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_rels/.rels" ContentType="application/vnd.openxmlformats-package.relationships+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jpeg" ContentType="image/jpeg"/>
  <Override PartName="/xl/media/image2.jpeg" ContentType="image/jpeg"/>
  <Override PartName="/xl/media/image3.jpeg" ContentType="image/jpeg"/>
  <Override PartName="/xl/media/image4.jpeg" ContentType="image/jpeg"/>
  <Override PartName="/xl/media/image5.jpeg" ContentType="image/jpeg"/>
  <Override PartName="/xl/media/image6.jpeg" ContentType="image/jpeg"/>
  <Override PartName="/xl/media/image7.jpeg" ContentType="image/jpeg"/>
  <Override PartName="/xl/media/image8.jpeg" ContentType="image/jpeg"/>
  <Override PartName="/xl/media/image9.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customXml/itemProps1.xml" ContentType="application/vnd.openxmlformats-officedocument.customXmlProperties+xml"/>
  <Override PartName="/customXml/itemProps2.xml" ContentType="application/vnd.openxmlformats-officedocument.customXmlProperties+xml"/>
  <Override PartName="/xl/_rels/workbook.xml.rels" ContentType="application/vnd.openxmlformats-package.relationships+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BVI" sheetId="1" state="visible" r:id="rId3"/>
    <sheet name="MCQ AUXILIAR BVI" sheetId="2" state="visible" r:id="rId4"/>
    <sheet name="CFF BVI" sheetId="3" state="visible" r:id="rId5"/>
    <sheet name="BDI BVI" sheetId="4" state="visible" r:id="rId6"/>
    <sheet name="S03.25+C196+D10.24+F1024+S10.24" sheetId="5" state="hidden" r:id="rId7"/>
  </sheets>
  <definedNames>
    <definedName function="false" hidden="false" localSheetId="3" name="_xlnm.Print_Area" vbProcedure="false">'BDI BVI'!$A$1:$C$44</definedName>
    <definedName function="false" hidden="false" localSheetId="2" name="_xlnm.Print_Area" vbProcedure="false">'CFF BVI'!$A$1:$H$40</definedName>
    <definedName function="false" hidden="false" localSheetId="2" name="_xlnm.Print_Titles" vbProcedure="false">'CFF BVI'!$1:$12</definedName>
    <definedName function="false" hidden="true" localSheetId="2" name="_xlnm._FilterDatabase" vbProcedure="false">'CFF BVI'!$C$12:$L$154</definedName>
    <definedName function="false" hidden="false" localSheetId="1" name="_xlnm.Print_Area" vbProcedure="false">'MCQ AUXILIAR BVI'!$A$1:$M$131</definedName>
    <definedName function="false" hidden="false" localSheetId="1" name="_xlnm.Print_Titles" vbProcedure="false">'MCQ AUXILIAR BVI'!$1:$12</definedName>
    <definedName function="false" hidden="true" localSheetId="1" name="_xlnm._FilterDatabase" vbProcedure="false">'MCQ AUXILIAR BVI'!$D$12:$L$19</definedName>
    <definedName function="false" hidden="false" localSheetId="0" name="_xlnm.Print_Area" vbProcedure="false">'ORC BVI'!$A$1:$K$134</definedName>
    <definedName function="false" hidden="false" localSheetId="0" name="_xlnm.Print_Titles" vbProcedure="false">'ORC BVI'!$1:$12</definedName>
    <definedName function="false" hidden="true" localSheetId="0" name="_xlnm._FilterDatabase" vbProcedure="false">'ORC BVI'!$D$12:$M$16</definedName>
    <definedName function="false" hidden="false" name="A" vbProcedure="false">#REF!</definedName>
    <definedName function="false" hidden="false" name="AA" vbProcedure="false">#REF!</definedName>
    <definedName function="false" hidden="false" name="AAA" vbProcedure="false">#REF!</definedName>
    <definedName function="false" hidden="false" name="AAAA" vbProcedure="false">#REF!</definedName>
    <definedName function="false" hidden="false" name="AAAAAAA" vbProcedure="false">#REF!</definedName>
    <definedName function="false" hidden="false" name="AAAAAAAA" vbProcedure="false">#REF!</definedName>
    <definedName function="false" hidden="false" name="AAAAAAAAA" vbProcedure="false">#REF!</definedName>
    <definedName function="false" hidden="false" name="AAAAAAAAAA" vbProcedure="false">#REF!</definedName>
    <definedName function="false" hidden="false" name="AAAAAAAAAAA" vbProcedure="false">#REF!</definedName>
    <definedName function="false" hidden="false" name="AAAAAAAAAAAA" vbProcedure="false">#REF!</definedName>
    <definedName function="false" hidden="false" name="AAAAAAAAAAAAA" vbProcedure="false">#REF!</definedName>
    <definedName function="false" hidden="false" name="aaaaaaaaaaaaaa" vbProcedure="false">#REF!</definedName>
    <definedName function="false" hidden="true" name="ACOMPANHAMENTO" vbProcedure="false">IF(VALUE(#REF!)=2,"BM","PLE")</definedName>
    <definedName function="false" hidden="false" name="aefe" vbProcedure="false">#REF!</definedName>
    <definedName function="false" hidden="false" name="Area5" vbProcedure="false">#REF!</definedName>
    <definedName function="false" hidden="false" name="asa" vbProcedure="false">#REF!</definedName>
    <definedName function="false" hidden="false" name="asdwe" vbProcedure="false">#REF!</definedName>
    <definedName function="false" hidden="true" name="AUTOEVENTO" vbProcedure="false">#REF!</definedName>
    <definedName function="false" hidden="false" name="BB" vbProcedure="false">#REF!</definedName>
    <definedName function="false" hidden="false" name="BDI" vbProcedure="false">#REF!</definedName>
    <definedName function="false" hidden="true" name="BDI.Filtro" vbProcedure="false">#REF!</definedName>
    <definedName function="false" hidden="true" name="BDI.Opcao" vbProcedure="false">#REF!</definedName>
    <definedName function="false" hidden="true" name="BDI.TipoObra" vbProcedure="false">#REF!</definedName>
    <definedName function="false" hidden="false" name="BDI_1" vbProcedure="false">#REF!</definedName>
    <definedName function="false" hidden="false" name="BDI_3" vbProcedure="false">#REF!</definedName>
    <definedName function="false" hidden="true" name="BM.AFAcumulado" vbProcedure="false">#REF!</definedName>
    <definedName function="false" hidden="true" name="BM.AFAnterior" vbProcedure="false">#REF!</definedName>
    <definedName function="false" hidden="true" name="BM.MaxMed" vbProcedure="false">IF(RegimeExecucao="Global",1,#REF!)</definedName>
    <definedName function="false" hidden="true" name="RegimeExecucao" vbProcedure="false">IF(OR(Import.RegimeExecução="",Import.RegimeExecução="Empreitada por Preço Global",Import.RegimeExecução="Empreitada Integral"),"Global","Unitário")</definedName>
    <definedName function="false" hidden="true" name="Import.RegimeExecução" vbProcedure="false">OFFSET(#REF!,0,-1)</definedName>
    <definedName function="false" hidden="true" name="BM.MEDAcumulado" vbProcedure="false">IF(COUNTIF(#REF!,BM.medicao)&gt;0,SUM(OFFSET(#REF!,0,0,1,MATCH(BM.medicao,#REF!,0))),0)</definedName>
    <definedName function="false" hidden="true" name="BM.MEDAnterior" vbProcedure="false">IF(COUNTIF(#REF!,BM.medicao-1)&gt;0,SUM(OFFSET(#REF!,0,0,1,MATCH(BM.medicao-1,#REF!,0))),0)</definedName>
    <definedName function="false" hidden="true" name="BM.medicao" vbProcedure="false">OFFSET(#REF!,1,0)</definedName>
    <definedName function="false" hidden="true" name="BM.MinMed" vbProcedure="false">IF(RegimeExecucao="Global",-1,-#REF!)</definedName>
    <definedName function="false" hidden="true" name="CAIXA.Modo" vbProcedure="false">#REF!</definedName>
    <definedName function="false" hidden="false" name="Comp" vbProcedure="false">#REF!</definedName>
    <definedName function="false" hidden="false" name="COMPOSICAO" vbProcedure="false">#REF!</definedName>
    <definedName function="false" hidden="false" name="CONCATENAR" vbProcedure="false">CONCATENATE(#REF!," ",#REF!)</definedName>
    <definedName function="false" hidden="true" name="CRONO.LinhasNecessarias" vbProcedure="false">COUNTIF(#REF!,"Manual")+COUNTIF(#REF!,"SemiAuto")+COUNT(ORÇAMENTO.ListaCrono)</definedName>
    <definedName function="false" hidden="true" name="CRONO.MaxParc" vbProcedure="false">#REF!+#REF!</definedName>
    <definedName function="false" hidden="true" name="CRONO.NivelExibicao" vbProcedure="false">#REF!</definedName>
    <definedName function="false" hidden="true" name="CRONOPLE.ValorDoEvento" vbProcedure="false">SUMIF(#REF!,#REF!,OFFSET(#REF!,0,#REF!))</definedName>
    <definedName function="false" hidden="true" name="CÁLCULO.NúmeroDeEventos" vbProcedure="false">IF(AUTOEVENTO&lt;&gt;"manual",MAX(#REF!),MAX(OFFSET(#REF!,1,0)))</definedName>
    <definedName function="false" hidden="true" name="CÁLCULO.NúmeroDeFrentes" vbProcedure="false">COLUMN(#REF!)-COLUMN(#REF!)</definedName>
    <definedName function="false" hidden="true" name="CÁLCULO.TotalAdmLocal" vbProcedure="false">IF(AUTOEVENTO="manual",SUMIF(#REF!,1,#REF!),0)</definedName>
    <definedName function="false" hidden="false" name="d" vbProcedure="false">#REF!</definedName>
    <definedName function="false" hidden="false" name="DD" vbProcedure="false">#REF!</definedName>
    <definedName function="false" hidden="false" name="DDDD" vbProcedure="false">#REF!</definedName>
    <definedName function="false" hidden="false" name="DDDDD" vbProcedure="false">#REF!</definedName>
    <definedName function="false" hidden="false" name="DDDDDD" vbProcedure="false">#REF!</definedName>
    <definedName function="false" hidden="false" name="DDDDDDD" vbProcedure="false">#REF!</definedName>
    <definedName function="false" hidden="false" name="DDDDDDDDDD" vbProcedure="false">#REF!</definedName>
    <definedName function="false" hidden="false" name="DDDDDDDDDDD" vbProcedure="false">#REF!</definedName>
    <definedName function="false" hidden="false" name="DDDDDDDDDDDD" vbProcedure="false">#REF!</definedName>
    <definedName function="false" hidden="false" name="DDDDDDDDDDDDD" vbProcedure="false">#REF!</definedName>
    <definedName function="false" hidden="true" name="DESONERACAO" vbProcedure="false">IF(OR(Import.Desoneracao="DESONERADO",Import.Desoneracao="SIM"),"SIM","NÃO")</definedName>
    <definedName function="false" hidden="true" name="Import.Desoneracao" vbProcedure="false">OFFSET(#REF!,0,-1)</definedName>
    <definedName function="false" hidden="false" name="efe" vbProcedure="false">#REF!</definedName>
    <definedName function="false" hidden="false" name="EMPRESAS" vbProcedure="false">OFFSET(#REF!,1,0):OFFSET(#REF!,-1,0)</definedName>
    <definedName function="false" hidden="true" name="EVENTOS.Lista" vbProcedure="false">#REF!:OFFSET(#REF!,-1,0)</definedName>
    <definedName function="false" hidden="true" name="EVENTOS.ListaValidacao" vbProcedure="false">#REF!:OFFSET(#REF!,-1,0)</definedName>
    <definedName function="false" hidden="true" name="Excel_BuiltIn_Database" vbProcedure="false">TEXT(Import.DataBase,"mm-aaaa")</definedName>
    <definedName function="false" hidden="true" name="Import.DataBase" vbProcedure="false">OFFSET(#REF!,0,-1)</definedName>
    <definedName function="false" hidden="false" name="Excel_BuiltIn_Print_Area_1_1" vbProcedure="false">#REF!</definedName>
    <definedName function="false" hidden="false" name="Excel_BuiltIn__FilterDatabase_3" vbProcedure="false">#REF!</definedName>
    <definedName function="false" hidden="false" name="Excel_BuiltIn__FilterDatabase_4" vbProcedure="false">#REF!</definedName>
    <definedName function="false" hidden="false" name="Excel_BuiltIn__FilterDatabase_5" vbProcedure="false">#REF!</definedName>
    <definedName function="false" hidden="false" name="fae" vbProcedure="false">#REF!</definedName>
    <definedName function="false" hidden="false" name="fdqw" vbProcedure="false">#REF!</definedName>
    <definedName function="false" hidden="false" name="feafa" vbProcedure="false">#REF!</definedName>
    <definedName function="false" hidden="false" name="gukmm" vbProcedure="false">#REF!</definedName>
    <definedName function="false" hidden="false" name="gum" vbProcedure="false">#REF!</definedName>
    <definedName function="false" hidden="false" name="gumu" vbProcedure="false">#REF!</definedName>
    <definedName function="false" hidden="false" name="ht" vbProcedure="false">#REF!</definedName>
    <definedName function="false" hidden="false" name="hth" vbProcedure="false">#REF!</definedName>
    <definedName function="false" hidden="false" name="hwt" vbProcedure="false">#REF!</definedName>
    <definedName function="false" hidden="true" name="Import.Apelido" vbProcedure="false">#REF!</definedName>
    <definedName function="false" hidden="true" name="Import.BDI.Det1" vbProcedure="false">#REF!</definedName>
    <definedName function="false" hidden="true" name="Import.BDI.Det2" vbProcedure="false">#REF!</definedName>
    <definedName function="false" hidden="true" name="Import.BDI.Det3" vbProcedure="false">#REF!</definedName>
    <definedName function="false" hidden="true" name="Import.BDI.ISS" vbProcedure="false">#REF!</definedName>
    <definedName function="false" hidden="true" name="Import.BDI.Obs1" vbProcedure="false">#REF!</definedName>
    <definedName function="false" hidden="true" name="Import.BDI.Obs2" vbProcedure="false">#REF!</definedName>
    <definedName function="false" hidden="true" name="Import.BDI.Obs3" vbProcedure="false">#REF!</definedName>
    <definedName function="false" hidden="true" name="Import.BDI.Tipo1" vbProcedure="false">#REF!</definedName>
    <definedName function="false" hidden="true" name="Import.BDI.Tipo2" vbProcedure="false">#REF!</definedName>
    <definedName function="false" hidden="true" name="Import.BDI.Tipo3" vbProcedure="false">#REF!</definedName>
    <definedName function="false" hidden="true" name="Import.BMAFAcumulado" vbProcedure="false">OFFSET(#REF!,1,0):OFFSET(#REF!,-1,0)</definedName>
    <definedName function="false" hidden="true" name="Import.CNPJ" vbProcedure="false">#REF!</definedName>
    <definedName function="false" hidden="true" name="Import.Contrapartida" vbProcedure="false">#REF!</definedName>
    <definedName function="false" hidden="true" name="Import.CPMaxPerc" vbProcedure="false">#REF!</definedName>
    <definedName function="false" hidden="true" name="Import.CPMinAbsoluta" vbProcedure="false">#REF!</definedName>
    <definedName function="false" hidden="true" name="Import.CPMinPerc" vbProcedure="false">#REF!</definedName>
    <definedName function="false" hidden="true" name="Import.CR" vbProcedure="false">#REF!</definedName>
    <definedName function="false" hidden="true" name="Import.CRONOPLE" vbProcedure="false">OFFSET(#REF!,1,1):OFFSET(#REF!,-1,-1)</definedName>
    <definedName function="false" hidden="true" name="Import.CTEF" vbProcedure="false">#REF!</definedName>
    <definedName function="false" hidden="true" name="Import.CustoUnitário" vbProcedure="false">OFFSET(#REF!,1,0):OFFSET(#REF!,-1,0)</definedName>
    <definedName function="false" hidden="true" name="Import.Código" vbProcedure="false">OFFSET(#REF!,1,0):OFFSET(#REF!,-1,0)</definedName>
    <definedName function="false" hidden="true" name="Import.DataBaseLicit" vbProcedure="false">OFFSET(#REF!,0,-1)</definedName>
    <definedName function="false" hidden="true" name="Import.DataInicioObra" vbProcedure="false">#REF!</definedName>
    <definedName function="false" hidden="true" name="Import.DescLote" vbProcedure="false">#REF!</definedName>
    <definedName function="false" hidden="true" name="Import.Descrição" vbProcedure="false">OFFSET(#REF!,1,0):OFFSET(#REF!,-1,0)</definedName>
    <definedName function="false" hidden="true" name="Import.empresa" vbProcedure="false">#REF!</definedName>
    <definedName function="false" hidden="true" name="Import.Eventos.Nomes" vbProcedure="false">OFFSET(#REF!,1,0):OFFSET(#REF!,-1,0)</definedName>
    <definedName function="false" hidden="true" name="Import.Fonte" vbProcedure="false">OFFSET(#REF!,1,0):OFFSET(#REF!,-1,0)</definedName>
    <definedName function="false" hidden="true" name="Import.FrenteDeObra" vbProcedure="false">#REF!:OFFSET(#REF!,0,-1)</definedName>
    <definedName function="false" hidden="true" name="Import.Município" vbProcedure="false">#REF!</definedName>
    <definedName function="false" hidden="true" name="Import.Nível" vbProcedure="false">OFFSET(#REF!,1,0):OFFSET(#REF!,-1,0)</definedName>
    <definedName function="false" hidden="true" name="Import.OpcaoBDI" vbProcedure="false">OFFSET(#REF!,1,0):OFFSET(#REF!,-1,0)</definedName>
    <definedName function="false" hidden="true" name="Import.ORÇAMENTO.DivRecurso" vbProcedure="false">OFFSET(#REF!,1,0):OFFSET(#REF!,-1,0)</definedName>
    <definedName function="false" hidden="true" name="Import.PLE" vbProcedure="false">OFFSET(#REF!,1,1):OFFSET(#REF!,-1,-1)</definedName>
    <definedName function="false" hidden="true" name="Import.PLQ" vbProcedure="false">OFFSET(#REF!,1,1):OFFSET(#REF!,-1,-1)</definedName>
    <definedName function="false" hidden="true" name="Import.PLQ.MemCalc" vbProcedure="false">OFFSET(#REF!,1,0):OFFSET(#REF!,-1,0)</definedName>
    <definedName function="false" hidden="true" name="Import.Proponente" vbProcedure="false">#REF!</definedName>
    <definedName function="false" hidden="true" name="Import.QCI.Divisao" vbProcedure="false">OFFSET(#REF!,1,0):OFFSET(#REF!,-1,0)</definedName>
    <definedName function="false" hidden="true" name="Import.QCI.ItemInv" vbProcedure="false">OFFSET(#REF!,1,0):OFFSET(#REF!,-1,0)</definedName>
    <definedName function="false" hidden="true" name="Import.QCI.Qtde" vbProcedure="false">OFFSET(#REF!,1,0):OFFSET(#REF!,-1,0)</definedName>
    <definedName function="false" hidden="true" name="Import.QCI.Situacao" vbProcedure="false">OFFSET(#REF!,1,0):OFFSET(#REF!,-1,0)</definedName>
    <definedName function="false" hidden="true" name="Import.QCI.SubItemInv" vbProcedure="false">OFFSET(#REF!,1,0):OFFSET(#REF!,-1,0)</definedName>
    <definedName function="false" hidden="true" name="Import.QCICP" vbProcedure="false">OFFSET(#REF!,1,0):OFFSET(#REF!,-1,0)</definedName>
    <definedName function="false" hidden="true" name="Import.QCIDesc" vbProcedure="false">OFFSET(#REF!,1,0):OFFSET(#REF!,-1,0)</definedName>
    <definedName function="false" hidden="true" name="Import.QCIInv" vbProcedure="false">OFFSET(#REF!,1,0):OFFSET(#REF!,-1,0)</definedName>
    <definedName function="false" hidden="true" name="Import.QCILote" vbProcedure="false">OFFSET(#REF!,1,0):OFFSET(#REF!,-1,0)</definedName>
    <definedName function="false" hidden="true" name="Import.QCIOutros" vbProcedure="false">OFFSET(#REF!,1,0):OFFSET(#REF!,-1,0)</definedName>
    <definedName function="false" hidden="true" name="Import.Quantidade" vbProcedure="false">OFFSET(#REF!,1,0):OFFSET(#REF!,-1,0)</definedName>
    <definedName function="false" hidden="true" name="import.recurso" vbProcedure="false">#REF!</definedName>
    <definedName function="false" hidden="true" name="Import.Repasse" vbProcedure="false">#REF!</definedName>
    <definedName function="false" hidden="true" name="Import.RespFiscalização" vbProcedure="false">#REF!</definedName>
    <definedName function="false" hidden="true" name="Import.RespOrçamento" vbProcedure="false">#REF!</definedName>
    <definedName function="false" hidden="true" name="Import.SICONV" vbProcedure="false">#REF!</definedName>
    <definedName function="false" hidden="true" name="Import.Unidade" vbProcedure="false">OFFSET(#REF!,1,0):OFFSET(#REF!,-1,0)</definedName>
    <definedName function="false" hidden="true" name="Import.UnitarioLicitado" vbProcedure="false">OFFSET(#REF!,1,0):OFFSET(#REF!,-1,0)</definedName>
    <definedName function="false" hidden="false" name="INDICES" vbProcedure="false">OFFSET(#REF!,1,0):OFFSET(#REF!,-1,0)</definedName>
    <definedName function="false" hidden="false" name="jj" vbProcedure="false">#REF!</definedName>
    <definedName function="false" hidden="false" name="JU" vbProcedure="false">#REF!</definedName>
    <definedName function="false" hidden="false" name="kk" vbProcedure="false">#REF!</definedName>
    <definedName function="false" hidden="false" name="kkkk" vbProcedure="false">#REF!</definedName>
    <definedName function="false" hidden="true" name="MENU.CRONO" vbProcedure="false">OFFSET(#REF!,1,0)</definedName>
    <definedName function="false" hidden="false" name="mgum" vbProcedure="false">#REF!</definedName>
    <definedName function="false" hidden="false" name="mjtymyu" vbProcedure="false">#REF!</definedName>
    <definedName function="false" hidden="false" name="MO" vbProcedure="false">#REF!</definedName>
    <definedName function="false" hidden="false" name="NCOMPOSICOES" vbProcedure="false">15</definedName>
    <definedName function="false" hidden="false" name="NCOTACOES" vbProcedure="false">6</definedName>
    <definedName function="false" hidden="false" name="NEMPRESAS" vbProcedure="false">15</definedName>
    <definedName function="false" hidden="false" name="nh" vbProcedure="false">#REF!</definedName>
    <definedName function="false" hidden="false" name="NINDICES" vbProcedure="false">3</definedName>
    <definedName function="false" hidden="false" name="NRELATORIOS" vbProcedure="false">COUNTA(#REF!)-2</definedName>
    <definedName function="false" hidden="false" name="NumerEmpresa" vbProcedure="false">15</definedName>
    <definedName function="false" hidden="false" name="NumerIndice" vbProcedure="false">3</definedName>
    <definedName function="false" hidden="true" name="Objeto" vbProcedure="false">#REF!</definedName>
    <definedName function="false" hidden="false" name="oo" vbProcedure="false">#REF!</definedName>
    <definedName function="false" hidden="false" name="ooo" vbProcedure="false">#REF!</definedName>
    <definedName function="false" hidden="false" name="op" vbProcedure="false">#REF!</definedName>
    <definedName function="false" hidden="true" name="ORÇAMENTO.BancoRef" vbProcedure="false">#REF!</definedName>
    <definedName function="false" hidden="true" name="ORÇAMENTO.CodBarra" vbProcedure="false">IF(ORÇAMENTO.Fonte="Sinapi",SUBSTITUTE(SUBSTITUTE(ORÇAMENTO.Codigo,"/00","/"),"/0","/"),ORÇAMENTO.Codigo)</definedName>
    <definedName function="false" hidden="true" name="ORÇAMENTO.Fonte" vbProcedure="false">#REF!</definedName>
    <definedName function="false" hidden="true" name="ORÇAMENTO.Codigo" vbProcedure="false">#REF!</definedName>
    <definedName function="false" hidden="true" name="ORÇAMENTO.CustoUnitario" vbProcedure="false">ROUND(#REF!,15-13*#REF!)</definedName>
    <definedName function="false" hidden="true" name="ORÇAMENTO.Descricao" vbProcedure="false">#REF!</definedName>
    <definedName function="false" hidden="true" name="ORÇAMENTO.ListaCrono" vbProcedure="false">OFFSET(#REF!,1,0):OFFSET(#REF!,-1,0)</definedName>
    <definedName function="false" hidden="true" name="ORÇAMENTO.MáximoListaCrono" vbProcedure="false">MAX(ORÇAMENTO.ListaCrono)</definedName>
    <definedName function="false" hidden="true" name="ORÇAMENTO.Nivel" vbProcedure="false">#REF!</definedName>
    <definedName function="false" hidden="true" name="ORÇAMENTO.OpcaoBDI" vbProcedure="false">#REF!</definedName>
    <definedName function="false" hidden="true" name="ORÇAMENTO.PasteFormat1" vbProcedure="false">OFFSET(#REF!,1,0):OFFSET(#REF!,-1,0)</definedName>
    <definedName function="false" hidden="true" name="ORÇAMENTO.PasteFormat2" vbProcedure="false">OFFSET(#REF!,1,0):OFFSET(#REF!,-1,0)</definedName>
    <definedName function="false" hidden="true" name="ORÇAMENTO.PrecoUnitarioLicitado" vbProcedure="false">#REF!</definedName>
    <definedName function="false" hidden="true" name="ORÇAMENTO.RangeQuant" vbProcedure="false">OFFSET(#REF!,1,0):OFFSET(#REF!,-1,0)</definedName>
    <definedName function="false" hidden="true" name="ORÇAMENTO.SumCPMANUAL" vbProcedure="false">SUMIF(#REF!,"CP",#REF!)</definedName>
    <definedName function="false" hidden="true" name="ORÇAMENTO.SumINVMANUAL" vbProcedure="false">SUMIF(#REF!,"RP",#REF!)+SUMIF(#REF!,"CP",#REF!)+SUMIF(#REF!,"OU",#REF!)</definedName>
    <definedName function="false" hidden="true" name="ORÇAMENTO.SumOUTROSMANUAL" vbProcedure="false">SUMIF(#REF!,"OU",#REF!)</definedName>
    <definedName function="false" hidden="true" name="ORÇAMENTO.SumREPASSEMANUAL" vbProcedure="false">ORÇAMENTO.SumINVMANUAL-ORÇAMENTO.SumCPMANUAL-ORÇAMENTO.SumOUTROSMANUAL</definedName>
    <definedName function="false" hidden="true" name="ORÇAMENTO.Unidade" vbProcedure="false">#REF!</definedName>
    <definedName function="false" hidden="false" name="PlanMO" vbProcedure="false">#REF!</definedName>
    <definedName function="false" hidden="true" name="PLE.firstrow" vbProcedure="false">#REF!</definedName>
    <definedName function="false" hidden="true" name="PLE.lastrow" vbProcedure="false">#REF!</definedName>
    <definedName function="false" hidden="true" name="PLE.Medicao" vbProcedure="false">#REF!</definedName>
    <definedName function="false" hidden="true" name="PLE.ValorDoEvento" vbProcedure="false">SUMIF(#REF!,#REF!,OFFSET(#REF!,0,#REF!))</definedName>
    <definedName function="false" hidden="true" name="PO.ValoresBDI" vbProcedure="false">OFFSET(#REF!,1,0):OFFSET(#REF!,-1,0)</definedName>
    <definedName function="false" hidden="false" name="PRC_SRVC" vbProcedure="false">#REF!</definedName>
    <definedName function="false" hidden="true" name="QCI.CPManual" vbProcedure="false">ROUND(#REF!,2)</definedName>
    <definedName function="false" hidden="true" name="QCI.DescManual" vbProcedure="false">#REF!</definedName>
    <definedName function="false" hidden="true" name="QCI.Divisao" vbProcedure="false">#REF!</definedName>
    <definedName function="false" hidden="true" name="QCI.ExisteManual" vbProcedure="false">(COUNTIF(#REF!,"Manual")+COUNTIF(#REF!,"SemiAuto"))&gt;0</definedName>
    <definedName function="false" hidden="true" name="QCI.InvManual" vbProcedure="false">ROUND(#REF!,2)</definedName>
    <definedName function="false" hidden="true" name="QCI.ItemInvestimento" vbProcedure="false">OFFSET(#REF!,1,0,COUNTA(#REF!)-1,1)</definedName>
    <definedName function="false" hidden="true" name="QCI.LoteManual" vbProcedure="false">#REF!</definedName>
    <definedName function="false" hidden="true" name="QCI.MaxCPManual" vbProcedure="false">#REF!-#REF!</definedName>
    <definedName function="false" hidden="true" name="QCI.MaxOUManual" vbProcedure="false">#REF!-#REF!</definedName>
    <definedName function="false" hidden="true" name="QCI.OutrosManual" vbProcedure="false">ROUND(#REF!,2)</definedName>
    <definedName function="false" hidden="true" name="QCI.SubItemInvestimento" vbProcedure="false">OFFSET(#REF!,1,MATCH(#REF!,#REF!,0)-1,INDEX(#REF!,MATCH(#REF!,#REF!,0)+1))</definedName>
    <definedName function="false" hidden="true" name="QCI.SumCPMANUAL" vbProcedure="false">SUMIF(#REF!,"Manual",#REF!)</definedName>
    <definedName function="false" hidden="true" name="QCI.SumINVMANUAL" vbProcedure="false">SUMIF(#REF!,"Manual",#REF!)</definedName>
    <definedName function="false" hidden="true" name="QCI.SumOUTROSMANUAL" vbProcedure="false">SUMIF(#REF!,"Manual",#REF!)</definedName>
    <definedName function="false" hidden="true" name="QCI.SumREPASSEMANUAL" vbProcedure="false">QCI.SumINVMANUAL-QCI.CPManual-QCI.OutrosManual</definedName>
    <definedName function="false" hidden="false" name="qrgq" vbProcedure="false">#REF!</definedName>
    <definedName function="false" hidden="false" name="qrgqerge" vbProcedure="false">#REF!</definedName>
    <definedName function="false" hidden="false" name="qrgqr" vbProcedure="false">#REF!</definedName>
    <definedName function="false" hidden="false" name="qrqgqerg" vbProcedure="false">#REF!</definedName>
    <definedName function="false" hidden="true" name="REFERENCIA.Descricao" vbProcedure="false">IF(ISNUMBER(#REF!),OFFSET(INDIRECT(ORÇAMENTO.BancoRef),#REF!-1,3,1),#REF!)</definedName>
    <definedName function="false" hidden="true" name="REFERENCIA.Desonerado" vbProcedure="false">IF(ISNUMBER(#REF!),VALUE(OFFSET(INDIRECT(ORÇAMENTO.BancoRef),#REF!-1,5,1)),0)</definedName>
    <definedName function="false" hidden="true" name="REFERENCIA.NaoDesonerado" vbProcedure="false">IF(ISNUMBER(#REF!),VALUE(OFFSET(INDIRECT(ORÇAMENTO.BancoRef),#REF!-1,6,1)),0)</definedName>
    <definedName function="false" hidden="true" name="REFERENCIA.Unidade" vbProcedure="false">IF(ISNUMBER(#REF!),OFFSET(INDIRECT(ORÇAMENTO.BancoRef),#REF!-1,4,1),"-")</definedName>
    <definedName function="false" hidden="false" name="RelatoriosFontes" vbProcedure="false">OFFSET(#REF!,1,0,NRELATORIOS)</definedName>
    <definedName function="false" hidden="false" name="rgqe" vbProcedure="false">#REF!</definedName>
    <definedName function="false" hidden="true" name="RRE.MaxCPAcum" vbProcedure="false">#REF!</definedName>
    <definedName function="false" hidden="true" name="RRE.MaxCPAnt" vbProcedure="false">#REF!</definedName>
    <definedName function="false" hidden="true" name="RRE.MaxOUAcum" vbProcedure="false">#REF!</definedName>
    <definedName function="false" hidden="true" name="RRE.MaxOUAnt" vbProcedure="false">#REF!</definedName>
    <definedName function="false" hidden="true" name="RRE.Numero" vbProcedure="false">OFFSET(#REF!,0,1)</definedName>
    <definedName function="false" hidden="true" name="RRE.VIMeta" vbProcedure="false">#REF!</definedName>
    <definedName function="false" hidden="false" name="SD" vbProcedure="false">#REF!</definedName>
    <definedName function="false" hidden="false" name="sdd" vbProcedure="false">#REF!</definedName>
    <definedName function="false" hidden="false" name="SEILA" vbProcedure="false">#REF!</definedName>
    <definedName function="false" hidden="true" name="SENHAGT" vbProcedure="false">"PM3CAIXA"</definedName>
    <definedName function="false" hidden="true" name="SomaAgrup" vbProcedure="false">SUMIF(OFFSET(#REF!,1,0,#REF!),"S",OFFSET(#REF!,1,0,#REF!))</definedName>
    <definedName function="false" hidden="true" name="SomaAgrupBM" vbProcedure="false">SUMIF(OFFSET(#REF!,1,0,#REF!),"S",OFFSET(#REF!,1,0,#REF!))</definedName>
    <definedName function="false" hidden="false" name="SS" vbProcedure="false">#REF!</definedName>
    <definedName function="false" hidden="false" name="SSSSS" vbProcedure="false">#REF!</definedName>
    <definedName function="false" hidden="false" name="SSSSSSSS" vbProcedure="false">#REF!</definedName>
    <definedName function="false" hidden="false" name="SSSSSSSSSS" vbProcedure="false">#REF!</definedName>
    <definedName function="false" hidden="false" name="t" vbProcedure="false">#REF!</definedName>
    <definedName function="false" hidden="false" name="th" vbProcedure="false">#REF!</definedName>
    <definedName function="false" hidden="true" name="TIPOORCAMENTO" vbProcedure="false">IF(VALUE(#REF!)=2,"Licitado","Proposto")</definedName>
    <definedName function="false" hidden="false" name="tri" vbProcedure="false">#REF!</definedName>
    <definedName function="false" hidden="false" name="tt" vbProcedure="false">#REF!</definedName>
    <definedName function="false" hidden="false" name="ttttt" vbProcedure="false">#REF!</definedName>
    <definedName function="false" hidden="false" name="tttttt" vbProcedure="false">#REF!</definedName>
    <definedName function="false" hidden="false" name="ttttttttt" vbProcedure="false">#REF!</definedName>
    <definedName function="false" hidden="false" name="twrw" vbProcedure="false">#REF!</definedName>
    <definedName function="false" hidden="false" name="umy" vbProcedure="false">#REF!</definedName>
    <definedName function="false" hidden="false" name="UUUU" vbProcedure="false">#REF!</definedName>
    <definedName function="false" hidden="false" name="UUUUUUUU" vbProcedure="false">#REF!</definedName>
    <definedName function="false" hidden="false" name="UUUUUUUUUU" vbProcedure="false">#REF!</definedName>
    <definedName function="false" hidden="true" name="Versao" vbProcedure="false">#REF!</definedName>
    <definedName function="false" hidden="true" name="VTOTAL1" vbProcedure="false">ROUND(#REF!*#REF!,15-13*#REF!)</definedName>
    <definedName function="false" hidden="true" name="VTOTALBM" vbProcedure="false">IF(#REF!=0,0,CHOOSE(MATCH(RegimeExecucao,{"Global","Unitário"},0),ROUND(ROUND(#REF!,15-13*#REF!)/100*#REF!,15-13*#REF!),ROUND(ROUND(#REF!,15-13*#REF!)*ROUND(#REF!,15-13*#REF!),15-13*#REF!)))</definedName>
    <definedName function="false" hidden="false" name="ZZZZZZZZZ" vbProcedure="false">#REF!</definedName>
    <definedName function="false" hidden="false" name="_Comp" vbProcedure="false">#REF!</definedName>
    <definedName function="false" hidden="false" name="_xlnm.Print_Area"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A" vbProcedure="false">#REF!</definedName>
    <definedName function="false" hidden="false" localSheetId="2" name="Area5" vbProcedure="false">#REF!</definedName>
    <definedName function="false" hidden="false" localSheetId="2" name="Comp" vbProcedure="false">#REF!</definedName>
    <definedName function="false" hidden="false" localSheetId="2" name="COMPOSICAO" vbProcedure="false">#REF!</definedName>
    <definedName function="false" hidden="false" localSheetId="2" name="d" vbProcedure="false">#REF!</definedName>
    <definedName function="false" hidden="false" localSheetId="2" name="PlanMO" vbProcedure="false">#REF!</definedName>
    <definedName function="false" hidden="false" localSheetId="2" name="_Comp" vbProcedure="false">#REF!</definedName>
    <definedName function="false" hidden="false" localSheetId="2" name="__xlnm.Print_Area_1" vbProcedure="false">#REF!</definedName>
    <definedName function="false" hidden="false" localSheetId="2" name="__xlnm.Print_Area_4" vbProcedure="false">#REF!</definedName>
    <definedName function="false" hidden="false" localSheetId="2" name="__xlnm.Print_Titles_1" vbProcedure="false">#REF!</definedName>
    <definedName function="false" hidden="false" localSheetId="3" name="A" vbProcedure="false">#REF!</definedName>
    <definedName function="false" hidden="false" localSheetId="3" name="Area5" vbProcedure="false">#REF!</definedName>
    <definedName function="false" hidden="false" localSheetId="3" name="__xlnm.Print_Area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<sst xmlns="http://schemas.openxmlformats.org/spreadsheetml/2006/main" count="101132" uniqueCount="57633">
  <si>
    <t xml:space="preserve">PLANILHA ORÇAMENTÁRIA DRENAGEM BAIRRO JARDIM BOA VISTA - SERTÃOZINHO/SP </t>
  </si>
  <si>
    <t xml:space="preserve">X</t>
  </si>
  <si>
    <t xml:space="preserve">Município de Sertãozinho/SP</t>
  </si>
  <si>
    <t xml:space="preserve">Objeto:</t>
  </si>
  <si>
    <t xml:space="preserve">EXECUÇÃO DE GALERIAS DE BACIA DE DETENÇÃO E GALERIAS DE ÁGUAS PLUVIAIS NO BAIRRO BOA VISTA</t>
  </si>
  <si>
    <t xml:space="preserve">Local: </t>
  </si>
  <si>
    <t xml:space="preserve">BAIRRO ANÉLIO CELINE - SERTÃOZINHO, SP</t>
  </si>
  <si>
    <t xml:space="preserve">ITEM</t>
  </si>
  <si>
    <t xml:space="preserve">S/ BDI</t>
  </si>
  <si>
    <t xml:space="preserve"> BDI conforme acórdão 2369/2011</t>
  </si>
  <si>
    <t xml:space="preserve">C/ BDI</t>
  </si>
  <si>
    <t xml:space="preserve">ADM</t>
  </si>
  <si>
    <t xml:space="preserve">&lt;3%</t>
  </si>
  <si>
    <t xml:space="preserve">PROJTEC</t>
  </si>
  <si>
    <t xml:space="preserve">&gt;2,5%</t>
  </si>
  <si>
    <t xml:space="preserve">TOTAL DA OBRA</t>
  </si>
  <si>
    <t xml:space="preserve">KM</t>
  </si>
  <si>
    <t xml:space="preserve">DATA BASE: SINAPI abril/2025 COM DESONERAÇÃO</t>
  </si>
  <si>
    <t xml:space="preserve">BDI - MATERIAL</t>
  </si>
  <si>
    <t xml:space="preserve">BDI - SERVIÇOS</t>
  </si>
  <si>
    <t xml:space="preserve">DESCRIÇÃO</t>
  </si>
  <si>
    <t xml:space="preserve">REFERENCIA</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</si>
  <si>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</si>
  <si>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</si>
  <si>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</si>
  <si>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</si>
  <si>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</si>
  <si>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</si>
  <si>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</si>
  <si>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</si>
  <si>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SERVIÇOS PRELIMINARES</t>
  </si>
  <si>
    <t xml:space="preserve">1.1</t>
  </si>
  <si>
    <t xml:space="preserve">GERAL</t>
  </si>
  <si>
    <t xml:space="preserve">1.1.1</t>
  </si>
  <si>
    <t xml:space="preserve">ADMINISTRACAO LOCAL DA OBRA</t>
  </si>
  <si>
    <t xml:space="preserve">SERT_AdmLocal</t>
  </si>
  <si>
    <t xml:space="preserve">MÊS</t>
  </si>
  <si>
    <t xml:space="preserve">1.1.2</t>
  </si>
  <si>
    <t xml:space="preserve">AS BUILT - PRANCHA FORMATO A1</t>
  </si>
  <si>
    <t xml:space="preserve">SIURB 20-03-17</t>
  </si>
  <si>
    <t xml:space="preserve">UN </t>
  </si>
  <si>
    <t xml:space="preserve">1.1.3</t>
  </si>
  <si>
    <t xml:space="preserve">FORNECIMENTO E INSTALAÇÃO DE PLACA DE OBRA COM CHAPA GALVANIZADA E ESTRUTURA DE MADEIRA. AF_03/2022_PS</t>
  </si>
  <si>
    <t xml:space="preserve">SINAPI</t>
  </si>
  <si>
    <t xml:space="preserve">103689</t>
  </si>
  <si>
    <t xml:space="preserve">1.1.4</t>
  </si>
  <si>
    <t xml:space="preserve">SUB-TOTAL</t>
  </si>
  <si>
    <t xml:space="preserve">1.2</t>
  </si>
  <si>
    <t xml:space="preserve">LOCAÇÃO DE OBRA</t>
  </si>
  <si>
    <t xml:space="preserve">1.2.1</t>
  </si>
  <si>
    <t xml:space="preserve">CDHU</t>
  </si>
  <si>
    <t xml:space="preserve">02.10.040</t>
  </si>
  <si>
    <t xml:space="preserve">1.3</t>
  </si>
  <si>
    <t xml:space="preserve">DEMOLICAO E RECOMPOSIÇÃO DA PAVIMENTACAO ASFALTICA</t>
  </si>
  <si>
    <t xml:space="preserve">1.3.1</t>
  </si>
  <si>
    <t xml:space="preserve">1.3.2</t>
  </si>
  <si>
    <t xml:space="preserve">CONSTRUÇÃO DE BASE E SUB-BASE PARA PAVIMENTAÇÃO DE BRITA GRADUADA SIMPLES, COM ESPESSURA DE 15 CM - EXCLUSIVE CARGA E TRANSPORTE. AF_09/2024</t>
  </si>
  <si>
    <t xml:space="preserve">1.3.3</t>
  </si>
  <si>
    <t xml:space="preserve">1.3.4</t>
  </si>
  <si>
    <t xml:space="preserve">1.3.5</t>
  </si>
  <si>
    <t xml:space="preserve">1.3.6</t>
  </si>
  <si>
    <t xml:space="preserve">VERTEDORES E GALERIAS DE DRENAGEM DE ÁGUAS PLUVIAIS NO BAIRRO BOA VISTA</t>
  </si>
  <si>
    <t xml:space="preserve">2.1</t>
  </si>
  <si>
    <t xml:space="preserve">MOVIMENTO DE TERRA</t>
  </si>
  <si>
    <t xml:space="preserve">2.1.2</t>
  </si>
  <si>
    <t xml:space="preserve">2.1.3</t>
  </si>
  <si>
    <t xml:space="preserve">2.1.4</t>
  </si>
  <si>
    <t xml:space="preserve">2.1.5</t>
  </si>
  <si>
    <t xml:space="preserve">2.2</t>
  </si>
  <si>
    <t xml:space="preserve">ESGOTAMENTO / EMBASAMENTO</t>
  </si>
  <si>
    <t xml:space="preserve">2.2.1</t>
  </si>
  <si>
    <t xml:space="preserve">SINAPI-I</t>
  </si>
  <si>
    <t xml:space="preserve">2.2.2</t>
  </si>
  <si>
    <t xml:space="preserve">2.3</t>
  </si>
  <si>
    <t xml:space="preserve">ESCORAMENTO</t>
  </si>
  <si>
    <t xml:space="preserve">2.3.1</t>
  </si>
  <si>
    <t xml:space="preserve">M2</t>
  </si>
  <si>
    <t xml:space="preserve">2.4</t>
  </si>
  <si>
    <t xml:space="preserve">HIDRÁULICA</t>
  </si>
  <si>
    <t xml:space="preserve">2.4.1</t>
  </si>
  <si>
    <t xml:space="preserve">2.4.2</t>
  </si>
  <si>
    <t xml:space="preserve">2.4.3</t>
  </si>
  <si>
    <t xml:space="preserve">*</t>
  </si>
  <si>
    <t xml:space="preserve">2.5</t>
  </si>
  <si>
    <t xml:space="preserve">ENVELOPAMENTO DA TUBULAÇÃO</t>
  </si>
  <si>
    <t xml:space="preserve">2.5.1</t>
  </si>
  <si>
    <t xml:space="preserve">2.5.2</t>
  </si>
  <si>
    <t xml:space="preserve">2.6</t>
  </si>
  <si>
    <t xml:space="preserve">POÇOS DE VISITA</t>
  </si>
  <si>
    <t xml:space="preserve">2.6.1</t>
  </si>
  <si>
    <t xml:space="preserve">2.6.2</t>
  </si>
  <si>
    <t xml:space="preserve">2.6.3</t>
  </si>
  <si>
    <t xml:space="preserve">2.7</t>
  </si>
  <si>
    <t xml:space="preserve">BOCAS DE LOBO</t>
  </si>
  <si>
    <t xml:space="preserve">49.12.010</t>
  </si>
  <si>
    <t xml:space="preserve">49.12.030</t>
  </si>
  <si>
    <t xml:space="preserve">49.12.050</t>
  </si>
  <si>
    <t xml:space="preserve">2.8</t>
  </si>
  <si>
    <t xml:space="preserve">MURO ALA DE SAÍDA DN 800</t>
  </si>
  <si>
    <t xml:space="preserve">2.8.1</t>
  </si>
  <si>
    <t xml:space="preserve">2.8.2</t>
  </si>
  <si>
    <t xml:space="preserve">2.8.3</t>
  </si>
  <si>
    <t xml:space="preserve">2.8.4</t>
  </si>
  <si>
    <t xml:space="preserve">2.8.6</t>
  </si>
  <si>
    <t xml:space="preserve">2.8.7</t>
  </si>
  <si>
    <t xml:space="preserve">2.8.5</t>
  </si>
  <si>
    <t xml:space="preserve">2.9</t>
  </si>
  <si>
    <t xml:space="preserve">MURO ALA DE SAÍDA DN 1000</t>
  </si>
  <si>
    <t xml:space="preserve">2.9.1</t>
  </si>
  <si>
    <t xml:space="preserve">2.9.2</t>
  </si>
  <si>
    <t xml:space="preserve">2.9.3</t>
  </si>
  <si>
    <t xml:space="preserve">2.9.4</t>
  </si>
  <si>
    <t xml:space="preserve">2.9.5</t>
  </si>
  <si>
    <t xml:space="preserve">2.9.7</t>
  </si>
  <si>
    <t xml:space="preserve">2.9.6</t>
  </si>
  <si>
    <t xml:space="preserve">2.10</t>
  </si>
  <si>
    <t xml:space="preserve">MURO ALA DE SAÍDA DN 1200</t>
  </si>
  <si>
    <t xml:space="preserve">2.10.1</t>
  </si>
  <si>
    <t xml:space="preserve">2.10.2</t>
  </si>
  <si>
    <t xml:space="preserve">2.10.3</t>
  </si>
  <si>
    <t xml:space="preserve">2.10.4</t>
  </si>
  <si>
    <t xml:space="preserve">2.10.5</t>
  </si>
  <si>
    <t xml:space="preserve">2.10.7</t>
  </si>
  <si>
    <t xml:space="preserve">2.10.6</t>
  </si>
  <si>
    <t xml:space="preserve">2.13</t>
  </si>
  <si>
    <t xml:space="preserve">DISSIPADOR DE ENERGIA DN 1200</t>
  </si>
  <si>
    <t xml:space="preserve">2.13.1</t>
  </si>
  <si>
    <t xml:space="preserve">2.13.2</t>
  </si>
  <si>
    <t xml:space="preserve">2.13.3</t>
  </si>
  <si>
    <t xml:space="preserve">2.13.4</t>
  </si>
  <si>
    <t xml:space="preserve">2.13.6</t>
  </si>
  <si>
    <t xml:space="preserve">2.13.7</t>
  </si>
  <si>
    <t xml:space="preserve">2.13.5</t>
  </si>
  <si>
    <t xml:space="preserve">BACIA DE DETENÇÃO DE CHEIAS NO BAIRRO BOA VISTA</t>
  </si>
  <si>
    <t xml:space="preserve">3.1</t>
  </si>
  <si>
    <t xml:space="preserve">LOCAÇÃO E LIMPEZA</t>
  </si>
  <si>
    <t xml:space="preserve">3.3.1</t>
  </si>
  <si>
    <t xml:space="preserve">02.10.060</t>
  </si>
  <si>
    <t xml:space="preserve">3.3.2</t>
  </si>
  <si>
    <t xml:space="preserve">3.3.3</t>
  </si>
  <si>
    <t xml:space="preserve">3.2</t>
  </si>
  <si>
    <t xml:space="preserve">3.2.1</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</si>
  <si>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</si>
  <si>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3.2.2</t>
  </si>
  <si>
    <t xml:space="preserve">3.2.4</t>
  </si>
  <si>
    <t xml:space="preserve">3.3</t>
  </si>
  <si>
    <t xml:space="preserve">ACESSO PARA MANUTENÇÃO E LIMPEZA</t>
  </si>
  <si>
    <t xml:space="preserve">3.3.4</t>
  </si>
  <si>
    <t xml:space="preserve">3.4</t>
  </si>
  <si>
    <t xml:space="preserve">PLANTIO DE GRAMA </t>
  </si>
  <si>
    <t xml:space="preserve">3.4.1</t>
  </si>
  <si>
    <t xml:space="preserve">SAEMAS - SERTÃOZINHO</t>
  </si>
  <si>
    <t xml:space="preserve">ENG Consultoria e Projetos Ltda.</t>
  </si>
  <si>
    <t xml:space="preserve">Pedro Ivo de Almeida Santos</t>
  </si>
  <si>
    <t xml:space="preserve">CREA: 5061115668     ART: 2620250708725
</t>
  </si>
  <si>
    <t xml:space="preserve">MEMORIAL DE CÁLCULO DE QUANTITATIVOS AUXILIAR DRENAGEM BAIRRO JARDIM BOA VISTA </t>
  </si>
  <si>
    <t xml:space="preserve">Distância Bota Fora</t>
  </si>
  <si>
    <t xml:space="preserve">Distância Usina de Asfalto</t>
  </si>
  <si>
    <t xml:space="preserve">8</t>
  </si>
  <si>
    <t xml:space="preserve">Distância Jazida</t>
  </si>
  <si>
    <t xml:space="preserve">INSUMO OU SERVIÇO</t>
  </si>
  <si>
    <t xml:space="preserve">04 MESES DE OBRAS</t>
  </si>
  <si>
    <t xml:space="preserve">5 DESENHOS AS BUILT</t>
  </si>
  <si>
    <t xml:space="preserve">02.08.020</t>
  </si>
  <si>
    <t xml:space="preserve">UMA PLACA COM 3 m DE ALTURA POR 4 m  DE LARGURA</t>
  </si>
  <si>
    <t xml:space="preserve">30 m DE TAPUME COM 2,0 m DE ALTURA</t>
  </si>
  <si>
    <t xml:space="preserve">COMPRIMENTO TOTAL DE REDES DE DRENAGEM (PRIMÁRIAS E SECUNDÁRIAS) </t>
  </si>
  <si>
    <t xml:space="preserve">CONFORME DESENHO MCQ x ESPESSURA = 0,15 m</t>
  </si>
  <si>
    <t xml:space="preserve">CONFORME DESENHO MCQ </t>
  </si>
  <si>
    <t xml:space="preserve">IGUAL AO TOTAL DE PAVIMENTO DEMOLIDO x 25% DE EMPOLAMENTO DO MATERIAL</t>
  </si>
  <si>
    <t xml:space="preserve">TOTAL CARREAGADO x DISTÂNCIA ATÉ O BOTA-FORA (INDICADA)</t>
  </si>
  <si>
    <t xml:space="preserve">IGUAL AO TOTAL CARREGADO</t>
  </si>
  <si>
    <t xml:space="preserve">GALERIAS DE DRENAGEM DE ÁGUAS PLUVIAIS NOS BAIRROS JARDIM SANTA CLARA E JARDIM SANTA MARTA</t>
  </si>
  <si>
    <t xml:space="preserve">ESCAVAÇÃO P/ TUBOS DN400+DN500 (1,00m LARG x 2,0 m PROF)+ESCAVAÇÃO P/ TUBOS DN600 (1,20m LARG x 2,0 m PROF)+ESCAVAÇÃO P/ TUBOS DN1000 (2,20m LARG x 2,15m PROF + 0,18m EMBASAM)+ESCAVAÇÃO P/ TUBOS DN1200 (2,40m LARG x PROF MED + 0,18m EMBASAM)+ESCAVAÇÃO P/ TUBOS DN1500 (2,70m LARG x PROF MED + 0,20m EMBASAM)</t>
  </si>
  <si>
    <t xml:space="preserve">(REATERRO PARA O TRECHO DN400 - VOL DO TUBO DN400)+(REATERRO PARA O TRECHO DN500 - VOL DO TUBO DN500)+(REATERRO PARA O TRECHO DN600 - VOL DO TUBO DN600)+(REATERRO PARA O TRECHO DN1000 - VOL DO TUBO DN1000)+(REATERRO PARA O TRECHO DN1200 - VOL DO TUBO DN1200)+(REATERRO PARA O TRECHO DN1500 - VOL DO TUBO DN1500)</t>
  </si>
  <si>
    <t xml:space="preserve">2.1.6</t>
  </si>
  <si>
    <t xml:space="preserve">IGUAL AO (TOTAL ESCAVADO - TOTAL REATERRADO) x 25% DE EMPOLAMENTO DO MATERIAL</t>
  </si>
  <si>
    <t xml:space="preserve">2.1.7</t>
  </si>
  <si>
    <t xml:space="preserve">2.1.8</t>
  </si>
  <si>
    <t xml:space="preserve">IGUAL AO ESGOTAMENTO REALIZADO POR 03 BOMBAS DURANTE 22 DIAS ÚTEIS NO MÊS X 8 HORAS POR DIA</t>
  </si>
  <si>
    <t xml:space="preserve">ESPESSURA DO EMBASAMENTO CONFORME TABELA DET. x LARGURA DA VALA x EXT. DN800 + ESPESSURA DO EMBASAMENTO CONFORME TABELA DET. x LARGURA DA VALA x EXT. DN1000 + ESPESSURA DO EMBASAMENTO CONFORME TABELA DET. x LARGURA DA VALA x EXT. DN1200</t>
  </si>
  <si>
    <t xml:space="preserve">EXTENSÃO TUBOS DN1000 + DN1200 + DN1500 x 2 LADOS DA VALA x PROFUNDIDADE DA VALA</t>
  </si>
  <si>
    <t xml:space="preserve">EXTENSÃO TOTAL DE TUBOS DE CONCRETO DN600 CONFORME PROJETO</t>
  </si>
  <si>
    <t xml:space="preserve">2.4.4</t>
  </si>
  <si>
    <t xml:space="preserve">EXTENSÃO TOTAL DE TUBOS DE CONCRETO DN1000 CONFORME PROJETO</t>
  </si>
  <si>
    <t xml:space="preserve">2.4.5</t>
  </si>
  <si>
    <t xml:space="preserve">EXTENSÃO TOTAL DE TUBOS DE CONCRETO DN1200 CONFORME PROJETO</t>
  </si>
  <si>
    <t xml:space="preserve">CONFORME DETALHE DO ENVELOPAMENTO E DESENHO MCQ</t>
  </si>
  <si>
    <t xml:space="preserve">TOTAL DE TAMPÕES</t>
  </si>
  <si>
    <t xml:space="preserve">TOTAL DE POÇOS DE VISITA P/ DN1000 </t>
  </si>
  <si>
    <t xml:space="preserve">IGUAL À (SOMA DAS ALTURAS DE TODOS OS PVs) - (TOTAL DE PVs x ALTURA PADRÃO 1,40 m)</t>
  </si>
  <si>
    <t xml:space="preserve">TOTAL DE BLs SIMPLES</t>
  </si>
  <si>
    <t xml:space="preserve">TOTAL DE BLs DUPLAS  + TOTAL DE BLs QUADRUPLAS</t>
  </si>
  <si>
    <t xml:space="preserve">TOTAL DE BLs TRIPLAS</t>
  </si>
  <si>
    <t xml:space="preserve">CONFORME QUANTITATIVOS NO DESENHO DE PROJETO</t>
  </si>
  <si>
    <t xml:space="preserve">2.8.8</t>
  </si>
  <si>
    <t xml:space="preserve">2.9.8</t>
  </si>
  <si>
    <t xml:space="preserve">MURO ALA DE ENTRADA DN 1200</t>
  </si>
  <si>
    <t xml:space="preserve">2.10.8</t>
  </si>
  <si>
    <t xml:space="preserve">2.13.8</t>
  </si>
  <si>
    <t xml:space="preserve">CONFORME DESENHO MCQ</t>
  </si>
  <si>
    <t xml:space="preserve">IGUAL AO TOTAL ESCAVADO x 25% DE EMPOLAMENTO DO MATERIAL</t>
  </si>
  <si>
    <t xml:space="preserve">3.2.3</t>
  </si>
  <si>
    <t xml:space="preserve">IGUAL AO TOTAL DE BRITA x 25% DE EMPOLAMENTO DO MATERIAL</t>
  </si>
  <si>
    <t xml:space="preserve">TOTAL CARREAGADO x DISTÂNCIA A PARTIR DA JAZIDA (INDICADA)</t>
  </si>
  <si>
    <t xml:space="preserve">CRONOGRAMA FÍSICO-FINANCEIRO - DDRENAGEM BAIRRO JARDIM BOA VISTA  - SERTÃOZINHO/SP </t>
  </si>
  <si>
    <t xml:space="preserve">c/ BDI</t>
  </si>
  <si>
    <t xml:space="preserve">PRAZO DE EXECUÇÃO (MESES)</t>
  </si>
  <si>
    <t xml:space="preserve">MÊS 1</t>
  </si>
  <si>
    <t xml:space="preserve">MÊS 2</t>
  </si>
  <si>
    <t xml:space="preserve">MÊS 3</t>
  </si>
  <si>
    <t xml:space="preserve">MÊS 4</t>
  </si>
  <si>
    <t xml:space="preserve">TOTAL MENSAL (R$)</t>
  </si>
  <si>
    <t xml:space="preserve">TOTAL ACUMULADO  (R$)</t>
  </si>
  <si>
    <t xml:space="preserve">PREFEITURA MUNICIPAL DE BARRINHA - PREFEITO JOSÉ MARCOS MARTINS - 11-03-2022</t>
  </si>
  <si>
    <t xml:space="preserve">QUADRO DE COMPOSIÇÃO DO BDI - SERVIÇOS E MÃO DE OBRA</t>
  </si>
  <si>
    <t xml:space="preserve">RESUMO </t>
  </si>
  <si>
    <t xml:space="preserve">SIGLA</t>
  </si>
  <si>
    <t xml:space="preserve">Taxas</t>
  </si>
  <si>
    <t xml:space="preserve">MIN</t>
  </si>
  <si>
    <t xml:space="preserve">MED</t>
  </si>
  <si>
    <t xml:space="preserve">MÁX</t>
  </si>
  <si>
    <t xml:space="preserve">ADMISTRAÇÃO CENTRAL</t>
  </si>
  <si>
    <t xml:space="preserve">AC</t>
  </si>
  <si>
    <t xml:space="preserve">SEGURO E GARANTIA</t>
  </si>
  <si>
    <t xml:space="preserve">SG</t>
  </si>
  <si>
    <t xml:space="preserve">RISCO</t>
  </si>
  <si>
    <t xml:space="preserve">R</t>
  </si>
  <si>
    <t xml:space="preserve">DESPESAS FINANCEIRAS</t>
  </si>
  <si>
    <t xml:space="preserve">DF</t>
  </si>
  <si>
    <t xml:space="preserve">LUCRO</t>
  </si>
  <si>
    <t xml:space="preserve">L</t>
  </si>
  <si>
    <t xml:space="preserve">TRIBUTOS - COFINS PIS</t>
  </si>
  <si>
    <t xml:space="preserve">CP</t>
  </si>
  <si>
    <t xml:space="preserve">COFINS</t>
  </si>
  <si>
    <t xml:space="preserve">PIS</t>
  </si>
  <si>
    <t xml:space="preserve">TRIBUTOS - ISS</t>
  </si>
  <si>
    <t xml:space="preserve">ISS</t>
  </si>
  <si>
    <t xml:space="preserve">ESTIMATIVA PERCENTUAL DA BASE DE CÁLCULO PARA O ISS</t>
  </si>
  <si>
    <t xml:space="preserve">ALÍCOTA DE ISS</t>
  </si>
  <si>
    <t xml:space="preserve">TRIBUTOS - CONTRIBUIÇÃO PREVIDENCIÁRIA</t>
  </si>
  <si>
    <t xml:space="preserve">CPRB</t>
  </si>
  <si>
    <t xml:space="preserve">BENEFÍCIOS E DESPESAS INDIRETAS - CONFORME ACÓRDÃO TCU</t>
  </si>
  <si>
    <t xml:space="preserve">BDI-TCU</t>
  </si>
  <si>
    <t xml:space="preserve">BENEFÍCIOS E DESPESAS INDIRETAS - SERVIÇOS E MÃO DE OBRA
A SER APLICADO NA PLANILHA</t>
  </si>
  <si>
    <t xml:space="preserve">BDI-MO</t>
  </si>
  <si>
    <t xml:space="preserve"> </t>
  </si>
  <si>
    <t xml:space="preserve">BENEFÍCIOS E DESPESAS INDIRETAS - FORNECIMENTO DE MATERIAIS E EQUIPAMENTOS
A SER APLICADO NA PLANILHA</t>
  </si>
  <si>
    <t xml:space="preserve">BDI-EQ</t>
  </si>
  <si>
    <t xml:space="preserve">SINAPI - Sistema Nacional de Pesquisa de Custos e Índices da Construção Civil</t>
  </si>
  <si>
    <t xml:space="preserve">RELATÓRIO DE PREÇOS DE INSUMOS - ENCARGOS SOCIAIS COM DESONERAÇÃO</t>
  </si>
  <si>
    <t xml:space="preserve">Mês de Referência:</t>
  </si>
  <si>
    <t xml:space="preserve">03/2025</t>
  </si>
  <si>
    <t xml:space="preserve">Data de emissão:</t>
  </si>
  <si>
    <t xml:space="preserve">11/04/2025</t>
  </si>
  <si>
    <t xml:space="preserve">SP</t>
  </si>
  <si>
    <t xml:space="preserve">SAO PAULO</t>
  </si>
  <si>
    <t xml:space="preserve">Origem de preço:</t>
  </si>
  <si>
    <t xml:space="preserve">C = COLETADO</t>
  </si>
  <si>
    <t xml:space="preserve">CR = COEFICIENTE DE REPRESENTATIVIDADE</t>
  </si>
  <si>
    <t xml:space="preserve">Preço em branco para determinado estado significa que não houve coleta mínima de preços no mês de referência</t>
  </si>
  <si>
    <t xml:space="preserve">Código da
Composição</t>
  </si>
  <si>
    <t xml:space="preserve">Descrição</t>
  </si>
  <si>
    <t xml:space="preserve">Unidade</t>
  </si>
  <si>
    <t xml:space="preserve">Custo (R$)</t>
  </si>
  <si>
    <t xml:space="preserve">PISO PODOTÁTIL DE ALERTA OU DIRECIONAL, DE CONCRETO, ASSENTADO SOBRE ARGAMASSA. AF_03/2024</t>
  </si>
  <si>
    <t xml:space="preserve">RAMPA DE ACESSIBILIDADE EM CONCRETO MOLDADO IN LOCO, EM CALÇADA NOVA COM LARGURA MAIOR OU IGUAL À 3,00 M, FCK 25MPA, COM PISO PODOTÁTIL. AF_03/2024</t>
  </si>
  <si>
    <t xml:space="preserve">UN</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</si>
  <si>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</si>
  <si>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</si>
  <si>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</si>
  <si>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</si>
  <si>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</si>
  <si>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</si>
  <si>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M</t>
  </si>
  <si>
    <t xml:space="preserve">RAMPA DE ACESSIBILIDADE PARA ACESSO A EDIFICAÇÕES COM INCLINAÇÃO DE 8,33% EM CONCRETO MOLDADO IN LOCO, COM LARGURA DE 1,50M, FCK 25MPA, NÃO ARMADA, COM JUNTA A CADA 2M COM CORTE À SECO. AF_03/2024</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</si>
  <si>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</si>
  <si>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</si>
  <si>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</si>
  <si>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</si>
  <si>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</si>
  <si>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</si>
  <si>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</si>
  <si>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</si>
  <si>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</si>
  <si>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</si>
  <si>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</si>
  <si>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</si>
  <si>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</si>
  <si>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</si>
  <si>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</si>
  <si>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</si>
  <si>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</si>
  <si>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</si>
  <si>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</si>
  <si>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</si>
  <si>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</si>
  <si>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</si>
  <si>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</si>
  <si>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</si>
  <si>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</si>
  <si>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</si>
  <si>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</si>
  <si>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</si>
  <si>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</si>
  <si>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</si>
  <si>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</si>
  <si>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</si>
  <si>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</si>
  <si>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</si>
  <si>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</si>
  <si>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</si>
  <si>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</si>
  <si>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</si>
  <si>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</si>
  <si>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</si>
  <si>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</si>
  <si>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</si>
  <si>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</si>
  <si>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</si>
  <si>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</si>
  <si>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</si>
  <si>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</si>
  <si>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</si>
  <si>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</si>
  <si>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</si>
  <si>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</si>
  <si>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</si>
  <si>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</si>
  <si>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</si>
  <si>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</si>
  <si>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</si>
  <si>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</si>
  <si>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</si>
  <si>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</si>
  <si>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</si>
  <si>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</si>
  <si>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</si>
  <si>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</si>
  <si>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</si>
  <si>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</si>
  <si>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</si>
  <si>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</si>
  <si>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</si>
  <si>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</si>
  <si>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</si>
  <si>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</si>
  <si>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</si>
  <si>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</si>
  <si>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</si>
  <si>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</si>
  <si>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</si>
  <si>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EMBASAMENTO COM BLOCO ESTRUTURAL DE CERÂMICA, DE 14X19X29CM E ARGAMASSA DE ASSENTAMENTO COM PREPARO EM BETONEIRA. AF_05/2020</t>
  </si>
  <si>
    <t xml:space="preserve">M3</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</si>
  <si>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</si>
  <si>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</si>
  <si>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</si>
  <si>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</si>
  <si>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</si>
  <si>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</si>
  <si>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</si>
  <si>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</si>
  <si>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</si>
  <si>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</si>
  <si>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</si>
  <si>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</si>
  <si>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</si>
  <si>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</si>
  <si>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</si>
  <si>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</si>
  <si>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</si>
  <si>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</si>
  <si>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</si>
  <si>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</si>
  <si>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</si>
  <si>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</si>
  <si>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</si>
  <si>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</si>
  <si>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</si>
  <si>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</si>
  <si>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</si>
  <si>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</si>
  <si>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</si>
  <si>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</si>
  <si>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</si>
  <si>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</si>
  <si>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</si>
  <si>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</si>
  <si>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</si>
  <si>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</si>
  <si>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</si>
  <si>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</si>
  <si>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</si>
  <si>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</si>
  <si>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</si>
  <si>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</si>
  <si>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</si>
  <si>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</si>
  <si>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</si>
  <si>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</si>
  <si>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</si>
  <si>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</si>
  <si>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</si>
  <si>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</si>
  <si>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</si>
  <si>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</si>
  <si>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</si>
  <si>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</si>
  <si>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</si>
  <si>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</si>
  <si>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</si>
  <si>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</si>
  <si>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</si>
  <si>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</si>
  <si>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</si>
  <si>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</si>
  <si>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</si>
  <si>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</si>
  <si>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</si>
  <si>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</si>
  <si>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MÉDIA ÚMIDA), PREPARO MECÂNICO COM BETONEIRA 250 L.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</si>
  <si>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</si>
  <si>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</si>
  <si>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</si>
  <si>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</si>
  <si>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</si>
  <si>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</si>
  <si>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</si>
  <si>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</si>
  <si>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</si>
  <si>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</si>
  <si>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</si>
  <si>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</si>
  <si>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</si>
  <si>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</si>
  <si>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</si>
  <si>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</si>
  <si>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</si>
  <si>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</si>
  <si>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</si>
  <si>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</si>
  <si>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</si>
  <si>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</si>
  <si>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</si>
  <si>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</si>
  <si>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</si>
  <si>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</si>
  <si>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</si>
  <si>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</si>
  <si>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</si>
  <si>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</si>
  <si>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</si>
  <si>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</si>
  <si>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</si>
  <si>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</si>
  <si>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</si>
  <si>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</si>
  <si>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</si>
  <si>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</si>
  <si>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</si>
  <si>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</si>
  <si>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</si>
  <si>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</si>
  <si>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</si>
  <si>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</si>
  <si>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</si>
  <si>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</si>
  <si>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</si>
  <si>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</si>
  <si>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</si>
  <si>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</si>
  <si>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</si>
  <si>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</si>
  <si>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</si>
  <si>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</si>
  <si>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</si>
  <si>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</si>
  <si>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</si>
  <si>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</si>
  <si>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</si>
  <si>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</si>
  <si>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</si>
  <si>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</si>
  <si>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</si>
  <si>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</si>
  <si>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</si>
  <si>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</si>
  <si>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</si>
  <si>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</si>
  <si>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</si>
  <si>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</si>
  <si>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</si>
  <si>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</si>
  <si>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</si>
  <si>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</si>
  <si>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</si>
  <si>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</si>
  <si>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</si>
  <si>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</si>
  <si>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</si>
  <si>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</si>
  <si>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</si>
  <si>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</si>
  <si>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</si>
  <si>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</si>
  <si>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</si>
  <si>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</si>
  <si>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</si>
  <si>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</si>
  <si>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</si>
  <si>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</si>
  <si>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</si>
  <si>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</si>
  <si>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</si>
  <si>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</si>
  <si>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</si>
  <si>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</si>
  <si>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</si>
  <si>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</si>
  <si>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</si>
  <si>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</si>
  <si>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</si>
  <si>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</si>
  <si>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</si>
  <si>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</si>
  <si>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</si>
  <si>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</si>
  <si>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</si>
  <si>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</si>
  <si>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</si>
  <si>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</si>
  <si>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MONTAGEM DE ARMADURA DE ESTACAS, DIÂMETRO = 10,0 MM. AF_09/2021_PS</t>
  </si>
  <si>
    <t xml:space="preserve">KG</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</si>
  <si>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</si>
  <si>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</si>
  <si>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</si>
  <si>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</si>
  <si>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</si>
  <si>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</si>
  <si>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</si>
  <si>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</si>
  <si>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</si>
  <si>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</si>
  <si>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</si>
  <si>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</si>
  <si>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</si>
  <si>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</si>
  <si>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</si>
  <si>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</si>
  <si>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</si>
  <si>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</si>
  <si>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</si>
  <si>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</si>
  <si>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</si>
  <si>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</si>
  <si>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</si>
  <si>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</si>
  <si>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</si>
  <si>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</si>
  <si>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</si>
  <si>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</si>
  <si>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</si>
  <si>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</si>
  <si>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</si>
  <si>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</si>
  <si>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</si>
  <si>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</si>
  <si>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</si>
  <si>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</si>
  <si>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</si>
  <si>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</si>
  <si>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</si>
  <si>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</si>
  <si>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</si>
  <si>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</si>
  <si>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</si>
  <si>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</si>
  <si>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</si>
  <si>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</si>
  <si>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</si>
  <si>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</si>
  <si>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</si>
  <si>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</si>
  <si>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</si>
  <si>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</si>
  <si>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</si>
  <si>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</si>
  <si>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</si>
  <si>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</si>
  <si>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</si>
  <si>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</si>
  <si>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</si>
  <si>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</si>
  <si>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</si>
  <si>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</si>
  <si>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</si>
  <si>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</si>
  <si>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</si>
  <si>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</si>
  <si>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</si>
  <si>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</si>
  <si>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</si>
  <si>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</si>
  <si>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</si>
  <si>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</si>
  <si>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</si>
  <si>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</si>
  <si>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</si>
  <si>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</si>
  <si>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</si>
  <si>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EXECUÇÃO DE PAVIMENTO COM APLICAÇÃO DE CONCRETO ASFÁLTICO, CAMADA DE BINDER - EXCLUSIVE CARGA E TRANSPORTE. AF_11/2019</t>
  </si>
  <si>
    <t xml:space="preserve">EXECUÇÃO DE PAVIMENTO COM APLICAÇÃO DE CONCRETO ASFÁLTICO, CAMADA DE ROLAMENTO - EXCLUSIVE CARGA E TRANSPORTE. AF_11/2019</t>
  </si>
  <si>
    <t xml:space="preserve">EXECUÇÃO DE PAVIMENTO COM APLICAÇÃO DE PRÉ-MISTURADO A FRIO, CAMADA DE BINDER - EXCLUSIVE CARGA E TRANSPORTE. AF_11/2019</t>
  </si>
  <si>
    <t xml:space="preserve">EXECUÇÃO DE PAVIMENTO COM APLICAÇÃO DE PRÉ-MISTURADO A FRIO, CAMADA DE ROLAMENTO - EXCLUSIVE CARGA E TRANSPORTE. AF_11/2019</t>
  </si>
  <si>
    <t xml:space="preserve">FRESAGEM DE PAVIMENTO ASFÁLTICO (PROFUNDIDADE ATÉ 5,0 CM) - EXCLUSIVE TRANSPORTE. AF_11/2019</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</si>
  <si>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</si>
  <si>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</si>
  <si>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</si>
  <si>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</si>
  <si>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</si>
  <si>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</si>
  <si>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</si>
  <si>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</si>
  <si>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</si>
  <si>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</si>
  <si>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</si>
  <si>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</si>
  <si>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</si>
  <si>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</si>
  <si>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</si>
  <si>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</si>
  <si>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</si>
  <si>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</si>
  <si>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</si>
  <si>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</si>
  <si>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</si>
  <si>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</si>
  <si>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</si>
  <si>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</si>
  <si>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</si>
  <si>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</si>
  <si>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</si>
  <si>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</si>
  <si>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</si>
  <si>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</si>
  <si>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</si>
  <si>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</si>
  <si>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</si>
  <si>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</si>
  <si>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</si>
  <si>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</si>
  <si>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</si>
  <si>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</si>
  <si>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</si>
  <si>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</si>
  <si>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</si>
  <si>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</si>
  <si>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</si>
  <si>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</si>
  <si>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</si>
  <si>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</si>
  <si>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</si>
  <si>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</si>
  <si>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</si>
  <si>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</si>
  <si>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</si>
  <si>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</si>
  <si>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</si>
  <si>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</si>
  <si>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</si>
  <si>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</si>
  <si>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</si>
  <si>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</si>
  <si>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</si>
  <si>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</si>
  <si>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</si>
  <si>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</si>
  <si>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</si>
  <si>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</si>
  <si>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</si>
  <si>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</si>
  <si>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</si>
  <si>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</si>
  <si>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</si>
  <si>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</si>
  <si>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</si>
  <si>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</si>
  <si>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</si>
  <si>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</si>
  <si>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</si>
  <si>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</si>
  <si>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</si>
  <si>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</si>
  <si>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</si>
  <si>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</si>
  <si>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</si>
  <si>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</si>
  <si>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</si>
  <si>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</si>
  <si>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</si>
  <si>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</si>
  <si>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</si>
  <si>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</si>
  <si>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</si>
  <si>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</si>
  <si>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</si>
  <si>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</si>
  <si>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</si>
  <si>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</si>
  <si>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</si>
  <si>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</si>
  <si>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</si>
  <si>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</si>
  <si>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</si>
  <si>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</si>
  <si>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</si>
  <si>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</si>
  <si>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</si>
  <si>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</si>
  <si>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</si>
  <si>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</si>
  <si>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</si>
  <si>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</si>
  <si>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</si>
  <si>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</si>
  <si>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</si>
  <si>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</si>
  <si>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</si>
  <si>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</si>
  <si>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</si>
  <si>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</si>
  <si>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</si>
  <si>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</si>
  <si>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</si>
  <si>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</si>
  <si>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</si>
  <si>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</si>
  <si>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</si>
  <si>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</si>
  <si>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</si>
  <si>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</si>
  <si>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</si>
  <si>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</si>
  <si>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</si>
  <si>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</si>
  <si>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</si>
  <si>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</si>
  <si>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</si>
  <si>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</si>
  <si>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</si>
  <si>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</si>
  <si>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</si>
  <si>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</si>
  <si>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</si>
  <si>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</si>
  <si>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</si>
  <si>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</si>
  <si>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</si>
  <si>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</si>
  <si>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</si>
  <si>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</si>
  <si>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</si>
  <si>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</si>
  <si>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</si>
  <si>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</si>
  <si>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</si>
  <si>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</si>
  <si>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</si>
  <si>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</si>
  <si>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</si>
  <si>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</si>
  <si>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</si>
  <si>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</si>
  <si>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</si>
  <si>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</si>
  <si>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</si>
  <si>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</si>
  <si>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</si>
  <si>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</si>
  <si>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</si>
  <si>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</si>
  <si>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</si>
  <si>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</si>
  <si>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</si>
  <si>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</si>
  <si>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</si>
  <si>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</si>
  <si>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</si>
  <si>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</si>
  <si>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</si>
  <si>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</si>
  <si>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</si>
  <si>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</si>
  <si>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</si>
  <si>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</si>
  <si>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</si>
  <si>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</si>
  <si>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</si>
  <si>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</si>
  <si>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</si>
  <si>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</si>
  <si>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</si>
  <si>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</si>
  <si>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</si>
  <si>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</si>
  <si>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</si>
  <si>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</si>
  <si>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</si>
  <si>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</si>
  <si>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</si>
  <si>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</si>
  <si>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</si>
  <si>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</si>
  <si>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</si>
  <si>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</si>
  <si>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</si>
  <si>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</si>
  <si>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</si>
  <si>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</si>
  <si>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</si>
  <si>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</si>
  <si>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</si>
  <si>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</si>
  <si>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</si>
  <si>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</si>
  <si>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</si>
  <si>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</si>
  <si>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</si>
  <si>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</si>
  <si>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</si>
  <si>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</si>
  <si>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</si>
  <si>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</si>
  <si>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</si>
  <si>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</si>
  <si>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</si>
  <si>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</si>
  <si>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</si>
  <si>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</si>
  <si>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</si>
  <si>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</si>
  <si>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</si>
  <si>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</si>
  <si>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</si>
  <si>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</si>
  <si>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</si>
  <si>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</si>
  <si>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</si>
  <si>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</si>
  <si>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</si>
  <si>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</si>
  <si>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</si>
  <si>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</si>
  <si>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</si>
  <si>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</si>
  <si>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</si>
  <si>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</si>
  <si>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</si>
  <si>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</si>
  <si>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</si>
  <si>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</si>
  <si>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</si>
  <si>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</si>
  <si>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</si>
  <si>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</si>
  <si>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</si>
  <si>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</si>
  <si>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</si>
  <si>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</si>
  <si>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</si>
  <si>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</si>
  <si>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</si>
  <si>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</si>
  <si>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</si>
  <si>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</si>
  <si>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</si>
  <si>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</si>
  <si>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</si>
  <si>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</si>
  <si>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</si>
  <si>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</si>
  <si>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</si>
  <si>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</si>
  <si>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</si>
  <si>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</si>
  <si>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</si>
  <si>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</si>
  <si>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</si>
  <si>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</si>
  <si>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</si>
  <si>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</si>
  <si>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</si>
  <si>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</si>
  <si>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</si>
  <si>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</si>
  <si>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</si>
  <si>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</si>
  <si>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</si>
  <si>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</si>
  <si>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</si>
  <si>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</si>
  <si>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</si>
  <si>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</si>
  <si>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</si>
  <si>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</si>
  <si>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</si>
  <si>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</si>
  <si>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</si>
  <si>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</si>
  <si>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</si>
  <si>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</si>
  <si>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</si>
  <si>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</si>
  <si>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</si>
  <si>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</si>
  <si>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</si>
  <si>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</si>
  <si>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</si>
  <si>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</si>
  <si>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</si>
  <si>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</si>
  <si>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</si>
  <si>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</si>
  <si>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</si>
  <si>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</si>
  <si>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</si>
  <si>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</si>
  <si>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</si>
  <si>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</si>
  <si>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</si>
  <si>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</si>
  <si>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</si>
  <si>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</si>
  <si>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</si>
  <si>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</si>
  <si>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</si>
  <si>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</si>
  <si>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</si>
  <si>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</si>
  <si>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</si>
  <si>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</si>
  <si>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</si>
  <si>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</si>
  <si>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</si>
  <si>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</si>
  <si>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</si>
  <si>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</si>
  <si>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</si>
  <si>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</si>
  <si>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</si>
  <si>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</si>
  <si>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</si>
  <si>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</si>
  <si>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</si>
  <si>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</si>
  <si>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</si>
  <si>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</si>
  <si>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</si>
  <si>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</si>
  <si>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</si>
  <si>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</si>
  <si>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</si>
  <si>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</si>
  <si>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</si>
  <si>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</si>
  <si>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</si>
  <si>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</si>
  <si>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</si>
  <si>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</si>
  <si>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</si>
  <si>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</si>
  <si>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</si>
  <si>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</si>
  <si>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</si>
  <si>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</si>
  <si>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</si>
  <si>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</si>
  <si>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</si>
  <si>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</si>
  <si>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</si>
  <si>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</si>
  <si>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</si>
  <si>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</si>
  <si>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</si>
  <si>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</si>
  <si>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</si>
  <si>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</si>
  <si>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</si>
  <si>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</si>
  <si>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</si>
  <si>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</si>
  <si>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</si>
  <si>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</si>
  <si>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</si>
  <si>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</si>
  <si>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</si>
  <si>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</si>
  <si>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</si>
  <si>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</si>
  <si>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</si>
  <si>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</si>
  <si>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</si>
  <si>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</si>
  <si>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</si>
  <si>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</si>
  <si>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</si>
  <si>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</si>
  <si>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</si>
  <si>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</si>
  <si>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</si>
  <si>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</si>
  <si>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</si>
  <si>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</si>
  <si>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</si>
  <si>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</si>
  <si>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</si>
  <si>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</si>
  <si>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</si>
  <si>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</si>
  <si>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</si>
  <si>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</si>
  <si>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</si>
  <si>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</si>
  <si>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</si>
  <si>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</si>
  <si>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</si>
  <si>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</si>
  <si>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</si>
  <si>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</si>
  <si>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</si>
  <si>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</si>
  <si>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</si>
  <si>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</si>
  <si>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</si>
  <si>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</si>
  <si>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</si>
  <si>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</si>
  <si>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</si>
  <si>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</si>
  <si>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</si>
  <si>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</si>
  <si>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</si>
  <si>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</si>
  <si>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</si>
  <si>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</si>
  <si>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</si>
  <si>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</si>
  <si>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</si>
  <si>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</si>
  <si>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</si>
  <si>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</si>
  <si>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</si>
  <si>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</si>
  <si>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</si>
  <si>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</si>
  <si>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</si>
  <si>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</si>
  <si>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</si>
  <si>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</si>
  <si>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</si>
  <si>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</si>
  <si>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</si>
  <si>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</si>
  <si>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</si>
  <si>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</si>
  <si>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</si>
  <si>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</si>
  <si>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</si>
  <si>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</si>
  <si>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</si>
  <si>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</si>
  <si>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</si>
  <si>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</si>
  <si>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</si>
  <si>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</si>
  <si>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</si>
  <si>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</si>
  <si>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</si>
  <si>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</si>
  <si>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</si>
  <si>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</si>
  <si>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</si>
  <si>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</si>
  <si>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</si>
  <si>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</si>
  <si>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</si>
  <si>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</si>
  <si>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</si>
  <si>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</si>
  <si>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</si>
  <si>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</si>
  <si>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</si>
  <si>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</si>
  <si>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</si>
  <si>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</si>
  <si>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</si>
  <si>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</si>
  <si>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</si>
  <si>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</si>
  <si>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</si>
  <si>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</si>
  <si>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</si>
  <si>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</si>
  <si>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</si>
  <si>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</si>
  <si>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</si>
  <si>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</si>
  <si>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</si>
  <si>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</si>
  <si>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</si>
  <si>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</si>
  <si>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</si>
  <si>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</si>
  <si>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</si>
  <si>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</si>
  <si>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</si>
  <si>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</si>
  <si>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</si>
  <si>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</si>
  <si>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</si>
  <si>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</si>
  <si>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</si>
  <si>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</si>
  <si>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</si>
  <si>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</si>
  <si>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</si>
  <si>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</si>
  <si>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</si>
  <si>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</si>
  <si>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</si>
  <si>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</si>
  <si>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</si>
  <si>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</si>
  <si>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</si>
  <si>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</si>
  <si>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</si>
  <si>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</si>
  <si>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</si>
  <si>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</si>
  <si>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</si>
  <si>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</si>
  <si>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</si>
  <si>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</si>
  <si>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</si>
  <si>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</si>
  <si>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</si>
  <si>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</si>
  <si>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</si>
  <si>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</si>
  <si>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</si>
  <si>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</si>
  <si>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</si>
  <si>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</si>
  <si>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</si>
  <si>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</si>
  <si>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</si>
  <si>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</si>
  <si>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</si>
  <si>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</si>
  <si>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</si>
  <si>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</si>
  <si>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</si>
  <si>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</si>
  <si>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</si>
  <si>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</si>
  <si>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</si>
  <si>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</si>
  <si>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</si>
  <si>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</si>
  <si>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</si>
  <si>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</si>
  <si>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</si>
  <si>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</si>
  <si>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</si>
  <si>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</si>
  <si>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</si>
  <si>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</si>
  <si>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</si>
  <si>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</si>
  <si>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</si>
  <si>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</si>
  <si>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</si>
  <si>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</si>
  <si>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</si>
  <si>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</si>
  <si>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</si>
  <si>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</si>
  <si>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</si>
  <si>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</si>
  <si>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</si>
  <si>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</si>
  <si>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</si>
  <si>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</si>
  <si>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</si>
  <si>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</si>
  <si>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</si>
  <si>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</si>
  <si>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</si>
  <si>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</si>
  <si>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</si>
  <si>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</si>
  <si>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</si>
  <si>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</si>
  <si>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</si>
  <si>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</si>
  <si>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</si>
  <si>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</si>
  <si>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</si>
  <si>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</si>
  <si>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</si>
  <si>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</si>
  <si>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</si>
  <si>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</si>
  <si>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</si>
  <si>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</si>
  <si>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</si>
  <si>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</si>
  <si>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</si>
  <si>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</si>
  <si>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</si>
  <si>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</si>
  <si>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</si>
  <si>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</si>
  <si>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</si>
  <si>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</si>
  <si>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</si>
  <si>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</si>
  <si>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</si>
  <si>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</si>
  <si>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</si>
  <si>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</si>
  <si>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</si>
  <si>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</si>
  <si>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</si>
  <si>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</si>
  <si>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</si>
  <si>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</si>
  <si>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</si>
  <si>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</si>
  <si>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</si>
  <si>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</si>
  <si>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</si>
  <si>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</si>
  <si>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</si>
  <si>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</si>
  <si>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</si>
  <si>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</si>
  <si>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</si>
  <si>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</si>
  <si>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</si>
  <si>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</si>
  <si>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</si>
  <si>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</si>
  <si>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</si>
  <si>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</si>
  <si>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</si>
  <si>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</si>
  <si>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</si>
  <si>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</si>
  <si>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</si>
  <si>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</si>
  <si>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</si>
  <si>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</si>
  <si>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</si>
  <si>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</si>
  <si>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</si>
  <si>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</si>
  <si>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</si>
  <si>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</si>
  <si>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</si>
  <si>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</si>
  <si>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</si>
  <si>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</si>
  <si>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</si>
  <si>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</si>
  <si>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</si>
  <si>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</si>
  <si>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</si>
  <si>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</si>
  <si>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</si>
  <si>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</si>
  <si>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</si>
  <si>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</si>
  <si>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</si>
  <si>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</si>
  <si>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</si>
  <si>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</si>
  <si>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</si>
  <si>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</si>
  <si>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</si>
  <si>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</si>
  <si>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</si>
  <si>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</si>
  <si>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</si>
  <si>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</si>
  <si>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</si>
  <si>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</si>
  <si>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</si>
  <si>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</si>
  <si>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</si>
  <si>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</si>
  <si>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</si>
  <si>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</si>
  <si>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</si>
  <si>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</si>
  <si>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</si>
  <si>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</si>
  <si>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</si>
  <si>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</si>
  <si>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</si>
  <si>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</si>
  <si>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</si>
  <si>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</si>
  <si>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</si>
  <si>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</si>
  <si>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</si>
  <si>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</si>
  <si>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</si>
  <si>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</si>
  <si>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</si>
  <si>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</si>
  <si>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</si>
  <si>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</si>
  <si>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</si>
  <si>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</si>
  <si>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</si>
  <si>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</si>
  <si>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 CENTRÍFUGA, MONOFÁSICA, 0,5 CV OU 0,49 HP, HM 6 A 20 M, Q 1,2 A 8,3 M3/H (NÃO INCLUI O FORNECIMENTO DA BOMBA). AF_12/2020</t>
  </si>
  <si>
    <t xml:space="preserve">BOMBA CENTRÍFUGA, MONOFÁSICA, 0,5 CV OU 0,49 HP, HM 6 A 20 M, Q 1,2 A 8,3 M3/H - FORNECIMENTO E INSTALAÇÃO. AF_12/2020</t>
  </si>
  <si>
    <t xml:space="preserve">BOMBA CENTRÍFUGA, TRIFÁSICA, 1 CV OU 0,99 HP, HM 14 A 40 M, Q 0,6 A 8,4 M3/H (NÃO INCLUI O FORNECIMENTO DA BOMBA). AF_12/2020</t>
  </si>
  <si>
    <t xml:space="preserve">BOMBA CENTRÍFUGA, TRIFÁSICA, 1 CV OU 0,99 HP, HM 14 A 40 M, Q 0,6 A 8,4 M3/H - FORNECIMENTO E INSTALAÇÃO. AF_12/2020</t>
  </si>
  <si>
    <t xml:space="preserve">BOMBA CENTRÍFUGA, TRIFÁSICA, 1,5 CV OU 1,48 HP (NÃO INCLUI O FORNECIMENTO DA BOMBA). AF_12/2020</t>
  </si>
  <si>
    <t xml:space="preserve">BOMBA CENTRÍFUGA, TRIFÁSICA, 1,5 CV OU 1,48 HP, HM 10 A 24 M, Q 6,1 A 21,9 M3/H - FORNECIMENTO E INSTALAÇÃO. AF_12/2020</t>
  </si>
  <si>
    <t xml:space="preserve">BOMBA CENTRÍFUGA, TRIFÁSICA, 1,5 CV OU 1,48 HP, HM 10 A 24 M, Q 6,1 A 21,9 M3/H, 2 UNIDADES, INCLUSO QUADRO ELÉTRICO - FORNECIMENTO E INSTALAÇÃO. AF_12/2020</t>
  </si>
  <si>
    <t xml:space="preserve">BOMBA CENTRÍFUGA, TRIFÁSICA, 1,5 CV OU 1,48 HP, HM 10 A 70 M, Q 1,8 A 5,3 M3/H - FORNECIMENTO E INSTALAÇÃO. AF_12/2020</t>
  </si>
  <si>
    <t xml:space="preserve">BOMBA CENTRÍFUGA, TRIFÁSICA, 10 CV OU 9,86 HP, HM 85 A 140 M, Q 4,2 A 14,9 M3/H (NÃO INCLUI O FORNECIMENTO DA BOMBA). AF_12/2020</t>
  </si>
  <si>
    <t xml:space="preserve">BOMBA CENTRÍFUGA, TRIFÁSICA, 10 CV OU 9,86 HP, HM 85 A 140 M, Q 4,2 A 14,9 M3/H - FORNECIMENTO E INSTALAÇÃO. AF_12/2020</t>
  </si>
  <si>
    <t xml:space="preserve">BOMBA CENTRÍFUGA, TRIFÁSICA, 3 CV OU 2,96 HP, HM 34 A 40 M, Q 8,6 A 14,8 M3/H (NÃO INCLUI O FORNECIMENTO DA BOMBA). AF_12/2020</t>
  </si>
  <si>
    <t xml:space="preserve">BOMBA CENTRÍFUGA, TRIFÁSICA, 3 CV OU 2,96 HP, HM 34 A 40 M, Q 8,6 A 14,8 M3/H - FORNECIMENTO E INSTALAÇÃO. AF_12/2020</t>
  </si>
  <si>
    <t xml:space="preserve">BOMBA CENTRÍFUGA, TRIFÁSICA, 3 CV OU 2,96 HP, HM 34 A 40 M, Q 8,6 A 14,8 M3/H, 2 UNIDADES, INCLUSO QUADRO ELÉTRICO - FORNECIMENTO E INSTALAÇÃO. AF_12/2020</t>
  </si>
  <si>
    <t xml:space="preserve">BOMBA SUBMERSÍVEL, TRIFÁSICA, 3,80 CV OU 3,75 HP, HM 5 A 25,5 M, Q 3,6 A 61,2 M3/H (NÃO INCLUI O FORNECIMENTO DA BOMBA). AF_12/2020</t>
  </si>
  <si>
    <t xml:space="preserve">BOMBA SUBMERSÍVEL, TRIFÁSICA, 3,80 CV OU 3,75 HP, HM 5 A 25,5 M, Q 3,6 A 61,2 M3/H - FORNECIMENTO E INSTALAÇÃO. AF_12/2020</t>
  </si>
  <si>
    <t xml:space="preserve">CHAVE DE BOIA AUTOMÁTICA SUPERIOR/INFERIOR 15A/250V - FORNECIMENTO E INSTALAÇÃO. AF_12/2020</t>
  </si>
  <si>
    <t xml:space="preserve">INSTALAÇÃO DE QUADRO ELÉTRICO PARA BOMBAS TRIFÁSICAS ATÉ 25 CV (NÃO INCLUI O FORNECIMENTO DO QUADRO). AF_12/2020</t>
  </si>
  <si>
    <t xml:space="preserve">MOTO BOMBA HORIZONTAL ATÉ 10 CV, HM 75 A 80 M, Q 25,4 A 48 (NÃO INCLUI O FORNECIMENTO DA BOMBA). AF_12/2020</t>
  </si>
  <si>
    <t xml:space="preserve">MOTO BOMBA HORIZONTAL ATÉ 10 CV, HM 75 A 80 M, Q 25,4 A 48 - FORNECIMENTO E INSTALAÇÃO. AF_12/2020</t>
  </si>
  <si>
    <t xml:space="preserve">MOTO BOMBA HORIZONTAL DE 12,5 A 25 CV, HM 140 M (NÃO INCLUI O FORNECIMENTO DA BOMBA). AF_12/2020</t>
  </si>
  <si>
    <t xml:space="preserve">MOTO BOMBA HORIZONTAL DE 12,5 A 25CV, HM 140 M - FORNECIMENTO E INSTALAÇÃO. AF_12/2020</t>
  </si>
  <si>
    <t xml:space="preserve">MOTO BOMBA SUBMERSÍVEL ATÉ 10 CV, HM 21 M (NÃO INCLUI O FORNECIMENTO DA BOMBA). AF_12/2020</t>
  </si>
  <si>
    <t xml:space="preserve">MOTO BOMBA SUBMERSÍVEL ATÉ 10 CV, HM 21 M - FORNECIMENTO E INSTALAÇÃO. AF_12/2020</t>
  </si>
  <si>
    <t xml:space="preserve">MOTO BOMBA SUBMERSÍVEL DE 11 A 25 CV, HM 33 M (NÃO INCLUI O FORNECIMENTO DA BOMBA). AF_12/2020</t>
  </si>
  <si>
    <t xml:space="preserve">MOTO BOMBA SUBMERSÍVEL DE 11 A 25 CV, HM 33 M - FORNECIMENTO E INSTALAÇÃO. AF_12/2020</t>
  </si>
  <si>
    <t xml:space="preserve">QUADRO ELÉTRICO PARA 2 BOMBAS CENTRÍFUGAS TRIFÁSICAS 1,5 CV - FORNECIMENTO E INSTALAÇÃO. AF_12/2020</t>
  </si>
  <si>
    <t xml:space="preserve">QUADRO ELÉTRICO PARA 2 BOMBAS CENTRÍFUGAS TRIFÁSICAS 3 CV - FORNECIMENTO E INSTALAÇÃO. AF_12/2020</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</si>
  <si>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</si>
  <si>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</si>
  <si>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</si>
  <si>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</si>
  <si>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</si>
  <si>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</si>
  <si>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</si>
  <si>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</si>
  <si>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</si>
  <si>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</si>
  <si>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</si>
  <si>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</si>
  <si>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</si>
  <si>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</si>
  <si>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</si>
  <si>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</si>
  <si>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</si>
  <si>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</si>
  <si>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</si>
  <si>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</si>
  <si>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</si>
  <si>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</si>
  <si>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</si>
  <si>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</si>
  <si>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</si>
  <si>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</si>
  <si>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</si>
  <si>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</si>
  <si>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</si>
  <si>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</si>
  <si>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</si>
  <si>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</si>
  <si>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</si>
  <si>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</si>
  <si>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</si>
  <si>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</si>
  <si>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</si>
  <si>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</si>
  <si>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</si>
  <si>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</si>
  <si>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</si>
  <si>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</si>
  <si>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</si>
  <si>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</si>
  <si>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</si>
  <si>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</si>
  <si>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</si>
  <si>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</si>
  <si>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</si>
  <si>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</si>
  <si>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</si>
  <si>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</si>
  <si>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</si>
  <si>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</si>
  <si>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</si>
  <si>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</si>
  <si>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</si>
  <si>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</si>
  <si>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</si>
  <si>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</si>
  <si>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</si>
  <si>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</si>
  <si>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</si>
  <si>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</si>
  <si>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</si>
  <si>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</si>
  <si>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</si>
  <si>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</si>
  <si>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</si>
  <si>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</si>
  <si>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</si>
  <si>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</si>
  <si>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</si>
  <si>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</si>
  <si>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</si>
  <si>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</si>
  <si>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</si>
  <si>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</si>
  <si>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</si>
  <si>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</si>
  <si>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</si>
  <si>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</si>
  <si>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</si>
  <si>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</si>
  <si>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</si>
  <si>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</si>
  <si>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</si>
  <si>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</si>
  <si>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</si>
  <si>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</si>
  <si>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</si>
  <si>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</si>
  <si>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</si>
  <si>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</si>
  <si>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</si>
  <si>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</si>
  <si>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</si>
  <si>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</si>
  <si>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</si>
  <si>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</si>
  <si>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CAIXA COM GRELHA RETANGULAR DE FERRO FUNDIDO, EM ALVENARIA COM TIJOLOS CERÂMICOS MACIÇOS, DIMENSÕES INTERNAS: 0,15 X 1,00 X 0,3 M. AF_08/2021</t>
  </si>
  <si>
    <t xml:space="preserve">CAIXA COM GRELHA RETANGULAR DE FERRO FUNDIDO, EM ALVENARIA COM TIJOLOS CERÂMICOS MACIÇOS, DIMENSÕES INTERNAS: 0,20 X 1,00 X 0,4 M. AF_08/2021</t>
  </si>
  <si>
    <t xml:space="preserve">CAIXA COM GRELHA RETANGULAR DE FERRO FUNDIDO, EM ALVENARIA COM TIJOLOS CERÂMICOS MACIÇOS, DIMENSÕES INTERNAS: 0,30 X 1,00 X 0,5 M. AF_08/2021</t>
  </si>
  <si>
    <t xml:space="preserve">CANALETA DE CONCRETO POLIMÉRICO COM GRELHA, LARGURA DE 13 CM - FORNECIMENTO E INSTALAÇÃO. AF_08/2021</t>
  </si>
  <si>
    <t xml:space="preserve">CANALETA MEIA CANA PRÉ-MOLDADA DE CONCRETO (D = 20 CM) - FORNECIMENTO E INSTALAÇÃO. AF_08/2021</t>
  </si>
  <si>
    <t xml:space="preserve">CANALETA MEIA CANA PRÉ-MOLDADA DE CONCRETO (D = 30 CM) - FORNECIMENTO E INSTALAÇÃO. AF_08/2021</t>
  </si>
  <si>
    <t xml:space="preserve">CANALETA MEIA CANA PRÉ-MOLDADA DE CONCRETO (D = 40 CM) - FORNECIMENTO E INSTALAÇÃO. AF_08/2021</t>
  </si>
  <si>
    <t xml:space="preserve">CANALETA MEIA CANA PRÉ-MOLDADA DE CONCRETO (D = 50 CM) - FORNECIMENTO E INSTALAÇÃO. AF_08/2021</t>
  </si>
  <si>
    <t xml:space="preserve">CANALETA MEIA CANA PRÉ-MOLDADA DE CONCRETO (D = 60 CM) - FORNECIMENTO E INSTALAÇÃO. AF_08/2021</t>
  </si>
  <si>
    <t xml:space="preserve">CANALETA MEIA CANA PRÉ-MOLDADA DE CONCRETO (D = 80 CM) - FORNECIMENTO E INSTALAÇÃO. AF_08/2021</t>
  </si>
  <si>
    <t xml:space="preserve">EXECUÇÃO DE CANALETA DE CONCRETO MOLDADO IN LOCO, ESPESSURA DE 0,07 M, GEOMETRIA TRAPEZOIDAL (DIMENSÕES INTERNAS: B=0,6 M; B=0,147 M; H=0,2 M). AF_08/2021</t>
  </si>
  <si>
    <t xml:space="preserve">EXECUÇÃO DE CANALETA DE CONCRETO MOLDADO IN LOCO, ESPESSURA DE 0,07 M, GEOMETRIA TRAPEZOIDAL (DIMENSÕES INTERNAS: B=0,9 M; B=0,246 M; H=0,3 M). AF_08/2021</t>
  </si>
  <si>
    <t xml:space="preserve">EXECUÇÃO DE CANALETA DE CONCRETO MOLDADO IN LOCO, ESPESSURA DE 0,08 M, GEOMETRIA TRAPEZOIDAL (DIMENSÕES INTERNAS: B=1,074 M; B=0,534 M; H=0,27 M). AF_08/2021</t>
  </si>
  <si>
    <t xml:space="preserve">EXECUÇÃO DE CANALETA DE CONCRETO MOLDADO IN LOCO, ESPESSURA DE 0,08 M, GEOMETRIA TRAPEZOIDAL (DIMENSÕES INTERNAS: B=1,4 M; B=0,7 M; H=0,35 M). AF_08/2021</t>
  </si>
  <si>
    <t xml:space="preserve">EXECUÇÃO DE CANALETA DE CONCRETO MOLDADO IN LOCO, ESPESSURA DE 0,08 M, GEOMETRIA TRAPEZOIDAL (DIMENSÕES INTERNAS: B=1,474 M; B=0,934 M; H=0,27 M). AF_08/2021</t>
  </si>
  <si>
    <t xml:space="preserve">EXECUÇÃO DE CANALETA DE CONCRETO MOLDADO IN LOCO, ESPESSURA DE 0,08 M, GEOMETRIA TRAPEZOIDAL (DIMENSÕES INTERNAS: B=1M; B=0,5 M; H=0,25 M). AF_08/2021</t>
  </si>
  <si>
    <t xml:space="preserve">GRELHA DE FERRO FUNDIDO SIMPLES COM REQUADRO, 150 X 1000 MM, ASSENTADA COM ARGAMASSA 1 : 3 CIMENTO: AREIA - FORNECIMENTO E INSTALAÇÃO. AF_08/2021</t>
  </si>
  <si>
    <t xml:space="preserve">GRELHA DE FERRO FUNDIDO SIMPLES COM REQUADRO, 200 X 1000 MM, ASSENTADA COM ARGAMASSA 1 : 3 CIMENTO: AREIA - FORNECIMENTO E INSTALAÇÃO. AF_08/2021</t>
  </si>
  <si>
    <t xml:space="preserve">GRELHA DE FERRO FUNDIDO SIMPLES COM REQUADRO, 300 X 1000 MM, ASSENTADA COM ARGAMASSA 1 : 3 CIMENTO: AREIA - FORNECIMENTO E INSTALAÇÃO. AF_08/2021</t>
  </si>
  <si>
    <t xml:space="preserve">ALAMBRADO EM MOURÕES DE CONCRETO, COM TELA DE ARAME GALVANIZADO (INCLUSIVE MURETA EM CONCRETO). AF_05/2018</t>
  </si>
  <si>
    <t xml:space="preserve">ALAMBRADO EM PERFIS METÁLICOS RETANGULARES COM GRADIL METÁLICO (EXCLUSIVE MURETA EM CONCRETO).AF_05/2018</t>
  </si>
  <si>
    <t xml:space="preserve">ALAMBRADO PARA QUADRA POLIESPORTIVA, ESTRUTURADO POR TUBOS DE ACO GALVANIZADO, (MONTANTES COM DIAMETRO 2", TRAVESSAS E ESCORAS COM DIÂMETRO 1 ¼"), COM TELA DE ARAME GALVANIZADO, FIO 10 BWG E MALHA QUADRADA 5X5CM (EXCETO MURETA). AF_03/2021</t>
  </si>
  <si>
    <t xml:space="preserve">ALAMBRADO PARA QUADRA POLIESPORTIVA, ESTRUTURADO POR TUBOS DE ACO GALVANIZADO, (MONTANTES COM DIAMETRO 2", TRAVESSAS E ESCORAS COM DIÂMETRO 1 ¼"), COM TELA DE ARAME GALVANIZADO, FIO 12 BWG E MALHA QUADRADA 5X5CM (EXCETO MURETA). AF_03/2021</t>
  </si>
  <si>
    <t xml:space="preserve">ALAMBRADO PARA QUADRA POLIESPORTIVA, ESTRUTURADO POR TUBOS DE ACO GALVANIZADO, (MONTANTES COM DIAMETRO 2", TRAVESSAS E ESCORAS COM DIÂMETRO 1 ¼"), COM TELA DE ARAME GALVANIZADO, FIO 14 BWG E MALHA QUADRADA 5X5CM (EXCETO MURETA). AF_03/2021</t>
  </si>
  <si>
    <t xml:space="preserve">CERCA COM MOURÕES DE CONCRETO, RETO, 15X15 CM, ESPAÇAMENTO DE 2,5 M, CRAVADOS 0,5 M, ESCORAS DE 10X10 CM A CADA 50 M, COM 12 FIOS DE ARAME DE AÇO OVALADO 15X17 - FORNECIMENTO E INSTALAÇÃO. AF_05/2020</t>
  </si>
  <si>
    <t xml:space="preserve">CERCA COM MOURÕES DE CONCRETO, RETO, 15X15 CM, ESPAÇAMENTO DE 2,5 M, CRAVADOS 0,5 M, ESCORAS DE 10X10 CM A CADA 50 M, COM 9 FIOS DE ARAME DE AÇO OVALADO 15X17 - FORNECIMENTO E INSTALAÇÃO. AF_05/2020</t>
  </si>
  <si>
    <t xml:space="preserve">CERCA COM MOURÕES DE CONCRETO, RETO, H=2,30 M, ESPAÇAMENTO DE 2,5 M, CRAVADOS 0,5 M, COM 4 FIOS DE ARAME DE AÇO OVALADO 15X17 - FORNECIMENTO E INSTALAÇÃO. AF_05/2020</t>
  </si>
  <si>
    <t xml:space="preserve">CERCA COM MOURÕES DE CONCRETO, RETO, H=2,30 M, ESPAÇAMENTO DE 2,5 M, CRAVADOS 0,5 M, COM 4 FIOS DE ARAME FARPADO Nº 14 CLASSE 250 - FORNECIMENTO E INSTALAÇÃO. AF_05/2020</t>
  </si>
  <si>
    <t xml:space="preserve">CERCA COM MOURÕES DE CONCRETO, RETO, H=2,30 M, ESPAÇAMENTO DE 2,5 M, CRAVADOS 0,5 M, COM 4 FIOS DE ARAME MISTO - FORNECIMENTO E INSTALAÇÃO. AF_05/2020</t>
  </si>
  <si>
    <t xml:space="preserve">CERCA COM MOURÕES DE CONCRETO, RETO, H=3,00 M, ESPAÇAMENTO DE 2,5 M, CRAVADOS 0,5 M, COM 4 FIOS DE ARAME DE AÇO OVALADO 15X17 - FORNECIMENTO E INSTALAÇÃO. AF_05/2020</t>
  </si>
  <si>
    <t xml:space="preserve">CERCA COM MOURÕES DE CONCRETO, RETO, H=3,00 M, ESPAÇAMENTO DE 2,5 M, CRAVADOS 0,5 M, COM 4 FIOS DE ARAME FARPADO Nº 14 CLASSE 250 - FORNECIMENTO E INSTALAÇÃO. AF_05/2020</t>
  </si>
  <si>
    <t xml:space="preserve">CERCA COM MOURÕES DE CONCRETO, RETO, H=3,00 M, ESPAÇAMENTO DE 2,5 M, CRAVADOS 0,5 M, COM 4 FIOS DE ARAME MISTO - FORNECIMENTO E INSTALAÇÃO. AF_05/2020</t>
  </si>
  <si>
    <t xml:space="preserve">CERCA COM MOURÕES DE CONCRETO, SEÇÃO "T" PONTA INCLINADA, 10X10 CM, ESPAÇAMENTO DE 2,5 M, CRAVADOS 0,5 M, COM 11 FIOS DE ARAME DE AÇO OVALADO 15X17 - FORNECIMENTO E INSTALAÇÃO. AF_05/2020</t>
  </si>
  <si>
    <t xml:space="preserve">CERCA COM MOURÕES DE CONCRETO, SEÇÃO "T" PONTA INCLINADA, 10X10 CM, ESPAÇAMENTO DE 2,5 M, CRAVADOS 0,5 M, COM 11 FIOS DE ARAME FARPADO Nº 14 - FORNECIMENTO E INSTALAÇÃO. AF_05/2020</t>
  </si>
  <si>
    <t xml:space="preserve">CERCA COM MOURÕES DE CONCRETO, SEÇÃO "T" PONTA INCLINADA, 10X10CM, ESPAÇAMENTO DE 2,5M, CRAVADOS 0,5M, COM 11 FIOS DE ARAME MISTO - FORNECIMENTO E INSTALAÇÃO. AF_05/2020</t>
  </si>
  <si>
    <t xml:space="preserve">CERCA COM MOURÕES DE MADEIRA ROLIÇA, DIÂMETRO 11 CM, ESPAÇAMENTO DE 2,5 M, ALTURA LIVRE DE 1,7 M, CRAVADOS 0,5 M, COM 5 FIOS DE ARAME DE AÇO OVALADO 15X17 - FORNECIMENTO E INSTALAÇÃO. AF_05/2020</t>
  </si>
  <si>
    <t xml:space="preserve">CERCA COM MOURÕES DE MADEIRA ROLIÇA, DIÂMETRO 11 CM, ESPAÇAMENTO DE 2,5 M, ALTURA LIVRE DE 1,7 M, CRAVADOS 0,5 M, COM 5 FIOS DE ARAME FARPADO Nº 14 CLASSE 250 - FORNECIMENTO E INSTALAÇÃO. AF_05/2020</t>
  </si>
  <si>
    <t xml:space="preserve">CERCA COM MOURÕES DE MADEIRA ROLIÇA, DIÂMETRO 11 CM, ESPAÇAMENTO DE 2,5 M, ALTURA LIVRE DE 1,7 M, CRAVADOS 0,5 M, COM 5 FIOS DE ARAME MISTO - FORNECIMENTO E INSTALAÇÃO. AF_05/2020</t>
  </si>
  <si>
    <t xml:space="preserve">CERCA COM MOURÕES DE MADEIRA, 7,5X7,5 CM, ESPAÇAMENTO DE 2,5 M, ALTURA LIVRE DE 2 M, CRAVADOS 0,5 M, COM 4 FIOS DE ARAME FARPADO Nº 14 CLASSE 250 - FORNECIMENTO E INSTALAÇÃO. AF_05/2020</t>
  </si>
  <si>
    <t xml:space="preserve">CERCA COM MOURÕES DE MADEIRA, 7,5X7,5 CM, ESPAÇAMENTO DE 2,5 M, ALTURA LIVRE DE 2 M, CRAVADOS 0,5 M, COM 8 FIOS DE ARAME FARPADO Nº 14 CLASSE 250 - FORNECIMENTO E INSTALAÇÃO. AF_05/2020</t>
  </si>
  <si>
    <t xml:space="preserve">PORTÃO COM MOURÕES DE MADEIRA ROLIÇA, DIÂMETRO 11 CM, COM 5 FIOS DE ARAME FARPADO Nº 14 CLASSE 250, SEM DOBRADIÇAS - FORNECIMENTO E INSTALAÇÃO. AF_05/2020</t>
  </si>
  <si>
    <t xml:space="preserve">RECOMPOSIÇÃO PARCIAL DE ARAME FARPADO Nº 14 CLASSE 250, FIXADO EM CERCA COM MOURÕES DE CONCRETO - FORNECIMENTO E INSTALAÇÃO. AF_05/2020</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</si>
  <si>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</si>
  <si>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</si>
  <si>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</si>
  <si>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</si>
  <si>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</si>
  <si>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</si>
  <si>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</si>
  <si>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</si>
  <si>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</si>
  <si>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</si>
  <si>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</si>
  <si>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</si>
  <si>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</si>
  <si>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</si>
  <si>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</si>
  <si>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ROLO PARA TEXTURA ACRÍLICA. ARGAMASSA INDUSTRIALIZADA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</si>
  <si>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</si>
  <si>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</si>
  <si>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</si>
  <si>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</si>
  <si>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</si>
  <si>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</si>
  <si>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</si>
  <si>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</si>
  <si>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</si>
  <si>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</si>
  <si>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</si>
  <si>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</si>
  <si>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</si>
  <si>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</si>
  <si>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</si>
  <si>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</si>
  <si>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</si>
  <si>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</si>
  <si>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</si>
  <si>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</si>
  <si>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</si>
  <si>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</si>
  <si>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</si>
  <si>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</si>
  <si>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</si>
  <si>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</si>
  <si>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</si>
  <si>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</si>
  <si>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</si>
  <si>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</si>
  <si>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</si>
  <si>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</si>
  <si>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EXECUÇÃO DE REVESTIMENTO DE CONCRETO PROJETADO COM ESPESSURA DE 10 CM, ARMADO COM FIBRAS DE AÇO, INCLINAÇÃO DE 90°, APLICAÇÃO CONTÍNUA, UTILIZANDO EQUIPAMENTO DE PROJEÇÃO COM 3 M³/H DE CAPACIDADE. AF_07/2024</t>
  </si>
  <si>
    <t xml:space="preserve">EXECUÇÃO DE REVESTIMENTO DE CONCRETO PROJETADO COM ESPESSURA DE 10 CM, ARMADO COM FIBRAS DE AÇO, INCLINAÇÃO DE 90°, APLICAÇÃO CONTÍNUA, UTILIZANDO EQUIPAMENTO DE PROJEÇÃO COM 6 M³/H DE CAPACIDADE. AF_07/2024</t>
  </si>
  <si>
    <t xml:space="preserve">EXECUÇÃO DE REVESTIMENTO DE CONCRETO PROJETADO COM ESPESSURA DE 10 CM, ARMADO COM FIBRAS DE AÇO, INCLINAÇÃO DE 90°, APLICAÇÃO DESCONTÍNUA, UTILIZANDO EQUIPAMENTO DE PROJEÇÃO COM 3 M³/H DE CAPACIDADE. AF_07/2024</t>
  </si>
  <si>
    <t xml:space="preserve">EXECUÇÃO DE REVESTIMENTO DE CONCRETO PROJETADO COM ESPESSURA DE 10 CM, ARMADO COM FIBRAS DE AÇO, INCLINAÇÃO DE 90°, APLICAÇÃO DESCONTÍNUA, UTILIZANDO EQUIPAMENTO DE PROJEÇÃO COM 6 M³/H DE CAPACIDADE. AF_07/2024</t>
  </si>
  <si>
    <t xml:space="preserve">EXECUÇÃO DE REVESTIMENTO DE CONCRETO PROJETADO COM ESPESSURA DE 10 CM, ARMADO COM FIBRAS DE AÇO, INCLINAÇÃO MENOR QUE 90°, APLICAÇÃO CONTÍNUA, UTILIZANDO EQUIPAMENTO DE PROJEÇÃO COM 3 M³/H DE CAPACIDADE. AF_07/2024</t>
  </si>
  <si>
    <t xml:space="preserve">EXECUÇÃO DE REVESTIMENTO DE CONCRETO PROJETADO COM ESPESSURA DE 10 CM, ARMADO COM FIBRAS DE AÇO, INCLINAÇÃO MENOR QUE 90°, APLICAÇÃO CONTÍNUA, UTILIZANDO EQUIPAMENTO DE PROJEÇÃO COM 6 M³/H DE CAPACIDADE. AF_07/2024</t>
  </si>
  <si>
    <t xml:space="preserve">EXECUÇÃO DE REVESTIMENTO DE CONCRETO PROJETADO COM ESPESSURA DE 10 CM, ARMADO COM FIBRAS DE AÇO, INCLINAÇÃO MENOR QUE 90°, APLICAÇÃO DESCONTÍNUA, UTILIZANDO EQUIPAMENTO DE PROJEÇÃO COM 3 M³/H DE CAPACIDADE. AF_07/2024</t>
  </si>
  <si>
    <t xml:space="preserve">EXECUÇÃO DE REVESTIMENTO DE CONCRETO PROJETADO COM ESPESSURA DE 10 CM, ARMADO COM FIBRAS DE AÇO, INCLINAÇÃO MENOR QUE 90°, APLICAÇÃO DESCONTÍNUA, UTILIZANDO EQUIPAMENTO DE PROJEÇÃO COM 6 M³/H DE CAPACIDADE. AF_07/2024</t>
  </si>
  <si>
    <t xml:space="preserve">EXECUÇÃO DE REVESTIMENTO DE CONCRETO PROJETADO COM ESPESSURA DE 10 CM, ARMADO COM TELA, INCLINAÇÃO DE 90°, APLICAÇÃO CONTÍNUA, UTILIZANDO EQUIPAMENTO DE PROJEÇÃO COM 3 M³/H DE CAPACIDADE. AF_07/2024</t>
  </si>
  <si>
    <t xml:space="preserve">EXECUÇÃO DE REVESTIMENTO DE CONCRETO PROJETADO COM ESPESSURA DE 10 CM, ARMADO COM TELA, INCLINAÇÃO DE 90°, APLICAÇÃO CONTÍNUA, UTILIZANDO EQUIPAMENTO DE PROJEÇÃO COM 6 M³/H DE CAPACIDADE. AF_07/2024</t>
  </si>
  <si>
    <t xml:space="preserve">EXECUÇÃO DE REVESTIMENTO DE CONCRETO PROJETADO COM ESPESSURA DE 10 CM, ARMADO COM TELA, INCLINAÇÃO DE 90°, APLICAÇÃO DESCONTÍNUA, UTILIZANDO EQUIPAMENTO DE PROJEÇÃO COM 3 M³/H DE CAPACIDADE. AF_07/2024</t>
  </si>
  <si>
    <t xml:space="preserve">EXECUÇÃO DE REVESTIMENTO DE CONCRETO PROJETADO COM ESPESSURA DE 10 CM, ARMADO COM TELA, INCLINAÇÃO DE 90°, APLICAÇÃO DESCONTÍNUA, UTILIZANDO EQUIPAMENTO DE PROJEÇÃO COM 6 M³/H DE CAPACIDADE. AF_07/2024</t>
  </si>
  <si>
    <t xml:space="preserve">EXECUÇÃO DE REVESTIMENTO DE CONCRETO PROJETADO COM ESPESSURA DE 10 CM, ARMADO COM TELA, INCLINAÇÃO MENOR QUE 90°, APLICAÇÃO CONTÍNUA, UTILIZANDO EQUIPAMENTO DE PROJEÇÃO COM 3 M³/H DE CAPACIDADE. AF_07/2024</t>
  </si>
  <si>
    <t xml:space="preserve">EXECUÇÃO DE REVESTIMENTO DE CONCRETO PROJETADO COM ESPESSURA DE 10 CM, ARMADO COM TELA, INCLINAÇÃO MENOR QUE 90°, APLICAÇÃO CONTÍNUA, UTILIZANDO EQUIPAMENTO DE PROJEÇÃO COM 6 M³/H DE CAPACIDADE. AF_07/2024</t>
  </si>
  <si>
    <t xml:space="preserve">EXECUÇÃO DE REVESTIMENTO DE CONCRETO PROJETADO COM ESPESSURA DE 10 CM, ARMADO COM TELA, INCLINAÇÃO MENOR QUE 90°, APLICAÇÃO DESCONTÍNUA, UTILIZANDO EQUIPAMENTO DE PROJEÇÃO COM 3 M³/H DE CAPACIDADE. AF_07/2024</t>
  </si>
  <si>
    <t xml:space="preserve">EXECUÇÃO DE REVESTIMENTO DE CONCRETO PROJETADO COM ESPESSURA DE 10 CM, ARMADO COM TELA, INCLINAÇÃO MENOR QUE 90°, APLICAÇÃO DESCONTÍNUA, UTILIZANDO EQUIPAMENTO DE PROJEÇÃO COM 6 M³/H DE CAPACIDADE. AF_07/2024</t>
  </si>
  <si>
    <t xml:space="preserve">EXECUÇÃO DE REVESTIMENTO DE CONCRETO PROJETADO COM ESPESSURA DE 7 CM, ARMADO COM FIBRAS DE AÇO, INCLINAÇÃO DE 90°, APLICAÇÃO CONTÍNUA, UTILIZANDO EQUIPAMENTO DE PROJEÇÃO COM 3 M³/H DE CAPACIDADE. AF_07/2024</t>
  </si>
  <si>
    <t xml:space="preserve">EXECUÇÃO DE REVESTIMENTO DE CONCRETO PROJETADO COM ESPESSURA DE 7 CM, ARMADO COM FIBRAS DE AÇO, INCLINAÇÃO DE 90°, APLICAÇÃO CONTÍNUA, UTILIZANDO EQUIPAMENTO DE PROJEÇÃO COM 6 M³/H DE CAPACIDADE. AF_07/2024</t>
  </si>
  <si>
    <t xml:space="preserve">EXECUÇÃO DE REVESTIMENTO DE CONCRETO PROJETADO COM ESPESSURA DE 7 CM, ARMADO COM FIBRAS DE AÇO, INCLINAÇÃO DE 90°, APLICAÇÃO DESCONTÍNUA, UTILIZANDO EQUIPAMENTO DE PROJEÇÃO COM 3 M³/H DE CAPACIDADE. AF_07/2024</t>
  </si>
  <si>
    <t xml:space="preserve">EXECUÇÃO DE REVESTIMENTO DE CONCRETO PROJETADO COM ESPESSURA DE 7 CM, ARMADO COM FIBRAS DE AÇO, INCLINAÇÃO DE 90°, APLICAÇÃO DESCONTÍNUA, UTILIZANDO EQUIPAMENTO DE PROJEÇÃO COM 6 M³/H DE CAPACIDADE. AF_07/2024</t>
  </si>
  <si>
    <t xml:space="preserve">EXECUÇÃO DE REVESTIMENTO DE CONCRETO PROJETADO COM ESPESSURA DE 7 CM, ARMADO COM FIBRAS DE AÇO, INCLINAÇÃO MENOR QUE 90°, APLICAÇÃO CONTÍNUA, UTILIZANDO EQUIPAMENTO DE PROJEÇÃO COM 3 M³/H DE CAPACIDADE. AF_07/2024</t>
  </si>
  <si>
    <t xml:space="preserve">EXECUÇÃO DE REVESTIMENTO DE CONCRETO PROJETADO COM ESPESSURA DE 7 CM, ARMADO COM FIBRAS DE AÇO, INCLINAÇÃO MENOR QUE 90°, APLICAÇÃO CONTÍNUA, UTILIZANDO EQUIPAMENTO DE PROJEÇÃO COM 6 M³/H DE CAPACIDADE. AF_07/2024</t>
  </si>
  <si>
    <t xml:space="preserve">EXECUÇÃO DE REVESTIMENTO DE CONCRETO PROJETADO COM ESPESSURA DE 7 CM, ARMADO COM FIBRAS DE AÇO, INCLINAÇÃO MENOR QUE 90°, APLICAÇÃO DESCONTÍNUA, UTILIZANDO EQUIPAMENTO DE PROJEÇÃO COM 3 M³/H DE CAPACIDADE. AF_07/2024</t>
  </si>
  <si>
    <t xml:space="preserve">EXECUÇÃO DE REVESTIMENTO DE CONCRETO PROJETADO COM ESPESSURA DE 7 CM, ARMADO COM FIBRAS DE AÇO, INCLINAÇÃO MENOR QUE 90°, APLICAÇÃO DESCONTÍNUA, UTILIZANDO EQUIPAMENTO DE PROJEÇÃO COM 6 M³/H DE CAPACIDADE. AF_07/2024</t>
  </si>
  <si>
    <t xml:space="preserve">EXECUÇÃO DE REVESTIMENTO DE CONCRETO PROJETADO COM ESPESSURA DE 7 CM, ARMADO COM TELA, INCLINAÇÃO DE 90°, APLICAÇÃO CONTÍNUA, UTILIZANDO EQUIPAMENTO DE PROJEÇÃO COM 3 M³/H DE CAPACIDADE. AF_07/2024</t>
  </si>
  <si>
    <t xml:space="preserve">EXECUÇÃO DE REVESTIMENTO DE CONCRETO PROJETADO COM ESPESSURA DE 7 CM, ARMADO COM TELA, INCLINAÇÃO DE 90°, APLICAÇÃO CONTÍNUA, UTILIZANDO EQUIPAMENTO DE PROJEÇÃO COM 6 M³/H DE CAPACIDADE. AF_07/2024</t>
  </si>
  <si>
    <t xml:space="preserve">EXECUÇÃO DE REVESTIMENTO DE CONCRETO PROJETADO COM ESPESSURA DE 7 CM, ARMADO COM TELA, INCLINAÇÃO DE 90°, APLICAÇÃO DESCONTÍNUA, UTILIZANDO EQUIPAMENTO DE PROJEÇÃO COM 3 M³/H DE CAPACIDADE. AF_07/2024</t>
  </si>
  <si>
    <t xml:space="preserve">EXECUÇÃO DE REVESTIMENTO DE CONCRETO PROJETADO COM ESPESSURA DE 7 CM, ARMADO COM TELA, INCLINAÇÃO DE 90°, APLICAÇÃO DESCONTÍNUA, UTILIZANDO EQUIPAMENTO DE PROJEÇÃO COM 6 M³/H DE CAPACIDADE. AF_07/2024</t>
  </si>
  <si>
    <t xml:space="preserve">EXECUÇÃO DE REVESTIMENTO DE CONCRETO PROJETADO COM ESPESSURA DE 7 CM, ARMADO COM TELA, INCLINAÇÃO MENOR QUE 90°, APLICAÇÃO CONTÍNUA, UTILIZANDO EQUIPAMENTO DE PROJEÇÃO COM 3 M³/H DE CAPACIDADE. AF_07/2024</t>
  </si>
  <si>
    <t xml:space="preserve">EXECUÇÃO DE REVESTIMENTO DE CONCRETO PROJETADO COM ESPESSURA DE 7 CM, ARMADO COM TELA, INCLINAÇÃO MENOR QUE 90°, APLICAÇÃO CONTÍNUA, UTILIZANDO EQUIPAMENTO DE PROJEÇÃO COM 6 M³/H DE CAPACIDADE. AF_07/2024</t>
  </si>
  <si>
    <t xml:space="preserve">EXECUÇÃO DE REVESTIMENTO DE CONCRETO PROJETADO COM ESPESSURA DE 7 CM, ARMADO COM TELA, INCLINAÇÃO MENOR QUE 90°, APLICAÇÃO DESCONTÍNUA, UTILIZANDO EQUIPAMENTO DE PROJEÇÃO COM 3 M³/H DE CAPACIDADE. AF_07/2024</t>
  </si>
  <si>
    <t xml:space="preserve">EXECUÇÃO DE REVESTIMENTO DE CONCRETO PROJETADO COM ESPESSURA DE 7 CM, ARMADO COM TELA, INCLINAÇÃO MENOR QUE 90°, APLICAÇÃO DESCONTÍNUA, UTILIZANDO EQUIPAMENTO DE PROJEÇÃO COM 6 M³/H DE CAPACIDADE. AF_07/2024</t>
  </si>
  <si>
    <t xml:space="preserve">REVESTIMENTO VEGETAL PARA SOLO GRAMPEADO VERDE, ATRAVÉS DE HIDROSSEMEADURA. AF_07/2024</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</si>
  <si>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</si>
  <si>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</si>
  <si>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</si>
  <si>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</si>
  <si>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</si>
  <si>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</si>
  <si>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</si>
  <si>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</si>
  <si>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</si>
  <si>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</si>
  <si>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</si>
  <si>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</si>
  <si>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</si>
  <si>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</si>
  <si>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</si>
  <si>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</si>
  <si>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</si>
  <si>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</si>
  <si>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</si>
  <si>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</si>
  <si>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</si>
  <si>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</si>
  <si>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</si>
  <si>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</si>
  <si>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</si>
  <si>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</si>
  <si>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</si>
  <si>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</si>
  <si>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</si>
  <si>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</si>
  <si>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</si>
  <si>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</si>
  <si>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</si>
  <si>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</si>
  <si>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</si>
  <si>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</si>
  <si>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</si>
  <si>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</si>
  <si>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</si>
  <si>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</si>
  <si>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</si>
  <si>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</si>
  <si>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</si>
  <si>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</si>
  <si>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</si>
  <si>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</si>
  <si>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</si>
  <si>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</si>
  <si>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</si>
  <si>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</si>
  <si>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</si>
  <si>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</si>
  <si>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</si>
  <si>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</si>
  <si>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</si>
  <si>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</si>
  <si>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</si>
  <si>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</si>
  <si>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</si>
  <si>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</si>
  <si>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</si>
  <si>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</si>
  <si>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</si>
  <si>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</si>
  <si>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</si>
  <si>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</si>
  <si>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</si>
  <si>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</si>
  <si>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</si>
  <si>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</si>
  <si>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</si>
  <si>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</si>
  <si>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</si>
  <si>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</si>
  <si>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</si>
  <si>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</si>
  <si>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</si>
  <si>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</si>
  <si>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</si>
  <si>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</si>
  <si>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</si>
  <si>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</si>
  <si>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</si>
  <si>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</si>
  <si>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</si>
  <si>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</si>
  <si>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</si>
  <si>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</si>
  <si>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</si>
  <si>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</si>
  <si>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</si>
  <si>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</si>
  <si>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</si>
  <si>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</si>
  <si>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</si>
  <si>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</si>
  <si>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</si>
  <si>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</si>
  <si>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</si>
  <si>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</si>
  <si>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</si>
  <si>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</si>
  <si>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</si>
  <si>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</si>
  <si>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</si>
  <si>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</si>
  <si>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</si>
  <si>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</si>
  <si>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</si>
  <si>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</si>
  <si>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</si>
  <si>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</si>
  <si>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</si>
  <si>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</si>
  <si>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</si>
  <si>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</si>
  <si>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</si>
  <si>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</si>
  <si>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</si>
  <si>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</si>
  <si>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</si>
  <si>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</si>
  <si>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</si>
  <si>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</si>
  <si>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</si>
  <si>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</si>
  <si>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</si>
  <si>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</si>
  <si>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</si>
  <si>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</si>
  <si>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</si>
  <si>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</si>
  <si>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</si>
  <si>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</si>
  <si>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</si>
  <si>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</si>
  <si>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</si>
  <si>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</si>
  <si>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</si>
  <si>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</si>
  <si>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</si>
  <si>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</si>
  <si>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</si>
  <si>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</si>
  <si>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</si>
  <si>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</si>
  <si>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</si>
  <si>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</si>
  <si>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</si>
  <si>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</si>
  <si>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</si>
  <si>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</si>
  <si>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</si>
  <si>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</si>
  <si>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</si>
  <si>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</si>
  <si>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</si>
  <si>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</si>
  <si>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</si>
  <si>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</si>
  <si>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</si>
  <si>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</si>
  <si>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</si>
  <si>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</si>
  <si>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</si>
  <si>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</si>
  <si>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</si>
  <si>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</si>
  <si>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</si>
  <si>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</si>
  <si>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</si>
  <si>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</si>
  <si>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</si>
  <si>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</si>
  <si>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</si>
  <si>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</si>
  <si>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</si>
  <si>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</si>
  <si>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</si>
  <si>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</si>
  <si>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</si>
  <si>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</si>
  <si>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</si>
  <si>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</si>
  <si>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</si>
  <si>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</si>
  <si>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</si>
  <si>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</si>
  <si>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</si>
  <si>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</si>
  <si>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</si>
  <si>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</si>
  <si>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</si>
  <si>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</si>
  <si>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</si>
  <si>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</si>
  <si>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</si>
  <si>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</si>
  <si>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</si>
  <si>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</si>
  <si>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</si>
  <si>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</si>
  <si>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</si>
  <si>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</si>
  <si>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</si>
  <si>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</si>
  <si>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</si>
  <si>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</si>
  <si>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</si>
  <si>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</si>
  <si>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</si>
  <si>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</si>
  <si>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</si>
  <si>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</si>
  <si>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</si>
  <si>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</si>
  <si>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</si>
  <si>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</si>
  <si>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CHP DIURNO. AF_06/2023</t>
  </si>
  <si>
    <t xml:space="preserve">ESCAVADEIRA HIDRÁULICA DE BRAÇO LONGO (LONGO ALCANCE) SOBRE ESTEIRAS, CAÇAMBA 0,52 M3, PESO OPERACIONAL 24 T, POTÊNCIA LÍQUIDA 155 HP - CHI DIURNO. AF_06/2023</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</si>
  <si>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</si>
  <si>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</si>
  <si>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</si>
  <si>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</si>
  <si>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</si>
  <si>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</si>
  <si>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</si>
  <si>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</si>
  <si>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</si>
  <si>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</si>
  <si>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</si>
  <si>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</si>
  <si>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</si>
  <si>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</si>
  <si>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</si>
  <si>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</si>
  <si>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</si>
  <si>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</si>
  <si>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</si>
  <si>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</si>
  <si>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</si>
  <si>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</si>
  <si>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</si>
  <si>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</si>
  <si>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</si>
  <si>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</si>
  <si>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</si>
  <si>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</si>
  <si>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</si>
  <si>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</si>
  <si>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</si>
  <si>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</si>
  <si>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</si>
  <si>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</si>
  <si>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</si>
  <si>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</si>
  <si>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</si>
  <si>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</si>
  <si>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</si>
  <si>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</si>
  <si>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</si>
  <si>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</si>
  <si>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</si>
  <si>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</si>
  <si>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</si>
  <si>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</si>
  <si>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</si>
  <si>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</si>
  <si>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</si>
  <si>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</si>
  <si>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</si>
  <si>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</si>
  <si>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</si>
  <si>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</si>
  <si>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</si>
  <si>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</si>
  <si>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</si>
  <si>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</si>
  <si>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</si>
  <si>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</si>
  <si>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</si>
  <si>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</si>
  <si>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</si>
  <si>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</si>
  <si>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</si>
  <si>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</si>
  <si>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INVERSOR DE SOLDA MONOFÁSICO DE 160 A, POTÊNCIA DE 5400 W, TENSÃO DE 220 V, PARA SOLDA COM ELETRODOS DE 2,0 A 4,0 MM E PROCESSO TIG - CHI DIURNO. AF_06/2018</t>
  </si>
  <si>
    <t xml:space="preserve">INVERSOR DE SOLDA MONOFÁSICO DE 160 A, POTÊNCIA DE 5400 W, TENSÃO DE 220 V, PARA SOLDA COM ELETRODOS DE 2,0 A 4,0 MM E PROCESSO TIG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</si>
  <si>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</si>
  <si>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</si>
  <si>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</si>
  <si>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</si>
  <si>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</si>
  <si>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</si>
  <si>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</si>
  <si>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</si>
  <si>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</si>
  <si>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</si>
  <si>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</si>
  <si>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</si>
  <si>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</si>
  <si>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</si>
  <si>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</si>
  <si>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</si>
  <si>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MARTELO PERFURADOR PNEUMÁTICO MANUAL, HASTE 25 X 75 MM, 21 KG - CHI DIURNO. AF_12/2015</t>
  </si>
  <si>
    <t xml:space="preserve">MARTELO PERFURADOR PNEUMÁTICO MANUAL, HASTE 25 X 75 MM, 21 KG - CHP DIURNO. AF_12/2015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</si>
  <si>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</si>
  <si>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</si>
  <si>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</si>
  <si>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</si>
  <si>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</si>
  <si>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</si>
  <si>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</si>
  <si>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</si>
  <si>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</si>
  <si>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</si>
  <si>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</si>
  <si>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</si>
  <si>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</si>
  <si>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</si>
  <si>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</si>
  <si>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</si>
  <si>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</si>
  <si>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</si>
  <si>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</si>
  <si>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</si>
  <si>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</si>
  <si>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</si>
  <si>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</si>
  <si>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</si>
  <si>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</si>
  <si>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</si>
  <si>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</si>
  <si>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</si>
  <si>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</si>
  <si>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</si>
  <si>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</si>
  <si>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</si>
  <si>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 MANGUEIRA DE 1" COM COMPRESSOR DE AR REBOCÁVEL 189 PCM E MOTOR DIESEL 63 CV - CHI DIURNO. AF_05/2023</t>
  </si>
  <si>
    <t xml:space="preserve">MÁQUINA JATO DE PRESSAO PORTÁTIL, CAMARA DE 1 SAIDA, CAPACIDADE 280 L, DIAMETRO 670 MM, BICO DE JATO CURTO VENTURI DE 5/16" ,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</si>
  <si>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</si>
  <si>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</si>
  <si>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</si>
  <si>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</si>
  <si>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</si>
  <si>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</si>
  <si>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</si>
  <si>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</si>
  <si>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</si>
  <si>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</si>
  <si>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</si>
  <si>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</si>
  <si>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</si>
  <si>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</si>
  <si>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</si>
  <si>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</si>
  <si>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</si>
  <si>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</si>
  <si>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</si>
  <si>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</si>
  <si>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</si>
  <si>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</si>
  <si>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</si>
  <si>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</si>
  <si>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</si>
  <si>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</si>
  <si>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</si>
  <si>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</si>
  <si>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MAXIMO 55 KGF.M, POTENCIA 5 CV, COM DIAMETRO MAXIMO 8 1/2" - CHI DIURNO. AF_11/2016</t>
  </si>
  <si>
    <t xml:space="preserve">PERFURATRIZ MANUAL, TORQUE MAXIMO 55 KGF.M, POTENCIA 5 CV, COM DIAMETRO MAXIMO 8 1/2" - CHP DIURNO. AF_11/2016</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</si>
  <si>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</si>
  <si>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</si>
  <si>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</si>
  <si>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</si>
  <si>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</si>
  <si>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</si>
  <si>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</si>
  <si>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</si>
  <si>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</si>
  <si>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</si>
  <si>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PNEUMATICA MANUAL DE PESO MEDIO, MARTELETE, 18KG, COMPRIMENTO MÁXIMO DE CURSO DE 6 M, DIAMETRO DO PISTAO DE 5,5 CM - CHI DIURNO. AF_11/2016</t>
  </si>
  <si>
    <t xml:space="preserve">PERFURATRIZ PNEUMATICA MANUAL DE PESO MEDIO, MARTELETE, 18KG, COMPRIMENTO MÁXIMO DE CURSO DE 6 M, DIAMETRO DO PISTAO DE 5,5 CM - CHP DIURNO. AF_11/2016</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</si>
  <si>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</si>
  <si>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</si>
  <si>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</si>
  <si>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</si>
  <si>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</si>
  <si>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</si>
  <si>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</si>
  <si>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</si>
  <si>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</si>
  <si>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</si>
  <si>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</si>
  <si>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</si>
  <si>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</si>
  <si>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</si>
  <si>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</si>
  <si>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</si>
  <si>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</si>
  <si>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</si>
  <si>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</si>
  <si>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</si>
  <si>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</si>
  <si>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</si>
  <si>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</si>
  <si>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</si>
  <si>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</si>
  <si>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</si>
  <si>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</si>
  <si>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</si>
  <si>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 PESO OPERACIONAL MÍN. 6,674, POTÊNCIA LÍQ 88 HP, COM MARTELO ROMPEDOR HIDRÁULICO ENTRE  275 A 362 KG - CHI DIURNO. AF_02/2021</t>
  </si>
  <si>
    <t xml:space="preserve">RETROESCAVADEIRA SOBRE RODAS COM CARREGADEIRA ,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</si>
  <si>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</si>
  <si>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</si>
  <si>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</si>
  <si>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</si>
  <si>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</si>
  <si>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</si>
  <si>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</si>
  <si>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</si>
  <si>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</si>
  <si>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</si>
  <si>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</si>
  <si>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</si>
  <si>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</si>
  <si>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</si>
  <si>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</si>
  <si>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</si>
  <si>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</si>
  <si>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</si>
  <si>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</si>
  <si>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</si>
  <si>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</si>
  <si>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</si>
  <si>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</si>
  <si>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</si>
  <si>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</si>
  <si>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</si>
  <si>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</si>
  <si>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</si>
  <si>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</si>
  <si>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</si>
  <si>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</si>
  <si>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</si>
  <si>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</si>
  <si>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</si>
  <si>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</si>
  <si>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</si>
  <si>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</si>
  <si>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</si>
  <si>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</si>
  <si>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</si>
  <si>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</si>
  <si>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</si>
  <si>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</si>
  <si>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</si>
  <si>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</si>
  <si>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</si>
  <si>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</si>
  <si>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</si>
  <si>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</si>
  <si>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</si>
  <si>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</si>
  <si>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</si>
  <si>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</si>
  <si>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</si>
  <si>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</si>
  <si>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</si>
  <si>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</si>
  <si>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</si>
  <si>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</si>
  <si>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</si>
  <si>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</si>
  <si>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</si>
  <si>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</si>
  <si>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</si>
  <si>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</si>
  <si>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</si>
  <si>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</si>
  <si>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</si>
  <si>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</si>
  <si>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</si>
  <si>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</si>
  <si>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</si>
  <si>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</si>
  <si>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</si>
  <si>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A SER MONTADO SOBRE CAMINHÃO - CHI DIURNO. AF_10/2014</t>
  </si>
  <si>
    <t xml:space="preserve">USINA DE LAMA ASFÁLTICA, PROD 30 A 50 T/H, SILO DE AGREGADO 7 M3, RESERVATÓRIOS PARA EMULSÃO E ÁGUA DE 2,3 M3 CADA, MISTURADOR TIPO PUG MILL A SER MONTADO SOBRE CAMINHÃO - CHP DIURNO. AF_10/2014</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</si>
  <si>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</si>
  <si>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</si>
  <si>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</si>
  <si>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</si>
  <si>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</si>
  <si>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</si>
  <si>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</si>
  <si>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</si>
  <si>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</si>
  <si>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</si>
  <si>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</si>
  <si>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</si>
  <si>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</si>
  <si>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</si>
  <si>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</si>
  <si>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</si>
  <si>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</si>
  <si>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</si>
  <si>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</si>
  <si>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</si>
  <si>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</si>
  <si>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</si>
  <si>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</si>
  <si>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</si>
  <si>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</si>
  <si>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</si>
  <si>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</si>
  <si>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</si>
  <si>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</si>
  <si>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</si>
  <si>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</si>
  <si>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</si>
  <si>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</si>
  <si>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</si>
  <si>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</si>
  <si>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</si>
  <si>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</si>
  <si>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</si>
  <si>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</si>
  <si>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</si>
  <si>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</si>
  <si>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</si>
  <si>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</si>
  <si>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</si>
  <si>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</si>
  <si>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</si>
  <si>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</si>
  <si>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</si>
  <si>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</si>
  <si>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</si>
  <si>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</si>
  <si>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</si>
  <si>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</si>
  <si>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</si>
  <si>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</si>
  <si>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</si>
  <si>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</si>
  <si>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</si>
  <si>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</si>
  <si>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</si>
  <si>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</si>
  <si>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</si>
  <si>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</si>
  <si>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</si>
  <si>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</si>
  <si>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</si>
  <si>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</si>
  <si>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</si>
  <si>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</si>
  <si>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</si>
  <si>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</si>
  <si>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</si>
  <si>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</si>
  <si>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</si>
  <si>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</si>
  <si>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</si>
  <si>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</si>
  <si>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APARELHO PARA CORTE E SOLDA OXI-ACETILENO SOBRE RODAS, INCLUSIVE CILINDROS E MAÇARICOS - DEPRECIAÇÃO. AF_05/2023</t>
  </si>
  <si>
    <t xml:space="preserve">H</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</si>
  <si>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</si>
  <si>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</si>
  <si>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</si>
  <si>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</si>
  <si>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</si>
  <si>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</si>
  <si>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</si>
  <si>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</si>
  <si>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</si>
  <si>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</si>
  <si>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</si>
  <si>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</si>
  <si>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</si>
  <si>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</si>
  <si>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</si>
  <si>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</si>
  <si>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</si>
  <si>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</si>
  <si>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</si>
  <si>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</si>
  <si>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</si>
  <si>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</si>
  <si>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</si>
  <si>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</si>
  <si>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</si>
  <si>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</si>
  <si>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</si>
  <si>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</si>
  <si>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</si>
  <si>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</si>
  <si>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</si>
  <si>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</si>
  <si>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</si>
  <si>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</si>
  <si>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</si>
  <si>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</si>
  <si>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</si>
  <si>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</si>
  <si>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</si>
  <si>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</si>
  <si>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</si>
  <si>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</si>
  <si>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</si>
  <si>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</si>
  <si>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</si>
  <si>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</si>
  <si>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</si>
  <si>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</si>
  <si>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</si>
  <si>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</si>
  <si>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</si>
  <si>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</si>
  <si>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</si>
  <si>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</si>
  <si>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</si>
  <si>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</si>
  <si>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</si>
  <si>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</si>
  <si>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</si>
  <si>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</si>
  <si>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</si>
  <si>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</si>
  <si>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</si>
  <si>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</si>
  <si>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</si>
  <si>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</si>
  <si>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</si>
  <si>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</si>
  <si>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</si>
  <si>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</si>
  <si>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</si>
  <si>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</si>
  <si>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</si>
  <si>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</si>
  <si>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</si>
  <si>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</si>
  <si>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</si>
  <si>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</si>
  <si>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</si>
  <si>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</si>
  <si>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</si>
  <si>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</si>
  <si>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</si>
  <si>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</si>
  <si>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</si>
  <si>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</si>
  <si>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</si>
  <si>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</si>
  <si>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</si>
  <si>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</si>
  <si>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</si>
  <si>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</si>
  <si>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</si>
  <si>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</si>
  <si>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</si>
  <si>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</si>
  <si>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</si>
  <si>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</si>
  <si>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</si>
  <si>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</si>
  <si>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</si>
  <si>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</si>
  <si>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</si>
  <si>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</si>
  <si>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</si>
  <si>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</si>
  <si>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</si>
  <si>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</si>
  <si>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</si>
  <si>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</si>
  <si>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</si>
  <si>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</si>
  <si>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</si>
  <si>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</si>
  <si>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</si>
  <si>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</si>
  <si>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</si>
  <si>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</si>
  <si>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</si>
  <si>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</si>
  <si>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</si>
  <si>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</si>
  <si>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</si>
  <si>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</si>
  <si>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</si>
  <si>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</si>
  <si>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</si>
  <si>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</si>
  <si>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</si>
  <si>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</si>
  <si>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</si>
  <si>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</si>
  <si>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</si>
  <si>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</si>
  <si>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</si>
  <si>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</si>
  <si>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</si>
  <si>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</si>
  <si>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</si>
  <si>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</si>
  <si>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</si>
  <si>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</si>
  <si>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</si>
  <si>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</si>
  <si>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</si>
  <si>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</si>
  <si>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</si>
  <si>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</si>
  <si>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</si>
  <si>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</si>
  <si>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</si>
  <si>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</si>
  <si>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</si>
  <si>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</si>
  <si>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</si>
  <si>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</si>
  <si>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</si>
  <si>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</si>
  <si>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</si>
  <si>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</si>
  <si>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</si>
  <si>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</si>
  <si>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</si>
  <si>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</si>
  <si>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</si>
  <si>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</si>
  <si>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</si>
  <si>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</si>
  <si>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</si>
  <si>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</si>
  <si>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</si>
  <si>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</si>
  <si>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</si>
  <si>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</si>
  <si>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</si>
  <si>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</si>
  <si>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</si>
  <si>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</si>
  <si>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</si>
  <si>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</si>
  <si>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</si>
  <si>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</si>
  <si>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</si>
  <si>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</si>
  <si>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</si>
  <si>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</si>
  <si>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</si>
  <si>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</si>
  <si>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</si>
  <si>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</si>
  <si>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</si>
  <si>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</si>
  <si>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</si>
  <si>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</si>
  <si>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</si>
  <si>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</si>
  <si>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</si>
  <si>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</si>
  <si>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</si>
  <si>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</si>
  <si>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</si>
  <si>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</si>
  <si>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</si>
  <si>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</si>
  <si>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</si>
  <si>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</si>
  <si>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</si>
  <si>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</si>
  <si>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</si>
  <si>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</si>
  <si>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</si>
  <si>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MATERIAIS NA OPERAÇÃO. AF_05/2023</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</si>
  <si>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</si>
  <si>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</si>
  <si>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</si>
  <si>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</si>
  <si>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</si>
  <si>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</si>
  <si>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</si>
  <si>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</si>
  <si>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</si>
  <si>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</si>
  <si>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</si>
  <si>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</si>
  <si>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</si>
  <si>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</si>
  <si>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</si>
  <si>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</si>
  <si>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</si>
  <si>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</si>
  <si>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</si>
  <si>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</si>
  <si>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</si>
  <si>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</si>
  <si>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</si>
  <si>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</si>
  <si>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MATERIAIS NA OPERAÇÃO. AF_06/2023</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</si>
  <si>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</si>
  <si>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</si>
  <si>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</si>
  <si>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</si>
  <si>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</si>
  <si>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</si>
  <si>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</si>
  <si>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</si>
  <si>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</si>
  <si>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</si>
  <si>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</si>
  <si>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</si>
  <si>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</si>
  <si>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</si>
  <si>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</si>
  <si>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</si>
  <si>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</si>
  <si>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</si>
  <si>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</si>
  <si>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</si>
  <si>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</si>
  <si>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</si>
  <si>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</si>
  <si>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</si>
  <si>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</si>
  <si>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</si>
  <si>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</si>
  <si>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</si>
  <si>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</si>
  <si>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</si>
  <si>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</si>
  <si>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</si>
  <si>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</si>
  <si>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</si>
  <si>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</si>
  <si>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</si>
  <si>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</si>
  <si>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</si>
  <si>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</si>
  <si>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</si>
  <si>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</si>
  <si>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</si>
  <si>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</si>
  <si>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</si>
  <si>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</si>
  <si>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</si>
  <si>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</si>
  <si>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</si>
  <si>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</si>
  <si>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</si>
  <si>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</si>
  <si>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</si>
  <si>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</si>
  <si>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</si>
  <si>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</si>
  <si>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</si>
  <si>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</si>
  <si>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</si>
  <si>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</si>
  <si>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</si>
  <si>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</si>
  <si>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</si>
  <si>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</si>
  <si>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</si>
  <si>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</si>
  <si>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</si>
  <si>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</si>
  <si>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</si>
  <si>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</si>
  <si>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</si>
  <si>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</si>
  <si>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</si>
  <si>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</si>
  <si>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</si>
  <si>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</si>
  <si>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</si>
  <si>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</si>
  <si>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</si>
  <si>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</si>
  <si>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</si>
  <si>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</si>
  <si>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</si>
  <si>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</si>
  <si>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</si>
  <si>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</si>
  <si>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</si>
  <si>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</si>
  <si>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</si>
  <si>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</si>
  <si>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</si>
  <si>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</si>
  <si>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</si>
  <si>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</si>
  <si>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</si>
  <si>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</si>
  <si>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</si>
  <si>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</si>
  <si>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</si>
  <si>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</si>
  <si>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</si>
  <si>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</si>
  <si>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</si>
  <si>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</si>
  <si>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</si>
  <si>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</si>
  <si>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</si>
  <si>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</si>
  <si>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</si>
  <si>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</si>
  <si>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</si>
  <si>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</si>
  <si>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</si>
  <si>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</si>
  <si>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</si>
  <si>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</si>
  <si>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</si>
  <si>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</si>
  <si>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</si>
  <si>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</si>
  <si>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</si>
  <si>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</si>
  <si>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</si>
  <si>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</si>
  <si>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</si>
  <si>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</si>
  <si>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</si>
  <si>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</si>
  <si>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</si>
  <si>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</si>
  <si>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</si>
  <si>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</si>
  <si>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</si>
  <si>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</si>
  <si>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</si>
  <si>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</si>
  <si>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</si>
  <si>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</si>
  <si>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</si>
  <si>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</si>
  <si>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</si>
  <si>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</si>
  <si>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</si>
  <si>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</si>
  <si>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</si>
  <si>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</si>
  <si>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</si>
  <si>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</si>
  <si>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</si>
  <si>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</si>
  <si>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</si>
  <si>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</si>
  <si>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</si>
  <si>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</si>
  <si>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</si>
  <si>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</si>
  <si>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</si>
  <si>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</si>
  <si>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</si>
  <si>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</si>
  <si>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</si>
  <si>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</si>
  <si>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</si>
  <si>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</si>
  <si>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</si>
  <si>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</si>
  <si>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</si>
  <si>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</si>
  <si>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</si>
  <si>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</si>
  <si>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</si>
  <si>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</si>
  <si>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</si>
  <si>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</si>
  <si>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</si>
  <si>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</si>
  <si>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</si>
  <si>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</si>
  <si>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</si>
  <si>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</si>
  <si>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</si>
  <si>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</si>
  <si>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</si>
  <si>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</si>
  <si>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</si>
  <si>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</si>
  <si>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</si>
  <si>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</si>
  <si>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</si>
  <si>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</si>
  <si>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</si>
  <si>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</si>
  <si>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</si>
  <si>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</si>
  <si>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</si>
  <si>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</si>
  <si>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</si>
  <si>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</si>
  <si>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</si>
  <si>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</si>
  <si>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</si>
  <si>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</si>
  <si>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</si>
  <si>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</si>
  <si>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</si>
  <si>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</si>
  <si>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</si>
  <si>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</si>
  <si>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</si>
  <si>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</si>
  <si>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</si>
  <si>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</si>
  <si>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</si>
  <si>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</si>
  <si>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</si>
  <si>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</si>
  <si>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</si>
  <si>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</si>
  <si>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</si>
  <si>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</si>
  <si>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</si>
  <si>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</si>
  <si>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</si>
  <si>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</si>
  <si>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</si>
  <si>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</si>
  <si>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</si>
  <si>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</si>
  <si>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</si>
  <si>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</si>
  <si>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</si>
  <si>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</si>
  <si>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</si>
  <si>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</si>
  <si>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</si>
  <si>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</si>
  <si>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</si>
  <si>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</si>
  <si>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</si>
  <si>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</si>
  <si>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 MANGUEIRA DE 1" COM COMPRESSOR DE AR REBOCÁVEL 189 PCM E MOTOR DIESEL 63 CV - DEPRECIAÇÃO. AF_05/2023</t>
  </si>
  <si>
    <t xml:space="preserve">MÁQUINA JATO DE PRESSAO PORTÁTIL, CAMARA DE 1 SAIDA, CAPACIDADE 280 L, DIAMETRO 670 MM, BICO DE JATO CURTO VENTURI DE 5/16" , MANGUEIRA DE 1" COM COMPRESSOR DE AR REBOCÁVEL 189 PCM E MOTOR DIESEL 63 CV - JUROS. AF_05/2023</t>
  </si>
  <si>
    <t xml:space="preserve">MÁQUINA JATO DE PRESSAO PORTÁTIL, CAMARA DE 1 SAIDA, CAPACIDADE 280 L, DIAMETRO 670 MM, BICO DE JATO CURTO VENTURI DE 5/16" , MANGUEIRA DE 1" COM COMPRESSOR DE AR REBOCÁVEL 189 PCM E MOTOR DIESEL 63 CV - MANUTENÇÃO. AF_05/2023</t>
  </si>
  <si>
    <t xml:space="preserve">MÁQUINA JATO DE PRESSAO PORTÁTIL, CAMARA DE 1 SAIDA, CAPACIDADE 280 L, DIAMETRO 670 MM, BICO DE JATO CURTO VENTURI DE 5/16" ,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</si>
  <si>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</si>
  <si>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</si>
  <si>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</si>
  <si>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</si>
  <si>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</si>
  <si>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</si>
  <si>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</si>
  <si>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</si>
  <si>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</si>
  <si>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</si>
  <si>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</si>
  <si>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</si>
  <si>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</si>
  <si>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</si>
  <si>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</si>
  <si>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</si>
  <si>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</si>
  <si>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</si>
  <si>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</si>
  <si>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</si>
  <si>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</si>
  <si>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</si>
  <si>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</si>
  <si>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</si>
  <si>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</si>
  <si>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</si>
  <si>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</si>
  <si>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</si>
  <si>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</si>
  <si>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</si>
  <si>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</si>
  <si>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</si>
  <si>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</si>
  <si>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</si>
  <si>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</si>
  <si>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</si>
  <si>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</si>
  <si>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</si>
  <si>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</si>
  <si>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</si>
  <si>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</si>
  <si>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</si>
  <si>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</si>
  <si>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</si>
  <si>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</si>
  <si>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</si>
  <si>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</si>
  <si>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</si>
  <si>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</si>
  <si>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</si>
  <si>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</si>
  <si>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</si>
  <si>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</si>
  <si>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</si>
  <si>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</si>
  <si>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</si>
  <si>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</si>
  <si>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</si>
  <si>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</si>
  <si>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</si>
  <si>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</si>
  <si>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</si>
  <si>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</si>
  <si>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</si>
  <si>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</si>
  <si>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</si>
  <si>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</si>
  <si>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</si>
  <si>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</si>
  <si>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</si>
  <si>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</si>
  <si>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</si>
  <si>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</si>
  <si>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</si>
  <si>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</si>
  <si>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</si>
  <si>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</si>
  <si>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</si>
  <si>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</si>
  <si>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</si>
  <si>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</si>
  <si>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</si>
  <si>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</si>
  <si>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</si>
  <si>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</si>
  <si>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</si>
  <si>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</si>
  <si>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</si>
  <si>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</si>
  <si>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</si>
  <si>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</si>
  <si>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</si>
  <si>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</si>
  <si>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</si>
  <si>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</si>
  <si>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</si>
  <si>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</si>
  <si>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</si>
  <si>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</si>
  <si>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</si>
  <si>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</si>
  <si>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</si>
  <si>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</si>
  <si>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</si>
  <si>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</si>
  <si>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</si>
  <si>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</si>
  <si>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</si>
  <si>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</si>
  <si>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</si>
  <si>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</si>
  <si>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</si>
  <si>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</si>
  <si>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</si>
  <si>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</si>
  <si>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</si>
  <si>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</si>
  <si>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</si>
  <si>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</si>
  <si>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</si>
  <si>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</si>
  <si>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</si>
  <si>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</si>
  <si>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</si>
  <si>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</si>
  <si>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</si>
  <si>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</si>
  <si>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</si>
  <si>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</si>
  <si>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</si>
  <si>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</si>
  <si>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</si>
  <si>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</si>
  <si>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</si>
  <si>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</si>
  <si>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</si>
  <si>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</si>
  <si>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</si>
  <si>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</si>
  <si>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</si>
  <si>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 PESO OPERACIONAL MÍN. 6,674, POTÊNCIA LÍQ 88 HP, COM MARTELO ROMPEDOR HIDRÁULICO ENTRE  275 A 362 KG - DEPRECIAÇÃO. AF_02/2021</t>
  </si>
  <si>
    <t xml:space="preserve">RETROESCAVADEIRA SOBRE RODAS COM CARREGADEIRA , PESO OPERACIONAL MÍN. 6,674, POTÊNCIA LÍQ 88 HP, COM MARTELO ROMPEDOR HIDRÁULICO ENTRE  275 A 362 KG - MANUTENÇÃO. AF_02/2021</t>
  </si>
  <si>
    <t xml:space="preserve">RETROESCAVADEIRA SOBRE RODAS COM CARREGADEIRA , PESO OPERACIONAL MÍN. 6,674, POTÊNCIA LÍQ 88 HP, COM MARTELO ROMPEDOR HIDRÁULICO ENTRE  275 A 362 KG - MATERIAIS NA OPERAÇÃO. AF_02/2021</t>
  </si>
  <si>
    <t xml:space="preserve">RETROESCAVADEIRA SOBRE RODAS COM CARREGADEIRA, PESO OPERACIONAL MÍN. 6,674, POTÊNCIA LÍQ 88 HP, COM MARTELO ROMPEDOR HIDRÁULICO ENTRE 275 A 362 KG - JUROS.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</si>
  <si>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</si>
  <si>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</si>
  <si>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</si>
  <si>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</si>
  <si>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</si>
  <si>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</si>
  <si>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</si>
  <si>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</si>
  <si>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</si>
  <si>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</si>
  <si>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</si>
  <si>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</si>
  <si>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</si>
  <si>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</si>
  <si>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</si>
  <si>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</si>
  <si>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</si>
  <si>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</si>
  <si>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</si>
  <si>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</si>
  <si>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</si>
  <si>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</si>
  <si>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</si>
  <si>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</si>
  <si>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</si>
  <si>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</si>
  <si>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</si>
  <si>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</si>
  <si>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</si>
  <si>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</si>
  <si>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</si>
  <si>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</si>
  <si>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</si>
  <si>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</si>
  <si>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</si>
  <si>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</si>
  <si>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</si>
  <si>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</si>
  <si>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</si>
  <si>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</si>
  <si>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</si>
  <si>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</si>
  <si>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</si>
  <si>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</si>
  <si>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</si>
  <si>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</si>
  <si>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</si>
  <si>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</si>
  <si>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</si>
  <si>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</si>
  <si>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</si>
  <si>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</si>
  <si>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</si>
  <si>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</si>
  <si>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</si>
  <si>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</si>
  <si>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</si>
  <si>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</si>
  <si>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</si>
  <si>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</si>
  <si>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</si>
  <si>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</si>
  <si>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</si>
  <si>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</si>
  <si>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</si>
  <si>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</si>
  <si>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</si>
  <si>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</si>
  <si>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</si>
  <si>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</si>
  <si>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</si>
  <si>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</si>
  <si>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</si>
  <si>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</si>
  <si>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</si>
  <si>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</si>
  <si>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</si>
  <si>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</si>
  <si>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</si>
  <si>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</si>
  <si>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</si>
  <si>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</si>
  <si>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</si>
  <si>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</si>
  <si>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</si>
  <si>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</si>
  <si>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</si>
  <si>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</si>
  <si>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</si>
  <si>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</si>
  <si>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</si>
  <si>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</si>
  <si>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</si>
  <si>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</si>
  <si>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</si>
  <si>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</si>
  <si>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</si>
  <si>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</si>
  <si>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</si>
  <si>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</si>
  <si>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</si>
  <si>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</si>
  <si>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</si>
  <si>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</si>
  <si>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</si>
  <si>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</si>
  <si>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</si>
  <si>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</si>
  <si>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</si>
  <si>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</si>
  <si>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</si>
  <si>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</si>
  <si>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</si>
  <si>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</si>
  <si>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</si>
  <si>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</si>
  <si>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</si>
  <si>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</si>
  <si>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</si>
  <si>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</si>
  <si>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</si>
  <si>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</si>
  <si>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</si>
  <si>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</si>
  <si>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</si>
  <si>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</si>
  <si>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</si>
  <si>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</si>
  <si>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</si>
  <si>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</si>
  <si>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</si>
  <si>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</si>
  <si>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</si>
  <si>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</si>
  <si>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</si>
  <si>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</si>
  <si>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</si>
  <si>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</si>
  <si>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</si>
  <si>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</si>
  <si>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</si>
  <si>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</si>
  <si>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</si>
  <si>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</si>
  <si>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</si>
  <si>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</si>
  <si>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</si>
  <si>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</si>
  <si>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</si>
  <si>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</si>
  <si>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</si>
  <si>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</si>
  <si>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</si>
  <si>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</si>
  <si>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</si>
  <si>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</si>
  <si>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</si>
  <si>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</si>
  <si>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</si>
  <si>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</si>
  <si>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</si>
  <si>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</si>
  <si>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</si>
  <si>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</si>
  <si>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</si>
  <si>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</si>
  <si>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</si>
  <si>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</si>
  <si>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</si>
  <si>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</si>
  <si>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</si>
  <si>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</si>
  <si>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</si>
  <si>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</si>
  <si>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</si>
  <si>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</si>
  <si>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</si>
  <si>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</si>
  <si>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</si>
  <si>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</si>
  <si>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</si>
  <si>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</si>
  <si>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</si>
  <si>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</si>
  <si>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</si>
  <si>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</si>
  <si>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</si>
  <si>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</si>
  <si>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</si>
  <si>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</si>
  <si>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</si>
  <si>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</si>
  <si>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</si>
  <si>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</si>
  <si>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</si>
  <si>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</si>
  <si>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</si>
  <si>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</si>
  <si>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</si>
  <si>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</si>
  <si>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</si>
  <si>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</si>
  <si>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</si>
  <si>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</si>
  <si>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</si>
  <si>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</si>
  <si>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</si>
  <si>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</si>
  <si>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</si>
  <si>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</si>
  <si>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</si>
  <si>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</si>
  <si>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</si>
  <si>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</si>
  <si>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</si>
  <si>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</si>
  <si>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</si>
  <si>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</si>
  <si>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</si>
  <si>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</si>
  <si>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</si>
  <si>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</si>
  <si>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</si>
  <si>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</si>
  <si>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</si>
  <si>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</si>
  <si>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</si>
  <si>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</si>
  <si>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</si>
  <si>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</si>
  <si>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</si>
  <si>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</si>
  <si>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</si>
  <si>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</si>
  <si>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</si>
  <si>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</si>
  <si>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</si>
  <si>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</si>
  <si>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</si>
  <si>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</si>
  <si>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</si>
  <si>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</si>
  <si>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</si>
  <si>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</si>
  <si>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</si>
  <si>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</si>
  <si>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</si>
  <si>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</si>
  <si>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</si>
  <si>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</si>
  <si>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</si>
  <si>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</si>
  <si>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</si>
  <si>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</si>
  <si>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</si>
  <si>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</si>
  <si>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</si>
  <si>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</si>
  <si>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</si>
  <si>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</si>
  <si>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</si>
  <si>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</si>
  <si>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</si>
  <si>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</si>
  <si>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</si>
  <si>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</si>
  <si>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</si>
  <si>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</si>
  <si>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</si>
  <si>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</si>
  <si>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</si>
  <si>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</si>
  <si>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</si>
  <si>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</si>
  <si>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</si>
  <si>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</si>
  <si>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</si>
  <si>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</si>
  <si>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</si>
  <si>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</si>
  <si>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</si>
  <si>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</si>
  <si>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</si>
  <si>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</si>
  <si>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</si>
  <si>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</si>
  <si>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</si>
  <si>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</si>
  <si>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</si>
  <si>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</si>
  <si>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</si>
  <si>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</si>
  <si>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</si>
  <si>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</si>
  <si>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</si>
  <si>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</si>
  <si>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</si>
  <si>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</si>
  <si>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</si>
  <si>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</si>
  <si>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</si>
  <si>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</si>
  <si>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</si>
  <si>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</si>
  <si>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</si>
  <si>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</si>
  <si>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</si>
  <si>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</si>
  <si>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</si>
  <si>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</si>
  <si>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</si>
  <si>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</si>
  <si>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</si>
  <si>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</si>
  <si>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</si>
  <si>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</si>
  <si>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</si>
  <si>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</si>
  <si>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</si>
  <si>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</si>
  <si>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</si>
  <si>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</si>
  <si>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</si>
  <si>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</si>
  <si>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</si>
  <si>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</si>
  <si>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</si>
  <si>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</si>
  <si>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</si>
  <si>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</si>
  <si>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</si>
  <si>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</si>
  <si>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</si>
  <si>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</si>
  <si>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</si>
  <si>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</si>
  <si>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</si>
  <si>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</si>
  <si>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</si>
  <si>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</si>
  <si>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</si>
  <si>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</si>
  <si>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</si>
  <si>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</si>
  <si>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</si>
  <si>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</si>
  <si>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</si>
  <si>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</si>
  <si>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</si>
  <si>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</si>
  <si>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</si>
  <si>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</si>
  <si>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</si>
  <si>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</si>
  <si>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</si>
  <si>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</si>
  <si>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</si>
  <si>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</si>
  <si>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</si>
  <si>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</si>
  <si>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</si>
  <si>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</si>
  <si>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</si>
  <si>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</si>
  <si>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</si>
  <si>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</si>
  <si>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</si>
  <si>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</si>
  <si>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</si>
  <si>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</si>
  <si>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</si>
  <si>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</si>
  <si>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</si>
  <si>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</si>
  <si>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</si>
  <si>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</si>
  <si>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</si>
  <si>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</si>
  <si>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</si>
  <si>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</si>
  <si>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</si>
  <si>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</si>
  <si>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</si>
  <si>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</si>
  <si>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</si>
  <si>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</si>
  <si>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</si>
  <si>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</si>
  <si>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</si>
  <si>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</si>
  <si>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</si>
  <si>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</si>
  <si>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</si>
  <si>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</si>
  <si>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</si>
  <si>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</si>
  <si>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</si>
  <si>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</si>
  <si>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</si>
  <si>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</si>
  <si>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</si>
  <si>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</si>
  <si>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</si>
  <si>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</si>
  <si>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</si>
  <si>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</si>
  <si>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</si>
  <si>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AQUECEDOR SOLAR COMPACTO, KIT PARA 1 COLETOR SOLAR EM VIDRO TEMPERADO E SERPENTINA EM TUBO DE COBRE COM SUPORTE, RESERVATÓRIO, FIXAÇÕES E TUBOS - FORNECIMENTO E INSTALAÇÃO. AF_12/2021</t>
  </si>
  <si>
    <t xml:space="preserve">AQUECEDOR SOLAR COMPACTO, KIT PARA 1 COLETOR SOLAR À VÁCUO COM SUPORTE, RESERVATÓRIO, FIXAÇÕES E TUBOS - FORNECIMENTO E INSTALAÇÃO. AF_12/2021</t>
  </si>
  <si>
    <t xml:space="preserve">BLOCO CONCRETADO NO LOCAL, 20X20X15CM, PARA BASE DE FIXAÇÃO DA ESTRUTURA SOLAR PARA LAJE DE CONCRETO - FORNECIMENTO E INSTALAÇÃO. AF_12/2021</t>
  </si>
  <si>
    <t xml:space="preserve">BOMBA DE CIRCULACAO DE ÁGUA QUENTE, 93 ATÉ 150 W - FORNECIMENTO E INSTALAÇÃO. AF_12/2021</t>
  </si>
  <si>
    <t xml:space="preserve">CABO FOTOVOLTAICO 4 MM² INSTALADO EM ELETRODUTO - FORNECIMENTO E INSTALAÇÃO. AF_12/2021</t>
  </si>
  <si>
    <t xml:space="preserve">CABO FOTOVOLTAICO 4 MM² INSTALADO SOLTO NO TELHADO - FORNECIMENTO E INSTALAÇÃO. AF_12/2021</t>
  </si>
  <si>
    <t xml:space="preserve">CABO FOTOVOLTAICO 6 MM² INSTALADO EM ELETRODUTO - FORNECIMENTO E INSTALAÇÃO. AF_12/2021</t>
  </si>
  <si>
    <t xml:space="preserve">CABO FOTOVOLTAICO 6 MM² INSTALADO SOLTO NO TELHADO - FORNECIMENTO E INSTALAÇÃO. AF_12/2021</t>
  </si>
  <si>
    <t xml:space="preserve">COLETOR PARA AQUECIMENTO SOLAR A VÁCUO, COM SUPORTE PARA LAJE DE CONCRETO - FORNECIMENTO E INSTALAÇÃO. AF_12/2021</t>
  </si>
  <si>
    <t xml:space="preserve">COLETOR PARA AQUECIMENTO SOLAR A VÁCUO, COM SUPORTE PARA TELHA CERÂMICA - FORNECIMENTO E INSTALAÇÃO. AF_12/2021</t>
  </si>
  <si>
    <t xml:space="preserve">COLETOR PARA AQUECIMENTO SOLAR A VÁCUO, COM SUPORTE PARA TELHA METÁLICA - FORNECIMENTO E INSTALAÇÃO. AF_12/2021</t>
  </si>
  <si>
    <t xml:space="preserve">COLETOR PARA AQUECIMENTO SOLAR, EM VIDRO TEMPERADO E SERPENTINA EM TUBO DE COBRE, COM SUPORTE PARA LAJE DE CONCRETO - FORNECIMENTO E INSTALAÇÃO. AF_12/2021</t>
  </si>
  <si>
    <t xml:space="preserve">COLETOR PARA AQUECIMENTO SOLAR, EM VIDRO TEMPERADO E SERPENTINA EM TUBO DE COBRE, COM SUPORTE PARA TELHA CERÂMICA - FORNECIMENTO E INSTALAÇÃO. AF_12/2021</t>
  </si>
  <si>
    <t xml:space="preserve">COLETOR PARA AQUECIMENTO SOLAR, EM VIDRO TEMPERADO E SERPENTINA EM TUBO DE COBRE, COM SUPORTE PARA TELHA METÁLICA - FORNECIMENTO E INSTALAÇÃO. AF_12/2021</t>
  </si>
  <si>
    <t xml:space="preserve">CONTROLADOR POR DIFERENCIAL DE TEMPERATURA COM 2 SENSORES - FORNECIMENTO E INSTALAÇÃO. AF_12/2021</t>
  </si>
  <si>
    <t xml:space="preserve">INVERSOR SOLAR FOTOVOLTAICO - FORNECIMENTO E INSTALAÇÃO. AF_12/2021</t>
  </si>
  <si>
    <t xml:space="preserve">MICRO INVERSOR SOLAR FOTOVOLTAICO - FORNECIMENTO E INSTALAÇÃO. AF_12/2021</t>
  </si>
  <si>
    <t xml:space="preserve">PAINEL SOLAR FOTOVOLTAICO, 2 X 1 M, COM SUPORTE PARA LAJE DE CONCRETO - FORNECIMENTO E INSTALAÇÃO. AF_12/2021</t>
  </si>
  <si>
    <t xml:space="preserve">PAINEL SOLAR FOTOVOLTAICO, 2 X 1 M, COM SUPORTE PARA TELHA CERÂMICA - FORNECIMENTO E INSTALAÇÃO. AF_12/2021</t>
  </si>
  <si>
    <t xml:space="preserve">PAINEL SOLAR FOTOVOLTAICO, 2 X 1 M, COM SUPORTE PARA TELHA METÁLICA - FORNECIMENTO E INSTALAÇÃO. AF_12/2021</t>
  </si>
  <si>
    <t xml:space="preserve">RESERVATÓRIO TÉRMICO/BOILER SOLAR EM AÇO INOX 1000 L - FORNECIMENTO E INSTALAÇÃO. AF_12/2021</t>
  </si>
  <si>
    <t xml:space="preserve">RESERVATÓRIO TÉRMICO/BOILER SOLAR EM AÇO INOX 1000 L COM 5 PLACAS COLETORAS EM VIDRO TEMPERADO COM SERPENTINA EM TUBO DE COBRE 2 X 1 M - FORNECIMENTO E INSTALAÇÃO. AF_12/2021</t>
  </si>
  <si>
    <t xml:space="preserve">RESERVATÓRIO TÉRMICO/BOILER SOLAR EM AÇO INOX 200 L - FORNECIMENTO E INSTALAÇÃO. AF_12/2021</t>
  </si>
  <si>
    <t xml:space="preserve">RESERVATÓRIO TÉRMICO/BOILER SOLAR EM AÇO INOX 3000 L - FORNECIMENTO E INSTALAÇÃO. AF_12/2021</t>
  </si>
  <si>
    <t xml:space="preserve">RESERVATÓRIO TÉRMICO/BOILER SOLAR EM AÇO INOX 400 L - FORNECIMENTO E INSTALAÇÃO. AF_12/2021</t>
  </si>
  <si>
    <t xml:space="preserve">RESERVATÓRIO TÉRMICO/BOILER SOLAR EM AÇO INOX 400 L COM 2 PLACAS COLETORAS EM VIDRO TEMPERADO COM SERPENTINA EM TUBO DE COBRE 2 X 1 M - FORNECIMENTO E INSTALAÇÃO. AF_12/2021</t>
  </si>
  <si>
    <t xml:space="preserve">RESERVATÓRIO TÉRMICO/BOILER SOLAR EM AÇO INOX 600 L - FORNECIMENTO E INSTALAÇÃO. AF_12/2021</t>
  </si>
  <si>
    <t xml:space="preserve">RESERVATÓRIO TÉRMICO/BOILER SOLAR EM AÇO INOX 600 L COM 3 PLACAS COLETORAS EM VIDRO TEMPERADO COM SERPENTINA EM TUBO DE COBRE 2 X 1 M - FORNECIMENTO E INSTALAÇÃO. AF_12/2021</t>
  </si>
  <si>
    <t xml:space="preserve">RESERVATÓRIO TÉRMICO/BOILER SOLAR EM AÇO INOX 800 L - FORNECIMENTO E INSTALAÇÃO. AF_12/2021</t>
  </si>
  <si>
    <t xml:space="preserve">RESERVATÓRIO TÉRMICO/BOILER SOLAR EM AÇO INOX 800 L COM 4 PLACAS COLETORAS EM VIDRO TEMPERADO COM SERPENTINA EM TUBO DE COBRE 2 X 1 M - FORNECIMENTO E INSTALAÇÃO. AF_12/2021</t>
  </si>
  <si>
    <t xml:space="preserve">STRING BOX PARA SISTEMA FOTOVOLTAICO - FORNECIMENTO E INSTALAÇÃO. AF_12/2021</t>
  </si>
  <si>
    <t xml:space="preserve">SUPORTE DE 1 COLETOR SOLAR PARA LAJE DE CONCRETO - FORNECIMENTO E INSTALAÇÃO. AF_12/2021</t>
  </si>
  <si>
    <t xml:space="preserve">SUPORTE DE 1 COLETOR SOLAR PARA TELHA CERÂMICA - FORNECIMENTO E INSTALAÇÃO. AF_12/2021</t>
  </si>
  <si>
    <t xml:space="preserve">SUPORTE DE 1 COLETOR SOLAR PARA TELHA METÁLICA - FORNECIMENTO E INSTALAÇÃO. AF_12/2021</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</si>
  <si>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</si>
  <si>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</si>
  <si>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</si>
  <si>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</si>
  <si>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</si>
  <si>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</si>
  <si>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</si>
  <si>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</si>
  <si>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</si>
  <si>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</si>
  <si>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</si>
  <si>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</si>
  <si>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</si>
  <si>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</si>
  <si>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</si>
  <si>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</si>
  <si>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</si>
  <si>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</si>
  <si>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</si>
  <si>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</si>
  <si>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</si>
  <si>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</si>
  <si>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</si>
  <si>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</si>
  <si>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</si>
  <si>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</si>
  <si>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</si>
  <si>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</si>
  <si>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</si>
  <si>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</si>
  <si>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</si>
  <si>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</si>
  <si>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</si>
  <si>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</si>
  <si>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</si>
  <si>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</si>
  <si>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</si>
  <si>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</si>
  <si>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</si>
  <si>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</si>
  <si>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</si>
  <si>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</si>
  <si>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</si>
  <si>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</si>
  <si>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</si>
  <si>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</si>
  <si>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</si>
  <si>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</si>
  <si>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</si>
  <si>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</si>
  <si>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</si>
  <si>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</si>
  <si>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</si>
  <si>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</si>
  <si>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</si>
  <si>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</si>
  <si>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</si>
  <si>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</si>
  <si>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</si>
  <si>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</si>
  <si>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</si>
  <si>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</si>
  <si>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</si>
  <si>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</si>
  <si>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</si>
  <si>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</si>
  <si>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</si>
  <si>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</si>
  <si>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</si>
  <si>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</si>
  <si>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</si>
  <si>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</si>
  <si>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</si>
  <si>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</si>
  <si>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</si>
  <si>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</si>
  <si>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</si>
  <si>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</si>
  <si>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</si>
  <si>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</si>
  <si>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</si>
  <si>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</si>
  <si>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</si>
  <si>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</si>
  <si>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</si>
  <si>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</si>
  <si>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</si>
  <si>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</si>
  <si>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</si>
  <si>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</si>
  <si>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</si>
  <si>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</si>
  <si>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</si>
  <si>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</si>
  <si>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</si>
  <si>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</si>
  <si>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</si>
  <si>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</si>
  <si>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</si>
  <si>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</si>
  <si>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</si>
  <si>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</si>
  <si>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</si>
  <si>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</si>
  <si>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</si>
  <si>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</si>
  <si>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</si>
  <si>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</si>
  <si>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</si>
  <si>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</si>
  <si>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</si>
  <si>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</si>
  <si>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</si>
  <si>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</si>
  <si>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</si>
  <si>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</si>
  <si>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</si>
  <si>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</si>
  <si>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</si>
  <si>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</si>
  <si>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</si>
  <si>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</si>
  <si>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</si>
  <si>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</si>
  <si>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</si>
  <si>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</si>
  <si>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</si>
  <si>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</si>
  <si>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</si>
  <si>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</si>
  <si>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</si>
  <si>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</si>
  <si>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</si>
  <si>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</si>
  <si>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</si>
  <si>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</si>
  <si>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</si>
  <si>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</si>
  <si>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</si>
  <si>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</si>
  <si>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</si>
  <si>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</si>
  <si>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</si>
  <si>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</si>
  <si>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</si>
  <si>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</si>
  <si>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</si>
  <si>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</si>
  <si>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</si>
  <si>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</si>
  <si>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</si>
  <si>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</si>
  <si>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</si>
  <si>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</si>
  <si>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</si>
  <si>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</si>
  <si>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</si>
  <si>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</si>
  <si>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</si>
  <si>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</si>
  <si>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</si>
  <si>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</si>
  <si>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</si>
  <si>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</si>
  <si>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</si>
  <si>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</si>
  <si>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</si>
  <si>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</si>
  <si>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</si>
  <si>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</si>
  <si>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</si>
  <si>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</si>
  <si>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</si>
  <si>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</si>
  <si>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</si>
  <si>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</si>
  <si>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</si>
  <si>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</si>
  <si>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</si>
  <si>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</si>
  <si>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</si>
  <si>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</si>
  <si>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</si>
  <si>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</si>
  <si>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</si>
  <si>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</si>
  <si>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</si>
  <si>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</si>
  <si>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</si>
  <si>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</si>
  <si>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</si>
  <si>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</si>
  <si>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</si>
  <si>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</si>
  <si>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</si>
  <si>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</si>
  <si>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</si>
  <si>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</si>
  <si>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</si>
  <si>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</si>
  <si>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</si>
  <si>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</si>
  <si>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</si>
  <si>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</si>
  <si>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</si>
  <si>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</si>
  <si>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</si>
  <si>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</si>
  <si>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</si>
  <si>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</si>
  <si>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</si>
  <si>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</si>
  <si>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</si>
  <si>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</si>
  <si>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</si>
  <si>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</si>
  <si>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</si>
  <si>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</si>
  <si>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</si>
  <si>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</si>
  <si>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</si>
  <si>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</si>
  <si>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</si>
  <si>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</si>
  <si>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</si>
  <si>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</si>
  <si>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</si>
  <si>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</si>
  <si>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</si>
  <si>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</si>
  <si>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</si>
  <si>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</si>
  <si>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</si>
  <si>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</si>
  <si>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</si>
  <si>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</si>
  <si>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</si>
  <si>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</si>
  <si>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</si>
  <si>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</si>
  <si>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</si>
  <si>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</si>
  <si>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</si>
  <si>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</si>
  <si>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</si>
  <si>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</si>
  <si>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</si>
  <si>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</si>
  <si>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</si>
  <si>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</si>
  <si>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</si>
  <si>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</si>
  <si>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</si>
  <si>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</si>
  <si>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</si>
  <si>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</si>
  <si>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</si>
  <si>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</si>
  <si>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</si>
  <si>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</si>
  <si>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</si>
  <si>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</si>
  <si>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</si>
  <si>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</si>
  <si>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</si>
  <si>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</si>
  <si>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</si>
  <si>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</si>
  <si>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</si>
  <si>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</si>
  <si>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</si>
  <si>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</si>
  <si>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</si>
  <si>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</si>
  <si>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</si>
  <si>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</si>
  <si>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</si>
  <si>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</si>
  <si>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</si>
  <si>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</si>
  <si>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</si>
  <si>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</si>
  <si>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</si>
  <si>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</si>
  <si>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</si>
  <si>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</si>
  <si>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</si>
  <si>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</si>
  <si>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</si>
  <si>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</si>
  <si>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</si>
  <si>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</si>
  <si>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</si>
  <si>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</si>
  <si>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</si>
  <si>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</si>
  <si>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</si>
  <si>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</si>
  <si>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</si>
  <si>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</si>
  <si>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</si>
  <si>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</si>
  <si>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</si>
  <si>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</si>
  <si>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</si>
  <si>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</si>
  <si>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</si>
  <si>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</si>
  <si>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</si>
  <si>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</si>
  <si>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</si>
  <si>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</si>
  <si>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</si>
  <si>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</si>
  <si>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</si>
  <si>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</si>
  <si>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</si>
  <si>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</si>
  <si>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</si>
  <si>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</si>
  <si>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</si>
  <si>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</si>
  <si>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</si>
  <si>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</si>
  <si>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</si>
  <si>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</si>
  <si>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</si>
  <si>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</si>
  <si>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</si>
  <si>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</si>
  <si>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</si>
  <si>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</si>
  <si>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</si>
  <si>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</si>
  <si>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</si>
  <si>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</si>
  <si>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</si>
  <si>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</si>
  <si>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</si>
  <si>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</si>
  <si>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</si>
  <si>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</si>
  <si>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</si>
  <si>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</si>
  <si>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</si>
  <si>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</si>
  <si>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</si>
  <si>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</si>
  <si>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</si>
  <si>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</si>
  <si>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</si>
  <si>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</si>
  <si>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</si>
  <si>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</si>
  <si>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</si>
  <si>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</si>
  <si>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</si>
  <si>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</si>
  <si>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</si>
  <si>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</si>
  <si>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</si>
  <si>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</si>
  <si>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</si>
  <si>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</si>
  <si>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</si>
  <si>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</si>
  <si>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</si>
  <si>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</si>
  <si>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</si>
  <si>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</si>
  <si>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</si>
  <si>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</si>
  <si>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</si>
  <si>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</si>
  <si>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</si>
  <si>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</si>
  <si>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DE VALA, TIPO BLINDADEM, COM PROFUNDIDADE DE 0 A 1,5 M, LARGURA MAIOR OU IGUAL A 1,5 M E MENOR QUE 2,5 M - EXECUÇÃO E FORNECIMENTO, INCLUI MATERIAL. AF_08/2020</t>
  </si>
  <si>
    <t xml:space="preserve">ESCORAMENTO DE VALA, TIPO BLINDAGEM COM PROFUNDIDADE DE 0 A 1,5 M, LARGURA MAIOR OU IGUAL A 1,5 M E MENOR QUE 2,5 M - EXECUÇÃO, NÃO INCLUI MATERIAL. AF_08/2020</t>
  </si>
  <si>
    <t xml:space="preserve">ESCORAMENTO DE VALA, TIPO BLINDAGEM, COM PROFUNDIDADE DE 0 A 1,5 M, LARGURA MENOR QUE 1,5 M - EXECUÇÃO E FORNECIMENTO, INCLUI MATERIAL. AF_08/2020</t>
  </si>
  <si>
    <t xml:space="preserve">ESCORAMENTO DE VALA, TIPO BLINDAGEM, COM PROFUNDIDADE DE 0 A 1,5 M, LARGURA MENOR QUE 1,5 M - EXECUÇÃO, NÃO INCLUI MATERIAL. AF_08/2020</t>
  </si>
  <si>
    <t xml:space="preserve">ESCORAMENTO DE VALA, TIPO BLINDAGEM, COM PROFUNDIDADE DE 1,5 A 3,0 M, LARGURA MAIOR OU IGUAL A 1,5 M E MENOR QUE 2,5 M - EXECUÇÃO E FORNECIMENTO, INCLUI MATERIAL. AF_08/2020</t>
  </si>
  <si>
    <t xml:space="preserve">ESCORAMENTO DE VALA, TIPO BLINDAGEM, COM PROFUNDIDADE DE 1,5 A 3,0 M, LARGURA MAIOR OU IGUAL A 1,5 M E MENOR QUE 2,5 M - EXECUÇÃO, NÃO INCLUI MATERIAL. AF_08/2020</t>
  </si>
  <si>
    <t xml:space="preserve">ESCORAMENTO DE VALA, TIPO BLINDAGEM, COM PROFUNDIDADE DE 1,5 A 3,0 M, LARGURA MENOR QUE 1,5 M - EXECUÇÃO E FORNECIMENTO, INCLUI MATERIAL. AF_08/2020</t>
  </si>
  <si>
    <t xml:space="preserve">ESCORAMENTO DE VALA, TIPO BLINDAGEM, COM PROFUNDIDADE DE 1,5 A 3,0 M, LARGURA MENOR QUE 1,5 M - EXECUÇÃO, NÃO INCLUI MATERIAL. AF_08/2020</t>
  </si>
  <si>
    <t xml:space="preserve">ESCORAMENTO DE VALA, TIPO BLINDAGEM, COM PROFUNDIDADE DE 3,0 A 4,5 M, LARGURA MAIOR OU IGUAL A 1,5 M E MENOR QUE 2,5 M - EXECUÇÃO E FORNECIMENTO, INCLUI MATERIAL. AF_08/2020</t>
  </si>
  <si>
    <t xml:space="preserve">ESCORAMENTO DE VALA, TIPO BLINDAGEM, COM PROFUNDIDADE DE 3,0 A 4,5 M, LARGURA MAIOR OU IGUAL A 1,5 M E MENOR QUE 2,5 M - EXECUÇÃO, NÃO INCLUI MATERIAL. AF_08/2020</t>
  </si>
  <si>
    <t xml:space="preserve">ESCORAMENTO DE VALA, TIPO BLINDAGEM, COM PROFUNDIDADE DE 3,0 A 4,5 M, LARGURA MENOR QUE 1,5 M - EXECUÇÃO E FORNECIMENTO, INCLUI MATERIAL. AF_08/2020</t>
  </si>
  <si>
    <t xml:space="preserve">ESCORAMENTO DE VALA, TIPO BLINDAGEM, COM PROFUNDIDADE DE 3,0 A 4,5 M, LARGURA MENOR QUE 1,5 M - EXECUÇÃO, NÃO INCLUI MATERIAL. AF_08/2020</t>
  </si>
  <si>
    <t xml:space="preserve">ESCORAMENTO DE VALA, TIPO CONTÍNUO COM PERFIL METÁLICO "U", COM PROFUNDIDADE DE 0 A 1,5 M, LARGURA MENOR QUE 1,5 M. AF_08/2020</t>
  </si>
  <si>
    <t xml:space="preserve">ESCORAMENTO DE VALA, TIPO CONTÍNUO COM PERFIL METÁLICO "U", COM PROFUNDIDADE DE 1,5 A 3,0 M, LARGURA MAIOR OU IGUAL 1,5 M E MENOR QUE 2,5 M. AF_08/2020</t>
  </si>
  <si>
    <t xml:space="preserve">ESCORAMENTO DE VALA, TIPO CONTÍNUO COM PERFIL METÁLICO "U", COM PROFUNDIDADE DE 1,5 A 3,0 M, LARGURA MENOR QUE 1,5 M. AF_08/2020</t>
  </si>
  <si>
    <t xml:space="preserve">ESCORAMENTO DE VALA, TIPO CONTÍNUO COM PERFIL METÁLICO "U", COM PROFUNDIDADE DE 3,0 A 4,5 M, LARGURA MAIOR OU IGUAL A 1,5 M E MENOR QUE 2,5 M. AF_08/2020</t>
  </si>
  <si>
    <t xml:space="preserve">ESCORAMENTO DE VALA, TIPO CONTÍNUO COM PERFIL METÁLICO "U", COM PROFUNDIDADE DE 3,0 A 4,5 M, LARGURA MENOR QUE 1,5 M. AF_08/2020</t>
  </si>
  <si>
    <t xml:space="preserve">ESCORAMENTO DE VALA, TIPO CONTÍNUO, COM PROFUNDIDADE DE 0 A 1,5 M, LARGURA MAIOR OU IGUAL A 1,5 M E MENOR QUE 2,5 M. AF_08/2020</t>
  </si>
  <si>
    <t xml:space="preserve">ESCORAMENTO DE VALA, TIPO CONTÍNUO, COM PROFUNDIDADE DE 0 A 1,5 M, LARGURA MENOR QUE 1,5 M. AF_08/2020</t>
  </si>
  <si>
    <t xml:space="preserve">ESCORAMENTO DE VALA, TIPO CONTÍNUO, COM PROFUNDIDADE DE 1,5 A 3,0 M, LARGURA MAIOR OU IGUAL A 1,5 M E MENOR QUE 2,5 M. AF_08/2020</t>
  </si>
  <si>
    <t xml:space="preserve">ESCORAMENTO DE VALA, TIPO CONTÍNUO, COM PROFUNDIDADE DE 1,5 M A 3,0 M, LARGURA MENOR QUE 1,5 M. AF_08/2020</t>
  </si>
  <si>
    <t xml:space="preserve">ESCORAMENTO DE VALA, TIPO CONTÍNUO, COM PROFUNDIDADE DE 3,0 A 4,5 M, LARGURA MAIOR OU IGUAL A 1,5 E MENOR QUE 2,5 M. AF_08/2020</t>
  </si>
  <si>
    <t xml:space="preserve">ESCORAMENTO DE VALA, TIPO CONTÍNUO, COM PROFUNDIDADE DE 3,0 A 4,5 M, LARGURA MENOR QUE 1,5 M. AF_08/2020</t>
  </si>
  <si>
    <t xml:space="preserve">ESCORAMENTO DE VALA, TIPO DESCONTÍNUO, COM PROFUNDIDADE DE 0 A 1,5 M, LARGURA MAIOR OU IGUAL A 1,5 M E MENOR QUE 2,5 M. AF_08/2020</t>
  </si>
  <si>
    <t xml:space="preserve">ESCORAMENTO DE VALA, TIPO DESCONTÍNUO, COM PROFUNDIDADE DE 0 A 1,5 M, LARGURA MENOR QUE 1,5 M. AF_08/2020</t>
  </si>
  <si>
    <t xml:space="preserve">ESCORAMENTO DE VALA, TIPO DESCONTÍNUO, COM PROFUNDIDADE DE 1,5 A 3,0 M, LARGURA MAIOR OU IGUAL A 1,5 M E MENOR QUE 2,5 M. AF_08/2020</t>
  </si>
  <si>
    <t xml:space="preserve">ESCORAMENTO DE VALA, TIPO DESCONTÍNUO, COM PROFUNDIDADE DE 1,5 M A 3,0 M, LARGURA MENOR QUE 1,5 M. AF_08/2020</t>
  </si>
  <si>
    <t xml:space="preserve">ESCORAMENTO DE VALA, TIPO DESCONTÍNUO, COM PROFUNDIDADE DE 3,0 A 4,5 M, LARGURA MAIOR OU IGUAL A 1,5 E MENOR QUE 2,5 M. AF_08/2020</t>
  </si>
  <si>
    <t xml:space="preserve">ESCORAMENTO DE VALA, TIPO DESCONTÍNUO, COM PROFUNDIDADE DE 3,0 A 4,5 M, LARGURA MENOR QUE 1,5 M. AF_08/2020</t>
  </si>
  <si>
    <t xml:space="preserve">ESCORAMENTO DE VALA, TIPO ESTACA PRANCHA METÁLICA CRAVADA, COM PROFUNDIDADE DE 0 A 1,5 M. AF_08/2020</t>
  </si>
  <si>
    <t xml:space="preserve">ESCORAMENTO DE VALA, TIPO ESTACA PRANCHA METÁLICA CRAVADA, COM PROFUNDIDADE DE 1,5 A 3 M. AF_08/2020</t>
  </si>
  <si>
    <t xml:space="preserve">ESCORAMENTO DE VALA, TIPO ESTACA PRANCHA METÁLICA CRAVADA, COM PROFUNDIDADE DE 3 A 4,5 M. AF_08/2020</t>
  </si>
  <si>
    <t xml:space="preserve">ESCORAMENTO DE VALA, TIPO PONTALETEAMENTO, COM PROFUNDIDADE DE 0 A 1,5 M, LARGURA MAIOR OU IGUAL A 1,5 M E MENOR QUE 2,5 M. AF_08/2020</t>
  </si>
  <si>
    <t xml:space="preserve">ESCORAMENTO DE VALA, TIPO PONTALETEAMENTO, COM PROFUNDIDADE DE 0 A 1,5 M, LARGURA MENOR QUE 1,5 M. AF_08/2020</t>
  </si>
  <si>
    <t xml:space="preserve">ESCORAMENTO DE VALA, TIPO PONTALETEAMENTO, COM PROFUNDIDADE DE 1,5 A 3,0 M, LARGURA MAIOR OU IGUAL A 1,5 M E MENOR QUE 2,5 M. AF_08/2020</t>
  </si>
  <si>
    <t xml:space="preserve">ESCORAMENTO DE VALA, TIPO PONTALETEAMENTO, COM PROFUNDIDADE DE 1,5 A 3,0 M, LARGURA MENOR QUE 1,5 M. AF_08/2020</t>
  </si>
  <si>
    <t xml:space="preserve">ESCORAMENTO DE VALA, TIPO PONTALETEAMENTO, COM PROFUNDIDADE DE 3,0 A 4,5 M, LARGURA MAIOR OU IGUAL A 1,5 M E MENOR QUE 2,5 M. AF_08/2020</t>
  </si>
  <si>
    <t xml:space="preserve">ESCORAMENTO DE VALA, TIPO PONTALETEAMENTO, COM PROFUNDIDADE DE 3,0 A 4,5 M, LARGURA MENOR QUE 1,5 M. AF_08/2020</t>
  </si>
  <si>
    <t xml:space="preserve">ESCORAMENTO DE VALA,TIPO CONTÍNUO COM PERFIL METÁLICO "U", COM PROFUNDIDADE DE 0 A 1,5 M, LARGURA MAIOR OU IGUAL A 1,5 E MENOR QUE 2,5 M. AF_08/2020</t>
  </si>
  <si>
    <t xml:space="preserve">FABRICAÇÃO DE CONJUNTO DE MÓDULO METÁLICO,  COMPRIMENTO DE 3,0 M E ALTURA DE 1,8 M (ESTRONCAS DE 1,00 M). AF_08/2020</t>
  </si>
  <si>
    <t xml:space="preserve">FABRICAÇÃO DE CONJUNTO DE MÓDULO METÁLICO,  COMPRIMENTO DE 3,6 M E ALTURA DE 3,0 M (ESTRONCAS DE 2,00 M). AF_08/2020</t>
  </si>
  <si>
    <t xml:space="preserve">FABRICAÇÃO DE CONJUNTO DE MÓDULO METÁLICO, COMPRIMENTO DE 3,0 M E ALTURA DE 1,8 M (ESTRONCAS DE 2,00 M). AF_08/2020</t>
  </si>
  <si>
    <t xml:space="preserve">FABRICAÇÃO DE CONJUNTO DE MÓDULO METÁLICO, COMPRIMENTO DE 3,0 M E ALTURA DE 2,4 M (ESTRONCAS DE 1,00 M). AF_08/2020</t>
  </si>
  <si>
    <t xml:space="preserve">FABRICAÇÃO DE CONJUNTO DE MÓDULO METÁLICO, COMPRIMENTO DE 3,0 M E ALTURA DE 2,4 M (ESTRONCAS DE 2,00 M). AF_08/2020</t>
  </si>
  <si>
    <t xml:space="preserve">FABRICAÇÃO DE CONJUNTO DE MÓDULO METÁLICO, COMPRIMENTO DE 3,6 M E ALTURA DE 3,0 M (ESTRONCAS DE 1,00 M). AF_08/2020</t>
  </si>
  <si>
    <t xml:space="preserve">PREPARO DE FUNDO DE VALA COM LARGURA MAIOR OU IGUAL A 1,5 M E MENOR QUE 2,5 M (ACERTO DO SOLO NATURAL). AF_08/2020</t>
  </si>
  <si>
    <t xml:space="preserve">PREPARO DE FUNDO DE VALA COM LARGURA MAIOR OU IGUAL A 1,5 M E MENOR QUE 2,5 M, COM CAMADA DE AREIA, LANÇAMENTO MANUAL. AF_08/2020</t>
  </si>
  <si>
    <t xml:space="preserve">PREPARO DE FUNDO DE VALA COM LARGURA MAIOR OU IGUAL A 1,5 M E MENOR QUE 2,5 M, COM CAMADA DE AREIA, LANÇAMENTO MECANIZADO. AF_08/2020</t>
  </si>
  <si>
    <t xml:space="preserve">PREPARO DE FUNDO DE VALA COM LARGURA MAIOR OU IGUAL A 1,5 M E MENOR QUE 2,5 M, COM CAMADA DE BRITA, LANÇAMENTO MANUAL. AF_08/2020</t>
  </si>
  <si>
    <t xml:space="preserve">PREPARO DE FUNDO DE VALA COM LARGURA MAIOR OU IGUAL A 1,5 M E MENOR QUE 2,5 M, COM CAMADA DE BRITA, LANÇAMENTO MECANIZADO. AF_08/2020</t>
  </si>
  <si>
    <t xml:space="preserve">PREPARO DE FUNDO DE VALA COM LARGURA MENOR QUE 1,5 M (ACERTO DO SOLO NATURAL). AF_08/2020</t>
  </si>
  <si>
    <t xml:space="preserve">PREPARO DE FUNDO DE VALA COM LARGURA MENOR QUE 1,5 M, COM CAMADA DE AREIA, LANÇAMENTO MANUAL. AF_08/2020</t>
  </si>
  <si>
    <t xml:space="preserve">PREPARO DE FUNDO DE VALA COM LARGURA MENOR QUE 1,5 M, COM CAMADA DE AREIA, LANÇAMENTO MECANIZADO. AF_08/2020</t>
  </si>
  <si>
    <t xml:space="preserve">PREPARO DE FUNDO DE VALA COM LARGURA MENOR QUE 1,5 M, COM CAMADA DE BRITA, LANÇAMENTO MANUAL. AF_08/2020</t>
  </si>
  <si>
    <t xml:space="preserve">PREPARO DE FUNDO DE VALA COM LARGURA MENOR QUE 1,5 M, COM CAMADA DE BRITA, LANÇAMENTO MECANIZADO. AF_08/2020</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</si>
  <si>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</si>
  <si>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</si>
  <si>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</si>
  <si>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</si>
  <si>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</si>
  <si>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</si>
  <si>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</si>
  <si>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</si>
  <si>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</si>
  <si>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</si>
  <si>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</si>
  <si>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</si>
  <si>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</si>
  <si>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</si>
  <si>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</si>
  <si>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</si>
  <si>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</si>
  <si>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</si>
  <si>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</si>
  <si>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</si>
  <si>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</si>
  <si>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</si>
  <si>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</si>
  <si>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</si>
  <si>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</si>
  <si>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</si>
  <si>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</si>
  <si>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</si>
  <si>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</si>
  <si>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</si>
  <si>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</si>
  <si>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</si>
  <si>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</si>
  <si>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</si>
  <si>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</si>
  <si>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</si>
  <si>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</si>
  <si>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</si>
  <si>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</si>
  <si>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</si>
  <si>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</si>
  <si>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</si>
  <si>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</si>
  <si>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</si>
  <si>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</si>
  <si>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</si>
  <si>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ALIZAR DE 5X1,5CM PARA PORTA FIXADO COM PREGOS, PADRÃO MÉDIO - FORNECIMENTO E INSTALAÇÃO. AF_12/2019</t>
  </si>
  <si>
    <t xml:space="preserve">ALIZAR DE 5X1,5CM PARA PORTA FIXADO COM PREGOS, PADRÃO POPULAR - FORNECIMENTO E INSTALAÇÃO. AF_12/2019</t>
  </si>
  <si>
    <t xml:space="preserve">BATENTE DE AÇO GALVANIZADO, COM PERFIL PRÉ-FABRICADO, FIXADO COM ARGAMASSA, COM SOLDA, GRAPAS E FUROS PARA FERRAGENS INCLUSOS. AF_12/2019</t>
  </si>
  <si>
    <t xml:space="preserve">BATENTE PARA PORTA COM BANDEIRA, FIXAÇÃO COM PARAFUSO E BUCHA. AF_12/2019</t>
  </si>
  <si>
    <t xml:space="preserve">BATENTE PARA PORTA DE MADEIRA, FIXAÇÃO COM ARGAMASSA, PADRÃO MÉDIO - FORNECIMENTO E INSTALAÇÃO. AF_12/2019</t>
  </si>
  <si>
    <t xml:space="preserve">BATENTE PARA PORTA DE MADEIRA, FIXAÇÃO COM ARGAMASSA, PADRÃO POPULAR. FORNECIMENTO E INSTALAÇÃO. AF_12/2019</t>
  </si>
  <si>
    <t xml:space="preserve">BATENTE PARA PORTA DE MADEIRA, PADRÃO MÉDIO - FORNECIMENTO E MONTAGEM. AF_12/2019</t>
  </si>
  <si>
    <t xml:space="preserve">BATENTE PARA PORTA DE MADEIRA, PADRÃO POPULAR - FORNECIMENTO E MONTAGEM. AF_12/2019</t>
  </si>
  <si>
    <t xml:space="preserve">CREMONA EM LATÃO CROMADO OU POLIDO, COMPLETA. AF_12/2019</t>
  </si>
  <si>
    <t xml:space="preserve">DOBRADIÇA EM AÇO/FERRO, 3" X 21/2", E=1,9 A 2MM, SEN ANEL, CROMADO OU ZINCADO, TAMPA BOLA, COM PARAFUSOS. AF_12/2019</t>
  </si>
  <si>
    <t xml:space="preserve">DOBRADIÇA TIPO VAI E VEM EM LATÃO POLIDO 3". AF_12/2019</t>
  </si>
  <si>
    <t xml:space="preserve">FECHADURA DE EMBUTIR COM CILINDRO, EXTERNA, COMPLETA, ACABAMENTO PADRÃO MÉDIO, INCLUSO EXECUÇÃO DE FURO - FORNECIMENTO E INSTALAÇÃO. AF_12/2019</t>
  </si>
  <si>
    <t xml:space="preserve">FECHADURA DE EMBUTIR COM CILINDRO, EXTERNA, COMPLETA, ACABAMENTO PADRÃO POPULAR, INCLUSO EXECUÇÃO DE FURO - FORNECIMENTO E INSTALAÇÃO. AF_12/2019</t>
  </si>
  <si>
    <t xml:space="preserve">FECHADURA DE EMBUTIR PARA PORTA DE BANHEIRO, COMPLETA, ACABAMENTO PADRÃO MÉDIO, INCLUSO EXECUÇÃO DE FURO - FORNECIMENTO E INSTALAÇÃO. AF_12/2019</t>
  </si>
  <si>
    <t xml:space="preserve">FECHADURA DE EMBUTIR PARA PORTA DE BANHEIRO, COMPLETA, ACABAMENTO PADRÃO POPULAR, INCLUSO EXECUÇÃO DE FURO - FORNECIMENTO E INSTALAÇÃO. AF_12/2019</t>
  </si>
  <si>
    <t xml:space="preserve">FECHADURA DE EMBUTIR PARA PORTAS INTERNAS, COMPLETA, ACABAMENTO PADRÃO MÉDIO, COM EXECUÇÃO DE FURO - FORNECIMENTO E INSTALAÇÃO. AF_12/2019</t>
  </si>
  <si>
    <t xml:space="preserve">FECHADURA DE EMBUTIR PARA PORTAS INTERNAS, COMPLETA, ACABAMENTO PADRÃO POPULAR, COM EXECUÇÃO DE FURO - FORNECIMENTO E INSTALAÇÃO. AF_12/2019</t>
  </si>
  <si>
    <t xml:space="preserve">FECHO DE EMBUTIR TIPO UNHA 22CM. AF_12/2019</t>
  </si>
  <si>
    <t xml:space="preserve">FECHO DE EMBUTIR TIPO UNHA 40CM. AF_12/2019</t>
  </si>
  <si>
    <t xml:space="preserve">KIT DE PORTA DE MADEIRA FRISADA, SEMI-OCA (LEVE OU MÉDIA), PADRÃO MÉDIO 60X210CM, ESPESSURA DE 3CM, ITENS INCLUSOS: DOBRADIÇAS, MONTAGEM E INSTALAÇÃO DO BATENTE, SEM FECHADURA - FORNECIMENTO E INSTALAÇÃO. AF_12/2019</t>
  </si>
  <si>
    <t xml:space="preserve">KIT DE PORTA DE MADEIRA FRISADA, SEMI-OCA (LEVE OU MÉDIA), PADRÃO MÉDIO, 60X210CM, ESPESSURA DE 3,5CM,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</si>
  <si>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</si>
  <si>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DO BATENTE, SEM FECHADURA - FORNECIMENTO E INSTALAÇÃO. AF_12/2019</t>
  </si>
  <si>
    <t xml:space="preserve">KIT DE PORTA DE MADEIRA FRISADA, SEMI-OCA (LEVE OU MÉDIA), PADRÃO MÉDIO, 80X210CM, ESPESSURA DE 3,5CM, ITENS INCLUSOS: DOBRADIÇAS, MONTAGEM E INSTALAÇÃO DE BATENTE, FECHADURA COM EXECUÇÃO DO FURO - FORNECIMENTO E INSTALAÇÃO. AF_12/2019</t>
  </si>
  <si>
    <t xml:space="preserve">KIT DE PORTA DE MADEIRA FRISADA, SEMI-OCA (LEVE OU MÉDIA), PADRÃO MÉDIO, 80X210CM, ESPESSURA DE 3,5CM, ITENS INCLUSOS: DOBRADIÇAS, MONTAGEM E INSTALAÇÃO DO BATENTE, SEM FECHADURA - FORNECIMENTO E INSTALAÇÃO. AF_12/2019</t>
  </si>
  <si>
    <t xml:space="preserve">KIT DE PORTA DE MADEIRA FRISADA, SEMI-OCA (LEVE OU MÉDIA), PADRÃO POPULAR, 60X210CM, ESPESSURA DE 3CM, ITENS INCLUSOS: DOBRADIÇAS, MONTAGEM E INSTALAÇÃO DE BATENTE, FECHADURA COM EXECUÇÃO DO FURO - FORNECIMENTO E INSTALAÇÃO. AF_12/2019</t>
  </si>
  <si>
    <t xml:space="preserve">KIT DE PORTA DE MADEIRA FRISADA, SEMI-OCA (LEVE OU MÉDIA), PADRÃO POPULAR, 60X210CM, ESPESSURA DE 3CM, ITENS INCLUSOS: DOBRADIÇAS, MONTAGEM E INSTALAÇÃO DO BATENTE, SEM FECHADURA - FORNECIMENTO E INSTALAÇÃO. AF_12/2019</t>
  </si>
  <si>
    <t xml:space="preserve">KIT DE PORTA DE MADEIRA FRISADA, SEMI-OCA (LEVE OU MÉDIA), PADRÃO POPULAR, 70X210CM, ESPESSURA DE 3CM, ITENS INCLUSOS: DOBRADIÇAS, MONTAGEM E INSTALAÇÃO DE BATENTE, FECHADURA COM EXECUÇÃO DO FURO - FORNECIMENTO E INSTALAÇÃO. AF_12/2019</t>
  </si>
  <si>
    <t xml:space="preserve">KIT DE PORTA DE MADEIRA FRISADA, SEMI-OCA (LEVE OU MÉDIA), PADRÃO POPULAR, 70X210CM, ESPESSURA DE 3CM, ITENS INCLUSOS: DOBRADIÇAS, MONTAGEM E INSTALAÇÃO DO BATENTE, SEM FECHADURA - FORNECIMENTO E INSTALAÇÃO. AF_12/2019</t>
  </si>
  <si>
    <t xml:space="preserve">KIT DE PORTA DE MADEIRA FRISADA, SEMI-OCA (LEVE OU MÉDIA), PADRÃO POPULAR, 80X210CM, ESPESSURA DE 3,5CM, ITENS INCLUSOS: DOBRADIÇAS, MONTAGEM E INSTALAÇÃO DE BATENTE, FECHADURA COM EXECUÇÃO DO FURO - FORNECIMENTO E INSTALAÇÃO. AF_12/2019</t>
  </si>
  <si>
    <t xml:space="preserve">KIT DE PORTA DE MADEIRA FRISADA, SEMI-OCA (LEVE OU MÉDIA), PADRÃO POPULAR, 80X210CM, ESPESSURA DE 3,5CM, ITENS INCLUSOS: DOBRADIÇAS, MONTAGEM E INSTALAÇÃO DO BATENTE, SEM FECHADURA - FORNECIMENTO E INSTALAÇÃO. AF_12/2019</t>
  </si>
  <si>
    <t xml:space="preserve">KIT DE PORTA DE MADEIRA PARA PINTURA, SEMI-OCA (LEVE OU MÉDIA), PADRÃO MÉDIO, 60X210CM, ESPESSURA DE 3,5CM, ITENS INCLUSOS: DOBRADIÇAS, MONTAGEM E INSTALAÇÃO DO BATENTE, FECHADURA COM EXECUÇÃO DO FURO - FORNECIMENTO E INSTALAÇÃO. AF_12/2019</t>
  </si>
  <si>
    <t xml:space="preserve">KIT DE PORTA DE MADEIRA PARA PINTURA, SEMI-OCA (LEVE OU MÉDIA), PADRÃO MÉDIO, 60X210CM, ESPESSURA DE 3,5CM, ITENS INCLUSOS: DOBRADIÇAS, MONTAGEM E INSTALAÇÃO DO BATENTE, SEM FECHADURA - FORNECIMENTO E INSTALAÇÃO. AF_12/2019</t>
  </si>
  <si>
    <t xml:space="preserve">KIT DE PORTA DE MADEIRA PARA PINTURA, SEMI-OCA (LEVE OU MÉDIA), PADRÃO MÉDIO, 70X210CM, ESPESSURA DE 3,5CM, ITENS INCLUSOS: DOBRADIÇAS, MONTAGEM E INSTALAÇÃO DO BATENTE, FECHADURA COM EXECUÇÃO DO FURO - FORNECIMENTO E INSTALAÇÃO. AF_12/2019</t>
  </si>
  <si>
    <t xml:space="preserve">KIT DE PORTA DE MADEIRA PARA PINTURA, SEMI-OCA (LEVE OU MÉDIA), PADRÃO MÉDIO, 70X210CM, ESPESSURA DE 3,5CM, ITENS INCLUSOS: DOBRADIÇAS, MONTAGEM E INSTALAÇÃO DO BATENTE, SEM FECHADURA - FORNECIMENTO E INSTALAÇÃO. AF_12/2019</t>
  </si>
  <si>
    <t xml:space="preserve">KIT DE PORTA DE MADEIRA PARA PINTURA, SEMI-OCA (LEVE OU MÉDIA), PADRÃO MÉDIO, 80X210CM, ESPESSURA DE 3,5CM, ITENS INCLUSOS: DOBRADIÇAS, MONTAGEM E INSTALAÇÃO DO BATENTE, FECHADURA COM EXECUÇÃO DO FURO - FORNECIMENTO E INSTALAÇÃO. AF_12/2019</t>
  </si>
  <si>
    <t xml:space="preserve">KIT DE PORTA DE MADEIRA PARA PINTURA, SEMI-OCA (LEVE OU MÉDIA), PADRÃO MÉDIO, 80X210CM, ESPESSURA DE 3,5CM, ITENS INCLUSOS: DOBRADIÇAS, MONTAGEM E INSTALAÇÃO DO BATENTE, SEM FECHADURA - FORNECIMENTO E INSTALAÇÃO. AF_12/2019</t>
  </si>
  <si>
    <t xml:space="preserve">KIT DE PORTA DE MADEIRA PARA PINTURA, SEMI-OCA (LEVE OU MÉDIA), PADRÃO MÉDIO, 90X210CM, ESPESSURA DE 3,5CM, ITENS INCLUSOS: DOBRADIÇAS, MONTAGEM E INSTALAÇÃO DO BATENTE, FECHADURA COM EXECUÇÃO DO FURO - FORNECIMENTO E INSTALAÇÃO. AF_12/2019</t>
  </si>
  <si>
    <t xml:space="preserve">KIT DE PORTA DE MADEIRA PARA PINTURA, SEMI-OCA (LEVE OU MÉDIA), PADRÃO MÉDIO, 90X210CM, ESPESSURA DE 3,5CM, ITENS INCLUSOS: DOBRADIÇAS, MONTAGEM E INSTALAÇÃO DO BATENTE, SEM FECHADURA - FORNECIMENTO E INSTALAÇÃO. AF_12/2019</t>
  </si>
  <si>
    <t xml:space="preserve">KIT DE PORTA DE MADEIRA PARA PINTURA, SEMI-OCA (LEVE OU MÉDIA), PADRÃO POPULAR, 60X210CM, ESPESSURA DE 3,5CM, ITENS INCLUSOS: DOBRADIÇAS, MONTAGEM E INSTALAÇÃO DO BATENTE, FECHADURA COM EXECUÇÃO DO FURO - FORNECIMENTO E INSTALAÇÃO. AF_12/2019</t>
  </si>
  <si>
    <t xml:space="preserve">KIT DE PORTA DE MADEIRA PARA PINTURA, SEMI-OCA (LEVE OU MÉDIA), PADRÃO POPULAR, 60X210CM, ESPESSURA DE 3,5CM, ITENS INCLUSOS: DOBRADIÇAS, MONTAGEM E INSTALAÇÃO DO BATENTE, SEM FECHADURA - FORNECIMENTO E INSTALAÇÃO. AF_12/2019</t>
  </si>
  <si>
    <t xml:space="preserve">KIT DE PORTA DE MADEIRA PARA PINTURA, SEMI-OCA (LEVE OU MÉDIA), PADRÃO POPULAR, 70X210CM, ESPESSURA DE 3,5CM, ITENS INCLUSOS: DOBRADIÇAS, MONTAGEM E INSTALAÇÃO DO BATENTE, FECHADURA COM EXECUÇÃO DO FURO - FORNECIMENTO E INSTALAÇÃO. AF_12/2019</t>
  </si>
  <si>
    <t xml:space="preserve">KIT DE PORTA DE MADEIRA PARA PINTURA, SEMI-OCA (LEVE OU MÉDIA), PADRÃO POPULAR, 70X210CM, ESPESSURA DE 3,5CM, ITENS INCLUSOS: DOBRADIÇAS, MONTAGEM E INSTALAÇÃO DO BATENTE, SEM FECHADURA - FORNECIMENTO E INSTALAÇÃO. AF_12/2019</t>
  </si>
  <si>
    <t xml:space="preserve">KIT DE PORTA DE MADEIRA PARA PINTURA, SEMI-OCA (LEVE OU MÉDIA), PADRÃO POPULAR, 80X210CM, ESPESSURA DE 3,5CM, ITENS INCLUSOS: DOBRADIÇAS, MONTAGEM E INSTALAÇÃO DO BATENTE, FECHADURA COM EXECUÇÃO DO FURO - FORNECIMENTO E INSTALAÇÃO. AF_12/2019</t>
  </si>
  <si>
    <t xml:space="preserve">KIT DE PORTA DE MADEIRA PARA PINTURA, SEMI-OCA (LEVE OU MÉDIA), PADRÃO POPULAR, 80X210CM, ESPESSURA DE 3,5CM, ITENS INCLUSOS: DOBRADIÇAS, MONTAGEM E INSTALAÇÃO DO BATENTE, SEM FECHADURA - FORNECIMENTO E INSTALAÇÃO. AF_12/2019</t>
  </si>
  <si>
    <t xml:space="preserve">KIT DE PORTA DE MADEIRA PARA PINTURA, SEMI-OCA (LEVE OU MÉDIA), PADRÃO POPULAR, 90X210CM, ESPESSURA DE 3,5CM, ITENS INCLUSOS: DOBRADIÇAS, MONTAGEM E INSTALAÇÃO DO BATENTE, FECHADURA COM EXECUÇÃO DO FURO - FORNECIMENTO E INSTALAÇÃO. AF_12/2019</t>
  </si>
  <si>
    <t xml:space="preserve">KIT DE PORTA DE MADEIRA PARA PINTURA, SEMI-OCA (LEVE OU MÉDIA), PADRÃO POPULAR, 90X210CM, ESPESSURA DE 3,5CM, ITENS INCLUSOS: DOBRADIÇAS, MONTAGEM E INSTALAÇÃO DO BATENTE, SEM FECHADURA - FORNECIMENTO E INSTALAÇÃO. AF_12/2019</t>
  </si>
  <si>
    <t xml:space="preserve">KIT DE PORTA DE MADEIRA PARA PINTURA, SEMI-OCA (PESADA OU SUPERPESADA), PADRÃO MÉDIO, 80X210CM, ESPESSURA DE 3,5CM, ITENS INCLUSOS: DOBRADIÇAS, MONTAGEM E INSTALAÇÃO DO BATENTE, FECHADURA COM EXECUÇÃO DO FURO - FORNECIMENTO E INSTALAÇÃO. AF_12/2019</t>
  </si>
  <si>
    <t xml:space="preserve">KIT DE PORTA DE MADEIRA PARA PINTURA, SEMI-OCA (PESADA OU SUPERPESADA), PADRÃO MÉDIO, 80X210CM, ESPESSURA DE 3,5CM, ITENS INCLUSOS: DOBRADIÇAS, MONTAGEM E INSTALAÇÃO DO BATENTE, SEM FECHADURA - FORNECIMENTO E INSTALAÇÃO. AF_12/2019</t>
  </si>
  <si>
    <t xml:space="preserve">KIT DE PORTA DE MADEIRA PARA PINTURA, SEMI-OCA (PESADA OU SUPERPESADA), PADRÃO MÉDIO, 90X210CM, ESPESSURA DE 3,5CM, ITENS INCLUSOS: DOBRADIÇAS, MONTAGEM E INSTALAÇÃO DO BATENTE, FECHADURA COM EXECUÇÃO DO FURO - FORNECIMENTO E INSTALAÇÃO. AF_12/2019</t>
  </si>
  <si>
    <t xml:space="preserve">KIT DE PORTA DE MADEIRA PARA PINTURA, SEMI-OCA (PESADA OU SUPERPESADA), PADRÃO MÉDIO, 90X210CM, ESPESSURA DE 3,5CM, ITENS INCLUSOS: DOBRADIÇAS, MONTAGEM E INSTALAÇÃO DO BATENTE, SEM FECHADURA - FORNECIMENTO E INSTALAÇÃO. AF_12/2019</t>
  </si>
  <si>
    <t xml:space="preserve">KIT DE PORTA DE MADEIRA PARA PINTURA, SEMI-OCA (PESADA OU SUPERPESADA), PADRÃO POPULAR, 80X210CM, ESPESSURA DE 3,5CM, ITENS INCLUSOS: DOBRADIÇAS, MONTAGEM E INSTALAÇÃO DO BATENTE, FECHADURA COM EXECUÇÃO DO FURO - FORNECIMENTO E INSTALAÇÃO. AF_12/2019</t>
  </si>
  <si>
    <t xml:space="preserve">KIT DE PORTA DE MADEIRA PARA PINTURA, SEMI-OCA (PESADA OU SUPERPESADA), PADRÃO POPULAR, 80X210CM, ESPESSURA DE 3,5CM, ITENS INCLUSOS: DOBRADIÇAS, MONTAGEM E INSTALAÇÃO DO BATENTE, SEM FECHADURA - FORNECIMENTO E INSTALAÇÃO. AF_12/2019</t>
  </si>
  <si>
    <t xml:space="preserve">KIT DE PORTA DE MADEIRA PARA PINTURA, SEMI-OCA (PESADA OU SUPERPESADA), PADRÃO POPULAR, 90X210CM, ESPESSURA DE 3,5CM, ITENS INCLUSOS: DOBRADIÇAS, MONTAGEM E INSTALAÇÃO DO BATENTE, FECHADURA COM EXECUÇÃO DO FURO - FORNECIMENTO E INSTALAÇÃO. AF_12/2019</t>
  </si>
  <si>
    <t xml:space="preserve">KIT DE PORTA DE MADEIRA PARA PINTURA, SEMI-OCA (PESADA OU SUPERPESADA), PADRÃO POPULAR, 90X210CM, ESPESSURA DE 3,5CM, ITENS INCLUSOS: DOBRADIÇAS, MONTAGEM E INSTALAÇÃO DO BATENTE, SEM FECHADURA - FORNECIMENTO E INSTALAÇÃO. AF_12/2019</t>
  </si>
  <si>
    <t xml:space="preserve">KIT DE PORTA DE MADEIRA PARA VERNIZ, SEMI-OCA (LEVE OU MÉDIA), PADRÃO MÉDIO, 60X210CM, ESPESSURA DE 3,5CM, ITENS INCLUSOS: DOBRADIÇAS, MONTAGEM E INSTALAÇÃO DE BATENTE, FECHADURA COM EXECUÇÃO DO FURO - FORNECIMENTO E INSTALAÇÃO. AF_12/2019</t>
  </si>
  <si>
    <t xml:space="preserve">KIT DE PORTA DE MADEIRA PARA VERNIZ, SEMI-OCA (LEVE OU MÉDIA), PADRÃO MÉDIO, 60X210CM, ESPESSURA DE 3,5CM, ITENS INCLUSOS: DOBRADIÇAS, MONTAGEM E INSTALAÇÃO DO BATENTE, SEM FECHADURA - FORNECIMENTO E INSTALAÇÃO. AF_12/2019</t>
  </si>
  <si>
    <t xml:space="preserve">KIT DE PORTA DE MADEIRA PARA VERNIZ, SEMI-OCA (LEVE OU MÉDIA), PADRÃO MÉDIO, 70X210CM, ESPESSURA DE 3,5CM, ITENS INCLUSOS: DOBRADIÇAS, MONTAGEM E INSTALAÇÃO DE BATENTE, FECHADURA COM EXECUÇÃO DO FURO - FORNECIMENTO E INSTALAÇÃO. AF_12/2019</t>
  </si>
  <si>
    <t xml:space="preserve">KIT DE PORTA DE MADEIRA PARA VERNIZ, SEMI-OCA (LEVE OU MÉDIA), PADRÃO MÉDIO, 70X210CM, ESPESSURA DE 3,5CM, ITENS INCLUSOS: DOBRADIÇAS, MONTAGEM E INSTALAÇÃO DO BATENTE, SEM FECHADURA - FORNECIMENTO E INSTALAÇÃO. AF_12/2019</t>
  </si>
  <si>
    <t xml:space="preserve">KIT DE PORTA DE MADEIRA PARA VERNIZ, SEMI-OCA (LEVE OU MÉDIA), PADRÃO MÉDIO, 80X210CM, ESPESSURA DE 3,5CM, ITENS INCLUSOS: DOBRADIÇAS, MONTAGEM E INSTALAÇÃO DE BATENTE, FECHADURA COM EXECUÇÃO DO FURO - FORNECIMENTO E INSTALAÇÃO. AF_12/2019</t>
  </si>
  <si>
    <t xml:space="preserve">KIT DE PORTA DE MADEIRA PARA VERNIZ, SEMI-OCA (LEVE OU MÉDIA), PADRÃO MÉDIO, 80X210CM, ESPESSURA DE 3,5CM, ITENS INCLUSOS: DOBRADIÇAS, MONTAGEM E INSTALAÇÃO DO BATENTE, SEM FECHADURA - FORNECIMENTO E INSTALAÇÃO. AF_12/2019</t>
  </si>
  <si>
    <t xml:space="preserve">KIT DE PORTA DE MADEIRA PARA VERNIZ, SEMI-OCA (LEVE OU MÉDIA), PADRÃO MÉDIO, 90X210CM, ESPESSURA DE 3,5CM, ITENS INCLUSOS: DOBRADIÇAS, MONTAGEM E INSTALAÇÃO DE BATENTE, FECHADURA COM EXECUÇÃO DO FURO - FORNECIMENTO E INSTALAÇÃO. AF_12/2019</t>
  </si>
  <si>
    <t xml:space="preserve">KIT DE PORTA DE MADEIRA PARA VERNIZ, SEMI-OCA (LEVE OU MÉDIA), PADRÃO MÉDIO, 90X210CM, ESPESSURA DE 3,5CM, ITENS INCLUSOS: DOBRADIÇAS, MONTAGEM E INSTALAÇÃO DO BATENTE, SEM FECHADURA - FORNECIMENTO E INSTALAÇÃO. AF_12/2019</t>
  </si>
  <si>
    <t xml:space="preserve">KIT DE PORTA DE MADEIRA PARA VERNIZ, SEMI-OCA (LEVE OU MÉDIA), PADRÃO POPULAR, 60X210CM, ESPESSURA DE 3,5CM, ITENS INCLUSOS: DOBRADIÇAS, MONTAGEM E INSTALAÇÃO DE BATENTE, FECHADURA COM EXECUÇÃO DO FURO - FORNECIMENTO E INSTALAÇÃO. AF_12/2019</t>
  </si>
  <si>
    <t xml:space="preserve">KIT DE PORTA DE MADEIRA PARA VERNIZ, SEMI-OCA (LEVE OU MÉDIA), PADRÃO POPULAR, 60X210CM, ESPESSURA DE 3,5CM, ITENS INCLUSOS: DOBRADIÇAS, MONTAGEM E INSTALAÇÃO DO BATENTE, SEM FECHADURA - FORNECIMENTO E INSTALAÇÃO. AF_12/2019</t>
  </si>
  <si>
    <t xml:space="preserve">KIT DE PORTA DE MADEIRA PARA VERNIZ, SEMI-OCA (LEVE OU MÉDIA), PADRÃO POPULAR, 70X210CM, ESPESSURA DE 3,5CM, ITENS INCLUSOS: DOBRADIÇAS, MONTAGEM E INSTALAÇÃO DE BATENTE, FECHADURA COM EXECUÇÃO DO FURO - FORNECIMENTO E INSTALAÇÃO. AF_12/2019</t>
  </si>
  <si>
    <t xml:space="preserve">KIT DE PORTA DE MADEIRA PARA VERNIZ, SEMI-OCA (LEVE OU MÉDIA), PADRÃO POPULAR, 70X210CM, ESPESSURA DE 3,5CM, ITENS INCLUSOS: DOBRADIÇAS, MONTAGEM E INSTALAÇÃO DO BATENTE, SEM FECHADURA - FORNECIMENTO E INSTALAÇÃO. AF_12/2019</t>
  </si>
  <si>
    <t xml:space="preserve">KIT DE PORTA DE MADEIRA PARA VERNIZ, SEMI-OCA (LEVE OU MÉDIA), PADRÃO POPULAR, 80X210CM, ESPESSURA DE 3,5CM, ITENS INCLUSOS: DOBRADIÇAS, MONTAGEM E INSTALAÇÃO DE BATENTE, FECHADURA COM EXECUÇÃO DO FURO - FORNECIMENTO E INSTALAÇÃO. AF_12/2019</t>
  </si>
  <si>
    <t xml:space="preserve">KIT DE PORTA DE MADEIRA PARA VERNIZ, SEMI-OCA (LEVE OU MÉDIA), PADRÃO POPULAR, 80X210CM, ESPESSURA DE 3,5CM, ITENS INCLUSOS: DOBRADIÇAS, MONTAGEM E INSTALAÇÃO DO BATENTE, SEM FECHADURA - FORNECIMENTO E INSTALAÇÃO. AF_12/2019</t>
  </si>
  <si>
    <t xml:space="preserve">KIT DE PORTA DE MADEIRA PARA VERNIZ, SEMI-OCA (LEVE OU MÉDIA), PADRÃO POPULAR, 90X210CM, ESPESSURA DE 3,5CM, ITENS INCLUSOS: DOBRADIÇAS, MONTAGEM E INSTALAÇÃO DO BATENTE, SEM FECHADURA - FORNECIMENTO E INSTALAÇÃO. AF_12/2019</t>
  </si>
  <si>
    <t xml:space="preserve">KIT DE PORTA DE MADEIRA PARA VERNIZ, SEMI-OCA (LEVE OU MÉDIA), PADRÃO POPULAR, 90X210CM, ESPESSURA DE 3CM, ITENS INCLUSOS: DOBRADIÇAS, MONTAGEM E INSTALAÇÃO DE BATENTE, FECHADURA COM EXECUÇÃO DO FURO - FORNECIMENTO E INSTALAÇÃO. AF_12/2019</t>
  </si>
  <si>
    <t xml:space="preserve">KIT DE PORTA DE MADEIRA TIPO MEXICANA, MACIÇA (PESADA OU SUPERPESADA), PADRÃO MÉDIO, 80X210CM, ESPESSURA DE 3,5CM, ITENS INCLUSOS: DOBRADIÇAS, MONTAGEM E INSTALAÇÃO DE BATENTE, FECHADURA COM EXECUÇÃO DO FURO - FORNECIMENTO E INSTALAÇÃO. AF_12/2019</t>
  </si>
  <si>
    <t xml:space="preserve">KIT DE PORTA DE MADEIRA TIPO MEXICANA, MACIÇA (PESADA OU SUPERPESADA), PADRÃO MÉDIO, 80X210CM, ESPESSURA DE 3CM, ITENS INCLUSOS: DOBRADIÇAS, MONTAGEM E INSTALAÇÃO DO BATENTE, SEM FECHADURA - FORNECIMENTO E INSTALAÇÃO. AF_12/2019</t>
  </si>
  <si>
    <t xml:space="preserve">KIT DE PORTA DE MADEIRA TIPO MEXICANA, MACIÇA (PESADA OU SUPERPESADA), PADRÃO POPULAR, 80X210CM, ESPESSURA DE 3,5CM, ITENS INCLUSOS: DOBRADIÇAS, MONTAGEM E INSTALAÇÃO DE BATENTE, FECHADURA COM EXECUÇÃO DO FURO - FORNECIMENTO E INSTALAÇÃO. AF_12/2019</t>
  </si>
  <si>
    <t xml:space="preserve">KIT DE PORTA DE MADEIRA TIPO MEXICANA, MACIÇA (PESADA OU SUPERPESADA), PADRÃO POPULAR, 80X210CM, ESPESSURA DE 3CM, ITENS INCLUSOS: DOBRADIÇAS, MONTAGEM E INSTALAÇÃO DO BATENTE, SEM FECHADURA - FORNECIMENTO E INSTALAÇÃO. AF_12/2019</t>
  </si>
  <si>
    <t xml:space="preserve">KIT DE PORTA DE MADEIRA TIPO VENEZIANA, 80X210CM (ESPESSURA DE 3CM), PADRÃO MÉDIO, ITENS INCLUSOS: DOBRADIÇAS, MONTAGEM E INSTALAÇÃO DE BATENTE, FECHADURA COM EXECUÇÃO DO FURO - FORNECIMENTO E INSTALAÇÃO. AF_12/2019</t>
  </si>
  <si>
    <t xml:space="preserve">KIT DE PORTA DE MADEIRA TIPO VENEZIANA, 80X210CM (ESPESSURA DE 3CM), PADRÃO POPULAR, ITENS INCLUSOS: DOBRADIÇAS, MONTAGEM E INSTALAÇÃO DE BATENTE, FECHADURA COM EXECUÇÃO DO FURO - FORNECIMENTO E INSTALAÇÃO. AF_12/2019</t>
  </si>
  <si>
    <t xml:space="preserve">KIT DE PORTA DE MADEIRA TIPO VENEZIANA, PADRÃO MÉDIO, 80X210CM, ESPESSURA DE 3CM, ITENS INCLUSOS: DOBRADIÇAS, MONTAGEM E INSTALAÇÃO DO BATENTE, SEM FECHADURA - FORNECIMENTO E INSTALAÇÃO. AF_12/2019</t>
  </si>
  <si>
    <t xml:space="preserve">KIT DE PORTA DE MADEIRA TIPO VENEZIANA, PADRÃO POPULAR, 80X210CM, ESPESSURA DE 3CM, ITENS INCLUSOS: DOBRADIÇAS, MONTAGEM E INSTALAÇÃO DO BATENTE, SEM FECHADURA - FORNECIMENTO E INSTALAÇÃO. AF_12/2019</t>
  </si>
  <si>
    <t xml:space="preserve">KIT DE PORTA-PRONTA DE MADEIRA EM ACABAMENTO MELAMÍNICO BRANCO, FOLHA LEVE OU MÉDIA, 60X210CM, EXCLUSIVE FECHADURA, FIXAÇÃO COM PREENCHIMENTO PARCIAL DE ESPUMA EXPANSIVA - FORNECIMENTO E INSTALAÇÃO. AF_12/2019</t>
  </si>
  <si>
    <t xml:space="preserve">KIT DE PORTA-PRONTA DE MADEIRA EM ACABAMENTO MELAMÍNICO BRANCO, FOLHA LEVE OU MÉDIA, 70X210CM, EXCLUSIVE FECHADURA, FIXAÇÃO COM PREENCHIMENTO PARCIAL DE ESPUMA EXPANSIVA - FORNECIMENTO E INSTALAÇÃO. AF_12/2019</t>
  </si>
  <si>
    <t xml:space="preserve">KIT DE PORTA-PRONTA DE MADEIRA EM ACABAMENTO MELAMÍNICO BRANCO, FOLHA LEVE OU MÉDIA, 80X210CM, EXCLUSIVE FECHADURA, FIXAÇÃO COM PREENCHIMENTO PARCIAL DE ESPUMA EXPANSIVA - FORNECIMENTO E INSTALAÇÃO. AF_12/2019</t>
  </si>
  <si>
    <t xml:space="preserve">KIT DE PORTA-PRONTA DE MADEIRA EM ACABAMENTO MELAMÍNICO BRANCO, FOLHA LEVE OU MÉDIA, 90X210, EXCLUSIVE FECHADURA, FIXAÇÃO COM PREENCHIMENTO TOTAL DE ESPUMA EXPANSIVA - FORNECIMENTO E INSTALAÇÃO. AF_12/2019</t>
  </si>
  <si>
    <t xml:space="preserve">KIT DE PORTA-PRONTA DE MADEIRA EM ACABAMENTO MELAMÍNICO BRANCO, FOLHA LEVE OU MÉDIA, E BATENTE METÁLICO, 60X210CM, FIXAÇÃO COM ARGAMASSA - FORNECIMENTO E INSTALAÇÃO. AF_12/2019</t>
  </si>
  <si>
    <t xml:space="preserve">KIT DE PORTA-PRONTA DE MADEIRA EM ACABAMENTO MELAMÍNICO BRANCO, FOLHA LEVE OU MÉDIA, E BATENTE METÁLICO, 70X210CM, FIXAÇÃO COM ARGAMASSA - FORNECIMENTO E INSTALAÇÃO. AF_12/2019</t>
  </si>
  <si>
    <t xml:space="preserve">KIT DE PORTA-PRONTA DE MADEIRA EM ACABAMENTO MELAMÍNICO BRANCO, FOLHA LEVE OU MÉDIA, E BATENTE METÁLICO, 80X210CM, FIXAÇÃO COM ARGAMASSA - FORNECIMENTO E INSTALAÇÃO. AF_12/2019</t>
  </si>
  <si>
    <t xml:space="preserve">KIT DE PORTA-PRONTA DE MADEIRA EM ACABAMENTO MELAMÍNICO BRANCO, FOLHA LEVE OU MÉDIA, E BATENTE METÁLICO, 90X210CM, FIXAÇÃO COM ARGAMASSA - FORNECIMENTO E INSTALAÇÃO. AF_12/2019</t>
  </si>
  <si>
    <t xml:space="preserve">KIT DE PORTA-PRONTA DE MADEIRA EM ACABAMENTO MELAMÍNICO BRANCO, FOLHA PESADA OU SUPERPESADA, 80X210CM, FIXAÇÃO COM PREENCHIMENTO PARCIAL DE ESPUMA EXPANSIVA - FORNECIMENTO E INSTALAÇÃO. AF_12/2019</t>
  </si>
  <si>
    <t xml:space="preserve">KIT DE PORTA-PRONTA DE MADEIRA EM ACABAMENTO MELAMÍNICO BRANCO, FOLHA PESADA OU SUPERPESADA, 90X210CM, FIXAÇÃO COM PREENCHIMENTO TOTAL DE ESPUMA EXPANSIVA - FORNECIMENTO E INSTALAÇÃO. AF_12/2019</t>
  </si>
  <si>
    <t xml:space="preserve">KIT DE PORTA-PRONTA DE MADEIRA EM ACABAMENTO MELAMÍNICO BRANCO, FOLHA PESADA OU SUPERPESADA, E BATENTE METÁLICO, 80X210CM, FIXAÇÃO COM ARGAMASSA - FORNECIMENTO E INSTALAÇÃO. AF_12/2019</t>
  </si>
  <si>
    <t xml:space="preserve">KIT DE PORTA-PRONTA DE MADEIRA EM ACABAMENTO MELAMÍNICO BRANCO, FOLHA PESADA OU SUPERPESADA, E BATENTE METÁLICO, 90X210CM, FIXAÇÃO COM ARGAMASSA - FORNECIMENTO E INSTALAÇÃO. AF_12/2019</t>
  </si>
  <si>
    <t xml:space="preserve">PORTA CADEADO ZINCADO OXIDADO PRETO COM CADEADO DE AÇO INOX, LARGURA DE *50* MM. AF_12/2019</t>
  </si>
  <si>
    <t xml:space="preserve">PORTA CORTA-FOGO 90X210X4CM - FORNECIMENTO E INSTALAÇÃO. AF_12/2019</t>
  </si>
  <si>
    <t xml:space="preserve">PORTA DE ALUMÍNIO DE ABRIR COM LAMBRI, COM GUARNIÇÃO, FIXAÇÃO COM PARAFUSOS - FORNECIMENTO E INSTALAÇÃO. AF_12/2019</t>
  </si>
  <si>
    <t xml:space="preserve">PORTA DE ALUMÍNIO DE ABRIR PARA VIDRO SEM GUARNIÇÃO, 87X210CM, FIXAÇÃO COM PARAFUSOS, INCLUSIVE VIDROS - FORNECIMENTO E INSTALAÇÃO. AF_12/2019</t>
  </si>
  <si>
    <t xml:space="preserve">PORTA DE CORRER DE ALUMÍNIO, COM DUAS FOLHAS PARA VIDRO, INCLUSO VIDRO LISO INCOLOR, FECHADURA E PUXADOR, SEM ALIZAR. AF_12/2019</t>
  </si>
  <si>
    <t xml:space="preserve">PORTA DE FERRO, DE ABRIR, TIPO GRADE COM CHAPA, COM GUARNIÇÕES. AF_12/2019</t>
  </si>
  <si>
    <t xml:space="preserve">PORTA DE MADEIRA COMPENSADA LISA PARA PINTURA, 120X210X3,5CM, 2 FOLHAS, INCLUSO ADUELA 2A, ALIZAR 2A E DOBRADIÇAS. AF_12/2019</t>
  </si>
  <si>
    <t xml:space="preserve">PORTA DE MADEIRA FRISADA, SEMI-OCA (LEVE OU MÉDIA), 60X210CM, ESPESSURA DE 3CM, INCLUSO DOBRADIÇAS - FORNECIMENTO E INSTALAÇÃO. AF_12/2019</t>
  </si>
  <si>
    <t xml:space="preserve">PORTA DE MADEIRA FRISADA, SEMI-OCA (LEVE OU MÉDIA), 70X210CM, ESPESSURA DE 3CM, INCLUSO DOBRADIÇAS - FORNECIMENTO E INSTALAÇÃO. AF_12/2019</t>
  </si>
  <si>
    <t xml:space="preserve">PORTA DE MADEIRA FRISADA, SEMI-OCA (LEVE OU MÉDIA), 80X210CM, ESPESSURA DE 3,5CM, INCLUSO DOBRADIÇAS - FORNECIMENTO E INSTALAÇÃO. AF_12/2019</t>
  </si>
  <si>
    <t xml:space="preserve">PORTA DE MADEIRA PARA PINTURA, SEMI-OCA (LEVE OU MÉDIA), 60X210CM, ESPESSURA DE 3,5CM, INCLUSO DOBRADIÇAS - FORNECIMENTO E INSTALAÇÃO. AF_12/2019</t>
  </si>
  <si>
    <t xml:space="preserve">PORTA DE MADEIRA PARA PINTURA, SEMI-OCA (LEVE OU MÉDIA), 70X210CM, ESPESSURA DE 3,5CM, INCLUSO DOBRADIÇAS - FORNECIMENTO E INSTALAÇÃO. AF_12/2019</t>
  </si>
  <si>
    <t xml:space="preserve">PORTA DE MADEIRA PARA PINTURA, SEMI-OCA (LEVE OU MÉDIA), 80X210CM, ESPESSURA DE 3,5CM, INCLUSO DOBRADIÇAS - FORNECIMENTO E INSTALAÇÃO. AF_12/2019</t>
  </si>
  <si>
    <t xml:space="preserve">PORTA DE MADEIRA PARA PINTURA, SEMI-OCA (LEVE OU MÉDIA), 90X210CM, ESPESSURA DE 3,5CM, INCLUSO DOBRADIÇAS - FORNECIMENTO E INSTALAÇÃO. AF_12/2019</t>
  </si>
  <si>
    <t xml:space="preserve">PORTA DE MADEIRA PARA PINTURA, SEMI-OCA (PESADA OU SUPERPESADA), 80X210CM, ESPESSURA DE 3,5CM, INCLUSO DOBRADIÇAS - FORNECIMENTO E INSTALAÇÃO. AF_12/2019</t>
  </si>
  <si>
    <t xml:space="preserve">PORTA DE MADEIRA PARA VERNIZ, SEMI-OCA (LEVE OU MÉDIA), 60X210CM, ESPESSURA DE 3,5CM, INCLUSO DOBRADIÇAS - FORNECIMENTO E INSTALAÇÃO. AF_12/2019</t>
  </si>
  <si>
    <t xml:space="preserve">PORTA DE MADEIRA PARA VERNIZ, SEMI-OCA (LEVE OU MÉDIA), 70X210CM, ESPESSURA DE 3,5CM, INCLUSO DOBRADIÇAS - FORNECIMENTO E INSTALAÇÃO. AF_12/2019</t>
  </si>
  <si>
    <t xml:space="preserve">PORTA DE MADEIRA PARA VERNIZ, SEMI-OCA (LEVE OU MÉDIA), 80X210CM, ESPESSURA DE 3,5CM, INCLUSO DOBRADIÇAS - FORNECIMENTO E INSTALAÇÃO. AF_12/2019</t>
  </si>
  <si>
    <t xml:space="preserve">PORTA DE MADEIRA PARA VERNIZ, SEMI-OCA (LEVE OU MÉDIA), 90X210CM, ESPESSURA DE 3,5CM, INCLUSO DOBRADIÇAS - FORNECIMENTO E INSTALAÇÃO. AF_12/2019</t>
  </si>
  <si>
    <t xml:space="preserve">PORTA DE MADEIRA TIPO VENEZIANA, 80X210CM, ESPESSURA DE 3CM, INCLUSO DOBRADIÇAS - FORNECIMENTO E INSTALAÇÃO. AF_12/2019</t>
  </si>
  <si>
    <t xml:space="preserve">PORTA DE MADEIRA, MACIÇA (PESADA OU SUPERPESADA), 90X210CM, ESPESSURA DE 3,5CM, INCLUSO DOBRADIÇAS - FORNECIMENTO E INSTALAÇÃO. AF_12/2019</t>
  </si>
  <si>
    <t xml:space="preserve">PORTA DE MADEIRA, TIPO MEXICANA, MACIÇA (PESADA OU SUPERPESADA), 80X210CM, ESPESSURA DE 3,5CM, INCLUSO DOBRADIÇAS - FORNECIMENTO E INSTALAÇÃO. AF_12/2019</t>
  </si>
  <si>
    <t xml:space="preserve">PORTA EM ALUMÍNIO DE ABRIR TIPO VENEZIANA COM GUARNIÇÃO, FIXAÇÃO COM PARAFUSOS - FORNECIMENTO E INSTALAÇÃO. AF_12/2019</t>
  </si>
  <si>
    <t xml:space="preserve">PORTA EM AÇO DE ABRIR PARA VIDRO SEM GUARNIÇÃO, 87X210CM, FIXAÇÃO COM PARAFUSOS, EXCLUSIVE VIDROS - FORNECIMENTO E INSTALAÇÃO. AF_12/2019</t>
  </si>
  <si>
    <t xml:space="preserve">PORTA EM AÇO DE ABRIR TIPO VENEZIANA SEM GUARNIÇÃO, 87X210CM, FIXAÇÃO COM PARAFUSOS - FORNECIMENTO E INSTALAÇÃO. AF_12/2019</t>
  </si>
  <si>
    <t xml:space="preserve">PUXADOR CENTRAL PARA ESQUADRIA DE MADEIRA. AF_12/2019</t>
  </si>
  <si>
    <t xml:space="preserve">RECOLOCAÇÃO DE FOLHAS DE PORTA DE MADEIRA LEVE OU MÉDIA DE 60CM DE LARGURA, CONSIDERANDO REAPROVEITAMENTO DO MATERIAL. AF_12/2019</t>
  </si>
  <si>
    <t xml:space="preserve">RECOLOCAÇÃO DE FOLHAS DE PORTA DE MADEIRA LEVE OU MÉDIA DE 70CM DE LARGURA, CONSIDERANDO REAPROVEITAMENTO DO MATERIAL. AF_12/2019</t>
  </si>
  <si>
    <t xml:space="preserve">RECOLOCAÇÃO DE FOLHAS DE PORTA DE MADEIRA LEVE OU MÉDIA DE 80CM DE LARGURA, CONSIDERANDO REAPROVEITAMENTO DO MATERIAL. AF_12/2019</t>
  </si>
  <si>
    <t xml:space="preserve">RECOLOCAÇÃO DE FOLHAS DE PORTA DE MADEIRA LEVE OU MÉDIA DE 90CM DE LARGURA, CONSIDERANDO REAPROVEITAMENTO DO MATERIAL. AF_12/2019</t>
  </si>
  <si>
    <t xml:space="preserve">RECOLOCAÇÃO DE FOLHAS DE PORTA DE MADEIRA PESADA OU SUPERPESADA DE 80CM DE LARGURA, CONSIDERANDO REAPROVEITAMENTO DO MATERIAL. AF_12/2019</t>
  </si>
  <si>
    <t xml:space="preserve">TARJETA TIPO LIVRE/OCUPADO PARA PORTA DE BANHEIRO. AF_12/2019</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</si>
  <si>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</si>
  <si>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</si>
  <si>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</si>
  <si>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</si>
  <si>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</si>
  <si>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</si>
  <si>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</si>
  <si>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</si>
  <si>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</si>
  <si>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</si>
  <si>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</si>
  <si>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</si>
  <si>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</si>
  <si>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</si>
  <si>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</si>
  <si>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</si>
  <si>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</si>
  <si>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</si>
  <si>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</si>
  <si>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</si>
  <si>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</si>
  <si>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</si>
  <si>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</si>
  <si>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</si>
  <si>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</si>
  <si>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</si>
  <si>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</si>
  <si>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</si>
  <si>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</si>
  <si>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</si>
  <si>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</si>
  <si>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</si>
  <si>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</si>
  <si>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</si>
  <si>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</si>
  <si>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</si>
  <si>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</si>
  <si>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 HÉLICE CONTÍNUA , DIÂMETRO DE 50 CM, INCLUSO CONCRETO FCK=30MPA E ARMADURA MÍNIMA (EXCLUSIVE BOMBEAMENTO, MOBILIZAÇÃO E DESMOBILIZAÇÃO). AF_12/2019</t>
  </si>
  <si>
    <t xml:space="preserve">ESTACA HÉLICE CONTÍNUA, DIÂMETRO DE 30 CM, INCLUSO CONCRETO FCK=30MPA E ARMADURA MÍNIMA (EXCLUSIVE BOMBEAMENTO, MOBILIZAÇÃO E DESMOBILIZAÇÃO). AF_12/2019</t>
  </si>
  <si>
    <t xml:space="preserve">ESTACA HÉLICE CONTÍNUA, DIÂMETRO DE 70 CM, INCLUSO CONCRETO FCK=30MPA E ARMADURA MÍNIMA (EXCLUSIVE BOMBEAMENTO, MOBILIZAÇÃO E DESMOBILIZAÇÃO). AF_12/2019</t>
  </si>
  <si>
    <t xml:space="preserve">ESTACA HÉLICE CONTÍNUA, DIÂMETRO DE 80 CM, INCLUSO CONCRETO FCK=30MPA E ARMADURA MÍNIMA (EXCLUSIVE BOMBEAMENTO, MOBILIZAÇÃO E DESMOBILIZAÇÃO). AF_12/2019</t>
  </si>
  <si>
    <t xml:space="preserve">ESTACA HÉLICE CONTÍNUA, DIÂMETRO DE 90 CM, INCLUSO CONCRETO FCK=30MPA E ARMADURA MÍNIMA (EXCLUSIVE BOMBEAMENTO, MOBILIZAÇÃO E DESMOBILIZAÇÃO). AF_12/2019</t>
  </si>
  <si>
    <t xml:space="preserve">FABRICAÇÃO E INSTALAÇÃO DE MEIA TESOURA DE MADEIRA NÃO APARELHADA, COM VÃO DE 10 M, PARA TELHA CERÂMICA OU DE CONCRETO, INCLUSO IÇAMENTO. AF_07/2019</t>
  </si>
  <si>
    <t xml:space="preserve">FABRICAÇÃO E INSTALAÇÃO DE MEIA TESOURA DE MADEIRA NÃO APARELHADA, COM VÃO DE 10 M, PARA TELHA ONDULADA DE FIBROCIMENTO, ALUMÍNIO, PLÁSTICA OU TERMOACÚSTICA, INCLUSO IÇAMENTO. AF_07/2019</t>
  </si>
  <si>
    <t xml:space="preserve">FABRICAÇÃO E INSTALAÇÃO DE MEIA TESOURA DE MADEIRA NÃO APARELHADA, COM VÃO DE 11 M, PARA TELHA CERÂMICA OU DE CONCRETO, INCLUSO IÇAMENTO. AF_07/2019</t>
  </si>
  <si>
    <t xml:space="preserve">FABRICAÇÃO E INSTALAÇÃO DE MEIA TESOURA DE MADEIRA NÃO APARELHADA, COM VÃO DE 11 M, PARA TELHA ONDULADA DE FIBROCIMENTO, ALUMÍNIO, PLÁSTICA OU TERMOACÚSTICA, INCLUSO IÇAMENTO. AF_07/2019</t>
  </si>
  <si>
    <t xml:space="preserve">FABRICAÇÃO E INSTALAÇÃO DE MEIA TESOURA DE MADEIRA NÃO APARELHADA, COM VÃO DE 12 M, PARA TELHA CERÂMICA OU DE CONCRETO, INCLUSO IÇAMENTO. AF_07/2019</t>
  </si>
  <si>
    <t xml:space="preserve">FABRICAÇÃO E INSTALAÇÃO DE MEIA TESOURA DE MADEIRA NÃO APARELHADA, COM VÃO DE 12 M, PARA TELHA ONDULADA DE FIBROCIMENTO, ALUMÍNIO, PLÁSTICA OU TERMOACÚSTICA, INCLUSO IÇAMENTO. AF_07/2019</t>
  </si>
  <si>
    <t xml:space="preserve">FABRICAÇÃO E INSTALAÇÃO DE MEIA TESOURA DE MADEIRA NÃO APARELHADA, COM VÃO DE 3 M, PARA TELHA CERÂMICA OU DE CONCRETO, INCLUSO IÇAMENTO. AF_07/2019</t>
  </si>
  <si>
    <t xml:space="preserve">FABRICAÇÃO E INSTALAÇÃO DE MEIA TESOURA DE MADEIRA NÃO APARELHADA, COM VÃO DE 3 M, PARA TELHA ONDULADA DE FIBROCIMENTO, ALUMÍNIO, PLÁSTICA OU TERMOACÚSTICA, INCLUSO IÇAMENTO. AF_07/2019</t>
  </si>
  <si>
    <t xml:space="preserve">FABRICAÇÃO E INSTALAÇÃO DE MEIA TESOURA DE MADEIRA NÃO APARELHADA, COM VÃO DE 4 M, PARA TELHA CERÂMICA OU DE CONCRETO, INCLUSO IÇAMENTO. AF_07/2019</t>
  </si>
  <si>
    <t xml:space="preserve">FABRICAÇÃO E INSTALAÇÃO DE MEIA TESOURA DE MADEIRA NÃO APARELHADA, COM VÃO DE 4 M, PARA TELHA ONDULADA DE FIBROCIMENTO, ALUMÍNIO, PLÁSTICA OU TERMOACÚSTICA, INCLUSO IÇAMENTO. AF_07/2019</t>
  </si>
  <si>
    <t xml:space="preserve">FABRICAÇÃO E INSTALAÇÃO DE MEIA TESOURA DE MADEIRA NÃO APARELHADA, COM VÃO DE 5 M, PARA TELHA CERÂMICA OU DE CONCRETO, INCLUSO IÇAMENTO. AF_07/2019</t>
  </si>
  <si>
    <t xml:space="preserve">FABRICAÇÃO E INSTALAÇÃO DE MEIA TESOURA DE MADEIRA NÃO APARELHADA, COM VÃO DE 5 M, PARA TELHA ONDULADA DE FIBROCIMENTO, ALUMÍNIO, PLÁSTICA OU TERMOACÚSTICA, INCLUSO IÇAMENTO. AF_07/2019</t>
  </si>
  <si>
    <t xml:space="preserve">FABRICAÇÃO E INSTALAÇÃO DE MEIA TESOURA DE MADEIRA NÃO APARELHADA, COM VÃO DE 6 M, PARA TELHA CERÂMICA OU DE CONCRETO, INCLUSO IÇAMENTO. AF_07/2019</t>
  </si>
  <si>
    <t xml:space="preserve">FABRICAÇÃO E INSTALAÇÃO DE MEIA TESOURA DE MADEIRA NÃO APARELHADA, COM VÃO DE 6 M, PARA TELHA ONDULADA DE FIBROCIMENTO, ALUMÍNIO, PLÁSTICA OU TERMOACÚSTICA, INCLUSO IÇAMENTO. AF_07/2019</t>
  </si>
  <si>
    <t xml:space="preserve">FABRICAÇÃO E INSTALAÇÃO DE MEIA TESOURA DE MADEIRA NÃO APARELHADA, COM VÃO DE 7 M, PARA TELHA CERÂMICA OU DE CONCRETO, INCLUSO IÇAMENTO. AF_07/2019</t>
  </si>
  <si>
    <t xml:space="preserve">FABRICAÇÃO E INSTALAÇÃO DE MEIA TESOURA DE MADEIRA NÃO APARELHADA, COM VÃO DE 7 M, PARA TELHA ONDULADA DE FIBROCIMENTO, ALUMÍNIO, PLÁSTICA OU TERMOACÚSTICA, INCLUSO IÇAMENTO. AF_07/2019</t>
  </si>
  <si>
    <t xml:space="preserve">FABRICAÇÃO E INSTALAÇÃO DE MEIA TESOURA DE MADEIRA NÃO APARELHADA, COM VÃO DE 8 M, PARA TELHA CERÂMICA OU DE CONCRETO, INCLUSO IÇAMENTO. AF_07/2019</t>
  </si>
  <si>
    <t xml:space="preserve">FABRICAÇÃO E INSTALAÇÃO DE MEIA TESOURA DE MADEIRA NÃO APARELHADA, COM VÃO DE 8 M, PARA TELHA ONDULADA DE FIBROCIMENTO, ALUMÍNIO, PLÁSTICA OU TERMOACÚSTICA, INCLUSO IÇAMENTO. AF_07/2019</t>
  </si>
  <si>
    <t xml:space="preserve">FABRICAÇÃO E INSTALAÇÃO DE MEIA TESOURA DE MADEIRA NÃO APARELHADA, COM VÃO DE 9 M, PARA TELHA CERÂMICA OU DE CONCRETO, INCLUSO IÇAMENTO. AF_07/2019</t>
  </si>
  <si>
    <t xml:space="preserve">FABRICAÇÃO E INSTALAÇÃO DE MEIA TESOURA DE MADEIRA NÃO APARELHADA, COM VÃO DE 9 M, PARA TELHA ONDULADA DE FIBROCIMENTO, ALUMÍNIO, PLÁSTICA OU TERMOACÚSTICA, INCLUSO IÇAMENTO. AF_07/2019</t>
  </si>
  <si>
    <t xml:space="preserve">FABRICAÇÃO E INSTALAÇÃO DE PONTALETES DE MADEIRA NÃO APARELHADA PARA TELHADOS COM ATÉ 2 ÁGUAS E COM TELHA CERÂMICA OU DE CONCRETO EM EDIFÍCIO INSTITUCIONAL TÉRREO, INCLUSO TRANSPORTE VERTICAL. AF_07/2019</t>
  </si>
  <si>
    <t xml:space="preserve">FABRICAÇÃO E INSTALAÇÃO DE PONTALETES DE MADEIRA NÃO APARELHADA PARA TELHADOS COM ATÉ 2 ÁGUAS E COM TELHA CERÂMICA OU DE CONCRETO EM EDIFÍCIO RESIDENCIAL DE MÚLTIPLOS PAVIMENTOS, INCLUSO TRANSPORTE VERTICAL. AF_07/2019</t>
  </si>
  <si>
    <t xml:space="preserve">FABRICAÇÃO E INSTALAÇÃO DE PONTALETES DE MADEIRA NÃO APARELHADA PARA TELHADOS COM ATÉ 2 ÁGUAS E COM TELHA CERÂMICA OU DE CONCRETO EM EDIFÍCIO RESIDENCIAL TÉRREO, INCLUSO TRANSPORTE VERTICAL. AF_07/2019</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</si>
  <si>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</si>
  <si>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</si>
  <si>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</si>
  <si>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FABRICAÇÃO E INSTALAÇÃO DE PONTALETES DE MADEIRA NÃO APARELHADA PARA TELHADOS COM MAIS QUE 2 ÁGUAS E COM TELHA CERÂMICA OU DE CONCRETO EM EDIFÍCIO INSTITUCIONAL TÉRREO, INCLUSO TRANSPORTE VERTICAL. AF_07/2019</t>
  </si>
  <si>
    <t xml:space="preserve">FABRICAÇÃO E INSTALAÇÃO DE PONTALETES DE MADEIRA NÃO APARELHADA PARA TELHADOS COM MAIS QUE 2 ÁGUAS E COM TELHA CERÂMICA OU DE CONCRETO EM EDIFÍCIO RESIDENCIAL DE MÚLTIPLOS PAVIMENTOS. AF_07/2019</t>
  </si>
  <si>
    <t xml:space="preserve">FABRICAÇÃO E INSTALAÇÃO DE PONTALETES DE MADEIRA NÃO APARELHADA PARA TELHADOS COM MAIS QUE 2 ÁGUAS E COM TELHA CERÂMICA OU DE CONCRETO EM EDIFÍCIO RESIDENCIAL TÉRREO, INCLUSO TRANSPORTE VERTICAL. AF_07/2019</t>
  </si>
  <si>
    <t xml:space="preserve">FABRICAÇÃO E INSTALAÇÃO DE TESOURA (INTEIRA OU MEIA) EM AÇO, VÃOS MAIORES OU IGUAIS A 3,0 M E MENORES OU IGUAL A 6,0 M, INCLUSO IÇAMENTO. AF_07/2019</t>
  </si>
  <si>
    <t xml:space="preserve">FABRICAÇÃO E INSTALAÇÃO DE TESOURA (INTEIRA OU MEIA) EM AÇO, VÃOS MAIORES QUE 6,0 M E MENORES QUE 12,0 M, INCLUSO IÇAMENTO. AF_07/2019</t>
  </si>
  <si>
    <t xml:space="preserve">FABRICAÇÃO E INSTALAÇÃO DE TESOURA INTEIRA EM AÇO, VÃO DE 10 M, PARA TELHA CERÂMICA OU DE CONCRETO, INCLUSO IÇAMENTO. AF_07/2019</t>
  </si>
  <si>
    <t xml:space="preserve">FABRICAÇÃO E INSTALAÇÃO DE TESOURA INTEIRA EM AÇO, VÃO DE 10 M, PARA TELHA ONDULADA DE FIBROCIMENTO, METÁLICA, PLÁSTICA OU TERMOACÚSTICA, INCLUSO IÇAMENTO. AF_07/2019</t>
  </si>
  <si>
    <t xml:space="preserve">FABRICAÇÃO E INSTALAÇÃO DE TESOURA INTEIRA EM AÇO, VÃO DE 11 M, PARA TELHA CERÂMICA OU DE CONCRETO, INCLUSO IÇAMENTO. AF_07/2019</t>
  </si>
  <si>
    <t xml:space="preserve">FABRICAÇÃO E INSTALAÇÃO DE TESOURA INTEIRA EM AÇO, VÃO DE 11 M, PARA TELHA ONDULADA DE FIBROCIMENTO, METÁLICA, PLÁSTICA OU TERMOACÚSTICA, INCLUSO IÇAMENTO. AF_07/2019</t>
  </si>
  <si>
    <t xml:space="preserve">FABRICAÇÃO E INSTALAÇÃO DE TESOURA INTEIRA EM AÇO, VÃO DE 12 M, PARA TELHA CERÂMICA OU DE CONCRETO, INCLUSO IÇAMENTO. AF_07/2019</t>
  </si>
  <si>
    <t xml:space="preserve">FABRICAÇÃO E INSTALAÇÃO DE TESOURA INTEIRA EM AÇO, VÃO DE 12 M, PARA TELHA ONDULADA DE FIBROCIMENTO, METÁLICA, PLÁSTICA OU TERMOACÚSTICA, INCLUSO IÇAMENTO. AF_07/2019</t>
  </si>
  <si>
    <t xml:space="preserve">FABRICAÇÃO E INSTALAÇÃO DE TESOURA INTEIRA EM AÇO, VÃO DE 3 M, PARA TELHA CERÂMICA OU DE CONCRETO, INCLUSO IÇAMENTO. AF_07/2019</t>
  </si>
  <si>
    <t xml:space="preserve">FABRICAÇÃO E INSTALAÇÃO DE TESOURA INTEIRA EM AÇO, VÃO DE 3 M, PARA TELHA ONDULADA DE FIBROCIMENTO, METÁLICA, PLÁSTICA OU TERMOACÚSTICA, INCLUSO IÇAMENTO. AF_07/2019</t>
  </si>
  <si>
    <t xml:space="preserve">FABRICAÇÃO E INSTALAÇÃO DE TESOURA INTEIRA EM AÇO, VÃO DE 4 M, PARA TELHA CERÂMICA OU DE CONCRETO, INCLUSO IÇAMENTO. AF_07/2019</t>
  </si>
  <si>
    <t xml:space="preserve">FABRICAÇÃO E INSTALAÇÃO DE TESOURA INTEIRA EM AÇO, VÃO DE 4 M, PARA TELHA ONDULADA DE FIBROCIMENTO, METÁLICA, PLÁSTICA OU TERMOACÚSTICA, INCLUSO IÇAMENTO. AF_07/2019</t>
  </si>
  <si>
    <t xml:space="preserve">FABRICAÇÃO E INSTALAÇÃO DE TESOURA INTEIRA EM AÇO, VÃO DE 5 M, PARA TELHA CERÂMICA OU DE CONCRETO, INCLUSO IÇAMENTO. AF_07/2019</t>
  </si>
  <si>
    <t xml:space="preserve">FABRICAÇÃO E INSTALAÇÃO DE TESOURA INTEIRA EM AÇO, VÃO DE 5 M, PARA TELHA ONDULADA DE FIBROCIMENTO, METÁLICA, PLÁSTICA OU TERMOACÚSTICA, INCLUSO IÇAMENTO. AF_07/2019</t>
  </si>
  <si>
    <t xml:space="preserve">FABRICAÇÃO E INSTALAÇÃO DE TESOURA INTEIRA EM AÇO, VÃO DE 6 M, PARA TELHA CERÂMICA OU DE CONCRETO, INCLUSO IÇAMENTO. AF_07/2019</t>
  </si>
  <si>
    <t xml:space="preserve">FABRICAÇÃO E INSTALAÇÃO DE TESOURA INTEIRA EM AÇO, VÃO DE 6 M, PARA TELHA ONDULADA DE FIBROCIMENTO, METÁLICA, PLÁSTICA OU TERMOACÚSTICA, INCLUSO IÇAMENTO. AF_07/2019</t>
  </si>
  <si>
    <t xml:space="preserve">FABRICAÇÃO E INSTALAÇÃO DE TESOURA INTEIRA EM AÇO, VÃO DE 7 M, PARA TELHA CERÂMICA OU DE CONCRETO, INCLUSO IÇAMENTO. AF_07/2019</t>
  </si>
  <si>
    <t xml:space="preserve">FABRICAÇÃO E INSTALAÇÃO DE TESOURA INTEIRA EM AÇO, VÃO DE 7 M, PARA TELHA ONDULADA DE FIBROCIMENTO, METÁLICA, PLÁSTICA OU TERMOACÚSTICA, INCLUSO IÇAMENTO. AF_07/2019</t>
  </si>
  <si>
    <t xml:space="preserve">FABRICAÇÃO E INSTALAÇÃO DE TESOURA INTEIRA EM AÇO, VÃO DE 8 M, PARA TELHA CERÂMICA OU DE CONCRETO, INCLUSO IÇAMENTO. AF_07/2019</t>
  </si>
  <si>
    <t xml:space="preserve">FABRICAÇÃO E INSTALAÇÃO DE TESOURA INTEIRA EM AÇO, VÃO DE 8 M, PARA TELHA ONDULADA DE FIBROCIMENTO, METÁLICA, PLÁSTICA OU TERMOACÚSTICA, INCLUSO IÇAMENTO, INCLUSO IÇAMENTO. AF_07/2019</t>
  </si>
  <si>
    <t xml:space="preserve">FABRICAÇÃO E INSTALAÇÃO DE TESOURA INTEIRA EM AÇO, VÃO DE 9 M, PARA TELHA CERÂMICA OU DE CONCRETO, INCLUSO IÇAMENTO. AF_07/2019</t>
  </si>
  <si>
    <t xml:space="preserve">FABRICAÇÃO E INSTALAÇÃO DE TESOURA INTEIRA EM AÇO, VÃO DE 9 M, PARA TELHA ONDULADA DE FIBROCIMENTO, METÁLICA, PLÁSTICA OU TERMOACÚSTICA, INCLUSO IÇAMENTO. AF_07/2019</t>
  </si>
  <si>
    <t xml:space="preserve">FABRICAÇÃO E INSTALAÇÃO DE TESOURA INTEIRA EM MADEIRA NÃO APARELHADA, VÃO DE 10 M, PARA TELHA CERÂMICA OU DE CONCRETO, INCLUSO IÇAMENTO. AF_07/2019</t>
  </si>
  <si>
    <t xml:space="preserve">FABRICAÇÃO E INSTALAÇÃO DE TESOURA INTEIRA EM MADEIRA NÃO APARELHADA, VÃO DE 10 M, PARA TELHA ONDULADA DE FIBROCIMENTO, METÁLICA, PLÁSTICA OU TERMOACÚSTICA, INCLUSO IÇAMENTO. AF_07/2019</t>
  </si>
  <si>
    <t xml:space="preserve">FABRICAÇÃO E INSTALAÇÃO DE TESOURA INTEIRA EM MADEIRA NÃO APARELHADA, VÃO DE 11 M, PARA TELHA CERÂMICA OU DE CONCRETO, INCLUSO IÇAMENTO. AF_07/2019</t>
  </si>
  <si>
    <t xml:space="preserve">FABRICAÇÃO E INSTALAÇÃO DE TESOURA INTEIRA EM MADEIRA NÃO APARELHADA, VÃO DE 11 M, PARA TELHA ONDULADA DE FIBROCIMENTO, METÁLICA, PLÁSTICA OU TERMOACÚSTICA, INCLUSO IÇAMENTO. AF_07/2019</t>
  </si>
  <si>
    <t xml:space="preserve">FABRICAÇÃO E INSTALAÇÃO DE TESOURA INTEIRA EM MADEIRA NÃO APARELHADA, VÃO DE 12 M, PARA TELHA CERÂMICA OU DE CONCRETO, INCLUSO IÇAMENTO. AF_07/2019</t>
  </si>
  <si>
    <t xml:space="preserve">FABRICAÇÃO E INSTALAÇÃO DE TESOURA INTEIRA EM MADEIRA NÃO APARELHADA, VÃO DE 12 M, PARA TELHA ONDULADA DE FIBROCIMENTO, METÁLICA, PLÁSTICA OU TERMOACÚSTICA, INCLUSO IÇAMENTO. AF_07/2019</t>
  </si>
  <si>
    <t xml:space="preserve">FABRICAÇÃO E INSTALAÇÃO DE TESOURA INTEIRA EM MADEIRA NÃO APARELHADA, VÃO DE 3 M, PARA TELHA CERÂMICA OU DE CONCRETO, INCLUSO IÇAMENTO. AF_07/2019</t>
  </si>
  <si>
    <t xml:space="preserve">FABRICAÇÃO E INSTALAÇÃO DE TESOURA INTEIRA EM MADEIRA NÃO APARELHADA, VÃO DE 3 M, PARA TELHA ONDULADA DE FIBROCIMENTO, METÁLICA, PLÁSTICA OU TERMOACÚSTICA, INCLUSO IÇAMENTO. AF_07/2019</t>
  </si>
  <si>
    <t xml:space="preserve">FABRICAÇÃO E INSTALAÇÃO DE TESOURA INTEIRA EM MADEIRA NÃO APARELHADA, VÃO DE 4 M, PARA TELHA CERÂMICA OU DE CONCRETO, INCLUSO IÇAMENTO. AF_07/2019</t>
  </si>
  <si>
    <t xml:space="preserve">FABRICAÇÃO E INSTALAÇÃO DE TESOURA INTEIRA EM MADEIRA NÃO APARELHADA, VÃO DE 4 M, PARA TELHA ONDULADA DE FIBROCIMENTO, METÁLICA, PLÁSTICA OU TERMOACÚSTICA, INCLUSO IÇAMENTO. AF_07/2019</t>
  </si>
  <si>
    <t xml:space="preserve">FABRICAÇÃO E INSTALAÇÃO DE TESOURA INTEIRA EM MADEIRA NÃO APARELHADA, VÃO DE 5 M, PARA TELHA CERÂMICA OU DE CONCRETO, INCLUSO IÇAMENTO. AF_07/2019</t>
  </si>
  <si>
    <t xml:space="preserve">FABRICAÇÃO E INSTALAÇÃO DE TESOURA INTEIRA EM MADEIRA NÃO APARELHADA, VÃO DE 5 M, PARA TELHA ONDULADA DE FIBROCIMENTO, METÁLICA, PLÁSTICA OU TERMOACÚSTICA, INCLUSO IÇAMENTO. AF_07/2019</t>
  </si>
  <si>
    <t xml:space="preserve">FABRICAÇÃO E INSTALAÇÃO DE TESOURA INTEIRA EM MADEIRA NÃO APARELHADA, VÃO DE 6 M, PARA TELHA CERÂMICA OU DE CONCRETO, INCLUSO IÇAMENTO. AF_07/2019</t>
  </si>
  <si>
    <t xml:space="preserve">FABRICAÇÃO E INSTALAÇÃO DE TESOURA INTEIRA EM MADEIRA NÃO APARELHADA, VÃO DE 6 M, PARA TELHA ONDULADA DE FIBROCIMENTO, METÁLICA, PLÁSTICA OU TERMOACÚSTICA, INCLUSO IÇAMENTO. AF_07/2019</t>
  </si>
  <si>
    <t xml:space="preserve">FABRICAÇÃO E INSTALAÇÃO DE TESOURA INTEIRA EM MADEIRA NÃO APARELHADA, VÃO DE 7 M, PARA TELHA CERÂMICA OU DE CONCRETO, INCLUSO IÇAMENTO. AF_07/2019</t>
  </si>
  <si>
    <t xml:space="preserve">FABRICAÇÃO E INSTALAÇÃO DE TESOURA INTEIRA EM MADEIRA NÃO APARELHADA, VÃO DE 7 M, PARA TELHA ONDULADA DE FIBROCIMENTO, METÁLICA, PLÁSTICA OU TERMOACÚSTICA, INCLUSO IÇAMENTO. AF_07/2019</t>
  </si>
  <si>
    <t xml:space="preserve">FABRICAÇÃO E INSTALAÇÃO DE TESOURA INTEIRA EM MADEIRA NÃO APARELHADA, VÃO DE 8 M, PARA TELHA CERÂMICA OU DE CONCRETO, INCLUSO IÇAMENTO. AF_07/2019</t>
  </si>
  <si>
    <t xml:space="preserve">FABRICAÇÃO E INSTALAÇÃO DE TESOURA INTEIRA EM MADEIRA NÃO APARELHADA, VÃO DE 8 M, PARA TELHA ONDULADA DE FIBROCIMENTO, METÁLICA, PLÁSTICA OU TERMOACÚSTICA, INCLUSO IÇAMENTO. AF_07/2019</t>
  </si>
  <si>
    <t xml:space="preserve">FABRICAÇÃO E INSTALAÇÃO DE TESOURA INTEIRA EM MADEIRA NÃO APARELHADA, VÃO DE 9 M, PARA TELHA CERÂMICA OU DE CONCRETO, INCLUSO IÇAMENTO. AF_07/2019</t>
  </si>
  <si>
    <t xml:space="preserve">FABRICAÇÃO E INSTALAÇÃO DE TESOURA INTEIRA EM MADEIRA NÃO APARELHADA, VÃO DE 9 M, PARA TELHA ONDULADA DE FIBROCIMENTO, METÁLICA, PLÁSTICA OU TERMOACÚSTICA, INCLUSO IÇAMENTO. AF_07/2019</t>
  </si>
  <si>
    <t xml:space="preserve">INSTALAÇÃO DE TESOURA (INTEIRA OU MEIA), BIAPOIADA, EM MADEIRA NÃO APARELHADA, PARA VÃOS MAIORES OU IGUAIS A 10,0 M E MENORES QUE 12,0 M, INCLUSO IÇAMENTO. AF_07/2019</t>
  </si>
  <si>
    <t xml:space="preserve">INSTALAÇÃO DE TESOURA (INTEIRA OU MEIA), BIAPOIADA, EM MADEIRA NÃO APARELHADA, PARA VÃOS MAIORES OU IGUAIS A 3,0 M E MENORES QUE 6,0 M, INCLUSO IÇAMENTO. AF_07/2019</t>
  </si>
  <si>
    <t xml:space="preserve">INSTALAÇÃO DE TESOURA (INTEIRA OU MEIA), BIAPOIADA, EM MADEIRA NÃO APARELHADA, PARA VÃOS MAIORES OU IGUAIS A 6,0 M E MENORES QUE 8,0 M, INCLUSO IÇAMENTO. AF_07/2019</t>
  </si>
  <si>
    <t xml:space="preserve">INSTALAÇÃO DE TESOURA (INTEIRA OU MEIA), BIAPOIADA, EM MADEIRA NÃO APARELHADA, PARA VÃOS MAIORES OU IGUAIS A 8,0 M E MENORES QUE 10,0 M, INCLUSO IÇAMENTO. AF_07/2019</t>
  </si>
  <si>
    <t xml:space="preserve">INSTALAÇÃO DE TESOURA (INTEIRA OU MEIA), EM AÇO, PARA VÃOS MAIORES OU IGUAIS A 10,0 M E MENORES QUE 12,0 M, INCLUSO IÇAMENTO. AF_07/2019</t>
  </si>
  <si>
    <t xml:space="preserve">INSTALAÇÃO DE TESOURA (INTEIRA OU MEIA), EM AÇO, PARA VÃOS MAIORES OU IGUAIS A 3,0 M E MENORES QUE 6,0 M, INCLUSO IÇAMENTO. AF_07/2019</t>
  </si>
  <si>
    <t xml:space="preserve">INSTALAÇÃO DE TESOURA (INTEIRA OU MEIA), EM AÇO, PARA VÃOS MAIORES OU IGUAIS A 6,0 M E MENORES QUE 8,0 M, INCLUSO IÇAMENTO. AF_07/2019</t>
  </si>
  <si>
    <t xml:space="preserve">INSTALAÇÃO DE TESOURA (INTEIRA OU MEIA), EM AÇO, PARA VÃOS MAIORES OU IGUAIS A 8,0 M E MENORES QUE 10,0 M, INCLUSO IÇAMENTO. AF_07/2019</t>
  </si>
  <si>
    <t xml:space="preserve">RETIRADA E RECOLOCAÇÃO DE CAIBRO EM TELHADOS DE ATÉ 2 ÁGUAS COM TELHA CERÂMICA CAPA-CANAL, INCLUSO TRANSPORTE VERTICAL. AF_07/2019</t>
  </si>
  <si>
    <t xml:space="preserve">RETIRADA E RECOLOCAÇÃO DE CAIBRO EM TELHADOS DE ATÉ 2 ÁGUAS COM TELHA CERÂMICA OU DE CONCRETO DE ENCAIXE, INCLUSO TRANSPORTE VERTICAL. AF_07/2019</t>
  </si>
  <si>
    <t xml:space="preserve">RETIRADA E RECOLOCAÇÃO DE CAIBRO EM TELHADOS DE MAIS DE 2 ÁGUAS COM TELHA CERÂMICA CAPA-CANAL, INCLUSO TRANSPORTE VERTICAL. AF_07/2019</t>
  </si>
  <si>
    <t xml:space="preserve">RETIRADA E RECOLOCAÇÃO DE CAIBRO EM TELHADOS DE MAIS DE 2 ÁGUAS COM TELHA CERÂMICA OU DE CONCRETO DE ENCAIXE, INCLUSO TRANSPORTE VERTICAL. AF_07/2019</t>
  </si>
  <si>
    <t xml:space="preserve">RETIRADA E RECOLOCAÇÃO DE RIPA EM TELHADOS DE ATÉ 2 ÁGUAS COM TELHA CERÂMICA CAPA-CANAL, INCLUSO TRANSPORTE VERTICAL. AF_07/2019</t>
  </si>
  <si>
    <t xml:space="preserve">RETIRADA E RECOLOCAÇÃO DE RIPA EM TELHADOS DE ATÉ 2 ÁGUAS COM TELHA CERÂMICA OU DE CONCRETO DE ENCAIXE, INCLUSO TRANSPORTE VERTICAL. AF_07/2019</t>
  </si>
  <si>
    <t xml:space="preserve">RETIRADA E RECOLOCAÇÃO DE RIPA EM TELHADOS DE MAIS DE 2 ÁGUAS COM TELHA CERÂMICA CAPA-CANAL, INCLUSO TRANSPORTE VERTICAL. AF_07/2019</t>
  </si>
  <si>
    <t xml:space="preserve">RETIRADA E RECOLOCAÇÃO DE RIPA EM TELHADOS DE MAIS DE 2 ÁGUAS COM TELHA CERÂMICA OU DE CONCRETO DE ENCAIXE, INCLUSO TRANSPORTE VERTICAL. AF_07/2019</t>
  </si>
  <si>
    <t xml:space="preserve">TRAMA DE AÇO COMPOSTA POR RIPAS E CAIBROS PARA TELHADOS DE ATÉ 2 ÁGUAS PARA TELHA CERÂMICA CAPA-CANAL, INCLUSO TRANSPORTE VERTICAL. AF_07/2019</t>
  </si>
  <si>
    <t xml:space="preserve">TRAMA DE AÇO COMPOSTA POR RIPAS E CAIBROS PARA TELHADOS DE ATÉ 2 ÁGUAS PARA TELHA DE ENCAIXE DE CERÂMICA OU DE CONCRETO, INCLUSO TRANSPORTE VERTICAL. AF_07/2019</t>
  </si>
  <si>
    <t xml:space="preserve">TRAMA DE AÇO COMPOSTA POR RIPAS E CAIBROS PARA TELHADOS DE MAIS DE 2 ÁGUAS PARA TELHA CERÂMICA CAPA-CANAL, INCLUSO TRANSPORTE VERTICAL. AF_07/2019</t>
  </si>
  <si>
    <t xml:space="preserve">TRAMA DE AÇO COMPOSTA POR RIPAS E CAIBROS PARA TELHADOS DE MAIS DE 2 ÁGUAS PARA TELHA DE ENCAIXE DE CERÂMICA OU DE CONCRETO, INCLUSO TRANSPORTE VERTICAL. AF_07/2019</t>
  </si>
  <si>
    <t xml:space="preserve">TRAMA DE AÇO COMPOSTA POR RIPAS PARA TELHADOS DE ATÉ 2 ÁGUAS PARA TELHA CERÂMICA CAPA-CANAL, INCLUSO TRANSPORTE VERTICAL. AF_07/2019</t>
  </si>
  <si>
    <t xml:space="preserve">TRAMA DE AÇO COMPOSTA POR RIPAS PARA TELHADOS DE ATÉ 2 ÁGUAS PARA TELHA DE ENCAIXE DE CERÂMICA OU DE CONCRETO, INCLUSO TRANSPORTE VERTICAL. AF_07/2019</t>
  </si>
  <si>
    <t xml:space="preserve">TRAMA DE AÇO COMPOSTA POR RIPAS PARA TELHADOS DE MAIS DE 2 ÁGUAS PARA TELHA CERÂMICA CAPA-CANAL, INCLUSO TRANSPORTE VERTICAL. AF_07/2019</t>
  </si>
  <si>
    <t xml:space="preserve">TRAMA DE AÇO COMPOSTA POR RIPAS PARA TELHADOS DE MAIS DE 2 ÁGUAS PARA TELHA DE ENCAIXE DE CERÂMICA OU DE CONCRETO, INCLUSO TRANSPORTE VERTICAL, INCLUSO TRANSPORTE VERTICAL. AF_07/2019</t>
  </si>
  <si>
    <t xml:space="preserve">TRAMA DE AÇO COMPOSTA POR RIPAS, CAIBROS E TERÇAS PARA TELHADOS DE ATÉ 2 ÁGUAS PARA TELHA CERÂMICA CAPA-CANAL, INCLUSO TRANSPORTE VERTICAL. AF_07/2019</t>
  </si>
  <si>
    <t xml:space="preserve">TRAMA DE AÇO COMPOSTA POR RIPAS, CAIBROS E TERÇAS PARA TELHADOS DE ATÉ 2 ÁGUAS PARA TELHA DE ENCAIXE DE CERÂMICA OU DE CONCRETO, INCLUSO TRANSPORTE VERTICAL. AF_07/2019</t>
  </si>
  <si>
    <t xml:space="preserve">TRAMA DE AÇO COMPOSTA POR RIPAS, CAIBROS E TERÇAS PARA TELHADOS DE MAIS DE 2 ÁGUAS PARA TELHA CERÂMICA CAPA-CANAL, INCLUSO TRANSPORTE VERTICAL. AF_07/2019</t>
  </si>
  <si>
    <t xml:space="preserve">TRAMA DE AÇO COMPOSTA POR RIPAS, CAIBROS E TERÇAS PARA TELHADOS DE MAIS DE 2 ÁGUAS PARA TELHA DE ENCAIXE DE CERÂMICA OU DE CONCRETO, INCLUSO TRANSPORTE VERTICAL. AF_07/2019</t>
  </si>
  <si>
    <t xml:space="preserve">TRAMA DE AÇO COMPOSTA POR TERÇAS PARA TELHADOS DE ATÉ 2 ÁGUAS PARA TELHA ESTRUTURAL DE FIBROCIMENTO, INCLUSO TRANSPORTE VERTICAL. AF_07/2019</t>
  </si>
  <si>
    <t xml:space="preserve">TRAMA DE AÇO COMPOSTA POR TERÇAS PARA TELHADOS DE ATÉ 2 ÁGUAS PARA TELHA ONDULADA DE FIBROCIMENTO, METÁLICA, PLÁSTICA OU TERMOACÚSTICA, INCLUSO TRANSPORTE VERTICAL (EM KG). AF_07/2019</t>
  </si>
  <si>
    <t xml:space="preserve">TRAMA DE AÇO COMPOSTA POR TERÇAS PARA TELHADOS DE ATÉ 2 ÁGUAS PARA TELHA ONDULADA DE FIBROCIMENTO, METÁLICA, PLÁSTICA OU TERMOACÚSTICA, INCLUSO TRANSPORTE VERTICAL. AF_07/2019</t>
  </si>
  <si>
    <t xml:space="preserve">TRAMA DE MADEIRA COMPOSTA POR RIPAS, CAIBROS E TERÇAS PARA TELHADOS DE ATÉ 2 ÁGUAS PARA TELHA CERÂMICA CAPA-CANAL, INCLUSO TRANSPORTE VERTICAL. AF_07/2019</t>
  </si>
  <si>
    <t xml:space="preserve">TRAMA DE MADEIRA COMPOSTA POR RIPAS, CAIBROS E TERÇAS PARA TELHADOS DE ATÉ 2 ÁGUAS PARA TELHA DE ENCAIXE DE CERÂMICA OU DE CONCRETO, INCLUSO TRANSPORTE VERTICAL. AF_07/2019</t>
  </si>
  <si>
    <t xml:space="preserve">TRAMA DE MADEIRA COMPOSTA POR RIPAS, CAIBROS E TERÇAS PARA TELHADOS DE MAIS QUE 2 ÁGUAS PARA TELHA CERÂMICA CAPA-CANAL, INCLUSO TRANSPORTE VERTICAL. AF_07/2019</t>
  </si>
  <si>
    <t xml:space="preserve">TRAMA DE MADEIRA COMPOSTA POR RIPAS, CAIBROS E TERÇAS PARA TELHADOS DE MAIS QUE 2 ÁGUAS PARA TELHA DE ENCAIXE DE CERÂMICA OU DE CONCRETO, INCLUSO TRANSPORTE VERTICAL. AF_07/2019</t>
  </si>
  <si>
    <t xml:space="preserve">TRAMA DE MADEIRA COMPOSTA POR TERÇAS PARA TELHADOS DE ATÉ 2 ÁGUAS PARA TELHA ESTRUTURAL DE FIBROCIMENTO, INCLUSO TRANSPORTE VERTICAL. AF_07/2019</t>
  </si>
  <si>
    <t xml:space="preserve">TRAMA DE MADEIRA COMPOSTA POR TERÇAS PARA TELHADOS DE ATÉ 2 ÁGUAS PARA TELHA ONDULADA DE FIBROCIMENTO, METÁLICA, PLÁSTICA OU TERMOACÚSTICA, INCLUSO TRANSPORTE VERTICAL. AF_07/2019</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</si>
  <si>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</si>
  <si>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</si>
  <si>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</si>
  <si>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</si>
  <si>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</si>
  <si>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</si>
  <si>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</si>
  <si>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</si>
  <si>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</si>
  <si>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</si>
  <si>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</si>
  <si>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</si>
  <si>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</si>
  <si>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</si>
  <si>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</si>
  <si>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</si>
  <si>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</si>
  <si>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</si>
  <si>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</si>
  <si>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</si>
  <si>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</si>
  <si>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</si>
  <si>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</si>
  <si>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</si>
  <si>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</si>
  <si>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</si>
  <si>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</si>
  <si>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</si>
  <si>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</si>
  <si>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</si>
  <si>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</si>
  <si>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</si>
  <si>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</si>
  <si>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</si>
  <si>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</si>
  <si>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</si>
  <si>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</si>
  <si>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</si>
  <si>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</si>
  <si>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</si>
  <si>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</si>
  <si>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</si>
  <si>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</si>
  <si>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</si>
  <si>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</si>
  <si>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</si>
  <si>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</si>
  <si>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</si>
  <si>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</si>
  <si>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</si>
  <si>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</si>
  <si>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</si>
  <si>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</si>
  <si>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</si>
  <si>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</si>
  <si>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</si>
  <si>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</si>
  <si>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</si>
  <si>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</si>
  <si>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</si>
  <si>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</si>
  <si>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</si>
  <si>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</si>
  <si>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</si>
  <si>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</si>
  <si>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</si>
  <si>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</si>
  <si>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</si>
  <si>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</si>
  <si>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</si>
  <si>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</si>
  <si>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</si>
  <si>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</si>
  <si>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</si>
  <si>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</si>
  <si>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</si>
  <si>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</si>
  <si>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</si>
  <si>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</si>
  <si>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</si>
  <si>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</si>
  <si>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</si>
  <si>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</si>
  <si>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</si>
  <si>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</si>
  <si>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</si>
  <si>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</si>
  <si>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</si>
  <si>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</si>
  <si>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</si>
  <si>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</si>
  <si>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</si>
  <si>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</si>
  <si>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</si>
  <si>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</si>
  <si>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</si>
  <si>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</si>
  <si>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</si>
  <si>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</si>
  <si>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</si>
  <si>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</si>
  <si>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</si>
  <si>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</si>
  <si>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</si>
  <si>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</si>
  <si>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</si>
  <si>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</si>
  <si>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</si>
  <si>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</si>
  <si>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</si>
  <si>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</si>
  <si>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</si>
  <si>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</si>
  <si>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</si>
  <si>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</si>
  <si>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</si>
  <si>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</si>
  <si>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</si>
  <si>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</si>
  <si>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</si>
  <si>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</si>
  <si>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</si>
  <si>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</si>
  <si>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</si>
  <si>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</si>
  <si>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</si>
  <si>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</si>
  <si>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</si>
  <si>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</si>
  <si>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</si>
  <si>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</si>
  <si>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</si>
  <si>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</si>
  <si>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</si>
  <si>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</si>
  <si>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</si>
  <si>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</si>
  <si>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</si>
  <si>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</si>
  <si>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</si>
  <si>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</si>
  <si>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</si>
  <si>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</si>
  <si>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</si>
  <si>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</si>
  <si>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</si>
  <si>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</si>
  <si>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</si>
  <si>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</si>
  <si>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</si>
  <si>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</si>
  <si>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</si>
  <si>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</si>
  <si>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</si>
  <si>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</si>
  <si>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</si>
  <si>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</si>
  <si>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</si>
  <si>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</si>
  <si>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</si>
  <si>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</si>
  <si>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</si>
  <si>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</si>
  <si>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</si>
  <si>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</si>
  <si>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</si>
  <si>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</si>
  <si>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</si>
  <si>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</si>
  <si>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</si>
  <si>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</si>
  <si>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</si>
  <si>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</si>
  <si>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</si>
  <si>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</si>
  <si>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</si>
  <si>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</si>
  <si>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</si>
  <si>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</si>
  <si>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</si>
  <si>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</si>
  <si>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</si>
  <si>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</si>
  <si>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</si>
  <si>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</si>
  <si>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</si>
  <si>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</si>
  <si>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</si>
  <si>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</si>
  <si>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</si>
  <si>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</si>
  <si>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</si>
  <si>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</si>
  <si>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</si>
  <si>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</si>
  <si>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</si>
  <si>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</si>
  <si>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</si>
  <si>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</si>
  <si>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</si>
  <si>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</si>
  <si>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</si>
  <si>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</si>
  <si>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</si>
  <si>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</si>
  <si>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</si>
  <si>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</si>
  <si>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</si>
  <si>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</si>
  <si>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</si>
  <si>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</si>
  <si>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</si>
  <si>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</si>
  <si>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</si>
  <si>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</si>
  <si>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</si>
  <si>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</si>
  <si>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</si>
  <si>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</si>
  <si>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</si>
  <si>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</si>
  <si>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</si>
  <si>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</si>
  <si>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</si>
  <si>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</si>
  <si>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</si>
  <si>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</si>
  <si>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</si>
  <si>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</si>
  <si>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</si>
  <si>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</si>
  <si>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</si>
  <si>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</si>
  <si>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</si>
  <si>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</si>
  <si>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</si>
  <si>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</si>
  <si>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</si>
  <si>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</si>
  <si>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</si>
  <si>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</si>
  <si>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</si>
  <si>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</si>
  <si>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</si>
  <si>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</si>
  <si>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</si>
  <si>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</si>
  <si>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</si>
  <si>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</si>
  <si>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</si>
  <si>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</si>
  <si>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</si>
  <si>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</si>
  <si>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</si>
  <si>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</si>
  <si>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</si>
  <si>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</si>
  <si>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</si>
  <si>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</si>
  <si>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</si>
  <si>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</si>
  <si>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</si>
  <si>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</si>
  <si>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</si>
  <si>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</si>
  <si>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</si>
  <si>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</si>
  <si>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</si>
  <si>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</si>
  <si>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</si>
  <si>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</si>
  <si>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</si>
  <si>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</si>
  <si>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</si>
  <si>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</si>
  <si>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</si>
  <si>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</si>
  <si>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</si>
  <si>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</si>
  <si>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</si>
  <si>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</si>
  <si>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</si>
  <si>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</si>
  <si>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</si>
  <si>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</si>
  <si>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</si>
  <si>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</si>
  <si>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</si>
  <si>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</si>
  <si>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</si>
  <si>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</si>
  <si>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</si>
  <si>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</si>
  <si>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</si>
  <si>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</si>
  <si>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</si>
  <si>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</si>
  <si>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</si>
  <si>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</si>
  <si>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</si>
  <si>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</si>
  <si>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</si>
  <si>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</si>
  <si>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</si>
  <si>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</si>
  <si>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</si>
  <si>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</si>
  <si>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</si>
  <si>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</si>
  <si>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</si>
  <si>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</si>
  <si>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</si>
  <si>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</si>
  <si>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</si>
  <si>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</si>
  <si>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</si>
  <si>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</si>
  <si>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</si>
  <si>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</si>
  <si>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</si>
  <si>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</si>
  <si>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</si>
  <si>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</si>
  <si>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</si>
  <si>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</si>
  <si>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</si>
  <si>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</si>
  <si>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</si>
  <si>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</si>
  <si>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</si>
  <si>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</si>
  <si>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</si>
  <si>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</si>
  <si>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</si>
  <si>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</si>
  <si>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</si>
  <si>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</si>
  <si>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</si>
  <si>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</si>
  <si>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</si>
  <si>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</si>
  <si>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</si>
  <si>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</si>
  <si>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</si>
  <si>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</si>
  <si>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</si>
  <si>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</si>
  <si>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</si>
  <si>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</si>
  <si>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</si>
  <si>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</si>
  <si>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</si>
  <si>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</si>
  <si>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</si>
  <si>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</si>
  <si>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</si>
  <si>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</si>
  <si>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</si>
  <si>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</si>
  <si>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</si>
  <si>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</si>
  <si>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</si>
  <si>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</si>
  <si>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</si>
  <si>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</si>
  <si>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</si>
  <si>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</si>
  <si>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</si>
  <si>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</si>
  <si>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</si>
  <si>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</si>
  <si>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</si>
  <si>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</si>
  <si>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</si>
  <si>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</si>
  <si>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</si>
  <si>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</si>
  <si>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</si>
  <si>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</si>
  <si>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</si>
  <si>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</si>
  <si>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</si>
  <si>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</si>
  <si>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</si>
  <si>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</si>
  <si>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</si>
  <si>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</si>
  <si>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</si>
  <si>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</si>
  <si>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</si>
  <si>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</si>
  <si>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</si>
  <si>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</si>
  <si>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</si>
  <si>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</si>
  <si>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</si>
  <si>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</si>
  <si>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</si>
  <si>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</si>
  <si>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</si>
  <si>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</si>
  <si>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</si>
  <si>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</si>
  <si>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</si>
  <si>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</si>
  <si>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</si>
  <si>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</si>
  <si>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</si>
  <si>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</si>
  <si>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</si>
  <si>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</si>
  <si>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</si>
  <si>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</si>
  <si>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</si>
  <si>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</si>
  <si>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</si>
  <si>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</si>
  <si>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</si>
  <si>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</si>
  <si>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</si>
  <si>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</si>
  <si>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</si>
  <si>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</si>
  <si>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</si>
  <si>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</si>
  <si>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</si>
  <si>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</si>
  <si>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</si>
  <si>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</si>
  <si>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</si>
  <si>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</si>
  <si>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</si>
  <si>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</si>
  <si>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</si>
  <si>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</si>
  <si>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</si>
  <si>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</si>
  <si>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</si>
  <si>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</si>
  <si>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</si>
  <si>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</si>
  <si>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</si>
  <si>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</si>
  <si>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</si>
  <si>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</si>
  <si>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</si>
  <si>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</si>
  <si>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</si>
  <si>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</si>
  <si>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</si>
  <si>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</si>
  <si>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</si>
  <si>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</si>
  <si>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</si>
  <si>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</si>
  <si>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</si>
  <si>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</si>
  <si>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</si>
  <si>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</si>
  <si>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</si>
  <si>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</si>
  <si>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</si>
  <si>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</si>
  <si>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</si>
  <si>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</si>
  <si>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</si>
  <si>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</si>
  <si>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</si>
  <si>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</si>
  <si>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</si>
  <si>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</si>
  <si>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</si>
  <si>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</si>
  <si>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</si>
  <si>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</si>
  <si>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</si>
  <si>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</si>
  <si>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</si>
  <si>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</si>
  <si>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</si>
  <si>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</si>
  <si>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</si>
  <si>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</si>
  <si>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</si>
  <si>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</si>
  <si>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</si>
  <si>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</si>
  <si>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</si>
  <si>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</si>
  <si>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</si>
  <si>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CORRIMÃO DUPLO, DIÂMETRO EXTERNO = 1 1/2", EM ALUMÍNIO. AF_04/2019</t>
  </si>
  <si>
    <t xml:space="preserve">CORRIMÃO DUPLO, DIÂMETRO EXTERNO = 1 1/2", EM AÇO GALVANIZADO. AF_04/2019</t>
  </si>
  <si>
    <t xml:space="preserve">CORRIMÃO DUPLO, DIÂMETRO EXTERNO = 1 1/2", EM AÇO INOX. AF_04/2019</t>
  </si>
  <si>
    <t xml:space="preserve">CORRIMÃO SIMPLES, DIÂMETRO EXTERNO = 1 1/2", EM ALUMÍNIO. AF_04/2019_PS</t>
  </si>
  <si>
    <t xml:space="preserve">CORRIMÃO SIMPLES, DIÂMETRO EXTERNO = 1 1/2", EM AÇO GALVANIZADO. AF_04/2019_PS</t>
  </si>
  <si>
    <t xml:space="preserve">CORRIMÃO SIMPLES, DIÂMETRO EXTERNO = 1 1/2", EM AÇO INOX. AF_04/2019</t>
  </si>
  <si>
    <t xml:space="preserve">GRADIL EM ALUMÍNIO FIXADO EM VÃOS DE JANELAS, FORMADO POR TUBOS DE 3/4". AF_04/2019</t>
  </si>
  <si>
    <t xml:space="preserve">GRADIL EM FERRO FIXADO EM VÃOS DE JANELAS, FORMADO POR BARRAS CHATAS DE 25X4,8 MM. AF_04/2019</t>
  </si>
  <si>
    <t xml:space="preserve">GUARDA-CORPO DE AÇO GALVANIZADO DE 1,10M DE ALTURA, MONTANTES TUBULARES DE 1.1/2  ESPAÇADOS DE 1,20M, TRAVESSA SUPERIOR DE 2 , GRADIL FORMADO POR BARRAS CHATAS EM FERRO DE 32X4,8MM, FIXADO COM CHUMBADOR MECÂNICO. AF_04/2019_PS</t>
  </si>
  <si>
    <t xml:space="preserve">GUARDA-CORPO DE AÇO GALVANIZADO DE 1,10M DE ALTURA,DUPLO CORRIMÃO, MONTANTES TUBULARES DE 1.1/2" ESPAÇADOS 1,20M, TRAVESSA SUPERIOR DE 2", GRADIL DE BARRAS CHATAS DE 32X4,8MM, FIXADO COM CHUMBADOR MECÂNICO. AF_04/2019</t>
  </si>
  <si>
    <t xml:space="preserve">GUARDA-CORPO DE AÇO GALVANIZADO DE 1,10M, DUPLO CORRIMÃO, MONTANTES TUBULARES DE 1.1/2" ESPAÇADOS DE 1,20M, TRAVESSA SUPERIOR DE 2", GRADIL DE BARRAS CHATAS DE 32X4,8MM, FIXADO COM ADESIVO ESTRUTURAL EPOXI. AF_04/2019</t>
  </si>
  <si>
    <t xml:space="preserve">GUARDA-CORPO DE AÇO GALVANIZADO DE 1,10M, DUPLO CORRIMÃO, MONTANTES TUBULARES DE 1.1/4" ESPAÇADOS 1,20M, TRAVESSA SUPERIOR DE 1.1/2", GRADIL DE TUBOS HORIZONTAIS DE 1" E VERTICAIS DE 3/4", FIXADO COM CHUMBADOR MECÂNICO. AF_04/2019</t>
  </si>
  <si>
    <t xml:space="preserve">GUARDA-CORPO DE AÇO GALVANIZADO DE 1,10M, DUPLO CORRIMÃO, MONTANTES TUBULARES DE 1.1/4" ESPAÇADOS DE 1,20M, TRAVESSA SUPERIOR DE 1.1/2", GRADIL EM TUBOS HORIZONTAIS DE 1" E VERTICAIS DE 3/4", FIXADO COM ADESIVO ESTRUTURAL EPOXI. AF_04/2019</t>
  </si>
  <si>
    <t xml:space="preserve">GUARDA-CORPO DE AÇO GALVANIZADO DE 1,10M, DUPLO CORRIMÃO, MONTANTES TUBULARES DE 100X50MM ESPAÇADOS 1,20M, TRAVESSA SUPERIOR DE 3", GRADIL EM CANTONEIRA 51X51X4,8 MM E BARRAS CHATAS NA VERTICAL DE 32X4,8 MM, FIXADO COM CHUMBADOR MECÂNICO. AF_04/2019</t>
  </si>
  <si>
    <t xml:space="preserve">GUARDA-CORPO DE AÇO GALVANIZADO DE 1,10M, DUPLO CORRIMÃO, MONTANTES TUBULARES DE 100X50MM ESPAÇADOS DE 1,20M, TRAVESSA SUPERIOR DE 3?, GRADIL EM CANTONEIRA 51X51X4,8 MM E BARRAS CHATAS NA VERTICAL DE 32X4,8 MM, FIXADO COM ADESIVO EPOXI. AF_04/2019</t>
  </si>
  <si>
    <t xml:space="preserve">GUARDA-CORPO DE AÇO GALVANIZADO DE 1,10M, DUPLO CORRIMÃO, MONTANTES TUBULARES DE 30X30 MM ESPAÇADOS DE 1,20M, TRAVESSA SUPERIOR DE 1.1/2", GRADIL DE TUBOS HORIZONTAIS DE 25X25MM E VERTICAIS DE 20X20MM, FIXADO COM CHUMBADOR MECÂNICO. AF_04/2019</t>
  </si>
  <si>
    <t xml:space="preserve">GUARDA-CORPO DE AÇO GALVANIZADO DE 1,10M, DUPLO CORRIMÃO, MONTANTES TUBULARES DE 30X30 MM ESPAÇADOS DE 1,20M, TRAVESSA SUPERIOR DE 1.1/2", GRADIL EM TUBOS HORIZONTAIS DE 25X25MM E VERTICAIS DE 20X20MM, FIXADO COM ADESIVO ESTRUTURAL EPOXI. AF_04/2019</t>
  </si>
  <si>
    <t xml:space="preserve">GUARDA-CORPO DE AÇO GALVANIZADO DE 1,10M, MONTANTES TUBULARES DE 1.1/2" ESPAÇADOS 1,20M, TRAVESSA SUPERIOR DE 2", GRADIL FORMADO POR BARRAS CHATAS DE 32X4,8MM, FIXADO COM ADESIVO ESTRUTURAL EPOXI. AF_04/2019</t>
  </si>
  <si>
    <t xml:space="preserve">GUARDA-CORPO DE AÇO GALVANIZADO DE 1,10M, MONTANTES TUBULARES DE 1.1/4" ESPAÇADOS 1,20M, TRAVESSA SUPERIOR DE 1.1/2", GRADIL FORMADO POR TUBOS HORIZONTAIS DE 1" E VERTICAIS DE 3/4", FIXADO COM ADESIVO ESTRUTURAL EPOXI. AF_04/2019</t>
  </si>
  <si>
    <t xml:space="preserve">GUARDA-CORPO DE AÇO GALVANIZADO DE 1,10M, MONTANTES TUBULARES DE 1.1/4" ESPAÇADOS DE 1,20M, TRAVESSA SUPERIOR DE 1.1/2", GRADIL FORMADO POR TUBOS HORIZONTAIS DE 1" E VERTICAIS DE 3/4", FIXADO COM CHUMBADOR MECÂNICO. AF_04/2019_PS</t>
  </si>
  <si>
    <t xml:space="preserve">GUARDA-CORPO DE AÇO GALVANIZADO DE 1,10M, MONTANTES TUBULARES DE 100X50MM ESPAÇADOS 1,20M, TRAVESSA SUPERIOR DE 3", GRADIL COM CANTONEIRA 51X51X4,8 MM E BARRAS CHATAS NA VERTICAL DE 32X4,8 MM, FIXADO COM CHUMBADOR MECÂNICO. AF_04/2019</t>
  </si>
  <si>
    <t xml:space="preserve">GUARDA-CORPO DE AÇO GALVANIZADO DE 1,10M, MONTANTES TUBULARES DE 100X50MM ESPAÇADOS DE 1,20M, TRAVESSA SUPERIOR DE 3", GRADIL  EM CANTONEIRA 51X51X4,8 MM E BARRAS CHATAS NA VERTICAL DE 32X4,8 MM, FIXADO COM ADESIVO ESTRUTURAL EPOXI. AF_04/2019</t>
  </si>
  <si>
    <t xml:space="preserve">GUARDA-CORPO DE AÇO GALVANIZADO DE 1,10M, MONTANTES TUBULARES DE 30X30 MM ESPAÇADOS 1,20M, TRAVESSA SUPERIOR DE 1.1/2", GRADIL DE TUBOS HORIZONTAIS DE 25X25MM E VERTICAIS DE 20X20MM, FIXADO COM ADESIVO ESTRUTURAL EPOXI. AF_04/2019</t>
  </si>
  <si>
    <t xml:space="preserve">GUARDA-CORPO DE AÇO GALVANIZADO DE 1,10M, MONTANTES TUBULARES DE 30X30 MM ESPAÇADOS 1,20M, TRAVESSA SUPERIOR DE 1.1/2", GRADIL FORMADO POR TUBOS HORIZONTAIS DE 25X25MM E VERTICAIS DE 20X20MM, FIXADO COM CHUMBADOR MECÂNICO. AF_04/2019</t>
  </si>
  <si>
    <t xml:space="preserve">GUARDA-CORPO PANORÂMICO COM PERFIS DE ALUMÍNIO E VIDRO LAMINADO 8 MM, FIXADO COM ADESIVO ESTRUTURAL EPOXI. AF_04/2019</t>
  </si>
  <si>
    <t xml:space="preserve">GUARDA-CORPO PANORÂMICO COM PERFIS DE ALUMÍNIO E VIDRO LAMINADO 8 MM, FIXADO COM CHUMBADOR MECÂNICO. AF_04/2019_PS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</si>
  <si>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</si>
  <si>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</si>
  <si>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</si>
  <si>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</si>
  <si>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</si>
  <si>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</si>
  <si>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</si>
  <si>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</si>
  <si>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</si>
  <si>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</si>
  <si>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</si>
  <si>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</si>
  <si>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</si>
  <si>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</si>
  <si>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</si>
  <si>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</si>
  <si>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</si>
  <si>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</si>
  <si>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</si>
  <si>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</si>
  <si>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</si>
  <si>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</si>
  <si>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</si>
  <si>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</si>
  <si>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</si>
  <si>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</si>
  <si>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</si>
  <si>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</si>
  <si>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</si>
  <si>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</si>
  <si>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</si>
  <si>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</si>
  <si>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</si>
  <si>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GUIA (MEIO-FIO) E SARJETA CONJUGADOS DE CONCRETO, MOLDADA IN LOCO  EM TRECHO CURVO COM EXTRUSORA, 60 CM BASE (15 CM BASE DA GUIA + 45 CM BASE DA SARJETA) X 26 CM ALTURA. AF_01/2024</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</si>
  <si>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</si>
  <si>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</si>
  <si>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</si>
  <si>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</si>
  <si>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</si>
  <si>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</si>
  <si>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</si>
  <si>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</si>
  <si>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</si>
  <si>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</si>
  <si>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</si>
  <si>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</si>
  <si>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</si>
  <si>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</si>
  <si>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</si>
  <si>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</si>
  <si>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</si>
  <si>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</si>
  <si>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</si>
  <si>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</si>
  <si>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</si>
  <si>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</si>
  <si>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</si>
  <si>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</si>
  <si>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</si>
  <si>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</si>
  <si>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</si>
  <si>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</si>
  <si>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</si>
  <si>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</si>
  <si>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</si>
  <si>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</si>
  <si>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</si>
  <si>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</si>
  <si>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</si>
  <si>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</si>
  <si>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</si>
  <si>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</si>
  <si>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</si>
  <si>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</si>
  <si>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</si>
  <si>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</si>
  <si>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</si>
  <si>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</si>
  <si>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</si>
  <si>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</si>
  <si>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</si>
  <si>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</si>
  <si>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</si>
  <si>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</si>
  <si>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</si>
  <si>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</si>
  <si>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</si>
  <si>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</si>
  <si>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</si>
  <si>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</si>
  <si>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</si>
  <si>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</si>
  <si>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</si>
  <si>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</si>
  <si>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</si>
  <si>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</si>
  <si>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</si>
  <si>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</si>
  <si>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</si>
  <si>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</si>
  <si>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</si>
  <si>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</si>
  <si>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</si>
  <si>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</si>
  <si>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</si>
  <si>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TELA DE POLIÉSTER (MAV).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</si>
  <si>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</si>
  <si>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</si>
  <si>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TELA DE POLIÉSTER. AF_09/2023</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</si>
  <si>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</si>
  <si>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</si>
  <si>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</si>
  <si>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</si>
  <si>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</si>
  <si>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</si>
  <si>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</si>
  <si>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</si>
  <si>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</si>
  <si>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</si>
  <si>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</si>
  <si>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</si>
  <si>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</si>
  <si>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</si>
  <si>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</si>
  <si>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</si>
  <si>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</si>
  <si>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</si>
  <si>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</si>
  <si>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</si>
  <si>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</si>
  <si>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</si>
  <si>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</si>
  <si>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</si>
  <si>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</si>
  <si>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</si>
  <si>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</si>
  <si>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</si>
  <si>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</si>
  <si>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</si>
  <si>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</si>
  <si>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</si>
  <si>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</si>
  <si>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</si>
  <si>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</si>
  <si>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</si>
  <si>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</si>
  <si>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</si>
  <si>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</si>
  <si>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</si>
  <si>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</si>
  <si>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</si>
  <si>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</si>
  <si>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</si>
  <si>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</si>
  <si>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</si>
  <si>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</si>
  <si>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</si>
  <si>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</si>
  <si>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</si>
  <si>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</si>
  <si>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</si>
  <si>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</si>
  <si>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</si>
  <si>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</si>
  <si>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</si>
  <si>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</si>
  <si>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</si>
  <si>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</si>
  <si>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</si>
  <si>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</si>
  <si>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</si>
  <si>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</si>
  <si>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</si>
  <si>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</si>
  <si>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</si>
  <si>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</si>
  <si>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</si>
  <si>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</si>
  <si>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</si>
  <si>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</si>
  <si>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</si>
  <si>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</si>
  <si>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</si>
  <si>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</si>
  <si>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</si>
  <si>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</si>
  <si>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</si>
  <si>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</si>
  <si>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</si>
  <si>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</si>
  <si>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</si>
  <si>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</si>
  <si>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</si>
  <si>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</si>
  <si>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</si>
  <si>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</si>
  <si>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</si>
  <si>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</si>
  <si>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</si>
  <si>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</si>
  <si>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</si>
  <si>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</si>
  <si>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</si>
  <si>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</si>
  <si>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</si>
  <si>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</si>
  <si>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</si>
  <si>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</si>
  <si>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</si>
  <si>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</si>
  <si>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</si>
  <si>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</si>
  <si>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</si>
  <si>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</si>
  <si>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</si>
  <si>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</si>
  <si>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</si>
  <si>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</si>
  <si>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</si>
  <si>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</si>
  <si>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</si>
  <si>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</si>
  <si>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</si>
  <si>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</si>
  <si>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</si>
  <si>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</si>
  <si>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</si>
  <si>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</si>
  <si>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</si>
  <si>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</si>
  <si>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</si>
  <si>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</si>
  <si>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</si>
  <si>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</si>
  <si>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</si>
  <si>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</si>
  <si>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</si>
  <si>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</si>
  <si>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</si>
  <si>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</si>
  <si>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</si>
  <si>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</si>
  <si>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</si>
  <si>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</si>
  <si>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</si>
  <si>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</si>
  <si>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</si>
  <si>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</si>
  <si>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</si>
  <si>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</si>
  <si>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</si>
  <si>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</si>
  <si>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</si>
  <si>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</si>
  <si>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</si>
  <si>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</si>
  <si>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</si>
  <si>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</si>
  <si>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</si>
  <si>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</si>
  <si>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</si>
  <si>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</si>
  <si>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</si>
  <si>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</si>
  <si>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</si>
  <si>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</si>
  <si>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</si>
  <si>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</si>
  <si>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</si>
  <si>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</si>
  <si>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</si>
  <si>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</si>
  <si>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</si>
  <si>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</si>
  <si>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</si>
  <si>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</si>
  <si>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</si>
  <si>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</si>
  <si>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</si>
  <si>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</si>
  <si>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</si>
  <si>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</si>
  <si>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</si>
  <si>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</si>
  <si>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</si>
  <si>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</si>
  <si>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</si>
  <si>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</si>
  <si>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</si>
  <si>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</si>
  <si>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</si>
  <si>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</si>
  <si>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</si>
  <si>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</si>
  <si>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</si>
  <si>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</si>
  <si>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</si>
  <si>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</si>
  <si>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</si>
  <si>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</si>
  <si>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</si>
  <si>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</si>
  <si>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</si>
  <si>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</si>
  <si>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</si>
  <si>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</si>
  <si>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</si>
  <si>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</si>
  <si>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</si>
  <si>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</si>
  <si>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</si>
  <si>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CONDULETE DE ALUMÍNIO, TIPO B, PARA ELETRODUTO DE AÇO GALVANIZADO DN 20 MM (3/4''), APARENTE - FORNECIMENTO E INSTALAÇÃO. AF_10/2022</t>
  </si>
  <si>
    <t xml:space="preserve">CONDULETE DE ALUMÍNIO, TIPO B, PARA ELETRODUTO DE AÇO GALVANIZADO DN 25 MM (1''), APARENTE - FORNECIMENTO E INSTALAÇÃO. AF_10/2022</t>
  </si>
  <si>
    <t xml:space="preserve">CONDULETE DE ALUMÍNIO, TIPO B, PARA ELETRODUTO DE AÇO GALVANIZADO DN 32 MM (1 1/4''), APARENTE - FORNECIMENTO E INSTALAÇÃO. AF_10/2022</t>
  </si>
  <si>
    <t xml:space="preserve">CONDULETE DE ALUMÍNIO, TIPO C, PARA ELETRODUTO DE AÇO GALVANIZADO DN 20 MM (3/4''), APARENTE - FORNECIMENTO E INSTALAÇÃO. AF_10/2022</t>
  </si>
  <si>
    <t xml:space="preserve">CONDULETE DE ALUMÍNIO, TIPO C, PARA ELETRODUTO DE AÇO GALVANIZADO DN 25 MM (1''), APARENTE - FORNECIMENTO E INSTALAÇÃO. AF_10/2022</t>
  </si>
  <si>
    <t xml:space="preserve">CONDULETE DE ALUMÍNIO, TIPO C, PARA ELETRODUTO DE AÇO GALVANIZADO DN 32 MM (1 1/4''), APARENTE - FORNECIMENTO E INSTALAÇÃO. AF_10/2022</t>
  </si>
  <si>
    <t xml:space="preserve">CONDULETE DE ALUMÍNIO, TIPO E, ELETRODUTO DE AÇO GALVANIZADO DN 25 MM (1''), APARENTE - FORNECIMENTO E INSTALAÇÃO. AF_10/2022</t>
  </si>
  <si>
    <t xml:space="preserve">CONDULETE DE ALUMÍNIO, TIPO E, PARA ELETRODUTO DE AÇO GALVANIZADO DN 20 MM (3/4''), APARENTE - FORNECIMENTO E INSTALAÇÃO. AF_10/2022</t>
  </si>
  <si>
    <t xml:space="preserve">CONDULETE DE ALUMÍNIO, TIPO E, PARA ELETRODUTO DE AÇO GALVANIZADO DN 32 MM (1 1/4''), APARENTE - FORNECIMENTO E INSTALAÇÃO. AF_10/2022</t>
  </si>
  <si>
    <t xml:space="preserve">CONDULETE DE ALUMÍNIO, TIPO LB, PARA ELETRODUTO DE AÇO GALVANIZADO DN 20 MM (3/4''), APARENTE - FORNECIMENTO E INSTALAÇÃO. AF_10/2022</t>
  </si>
  <si>
    <t xml:space="preserve">CONDULETE DE ALUMÍNIO, TIPO LB, PARA ELETRODUTO DE AÇO GALVANIZADO DN 25 MM (1''), APARENTE - FORNECIMENTO E INSTALAÇÃO. AF_10/2022</t>
  </si>
  <si>
    <t xml:space="preserve">CONDULETE DE ALUMÍNIO, TIPO LB, PARA ELETRODUTO DE AÇO GALVANIZADO DN 32 MM (1 1/4''), APARENTE - FORNECIMENTO E INSTALAÇÃO. AF_10/2022</t>
  </si>
  <si>
    <t xml:space="preserve">CONDULETE DE ALUMÍNIO, TIPO LL, PARA ELETRODUTO DE AÇO GALVANIZADO DN 20 MM (3/4''), APARENTE - FORNECIMENTO E INSTALAÇÃO. AF_10/2022</t>
  </si>
  <si>
    <t xml:space="preserve">CONDULETE DE ALUMÍNIO, TIPO LL, PARA ELETRODUTO DE AÇO GALVANIZADO DN 25 MM (1''), APARENTE - FORNECIMENTO E INSTALAÇÃO. AF_10/2022</t>
  </si>
  <si>
    <t xml:space="preserve">CONDULETE DE ALUMÍNIO, TIPO LL, PARA ELETRODUTO DE AÇO GALVANIZADO DN 32 MM (1 1/4''), APARENTE - FORNECIMENTO E INSTALAÇÃO. AF_10/2022</t>
  </si>
  <si>
    <t xml:space="preserve">CONDULETE DE ALUMÍNIO, TIPO LR, PARA ELETRODUTO DE AÇO GALVANIZADO DN 20 MM (3/4''), APARENTE - FORNECIMENTO E INSTALAÇÃO. AF_10/2022</t>
  </si>
  <si>
    <t xml:space="preserve">CONDULETE DE ALUMÍNIO, TIPO LR, PARA ELETRODUTO DE AÇO GALVANIZADO DN 25 MM (1''), APARENTE - FORNECIMENTO E INSTALAÇÃO. AF_10/2022</t>
  </si>
  <si>
    <t xml:space="preserve">CONDULETE DE ALUMÍNIO, TIPO LR, PARA ELETRODUTO DE AÇO GALVANIZADO DN 32 MM (1 1/4''), APARENTE - FORNECIMENTO E INSTALAÇÃO. AF_10/2022</t>
  </si>
  <si>
    <t xml:space="preserve">CONDULETE DE ALUMÍNIO, TIPO T, PARA ELETRODUTO DE AÇO GALVANIZADO DN 20 MM (3/4''), APARENTE - FORNECIMENTO E INSTALAÇÃO. AF_10/2022</t>
  </si>
  <si>
    <t xml:space="preserve">CONDULETE DE ALUMÍNIO, TIPO T, PARA ELETRODUTO DE AÇO GALVANIZADO DN 25 MM (1''), APARENTE - FORNECIMENTO E INSTALAÇÃO. AF_10/2022</t>
  </si>
  <si>
    <t xml:space="preserve">CONDULETE DE ALUMÍNIO, TIPO T, PARA ELETRODUTO DE AÇO GALVANIZADO DN 32 MM (1 1/4''), APARENTE - FORNECIMENTO E INSTALAÇÃO. AF_10/2022</t>
  </si>
  <si>
    <t xml:space="preserve">CONDULETE DE ALUMÍNIO, TIPO TB, PARA ELETRODUTO DE AÇO GALVANIZADO DN 20 MM (3/4''), APARENTE - FORNECIMENTO E INSTALAÇÃO. AF_10/2022</t>
  </si>
  <si>
    <t xml:space="preserve">CONDULETE DE ALUMÍNIO, TIPO TB, PARA ELETRODUTO DE AÇO GALVANIZADO DN 25 MM (1''), APARENTE - FORNECIMENTO E INSTALAÇÃO. AF_10/2022</t>
  </si>
  <si>
    <t xml:space="preserve">CONDULETE DE ALUMÍNIO, TIPO TB, PARA ELETRODUTO DE AÇO GALVANIZADO DN 32 MM (1 1/4''), APARENTE - FORNECIMENTO E INSTALAÇÃO. AF_10/2022</t>
  </si>
  <si>
    <t xml:space="preserve">CONDULETE DE ALUMÍNIO, TIPO X, PARA ELETRODUTO DE AÇO GALVANIZADO DN 20 MM (3/4''), APARENTE - FORNECIMENTO E INSTALAÇÃO. AF_10/2022</t>
  </si>
  <si>
    <t xml:space="preserve">CONDULETE DE ALUMÍNIO, TIPO X, PARA ELETRODUTO DE AÇO GALVANIZADO DN 25 MM (1''), APARENTE - FORNECIMENTO E INSTALAÇÃO. AF_10/2022</t>
  </si>
  <si>
    <t xml:space="preserve">CONDULETE DE ALUMÍNIO, TIPO X, PARA ELETRODUTO DE AÇO GALVANIZADO DN 32 MM (1 1/4''), APARENTE - FORNECIMENTO E INSTALAÇÃO. AF_10/2022</t>
  </si>
  <si>
    <t xml:space="preserve">CONDULETE DE PVC, TIPO B, PARA ELETRODUTO DE PVC SOLDÁVEL DN 20 MM (1/2''), APARENTE - FORNECIMENTO E INSTALAÇÃO. AF_10/2022</t>
  </si>
  <si>
    <t xml:space="preserve">CONDULETE DE PVC, TIPO B, PARA ELETRODUTO DE PVC SOLDÁVEL DN 25 MM (3/4''), APARENTE - FORNECIMENTO E INSTALAÇÃO. AF_10/2022</t>
  </si>
  <si>
    <t xml:space="preserve">CONDULETE DE PVC, TIPO B, PARA ELETRODUTO DE PVC SOLDÁVEL DN 32 MM (1''), APARENTE - FORNECIMENTO E INSTALAÇÃO. AF_10/2022</t>
  </si>
  <si>
    <t xml:space="preserve">CONDULETE DE PVC, TIPO C, PARA ELETRODUTO DE PVC SOLDÁVEL DN 20 MM (1/2''), APARENTE - FORNECIMENTO E INSTALAÇÃO. AF_10/2022</t>
  </si>
  <si>
    <t xml:space="preserve">CONDULETE DE PVC, TIPO C, PARA ELETRODUTO DE PVC SOLDÁVEL DN 25 MM (3/4''), APARENTE - FORNECIMENTO E INSTALAÇÃO. AF_10/2022</t>
  </si>
  <si>
    <t xml:space="preserve">CONDULETE DE PVC, TIPO C, PARA ELETRODUTO DE PVC SOLDÁVEL DN 32 MM (1''), APARENTE - FORNECIMENTO E INSTALAÇÃO. AF_10/2022</t>
  </si>
  <si>
    <t xml:space="preserve">CONDULETE DE PVC, TIPO E, PARA ELETRODUTO DE PVC SOLDÁVEL DN 20 MM (1/2''), APARENTE - FORNECIMENTO E INSTALAÇÃO. AF_10/2022</t>
  </si>
  <si>
    <t xml:space="preserve">CONDULETE DE PVC, TIPO E, PARA ELETRODUTO DE PVC SOLDÁVEL DN 25 MM (3/4''), APARENTE - FORNECIMENTO E INSTALAÇÃO. AF_10/2022</t>
  </si>
  <si>
    <t xml:space="preserve">CONDULETE DE PVC, TIPO E, PARA ELETRODUTO DE PVC SOLDÁVEL DN 32 MM (1''), APARENTE - FORNECIMENTO E INSTALAÇÃO. AF_10/2022</t>
  </si>
  <si>
    <t xml:space="preserve">CONDULETE DE PVC, TIPO LB, PARA ELETRODUTO DE PVC SOLDÁVEL DN 20 MM (1/2''), APARENTE - FORNECIMENTO E INSTALAÇÃO. AF_10/2022</t>
  </si>
  <si>
    <t xml:space="preserve">CONDULETE DE PVC, TIPO LB, PARA ELETRODUTO DE PVC SOLDÁVEL DN 25 MM (3/4''), APARENTE - FORNECIMENTO E INSTALAÇÃO. AF_10/2022</t>
  </si>
  <si>
    <t xml:space="preserve">CONDULETE DE PVC, TIPO LB, PARA ELETRODUTO DE PVC SOLDÁVEL DN 32 MM (1''), APARENTE - FORNECIMENTO E INSTALAÇÃO. AF_10/2022</t>
  </si>
  <si>
    <t xml:space="preserve">CONDULETE DE PVC, TIPO LL, PARA ELETRODUTO DE PVC SOLDÁVEL DN 20 MM (1/2''), APARENTE - FORNECIMENTO E INSTALAÇÃO. AF_10/2022</t>
  </si>
  <si>
    <t xml:space="preserve">CONDULETE DE PVC, TIPO LL, PARA ELETRODUTO DE PVC SOLDÁVEL DN 25 MM (3/4''), APARENTE - FORNECIMENTO E INSTALAÇÃO. AF_10/2022</t>
  </si>
  <si>
    <t xml:space="preserve">CONDULETE DE PVC, TIPO LL, PARA ELETRODUTO DE PVC SOLDÁVEL DN 32 MM (1''), APARENTE - FORNECIMENTO E INSTALAÇÃO. AF_10/2022</t>
  </si>
  <si>
    <t xml:space="preserve">CONDULETE DE PVC, TIPO LR, PARA ELETRODUTO DE PVC SOLDÁVEL DN 20 MM (1/2''), APARENTE - FORNECIMENTO E INSTALAÇÃO. AF_10/2022</t>
  </si>
  <si>
    <t xml:space="preserve">CONDULETE DE PVC, TIPO LR, PARA ELETRODUTO DE PVC SOLDÁVEL DN 25 MM (3/4''), APARENTE - FORNECIMENTO E INSTALAÇÃO. AF_10/2022</t>
  </si>
  <si>
    <t xml:space="preserve">CONDULETE DE PVC, TIPO LR, PARA ELETRODUTO DE PVC SOLDÁVEL DN 32 MM (1''), APARENTE - FORNECIMENTO E INSTALAÇÃO. AF_10/2022</t>
  </si>
  <si>
    <t xml:space="preserve">CONDULETE DE PVC, TIPO T, PARA ELETRODUTO DE PVC SOLDÁVEL DN 25 MM (3/4''), APARENTE - FORNECIMENTO E INSTALAÇÃO. AF_10/2022</t>
  </si>
  <si>
    <t xml:space="preserve">CONDULETE DE PVC, TIPO T, PARA ELETRODUTO DE PVC SOLDÁVEL DN 32 MM (1''), APARENTE - FORNECIMENTO E INSTALAÇÃO. AF_10/2022</t>
  </si>
  <si>
    <t xml:space="preserve">CONDULETE DE PVC, TIPO TB, PARA ELETRODUTO DE PVC SOLDÁVEL DN 20 MM (1/2''), APARENTE - FORNECIMENTO E INSTALAÇÃO. AF_10/2022</t>
  </si>
  <si>
    <t xml:space="preserve">CONDULETE DE PVC, TIPO TB, PARA ELETRODUTO DE PVC SOLDÁVEL DN 25 MM (3/4''), APARENTE - FORNECIMENTO E INSTALAÇÃO. AF_10/2022</t>
  </si>
  <si>
    <t xml:space="preserve">CONDULETE DE PVC, TIPO TB, PARA ELETRODUTO DE PVC SOLDÁVEL DN 32 MM (1''), APARENTE - FORNECIMENTO E INSTALAÇÃO. AF_10/2022</t>
  </si>
  <si>
    <t xml:space="preserve">CONDULETE DE PVC, TIPO X, PARA ELETRODUTO DE PVC SOLDÁVEL DN 20 MM (1/2''), APARENTE - FORNECIMENTO E INSTALAÇÃO. AF_10/2022</t>
  </si>
  <si>
    <t xml:space="preserve">CONDULETE DE PVC, TIPO X, PARA ELETRODUTO DE PVC SOLDÁVEL DN 25 MM (3/4"), APARENTE - FORNECIMENTO E INSTALAÇÃO. AF_10/2022</t>
  </si>
  <si>
    <t xml:space="preserve">CONDULETE DE PVC, TIPO X, PARA ELETRODUTO DE PVC SOLDÁVEL DN 32 MM (1''), APARENTE - FORNECIMENTO E INSTALAÇÃO. AF_10/2022</t>
  </si>
  <si>
    <t xml:space="preserve">CURVA 135 GRAUS PARA ELETRODUTO, AÇO GALVANIZADO, DN 20 MM (3/4''), APARENTE - FORNECIMENTO E INSTALAÇÃO. AF_10/2022</t>
  </si>
  <si>
    <t xml:space="preserve">CURVA 135 GRAUS PARA ELETRODUTO, AÇO GALVANIZADO, DN 25 MM (1''), APARENTE - FORNECIMENTO E INSTALAÇÃO. AF_10/2022</t>
  </si>
  <si>
    <t xml:space="preserve">CURVA 135 GRAUS PARA ELETRODUTO, AÇO GALVANIZADO, DN 32 MM (1 1/4''), APARENTE - FORNECIMENTO E INSTALAÇÃO. AF_10/2022</t>
  </si>
  <si>
    <t xml:space="preserve">CURVA 135 GRAUS PARA ELETRODUTO, AÇO GALVANIZADO, DN 40 MM (1 1/2''), APARENTE - FORNECIMENTO E INSTALAÇÃO. AF_10/2022</t>
  </si>
  <si>
    <t xml:space="preserve">CURVA 45 GRAUS PARA ELETRODUTO, AÇO GALVANIZADO, DN 20 MM (3/4''), APARENTE - FORNECIMENTO E INSTALAÇÃO. AF_10/2022</t>
  </si>
  <si>
    <t xml:space="preserve">CURVA 45 GRAUS PARA ELETRODUTO, AÇO GALVANIZADO, DN 25 MM (1''), APARENTE - FORNECIMENTO E INSTALAÇÃO. AF_10/2022</t>
  </si>
  <si>
    <t xml:space="preserve">CURVA 45 GRAUS PARA ELETRODUTO, AÇO GALVANIZADO, DN 32 MM (1 1/4''), APARENTE - FORNECIMENTO E INSTALAÇÃO. AF_10/2022</t>
  </si>
  <si>
    <t xml:space="preserve">CURVA 45 GRAUS PARA ELETRODUTO, AÇO GALVANIZADO, DN 40 MM (1 1/2''), APARENTE - FORNECIMENTO E INSTALAÇÃO. AF_10/2022</t>
  </si>
  <si>
    <t xml:space="preserve">CURVA 90 GRAUS PARA ELETRODUTO, AÇO GALVANIZADO, DN 20 MM (3/4''), APARENTE - FORNECIMENTO E INSTALAÇÃO. AF_10/2022</t>
  </si>
  <si>
    <t xml:space="preserve">CURVA 90 GRAUS PARA ELETRODUTO, AÇO GALVANIZADO, DN 25 MM (1"), APARENTE - FORNECIMENTO E INSTALAÇÃO. AF_10/2022</t>
  </si>
  <si>
    <t xml:space="preserve">CURVA 90 GRAUS PARA ELETRODUTO, AÇO GALVANIZADO, DN 32 MM (1 1/4''), APARENTE - FORNECIMENTO E INSTALAÇÃO. AF_10/2022</t>
  </si>
  <si>
    <t xml:space="preserve">CURVA 90 GRAUS PARA ELETRODUTO, AÇO GALVANIZADO, DN 40 MM (1 1/2''), APARENTE - FORNECIMENTO E INSTALAÇÃO. AF_10/2022</t>
  </si>
  <si>
    <t xml:space="preserve">CURVA 90 GRAUS PARA ELETRODUTO, PVC, SOLDÁVEL, DN 20 MM (1/2''), APARENTE - FORNECIMENTO E INSTALAÇÃO. AF_10/2022</t>
  </si>
  <si>
    <t xml:space="preserve">CURVA 90 GRAUS PARA ELETRODUTO, PVC, SOLDÁVEL, DN 25 MM (3/4''), APARENTE - FORNECIMENTO E INSTALAÇÃO. AF_10/2022</t>
  </si>
  <si>
    <t xml:space="preserve">CURVA 90 GRAUS PARA ELETRODUTO, PVC, SOLDÁVEL, DN 32 MM (1''), APARENTE - FORNECIMENTO E INSTALAÇÃO. AF_10/2022</t>
  </si>
  <si>
    <t xml:space="preserve">ELETRODUTO RIGIDO, EM ACO ZINCADO OU GALVANIZADO, TIPO PESADO, DN=1 1/2", APARENTE - FORNECIMENTO E INSTALAÇÃO. AF_10/2022</t>
  </si>
  <si>
    <t xml:space="preserve">ELETRODUTO RIGIDO, EM ACO ZINCADO OU GALVANIZADO, TIPO PESADO, DN=1 1/4", APARENTE- FORNECIMENTO E INSTALAÇÃO. AF_10/2022</t>
  </si>
  <si>
    <t xml:space="preserve">ELETRODUTO RIGIDO, EM ACO ZINCADO OU GALVANIZADO, TIPO PESADO, DN=1", APARENTE - FORNECIMENTO E INSTALAÇÃO. AF_10/2022</t>
  </si>
  <si>
    <t xml:space="preserve">ELETRODUTO RIGIDO, EM ACO ZINCADO OU GALVANIZADO, TIPO PESADO, DN=3/4", APARENTE - FORNECIMENTO E INSTALAÇÃO. AF_10/2022</t>
  </si>
  <si>
    <t xml:space="preserve">ELETRODUTO RÍGIDO SOLDÁVEL, PVC, DN 20 MM (1/2"), APARENTE - FORNECIMENTO E INSTALAÇÃO. AF_10/2022</t>
  </si>
  <si>
    <t xml:space="preserve">ELETRODUTO RÍGIDO SOLDÁVEL, PVC, DN 25 MM (3/4"), APARENTE - FORNECIMENTO E INSTALAÇÃO. AF_10/2022</t>
  </si>
  <si>
    <t xml:space="preserve">ELETRODUTO RÍGIDO SOLDÁVEL, PVC, DN 32 MM (1"), APARENTE - FORNECIMENTO E INSTALAÇÃO. AF_10/2022</t>
  </si>
  <si>
    <t xml:space="preserve">LUVA DE EMENDA PARA ELETRODUTO, AÇO GALVANIZADO, DN 20 MM (3/4''), APARENTE - FORNECIMENTO E INSTALAÇÃO. AF_10/2022</t>
  </si>
  <si>
    <t xml:space="preserve">LUVA DE EMENDA PARA ELETRODUTO, AÇO GALVANIZADO, DN 25 MM (1''), APARENTE - FORNECIMENTO E INSTALAÇÃO. AF_10/2022</t>
  </si>
  <si>
    <t xml:space="preserve">LUVA DE EMENDA PARA ELETRODUTO, AÇO GALVANIZADO, DN 32 MM (1 1/4''), APARENTE - FORNECIMENTO E INSTALAÇÃO. AF_10/2022</t>
  </si>
  <si>
    <t xml:space="preserve">LUVA DE EMENDA PARA ELETRODUTO, AÇO GALVANIZADO, DN 40 MM (1 1/2''), APARENTE - FORNECIMENTO E INSTALAÇÃO. AF_10/2022</t>
  </si>
  <si>
    <t xml:space="preserve">LUVA PARA ELETRODUTO, PVC, SOLDÁVEL, DN 20 MM (1/2''), APARENTE - FORNECIMENTO E INSTALAÇÃO. AF_10/2022</t>
  </si>
  <si>
    <t xml:space="preserve">LUVA PARA ELETRODUTO, PVC, SOLDÁVEL, DN 25 MM (3/4''), APARENTE - FORNECIMENTO E INSTALAÇÃO. AF_10/2022</t>
  </si>
  <si>
    <t xml:space="preserve">LUVA PARA ELETRODUTO, PVC, SOLDÁVEL, DN 32 MM (1''), APARENTE - FORNECIMENTO E INSTALAÇÃO. AF_10/2022</t>
  </si>
  <si>
    <t xml:space="preserve">CABO DE COBRE FLEXÍVEL ISOLADO, 10 MM², ANTI-CHAMA 0,6/1,0 KV, PARA DISTRIBUIÇÃO - FORNECIMENTO E INSTALAÇÃO. AF_10/2020</t>
  </si>
  <si>
    <t xml:space="preserve">CABO DE COBRE FLEXÍVEL ISOLADO, 10 MM², ANTI-CHAMA 450/750 V, PARA DISTRIBUIÇÃO - FORNECIMENTO E INSTALAÇÃO. AF_10/2020</t>
  </si>
  <si>
    <t xml:space="preserve">CABO DE COBRE FLEXÍVEL ISOLADO, 16 MM², ANTI-CHAMA 0,6/1,0 KV, PARA DISTRIBUIÇÃO - FORNECIMENTO E INSTALAÇÃO. AF_10/2020</t>
  </si>
  <si>
    <t xml:space="preserve">CABO DE COBRE FLEXÍVEL ISOLADO, 16 MM², ANTI-CHAMA 450/750 V, PARA DISTRIBUIÇÃO - FORNECIMENTO E INSTALAÇÃO. AF_10/2020</t>
  </si>
  <si>
    <t xml:space="preserve">CABO DE COBRE ISOLADO, 10 MM², ANTI-CHAMA 0,6/1 KV, INSTALADO EM ELETROCALHA OU PERFILADO - FORNECIMENTO E INSTALAÇÃO. AF_10/2020</t>
  </si>
  <si>
    <t xml:space="preserve">CABO DE COBRE ISOLADO, 10 MM², ANTI-CHAMA 450/750 V, INSTALADO EM ELETROCALHA OU PERFILADO - FORNECIMENTO E INSTALAÇÃO. AF_10/2020</t>
  </si>
  <si>
    <t xml:space="preserve">CABO DE COBRE ISOLADO, 16 MM², ANTI-CHAMA 0,6/1 KV, INSTALADO EM ELETROCALHA OU PERFILADO - FORNECIMENTO E INSTALAÇÃO. AF_10/2020</t>
  </si>
  <si>
    <t xml:space="preserve">CABO DE COBRE ISOLADO, 16 MM², ANTI-CHAMA 450/750 V, INSTALADO EM ELETROCALHA OU PERFILADO - FORNECIMENTO E INSTALAÇÃO. AF_10/2020</t>
  </si>
  <si>
    <t xml:space="preserve">CABO DE COBRE ISOLADO, 25 MM², ANTI-CHAMA 0,6/1 KV, INSTALADO EM ELETROCALHA OU PERFILADO - FORNECIMENTO E INSTALAÇÃO. AF_10/2020</t>
  </si>
  <si>
    <t xml:space="preserve">CABO DE COBRE ISOLADO, 25 MM², ANTI-CHAMA 450/750 V, INSTALADO EM ELETROCALHA OU PERFILADO - FORNECIMENTO E INSTALAÇÃO. AF_10/2020</t>
  </si>
  <si>
    <t xml:space="preserve">CAIXA DE PROTEÇÃO PARA MEDIDOR MONOFÁSICO DE EMBUTIR - FORNECIMENTO E INSTALAÇÃO. AF_10/2020</t>
  </si>
  <si>
    <t xml:space="preserve">CONTATOR TRIPOLAR I NOMIMAL 95A - FORNECIMENTO E INSTALAÇÃO. AF_10/2020</t>
  </si>
  <si>
    <t xml:space="preserve">CONTATOR TRIPOLAR I NOMINAL 12A - FORNECIMENTO E INSTALAÇÃO. AF_10/2020</t>
  </si>
  <si>
    <t xml:space="preserve">CONTATOR TRIPOLAR I NOMINAL 22A - FORNECIMENTO E INSTALAÇÃO. AF_10/2020</t>
  </si>
  <si>
    <t xml:space="preserve">CONTATOR TRIPOLAR I NOMINAL 38A - FORNECIMENTO E INSTALAÇÃO. AF_10/2020</t>
  </si>
  <si>
    <t xml:space="preserve">COTOVELO HORIZONTAL PARA BARRAMENTO BLINDADO, 1000A - FORNECIMENTO E INSTALAÇÃO. AF_10/2020</t>
  </si>
  <si>
    <t xml:space="preserve">COTOVELO HORIZONTAL PARA BARRAMENTO BLINDADO, 1250A - FORNECIMENTO E INSTALAÇÃO. AF_10/2020</t>
  </si>
  <si>
    <t xml:space="preserve">COTOVELO HORIZONTAL PARA BARRAMENTO BLINDADO, 1600A - FORNECIMENTO E INSTALAÇÃO. AF_10/2020</t>
  </si>
  <si>
    <t xml:space="preserve">COTOVELO HORIZONTAL PARA BARRAMENTO BLINDADO, 2000A - FORNECIMENTO E INSTALAÇÃO. AF_10/2020</t>
  </si>
  <si>
    <t xml:space="preserve">COTOVELO HORIZONTAL PARA BARRAMENTO BLINDADO, 2500A - FORNECIMENTO E INSTALAÇÃO. AF_10/2020</t>
  </si>
  <si>
    <t xml:space="preserve">COTOVELO HORIZONTAL PARA BARRAMENTO BLINDADO, 250A - FORNECIMENTO E INSTALAÇÃO. AF_10/2020</t>
  </si>
  <si>
    <t xml:space="preserve">COTOVELO HORIZONTAL PARA BARRAMENTO BLINDADO, 3000A - FORNECIMENTO E INSTALAÇÃO. AF_10/2020</t>
  </si>
  <si>
    <t xml:space="preserve">COTOVELO HORIZONTAL PARA BARRAMENTO BLINDADO, 3500A. - FORNECIMENTO E INSTALAÇÃO. AF_10/2020</t>
  </si>
  <si>
    <t xml:space="preserve">COTOVELO HORIZONTAL PARA BARRAMENTO BLINDADO, 350A - FORNECIMENTO E INSTALAÇÃO. AF_10/2020</t>
  </si>
  <si>
    <t xml:space="preserve">COTOVELO HORIZONTAL PARA BARRAMENTO BLINDADO, 450A - FORNECIMENTO E INSTALAÇÃO. AF_10/2020</t>
  </si>
  <si>
    <t xml:space="preserve">COTOVELO HORIZONTAL PARA BARRAMENTO BLINDADO, 550A - FORNECIMENTO E INSTALAÇÃO. AF_10/2020</t>
  </si>
  <si>
    <t xml:space="preserve">COTOVELO HORIZONTAL PARA BARRAMENTO BLINDADO, 630A - FORNECIMENTO E INSTALAÇÃO. AF_10/2020</t>
  </si>
  <si>
    <t xml:space="preserve">COTOVELO VERTICAL PARA BARRAMENTO BLINDADO, 1000A - FORNECIMENTO E INSTALAÇÃO. AF_10/2020</t>
  </si>
  <si>
    <t xml:space="preserve">COTOVELO VERTICAL PARA BARRAMENTO BLINDADO, 1250A - FORNECIMENTO E INSTALAÇÃO. AF_10/2020</t>
  </si>
  <si>
    <t xml:space="preserve">COTOVELO VERTICAL PARA BARRAMENTO BLINDADO, 1600A - FORNECIMENTO E INSTALAÇÃO. AF_10/2020</t>
  </si>
  <si>
    <t xml:space="preserve">COTOVELO VERTICAL PARA BARRAMENTO BLINDADO, 2000A - FORNECIMENTO E INSTALAÇÃO. AF_10/2020</t>
  </si>
  <si>
    <t xml:space="preserve">COTOVELO VERTICAL PARA BARRAMENTO BLINDADO, 2500A - FORNECIMENTO E INSTALAÇÃO. AF_10/2020</t>
  </si>
  <si>
    <t xml:space="preserve">COTOVELO VERTICAL PARA BARRAMENTO BLINDADO, 250A - FORNECIMENTO E INSTALAÇÃO. AF_10/2020</t>
  </si>
  <si>
    <t xml:space="preserve">COTOVELO VERTICAL PARA BARRAMENTO BLINDADO, 3000A - FORNECIMENTO E INSTALAÇÃO. AF_10/2020</t>
  </si>
  <si>
    <t xml:space="preserve">COTOVELO VERTICAL PARA BARRAMENTO BLINDADO, 3500A - FORNECIMENTO E INSTALAÇÃO. AF_10/2020</t>
  </si>
  <si>
    <t xml:space="preserve">COTOVELO VERTICAL PARA BARRAMENTO BLINDADO, 350A - FORNECIMENTO E INSTALAÇÃO. AF_10/2020</t>
  </si>
  <si>
    <t xml:space="preserve">COTOVELO VERTICAL PARA BARRAMENTO BLINDADO, 450A - FORNECIMENTO E INSTALAÇÃO. AF_10/2020</t>
  </si>
  <si>
    <t xml:space="preserve">COTOVELO VERTICAL PARA BARRAMENTO BLINDADO, 550A - FORNECIMENTO E INSTALAÇÃO. AF_10/2020</t>
  </si>
  <si>
    <t xml:space="preserve">COTOVELO VERTICAL PARA BARRAMENTO BLINDADO, 630A - FORNECIMENTO E INSTALAÇÃO. AF_10/2020</t>
  </si>
  <si>
    <t xml:space="preserve">DISJUNTOR BAIXA TENSÃO TRIPOLAR A SECO  800A/600V - FORNECIMENTO E INSTALAÇÃO. AF_10/2020</t>
  </si>
  <si>
    <t xml:space="preserve">DISJUNTOR BIPOLAR TIPO DIN, CORRENTE NOMINAL DE 10A - FORNECIMENTO E INSTALAÇÃO. AF_10/2020</t>
  </si>
  <si>
    <t xml:space="preserve">DISJUNTOR BIPOLAR TIPO DIN, CORRENTE NOMINAL DE 16A - FORNECIMENTO E INSTALAÇÃO. AF_10/2020</t>
  </si>
  <si>
    <t xml:space="preserve">DISJUNTOR BIPOLAR TIPO DIN, CORRENTE NOMINAL DE 20A - FORNECIMENTO E INSTALAÇÃO. AF_10/2020</t>
  </si>
  <si>
    <t xml:space="preserve">DISJUNTOR BIPOLAR TIPO DIN, CORRENTE NOMINAL DE 25A - FORNECIMENTO E INSTALAÇÃO. AF_10/2020</t>
  </si>
  <si>
    <t xml:space="preserve">DISJUNTOR BIPOLAR TIPO DIN, CORRENTE NOMINAL DE 32A - FORNECIMENTO E INSTALAÇÃO. AF_10/2020</t>
  </si>
  <si>
    <t xml:space="preserve">DISJUNTOR BIPOLAR TIPO DIN, CORRENTE NOMINAL DE 40A - FORNECIMENTO E INSTALAÇÃO. AF_10/2020</t>
  </si>
  <si>
    <t xml:space="preserve">DISJUNTOR BIPOLAR TIPO DIN, CORRENTE NOMINAL DE 50A - FORNECIMENTO E INSTALAÇÃO. AF_10/2020</t>
  </si>
  <si>
    <t xml:space="preserve">DISJUNTOR BIPOLAR TIPO DR, CORRENTE NOMINAL DE 25A - FORNECIMENTO E INSTALAÇÃO. AF_10/2020</t>
  </si>
  <si>
    <t xml:space="preserve">DISJUNTOR BIPOLAR TIPO DR, CORRENTE NOMINAL DE 40A - FORNECIMENTO E INSTALAÇÃO. AF_10/2020</t>
  </si>
  <si>
    <t xml:space="preserve">DISJUNTOR BIPOLAR TIPO NEMA, CORRENTE NOMINAL DE 10 ATÉ 50A - FORNECIMENTO E INSTALAÇÃO. AF_10/2020</t>
  </si>
  <si>
    <t xml:space="preserve">DISJUNTOR MONOPOLAR TIPO DIN, CORRENTE NOMINAL DE 10A - FORNECIMENTO E INSTALAÇÃO. AF_10/2020</t>
  </si>
  <si>
    <t xml:space="preserve">DISJUNTOR MONOPOLAR TIPO DIN, CORRENTE NOMINAL DE 16A - FORNECIMENTO E INSTALAÇÃO. AF_10/2020</t>
  </si>
  <si>
    <t xml:space="preserve">DISJUNTOR MONOPOLAR TIPO DIN, CORRENTE NOMINAL DE 20A - FORNECIMENTO E INSTALAÇÃO. AF_10/2020</t>
  </si>
  <si>
    <t xml:space="preserve">DISJUNTOR MONOPOLAR TIPO DIN, CORRENTE NOMINAL DE 25A - FORNECIMENTO E INSTALAÇÃO. AF_10/2020</t>
  </si>
  <si>
    <t xml:space="preserve">DISJUNTOR MONOPOLAR TIPO DIN, CORRENTE NOMINAL DE 32A - FORNECIMENTO E INSTALAÇÃO. AF_10/2020</t>
  </si>
  <si>
    <t xml:space="preserve">DISJUNTOR MONOPOLAR TIPO DIN, CORRENTE NOMINAL DE 40A - FORNECIMENTO E INSTALAÇÃO. AF_10/2020</t>
  </si>
  <si>
    <t xml:space="preserve">DISJUNTOR MONOPOLAR TIPO DIN, CORRENTE NOMINAL DE 50A - FORNECIMENTO E INSTALAÇÃO. AF_10/2020</t>
  </si>
  <si>
    <t xml:space="preserve">DISJUNTOR MONOPOLAR TIPO NEMA, CORRENTE NOMINAL DE 10 ATÉ 30A - FORNECIMENTO E INSTALAÇÃO. AF_10/2020</t>
  </si>
  <si>
    <t xml:space="preserve">DISJUNTOR MONOPOLAR TIPO NEMA, CORRENTE NOMINAL DE 35 ATÉ 50A - FORNECIMENTO E INSTALAÇÃO. AF_10/2020</t>
  </si>
  <si>
    <t xml:space="preserve">DISJUNTOR TERMOMAGNÉTICO TRIPOLAR , CORRENTE NOMINAL DE 125A - FORNECIMENTO E INSTALAÇÃO. AF_10/2020</t>
  </si>
  <si>
    <t xml:space="preserve">DISJUNTOR TERMOMAGNÉTICO TRIPOLAR , CORRENTE NOMINAL DE 200A - FORNECIMENTO E INSTALAÇÃO. AF_10/2020</t>
  </si>
  <si>
    <t xml:space="preserve">DISJUNTOR TERMOMAGNÉTICO TRIPOLAR , CORRENTE NOMINAL DE 250A - FORNECIMENTO E INSTALAÇÃO. AF_10/2020</t>
  </si>
  <si>
    <t xml:space="preserve">DISJUNTOR TERMOMAGNÉTICO TRIPOLAR , CORRENTE NOMINAL DE 400A - FORNECIMENTO E INSTALAÇÃO. AF_10/2020</t>
  </si>
  <si>
    <t xml:space="preserve">DISJUNTOR TERMOMAGNÉTICO TRIPOLAR , CORRENTE NOMINAL DE 600A - FORNECIMENTO E INSTALAÇÃO. AF_10/2020</t>
  </si>
  <si>
    <t xml:space="preserve">DISJUNTOR TETRAPOLAR TIPO DR, CORRENTE NOMINAL DE 25A - FORNECIMENTO E INSTALAÇÃO. AF_10/2020</t>
  </si>
  <si>
    <t xml:space="preserve">DISJUNTOR TETRAPOLAR TIPO DR, CORRENTE NOMINAL DE 40A - FORNECIMENTO E INSTALAÇÃO. AF_10/2020</t>
  </si>
  <si>
    <t xml:space="preserve">DISJUNTOR TRIPOLAR TIPO DIN, CORRENTE NOMINAL DE 10A - FORNECIMENTO E INSTALAÇÃO. AF_10/2020</t>
  </si>
  <si>
    <t xml:space="preserve">DISJUNTOR TRIPOLAR TIPO DIN, CORRENTE NOMINAL DE 16A - FORNECIMENTO E INSTALAÇÃO. AF_10/2020</t>
  </si>
  <si>
    <t xml:space="preserve">DISJUNTOR TRIPOLAR TIPO DIN, CORRENTE NOMINAL DE 20A - FORNECIMENTO E INSTALAÇÃO. AF_10/2020</t>
  </si>
  <si>
    <t xml:space="preserve">DISJUNTOR TRIPOLAR TIPO DIN, CORRENTE NOMINAL DE 25A - FORNECIMENTO E INSTALAÇÃO. AF_10/2020</t>
  </si>
  <si>
    <t xml:space="preserve">DISJUNTOR TRIPOLAR TIPO DIN, CORRENTE NOMINAL DE 32A - FORNECIMENTO E INSTALAÇÃO. AF_10/2020</t>
  </si>
  <si>
    <t xml:space="preserve">DISJUNTOR TRIPOLAR TIPO DIN, CORRENTE NOMINAL DE 40A - FORNECIMENTO E INSTALAÇÃO. AF_10/2020</t>
  </si>
  <si>
    <t xml:space="preserve">DISJUNTOR TRIPOLAR TIPO DIN, CORRENTE NOMINAL DE 50A - FORNECIMENTO E INSTALAÇÃO. AF_10/2020</t>
  </si>
  <si>
    <t xml:space="preserve">DISJUNTOR TRIPOLAR TIPO NEMA, CORRENTE NOMINAL DE 10 ATÉ 50A - FORNECIMENTO E INSTALAÇÃO. AF_10/2020</t>
  </si>
  <si>
    <t xml:space="preserve">DISJUNTOR TRIPOLAR TIPO NEMA, CORRENTE NOMINAL DE 60 ATÉ 100A - FORNECIMENTO E INSTALAÇÃO. AF_10/2020</t>
  </si>
  <si>
    <t xml:space="preserve">GABARITO PARA BARRAMENTO BLINDADO - FORNECIMENTO E INSTALAÇÃO. AF_10/2020</t>
  </si>
  <si>
    <t xml:space="preserve">PEÇA RETA DE BARRAMENTO BLINDADO, 1000A - FORNECIMENTO E INSTALAÇÃO. AF_10/2020</t>
  </si>
  <si>
    <t xml:space="preserve">PEÇA RETA DE BARRAMENTO BLINDADO, 1250A - FORNECIMENTO E INSTALAÇÃO. AF_10/2020</t>
  </si>
  <si>
    <t xml:space="preserve">PEÇA RETA DE BARRAMENTO BLINDADO, 1600A - FORNECIMENTO E INSTALAÇÃO. AF_10/2020</t>
  </si>
  <si>
    <t xml:space="preserve">PEÇA RETA DE BARRAMENTO BLINDADO, 2000A - FORNECIMENTO E INSTALAÇÃO. AF_10/2020</t>
  </si>
  <si>
    <t xml:space="preserve">PEÇA RETA DE BARRAMENTO BLINDADO, 2500A - FORNECIMENTO E INSTALAÇÃO. AF_10/2020</t>
  </si>
  <si>
    <t xml:space="preserve">PEÇA RETA DE BARRAMENTO BLINDADO, 250A - FORNECIMENTO E INSTALAÇÃO. AF_10/2020</t>
  </si>
  <si>
    <t xml:space="preserve">PEÇA RETA DE BARRAMENTO BLINDADO, 350A - FORNECIMENTO E INSTALAÇÃO. AF_10/2020</t>
  </si>
  <si>
    <t xml:space="preserve">PEÇA RETA DE BARRAMENTO BLINDADO, 450A - FORNECIMENTO E INSTALAÇÃO. AF_10/2020</t>
  </si>
  <si>
    <t xml:space="preserve">PEÇA RETA DE BARRAMENTO BLINDADO, 550A - FORNECIMENTO E INSTALAÇÃO. AF_10/2020</t>
  </si>
  <si>
    <t xml:space="preserve">PEÇA RETA DE BARRAMENTO BLINDADO, 630A - FORNECIMENTO E INSTALAÇÃO. AF_10/2020</t>
  </si>
  <si>
    <t xml:space="preserve">QUADRO DE DISTRIBUIÇÃO DE ENERGIA EM CHAPA DE AÇO GALVANIZADO, DE EMBUTIR, COM BARRAMENTO TRIFÁSICO, PARA 12 DISJUNTORES DIN 100A - FORNECIMENTO E INSTALAÇÃO. AF_10/2020</t>
  </si>
  <si>
    <t xml:space="preserve">QUADRO DE DISTRIBUIÇÃO DE ENERGIA EM CHAPA DE AÇO GALVANIZADO, DE EMBUTIR, COM BARRAMENTO TRIFÁSICO, PARA 18 DISJUNTORES DIN 100A - FORNECIMENTO E INSTALAÇÃO. AF_10/2020</t>
  </si>
  <si>
    <t xml:space="preserve">QUADRO DE DISTRIBUIÇÃO DE ENERGIA EM CHAPA DE AÇO GALVANIZADO, DE EMBUTIR, COM BARRAMENTO TRIFÁSICO, PARA 24 DISJUNTORES DIN 100A - FORNECIMENTO E INSTALAÇÃO. AF_10/2020</t>
  </si>
  <si>
    <t xml:space="preserve">QUADRO DE DISTRIBUIÇÃO DE ENERGIA EM CHAPA DE AÇO GALVANIZADO, DE EMBUTIR, COM BARRAMENTO TRIFÁSICO, PARA 30 DISJUNTORES DIN 150A - FORNECIMENTO E INSTALAÇÃO. AF_10/2020</t>
  </si>
  <si>
    <t xml:space="preserve">QUADRO DE DISTRIBUIÇÃO DE ENERGIA EM CHAPA DE AÇO GALVANIZADO, DE EMBUTIR, COM BARRAMENTO TRIFÁSICO, PARA 30 DISJUNTORES DIN 225A - FORNECIMENTO E INSTALAÇÃO. AF_10/2020</t>
  </si>
  <si>
    <t xml:space="preserve">QUADRO DE DISTRIBUIÇÃO DE ENERGIA EM CHAPA DE AÇO GALVANIZADO, DE EMBUTIR, COM BARRAMENTO TRIFÁSICO, PARA 40 DISJUNTORES DIN 100A - FORNECIMENTO E INSTALAÇÃO. AF_10/2020</t>
  </si>
  <si>
    <t xml:space="preserve">QUADRO DE DISTRIBUIÇÃO DE ENERGIA EM CHAPA DE AÇO GALVANIZADO, DE SOBREPOR, COM BARRAMENTO TRIFÁSICO, PARA 18 DISJUNTORES DIN 100A - FORNECIMENTO E INSTALAÇÃO. AF_10/2020</t>
  </si>
  <si>
    <t xml:space="preserve">QUADRO DE DISTRIBUIÇÃO DE ENERGIA EM PVC, DE EMBUTIR, SEM BARRAMENTO, PARA 3 DISJUNTORES - FORNECIMENTO E INSTALAÇÃO. AF_10/2020</t>
  </si>
  <si>
    <t xml:space="preserve">QUADRO DE DISTRIBUIÇÃO DE ENERGIA EM PVC, DE EMBUTIR, SEM BARRAMENTO, PARA 6 DISJUNTORES - FORNECIMENTO E INSTALAÇÃO. AF_10/2020</t>
  </si>
  <si>
    <t xml:space="preserve">QUADRO DE DISTRIBUIÇÃO DE LUZ EM PVC PARA 12 DISJUNTORES - FORNECIMENTO E INSTALAÇÃO. AF_10/2020</t>
  </si>
  <si>
    <t xml:space="preserve">QUADRO DE DISTRIBUIÇÃO DE LUZ EM PVC PARA 24 DISJUNTORES - FORNECIMENTO E INSTALAÇÃO. AF_10/2020</t>
  </si>
  <si>
    <t xml:space="preserve">QUADRO DE DISTRIBUIÇÃO DE LUZ EM PVC PARA 4 DISJUNTORES - FORNECIMENTO E INSTALAÇÃO. AF_10/2020</t>
  </si>
  <si>
    <t xml:space="preserve">QUADRO DE DISTRIBUIÇÃO DE LUZ EM PVC PARA 8 DISJUNTORES - FORNECIMENTO E INSTALAÇÃO. AF_10/2020</t>
  </si>
  <si>
    <t xml:space="preserve">QUADRO DE MEDIÇÃO GERAL DE ENERGIA COM 12 MEDIDORES - FORNECIMENTO E INSTALAÇÃO. AF_10/2020</t>
  </si>
  <si>
    <t xml:space="preserve">QUADRO DE MEDIÇÃO GERAL DE ENERGIA COM 16 MEDIDORES - FORNECIMENTO E INSTALAÇÃO. AF_10/2020</t>
  </si>
  <si>
    <t xml:space="preserve">QUADRO DE MEDIÇÃO GERAL DE ENERGIA COM 8 MEDIDORES - FORNECIMENTO E INSTALAÇÃO. AF_10/2020</t>
  </si>
  <si>
    <t xml:space="preserve">QUADRO DE MEDIÇÃO GERAL DE ENERGIA PARA 1 MEDIDOR DE SOBREPOR - FORNECIMENTO E INSTALAÇÃO. AF_10/2020</t>
  </si>
  <si>
    <t xml:space="preserve">QUADRO DE MEDIÇÃO GERAL DE ENERGIA PARA BARRAMENTO BLINDADO COM 4 MEDIDORES - FORNECIMENTO E INSTALAÇÃO. AF_10/2020</t>
  </si>
  <si>
    <t xml:space="preserve">ALÇA PREFORMADA DE DISTRIBUIÇÃO, EM  AÇO GALVANIZADO, AWG 1 - FORNECIMENTO E INSTALAÇÃO. AF_07/2020</t>
  </si>
  <si>
    <t xml:space="preserve">ALÇA PREFORMADA DE DISTRIBUIÇÃO, EM  AÇO GALVANIZADO, AWG 2 - FORNECIMENTO E INSTALAÇÃO. AF_07/2020</t>
  </si>
  <si>
    <t xml:space="preserve">ALÇA PREFORMADA DE DISTRIBUIÇÃO, EM  AÇO GALVANIZADO, AWG 4 - FORNECIMENTO E INSTALAÇÃO. AF_07/2020</t>
  </si>
  <si>
    <t xml:space="preserve">ALÇA PREFORMADA DE DISTRIBUIÇÃO, EM  AÇO GALVANIZADO, AWG 6 - FORNECIMENTO E INSTALAÇÃO. AF_07/2020</t>
  </si>
  <si>
    <t xml:space="preserve">APARELHO SINALIZADOR DE SAÍDA DE GARAGEM, COM CÉLULA FOTOELÉTRICA - FORNECIMENTO E INSTALAÇÃO. AF_07/2020</t>
  </si>
  <si>
    <t xml:space="preserve">ARMAÇÃO SECUNDÁRIA, COM 1 ESTRIBO E 1 ISOLADOR - FORNECIMENTO E INSTALAÇÃO. AF_07/2020</t>
  </si>
  <si>
    <t xml:space="preserve">ARMAÇÃO SECUNDÁRIA, COM 1 ESTRIBO, SEM ISOLADOR - FORNECIMENTO E INSTALAÇÃO. AF_07/2020</t>
  </si>
  <si>
    <t xml:space="preserve">ARMAÇÃO SECUNDÁRIA, COM 2 ESTRIBOS E 2 ISOLADORES - FORNECIMENTO E INSTALAÇÃO. AF_07/2020</t>
  </si>
  <si>
    <t xml:space="preserve">ARMAÇÃO SECUNDÁRIA, COM 2 ESTRIBOS, SEM ISOLADOR - FORNECIMENTO E INSTALAÇÃO. AF_07/2020</t>
  </si>
  <si>
    <t xml:space="preserve">ARMAÇÃO SECUNDÁRIA, COM 3 ESTRIBOS E 3 ISOLADORES - FORNECIMENTO E INSTALAÇÃO. AF_07/2020</t>
  </si>
  <si>
    <t xml:space="preserve">ARMAÇÃO SECUNDÁRIA, COM 3 ESTRIBOS, SEM ISOLADOR - FORNECIMENTO E INSTALAÇÃO. AF_07/2020</t>
  </si>
  <si>
    <t xml:space="preserve">ARMAÇÃO SECUNDÁRIA, COM 4 ESTRIBOS E 4 ISOLADORES - FORNECIMENTO E INSTALAÇÃO. AF_07/2020</t>
  </si>
  <si>
    <t xml:space="preserve">ARMAÇÃO SECUNDÁRIA, COM 4 ESTRIBOS, SEM ISOLADOR - FORNECIMENTO E INSTALAÇÃO. AF_07/2020</t>
  </si>
  <si>
    <t xml:space="preserve">CABO DE COBRE FLEXÍVEL ISOLADO, 10 MM², 0,6/1,0 KV, PARA REDE AÉREA DE DISTRIBUIÇÃO DE ENERGIA ELÉTRICA DE BAIXA TENSÃO - FORNECIMENTO E INSTALAÇÃO. AF_07/2020</t>
  </si>
  <si>
    <t xml:space="preserve">CABO DE COBRE FLEXÍVEL ISOLADO, 120 MM², 0,6/1,0 KV, PARA REDE AÉREA DE DISTRIBUIÇÃO DE ENERGIA ELÉTRICA DE BAIXA TENSÃO - FORNECIMENTO E INSTALAÇÃO. AF_07/2020</t>
  </si>
  <si>
    <t xml:space="preserve">CABO DE COBRE FLEXÍVEL ISOLADO, 16 MM², 0,6/1,0 KV, PARA REDE AÉREA DE DISTRIBUIÇÃO DE ENERGIA ELÉTRICA DE BAIXA TENSÃO - FORNECIMENTO E INSTALAÇÃO. AF_07/2020</t>
  </si>
  <si>
    <t xml:space="preserve">CABO DE COBRE FLEXÍVEL ISOLADO, 25 MM², 0,6/1,0 KV, PARA REDE AÉREA DE DISTRIBUIÇÃO DE ENERGIA ELÉTRICA DE BAIXA TENSÃO - FORNECIMENTO E INSTALAÇÃO. AF_07/2020</t>
  </si>
  <si>
    <t xml:space="preserve">CABO DE COBRE FLEXÍVEL ISOLADO, 35 MM², 0,6/1,0 KV, PARA REDE AÉREA DE DISTRIBUIÇÃO DE ENERGIA ELÉTRICA DE BAIXA TENSÃO - FORNECIMENTO E INSTALAÇÃO. AF_07/2020</t>
  </si>
  <si>
    <t xml:space="preserve">CABO DE COBRE FLEXÍVEL ISOLADO, 50 MM², 0,6/1,0 KV, PARA REDE AÉREA DE DISTRIBUIÇÃO DE ENERGIA ELÉTRICA DE BAIXA TENSÃO - FORNECIMENTO E INSTALAÇÃO. AF_07/2020</t>
  </si>
  <si>
    <t xml:space="preserve">CABO DE COBRE FLEXÍVEL ISOLADO, 70 MM², 0,6/1,0 KV, PARA REDE AÉREA DE DISTRIBUIÇÃO DE ENERGIA ELÉTRICA DE BAIXA TENSÃO - FORNECIMENTO E INSTALAÇÃO. AF_07/2020</t>
  </si>
  <si>
    <t xml:space="preserve">CABO DE COBRE FLEXÍVEL ISOLADO, 95 MM², 0,6/1,0 KV, PARA REDE AÉREA DE DISTRIBUIÇÃO DE ENERGIA ELÉTRICA DE BAIXA TENSÃO - FORNECIMENTO E INSTALAÇÃO. AF_07/2020</t>
  </si>
  <si>
    <t xml:space="preserve">CONECTOR CUNHA, PARA REDES AÉREAS DE DISTRIBUIÇÃO DE ENERGIA ELÉTRICA DE BAIXA TENSÃO - FORNECIMENTO E INSTALAÇÃO. AF_07/2020</t>
  </si>
  <si>
    <t xml:space="preserve">CONECTOR H, PARA REDES AÉREAS DE DISTRIBUIÇÃO DE ENERGIA ELÉTRICA DE BAIXA TENSÃO - FORNECIMENTO E INSTALAÇÃO. AF_07/2020</t>
  </si>
  <si>
    <t xml:space="preserve">CONECTOR PERFURANTE, PARA REDES AÉREAS DE DISTRIBUIÇÃO DE ENERGIA ELÉTRICA DE BAIXA TENSÃO - FORNECIMENTO E INSTALAÇÃO. AF_07/2020</t>
  </si>
  <si>
    <t xml:space="preserve">ENTRADA DE ENERGIA ELÉTRICA, AÉREA, BIFÁSICA, COM CAIXA DE EMBUTIR, CABO DE 10 MM2 E DISJUNTOR DIN 50A (NÃO INCLUSO O POSTE DE CONCRETO). AF_07/2020_PS</t>
  </si>
  <si>
    <t xml:space="preserve">ENTRADA DE ENERGIA ELÉTRICA, AÉREA, BIFÁSICA, COM CAIXA DE EMBUTIR, CABO DE 16 MM2 E DISJUNTOR DIN 50A (NÃO INCLUSO O POSTE DE CONCRETO). AF_07/2020_PS</t>
  </si>
  <si>
    <t xml:space="preserve">ENTRADA DE ENERGIA ELÉTRICA, AÉREA, BIFÁSICA, COM CAIXA DE EMBUTIR, CABO DE 25 MM2 E DISJUNTOR DIN 50A (NÃO INCLUSO O POSTE DE CONCRETO). AF_07/2020_PS</t>
  </si>
  <si>
    <t xml:space="preserve">ENTRADA DE ENERGIA ELÉTRICA, AÉREA, BIFÁSICA, COM CAIXA DE EMBUTIR, CABO DE 35 MM2 E DISJUNTOR DIN 50A (NÃO INCLUSO O POSTE DE CONCRETO). AF_07/2020_PS</t>
  </si>
  <si>
    <t xml:space="preserve">ENTRADA DE ENERGIA ELÉTRICA, AÉREA, BIFÁSICA, COM CAIXA DE SOBREPOR, CABO DE 10 MM2 E DISJUNTOR DIN 50A (NÃO INCLUSO O POSTE DE CONCRETO). AF_07/2020_PS</t>
  </si>
  <si>
    <t xml:space="preserve">ENTRADA DE ENERGIA ELÉTRICA, AÉREA, BIFÁSICA, COM CAIXA DE SOBREPOR, CABO DE 16 MM2 E DISJUNTOR DIN 50A (NÃO INCLUSO O POSTE DE CONCRETO). AF_07/2020_PS</t>
  </si>
  <si>
    <t xml:space="preserve">ENTRADA DE ENERGIA ELÉTRICA, AÉREA, BIFÁSICA, COM CAIXA DE SOBREPOR, CABO DE 25 MM2 E DISJUNTOR DIN 50A (NÃO INCLUSO O POSTE DE CONCRETO). AF_07/2020_PS</t>
  </si>
  <si>
    <t xml:space="preserve">ENTRADA DE ENERGIA ELÉTRICA, AÉREA, BIFÁSICA, COM CAIXA DE SOBREPOR, CABO DE 35 MM2 E DISJUNTOR DIN 50A (NÃO INCLUSO O POSTE DE CONCRETO). AF_07/2020_PS</t>
  </si>
  <si>
    <t xml:space="preserve">ENTRADA DE ENERGIA ELÉTRICA, AÉREA, MONOFÁSICA, COM CAIXA DE EMBUTIR, CABO DE 10 MM2 E DISJUNTOR DIN 50A (NÃO INCLUSO O POSTE DE CONCRETO). AF_07/2020_PS</t>
  </si>
  <si>
    <t xml:space="preserve">ENTRADA DE ENERGIA ELÉTRICA, AÉREA, MONOFÁSICA, COM CAIXA DE EMBUTIR, CABO DE 16 MM2 E DISJUNTOR DIN 50A (NÃO INCLUSO O POSTE DE CONCRETO). AF_07/2020_PS</t>
  </si>
  <si>
    <t xml:space="preserve">ENTRADA DE ENERGIA ELÉTRICA, AÉREA, MONOFÁSICA, COM CAIXA DE EMBUTIR, CABO DE 25 MM2 E DISJUNTOR DIN 50A (NÃO INCLUSO O POSTE DE CONCRETO). AF_07/2020_PS</t>
  </si>
  <si>
    <t xml:space="preserve">ENTRADA DE ENERGIA ELÉTRICA, AÉREA, MONOFÁSICA, COM CAIXA DE EMBUTIR, CABO DE 35 MM2 E DISJUNTOR DIN 50A (NÃO INCLUSO O POSTE DE CONCRETO). AF_07/2020_PS</t>
  </si>
  <si>
    <t xml:space="preserve">ENTRADA DE ENERGIA ELÉTRICA, AÉREA, MONOFÁSICA, COM CAIXA DE SOBREPOR, CABO DE 10 MM2 E DISJUNTOR DIN 50A (NÃO INCLUSO O POSTE DE CONCRETO). AF_07/2020_PS</t>
  </si>
  <si>
    <t xml:space="preserve">ENTRADA DE ENERGIA ELÉTRICA, AÉREA, MONOFÁSICA, COM CAIXA DE SOBREPOR, CABO DE 16 MM2 E DISJUNTOR DIN 50A (NÃO INCLUSO O POSTE DE CONCRETO). AF_07/2020_PS</t>
  </si>
  <si>
    <t xml:space="preserve">ENTRADA DE ENERGIA ELÉTRICA, AÉREA, MONOFÁSICA, COM CAIXA DE SOBREPOR, CABO DE 25 MM2 E DISJUNTOR DIN 50A (NÃO INCLUSO O POSTE DE CONCRETO). AF_07/2020_PS</t>
  </si>
  <si>
    <t xml:space="preserve">ENTRADA DE ENERGIA ELÉTRICA, AÉREA, MONOFÁSICA, COM CAIXA DE SOBREPOR, CABO DE 35 MM2 E DISJUNTOR DIN 50A (NÃO INCLUSO O POSTE DE CONCRETO). AF_07/2020_PS</t>
  </si>
  <si>
    <t xml:space="preserve">ENTRADA DE ENERGIA ELÉTRICA, AÉREA, TRIFÁSICA, COM CAIXA DE EMBUTIR, CABO DE 10 MM2 E DISJUNTOR DIN 50A (NÃO INCLUSO O POSTE DE CONCRETO). AF_07/2020</t>
  </si>
  <si>
    <t xml:space="preserve">ENTRADA DE ENERGIA ELÉTRICA, AÉREA, TRIFÁSICA, COM CAIXA DE EMBUTIR, CABO DE 16 MM2 E DISJUNTOR DIN 50A (NÃO INCLUSO O POSTE DE CONCRETO). AF_07/2020</t>
  </si>
  <si>
    <t xml:space="preserve">ENTRADA DE ENERGIA ELÉTRICA, AÉREA, TRIFÁSICA, COM CAIXA DE EMBUTIR, CABO DE 25 MM2 E DISJUNTOR DIN 50A (NÃO INCLUSO O POSTE DE CONCRETO). AF_07/2020</t>
  </si>
  <si>
    <t xml:space="preserve">ENTRADA DE ENERGIA ELÉTRICA, AÉREA, TRIFÁSICA, COM CAIXA DE EMBUTIR, CABO DE 35 MM2 E DISJUNTOR DIN 50A (NÃO INCLUSO O POSTE DE CONCRETO). AF_07/2020</t>
  </si>
  <si>
    <t xml:space="preserve">ENTRADA DE ENERGIA ELÉTRICA, AÉREA, TRIFÁSICA, COM CAIXA DE SOBREPOR, CABO DE 10 MM2 E DISJUNTOR DIN 50A (NÃO INCLUSO O POSTE DE CONCRETO). AF_07/2020_PS</t>
  </si>
  <si>
    <t xml:space="preserve">ENTRADA DE ENERGIA ELÉTRICA, AÉREA, TRIFÁSICA, COM CAIXA DE SOBREPOR, CABO DE 16 MM2 E DISJUNTOR DIN 50A (NÃO INCLUSO O POSTE DE CONCRETO). AF_07/2020_PS</t>
  </si>
  <si>
    <t xml:space="preserve">ENTRADA DE ENERGIA ELÉTRICA, AÉREA, TRIFÁSICA, COM CAIXA DE SOBREPOR, CABO DE 25 MM2 E DISJUNTOR DIN 50A (NÃO INCLUSO O POSTE DE CONCRETO). AF_07/2020_PS</t>
  </si>
  <si>
    <t xml:space="preserve">ENTRADA DE ENERGIA ELÉTRICA, AÉREA, TRIFÁSICA, COM CAIXA DE SOBREPOR, CABO DE 35 MM2 E DISJUNTOR DIN 50A (NÃO INCLUSO O POSTE DE CONCRETO). AF_07/2020_PS</t>
  </si>
  <si>
    <t xml:space="preserve">ENTRADA DE ENERGIA ELÉTRICA, SUBTERRÂNEA, BIFÁSICA, COM CAIXA DE EMBUTIR, CABO DE 10 MM2 E DISJUNTOR DIN 50A (NÃO INCLUSA MURETA DE ALVENARIA). AF_07/2020_PS</t>
  </si>
  <si>
    <t xml:space="preserve">ENTRADA DE ENERGIA ELÉTRICA, SUBTERRÂNEA, BIFÁSICA, COM CAIXA DE EMBUTIR, CABO DE 16 MM2 E DISJUNTOR DIN 50A (NÃO INCLUSA MURETA DE ALVENARIA). AF_07/2020_PS</t>
  </si>
  <si>
    <t xml:space="preserve">ENTRADA DE ENERGIA ELÉTRICA, SUBTERRÂNEA, BIFÁSICA, COM CAIXA DE EMBUTIR, CABO DE 25 MM2 E DISJUNTOR DIN 50A (NÃO INCLUSA MURETA DE ALVENARIA). AF_07/2020_PS</t>
  </si>
  <si>
    <t xml:space="preserve">ENTRADA DE ENERGIA ELÉTRICA, SUBTERRÂNEA, BIFÁSICA, COM CAIXA DE EMBUTIR, CABO DE 35 MM2 E DISJUNTOR DIN 50A (NÃO INCLUSA MURETA DE ALVENARIA). AF_07/2020_PS</t>
  </si>
  <si>
    <t xml:space="preserve">ENTRADA DE ENERGIA ELÉTRICA, SUBTERRÂNEA, BIFÁSICA, COM CAIXA DE SOBREPOR, CABO DE 10 MM2 E DISJUNTOR DIN 50A (NÃO INCLUSA MURETA DE ALVENARIA). AF_07/2020_PS</t>
  </si>
  <si>
    <t xml:space="preserve">ENTRADA DE ENERGIA ELÉTRICA, SUBTERRÂNEA, BIFÁSICA, COM CAIXA DE SOBREPOR, CABO DE 16 MM2 E DISJUNTOR DIN 50A (NÃO INCLUSA MURETA DE ALVENARIA). AF_07/2020_PS</t>
  </si>
  <si>
    <t xml:space="preserve">ENTRADA DE ENERGIA ELÉTRICA, SUBTERRÂNEA, BIFÁSICA, COM CAIXA DE SOBREPOR, CABO DE 25 MM2 E DISJUNTOR DIN 50A (NÃO INCLUSA MURETA DE ALVENARIA). AF_07/2020_PS</t>
  </si>
  <si>
    <t xml:space="preserve">ENTRADA DE ENERGIA ELÉTRICA, SUBTERRÂNEA, BIFÁSICA, COM CAIXA DE SOBREPOR, CABO DE 35 MM2 E DISJUNTOR DIN 50A (NÃO INCLUSA MURETA DE ALVENARIA). AF_07/2020_PS</t>
  </si>
  <si>
    <t xml:space="preserve">ENTRADA DE ENERGIA ELÉTRICA, SUBTERRÂNEA, MONOFÁSICA, COM CAIXA DE EMBUTIR, CABO DE 10 MM2 E DISJUNTOR DIN 50A (NÃO INCLUSA MURETA DE ALVENARIA). AF_07/2020_PS</t>
  </si>
  <si>
    <t xml:space="preserve">ENTRADA DE ENERGIA ELÉTRICA, SUBTERRÂNEA, MONOFÁSICA, COM CAIXA DE EMBUTIR, CABO DE 16 MM2 E DISJUNTOR DIN 50A (NÃO INCLUSA MURETA DE ALVENARIA). AF_07/2020_PS</t>
  </si>
  <si>
    <t xml:space="preserve">ENTRADA DE ENERGIA ELÉTRICA, SUBTERRÂNEA, MONOFÁSICA, COM CAIXA DE EMBUTIR, CABO DE 25 MM2 E DISJUNTOR DIN 50A (NÃO INCLUSA MURETA DE ALVENARIA). AF_07/2020_PS</t>
  </si>
  <si>
    <t xml:space="preserve">ENTRADA DE ENERGIA ELÉTRICA, SUBTERRÂNEA, MONOFÁSICA, COM CAIXA DE EMBUTIR, CABO DE 35 MM2 E DISJUNTOR DIN 50A (NÃO INCLUSA MURETA DE ALVENARIA). AF_07/2020_PS</t>
  </si>
  <si>
    <t xml:space="preserve">ENTRADA DE ENERGIA ELÉTRICA, SUBTERRÂNEA, MONOFÁSICA, COM CAIXA DE SOBREPOR, CABO DE 10 MM2 E DISJUNTOR DIN 50A (NÃO INCLUSA MURETA DE ALVENARIA). AF_07/2020_PS</t>
  </si>
  <si>
    <t xml:space="preserve">ENTRADA DE ENERGIA ELÉTRICA, SUBTERRÂNEA, MONOFÁSICA, COM CAIXA DE SOBREPOR, CABO DE 16 MM2 E DISJUNTOR DIN 50A (NÃO INCLUSA MURETA DE ALVENARIA). AF_07/2020_PS</t>
  </si>
  <si>
    <t xml:space="preserve">ENTRADA DE ENERGIA ELÉTRICA, SUBTERRÂNEA, MONOFÁSICA, COM CAIXA DE SOBREPOR, CABO DE 25 MM2 E DISJUNTOR DIN 50A (NÃO INCLUSA MURETA DE ALVENARIA). AF_07/2020_PS</t>
  </si>
  <si>
    <t xml:space="preserve">ENTRADA DE ENERGIA ELÉTRICA, SUBTERRÂNEA, MONOFÁSICA, COM CAIXA DE SOBREPOR, CABO DE 35 MM2 E DISJUNTOR DIN 50A (NÃO INCLUSA MURETA DE ALVENARIA). AF_07/2020_PS</t>
  </si>
  <si>
    <t xml:space="preserve">ENTRADA DE ENERGIA ELÉTRICA, SUBTERRÂNEA, TRIFÁSICA, COM CAIXA DE EMBUTIR, CABO DE 10 MM2 E DISJUNTOR DIN 50A (NÃO INCLUSA MURETA DE ALVENARIA). AF_07/2020</t>
  </si>
  <si>
    <t xml:space="preserve">ENTRADA DE ENERGIA ELÉTRICA, SUBTERRÂNEA, TRIFÁSICA, COM CAIXA DE EMBUTIR, CABO DE 16 MM2 E DISJUNTOR DIN 50A (NÃO INCLUSA MURETA DE ALVENARIA). AF_07/2020</t>
  </si>
  <si>
    <t xml:space="preserve">ENTRADA DE ENERGIA ELÉTRICA, SUBTERRÂNEA, TRIFÁSICA, COM CAIXA DE EMBUTIR, CABO DE 25 MM2 E DISJUNTOR DIN 50A (NÃO INCLUSA MURETA DE ALVENARIA). AF_07/2020</t>
  </si>
  <si>
    <t xml:space="preserve">ENTRADA DE ENERGIA ELÉTRICA, SUBTERRÂNEA, TRIFÁSICA, COM CAIXA DE EMBUTIR, CABO DE 35 MM2 E DISJUNTOR DIN 50A (NÃO INCLUSA MURETA DE ALVENARIA). AF_07/2020</t>
  </si>
  <si>
    <t xml:space="preserve">ENTRADA DE ENERGIA ELÉTRICA, SUBTERRÂNEA, TRIFÁSICA, COM CAIXA DE SOBREPOR, CABO DE 10 MM2 E DISJUNTOR DIN 50A (NÃO INCLUSA MURETA DE ALVENARIA). AF_07/2020_PS</t>
  </si>
  <si>
    <t xml:space="preserve">ENTRADA DE ENERGIA ELÉTRICA, SUBTERRÂNEA, TRIFÁSICA, COM CAIXA DE SOBREPOR, CABO DE 16 MM2 E DISJUNTOR DIN 50A (NÃO INCLUSA MURETA DE ALVENARIA). AF_07/2020_PS</t>
  </si>
  <si>
    <t xml:space="preserve">ENTRADA DE ENERGIA ELÉTRICA, SUBTERRÂNEA, TRIFÁSICA, COM CAIXA DE SOBREPOR, CABO DE 25 MM2 E DISJUNTOR DIN 50A (NÃO INCLUSA MURETA DE ALVENARIA). AF_07/2020_PS</t>
  </si>
  <si>
    <t xml:space="preserve">ENTRADA DE ENERGIA ELÉTRICA, SUBTERRÂNEA, TRIFÁSICA, COM CAIXA DE SOBREPOR, CABO DE 35 MM2 E DISJUNTOR DIN 50A (NÃO INCLUSA MURETA DE ALVENARIA). AF_07/2020_PS</t>
  </si>
  <si>
    <t xml:space="preserve">GRAMPO PARALELO METÁLICO, PARA REDES AÉREAS DE DISTRIBUIÇÃO DE ENERGIA ELÉTRICA DE BAIXA TENSÃO - FORNECIMENTO E INSTALAÇÃO. AF_07/2020</t>
  </si>
  <si>
    <t xml:space="preserve">ISOLADOR, TIPO DISCO, PARA TENSÃO 15 KV - FORNECIMENTO E INSTALAÇÃO. AF_07/2020</t>
  </si>
  <si>
    <t xml:space="preserve">ISOLADOR, TIPO PINO, PARA TENSÃO 15 KV - FORNECIMENTO E INSTALAÇÃO. AF_07/2020</t>
  </si>
  <si>
    <t xml:space="preserve">ISOLADOR, TIPO ROLDANA, PARA BAIXA TENSÃO - FORNECIMENTO E INSTALAÇÃO. AF_07/2020</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</si>
  <si>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</si>
  <si>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</si>
  <si>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</si>
  <si>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</si>
  <si>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</si>
  <si>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</si>
  <si>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</si>
  <si>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</si>
  <si>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</si>
  <si>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</si>
  <si>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</si>
  <si>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</si>
  <si>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</si>
  <si>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</si>
  <si>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</si>
  <si>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</si>
  <si>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</si>
  <si>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</si>
  <si>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</si>
  <si>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</si>
  <si>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</si>
  <si>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</si>
  <si>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</si>
  <si>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</si>
  <si>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</si>
  <si>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</si>
  <si>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</si>
  <si>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</si>
  <si>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</si>
  <si>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</si>
  <si>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</si>
  <si>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</si>
  <si>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</si>
  <si>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</si>
  <si>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</si>
  <si>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</si>
  <si>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</si>
  <si>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</si>
  <si>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</si>
  <si>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</si>
  <si>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</si>
  <si>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</si>
  <si>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</si>
  <si>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</si>
  <si>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</si>
  <si>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</si>
  <si>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</si>
  <si>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</si>
  <si>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</si>
  <si>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</si>
  <si>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</si>
  <si>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</si>
  <si>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</si>
  <si>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</si>
  <si>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</si>
  <si>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</si>
  <si>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</si>
  <si>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</si>
  <si>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</si>
  <si>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</si>
  <si>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</si>
  <si>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</si>
  <si>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</si>
  <si>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</si>
  <si>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</si>
  <si>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</si>
  <si>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</si>
  <si>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</si>
  <si>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</si>
  <si>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</si>
  <si>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</si>
  <si>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</si>
  <si>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</si>
  <si>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</si>
  <si>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</si>
  <si>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</si>
  <si>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</si>
  <si>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</si>
  <si>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</si>
  <si>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</si>
  <si>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</si>
  <si>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</si>
  <si>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</si>
  <si>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</si>
  <si>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</si>
  <si>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</si>
  <si>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</si>
  <si>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</si>
  <si>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</si>
  <si>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</si>
  <si>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</si>
  <si>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</si>
  <si>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</si>
  <si>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</si>
  <si>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</si>
  <si>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</si>
  <si>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</si>
  <si>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</si>
  <si>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</si>
  <si>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</si>
  <si>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</si>
  <si>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</si>
  <si>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</si>
  <si>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</si>
  <si>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</si>
  <si>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</si>
  <si>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</si>
  <si>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</si>
  <si>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</si>
  <si>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</si>
  <si>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</si>
  <si>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</si>
  <si>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</si>
  <si>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</si>
  <si>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</si>
  <si>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</si>
  <si>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</si>
  <si>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</si>
  <si>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</si>
  <si>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</si>
  <si>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</si>
  <si>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</si>
  <si>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</si>
  <si>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</si>
  <si>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</si>
  <si>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</si>
  <si>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</si>
  <si>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</si>
  <si>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</si>
  <si>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</si>
  <si>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</si>
  <si>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</si>
  <si>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</si>
  <si>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</si>
  <si>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</si>
  <si>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</si>
  <si>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</si>
  <si>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</si>
  <si>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</si>
  <si>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</si>
  <si>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</si>
  <si>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</si>
  <si>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</si>
  <si>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</si>
  <si>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</si>
  <si>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</si>
  <si>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</si>
  <si>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</si>
  <si>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</si>
  <si>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</si>
  <si>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</si>
  <si>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</si>
  <si>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</si>
  <si>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</si>
  <si>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</si>
  <si>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</si>
  <si>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</si>
  <si>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</si>
  <si>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</si>
  <si>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</si>
  <si>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</si>
  <si>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</si>
  <si>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</si>
  <si>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</si>
  <si>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</si>
  <si>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</si>
  <si>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</si>
  <si>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</si>
  <si>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</si>
  <si>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</si>
  <si>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</si>
  <si>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</si>
  <si>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</si>
  <si>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</si>
  <si>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</si>
  <si>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</si>
  <si>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</si>
  <si>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</si>
  <si>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</si>
  <si>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</si>
  <si>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</si>
  <si>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</si>
  <si>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</si>
  <si>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</si>
  <si>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</si>
  <si>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</si>
  <si>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</si>
  <si>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</si>
  <si>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</si>
  <si>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</si>
  <si>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</si>
  <si>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</si>
  <si>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</si>
  <si>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</si>
  <si>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</si>
  <si>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</si>
  <si>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</si>
  <si>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</si>
  <si>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</si>
  <si>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</si>
  <si>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</si>
  <si>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</si>
  <si>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</si>
  <si>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</si>
  <si>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</si>
  <si>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</si>
  <si>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</si>
  <si>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</si>
  <si>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</si>
  <si>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</si>
  <si>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</si>
  <si>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</si>
  <si>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</si>
  <si>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</si>
  <si>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</si>
  <si>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</si>
  <si>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</si>
  <si>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</si>
  <si>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</si>
  <si>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</si>
  <si>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</si>
  <si>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</si>
  <si>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</si>
  <si>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</si>
  <si>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</si>
  <si>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</si>
  <si>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</si>
  <si>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</si>
  <si>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</si>
  <si>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</si>
  <si>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</si>
  <si>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</si>
  <si>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</si>
  <si>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</si>
  <si>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</si>
  <si>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</si>
  <si>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</si>
  <si>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</si>
  <si>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</si>
  <si>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</si>
  <si>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</si>
  <si>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</si>
  <si>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</si>
  <si>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</si>
  <si>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</si>
  <si>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</si>
  <si>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</si>
  <si>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</si>
  <si>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</si>
  <si>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</si>
  <si>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</si>
  <si>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</si>
  <si>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</si>
  <si>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</si>
  <si>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</si>
  <si>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</si>
  <si>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</si>
  <si>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</si>
  <si>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</si>
  <si>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</si>
  <si>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</si>
  <si>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</si>
  <si>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</si>
  <si>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</si>
  <si>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</si>
  <si>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</si>
  <si>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25MM, INSTALADO EM RESERVAÇÃO PREDIAL DE ÁGUA - FORNECIMENTO E INSTALAÇÃO. AF_04/2024</t>
  </si>
  <si>
    <t xml:space="preserve">TUBO, PVC, SOLDÁVEL, DE 110MM,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</si>
  <si>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</si>
  <si>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</si>
  <si>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</si>
  <si>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</si>
  <si>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</si>
  <si>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</si>
  <si>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</si>
  <si>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</si>
  <si>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</si>
  <si>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</si>
  <si>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</si>
  <si>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</si>
  <si>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</si>
  <si>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</si>
  <si>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</si>
  <si>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</si>
  <si>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</si>
  <si>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</si>
  <si>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</si>
  <si>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</si>
  <si>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</si>
  <si>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</si>
  <si>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</si>
  <si>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</si>
  <si>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</si>
  <si>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25 MM INSTALADO EM RESERVAÇÃO PREDIAL DE ÁGUA - FORNECIMENTO E INSTALAÇÃO. AF_04/2024</t>
  </si>
  <si>
    <t xml:space="preserve">TÊ, PVC, SOLDÁVEL, DN 110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</si>
  <si>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</si>
  <si>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</si>
  <si>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</si>
  <si>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</si>
  <si>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</si>
  <si>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</si>
  <si>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</si>
  <si>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</si>
  <si>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</si>
  <si>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</si>
  <si>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</si>
  <si>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</si>
  <si>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</si>
  <si>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</si>
  <si>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</si>
  <si>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</si>
  <si>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</si>
  <si>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</si>
  <si>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</si>
  <si>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</si>
  <si>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</si>
  <si>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</si>
  <si>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</si>
  <si>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</si>
  <si>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</si>
  <si>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</si>
  <si>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</si>
  <si>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</si>
  <si>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</si>
  <si>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</si>
  <si>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</si>
  <si>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</si>
  <si>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</si>
  <si>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</si>
  <si>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</si>
  <si>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</si>
  <si>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</si>
  <si>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</si>
  <si>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</si>
  <si>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</si>
  <si>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</si>
  <si>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</si>
  <si>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</si>
  <si>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</si>
  <si>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</si>
  <si>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</si>
  <si>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</si>
  <si>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</si>
  <si>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</si>
  <si>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</si>
  <si>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</si>
  <si>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</si>
  <si>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</si>
  <si>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</si>
  <si>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</si>
  <si>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</si>
  <si>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</si>
  <si>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</si>
  <si>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</si>
  <si>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</si>
  <si>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</si>
  <si>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</si>
  <si>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</si>
  <si>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</si>
  <si>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</si>
  <si>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</si>
  <si>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</si>
  <si>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</si>
  <si>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</si>
  <si>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</si>
  <si>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</si>
  <si>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</si>
  <si>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</si>
  <si>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</si>
  <si>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</si>
  <si>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</si>
  <si>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</si>
  <si>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</si>
  <si>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</si>
  <si>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</si>
  <si>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</si>
  <si>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</si>
  <si>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</si>
  <si>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 PARA INSTALAÇÕES EM PEX ÁGUA, DN 16 MM, COM ANEL DESLIZANTE - FORNECIMENTO E INSTALAÇÃO. AF_02/2023</t>
  </si>
  <si>
    <t xml:space="preserve">LUVA , PARA INSTALAÇÕES EM PEX ÁGUA, DN 20 MM, COM ANEL DESLIZANTE - FORNECIMENTO E INSTALAÇÃO. AF_02/2023</t>
  </si>
  <si>
    <t xml:space="preserve">LUVA , PARA INSTALAÇÕES EM PEX ÁGUA, DN 25 MM, COM ANEL DESLIZANTE - FORNECIMENTO E INSTALAÇÃO. AF_02/2023</t>
  </si>
  <si>
    <t xml:space="preserve">LUVA , PARA INSTALAÇÕES EM PEX ÁGUA, DN 32 MM, COM ANEL DESLIZANTE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</si>
  <si>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</si>
  <si>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</si>
  <si>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</si>
  <si>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</si>
  <si>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</si>
  <si>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</si>
  <si>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</si>
  <si>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</si>
  <si>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</si>
  <si>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</si>
  <si>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</si>
  <si>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</si>
  <si>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</si>
  <si>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</si>
  <si>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</si>
  <si>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</si>
  <si>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</si>
  <si>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</si>
  <si>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</si>
  <si>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</si>
  <si>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</si>
  <si>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</si>
  <si>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</si>
  <si>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</si>
  <si>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</si>
  <si>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</si>
  <si>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</si>
  <si>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</si>
  <si>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</si>
  <si>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</si>
  <si>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</si>
  <si>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</si>
  <si>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</si>
  <si>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</si>
  <si>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</si>
  <si>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</si>
  <si>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</si>
  <si>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</si>
  <si>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</si>
  <si>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</si>
  <si>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</si>
  <si>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</si>
  <si>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</si>
  <si>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</si>
  <si>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</si>
  <si>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</si>
  <si>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</si>
  <si>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</si>
  <si>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</si>
  <si>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</si>
  <si>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</si>
  <si>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</si>
  <si>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</si>
  <si>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</si>
  <si>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</si>
  <si>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</si>
  <si>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</si>
  <si>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</si>
  <si>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</si>
  <si>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</si>
  <si>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</si>
  <si>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</si>
  <si>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</si>
  <si>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</si>
  <si>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</si>
  <si>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</si>
  <si>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</si>
  <si>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 CLASSE PN 25, INSTALADO EM RAMAL DE DISTRIBUIÇÃO DE ÁGUA   FORNECIMENTO E INSTALAÇÃO. AF_08/2022</t>
  </si>
  <si>
    <t xml:space="preserve">CONECTOR FÊMEA, PPR, 25 X 1/2  , CLASSE PN 25, INSTALADO EM RAMAL OU SUB-RAMAL DE ÁGUA   FORNECIMENTO E INSTALAÇÃO. AF_08/2022</t>
  </si>
  <si>
    <t xml:space="preserve">CONECTOR FÊMEA, PPR, 25 X 1/2", CLASSE PN 25, INSTALADO EM PRUMADA DE ÁGUA   FORNECIMENTO E INSTALAÇÃO . AF_08/2022</t>
  </si>
  <si>
    <t xml:space="preserve">CONECTOR FÊMEA, PPR, 32 X 3/4", CLASSE PN 25, INSTALADO EM RAMAL DE DISTRIBUIÇÃO DE ÁGUA   FORNECIMENTO E INSTALAÇÃO. AF_08/2022</t>
  </si>
  <si>
    <t xml:space="preserve">CONECTOR MACHO, PPR, 25 X 1/2  , CLASSE PN 25, INSTALADO EM RAMAL OU SUB-RAMAL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</si>
  <si>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</si>
  <si>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</si>
  <si>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</si>
  <si>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</si>
  <si>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</si>
  <si>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</si>
  <si>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</si>
  <si>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</si>
  <si>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</si>
  <si>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</si>
  <si>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</si>
  <si>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</si>
  <si>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</si>
  <si>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</si>
  <si>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</si>
  <si>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</si>
  <si>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</si>
  <si>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</si>
  <si>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</si>
  <si>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</si>
  <si>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</si>
  <si>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</si>
  <si>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</si>
  <si>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</si>
  <si>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</si>
  <si>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</si>
  <si>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</si>
  <si>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</si>
  <si>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</si>
  <si>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</si>
  <si>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</si>
  <si>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</si>
  <si>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</si>
  <si>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</si>
  <si>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</si>
  <si>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</si>
  <si>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</si>
  <si>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</si>
  <si>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</si>
  <si>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</si>
  <si>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</si>
  <si>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</si>
  <si>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</si>
  <si>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</si>
  <si>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</si>
  <si>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</si>
  <si>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</si>
  <si>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</si>
  <si>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</si>
  <si>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</si>
  <si>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</si>
  <si>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</si>
  <si>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</si>
  <si>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</si>
  <si>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</si>
  <si>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</si>
  <si>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</si>
  <si>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</si>
  <si>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</si>
  <si>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</si>
  <si>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</si>
  <si>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</si>
  <si>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</si>
  <si>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</si>
  <si>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</si>
  <si>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</si>
  <si>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</si>
  <si>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</si>
  <si>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</si>
  <si>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</si>
  <si>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</si>
  <si>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</si>
  <si>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</si>
  <si>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</si>
  <si>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</si>
  <si>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</si>
  <si>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</si>
  <si>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</si>
  <si>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</si>
  <si>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</si>
  <si>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</si>
  <si>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</si>
  <si>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</si>
  <si>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</si>
  <si>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</si>
  <si>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</si>
  <si>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</si>
  <si>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</si>
  <si>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</si>
  <si>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</si>
  <si>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</si>
  <si>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</si>
  <si>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</si>
  <si>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</si>
  <si>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</si>
  <si>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</si>
  <si>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</si>
  <si>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</si>
  <si>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</si>
  <si>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</si>
  <si>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</si>
  <si>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</si>
  <si>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</si>
  <si>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</si>
  <si>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</si>
  <si>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</si>
  <si>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</si>
  <si>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</si>
  <si>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</si>
  <si>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</si>
  <si>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</si>
  <si>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</si>
  <si>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</si>
  <si>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</si>
  <si>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</si>
  <si>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</si>
  <si>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</si>
  <si>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</si>
  <si>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</si>
  <si>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</si>
  <si>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</si>
  <si>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</si>
  <si>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</si>
  <si>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</si>
  <si>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</si>
  <si>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</si>
  <si>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</si>
  <si>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</si>
  <si>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</si>
  <si>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</si>
  <si>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</si>
  <si>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</si>
  <si>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</si>
  <si>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</si>
  <si>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</si>
  <si>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</si>
  <si>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</si>
  <si>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</si>
  <si>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</si>
  <si>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</si>
  <si>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</si>
  <si>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</si>
  <si>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</si>
  <si>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</si>
  <si>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</si>
  <si>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</si>
  <si>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</si>
  <si>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</si>
  <si>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</si>
  <si>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</si>
  <si>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</si>
  <si>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</si>
  <si>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</si>
  <si>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</si>
  <si>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</si>
  <si>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</si>
  <si>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</si>
  <si>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</si>
  <si>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</si>
  <si>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</si>
  <si>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</si>
  <si>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</si>
  <si>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</si>
  <si>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</si>
  <si>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</si>
  <si>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</si>
  <si>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</si>
  <si>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</si>
  <si>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</si>
  <si>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</si>
  <si>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</si>
  <si>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</si>
  <si>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</si>
  <si>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</si>
  <si>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</si>
  <si>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</si>
  <si>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</si>
  <si>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</si>
  <si>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</si>
  <si>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</si>
  <si>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</si>
  <si>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</si>
  <si>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</si>
  <si>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</si>
  <si>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ADAPTADOR CURTO COM BOLSA E ROSCA PARA REGISTRO, PVC, SOLDÁVEL, DN 20MM X 1/2 , INSTALADO EM RAMAL OU SUB-RAMAL DE ÁGUA - FORNECIMENTO E INSTALAÇÃO. AF_06/2022</t>
  </si>
  <si>
    <t xml:space="preserve">ADAPTADOR CURTO COM BOLSA E ROSCA PARA REGISTRO, PVC, SOLDÁVEL, DN 25MM X 3/4 , INSTALADO EM RAMAL DE DISTRIBUIÇÃO DE ÁGUA - FORNECIMENTO E INSTALAÇÃO. AF_06/2022</t>
  </si>
  <si>
    <t xml:space="preserve">ADAPTADOR CURTO COM BOLSA E ROSCA PARA REGISTRO, PVC, SOLDÁVEL, DN 25MM X 3/4 , INSTALADO EM RAMAL OU SUB-RAMAL DE ÁGUA - FORNECIMENTO E INSTALAÇÃO. AF_06/2022</t>
  </si>
  <si>
    <t xml:space="preserve">ADAPTADOR CURTO COM BOLSA E ROSCA PARA REGISTRO, PVC, SOLDÁVEL, DN 32MM X 1 , INSTALADO EM PRUMADA DE ÁGUA - FORNECIMENTO E INSTALAÇÃO. AF_06/2022</t>
  </si>
  <si>
    <t xml:space="preserve">ADAPTADOR CURTO COM BOLSA E ROSCA PARA REGISTRO, PVC, SOLDÁVEL, DN 32MM X 1 , INSTALADO EM RAMAL DE DISTRIBUIÇÃO DE ÁGUA - FORNECIMENTO E INSTALAÇÃO. AF_06/2022</t>
  </si>
  <si>
    <t xml:space="preserve">ADAPTADOR CURTO COM BOLSA E ROSCA PARA REGISTRO, PVC, SOLDÁVEL, DN 32MM X 1 , INSTALADO EM RAMAL OU SUB-RAMAL DE ÁGUA - FORNECIMENTO E INSTALAÇÃO. AF_06/2022</t>
  </si>
  <si>
    <t xml:space="preserve">ADAPTADOR CURTO COM BOLSA E ROSCA PARA REGISTRO, PVC, SOLDÁVEL, DN 40MM X 1.1/2 , INSTALADO EM PRUMADA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</si>
  <si>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</si>
  <si>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1.1/4 ,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</si>
  <si>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</si>
  <si>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50MM X 1.1/2 ,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</si>
  <si>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</si>
  <si>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1.1/4 ,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</si>
  <si>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</si>
  <si>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60MM X 2 ,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</si>
  <si>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</si>
  <si>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 INSTALADO EM PRUMADA DE ÁGUA - FORNECIMENTO E INSTALAÇÃO. AF_06/2022</t>
  </si>
  <si>
    <t xml:space="preserve">BUCHA DE REDUÇÃO , LONGA, PVC, SOLDÁVEL, DN 50 X 32 MM, INSTALADO EM PRUMADA DE ÁGUA - FORNECIMENTO E INSTALAÇÃO. AF_06/2022</t>
  </si>
  <si>
    <t xml:space="preserve">BUCHA DE REDUÇÃO , LONGA, PVC, SOLDÁVEL, DN 50 X 32 MM, INSTALADO EM RAMAL DE DISTRIBUIÇÃO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</si>
  <si>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</si>
  <si>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</si>
  <si>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</si>
  <si>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</si>
  <si>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</si>
  <si>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</si>
  <si>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</si>
  <si>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</si>
  <si>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</si>
  <si>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</si>
  <si>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</si>
  <si>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</si>
  <si>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</si>
  <si>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</si>
  <si>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</si>
  <si>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</si>
  <si>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</si>
  <si>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</si>
  <si>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</si>
  <si>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</si>
  <si>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</si>
  <si>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</si>
  <si>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</si>
  <si>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</si>
  <si>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</si>
  <si>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</si>
  <si>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</si>
  <si>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</si>
  <si>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</si>
  <si>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</si>
  <si>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</si>
  <si>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</si>
  <si>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</si>
  <si>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</si>
  <si>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</si>
  <si>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</si>
  <si>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</si>
  <si>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</si>
  <si>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</si>
  <si>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</si>
  <si>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</si>
  <si>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</si>
  <si>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</si>
  <si>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</si>
  <si>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</si>
  <si>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</si>
  <si>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</si>
  <si>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</si>
  <si>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</si>
  <si>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</si>
  <si>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</si>
  <si>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</si>
  <si>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</si>
  <si>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</si>
  <si>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</si>
  <si>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</si>
  <si>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</si>
  <si>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</si>
  <si>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</si>
  <si>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</si>
  <si>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</si>
  <si>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</si>
  <si>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</si>
  <si>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</si>
  <si>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</si>
  <si>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</si>
  <si>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</si>
  <si>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</si>
  <si>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</si>
  <si>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</si>
  <si>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</si>
  <si>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</si>
  <si>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</si>
  <si>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</si>
  <si>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</si>
  <si>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</si>
  <si>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</si>
  <si>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</si>
  <si>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</si>
  <si>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</si>
  <si>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</si>
  <si>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</si>
  <si>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</si>
  <si>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</si>
  <si>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</si>
  <si>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</si>
  <si>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</si>
  <si>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</si>
  <si>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</si>
  <si>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</si>
  <si>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</si>
  <si>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</si>
  <si>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</si>
  <si>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</si>
  <si>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</si>
  <si>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</si>
  <si>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</si>
  <si>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 INSTALADO EM RAMAL DE DISTRIBUIÇÃO DE ÁGUA - FORNECIMENTO E INSTALAÇÃO. AF_06/2022</t>
  </si>
  <si>
    <t xml:space="preserve">LUVA COM BUCHA DE LATÃO, PVC, SOLDÁVEL, DN 25MM X 3/4 , INSTALADO EM RAMAL OU SUB-RAMAL DE ÁGUA - FORNECIMENTO E INSTALAÇÃO. AF_06/2022</t>
  </si>
  <si>
    <t xml:space="preserve">LUVA COM BUCHA DE LATÃO, PVC, SOLDÁVEL, DN 32MM X 1 , INSTALADO EM RAMAL DE DISTRIBUIÇÃO DE ÁGUA   FORNECIMENTO E INSTALAÇÃO. AF_06/2022</t>
  </si>
  <si>
    <t xml:space="preserve">LUVA COM BUCHA DE LATÃO, PVC, SOLDÁVEL, DN 32MM X 1 , INSTALADO EM RAMAL OU SUB-RAMAL DE ÁGUA   FORNECIMENTO E INSTALAÇÃO. AF_06/2022</t>
  </si>
  <si>
    <t xml:space="preserve">LUVA COM ROSCA, PVC, SOLDÁVEL, DN 40MM X 1.1/4 , INSTALADO EM PRUMADA DE ÁGUA - FORNECIMENTO E INSTALAÇÃO. AF_06/2022</t>
  </si>
  <si>
    <t xml:space="preserve">LUVA COM ROSCA, PVC, SOLDÁVEL, DN 40MM X 1.1/4", INSTALADO EM RAMAL DE DISTRIBUIÇÃO DE ÁGUA - FORNECIMENTO E INSTALAÇÃO. AF_06/2022</t>
  </si>
  <si>
    <t xml:space="preserve">LUVA COM ROSCA, PVC, SOLDÁVEL, DN 50MM X 1.1/2 , INSTALADO EM PRUMADA DE ÁGUA - FORNECIMENTO E INSTALAÇÃO. AF_06/2022</t>
  </si>
  <si>
    <t xml:space="preserve">LUVA COM ROSCA, PVC, SOLDÁVEL, DN 50MM X 1.1/2", INSTALADO EM RAMAL DE DISTRIBUIÇÃO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</si>
  <si>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</si>
  <si>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</si>
  <si>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</si>
  <si>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</si>
  <si>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</si>
  <si>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</si>
  <si>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</si>
  <si>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</si>
  <si>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</si>
  <si>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</si>
  <si>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</si>
  <si>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</si>
  <si>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</si>
  <si>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</si>
  <si>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</si>
  <si>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</si>
  <si>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</si>
  <si>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</si>
  <si>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</si>
  <si>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</si>
  <si>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</si>
  <si>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</si>
  <si>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</si>
  <si>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 INSTALADO EM PRUMADA DE ÁGUA   FORNECIMENTO E INSTALAÇÃO. AF_06/2022</t>
  </si>
  <si>
    <t xml:space="preserve">LUVA SOLDÁVEL E COM ROSCA, PVC, SOLDÁVEL, DN 25MM X 3/4 , INSTALADO EM RAMAL OU SUB-RAMAL DE ÁGUA - FORNECIMENTO E INSTALAÇÃO. AF_06/2022</t>
  </si>
  <si>
    <t xml:space="preserve">LUVA SOLDÁVEL E COM ROSCA, PVC, SOLDÁVEL, DN 32MM X 1 , INSTALADO EM PRUMADA DE ÁGUA - FORNECIMENTO E INSTALAÇÃO. AF_06/2022</t>
  </si>
  <si>
    <t xml:space="preserve">LUVA SOLDÁVEL E COM ROSCA, PVC, SOLDÁVEL, DN 32MM X 1 , INSTALADO EM RAMAL DE DISTRIBUIÇÃO DE ÁGUA - FORNECIMENTO E INSTALAÇÃO. AF_06/2022</t>
  </si>
  <si>
    <t xml:space="preserve">LUVA SOLDÁVEL E COM ROSCA, PVC, SOLDÁVEL, DN 32MM X 1 ,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</si>
  <si>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</si>
  <si>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</si>
  <si>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</si>
  <si>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</si>
  <si>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</si>
  <si>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</si>
  <si>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</si>
  <si>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</si>
  <si>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</si>
  <si>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</si>
  <si>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</si>
  <si>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</si>
  <si>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</si>
  <si>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</si>
  <si>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</si>
  <si>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</si>
  <si>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</si>
  <si>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</si>
  <si>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</si>
  <si>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</si>
  <si>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</si>
  <si>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</si>
  <si>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</si>
  <si>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</si>
  <si>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</si>
  <si>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</si>
  <si>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</si>
  <si>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</si>
  <si>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</si>
  <si>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</si>
  <si>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</si>
  <si>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</si>
  <si>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</si>
  <si>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</si>
  <si>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</si>
  <si>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</si>
  <si>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</si>
  <si>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</si>
  <si>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</si>
  <si>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</si>
  <si>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</si>
  <si>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</si>
  <si>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</si>
  <si>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</si>
  <si>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</si>
  <si>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</si>
  <si>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</si>
  <si>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</si>
  <si>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</si>
  <si>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</si>
  <si>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</si>
  <si>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 INSTALADO EM RAMAL OU SUB-RAMAL DE ÁGUA - FORNECIMENTO E INSTALAÇÃO. AF_06/2022</t>
  </si>
  <si>
    <t xml:space="preserve">TÊ COM BUCHA DE LATÃO NA BOLSA CENTRAL, PVC, SOLDÁVEL, DN 25MM X 1/2 , INSTALADO EM RAMAL OU SUB-RAMAL DE ÁGUA - FORNECIMENTO E INSTALAÇÃO. AF_06/2022</t>
  </si>
  <si>
    <t xml:space="preserve">TÊ COM BUCHA DE LATÃO NA BOLSA CENTRAL, PVC, SOLDÁVEL, DN 25MM X 3/4 , INSTALADO EM RAMAL OU SUB-RAMAL DE ÁGUA - FORNECIMENTO E INSTALAÇÃO. AF_06/2022</t>
  </si>
  <si>
    <t xml:space="preserve">TÊ COM BUCHA DE LATÃO NA BOLSA CENTRAL, PVC, SOLDÁVEL, DN 32MM X 3/4 , INSTALADO EM RAMAL DE DISTRIBUIÇÃO DE ÁGUA - FORNECIMENTO E INSTALAÇÃO. AF_06/2022</t>
  </si>
  <si>
    <t xml:space="preserve">TÊ COM BUCHA DE LATÃO NA BOLSA CENTRAL, PVC, SOLDÁVEL, DN 32MM X 3/4 ,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</si>
  <si>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</si>
  <si>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</si>
  <si>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</si>
  <si>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</si>
  <si>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</si>
  <si>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</si>
  <si>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</si>
  <si>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</si>
  <si>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</si>
  <si>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</si>
  <si>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</si>
  <si>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</si>
  <si>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</si>
  <si>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</si>
  <si>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</si>
  <si>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</si>
  <si>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</si>
  <si>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</si>
  <si>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</si>
  <si>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</si>
  <si>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</si>
  <si>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</si>
  <si>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</si>
  <si>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</si>
  <si>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</si>
  <si>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</si>
  <si>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</si>
  <si>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</si>
  <si>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</si>
  <si>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</si>
  <si>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</si>
  <si>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</si>
  <si>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</si>
  <si>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</si>
  <si>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</si>
  <si>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</si>
  <si>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 INSTALADO EM RAMAL OU SUB-RAMAL DE ÁGUA   FORNECIMENTO E INSTALAÇÃO. AF_06/2022</t>
  </si>
  <si>
    <t xml:space="preserve">CONECTOR, CPVC, SOLDÁVEL, DN 22MM X 1/2 , INSTALADO EM RAMAL OU SUB-RAMAL DE ÁGUA   FORNECIMENTO E INSTALAÇÃO. AF_06/2022</t>
  </si>
  <si>
    <t xml:space="preserve">CONECTOR, CPVC, SOLDÁVEL, DN 28MM X 1 , INSTALADO EM RAMAL DE DISTRIBUIÇÃO DE ÁGUA   FORNECIMENTO E INSTALAÇÃO. AF_06/2022</t>
  </si>
  <si>
    <t xml:space="preserve">CONECTOR, CPVC, SOLDÁVEL, DN 28MM X 1 , INSTALADO EM RAMAL OU SUB-RAMAL DE ÁGUA   FORNECIMENTO E INSTALAÇÃO. AF_06/2022</t>
  </si>
  <si>
    <t xml:space="preserve">CONECTOR, CPVC, SOLDÁVEL, DN 35MM X 1 1/4 , INSTALADO EM PRUMADA DE ÁGUA   FORNECIMENTO E INSTALAÇÃO. AF_06/2022</t>
  </si>
  <si>
    <t xml:space="preserve">CONECTOR, CPVC, SOLDÁVEL, DN 35MM X 1 1/4 , INSTALADO EM RAMAL DE DISTRIBUIÇÃO DE ÁGUA - FORNECIMENTO E INSTALAÇÃO. AF_06/2022</t>
  </si>
  <si>
    <t xml:space="preserve">CONECTOR, CPVC, SOLDÁVEL, DN 35MM X 1 1/4 , INSTALADO EM RAMAL OU SUB-RAMAL DE ÁGUA   FORNECIMENTO E INSTALAÇÃO. AF_06/2022</t>
  </si>
  <si>
    <t xml:space="preserve">CONECTOR, CPVC, SOLDÁVEL, DN 42MM X 1.1/2 , INSTALADO EM PRUMADA DE ÁGUA   FORNECIMENTO E INSTALAÇÃO. AF_06/2022</t>
  </si>
  <si>
    <t xml:space="preserve">CONECTOR, CPVC, SOLDÁVEL, DN 42MM X 1.1/2", INSTALADO EM RAMAL DE DISTRIBUIÇÃO DE ÁGUA -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</si>
  <si>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</si>
  <si>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</si>
  <si>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</si>
  <si>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</si>
  <si>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</si>
  <si>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</si>
  <si>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</si>
  <si>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</si>
  <si>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</si>
  <si>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</si>
  <si>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</si>
  <si>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</si>
  <si>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</si>
  <si>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</si>
  <si>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</si>
  <si>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</si>
  <si>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</si>
  <si>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</si>
  <si>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</si>
  <si>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</si>
  <si>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</si>
  <si>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</si>
  <si>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</si>
  <si>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</si>
  <si>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</si>
  <si>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</si>
  <si>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</si>
  <si>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</si>
  <si>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</si>
  <si>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</si>
  <si>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</si>
  <si>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</si>
  <si>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</si>
  <si>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</si>
  <si>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</si>
  <si>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</si>
  <si>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</si>
  <si>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</si>
  <si>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</si>
  <si>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</si>
  <si>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</si>
  <si>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</si>
  <si>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</si>
  <si>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</si>
  <si>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</si>
  <si>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</si>
  <si>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</si>
  <si>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</si>
  <si>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</si>
  <si>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</si>
  <si>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</si>
  <si>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</si>
  <si>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 INSTALADO EM PRUMADA DE ÁGUA   FORNECIMENTO E INSTALAÇÃO. AF_06/2022</t>
  </si>
  <si>
    <t xml:space="preserve">LUVA DE TRANSIÇÃO, CPVC, SOLDÁVEL, DN42MM X 1.1/2", INSTALADO EM RAMAL DE DISTRIBUIÇÃO DE ÁGUA -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</si>
  <si>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</si>
  <si>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</si>
  <si>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</si>
  <si>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</si>
  <si>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</si>
  <si>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</si>
  <si>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</si>
  <si>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</si>
  <si>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</si>
  <si>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</si>
  <si>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</si>
  <si>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</si>
  <si>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</si>
  <si>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</si>
  <si>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</si>
  <si>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</si>
  <si>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</si>
  <si>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</si>
  <si>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</si>
  <si>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</si>
  <si>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 INSTALADO EM RAMAL OU SUB-RAMAL DE ÁGUA   FORNECIMENTO E INSTALAÇÃO. AF_06/2022</t>
  </si>
  <si>
    <t xml:space="preserve">TE DE TRANSIÇÃO, CPVC, SOLDÁVEL, DN 22MM X 1/2 ,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</si>
  <si>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</si>
  <si>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</si>
  <si>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</si>
  <si>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</si>
  <si>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</si>
  <si>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</si>
  <si>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</si>
  <si>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</si>
  <si>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</si>
  <si>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</si>
  <si>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</si>
  <si>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</si>
  <si>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</si>
  <si>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</si>
  <si>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</si>
  <si>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</si>
  <si>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</si>
  <si>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</si>
  <si>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</si>
  <si>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</si>
  <si>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</si>
  <si>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</si>
  <si>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</si>
  <si>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</si>
  <si>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</si>
  <si>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</si>
  <si>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</si>
  <si>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</si>
  <si>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</si>
  <si>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</si>
  <si>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</si>
  <si>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</si>
  <si>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</si>
  <si>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</si>
  <si>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</si>
  <si>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</si>
  <si>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</si>
  <si>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</si>
  <si>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</si>
  <si>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</si>
  <si>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</si>
  <si>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</si>
  <si>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</si>
  <si>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</si>
  <si>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</si>
  <si>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</si>
  <si>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</si>
  <si>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</si>
  <si>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</si>
  <si>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</si>
  <si>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</si>
  <si>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</si>
  <si>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</si>
  <si>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</si>
  <si>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</si>
  <si>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</si>
  <si>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</si>
  <si>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</si>
  <si>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</si>
  <si>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</si>
  <si>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</si>
  <si>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</si>
  <si>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</si>
  <si>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</si>
  <si>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</si>
  <si>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</si>
  <si>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</si>
  <si>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</si>
  <si>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</si>
  <si>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</si>
  <si>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</si>
  <si>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</si>
  <si>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</si>
  <si>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</si>
  <si>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</si>
  <si>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</si>
  <si>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</si>
  <si>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</si>
  <si>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</si>
  <si>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</si>
  <si>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</si>
  <si>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</si>
  <si>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</si>
  <si>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</si>
  <si>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</si>
  <si>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</si>
  <si>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</si>
  <si>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</si>
  <si>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</si>
  <si>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</si>
  <si>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</si>
  <si>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</si>
  <si>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</si>
  <si>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</si>
  <si>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</si>
  <si>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</si>
  <si>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</si>
  <si>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</si>
  <si>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</si>
  <si>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</si>
  <si>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</si>
  <si>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</si>
  <si>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</si>
  <si>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</si>
  <si>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</si>
  <si>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</si>
  <si>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</si>
  <si>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</si>
  <si>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</si>
  <si>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</si>
  <si>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</si>
  <si>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</si>
  <si>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</si>
  <si>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</si>
  <si>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</si>
  <si>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</si>
  <si>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</si>
  <si>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</si>
  <si>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</si>
  <si>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</si>
  <si>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</si>
  <si>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</si>
  <si>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</si>
  <si>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</si>
  <si>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</si>
  <si>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</si>
  <si>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</si>
  <si>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</si>
  <si>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</si>
  <si>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BOX FRONTAL DE CORRER, COM VIDRO TEMPERADO 8 MM, 190X100CM, 1 FOLHA FIXA, 1 FOLHA MÓVEL, PERFIS E FERRAGENS EM ALUMÍNIO. AF_01/2021</t>
  </si>
  <si>
    <t xml:space="preserve">DIVISORIA (N2) - PAINEL/VIDRO - PAINEL C/ MSO/COMEIA E=35MM - PERFIS SIMPLES ACO GALVANIZADO PINTADO. AF_04/2021</t>
  </si>
  <si>
    <t xml:space="preserve">DIVISORIA (N2) - PAINEL/VIDRO - PAINEL DE PVC E=35MM - PERFIS SIMPLES ACO GALVANIZADO PINTADO. AF_01/2021</t>
  </si>
  <si>
    <t xml:space="preserve">DIVISORIA (N2) - PAINEL/VIDRO - PAINEL MDF/VIDRO 6 MM, LINHA 90 MM - PERFIS DE ALUMÍNIO EXTRUDADO. AF_01/2021</t>
  </si>
  <si>
    <t xml:space="preserve">DIVISORIA (N3) - PAINEL/VIDRO/PAINEL MSO/COMEIA E=35MM - PERFIS SIMPLES ACO GALVANIZADO PINTADO. AF_04/2021</t>
  </si>
  <si>
    <t xml:space="preserve">DIVISORIA (N3) - PAINEL/VIDRO/PAINEL PVC E=35MM - PERFIS SIMPLES ACO GALVANIZADO PINTADO. AF_01/2021</t>
  </si>
  <si>
    <t xml:space="preserve">DIVISORIA CEGA (N1) - PAINEL MDF, LINHA 90 MM - PERFIS DE ALUMÍNIO EXTRUDADO. AF_01/2021</t>
  </si>
  <si>
    <t xml:space="preserve">DIVISORIA CEGA (N1) - PAINEL MSO/COMEIA E=35MM - PERFIS SIMPLES ACO GALVANIZADO PINTADO. AF_04/2021</t>
  </si>
  <si>
    <t xml:space="preserve">DIVISORIA CEGA (N1) - PAINEL PVC E=35MM - PERFIS SIMPLES ACO GALVANIZADO PINTADO. AF_01/2021</t>
  </si>
  <si>
    <t xml:space="preserve">DIVISORIA SANITÁRIA, TIPO CABINE, EM GRANITO CINZA POLIDO, ESP = 3CM, ASSENTADO COM ARGAMASSA COLANTE AC III-E, EXCLUSIVE FERRAGENS. AF_01/2021</t>
  </si>
  <si>
    <t xml:space="preserve">DIVISORIA SANITÁRIA, TIPO CABINE, EM MÁRMORE BRANCO POLIDO, ESP = 3CM, ASSENTADO COM ARGAMASSA COLANTE AC III-E, EXCLUSIVE FERRAGENS. AF_01/2021</t>
  </si>
  <si>
    <t xml:space="preserve">DIVISORIA SANITÁRIA, TIPO CABINE, EM PAINEL DE GRANILITE, ESP = 3CM, ASSENTADO COM ARGAMASSA COLANTE AC III-E, EXCLUSIVE FERRAGENS. AF_01/2021</t>
  </si>
  <si>
    <t xml:space="preserve">DIVISÓRIA (N3) - PAINEL/VIDRO/PAINEL MDF, LINHA 90 MM - PERFIS DE ALUMINIO EXTRUDADO. AF_01/2021</t>
  </si>
  <si>
    <t xml:space="preserve">DIVISÓRIA EM VIDRO TEMPERADO 10 MM COM PORTA DE CORRER, INCLUSIVE FERRAGENS. AF_01/2021</t>
  </si>
  <si>
    <t xml:space="preserve">DIVISÓRIA FIXA EM VIDRO TEMPERADO 10 MM, SEM ABERTURA. AF_01/2021_PS</t>
  </si>
  <si>
    <t xml:space="preserve">DIVISÓRIA SANITÁRIA, TIPO CABINE, EM PAINÉIS DE PVC, INCLUSIVE ESTRUTURA, PORTA E FERRAGENS. AF_01/2021</t>
  </si>
  <si>
    <t xml:space="preserve">DIVISÓRIA SANITÁRIA, TIPO CABINE, EM PAINÉIS ESTRUTURAIS TS, INCLUSIVE ESTRUTURA, PORTA E FERRAGENS. AF_01/2021</t>
  </si>
  <si>
    <t xml:space="preserve">PORTA DE CABINE SANITÁRIA EM VIDRO TEMPERADO 8MM, INCLUSIVE DOBRADIÇAS, BATENTE, TRINCO E CONTRA-TRINCO. AF_01/2021</t>
  </si>
  <si>
    <t xml:space="preserve">PORTA PARA DIVISÓRIA MDF/VIDRO 6 MM, LINHA 90 MM, 0,80 X 2,10 M - PERFIS DE ALUMINIO EXTRUDADO, INCLUSO PORTAL, BATENTES, DOBRADIÇAS E FECHADURA. AF_01/2021</t>
  </si>
  <si>
    <t xml:space="preserve">PORTA/PAINEL CEGO PARA DIVISÓRIA (N1)  - PAINEL CEGO MSO/COMEIA E=35MM, S/ BONECA, INCLUSO BATENTE, TESTEIRO, DOBRADIÇAS E FECHADURA. AF_01/2021</t>
  </si>
  <si>
    <t xml:space="preserve">PORTA/PAINEL CEGO PARA DIVISÓRIA (N1)  PVC E=35MM, S/ BONECA, INCLUSO BATENTE, TESTEIRO, DOBRADIÇAS E FECHADURA. AF_01/2021</t>
  </si>
  <si>
    <t xml:space="preserve">PORTA/PAINEL PARA DIVISÓRIA MDF, LINHA 90 MM, *0,80 X 2,10* M - PERFIS DE ALUMINIO EXTRUDADO, INCLUSO PORTAL, BATENTES, DOBRADIÇAS E FECHADURA. AF_01/2021</t>
  </si>
  <si>
    <t xml:space="preserve">PORTA/VIDRO PARA DIVISÓRIA (N2) - PAINEL C/ MSO/COMEIA E=35MM, S/ BONECA,  INCLUSO BATENTE, TESTEIRO, DOBRADIÇAS E FECHADURA. AF_01/2021</t>
  </si>
  <si>
    <t xml:space="preserve">PORTA/VIDRO PARA DIVISÓRIA (N2) - PAINEL DE PVC E=35MM, S/ BONECA, INCLUSO BATENTE, TESTEIRO, DOBRADIÇAS E FECHADURA. AF_01/2021</t>
  </si>
  <si>
    <t xml:space="preserve">TAPA VISTA DE MICTÓRIO EM GRANITO CINZA POLIDO, ESP = 3CM, ASSENTADO COM ARGAMASSA COLANTE AC III-E . AF_01/2021</t>
  </si>
  <si>
    <t xml:space="preserve">TAPA VISTA DE MICTÓRIO EM MÁRMORE BRANCO POLIDO, ESP = 3CM, ASSENTADO COM ARGAMASSA COLANTE AC III-E . AF_01/2021</t>
  </si>
  <si>
    <t xml:space="preserve">TAPA VISTA DE MICTÓRIO EM PAINEL DE GRANILITE, ESP = 3CM, ASSENTADO COM ARGAMASSA COLANTE AC III-E . AF_01/2021</t>
  </si>
  <si>
    <t xml:space="preserve">ABRIGO PARA HIDRANTE, 75X45X17CM, COM REGISTRO GLOBO ANGULAR 45 GRAUS 2 1/2", ADAPTADOR STORZ 2 1/2", MANGUEIRA DE INCÊNDIO 15M 2 1/2" E ESGUICHO EM LATÃO 2 1/2" - FORNECIMENTO E INSTALAÇÃO. AF_10/2020</t>
  </si>
  <si>
    <t xml:space="preserve">ABRIGO PARA HIDRANTE, 90X60X17CM, COM REGISTRO GLOBO ANGULAR 45 GRAUS 2 1/2", ADAPTADOR STORZ 2 1/2", MANGUEIRA DE INCÊNDIO 20M, REDUÇÃO 2 1/2" X 1 1/2" E ESGUICHO EM LATÃO 1 1/2" - FORNECIMENTO E INSTALAÇÃO. AF_10/2020</t>
  </si>
  <si>
    <t xml:space="preserve">ACOPLAMENTO RÍGIDO EM AÇO, CONEXÃO RANHURADA, DN 50 (2"), INSTALADO EM PRUMADAS - FORNECIMENTO E INSTALAÇÃO. AF_10/2020</t>
  </si>
  <si>
    <t xml:space="preserve">ACOPLAMENTO RÍGIDO EM AÇO, CONEXÃO RANHURADA, DN 65 (2 1/2"), INSTALADO EM PRUMADAS - FORNECIMENTO E INSTALAÇÃO. AF_10/2020</t>
  </si>
  <si>
    <t xml:space="preserve">ACOPLAMENTO RÍGIDO EM AÇO, CONEXÃO RANHURADA, DN 80 (3"), INSTALADO EM PRUMADAS - FORNECIMENTO E INSTALAÇÃO. AF_10/2020</t>
  </si>
  <si>
    <t xml:space="preserve">CAIXA DE INCÊNDIO 45X75X17CM - FORNECIMENTO E INSTALAÇÃO. AF_10/2020</t>
  </si>
  <si>
    <t xml:space="preserve">CAIXA DE INCÊNDIO 60X90X17CM - FORNECIMENTO E INSTALAÇÃO. AF_10/2020</t>
  </si>
  <si>
    <t xml:space="preserve">CONJUNTO DE MANGUEIRA PARA COMBATE A INCÊNDIO EM FIBRA DE POLIESTER PURA, COM 1.1/2", REVESTIDA INTERNAMENTE, COMPRIMENTO DE 15M - FORNECIMENTO E INSTALAÇÃO. AF_10/2020</t>
  </si>
  <si>
    <t xml:space="preserve">CURVA 45 GRAUS, EM AÇO, CONEXÃO RANHURADA, DN 50 (2"), INSTALADO EM PRUMADAS - FORNECIMENTO E INSTALAÇÃO. AF_10/2020</t>
  </si>
  <si>
    <t xml:space="preserve">CURVA 45 GRAUS, EM AÇO, CONEXÃO RANHURADA, DN 65 (2 1/2"), INSTALADO EM PRUMADAS - FORNECIMENTO E INSTALAÇÃO. AF_10/2020</t>
  </si>
  <si>
    <t xml:space="preserve">CURVA 45 GRAUS, EM AÇO, CONEXÃO RANHURADA, DN 80 (3"), INSTALADO EM PRUMADAS - FORNECIMENTO E INSTALAÇÃO. AF_10/2020</t>
  </si>
  <si>
    <t xml:space="preserve">CURVA 45 GRAUS, EM AÇO, CONEXÃO SOLDADA, DN 15 (1/2"), INSTALADO EM RAMAIS E SUB-RAMAIS DE GÁS - FORNECIMENTO E INSTALAÇÃO. AF_10/2020</t>
  </si>
  <si>
    <t xml:space="preserve">CURVA 45 GRAUS, EM AÇO, CONEXÃO SOLDADA, DN 20 (3/4"), INSTALADO EM RAMAIS E SUB-RAMAIS DE GÁS - FORNECIMENTO E INSTALAÇÃO. AF_10/2020</t>
  </si>
  <si>
    <t xml:space="preserve">CURVA 45 GRAUS, EM AÇO, CONEXÃO SOLDADA, DN 25 (1"), INSTALADO EM RAMAIS E SUB-RAMAIS DE GÁS - FORNECIMENTO E INSTALAÇÃO. AF_10/2020</t>
  </si>
  <si>
    <t xml:space="preserve">CURVA 45 GRAUS, EM AÇO, CONEXÃO SOLDADA, DN 25 (1"), INSTALADO EM REDE DE ALIMENTAÇÃO PARA HIDRANTE - FORNECIMENTO E INSTALAÇÃO. AF_10/2020</t>
  </si>
  <si>
    <t xml:space="preserve">CURVA 45 GRAUS, EM AÇO, CONEXÃO SOLDADA, DN 25 (1"), INSTALADO EM REDE DE ALIMENTAÇÃO PARA SPRINKLER - FORNECIMENTO E INSTALAÇÃO. AF_10/2020</t>
  </si>
  <si>
    <t xml:space="preserve">CURVA 45 GRAUS, EM AÇO, CONEXÃO SOLDADA, DN 32 (1 1/4"), INSTALADO EM REDE DE ALIMENTAÇÃO PARA HIDRANTE - FORNECIMENTO E INSTALAÇÃO. AF_10/2020</t>
  </si>
  <si>
    <t xml:space="preserve">CURVA 45 GRAUS, EM AÇO, CONEXÃO SOLDADA, DN 32 (1 1/4"), INSTALADO EM REDE DE ALIMENTAÇÃO PARA SPRINKLER - FORNECIMENTO E INSTALAÇÃO. AF_10/2020</t>
  </si>
  <si>
    <t xml:space="preserve">CURVA 45 GRAUS, EM AÇO, CONEXÃO SOLDADA, DN 40 (1 1/2"), INSTALADO EM REDE DE ALIMENTAÇÃO PARA HIDRANTE - FORNECIMENTO E INSTALAÇÃO. AF_10/2020</t>
  </si>
  <si>
    <t xml:space="preserve">CURVA 45 GRAUS, EM AÇO, CONEXÃO SOLDADA, DN 40 (1 1/2"), INSTALADO EM REDE DE ALIMENTAÇÃO PARA SPRINKLER - FORNECIMENTO E INSTALAÇÃO. AF_10/2020</t>
  </si>
  <si>
    <t xml:space="preserve">CURVA 45 GRAUS, EM AÇO, CONEXÃO SOLDADA, DN 50 (2"), INSTALADO EM PRUMADAS - FORNECIMENTO E INSTALAÇÃO. AF_10/2020</t>
  </si>
  <si>
    <t xml:space="preserve">CURVA 45 GRAUS, EM AÇO, CONEXÃO SOLDADA, DN 50 (2"), INSTALADO EM REDE DE ALIMENTAÇÃO PARA HIDRANTE - FORNECIMENTO E INSTALAÇÃO. AF_10/2020</t>
  </si>
  <si>
    <t xml:space="preserve">CURVA 45 GRAUS, EM AÇO, CONEXÃO SOLDADA, DN 50 (2"), INSTALADO EM REDE DE ALIMENTAÇÃO PARA SPRINKLER - FORNECIMENTO E INSTALAÇÃO. AF_10/2020</t>
  </si>
  <si>
    <t xml:space="preserve">CURVA 45 GRAUS, EM AÇO, CONEXÃO SOLDADA, DN 65 (2 1/2"), INSTALADO EM PRUMADAS - FORNECIMENTO E INSTALAÇÃO. AF_10/2020</t>
  </si>
  <si>
    <t xml:space="preserve">CURVA 45 GRAUS, EM AÇO, CONEXÃO SOLDADA, DN 65 (2 1/2"), INSTALADO EM REDE DE ALIMENTAÇÃO PARA HIDRANTE - FORNECIMENTO E INSTALAÇÃO. AF_10/2020</t>
  </si>
  <si>
    <t xml:space="preserve">CURVA 45 GRAUS, EM AÇO, CONEXÃO SOLDADA, DN 65 (2 1/2"), INSTALADO EM REDE DE ALIMENTAÇÃO PARA SPRINKLER - FORNECIMENTO E INSTALAÇÃO. AF_10/2020</t>
  </si>
  <si>
    <t xml:space="preserve">CURVA 45 GRAUS, EM AÇO, CONEXÃO SOLDADA, DN 80 (3"), INSTALADO EM PRUMADAS - FORNECIMENTO E INSTALAÇÃO. AF_10/2020</t>
  </si>
  <si>
    <t xml:space="preserve">CURVA 45 GRAUS, EM AÇO, CONEXÃO SOLDADA, DN 80 (3"), INSTALADO EM REDE DE ALIMENTAÇÃO PARA HIDRANTE - FORNECIMENTO E INSTALAÇÃO. AF_10/2020</t>
  </si>
  <si>
    <t xml:space="preserve">CURVA 45 GRAUS, EM AÇO, CONEXÃO SOLDADA, DN 80 (3"), INSTALADO EM REDE DE ALIMENTAÇÃO PARA SPRINKLER - FORNECIMENTO E INSTALAÇÃO. AF_10/2020</t>
  </si>
  <si>
    <t xml:space="preserve">CURVA 90 GRAUS, EM AÇO, CONEXÃO RANHURADA, DN 50 (2"), INSTALADO EM PRUMADAS - FORNECIMENTO E INSTALAÇÃO. AF_10/2020</t>
  </si>
  <si>
    <t xml:space="preserve">CURVA 90 GRAUS, EM AÇO, CONEXÃO RANHURADA, DN 65 (2 1/2"), INSTALADO EM PRUMADAS - FORNECIMENTO E INSTALAÇÃO. AF_10/2020</t>
  </si>
  <si>
    <t xml:space="preserve">CURVA 90 GRAUS, EM AÇO, CONEXÃO RANHURADA, DN 80 (3"), INSTALADO EM PRUMADAS - FORNECIMENTO E INSTALAÇÃO. AF_10/2020</t>
  </si>
  <si>
    <t xml:space="preserve">CURVA 90 GRAUS, EM AÇO, CONEXÃO SOLDADA, DN 15 (1/2"), INSTALADO EM RAMAIS E SUB-RAMAIS DE GÁS - FORNECIMENTO E INSTALAÇÃO. AF_10/2020</t>
  </si>
  <si>
    <t xml:space="preserve">CURVA 90 GRAUS, EM AÇO, CONEXÃO SOLDADA, DN 20 (3/4"), INSTALADO EM RAMAIS E SUB-RAMAIS DE GÁS - FORNECIMENTO E INSTALAÇÃO. AF_10/2020</t>
  </si>
  <si>
    <t xml:space="preserve">CURVA 90 GRAUS, EM AÇO, CONEXÃO SOLDADA, DN 25 (1"), INSTALADO EM RAMAIS E SUB-RAMAIS DE GÁS - FORNECIMENTO E INSTALAÇÃO. AF_10/2020</t>
  </si>
  <si>
    <t xml:space="preserve">CURVA 90 GRAUS, EM AÇO, CONEXÃO SOLDADA, DN 25 (1"), INSTALADO EM REDE DE ALIMENTAÇÃO PARA HIDRANTE - FORNECIMENTO E INSTALAÇÃO. AF_10/2020</t>
  </si>
  <si>
    <t xml:space="preserve">CURVA 90 GRAUS, EM AÇO, CONEXÃO SOLDADA, DN 25 (1"), INSTALADO EM REDE DE ALIMENTAÇÃO PARA SPRINKLER - FORNECIMENTO E INSTALAÇÃO. AF_10/2020</t>
  </si>
  <si>
    <t xml:space="preserve">CURVA 90 GRAUS, EM AÇO, CONEXÃO SOLDADA, DN 32 (1 1/4"), INSTALADO EM REDE DE ALIMENTAÇÃO PARA HIDRANTE - FORNECIMENTO E INSTALAÇÃO. AF_10/2020</t>
  </si>
  <si>
    <t xml:space="preserve">CURVA 90 GRAUS, EM AÇO, CONEXÃO SOLDADA, DN 32 (1 1/4"), INSTALADO EM REDE DE ALIMENTAÇÃO PARA SPRINKLER - FORNECIMENTO E INSTALAÇÃO. AF_10/2020</t>
  </si>
  <si>
    <t xml:space="preserve">CURVA 90 GRAUS, EM AÇO, CONEXÃO SOLDADA, DN 40 (1 1/2"), INSTALADO EM REDE DE ALIMENTAÇÃO PARA HIDRANTE - FORNECIMENTO E INSTALAÇÃO. AF_10/2020</t>
  </si>
  <si>
    <t xml:space="preserve">CURVA 90 GRAUS, EM AÇO, CONEXÃO SOLDADA, DN 40 (1 1/2"), INSTALADO EM REDE DE ALIMENTAÇÃO PARA SPRINKLER - FORNECIMENTO E INSTALAÇÃO. AF_10/2020</t>
  </si>
  <si>
    <t xml:space="preserve">CURVA 90 GRAUS, EM AÇO, CONEXÃO SOLDADA, DN 50 (2"), INSTALADO EM PRUMADAS - FORNECIMENTO E INSTALAÇÃO. AF_10/2020</t>
  </si>
  <si>
    <t xml:space="preserve">CURVA 90 GRAUS, EM AÇO, CONEXÃO SOLDADA, DN 50 (2"), INSTALADO EM REDE DE ALIMENTAÇÃO PARA HIDRANTE - FORNECIMENTO E INSTALAÇÃO. AF_10/2020</t>
  </si>
  <si>
    <t xml:space="preserve">CURVA 90 GRAUS, EM AÇO, CONEXÃO SOLDADA, DN 50 (2"), INSTALADO EM REDE DE ALIMENTAÇÃO PARA SPRINKLER - FORNECIMENTO E INSTALAÇÃO. AF_10/2020</t>
  </si>
  <si>
    <t xml:space="preserve">CURVA 90 GRAUS, EM AÇO, CONEXÃO SOLDADA, DN 65 (2 1/2"), INSTALADO EM PRUMADAS - FORNECIMENTO E INSTALAÇÃO. AF_10/2020</t>
  </si>
  <si>
    <t xml:space="preserve">CURVA 90 GRAUS, EM AÇO, CONEXÃO SOLDADA, DN 65 (2 1/2"), INSTALADO EM REDE DE ALIMENTAÇÃO PARA HIDRANTE - FORNECIMENTO E INSTALAÇÃO. AF_10/2020</t>
  </si>
  <si>
    <t xml:space="preserve">CURVA 90 GRAUS, EM AÇO, CONEXÃO SOLDADA, DN 65 (2 1/2"), INSTALADO EM REDE DE ALIMENTAÇÃO PARA SPRINKLER - FORNECIMENTO E INSTALAÇÃO. AF_10/2020</t>
  </si>
  <si>
    <t xml:space="preserve">CURVA 90 GRAUS, EM AÇO, CONEXÃO SOLDADA, DN 80 (3"), INSTALADO EM PRUMADAS - FORNECIMENTO E INSTALAÇÃO. AF_10/2020</t>
  </si>
  <si>
    <t xml:space="preserve">CURVA 90 GRAUS, EM AÇO, CONEXÃO SOLDADA, DN 80 (3"), INSTALADO EM REDE DE ALIMENTAÇÃO PARA HIDRANTE - FORNECIMENTO E INSTALAÇÃO. AF_10/2020</t>
  </si>
  <si>
    <t xml:space="preserve">CURVA 90 GRAUS, EM AÇO, CONEXÃO SOLDADA, DN 80 (3"), INSTALADO EM REDE DE ALIMENTAÇÃO PARA SPRINKLER - FORNECIMENTO E INSTALAÇÃO. AF_10/2020</t>
  </si>
  <si>
    <t xml:space="preserve">EXTINTOR DE INCÊNDIO PORTÁTIL COM CARGA DE CO2 DE 4 KG, CLASSE BC - FORNECIMENTO E INSTALAÇÃO. AF_10/2020_PE</t>
  </si>
  <si>
    <t xml:space="preserve">EXTINTOR DE INCÊNDIO PORTÁTIL COM CARGA DE CO2 DE 6 KG, CLASSE BC - FORNECIMENTO E INSTALAÇÃO. AF_10/2020_PE</t>
  </si>
  <si>
    <t xml:space="preserve">EXTINTOR DE INCÊNDIO PORTÁTIL COM CARGA DE PQS DE 12 KG, CLASSE BC - FORNECIMENTO E INSTALAÇÃO. AF_10/2020_PE</t>
  </si>
  <si>
    <t xml:space="preserve">EXTINTOR DE INCÊNDIO PORTÁTIL COM CARGA DE PQS DE 4 KG, CLASSE BC - FORNECIMENTO E INSTALAÇÃO. AF_10/2020_PE</t>
  </si>
  <si>
    <t xml:space="preserve">EXTINTOR DE INCÊNDIO PORTÁTIL COM CARGA DE PQS DE 6 KG, CLASSE BC - FORNECIMENTO E INSTALAÇÃO. AF_10/2020_PE</t>
  </si>
  <si>
    <t xml:space="preserve">EXTINTOR DE INCÊNDIO PORTÁTIL COM CARGA DE PQS DE 8 KG, CLASSE BC - FORNECIMENTO E INSTALAÇÃO. AF_10/2020_PE</t>
  </si>
  <si>
    <t xml:space="preserve">EXTINTOR DE INCÊNDIO PORTÁTIL COM CARGA DE ÁGUA PRESSURIZADA DE 10 L, CLASSE A - FORNECIMENTO E INSTALAÇÃO. AF_10/2020_PE</t>
  </si>
  <si>
    <t xml:space="preserve">HIDRANTE SUBTERRÂNEO PREDIAL (COM CURVA LONGA E CAIXA), DN 75 MM - FORNECIMENTO E INSTALAÇÃO. AF_10/2020</t>
  </si>
  <si>
    <t xml:space="preserve">INSTALAÇÃO DE TUBOS E CONEXÕES, EM AÇO/FERRO GALVANIZADO, PARA O CENTRO DE MEDIÇÃO DE GÁS DE EDIFÍCIO RESIDENCIAL, COM 4 PAVIMENTOS, 16 UNIDADES HABITACIONAIS, DN 32 (1 1/4") - FORNECIMENTO E INSTALAÇÃO. AF_10/2020</t>
  </si>
  <si>
    <t xml:space="preserve">INSTALAÇÃO DE TUBOS E CONEXÕES, EM AÇO/FERRO GALVANIZADO, PARA O CENTRO DE MEDIÇÃO DE GÁS DE EDIFÍCIO RESIDENCIAL, COM 4 PAVIMENTOS, 16 UNIDADES HABITACIONAIS, DN 50 (2") - FORNECIMENTO E INSTALAÇÃO. AF_10/2020</t>
  </si>
  <si>
    <t xml:space="preserve">JOELHO 45 GRAUS, EM FERRO GALVANIZADO, CONEXÃO ROSQUEADA, DN 15 (1/2"), INSTALADO EM RAMAIS E SUB-RAMAIS DE GÁS - FORNECIMENTO E INSTALAÇÃO. AF_10/2020</t>
  </si>
  <si>
    <t xml:space="preserve">JOELHO 45 GRAUS, EM FERRO GALVANIZADO, CONEXÃO ROSQUEADA, DN 20 (3/4"), INSTALADO EM RAMAIS E SUB-RAMAIS DE GÁS - FORNECIMENTO E INSTALAÇÃO. AF_10/2020</t>
  </si>
  <si>
    <t xml:space="preserve">JOELHO 45 GRAUS, EM FERRO GALVANIZADO, CONEXÃO ROSQUEADA, DN 25 (1"), INSTALADO EM RAMAIS E SUB-RAMAIS DE GÁS - FORNECIMENTO E INSTALAÇÃO. AF_10/2020</t>
  </si>
  <si>
    <t xml:space="preserve">JOELHO 45 GRAUS, EM FERRO GALVANIZADO, CONEXÃO ROSQUEADA, DN 25 (1"), INSTALADO EM REDE DE ALIMENTAÇÃO PARA SPRINKLER - FORNECIMENTO E INSTALAÇÃO. AF_10/2020</t>
  </si>
  <si>
    <t xml:space="preserve">JOELHO 45 GRAUS, EM FERRO GALVANIZADO, CONEXÃO ROSQUEADA, DN 32 (1 1/4"), INSTALADO EM REDE DE ALIMENTAÇÃO PARA SPRINKLER - FORNECIMENTO E INSTALAÇÃO. AF_10/2020</t>
  </si>
  <si>
    <t xml:space="preserve">JOELHO 45 GRAUS, EM FERRO GALVANIZADO, CONEXÃO ROSQUEADA, DN 40 (1 1/2"), INSTALADO EM REDE DE ALIMENTAÇÃO PARA SPRINKLER - FORNECIMENTO E INSTALAÇÃO. AF_10/2020</t>
  </si>
  <si>
    <t xml:space="preserve">JOELHO 45 GRAUS, EM FERRO GALVANIZADO, CONEXÃO ROSQUEADA, DN 50 (2"), INSTALADO EM REDE DE ALIMENTAÇÃO PARA SPRINKLER - FORNECIMENTO E INSTALAÇÃO. AF_10/2020</t>
  </si>
  <si>
    <t xml:space="preserve">JOELHO 45 GRAUS, EM FERRO GALVANIZADO, CONEXÃO ROSQUEADA, DN 65 (2 1/2"), INSTALADO EM REDE DE ALIMENTAÇÃO PARA SPRINKLER - FORNECIMENTO E INSTALAÇÃO. AF_10/2020</t>
  </si>
  <si>
    <t xml:space="preserve">JOELHO 45 GRAUS, EM FERRO GALVANIZADO, CONEXÃO ROSQUEADA, DN 80 (3"), INSTALADO EM REDE DE ALIMENTAÇÃO PARA HIDRANTE - FORNECIMENTO E INSTALAÇÃO. AF_10/2020</t>
  </si>
  <si>
    <t xml:space="preserve">JOELHO 45 GRAUS, EM FERRO GALVANIZADO, CONEXÃO ROSQUEADA, DN 80 (3"), INSTALADO EM REDE DE ALIMENTAÇÃO PARA SPRINKLER - FORNECIMENTO E INSTALAÇÃO. AF_10/2020</t>
  </si>
  <si>
    <t xml:space="preserve">JOELHO 45 GRAUS, EM FERRO GALVANIZADO, DN 25 (1"), CONEXÃO ROSQUEADA, INSTALADO EM REDE DE ALIMENTAÇÃO PARA HIDRANTE - FORNECIMENTO E INSTALAÇÃO. AF_10/2020</t>
  </si>
  <si>
    <t xml:space="preserve">JOELHO 45 GRAUS, EM FERRO GALVANIZADO, DN 32 (1 1/4"), CONEXÃO ROSQUEADA, INSTALADO EM REDE DE ALIMENTAÇÃO PARA HIDRANTE - FORNECIMENTO E INSTALAÇÃO. AF_10/2020</t>
  </si>
  <si>
    <t xml:space="preserve">JOELHO 45 GRAUS, EM FERRO GALVANIZADO, DN 40 (1 1/2"), CONEXÃO ROSQUEADA, INSTALADO EM REDE DE ALIMENTAÇÃO PARA HIDRANTE - FORNECIMENTO E INSTALAÇÃO. AF_10/2020</t>
  </si>
  <si>
    <t xml:space="preserve">JOELHO 45 GRAUS, EM FERRO GALVANIZADO, DN 50 (2"), CONEXÃO ROSQUEADA, INSTALADO EM PRUMADAS - FORNECIMENTO E INSTALAÇÃO. AF_10/2020</t>
  </si>
  <si>
    <t xml:space="preserve">JOELHO 45 GRAUS, EM FERRO GALVANIZADO, DN 50 (2"), CONEXÃO ROSQUEADA, INSTALADO EM REDE DE ALIMENTAÇÃO PARA HIDRANTE - FORNECIMENTO E INSTALAÇÃO. AF_10/2020</t>
  </si>
  <si>
    <t xml:space="preserve">JOELHO 45 GRAUS, EM FERRO GALVANIZADO, DN 65 (2 1/2"), CONEXÃO ROSQUEADA, INSTALADO EM PRUMADAS - FORNECIMENTO E INSTALAÇÃO. AF_10/2020</t>
  </si>
  <si>
    <t xml:space="preserve">JOELHO 45 GRAUS, EM FERRO GALVANIZADO, DN 65 (2 1/2"), CONEXÃO ROSQUEADA, INSTALADO EM REDE DE ALIMENTAÇÃO PARA HIDRANTE - FORNECIMENTO E INSTALAÇÃO. AF_10/2020</t>
  </si>
  <si>
    <t xml:space="preserve">JOELHO 45 GRAUS, EM FERRO GALVANIZADO, DN 80 (3"), CONEXÃO ROSQUEADA, INSTALADO EM PRUMADAS - FORNECIMENTO E INSTALAÇÃO. AF_10/2020</t>
  </si>
  <si>
    <t xml:space="preserve">JOELHO 90 GRAUS, EM FERRO GALVANIZADO, CONEXÃO ROSQUEADA, DN 15 (1/2"), INSTALADO EM RAMAIS E SUB-RAMAIS DE GÁS - FORNECIMENTO E INSTALAÇÃO. AF_10/2020</t>
  </si>
  <si>
    <t xml:space="preserve">JOELHO 90 GRAUS, EM FERRO GALVANIZADO, CONEXÃO ROSQUEADA, DN 20 (3/4"), INSTALADO EM RAMAIS E SUB-RAMAIS DE GÁS - FORNECIMENTO E INSTALAÇÃO. AF_10/2020</t>
  </si>
  <si>
    <t xml:space="preserve">JOELHO 90 GRAUS, EM FERRO GALVANIZADO, CONEXÃO ROSQUEADA, DN 25 (1"), INSTALADO EM RAMAIS E SUB-RAMAIS DE GÁS - FORNECIMENTO E INSTALAÇÃO. AF_10/2020</t>
  </si>
  <si>
    <t xml:space="preserve">JOELHO 90 GRAUS, EM FERRO GALVANIZADO, CONEXÃO ROSQUEADA, DN 25 (1"), INSTALADO EM REDE DE ALIMENTAÇÃO PARA SPRINKLER - FORNECIMENTO E INSTALAÇÃO. AF_10/2020</t>
  </si>
  <si>
    <t xml:space="preserve">JOELHO 90 GRAUS, EM FERRO GALVANIZADO, CONEXÃO ROSQUEADA, DN 32 (1 1/4"), INSTALADO EM REDE DE ALIMENTAÇÃO PARA SPRINKLER - FORNECIMENTO E INSTALAÇÃO. AF_10/2020</t>
  </si>
  <si>
    <t xml:space="preserve">JOELHO 90 GRAUS, EM FERRO GALVANIZADO, CONEXÃO ROSQUEADA, DN 40 (1 1/2"), INSTALADO EM REDE DE ALIMENTAÇÃO PARA SPRINKLER - FORNECIMENTO E INSTALAÇÃO. AF_10/2020</t>
  </si>
  <si>
    <t xml:space="preserve">JOELHO 90 GRAUS, EM FERRO GALVANIZADO, CONEXÃO ROSQUEADA, DN 50 (2"), INSTALADO EM REDE DE ALIMENTAÇÃO PARA SPRINKLER - FORNECIMENTO E INSTALAÇÃO. AF_10/2020</t>
  </si>
  <si>
    <t xml:space="preserve">JOELHO 90 GRAUS, EM FERRO GALVANIZADO, CONEXÃO ROSQUEADA, DN 65 (2 1/2"), INSTALADO EM REDE DE ALIMENTAÇÃO PARA SPRINKLER - FORNECIMENTO E INSTALAÇÃO. AF_10/2020</t>
  </si>
  <si>
    <t xml:space="preserve">JOELHO 90 GRAUS, EM FERRO GALVANIZADO, CONEXÃO ROSQUEADA, DN 80 (3"), INSTALADO EM REDE DE ALIMENTAÇÃO PARA HIDRANTE - FORNECIMENTO E INSTALAÇÃO. AF_10/2020</t>
  </si>
  <si>
    <t xml:space="preserve">JOELHO 90 GRAUS, EM FERRO GALVANIZADO, CONEXÃO ROSQUEADA, DN 80 (3"), INSTALADO EM REDE DE ALIMENTAÇÃO PARA SPRINKLER - FORNECIMENTO E INSTALAÇÃO. AF_10/2020</t>
  </si>
  <si>
    <t xml:space="preserve">JOELHO 90 GRAUS, EM FERRO GALVANIZADO, DN 25 (1"), CONEXÃO ROSQUEADA, INSTALADO EM REDE DE ALIMENTAÇÃO PARA HIDRANTE - FORNECIMENTO E INSTALAÇÃO. AF_10/2020</t>
  </si>
  <si>
    <t xml:space="preserve">JOELHO 90 GRAUS, EM FERRO GALVANIZADO, DN 32 (1 1/4"), CONEXÃO ROSQUEADA, INSTALADO EM REDE DE ALIMENTAÇÃO PARA HIDRANTE - FORNECIMENTO E INSTALAÇÃO. AF_10/2020</t>
  </si>
  <si>
    <t xml:space="preserve">JOELHO 90 GRAUS, EM FERRO GALVANIZADO, DN 40 (1 1/2"), CONEXÃO ROSQUEADA, INSTALADO EM REDE DE ALIMENTAÇÃO PARA HIDRANTE - FORNECIMENTO E INSTALAÇÃO. AF_10/2020</t>
  </si>
  <si>
    <t xml:space="preserve">JOELHO 90 GRAUS, EM FERRO GALVANIZADO, DN 50 (2"), CONEXÃO ROSQUEADA, INSTALADO EM PRUMADAS - FORNECIMENTO E INSTALAÇÃO. AF_10/2020</t>
  </si>
  <si>
    <t xml:space="preserve">JOELHO 90 GRAUS, EM FERRO GALVANIZADO, DN 50 (2"), CONEXÃO ROSQUEADA, INSTALADO EM REDE DE ALIMENTAÇÃO PARA HIDRANTE - FORNECIMENTO E INSTALAÇÃO. AF_10/2020</t>
  </si>
  <si>
    <t xml:space="preserve">JOELHO 90 GRAUS, EM FERRO GALVANIZADO, DN 65 (2 1/2"), CONEXÃO ROSQUEADA, INSTALADO EM PRUMADAS - FORNECIMENTO E INSTALAÇÃO. AF_10/2020</t>
  </si>
  <si>
    <t xml:space="preserve">JOELHO 90 GRAUS, EM FERRO GALVANIZADO, DN 65 (2 1/2"), CONEXÃO ROSQUEADA, INSTALADO EM REDE DE ALIMENTAÇÃO PARA HIDRANTE - FORNECIMENTO E INSTALAÇÃO. AF_10/2020</t>
  </si>
  <si>
    <t xml:space="preserve">JOELHO 90 GRAUS, EM FERRO GALVANIZADO, DN 80 (3"), CONEXÃO ROSQUEADA, INSTALADO EM PRUMADAS - FORNECIMENTO E INSTALAÇÃO. AF_10/2020</t>
  </si>
  <si>
    <t xml:space="preserve">JOELHO 90°, EM FERRO GALVANIZADO, 4", CONEXÃO ROSQUEADA, INSTALADO EM PRUMADAS - FORNECIMENTO E INSTALAÇÃO. AF_10/2020</t>
  </si>
  <si>
    <t xml:space="preserve">JOELHO 90°, EM FERRO GALVANIZADO, 4", CONEXÃO ROSQUEADA, INSTALADO EM REDE DE ALIMENTAÇÃO PARA HIDRANTE - FORNECIMENTO E INSTALAÇÃO. AF_10/2020</t>
  </si>
  <si>
    <t xml:space="preserve">LUVA COM REDUÇÃO, EM AÇO, CONEXÃO SOLDADA, DN 20 X 15 MM (3/4" X 1/2"), INSTALADO EM RAMAIS E SUB-RAMAIS DE GÁS - FORNECIMENTO E INSTALAÇÃO. AF_10/2020</t>
  </si>
  <si>
    <t xml:space="preserve">LUVA COM REDUÇÃO, EM AÇO, CONEXÃO SOLDADA, DN 25 X 20 MM (1  X 3/4"), INSTALADO EM REDE DE ALIMENTAÇÃO PARA HIDRANTE - FORNECIMENTO E INSTALAÇÃO. AF_10/2020</t>
  </si>
  <si>
    <t xml:space="preserve">LUVA COM REDUÇÃO, EM AÇO, CONEXÃO SOLDADA, DN 25 X 20 MM (1" X 3/4"), INSTALADO EM RAMAIS E SUB-RAMAIS DE GÁS - FORNECIMENTO E INSTALAÇÃO. AF_10/2020</t>
  </si>
  <si>
    <t xml:space="preserve">LUVA COM REDUÇÃO, EM AÇO, CONEXÃO SOLDADA, DN 25 X 20 MM (1" X 3/4"), INSTALADO EM REDE DE ALIMENTAÇÃO PARA SPRINKLER - FORNECIMENTO E INSTALAÇÃO. AF_10/2020</t>
  </si>
  <si>
    <t xml:space="preserve">LUVA COM REDUÇÃO, EM AÇO, CONEXÃO SOLDADA, DN 32 X 25 MM (1 1/4"  X 1"), INSTALADO EM REDE DE ALIMENTAÇÃO PARA HIDRANTE - FORNECIMENTO E INSTALAÇÃO. AF_10/2020</t>
  </si>
  <si>
    <t xml:space="preserve">LUVA COM REDUÇÃO, EM AÇO, CONEXÃO SOLDADA, DN 32 X 25 MM (1 1/4"  X 1"), INSTALADO EM REDE DE ALIMENTAÇÃO PARA SPRINKLER - FORNECIMENTO E INSTALAÇÃO. AF_10/2020</t>
  </si>
  <si>
    <t xml:space="preserve">LUVA COM REDUÇÃO, EM AÇO, CONEXÃO SOLDADA, DN 40  X 32 MM (1 1/2" X 1 1/4"), INSTALADO EM REDE DE ALIMENTAÇÃO PARA HIDRANTE - FORNECIMENTO E INSTALAÇÃO. AF_10/2020</t>
  </si>
  <si>
    <t xml:space="preserve">LUVA COM REDUÇÃO, EM AÇO, CONEXÃO SOLDADA, DN 40  X 32 MM (1 1/2" X 1 1/4"), INSTALADO EM REDE DE ALIMENTAÇÃO PARA SPRINKLER - FORNECIMENTO E INSTALAÇÃO. AF_10/2020</t>
  </si>
  <si>
    <t xml:space="preserve">LUVA COM REDUÇÃO, EM AÇO, CONEXÃO SOLDADA, DN 50 X 40 MM (2  X 1 1/2"), INSTALADO EM PRUMADAS - FORNECIMENTO E INSTALAÇÃO. AF_10/2020</t>
  </si>
  <si>
    <t xml:space="preserve">LUVA COM REDUÇÃO, EM AÇO, CONEXÃO SOLDADA, DN 50 X 40 MM (2" X 1 1/2"), INSTALADO EM REDE DE ALIMENTAÇÃO PARA HIDRANTE - FORNECIMENTO E INSTALAÇÃO. AF_10/2020</t>
  </si>
  <si>
    <t xml:space="preserve">LUVA COM REDUÇÃO, EM AÇO, CONEXÃO SOLDADA, DN 50 X 40 MM (2" X 1 1/2"), INSTALADO EM REDE DE ALIMENTAÇÃO PARA SPRINKLER - FORNECIMENTO E INSTALAÇÃO. AF_10/2020</t>
  </si>
  <si>
    <t xml:space="preserve">LUVA COM REDUÇÃO, EM AÇO, CONEXÃO SOLDADA, DN 65 X 50 MM (2 1/2" X 2"), INSTALADO EM PRUMADAS - FORNECIMENTO E INSTALAÇÃO. AF_10/2020</t>
  </si>
  <si>
    <t xml:space="preserve">LUVA COM REDUÇÃO, EM AÇO, CONEXÃO SOLDADA, DN 65 X 50 MM (2 1/2" X 2"), INSTALADO EM REDE DE ALIMENTAÇÃO PARA HIDRANTE - FORNECIMENTO E INSTALAÇÃO. AF_10/2020</t>
  </si>
  <si>
    <t xml:space="preserve">LUVA COM REDUÇÃO, EM AÇO, CONEXÃO SOLDADA, DN 65 X 50 MM (2 1/2" X 2"), INSTALADO EM REDE DE ALIMENTAÇÃO PARA SPRINKLER - FORNECIMENTO E INSTALAÇÃO. AF_10/2020</t>
  </si>
  <si>
    <t xml:space="preserve">LUVA COM REDUÇÃO, EM AÇO, CONEXÃO SOLDADA, DN 80 X 65 MM (3" X 2 1/2"), INSTALADO EM PRUMADAS - FORNECIMENTO E INSTALAÇÃO. AF_10/2020</t>
  </si>
  <si>
    <t xml:space="preserve">LUVA COM REDUÇÃO, EM AÇO, CONEXÃO SOLDADA, DN 80 X 65 MM (3" X 2 1/2"), INSTALADO EM REDE DE ALIMENTAÇÃO PARA HIDRANTE - FORNECIMENTO E INSTALAÇÃO. AF_10/2020</t>
  </si>
  <si>
    <t xml:space="preserve">LUVA COM REDUÇÃO, EM AÇO, CONEXÃO SOLDADA, DN 80 X 65 MM (3" X 2 1/2"), INSTALADO EM REDE DE ALIMENTAÇÃO PARA SPRINKLER - FORNECIMENTO E INSTALAÇÃO. AF_10/2020</t>
  </si>
  <si>
    <t xml:space="preserve">LUVA DE REDUÇÃO, EM FERRO GALVANIZADO, 1 1/2" X 1 1/4", CONEXÃO ROSQUEADA, INSTALADO EM REDE DE ALIMENTAÇÃO PARA HIDRANTE - FORNECIMENTO E INSTALAÇÃO. AF_10/2020</t>
  </si>
  <si>
    <t xml:space="preserve">LUVA DE REDUÇÃO, EM FERRO GALVANIZADO, 1 1/2" X 1 1/4", CONEXÃO ROSQUEADA, INSTALADO EM REDE DE ALIMENTAÇÃO PARA SPRINKLER - FORNECIMENTO E INSTALAÇÃO. AF_10/2020</t>
  </si>
  <si>
    <t xml:space="preserve">LUVA DE REDUÇÃO, EM FERRO GALVANIZADO, 1 1/2" X 1", CONEXÃO ROSQUEADA, INSTALADO EM REDE DE ALIMENTAÇÃO PARA HIDRANTE - FORNECIMENTO E INSTALAÇÃO. AF_10/2020</t>
  </si>
  <si>
    <t xml:space="preserve">LUVA DE REDUÇÃO, EM FERRO GALVANIZADO, 1 1/2" X 1", CONEXÃO ROSQUEADA, INSTALADO EM REDE DE ALIMENTAÇÃO PARA SPRINKLER - FORNECIMENTO E INSTALAÇÃO. AF_10/2020</t>
  </si>
  <si>
    <t xml:space="preserve">LUVA DE REDUÇÃO, EM FERRO GALVANIZADO, 1 1/2" X 3/4", CONEXÃO ROSQUEADA, INSTALADO EM REDE DE ALIMENTAÇÃO PARA HIDRANTE - FORNECIMENTO E INSTALAÇÃO. AF_10/2020</t>
  </si>
  <si>
    <t xml:space="preserve">LUVA DE REDUÇÃO, EM FERRO GALVANIZADO, 1 1/2" X 3/4", CONEXÃO ROSQUEADA, INSTALADO EM REDE DE ALIMENTAÇÃO PARA SPRINKLER - FORNECIMENTO E INSTALAÇÃO. AF_10/2020</t>
  </si>
  <si>
    <t xml:space="preserve">LUVA DE REDUÇÃO, EM FERRO GALVANIZADO, 1 1/4" X 1", CONEXÃO ROSQUEADA, INSTALADO EM REDE DE ALIMENTAÇÃO PARA HIDRANTE - FORNECIMENTO E INSTALAÇÃO. AF_10/2020</t>
  </si>
  <si>
    <t xml:space="preserve">LUVA DE REDUÇÃO, EM FERRO GALVANIZADO, 1 1/4" X 1", CONEXÃO ROSQUEADA, INSTALADO EM REDE DE ALIMENTAÇÃO PARA SPRINKLER - FORNECIMENTO E INSTALAÇÃO. AF_10/2020</t>
  </si>
  <si>
    <t xml:space="preserve">LUVA DE REDUÇÃO, EM FERRO GALVANIZADO, 1 1/4" X 1/2", CONEXÃO ROSQUEADA, INSTALADO EM REDE DE ALIMENTAÇÃO PARA HIDRANTE - FORNECIMENTO E INSTALAÇÃO. AF_10/2020</t>
  </si>
  <si>
    <t xml:space="preserve">LUVA DE REDUÇÃO, EM FERRO GALVANIZADO, 1 1/4" X 1/2", CONEXÃO ROSQUEADA, INSTALADO EM REDE DE ALIMENTAÇÃO PARA SPRINKLER - FORNECIMENTO E INSTALAÇÃO. AF_10/2020</t>
  </si>
  <si>
    <t xml:space="preserve">LUVA DE REDUÇÃO, EM FERRO GALVANIZADO, 1 1/4" X 3/4", CONEXÃO ROSQUEADA, INSTALADO EM REDE DE ALIMENTAÇÃO PARA HIDRANTE - FORNECIMENTO E INSTALAÇÃO. AF_10/2020</t>
  </si>
  <si>
    <t xml:space="preserve">LUVA DE REDUÇÃO, EM FERRO GALVANIZADO, 1 1/4" X 3/4", CONEXÃO ROSQUEADA, INSTALADO EM REDE DE ALIMENTAÇÃO PARA SPRINKLER - FORNECIMENTO E INSTALAÇÃO. AF_10/2020</t>
  </si>
  <si>
    <t xml:space="preserve">LUVA DE REDUÇÃO, EM FERRO GALVANIZADO, 1" X 1/2", CONEXÃO ROSQUEADA, INSTALADO EM REDE DE ALIMENTAÇÃO PARA HIDRANTE - FORNECIMENTO E INSTALAÇÃO. AF_10/2020</t>
  </si>
  <si>
    <t xml:space="preserve">LUVA DE REDUÇÃO, EM FERRO GALVANIZADO, 1" X 1/2", CONEXÃO ROSQUEADA, INSTALADO EM REDE DE ALIMENTAÇÃO PARA SPRINKLER - FORNECIMENTO E INSTALAÇÃO. AF_10/2020</t>
  </si>
  <si>
    <t xml:space="preserve">LUVA DE REDUÇÃO, EM FERRO GALVANIZADO, 1" X 3/4", CONEXÃO ROSQUEADA, INSTALADO EM REDE DE ALIMENTAÇÃO PARA HIDRANTE - FORNECIMENTO E INSTALAÇÃO. AF_10/2020</t>
  </si>
  <si>
    <t xml:space="preserve">LUVA DE REDUÇÃO, EM FERRO GALVANIZADO, 1" X 3/4", CONEXÃO ROSQUEADA, INSTALADO EM REDE DE ALIMENTAÇÃO PARA SPRINKLER - FORNECIMENTO E INSTALAÇÃO. AF_10/2020</t>
  </si>
  <si>
    <t xml:space="preserve">LUVA DE REDUÇÃO, EM FERRO GALVANIZADO, 2 1/2" X 1 1/2", CONEXÃO ROSQUEADA, INSTALADO EM PRUMADAS - FORNECIMENTO E INSTALAÇÃO. AF_10/2020</t>
  </si>
  <si>
    <t xml:space="preserve">LUVA DE REDUÇÃO, EM FERRO GALVANIZADO, 2 1/2" X 1 1/2", CONEXÃO ROSQUEADA, INSTALADO EM REDE DE ALIMENTAÇÃO PARA HIDRANTE - FORNECIMENTO E INSTALAÇÃO. AF_10/2020</t>
  </si>
  <si>
    <t xml:space="preserve">LUVA DE REDUÇÃO, EM FERRO GALVANIZADO, 2 1/2" X 1 1/2", CONEXÃO ROSQUEADA, INSTALADO EM REDE DE ALIMENTAÇÃO PARA SPRINKLER - FORNECIMENTO E INSTALAÇÃO. AF_10/2020</t>
  </si>
  <si>
    <t xml:space="preserve">LUVA DE REDUÇÃO, EM FERRO GALVANIZADO, 2 1/2" X 2", CONEXÃO ROSQUEADA, INSTALADO EM PRUMADAS - FORNECIMENTO E INSTALAÇÃO. AF_10/2020</t>
  </si>
  <si>
    <t xml:space="preserve">LUVA DE REDUÇÃO, EM FERRO GALVANIZADO, 2 1/2" X 2", CONEXÃO ROSQUEADA, INSTALADO EM REDE DE ALIMENTAÇÃO PARA HIDRANTE - FORNECIMENTO E INSTALAÇÃO. AF_10/2020</t>
  </si>
  <si>
    <t xml:space="preserve">LUVA DE REDUÇÃO, EM FERRO GALVANIZADO, 2 1/2" X 2", CONEXÃO ROSQUEADA, INSTALADO EM REDE DE ALIMENTAÇÃO PARA SPRINKLER - FORNECIMENTO E INSTALAÇÃO. AF_10/2020</t>
  </si>
  <si>
    <t xml:space="preserve">LUVA DE REDUÇÃO, EM FERRO GALVANIZADO, 2" X 1 1/2", CONEXÃO ROSQUEADA, INSTALADO EM PRUMADAS - FORNECIMENTO E INSTALAÇÃO. AF_10/2020</t>
  </si>
  <si>
    <t xml:space="preserve">LUVA DE REDUÇÃO, EM FERRO GALVANIZADO, 2" X 1 1/2", CONEXÃO ROSQUEADA, INSTALADO EM REDE DE ALIMENTAÇÃO PARA HIDRANTE - FORNECIMENTO E INSTALAÇÃO. AF_10/2020</t>
  </si>
  <si>
    <t xml:space="preserve">LUVA DE REDUÇÃO, EM FERRO GALVANIZADO, 2" X 1 1/2", CONEXÃO ROSQUEADA, INSTALADO EM REDE DE ALIMENTAÇÃO PARA SPRINKLER - FORNECIMENTO E INSTALAÇÃO. AF_10/2020</t>
  </si>
  <si>
    <t xml:space="preserve">LUVA DE REDUÇÃO, EM FERRO GALVANIZADO, 2" X 1 1/4", CONEXÃO ROSQUEADA, INSTALADO EM PRUMADAS - FORNECIMENTO E INSTALAÇÃO. AF_10/2020</t>
  </si>
  <si>
    <t xml:space="preserve">LUVA DE REDUÇÃO, EM FERRO GALVANIZADO, 2" X 1 1/4", CONEXÃO ROSQUEADA, INSTALADO EM REDE DE ALIMENTAÇÃO PARA HIDRANTE - FORNECIMENTO E INSTALAÇÃO. AF_10/2020</t>
  </si>
  <si>
    <t xml:space="preserve">LUVA DE REDUÇÃO, EM FERRO GALVANIZADO, 2" X 1 1/4", CONEXÃO ROSQUEADA, INSTALADO EM REDE DE ALIMENTAÇÃO PARA SPRINKLER - FORNECIMENTO E INSTALAÇÃO. AF_10/2020</t>
  </si>
  <si>
    <t xml:space="preserve">LUVA DE REDUÇÃO, EM FERRO GALVANIZADO, 2" X 1", CONEXÃO ROSQUEADA, INSTALADO EM PRUMADAS - FORNECIMENTO E INSTALAÇÃO. AF_10/2020</t>
  </si>
  <si>
    <t xml:space="preserve">LUVA DE REDUÇÃO, EM FERRO GALVANIZADO, 2" X 1", CONEXÃO ROSQUEADA, INSTALADO EM REDE DE ALIMENTAÇÃO PARA HIDRANTE - FORNECIMENTO E INSTALAÇÃO. AF_10/2020</t>
  </si>
  <si>
    <t xml:space="preserve">LUVA DE REDUÇÃO, EM FERRO GALVANIZADO, 2" X 1", CONEXÃO ROSQUEADA, INSTALADO EM REDE DE ALIMENTAÇÃO PARA SPRINKLER - FORNECIMENTO E INSTALAÇÃO. AF_10/2020</t>
  </si>
  <si>
    <t xml:space="preserve">LUVA DE REDUÇÃO, EM FERRO GALVANIZADO, 3" X 1 1/2", CONEXÃO ROSQUEADA, INSTALADO EM PRUMADAS - FORNECIMENTO E INSTALAÇÃO. AF_10/2020</t>
  </si>
  <si>
    <t xml:space="preserve">LUVA DE REDUÇÃO, EM FERRO GALVANIZADO, 3" X 2 1/2", CONEXÃO ROSQUEADA, INSTALADO EM PRUMADAS - FORNECIMENTO E INSTALAÇÃO. AF_10/2020</t>
  </si>
  <si>
    <t xml:space="preserve">LUVA DE REDUÇÃO, EM FERRO GALVANIZADO, 3" X 2 1/2", CONEXÃO ROSQUEADA, INSTALADO EM REDE DE ALIMENTAÇÃO PARA HIDRANTE - FORNECIMENTO E INSTALAÇÃO. AF_10/2020</t>
  </si>
  <si>
    <t xml:space="preserve">LUVA DE REDUÇÃO, EM FERRO GALVANIZADO, 3" X 2 1/2", CONEXÃO ROSQUEADA, INSTALADO EM REDE DE ALIMENTAÇÃO PARA SPRINKLER - FORNECIMENTO E INSTALAÇÃO. AF_10/2020</t>
  </si>
  <si>
    <t xml:space="preserve">LUVA DE REDUÇÃO, EM FERRO GALVANIZADO, 3" X 2", CONEXÃO ROSQUEADA, INSTALADO EM PRUMADAS - FORNECIMENTO E INSTALAÇÃO. AF_10/2020</t>
  </si>
  <si>
    <t xml:space="preserve">LUVA DE REDUÇÃO, EM FERRO GALVANIZADO, 3" X 2", CONEXÃO ROSQUEADA, INSTALADO EM REDE DE ALIMENTAÇÃO PARA HIDRANTE - FORNECIMENTO E INSTALAÇÃO. AF_10/2020</t>
  </si>
  <si>
    <t xml:space="preserve">LUVA DE REDUÇÃO, EM FERRO GALVANIZADO, 3" X 2", CONEXÃO ROSQUEADA, INSTALADO EM REDE DE ALIMENTAÇÃO PARA SPRINKLER - FORNECIMENTO E INSTALAÇÃO. AF_10/2020</t>
  </si>
  <si>
    <t xml:space="preserve">LUVA DE REDUÇÃO, EM FERRO GALVANIZADO, 3/4" X 1/2", CONEXÃO ROSQUEADA, INSTALADO EM RAMAIS E SUB-RAMAIS DE GÁS - FORNECIMENTO E INSTALAÇÃO. AF_10/2020</t>
  </si>
  <si>
    <t xml:space="preserve">LUVA DE REDUÇÃO, EM FERRO GALVANIZADO, 4" X 2 1/2", CONEXÃO ROSQUEADA, INSTALADO EM PRUMADAS - FORNECIMENTO E INSTALAÇÃO. AF_10/2020</t>
  </si>
  <si>
    <t xml:space="preserve">LUVA DE REDUÇÃO, EM FERRO GALVANIZADO, 4" X 2 1/2", CONEXÃO ROSQUEADA, INSTALADO EM REDE DE ALIMENTAÇÃO PARA HIDRANTE - FORNECIMENTO E INSTALAÇÃO. AF_10/2020</t>
  </si>
  <si>
    <t xml:space="preserve">LUVA DE REDUÇÃO, EM FERRO GALVANIZADO, 4" X 2", CONEXÃO ROSQUEADA, INSTALADO EM PRUMADAS - FORNECIMENTO E INSTALAÇÃO. AF_10/2020</t>
  </si>
  <si>
    <t xml:space="preserve">LUVA DE REDUÇÃO, EM FERRO GALVANIZADO, 4" X 2", CONEXÃO ROSQUEADA, INSTALADO EM REDE DE ALIMENTAÇÃO PARA HIDRANTE - FORNECIMENTO E INSTALAÇÃO. AF_10/2020</t>
  </si>
  <si>
    <t xml:space="preserve">LUVA DE REDUÇÃO, EM FERRO GALVANIZADO, 4" X 3", CONEXÃO ROSQUEADA, INSTALADO EM PRUMADAS - FORNECIMENTO E INSTALAÇÃO. AF_10/2020</t>
  </si>
  <si>
    <t xml:space="preserve">LUVA DE REDUÇÃO, EM FERRO GALVANIZADO, 4" X 3", CONEXÃO ROSQUEADA, INSTALADO EM REDE DE ALIMENTAÇÃO PARA HIDRANTE - FORNECIMENTO E INSTALAÇÃO. AF_10/2020</t>
  </si>
  <si>
    <t xml:space="preserve">LUVA, EM AÇO, CONEXÃO SOLDADA, DN 15 (1/2"), INSTALADO EM RAMAIS E SUB-RAMAIS DE GÁS - FORNECIMENTO E INSTALAÇÃO. AF_10/2020</t>
  </si>
  <si>
    <t xml:space="preserve">LUVA, EM AÇO, CONEXÃO SOLDADA, DN 20 (3/4"), INSTALADO EM RAMAIS E SUB-RAMAIS DE GÁS - FORNECIMENTO E INSTALAÇÃO. AF_10/2020</t>
  </si>
  <si>
    <t xml:space="preserve">LUVA, EM AÇO, CONEXÃO SOLDADA, DN 25 (1"), INSTALADO EM RAMAIS E SUB-RAMAIS DE GÁS - FORNECIMENTO E INSTALAÇÃO. AF_10/2020</t>
  </si>
  <si>
    <t xml:space="preserve">LUVA, EM AÇO, CONEXÃO SOLDADA, DN 25 (1"), INSTALADO EM REDE DE ALIMENTAÇÃO PARA HIDRANTE - FORNECIMENTO E INSTALAÇÃO. AF_10/2020</t>
  </si>
  <si>
    <t xml:space="preserve">LUVA, EM AÇO, CONEXÃO SOLDADA, DN 25 (1"), INSTALADO EM REDE DE ALIMENTAÇÃO PARA SPRINKLER - FORNECIMENTO E INSTALAÇÃO. AF_10/2020</t>
  </si>
  <si>
    <t xml:space="preserve">LUVA, EM AÇO, CONEXÃO SOLDADA, DN 32 (1 1/4"), INSTALADO EM REDE DE ALIMENTAÇÃO PARA HIDRANTE - FORNECIMENTO E INSTALAÇÃO. AF_10/2020</t>
  </si>
  <si>
    <t xml:space="preserve">LUVA, EM AÇO, CONEXÃO SOLDADA, DN 32 (1 1/4"), INSTALADO EM REDE DE ALIMENTAÇÃO PARA SPRINKLER - FORNECIMENTO E INSTALAÇÃO. AF_10/2020</t>
  </si>
  <si>
    <t xml:space="preserve">LUVA, EM AÇO, CONEXÃO SOLDADA, DN 40 (1 1/2"), INSTALADO EM REDE DE ALIMENTAÇÃO PARA HIDRANTE - FORNECIMENTO E INSTALAÇÃO. AF_10/2020</t>
  </si>
  <si>
    <t xml:space="preserve">LUVA, EM AÇO, CONEXÃO SOLDADA, DN 40 (1 1/2"), INSTALADO EM REDE DE ALIMENTAÇÃO PARA SPRINKLER - FORNECIMENTO E INSTALAÇÃO. AF_10/2020</t>
  </si>
  <si>
    <t xml:space="preserve">LUVA, EM AÇO, CONEXÃO SOLDADA, DN 50 (2"), INSTALADO EM PRUMADAS - FORNECIMENTO E INSTALAÇÃO. AF_10/2020</t>
  </si>
  <si>
    <t xml:space="preserve">LUVA, EM AÇO, CONEXÃO SOLDADA, DN 50 (2"), INSTALADO EM REDE DE ALIMENTAÇÃO PARA HIDRANTE - FORNECIMENTO E INSTALAÇÃO. AF_10/2020</t>
  </si>
  <si>
    <t xml:space="preserve">LUVA, EM AÇO, CONEXÃO SOLDADA, DN 50 (2"), INSTALADO EM REDE DE ALIMENTAÇÃO PARA SPRINKLER - FORNECIMENTO E INSTALAÇÃO. AF_10/2020</t>
  </si>
  <si>
    <t xml:space="preserve">LUVA, EM AÇO, CONEXÃO SOLDADA, DN 65 (2 1/2"), INSTALADO EM PRUMADAS - FORNECIMENTO E INSTALAÇÃO. AF_10/2020</t>
  </si>
  <si>
    <t xml:space="preserve">LUVA, EM AÇO, CONEXÃO SOLDADA, DN 65 (2 1/2"), INSTALADO EM REDE DE ALIMENTAÇÃO PARA HIDRANTE - FORNECIMENTO E INSTALAÇÃO. AF_10/2020</t>
  </si>
  <si>
    <t xml:space="preserve">LUVA, EM AÇO, CONEXÃO SOLDADA, DN 65 (2 1/2"), INSTALADO EM REDE DE ALIMENTAÇÃO PARA SPRINKLER - FORNECIMENTO E INSTALAÇÃO. AF_10/2020</t>
  </si>
  <si>
    <t xml:space="preserve">LUVA, EM AÇO, CONEXÃO SOLDADA, DN 80 (3"), INSTALADO EM PRUMADAS - FORNECIMENTO E INSTALAÇÃO. AF_10/2020</t>
  </si>
  <si>
    <t xml:space="preserve">LUVA, EM AÇO, CONEXÃO SOLDADA, DN 80 (3"), INSTALADO EM REDE DE ALIMENTAÇÃO PARA HIDRANTE - FORNECIMENTO E INSTALAÇÃO. AF_10/2020</t>
  </si>
  <si>
    <t xml:space="preserve">LUVA, EM AÇO, CONEXÃO SOLDADA, DN 80 (3"), INSTALADO EM REDE DE ALIMENTAÇÃO PARA SPRINKLER - FORNECIMENTO E INSTALAÇÃO. AF_10/2020</t>
  </si>
  <si>
    <t xml:space="preserve">LUVA, EM FERRO GALVANIZADO, 4", CONEXÃO ROSQUEADA, INSTALADO EM PRUMADAS - FORNECIMENTO E INSTALAÇÃO. AF_10/2020</t>
  </si>
  <si>
    <t xml:space="preserve">LUVA, EM FERRO GALVANIZADO, 4", CONEXÃO ROSQUEADA, INSTALADO EM REDE DE ALIMENTAÇÃO PARA HIDRANTE - FORNECIMENTO E INSTALAÇÃO. AF_10/2020</t>
  </si>
  <si>
    <t xml:space="preserve">LUVA, EM FERRO GALVANIZADO, CONEXÃO ROSQUEADA, DN 15 (1/2"), INSTALADO EM RAMAIS E SUB-RAMAIS DE GÁS - FORNECIMENTO E INSTALAÇÃO. AF_10/2020</t>
  </si>
  <si>
    <t xml:space="preserve">LUVA, EM FERRO GALVANIZADO, CONEXÃO ROSQUEADA, DN 20 (3/4"), INSTALADO EM RAMAIS E SUB-RAMAIS DE GÁS - FORNECIMENTO E INSTALAÇÃO. AF_10/2020</t>
  </si>
  <si>
    <t xml:space="preserve">LUVA, EM FERRO GALVANIZADO, CONEXÃO ROSQUEADA, DN 25 (1"), INSTALADO EM RAMAIS E SUB-RAMAIS DE GÁS - FORNECIMENTO E INSTALAÇÃO. AF_10/2020</t>
  </si>
  <si>
    <t xml:space="preserve">LUVA, EM FERRO GALVANIZADO, CONEXÃO ROSQUEADA, DN 25 (1"), INSTALADO EM REDE DE ALIMENTAÇÃO PARA SPRINKLER - FORNECIMENTO E INSTALAÇÃO. AF_10/2020</t>
  </si>
  <si>
    <t xml:space="preserve">LUVA, EM FERRO GALVANIZADO, CONEXÃO ROSQUEADA, DN 32 (1 1/4"), INSTALADO EM REDE DE ALIMENTAÇÃO PARA SPRINKLER - FORNECIMENTO E INSTALAÇÃO. AF_10/2020</t>
  </si>
  <si>
    <t xml:space="preserve">LUVA, EM FERRO GALVANIZADO, CONEXÃO ROSQUEADA, DN 40 (1 1/2"), INSTALADO EM REDE DE ALIMENTAÇÃO PARA SPRINKLER - FORNECIMENTO E INSTALAÇÃO. AF_10/2020</t>
  </si>
  <si>
    <t xml:space="preserve">LUVA, EM FERRO GALVANIZADO, CONEXÃO ROSQUEADA, DN 50 (2"), INSTALADO EM REDE DE ALIMENTAÇÃO PARA SPRINKLER - FORNECIMENTO E INSTALAÇÃO. AF_10/2020</t>
  </si>
  <si>
    <t xml:space="preserve">LUVA, EM FERRO GALVANIZADO, CONEXÃO ROSQUEADA, DN 65 (2 1/2"), INSTALADO EM REDE DE ALIMENTAÇÃO PARA SPRINKLER - FORNECIMENTO E INSTALAÇÃO. AF_10/2020</t>
  </si>
  <si>
    <t xml:space="preserve">LUVA, EM FERRO GALVANIZADO, CONEXÃO ROSQUEADA, DN 80 (3"), INSTALADO EM REDE DE ALIMENTAÇÃO PARA SPRINKLER - FORNECIMENTO E INSTALAÇÃO. AF_10/2020</t>
  </si>
  <si>
    <t xml:space="preserve">LUVA, EM FERRO GALVANIZADO, DN 25 (1"), CONEXÃO ROSQUEADA, INSTALADO EM REDE DE ALIMENTAÇÃO PARA HIDRANTE - FORNECIMENTO E INSTALAÇÃO. AF_10/2020</t>
  </si>
  <si>
    <t xml:space="preserve">LUVA, EM FERRO GALVANIZADO, DN 32 (1 1/4"), CONEXÃO ROSQUEADA, INSTALADO EM REDE DE ALIMENTAÇÃO PARA HIDRANTE - FORNECIMENTO E INSTALAÇÃO. AF_10/2020</t>
  </si>
  <si>
    <t xml:space="preserve">LUVA, EM FERRO GALVANIZADO, DN 40 (1 1/2"), CONEXÃO ROSQUEADA, INSTALADO EM REDE DE ALIMENTAÇÃO PARA HIDRANTE - FORNECIMENTO E INSTALAÇÃO. AF_10/2020</t>
  </si>
  <si>
    <t xml:space="preserve">LUVA, EM FERRO GALVANIZADO, DN 50 (2"), CONEXÃO ROSQUEADA, INSTALADO EM PRUMADAS - FORNECIMENTO E INSTALAÇÃO. AF_10/2020</t>
  </si>
  <si>
    <t xml:space="preserve">LUVA, EM FERRO GALVANIZADO, DN 50 (2"), CONEXÃO ROSQUEADA, INSTALADO EM REDE DE ALIMENTAÇÃO PARA HIDRANTE - FORNECIMENTO E INSTALAÇÃO. AF_10/2020</t>
  </si>
  <si>
    <t xml:space="preserve">LUVA, EM FERRO GALVANIZADO, DN 65 (2 1/2"), CONEXÃO ROSQUEADA, INSTALADO EM PRUMADAS - FORNECIMENTO E INSTALAÇÃO. AF_10/2020</t>
  </si>
  <si>
    <t xml:space="preserve">LUVA, EM FERRO GALVANIZADO, DN 65 (2 1/2"), CONEXÃO ROSQUEADA, INSTALADO EM REDE DE ALIMENTAÇÃO PARA HIDRANTE - FORNECIMENTO E INSTALAÇÃO. AF_10/2020</t>
  </si>
  <si>
    <t xml:space="preserve">LUVA, EM FERRO GALVANIZADO, DN 80 (3"), CONEXÃO ROSQUEADA, INSTALADO EM PRUMADAS - FORNECIMENTO E INSTALAÇÃO. AF_10/2020</t>
  </si>
  <si>
    <t xml:space="preserve">LUVA, EM FERRO GALVANIZADO, DN 80 (3"), CONEXÃO ROSQUEADA, INSTALADO EM REDE DE ALIMENTAÇÃO PARA HIDRANTE - FORNECIMENTO E INSTALAÇÃO. AF_10/2020</t>
  </si>
  <si>
    <t xml:space="preserve">MANÔMETRO 0 A 200 PSI (0 A 14 KGF/CM2), D = 50MM - FORNECIMENTO E INSTALAÇÃO. AF_10/2020</t>
  </si>
  <si>
    <t xml:space="preserve">NIPLE, EM FERRO GALVANIZADO, 4", CONEXÃO ROSQUEADA, INSTALADO EM PRUMADAS - FORNECIMENTO E INSTALAÇÃO. AF_10/2020</t>
  </si>
  <si>
    <t xml:space="preserve">NIPLE, EM FERRO GALVANIZADO, 4", CONEXÃO ROSQUEADA, INSTALADO EM REDE DE ALIMENTAÇÃO PARA HIDRANTE - FORNECIMENTO E INSTALAÇÃO. AF_10/2020</t>
  </si>
  <si>
    <t xml:space="preserve">NIPLE, EM FERRO GALVANIZADO, CONEXÃO ROSQUEADA, DN 15 (1/2"), INSTALADO EM RAMAIS E SUB-RAMAIS DE GÁS - FORNECIMENTO E INSTALAÇÃO. AF_10/2020</t>
  </si>
  <si>
    <t xml:space="preserve">NIPLE, EM FERRO GALVANIZADO, CONEXÃO ROSQUEADA, DN 20 (3/4"), INSTALADO EM RAMAIS E SUB-RAMAIS DE GÁS - FORNECIMENTO E INSTALAÇÃO. AF_10/2020</t>
  </si>
  <si>
    <t xml:space="preserve">NIPLE, EM FERRO GALVANIZADO, CONEXÃO ROSQUEADA, DN 25 (1"), INSTALADO EM RAMAIS E SUB-RAMAIS DE GÁS - FORNECIMENTO E INSTALAÇÃO. AF_10/2020</t>
  </si>
  <si>
    <t xml:space="preserve">NIPLE, EM FERRO GALVANIZADO, CONEXÃO ROSQUEADA, DN 25 (1"), INSTALADO EM REDE DE ALIMENTAÇÃO PARA SPRINKLER - FORNECIMENTO E INSTALAÇÃO. AF_10/2020</t>
  </si>
  <si>
    <t xml:space="preserve">NIPLE, EM FERRO GALVANIZADO, CONEXÃO ROSQUEADA, DN 32 (1 1/4"), INSTALADO EM REDE DE ALIMENTAÇÃO PARA SPRINKLER - FORNECIMENTO E INSTALAÇÃO. AF_10/2020</t>
  </si>
  <si>
    <t xml:space="preserve">NIPLE, EM FERRO GALVANIZADO, CONEXÃO ROSQUEADA, DN 40 (1 1/2"), INSTALADO EM REDE DE ALIMENTAÇÃO PARA SPRINKLER - FORNECIMENTO E INSTALAÇÃO. AF_10/2020</t>
  </si>
  <si>
    <t xml:space="preserve">NIPLE, EM FERRO GALVANIZADO, CONEXÃO ROSQUEADA, DN 50 (2"), INSTALADO EM REDE DE ALIMENTAÇÃO PARA SPRINKLER - FORNECIMENTO E INSTALAÇÃO. AF_10/2020</t>
  </si>
  <si>
    <t xml:space="preserve">NIPLE, EM FERRO GALVANIZADO, CONEXÃO ROSQUEADA, DN 65 (2 1/2"), INSTALADO EM REDE DE ALIMENTAÇÃO PARA SPRINKLER - FORNECIMENTO E INSTALAÇÃO. AF_10/2020</t>
  </si>
  <si>
    <t xml:space="preserve">NIPLE, EM FERRO GALVANIZADO, CONEXÃO ROSQUEADA, DN 80 (3"), INSTALADO EM REDE DE ALIMENTAÇÃO PARA SPRINKLER - FORNECIMENTO E INSTALAÇÃO. AF_10/2020</t>
  </si>
  <si>
    <t xml:space="preserve">NIPLE, EM FERRO GALVANIZADO, DN 25 (1"), CONEXÃO ROSQUEADA, INSTALADO EM REDE DE ALIMENTAÇÃO PARA HIDRANTE - FORNECIMENTO E INSTALAÇÃO. AF_10/2020</t>
  </si>
  <si>
    <t xml:space="preserve">NIPLE, EM FERRO GALVANIZADO, DN 32 (1 1/4"), CONEXÃO ROSQUEADA, INSTALADO EM REDE DE ALIMENTAÇÃO PARA HIDRANTE - FORNECIMENTO E INSTALAÇÃO. AF_10/2020</t>
  </si>
  <si>
    <t xml:space="preserve">NIPLE, EM FERRO GALVANIZADO, DN 40 (1 1/2"), CONEXÃO ROSQUEADA, INSTALADO EM REDE DE ALIMENTAÇÃO PARA HIDRANTE - FORNECIMENTO E INSTALAÇÃO. AF_10/2020</t>
  </si>
  <si>
    <t xml:space="preserve">NIPLE, EM FERRO GALVANIZADO, DN 50 (2"), CONEXÃO ROSQUEADA, INSTALADO EM PRUMADAS - FORNECIMENTO E INSTALAÇÃO. AF_10/2020</t>
  </si>
  <si>
    <t xml:space="preserve">NIPLE, EM FERRO GALVANIZADO, DN 50 (2"), CONEXÃO ROSQUEADA, INSTALADO EM REDE DE ALIMENTAÇÃO PARA HIDRANTE - FORNECIMENTO E INSTALAÇÃO. AF_10/2020</t>
  </si>
  <si>
    <t xml:space="preserve">NIPLE, EM FERRO GALVANIZADO, DN 65 (2 1/2"), CONEXÃO ROSQUEADA, INSTALADO EM PRUMADAS - FORNECIMENTO E INSTALAÇÃO. AF_10/2020</t>
  </si>
  <si>
    <t xml:space="preserve">NIPLE, EM FERRO GALVANIZADO, DN 65 (2 1/2"), CONEXÃO ROSQUEADA, INSTALADO EM REDE DE ALIMENTAÇÃO PARA HIDRANTE - FORNECIMENTO E INSTALAÇÃO. AF_10/2020</t>
  </si>
  <si>
    <t xml:space="preserve">NIPLE, EM FERRO GALVANIZADO, DN 80 (3"), CONEXÃO ROSQUEADA, INSTALADO EM PRUMADAS - FORNECIMENTO E INSTALAÇÃO. AF_10/2020</t>
  </si>
  <si>
    <t xml:space="preserve">NIPLE, EM FERRO GALVANIZADO, DN 80 (3"), CONEXÃO ROSQUEADA, INSTALADO EM REDE DE ALIMENTAÇÃO PARA HIDRANTE - FORNECIMENTO E INSTALAÇÃO. AF_10/2020</t>
  </si>
  <si>
    <t xml:space="preserve">SPRINKLER TIPO PENDENTE, 68 °C, UNIÃO POR ROSCA DN 15 (1/2") - FORNECIMENTO E INSTALAÇÃO. AF_10/2020</t>
  </si>
  <si>
    <t xml:space="preserve">TUBO DE AÇO GALVANIZADO COM COSTURA, CLASSE MÉDIA, CONEXÃO RANHURADA, DN 50 (2"), INSTALADO EM PRUMADAS - FORNECIMENTO E INSTALAÇÃO. AF_10/2020</t>
  </si>
  <si>
    <t xml:space="preserve">TUBO DE AÇO GALVANIZADO COM COSTURA, CLASSE MÉDIA, CONEXÃO RANHURADA, DN 65 (2 1/2"), INSTALADO EM PRUMADAS - FORNECIMENTO E INSTALAÇÃO. AF_10/2020</t>
  </si>
  <si>
    <t xml:space="preserve">TUBO DE AÇO GALVANIZADO COM COSTURA, CLASSE MÉDIA, CONEXÃO RANHURADA, DN 80 (3"), INSTALADO EM PRUMADAS - FORNECIMENTO E INSTALAÇÃO. AF_10/2020</t>
  </si>
  <si>
    <t xml:space="preserve">TUBO DE AÇO GALVANIZADO COM COSTURA, CLASSE MÉDIA, CONEXÃO ROSQUEADA, DN 15 (1/2"), INSTALADO EM RAMAIS E SUB-RAMAIS DE GÁS - FORNECIMENTO E INSTALAÇÃO. AF_10/2020</t>
  </si>
  <si>
    <t xml:space="preserve">TUBO DE AÇO GALVANIZADO COM COSTURA, CLASSE MÉDIA, CONEXÃO ROSQUEADA, DN 20 (3/4"), INSTALADO EM RAMAIS E SUB-RAMAIS DE GÁS - FORNECIMENTO E INSTALAÇÃO. AF_10/2020</t>
  </si>
  <si>
    <t xml:space="preserve">TUBO DE AÇO GALVANIZADO COM COSTURA, CLASSE MÉDIA, CONEXÃO ROSQUEADA, DN 25 (1"), INSTALADO EM RAMAIS  E SUB-RAMAIS DE GÁS - FORNECIMENTO E INSTALAÇÃO. AF_10/2020</t>
  </si>
  <si>
    <t xml:space="preserve">TUBO DE AÇO GALVANIZADO COM COSTURA, CLASSE MÉDIA, CONEXÃO ROSQUEADA, DN 25 (1"), INSTALADO EM REDE DE ALIMENTAÇÃO PARA SPRINKLER - FORNECIMENTO E INSTALAÇÃO. AF_10/2020</t>
  </si>
  <si>
    <t xml:space="preserve">TUBO DE AÇO GALVANIZADO COM COSTURA, CLASSE MÉDIA, CONEXÃO ROSQUEADA, DN 32 (1 1/4"), INSTALADO EM REDE DE ALIMENTAÇÃO PARA SPRINKLER - FORNECIMENTO E INSTALAÇÃO. AF_10/2020</t>
  </si>
  <si>
    <t xml:space="preserve">TUBO DE AÇO GALVANIZADO COM COSTURA, CLASSE MÉDIA, CONEXÃO ROSQUEADA, DN 40 (1 1/2"), INSTALADO EM REDE DE ALIMENTAÇÃO PARA SPRINKLER - FORNECIMENTO E INSTALAÇÃO. AF_10/2020</t>
  </si>
  <si>
    <t xml:space="preserve">TUBO DE AÇO GALVANIZADO COM COSTURA, CLASSE MÉDIA, CONEXÃO ROSQUEADA, DN 50 (2"), INSTALADO EM REDE DE ALIMENTAÇÃO PARA SPRINKLER - FORNECIMENTO E INSTALAÇÃO. AF_10/2020</t>
  </si>
  <si>
    <t xml:space="preserve">TUBO DE AÇO GALVANIZADO COM COSTURA, CLASSE MÉDIA, CONEXÃO ROSQUEADA, DN 65 (2 1/2"), INSTALADO EM REDE DE ALIMENTAÇÃO PARA SPRINKLER - FORNECIMENTO E INSTALAÇÃO. AF_10/2020</t>
  </si>
  <si>
    <t xml:space="preserve">TUBO DE AÇO GALVANIZADO COM COSTURA, CLASSE MÉDIA, CONEXÃO ROSQUEADA, DN 80 (3"), INSTALADO EM REDE DE ALIMENTAÇÃO PARA SPRINKLER - FORNECIMENTO E INSTALAÇÃO. AF_10/2020</t>
  </si>
  <si>
    <t xml:space="preserve">TUBO DE AÇO GALVANIZADO COM COSTURA, CLASSE MÉDIA, DN 100 (4"), CONEXÃO ROSQUEADA, INSTALADO EM PRUMADAS - FORNECIMENTO E INSTALAÇÃO. AF_10/2020</t>
  </si>
  <si>
    <t xml:space="preserve">TUBO DE AÇO GALVANIZADO COM COSTURA, CLASSE MÉDIA, DN 100 (4"), CONEXÃO ROSQUEADA, INSTALADO EM REDE DE ALIMENTAÇÃO PARA HIDRANTE - FORNECIMENTO E INSTALAÇÃO. AF_10/2020</t>
  </si>
  <si>
    <t xml:space="preserve">TUBO DE AÇO GALVANIZADO COM COSTURA, CLASSE MÉDIA, DN 25 (1"), CONEXÃO ROSQUEADA, INSTALADO EM REDE DE ALIMENTAÇÃO PARA HIDRANTE - FORNECIMENTO E INSTALAÇÃO. AF_10/2020</t>
  </si>
  <si>
    <t xml:space="preserve">TUBO DE AÇO GALVANIZADO COM COSTURA, CLASSE MÉDIA, DN 32 (1 1/4"), CONEXÃO ROSQUEADA, INSTALADO EM REDE DE ALIMENTAÇÃO PARA HIDRANTE - FORNECIMENTO E INSTALAÇÃO. AF_10/2020</t>
  </si>
  <si>
    <t xml:space="preserve">TUBO DE AÇO GALVANIZADO COM COSTURA, CLASSE MÉDIA, DN 40 (1 1/2"), CONEXÃO ROSQUEADA, INSTALADO EM REDE DE ALIMENTAÇÃO PARA HIDRANTE - FORNECIMENTO E INSTALAÇÃO. AF_10/2020</t>
  </si>
  <si>
    <t xml:space="preserve">TUBO DE AÇO GALVANIZADO COM COSTURA, CLASSE MÉDIA, DN 50 (2"), CONEXÃO ROSQUEADA, INSTALADO EM PRUMADAS - FORNECIMENTO E INSTALAÇÃO. AF_10/2020</t>
  </si>
  <si>
    <t xml:space="preserve">TUBO DE AÇO GALVANIZADO COM COSTURA, CLASSE MÉDIA, DN 50 (2"), CONEXÃO ROSQUEADA, INSTALADO EM REDE DE ALIMENTAÇÃO PARA HIDRANTE - FORNECIMENTO E INSTALAÇÃO. AF_10/2020</t>
  </si>
  <si>
    <t xml:space="preserve">TUBO DE AÇO GALVANIZADO COM COSTURA, CLASSE MÉDIA, DN 65 (2 1/2"), CONEXÃO ROSQUEADA, INSTALADO EM PRUMADAS - FORNECIMENTO E INSTALAÇÃO. AF_10/2020</t>
  </si>
  <si>
    <t xml:space="preserve">TUBO DE AÇO GALVANIZADO COM COSTURA, CLASSE MÉDIA, DN 65 (2 1/2"), CONEXÃO ROSQUEADA, INSTALADO EM REDE DE ALIMENTAÇÃO PARA HIDRANTE - FORNECIMENTO E INSTALAÇÃO. AF_10/2020</t>
  </si>
  <si>
    <t xml:space="preserve">TUBO DE AÇO GALVANIZADO COM COSTURA, CLASSE MÉDIA, DN 80 (3"), CONEXÃO ROSQUEADA, INSTALADO EM PRUMADAS - FORNECIMENTO E INSTALAÇÃO. AF_10/2020</t>
  </si>
  <si>
    <t xml:space="preserve">TUBO DE AÇO GALVANIZADO COM COSTURA, CLASSE MÉDIA, DN 80 (3"), CONEXÃO ROSQUEADA, INSTALADO EM REDE DE ALIMENTAÇÃO PARA HIDRANTE - FORNECIMENTO E INSTALAÇÃO. AF_10/2020</t>
  </si>
  <si>
    <t xml:space="preserve">TUBO DE AÇO PRETO SEM COSTURA, CLASSE MÉDIA, CONEXÃO SOLDADA, DN 15 (1/2"), INSTALADO EM RAMAIS E SUB-RAMAIS DE GÁS - FORNECIMENTO E INSTALAÇÃO. AF_10/2020</t>
  </si>
  <si>
    <t xml:space="preserve">TUBO DE AÇO PRETO SEM COSTURA, CLASSE MÉDIA, CONEXÃO SOLDADA, DN 20 (3/4"), INSTALADO EM RAMAIS E SUB-RAMAIS DE GÁS - FORNECIMENTO E INSTALAÇÃO. AF_10/2020</t>
  </si>
  <si>
    <t xml:space="preserve">TUBO DE AÇO PRETO SEM COSTURA, CLASSE MÉDIA, CONEXÃO SOLDADA, DN 25 (1"), INSTALADO EM RAMAIS  E SUB-RAMAIS DE GÁS - FORNECIMENTO E INSTALAÇÃO. AF_10/2020</t>
  </si>
  <si>
    <t xml:space="preserve">TUBO DE AÇO PRETO SEM COSTURA, CONEXÃO SOLDADA, DN 25 (1"), INSTALADO EM REDE DE ALIMENTAÇÃO PARA HIDRANTE - FORNECIMENTO E INSTALAÇÃO. AF_10/2020</t>
  </si>
  <si>
    <t xml:space="preserve">TUBO DE AÇO PRETO SEM COSTURA, CONEXÃO SOLDADA, DN 25 (1"), INSTALADO EM REDE DE ALIMENTAÇÃO PARA SPRINKLER - FORNECIMENTO E INSTALAÇÃO. AF_10/2020</t>
  </si>
  <si>
    <t xml:space="preserve">TUBO DE AÇO PRETO SEM COSTURA, CONEXÃO SOLDADA, DN 32 (1 1/4"), INSTALADO EM REDE DE ALIMENTAÇÃO PARA HIDRANTE - FORNECIMENTO E INSTALAÇÃO. AF_10/2020</t>
  </si>
  <si>
    <t xml:space="preserve">TUBO DE AÇO PRETO SEM COSTURA, CONEXÃO SOLDADA, DN 32 (1 1/4"), INSTALADO EM REDE DE ALIMENTAÇÃO PARA SPRINKLER - FORNECIMENTO E INSTALAÇÃO. AF_10/2020</t>
  </si>
  <si>
    <t xml:space="preserve">TUBO DE AÇO PRETO SEM COSTURA, CONEXÃO SOLDADA, DN 40 (1 1/2"), INSTALADO EM REDE DE ALIMENTAÇÃO PARA HIDRANTE - FORNECIMENTO E INSTALAÇÃO. AF_10/2020</t>
  </si>
  <si>
    <t xml:space="preserve">TUBO DE AÇO PRETO SEM COSTURA, CONEXÃO SOLDADA, DN 40 (1 1/2"), INSTALADO EM REDE DE ALIMENTAÇÃO PARA SPRINKLER - FORNECIMENTO E INSTALAÇÃO. AF_10/2020</t>
  </si>
  <si>
    <t xml:space="preserve">TUBO DE AÇO PRETO SEM COSTURA, CONEXÃO SOLDADA, DN 50 (2"), INSTALADO EM PRUMADAS - FORNECIMENTO E INSTALAÇÃO. AF_10/2020</t>
  </si>
  <si>
    <t xml:space="preserve">TUBO DE AÇO PRETO SEM COSTURA, CONEXÃO SOLDADA, DN 50 (2"), INSTALADO EM REDE DE ALIMENTAÇÃO PARA HIDRANTE - FORNECIMENTO E INSTALAÇÃO. AF_10/2020</t>
  </si>
  <si>
    <t xml:space="preserve">TUBO DE AÇO PRETO SEM COSTURA, CONEXÃO SOLDADA, DN 50 (2"), INSTALADO EM REDE DE ALIMENTAÇÃO PARA SPRINKLER - FORNECIMENTO E INSTALAÇÃO. AF_10/2020</t>
  </si>
  <si>
    <t xml:space="preserve">TUBO DE AÇO PRETO SEM COSTURA, CONEXÃO SOLDADA, DN 65 (2 1/2"), INSTALADO EM PRUMADAS - FORNECIMENTO E INSTALAÇÃO. AF_10/2020</t>
  </si>
  <si>
    <t xml:space="preserve">TUBO DE AÇO PRETO SEM COSTURA, CONEXÃO SOLDADA, DN 65 (2 1/2"), INSTALADO EM REDE DE ALIMENTAÇÃO PARA HIDRANTE - FORNECIMENTO E INSTALAÇÃO. AF_10/2020</t>
  </si>
  <si>
    <t xml:space="preserve">TUBO DE AÇO PRETO SEM COSTURA, CONEXÃO SOLDADA, DN 65 (2 1/2"), INSTALADO EM REDE DE ALIMENTAÇÃO PARA SPRINKLER - FORNECIMENTO E INSTALAÇÃO. AF_10/2020</t>
  </si>
  <si>
    <t xml:space="preserve">TÊ, EM AÇO, CONEXÃO RANHURADA, DN 50 (2"), INSTALADO EM PRUMADAS - FORNECIMENTO E INSTALAÇÃO. AF_10/2020</t>
  </si>
  <si>
    <t xml:space="preserve">TÊ, EM AÇO, CONEXÃO RANHURADA, DN 65 (2 1/2"), INSTALADO EM PRUMADAS - FORNECIMENTO E INSTALAÇÃO. AF_10/2020</t>
  </si>
  <si>
    <t xml:space="preserve">TÊ, EM AÇO, CONEXÃO RANHURADA, DN 80 (3"), INSTALADO EM PRUMADAS - FORNECIMENTO E INSTALAÇÃO. AF_10/2020</t>
  </si>
  <si>
    <t xml:space="preserve">TÊ, EM AÇO, CONEXÃO SOLDADA, DN 15 (1/2"), INSTALADO EM RAMAIS E SUB-RAMAIS DE GÁS - FORNECIMENTO E INSTALAÇÃO. AF_10/2020</t>
  </si>
  <si>
    <t xml:space="preserve">TÊ, EM AÇO, CONEXÃO SOLDADA, DN 20 (3/4"), INSTALADO EM RAMAIS E SUB-RAMAIS DE GÁS - FORNECIMENTO E INSTALAÇÃO. AF_10/2020</t>
  </si>
  <si>
    <t xml:space="preserve">TÊ, EM AÇO, CONEXÃO SOLDADA, DN 25 (1"), INSTALADO EM RAMAIS E SUB-RAMAIS DE GÁS - FORNECIMENTO E INSTALAÇÃO. AF_10/2020</t>
  </si>
  <si>
    <t xml:space="preserve">TÊ, EM AÇO, CONEXÃO SOLDADA, DN 25 (1"), INSTALADO EM REDE DE ALIMENTAÇÃO PARA HIDRANTE - FORNECIMENTO E INSTALAÇÃO. AF_10/2020</t>
  </si>
  <si>
    <t xml:space="preserve">TÊ, EM AÇO, CONEXÃO SOLDADA, DN 25 (1"), INSTALADO EM REDE DE ALIMENTAÇÃO PARA SPRINKLER - FORNECIMENTO E INSTALAÇÃO. AF_10/2020</t>
  </si>
  <si>
    <t xml:space="preserve">TÊ, EM AÇO, CONEXÃO SOLDADA, DN 32 (1 1/4"), INSTALADO EM REDE DE ALIMENTAÇÃO PARA HIDRANTE - FORNECIMENTO E INSTALAÇÃO. AF_10/2020</t>
  </si>
  <si>
    <t xml:space="preserve">TÊ, EM AÇO, CONEXÃO SOLDADA, DN 32 (1 1/4"), INSTALADO EM REDE DE ALIMENTAÇÃO PARA SPRINKLER - FORNECIMENTO E INSTALAÇÃO. AF_10/2020</t>
  </si>
  <si>
    <t xml:space="preserve">TÊ, EM AÇO, CONEXÃO SOLDADA, DN 40 (1 1/2"), INSTALADO EM REDE DE ALIMENTAÇÃO PARA HIDRANTE - FORNECIMENTO E INSTALAÇÃO. AF_10/2020</t>
  </si>
  <si>
    <t xml:space="preserve">TÊ, EM AÇO, CONEXÃO SOLDADA, DN 40 (1 1/2"), INSTALADO EM REDE DE ALIMENTAÇÃO PARA SPRINKLER - FORNECIMENTO E INSTALAÇÃO. AF_10/2020</t>
  </si>
  <si>
    <t xml:space="preserve">TÊ, EM AÇO, CONEXÃO SOLDADA, DN 50 (2"), INSTALADO EM PRUMADAS - FORNECIMENTO E INSTALAÇÃO. AF_10/2020</t>
  </si>
  <si>
    <t xml:space="preserve">TÊ, EM AÇO, CONEXÃO SOLDADA, DN 50 (2"), INSTALADO EM REDE DE ALIMENTAÇÃO PARA HIDRANTE - FORNECIMENTO E INSTALAÇÃO. AF_10/2020</t>
  </si>
  <si>
    <t xml:space="preserve">TÊ, EM AÇO, CONEXÃO SOLDADA, DN 50 (2"), INSTALADO EM REDE DE ALIMENTAÇÃO PARA SPRINKLER - FORNECIMENTO E INSTALAÇÃO. AF_10/2020</t>
  </si>
  <si>
    <t xml:space="preserve">TÊ, EM AÇO, CONEXÃO SOLDADA, DN 65 (2 1/2"), INSTALADO EM PRUMADAS - FORNECIMENTO E INSTALAÇÃO. AF_10/2020</t>
  </si>
  <si>
    <t xml:space="preserve">TÊ, EM AÇO, CONEXÃO SOLDADA, DN 65 (2 1/2"), INSTALADO EM REDE DE ALIMENTAÇÃO PARA HIDRANTE - FORNECIMENTO E INSTALAÇÃO. AF_10/2020</t>
  </si>
  <si>
    <t xml:space="preserve">TÊ, EM AÇO, CONEXÃO SOLDADA, DN 65 (2 1/2"), INSTALADO EM REDE DE ALIMENTAÇÃO PARA SPRINKLER - FORNECIMENTO E INSTALAÇÃO. AF_10/2020</t>
  </si>
  <si>
    <t xml:space="preserve">TÊ, EM AÇO, CONEXÃO SOLDADA, DN 80 (3"), INSTALADO EM PRUMADAS - FORNECIMENTO E INSTALAÇÃO. AF_10/2020</t>
  </si>
  <si>
    <t xml:space="preserve">TÊ, EM AÇO, CONEXÃO SOLDADA, DN 80 (3"), INSTALADO EM REDE DE ALIMENTAÇÃO PARA HIDRANTE - FORNECIMENTO E INSTALAÇÃO. AF_10/2020</t>
  </si>
  <si>
    <t xml:space="preserve">TÊ, EM AÇO, CONEXÃO SOLDADA, DN 80 (3"), INSTALADO EM REDE DE ALIMENTAÇÃO PARA SPRINKLER - FORNECIMENTO E INSTALAÇÃO. AF_10/2020</t>
  </si>
  <si>
    <t xml:space="preserve">TÊ, EM FERRO GALVANIZADO, 4", CONEXÃO ROSQUEADA, INSTALADO EM PRUMADAS - FORNECIMENTO E INSTALAÇÃO. AF_10/2020</t>
  </si>
  <si>
    <t xml:space="preserve">TÊ, EM FERRO GALVANIZADO, 4", CONEXÃO ROSQUEADA, INSTALADO EM REDE DE ALIMENTAÇÃO PARA HIDRANTE - FORNECIMENTO E INSTALAÇÃO. AF_10/2020</t>
  </si>
  <si>
    <t xml:space="preserve">TÊ, EM FERRO GALVANIZADO, CONEXÃO ROSQUEADA, DN 15 (1/2"), INSTALADO EM RAMAIS E SUB-RAMAIS DE GÁS - FORNECIMENTO E INSTALAÇÃO. AF_10/2020</t>
  </si>
  <si>
    <t xml:space="preserve">TÊ, EM FERRO GALVANIZADO, CONEXÃO ROSQUEADA, DN 20 (3/4"), INSTALADO EM RAMAIS E SUB-RAMAIS DE GÁS - FORNECIMENTO E INSTALAÇÃO. AF_10/2020</t>
  </si>
  <si>
    <t xml:space="preserve">TÊ, EM FERRO GALVANIZADO, CONEXÃO ROSQUEADA, DN 25 (1"), INSTALADO EM RAMAIS E SUB-RAMAIS DE GÁS - FORNECIMENTO E INSTALAÇÃO. AF_10/2020</t>
  </si>
  <si>
    <t xml:space="preserve">TÊ, EM FERRO GALVANIZADO, CONEXÃO ROSQUEADA, DN 25 (1"), INSTALADO EM REDE DE ALIMENTAÇÃO PARA HIDRANTE - FORNECIMENTO E INSTALAÇÃO. AF_10/2020</t>
  </si>
  <si>
    <t xml:space="preserve">TÊ, EM FERRO GALVANIZADO, CONEXÃO ROSQUEADA, DN 25 (1"), INSTALADO EM REDE DE ALIMENTAÇÃO PARA SPRINKLER - FORNECIMENTO E INSTALAÇÃO. AF_10/2020</t>
  </si>
  <si>
    <t xml:space="preserve">TÊ, EM FERRO GALVANIZADO, CONEXÃO ROSQUEADA, DN 32 (1 1/4"), INSTALADO EM REDE DE ALIMENTAÇÃO PARA HIDRANTE - FORNECIMENTO E INSTALAÇÃO. AF_10/2020</t>
  </si>
  <si>
    <t xml:space="preserve">TÊ, EM FERRO GALVANIZADO, CONEXÃO ROSQUEADA, DN 32 (1 1/4"), INSTALADO EM REDE DE ALIMENTAÇÃO PARA SPRINKLER - FORNECIMENTO E INSTALAÇÃO. AF_10/2020</t>
  </si>
  <si>
    <t xml:space="preserve">TÊ, EM FERRO GALVANIZADO, CONEXÃO ROSQUEADA, DN 40 (1 1/2"), INSTALADO EM REDE DE ALIMENTAÇÃO PARA HIDRANTE - FORNECIMENTO E INSTALAÇÃO. AF_10/2020</t>
  </si>
  <si>
    <t xml:space="preserve">TÊ, EM FERRO GALVANIZADO, CONEXÃO ROSQUEADA, DN 40 (1 1/2"), INSTALADO EM REDE DE ALIMENTAÇÃO PARA SPRINKLER - FORNECIMENTO E INSTALAÇÃO. AF_10/2020</t>
  </si>
  <si>
    <t xml:space="preserve">TÊ, EM FERRO GALVANIZADO, CONEXÃO ROSQUEADA, DN 50 (2"), INSTALADO EM REDE DE ALIMENTAÇÃO PARA HIDRANTE - FORNECIMENTO E INSTALAÇÃO. AF_10/2020</t>
  </si>
  <si>
    <t xml:space="preserve">TÊ, EM FERRO GALVANIZADO, CONEXÃO ROSQUEADA, DN 50 (2"), INSTALADO EM REDE DE ALIMENTAÇÃO PARA SPRINKLER - FORNECIMENTO E INSTALAÇÃO. AF_10/2020</t>
  </si>
  <si>
    <t xml:space="preserve">TÊ, EM FERRO GALVANIZADO, CONEXÃO ROSQUEADA, DN 65 (2 1/2"), INSTALADO EM REDE DE ALIMENTAÇÃO PARA HIDRANTE - FORNECIMENTO E INSTALAÇÃO. AF_10/2020</t>
  </si>
  <si>
    <t xml:space="preserve">TÊ, EM FERRO GALVANIZADO, CONEXÃO ROSQUEADA, DN 65 (2 1/2"), INSTALADO EM REDE DE ALIMENTAÇÃO PARA SPRINKLER - FORNECIMENTO E INSTALAÇÃO. AF_10/2020</t>
  </si>
  <si>
    <t xml:space="preserve">TÊ, EM FERRO GALVANIZADO, CONEXÃO ROSQUEADA, DN 80 (3"), INSTALADO EM REDE DE ALIMENTAÇÃO PARA HIDRANTE - FORNECIMENTO E INSTALAÇÃO. AF_10/2020</t>
  </si>
  <si>
    <t xml:space="preserve">TÊ, EM FERRO GALVANIZADO, CONEXÃO ROSQUEADA, DN 80 (3"), INSTALADO EM REDE DE ALIMENTAÇÃO PARA SPRINKLER - FORNECIMENTO E INSTALAÇÃO. AF_10/2020</t>
  </si>
  <si>
    <t xml:space="preserve">TÊ, EM FERRO GALVANIZADO, DN 50 (2"), CONEXÃO ROSQUEADA, INSTALADO EM PRUMADAS - FORNECIMENTO E INSTALAÇÃO. AF_10/2020</t>
  </si>
  <si>
    <t xml:space="preserve">TÊ, EM FERRO GALVANIZADO, DN 65 (2 1/2"), CONEXÃO ROSQUEADA, INSTALADO EM PRUMADAS - FORNECIMENTO E INSTALAÇÃO. AF_10/2020</t>
  </si>
  <si>
    <t xml:space="preserve">TÊ, EM FERRO GALVANIZADO, DN 80 (3"), CONEXÃO ROSQUEADA, INSTALADO EM PRUMADAS - FORNECIMENTO E INSTALAÇÃO. AF_10/2020</t>
  </si>
  <si>
    <t xml:space="preserve">UNIÃO, EM FERRO GALVANIZADO, 4", CONEXÃO ROSQUEADA, INSTALADO EM PRUMADAS - FORNECIMENTO E INSTALAÇÃO. AF_10/2020</t>
  </si>
  <si>
    <t xml:space="preserve">UNIÃO, EM FERRO GALVANIZADO, 4", CONEXÃO ROSQUEADA, INSTALADO EM REDE DE ALIMENTAÇÃO PARA HIDRANTE - FORNECIMENTO E INSTALAÇÃO. AF_10/2020</t>
  </si>
  <si>
    <t xml:space="preserve">UNIÃO, EM FERRO GALVANIZADO, CONEXÃO ROSQUEADA, DN 15 (1/2"), INSTALADO EM RAMAIS E SUB-RAMAIS DE GÁS - FORNECIMENTO E INSTALAÇÃO. AF_10/2020</t>
  </si>
  <si>
    <t xml:space="preserve">UNIÃO, EM FERRO GALVANIZADO, CONEXÃO ROSQUEADA, DN 20 (3/4"), INSTALADO EM RAMAIS E SUB-RAMAIS DE GÁS - FORNECIMENTO E INSTALAÇÃO. AF_10/2020</t>
  </si>
  <si>
    <t xml:space="preserve">UNIÃO, EM FERRO GALVANIZADO, CONEXÃO ROSQUEADA, DN 25 (1"), INSTALADO EM RAMAIS E SUB-RAMAIS DE GÁS - FORNECIMENTO E INSTALAÇÃO. AF_10/2020</t>
  </si>
  <si>
    <t xml:space="preserve">UNIÃO, EM FERRO GALVANIZADO, CONEXÃO ROSQUEADA, DN 25 (1"), INSTALADO EM REDE DE ALIMENTAÇÃO PARA SPRINKLER - FORNECIMENTO E INSTALAÇÃO. AF_10/2020</t>
  </si>
  <si>
    <t xml:space="preserve">UNIÃO, EM FERRO GALVANIZADO, CONEXÃO ROSQUEADA, DN 32 (1 1/4"), INSTALADO EM REDE DE ALIMENTAÇÃO PARA SPRINKLER - FORNECIMENTO E INSTALAÇÃO. AF_10/2020</t>
  </si>
  <si>
    <t xml:space="preserve">UNIÃO, EM FERRO GALVANIZADO, CONEXÃO ROSQUEADA, DN 40 (1 1/2"), INSTALADO EM REDE DE ALIMENTAÇÃO PARA SPRINKLER - FORNECIMENTO E INSTALAÇÃO. AF_10/2020</t>
  </si>
  <si>
    <t xml:space="preserve">UNIÃO, EM FERRO GALVANIZADO, CONEXÃO ROSQUEADA, DN 50 (2"), INSTALADO EM REDE DE ALIMENTAÇÃO PARA SPRINKLER - FORNECIMENTO E INSTALAÇÃO. AF_10/2020</t>
  </si>
  <si>
    <t xml:space="preserve">UNIÃO, EM FERRO GALVANIZADO, CONEXÃO ROSQUEADA, DN 65 (2 1/2"), INSTALADO EM REDE DE ALIMENTAÇÃO PARA SPRINKLER - FORNECIMENTO E INSTALAÇÃO. AF_10/2020</t>
  </si>
  <si>
    <t xml:space="preserve">UNIÃO, EM FERRO GALVANIZADO, CONEXÃO ROSQUEADA, DN 80 (3"), INSTALADO EM REDE DE ALIMENTAÇÃO PARA SPRINKLER - FORNECIMENTO E INSTALAÇÃO. AF_10/2020</t>
  </si>
  <si>
    <t xml:space="preserve">UNIÃO, EM FERRO GALVANIZADO, DN 25 (1"), CONEXÃO ROSQUEADA, INSTALADO EM REDE DE ALIMENTAÇÃO PARA HIDRANTE - FORNECIMENTO E INSTALAÇÃO. AF_10/2020</t>
  </si>
  <si>
    <t xml:space="preserve">UNIÃO, EM FERRO GALVANIZADO, DN 32 (1 1/4"), CONEXÃO ROSQUEADA, INSTALADO EM REDE DE ALIMENTAÇÃO PARA HIDRANTE - FORNECIMENTO E INSTALAÇÃO. AF_10/2020</t>
  </si>
  <si>
    <t xml:space="preserve">UNIÃO, EM FERRO GALVANIZADO, DN 40 (1 1/2"), CONEXÃO ROSQUEADA, INSTALADO EM REDE DE ALIMENTAÇÃO PARA HIDRANTE - FORNECIMENTO E INSTALAÇÃO. AF_10/2020</t>
  </si>
  <si>
    <t xml:space="preserve">UNIÃO, EM FERRO GALVANIZADO, DN 50 (2"), CONEXÃO ROSQUEADA, INSTALADO EM PRUMADAS - FORNECIMENTO E INSTALAÇÃO. AF_10/2020</t>
  </si>
  <si>
    <t xml:space="preserve">UNIÃO, EM FERRO GALVANIZADO, DN 50 (2"), CONEXÃO ROSQUEADA, INSTALADO EM REDE DE ALIMENTAÇÃO PARA HIDRANTE - FORNECIMENTO E INSTALAÇÃO. AF_10/2020</t>
  </si>
  <si>
    <t xml:space="preserve">UNIÃO, EM FERRO GALVANIZADO, DN 65 (2 1/2"), CONEXÃO ROSQUEADA, INSTALADO EM PRUMADAS - FORNECIMENTO E INSTALAÇÃO. AF_10/2020</t>
  </si>
  <si>
    <t xml:space="preserve">UNIÃO, EM FERRO GALVANIZADO, DN 65 (2 1/2"), CONEXÃO ROSQUEADA, INSTALADO EM REDE DE ALIMENTAÇÃO PARA HIDRANTE - FORNECIMENTO E INSTALAÇÃO. AF_10/2020</t>
  </si>
  <si>
    <t xml:space="preserve">UNIÃO, EM FERRO GALVANIZADO, DN 80 (3"), CONEXÃO ROSQUEADA, INSTALADO EM PRUMADAS - FORNECIMENTO E INSTALAÇÃO. AF_10/2020</t>
  </si>
  <si>
    <t xml:space="preserve">UNIÃO, EM FERRO GALVANIZADO, DN 80 (3"), CONEXÃO ROSQUEADA, INSTALADO EM REDE DE ALIMENTAÇÃO PARA HIDRANTE - FORNECIMENTO E INSTALAÇÃO. AF_10/2020</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</si>
  <si>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</si>
  <si>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</si>
  <si>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</si>
  <si>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</si>
  <si>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</si>
  <si>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</si>
  <si>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</si>
  <si>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</si>
  <si>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</si>
  <si>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</si>
  <si>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</si>
  <si>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</si>
  <si>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</si>
  <si>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</si>
  <si>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</si>
  <si>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</si>
  <si>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</si>
  <si>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</si>
  <si>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</si>
  <si>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</si>
  <si>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</si>
  <si>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</si>
  <si>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</si>
  <si>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</si>
  <si>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</si>
  <si>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</si>
  <si>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</si>
  <si>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</si>
  <si>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</si>
  <si>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</si>
  <si>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</si>
  <si>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</si>
  <si>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</si>
  <si>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</si>
  <si>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</si>
  <si>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</si>
  <si>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</si>
  <si>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</si>
  <si>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</si>
  <si>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</si>
  <si>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</si>
  <si>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</si>
  <si>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</si>
  <si>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</si>
  <si>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</si>
  <si>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</si>
  <si>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</si>
  <si>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</si>
  <si>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</si>
  <si>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</si>
  <si>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</si>
  <si>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</si>
  <si>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</si>
  <si>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</si>
  <si>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</si>
  <si>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</si>
  <si>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</si>
  <si>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</si>
  <si>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</si>
  <si>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</si>
  <si>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</si>
  <si>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</si>
  <si>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</si>
  <si>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</si>
  <si>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</si>
  <si>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</si>
  <si>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</si>
  <si>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</si>
  <si>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</si>
  <si>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</si>
  <si>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</si>
  <si>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</si>
  <si>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</si>
  <si>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</si>
  <si>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</si>
  <si>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</si>
  <si>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</si>
  <si>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</si>
  <si>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</si>
  <si>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</si>
  <si>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</si>
  <si>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</si>
  <si>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</si>
  <si>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</si>
  <si>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</si>
  <si>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</si>
  <si>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</si>
  <si>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</si>
  <si>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</si>
  <si>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</si>
  <si>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</si>
  <si>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</si>
  <si>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</si>
  <si>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</si>
  <si>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</si>
  <si>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</si>
  <si>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</si>
  <si>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</si>
  <si>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</si>
  <si>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</si>
  <si>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</si>
  <si>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</si>
  <si>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</si>
  <si>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</si>
  <si>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</si>
  <si>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</si>
  <si>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</si>
  <si>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</si>
  <si>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TUBO EM COBRE FLEXÍVEL, DN 1/2", COM ISOLAMENTO, INSTALADO EM RAMAL DE ALIMENTAÇÃO DE AR CONDICIONADO COM CONDENSADORA CENTRAL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</si>
  <si>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</si>
  <si>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</si>
  <si>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</si>
  <si>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</si>
  <si>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</si>
  <si>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CENTRAL   FORNECIMENTO E INSTALAÇÃO. AF_12/2015</t>
  </si>
  <si>
    <t xml:space="preserve">TUBO EM COBRE FLEXÍVEL, DN 5/8", COM ISOLAMENTO, INSTALADO EM RAMAL DE ALIMENTAÇÃO DE AR CONDICIONADO COM CONDENSADORA INDIVIDUAL - FORNECIMENTO E INSTALAÇÃO. AF_12/2015</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</si>
  <si>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</si>
  <si>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</si>
  <si>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</si>
  <si>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</si>
  <si>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</si>
  <si>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</si>
  <si>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</si>
  <si>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</si>
  <si>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</si>
  <si>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</si>
  <si>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</si>
  <si>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</si>
  <si>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</si>
  <si>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</si>
  <si>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</si>
  <si>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</si>
  <si>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</si>
  <si>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</si>
  <si>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</si>
  <si>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</si>
  <si>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</si>
  <si>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</si>
  <si>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</si>
  <si>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</si>
  <si>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</si>
  <si>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</si>
  <si>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</si>
  <si>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</si>
  <si>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</si>
  <si>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</si>
  <si>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</si>
  <si>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</si>
  <si>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</si>
  <si>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</si>
  <si>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</si>
  <si>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</si>
  <si>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</si>
  <si>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</si>
  <si>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</si>
  <si>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</si>
  <si>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</si>
  <si>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</si>
  <si>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</si>
  <si>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</si>
  <si>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</si>
  <si>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</si>
  <si>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</si>
  <si>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</si>
  <si>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</si>
  <si>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</si>
  <si>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</si>
  <si>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</si>
  <si>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</si>
  <si>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</si>
  <si>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</si>
  <si>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</si>
  <si>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</si>
  <si>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</si>
  <si>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</si>
  <si>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</si>
  <si>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</si>
  <si>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</si>
  <si>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</si>
  <si>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</si>
  <si>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</si>
  <si>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</si>
  <si>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</si>
  <si>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</si>
  <si>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</si>
  <si>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</si>
  <si>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</si>
  <si>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</si>
  <si>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</si>
  <si>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</si>
  <si>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</si>
  <si>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</si>
  <si>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</si>
  <si>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</si>
  <si>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</si>
  <si>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</si>
  <si>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</si>
  <si>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</si>
  <si>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</si>
  <si>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</si>
  <si>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</si>
  <si>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</si>
  <si>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</si>
  <si>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</si>
  <si>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</si>
  <si>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</si>
  <si>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</si>
  <si>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</si>
  <si>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</si>
  <si>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</si>
  <si>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</si>
  <si>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</si>
  <si>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</si>
  <si>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</si>
  <si>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</si>
  <si>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</si>
  <si>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</si>
  <si>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</si>
  <si>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</si>
  <si>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</si>
  <si>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</si>
  <si>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</si>
  <si>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</si>
  <si>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</si>
  <si>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</si>
  <si>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</si>
  <si>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</si>
  <si>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</si>
  <si>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</si>
  <si>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</si>
  <si>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</si>
  <si>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</si>
  <si>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</si>
  <si>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</si>
  <si>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</si>
  <si>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</si>
  <si>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</si>
  <si>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</si>
  <si>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</si>
  <si>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</si>
  <si>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</si>
  <si>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</si>
  <si>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</si>
  <si>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</si>
  <si>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</si>
  <si>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</si>
  <si>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</si>
  <si>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</si>
  <si>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</si>
  <si>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</si>
  <si>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</si>
  <si>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</si>
  <si>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</si>
  <si>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</si>
  <si>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</si>
  <si>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</si>
  <si>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</si>
  <si>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</si>
  <si>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</si>
  <si>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</si>
  <si>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</si>
  <si>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</si>
  <si>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</si>
  <si>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</si>
  <si>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</si>
  <si>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</si>
  <si>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</si>
  <si>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</si>
  <si>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</si>
  <si>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</si>
  <si>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</si>
  <si>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</si>
  <si>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</si>
  <si>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</si>
  <si>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</si>
  <si>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</si>
  <si>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</si>
  <si>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</si>
  <si>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</si>
  <si>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</si>
  <si>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</si>
  <si>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</si>
  <si>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</si>
  <si>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</si>
  <si>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</si>
  <si>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</si>
  <si>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</si>
  <si>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</si>
  <si>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</si>
  <si>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</si>
  <si>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</si>
  <si>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</si>
  <si>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</si>
  <si>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</si>
  <si>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</si>
  <si>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</si>
  <si>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</si>
  <si>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</si>
  <si>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</si>
  <si>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</si>
  <si>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</si>
  <si>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</si>
  <si>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</si>
  <si>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</si>
  <si>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</si>
  <si>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</si>
  <si>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</si>
  <si>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</si>
  <si>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</si>
  <si>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</si>
  <si>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</si>
  <si>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</si>
  <si>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</si>
  <si>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</si>
  <si>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</si>
  <si>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</si>
  <si>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</si>
  <si>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</si>
  <si>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</si>
  <si>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</si>
  <si>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</si>
  <si>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</si>
  <si>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</si>
  <si>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</si>
  <si>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</si>
  <si>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</si>
  <si>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</si>
  <si>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</si>
  <si>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</si>
  <si>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</si>
  <si>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</si>
  <si>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</si>
  <si>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</si>
  <si>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</si>
  <si>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</si>
  <si>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</si>
  <si>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</si>
  <si>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</si>
  <si>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</si>
  <si>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</si>
  <si>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</si>
  <si>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</si>
  <si>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</si>
  <si>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</si>
  <si>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</si>
  <si>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</si>
  <si>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</si>
  <si>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</si>
  <si>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</si>
  <si>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</si>
  <si>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</si>
  <si>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</si>
  <si>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</si>
  <si>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</si>
  <si>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</si>
  <si>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</si>
  <si>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</si>
  <si>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</si>
  <si>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</si>
  <si>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</si>
  <si>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</si>
  <si>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</si>
  <si>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</si>
  <si>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</si>
  <si>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</si>
  <si>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</si>
  <si>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</si>
  <si>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</si>
  <si>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</si>
  <si>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</si>
  <si>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</si>
  <si>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</si>
  <si>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</si>
  <si>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</si>
  <si>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</si>
  <si>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</si>
  <si>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</si>
  <si>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</si>
  <si>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</si>
  <si>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</si>
  <si>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</si>
  <si>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</si>
  <si>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</si>
  <si>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</si>
  <si>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</si>
  <si>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</si>
  <si>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</si>
  <si>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</si>
  <si>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</si>
  <si>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</si>
  <si>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</si>
  <si>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</si>
  <si>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</si>
  <si>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</si>
  <si>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</si>
  <si>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</si>
  <si>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</si>
  <si>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</si>
  <si>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 PRÉ-MOLDADA UNIDIRECIONAL, BIAPOIADA, ENCHIMENTO EM CERÂMICA, VIGOTA PROTENDIDA, ALTURA TOTAL DA LAJE (ENCHIMENTO+CAPA) = (12+4). AF_11/2020</t>
  </si>
  <si>
    <t xml:space="preserve">LAJE PRÉ-MOLDADA UNIDIRECIONAL, BIAPOIADA, ENCHIMENTO EM CERÂMICA, VIGOTA PROTENDIDA, ALTURA TOTAL DA LAJE (ENCHIMENTO+CAPA) = (16+4). AF_11/2020</t>
  </si>
  <si>
    <t xml:space="preserve">LAJE PRÉ-MOLDADA UNIDIRECIONAL, BIAPOIADA, ENCHIMENTO EM CERÂMICA, VIGOTA PROTENDIDA, ALTURA TOTAL DA LAJE (ENCHIMENTO+CAPA) = (20+5). AF_11/2020</t>
  </si>
  <si>
    <t xml:space="preserve">LAJE PRÉ-MOLDADA UNIDIRECIONAL, BIAPOIADA, ENCHIMENTO EM CERÂMICA, VIGOTA PROTENDIDA, ALTURA TOTAL DA LAJE (ENCHIMENTO+CAPA) = (8+4). AF_11/2020</t>
  </si>
  <si>
    <t xml:space="preserve">LAJE PRÉ-MOLDADA UNIDIRECIONAL, BIAPOIADA, ENCHIMENTO EM CERÂMICA, VIGOTA TRELIÇADA, ALTURA TOTAL DA LAJE (ENCHIMENTO+CAPA) = (12+4). AF_11/2020</t>
  </si>
  <si>
    <t xml:space="preserve">LAJE PRÉ-MOLDADA UNIDIRECIONAL, BIAPOIADA, ENCHIMENTO EM CERÂMICA, VIGOTA TRELIÇADA, ALTURA TOTAL DA LAJE (ENCHIMENTO+CAPA) = (16+4). AF_11/2020</t>
  </si>
  <si>
    <t xml:space="preserve">LAJE PRÉ-MOLDADA UNIDIRECIONAL, BIAPOIADA, ENCHIMENTO EM CERÂMICA, VIGOTA TRELIÇADA, ALTURA TOTAL DA LAJE (ENCHIMENTO+CAPA) = (20+5). AF_11/2020</t>
  </si>
  <si>
    <t xml:space="preserve">LAJE PRÉ-MOLDADA UNIDIRECIONAL, BIAPOIADA, ENCHIMENTO EM CERÂMICA, VIGOTA TRELIÇADA, ALTURA TOTAL DA LAJE (ENCHIMENTO+CAPA) = (8+4). AF_11/2020</t>
  </si>
  <si>
    <t xml:space="preserve">LAJE PRÉ-MOLDADA UNIDIRECIONAL, BIAPOIADA, ENCHIMENTO EM EPS, VIGOTA PROTENDIDA, ALTURA TOTAL DA LAJE (ENCHIMENTO+CAPA) = (12+4). AF_11/2020</t>
  </si>
  <si>
    <t xml:space="preserve">LAJE PRÉ-MOLDADA UNIDIRECIONAL, BIAPOIADA, ENCHIMENTO EM EPS, VIGOTA PROTENDIDA, ALTURA TOTAL DA LAJE (ENCHIMENTO+CAPA) = (16+4). AF_11/2020</t>
  </si>
  <si>
    <t xml:space="preserve">LAJE PRÉ-MOLDADA UNIDIRECIONAL, BIAPOIADA, ENCHIMENTO EM EPS, VIGOTA PROTENDIDA, ALTURA TOTAL DA LAJE (ENCHIMENTO+CAPA) = (20+5). AF_11/2020</t>
  </si>
  <si>
    <t xml:space="preserve">LAJE PRÉ-MOLDADA UNIDIRECIONAL, BIAPOIADA, ENCHIMENTO EM EPS, VIGOTA PROTENDIDA, ALTURA TOTAL DA LAJE (ENCHIMENTO+CAPA) = (8+4). AF_11/2020</t>
  </si>
  <si>
    <t xml:space="preserve">LAJE PRÉ-MOLDADA UNIDIRECIONAL, BIAPOIADA, ENCHIMENTO EM EPS, VIGOTA TRELIÇADA, ALTURA TOTAL DA LAJE (ENCHIMENTO+CAPA) = (12+4). AF_11/2020</t>
  </si>
  <si>
    <t xml:space="preserve">LAJE PRÉ-MOLDADA UNIDIRECIONAL, BIAPOIADA, ENCHIMENTO EM EPS, VIGOTA TRELIÇADA, ALTURA TOTAL DA LAJE (ENCHIMENTO+CAPA) = (16+4). AF_11/2020</t>
  </si>
  <si>
    <t xml:space="preserve">LAJE PRÉ-MOLDADA UNIDIRECIONAL, BIAPOIADA, ENCHIMENTO EM EPS, VIGOTA TRELIÇADA, ALTURA TOTAL DA LAJE (ENCHIMENTO+CAPA) = (20+5). AF_11/2020</t>
  </si>
  <si>
    <t xml:space="preserve">LAJE PRÉ-MOLDADA UNIDIRECIONAL, BIAPOIADA, ENCHIMENTO EM EPS, VIGOTA TRELIÇADA, ALTURA TOTAL DA LAJE (ENCHIMENTO+CAPA) = (8+4). AF_11/2020</t>
  </si>
  <si>
    <t xml:space="preserve">LAJE PRÉ-MOLDADA UNIDIRECIONAL, BIAPOIADA, PARA FORRO, ENCHIMENTO EM CERÂMICA, VIGOTA CONVENCIONAL, ALTURA TOTAL DA LAJE (ENCHIMENTO+CAPA) = (8+3). AF_11/2020</t>
  </si>
  <si>
    <t xml:space="preserve">LAJE PRÉ-MOLDADA UNIDIRECIONAL, BIAPOIADA, PARA PISO, ENCHIMENTO EM CERÂMICA, VIGOTA CONVENCIONAL, ALTURA TOTAL DA LAJE (ENCHIMENTO+CAPA) = (8+4). AF_11/2020</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</si>
  <si>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</si>
  <si>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</si>
  <si>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</si>
  <si>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</si>
  <si>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</si>
  <si>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</si>
  <si>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</si>
  <si>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</si>
  <si>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</si>
  <si>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</si>
  <si>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</si>
  <si>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</si>
  <si>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</si>
  <si>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</si>
  <si>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</si>
  <si>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</si>
  <si>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</si>
  <si>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</si>
  <si>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</si>
  <si>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</si>
  <si>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</si>
  <si>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</si>
  <si>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</si>
  <si>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</si>
  <si>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</si>
  <si>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</si>
  <si>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</si>
  <si>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</si>
  <si>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</si>
  <si>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</si>
  <si>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</si>
  <si>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</si>
  <si>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</si>
  <si>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</si>
  <si>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</si>
  <si>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</si>
  <si>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</si>
  <si>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</si>
  <si>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</si>
  <si>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</si>
  <si>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</si>
  <si>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</si>
  <si>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</si>
  <si>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</si>
  <si>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</si>
  <si>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</si>
  <si>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</si>
  <si>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</si>
  <si>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</si>
  <si>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</si>
  <si>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</si>
  <si>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</si>
  <si>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</si>
  <si>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</si>
  <si>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</si>
  <si>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</si>
  <si>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</si>
  <si>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</si>
  <si>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BACIA SANITÁRIA, BIDÊ OU MICTÓRIO EM LOUÇA, INCLUSIVE METAIS CORRESPONDENTES. AF_04/2019</t>
  </si>
  <si>
    <t xml:space="preserve">LIMPEZA DE BANCADA DE PEDRA (MÁRMORE OU GRANITO). AF_04/2019</t>
  </si>
  <si>
    <t xml:space="preserve">LIMPEZA DE CONTRAPISO COM VASSOURA A SECO. AF_04/2019</t>
  </si>
  <si>
    <t xml:space="preserve">LIMPEZA DE FORRO REMOVÍVEL COM PANO ÚMIDO. AF_04/2019</t>
  </si>
  <si>
    <t xml:space="preserve">LIMPEZA DE JANELA DE VIDRO COM CAIXILHO EM AÇO/ALUMÍNIO/PVC. AF_04/2019</t>
  </si>
  <si>
    <t xml:space="preserve">LIMPEZA DE JANELA INTEIRAMENTE DE VIDRO. AF_04/2019</t>
  </si>
  <si>
    <t xml:space="preserve">LIMPEZA DE LADRILHO HIDRÁULICO EM PAREDE COM PANO ÚMIDO. AF_04/2019</t>
  </si>
  <si>
    <t xml:space="preserve">LIMPEZA DE LAVATÓRIO DE LOUÇA COM BANCADA DE PEDRA, INCLUSIVE METAIS CORRESPONDENTES. AF_04/2019</t>
  </si>
  <si>
    <t xml:space="preserve">LIMPEZA DE MÁRMORE/GRANITO EM PAREDE UTILIZANDO DETERGENTE NEUTRO E ESCOVAÇÃO MANUAL. AF_04/2019</t>
  </si>
  <si>
    <t xml:space="preserve">LIMPEZA DE PIA INOX COM BANCADA DE PEDRA, INCLUSIVE METAIS CORRESPONDENTES. AF_04/2019</t>
  </si>
  <si>
    <t xml:space="preserve">LIMPEZA DE PISO CERÂMICO OU COM PEDRAS RÚSTICAS UTILIZANDO ÁCIDO MURIÁTICO. AF_04/2019</t>
  </si>
  <si>
    <t xml:space="preserve">LIMPEZA DE PISO CERÂMICO OU PORCELANATO COM PANO ÚMIDO. AF_04/2019</t>
  </si>
  <si>
    <t xml:space="preserve">LIMPEZA DE PISO CERÂMICO OU PORCELANATO COM VASSOURA A SECO. AF_04/2019</t>
  </si>
  <si>
    <t xml:space="preserve">LIMPEZA DE PISO CERÂMICO OU PORCELANATO UTILIZANDO DETERGENTE NEUTRO E ESCOVAÇÃO MANUAL. AF_04/2019</t>
  </si>
  <si>
    <t xml:space="preserve">LIMPEZA DE PISO DE LADRILHO HIDRÁULICO COM PANO ÚMIDO. AF_04/2019</t>
  </si>
  <si>
    <t xml:space="preserve">LIMPEZA DE PISO DE MÁRMORE/GRANITO UTILIZANDO DETERGENTE NEUTRO E ESCOVAÇÃO MANUAL. AF_04/2019</t>
  </si>
  <si>
    <t xml:space="preserve">LIMPEZA DE PISO UTILIZANDO DETERGENTE NEUTRO E ESCOVAÇÃO . AF_04/2019</t>
  </si>
  <si>
    <t xml:space="preserve">LIMPEZA DE PORTA DE MADEIRA. AF_04/2019</t>
  </si>
  <si>
    <t xml:space="preserve">LIMPEZA DE PORTA DE VIDRO COM CAIXILHO EM AÇO/ ALUMÍNIO/ PVC. AF_04/2019</t>
  </si>
  <si>
    <t xml:space="preserve">LIMPEZA DE PORTA EM AÇO/ALUMÍNIO. AF_04/2019</t>
  </si>
  <si>
    <t xml:space="preserve">LIMPEZA DE PORTA INTEIRAMENTE DE VIDRO. AF_04/2019</t>
  </si>
  <si>
    <t xml:space="preserve">LIMPEZA DE REVESTIMENTO CERÂMICO EM PAREDE COM PANO ÚMIDO AF_04/2019</t>
  </si>
  <si>
    <t xml:space="preserve">LIMPEZA DE REVESTIMENTO CERÂMICO EM PAREDE UTILIZANDO DETERGENTE NEUTRO E ESCOVAÇÃO MANUAL. AF_04/2019</t>
  </si>
  <si>
    <t xml:space="preserve">LIMPEZA DE REVESTIMENTO CERÂMICO EM PAREDE UTILIZANDO ÁCIDO MURIÁTICO. AF_04/2019</t>
  </si>
  <si>
    <t xml:space="preserve">LIMPEZA DE SUPERFÍCIE COM JATO DE ALTA PRESSÃO. AF_04/2019</t>
  </si>
  <si>
    <t xml:space="preserve">LIMPEZA DE TANQUE OU LAVATÓRIO DE LOUÇA ISOLADO, INCLUSIVE METAIS CORRESPONDENTES. AF_04/2019</t>
  </si>
  <si>
    <t xml:space="preserve">AJUDANTE DE ARMADOR COM ENCARGOS COMPLEMENTARES</t>
  </si>
  <si>
    <t xml:space="preserve">MES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</si>
  <si>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</si>
  <si>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</si>
  <si>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</si>
  <si>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</si>
  <si>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</si>
  <si>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</si>
  <si>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</si>
  <si>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</si>
  <si>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</si>
  <si>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</si>
  <si>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</si>
  <si>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</si>
  <si>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</si>
  <si>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</si>
  <si>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</si>
  <si>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</si>
  <si>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</si>
  <si>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</si>
  <si>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</si>
  <si>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</si>
  <si>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</si>
  <si>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</si>
  <si>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</si>
  <si>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</si>
  <si>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</si>
  <si>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</si>
  <si>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</si>
  <si>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</si>
  <si>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</si>
  <si>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</si>
  <si>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</si>
  <si>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</si>
  <si>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</si>
  <si>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</si>
  <si>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AZULEJISTA OU LADRILHISTA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</si>
  <si>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</si>
  <si>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</si>
  <si>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</si>
  <si>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</si>
  <si>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</si>
  <si>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</si>
  <si>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</si>
  <si>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</si>
  <si>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</si>
  <si>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MOTORISTA DE CAMINHÃO (ENCARGOS COMPLEMENTARES) - MENSALISTA</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</si>
  <si>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</si>
  <si>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</si>
  <si>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</si>
  <si>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</si>
  <si>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</si>
  <si>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</si>
  <si>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</si>
  <si>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</si>
  <si>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</si>
  <si>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</si>
  <si>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</si>
  <si>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</si>
  <si>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</si>
  <si>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</si>
  <si>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</si>
  <si>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</si>
  <si>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</si>
  <si>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</si>
  <si>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</si>
  <si>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</si>
  <si>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</si>
  <si>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</si>
  <si>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</si>
  <si>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</si>
  <si>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</si>
  <si>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</si>
  <si>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</si>
  <si>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</si>
  <si>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</si>
  <si>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</si>
  <si>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</si>
  <si>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</si>
  <si>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</si>
  <si>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</si>
  <si>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</si>
  <si>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LABORATORISTA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</si>
  <si>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</si>
  <si>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</si>
  <si>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</si>
  <si>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</si>
  <si>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</si>
  <si>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</si>
  <si>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</si>
  <si>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</si>
  <si>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</si>
  <si>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</si>
  <si>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</si>
  <si>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LADRILHISTA (ENCARGOS COMPLEMENTARES) - HORISTA</t>
  </si>
  <si>
    <t xml:space="preserve">CURSO DE CAPACITAÇÃO PARA AZULEJISTA OU LADRILHISTA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</si>
  <si>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</si>
  <si>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</si>
  <si>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</si>
  <si>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</si>
  <si>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</si>
  <si>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</si>
  <si>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</si>
  <si>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</si>
  <si>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</si>
  <si>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</si>
  <si>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</si>
  <si>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</si>
  <si>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</si>
  <si>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</si>
  <si>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</si>
  <si>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</si>
  <si>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</si>
  <si>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</si>
  <si>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</si>
  <si>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</si>
  <si>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</si>
  <si>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</si>
  <si>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</si>
  <si>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</si>
  <si>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</si>
  <si>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</si>
  <si>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</si>
  <si>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</si>
  <si>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</si>
  <si>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</si>
  <si>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</si>
  <si>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</si>
  <si>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</si>
  <si>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</si>
  <si>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</si>
  <si>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</si>
  <si>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</si>
  <si>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</si>
  <si>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</si>
  <si>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</si>
  <si>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</si>
  <si>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</si>
  <si>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</si>
  <si>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</si>
  <si>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</si>
  <si>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</si>
  <si>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</si>
  <si>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TUBO AÇO/EQUIPAMENTOS (ENCARGOS COMPLEMENTARES) - HORISTA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</si>
  <si>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</si>
  <si>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</si>
  <si>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</si>
  <si>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</si>
  <si>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</si>
  <si>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</si>
  <si>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</si>
  <si>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</si>
  <si>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</si>
  <si>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</si>
  <si>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</si>
  <si>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</si>
  <si>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</si>
  <si>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</si>
  <si>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</si>
  <si>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</si>
  <si>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</si>
  <si>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</si>
  <si>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</si>
  <si>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</si>
  <si>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</si>
  <si>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</si>
  <si>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</si>
  <si>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</si>
  <si>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</si>
  <si>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</si>
  <si>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</si>
  <si>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</si>
  <si>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</si>
  <si>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</si>
  <si>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</si>
  <si>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</si>
  <si>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</si>
  <si>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</si>
  <si>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</si>
  <si>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</si>
  <si>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</si>
  <si>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</si>
  <si>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</si>
  <si>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</si>
  <si>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</si>
  <si>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</si>
  <si>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</si>
  <si>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</si>
  <si>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</si>
  <si>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</si>
  <si>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</si>
  <si>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</si>
  <si>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</si>
  <si>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</si>
  <si>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</si>
  <si>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</si>
  <si>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</si>
  <si>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</si>
  <si>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</si>
  <si>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</si>
  <si>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</si>
  <si>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</si>
  <si>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</si>
  <si>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</si>
  <si>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</si>
  <si>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</si>
  <si>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</si>
  <si>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</si>
  <si>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</si>
  <si>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</si>
  <si>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</si>
  <si>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</si>
  <si>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</si>
  <si>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</si>
  <si>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</si>
  <si>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</si>
  <si>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</si>
  <si>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</si>
  <si>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</si>
  <si>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</si>
  <si>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</si>
  <si>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</si>
  <si>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</si>
  <si>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</si>
  <si>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</si>
  <si>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</si>
  <si>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</si>
  <si>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</si>
  <si>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</si>
  <si>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</si>
  <si>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</si>
  <si>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</si>
  <si>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</si>
  <si>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</si>
  <si>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</si>
  <si>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</si>
  <si>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</si>
  <si>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</si>
  <si>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</si>
  <si>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</si>
  <si>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</si>
  <si>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</si>
  <si>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</si>
  <si>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</si>
  <si>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</si>
  <si>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</si>
  <si>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</si>
  <si>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</si>
  <si>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</si>
  <si>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</si>
  <si>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</si>
  <si>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</si>
  <si>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</si>
  <si>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</si>
  <si>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</si>
  <si>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</si>
  <si>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</si>
  <si>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</si>
  <si>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 COM ENCARGOS COMPLEMENTARES</t>
  </si>
  <si>
    <t xml:space="preserve">MONTADOR DE ELETROELETRÔNICOS COM ENCARGOS COMPLEMENTARES</t>
  </si>
  <si>
    <t xml:space="preserve">MONTADOR DE ESTRUTURA METÁLICA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</si>
  <si>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</si>
  <si>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</si>
  <si>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</si>
  <si>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ELETROMECÃNICO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</si>
  <si>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</si>
  <si>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</si>
  <si>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</si>
  <si>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</si>
  <si>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</si>
  <si>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</si>
  <si>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</si>
  <si>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</si>
  <si>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</si>
  <si>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</si>
  <si>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</si>
  <si>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</si>
  <si>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</si>
  <si>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</si>
  <si>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</si>
  <si>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</si>
  <si>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</si>
  <si>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</si>
  <si>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</si>
  <si>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</si>
  <si>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</si>
  <si>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</si>
  <si>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</si>
  <si>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</si>
  <si>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</si>
  <si>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</si>
  <si>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</si>
  <si>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</si>
  <si>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</si>
  <si>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</si>
  <si>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</si>
  <si>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</si>
  <si>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</si>
  <si>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</si>
  <si>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</si>
  <si>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</si>
  <si>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</si>
  <si>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</si>
  <si>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</si>
  <si>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</si>
  <si>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</si>
  <si>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</si>
  <si>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</si>
  <si>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</si>
  <si>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</si>
  <si>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</si>
  <si>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</si>
  <si>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</si>
  <si>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</si>
  <si>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SERVIÇOS TÉCNICOS ESPECIALIZADOS PARA ACOMPANHAMENTO DE EXECUÇÃO DE FUNDAÇÕES PROFUNDAS E ESTRUTURAS DE CONTENÇÃO</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</si>
  <si>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</si>
  <si>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</si>
  <si>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</si>
  <si>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</si>
  <si>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</si>
  <si>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</si>
  <si>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</si>
  <si>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</si>
  <si>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</si>
  <si>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</si>
  <si>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DE SONDAGEM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</si>
  <si>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</si>
  <si>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</si>
  <si>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</si>
  <si>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</si>
  <si>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</si>
  <si>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</si>
  <si>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</si>
  <si>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</si>
  <si>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</si>
  <si>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</si>
  <si>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</si>
  <si>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</si>
  <si>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</si>
  <si>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</si>
  <si>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</si>
  <si>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</si>
  <si>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ACABAMENTO MONOCOMANDO PARA CHUVEIRO - FORNECIMENTO E INSTALAÇÃO. AF_01/2020</t>
  </si>
  <si>
    <t xml:space="preserve">APARELHO MISTURADOR DE MESA PARA LAVATÓRIO, PADRÃO MÉDIO - FORNECIMENTO E INSTALAÇÃO. AF_01/2020</t>
  </si>
  <si>
    <t xml:space="preserve">APARELHO MISTURADOR DE MESA PARA PIA DE COZINHA, PADRÃO MÉDIO - FORNECIMENTO E INSTALAÇÃO. AF_01/2020</t>
  </si>
  <si>
    <t xml:space="preserve">ASSENTO SANITÁRIO CONVENCIONAL - FORNECIMENTO E INSTALACAO. AF_01/2020</t>
  </si>
  <si>
    <t xml:space="preserve">ASSENTO SANITÁRIO INFANTIL - FORNECIMENTO E INSTALACAO. AF_01/2020</t>
  </si>
  <si>
    <t xml:space="preserve">ASSENTO SANITÁRIO PARA PCD - FORNECIMENTO E INSTALACAO. AF_01/2020</t>
  </si>
  <si>
    <t xml:space="preserve">BANCADA DE GRANITO CINZA POLIDO, DE 0,50 X 0,60 M, PARA LAVATÓRIO - FORNECIMENTO E INSTALAÇÃO. AF_01/2020</t>
  </si>
  <si>
    <t xml:space="preserve">BANCADA DE GRANITO CINZA POLIDO, DE 1,50 X 0,60 M, PARA PIA DE COZINHA - FORNECIMENTO E INSTALAÇÃO. AF_01/2020</t>
  </si>
  <si>
    <t xml:space="preserve">BANCADA DE MÁRMORE BRANCO POLIDO, DE 0,50 X 0,60 M, PARA LAVATÓRIO - FORNECIMENTO E INSTALAÇÃO. AF_01/2020</t>
  </si>
  <si>
    <t xml:space="preserve">BANCADA DE MÁRMORE BRANCO POLIDO, DE 1,50 X 0,60 M, PARA PIA DE COZINHA - FORNECIMENTO E INSTALAÇÃO. AF_01/2020</t>
  </si>
  <si>
    <t xml:space="preserve">BANCADA DE MÁRMORE SINTÉTICO 120 X 60CM, COM CUBA INTEGRADA, INCLUSO SIFÃO TIPO FLEXÍVEL EM PVC, VÁLVULA EM PLÁSTICO CROMADO TIPO AMERICANA E TORNEIRA CROMADA LONGA, DE PAREDE, PADRÃO POPULAR - FORNECIMENTO E INSTALAÇÃO. AF_01/2020</t>
  </si>
  <si>
    <t xml:space="preserve">BANCADA DE MÁRMORE SINTÉTICO 120 X 60CM, COM CUBA INTEGRADA, INCLUSO SIFÃO TIPO GARRAFA EM PVC, VÁLVULA EM PLÁSTICO CROMADO TIPO AMERICANA E TORNEIRA CROMADA LONGA, DE PAREDE, PADRÃO POPULAR - FORNECIMENTO E INSTALAÇÃO. AF_01/2020</t>
  </si>
  <si>
    <t xml:space="preserve">BANCADA DE MÁRMORE SINTÉTICO, DE 120 X 60CM, COM CUBA INTEGRADA - FORNECIMENTO E INSTALAÇÃO. AF_01/2020</t>
  </si>
  <si>
    <t xml:space="preserve">BANCADA GRANITO CINZA  150 X 60 CM, COM CUBA DE EMBUTIR DE AÇO, VÁLVULA AMERICANA EM METAL, SIFÃO FLEXÍVEL EM PVC, ENGATE FLEXÍVEL 30 CM, TORNEIRA CROMADA LONGA, DE PAREDE, 1/2" OU 3/4", P/ COZINHA, PADRÃO POPULAR - FORNEC. E INSTALAÇÃO. AF_01/2020</t>
  </si>
  <si>
    <t xml:space="preserve">BANCADA GRANITO CINZA,  50 X 60 CM, INCL. CUBA DE EMBUTIR OVAL LOUÇA BRANCA 35 X 50 CM, VÁLVULA METAL CROMADO, SIFÃO FLEXÍVEL PVC, ENGATE 30 CM FLEXÍVEL PLÁSTICO E TORNEIRA CROMADA DE MESA, PADRÃO POPULAR - FORNEC. E INSTALAÇÃO. AF_01/2020</t>
  </si>
  <si>
    <t xml:space="preserve">BANCADA MÁRMORE BRANCO 150 X 60 CM, COM CUBA DE EMBUTIR DE AÇO, VÁLVULA AMERICANA E SIFÃO TIPO GARRAFA EM METAL , ENGATE FLEXÍVEL 30 CM, TORNEIRA CROMADA, DE MESA, 1/2" OU 3/4", PARA PIA COZINHA, PADRÃO ALTO - FORNEC. E INSTALAÇÃO. AF_01/2020</t>
  </si>
  <si>
    <t xml:space="preserve">BANCADA MÁRMORE BRANCO, 50 X 60 CM, INCLUSO CUBA DE EMBUTIR OVAL EM LOUÇA BRANCA 35 X 50 CM, VÁLVULA, SIFÃO TIPO GARRAFA E ENGATE FLEXÍVEL 40 CM EM METAL CROMADO E APARELHO MISTURADOR DE MESA, PADRÃO MÉDIO - FORNEC. E INSTALAÇÃO. AF_01/2020</t>
  </si>
  <si>
    <t xml:space="preserve">BANCO ARTICULADO, EM ACO INOX, PARA PCD, FIXADO NA PAREDE - FORNECIMENTO E INSTALAÇÃO. AF_01/2020</t>
  </si>
  <si>
    <t xml:space="preserve">BARRA DE APOIO EM "L", EM ACO INOX POLIDO 70 X 70 CM, FIXADA NA PAREDE - FORNECIMENTO E INSTALACAO. AF_01/2020</t>
  </si>
  <si>
    <t xml:space="preserve">BARRA DE APOIO EM "L", EM ACO INOX POLIDO 80 X 80 CM, FIXADA NA PAREDE - FORNECIMENTO E INSTALACAO. AF_01/2020</t>
  </si>
  <si>
    <t xml:space="preserve">BARRA DE APOIO LATERAL ARTICULADA, COM TRAVA, EM ACO INOX POLIDO, FIXADA NA PAREDE - FORNECIMENTO E INSTALAÇÃO. AF_01/2020</t>
  </si>
  <si>
    <t xml:space="preserve">BARRA DE APOIO RETA, EM ACO INOX POLIDO, COMPRIMENTO 60CM, FIXADA NA PAREDE - FORNECIMENTO E INSTALAÇÃO. AF_01/2020</t>
  </si>
  <si>
    <t xml:space="preserve">BARRA DE APOIO RETA, EM ACO INOX POLIDO, COMPRIMENTO 70 CM,  FIXADA NA PAREDE - FORNECIMENTO E INSTALAÇÃO. AF_01/2020</t>
  </si>
  <si>
    <t xml:space="preserve">BARRA DE APOIO RETA, EM ACO INOX POLIDO, COMPRIMENTO 80 CM,  FIXADA NA PAREDE - FORNECIMENTO E INSTALAÇÃO. AF_01/2020</t>
  </si>
  <si>
    <t xml:space="preserve">BARRA DE APOIO RETA, EM ACO INOX POLIDO, COMPRIMENTO 90 CM,  FIXADA NA PAREDE - FORNECIMENTO E INSTALAÇÃO. AF_01/2020</t>
  </si>
  <si>
    <t xml:space="preserve">BARRA DE APOIO RETA, EM ALUMINIO, COMPRIMENTO 60 CM,  FIXADA NA PAREDE - FORNECIMENTO E INSTALAÇÃO. AF_01/2020</t>
  </si>
  <si>
    <t xml:space="preserve">BARRA DE APOIO RETA, EM ALUMINIO, COMPRIMENTO 70 CM,  FIXADA NA PAREDE - FORNECIMENTO E INSTALAÇÃO. AF_01/2020</t>
  </si>
  <si>
    <t xml:space="preserve">BARRA DE APOIO RETA, EM ALUMINIO, COMPRIMENTO 80 CM,  FIXADA NA PAREDE - FORNECIMENTO E INSTALAÇÃO. AF_01/2020</t>
  </si>
  <si>
    <t xml:space="preserve">BARRA DE APOIO RETA, EM ALUMINIO, COMPRIMENTO 90 CM,  FIXADA NA PAREDE - FORNECIMENTO E INSTALAÇÃO. AF_01/2020</t>
  </si>
  <si>
    <t xml:space="preserve">CHUVEIRO ELÉTRICO COMUM CORPO PLÁSTICO, TIPO DUCHA - FORNECIMENTO E INSTALAÇÃO. AF_01/2020</t>
  </si>
  <si>
    <t xml:space="preserve">CUBA DE EMBUTIR DE AÇO INOXIDÁVEL MÉDIA, INCLUSO VÁLVULA TIPO AMERICANA E SIFÃO TIPO GARRAFA EM METAL CROMADO - FORNECIMENTO E INSTALAÇÃO. AF_01/2020</t>
  </si>
  <si>
    <t xml:space="preserve">CUBA DE EMBUTIR DE AÇO INOXIDÁVEL MÉDIA, INCLUSO VÁLVULA TIPO AMERICANA EM METAL CROMADO E SIFÃO FLEXÍVEL EM PVC - FORNECIMENTO E INSTALAÇÃO. AF_01/2020</t>
  </si>
  <si>
    <t xml:space="preserve">CUBA DE EMBUTIR OVAL EM LOUÇA BRANCA, 35 X 50CM OU EQUIVALENTE - FORNECIMENTO E INSTALAÇÃO. AF_01/2020</t>
  </si>
  <si>
    <t xml:space="preserve">CUBA DE EMBUTIR OVAL EM LOUÇA BRANCA, 35 X 50CM OU EQUIVALENTE, INCLUSO VÁLVULA E SIFÃO TIPO GARRAFA EM METAL CROMADO - FORNECIMENTO E INSTALAÇÃO. AF_01/2020</t>
  </si>
  <si>
    <t xml:space="preserve">CUBA DE EMBUTIR OVAL EM LOUÇA BRANCA, 35 X 50CM OU EQUIVALENTE, INCLUSO VÁLVULA EM METAL CROMADO E SIFÃO FLEXÍVEL EM PVC - FORNECIMENTO E INSTALAÇÃO. AF_01/2020</t>
  </si>
  <si>
    <t xml:space="preserve">CUBA DE EMBUTIR RETANGULAR DE AÇO INOXIDÁVEL, 46 X 30 X 12 CM - FORNECIMENTO E INSTALAÇÃO. AF_01/2020</t>
  </si>
  <si>
    <t xml:space="preserve">CUBA DE EMBUTIR RETANGULAR DE AÇO INOXIDÁVEL, 56 X 33 X 12 CM - FORNECIMENTO E INSTALAÇÃO. AF_01/2020</t>
  </si>
  <si>
    <t xml:space="preserve">ENGATE FLEXÍVEL EM INOX, 1/2  X 30CM - FORNECIMENTO E INSTALAÇÃO. AF_01/2020</t>
  </si>
  <si>
    <t xml:space="preserve">ENGATE FLEXÍVEL EM INOX, 1/2  X 40CM - FORNECIMENTO E INSTALAÇÃO. AF_01/2020</t>
  </si>
  <si>
    <t xml:space="preserve">ENGATE FLEXÍVEL EM PLÁSTICO BRANCO, 1/2" X 30CM - FORNECIMENTO E INSTALAÇÃO. AF_01/2020</t>
  </si>
  <si>
    <t xml:space="preserve">ENGATE FLEXÍVEL EM PLÁSTICO BRANCO, 1/2" X 40CM - FORNECIMENTO E INSTALAÇÃO. AF_01/2020</t>
  </si>
  <si>
    <t xml:space="preserve">KIT DE ACESSORIOS PARA BANHEIRO EM METAL CROMADO, 5 PECAS, INCLUSO FIXAÇÃO. AF_01/2020</t>
  </si>
  <si>
    <t xml:space="preserve">LAVATÓRIO LOUÇA BRANCA COM COLUNA, *44 X 35,5* CM, PADRÃO POPULAR - FORNECIMENTO E INSTALAÇÃO. AF_01/2020</t>
  </si>
  <si>
    <t xml:space="preserve">LAVATÓRIO LOUÇA BRANCA COM COLUNA, *44 X 35,5* CM, PADRÃO POPULAR, INCLUSO SIFÃO FLEXÍVEL EM PVC, VÁLVULA E ENGATE FLEXÍVEL 30CM EM PLÁSTICO E COM TORNEIRA CROMADA PADRÃO POPULAR - FORNECIMENTO E INSTALAÇÃO. AF_01/2020</t>
  </si>
  <si>
    <t xml:space="preserve">LAVATÓRIO LOUÇA BRANCA COM COLUNA, 45 X 55CM OU EQUIVALENTE, PADRÃO MÉDIO - FORNECIMENTO E INSTALAÇÃO. AF_01/2020</t>
  </si>
  <si>
    <t xml:space="preserve">LAVATÓRIO LOUÇA BRANCA COM COLUNA, 45 X 55CM OU EQUIVALENTE, PADRÃO MÉDIO, INCLUSO SIFÃO TIPO GARRAFA, VÁLVULA E ENGATE FLEXÍVEL DE 40CM EM METAL CROMADO, COM APARELHO MISTURADOR PADRÃO MÉDIO - FORNECIMENTO E INSTALAÇÃO. AF_01/2020</t>
  </si>
  <si>
    <t xml:space="preserve">LAVATÓRIO LOUÇA BRANCA COM COLUNA, 45 X 55CM OU EQUIVALENTE, PADRÃO MÉDIO, INCLUSO SIFÃO TIPO GARRAFA, VÁLVULA E ENGATE FLEXÍVEL DE 40CM EM METAL CROMADO, COM TORNEIRA CROMADA DE MESA, PADRÃO MÉDIO - FORNECIMENTO E INSTALAÇÃO. AF_01/2020</t>
  </si>
  <si>
    <t xml:space="preserve">LAVATÓRIO LOUÇA BRANCA SUSPENSO, 29,5 X 39CM OU EQUIVALENTE, PADRÃO POPULAR - FORNECIMENTO E INSTALAÇÃO. AF_01/2020</t>
  </si>
  <si>
    <t xml:space="preserve">LAVATÓRIO LOUÇA BRANCA SUSPENSO, 29,5 X 39CM OU EQUIVALENTE, PADRÃO POPULAR, INCLUSO SIFÃO FLEXÍVEL EM PVC, VÁLVULA E ENGATE FLEXÍVEL 30CM EM PLÁSTICO E TORNEIRA CROMADA DE MESA, PADRÃO POPULAR - FORNECIMENTO E INSTALAÇÃO. AF_01/2020</t>
  </si>
  <si>
    <t xml:space="preserve">LAVATÓRIO LOUÇA BRANCA SUSPENSO, 29,5 X 39CM OU EQUIVALENTE, PADRÃO POPULAR, INCLUSO SIFÃO TIPO GARRAFA EM PVC, VÁLVULA E ENGATE FLEXÍVEL 30CM EM PLÁSTICO E TORNEIRA CROMADA DE MESA, PADRÃO POPULAR - FORNECIMENTO E INSTALAÇÃO. AF_01/2020</t>
  </si>
  <si>
    <t xml:space="preserve">MANOPLA E CANOPLA CROMADA - FORNECIMENTO E INSTALAÇÃO. AF_01/2020</t>
  </si>
  <si>
    <t xml:space="preserve">MICTÓRIO SIFONADO LOUÇA BRANCA - PADRÃO MÉDIO - FORNECIMENTO E INSTALAÇÃO. AF_01/2020</t>
  </si>
  <si>
    <t xml:space="preserve">MICTÓRIO SIFONADO LOUÇA BRANCA PARA ENTRADA DE ÁGUA EMBUTIDA - PADRÃO ALTO - FORNECIMENTO E INSTALAÇÃO. AF_01/2020</t>
  </si>
  <si>
    <t xml:space="preserve">PAPELEIRA DE PAREDE EM METAL CROMADO SEM TAMPA, INCLUSO FIXAÇÃO. AF_01/2020</t>
  </si>
  <si>
    <t xml:space="preserve">PORTA TOALHA BANHO EM METAL CROMADO, TIPO BARRA, INCLUSO FIXAÇÃO. AF_01/2020</t>
  </si>
  <si>
    <t xml:space="preserve">PORTA TOALHA ROSTO EM METAL CROMADO, TIPO ARGOLA, INCLUSO FIXAÇÃO. AF_01/2020</t>
  </si>
  <si>
    <t xml:space="preserve">PUXADOR PARA PCD, FIXADO NA PORTA - FORNECIMENTO E INSTALAÇÃO. AF_01/2020</t>
  </si>
  <si>
    <t xml:space="preserve">SABONETEIRA DE PAREDE EM METAL CROMADO, INCLUSO FIXAÇÃO. AF_01/2020</t>
  </si>
  <si>
    <t xml:space="preserve">SABONETEIRA PLASTICA TIPO DISPENSER PARA SABONETE LIQUIDO COM RESERVATORIO 800 A 1500 ML, INCLUSO FIXAÇÃO. AF_01/2020</t>
  </si>
  <si>
    <t xml:space="preserve">SIFÃO DO TIPO FLEXÍVEL EM PVC 1  X 1.1/2  - FORNECIMENTO E INSTALAÇÃO. AF_01/2020</t>
  </si>
  <si>
    <t xml:space="preserve">SIFÃO DO TIPO GARRAFA EM METAL CROMADO 1 X 1.1/2" - FORNECIMENTO E INSTALAÇÃO. AF_01/2020</t>
  </si>
  <si>
    <t xml:space="preserve">SIFÃO DO TIPO GARRAFA/COPO EM PVC 1.1/4  X 1.1/2" - FORNECIMENTO E INSTALAÇÃO. AF_01/2020</t>
  </si>
  <si>
    <t xml:space="preserve">SUPORTE MÃO FRANCESA EM ACO, ABAS IGUAIS 40 CM, CAPACIDADE MINIMA 70 KG, BRANCO - FORNECIMENTO E INSTALAÇÃO. AF_01/2020</t>
  </si>
  <si>
    <t xml:space="preserve">SUPORTE MÃO FRANCESA EM AÇO, ABAS IGUAIS 30 CM, CAPACIDADE MINIMA 60 KG, BRANCO - FORNECIMENTO E INSTALAÇÃO. AF_01/2020</t>
  </si>
  <si>
    <t xml:space="preserve">TANQUE DE LOUÇA BRANCA COM COLUNA, 30L OU EQUIVALENTE - FORNECIMENTO E INSTALAÇÃO. AF_01/2020</t>
  </si>
  <si>
    <t xml:space="preserve">TANQUE DE LOUÇA BRANCA COM COLUNA, 30L OU EQUIVALENTE, INCLUSO SIFÃO FLEXÍVEL EM PVC, VÁLVULA METÁLICA E TORNEIRA DE METAL CROMADO PADRÃO MÉDIO - FORNECIMENTO E INSTALAÇÃO. AF_01/2020</t>
  </si>
  <si>
    <t xml:space="preserve">TANQUE DE LOUÇA BRANCA COM COLUNA, 30L OU EQUIVALENTE, INCLUSO SIFÃO FLEXÍVEL EM PVC, VÁLVULA PLÁSTICA E TORNEIRA DE METAL CROMADO PADRÃO POPULAR - FORNECIMENTO E INSTALAÇÃO. AF_01/2020</t>
  </si>
  <si>
    <t xml:space="preserve">TANQUE DE LOUÇA BRANCA COM COLUNA, 30L OU EQUIVALENTE, INCLUSO SIFÃO FLEXÍVEL EM PVC, VÁLVULA PLÁSTICA E TORNEIRA DE PLÁSTICO - FORNECIMENTO E INSTALAÇÃO. AF_01/2020</t>
  </si>
  <si>
    <t xml:space="preserve">TANQUE DE LOUÇA BRANCA SUSPENSO, 18L OU EQUIVALENTE - FORNECIMENTO E INSTALAÇÃO. AF_01/2020</t>
  </si>
  <si>
    <t xml:space="preserve">TANQUE DE LOUÇA BRANCA SUSPENSO, 18L OU EQUIVALENTE, INCLUSO SIFÃO TIPO GARRAFA EM METAL CROMADO, VÁLVULA METÁLICA E TORNEIRA DE METAL CROMADO PADRÃO MÉDIO - FORNECIMENTO E INSTALAÇÃO. AF_01/2020</t>
  </si>
  <si>
    <t xml:space="preserve">TANQUE DE LOUÇA BRANCA SUSPENSO, 18L OU EQUIVALENTE, INCLUSO SIFÃO TIPO GARRAFA EM PVC, VÁLVULA PLÁSTICA E TORNEIRA DE METAL CROMADO PADRÃO POPULAR - FORNECIMENTO E INSTALAÇÃO. AF_01/2020</t>
  </si>
  <si>
    <t xml:space="preserve">TANQUE DE LOUÇA BRANCA SUSPENSO, 18L OU EQUIVALENTE, INCLUSO SIFÃO TIPO GARRAFA EM PVC, VÁLVULA PLÁSTICA E TORNEIRA DE PLÁSTICO - FORNECIMENTO E INSTALAÇÃO. AF_01/2020</t>
  </si>
  <si>
    <t xml:space="preserve">TANQUE DE MÁRMORE SINTÉTICO COM COLUNA, 22L OU EQUIVALENTE   FORNECIMENTO E INSTALAÇÃO. AF_01/2020</t>
  </si>
  <si>
    <t xml:space="preserve">TANQUE DE MÁRMORE SINTÉTICO COM COLUNA, 22L OU EQUIVALENTE, INCLUSO SIFÃO FLEXÍVEL EM PVC, VÁLVULA PLÁSTICA E TORNEIRA DE METAL CROMADO PADRÃO POPULAR - FORNECIMENTO E INSTALAÇÃO. AF_01/2020</t>
  </si>
  <si>
    <t xml:space="preserve">TANQUE DE MÁRMORE SINTÉTICO COM COLUNA, 22L OU EQUIVALENTE, INCLUSO SIFÃO FLEXÍVEL EM PVC, VÁLVULA PLÁSTICA E TORNEIRA DE PLÁSTICO - FORNECIMENTO E INSTALAÇÃO. AF_01/2020</t>
  </si>
  <si>
    <t xml:space="preserve">TANQUE DE MÁRMORE SINTÉTICO SUSPENSO, 22L OU EQUIVALENTE - FORNECIMENTO E INSTALAÇÃO. AF_01/2020</t>
  </si>
  <si>
    <t xml:space="preserve">TANQUE DE MÁRMORE SINTÉTICO SUSPENSO, 22L OU EQUIVALENTE, INCLUSO SIFÃO FLEXÍVEL EM PVC, VÁLVULA PLÁSTICA E TORNEIRA DE METAL CROMADO PADRÃO POPULAR - FORNECIMENTO E INSTALAÇÃO. AF_01/2020</t>
  </si>
  <si>
    <t xml:space="preserve">TANQUE DE MÁRMORE SINTÉTICO SUSPENSO, 22L OU EQUIVALENTE, INCLUSO SIFÃO FLEXÍVEL EM PVC, VÁLVULA PLÁSTICA E TORNEIRA DE PLÁSTICO - FORNECIMENTO E INSTALAÇÃO. AF_01/2020</t>
  </si>
  <si>
    <t xml:space="preserve">TANQUE DE MÁRMORE SINTÉTICO SUSPENSO, 22L OU EQUIVALENTE, INCLUSO SIFÃO TIPO GARRAFA EM PVC, VÁLVULA PLÁSTICA E TORNEIRA DE METAL CROMADO PADRÃO POPULAR - FORNEC. E INSTALAÇÃO. AF_01/2020</t>
  </si>
  <si>
    <t xml:space="preserve">TANQUE DE MÁRMORE SINTÉTICO SUSPENSO, 22L OU EQUIVALENTE, INCLUSO SIFÃO TIPO GARRAFA EM PVC, VÁLVULA PLÁSTICA E TORNEIRA DE PLÁSTICO - FORNECIMENTO E INSTALAÇÃO. AF_01/2020</t>
  </si>
  <si>
    <t xml:space="preserve">TORNEIRA CROMADA 1/2" OU 3/4" PARA TANQUE, PADRÃO MÉDIO - FORNECIMENTO E INSTALAÇÃO. AF_01/2020</t>
  </si>
  <si>
    <t xml:space="preserve">TORNEIRA CROMADA 1/2" OU 3/4" PARA TANQUE, PADRÃO POPULAR - FORNECIMENTO E INSTALAÇÃO. AF_01/2020</t>
  </si>
  <si>
    <t xml:space="preserve">TORNEIRA CROMADA DE MESA PARA LAVATORIO, TIPO MONOCOMANDO. AF_01/2020</t>
  </si>
  <si>
    <t xml:space="preserve">TORNEIRA CROMADA DE MESA PARA LAVATÓRIO COM SENSOR DE PRESENCA. AF_01/2020</t>
  </si>
  <si>
    <t xml:space="preserve">TORNEIRA CROMADA DE MESA, 1/2" OU 3/4", PARA LAVATÓRIO, PADRÃO MÉDIO - FORNECIMENTO E INSTALAÇÃO. AF_01/2020</t>
  </si>
  <si>
    <t xml:space="preserve">TORNEIRA CROMADA DE MESA, 1/2" OU 3/4", PARA LAVATÓRIO, PADRÃO POPULAR - FORNECIMENTO E INSTALAÇÃO. AF_01/2020</t>
  </si>
  <si>
    <t xml:space="preserve">TORNEIRA CROMADA LONGA, DE PAREDE, 1/2" OU 3/4", PARA PIA DE COZINHA, PADRÃO POPULAR - FORNECIMENTO E INSTALAÇÃO. AF_01/2020</t>
  </si>
  <si>
    <t xml:space="preserve">TORNEIRA CROMADA TUBO MÓVEL, DE MESA, 1/2" OU 3/4", PARA PIA DE COZINHA, PADRÃO ALTO - FORNECIMENTO E INSTALAÇÃO. AF_01/2020</t>
  </si>
  <si>
    <t xml:space="preserve">TORNEIRA CROMADA TUBO MÓVEL, DE PAREDE, 1/2" OU 3/4", PARA PIA DE COZINHA, PADRÃO MÉDIO - FORNECIMENTO E INSTALAÇÃO. AF_01/2020</t>
  </si>
  <si>
    <t xml:space="preserve">TORNEIRA PLÁSTICA 3/4" PARA TANQUE - FORNECIMENTO E INSTALAÇÃO. AF_01/2020</t>
  </si>
  <si>
    <t xml:space="preserve">VASO SANITARIO SIFONADO CONVENCIONAL COM  LOUÇA BRANCA - FORNECIMENTO E INSTALAÇÃO. AF_01/2020</t>
  </si>
  <si>
    <t xml:space="preserve">VASO SANITARIO SIFONADO CONVENCIONAL COM LOUÇA BRANCA, INCLUSO CONJUNTO DE LIGAÇÃO PARA BACIA SANITÁRIA AJUSTÁVEL - FORNECIMENTO E INSTALAÇÃO. AF_01/2020</t>
  </si>
  <si>
    <t xml:space="preserve">VASO SANITARIO SIFONADO CONVENCIONAL PARA PCD SEM FURO FRONTAL COM  LOUÇA BRANCA SEM ASSENTO -  FORNECIMENTO E INSTALAÇÃO. AF_01/2020</t>
  </si>
  <si>
    <t xml:space="preserve">VASO SANITARIO SIFONADO CONVENCIONAL PARA PCD SEM FURO FRONTAL COM LOUÇA BRANCA SEM ASSENTO, INCLUSO CONJUNTO DE LIGAÇÃO PARA BACIA SANITÁRIA AJUSTÁVEL - FORNECIMENTO E INSTALAÇÃO. AF_01/2020</t>
  </si>
  <si>
    <t xml:space="preserve">VASO SANITÁRIO INFANTIL LOUÇA BRANCA - FORNECIMENTO E INSTALACAO. AF_01/2020</t>
  </si>
  <si>
    <t xml:space="preserve">VASO SANITÁRIO SIFONADO COM CAIXA ACOPLADA LOUÇA BRANCA - FORNECIMENTO E INSTALAÇÃO. AF_01/2020</t>
  </si>
  <si>
    <t xml:space="preserve">VASO SANITÁRIO SIFONADO COM CAIXA ACOPLADA LOUÇA BRANCA - PADRÃO MÉDIO, INCLUSO ENGATE FLEXÍVEL EM METAL CROMADO, 1/2  X 40CM - FORNECIMENTO E INSTALAÇÃO. AF_01/2020</t>
  </si>
  <si>
    <t xml:space="preserve">VASO SANITÁRIO SIFONADO COM CAIXA ACOPLADA LOUÇA BRANCA, INCLUSO ENGATE FLEXÍVEL EM PLÁSTICO BRANCO, 1/2  X 40CM - FORNECIMENTO E INSTALAÇÃO. AF_01/2020</t>
  </si>
  <si>
    <t xml:space="preserve">VASO SANITÁRIO SIFONADO COM CAIXA ACOPLADA, LOUÇA BRANCA - PADRÃO ALTO - FORNECIMENTO E INSTALAÇÃO. AF_01/2020</t>
  </si>
  <si>
    <t xml:space="preserve">VÁLVULA EM METAL CROMADO 1.1/2" X 1.1/2" PARA TANQUE OU LAVATÓRIO, COM OU SEM LADRÃO - FORNECIMENTO E INSTALAÇÃO. AF_01/2020</t>
  </si>
  <si>
    <t xml:space="preserve">VÁLVULA EM METAL CROMADO TIPO AMERICANA 3.1/2" X 1.1/2" PARA PIA - FORNECIMENTO E INSTALAÇÃO. AF_01/2020</t>
  </si>
  <si>
    <t xml:space="preserve">VÁLVULA EM PLÁSTICO 1" PARA PIA, TANQUE OU LAVATÓRIO, COM OU SEM LADRÃO - FORNECIMENTO E INSTALAÇÃO. AF_01/2020</t>
  </si>
  <si>
    <t xml:space="preserve">VÁLVULA EM PLÁSTICO CROMADO TIPO AMERICANA 3.1/2" X 1.1/2" SEM ADAPTADOR PARA PIA - FORNECIMENTO E INSTALAÇÃO. AF_01/2020</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</si>
  <si>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</si>
  <si>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</si>
  <si>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</si>
  <si>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</si>
  <si>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</si>
  <si>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</si>
  <si>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</si>
  <si>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</si>
  <si>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</si>
  <si>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</si>
  <si>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</si>
  <si>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</si>
  <si>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</si>
  <si>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</si>
  <si>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</si>
  <si>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</si>
  <si>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</si>
  <si>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</si>
  <si>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</si>
  <si>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</si>
  <si>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</si>
  <si>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</si>
  <si>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</si>
  <si>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</si>
  <si>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</si>
  <si>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</si>
  <si>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</si>
  <si>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</si>
  <si>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</si>
  <si>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</si>
  <si>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</si>
  <si>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</si>
  <si>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</si>
  <si>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</si>
  <si>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</si>
  <si>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</si>
  <si>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</si>
  <si>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</si>
  <si>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</si>
  <si>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</si>
  <si>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</si>
  <si>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</si>
  <si>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</si>
  <si>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</si>
  <si>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</si>
  <si>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</si>
  <si>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</si>
  <si>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</si>
  <si>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</si>
  <si>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</si>
  <si>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</si>
  <si>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</si>
  <si>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</si>
  <si>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</si>
  <si>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</si>
  <si>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</si>
  <si>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</si>
  <si>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</si>
  <si>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</si>
  <si>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</si>
  <si>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</si>
  <si>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</si>
  <si>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</si>
  <si>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</si>
  <si>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</si>
  <si>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</si>
  <si>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</si>
  <si>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</si>
  <si>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</si>
  <si>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</si>
  <si>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</si>
  <si>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</si>
  <si>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</si>
  <si>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</si>
  <si>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</si>
  <si>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</si>
  <si>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</si>
  <si>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</si>
  <si>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</si>
  <si>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</si>
  <si>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</si>
  <si>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</si>
  <si>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</si>
  <si>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</si>
  <si>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</si>
  <si>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</si>
  <si>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</si>
  <si>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</si>
  <si>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</si>
  <si>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</si>
  <si>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</si>
  <si>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</si>
  <si>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</si>
  <si>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</si>
  <si>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</si>
  <si>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</si>
  <si>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</si>
  <si>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</si>
  <si>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</si>
  <si>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</si>
  <si>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</si>
  <si>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</si>
  <si>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</si>
  <si>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</si>
  <si>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</si>
  <si>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</si>
  <si>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</si>
  <si>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</si>
  <si>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</si>
  <si>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</si>
  <si>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</si>
  <si>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</si>
  <si>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</si>
  <si>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</si>
  <si>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</si>
  <si>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</si>
  <si>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</si>
  <si>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</si>
  <si>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</si>
  <si>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</si>
  <si>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</si>
  <si>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</si>
  <si>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</si>
  <si>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</si>
  <si>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</si>
  <si>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</si>
  <si>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</si>
  <si>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</si>
  <si>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</si>
  <si>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</si>
  <si>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</si>
  <si>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</si>
  <si>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</si>
  <si>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</si>
  <si>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</si>
  <si>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</si>
  <si>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</si>
  <si>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</si>
  <si>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</si>
  <si>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</si>
  <si>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</si>
  <si>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</si>
  <si>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</si>
  <si>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</si>
  <si>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</si>
  <si>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</si>
  <si>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</si>
  <si>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</si>
  <si>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</si>
  <si>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</si>
  <si>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</si>
  <si>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</si>
  <si>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</si>
  <si>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</si>
  <si>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</si>
  <si>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</si>
  <si>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</si>
  <si>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</si>
  <si>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</si>
  <si>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</si>
  <si>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</si>
  <si>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</si>
  <si>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</si>
  <si>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</si>
  <si>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</si>
  <si>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</si>
  <si>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</si>
  <si>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</si>
  <si>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</si>
  <si>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</si>
  <si>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</si>
  <si>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</si>
  <si>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</si>
  <si>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</si>
  <si>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</si>
  <si>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</si>
  <si>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</si>
  <si>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</si>
  <si>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</si>
  <si>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</si>
  <si>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</si>
  <si>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</si>
  <si>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</si>
  <si>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</si>
  <si>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</si>
  <si>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</si>
  <si>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</si>
  <si>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</si>
  <si>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</si>
  <si>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</si>
  <si>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</si>
  <si>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</si>
  <si>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</si>
  <si>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</si>
  <si>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</si>
  <si>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</si>
  <si>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</si>
  <si>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</si>
  <si>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</si>
  <si>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</si>
  <si>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</si>
  <si>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</si>
  <si>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</si>
  <si>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</si>
  <si>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</si>
  <si>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</si>
  <si>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</si>
  <si>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</si>
  <si>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</si>
  <si>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</si>
  <si>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</si>
  <si>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</si>
  <si>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</si>
  <si>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</si>
  <si>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</si>
  <si>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</si>
  <si>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</si>
  <si>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</si>
  <si>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</si>
  <si>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</si>
  <si>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</si>
  <si>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</si>
  <si>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</si>
  <si>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</si>
  <si>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</si>
  <si>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</si>
  <si>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</si>
  <si>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</si>
  <si>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</si>
  <si>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</si>
  <si>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</si>
  <si>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</si>
  <si>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</si>
  <si>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</si>
  <si>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</si>
  <si>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</si>
  <si>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</si>
  <si>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</si>
  <si>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</si>
  <si>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</si>
  <si>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</si>
  <si>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</si>
  <si>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</si>
  <si>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</si>
  <si>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</si>
  <si>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</si>
  <si>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</si>
  <si>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</si>
  <si>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</si>
  <si>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</si>
  <si>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</si>
  <si>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</si>
  <si>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</si>
  <si>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</si>
  <si>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</si>
  <si>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</si>
  <si>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</si>
  <si>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</si>
  <si>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</si>
  <si>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</si>
  <si>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</si>
  <si>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</si>
  <si>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</si>
  <si>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</si>
  <si>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</si>
  <si>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</si>
  <si>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</si>
  <si>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</si>
  <si>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</si>
  <si>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</si>
  <si>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</si>
  <si>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</si>
  <si>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</si>
  <si>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</si>
  <si>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</si>
  <si>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</si>
  <si>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</si>
  <si>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</si>
  <si>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</si>
  <si>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</si>
  <si>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</si>
  <si>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</si>
  <si>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</si>
  <si>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</si>
  <si>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</si>
  <si>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</si>
  <si>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</si>
  <si>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</si>
  <si>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</si>
  <si>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</si>
  <si>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</si>
  <si>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</si>
  <si>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</si>
  <si>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</si>
  <si>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</si>
  <si>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</si>
  <si>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</si>
  <si>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</si>
  <si>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</si>
  <si>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</si>
  <si>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</si>
  <si>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</si>
  <si>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</si>
  <si>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</si>
  <si>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</si>
  <si>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</si>
  <si>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</si>
  <si>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</si>
  <si>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</si>
  <si>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</si>
  <si>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</si>
  <si>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</si>
  <si>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</si>
  <si>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</si>
  <si>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</si>
  <si>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</si>
  <si>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</si>
  <si>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</si>
  <si>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</si>
  <si>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</si>
  <si>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</si>
  <si>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</si>
  <si>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</si>
  <si>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</si>
  <si>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</si>
  <si>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</si>
  <si>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</si>
  <si>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</si>
  <si>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</si>
  <si>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</si>
  <si>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</si>
  <si>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</si>
  <si>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</si>
  <si>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</si>
  <si>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</si>
  <si>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</si>
  <si>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</si>
  <si>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</si>
  <si>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</si>
  <si>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</si>
  <si>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</si>
  <si>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</si>
  <si>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</si>
  <si>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</si>
  <si>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</si>
  <si>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</si>
  <si>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</si>
  <si>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</si>
  <si>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</si>
  <si>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</si>
  <si>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</si>
  <si>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</si>
  <si>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</si>
  <si>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</si>
  <si>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</si>
  <si>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</si>
  <si>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</si>
  <si>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</si>
  <si>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</si>
  <si>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</si>
  <si>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</si>
  <si>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</si>
  <si>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</si>
  <si>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</si>
  <si>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</si>
  <si>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</si>
  <si>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</si>
  <si>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</si>
  <si>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</si>
  <si>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</si>
  <si>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</si>
  <si>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</si>
  <si>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</si>
  <si>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</si>
  <si>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</si>
  <si>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</si>
  <si>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</si>
  <si>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</si>
  <si>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</si>
  <si>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</si>
  <si>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</si>
  <si>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</si>
  <si>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</si>
  <si>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</si>
  <si>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</si>
  <si>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</si>
  <si>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</si>
  <si>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</si>
  <si>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</si>
  <si>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</si>
  <si>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</si>
  <si>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</si>
  <si>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</si>
  <si>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</si>
  <si>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</si>
  <si>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</si>
  <si>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</si>
  <si>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</si>
  <si>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</si>
  <si>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</si>
  <si>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</si>
  <si>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</si>
  <si>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</si>
  <si>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</si>
  <si>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</si>
  <si>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</si>
  <si>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</si>
  <si>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</si>
  <si>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</si>
  <si>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</si>
  <si>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</si>
  <si>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</si>
  <si>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</si>
  <si>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</si>
  <si>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</si>
  <si>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</si>
  <si>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</si>
  <si>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</si>
  <si>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</si>
  <si>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</si>
  <si>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</si>
  <si>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</si>
  <si>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</si>
  <si>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</si>
  <si>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</si>
  <si>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</si>
  <si>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</si>
  <si>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</si>
  <si>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</si>
  <si>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</si>
  <si>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</si>
  <si>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</si>
  <si>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</si>
  <si>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</si>
  <si>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</si>
  <si>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</si>
  <si>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</si>
  <si>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</si>
  <si>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</si>
  <si>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</si>
  <si>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</si>
  <si>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</si>
  <si>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</si>
  <si>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</si>
  <si>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</si>
  <si>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</si>
  <si>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</si>
  <si>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</si>
  <si>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</si>
  <si>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</si>
  <si>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</si>
  <si>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</si>
  <si>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</si>
  <si>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</si>
  <si>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</si>
  <si>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</si>
  <si>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</si>
  <si>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</si>
  <si>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</si>
  <si>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</si>
  <si>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</si>
  <si>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</si>
  <si>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</si>
  <si>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</si>
  <si>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</si>
  <si>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</si>
  <si>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</si>
  <si>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</si>
  <si>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</si>
  <si>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</si>
  <si>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</si>
  <si>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</si>
  <si>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</si>
  <si>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</si>
  <si>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</si>
  <si>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</si>
  <si>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</si>
  <si>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</si>
  <si>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</si>
  <si>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</si>
  <si>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</si>
  <si>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</si>
  <si>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</si>
  <si>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</si>
  <si>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</si>
  <si>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</si>
  <si>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ENSACAMENTO DE AREIA. AF_11/2015</t>
  </si>
  <si>
    <t xml:space="preserve">PENEIRAMENTO DE AREIA COM PENEIRA ELÉTRICA. AF_11/2015</t>
  </si>
  <si>
    <t xml:space="preserve">PENEIRAMENTO DE AREIA COM PENEIRA MANUAL. AF_11/2015</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</si>
  <si>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</si>
  <si>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</si>
  <si>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</si>
  <si>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</si>
  <si>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</si>
  <si>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</si>
  <si>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</si>
  <si>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</si>
  <si>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</si>
  <si>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</si>
  <si>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</si>
  <si>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</si>
  <si>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</si>
  <si>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</si>
  <si>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</si>
  <si>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</si>
  <si>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</si>
  <si>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</si>
  <si>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</si>
  <si>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</si>
  <si>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</si>
  <si>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</si>
  <si>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</si>
  <si>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</si>
  <si>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</si>
  <si>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</si>
  <si>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</si>
  <si>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</si>
  <si>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</si>
  <si>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</si>
  <si>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</si>
  <si>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</si>
  <si>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</si>
  <si>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</si>
  <si>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</si>
  <si>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</si>
  <si>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</si>
  <si>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</si>
  <si>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</si>
  <si>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</si>
  <si>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</si>
  <si>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</si>
  <si>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</si>
  <si>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</si>
  <si>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</si>
  <si>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</si>
  <si>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</si>
  <si>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</si>
  <si>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</si>
  <si>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</si>
  <si>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</si>
  <si>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</si>
  <si>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</si>
  <si>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</si>
  <si>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</si>
  <si>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</si>
  <si>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</si>
  <si>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</si>
  <si>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</si>
  <si>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</si>
  <si>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</si>
  <si>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</si>
  <si>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</si>
  <si>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</si>
  <si>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</si>
  <si>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</si>
  <si>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</si>
  <si>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</si>
  <si>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</si>
  <si>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</si>
  <si>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</si>
  <si>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</si>
  <si>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</si>
  <si>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</si>
  <si>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</si>
  <si>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</si>
  <si>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</si>
  <si>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</si>
  <si>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</si>
  <si>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</si>
  <si>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</si>
  <si>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</si>
  <si>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</si>
  <si>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</si>
  <si>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</si>
  <si>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</si>
  <si>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</si>
  <si>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</si>
  <si>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</si>
  <si>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</si>
  <si>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</si>
  <si>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</si>
  <si>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</si>
  <si>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</si>
  <si>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</si>
  <si>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</si>
  <si>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</si>
  <si>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</si>
  <si>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</si>
  <si>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</si>
  <si>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</si>
  <si>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</si>
  <si>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</si>
  <si>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</si>
  <si>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</si>
  <si>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</si>
  <si>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</si>
  <si>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</si>
  <si>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</si>
  <si>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</si>
  <si>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</si>
  <si>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</si>
  <si>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</si>
  <si>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</si>
  <si>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</si>
  <si>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</si>
  <si>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</si>
  <si>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</si>
  <si>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</si>
  <si>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</si>
  <si>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</si>
  <si>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</si>
  <si>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</si>
  <si>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</si>
  <si>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</si>
  <si>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</si>
  <si>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</si>
  <si>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</si>
  <si>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</si>
  <si>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</si>
  <si>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</si>
  <si>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</si>
  <si>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</si>
  <si>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</si>
  <si>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</si>
  <si>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</si>
  <si>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</si>
  <si>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</si>
  <si>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</si>
  <si>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</si>
  <si>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</si>
  <si>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</si>
  <si>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</si>
  <si>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</si>
  <si>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</si>
  <si>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</si>
  <si>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</si>
  <si>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</si>
  <si>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</si>
  <si>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</si>
  <si>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</si>
  <si>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</si>
  <si>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</si>
  <si>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</si>
  <si>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</si>
  <si>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</si>
  <si>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</si>
  <si>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</si>
  <si>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</si>
  <si>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</si>
  <si>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</si>
  <si>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</si>
  <si>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</si>
  <si>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</si>
  <si>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</si>
  <si>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</si>
  <si>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</si>
  <si>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</si>
  <si>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</si>
  <si>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</si>
  <si>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</si>
  <si>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</si>
  <si>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</si>
  <si>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</si>
  <si>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</si>
  <si>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</si>
  <si>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</si>
  <si>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</si>
  <si>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</si>
  <si>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</si>
  <si>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</si>
  <si>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</si>
  <si>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</si>
  <si>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</si>
  <si>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</si>
  <si>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</si>
  <si>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</si>
  <si>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</si>
  <si>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</si>
  <si>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</si>
  <si>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</si>
  <si>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</si>
  <si>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</si>
  <si>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</si>
  <si>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</si>
  <si>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</si>
  <si>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</si>
  <si>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</si>
  <si>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</si>
  <si>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</si>
  <si>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</si>
  <si>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</si>
  <si>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</si>
  <si>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</si>
  <si>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</si>
  <si>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</si>
  <si>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</si>
  <si>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</si>
  <si>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</si>
  <si>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</si>
  <si>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</si>
  <si>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</si>
  <si>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</si>
  <si>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</si>
  <si>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</si>
  <si>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APLICAÇÃO MECÂNICA COM DEMARCADORA A TRAÇÃO MANUAL. AF_05/2021</t>
  </si>
  <si>
    <t xml:space="preserve">PINTURA DE EIXO VIÁRIO SOBRE ASFALTO COM TINTA RETRORREFLETIVA A BASE DE RESINA ACRÍLICA COM MICROESFERAS DE VIDRO,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</si>
  <si>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</si>
  <si>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</si>
  <si>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</si>
  <si>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</si>
  <si>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</si>
  <si>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</si>
  <si>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</si>
  <si>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</si>
  <si>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</si>
  <si>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</si>
  <si>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</si>
  <si>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</si>
  <si>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</si>
  <si>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</si>
  <si>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</si>
  <si>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</si>
  <si>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</si>
  <si>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</si>
  <si>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</si>
  <si>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</si>
  <si>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</si>
  <si>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</si>
  <si>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</si>
  <si>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</si>
  <si>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ACABAMENTO PARA PISO EM TACO DE MADEIRA. AF_09/2020</t>
  </si>
  <si>
    <t xml:space="preserve">ASSOALHO DE MADEIRA. AF_09/2020</t>
  </si>
  <si>
    <t xml:space="preserve">PISO CIMENTADO, TRAÇO 1:3 (CIMENTO E AREIA), ACABAMENTO LISO, ESPESSURA 2,0 CM, PREPARO MECÂNICO DA ARGAMASSA. AF_09/2020</t>
  </si>
  <si>
    <t xml:space="preserve">PISO CIMENTADO, TRAÇO 1:3 (CIMENTO E AREIA), ACABAMENTO LISO, ESPESSURA 3,0 CM, PREPARO MECÂNICO DA ARGAMASSA. AF_09/2020</t>
  </si>
  <si>
    <t xml:space="preserve">PISO CIMENTADO, TRAÇO 1:3 (CIMENTO E AREIA), ACABAMENTO LISO, ESPESSURA 4,0 CM, PREPARO MECÂNICO DA ARGAMASSA. AF_09/2020</t>
  </si>
  <si>
    <t xml:space="preserve">PISO CIMENTADO, TRAÇO 1:3 (CIMENTO E AREIA), ACABAMENTO RÚSTICO, ESPESSURA 2,0 CM, PREPARO MECÂNICO DA ARGAMASSA. AF_09/2020</t>
  </si>
  <si>
    <t xml:space="preserve">PISO CIMENTADO, TRAÇO 1:3 (CIMENTO E AREIA), ACABAMENTO RÚSTICO, ESPESSURA 3,0 CM, PREPARO MECÂNICO DA ARGAMASSA. AF_09/2020</t>
  </si>
  <si>
    <t xml:space="preserve">PISO CIMENTADO, TRAÇO 1:3 (CIMENTO E AREIA), ACABAMENTO RÚSTICO, ESPESSURA 4,0 CM, PREPARO MECÂNICO DA ARGAMASSA. AF_09/2020</t>
  </si>
  <si>
    <t xml:space="preserve">PISO DE BORRACHA CANELADO, ESPESSURA 3,5MM, FIXADO COM ADESIVO ACRÍLICO. AF_09/2020</t>
  </si>
  <si>
    <t xml:space="preserve">PISO DE BORRACHA ESPORTIVO, ESPESSURA 15MM, ASSENTADO COM ARGAMASSA. AF_09/2020</t>
  </si>
  <si>
    <t xml:space="preserve">PISO DE BORRACHA PASTILHADO, ESPESSURA 15MM, ASSENTADO COM ARGAMASSA. AF_09/2020</t>
  </si>
  <si>
    <t xml:space="preserve">PISO DE BORRACHA PASTILHADO, ESPESSURA 3,5MM, FIXADO COM ADESIVO ACRÍLICO. AF_09/2020</t>
  </si>
  <si>
    <t xml:space="preserve">PISO DE BORRACHA PASTILHADO/FRISADO, ESPESSURA 7MM, ASSENTADO COM ARGAMASSA. AF_09/2020</t>
  </si>
  <si>
    <t xml:space="preserve">PISO ELEVADO COM ESTRUTURA EM AÇO, COMPOSTO POR PEDESTAIS E LONGARINAS. AF_09/2020</t>
  </si>
  <si>
    <t xml:space="preserve">PISO ELEVADO COM ESTRUTURA EM AÇO, COMPOSTO SOMENTE POR PEDESTAIS. AF_09/2020</t>
  </si>
  <si>
    <t xml:space="preserve">PISO ELEVADO COM ESTRUTURA EM PLÁSTICO, COM REVESTIMENTO EM PORCELANATO. AF_09/2020</t>
  </si>
  <si>
    <t xml:space="preserve">PISO ELEVADO COM ESTRUTURA EM PLÁSTICO, PARA RECEBER REVESTIMENTO TEXTIL. AF_09/2020</t>
  </si>
  <si>
    <t xml:space="preserve">PISO EM CONCRETO 20 MPA PREPARO MECÂNICO, ESPESSURA 7CM. AF_09/2020</t>
  </si>
  <si>
    <t xml:space="preserve">PISO EM GRANILITE, MARMORITE OU GRANITINA EM AMBIENTES INTERNOS, COM ESPESSURA DE 8 MM, INCLUSO MISTURA EM BETONEIRA, COLOCAÇÃO DAS JUNTAS, APLICAÇÃO DO PISO, 4 POLIMENTOS COM POLITRIZ, ESTUCAMENTO, SELADOR E CERA. AF_06/2022</t>
  </si>
  <si>
    <t xml:space="preserve">PISO EM GRANITO APLICADO EM AMBIENTES INTERNOS. AF_09/2020</t>
  </si>
  <si>
    <t xml:space="preserve">PISO EM GRANITO APLICADO EM CALÇADAS OU PISOS EXTERNOS. AF_05/2020</t>
  </si>
  <si>
    <t xml:space="preserve">PISO EM LADRILHO HIDRÁULICO APLICADO EM AMBIENTES EXTERNOS. AF_05/2020</t>
  </si>
  <si>
    <t xml:space="preserve">PISO EM LADRILHO HIDRÁULICO APLICADO EM AMBIENTES INTERNOS DE ÁREA ENTRE 5 E 15 M², INCLUSO APLICAÇÃO DE RESINA. AF_09/2020</t>
  </si>
  <si>
    <t xml:space="preserve">PISO EM LADRILHO HIDRÁULICO APLICADO EM AMBIENTES INTERNOS DE ÁREA MENOR QUE 5 M², INCLUSO APLICAÇÃO DE RESINA. AF_09/2020</t>
  </si>
  <si>
    <t xml:space="preserve">PISO EM MÁRMORE APLICADO EM AMBIENTES INTERNOS. AF_09/2020</t>
  </si>
  <si>
    <t xml:space="preserve">PISO EM MÁRMORE APLICADO EM CALÇADAS OU PISOS EXTERNOS. AF_05/2020</t>
  </si>
  <si>
    <t xml:space="preserve">PISO EM PEDRA  ASSENTADO SOBRE ARGAMASSA 1:3 (CIMENTO E AREIA). AF_09/2020</t>
  </si>
  <si>
    <t xml:space="preserve">PISO EM PEDRA ARDÓSIA ASSENTADO SOBRE ARGAMASSA 1:3 (CIMENTO E AREIA). AF_09/2020</t>
  </si>
  <si>
    <t xml:space="preserve">PISO EM PEDRA PORTUGUESA ASSENTADO SOBRE ARGAMASSA SECA DE CIMENTO E AREIA, TRAÇO 1:3, REJUNTADO COM CIMENTO COMUM. AF_05/2020</t>
  </si>
  <si>
    <t xml:space="preserve">PISO EM TACO DE MADEIRA 7X21CM, FIXADO COM COLA BASE DE PVA. AF_09/2020</t>
  </si>
  <si>
    <t xml:space="preserve">PISO EM TACO DE MADEIRA 7X42CM, FIXADO COM COLA BASE DE PVA. AF_09/2020</t>
  </si>
  <si>
    <t xml:space="preserve">PISO LAMINADO EM AMBIENTES INTERNOS. AF_09/2020</t>
  </si>
  <si>
    <t xml:space="preserve">PISO PODOTÁTIL DE ALERTA OU DIRECIONAL, DE BORRACHA, ASSENTADO SOBRE ARGAMASSA. AF_05/2020</t>
  </si>
  <si>
    <t xml:space="preserve">PISO PODOTÁTIL, DIRECIONAL OU ALERTA, SOLIDARIZADO AO PISO EXISTENTE (ELEMENTOS DISCRETOS). AF_05/2020</t>
  </si>
  <si>
    <t xml:space="preserve">PISO VINÍLICO FLEXÍVEL EM MANTA, PADRÃO LISO, ESPESSURA 2 MM, FIXADO COM COLA. AF_09/2020</t>
  </si>
  <si>
    <t xml:space="preserve">PISO VINÍLICO SEMI-FLEXÍVEL EM PLACAS, PADRÃO LISO, ESPESSURA 3,2 MM, FIXADO COM COLA. AF_09/2020</t>
  </si>
  <si>
    <t xml:space="preserve">PREPARO DE CONTRAPISO COM POLITRIZ. AF_09/2020</t>
  </si>
  <si>
    <t xml:space="preserve">RODAPÉ BORRACHA LISO, ALTURA = 7CM, ESPESSURA = 2 MM, PARA ARGAMASSA. AF_09/2020</t>
  </si>
  <si>
    <t xml:space="preserve">RODAPÉ EM ARDÓSIA ALTURA 10CM. AF_09/2020</t>
  </si>
  <si>
    <t xml:space="preserve">RODAPÉ EM GRANITO, ALTURA 10 CM. AF_09/2020</t>
  </si>
  <si>
    <t xml:space="preserve">RODAPÉ EM LADRILHO HIDRÁULICO, ALTURA 7 CM. AF_09/2020</t>
  </si>
  <si>
    <t xml:space="preserve">RODAPÉ EM MADEIRA, ALTURA 7CM, FIXADO COM COLA E PARAFUSOS. AF_09/2020</t>
  </si>
  <si>
    <t xml:space="preserve">RODAPÉ EM MADEIRA, ALTURA 7CM, FIXADO COM COLA. AF_09/2020</t>
  </si>
  <si>
    <t xml:space="preserve">RODAPÉ EM MARMORITE, ALTURA 10CM. AF_09/2020</t>
  </si>
  <si>
    <t xml:space="preserve">RODAPÉ EM MÁRMORE, ALTURA 7 CM. AF_09/2020</t>
  </si>
  <si>
    <t xml:space="preserve">RODAPÉ EM POLIESTIRENO, ALTURA 5 CM. AF_09/2020</t>
  </si>
  <si>
    <t xml:space="preserve">RODAPÉ VINÍLICO FLEXÍVEL EM MANTA, ALTURA 10 CM. AF_09/2020</t>
  </si>
  <si>
    <t xml:space="preserve">SOLEIRA EM GRANITO, LARGURA 15 CM, ESPESSURA 2,0 CM. AF_09/2020</t>
  </si>
  <si>
    <t xml:space="preserve">SOLEIRA EM MÁRMORE, LARGURA 15 CM, ESPESSURA 2,0 CM. AF_09/2020</t>
  </si>
  <si>
    <t xml:space="preserve">ASSENTAMENTO DE POSTE DE CONCRETO COM COMPRIMENTO NOMINAL DE 10 M, CARGA NOMINAL DE 1000 DAN, ENGASTAMENTO BASE CONCRETADA COM 1 M DE CONCRETO E 0,6 M DE SOLO (NÃO INCLUI FORNECIMENTO). AF_11/2019</t>
  </si>
  <si>
    <t xml:space="preserve">ASSENTAMENTO DE POSTE DE CONCRETO COM COMPRIMENTO NOMINAL DE 10 M, CARGA NOMINAL DE 300 DAN, ENGASTAMENTO BASE CONCRETADA COM 1 M DE CONCRETO E 0,6 M DE SOLO (NÃO INCLUI FORNECIMENTO). AF_11/2019</t>
  </si>
  <si>
    <t xml:space="preserve">ASSENTAMENTO DE POSTE DE CONCRETO COM COMPRIMENTO NOMINAL DE 10 M, CARGA NOMINAL DE 600 DAN, ENGASTAMENTO BASE CONCRETADA COM 1 M DE CONCRETO E 0,6 M DE SOLO (NÃO INCLUI FORNECIMENTO). AF_11/2019</t>
  </si>
  <si>
    <t xml:space="preserve">ASSENTAMENTO DE POSTE DE CONCRETO COM COMPRIMENTO NOMINAL DE 10 M, CARGA NOMINAL MAIOR QUE 1000 DAN, ENGASTAMENTO SIMPLES COM 1,6 M DE SOLO (NÃO INCLUI FORNECIMENTO). AF_11/2019</t>
  </si>
  <si>
    <t xml:space="preserve">ASSENTAMENTO DE POSTE DE CONCRETO COM COMPRIMENTO NOMINAL DE 10 M, CARGA NOMINAL MENOR OU IGUAL A 1000 DAN, ENGASTAMENTO SIMPLES COM 1,6 M DE SOLO (NÃO INCLUI FORNECIMENTO). AF_11/2019</t>
  </si>
  <si>
    <t xml:space="preserve">ASSENTAMENTO DE POSTE DE CONCRETO COM COMPRIMENTO NOMINAL DE 10,5 M, CARGA NOMINAL DE 1000 DAN, ENGASTAMENTO BASE CONCRETADA COM 1 M DE CONCRETO E 0,65 M DE SOLO (NÃO INCLUI FORNECIMENTO). AF_11/2019</t>
  </si>
  <si>
    <t xml:space="preserve">ASSENTAMENTO DE POSTE DE CONCRETO COM COMPRIMENTO NOMINAL DE 10,5 M, CARGA NOMINAL DE 300 DAN, ENGASTAMENTO BASE CONCRETADA COM 1 M DE CONCRETO E 0,65 M DE SOLO (NÃO INCLUI FORNECIMENTO). AF_11/2019</t>
  </si>
  <si>
    <t xml:space="preserve">ASSENTAMENTO DE POSTE DE CONCRETO COM COMPRIMENTO NOMINAL DE 10,5 M, CARGA NOMINAL DE 600 DAN, ENGASTAMENTO BASE CONCRETADA COM 1 M DE CONCRETO E 0,65 M DE SOLO (NÃO INCLUI FORNECIMENTO). AF_11/2019</t>
  </si>
  <si>
    <t xml:space="preserve">ASSENTAMENTO DE POSTE DE CONCRETO COM COMPRIMENTO NOMINAL DE 10,5 M, CARGA NOMINAL MAIOR QUE 1000 DAN, ENGASTAMENTO SIMPLES COM 1,65 M DE SOLO (NÃO INCLUI FORNECIMENTO). AF_11/2019</t>
  </si>
  <si>
    <t xml:space="preserve">ASSENTAMENTO DE POSTE DE CONCRETO COM COMPRIMENTO NOMINAL DE 10,5 M, CARGA NOMINAL MENOR OU IGUAL A 1000 DAN, ENGASTAMENTO SIMPLES COM 1,65 M DE SOLO (NÃO INCLUI FORNECIMENTO). AF_11/2019</t>
  </si>
  <si>
    <t xml:space="preserve">ASSENTAMENTO DE POSTE DE CONCRETO COM COMPRIMENTO NOMINAL DE 11 M, CARGA NOMINAL DE 1000 DAN, ENGASTAMENTO BASE CONCRETADA COM 1 M DE CONCRETO E 0,7 M DE SOLO (NÃO INCLUI FORNECIMENTO). AF_11/2019</t>
  </si>
  <si>
    <t xml:space="preserve">ASSENTAMENTO DE POSTE DE CONCRETO COM COMPRIMENTO NOMINAL DE 11 M, CARGA NOMINAL DE 300 DAN, ENGASTAMENTO BASE CONCRETADA COM 1 M DE CONCRETO E 0,7 M DE SOLO (NÃO INCLUI FORNECIMENTO). AF_11/2019</t>
  </si>
  <si>
    <t xml:space="preserve">ASSENTAMENTO DE POSTE DE CONCRETO COM COMPRIMENTO NOMINAL DE 11 M, CARGA NOMINAL DE 400 DAN, ENGASTAMENTO BASE CONCRETADA COM 1 M DE CONCRETO E 0,7 M DE SOLO (NÃO INCLUI FORNECIMENTO). AF_11/2019</t>
  </si>
  <si>
    <t xml:space="preserve">ASSENTAMENTO DE POSTE DE CONCRETO COM COMPRIMENTO NOMINAL DE 11 M, CARGA NOMINAL DE 600 DAN, ENGASTAMENTO BASE CONCRETADA COM 1 M DE CONCRETO E 0,7 M DE SOLO (NÃO INCLUI FORNECIMENTO). AF_11/2019</t>
  </si>
  <si>
    <t xml:space="preserve">ASSENTAMENTO DE POSTE DE CONCRETO COM COMPRIMENTO NOMINAL DE 11 M, CARGA NOMINAL MAIOR QUE 1000 DAN, ENGASTAMENTO SIMPLES COM 1,7 M DE SOLO (NÃO INCLUI FORNECIMENTO). AF_11/2019</t>
  </si>
  <si>
    <t xml:space="preserve">ASSENTAMENTO DE POSTE DE CONCRETO COM COMPRIMENTO NOMINAL DE 11 M, CARGA NOMINAL MENOR OU IGUAL A 1000 DAN, ENGASTAMENTO SIMPLES COM 1,7 M DE SOLO (NÃO INCLUI FORNECIMENTO). AF_11/2019</t>
  </si>
  <si>
    <t xml:space="preserve">ASSENTAMENTO DE POSTE DE CONCRETO COM COMPRIMENTO NOMINAL DE 12 M, CARGA NOMINAL DE 1000 DAN, ENGASTAMENTO BASE CONCRETADA COM 1 M DE CONCRETO E 0,8 M DE SOLO (NÃO INCLUI FORNECIMENTO). AF_11/2019</t>
  </si>
  <si>
    <t xml:space="preserve">ASSENTAMENTO DE POSTE DE CONCRETO COM COMPRIMENTO NOMINAL DE 12 M, CARGA NOMINAL DE 400 DAN, ENGASTAMENTO BASE CONCRETADA COM 1 M DE CONCRETO E 0,8 M DE SOLO (NÃO INCLUI FORNECIMENTO). AF_11/2019</t>
  </si>
  <si>
    <t xml:space="preserve">ASSENTAMENTO DE POSTE DE CONCRETO COM COMPRIMENTO NOMINAL DE 12 M, CARGA NOMINAL DE 600 DAN, ENGASTAMENTO BASE CONCRETADA COM 1 M DE CONCRETO E 0,8 M DE SOLO (NÃO INCLUI FORNECIMENTO). AF_11/2019</t>
  </si>
  <si>
    <t xml:space="preserve">ASSENTAMENTO DE POSTE DE CONCRETO COM COMPRIMENTO NOMINAL DE 12 M, CARGA NOMINAL MAIOR QUE 1000 DAN, ENGASTAMENTO SIMPLES COM 1,8 M DE SOLO (NÃO INCLUI FORNECIMENTO). AF_11/2019</t>
  </si>
  <si>
    <t xml:space="preserve">ASSENTAMENTO DE POSTE DE CONCRETO COM COMPRIMENTO NOMINAL DE 12 M, CARGA NOMINAL MENOR OU IGUAL A 1000 DAN, ENGASTAMENTO SIMPLES COM 1,8 M DE SOLO (NÃO INCLUI FORNECIMENTO). AF_11/2019</t>
  </si>
  <si>
    <t xml:space="preserve">ASSENTAMENTO DE POSTE DE CONCRETO COM COMPRIMENTO NOMINAL DE 13 M, CARGA NOMINAL DE 1000 DAN, ENGASTAMENTO BASE CONCRETADA COM 1 M DE CONCRETO E 0,9 M DE SOLO - SOMENTE INSTALAÇÃO, SEM FORNECIMENTO. AF_11/2019</t>
  </si>
  <si>
    <t xml:space="preserve">ASSENTAMENTO DE POSTE DE CONCRETO COM COMPRIMENTO NOMINAL DE 13 M, CARGA NOMINAL DE 600 DAN, ENGASTAMENTO BASE CONCRETADA COM 1 M DE CONCRETO E 0,9 M DE SOLO (NÃO INCLUI FORNECIMENTO). AF_11/2019</t>
  </si>
  <si>
    <t xml:space="preserve">ASSENTAMENTO DE POSTE DE CONCRETO COM COMPRIMENTO NOMINAL DE 13 M, CARGA NOMINAL MAIOR QUE 1000 DAN, ENGASTAMENTO SIMPLES COM 1,9 M DE SOLO (NÃO INCLUI FORNECIMENTO). AF_11/2019</t>
  </si>
  <si>
    <t xml:space="preserve">ASSENTAMENTO DE POSTE DE CONCRETO COM COMPRIMENTO NOMINAL DE 13 M, CARGA NOMINAL MENOR OU IGUAL A 1000 DAN, ENGASTAMENTO SIMPLES COM 1,9 M DE SOLO (NÃO INCLUI FORNECIMENTO). AF_11/2019</t>
  </si>
  <si>
    <t xml:space="preserve">ASSENTAMENTO DE POSTE DE CONCRETO COM COMPRIMENTO NOMINAL DE 13,5 M, CARGA NOMINAL MAIOR QUE 1000 DAN, ENGASTAMENTO SIMPLES COM 1,95 M DE SOLO (NÃO INCLUI FORNECIMENTO). AF_11/2019</t>
  </si>
  <si>
    <t xml:space="preserve">ASSENTAMENTO DE POSTE DE CONCRETO COM COMPRIMENTO NOMINAL DE 13,5 M, CARGA NOMINAL MENOR OU IGUAL A 1000 DAN, ENGASTAMENTO SIMPLES COM 1,95 M DE SOLO (NÃO INCLUI FORNECIMENTO). AF_11/2019</t>
  </si>
  <si>
    <t xml:space="preserve">ASSENTAMENTO DE POSTE DE CONCRETO COM COMPRIMENTO NOMINAL DE 14 M, CARGA NOMINAL MAIOR QUE 1000 DAN, ENGASTAMENTO SIMPLES COM 2 M DE SOLO (NÃO INCLUI FORNECIMENTO). AF_11/2019</t>
  </si>
  <si>
    <t xml:space="preserve">ASSENTAMENTO DE POSTE DE CONCRETO COM COMPRIMENTO NOMINAL DE 14 M, CARGA NOMINAL MENOR OU IGUAL A 1000 DAN, ENGASTAMENTO SIMPLES COM 2 M DE SOLO (NÃO INCLUI FORNECIMENTO). AF_11/2019</t>
  </si>
  <si>
    <t xml:space="preserve">ASSENTAMENTO DE POSTE DE CONCRETO COM COMPRIMENTO NOMINAL DE 15 M, CARGA NOMINAL MAIOR QUE 1000 DAN, ENGASTAMENTO SIMPLES COM 2,1 M DE SOLO (NÃO INCLUI FORNECIMENTO). AF_11/2019</t>
  </si>
  <si>
    <t xml:space="preserve">ASSENTAMENTO DE POSTE DE CONCRETO COM COMPRIMENTO NOMINAL DE 15 M, CARGA NOMINAL MENOR OU IGUAL A 1000 DAN, ENGASTAMENTO SIMPLES COM 2,1 M DE SOLO (NÃO INCLUI FORNECIMENTO). AF_11/2019</t>
  </si>
  <si>
    <t xml:space="preserve">ASSENTAMENTO DE POSTE DE CONCRETO COM COMPRIMENTO NOMINAL DE 18 M, CARGA NOMINAL MAIOR QUE 1000 DAN, ENGASTAMENTO SIMPLES COM 2,4 M DE SOLO (NÃO INCLUI FORNECIMENTO). AF_11/2019</t>
  </si>
  <si>
    <t xml:space="preserve">ASSENTAMENTO DE POSTE DE CONCRETO COM COMPRIMENTO NOMINAL DE 18 M, CARGA NOMINAL MENOR OU IGUAL A 1000 DAN, ENGASTAMENTO SIMPLES COM 2,4 M DE SOLO (NÃO INCLUI FORNECIMENTO). AF_11/2019</t>
  </si>
  <si>
    <t xml:space="preserve">ASSENTAMENTO DE POSTE DE CONCRETO COM COMPRIMENTO NOMINAL DE 20 M, CARGA NOMINAL MAIOR QUE 1000, ENGASTAMENTO SIMPLES COM 2,6 M DE SOLO (NÃO INCLUI FORNECIMENTO). AF_11/2019</t>
  </si>
  <si>
    <t xml:space="preserve">ASSENTAMENTO DE POSTE DE CONCRETO COM COMPRIMENTO NOMINAL DE 20 M, CARGA NOMINAL MENOR OU IGUAL A 1000 DAN, ENGASTAMENTO SIMPLES COM 2,6 M DE SOLO (NÃO INCLUI FORNECIMENTO). AF_11/2019</t>
  </si>
  <si>
    <t xml:space="preserve">ASSENTAMENTO DE POSTE DE CONCRETO COM COMPRIMENTO NOMINAL DE 9 M, CARGA NOMINAL DE 1000 DAN, ENGASTAMENTO BASE CONCRETADA COM 1 M DE CONCRETO E 0,5 M DE SOLO (NÃO INCLUI FORNECIMENTO). AF_11/2019</t>
  </si>
  <si>
    <t xml:space="preserve">ASSENTAMENTO DE POSTE DE CONCRETO COM COMPRIMENTO NOMINAL DE 9 M, CARGA NOMINAL DE 150 DAN, ENGASTAMENTO BASE CONCRETADA COM 1 M DE CONCRETO E 0,5 M DE SOLO (NÃO INCLUI FORNECIMENTO). AF_11/2019</t>
  </si>
  <si>
    <t xml:space="preserve">ASSENTAMENTO DE POSTE DE CONCRETO COM COMPRIMENTO NOMINAL DE 9 M, CARGA NOMINAL DE 300 DAN, ENGASTAMENTO BASE CONCRETADA COM 1 M DE CONCRETO E 0,5 M DE SOLO (NÃO INCLUI FORNECIMENTO). AF_11/2019</t>
  </si>
  <si>
    <t xml:space="preserve">ASSENTAMENTO DE POSTE DE CONCRETO COM COMPRIMENTO NOMINAL DE 9 M, CARGA NOMINAL DE 400 DAN, ENGASTAMENTO BASE CONCRETADA COM 1 M DE CONCRETO E 0,5 M DE SOLO (NÃO INCLUI FORNECIMENTO). AF_11/2019</t>
  </si>
  <si>
    <t xml:space="preserve">ASSENTAMENTO DE POSTE DE CONCRETO COM COMPRIMENTO NOMINAL DE 9 M, CARGA NOMINAL DE 600 DAN, ENGASTAMENTO BASE CONCRETADA COM 1 M DE CONCRETO E 0,5 M DE SOLO (NÃO INCLUI FORNECIMENTO). AF_11/2019</t>
  </si>
  <si>
    <t xml:space="preserve">ASSENTAMENTO DE POSTE DE CONCRETO COM COMPRIMENTO NOMINAL DE 9 M, CARGA NOMINAL MENOR OU IGUAL A 1000 DAN, ENGASTAMENTO SIMPLES COM 1,5 M DE SOLO (NÃO INCLUI FORNECIMENTO). AF_11/2019</t>
  </si>
  <si>
    <t xml:space="preserve">POSTE DE AÇO CONICO CONTÍNUO CURVO DUPLO, ENGASTADO, H=9M, INCLUSIVE LUMINÁRIAS, SEM LÂMPADAS - FORNECIMENTO E INSTALACAO. AF_11/2019</t>
  </si>
  <si>
    <t xml:space="preserve">POSTE DE AÇO CONICO CONTÍNUO CURVO DUPLO, FLANGEADO, H=9M, INCLUSIVE LUMINÁRIAS, SEM LÂMPADAS - FORNECIMENTO E INSTALACAO. AF_11/2019</t>
  </si>
  <si>
    <t xml:space="preserve">POSTE DE AÇO CONICO CONTÍNUO CURVO SIMPLES, ENGASTADO, H=9M, INCLUSIVE LUMINÁRIA, SEM LÂMPADA - FORNECIMENTO E INSTALACAO. AF_11/2019</t>
  </si>
  <si>
    <t xml:space="preserve">POSTE DE AÇO CONICO CONTÍNUO CURVO SIMPLES, FLANGEADO, H=9M, INCLUSIVE LUMINÁRIA, SEM LÂMPADA - FORNECIMENTO E INSTALACAO. AF_11/2019</t>
  </si>
  <si>
    <t xml:space="preserve">POSTE DECORATIVO PARA JARDIM EM AÇO TUBULAR, H = *2,5* M, SEM LUMINÁRIA - FORNECIMENTO E INSTALAÇÃO. AF_11/2019</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</si>
  <si>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</si>
  <si>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</si>
  <si>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1,5 M. AF_12/2020</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</si>
  <si>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</si>
  <si>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</si>
  <si>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</si>
  <si>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</si>
  <si>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</si>
  <si>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</si>
  <si>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</si>
  <si>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</si>
  <si>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</si>
  <si>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1,2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</si>
  <si>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</si>
  <si>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</si>
  <si>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</si>
  <si>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</si>
  <si>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</si>
  <si>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</si>
  <si>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</si>
  <si>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</si>
  <si>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</si>
  <si>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</si>
  <si>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</si>
  <si>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</si>
  <si>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</si>
  <si>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</si>
  <si>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</si>
  <si>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</si>
  <si>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</si>
  <si>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</si>
  <si>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</si>
  <si>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</si>
  <si>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</si>
  <si>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</si>
  <si>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</si>
  <si>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</si>
  <si>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</si>
  <si>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</si>
  <si>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</si>
  <si>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</si>
  <si>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</si>
  <si>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</si>
  <si>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</si>
  <si>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</si>
  <si>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</si>
  <si>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</si>
  <si>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</si>
  <si>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</si>
  <si>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</si>
  <si>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</si>
  <si>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</si>
  <si>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</si>
  <si>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</si>
  <si>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</si>
  <si>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</si>
  <si>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</si>
  <si>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</si>
  <si>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</si>
  <si>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</si>
  <si>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</si>
  <si>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</si>
  <si>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</si>
  <si>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</si>
  <si>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</si>
  <si>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</si>
  <si>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</si>
  <si>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</si>
  <si>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</si>
  <si>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</si>
  <si>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</si>
  <si>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</si>
  <si>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</si>
  <si>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</si>
  <si>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</si>
  <si>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</si>
  <si>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</si>
  <si>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</si>
  <si>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</si>
  <si>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</si>
  <si>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</si>
  <si>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</si>
  <si>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</si>
  <si>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</si>
  <si>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</si>
  <si>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</si>
  <si>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</si>
  <si>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</si>
  <si>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</si>
  <si>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</si>
  <si>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</si>
  <si>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</si>
  <si>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</si>
  <si>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</si>
  <si>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</si>
  <si>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</si>
  <si>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</si>
  <si>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</si>
  <si>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</si>
  <si>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</si>
  <si>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</si>
  <si>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</si>
  <si>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</si>
  <si>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</si>
  <si>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</si>
  <si>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</si>
  <si>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</si>
  <si>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</si>
  <si>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</si>
  <si>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</si>
  <si>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</si>
  <si>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</si>
  <si>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</si>
  <si>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</si>
  <si>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</si>
  <si>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</si>
  <si>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</si>
  <si>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</si>
  <si>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</si>
  <si>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</si>
  <si>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</si>
  <si>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</si>
  <si>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</si>
  <si>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</si>
  <si>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</si>
  <si>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</si>
  <si>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</si>
  <si>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</si>
  <si>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</si>
  <si>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</si>
  <si>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</si>
  <si>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</si>
  <si>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</si>
  <si>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</si>
  <si>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</si>
  <si>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</si>
  <si>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</si>
  <si>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</si>
  <si>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</si>
  <si>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</si>
  <si>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</si>
  <si>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</si>
  <si>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</si>
  <si>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</si>
  <si>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</si>
  <si>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</si>
  <si>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</si>
  <si>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</si>
  <si>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</si>
  <si>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</si>
  <si>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</si>
  <si>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</si>
  <si>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</si>
  <si>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</si>
  <si>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</si>
  <si>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</si>
  <si>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</si>
  <si>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</si>
  <si>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</si>
  <si>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</si>
  <si>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</si>
  <si>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</si>
  <si>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</si>
  <si>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</si>
  <si>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</si>
  <si>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</si>
  <si>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</si>
  <si>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</si>
  <si>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</si>
  <si>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</si>
  <si>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</si>
  <si>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</si>
  <si>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</si>
  <si>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</si>
  <si>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</si>
  <si>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</si>
  <si>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</si>
  <si>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</si>
  <si>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</si>
  <si>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</si>
  <si>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</si>
  <si>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</si>
  <si>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</si>
  <si>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</si>
  <si>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</si>
  <si>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</si>
  <si>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</si>
  <si>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</si>
  <si>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</si>
  <si>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</si>
  <si>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</si>
  <si>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</si>
  <si>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</si>
  <si>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</si>
  <si>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</si>
  <si>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</si>
  <si>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</si>
  <si>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</si>
  <si>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</si>
  <si>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</si>
  <si>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</si>
  <si>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</si>
  <si>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</si>
  <si>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</si>
  <si>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</si>
  <si>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</si>
  <si>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</si>
  <si>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</si>
  <si>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</si>
  <si>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</si>
  <si>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</si>
  <si>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</si>
  <si>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</si>
  <si>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</si>
  <si>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</si>
  <si>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</si>
  <si>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</si>
  <si>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</si>
  <si>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</si>
  <si>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</si>
  <si>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</si>
  <si>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</si>
  <si>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</si>
  <si>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</si>
  <si>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</si>
  <si>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</si>
  <si>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</si>
  <si>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</si>
  <si>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</si>
  <si>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</si>
  <si>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</si>
  <si>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</si>
  <si>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</si>
  <si>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</si>
  <si>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</si>
  <si>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</si>
  <si>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</si>
  <si>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</si>
  <si>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</si>
  <si>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</si>
  <si>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</si>
  <si>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</si>
  <si>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</si>
  <si>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</si>
  <si>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</si>
  <si>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</si>
  <si>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</si>
  <si>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</si>
  <si>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</si>
  <si>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</si>
  <si>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</si>
  <si>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</si>
  <si>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</si>
  <si>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</si>
  <si>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</si>
  <si>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</si>
  <si>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</si>
  <si>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</si>
  <si>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</si>
  <si>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</si>
  <si>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</si>
  <si>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</si>
  <si>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</si>
  <si>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</si>
  <si>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</si>
  <si>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</si>
  <si>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</si>
  <si>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</si>
  <si>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</si>
  <si>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</si>
  <si>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</si>
  <si>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</si>
  <si>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</si>
  <si>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</si>
  <si>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</si>
  <si>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</si>
  <si>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</si>
  <si>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</si>
  <si>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</si>
  <si>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</si>
  <si>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</si>
  <si>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</si>
  <si>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</si>
  <si>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</si>
  <si>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</si>
  <si>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</si>
  <si>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</si>
  <si>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</si>
  <si>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</si>
  <si>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</si>
  <si>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</si>
  <si>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</si>
  <si>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</si>
  <si>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</si>
  <si>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</si>
  <si>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</si>
  <si>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</si>
  <si>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</si>
  <si>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</si>
  <si>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</si>
  <si>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</si>
  <si>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</si>
  <si>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</si>
  <si>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</si>
  <si>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</si>
  <si>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</si>
  <si>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</si>
  <si>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</si>
  <si>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</si>
  <si>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</si>
  <si>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</si>
  <si>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</si>
  <si>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</si>
  <si>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</si>
  <si>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</si>
  <si>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</si>
  <si>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</si>
  <si>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</si>
  <si>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</si>
  <si>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</si>
  <si>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</si>
  <si>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</si>
  <si>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</si>
  <si>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</si>
  <si>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</si>
  <si>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</si>
  <si>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</si>
  <si>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</si>
  <si>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</si>
  <si>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</si>
  <si>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</si>
  <si>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</si>
  <si>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</si>
  <si>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</si>
  <si>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</si>
  <si>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</si>
  <si>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</si>
  <si>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</si>
  <si>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</si>
  <si>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</si>
  <si>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</si>
  <si>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</si>
  <si>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</si>
  <si>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</si>
  <si>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</si>
  <si>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</si>
  <si>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</si>
  <si>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</si>
  <si>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</si>
  <si>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</si>
  <si>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</si>
  <si>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</si>
  <si>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</si>
  <si>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</si>
  <si>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</si>
  <si>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</si>
  <si>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</si>
  <si>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</si>
  <si>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</si>
  <si>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</si>
  <si>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</si>
  <si>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</si>
  <si>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</si>
  <si>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</si>
  <si>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</si>
  <si>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</si>
  <si>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</si>
  <si>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</si>
  <si>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</si>
  <si>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</si>
  <si>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</si>
  <si>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</si>
  <si>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</si>
  <si>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</si>
  <si>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</si>
  <si>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</si>
  <si>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</si>
  <si>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</si>
  <si>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</si>
  <si>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</si>
  <si>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</si>
  <si>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</si>
  <si>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</si>
  <si>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</si>
  <si>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</si>
  <si>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</si>
  <si>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</si>
  <si>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</si>
  <si>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</si>
  <si>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</si>
  <si>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</si>
  <si>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</si>
  <si>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</si>
  <si>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</si>
  <si>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</si>
  <si>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</si>
  <si>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</si>
  <si>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</si>
  <si>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</si>
  <si>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</si>
  <si>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</si>
  <si>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</si>
  <si>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</si>
  <si>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</si>
  <si>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</si>
  <si>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</si>
  <si>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</si>
  <si>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</si>
  <si>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</si>
  <si>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</si>
  <si>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</si>
  <si>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</si>
  <si>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</si>
  <si>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</si>
  <si>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</si>
  <si>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</si>
  <si>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</si>
  <si>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</si>
  <si>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</si>
  <si>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</si>
  <si>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</si>
  <si>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</si>
  <si>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</si>
  <si>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</si>
  <si>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</si>
  <si>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</si>
  <si>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</si>
  <si>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</si>
  <si>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</si>
  <si>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</si>
  <si>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</si>
  <si>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</si>
  <si>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</si>
  <si>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</si>
  <si>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</si>
  <si>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</si>
  <si>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</si>
  <si>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</si>
  <si>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</si>
  <si>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</si>
  <si>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</si>
  <si>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</si>
  <si>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</si>
  <si>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</si>
  <si>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</si>
  <si>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</si>
  <si>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</si>
  <si>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</si>
  <si>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</si>
  <si>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</si>
  <si>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</si>
  <si>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</si>
  <si>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</si>
  <si>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</si>
  <si>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</si>
  <si>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</si>
  <si>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</si>
  <si>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</si>
  <si>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</si>
  <si>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</si>
  <si>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</si>
  <si>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</si>
  <si>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</si>
  <si>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</si>
  <si>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</si>
  <si>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</si>
  <si>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</si>
  <si>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</si>
  <si>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</si>
  <si>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</si>
  <si>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</si>
  <si>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</si>
  <si>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</si>
  <si>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BLOCO DE ENGATE RÁPIDO PARA BASTIDOR TIPO M10 - FORNECIMENTO E INSTALAÇÃO. AF_11/2019</t>
  </si>
  <si>
    <t xml:space="preserve">CABO COAXIAL RG11 95% - FORNECIMENTO E INSTALAÇÃO. AF_11/2019</t>
  </si>
  <si>
    <t xml:space="preserve">CABO COAXIAL RG59 95% - FORNECIMENTO E INSTALAÇÃO. AF_11/2019</t>
  </si>
  <si>
    <t xml:space="preserve">CABO COAXIAL RG6 95% - FORNECIMENTO E INSTALAÇÃO. AF_11/2019</t>
  </si>
  <si>
    <t xml:space="preserve">CABO ELETRÔNICO CATEGORIA 5E, INSTALADO EM EDIFICAÇÃO INSTITUCIONAL - FORNECIMENTO E INSTALAÇÃO. AF_11/2019</t>
  </si>
  <si>
    <t xml:space="preserve">CABO ELETRÔNICO CATEGORIA 5E, INSTALADO EM EDIFICAÇÃO RESIDENCIAL - FORNECIMENTO E INSTALAÇÃO. AF_11/2019</t>
  </si>
  <si>
    <t xml:space="preserve">CABO ELETRÔNICO CATEGORIA 6, INSTALADO EM EDIFICAÇÃO INSTITUCIONAL - FORNECIMENTO E INSTALAÇÃO. AF_11/2019</t>
  </si>
  <si>
    <t xml:space="preserve">CABO ELETRÔNICO CATEGORIA 6, INSTALADO EM EDIFICAÇÃO RESIDENCIAL - FORNECIMENTO E INSTALAÇÃO. AF_11/2019</t>
  </si>
  <si>
    <t xml:space="preserve">CABO ELETRÔNICO CATEGORIA 6A, INSTALADO EM EDIFICAÇÃO INSTITUCIONAL - FORNECIMENTO E INSTALAÇÃO. AF_11/2019</t>
  </si>
  <si>
    <t xml:space="preserve">CABO ELETRÔNICO CATEGORIA 6A, INSTALADO EM EDIFICAÇÃO RESIDENCIAL - FORNECIMENTO E INSTALAÇÃO. AF_11/2019</t>
  </si>
  <si>
    <t xml:space="preserve">CABO TELEFÔNICO CCI-50 1 PAR, INSTALADO EM ENTRADA DE EDIFICAÇÃO - FORNECIMENTO E INSTALAÇÃO. AF_11/2019</t>
  </si>
  <si>
    <t xml:space="preserve">CABO TELEFÔNICO CCI-50 1 PAR, SEM BLINDAGEM, INSTALADO EM DISTRIBUIÇÃO DE EDIFICAÇÃO INSTITUCIONAL - FORNECIMENTO E INSTALAÇÃO. AF_11/2019</t>
  </si>
  <si>
    <t xml:space="preserve">CABO TELEFÔNICO CCI-50 1 PAR, SEM BLINDAGEM, INSTALADO EM DISTRIBUIÇÃO DE EDIFICAÇÃO RESIDENCIAL - FORNECIMENTO E INSTALAÇÃO. AF_11/2019</t>
  </si>
  <si>
    <t xml:space="preserve">CABO TELEFÔNICO CCI-50 2 PARES, SEM BLINDAGEM, INSTALADO EM DISTRIBUIÇÃO DE EDIFICAÇÃO INSTITUCIONAL - FORNECIMENTO E INSTALAÇÃO. AF_11/2019</t>
  </si>
  <si>
    <t xml:space="preserve">CABO TELEFÔNICO CCI-50 2 PARES, SEM BLINDAGEM, INSTALADO EM DISTRIBUIÇÃO DE EDIFICAÇÃO RESIDENCIAL - FORNECIMENTO E INSTALAÇÃO. AF_11/2019</t>
  </si>
  <si>
    <t xml:space="preserve">CABO TELEFÔNICO CCI-50 2 PARES, SEM BLINDAGEM, INSTALADO EM ENTRADA DE EDIFICAÇÃO - FORNECIMENTO E INSTALAÇÃO. AF_11/2019</t>
  </si>
  <si>
    <t xml:space="preserve">CABO TELEFÔNICO CCI-50 3 PARES, SEM BLINDAGEM, INSTALADO EM DISTRIBUIÇÃO DE EDIFICAÇÃO INSTITUCIONAL - FORNECIMENTO E INSTALAÇÃO. AF_11/2019</t>
  </si>
  <si>
    <t xml:space="preserve">CABO TELEFÔNICO CCI-50 3 PARES, SEM BLINDAGEM, INSTALADO EM DISTRIBUIÇÃO DE EDIFICAÇÃO RESIDENCIAL - FORNECIMENTO E INSTALAÇÃO. AF_11/2019</t>
  </si>
  <si>
    <t xml:space="preserve">CABO TELEFÔNICO CCI-50 3 PARES, SEM BLINDAGEM, INSTALADO EM ENTRADA DE EDIFICAÇÃO - FORNECIMENTO E INSTALAÇÃO. AF_11/2019</t>
  </si>
  <si>
    <t xml:space="preserve">CABO TELEFÔNICO CCI-50 4 PARES, SEM BLINDAGEM, INSTALADO EM DISTRIBUIÇÃO DE EDIFICAÇÃO INSTITUCIONAL - FORNECIMENTO E INSTALAÇÃO. AF_11/2019</t>
  </si>
  <si>
    <t xml:space="preserve">CABO TELEFÔNICO CCI-50 4 PARES, SEM BLINDAGEM, INSTALADO EM DISTRIBUIÇÃO DE EDIFICAÇÃO RESIDENCIAL - FORNECIMENTO E INSTALAÇÃO. AF_11/2019</t>
  </si>
  <si>
    <t xml:space="preserve">CABO TELEFÔNICO CCI-50 4 PARES, SEM BLINDAGEM, INSTALADO EM ENTRADA DE EDIFICAÇÃO - FORNECIMENTO E INSTALAÇÃO. AF_11/2019</t>
  </si>
  <si>
    <t xml:space="preserve">CABO TELEFÔNICO CCI-50 4 PARES, SEM BLINDAGEM, INSTALADO EM PRUMADA - FORNECIMENTO E INSTALAÇÃO. AF_11/2019</t>
  </si>
  <si>
    <t xml:space="preserve">CABO TELEFÔNICO CCI-50 5 PARES, SEM BLINDAGEM, INSTALADO EM DISTRIBUIÇÃO DE EDIFICAÇÃO INSTITUCIONAL - FORNECIMENTO E INSTALAÇÃO. AF_11/2019</t>
  </si>
  <si>
    <t xml:space="preserve">CABO TELEFÔNICO CCI-50 5 PARES, SEM BLINDAGEM, INSTALADO EM DISTRIBUIÇÃO DE EDIFICAÇÃO RESIDENCIAL - FORNECIMENTO E INSTALAÇÃO. AF_11/2019</t>
  </si>
  <si>
    <t xml:space="preserve">CABO TELEFÔNICO CCI-50 5 PARES, SEM BLINDAGEM, INSTALADO EM ENTRADA DE EDIFICAÇÃO - FORNECIMENTO E INSTALAÇÃO. AF_11/2019</t>
  </si>
  <si>
    <t xml:space="preserve">CABO TELEFÔNICO CCI-50 5 PARES, SEM BLINDAGEM, INSTALADO EM PRUMADA - FORNECIMENTO E INSTALAÇÃO. AF_11/2019</t>
  </si>
  <si>
    <t xml:space="preserve">CABO TELEFÔNICO CCI-50 6 PARES, SEM BLINDAGEM, INSTALADO EM DISTRIBUIÇÃO DE EDIFICAÇÃO INSTITUCIONAL - FORNECIMENTO E INSTALAÇÃO. AF_11/2019</t>
  </si>
  <si>
    <t xml:space="preserve">CABO TELEFÔNICO CCI-50 6 PARES, SEM BLINDAGEM, INSTALADO EM DISTRIBUIÇÃO DE EDIFICAÇÃO RESIDENCIAL - FORNECIMENTO E INSTALAÇÃO. AF_11/2019</t>
  </si>
  <si>
    <t xml:space="preserve">CABO TELEFÔNICO CCI-50 6 PARES, SEM BLINDAGEM, INSTALADO EM ENTRADA DE EDIFICAÇÃO - FORNECIMENTO E INSTALAÇÃO. AF_11/2019</t>
  </si>
  <si>
    <t xml:space="preserve">CABO TELEFÔNICO CCI-50 6 PARES, SEM BLINDAGEM, INSTALADO EM PRUMADA - FORNECIMENTO E INSTALAÇÃO. AF_11/2019</t>
  </si>
  <si>
    <t xml:space="preserve">CABO TELEFÔNICO CI-50 10 PARES INSTALADO EM DISTRIBUIÇÃO DE EDIFICAÇÃO INSTITUCIONAL - FORNECIMENTO E INSTALAÇÃO. AF_11/2019</t>
  </si>
  <si>
    <t xml:space="preserve">CABO TELEFÔNICO CI-50 10 PARES INSTALADO EM DISTRIBUIÇÃO DE EDIFICAÇÃO RESIDENCIAL - FORNECIMENTO E INSTALAÇÃO. AF_11/2019</t>
  </si>
  <si>
    <t xml:space="preserve">CABO TELEFÔNICO CI-50 10 PARES INSTALADO EM ENTRADA DE EDIFICAÇÃO - FORNECIMENTO E INSTALAÇÃO. AF_11/2019</t>
  </si>
  <si>
    <t xml:space="preserve">CABO TELEFÔNICO CI-50 10 PARES INSTALADO EM PRUMADA - FORNECIMENTO E INSTALAÇÃO. AF_11/2019</t>
  </si>
  <si>
    <t xml:space="preserve">CABO TELEFÔNICO CI-50 20 PARES INSTALADO EM ENTRADA DE EDIFICAÇÃO - FORNECIMENTO E INSTALAÇÃO. AF_11/2019</t>
  </si>
  <si>
    <t xml:space="preserve">CABO TELEFÔNICO CI-50 20 PARES INSTALADO EM PRUMADA - FORNECIMENTO E INSTALAÇÃO. AF_11/2019</t>
  </si>
  <si>
    <t xml:space="preserve">CABO TELEFÔNICO CI-50 200 PARES INSTALADO EM ENTRADA DE EDIFICAÇÃO - FORNECIMENTO E INSTALAÇÃO. AF_11/2019</t>
  </si>
  <si>
    <t xml:space="preserve">CABO TELEFÔNICO CI-50 30 PARES INSTALADO EM ENTRADA DE EDIFICAÇÃO - FORNECIMENTO E INSTALAÇÃO. AF_11/2019</t>
  </si>
  <si>
    <t xml:space="preserve">CABO TELEFÔNICO CI-50 30 PARES INSTALADO EM PRUMADA - FORNECIMENTO E INSTALAÇÃO. AF_11/2019</t>
  </si>
  <si>
    <t xml:space="preserve">CABO TELEFÔNICO CI-50 50 PARES INSTALADO EM ENTRADA DE EDIFICAÇÃO - FORNECIMENTO E INSTALAÇÃO. AF_11/2019</t>
  </si>
  <si>
    <t xml:space="preserve">CABO TELEFÔNICO CI-50 50 PARES INSTALADO EM PRUMADA - FORNECIMENTO E INSTALAÇÃO. AF_11/2019</t>
  </si>
  <si>
    <t xml:space="preserve">CABO TELEFÔNICO CI-50 75 PARES INSTALADO EM ENTRADA DE EDIFICAÇÃO - FORNECIMENTO E INSTALAÇÃO. AF_11/2019</t>
  </si>
  <si>
    <t xml:space="preserve">CABO TELEFÔNICO CTP-APL-50 10 PARES INSTALADO EM ENTRADA DE EDIFICAÇÃO - FORNECIMENTO E INSTALAÇÃO. AF_11/2019</t>
  </si>
  <si>
    <t xml:space="preserve">CABO TELEFÔNICO CTP-APL-50 20 PARES INSTALADO EM ENTRADA DE EDIFICAÇÃO - FORNECIMENTO E INSTALAÇÃO. AF_11/2019</t>
  </si>
  <si>
    <t xml:space="preserve">CABO TELEFÔNICO CTP-APL-50 30 PARES INSTALADO EM ENTRADA DE EDIFICAÇÃO - FORNECIMENTO E INSTALAÇÃO. AF_11/2019</t>
  </si>
  <si>
    <t xml:space="preserve">CAIXA DE PASSAGEM PARA TELEFONE 15X15X10CM (SOBREPOR), FORNECIMENTO E INSTALACAO. AF_11/2019</t>
  </si>
  <si>
    <t xml:space="preserve">CAIXA DE PASSAGEM PARA TELEFONE 80X80X15CM (SOBREPOR) FORNECIMENTO E INSTALACAO. AF_11/2019</t>
  </si>
  <si>
    <t xml:space="preserve">PATCH PANEL 24 PORTAS, CATEGORIA 5E - FORNECIMENTO E INSTALAÇÃO. AF_11/2019</t>
  </si>
  <si>
    <t xml:space="preserve">PATCH PANEL 24 PORTAS, CATEGORIA 6 - FORNECIMENTO E INSTALAÇÃO. AF_11/2019</t>
  </si>
  <si>
    <t xml:space="preserve">PATCH PANEL 48 PORTAS, CATEGORIA 5E - FORNECIMENTO E INSTALAÇÃO. AF_11/2019</t>
  </si>
  <si>
    <t xml:space="preserve">PATCH PANEL 48 PORTAS, CATEGORIA 6 - FORNECIMENTO E INSTALAÇÃO. AF_11/2019</t>
  </si>
  <si>
    <t xml:space="preserve">QUADRO DE DISTRIBUICAO PARA TELEFONE N.3, 40X40X12CM EM CHAPA METALICA, DE EMBUTIR, SEM ACESSORIOS, PADRAO TELEBRAS, FORNECIMENTO E INSTALAÇÃO. AF_11/2019</t>
  </si>
  <si>
    <t xml:space="preserve">QUADRO DE DISTRIBUICAO PARA TELEFONE N.4, 60X60X12CM EM CHAPA METALICA, DE EMBUTIR, SEM ACESSORIOS, PADRAO TELEBRAS, FORNECIMENTO E INSTALAÇÃO. AF_11/2019</t>
  </si>
  <si>
    <t xml:space="preserve">QUADRO DE DISTRIBUIÇÃO PARA TELEFONE N.2, 20X20X12CM EM CHAPA METALICA, DE EMBUTIR, SEM ACESSORIOS, PADRÃO TELEBRAS, FORNECIMENTO E INSTALAÇÃO. AF_11/2019</t>
  </si>
  <si>
    <t xml:space="preserve">QUADRO DE DISTRIBUIÇÃO PARA TELEFONE N.5, 80X80X12CM EM CHAPA METALICA, SEM ACESSORIOS, PADRAO TELEBRAS, FORNECIMENTO E INSTALAÇÃO. AF_11/2019</t>
  </si>
  <si>
    <t xml:space="preserve">RACK ABERTO EM COLUNA 44U PARA SERVIDOR - FORNECIMENTO E INSTALAÇÃO. AF_11/2019</t>
  </si>
  <si>
    <t xml:space="preserve">RACK FECHADO PARA SERVIDOR - FORNECIMENTO E INSTALAÇÃO. AF_11/2019</t>
  </si>
  <si>
    <t xml:space="preserve">TOMADA DE REDE RJ45 - FORNECIMENTO E INSTALAÇÃO. AF_11/2019</t>
  </si>
  <si>
    <t xml:space="preserve">TOMADA PARA TELEFONE RJ11 - FORNECIMENTO E INSTALAÇÃO. AF_11/2019</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</si>
  <si>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</si>
  <si>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</si>
  <si>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</si>
  <si>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</si>
  <si>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</si>
  <si>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</si>
  <si>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</si>
  <si>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</si>
  <si>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</si>
  <si>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</si>
  <si>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</si>
  <si>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</si>
  <si>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</si>
  <si>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</si>
  <si>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</si>
  <si>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</si>
  <si>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</si>
  <si>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</si>
  <si>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</si>
  <si>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</si>
  <si>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</si>
  <si>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</si>
  <si>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</si>
  <si>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</si>
  <si>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</si>
  <si>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</si>
  <si>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</si>
  <si>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</si>
  <si>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</si>
  <si>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</si>
  <si>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</si>
  <si>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</si>
  <si>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</si>
  <si>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</si>
  <si>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</si>
  <si>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</si>
  <si>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</si>
  <si>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</si>
  <si>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</si>
  <si>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</si>
  <si>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</si>
  <si>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</si>
  <si>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</si>
  <si>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</si>
  <si>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</si>
  <si>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</si>
  <si>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</si>
  <si>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</si>
  <si>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</si>
  <si>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</si>
  <si>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</si>
  <si>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</si>
  <si>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</si>
  <si>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</si>
  <si>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</si>
  <si>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</si>
  <si>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</si>
  <si>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</si>
  <si>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</si>
  <si>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</si>
  <si>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</si>
  <si>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</si>
  <si>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</si>
  <si>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</si>
  <si>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</si>
  <si>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</si>
  <si>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</si>
  <si>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</si>
  <si>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</si>
  <si>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</si>
  <si>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</si>
  <si>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</si>
  <si>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</si>
  <si>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</si>
  <si>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</si>
  <si>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</si>
  <si>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</si>
  <si>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</si>
  <si>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</si>
  <si>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</si>
  <si>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</si>
  <si>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</si>
  <si>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</si>
  <si>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</si>
  <si>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</si>
  <si>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</si>
  <si>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</si>
  <si>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</si>
  <si>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</si>
  <si>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</si>
  <si>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</si>
  <si>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</si>
  <si>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</si>
  <si>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</si>
  <si>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</si>
  <si>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</si>
  <si>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</si>
  <si>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</si>
  <si>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</si>
  <si>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</si>
  <si>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</si>
  <si>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</si>
  <si>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</si>
  <si>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</si>
  <si>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</si>
  <si>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</si>
  <si>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</si>
  <si>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</si>
  <si>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</si>
  <si>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</si>
  <si>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</si>
  <si>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</si>
  <si>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</si>
  <si>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</si>
  <si>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</si>
  <si>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</si>
  <si>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</si>
  <si>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</si>
  <si>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</si>
  <si>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</si>
  <si>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</si>
  <si>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</si>
  <si>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</si>
  <si>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</si>
  <si>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</si>
  <si>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</si>
  <si>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</si>
  <si>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</si>
  <si>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</si>
  <si>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</si>
  <si>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</si>
  <si>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</si>
  <si>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</si>
  <si>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</si>
  <si>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</si>
  <si>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</si>
  <si>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</si>
  <si>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</si>
  <si>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</si>
  <si>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</si>
  <si>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</si>
  <si>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</si>
  <si>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</si>
  <si>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</si>
  <si>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</si>
  <si>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</si>
  <si>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</si>
  <si>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</si>
  <si>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</si>
  <si>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</si>
  <si>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</si>
  <si>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</si>
  <si>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</si>
  <si>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</si>
  <si>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</si>
  <si>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</si>
  <si>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</si>
  <si>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</si>
  <si>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</si>
  <si>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</si>
  <si>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</si>
  <si>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</si>
  <si>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</si>
  <si>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</si>
  <si>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</si>
  <si>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</si>
  <si>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</si>
  <si>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</si>
  <si>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</si>
  <si>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</si>
  <si>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</si>
  <si>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</si>
  <si>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</si>
  <si>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</si>
  <si>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</si>
  <si>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</si>
  <si>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</si>
  <si>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</si>
  <si>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</si>
  <si>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</si>
  <si>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</si>
  <si>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</si>
  <si>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</si>
  <si>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</si>
  <si>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</si>
  <si>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</si>
  <si>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</si>
  <si>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</si>
  <si>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</si>
  <si>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</si>
  <si>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</si>
  <si>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</si>
  <si>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</si>
  <si>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</si>
  <si>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</si>
  <si>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</si>
  <si>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</si>
  <si>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</si>
  <si>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</si>
  <si>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</si>
  <si>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</si>
  <si>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</si>
  <si>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</si>
  <si>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</si>
  <si>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</si>
  <si>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</si>
  <si>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</si>
  <si>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</si>
  <si>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</si>
  <si>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</si>
  <si>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</si>
  <si>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</si>
  <si>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</si>
  <si>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</si>
  <si>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</si>
  <si>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</si>
  <si>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</si>
  <si>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</si>
  <si>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</si>
  <si>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</si>
  <si>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</si>
  <si>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</si>
  <si>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</si>
  <si>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</si>
  <si>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</si>
  <si>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SOLO, COM H= DE 2,5 M E SEÇÃO DE 7,5 X 7,5 CM.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</si>
  <si>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</si>
  <si>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</si>
  <si>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</si>
  <si>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</si>
  <si>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</si>
  <si>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</si>
  <si>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</si>
  <si>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</si>
  <si>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</si>
  <si>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</si>
  <si>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</si>
  <si>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</si>
  <si>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</si>
  <si>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</si>
  <si>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</si>
  <si>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</si>
  <si>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</si>
  <si>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</si>
  <si>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</si>
  <si>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</si>
  <si>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</si>
  <si>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</si>
  <si>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</si>
  <si>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</si>
  <si>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</si>
  <si>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</si>
  <si>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</si>
  <si>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</si>
  <si>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</si>
  <si>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</si>
  <si>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</si>
  <si>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</si>
  <si>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</si>
  <si>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</si>
  <si>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</si>
  <si>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</si>
  <si>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</si>
  <si>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</si>
  <si>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</si>
  <si>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</si>
  <si>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</si>
  <si>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</si>
  <si>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</si>
  <si>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</si>
  <si>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</si>
  <si>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</si>
  <si>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</si>
  <si>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</si>
  <si>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</si>
  <si>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</si>
  <si>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</si>
  <si>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</si>
  <si>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</si>
  <si>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</si>
  <si>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</si>
  <si>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</si>
  <si>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</si>
  <si>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</si>
  <si>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</si>
  <si>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</si>
  <si>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</si>
  <si>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</si>
  <si>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</si>
  <si>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</si>
  <si>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</si>
  <si>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</si>
  <si>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</si>
  <si>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</si>
  <si>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</si>
  <si>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</si>
  <si>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</si>
  <si>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</si>
  <si>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</si>
  <si>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</si>
  <si>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</si>
  <si>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</si>
  <si>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</si>
  <si>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</si>
  <si>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</si>
  <si>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</si>
  <si>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</si>
  <si>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</si>
  <si>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</si>
  <si>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</si>
  <si>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</si>
  <si>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</si>
  <si>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</si>
  <si>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</si>
  <si>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</si>
  <si>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</si>
  <si>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</si>
  <si>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</si>
  <si>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</si>
  <si>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</si>
  <si>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</si>
  <si>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</si>
  <si>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</si>
  <si>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</si>
  <si>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</si>
  <si>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</si>
  <si>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</si>
  <si>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</si>
  <si>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</si>
  <si>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</si>
  <si>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</si>
  <si>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</si>
  <si>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</si>
  <si>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</si>
  <si>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</si>
  <si>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</si>
  <si>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</si>
  <si>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</si>
  <si>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</si>
  <si>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</si>
  <si>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</si>
  <si>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</si>
  <si>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</si>
  <si>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</si>
  <si>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</si>
  <si>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</si>
  <si>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</si>
  <si>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</si>
  <si>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</si>
  <si>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</si>
  <si>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</si>
  <si>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</si>
  <si>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</si>
  <si>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</si>
  <si>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</si>
  <si>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</si>
  <si>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</si>
  <si>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</si>
  <si>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</si>
  <si>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</si>
  <si>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</si>
  <si>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</si>
  <si>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</si>
  <si>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</si>
  <si>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</si>
  <si>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</si>
  <si>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</si>
  <si>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</si>
  <si>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</si>
  <si>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</si>
  <si>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</si>
  <si>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</si>
  <si>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</si>
  <si>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</si>
  <si>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</si>
  <si>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</si>
  <si>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</si>
  <si>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</si>
  <si>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</si>
  <si>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</si>
  <si>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</si>
  <si>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</si>
  <si>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</si>
  <si>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</si>
  <si>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</si>
  <si>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</si>
  <si>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</si>
  <si>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</si>
  <si>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</si>
  <si>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</si>
  <si>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</si>
  <si>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</si>
  <si>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</si>
  <si>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</si>
  <si>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</si>
  <si>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</si>
  <si>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</si>
  <si>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</si>
  <si>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CARGA E DESCARGA COM CARRINHO PLATAFORMA, DE BANCADA DE MÁRMORE OU GRANITO PARA COZINHA/LAVATÓRIO OU MÁRMORE SINTÉTICO COM CUBA INTEGRADA, EM BALSA DE 1000 TONELADAS. AF_05/2024</t>
  </si>
  <si>
    <t xml:space="preserve">T</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</si>
  <si>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</si>
  <si>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</si>
  <si>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</si>
  <si>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</si>
  <si>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</si>
  <si>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</si>
  <si>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</si>
  <si>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</si>
  <si>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</si>
  <si>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</si>
  <si>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</si>
  <si>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</si>
  <si>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</si>
  <si>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</si>
  <si>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</si>
  <si>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</si>
  <si>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</si>
  <si>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</si>
  <si>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</si>
  <si>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</si>
  <si>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</si>
  <si>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</si>
  <si>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</si>
  <si>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</si>
  <si>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</si>
  <si>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</si>
  <si>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</si>
  <si>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</si>
  <si>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</si>
  <si>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</si>
  <si>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</si>
  <si>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</si>
  <si>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</si>
  <si>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</si>
  <si>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</si>
  <si>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</si>
  <si>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</si>
  <si>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</si>
  <si>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</si>
  <si>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</si>
  <si>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</si>
  <si>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</si>
  <si>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</si>
  <si>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</si>
  <si>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</si>
  <si>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</si>
  <si>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</si>
  <si>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</si>
  <si>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</si>
  <si>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</si>
  <si>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</si>
  <si>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</si>
  <si>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</si>
  <si>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</si>
  <si>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</si>
  <si>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</si>
  <si>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</si>
  <si>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</si>
  <si>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</si>
  <si>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</si>
  <si>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</si>
  <si>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</si>
  <si>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</si>
  <si>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</si>
  <si>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</si>
  <si>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</si>
  <si>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</si>
  <si>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</si>
  <si>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</si>
  <si>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</si>
  <si>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</si>
  <si>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</si>
  <si>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</si>
  <si>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</si>
  <si>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</si>
  <si>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</si>
  <si>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</si>
  <si>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</si>
  <si>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</si>
  <si>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</si>
  <si>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</si>
  <si>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</si>
  <si>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</si>
  <si>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</si>
  <si>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</si>
  <si>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</si>
  <si>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</si>
  <si>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</si>
  <si>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</si>
  <si>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</si>
  <si>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</si>
  <si>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</si>
  <si>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</si>
  <si>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</si>
  <si>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</si>
  <si>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</si>
  <si>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</si>
  <si>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</si>
  <si>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</si>
  <si>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COM CONJUNTO EMPURRADOR DE 250 HP E BALSA DE 200 A 600 TONELADAS, EM VIA NAVEGÁVEL NO SENTIDO A JUSANTE (DESCENDO O RIO). AF_05/2024</t>
  </si>
  <si>
    <t xml:space="preserve">TXKM</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</si>
  <si>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</si>
  <si>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</si>
  <si>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</si>
  <si>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</si>
  <si>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</si>
  <si>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</si>
  <si>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</si>
  <si>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HORIZONTAL COM CARREGADEIRA, DE MASSA/ GRANEL (UNIDADE: M3XKM). AF_07/2019</t>
  </si>
  <si>
    <t xml:space="preserve">M3XKM</t>
  </si>
  <si>
    <t xml:space="preserve">TRANSPORTE HORIZONTAL COM CARRINHO DE MÃO, DE BLOCOS CERÂMICOS FURADOS NA HORIZONTAL DE 9X19X19CM (UNIDADE: BLOCOXKM). AF_07/2019</t>
  </si>
  <si>
    <t xml:space="preserve">UNXKM</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</si>
  <si>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</si>
  <si>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</si>
  <si>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 xml:space="preserve">M2XKM</t>
  </si>
  <si>
    <t xml:space="preserve">TRANSPORTE HORIZONTAL COM CARRINHO DE MÃO, DE SACOS DE 20 KG (UNIDADE: KGXKM). AF_07/2019</t>
  </si>
  <si>
    <t xml:space="preserve">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</si>
  <si>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</si>
  <si>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</si>
  <si>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</si>
  <si>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</si>
  <si>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</si>
  <si>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</si>
  <si>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</si>
  <si>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</si>
  <si>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</si>
  <si>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 xml:space="preserve">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</si>
  <si>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</si>
  <si>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</si>
  <si>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</si>
  <si>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</si>
  <si>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 xml:space="preserve">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</si>
  <si>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</si>
  <si>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</si>
  <si>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</si>
  <si>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</si>
  <si>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</si>
  <si>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</si>
  <si>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</si>
  <si>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</si>
  <si>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</si>
  <si>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</si>
  <si>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</si>
  <si>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</si>
  <si>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</si>
  <si>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</si>
  <si>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</si>
  <si>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</si>
  <si>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</si>
  <si>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</si>
  <si>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</si>
  <si>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</si>
  <si>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</si>
  <si>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</si>
  <si>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</si>
  <si>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</si>
  <si>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</si>
  <si>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</si>
  <si>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</si>
  <si>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</si>
  <si>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</si>
  <si>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</si>
  <si>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</si>
  <si>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</si>
  <si>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</si>
  <si>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</si>
  <si>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</si>
  <si>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</si>
  <si>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</si>
  <si>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</si>
  <si>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</si>
  <si>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</si>
  <si>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</si>
  <si>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</si>
  <si>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</si>
  <si>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</si>
  <si>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</si>
  <si>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</si>
  <si>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</si>
  <si>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</si>
  <si>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</si>
  <si>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</si>
  <si>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</si>
  <si>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</si>
  <si>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</si>
  <si>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</si>
  <si>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</si>
  <si>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</si>
  <si>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</si>
  <si>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</si>
  <si>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</si>
  <si>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</si>
  <si>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</si>
  <si>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</si>
  <si>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</si>
  <si>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</si>
  <si>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</si>
  <si>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</si>
  <si>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</si>
  <si>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</si>
  <si>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</si>
  <si>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</si>
  <si>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</si>
  <si>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</si>
  <si>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</si>
  <si>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</si>
  <si>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</si>
  <si>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CARGA DE MISTURA ASFÁLTICA EM CAMINHÃO BASCULANTE 10 M³ (UNIDADE: M3). AF_07/2020</t>
  </si>
  <si>
    <t xml:space="preserve">CARGA DE MISTURA ASFÁLTICA EM CAMINHÃO BASCULANTE 10 M³ (UNIDADE: T). AF_07/2020</t>
  </si>
  <si>
    <t xml:space="preserve">CARGA DE MISTURA ASFÁLTICA EM CAMINHÃO BASCULANTE 14 M³ (UNIDADE: M3). AF_07/2020</t>
  </si>
  <si>
    <t xml:space="preserve">CARGA DE MISTURA ASFÁLTICA EM CAMINHÃO BASCULANTE 14 M³ (UNIDADE: T). AF_07/2020</t>
  </si>
  <si>
    <t xml:space="preserve">CARGA DE MISTURA ASFÁLTICA EM CAMINHÃO BASCULANTE 18 M³ (UNIDADE: M3). AF_07/2020</t>
  </si>
  <si>
    <t xml:space="preserve">CARGA DE MISTURA ASFÁLTICA EM CAMINHÃO BASCULANTE 18 M³ (UNIDADE: T). AF_07/2020</t>
  </si>
  <si>
    <t xml:space="preserve">CARGA DE MISTURA ASFÁLTICA EM CAMINHÃO BASCULANTE 6 M³ (UNIDADE: M3). AF_07/2020</t>
  </si>
  <si>
    <t xml:space="preserve">CARGA DE MISTURA ASFÁLTICA EM CAMINHÃO BASCULANTE 6 M³ (UNIDADE: T). AF_07/2020</t>
  </si>
  <si>
    <t xml:space="preserve">CARGA DE ÁGUA EM CAMINHÃO PIPA 10 M³. AF_07/2020</t>
  </si>
  <si>
    <t xml:space="preserve">CARGA DE ÁGUA EM CAMINHÃO PIPA 6 M³. AF_07/2020</t>
  </si>
  <si>
    <t xml:space="preserve">CARGA, MANOBRA E DESCARGA DE ENTULHO EM CAMINHÃO BASCULANTE 10 M³ - CARGA COM ESCAVADEIRA HIDRÁULICA  (CAÇAMBA DE 0,80 M³ / 111 HP) E DESCARGA LIVRE (UNIDADE: M3). AF_07/2020</t>
  </si>
  <si>
    <t xml:space="preserve">CARGA, MANOBRA E DESCARGA DE ENTULHO EM CAMINHÃO BASCULANTE 10 M³ - CARGA COM ESCAVADEIRA HIDRÁULICA  (CAÇAMBA DE 0,80 M³ / 111 HP) E DESCARGA LIVRE (UNIDADE: T). AF_07/2020</t>
  </si>
  <si>
    <t xml:space="preserve">CARGA, MANOBRA E DESCARGA DE ENTULHO EM CAMINHÃO BASCULANTE 14 M³ - CARGA COM ESCAVADEIRA HIDRÁULICA  (CAÇAMBA DE 0,80 M³ / 111 HP) E DESCARGA LIVRE (UNIDADE: M3). AF_07/2020</t>
  </si>
  <si>
    <t xml:space="preserve">CARGA, MANOBRA E DESCARGA DE ENTULHO EM CAMINHÃO BASCULANTE 14 M³ - CARGA COM ESCAVADEIRA HIDRÁULICA  (CAÇAMBA DE 0,80 M³ / 111 HP) E DESCARGA LIVRE (UNIDADE: T). AF_07/2020</t>
  </si>
  <si>
    <t xml:space="preserve">CARGA, MANOBRA E DESCARGA DE ENTULHO EM CAMINHÃO BASCULANTE 18 M³ - CARGA COM ESCAVADEIRA HIDRÁULICA  (CAÇAMBA DE 0,80 M³ / 111 HP) E DESCARGA LIVRE (UNIDADE: M3). AF_07/2020</t>
  </si>
  <si>
    <t xml:space="preserve">CARGA, MANOBRA E DESCARGA DE ENTULHO EM CAMINHÃO BASCULANTE 18 M³ - CARGA COM ESCAVADEIRA HIDRÁULICA  (CAÇAMBA DE 0,80 M³ / 111 HP) E DESCARGA LIVRE (UNIDADE: T). AF_07/2020</t>
  </si>
  <si>
    <t xml:space="preserve">CARGA, MANOBRA E DESCARGA DE ENTULHO EM CAMINHÃO BASCULANTE 6 M³ - CARGA COM ESCAVADEIRA HIDRÁULICA  (CAÇAMBA DE 0,80 M³ / 111 HP) E DESCARGA LIVRE (UNIDADE: M3). AF_07/2020</t>
  </si>
  <si>
    <t xml:space="preserve">CARGA, MANOBRA E DESCARGA DE ENTULHO EM CAMINHÃO BASCULANTE 6 M³ - CARGA COM ESCAVADEIRA HIDRÁULICA  (CAÇAMBA DE 0,80 M³ / 111 HP) E DESCARGA LIVRE (UNIDADE: T). AF_07/2020</t>
  </si>
  <si>
    <t xml:space="preserve">CARGA, MANOBRA E DESCARGA DE PERFIL METÁLICO EM CAMINHÃO CARROCERIA COM GUINDAUTO (MUNCK) 11,7 TM. AF_07/2020</t>
  </si>
  <si>
    <t xml:space="preserve">CARGA, MANOBRA E DESCARGA DE POSTE DE CONCRETO EM CAMINHÃO CARROCERIA COM GUINDAUTO (MUNCK) 11,7 TM. AF_07/2020</t>
  </si>
  <si>
    <t xml:space="preserve">CARGA, MANOBRA E DESCARGA DE SOLOS E MATERIAIS GRANULARES EM CAMINHÃO BASCULANTE 10 M³ - CARGA COM ESCAVADEIRA HIDRÁULICA (CAÇAMBA DE 1,20 M³ / 155 HP) E DESCARGA LIVRE (UNIDADE: M3). AF_07/2020</t>
  </si>
  <si>
    <t xml:space="preserve">CARGA, MANOBRA E DESCARGA DE SOLOS E MATERIAIS GRANULARES EM CAMINHÃO BASCULANTE 10 M³ - CARGA COM ESCAVADEIRA HIDRÁULICA (CAÇAMBA DE 1,20 M³ / 155 HP) E DESCARGA LIVRE (UNIDADE: T). AF_07/2020</t>
  </si>
  <si>
    <t xml:space="preserve">CARGA, MANOBRA E DESCARGA DE SOLOS E MATERIAIS GRANULARES EM CAMINHÃO BASCULANTE 10 M³ - CARGA COM PÁ CARREGADEIRA (CAÇAMBA DE 1,7 A 2,8 M³ / 128 HP) E DESCARGA LIVRE (UNIDADE: M3). AF_07/2020</t>
  </si>
  <si>
    <t xml:space="preserve">CARGA, MANOBRA E DESCARGA DE SOLOS E MATERIAIS GRANULARES EM CAMINHÃO BASCULANTE 10 M³ - CARGA COM PÁ CARREGADEIRA (CAÇAMBA DE 1,7 A 2,8 M³ / 128 HP) E DESCARGA LIVRE (UNIDADE: T). AF_07/2020</t>
  </si>
  <si>
    <t xml:space="preserve">CARGA, MANOBRA E DESCARGA DE SOLOS E MATERIAIS GRANULARES EM CAMINHÃO BASCULANTE 14 M³ - CARGA COM ESCAVADEIRA HIDRÁULICA (CAÇAMBA DE 1,20 M³ / 155 HP) E DESCARGA LIVRE (UNIDADE: M3). AF_07/2020</t>
  </si>
  <si>
    <t xml:space="preserve">CARGA, MANOBRA E DESCARGA DE SOLOS E MATERIAIS GRANULARES EM CAMINHÃO BASCULANTE 14 M³ - CARGA COM ESCAVADEIRA HIDRÁULICA (CAÇAMBA DE 1,20 M³ / 155 HP) E DESCARGA LIVRE (UNIDADE: T). AF_07/2020</t>
  </si>
  <si>
    <t xml:space="preserve">CARGA, MANOBRA E DESCARGA DE SOLOS E MATERIAIS GRANULARES EM CAMINHÃO BASCULANTE 14 M³ - CARGA COM PÁ CARREGADEIRA (CAÇAMBA DE 1,7 A 2,8 M³ / 128 HP) E DESCARGA LIVRE (UNIDADE: M3). AF_07/2020</t>
  </si>
  <si>
    <t xml:space="preserve">CARGA, MANOBRA E DESCARGA DE SOLOS E MATERIAIS GRANULARES EM CAMINHÃO BASCULANTE 14 M³ - CARGA COM PÁ CARREGADEIRA (CAÇAMBA DE 1,7 A 2,8 M³ / 128 HP) E DESCARGA LIVRE (UNIDADE: T). AF_07/2020</t>
  </si>
  <si>
    <t xml:space="preserve">CARGA, MANOBRA E DESCARGA DE SOLOS E MATERIAIS GRANULARES EM CAMINHÃO BASCULANTE 18 M³ - CARGA COM ESCAVADEIRA HIDRÁULICA (CAÇAMBA DE 1,20 M³ / 155 HP) E DESCARGA LIVRE (UNIDADE: M3). AF_07/2020</t>
  </si>
  <si>
    <t xml:space="preserve">CARGA, MANOBRA E DESCARGA DE SOLOS E MATERIAIS GRANULARES EM CAMINHÃO BASCULANTE 18 M³ - CARGA COM ESCAVADEIRA HIDRÁULICA (CAÇAMBA DE 1,20 M³ / 155 HP) E DESCARGA LIVRE (UNIDADE: T). AF_07/2020</t>
  </si>
  <si>
    <t xml:space="preserve">CARGA, MANOBRA E DESCARGA DE SOLOS E MATERIAIS GRANULARES EM CAMINHÃO BASCULANTE 18 M³ - CARGA COM PÁ CARREGADEIRA (CAÇAMBA DE 1,7 A 2,8 M³ / 128 HP) E DESCARGA LIVRE (UNIDADE: M3). AF_07/2020</t>
  </si>
  <si>
    <t xml:space="preserve">CARGA, MANOBRA E DESCARGA DE SOLOS E MATERIAIS GRANULARES EM CAMINHÃO BASCULANTE 18 M³ - CARGA COM PÁ CARREGADEIRA (CAÇAMBA DE 1,7 A 2,8 M³ / 128 HP) E DESCARGA LIVRE (UNIDADE: T). AF_07/2020</t>
  </si>
  <si>
    <t xml:space="preserve">CARGA, MANOBRA E DESCARGA DE SOLOS E MATERIAIS GRANULARES EM CAMINHÃO BASCULANTE 6 M³ - CARGA COM ESCAVADEIRA HIDRÁULICA (CAÇAMBA DE 1,20 M³ / 155 HP) E DESCARGA LIVRE (UNIDADE: M3). AF_07/2020</t>
  </si>
  <si>
    <t xml:space="preserve">CARGA, MANOBRA E DESCARGA DE SOLOS E MATERIAIS GRANULARES EM CAMINHÃO BASCULANTE 6 M³ - CARGA COM ESCAVADEIRA HIDRÁULICA (CAÇAMBA DE 1,20 M³ / 155 HP) E DESCARGA LIVRE (UNIDADE: T). AF_07/2020</t>
  </si>
  <si>
    <t xml:space="preserve">CARGA, MANOBRA E DESCARGA DE SOLOS E MATERIAIS GRANULARES EM CAMINHÃO BASCULANTE 6 M³ - CARGA COM PÁ CARREGADEIRA (CAÇAMBA DE 1,7 A 2,8 M³ / 128 HP) E DESCARGA LIVRE (UNIDADE: M3). AF_07/2020</t>
  </si>
  <si>
    <t xml:space="preserve">CARGA, MANOBRA E DESCARGA DE SOLOS E MATERIAIS GRANULARES EM CAMINHÃO BASCULANTE 6 M³ - CARGA COM PÁ CARREGADEIRA (CAÇAMBA DE 1,7 A 2,8 M³ / 128 HP) E DESCARGA LIVRE (UNIDADE: T). AF_07/2020</t>
  </si>
  <si>
    <t xml:space="preserve">CARGA, MANOBRA E DESCARGA DE TUBOS DE CONCRETO, DN 1000 MM, EM CAMINHÃO CARROCERIA COM GUINDAUTO (MUNCK) 11,7 TM. AF_07/2020</t>
  </si>
  <si>
    <t xml:space="preserve">CARGA, MANOBRA E DESCARGA DE TUBOS DE CONCRETO, DN 1200 MM, EM CAMINHÃO CARROCERIA COM GUINDAUTO (MUNCK) 11,7 TM. AF_07/2020</t>
  </si>
  <si>
    <t xml:space="preserve">CARGA, MANOBRA E DESCARGA DE TUBOS DE CONCRETO, DN 400 MM, EM CAMINHÃO CARROCERIA COM GUINDAUTO (MUNCK) 11,7 TM. AF_07/2020</t>
  </si>
  <si>
    <t xml:space="preserve">CARGA, MANOBRA E DESCARGA DE TUBOS DE CONCRETO, DN 500 MM, EM CAMINHÃO CARROCERIA COM GUINDAUTO (MUNCK) 11,7 TM. AF_07/2020</t>
  </si>
  <si>
    <t xml:space="preserve">CARGA, MANOBRA E DESCARGA DE TUBOS DE CONCRETO, DN 600 MM, EM CAMINHÃO CARROCERIA COM GUINDAUTO (MUNCK) 11,7 TM. AF_07/2020</t>
  </si>
  <si>
    <t xml:space="preserve">CARGA, MANOBRA E DESCARGA DE TUBOS DE CONCRETO, DN 700 MM, EM CAMINHÃO CARROCERIA COM GUINDAUTO (MUNCK) 11,7 TM. AF_07/2020</t>
  </si>
  <si>
    <t xml:space="preserve">CARGA, MANOBRA E DESCARGA DE TUBOS DE CONCRETO, DN 800 MM, EM CAMINHÃO CARROCERIA COM GUINDAUTO (MUNCK) 11,7 TM. AF_07/2020</t>
  </si>
  <si>
    <t xml:space="preserve">CARGA, MANOBRA E DESCARGA DE TUBOS DE CONCRETO, DN 900 MM, EM CAMINHÃO CARROCERIA COM GUINDAUTO (MUNCK) 11,7 TM. AF_07/2020</t>
  </si>
  <si>
    <t xml:space="preserve">CARGA, MANOBRA E DESCARGA DE TUBOS DE CONCRETO, DN MENOR OU IGUAL A 300 MM, EM CAMINHÃO CARROCERIA COM GUINDAUTO (MUNCK) 11,7 TM. AF_07/2020</t>
  </si>
  <si>
    <t xml:space="preserve">CARGA, MANOBRA E DESCARGA DE TUBOS METÁLICOS, DN 1000 MM, EM CAMINHÃO CARROCERIA COM GUINDAUTO (MUNCK) 11,7 TM. AF_07/2020</t>
  </si>
  <si>
    <t xml:space="preserve">CARGA, MANOBRA E DESCARGA DE TUBOS METÁLICOS, DN 1200 MM, EM CAMINHÃO CARROCERIA COM GUINDAUTO (MUNCK) 11,7 TM. AF_07/2020</t>
  </si>
  <si>
    <t xml:space="preserve">CARGA, MANOBRA E DESCARGA DE TUBOS METÁLICOS, DN 200 MM, EM CAMINHÃO CARROCERIA COM GUINDAUTO (MUNCK) 11,7 TM. AF_07/2020</t>
  </si>
  <si>
    <t xml:space="preserve">CARGA, MANOBRA E DESCARGA DE TUBOS METÁLICOS, DN 250 MM, EM CAMINHÃO CARROCERIA COM GUINDAUTO (MUNCK) 11,7 TM. AF_07/2020</t>
  </si>
  <si>
    <t xml:space="preserve">CARGA, MANOBRA E DESCARGA DE TUBOS METÁLICOS, DN 300 MM, EM CAMINHÃO CARROCERIA COM GUINDAUTO (MUNCK) 11,7 TM. AF_07/2020</t>
  </si>
  <si>
    <t xml:space="preserve">CARGA, MANOBRA E DESCARGA DE TUBOS METÁLICOS, DN 350 MM, EM CAMINHÃO CARROCERIA COM GUINDAUTO (MUNCK) 11,7 TM. AF_07/2020</t>
  </si>
  <si>
    <t xml:space="preserve">CARGA, MANOBRA E DESCARGA DE TUBOS METÁLICOS, DN 400 MM, EM CAMINHÃO CARROCERIA COM GUINDAUTO (MUNCK) 11,7 TM. AF_07/2020</t>
  </si>
  <si>
    <t xml:space="preserve">CARGA, MANOBRA E DESCARGA DE TUBOS METÁLICOS, DN 500 MM, EM CAMINHÃO CARROCERIA COM GUINDAUTO (MUNCK) 11,7 TM. AF_07/2020</t>
  </si>
  <si>
    <t xml:space="preserve">CARGA, MANOBRA E DESCARGA DE TUBOS METÁLICOS, DN 600 MM, EM CAMINHÃO CARROCERIA COM GUINDAUTO (MUNCK) 11,7 TM. AF_07/2020</t>
  </si>
  <si>
    <t xml:space="preserve">CARGA, MANOBRA E DESCARGA DE TUBOS METÁLICOS, DN 700 MM, EM CAMINHÃO CARROCERIA COM GUINDAUTO (MUNCK) 11,7 TM. AF_07/2020</t>
  </si>
  <si>
    <t xml:space="preserve">CARGA, MANOBRA E DESCARGA DE TUBOS METÁLICOS, DN 800 MM, EM CAMINHÃO CARROCERIA COM GUINDAUTO (MUNCK) 11,7 TM. AF_07/2020</t>
  </si>
  <si>
    <t xml:space="preserve">CARGA, MANOBRA E DESCARGA DE TUBOS METÁLICOS, DN 900 MM, EM CAMINHÃO CARROCERIA COM GUINDAUTO (MUNCK) 11,7 TM. AF_07/2020</t>
  </si>
  <si>
    <t xml:space="preserve">CARGA, MANOBRA E DESCARGA DE TUBOS METÁLICOS, DN MENOR OU IGUAL A 150 MM, EM CAMINHÃO CARROCERIA COM GUINDAUTO (MUNCK) 11,7 TM. AF_07/2020</t>
  </si>
  <si>
    <t xml:space="preserve">CARGA, MANOBRA E DESCARGA DE TUBOS PLÁSTICOS, DN 1000 MM, EM CAMINHÃO CARROCERIA COM GUINDAUTO (MUNCK) 11,7 TM. AF_07/2020</t>
  </si>
  <si>
    <t xml:space="preserve">CARGA, MANOBRA E DESCARGA DE TUBOS PLÁSTICOS, DN 1200 MM, EM CAMINHÃO CARROCERIA COM GUINDAUTO (MUNCK) 11,7 TM. AF_07/2020</t>
  </si>
  <si>
    <t xml:space="preserve">CARGA, MANOBRA E DESCARGA DE TUBOS PLÁSTICOS, DN 250 MM, EM CAMINHÃO CARROCERIA COM GUINDAUTO (MUNCK) 11,7 TM. AF_07/2020</t>
  </si>
  <si>
    <t xml:space="preserve">CARGA, MANOBRA E DESCARGA DE TUBOS PLÁSTICOS, DN 300 MM, EM CAMINHÃO CARROCERIA COM GUINDAUTO (MUNCK) 11,7 TM. AF_07/2020</t>
  </si>
  <si>
    <t xml:space="preserve">CARGA, MANOBRA E DESCARGA DE TUBOS PLÁSTICOS, DN 400 MM, EM CAMINHÃO CARROCERIA COM GUINDAUTO (MUNCK) 11,7 TM. AF_07/2020</t>
  </si>
  <si>
    <t xml:space="preserve">CARGA, MANOBRA E DESCARGA DE TUBOS PLÁSTICOS, DN 500 MM, EM CAMINHÃO CARROCERIA COM GUINDAUTO (MUNCK) 11,7 TM. AF_07/2020</t>
  </si>
  <si>
    <t xml:space="preserve">CARGA, MANOBRA E DESCARGA DE TUBOS PLÁSTICOS, DN 600 MM, EM CAMINHÃO CARROCERIA COM GUINDAUTO (MUNCK) 11,7 TM. AF_07/2020</t>
  </si>
  <si>
    <t xml:space="preserve">CARGA, MANOBRA E DESCARGA DE TUBOS PLÁSTICOS, DN 750 MM, EM CAMINHÃO CARROCERIA COM GUINDAUTO (MUNCK) 11,7 TM. AF_07/2020</t>
  </si>
  <si>
    <t xml:space="preserve">CARGA, MANOBRA E DESCARGA DE TUBOS PLÁSTICOS, DN 900 MM, EM CAMINHÃO CARROCERIA COM GUINDAUTO (MUNCK) 11,7 TM. AF_07/2020</t>
  </si>
  <si>
    <t xml:space="preserve">CARGA, MANOBRA E DESCARGA DE ÁGUA EM CAMINHÃO PIPA 10 M³. AF_07/2020</t>
  </si>
  <si>
    <t xml:space="preserve">CARGA, MANOBRA E DESCARGA DE ÁGUA EM CAMINHÃO PIPA 6 M³. AF_07/2020</t>
  </si>
  <si>
    <t xml:space="preserve">CARGA, MANOBRA E DESCARGA MANUAL DE TUBOS PLÁSTICOS, DN 150 MM, EM CAMINHÃO CARROCERIA 9T. AF_06/2021</t>
  </si>
  <si>
    <t xml:space="preserve">CARGA, MANOBRA E DESCARGA MANUAL DE TUBOS PLÁSTICOS, DN 200 MM, EM CAMINHÃO CARROCERIA 9T. AF_07/2020</t>
  </si>
  <si>
    <t xml:space="preserve">CARGA, MANOBRA E DESCARGA MANUAL DE TUBOS PLÁSTICOS, DN MENOR OU IGUAL A 100 MM, EM CAMINHÃO CARROCERIA 9T. AF_07/2020</t>
  </si>
  <si>
    <t xml:space="preserve">TRANSPORTE COM CAMINHÃO BASCULANTE DE 10 M³, EM VIA INTERNA (DENTRO DO CANTEIRO - UNIDADE: M3XKM). AF_07/2020</t>
  </si>
  <si>
    <t xml:space="preserve">TRANSPORTE COM CAMINHÃO BASCULANTE DE 10 M³, EM VIA INTERNA A OBRA (UNIDADE: TXKM). AF_07/2020</t>
  </si>
  <si>
    <t xml:space="preserve">TRANSPORTE COM CAMINHÃO BASCULANTE DE 10 M³, EM VIA URBANA EM LEITO NATURAL (UNIDADE: M3XKM). AF_07/2020</t>
  </si>
  <si>
    <t xml:space="preserve">TRANSPORTE COM CAMINHÃO BASCULANTE DE 10 M³, EM VIA URBANA EM LEITO NATURAL (UNIDADE: TXKM). AF_07/2020</t>
  </si>
  <si>
    <t xml:space="preserve">TRANSPORTE COM CAMINHÃO BASCULANTE DE 10 M³, EM VIA URBANA EM REVESTIMENTO PRIMÁRIO (UNIDADE: M3XKM). AF_07/2020</t>
  </si>
  <si>
    <t xml:space="preserve">TRANSPORTE COM CAMINHÃO BASCULANTE DE 10 M³, EM VIA URBANA EM REVESTIMENTO PRIMÁRIO (UNIDADE: TXKM). AF_07/2020</t>
  </si>
  <si>
    <t xml:space="preserve">TRANSPORTE COM CAMINHÃO BASCULANTE DE 10 M³, EM VIA URBANA PAVIMENTADA, ADICIONAL PARA DMT EXCEDENTE A 30 KM (UNIDADE: M3XKM). AF_07/2020</t>
  </si>
  <si>
    <t xml:space="preserve">TRANSPORTE COM CAMINHÃO BASCULANTE DE 10 M³, EM VIA URBANA PAVIMENTADA, ADICIONAL PARA DMT EXCEDENTE A 30 KM (UNIDADE: TXKM). AF_07/2020</t>
  </si>
  <si>
    <t xml:space="preserve">TRANSPORTE COM CAMINHÃO BASCULANTE DE 10 M³, EM VIA URBANA PAVIMENTADA, DMT ATÉ 30 KM (UNIDADE: M3XKM). AF_07/2020</t>
  </si>
  <si>
    <t xml:space="preserve">TRANSPORTE COM CAMINHÃO BASCULANTE DE 10 M³, EM VIA URBANA PAVIMENTADA, DMT ATÉ 30 KM (UNIDADE: TXKM). AF_07/2020</t>
  </si>
  <si>
    <t xml:space="preserve">TRANSPORTE COM CAMINHÃO BASCULANTE DE 14 M³, EM VIA INTERNA (DENTRO DO CANTEIRO - UNIDADE: TXKM). AF_07/2020</t>
  </si>
  <si>
    <t xml:space="preserve">TRANSPORTE COM CAMINHÃO BASCULANTE DE 14 M³, EM VIA INTERNA (DENTRO DO CANTEIRO - UNIDADE:M3XKM). AF_07/2020</t>
  </si>
  <si>
    <t xml:space="preserve">TRANSPORTE COM CAMINHÃO BASCULANTE DE 14 M³, EM VIA URBANA EM LEITO NATURAL (UNIDADE: M3XKM). AF_07/2020</t>
  </si>
  <si>
    <t xml:space="preserve">TRANSPORTE COM CAMINHÃO BASCULANTE DE 14 M³, EM VIA URBANA EM LEITO NATURAL (UNIDADE: TXKM). AF_07/2020</t>
  </si>
  <si>
    <t xml:space="preserve">TRANSPORTE COM CAMINHÃO BASCULANTE DE 14 M³, EM VIA URBANA EM REVESTIMENTO PRIMÁRIO (UNIDADE: M3XKM). AF_07/2020</t>
  </si>
  <si>
    <t xml:space="preserve">TRANSPORTE COM CAMINHÃO BASCULANTE DE 14 M³, EM VIA URBANA EM REVESTIMENTO PRIMÁRIO (UNIDADE: TXKM). AF_07/2020</t>
  </si>
  <si>
    <t xml:space="preserve">TRANSPORTE COM CAMINHÃO BASCULANTE DE 14 M³, EM VIA URBANA PAVIMENTADA, ADICIONAL PARA DMT EXCEDENTE A 30 KM (UNIDADE: M3XKM). AF_07/2020</t>
  </si>
  <si>
    <t xml:space="preserve">TRANSPORTE COM CAMINHÃO BASCULANTE DE 14 M³, EM VIA URBANA PAVIMENTADA, ADICIONAL PARA DMT EXCEDENTE A 30 KM (UNIDADE: TXKM). AF_07/2020</t>
  </si>
  <si>
    <t xml:space="preserve">TRANSPORTE COM CAMINHÃO BASCULANTE DE 14 M³, EM VIA URBANA PAVIMENTADA, DMT ATÉ 30 KM (UNIDADE: M3XKM). AF_07/2020</t>
  </si>
  <si>
    <t xml:space="preserve">TRANSPORTE COM CAMINHÃO BASCULANTE DE 14 M³, EM VIA URBANA PAVIMENTADA, DMT ATÉ 30 KM (UNIDADE: TXKM). AF_07/2020</t>
  </si>
  <si>
    <t xml:space="preserve">TRANSPORTE COM CAMINHÃO BASCULANTE DE 18 M³, EM VIA INTERNA (DENTRO DO CANTEIRO - UNIDADE: M3XKM). AF_07/2020</t>
  </si>
  <si>
    <t xml:space="preserve">TRANSPORTE COM CAMINHÃO BASCULANTE DE 18 M³, EM VIA INTERNA (DENTRO DO CANTEIRO - UNIDADE: TXKM). AF_07/2020</t>
  </si>
  <si>
    <t xml:space="preserve">TRANSPORTE COM CAMINHÃO BASCULANTE DE 18 M³, EM VIA URBANA EM LEITO NATURAL (UNIDADE: M3XKM). AF_07/2020</t>
  </si>
  <si>
    <t xml:space="preserve">TRANSPORTE COM CAMINHÃO BASCULANTE DE 18 M³, EM VIA URBANA EM LEITO NATURAL (UNIDADE: TXKM). AF_07/2020</t>
  </si>
  <si>
    <t xml:space="preserve">TRANSPORTE COM CAMINHÃO BASCULANTE DE 18 M³, EM VIA URBANA EM REVESTIMENTO PRIMÁRIO (UNIDADE: M3XKM). AF_07/2020</t>
  </si>
  <si>
    <t xml:space="preserve">TRANSPORTE COM CAMINHÃO BASCULANTE DE 18 M³, EM VIA URBANA EM REVESTIMENTO PRIMÁRIO (UNIDADE: TXKM). AF_07/2020</t>
  </si>
  <si>
    <t xml:space="preserve">TRANSPORTE COM CAMINHÃO BASCULANTE DE 18 M³, EM VIA URBANA PAVIMENTADA, ADICIONAL PARA DMT EXCEDENTE A 30 KM (UNIDADE: M3XKM). AF_07/2020</t>
  </si>
  <si>
    <t xml:space="preserve">TRANSPORTE COM CAMINHÃO BASCULANTE DE 18 M³, EM VIA URBANA PAVIMENTADA, ADICIONAL PARA DMT EXCEDENTE A 30 KM (UNIDADE: TXKM). AF_07/2020</t>
  </si>
  <si>
    <t xml:space="preserve">TRANSPORTE COM CAMINHÃO BASCULANTE DE 18 M³, EM VIA URBANA PAVIMENTADA, DMT ATÉ 30 KM (UNIDADE: M3XKM). AF_07/2020</t>
  </si>
  <si>
    <t xml:space="preserve">TRANSPORTE COM CAMINHÃO BASCULANTE DE 18 M³, EM VIA URBANA PAVIMENTADA, DMT ATÉ 30 KM (UNIDADE: TXKM). AF_07/2020</t>
  </si>
  <si>
    <t xml:space="preserve">TRANSPORTE COM CAMINHÃO BASCULANTE DE 6 M³, EM VIA INTERNA (DENTRO DO CANTEIRO - UNIDADE: M3XKM). AF_07/2020</t>
  </si>
  <si>
    <t xml:space="preserve">TRANSPORTE COM CAMINHÃO BASCULANTE DE 6 M³, EM VIA INTERNA (DENTRO DO CANTEIRO - UNIDADE: TXKM). AF_07/2020</t>
  </si>
  <si>
    <t xml:space="preserve">TRANSPORTE COM CAMINHÃO BASCULANTE DE 6 M³, EM VIA URBANA EM LEITO NATURAL (UNIDADE: M3XKM). AF_07/2020</t>
  </si>
  <si>
    <t xml:space="preserve">TRANSPORTE COM CAMINHÃO BASCULANTE DE 6 M³, EM VIA URBANA EM LEITO NATURAL (UNIDADE: TXKM). AF_07/2020</t>
  </si>
  <si>
    <t xml:space="preserve">TRANSPORTE COM CAMINHÃO BASCULANTE DE 6 M³, EM VIA URBANA EM REVESTIMENTO PRIMÁRIO (UNIDADE: M3XKM). AF_07/2020</t>
  </si>
  <si>
    <t xml:space="preserve">TRANSPORTE COM CAMINHÃO BASCULANTE DE 6 M³, EM VIA URBANA EM REVESTIMENTO PRIMÁRIO (UNIDADE: TXKM). AF_07/2020</t>
  </si>
  <si>
    <t xml:space="preserve">TRANSPORTE COM CAMINHÃO BASCULANTE DE 6 M³, EM VIA URBANA PAVIMENTADA, ADICIONAL PARA DMT EXCEDENTE A 30 KM (UNIDADE: M3XKM). AF_07/2020</t>
  </si>
  <si>
    <t xml:space="preserve">TRANSPORTE COM CAMINHÃO BASCULANTE DE 6 M³, EM VIA URBANA PAVIMENTADA, ADICIONAL PARA DMT EXCEDENTE A 30 KM (UNIDADE: TXKM). AF_07/2020</t>
  </si>
  <si>
    <t xml:space="preserve">TRANSPORTE COM CAMINHÃO BASCULANTE DE 6 M³, EM VIA URBANA PAVIMENTADA, DMT ATÉ 30 KM (UNIDADE: M3XKM). AF_07/2020</t>
  </si>
  <si>
    <t xml:space="preserve">TRANSPORTE COM CAMINHÃO BASCULANTE DE 6 M³, EM VIA URBANA PAVIMENTADA, DMT ATÉ 30 KM (UNIDADE: TXKM). AF_07/2020</t>
  </si>
  <si>
    <t xml:space="preserve">TRANSPORTE COM CAMINHÃO CARROCERIA 9T, EM VIA INTERNA (DENTRO DO CANTEIRO - UNIDADE: TXKM). AF_07/2020</t>
  </si>
  <si>
    <t xml:space="preserve">TRANSPORTE COM CAMINHÃO CARROCERIA 9T, EM VIA URBANA EM LEITO NATURAL (UNIDADE: TXKM). AF_07/2020</t>
  </si>
  <si>
    <t xml:space="preserve">TRANSPORTE COM CAMINHÃO CARROCERIA 9T, EM VIA URBANA EM REVESTIMENTO PRIMÁRIO (UNIDADE: TXKM). AF_07/2020</t>
  </si>
  <si>
    <t xml:space="preserve">TRANSPORTE COM CAMINHÃO CARROCERIA 9T, EM VIA URBANA PAVIMENTADA, ADICIONAL PARA DMT EXCEDENTE A 30 KM (UNIDADE: TXKM). AF_07/2020</t>
  </si>
  <si>
    <t xml:space="preserve">TRANSPORTE COM CAMINHÃO CARROCERIA 9T, EM VIA URBANA PAVIMENTADA, DMT ATÉ 30KM (UNIDADE: TXKM). AF_07/2020</t>
  </si>
  <si>
    <t xml:space="preserve">TRANSPORTE COM CAMINHÃO CARROCERIA COM GUINDAUTO (MUNCK),  MOMENTO MÁXIMO DE CARGA 11,7 TM, EM VIA INTERNA (DENTRO DO CANTEIRO - UNIDADE: TXKM). AF_07/2020</t>
  </si>
  <si>
    <t xml:space="preserve">TRANSPORTE COM CAMINHÃO CARROCERIA COM GUINDAUTO (MUNCK),  MOMENTO MÁXIMO DE CARGA 11,7 TM, EM VIA URBANA EM LEITO NATURAL (UNIDADE: TXKM). AF_07/2020</t>
  </si>
  <si>
    <t xml:space="preserve">TRANSPORTE COM CAMINHÃO CARROCERIA COM GUINDAUTO (MUNCK),  MOMENTO MÁXIMO DE CARGA 11,7 TM, EM VIA URBANA EM REVESTIMENTO PRIMÁRIO (UNIDADE: TXKM). AF_07/2020</t>
  </si>
  <si>
    <t xml:space="preserve">TRANSPORTE COM CAMINHÃO CARROCERIA COM GUINDAUTO (MUNCK),  MOMENTO MÁXIMO DE CARGA 11,7 TM, EM VIA URBANA PAVIMENTADA, ADICIONAL PARA DMT EXCEDENTE A 30 KM (UNIDADE: TXKM). AF_07/2020</t>
  </si>
  <si>
    <t xml:space="preserve">TRANSPORTE COM CAMINHÃO CARROCERIA COM GUINDAUTO (MUNCK),  MOMENTO MÁXIMO DE CARGA 11,7 TM, EM VIA URBANA PAVIMENTADA, DMT ATÉ 30KM (UNIDADE: TXKM). AF_07/2020</t>
  </si>
  <si>
    <t xml:space="preserve">TRANSPORTE COM CAMINHÃO PIPA DE 10 M³, EM VIA INTERNA (DENTRO DO CANTEIRO - UNIDADE: M3XKM). AF_07/2020</t>
  </si>
  <si>
    <t xml:space="preserve">TRANSPORTE COM CAMINHÃO PIPA DE 10 M³, EM VIA URBANA EM LEITO NATURAL (UNIDADE: M3XKM). AF_07/2020</t>
  </si>
  <si>
    <t xml:space="preserve">TRANSPORTE COM CAMINHÃO PIPA DE 10 M³, EM VIA URBANA EM REVESTIMENTO PRIMÁRIO (UNIDADE: M3XKM). AF_07/2020</t>
  </si>
  <si>
    <t xml:space="preserve">TRANSPORTE COM CAMINHÃO PIPA DE 10 M³, EM VIA URBANA PAVIMENTADA, ADICIONAL PARA DMT EXCEDENTE A 30 KM (UNIDADE: M3XKM). AF_07/2020</t>
  </si>
  <si>
    <t xml:space="preserve">TRANSPORTE COM CAMINHÃO PIPA DE 10 M³, EM VIA URBANA PAVIMENTADA, DMT ATÉ 30KM (UNIDADE: M3XKM). AF_07/2020</t>
  </si>
  <si>
    <t xml:space="preserve">TRANSPORTE COM CAMINHÃO PIPA DE 6 M³, EM VIA INTERNA (DENTRO DO CANTEIRO - UNIDADE: M3XKM). AF_07/2020</t>
  </si>
  <si>
    <t xml:space="preserve">TRANSPORTE COM CAMINHÃO PIPA DE 6 M³, EM VIA URBANA EM LEITO NATURAL (UNIDADE: M3XKM). AF_07/2020</t>
  </si>
  <si>
    <t xml:space="preserve">TRANSPORTE COM CAMINHÃO PIPA DE 6 M³, EM VIA URBANA EM REVESTIMENTO PRIMÁRIO (UNIDADE: M3XKM). AF_07/2020</t>
  </si>
  <si>
    <t xml:space="preserve">TRANSPORTE COM CAMINHÃO PIPA DE 6 M³, EM VIA URBANA PAVIMENTADA, ADICIONAL PARA DMT EXCEDENTE A 30 KM (UNIDADE: M3XKM). AF_07/2020</t>
  </si>
  <si>
    <t xml:space="preserve">TRANSPORTE COM CAMINHÃO PIPA DE 6 M³, EM VIA URBANA PAVIMENTADA, DMT ATÉ 30KM (UNIDADE: M3XKM). AF_07/2020</t>
  </si>
  <si>
    <t xml:space="preserve">TRANSPORTE COM CAMINHÃO TANQUE DE TRANSPORTE DE MATERIAL ASFÁLTICO DE 20000 L, EM VIA URBANA EM  REVESTIMENTO PRIMÁRIO (UNIDADE: TXKM). AF_07/2020</t>
  </si>
  <si>
    <t xml:space="preserve">TRANSPORTE COM CAMINHÃO TANQUE DE TRANSPORTE DE MATERIAL ASFÁLTICO DE 20000 L, EM VIA URBANA EM LEITO NATURAL (UNIDADE: TXKM). AF_07/2020</t>
  </si>
  <si>
    <t xml:space="preserve">TRANSPORTE COM CAMINHÃO TANQUE DE TRANSPORTE DE MATERIAL ASFÁLTICO DE 20000 L, EM VIA URBANA PAVIMENTADA, ADICIONAL PARA DMT EXCEDENTE A 30 KM (UNIDADE: TXKM). AF_07/2020</t>
  </si>
  <si>
    <t xml:space="preserve">TRANSPORTE COM CAMINHÃO TANQUE DE TRANSPORTE DE MATERIAL ASFÁLTICO DE 20000 L, EM VIA URBANA PAVIMENTADA, DMT ATÉ 30KM (UNIDADE: TXKM). AF_07/2020</t>
  </si>
  <si>
    <t xml:space="preserve">TRANSPORTE COM CAMINHÃO TANQUE DE TRANSPORTE DE MATERIAL ASFÁLTICO DE 30000 L, EM VIA URBANA EM  LEITO NATURAL (UNIDADE: TXKM). AF_07/2020</t>
  </si>
  <si>
    <t xml:space="preserve">TRANSPORTE COM CAMINHÃO TANQUE DE TRANSPORTE DE MATERIAL ASFÁLTICO DE 30000 L, EM VIA URBANA EM  REVESTIMENTO PRIMÁRIO (UNIDADE: TXKM). AF_07/2020</t>
  </si>
  <si>
    <t xml:space="preserve">TRANSPORTE COM CAMINHÃO TANQUE DE TRANSPORTE DE MATERIAL ASFÁLTICO DE 30000 L, EM VIA URBANA PAVIMENTADA, ADICIONAL PARA DMT EXCEDENTE A 30 KM (UNIDADE: TXKM). AF_07/2020</t>
  </si>
  <si>
    <t xml:space="preserve">TRANSPORTE COM CAMINHÃO TANQUE DE TRANSPORTE DE MATERIAL ASFÁLTICO DE 30000 L, EM VIA URBANA PAVIMENTADA, DMT ATÉ 30KM (UNIDADE: TXKM). AF_07/2020</t>
  </si>
  <si>
    <t xml:space="preserve">PAVIMENTO COM TRATAMENTO SUPERFICIAL DUPLO, COM CAP 150/200. AF_01/2020</t>
  </si>
  <si>
    <t xml:space="preserve">PAVIMENTO COM TRATAMENTO SUPERFICIAL DUPLO, COM EMULSÃO ASFÁLTICA RR-2C, COM BANHO DILUÍDO. AF_01/2020</t>
  </si>
  <si>
    <t xml:space="preserve">PAVIMENTO COM TRATAMENTO SUPERFICIAL DUPLO, COM EMULSÃO ASFÁLTICA RR-2C, COM CAPA SELANTE. AF_01/2020</t>
  </si>
  <si>
    <t xml:space="preserve">PAVIMENTO COM TRATAMENTO SUPERFICIAL DUPLO, COM EMULSÃO ASFÁLTICA RR-2C. AF_01/2020</t>
  </si>
  <si>
    <t xml:space="preserve">PAVIMENTO COM TRATAMENTO SUPERFICIAL SIMPLES, COM CAP 150/200. AF_01/2020</t>
  </si>
  <si>
    <t xml:space="preserve">PAVIMENTO COM TRATAMENTO SUPERFICIAL SIMPLES, COM EMULSÃO ASFÁLTICA RR-2C, COM BANHO DILUÍDO. AF_01/2020</t>
  </si>
  <si>
    <t xml:space="preserve">PAVIMENTO COM TRATAMENTO SUPERFICIAL SIMPLES, COM EMULSÃO ASFÁLTICA RR-2C. AF_01/2020</t>
  </si>
  <si>
    <t xml:space="preserve">PAVIMENTO COM TRATAMENTO SUPERFICIAL TRIPLO, COM CAP 150/200. AF_01/2020</t>
  </si>
  <si>
    <t xml:space="preserve">PAVIMENTO COM TRATAMENTO SUPERFICIAL TRIPLO, COM EMULSÃO ASFÁLTICA RR-2C, COM BANHO DILUÍDO. AF_01/2020</t>
  </si>
  <si>
    <t xml:space="preserve">PAVIMENTO COM TRATAMENTO SUPERFICIAL TRIPLO, COM EMULSÃO ASFÁLTICA RR-2C, COM CAPA SELANTE. AF_01/2020</t>
  </si>
  <si>
    <t xml:space="preserve">PAVIMENTO COM TRATAMENTO SUPERFICIAL TRIPLO, COM EMULSÃO ASFÁLTICA RR-2C. AF_01/2020</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</si>
  <si>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</si>
  <si>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</si>
  <si>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</si>
  <si>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</si>
  <si>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</si>
  <si>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</si>
  <si>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</si>
  <si>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</si>
  <si>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</si>
  <si>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</si>
  <si>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</si>
  <si>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</si>
  <si>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</si>
  <si>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</si>
  <si>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</si>
  <si>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</si>
  <si>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</si>
  <si>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</si>
  <si>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</si>
  <si>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</si>
  <si>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</si>
  <si>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</si>
  <si>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</si>
  <si>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</si>
  <si>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</si>
  <si>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</si>
  <si>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</si>
  <si>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</si>
  <si>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</si>
  <si>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</si>
  <si>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</si>
  <si>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</si>
  <si>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</si>
  <si>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</si>
  <si>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</si>
  <si>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</si>
  <si>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</si>
  <si>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</si>
  <si>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</si>
  <si>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</si>
  <si>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</si>
  <si>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</si>
  <si>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</si>
  <si>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</si>
  <si>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</si>
  <si>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</si>
  <si>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</si>
  <si>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</si>
  <si>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</si>
  <si>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</si>
  <si>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</si>
  <si>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</si>
  <si>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</si>
  <si>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</si>
  <si>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</si>
  <si>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</si>
  <si>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</si>
  <si>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</si>
  <si>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</si>
  <si>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</si>
  <si>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</si>
  <si>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</si>
  <si>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</si>
  <si>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</si>
  <si>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</si>
  <si>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</si>
  <si>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</si>
  <si>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</si>
  <si>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</si>
  <si>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</si>
  <si>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</si>
  <si>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</si>
  <si>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</si>
  <si>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</si>
  <si>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</si>
  <si>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</si>
  <si>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</si>
  <si>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</si>
  <si>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</si>
  <si>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</si>
  <si>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</si>
  <si>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</si>
  <si>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USINAGEM DE BRITA GRADUADA SIMPLES. AF_03/2020</t>
  </si>
  <si>
    <t xml:space="preserve">USINAGEM DE BRITA GRADUADA TRATADA COM CIMENTO. AF_03/2020</t>
  </si>
  <si>
    <t xml:space="preserve">USINAGEM DE CONCRETO ASFÁLTICO COM CAP 50/70 PARA CAMADA DE ROLAMENTO, PADRÃO DNIT FAIXA C, EM USINA DE ASFALTO GRAVIMÉTRICA DE 150 TON/H. AF_03/2020</t>
  </si>
  <si>
    <t xml:space="preserve">USINAGEM DE CONCRETO ASFÁLTICO COM CAP 50/70, PARA CAMADA DE BINDER, PADRÃO DNIT FAIXA B, EM USINA DE ASFALTO CONTÍNUA DE 140 TON/H. AF_03/2020</t>
  </si>
  <si>
    <t xml:space="preserve">USINAGEM DE CONCRETO ASFÁLTICO COM CAP 50/70, PARA CAMADA DE BINDER, PADRÃO DNIT FAIXA B, EM USINA DE ASFALTO CONTÍNUA DE 80 TON/H. AF_03/2020</t>
  </si>
  <si>
    <t xml:space="preserve">USINAGEM DE CONCRETO ASFÁLTICO COM CAP 50/70, PARA CAMADA DE BINDER, PADRÃO DNIT FAIXA B, EM USINA DE ASFALTO GRAVIMÉTRICA DE 150 TON/H. AF_03/2020</t>
  </si>
  <si>
    <t xml:space="preserve">USINAGEM DE CONCRETO ASFÁLTICO COM CAP 50/70, PARA CAMADA DE ROLAMENTO, PADRÃO DNIT FAIXA C, EM USINA DE ASFALTO CONTÍNUA DE 140 TON/H. AF_03/2020</t>
  </si>
  <si>
    <t xml:space="preserve">USINAGEM DE CONCRETO ASFÁLTICO COM CAP 50/70, PARA CAMADA DE ROLAMENTO, PADRÃO DNIT FAIXA C, EM USINA DE ASFALTO CONTÍNUA DE 80 TON/H. AF_03/2020</t>
  </si>
  <si>
    <t xml:space="preserve">USINAGEM DE CONCRETO PARA COMPACTAÇÃO COM ROLO. AF_03/2020</t>
  </si>
  <si>
    <t xml:space="preserve">USINAGEM DE PRÉ MISTURADO A FRIO, PARA CAMADA DE BINDER, PADRÃO DNIT FAIXA B. AF_03/2020</t>
  </si>
  <si>
    <t xml:space="preserve">USINAGEM DE PRÉ MISTURADO A FRIO, PARA CAMADA DE ROLAMENTO, PADRÃO DNIT FAIXA C. AF_03/2020</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</si>
  <si>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</si>
  <si>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</si>
  <si>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</si>
  <si>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</si>
  <si>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</si>
  <si>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</si>
  <si>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</si>
  <si>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</si>
  <si>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</si>
  <si>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</si>
  <si>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</si>
  <si>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</si>
  <si>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</si>
  <si>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</si>
  <si>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</si>
  <si>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</si>
  <si>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</si>
  <si>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</si>
  <si>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</si>
  <si>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</si>
  <si>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</si>
  <si>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</si>
  <si>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</si>
  <si>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</si>
  <si>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</si>
  <si>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</si>
  <si>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</si>
  <si>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</si>
  <si>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</si>
  <si>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</si>
  <si>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ESPELHO CRISTAL, ESPESSURA 4 MM, ADERIDO COM ADESIVO FIXA-ESPELHO E FITA DUPLA-FACE, COM MOLDURA DE MADEIRA APARAFUSADA NA PAREDE, COM ÁREA MAIOR QUE 1,0 M2. AF_01/2021</t>
  </si>
  <si>
    <t xml:space="preserve">ESPELHO CRISTAL, ESPESSURA 4 MM, ADERIDO COM ADESIVO FIXA-ESPELHO, COM MOLDURA DE MADEIRA APARAFUSADA NA PAREDE, COM ÁREA MAIOR QUE 1,0 M2. AF_01/2021</t>
  </si>
  <si>
    <t xml:space="preserve">ESPELHO CRISTAL, ESPESSURA 4 MM, ADERIDO COM ADESIVO FIXA-ESPELHO, COM MOLDURA DE MADEIRA APARAFUSADA NA PAREDE, COM ÁREA MENOR OU IGUAL A 1,0 M2. AF_01/2021</t>
  </si>
  <si>
    <t xml:space="preserve">ESPELHO CRISTAL, ESPESSURA 4 MM, SEM MOLDURA, ADERIDO COM ADESIVO FIXA-ESPELHO E FITA DUPLA-FACE. AF_01/2021</t>
  </si>
  <si>
    <t xml:space="preserve">ESPELHO CRISTAL, ESPESSURA 4 MM, SEM MOLDURA, ADERIDO COM ADESIVO FIXA-ESPELHO. AF_01/2021</t>
  </si>
  <si>
    <t xml:space="preserve">ESPELHO CRISTAL, ESPESSURA 4 MM, SEM MOLDURA, APARAFUSADO COM BOTÃO DE ROSCA INTERNA, COM ÁREA MAIOR QUE 1,0 M2. AF_01/2021</t>
  </si>
  <si>
    <t xml:space="preserve">ESPELHO CRISTAL, ESPESSURA 4 MM, SEM MOLDURA, APARAFUSADO COM BOTÃO DE ROSCA INTERNA, COM ÁREA MENOR OU IGUAL A 1,0 M2. AF_01/2021</t>
  </si>
  <si>
    <t xml:space="preserve">ESPELHO CRISTAL, ESPESSURA 4MM, ADERIDO COM ADESIVO FIXA ESPELHO FITA DUPLA-FACE, COM MOLDURA DE MADEIRA APARAFUSADA NA PAREDE, COM ÁREA MENOR OU IGUAL A 1,0 M2. AF_01/2021</t>
  </si>
  <si>
    <t xml:space="preserve">INSTALAÇÃO DE VIDRO ARAMADO, E = 6 MM, EM ESQUADRIA DE ALUMÍNIO OU PVC, FIXADO COM BAGUETE. AF_01/2021_PS</t>
  </si>
  <si>
    <t xml:space="preserve">INSTALAÇÃO DE VIDRO ARAMADO, E = 7 MM, EM ESQUADRIA DE ALUMÍNIO OU PVC, FIXADO COM BAGUETE. AF_01/2021_PS</t>
  </si>
  <si>
    <t xml:space="preserve">INSTALAÇÃO DE VIDRO IMPRESSO, E = 4 MM, EM ESQUADRIA DE ALUMÍNIO OU PVC, FIXADO COM BAGUETE. AF_01/2021_PS</t>
  </si>
  <si>
    <t xml:space="preserve">INSTALAÇÃO DE VIDRO IMPRESSO, E = 4 MM, EM ESQUADRIA DE MADEIRA, FIXADO COM BAGUETE. AF_01/2021</t>
  </si>
  <si>
    <t xml:space="preserve">INSTALAÇÃO DE VIDRO LAMINADO, E = 12 MM (4+4+4), ENCAIXADO EM PERFIL U. AF_01/2021_PS</t>
  </si>
  <si>
    <t xml:space="preserve">INSTALAÇÃO DE VIDRO LAMINADO, E = 12 MM (4+4+4), FIXADO COM SILICONE ESTRUTURAL. AF_01/2021</t>
  </si>
  <si>
    <t xml:space="preserve">INSTALAÇÃO DE VIDRO LAMINADO, E = 15 MM (5+5+5), ENCAIXADO EM PERFIL U. AF_01/2021_PS</t>
  </si>
  <si>
    <t xml:space="preserve">INSTALAÇÃO DE VIDRO LAMINADO, E = 15 MM (5+5+5), FIXADO COM SILICONE ESTRUTURAL. AF_01/2021</t>
  </si>
  <si>
    <t xml:space="preserve">INSTALAÇÃO DE VIDRO LAMINADO, E = 8 MM (4+4), ENCAIXADO EM PERFIL U. AF_01/2021_PS</t>
  </si>
  <si>
    <t xml:space="preserve">INSTALAÇÃO DE VIDRO LAMINADO, E = 8 MM (4+4), FIXADO COM SILICONE ESTRUTURAL. AF_01/2021</t>
  </si>
  <si>
    <t xml:space="preserve">INSTALAÇÃO DE VIDRO LISO FUME, E = 4 MM, EM ESQUADRIA DE ALUMÍNIO OU PVC, FIXADO COM BAGUETE. AF_01/2021_PS</t>
  </si>
  <si>
    <t xml:space="preserve">INSTALAÇÃO DE VIDRO LISO FUME, E = 4 MM, EM ESQUADRIA DE MADEIRA, FIXADO COM BAGUETE. AF_01/2021</t>
  </si>
  <si>
    <t xml:space="preserve">INSTALAÇÃO DE VIDRO LISO FUME, E = 5 MM, EM ESQUADRIA DE ALUMÍNIO OU PVC, FIXADO COM BAGUETE. AF_01/2021_PS</t>
  </si>
  <si>
    <t xml:space="preserve">INSTALAÇÃO DE VIDRO LISO FUME, E = 5 MM, EM ESQUADRIA DE MADEIRA, FIXADO COM BAGUETE. AF_01/2021</t>
  </si>
  <si>
    <t xml:space="preserve">INSTALAÇÃO DE VIDRO LISO FUME, E = 6 MM, EM ESQUADRIA DE ALUMÍNIO OU PVC, FIXADO COM BAGUETE. AF_01/2021_PS</t>
  </si>
  <si>
    <t xml:space="preserve">INSTALAÇÃO DE VIDRO LISO FUME, E = 6 MM, EM ESQUADRIA DE MADEIRA, FIXADO COM BAGUETE. AF_01/2021</t>
  </si>
  <si>
    <t xml:space="preserve">INSTALAÇÃO DE VIDRO LISO INCOLOR, E = 10 MM, EM ESQUADRIA DE ALUMÍNIO OU PVC, FIXADO COM BAGUETE. AF_01/2021_PS</t>
  </si>
  <si>
    <t xml:space="preserve">INSTALAÇÃO DE VIDRO LISO INCOLOR, E = 10 MM, EM ESQUADRIA DE MADEIRA, FIXADO COM BAGUETE. AF_01/2021</t>
  </si>
  <si>
    <t xml:space="preserve">INSTALAÇÃO DE VIDRO LISO INCOLOR, E = 3 MM, EM ESQUADRIA DE ALUMÍNIO OU PVC, FIXADO COM BAGUETE. AF_01/2021_PS</t>
  </si>
  <si>
    <t xml:space="preserve">INSTALAÇÃO DE VIDRO LISO INCOLOR, E = 3 MM, EM ESQUADRIA DE MADEIRA, FIXADO COM BAGUETE. AF_01/2021</t>
  </si>
  <si>
    <t xml:space="preserve">INSTALAÇÃO DE VIDRO LISO INCOLOR, E = 4 MM, EM ESQUADRIA DE ALUMÍNIO OU PVC, FIXADO COM BAGUETE. AF_01/2021_PS</t>
  </si>
  <si>
    <t xml:space="preserve">INSTALAÇÃO DE VIDRO LISO INCOLOR, E = 5 MM, EM ESQUADRIA DE ALUMÍNIO OU PVC, FIXADO COM BAGUETE. AF_01/2021_PS</t>
  </si>
  <si>
    <t xml:space="preserve">INSTALAÇÃO DE VIDRO LISO INCOLOR, E = 5 MM, EM ESQUADRIA DE MADEIRA, FIXADO COM BAGUETE. AF_01/2021</t>
  </si>
  <si>
    <t xml:space="preserve">INSTALAÇÃO DE VIDRO LISO INCOLOR, E = 6 MM, EM ESQUADRIA DE ALUMÍNIO OU PVC, FIXADO COM BAGUETE. AF_01/2021_PS</t>
  </si>
  <si>
    <t xml:space="preserve">INSTALAÇÃO DE VIDRO LISO INCOLOR, E = 6 MM, EM ESQUADRIA DE MADEIRA, FIXADO COM BAGUETE. AF_01/2021</t>
  </si>
  <si>
    <t xml:space="preserve">INSTALAÇÃO DE VIDRO LISO INCOLOR, E = 8 MM, EM ESQUADRIA DE ALUMÍNIO OU PVC, FIXADO COM BAGUETE. AF_01/2021_PS</t>
  </si>
  <si>
    <t xml:space="preserve">INSTALAÇÃO DE VIDRO LISO INCOLOR, E = 8 MM, EM ESQUADRIA DE MADEIRA, FIXADO COM BAGUETE. AF_01/2021</t>
  </si>
  <si>
    <t xml:space="preserve">INSTALAÇÃO DE VIDRO LISO, E = 4 MM, EM ESQUADRIA DE MADEIRA, FIXADO COM BAGUETE. AF_01/2021</t>
  </si>
  <si>
    <t xml:space="preserve">INSTALAÇÃO DE VIDRO TEMPERADO, E = 10 MM, ENCAIXADO EM PERFIL U. AF_01/2021_PS</t>
  </si>
  <si>
    <t xml:space="preserve">INSTALAÇÃO DE VIDRO TEMPERADO, E = 6 MM, ENCAIXADO EM PERFIL U. AF_01/2021_PS</t>
  </si>
  <si>
    <t xml:space="preserve">INSTALAÇÃO DE VIDRO TEMPERADO, E = 8 MM, ENCAIXADO EM PERFIL U. AF_01/2021_PS</t>
  </si>
  <si>
    <t xml:space="preserve">JOGO DE FERRAGENS CROMADAS PARA PORTA DE VIDRO TEMPERADO, UMA FOLHA COMPOSTO DE DOBRADICAS SUPERIOR E INFERIOR, TRINCO, FECHADURA, CONTRA FECHADURA COM CAPUCHINHO SEM MOLA E PUXADOR. AF_01/2021</t>
  </si>
  <si>
    <t xml:space="preserve">MOLA HIDRAULICA DE PISO PARA PORTA DE VIDRO TEMPERADO. AF_01/2021</t>
  </si>
  <si>
    <t xml:space="preserve">PORTA DE ABRIR COM MOLA HIDRÁULICA, EM VIDRO TEMPERADO, 2 FOLHAS DE 90X210 CM, ESPESSURA DD 10MM, INCLUSIVE ACESSÓRIOS. AF_01/2021</t>
  </si>
  <si>
    <t xml:space="preserve">PORTA DE ABRIR COM MOLA HIDRÁULICA, EM VIDRO TEMPERADO, 90X210 CM, ESPESSURA 10 MM, INCLUSIVE ACESSÓRIOS. AF_01/2021</t>
  </si>
  <si>
    <t xml:space="preserve">PORTA DE CORRER EM VIDRO TEMPERADO, 2 FOLHAS DE 90X210 CM, ESPESSURA 10 MM, INCLUSIVE ACESSÓRIOS. AF_01/2021</t>
  </si>
  <si>
    <t xml:space="preserve">PORTA DE CORRER EM VIDRO TEMPERADO, 90X210 CM, ESPESSURA 10MM, INCLUSIVE ACESSÓRIOS. AF_01/2021</t>
  </si>
  <si>
    <t xml:space="preserve">PORTA PIVOTANTE DE VIDRO TEMPERADO, 2 FOLHAS DE 90X210 CM, ESPESSURA DE 10MM, INCLUSIVE ACESSÓRIOS. AF_01/2021</t>
  </si>
  <si>
    <t xml:space="preserve">PORTA PIVOTANTE DE VIDRO TEMPERADO, 90X210 CM, ESPESSURA 10 MM, INCLUSIVE ACESSÓRIOS. AF_01/2021</t>
  </si>
  <si>
    <t xml:space="preserve">REMOÇÃO DE VIDRO LISO COMUM DE ESQUADRIA COM BAGUETE DE ALUMÍNIO OU PVC. AF_01/2021</t>
  </si>
  <si>
    <t xml:space="preserve">REMOÇÃO DE VIDRO LISO COMUM DE ESQUADRIA COM BAGUETE DE MADEIRA. AF_01/2021</t>
  </si>
  <si>
    <t xml:space="preserve">REMOÇÃO DE VIDRO TEMPERADO FIXADO EM PERFIL U. AF_01/2021</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</si>
  <si>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</si>
  <si>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</si>
  <si>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</si>
  <si>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</si>
  <si>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</si>
  <si>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</si>
  <si>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</si>
  <si>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</si>
  <si>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</si>
  <si>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</si>
  <si>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</si>
  <si>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</si>
  <si>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</si>
  <si>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</si>
  <si>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</si>
  <si>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</si>
  <si>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</si>
  <si>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</si>
  <si>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</si>
  <si>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</si>
  <si>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</si>
  <si>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</si>
  <si>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</si>
  <si>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</si>
  <si>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</si>
  <si>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</si>
  <si>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</si>
  <si>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</si>
  <si>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</si>
  <si>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</si>
  <si>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</si>
  <si>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3/4''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</si>
  <si>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</si>
  <si>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</si>
  <si>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</si>
  <si>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</si>
  <si>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</si>
  <si>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</si>
  <si>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</si>
  <si>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</si>
  <si>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</si>
  <si>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</si>
  <si>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</si>
  <si>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</si>
  <si>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</si>
  <si>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</si>
  <si>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</si>
  <si>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</si>
  <si>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</si>
  <si>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</si>
  <si>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</si>
  <si>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</si>
  <si>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</si>
  <si>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</si>
  <si>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</si>
  <si>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</si>
  <si>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</si>
  <si>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</si>
  <si>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</si>
  <si>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</si>
  <si>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</si>
  <si>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</si>
  <si>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</si>
  <si>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</si>
  <si>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</si>
  <si>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</si>
  <si>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</si>
  <si>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</si>
  <si>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</si>
  <si>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</si>
  <si>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</si>
  <si>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</si>
  <si>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</si>
  <si>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</si>
  <si>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</si>
  <si>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</si>
  <si>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</si>
  <si>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</si>
  <si>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</si>
  <si>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</si>
  <si>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</si>
  <si>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</si>
  <si>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</si>
  <si>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</si>
  <si>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</si>
  <si>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</si>
  <si>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</si>
  <si>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</si>
  <si>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</si>
  <si>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</si>
  <si>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</si>
  <si>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</si>
  <si>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</si>
  <si>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</si>
  <si>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</si>
  <si>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</si>
  <si>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</si>
  <si>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</si>
  <si>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</si>
  <si>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</si>
  <si>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</si>
  <si>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</si>
  <si>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</si>
  <si>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</si>
  <si>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</si>
  <si>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</si>
  <si>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</si>
  <si>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</si>
  <si>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</si>
  <si>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</si>
  <si>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</si>
  <si>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</si>
  <si>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</si>
  <si>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</si>
  <si>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</si>
  <si>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</si>
  <si>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</si>
  <si>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</si>
  <si>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</si>
  <si>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</si>
  <si>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</si>
  <si>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</si>
  <si>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</si>
  <si>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</si>
  <si>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</si>
  <si>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</si>
  <si>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</si>
  <si>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</si>
  <si>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</si>
  <si>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</si>
  <si>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</si>
  <si>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</si>
  <si>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</si>
  <si>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</si>
  <si>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</si>
  <si>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</si>
  <si>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</si>
  <si>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</si>
  <si>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</si>
  <si>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</si>
  <si>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</si>
  <si>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</si>
  <si>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</si>
  <si>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</si>
  <si>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</si>
  <si>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</si>
  <si>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</si>
  <si>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</si>
  <si>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</si>
  <si>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</si>
  <si>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</si>
  <si>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</si>
  <si>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</si>
  <si>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</si>
  <si>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</si>
  <si>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</si>
  <si>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</si>
  <si>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</si>
  <si>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</si>
  <si>
    <t xml:space="preserve">Código do
Insumo</t>
  </si>
  <si>
    <t xml:space="preserve">Descrição do Insumo</t>
  </si>
  <si>
    <t xml:space="preserve">ABERTURA PARA ENCAIXE DE CUBA OU LAVATORIO EM BANCADA DE MARMORE/ GRANITO OU OUTRO TIPO DE PEDRA NATURAL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</si>
  <si>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</si>
  <si>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</si>
  <si>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</si>
  <si>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</si>
  <si>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</si>
  <si>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</si>
  <si>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</si>
  <si>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</si>
  <si>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</si>
  <si>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</si>
  <si>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</si>
  <si>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</si>
  <si>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</si>
  <si>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</si>
  <si>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</si>
  <si>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</si>
  <si>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</si>
  <si>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</si>
  <si>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</si>
  <si>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</si>
  <si>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</si>
  <si>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</si>
  <si>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</si>
  <si>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</si>
  <si>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</si>
  <si>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</si>
  <si>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</si>
  <si>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</si>
  <si>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</si>
  <si>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</si>
  <si>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</si>
  <si>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</si>
  <si>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</si>
  <si>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</si>
  <si>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</si>
  <si>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</si>
  <si>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</si>
  <si>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</si>
  <si>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</si>
  <si>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</si>
  <si>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</si>
  <si>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</si>
  <si>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</si>
  <si>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</si>
  <si>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</si>
  <si>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</si>
  <si>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</si>
  <si>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</si>
  <si>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</si>
  <si>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</si>
  <si>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</si>
  <si>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</si>
  <si>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</si>
  <si>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</si>
  <si>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</si>
  <si>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</si>
  <si>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</si>
  <si>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</si>
  <si>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</si>
  <si>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</si>
  <si>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</si>
  <si>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</si>
  <si>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</si>
  <si>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</si>
  <si>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</si>
  <si>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</si>
  <si>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</si>
  <si>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</si>
  <si>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</si>
  <si>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</si>
  <si>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</si>
  <si>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</si>
  <si>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</si>
  <si>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</si>
  <si>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</si>
  <si>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</si>
  <si>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</si>
  <si>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</si>
  <si>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</si>
  <si>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</si>
  <si>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</si>
  <si>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</si>
  <si>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</si>
  <si>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</si>
  <si>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</si>
  <si>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</si>
  <si>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</si>
  <si>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</si>
  <si>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</si>
  <si>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</si>
  <si>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</si>
  <si>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</si>
  <si>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</si>
  <si>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</si>
  <si>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</si>
  <si>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</si>
  <si>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</si>
  <si>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</si>
  <si>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</si>
  <si>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</si>
  <si>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</si>
  <si>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</si>
  <si>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</si>
  <si>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</si>
  <si>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</si>
  <si>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</si>
  <si>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</si>
  <si>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</si>
  <si>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</si>
  <si>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</si>
  <si>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</si>
  <si>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</si>
  <si>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</si>
  <si>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</si>
  <si>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</si>
  <si>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</si>
  <si>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</si>
  <si>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</si>
  <si>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</si>
  <si>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</si>
  <si>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</si>
  <si>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</si>
  <si>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</si>
  <si>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</si>
  <si>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</si>
  <si>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</si>
  <si>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</si>
  <si>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</si>
  <si>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</si>
  <si>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</si>
  <si>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</si>
  <si>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</si>
  <si>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</si>
  <si>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</si>
  <si>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</si>
  <si>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</si>
  <si>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</si>
  <si>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</si>
  <si>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</si>
  <si>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</si>
  <si>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</si>
  <si>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</si>
  <si>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AJUDANTE DE ARMADOR (HORISTA)</t>
  </si>
  <si>
    <t xml:space="preserve">AJUDANTE DE ARMADOR (MENSALISTA)</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</si>
  <si>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</si>
  <si>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</si>
  <si>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</si>
  <si>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</si>
  <si>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</si>
  <si>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</si>
  <si>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</si>
  <si>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</si>
  <si>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</si>
  <si>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</si>
  <si>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</si>
  <si>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</si>
  <si>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</si>
  <si>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</si>
  <si>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</si>
  <si>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</si>
  <si>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</si>
  <si>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</si>
  <si>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</si>
  <si>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</si>
  <si>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</si>
  <si>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</si>
  <si>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</si>
  <si>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PARA ANEIS DE PISTAO, CAPACIDADE *50* A 100 MM</t>
  </si>
  <si>
    <t xml:space="preserve">ALIMENTACAO - HORISTA (COLETADO CAIXA - ENCARGOS COMPLEMENTARES)</t>
  </si>
  <si>
    <t xml:space="preserve">ALIMENTACAO - MENSALISTA (COLETADO CAIXA - ENCARGOS COMPLEMENTARES)</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</si>
  <si>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</si>
  <si>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</si>
  <si>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</si>
  <si>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</si>
  <si>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</si>
  <si>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</si>
  <si>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</si>
  <si>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</si>
  <si>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</si>
  <si>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</si>
  <si>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</si>
  <si>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</si>
  <si>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</si>
  <si>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</si>
  <si>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</si>
  <si>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</si>
  <si>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</si>
  <si>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</si>
  <si>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</si>
  <si>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</si>
  <si>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</si>
  <si>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</si>
  <si>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</si>
  <si>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</si>
  <si>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</si>
  <si>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</si>
  <si>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</si>
  <si>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</si>
  <si>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</si>
  <si>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</si>
  <si>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</si>
  <si>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</si>
  <si>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</si>
  <si>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</si>
  <si>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</si>
  <si>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</si>
  <si>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</si>
  <si>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</si>
  <si>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</si>
  <si>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</si>
  <si>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</si>
  <si>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</si>
  <si>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</si>
  <si>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</si>
  <si>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</si>
  <si>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</si>
  <si>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</si>
  <si>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</si>
  <si>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</si>
  <si>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</si>
  <si>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</si>
  <si>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</si>
  <si>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</si>
  <si>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</si>
  <si>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</si>
  <si>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</si>
  <si>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</si>
  <si>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</si>
  <si>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</si>
  <si>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</si>
  <si>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</si>
  <si>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</si>
  <si>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</si>
  <si>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</si>
  <si>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</si>
  <si>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</si>
  <si>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</si>
  <si>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</si>
  <si>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</si>
  <si>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</si>
  <si>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</si>
  <si>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APONTADOR OU APROPRIADOR DE MAO DE OBRA (HORISTA)</t>
  </si>
  <si>
    <t xml:space="preserve">APONTADOR OU APROPRIADOR DE MAO DE OBRA (MENSALISTA)</t>
  </si>
  <si>
    <t xml:space="preserve">AQUECEDOR DE AGUA A GAS GLP/GN COM CAPACIDADE DE ARMAZENAMENTO DE 50 A 80 L</t>
  </si>
  <si>
    <t xml:space="preserve">AQUECEDOR DE AGUA ELETRICO HORIZONTAL, RESERVATORIO DE 200 L CILINDRICO EM COBRE, REFORCADO COM ACO CARBONO, MONOFASICO, TENSAO NOMINAL 220 V</t>
  </si>
  <si>
    <t xml:space="preserve">AQUECEDOR DE AGUA ELETRICO RESERVATORIO DE 100 L CILINDRICO EM COBRE, REFORCADO COM ACO CARBONO, MONOFASICO, TENSAO NOMINAL 220 V</t>
  </si>
  <si>
    <t xml:space="preserve">AQUECEDOR DE AGUA ELETRICO RESERVATORIO DE 500 L CILINDRICO EM COBRE, REFORCADO COM ACO CARBONO, MONOFASICO, TENSAO NOMINAL 220 V</t>
  </si>
  <si>
    <t xml:space="preserve">AQUECEDOR DE AGUA ELETRICO RESERVATORIO DE 500 L CILINDRICO EM COBRE, REFORCADO COM ACO CARBONO, TRIFASICO, TENSAO NOMINAL 220/380/400 V, POTENCIA 24 KW</t>
  </si>
  <si>
    <t xml:space="preserve">AQUECEDOR DE AGUA ELETRICO RESERVATORIO DE 700 L CILINDRICO EM COBRE, REFORCADO COM ACO CARBONO, MONOFASICO, TENSAO NOMINAL 220 V</t>
  </si>
  <si>
    <t xml:space="preserve">AQUECEDOR DE OLEO BPF (FLUIDO) TERMICO, CAPACIDADE DE 300.000  KCAL/H</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</si>
  <si>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</si>
  <si>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</si>
  <si>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</si>
  <si>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</si>
  <si>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</si>
  <si>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 CONDICIONADO SPLIT INVERTER, HI-WALL (PAREDE), 12000 BTU/H, CICLO FRIO, 60HZ, CLASSIFICACAO A (SELO PROCEL), GAS HFC, CONTROLE S/FIO</t>
  </si>
  <si>
    <t xml:space="preserve">AR CONDICIONADO SPLIT INVERTER, HI-WALL (PAREDE), 18000 BTU/H, CICLO FRIO, 60HZ, CLASSIFICACAO A (SELO PROCEL), GAS HFC, CONTROLE S/FIO</t>
  </si>
  <si>
    <t xml:space="preserve">AR CONDICIONADO SPLIT INVERTER, HI-WALL (PAREDE), 24000 BTU/H, CICLO FRIO, 60HZ, CLASSIFICACAO A (SELO PROCEL), GAS HFC, CONTROLE S/FIO</t>
  </si>
  <si>
    <t xml:space="preserve">AR CONDICIONADO SPLIT INVERTER, HI-WALL (PAREDE), 9000 BTU/H, CICLO FRIO, 60HZ, CLASSIFICACAO A (SELO PROCEL), GAS HFC, CONTROLE S/FIO</t>
  </si>
  <si>
    <t xml:space="preserve">AR CONDICIONADO SPLIT INVERTER, PISO TETO, 18000 BTU/H, CICLO FRIO, 60HZ, CLASSIFICACAO ENERGETICA A OU B (SELO PROCEL), GAS HFC, CONTROLE S/FIO</t>
  </si>
  <si>
    <t xml:space="preserve">AR CONDICIONADO SPLIT INVERTER, PISO TETO, 24000 BTU/H, CICLO FRIO, 60HZ, CLASSIFICACAO ENERGETICA A OU B (SELO PROCEL), GAS HFC, CONTROLE S/FIO</t>
  </si>
  <si>
    <t xml:space="preserve">AR CONDICIONADO SPLIT INVERTER, PISO TETO, 36000 BTU/H, CICLO FRIO, 60HZ, CLASSIFICACAO ENERGETICA A OU B (SELO PROCEL), GAS HFC, CONTROLE S/FIO</t>
  </si>
  <si>
    <t xml:space="preserve">AR CONDICIONADO SPLIT INVERTER, PISO TETO, 48000 BTU/H, CICLO FRIO, 60HZ, CLASSIFICACAO ENERGETICA A OU B (SELO PROCEL), GAS HFC, CONTROLE S/FIO</t>
  </si>
  <si>
    <t xml:space="preserve">AR CONDICIONADO SPLIT INVERTER, PISO TETO, APRESENTANDO ENTRE 54000 E 58000 BTU/H, CICLO FRIO, 60HZ, CLASSIFICACAO ENERGETICA A OU B (SELO PROCEL), GAS HFC, CONTROLE S/FIO</t>
  </si>
  <si>
    <t xml:space="preserve">AR CONDICIONADO SPLIT ON/OFF, CASSETE (TETO), 18000 BTUS/H, CICLO QUENTE/FRIO, 60 HZ, CLASSIFICACAO ENERGETICA C - SELO PROCEL, GAS HFC, CONTROLE S/ FIO</t>
  </si>
  <si>
    <t xml:space="preserve">AR CONDICIONADO SPLIT ON/OFF, CASSETE (TETO), 24000 BTUS/H, CICLO QUENTE/FRIO, 60 HZ, CLASSIFICACAO ENERGETICA C - SELO PROCEL, GAS HFC, CONTROLE S/ FIO</t>
  </si>
  <si>
    <t xml:space="preserve">AR CONDICIONADO SPLIT ON/OFF, CASSETE (TETO), 36000 BTUS/H, CICLO QUENTE/FRIO, 60 HZ, CLASSIFICACAO ENERGETICA A - SELO PROCEL, GAS HFC, CONTROLE S/ FIO</t>
  </si>
  <si>
    <t xml:space="preserve">AR CONDICIONADO SPLIT ON/OFF, CASSETE (TETO), 48000 BTUS/H, CICLO QUENTE/FRIO, 60 HZ, CLASSIFICACAO ENERGETICA A - SELO PROCEL, GAS HFC, CONTROLE S/ FIO</t>
  </si>
  <si>
    <t xml:space="preserve">AR CONDICIONADO SPLIT ON/OFF, CASSETE (TETO), 60000 BTUS/H, CICLO QUENTE/FRIO, 60 HZ, CLASSIFICACAO ENERGETICA A - SELO PROCEL, GAS HFC, CONTROLE S/ FIO</t>
  </si>
  <si>
    <t xml:space="preserve">AR CONDICIONADO SPLIT ON/OFF, CASSETE (TETO), FRIO 4 VIAS 18000 BTUS/H, CLASSIFICACAO ENERGETICA C - SELO PROCEL, GAS HFC, CONTROLE S/ FIO</t>
  </si>
  <si>
    <t xml:space="preserve">AR CONDICIONADO SPLIT ON/OFF, CASSETE (TETO), FRIO 4 VIAS 24000 BTUS/H, CLASSIFICACAO ENERGETICA C - SELO PROCEL, GAS HFC, CONTROLE S/ FIO</t>
  </si>
  <si>
    <t xml:space="preserve">AR CONDICIONADO SPLIT ON/OFF, CASSETE (TETO), FRIO 4 VIAS 36000 BTUS/H, CLASSIFICACAO ENERGETICA C - SELO PROCEL, GAS HFC, CONTROLE S/ FIO</t>
  </si>
  <si>
    <t xml:space="preserve">AR CONDICIONADO SPLIT ON/OFF, CASSETE (TETO), FRIO 4 VIAS 48000 BTUS/H, CLASSIFICACAO ENERGETICA C - SELO PROCEL, GAS HFC, CONTROLE S/ FIO</t>
  </si>
  <si>
    <t xml:space="preserve">AR CONDICIONADO SPLIT ON/OFF, CASSETE (TETO), FRIO 4 VIAS 60000 BTUS/H, CLASSIFICACAO ENERGETICA C - SELO PROCEL, GAS HFC, CONTROLE S/ FIO</t>
  </si>
  <si>
    <t xml:space="preserve">AR CONDICIONADO SPLIT ON/OFF, HI-WALL (PAREDE), 12000 BTUS/H, CICLO FRIO, 60 HZ, CLASSIFICACAO ENERGETICA A - SELO PROCEL, GAS HFC, CONTROLE S/ FIO</t>
  </si>
  <si>
    <t xml:space="preserve">AR CONDICIONADO SPLIT ON/OFF, HI-WALL (PAREDE), 12000 BTUS/H, CICLO QUENTE/FRIO, 60 HZ, CLASSIFICACAO ENERGETICA A - SELO PROCEL, GAS HFC, CONTROLE S/ FIO</t>
  </si>
  <si>
    <t xml:space="preserve">AR CONDICIONADO SPLIT ON/OFF, HI-WALL (PAREDE), 18000 BTUS/H, CICLO FRIO, 60 HZ, CLASSIFICACAO ENERGETICA A - SELO PROCEL, GAS HFC, CONTROLE S/ FIO</t>
  </si>
  <si>
    <t xml:space="preserve">AR CONDICIONADO SPLIT ON/OFF, HI-WALL (PAREDE), 18000 BTUS/H, CICLO QUENTE/FRIO, 60 HZ, CLASSIFICACAO ENERGETICA A - SELO PROCEL, GAS HFC, CONTROLE S/ FIO</t>
  </si>
  <si>
    <t xml:space="preserve">AR CONDICIONADO SPLIT ON/OFF, HI-WALL (PAREDE), 24000 BTUS/H, CICLO FRIO, 60 HZ, CLASSIFICACAO ENERGETICA A - SELO PROCEL, GAS HFC, CONTROLE S/ FIO</t>
  </si>
  <si>
    <t xml:space="preserve">AR CONDICIONADO SPLIT ON/OFF, HI-WALL (PAREDE), 24000 BTUS/H, CICLO QUENTE/FRIO, 60 HZ, CLASSIFICACAO ENERGETICA A - SELO PROCEL, GAS HFC, CONTROLE S/ FIO</t>
  </si>
  <si>
    <t xml:space="preserve">AR CONDICIONADO SPLIT ON/OFF, HI-WALL (PAREDE), 9000 BTUS/H, CICLO FRIO, 60 HZ, CLASSIFICACAO ENERGETICA A - SELO PROCEL, GAS HFC, CONTROLE S/ FIO</t>
  </si>
  <si>
    <t xml:space="preserve">AR CONDICIONADO SPLIT ON/OFF, HI-WALL (PAREDE), 9000 BTUS/H, CICLO QUENTE/FRIO, 60 HZ, CLASSIFICACAO ENERGETICA A - SELO PROCEL, GAS HFC, CONTROLE S/ FIO</t>
  </si>
  <si>
    <t xml:space="preserve">AR CONDICIONADO SPLIT ON/OFF, PISO TETO, 18.000 BTU/H, CICLO FRIO, 60HZ, CLASSIFICACAO ENERGETICA C - SELO PROCEL, GAS HFC, CONTROLE S/FIO</t>
  </si>
  <si>
    <t xml:space="preserve">AR CONDICIONADO SPLIT ON/OFF, PISO TETO, 24.000 BTU/H, CICLO FRIO, 60HZ, CLASSIFICACAO ENERGETICA C - SELO PROCEL, GAS HFC, CONTROLE S/FIO</t>
  </si>
  <si>
    <t xml:space="preserve">AR CONDICIONADO SPLIT ON/OFF, PISO TETO, 36.000 BTU/H, CICLO FRIO, 60HZ, CLASSIFICACAO ENERGETICA C - SELO PROCEL, GAS HFC, CONTROLE S/FIO</t>
  </si>
  <si>
    <t xml:space="preserve">AR CONDICIONADO SPLIT ON/OFF, PISO TETO, 48.000 BTU/H, CICLO FRIO, 60HZ, CLASSIFICACAO ENERGETICA C - SELO PROCEL, GAS HFC, CONTROLE S/FIO</t>
  </si>
  <si>
    <t xml:space="preserve">AR CONDICIONADO SPLIT ON/OFF, PISO TETO, 60.000 BTU/H, CICLO FRIO, 60HZ, CLASSIFICACAO ENERGETICA C - SELO PROCEL, GAS HFC, CONTROLE S/FIO</t>
  </si>
  <si>
    <t xml:space="preserve">AR-CONDICIONADO FRIO SPLITAO INVERTER 30 TR</t>
  </si>
  <si>
    <t xml:space="preserve">AR-CONDICIONADO FRIO SPLITAO MODULAR 10 TR</t>
  </si>
  <si>
    <t xml:space="preserve">AR-CONDICIONADO FRIO SPLITAO MODULAR 15 TR</t>
  </si>
  <si>
    <t xml:space="preserve">AR-CONDICIONADO FRIO SPLITAO MODULAR 20 TR</t>
  </si>
  <si>
    <t xml:space="preserve">AR-CONDICIONADO SPLIT INVERTER, PISO TETO, 24000 BTU/H, QUENTE/FRIO, 60HZ, CLASSIFICACAO ENERGETICA A - SELO PROCEL, GAS HFC, CONTROLE S/FIO</t>
  </si>
  <si>
    <t xml:space="preserve">ARADO REVERSIVEL COM 3 DISCOS DE 26" X 6MM REBOCAVEL</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</si>
  <si>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</si>
  <si>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</si>
  <si>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</si>
  <si>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</si>
  <si>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</si>
  <si>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</si>
  <si>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</si>
  <si>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</si>
  <si>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</si>
  <si>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</si>
  <si>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</si>
  <si>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</si>
  <si>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</si>
  <si>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</si>
  <si>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</si>
  <si>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</si>
  <si>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</si>
  <si>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</si>
  <si>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</si>
  <si>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</si>
  <si>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</si>
  <si>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</si>
  <si>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</si>
  <si>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</si>
  <si>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</si>
  <si>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</si>
  <si>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</si>
  <si>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</si>
  <si>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</si>
  <si>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</si>
  <si>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</si>
  <si>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</si>
  <si>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</si>
  <si>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</si>
  <si>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</si>
  <si>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</si>
  <si>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</si>
  <si>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</si>
  <si>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</si>
  <si>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</si>
  <si>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</si>
  <si>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</si>
  <si>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</si>
  <si>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</si>
  <si>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</si>
  <si>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</si>
  <si>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</si>
  <si>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</si>
  <si>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GALVANIZADO, DIAMETRO EXTERNO = 35MM, ESPESSURA = 3MM, DIAMETRO DO FURO= 18MM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</si>
  <si>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</si>
  <si>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</si>
  <si>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</si>
  <si>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</si>
  <si>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</si>
  <si>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</si>
  <si>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</si>
  <si>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</si>
  <si>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</si>
  <si>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</si>
  <si>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</si>
  <si>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GALVANIZADO, DIMENSAO = 38 MM, ESPESSURA = 3MM, DIAMETRO DO FURO=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</si>
  <si>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</si>
  <si>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</si>
  <si>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</si>
  <si>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</si>
  <si>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</si>
  <si>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</si>
  <si>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</si>
  <si>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</si>
  <si>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</si>
  <si>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</si>
  <si>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</si>
  <si>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</si>
  <si>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</si>
  <si>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</si>
  <si>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</si>
  <si>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</si>
  <si>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</si>
  <si>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</si>
  <si>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</si>
  <si>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</si>
  <si>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</si>
  <si>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</si>
  <si>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</si>
  <si>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</si>
  <si>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</si>
  <si>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</si>
  <si>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</si>
  <si>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</si>
  <si>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</si>
  <si>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</si>
  <si>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</si>
  <si>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</si>
  <si>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</si>
  <si>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</si>
  <si>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</si>
  <si>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</si>
  <si>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</si>
  <si>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</si>
  <si>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</si>
  <si>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</si>
  <si>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</si>
  <si>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</si>
  <si>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</si>
  <si>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</si>
  <si>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</si>
  <si>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</si>
  <si>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</si>
  <si>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</si>
  <si>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</si>
  <si>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</si>
  <si>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</si>
  <si>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</si>
  <si>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</si>
  <si>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</si>
  <si>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</si>
  <si>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 xml:space="preserve">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</si>
  <si>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</si>
  <si>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</si>
  <si>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</si>
  <si>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</si>
  <si>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</si>
  <si>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</si>
  <si>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</si>
  <si>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</si>
  <si>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</si>
  <si>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</si>
  <si>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</si>
  <si>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</si>
  <si>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</si>
  <si>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</si>
  <si>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</si>
  <si>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</si>
  <si>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</si>
  <si>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</si>
  <si>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</si>
  <si>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</si>
  <si>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</si>
  <si>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</si>
  <si>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</si>
  <si>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</si>
  <si>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</si>
  <si>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</si>
  <si>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</si>
  <si>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</si>
  <si>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</si>
  <si>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</si>
  <si>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</si>
  <si>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</si>
  <si>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</si>
  <si>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</si>
  <si>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 xml:space="preserve">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</si>
  <si>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</si>
  <si>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</si>
  <si>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</si>
  <si>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</si>
  <si>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</si>
  <si>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</si>
  <si>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</si>
  <si>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</si>
  <si>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440 L, MOTOR A GASOLINA POTENCIA 10 HP, COM  CARREGADOR</t>
  </si>
  <si>
    <t xml:space="preserve">BETONEIRA, CAPACIDADE NOMINAL 400 L, CAPACIDADE DE MISTURA 310L, MOTOR ELETRICO TRIFASICO 220/380V POTENCIA 2 CV, SEM CARREGADOR</t>
  </si>
  <si>
    <t xml:space="preserve">BETONEIRA, CAPACIDADE NOMINAL 600 L, CAPACIDADE DE MISTURA 360L, MOTOR ELETRICO TRIFASICO 220/380V, POTENCIA 4CV, EXCLUSO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</si>
  <si>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</si>
  <si>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</si>
  <si>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</si>
  <si>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</si>
  <si>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</si>
  <si>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</si>
  <si>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</si>
  <si>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</si>
  <si>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</si>
  <si>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</si>
  <si>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</si>
  <si>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</si>
  <si>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</si>
  <si>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</si>
  <si>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</si>
  <si>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</si>
  <si>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</si>
  <si>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</si>
  <si>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</si>
  <si>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</si>
  <si>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</si>
  <si>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</si>
  <si>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</si>
  <si>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</si>
  <si>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</si>
  <si>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</si>
  <si>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</si>
  <si>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FBK 10 MPA (NBR 6136)</t>
  </si>
  <si>
    <t xml:space="preserve">BLOCO DE CONCRETO ESTRUTURAL 14 X 19 X 29 CM, FBK 12 MPA (NBR 6136)</t>
  </si>
  <si>
    <t xml:space="preserve">BLOCO DE CONCRETO ESTRUTURAL 14 X 19 X 29 CM, FBK 14 MPA (NBR 6136)</t>
  </si>
  <si>
    <t xml:space="preserve">BLOCO DE CONCRETO ESTRUTURAL 14 X 19 X 29 CM, FBK 16 MPA (NBR 6136)</t>
  </si>
  <si>
    <t xml:space="preserve">BLOCO DE CONCRETO ESTRUTURAL 14 X 19 X 29 CM, FBK 4,5 MPA (NBR 6136)</t>
  </si>
  <si>
    <t xml:space="preserve">BLOCO DE CONCRETO ESTRUTURAL 14 X 19 X 29 CM, FBK 6 MPA (NBR 6136)</t>
  </si>
  <si>
    <t xml:space="preserve">BLOCO DE CONCRETO ESTRUTURAL 14 X 19 X 29 CM, FBK 8 MPA (NBR 6136)</t>
  </si>
  <si>
    <t xml:space="preserve">BLOCO DE CONCRETO ESTRUTURAL 14 X 19 X 34 CM, FBK 4,5 MPA (NBR 6136)</t>
  </si>
  <si>
    <t xml:space="preserve">BLOCO DE CONCRETO ESTRUTURAL 14 X 19 X 39 CM, FBK 10 MPA (NBR 6136)</t>
  </si>
  <si>
    <t xml:space="preserve">BLOCO DE CONCRETO ESTRUTURAL 14 X 19 X 39 CM, FBK 12 MPA (NBR 6136)</t>
  </si>
  <si>
    <t xml:space="preserve">BLOCO DE CONCRETO ESTRUTURAL 14 X 19 X 39 CM, FBK 14 MPA (NBR 6136)</t>
  </si>
  <si>
    <t xml:space="preserve">BLOCO DE CONCRETO ESTRUTURAL 14 X 19 X 39 CM, FBK 4,5 MPA (NBR 6136)</t>
  </si>
  <si>
    <t xml:space="preserve">BLOCO DE CONCRETO ESTRUTURAL 14 X 19 X 39 CM, FBK 6 MPA (NBR 6136)</t>
  </si>
  <si>
    <t xml:space="preserve">BLOCO DE CONCRETO ESTRUTURAL 14 X 19 X 39 CM, FBK 8 MPA (NBR 6136)</t>
  </si>
  <si>
    <t xml:space="preserve">BLOCO DE CONCRETO ESTRUTURAL 14 X 19 X 39, FCK 16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</si>
  <si>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</si>
  <si>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</si>
  <si>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</si>
  <si>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</si>
  <si>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</si>
  <si>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</si>
  <si>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</si>
  <si>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</si>
  <si>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</si>
  <si>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</si>
  <si>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</si>
  <si>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</si>
  <si>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</si>
  <si>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</si>
  <si>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</si>
  <si>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</si>
  <si>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</si>
  <si>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</si>
  <si>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</si>
  <si>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</si>
  <si>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</si>
  <si>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</si>
  <si>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</si>
  <si>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</si>
  <si>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</si>
  <si>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</si>
  <si>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</si>
  <si>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</si>
  <si>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</si>
  <si>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</si>
  <si>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</si>
  <si>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</si>
  <si>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</si>
  <si>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</si>
  <si>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</si>
  <si>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</si>
  <si>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</si>
  <si>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</si>
  <si>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</si>
  <si>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</si>
  <si>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</si>
  <si>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</si>
  <si>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</si>
  <si>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</si>
  <si>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</si>
  <si>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</si>
  <si>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</si>
  <si>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</si>
  <si>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BOMBA CENTRIFUGA MOTOR ELETRICO MONOFASICO 0,74HP DIAMETRO DE SUCCAO X ELEVACAO 1 1/4" X 1", DIAMETRO DO ROTOR 120 MM, HM/Q: 8 M / 7,70 M3/H A 24 M / 2,80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</si>
  <si>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</si>
  <si>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</si>
  <si>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14,8 HP, DIAMETRO DE SUCCAO X ELEVACAO 2 1/2" X 2", DIAMETRO DO ROTOR 195 MM, HM/Q: 62 M / 55,5 M3/H A 80 M / 31,50 M3/H</t>
  </si>
  <si>
    <t xml:space="preserve">BOMBA CENTRIFUGA MOTOR ELETRICO TRIFASICO 2,96HP, DIAMETRO DE SUCCAO X ELEVACAO 1 1/2" X 1 1/4", DIAMETRO DO ROTOR 148 MM, HM/Q: 34 M / 14,80 M3/H A 40 M / 8,60 M3/H</t>
  </si>
  <si>
    <t xml:space="preserve">BOMBA CENTRIFUGA MOTOR ELETRICO TRIFASICO 5HP, DIAMETRO DE SUCCAO X ELEVACAO 2" X 1 1/2", DIAMETRO DO ROTOR 155 MM, HM/Q: 40 M / 20,40 M3/H A 46 M / 9,20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</si>
  <si>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</si>
  <si>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</si>
  <si>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</si>
  <si>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</si>
  <si>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SUBMERSA PARA POCOS TUBULARES PROFUNDOS DIAMETRO DE 4 POLEGADAS, ELETRICA, MONOFASICA, POTENCIA 0,49 HP, 13 ESTAGIOS, BOCAL DE DESCARGA DIAMETRO DE UMA POLEGADA E MEIA, HM/Q = 18 M / 1,90 M3/H A 85 M / 0,60 M3/H</t>
  </si>
  <si>
    <t xml:space="preserve">BOMBA SUBMERSA PARA POCOS TUBULARES PROFUNDOS DIAMETRO DE 4 POLEGADAS, ELETRICA, TRIFASICA, POTENCIA 1,97 HP, 20 ESTAGIOS, BOCAL DE DESCARGA DIAMETRO DE UMA POLEGADA E MEIA, HM/Q = 18 M / 5,40 M3/H A 164 M / 0,80 M3/H</t>
  </si>
  <si>
    <t xml:space="preserve">BOMBA SUBMERSA PARA POCOS TUBULARES PROFUNDOS DIAMETRO DE 4 POLEGADAS, ELETRICA, TRIFASICA, POTENCIA 5,42 HP, 15 ESTAGIOS, BOCAL DE DESCARGA DIAMETRO DE 2 POLEGADAS, HM/Q = 18 M / 18,10 M3/H A 121 M / 2,90 M3/H</t>
  </si>
  <si>
    <t xml:space="preserve">BOMBA SUBMERSA PARA POCOS TUBULARES PROFUNDOS DIAMETRO DE 4 POLEGADAS, ELETRICA, TRIFASICA, POTENCIA 5,42 HP, 29 ESTAGIOS, BOCAL DE DESCARGA DE UMA POLEGADA E MEIA, HM/Q = 18 M / 8,10 M3/H A 201 M / 3,2 M3/H</t>
  </si>
  <si>
    <t xml:space="preserve">BOMBA SUBMERSA PARA POCOS TUBULARES PROFUNDOS DIAMETRO DE 6 POLEGADAS, ELETRICA, TRIFASICA, POTENCIA 27,12 HP, 7 ESTAGIOS, BOCAL DE DESCARGA DIAMETRO DE 4 POLEGADAS, HM/Q = 13,9 M / 90 M3/H A 44,0 M / 25,0 M3/H</t>
  </si>
  <si>
    <t xml:space="preserve">BOMBA SUBMERSA PARA POCOS TUBULARES PROFUNDOS DIAMETRO DE 6 POLEGADAS, ELETRICA, TRIFASICA, POTENCIA 3,45 HP, 5 ESTAGIOS, BOCAL DE DESCARGA DIAMETRO DE 2 POLEGADAS, HM/Q = 68,5 M / 6,12 M3/H A 39,5 M / 14,04 M3/H</t>
  </si>
  <si>
    <t xml:space="preserve">BOMBA SUBMERSA PARA POCOS TUBULARES PROFUNDOS DIAMETRO DE 6 POLEGADAS, ELETRICA, TRIFASICA, POTENCIA 32 HP, 9 ESTAGIOS, BOCAL DE DESCARGA DIAMETRO DE 4 POLEGADAS, HM/Q = 114,0 M / 13,9 M3/H A 57,0 M / 25,0 M3/H</t>
  </si>
  <si>
    <t xml:space="preserve">BOMBA SUBMERSIVEL, ELETRICA, TRIFASICA, POTENCIA 0,98 HP, DIAMETRO DO ROTOR 142 MM SEMIABERTO, BOCAL DE SAIDA DIAMETRO DE 2 POLEGADAS, HM/Q = 2 M / 32 M3/H A 8 M / 16 M3/H</t>
  </si>
  <si>
    <t xml:space="preserve">BOMBA SUBMERSIVEL, ELETRICA, TRIFASICA, POTENCIA 0,99 HP, DIAMETRO ROTOR 98 MM SEMIABERTO, BOCAL DE SAIDA DIAMETRO 2 POLEGADAS, HM/Q = 2 M / 28,90 M3/H A 14 M / 7 M3/H</t>
  </si>
  <si>
    <t xml:space="preserve">BOMBA SUBMERSIVEL, ELETRICA, TRIFASICA, POTENCIA 1,97 HP, DIAMETRO DO ROTOR 144 MM SEMIABERTO, BOCAL DE SAIDA DIAMETRO DE 2 POLEGADAS, HM/Q = 2 M / 26,8 M3/H A 28 M / 4,6 M3/H</t>
  </si>
  <si>
    <t xml:space="preserve">BOMBA SUBMERSIVEL, ELETRICA, TRIFASICA, POTENCIA 13 HP, DIAMETRO DO ROTOR 170 MM, BOCAL DE SAIDA DIAMETRO DE 3 POLEGADAS, HM/Q = 11 M / 68,40 M3/H A 72 M / 3,6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</si>
  <si>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</si>
  <si>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</si>
  <si>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SUBMERSIVEL, ELETRICA, TRIFASICA, POTENCIA 6 HP, DIAMETRO DO ROTOR 127 MM, BOCAL DE SAIDA DIAMETRO DE 3 POLEGADAS, HM/Q = 7 M / 66,90 M3/H A 26 M / 2,88 M3/H</t>
  </si>
  <si>
    <t xml:space="preserve">BOMBA TRIPLEX COM MOTOR A DIESEL, NACIONAL, DIAMETRO DE SUCCAO DE 2 1/2"</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</si>
  <si>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</si>
  <si>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</si>
  <si>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</si>
  <si>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</si>
  <si>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</si>
  <si>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 PARA CHUVEIRO SIMPLES</t>
  </si>
  <si>
    <t xml:space="preserve">BRACO OU HASTE RETA COM CANOPLA PLASTICA, 1/2 ", PARA CHUVEIRO ELETRICO</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</si>
  <si>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</si>
  <si>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</si>
  <si>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</si>
  <si>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</si>
  <si>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</si>
  <si>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</si>
  <si>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</si>
  <si>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</si>
  <si>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</si>
  <si>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</si>
  <si>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</si>
  <si>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</si>
  <si>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</si>
  <si>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</si>
  <si>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</si>
  <si>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</si>
  <si>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</si>
  <si>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</si>
  <si>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</si>
  <si>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</si>
  <si>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</si>
  <si>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</si>
  <si>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</si>
  <si>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</si>
  <si>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</si>
  <si>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</si>
  <si>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</si>
  <si>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</si>
  <si>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</si>
  <si>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</si>
  <si>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</si>
  <si>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</si>
  <si>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</si>
  <si>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</si>
  <si>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</si>
  <si>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</si>
  <si>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</si>
  <si>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</si>
  <si>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</si>
  <si>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</si>
  <si>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</si>
  <si>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</si>
  <si>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</si>
  <si>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</si>
  <si>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</si>
  <si>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</si>
  <si>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</si>
  <si>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</si>
  <si>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</si>
  <si>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</si>
  <si>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</si>
  <si>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</si>
  <si>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</si>
  <si>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</si>
  <si>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</si>
  <si>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</si>
  <si>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</si>
  <si>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</si>
  <si>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</si>
  <si>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</si>
  <si>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</si>
  <si>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</si>
  <si>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</si>
  <si>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</si>
  <si>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</si>
  <si>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</si>
  <si>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</si>
  <si>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</si>
  <si>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</si>
  <si>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</si>
  <si>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</si>
  <si>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</si>
  <si>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</si>
  <si>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</si>
  <si>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</si>
  <si>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</si>
  <si>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</si>
  <si>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</si>
  <si>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</si>
  <si>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</si>
  <si>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</si>
  <si>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</si>
  <si>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</si>
  <si>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</si>
  <si>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</si>
  <si>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</si>
  <si>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</si>
  <si>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</si>
  <si>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</si>
  <si>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</si>
  <si>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</si>
  <si>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</si>
  <si>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</si>
  <si>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</si>
  <si>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</si>
  <si>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</si>
  <si>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</si>
  <si>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</si>
  <si>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</si>
  <si>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</si>
  <si>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</si>
  <si>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</si>
  <si>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</si>
  <si>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</si>
  <si>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</si>
  <si>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</si>
  <si>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</si>
  <si>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</si>
  <si>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</si>
  <si>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</si>
  <si>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</si>
  <si>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</si>
  <si>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</si>
  <si>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</si>
  <si>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</si>
  <si>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</si>
  <si>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</si>
  <si>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</si>
  <si>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</si>
  <si>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</si>
  <si>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</si>
  <si>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</si>
  <si>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</si>
  <si>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</si>
  <si>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</si>
  <si>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</si>
  <si>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</si>
  <si>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</si>
  <si>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</si>
  <si>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</si>
  <si>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</si>
  <si>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</si>
  <si>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</si>
  <si>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</si>
  <si>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</si>
  <si>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</si>
  <si>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</si>
  <si>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</si>
  <si>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</si>
  <si>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</si>
  <si>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</si>
  <si>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</si>
  <si>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</si>
  <si>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</si>
  <si>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</si>
  <si>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</si>
  <si>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</si>
  <si>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</si>
  <si>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</si>
  <si>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</si>
  <si>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</si>
  <si>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</si>
  <si>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</si>
  <si>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</si>
  <si>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</si>
  <si>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</si>
  <si>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</si>
  <si>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</si>
  <si>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</si>
  <si>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</si>
  <si>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</si>
  <si>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</si>
  <si>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</si>
  <si>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</si>
  <si>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</si>
  <si>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</si>
  <si>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</si>
  <si>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</si>
  <si>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</si>
  <si>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</si>
  <si>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</si>
  <si>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</si>
  <si>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</si>
  <si>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</si>
  <si>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</si>
  <si>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</si>
  <si>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</si>
  <si>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</si>
  <si>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</si>
  <si>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</si>
  <si>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</si>
  <si>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</si>
  <si>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</si>
  <si>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</si>
  <si>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</si>
  <si>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</si>
  <si>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</si>
  <si>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</si>
  <si>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</si>
  <si>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</si>
  <si>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</si>
  <si>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</si>
  <si>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</si>
  <si>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</si>
  <si>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</si>
  <si>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</si>
  <si>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</si>
  <si>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</si>
  <si>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</si>
  <si>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</si>
  <si>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</si>
  <si>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</si>
  <si>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</si>
  <si>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</si>
  <si>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</si>
  <si>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</si>
  <si>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</si>
  <si>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</si>
  <si>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</si>
  <si>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</si>
  <si>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</si>
  <si>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</si>
  <si>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</si>
  <si>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</si>
  <si>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</si>
  <si>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</si>
  <si>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</si>
  <si>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</si>
  <si>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</si>
  <si>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</si>
  <si>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</si>
  <si>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</si>
  <si>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</si>
  <si>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</si>
  <si>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</si>
  <si>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</si>
  <si>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</si>
  <si>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</si>
  <si>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</si>
  <si>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</si>
  <si>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</si>
  <si>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</si>
  <si>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</si>
  <si>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</si>
  <si>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</si>
  <si>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</si>
  <si>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</si>
  <si>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</si>
  <si>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</si>
  <si>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</si>
  <si>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</si>
  <si>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</si>
  <si>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</si>
  <si>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12 M3 (INCLUI MONTAGEM, NAO INCLUI CAMINHAO)</t>
  </si>
  <si>
    <t xml:space="preserve">CACAMBA METALICA BASCULANTE COM CAPACIDADE DE 6 M3 (INCLUI MONTAGEM, NAO INCLUI CAMINHAO)</t>
  </si>
  <si>
    <t xml:space="preserve">CACAMBA METALICA BASCULANTE COM CAPACIDADE DE 8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</si>
  <si>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</si>
  <si>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</si>
  <si>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</si>
  <si>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</si>
  <si>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</si>
  <si>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</si>
  <si>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</si>
  <si>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</si>
  <si>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</si>
  <si>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</si>
  <si>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</si>
  <si>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</si>
  <si>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</si>
  <si>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</si>
  <si>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</si>
  <si>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</si>
  <si>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</si>
  <si>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</si>
  <si>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</si>
  <si>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</si>
  <si>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</si>
  <si>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</si>
  <si>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</si>
  <si>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</si>
  <si>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</si>
  <si>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</si>
  <si>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</si>
  <si>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</si>
  <si>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</si>
  <si>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</si>
  <si>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</si>
  <si>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</si>
  <si>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</si>
  <si>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</si>
  <si>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</si>
  <si>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</si>
  <si>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</si>
  <si>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</si>
  <si>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</si>
  <si>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</si>
  <si>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</si>
  <si>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</si>
  <si>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</si>
  <si>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</si>
  <si>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</si>
  <si>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</si>
  <si>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</si>
  <si>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</si>
  <si>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</si>
  <si>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</si>
  <si>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</si>
  <si>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</si>
  <si>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t>
  </si>
  <si>
    <t xml:space="preserve">CAIXA DE INSPECAO PARA ATERRAMENTO OU OUTRO USO, EM PVC, DN = 250 X 250 MM</t>
  </si>
  <si>
    <t xml:space="preserve">CAIXA DE INSPECAO PARA ATERRAMENTO OU OUTRO USO, EM PVC, DN = 300 X *300* MM</t>
  </si>
  <si>
    <t xml:space="preserve">CAIXA DE INSPECAO PARA ATERRAMENTO OU OUTRO USO, EM PVC, DN = 300 X 250 MM</t>
  </si>
  <si>
    <t xml:space="preserve">CAIXA DE INSPECAO PARA ATERRAMENTO OU OUTRO USO, EM PVC, DN = 300 X 600 MM</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</si>
  <si>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</si>
  <si>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</si>
  <si>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</si>
  <si>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</si>
  <si>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</si>
  <si>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</si>
  <si>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</si>
  <si>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</si>
  <si>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</si>
  <si>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</si>
  <si>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</si>
  <si>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</si>
  <si>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</si>
  <si>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</si>
  <si>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</si>
  <si>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</si>
  <si>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</si>
  <si>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</si>
  <si>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</si>
  <si>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</si>
  <si>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</si>
  <si>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</si>
  <si>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</si>
  <si>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</si>
  <si>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</si>
  <si>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</si>
  <si>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</si>
  <si>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</si>
  <si>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</si>
  <si>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</si>
  <si>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</si>
  <si>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</si>
  <si>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</si>
  <si>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</si>
  <si>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</si>
  <si>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</si>
  <si>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</si>
  <si>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</si>
  <si>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</si>
  <si>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</si>
  <si>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</si>
  <si>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</si>
  <si>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</si>
  <si>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</si>
  <si>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</si>
  <si>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</si>
  <si>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</si>
  <si>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</si>
  <si>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</si>
  <si>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</si>
  <si>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</si>
  <si>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</si>
  <si>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</si>
  <si>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</si>
  <si>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</si>
  <si>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</si>
  <si>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</si>
  <si>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</si>
  <si>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</si>
  <si>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</si>
  <si>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</si>
  <si>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</si>
  <si>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</si>
  <si>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</si>
  <si>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</si>
  <si>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</si>
  <si>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</si>
  <si>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</si>
  <si>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</si>
  <si>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</si>
  <si>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</si>
  <si>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</si>
  <si>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</si>
  <si>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</si>
  <si>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</si>
  <si>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</si>
  <si>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</si>
  <si>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10600 KG, DISTANCIA ENTRE EIXOS 4,80 M, POTENCIA 277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</si>
  <si>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</si>
  <si>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</si>
  <si>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TOCO, PESO BRUTO TOTAL 8500 KG, CARGA UTIL MAXIMA 5600 KG, DISTANCIA ENTRE EIXOS 3,40 M, POTENCIA 167 CV (INCLUI CABINE E CHASSI, NAO INCLUI CARROCERIA)</t>
  </si>
  <si>
    <t xml:space="preserve">CAMINHAO TOCO, PESO BRUTO TOTAL 9600 KG, CARGA UTIL MAXIMA 6190 KG, DISTANCIA ENTRE EIXOS 3,70 M, POTENCIA 156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</si>
  <si>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</si>
  <si>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</si>
  <si>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16360 KG, CABINE ESTENDIDA, DISTANCIA ENTRE EIXOS 3,56 M, POTENCIA 277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</si>
  <si>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</si>
  <si>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</si>
  <si>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</si>
  <si>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</si>
  <si>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</si>
  <si>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</si>
  <si>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</si>
  <si>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</si>
  <si>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</si>
  <si>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</si>
  <si>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</si>
  <si>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</si>
  <si>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</si>
  <si>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</si>
  <si>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</si>
  <si>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</si>
  <si>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</si>
  <si>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</si>
  <si>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</si>
  <si>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</si>
  <si>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</si>
  <si>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</si>
  <si>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</si>
  <si>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</si>
  <si>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</si>
  <si>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</si>
  <si>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</si>
  <si>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</si>
  <si>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</si>
  <si>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</si>
  <si>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</si>
  <si>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</si>
  <si>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</si>
  <si>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</si>
  <si>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</si>
  <si>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</si>
  <si>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</si>
  <si>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</si>
  <si>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</si>
  <si>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</si>
  <si>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</si>
  <si>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</si>
  <si>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</si>
  <si>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</si>
  <si>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</si>
  <si>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</si>
  <si>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</si>
  <si>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</si>
  <si>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</si>
  <si>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</si>
  <si>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</si>
  <si>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</si>
  <si>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</si>
  <si>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</si>
  <si>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</si>
  <si>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</si>
  <si>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</si>
  <si>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</si>
  <si>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</si>
  <si>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</si>
  <si>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</si>
  <si>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</si>
  <si>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</si>
  <si>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</si>
  <si>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</si>
  <si>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</si>
  <si>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</si>
  <si>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</si>
  <si>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</si>
  <si>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</si>
  <si>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</si>
  <si>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</si>
  <si>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</si>
  <si>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</si>
  <si>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</si>
  <si>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</si>
  <si>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</si>
  <si>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</si>
  <si>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</si>
  <si>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</si>
  <si>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</si>
  <si>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</si>
  <si>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</si>
  <si>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</si>
  <si>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CARRINHO DE MAO, EM ACO, COM CAPACIDADE DE *45 A 65* L / *100* KG, PNEU COM CAMARA</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</si>
  <si>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</si>
  <si>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5,5 X 0,50 M (INCLUI MONTAGEM, NAO INCLUI CAMINHAO)</t>
  </si>
  <si>
    <t xml:space="preserve">CARROCERIA FIXA ABERTA DE MADEIRA PARA TRANSPORTE GERAL DE CARGA SECA DIMENSOES APROXIMADAS 2,5 X 6,00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</si>
  <si>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</si>
  <si>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</si>
  <si>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</si>
  <si>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PARA TALHA COM ESTRUTURA EM TUBO METALICO ALTURA MINIMA 3,2 M EQUIPADO COM RODAS DE BORRACHA PARA MOVIMENTACAO DE TUBOS DE CONCRETO NA CENTRAL DE PREMOLDADOS COM CAPACIDADE DE CARGA DE 3 TONELADAS</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</si>
  <si>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</si>
  <si>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</si>
  <si>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</si>
  <si>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4X2, PESO BRUTO TOTAL COMBINADO 49000 KG, CAPACIDADE MAXIMA DE TRACAO *66000* KG, POTENCIA *360*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</si>
  <si>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</si>
  <si>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</si>
  <si>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</si>
  <si>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</si>
  <si>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</si>
  <si>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</si>
  <si>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</si>
  <si>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</si>
  <si>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</si>
  <si>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</si>
  <si>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</si>
  <si>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</si>
  <si>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</si>
  <si>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</si>
  <si>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</si>
  <si>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</si>
  <si>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</si>
  <si>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</si>
  <si>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</si>
  <si>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</si>
  <si>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</si>
  <si>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</si>
  <si>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</si>
  <si>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</si>
  <si>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</si>
  <si>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</si>
  <si>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</si>
  <si>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</si>
  <si>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</si>
  <si>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</si>
  <si>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</si>
  <si>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</si>
  <si>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</si>
  <si>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</si>
  <si>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</si>
  <si>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</si>
  <si>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</si>
  <si>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</si>
  <si>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LAMINADO MELAMINICO, LISO BRILHANTE, DE 1,25 X 3,08 METROS, ESPESSURA = 0,8 MILIMETROS</t>
  </si>
  <si>
    <t xml:space="preserve">CHAPA DE LAMINADO MELAMINICO, LISO FOSCO, DE 1,25 X 3,08 METROS, ESPESSURA = 0,8 MILIMETROS</t>
  </si>
  <si>
    <t xml:space="preserve">CHAPA DE LAMINADO MELAMINICO, TEXTURIZADO, DE 1,25 X 3,08 METROS, ESPESSURA = 0,8 MILIMETROS</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</si>
  <si>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</si>
  <si>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</si>
  <si>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</si>
  <si>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</si>
  <si>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</si>
  <si>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</si>
  <si>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</si>
  <si>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</si>
  <si>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</si>
  <si>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</si>
  <si>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</si>
  <si>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</si>
  <si>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</si>
  <si>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</si>
  <si>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</si>
  <si>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</si>
  <si>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</si>
  <si>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</si>
  <si>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</si>
  <si>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</si>
  <si>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</si>
  <si>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</si>
  <si>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 E= 4,75 MM, 4 FUROS, LARGURA 45 MM, COMPRIMENTO 500 MM</t>
  </si>
  <si>
    <t xml:space="preserve">CHAPA/BOBINA LISA EM ALUMINIO, LIGA 1.200 - H14, QUALQUER ESPESSURA, QUALQUER LARGURA</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</si>
  <si>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</si>
  <si>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</si>
  <si>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</si>
  <si>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</si>
  <si>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</si>
  <si>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</si>
  <si>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</si>
  <si>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</si>
  <si>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</si>
  <si>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</si>
  <si>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</si>
  <si>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DUPLA PARA CONEXOES TIPO STORZ, ENGATE RAPIDO 1 1/2" X 2 1/2", EM LATAO, PARA INSTALACAO PREDIAL COMBATE A INCENDIO</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</si>
  <si>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</si>
  <si>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</si>
  <si>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</si>
  <si>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</si>
  <si>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</si>
  <si>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</si>
  <si>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</si>
  <si>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</si>
  <si>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</si>
  <si>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</si>
  <si>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</si>
  <si>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</si>
  <si>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</si>
  <si>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</si>
  <si>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</si>
  <si>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</si>
  <si>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</si>
  <si>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A BASE DE RESINA SINTETICA PARA CHAPA DE LAMINADO MELAMINICO E OUTROS</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</si>
  <si>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</si>
  <si>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</si>
  <si>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</si>
  <si>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</si>
  <si>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</si>
  <si>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</si>
  <si>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</si>
  <si>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</si>
  <si>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</si>
  <si>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</si>
  <si>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</si>
  <si>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</si>
  <si>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</si>
  <si>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</si>
  <si>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 TIPO PLACA VIBRATORIA REVERSIVEL, A GASOLINA 4 TEMPOS, PESO 150 A 175 KG, FORCA CENTRIF. 2800 A 3100 KGF, LARG. TRABALHO DE 450 A 520 MM, FREQ. VIBRACAO 4000 A 4300 RPM, VELOC. TRABALHO DE 15 A 20 M/MIN, POT. DE 6,0 A 7,0 HP</t>
  </si>
  <si>
    <t xml:space="preserve">COMPACTADOR DE SOLO, TIPO PLACA VIBRATORIA NAO REVERSIVEL, A GASOLINA 4 TEMPOS, PESO 80 A 120 KG, FORCA CENTRIF. DE 1300 A 2000 KGF, LARG. TRABALHO DE 400 A 500 MM, FREQ. VIBRACAO DE 4800 A 6000 RPM, VELOCIDADE TRABALHO DE 20 A 30 M/MIN, POT. DE 5,0 A 6,0 HP</t>
  </si>
  <si>
    <t xml:space="preserve">COMPACTADOR DE SOLO, TIPO PLACA VIBRATORIA REVERSIVEL, A DIESEL, PESO 700 A 820 KG, FORCA CENTRIF. DE 6.200 A 10.000 KGF, LARG. TRABALHO DE 650 A 720 MM, FREQ. VIBRACAO DE 3.000 A 3.500 RPM, VELOCIDADE TRABALHO DE 25 A 30 M/MIN, POT. DE 13,0 A 15,0 HP</t>
  </si>
  <si>
    <t xml:space="preserve">COMPACTADOR DE SOLO, TIPO PLACA VIBRATORIA REVERSIVEL, A GASOLINA 4 TEMPOS, PESO 160 A 265 KG, FORCA CENTRIF. DE 2750 A 4000 KGF, LARG. TRABALHO DE 430 A 550 MM, FREQ. VIBRACAO DE 4000 A 5500 RPM, VELOCIDADE TRABALHO DE 20 A 25 M/MIN, POT. DE 7,5 A 9,0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</si>
  <si>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</si>
  <si>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</si>
  <si>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</si>
  <si>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</si>
  <si>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</si>
  <si>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</si>
  <si>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</si>
  <si>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</si>
  <si>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</si>
  <si>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ESTACIONARIO, VAZAO 620 PCM, PRESSAO EFETIVA DE TRABALHO 109 PSI, MOTOR ELETRICO, POTENCIA 127 CV</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</si>
  <si>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</si>
  <si>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</si>
  <si>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860 PCM, PRESSAO EFETIVA DE TRABALHO 102 PSI, MOTOR DIESEL, POTENCIA 250 CV</t>
  </si>
  <si>
    <t xml:space="preserve">COMPRESSOR DE AR REBOCAVEL, VAZAO 152 PCM, PRESSAO EFETIVA DE TRABALHO 102 PSI, MOTOR DIESEL, POTENCIA 31,5 KW</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</si>
  <si>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</si>
  <si>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</si>
  <si>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</si>
  <si>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</si>
  <si>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</si>
  <si>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</si>
  <si>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</si>
  <si>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</si>
  <si>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</si>
  <si>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</si>
  <si>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</si>
  <si>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</si>
  <si>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</si>
  <si>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</si>
  <si>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</si>
  <si>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</si>
  <si>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</si>
  <si>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</si>
  <si>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</si>
  <si>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</si>
  <si>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</si>
  <si>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</si>
  <si>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</si>
  <si>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</si>
  <si>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</si>
  <si>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</si>
  <si>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</si>
  <si>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</si>
  <si>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</si>
  <si>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</si>
  <si>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</si>
  <si>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</si>
  <si>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</si>
  <si>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</si>
  <si>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</si>
  <si>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</si>
  <si>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</si>
  <si>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</si>
  <si>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</si>
  <si>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</si>
  <si>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</si>
  <si>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</si>
  <si>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</si>
  <si>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</si>
  <si>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</si>
  <si>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</si>
  <si>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</si>
  <si>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</si>
  <si>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</si>
  <si>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</si>
  <si>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</si>
  <si>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</si>
  <si>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</si>
  <si>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</si>
  <si>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</si>
  <si>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</si>
  <si>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</si>
  <si>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</si>
  <si>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</si>
  <si>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</si>
  <si>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</si>
  <si>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</si>
  <si>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</si>
  <si>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</si>
  <si>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</si>
  <si>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</si>
  <si>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</si>
  <si>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</si>
  <si>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</si>
  <si>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</si>
  <si>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</si>
  <si>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</si>
  <si>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</si>
  <si>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</si>
  <si>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</si>
  <si>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</si>
  <si>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</si>
  <si>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</si>
  <si>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</si>
  <si>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</si>
  <si>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</si>
  <si>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</si>
  <si>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</si>
  <si>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</si>
  <si>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</si>
  <si>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</si>
  <si>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</si>
  <si>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</si>
  <si>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</si>
  <si>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</si>
  <si>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</si>
  <si>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</si>
  <si>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</si>
  <si>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</si>
  <si>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</si>
  <si>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</si>
  <si>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</si>
  <si>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</si>
  <si>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</si>
  <si>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</si>
  <si>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</si>
  <si>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</si>
  <si>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</si>
  <si>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</si>
  <si>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</si>
  <si>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</si>
  <si>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</si>
  <si>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</si>
  <si>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</si>
  <si>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</si>
  <si>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</si>
  <si>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</si>
  <si>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</si>
  <si>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</si>
  <si>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</si>
  <si>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</si>
  <si>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</si>
  <si>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</si>
  <si>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</si>
  <si>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</si>
  <si>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</si>
  <si>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</si>
  <si>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</si>
  <si>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</si>
  <si>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</si>
  <si>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</si>
  <si>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</si>
  <si>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</si>
  <si>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</si>
  <si>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</si>
  <si>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</si>
  <si>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</si>
  <si>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</si>
  <si>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</si>
  <si>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</si>
  <si>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</si>
  <si>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</si>
  <si>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</si>
  <si>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</si>
  <si>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</si>
  <si>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</si>
  <si>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</si>
  <si>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</si>
  <si>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</si>
  <si>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</si>
  <si>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</si>
  <si>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</si>
  <si>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</si>
  <si>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</si>
  <si>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</si>
  <si>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</si>
  <si>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</si>
  <si>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</si>
  <si>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</si>
  <si>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</si>
  <si>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</si>
  <si>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</si>
  <si>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</si>
  <si>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</si>
  <si>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</si>
  <si>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</si>
  <si>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</si>
  <si>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</si>
  <si>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</si>
  <si>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</si>
  <si>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</si>
  <si>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</si>
  <si>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</si>
  <si>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</si>
  <si>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</si>
  <si>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</si>
  <si>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</si>
  <si>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</si>
  <si>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</si>
  <si>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</si>
  <si>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 xml:space="preserve">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</si>
  <si>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</si>
  <si>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</si>
  <si>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</si>
  <si>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</si>
  <si>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</si>
  <si>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</si>
  <si>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</si>
  <si>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</si>
  <si>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CONTAINER ALMOXARIFADO, DE *2,40* X *6,00* M, PADRAO SIMPLES, SEM REVESTIMENTO E SEM DIVISORIAS INTERNOS E SEM SANITARIO, PARA USO EM CANTEIRO DE OBRAS</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</si>
  <si>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</si>
  <si>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</si>
  <si>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</si>
  <si>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</si>
  <si>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</si>
  <si>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</si>
  <si>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</si>
  <si>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</si>
  <si>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</si>
  <si>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</si>
  <si>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</si>
  <si>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</si>
  <si>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</si>
  <si>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</si>
  <si>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</si>
  <si>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</si>
  <si>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</si>
  <si>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</si>
  <si>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</si>
  <si>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</si>
  <si>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</si>
  <si>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 xml:space="preserve">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</si>
  <si>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</si>
  <si>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</si>
  <si>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</si>
  <si>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</si>
  <si>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</si>
  <si>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</si>
  <si>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</si>
  <si>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</si>
  <si>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</si>
  <si>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</si>
  <si>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</si>
  <si>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</si>
  <si>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</si>
  <si>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</si>
  <si>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</si>
  <si>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</si>
  <si>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</si>
  <si>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</si>
  <si>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</si>
  <si>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</si>
  <si>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</si>
  <si>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</si>
  <si>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</si>
  <si>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</si>
  <si>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</si>
  <si>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</si>
  <si>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</si>
  <si>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</si>
  <si>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</si>
  <si>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</si>
  <si>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</si>
  <si>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</si>
  <si>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</si>
  <si>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</si>
  <si>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</si>
  <si>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</si>
  <si>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</si>
  <si>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</si>
  <si>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</si>
  <si>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</si>
  <si>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</si>
  <si>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</si>
  <si>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</si>
  <si>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</si>
  <si>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</si>
  <si>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</si>
  <si>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</si>
  <si>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</si>
  <si>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</si>
  <si>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</si>
  <si>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</si>
  <si>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</si>
  <si>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</si>
  <si>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</si>
  <si>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</si>
  <si>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</si>
  <si>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</si>
  <si>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</si>
  <si>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</si>
  <si>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</si>
  <si>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</si>
  <si>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</si>
  <si>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</si>
  <si>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</si>
  <si>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</si>
  <si>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</si>
  <si>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</si>
  <si>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</si>
  <si>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</si>
  <si>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</si>
  <si>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</si>
  <si>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</si>
  <si>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</si>
  <si>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</si>
  <si>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</si>
  <si>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</si>
  <si>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</si>
  <si>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</si>
  <si>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</si>
  <si>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</si>
  <si>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</si>
  <si>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</si>
  <si>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</si>
  <si>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</si>
  <si>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</si>
  <si>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</si>
  <si>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</si>
  <si>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 DE *40 X 34 X 12* CM</t>
  </si>
  <si>
    <t xml:space="preserve">CUBA ACO INOX (AISI 304) DE EMBUTIR COM VALVULA 3 1/2 ", DE *46 X 30 X 12* CM</t>
  </si>
  <si>
    <t xml:space="preserve">CUBA ACO INOX (AISI 304) DE EMBUTIR COM VALVULA DE 3 1/2 ",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</si>
  <si>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</si>
  <si>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</si>
  <si>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</si>
  <si>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</si>
  <si>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</si>
  <si>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</si>
  <si>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</si>
  <si>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</si>
  <si>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</si>
  <si>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</si>
  <si>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</si>
  <si>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</si>
  <si>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</si>
  <si>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</si>
  <si>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</si>
  <si>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</si>
  <si>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</si>
  <si>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</si>
  <si>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</si>
  <si>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</si>
  <si>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</si>
  <si>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</si>
  <si>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</si>
  <si>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</si>
  <si>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</si>
  <si>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</si>
  <si>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</si>
  <si>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</si>
  <si>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</si>
  <si>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</si>
  <si>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</si>
  <si>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</si>
  <si>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</si>
  <si>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</si>
  <si>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</si>
  <si>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</si>
  <si>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</si>
  <si>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</si>
  <si>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</si>
  <si>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</si>
  <si>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</si>
  <si>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</si>
  <si>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</si>
  <si>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</si>
  <si>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</si>
  <si>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</si>
  <si>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</si>
  <si>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</si>
  <si>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</si>
  <si>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</si>
  <si>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</si>
  <si>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</si>
  <si>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</si>
  <si>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</si>
  <si>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</si>
  <si>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</si>
  <si>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</si>
  <si>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</si>
  <si>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</si>
  <si>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</si>
  <si>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</si>
  <si>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</si>
  <si>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</si>
  <si>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</si>
  <si>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</si>
  <si>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</si>
  <si>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</si>
  <si>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</si>
  <si>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</si>
  <si>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</si>
  <si>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</si>
  <si>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</si>
  <si>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</si>
  <si>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</si>
  <si>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</si>
  <si>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</si>
  <si>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</si>
  <si>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</si>
  <si>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</si>
  <si>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</si>
  <si>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</si>
  <si>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</si>
  <si>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</si>
  <si>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</si>
  <si>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</si>
  <si>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</si>
  <si>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</si>
  <si>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</si>
  <si>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</si>
  <si>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</si>
  <si>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</si>
  <si>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</si>
  <si>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</si>
  <si>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</si>
  <si>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</si>
  <si>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</si>
  <si>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</si>
  <si>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</si>
  <si>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</si>
  <si>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</si>
  <si>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</si>
  <si>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</si>
  <si>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</si>
  <si>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</si>
  <si>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</si>
  <si>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</si>
  <si>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</si>
  <si>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</si>
  <si>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</si>
  <si>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</si>
  <si>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</si>
  <si>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</si>
  <si>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</si>
  <si>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</si>
  <si>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</si>
  <si>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</si>
  <si>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</si>
  <si>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</si>
  <si>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</si>
  <si>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</si>
  <si>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</si>
  <si>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</si>
  <si>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</si>
  <si>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</si>
  <si>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</si>
  <si>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</si>
  <si>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</si>
  <si>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</si>
  <si>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</si>
  <si>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</si>
  <si>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</si>
  <si>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</si>
  <si>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</si>
  <si>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</si>
  <si>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</si>
  <si>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</si>
  <si>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</si>
  <si>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</si>
  <si>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</si>
  <si>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</si>
  <si>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</si>
  <si>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</si>
  <si>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</si>
  <si>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</si>
  <si>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</si>
  <si>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</si>
  <si>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</si>
  <si>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</si>
  <si>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</si>
  <si>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</si>
  <si>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</si>
  <si>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</si>
  <si>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</si>
  <si>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</si>
  <si>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</si>
  <si>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</si>
  <si>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</si>
  <si>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</si>
  <si>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</si>
  <si>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</si>
  <si>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</si>
  <si>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</si>
  <si>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</si>
  <si>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</si>
  <si>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</si>
  <si>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</si>
  <si>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</si>
  <si>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</si>
  <si>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</si>
  <si>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</si>
  <si>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</si>
  <si>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</si>
  <si>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</si>
  <si>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</si>
  <si>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</si>
  <si>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</si>
  <si>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</si>
  <si>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</si>
  <si>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</si>
  <si>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</si>
  <si>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</si>
  <si>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</si>
  <si>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</si>
  <si>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</si>
  <si>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</si>
  <si>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</si>
  <si>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</si>
  <si>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</si>
  <si>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</si>
  <si>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</si>
  <si>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</si>
  <si>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</si>
  <si>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</si>
  <si>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</si>
  <si>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</si>
  <si>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</si>
  <si>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</si>
  <si>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</si>
  <si>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</si>
  <si>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</si>
  <si>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</si>
  <si>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</si>
  <si>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</si>
  <si>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</si>
  <si>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</si>
  <si>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</si>
  <si>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</si>
  <si>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</si>
  <si>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</si>
  <si>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</si>
  <si>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</si>
  <si>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</si>
  <si>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</si>
  <si>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</si>
  <si>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</si>
  <si>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</si>
  <si>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</si>
  <si>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</si>
  <si>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</si>
  <si>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</si>
  <si>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</si>
  <si>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</si>
  <si>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</si>
  <si>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</si>
  <si>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</si>
  <si>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</si>
  <si>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</si>
  <si>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</si>
  <si>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</si>
  <si>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</si>
  <si>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</si>
  <si>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</si>
  <si>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</si>
  <si>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</si>
  <si>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</si>
  <si>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</si>
  <si>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</si>
  <si>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</si>
  <si>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</si>
  <si>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</si>
  <si>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</si>
  <si>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</si>
  <si>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</si>
  <si>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</si>
  <si>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</si>
  <si>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</si>
  <si>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</si>
  <si>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</si>
  <si>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</si>
  <si>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</si>
  <si>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</si>
  <si>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</si>
  <si>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</si>
  <si>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</si>
  <si>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</si>
  <si>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</si>
  <si>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</si>
  <si>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</si>
  <si>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</si>
  <si>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</si>
  <si>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</si>
  <si>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</si>
  <si>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</si>
  <si>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</si>
  <si>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</si>
  <si>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</si>
  <si>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</si>
  <si>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</si>
  <si>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</si>
  <si>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</si>
  <si>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</si>
  <si>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</si>
  <si>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</si>
  <si>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</si>
  <si>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</si>
  <si>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</si>
  <si>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</si>
  <si>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</si>
  <si>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</si>
  <si>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</si>
  <si>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</si>
  <si>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</si>
  <si>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</si>
  <si>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</si>
  <si>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</si>
  <si>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</si>
  <si>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</si>
  <si>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</si>
  <si>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</si>
  <si>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</si>
  <si>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</si>
  <si>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</si>
  <si>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DUMPER COM CAPACIDADE DE CARGA DE 1700 KG, PARTIDA ELETRICA, MOTOR DIESEL COM POTENCIA DE 16 CV</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</si>
  <si>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</si>
  <si>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</si>
  <si>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</si>
  <si>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</si>
  <si>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</si>
  <si>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</si>
  <si>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</si>
  <si>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</si>
  <si>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</si>
  <si>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</si>
  <si>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</si>
  <si>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</si>
  <si>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</si>
  <si>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</si>
  <si>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</si>
  <si>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</si>
  <si>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</si>
  <si>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</si>
  <si>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</si>
  <si>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</si>
  <si>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</si>
  <si>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</si>
  <si>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</si>
  <si>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</si>
  <si>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</si>
  <si>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</si>
  <si>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</si>
  <si>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</si>
  <si>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</si>
  <si>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</si>
  <si>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</si>
  <si>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</si>
  <si>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</si>
  <si>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</si>
  <si>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</si>
  <si>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</si>
  <si>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</si>
  <si>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</si>
  <si>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</si>
  <si>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</si>
  <si>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</si>
  <si>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</si>
  <si>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</si>
  <si>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</si>
  <si>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</si>
  <si>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</si>
  <si>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</si>
  <si>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</si>
  <si>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</si>
  <si>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</si>
  <si>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</si>
  <si>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</si>
  <si>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</si>
  <si>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</si>
  <si>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</si>
  <si>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</si>
  <si>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</si>
  <si>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</si>
  <si>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</si>
  <si>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</si>
  <si>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</si>
  <si>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</si>
  <si>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</si>
  <si>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</si>
  <si>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</si>
  <si>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</si>
  <si>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</si>
  <si>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</si>
  <si>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</si>
  <si>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ELEVADOR DE CARGA A CABO, CABINE SEMI FECHADA 2,0 X 1,5 X 2,0 M, CAPACIDADE DE CARGA 1000 KG, TORRE 2,38 X 2,21 X 15 M, GUINCHO DE EMBREAGEM, FREIO DE SEGURANCA, LIMITADOR DE VELOCIDADE E CANCELA</t>
  </si>
  <si>
    <t xml:space="preserve">ELEVADOR DE CREMALHEIRA CABINE FECHADA 1,5 X 2,5 X 2,35 M (UMA POR TORRE), CAPACIDADE DE CARGA 1200 KG (15 PESSOAS), TORRE 24 M (16 MODULOS), FREIO DE SEGURANCA, LIMITADOR DE CARGA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</si>
  <si>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</si>
  <si>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</si>
  <si>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</si>
  <si>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</si>
  <si>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</si>
  <si>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</si>
  <si>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</si>
  <si>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</si>
  <si>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</si>
  <si>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</si>
  <si>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</si>
  <si>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</si>
  <si>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</si>
  <si>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 xml:space="preserve">ENERGIA ELETRICA ATE 2000 KWH INDUSTRIAL, SEM DEMANDA</t>
  </si>
  <si>
    <t xml:space="preserve">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</si>
  <si>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</si>
  <si>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</si>
  <si>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</si>
  <si>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</si>
  <si>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</si>
  <si>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</si>
  <si>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</si>
  <si>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</si>
  <si>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</si>
  <si>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</si>
  <si>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</si>
  <si>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</si>
  <si>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</si>
  <si>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</si>
  <si>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</si>
  <si>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</si>
  <si>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</si>
  <si>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</si>
  <si>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</si>
  <si>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</si>
  <si>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</si>
  <si>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</si>
  <si>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</si>
  <si>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</si>
  <si>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</si>
  <si>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</si>
  <si>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</si>
  <si>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</si>
  <si>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</si>
  <si>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</si>
  <si>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</si>
  <si>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</si>
  <si>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</si>
  <si>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</si>
  <si>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</si>
  <si>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</si>
  <si>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</si>
  <si>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EQUIPAMENTO P/ DEMARCACAO DE FAIXAS DE TRAFEGO A QUENTE, A SER MONTADO SOBRE CAMINHAO DE PBT MIN. DE 17 T, DIST. MIN. ENTRE EIXOS 5,2 M, CAPACIDADE PARA 1.000 KG DE MATERIAL TERMOPLASTICO (INCLUI MONTAGEM, NAO INCLUI CAMINHAO, NEM COMPRESSOR DE AR)</t>
  </si>
  <si>
    <t xml:space="preserve">EQUIPAMENTO PARA DEMARCACAO DE FAIXAS DE TRAFEGO A FRIO, A SER MONTADO SOBRE CAMINHAO DE PBT MINIMO DE 9 T E DISTANCIA MINIMA ENTRE EIXOS DE 4,3 M, CAPACIDADE PARA 800 L DE TINTA (INCLUI MONTAGEM, NAO INCLUI CAMINHAO)</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</si>
  <si>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</si>
  <si>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</si>
  <si>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</si>
  <si>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</si>
  <si>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0,4 A 1,70 M3, PESO OPERACIONAL 23,2 T, POTENCIA BRUTA 183 HP</t>
  </si>
  <si>
    <t xml:space="preserve">ESCAVADEIRA HIDRAULICA SOBRE ESTEIRAS, CACAMBA 0,62M3, PESO OPERACIONAL 12,61T, POTENCIA LIQUIDA 95HP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</si>
  <si>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</si>
  <si>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</si>
  <si>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</si>
  <si>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</si>
  <si>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</si>
  <si>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</si>
  <si>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</si>
  <si>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</si>
  <si>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</si>
  <si>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</si>
  <si>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</si>
  <si>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</si>
  <si>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</si>
  <si>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ESMERILHADEIRA ANGULAR ELETRICA, DIAMETRO DO DISCO 7" (180 MM), ROTACAO 8500 RPM, POTENCIA 2400 W</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</si>
  <si>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</si>
  <si>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</si>
  <si>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</si>
  <si>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</si>
  <si>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</si>
  <si>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</si>
  <si>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</si>
  <si>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</si>
  <si>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</si>
  <si>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</si>
  <si>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</si>
  <si>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</si>
  <si>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</si>
  <si>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</si>
  <si>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</si>
  <si>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</si>
  <si>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</si>
  <si>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</si>
  <si>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</si>
  <si>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</si>
  <si>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</si>
  <si>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</si>
  <si>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</si>
  <si>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</si>
  <si>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</si>
  <si>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ESQUI TRIPLO, EM TUBO DE ACO CARBONO, PINTURA NO PROCESSO ELETROSTATICO - EQUIPAMENTO DE GINASTICA PARA ACADEMIA AO AR LIVRE / ACADEMIA DA TERCEIRA IDADE - ATI</t>
  </si>
  <si>
    <t xml:space="preserve">ESTABILIZADOR BIVOLT AUTOMATICO, 1000 VA</t>
  </si>
  <si>
    <t xml:space="preserve">ESTABILIZADOR BIVOLT AUTOMATICO, 1500 VA</t>
  </si>
  <si>
    <t xml:space="preserve">ESTABILIZADOR BIVOLT AUTOMATICO, 2000 VA</t>
  </si>
  <si>
    <t xml:space="preserve">ESTABILIZADOR BIVOLT AUTOMATICO, 300 VA</t>
  </si>
  <si>
    <t xml:space="preserve">ESTABILIZADOR BIVOLT AUTOMATICO, 500 VA</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</si>
  <si>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</si>
  <si>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</si>
  <si>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</si>
  <si>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</si>
  <si>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</si>
  <si>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</si>
  <si>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</si>
  <si>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ETANOL</t>
  </si>
  <si>
    <t xml:space="preserve">EXAMES - HORISTA (COLETADO CAIXA - ENCARGOS COMPLEMENTARES)</t>
  </si>
  <si>
    <t xml:space="preserve">EXAMES - MENSALISTA (COLETADO CAIXA - ENCARGOS COMPLEMENTARES)</t>
  </si>
  <si>
    <t xml:space="preserve">EXTENSAO DE SOLDA 201 ACETILENO, E = *1,5 A 2,5* MM</t>
  </si>
  <si>
    <t xml:space="preserve">EXTENSAO DE SOLDA 201 GLP, E = *2,5 A 4,0* MM</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</si>
  <si>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</si>
  <si>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</si>
  <si>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</si>
  <si>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</si>
  <si>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</si>
  <si>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</si>
  <si>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</si>
  <si>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</si>
  <si>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</si>
  <si>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</si>
  <si>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</si>
  <si>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</si>
  <si>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</si>
  <si>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</si>
  <si>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</si>
  <si>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</si>
  <si>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</si>
  <si>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</si>
  <si>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</si>
  <si>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</si>
  <si>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</si>
  <si>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</si>
  <si>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</si>
  <si>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</si>
  <si>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</si>
  <si>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</si>
  <si>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</si>
  <si>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</si>
  <si>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</si>
  <si>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</si>
  <si>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</si>
  <si>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</si>
  <si>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</si>
  <si>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</si>
  <si>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</si>
  <si>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</si>
  <si>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</si>
  <si>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</si>
  <si>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</si>
  <si>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</si>
  <si>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</si>
  <si>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</si>
  <si>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</si>
  <si>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</si>
  <si>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</si>
  <si>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</si>
  <si>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</si>
  <si>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</si>
  <si>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</si>
  <si>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</si>
  <si>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</si>
  <si>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</si>
  <si>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</si>
  <si>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</si>
  <si>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</si>
  <si>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</si>
  <si>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</si>
  <si>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</si>
  <si>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</si>
  <si>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</si>
  <si>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</si>
  <si>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</si>
  <si>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</si>
  <si>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</si>
  <si>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</si>
  <si>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</si>
  <si>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</si>
  <si>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</si>
  <si>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</si>
  <si>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</si>
  <si>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</si>
  <si>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</si>
  <si>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</si>
  <si>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</si>
  <si>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</si>
  <si>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</si>
  <si>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</si>
  <si>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</si>
  <si>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</si>
  <si>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</si>
  <si>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</si>
  <si>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</si>
  <si>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</si>
  <si>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</si>
  <si>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FINCAPINO CURTO CALIBRE 22, CARGA MEDIA POTENCIA 5 (PARA FERRAMENTA DE ACAO DIRETA) COR VERMELHA</t>
  </si>
  <si>
    <t xml:space="preserve">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</si>
  <si>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</si>
  <si>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</si>
  <si>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</si>
  <si>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</si>
  <si>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</si>
  <si>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</si>
  <si>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</si>
  <si>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</si>
  <si>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</si>
  <si>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</si>
  <si>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</si>
  <si>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</si>
  <si>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</si>
  <si>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</si>
  <si>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</si>
  <si>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</si>
  <si>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</si>
  <si>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</si>
  <si>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</si>
  <si>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</si>
  <si>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</si>
  <si>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VEDA ROSCA, EM PTFE, ROLO  DE 18 MM X 25 M (L X C)</t>
  </si>
  <si>
    <t xml:space="preserve">FITA VEDA ROSCA, EM PTFE, ROLO DE 18 MM X 10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</si>
  <si>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</si>
  <si>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</si>
  <si>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</si>
  <si>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</si>
  <si>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</si>
  <si>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</si>
  <si>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</si>
  <si>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</si>
  <si>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</si>
  <si>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</si>
  <si>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</si>
  <si>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</si>
  <si>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</si>
  <si>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</si>
  <si>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</si>
  <si>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</si>
  <si>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</si>
  <si>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</si>
  <si>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</si>
  <si>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</si>
  <si>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</si>
  <si>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</si>
  <si>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</si>
  <si>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</si>
  <si>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</si>
  <si>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</si>
  <si>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</si>
  <si>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</si>
  <si>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</si>
  <si>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</si>
  <si>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</si>
  <si>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</si>
  <si>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</si>
  <si>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</si>
  <si>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</si>
  <si>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FURO PARA TORNEIRA OU OUTROS ACESSORIOS EM BANCADA DE MARMORE/ GRANITO OU OUTRO TIPO DE PEDRA NATURAL</t>
  </si>
  <si>
    <t xml:space="preserve">FUSIVEL DIAZED 20 A TAMANHO DII, CAPACIDADE DE INTERRUPCAO DE 50 KA EM VCA E 8 KA EM VCC, TENSAO NOMINAL DE 500 V</t>
  </si>
  <si>
    <t xml:space="preserve">FUSIVEL DIAZED 35 A TAMANHO DIII, CAPACIDADE DE INTERRUPCAO DE 50 KA EM VCA E 8 KA EM VCC, TENSAO NOMINAL DE 500 V</t>
  </si>
  <si>
    <t xml:space="preserve">FUSIVEL NH *36* A 80 AMPERES, TAMANHO 00, CAPACIDADE DE INTERRUPCAO DE 120 KA, TENSAO NOMINAL DE 500 V</t>
  </si>
  <si>
    <t xml:space="preserve">FUSIVEL NH 100 A TAMANHO 00, CAPACIDADE DE INTERRUPCAO DE 120 KA, TENSAO NOMINAL DE 500 V</t>
  </si>
  <si>
    <t xml:space="preserve">FUSIVEL NH 125 A TAMANHO 00, CAPACIDADE DE INTERRUPCAO DE 120 KA, TENSAO NOMINAL DE 500 V</t>
  </si>
  <si>
    <t xml:space="preserve">FUSIVEL NH 160 A TAMANHO 00, CAPACIDADE DE INTERRUPCAO DE 120 KA, TENSAO NOMINAL DE 500 V</t>
  </si>
  <si>
    <t xml:space="preserve">FUSIVEL NH 20 A TAMANHO 000, CAPACIDADE DE INTERRUPCAO DE 120 KA, TENSAO NOMINAL DE 500 V</t>
  </si>
  <si>
    <t xml:space="preserve">FUSIVEL NH 200 A 250 AMPERES, TAMANHO 1, CAPACIDADE DE INTERRUPCAO DE 120 KA, TENSAO NOMINAL DE 500 V</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</si>
  <si>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</si>
  <si>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</si>
  <si>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</si>
  <si>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</si>
  <si>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</si>
  <si>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</si>
  <si>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</si>
  <si>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</si>
  <si>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</si>
  <si>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</si>
  <si>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</si>
  <si>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</si>
  <si>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</si>
  <si>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</si>
  <si>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</si>
  <si>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</si>
  <si>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</si>
  <si>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</si>
  <si>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</si>
  <si>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</si>
  <si>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</si>
  <si>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</si>
  <si>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</si>
  <si>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</si>
  <si>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</si>
  <si>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</si>
  <si>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</si>
  <si>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</si>
  <si>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</si>
  <si>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</si>
  <si>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</si>
  <si>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</si>
  <si>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</si>
  <si>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</si>
  <si>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</si>
  <si>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</si>
  <si>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</si>
  <si>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</si>
  <si>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</si>
  <si>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</si>
  <si>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</si>
  <si>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</si>
  <si>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</si>
  <si>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</si>
  <si>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</si>
  <si>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</si>
  <si>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</si>
  <si>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</si>
  <si>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</si>
  <si>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</si>
  <si>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</si>
  <si>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</si>
  <si>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</si>
  <si>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</si>
  <si>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</si>
  <si>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</si>
  <si>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</si>
  <si>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</si>
  <si>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</si>
  <si>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</si>
  <si>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</si>
  <si>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</si>
  <si>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</si>
  <si>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</si>
  <si>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</si>
  <si>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</si>
  <si>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</si>
  <si>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</si>
  <si>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</si>
  <si>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</si>
  <si>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</si>
  <si>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</si>
  <si>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</si>
  <si>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</si>
  <si>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</si>
  <si>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</si>
  <si>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GRUA ASCENCIONAL, LANCA DE 50 M, CAPACIDADE DE 2,33 T A 30 M, ALTURA ATE 48 M</t>
  </si>
  <si>
    <t xml:space="preserve">GRUPO GERADOR A GASOLINA, POTENCIA NOMINAL 2,2 KW, TENSAO DE SAIDA 110/220 V, MOTOR POTENCIA 6,5 HP</t>
  </si>
  <si>
    <t xml:space="preserve">GRUPO GERADOR DE SOLDA ELETRICA, COM MAQUINA DE SOLDA, ATE 400 AMPERES E GERADOR A DIESEL 30 CV, MOTOR 4 CILINDROS, TANQUE COMBUST., CARENAGEM DE PROTECAO SOBRE RODAS</t>
  </si>
  <si>
    <t xml:space="preserve">GRUPO GERADOR DE SOLDA ELETRICA, COM MAQUINA DE SOLDA, ATE 400 AMPERES E GERADOR A DIESEL 60 CV, MOTOR 4 CILINDROS, TANQUE COMBUST., CARENAGEM DE PROTECAO SOBRE RODAS</t>
  </si>
  <si>
    <t xml:space="preserve">GRUPO GERADOR DIESEL, COM CARENAGEM, POTENCIA STANDART ENTRE 100 E 110 KVA, VELOCIDADE DE 1800 RPM, FREQUENCIA DE 60 HZ</t>
  </si>
  <si>
    <t xml:space="preserve">GRUPO GERADOR DIESEL, COM CARENAGEM, POTENCIA STANDART ENTRE 140 E 150 KVA, VELOCIDADE DE 1800 RPM, FREQUENCIA DE 60 HZ</t>
  </si>
  <si>
    <t xml:space="preserve">GRUPO GERADOR DIESEL, COM CARENAGEM, POTENCIA STANDART ENTRE 210 E 220 KVA, VELOCIDADE DE 1800 RPM, FREQUENCIA DE 60 HZ</t>
  </si>
  <si>
    <t xml:space="preserve">GRUPO GERADOR DIESEL, COM CARENAGEM, POTENCIA STANDART ENTRE 250 E 260 KVA, VELOCIDADE DE 1800 RPM, FREQUENCIA DE 60 HZ</t>
  </si>
  <si>
    <t xml:space="preserve">GRUPO GERADOR DIESEL, COM CARENAGEM, POTENCIA STANDART ENTRE 50 E 55 KVA, VELOCIDADE DE 1800 RPM, FREQUENCIA DE 60 HZ</t>
  </si>
  <si>
    <t xml:space="preserve">GRUPO GERADOR DIESEL, SEM CARENAGEM, POTENCIA STANDART ENTRE 100 E 110 KVA, VELOCIDADE DE 1800 RPM, FREQUENCIA DE 60 HZ</t>
  </si>
  <si>
    <t xml:space="preserve">GRUPO GERADOR DIESEL, SEM CARENAGEM, POTENCIA STANDART ENTRE 210 E 220 KVA, VELOCIDADE DE 1800 RPM, FREQUENCIA DE 60 HZ</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</si>
  <si>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</si>
  <si>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</si>
  <si>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SILENCIADO, POTENCIA 50 KVA, MOTOR  DIESEL</t>
  </si>
  <si>
    <t xml:space="preserve">GRUPO GERADOR ESTACIONARIO, MOTOR DIESEL POTENCIA 170 KVA</t>
  </si>
  <si>
    <t xml:space="preserve">GRUPO GERADOR ESTACIONARIO, POTENCIA 150 KVA, MOTOR DIESEL</t>
  </si>
  <si>
    <t xml:space="preserve">GRUPO GERADOR ESTACIONARIO, SILENCIADO, POTENCIA 180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</si>
  <si>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</si>
  <si>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</si>
  <si>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</si>
  <si>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</si>
  <si>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</si>
  <si>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</si>
  <si>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</si>
  <si>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DE ALAVANCA MANUAL, CAPACIDADE 3,2 T COM 20 M DE CABO DE ACO DIAMETRO 16,3 MM</t>
  </si>
  <si>
    <t xml:space="preserve">GUINCHO DE ALAVANCA MANUAL, CAPACIDADE DE 1,6 T, COM 20 M DE CABO DE ACO (AQUISICAO)</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</si>
  <si>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</si>
  <si>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</si>
  <si>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</si>
  <si>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GUINDASTE HIDRAULICO AUTOPROPELIDO, COM LANCA TELESCOPICA 50 M, CAPACIDADE MAXIMA 100 T, POTENCIA 350 KW,  TRACAO 10 X 6</t>
  </si>
  <si>
    <t xml:space="preserve">GUINDAUTO HIDRAULICO, CAPACIDADE MAXIMA DE CARGA 10000 KG, MOMENTO MAXIMO DE CARGA 23 TM, ALCANCE MAXIMO HORIZONTAL 11,80 M, PARA MONTAGEM SOBRE CHASSI DE CAMINHAO PBT MINIMO 15000 KG (INCLUI MONTAGEM, NAO INCLUI CAMINHAO)</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</si>
  <si>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</si>
  <si>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30000 KG, MOMENTO MAXIMO DE CARGA 92,2 TM, ALCANCE MAXIMO HORIZONTAL 22,00 M, PARA MONTAGEM SOBRE CHASSI DE CAMINHAO PBT MINIMO 30000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</si>
  <si>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</si>
  <si>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</si>
  <si>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</si>
  <si>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</si>
  <si>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</si>
  <si>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</si>
  <si>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</si>
  <si>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</si>
  <si>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</si>
  <si>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</si>
  <si>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</si>
  <si>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</si>
  <si>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</si>
  <si>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</si>
  <si>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</si>
  <si>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</si>
  <si>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</si>
  <si>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</si>
  <si>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</si>
  <si>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HIDROJATEADORA PARA DESOBSTRUCAO DE REDES E GALERIAS, TANQUE 7000 L, BOMBA TRIPLEX 120 KGF/CM2 128 L/MIN (INCLUI MONTAGEM, NAO INCLUI CAMINHAO)</t>
  </si>
  <si>
    <t xml:space="preserve">HIDROJATEADORA PARA DESOBSTRUCAO DE REDES E GALERIAS, TANQUE 7000 L, BOMBA TRIPLEX 140 KGF/CM2 260 L/MIN ALIMENTADA POR MOTOR INDEPENDENTE A DIESEL POTENCIA 125 CV (INCLUI MONTAGEM, NAO INCLUI CAMINHAO)</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</si>
  <si>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</si>
  <si>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</si>
  <si>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</si>
  <si>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</si>
  <si>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</si>
  <si>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</si>
  <si>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</si>
  <si>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</si>
  <si>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</si>
  <si>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</si>
  <si>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</si>
  <si>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</si>
  <si>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</si>
  <si>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</si>
  <si>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</si>
  <si>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</si>
  <si>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</si>
  <si>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</si>
  <si>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</si>
  <si>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</si>
  <si>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</si>
  <si>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</si>
  <si>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</si>
  <si>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</si>
  <si>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</si>
  <si>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</si>
  <si>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</si>
  <si>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</si>
  <si>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</si>
  <si>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</si>
  <si>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</si>
  <si>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</si>
  <si>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</si>
  <si>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</si>
  <si>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</si>
  <si>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</si>
  <si>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</si>
  <si>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</si>
  <si>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</si>
  <si>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</si>
  <si>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</si>
  <si>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</si>
  <si>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</si>
  <si>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</si>
  <si>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</si>
  <si>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</si>
  <si>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</si>
  <si>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</si>
  <si>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</si>
  <si>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</si>
  <si>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</si>
  <si>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</si>
  <si>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</si>
  <si>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</si>
  <si>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</si>
  <si>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</si>
  <si>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</si>
  <si>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</si>
  <si>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</si>
  <si>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</si>
  <si>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</si>
  <si>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</si>
  <si>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</si>
  <si>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</si>
  <si>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</si>
  <si>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</si>
  <si>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</si>
  <si>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</si>
  <si>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</si>
  <si>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</si>
  <si>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</si>
  <si>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</si>
  <si>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</si>
  <si>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</si>
  <si>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</si>
  <si>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</si>
  <si>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</si>
  <si>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</si>
  <si>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</si>
  <si>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</si>
  <si>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</si>
  <si>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</si>
  <si>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</si>
  <si>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</si>
  <si>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</si>
  <si>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</si>
  <si>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</si>
  <si>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</si>
  <si>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</si>
  <si>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</si>
  <si>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</si>
  <si>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</si>
  <si>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</si>
  <si>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</si>
  <si>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</si>
  <si>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</si>
  <si>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</si>
  <si>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</si>
  <si>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</si>
  <si>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</si>
  <si>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</si>
  <si>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</si>
  <si>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</si>
  <si>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</si>
  <si>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</si>
  <si>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</si>
  <si>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</si>
  <si>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</si>
  <si>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</si>
  <si>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</si>
  <si>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</si>
  <si>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</si>
  <si>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</si>
  <si>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</si>
  <si>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</si>
  <si>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</si>
  <si>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</si>
  <si>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</si>
  <si>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</si>
  <si>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</si>
  <si>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</si>
  <si>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</si>
  <si>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</si>
  <si>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</si>
  <si>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</si>
  <si>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</si>
  <si>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</si>
  <si>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</si>
  <si>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</si>
  <si>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</si>
  <si>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</si>
  <si>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</si>
  <si>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</si>
  <si>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</si>
  <si>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</si>
  <si>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</si>
  <si>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</si>
  <si>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</si>
  <si>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</si>
  <si>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</si>
  <si>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</si>
  <si>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</si>
  <si>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</si>
  <si>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</si>
  <si>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</si>
  <si>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</si>
  <si>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</si>
  <si>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</si>
  <si>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</si>
  <si>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</si>
  <si>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</si>
  <si>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</si>
  <si>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</si>
  <si>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</si>
  <si>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</si>
  <si>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</si>
  <si>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</si>
  <si>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</si>
  <si>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</si>
  <si>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</si>
  <si>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</si>
  <si>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</si>
  <si>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</si>
  <si>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</si>
  <si>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</si>
  <si>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</si>
  <si>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</si>
  <si>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</si>
  <si>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</si>
  <si>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</si>
  <si>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</si>
  <si>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</si>
  <si>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</si>
  <si>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</si>
  <si>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</si>
  <si>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</si>
  <si>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</si>
  <si>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</si>
  <si>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</si>
  <si>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</si>
  <si>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</si>
  <si>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</si>
  <si>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</si>
  <si>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</si>
  <si>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</si>
  <si>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</si>
  <si>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</si>
  <si>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</si>
  <si>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</si>
  <si>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</si>
  <si>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</si>
  <si>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</si>
  <si>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</si>
  <si>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</si>
  <si>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</si>
  <si>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</si>
  <si>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</si>
  <si>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</si>
  <si>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</si>
  <si>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</si>
  <si>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</si>
  <si>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</si>
  <si>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</si>
  <si>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</si>
  <si>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</si>
  <si>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</si>
  <si>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</si>
  <si>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</si>
  <si>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</si>
  <si>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</si>
  <si>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</si>
  <si>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</si>
  <si>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</si>
  <si>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</si>
  <si>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</si>
  <si>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</si>
  <si>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</si>
  <si>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</si>
  <si>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</si>
  <si>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</si>
  <si>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</si>
  <si>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</si>
  <si>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</si>
  <si>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</si>
  <si>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</si>
  <si>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</si>
  <si>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</si>
  <si>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</si>
  <si>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</si>
  <si>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 *390* X *900* MM (L X H), CONEXAO COM ANEL DESLIZANTE (CONJUNTO COMPLETO)</t>
  </si>
  <si>
    <t xml:space="preserve">KIT CHUVEIRO, INSTAL. PEX, QUADRO METALICO C/2 TRAVESSAS, SUPERIOR C/ ESPERA P/ CHUVEIRO E INFERIOR C/2 REGISTROS DE PRESSAO 1/2 ",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</si>
  <si>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</si>
  <si>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</si>
  <si>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</si>
  <si>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</si>
  <si>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</si>
  <si>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</si>
  <si>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</si>
  <si>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</si>
  <si>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</si>
  <si>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</si>
  <si>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</si>
  <si>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</si>
  <si>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</si>
  <si>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</si>
  <si>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</si>
  <si>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</si>
  <si>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</si>
  <si>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</si>
  <si>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</si>
  <si>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</si>
  <si>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</si>
  <si>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</si>
  <si>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</si>
  <si>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</si>
  <si>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</si>
  <si>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</si>
  <si>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PRE-MOLDADA CONVENCIONAL (LAJOTAS + VIGOTAS) PARA FORRO, UNIDIRECIONAL, SOBRECARGA 100 KG/M2, VAO ATE 5,00 M (SEM COLOCACAO)</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</si>
  <si>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</si>
  <si>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</si>
  <si>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LAJE PRE-MOLDADA CONVENCIONAL (LAJOTAS + VIGOTAS) PARA PISO, UNIDIRECIONAL, SOBRECARGA 350 KG/M2 VAO ATE 3,50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</si>
  <si>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</si>
  <si>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</si>
  <si>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</si>
  <si>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</si>
  <si>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</si>
  <si>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LAJE PRE-MOLDADA DE TRANSICAO EXCENTRICA EM CONCRETO ARMADO, DN 1200 MM, FURO CIRCULAR DN 600 MM, ESPESSURA 12 CM</t>
  </si>
  <si>
    <t xml:space="preserve">LAJE PRE-MOLDADA DE TRANSICAO EXCENTRICA EM CONCRETO ARMADO, DN 1500 MM, FURO CIRCULAR DN 530 MM, ESPESSURA 15 CM</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</si>
  <si>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</si>
  <si>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</si>
  <si>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LAMBRI EM ALUMINIO, DE APROXIMADAMENTE 0,6 KG/M, COM APROXIMADAMENTE 168,0 MM DE LARGURA, 6,0 MM DE ALTURA E 6,0 M DE EXTENSAO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</si>
  <si>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</si>
  <si>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</si>
  <si>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</si>
  <si>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</si>
  <si>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</si>
  <si>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</si>
  <si>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</si>
  <si>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</si>
  <si>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</si>
  <si>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</si>
  <si>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</si>
  <si>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</si>
  <si>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</si>
  <si>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</si>
  <si>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</si>
  <si>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</si>
  <si>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</si>
  <si>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</si>
  <si>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</si>
  <si>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LIMPA VIDROS COM PULVERIZADOR</t>
  </si>
  <si>
    <t xml:space="preserve">LIMPADORA A SUCCAO, TANQUE 12000 L, BASCULAMENTO HIDRAULICO, BOMBA 12 M3/MIN 95% VACUO (INCLUI MONTAGEM, NAO INCLUI CAMINHAO)</t>
  </si>
  <si>
    <t xml:space="preserve">LIMPADORA DE SUCCAO TANQUE 7000 L, BOMBA 12 M3/MIN 95% VACUO (INCLUI MONTAGEM, NAO INCLUI CAMINHAO)</t>
  </si>
  <si>
    <t xml:space="preserve">LIMPADORA DE SUCCAO, TANQUE 11000 L, BOMBA 340 M3/MIN (INCLUI MONTAGEM, NAO INCLUI CAMINHAO)</t>
  </si>
  <si>
    <t xml:space="preserve">LIMPADORA DE SUCCAO, TANQUE 5500 L, BOMBA 60M3/MIN, VACUO 500 MBAR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</si>
  <si>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</si>
  <si>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</si>
  <si>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</si>
  <si>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</si>
  <si>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</si>
  <si>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LIXADEIRA ELETRICA ANGULAR, PARA DISCO DE 7" (180 MM), POTENCIA DE 2.200 W, *5.000* RPM, 220 V</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</si>
  <si>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</si>
  <si>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PECAS COM APROXIMADAMENTE 1,20 M DE LARGURA E 2,0 M DE ALTURA, INCLUINDO DIAGONAIS EM X, BARRAS DE LIGACAO, SAPATAS E DEMAIS ITENS NECESSARIOS A MONTAGEM (NAO INCLUI INSTALACAO)</t>
  </si>
  <si>
    <t xml:space="preserve">M2XMES</t>
  </si>
  <si>
    <t xml:space="preserve">LOCACAO DE ANDAIME METALICO TUBULAR DE ENCAIXE, TIPO DE TORRE, CADA PAINEL COM LARGURA DE 1 ATE 1,5 M E ALTURA DE *1,00* M, INCLUINDO DIAGONAL, BARRAS DE LIGACAO, SAPATAS OU RODIZIOS E DEMAIS ITENS NECESSARIOS A MONTAGEM (NAO INCLUI INSTALACAO)</t>
  </si>
  <si>
    <t xml:space="preserve">MXMES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</si>
  <si>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</si>
  <si>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</si>
  <si>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UNXMES</t>
  </si>
  <si>
    <t xml:space="preserve">LOCACAO DE BARRA DE ANCORAGEM DE 0,80 A 1,20 M DE EXTENSAO, COM ROSCA DE 5/8", INCLUINDO PORCA E FLANGE</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</si>
  <si>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</si>
  <si>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</si>
  <si>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</si>
  <si>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</si>
  <si>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</si>
  <si>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</si>
  <si>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</si>
  <si>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</si>
  <si>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</si>
  <si>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</si>
  <si>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</si>
  <si>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</si>
  <si>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</si>
  <si>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</si>
  <si>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</si>
  <si>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</si>
  <si>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</si>
  <si>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</si>
  <si>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</si>
  <si>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</si>
  <si>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</si>
  <si>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</si>
  <si>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</si>
  <si>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</si>
  <si>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</si>
  <si>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</si>
  <si>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</si>
  <si>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</si>
  <si>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</si>
  <si>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</si>
  <si>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</si>
  <si>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</si>
  <si>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</si>
  <si>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</si>
  <si>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</si>
  <si>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</si>
  <si>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</si>
  <si>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</si>
  <si>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</si>
  <si>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</si>
  <si>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</si>
  <si>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</si>
  <si>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</si>
  <si>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</si>
  <si>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</si>
  <si>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</si>
  <si>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</si>
  <si>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</si>
  <si>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</si>
  <si>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</si>
  <si>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</si>
  <si>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</si>
  <si>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</si>
  <si>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</si>
  <si>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</si>
  <si>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</si>
  <si>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</si>
  <si>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</si>
  <si>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</si>
  <si>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</si>
  <si>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</si>
  <si>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</si>
  <si>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</si>
  <si>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</si>
  <si>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</si>
  <si>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</si>
  <si>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</si>
  <si>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</si>
  <si>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</si>
  <si>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</si>
  <si>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</si>
  <si>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</si>
  <si>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</si>
  <si>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</si>
  <si>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</si>
  <si>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</si>
  <si>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</si>
  <si>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</si>
  <si>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</si>
  <si>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</si>
  <si>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</si>
  <si>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</si>
  <si>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</si>
  <si>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</si>
  <si>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</si>
  <si>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</si>
  <si>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</si>
  <si>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</si>
  <si>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</si>
  <si>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</si>
  <si>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</si>
  <si>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</si>
  <si>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</si>
  <si>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</si>
  <si>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</si>
  <si>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</si>
  <si>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</si>
  <si>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</si>
  <si>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</si>
  <si>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</si>
  <si>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</si>
  <si>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</si>
  <si>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</si>
  <si>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</si>
  <si>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</si>
  <si>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</si>
  <si>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</si>
  <si>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</si>
  <si>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</si>
  <si>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</si>
  <si>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</si>
  <si>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</si>
  <si>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</si>
  <si>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</si>
  <si>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</si>
  <si>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</si>
  <si>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</si>
  <si>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</si>
  <si>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</si>
  <si>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</si>
  <si>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</si>
  <si>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</si>
  <si>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</si>
  <si>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</si>
  <si>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</si>
  <si>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</si>
  <si>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</si>
  <si>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</si>
  <si>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</si>
  <si>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</si>
  <si>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</si>
  <si>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</si>
  <si>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</si>
  <si>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</si>
  <si>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</si>
  <si>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</si>
  <si>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</si>
  <si>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</si>
  <si>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</si>
  <si>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</si>
  <si>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</si>
  <si>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</si>
  <si>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</si>
  <si>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</si>
  <si>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</si>
  <si>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</si>
  <si>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</si>
  <si>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</si>
  <si>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</si>
  <si>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</si>
  <si>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</si>
  <si>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</si>
  <si>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</si>
  <si>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</si>
  <si>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</si>
  <si>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</si>
  <si>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</si>
  <si>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</si>
  <si>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</si>
  <si>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</si>
  <si>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</si>
  <si>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</si>
  <si>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</si>
  <si>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</si>
  <si>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</si>
  <si>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</si>
  <si>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</si>
  <si>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</si>
  <si>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</si>
  <si>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</si>
  <si>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</si>
  <si>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</si>
  <si>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</si>
  <si>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</si>
  <si>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</si>
  <si>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</si>
  <si>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</si>
  <si>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</si>
  <si>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</si>
  <si>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</si>
  <si>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</si>
  <si>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</si>
  <si>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</si>
  <si>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</si>
  <si>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</si>
  <si>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</si>
  <si>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</si>
  <si>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</si>
  <si>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</si>
  <si>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</si>
  <si>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</si>
  <si>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</si>
  <si>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</si>
  <si>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</si>
  <si>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</si>
  <si>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</si>
  <si>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</si>
  <si>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</si>
  <si>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</si>
  <si>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</si>
  <si>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</si>
  <si>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</si>
  <si>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</si>
  <si>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</si>
  <si>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</si>
  <si>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</si>
  <si>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</si>
  <si>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</si>
  <si>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</si>
  <si>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</si>
  <si>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</si>
  <si>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</si>
  <si>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</si>
  <si>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</si>
  <si>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</si>
  <si>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</si>
  <si>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</si>
  <si>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</si>
  <si>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</si>
  <si>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</si>
  <si>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</si>
  <si>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</si>
  <si>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</si>
  <si>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</si>
  <si>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</si>
  <si>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</si>
  <si>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</si>
  <si>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</si>
  <si>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</si>
  <si>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</si>
  <si>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</si>
  <si>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</si>
  <si>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</si>
  <si>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</si>
  <si>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</si>
  <si>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</si>
  <si>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</si>
  <si>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</si>
  <si>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</si>
  <si>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</si>
  <si>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</si>
  <si>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</si>
  <si>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</si>
  <si>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</si>
  <si>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</si>
  <si>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</si>
  <si>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</si>
  <si>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</si>
  <si>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</si>
  <si>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</si>
  <si>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</si>
  <si>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</si>
  <si>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</si>
  <si>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</si>
  <si>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</si>
  <si>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</si>
  <si>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</si>
  <si>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</si>
  <si>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</si>
  <si>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</si>
  <si>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</si>
  <si>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</si>
  <si>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</si>
  <si>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</si>
  <si>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</si>
  <si>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</si>
  <si>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</si>
  <si>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</si>
  <si>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</si>
  <si>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</si>
  <si>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</si>
  <si>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</si>
  <si>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</si>
  <si>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</si>
  <si>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</si>
  <si>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</si>
  <si>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</si>
  <si>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</si>
  <si>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</si>
  <si>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</si>
  <si>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</si>
  <si>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</si>
  <si>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</si>
  <si>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</si>
  <si>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</si>
  <si>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</si>
  <si>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</si>
  <si>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</si>
  <si>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</si>
  <si>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</si>
  <si>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</si>
  <si>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</si>
  <si>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</si>
  <si>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</si>
  <si>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</si>
  <si>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</si>
  <si>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</si>
  <si>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</si>
  <si>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</si>
  <si>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</si>
  <si>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</si>
  <si>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</si>
  <si>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</si>
  <si>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</si>
  <si>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</si>
  <si>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</si>
  <si>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</si>
  <si>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</si>
  <si>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</si>
  <si>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</si>
  <si>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</si>
  <si>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</si>
  <si>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</si>
  <si>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</si>
  <si>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</si>
  <si>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</si>
  <si>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</si>
  <si>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 NBR 15352)</t>
  </si>
  <si>
    <t xml:space="preserve">MANTA TERMOPLASTICA, PEAD, GEOMEMBRANA TEXTURIZADA EM AMBAS AS FACES, E = 0,75 MM ( NBR 15352)</t>
  </si>
  <si>
    <t xml:space="preserve">MANTA TERMOPLASTICA, PEAD, GEOMEMBRANA TEXTURIZADA EM AMBAS AS FACES, E = 0,80 MM ( NBR 15352)</t>
  </si>
  <si>
    <t xml:space="preserve">MANTA TERMOPLASTICA, PEAD, GEOMEMBRANA TEXTURIZADA EM AMBAS AS FACES, E = 1,00 MM ( NBR 15352)</t>
  </si>
  <si>
    <t xml:space="preserve">MANTA TERMOPLASTICA, PEAD, GEOMEMBRANA TEXTURIZADA EM AMBAS AS FACES, E = 1,50 MM ( NBR 15352)</t>
  </si>
  <si>
    <t xml:space="preserve">MANTA TERMOPLASTICA, PEAD, GEOMEMBRANA TEXTURIZADA EM AMBAS AS FACES, E = 2,00 MM ( NBR 15352)</t>
  </si>
  <si>
    <t xml:space="preserve">MANTA TERMOPLASTICA, PEAD, GEOMEMBRANA TEXTURIZADA EM AMBAS AS FACES, E = 2,50 MM (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</si>
  <si>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</si>
  <si>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</si>
  <si>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</si>
  <si>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</si>
  <si>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</si>
  <si>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</si>
  <si>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</si>
  <si>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</si>
  <si>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MANUAL TIPO PRENSA PARA PRODUCAO DE BLOCOS E PAVIMENTOS DE CONCRETO, COM MOTOR ELETRICO TRIFASICO PARA VIBRACAO, POTENCIA TOTAL INSTALADA DE 1,5 KW</t>
  </si>
  <si>
    <t xml:space="preserve">MAQUINA PARA CORTE COM DISCO ABRASIVO DE DIAMETRO DE 18" (450 MM), COM MOTOR ELETRICO TRIFASICO DE 10 CV</t>
  </si>
  <si>
    <t xml:space="preserve">MAQUINA TIPO PRENSA HIDRAULICA, PARA FABRICACAO DE TUBOS DE CONCRETO PARA AGUAS PLUVIAIS, DN 200 A DN 600 MM X 1000 MM DE COMPRIMENTO, COM MOTOR PRINCIPAL COM POTENCIA DE 20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</si>
  <si>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</si>
  <si>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</si>
  <si>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</si>
  <si>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</si>
  <si>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</si>
  <si>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</si>
  <si>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</si>
  <si>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COM REDUCAO DE VIBRACAO, PESO DE 21 KG</t>
  </si>
  <si>
    <t xml:space="preserve">MARTELO DEMOLIDOR PNEUMATICO MANUAL, COM REDUCAO DE VIBRACAO, PESO DE 31,5 KG</t>
  </si>
  <si>
    <t xml:space="preserve">MARTELO DEMOLIDOR PNEUMATICO MANUAL, PADRAO, PESO DE 32 KG</t>
  </si>
  <si>
    <t xml:space="preserve">MARTELO DEMOLIDOR PNEUMATICO MANUAL, PESO DE 28 KG, COM SILENCIADOR</t>
  </si>
  <si>
    <t xml:space="preserve">MARTELO PERFURADOR PNEUMATICO MANUAL, DE SUPERFICIE, COM AVANCO DE COLUNA, PESO DE 22 KG</t>
  </si>
  <si>
    <t xml:space="preserve">MARTELO PERFURADOR PNEUMATICO MANUAL, HASTE 25 X 75 MM, 21 KG</t>
  </si>
  <si>
    <t xml:space="preserve">MARTELO PERFURADOR PNEUMATICO MANUAL, PESO DE 25 KG, COM SILENCIADOR</t>
  </si>
  <si>
    <t xml:space="preserve">MASCARA DE SEGURANCA PARA SOLDA COM ESCUDO DE CELERON E CARNEIRA DE PLASTICO COM REGULAGEM</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</si>
  <si>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</si>
  <si>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</si>
  <si>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</si>
  <si>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</si>
  <si>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</si>
  <si>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</si>
  <si>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</si>
  <si>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</si>
  <si>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</si>
  <si>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</si>
  <si>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</si>
  <si>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</si>
  <si>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</si>
  <si>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</si>
  <si>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</si>
  <si>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</si>
  <si>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</si>
  <si>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</si>
  <si>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</si>
  <si>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</si>
  <si>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</si>
  <si>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</si>
  <si>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</si>
  <si>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</si>
  <si>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</si>
  <si>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</si>
  <si>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</si>
  <si>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</si>
  <si>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</si>
  <si>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</si>
  <si>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</si>
  <si>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</si>
  <si>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</si>
  <si>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</si>
  <si>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</si>
  <si>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</si>
  <si>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</si>
  <si>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</si>
  <si>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</si>
  <si>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</si>
  <si>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</si>
  <si>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</si>
  <si>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</si>
  <si>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</si>
  <si>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</si>
  <si>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</si>
  <si>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</si>
  <si>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</si>
  <si>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</si>
  <si>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</si>
  <si>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</si>
  <si>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</si>
  <si>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</si>
  <si>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</si>
  <si>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</si>
  <si>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</si>
  <si>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MICRO-TRATOR CORTADOR DE GRAMA COM LARGURA DO CORTE DE 107 CM, COM 2 LAMINAS E DESCARTE LATERAL</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</si>
  <si>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</si>
  <si>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</si>
  <si>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</si>
  <si>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</si>
  <si>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</si>
  <si>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</si>
  <si>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</si>
  <si>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</si>
  <si>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</si>
  <si>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</si>
  <si>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</si>
  <si>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</si>
  <si>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</si>
  <si>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</si>
  <si>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</si>
  <si>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</si>
  <si>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MINICARREGADEIRA SOBRE RODAS, POTENCIA LIQUIDA DE *72* HP, CAPACIDADE NOMINAL DE OPERACAO DE *1200* KG</t>
  </si>
  <si>
    <t xml:space="preserve">MINIESCAVADEIRA SOBRE ESTEIRAS, POTENCIA LIQUIDA DE *30* HP, PESO OPERACIONAL DE *3.500* KG</t>
  </si>
  <si>
    <t xml:space="preserve">MINIESCAVADEIRA SOBRE ESTEIRAS, POTENCIA LIQUIDA DE *42* HP, PESO OPERACIONAL DE *4.500* KG</t>
  </si>
  <si>
    <t xml:space="preserve">MINIESCAVADEIRA SOBRE ESTEIRAS, POTENCIA LIQUIDA DE *42* HP, PESO OPERACIONAL DE *5.300*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</si>
  <si>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</si>
  <si>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</si>
  <si>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</si>
  <si>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</si>
  <si>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</si>
  <si>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</si>
  <si>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</si>
  <si>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</si>
  <si>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</si>
  <si>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</si>
  <si>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</si>
  <si>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</si>
  <si>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</si>
  <si>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</si>
  <si>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</si>
  <si>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</si>
  <si>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</si>
  <si>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</si>
  <si>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</si>
  <si>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</si>
  <si>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AUTOESCORVANTE MOTOR A GASOLINA, POTENCIA 6,0HP, BOCAIS 3" X 3", HM/Q = 5 MCA / 24 M3/H A 52,5 MCA / 5,0 M3/H</t>
  </si>
  <si>
    <t xml:space="preserve">MOTOBOMBA AUTOESCORVANTE MOTOR ELETRICO TRIFASICO 7,4HP BOCA DIAMETRO DE SUCCAO X RECLAQUE: 2"X2", HM/ Q = 10 M / 73,5 M3/H A 28 M / 8,2 M3 /H</t>
  </si>
  <si>
    <t xml:space="preserve">MOTOBOMBA AUTOESCORVANTE POTENCIA 5,42 HP, BOCAIS SUCCAO X RECALQUE 2" X 2", A GASOLINA, DIAMETRO DO ROTOR 122 MM HM/Q = 6 MCA / 33,0 M3/H A 28 MCA / 8,0 M3/H</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</si>
  <si>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</si>
  <si>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</si>
  <si>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</si>
  <si>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MOTONIVELADORA POTENCIA BASICA LIQUIDA (PRIMEIRA MARCHA) 171 HP, PESO BRUTO 14768 KG, LARGURA DA LAMINA DE 3,7 M</t>
  </si>
  <si>
    <t xml:space="preserve">MOTONIVELADORA POTENCIA BASICA LIQUIDA (PRIMEIRA MARCHA) 186 HP, PESO BRUTO 15785 KG, LARGURA DA LAMINA DE 4,3 M</t>
  </si>
  <si>
    <t xml:space="preserve">MOTOR A DIESEL PARA VIBRADOR DE IMERSAO, DE *4,7* CV</t>
  </si>
  <si>
    <t xml:space="preserve">MOTOR A GASOLINA PARA VIBRADOR DE IMERSAO, 4 TEMPOS, DE 5,5 CV</t>
  </si>
  <si>
    <t xml:space="preserve">MOTOR ELETRICO PARA VIBRADOR DE IMERSAO, DE 2 CV, MONOFASICO, 110/220 V</t>
  </si>
  <si>
    <t xml:space="preserve">MOTOR ELETRICO PARA VIBRADOR DE IMERSAO, DE 2 CV, TRIFASICO, 220/380 V</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</si>
  <si>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</si>
  <si>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</si>
  <si>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</si>
  <si>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</si>
  <si>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</si>
  <si>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</si>
  <si>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</si>
  <si>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</si>
  <si>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</si>
  <si>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</si>
  <si>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</si>
  <si>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</si>
  <si>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</si>
  <si>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</si>
  <si>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</si>
  <si>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</si>
  <si>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</si>
  <si>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</si>
  <si>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</si>
  <si>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</si>
  <si>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</si>
  <si>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</si>
  <si>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</si>
  <si>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</si>
  <si>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</si>
  <si>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</si>
  <si>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</si>
  <si>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</si>
  <si>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</si>
  <si>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</si>
  <si>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</si>
  <si>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</si>
  <si>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</si>
  <si>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</si>
  <si>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</si>
  <si>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</si>
  <si>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</si>
  <si>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</si>
  <si>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</si>
  <si>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</si>
  <si>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</si>
  <si>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</si>
  <si>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</si>
  <si>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</si>
  <si>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</si>
  <si>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</si>
  <si>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</si>
  <si>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</si>
  <si>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</si>
  <si>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</si>
  <si>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</si>
  <si>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</si>
  <si>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</si>
  <si>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</si>
  <si>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</si>
  <si>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</si>
  <si>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</si>
  <si>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</si>
  <si>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</si>
  <si>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</si>
  <si>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</si>
  <si>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NIVELADOR (HORISTA)</t>
  </si>
  <si>
    <t xml:space="preserve">NIVELADOR (MENSALISTA)</t>
  </si>
  <si>
    <t xml:space="preserve">NOBREAK TRIFASICO, DE 10 KVA FATOR DE POTENCIA DE 0,8, AUTONOMIA MINIMA DE 30 MINUTOS A PLENA CARGA</t>
  </si>
  <si>
    <t xml:space="preserve">NOBREAK TRIFASICO, DE 15 KVA FATOR DE POTENCIA DE 0,8, AUTONOMIA MINIMA DE 30 MINUTOS A PLENA CARGA</t>
  </si>
  <si>
    <t xml:space="preserve">NOBREAK TRIFASICO, DE 20 KVA FATOR DE POTENCIA DE 0,8, AUTONOMIA MINIMA DE 30 MINUTOS A PLENA CARGA</t>
  </si>
  <si>
    <t xml:space="preserve">NOBREAK TRIFASICO, DE 25 KVA FATOR DE POTENCIA DE 0,8, AUTONOMIA MINIMA DE 30 MINUTOS A PLENA CARGA</t>
  </si>
  <si>
    <t xml:space="preserve">NOBREAK TRIFASICO, DE 5 KVA FATOR DE POTENCIA DE 0,8, AUTONOMIA MINIMA DE 30 MINUTOS A PLENA CARGA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</si>
  <si>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</si>
  <si>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</si>
  <si>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</si>
  <si>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</si>
  <si>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</si>
  <si>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</si>
  <si>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</si>
  <si>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</si>
  <si>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</si>
  <si>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</si>
  <si>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</si>
  <si>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</si>
  <si>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</si>
  <si>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</si>
  <si>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</si>
  <si>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</si>
  <si>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</si>
  <si>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</si>
  <si>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</si>
  <si>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</si>
  <si>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</si>
  <si>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</si>
  <si>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</si>
  <si>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</si>
  <si>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</si>
  <si>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</si>
  <si>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</si>
  <si>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</si>
  <si>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</si>
  <si>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</si>
  <si>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</si>
  <si>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</si>
  <si>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</si>
  <si>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</si>
  <si>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</si>
  <si>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</si>
  <si>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</si>
  <si>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</si>
  <si>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</si>
  <si>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</si>
  <si>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152 HP, CAPACIDADE DA CACAMBA DE 1,53 A 2,30 M3, PESO OPERACIONAL MAXIMO DE 10216 KG</t>
  </si>
  <si>
    <t xml:space="preserve">PA CARREGADEIRA SOBRE RODAS, POTENCIA BRUTA *127* CV, CAPACIDADE DA CACAMBA DE 2,0 A 2,4 M3, PESO OPERACIONAL MAXIMO DE 10330 KG</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</si>
  <si>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</si>
  <si>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</si>
  <si>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CARREGADEIRA SOBRE RODAS, POTENCIA LIQUIDA 213 HP, CAPACIDADE DA CACAMBA DE 1,9 A 3,5 M3, PESO OPERACIONAL MAXIMO DE 19234 KG</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</si>
  <si>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</si>
  <si>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</si>
  <si>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</si>
  <si>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</si>
  <si>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</si>
  <si>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</si>
  <si>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PAINEL ESTRUTURAL PARA LAJE SECA REVESTIDO EM PLACA CIMENTICIA, DE 1,20 X 2,50 M, E = 40 MM</t>
  </si>
  <si>
    <t xml:space="preserve">PAINEL ESTRUTURAL PARA LAJE SECA REVESTIDO EM PLACA CIMENTICIA, DE 1,20 X 2,50 M, E = 55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</si>
  <si>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</si>
  <si>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</si>
  <si>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</si>
  <si>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</si>
  <si>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</si>
  <si>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</si>
  <si>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</si>
  <si>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</si>
  <si>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</si>
  <si>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</si>
  <si>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</si>
  <si>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</si>
  <si>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</si>
  <si>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</si>
  <si>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</si>
  <si>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</si>
  <si>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</si>
  <si>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</si>
  <si>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</si>
  <si>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</si>
  <si>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</si>
  <si>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</si>
  <si>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</si>
  <si>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</si>
  <si>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</si>
  <si>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</si>
  <si>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</si>
  <si>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</si>
  <si>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</si>
  <si>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</si>
  <si>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</si>
  <si>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</si>
  <si>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</si>
  <si>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</si>
  <si>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</si>
  <si>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</si>
  <si>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</si>
  <si>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</si>
  <si>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</si>
  <si>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</si>
  <si>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</si>
  <si>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</si>
  <si>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</si>
  <si>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</si>
  <si>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</si>
  <si>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</si>
  <si>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</si>
  <si>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</si>
  <si>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</si>
  <si>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</si>
  <si>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</si>
  <si>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</si>
  <si>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</si>
  <si>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</si>
  <si>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</si>
  <si>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</si>
  <si>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</si>
  <si>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</si>
  <si>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</si>
  <si>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</si>
  <si>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</si>
  <si>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</si>
  <si>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</si>
  <si>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</si>
  <si>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</si>
  <si>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</si>
  <si>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</si>
  <si>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</si>
  <si>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</si>
  <si>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</si>
  <si>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</si>
  <si>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</si>
  <si>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</si>
  <si>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</si>
  <si>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</si>
  <si>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</si>
  <si>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</si>
  <si>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</si>
  <si>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</si>
  <si>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PARALELEPIPEDO GRANITICO OU BASALTICO, PARA PAVIMENTACAO, SEM FRETE (VARIACAO REGIONAL DE PECAS POR M2)</t>
  </si>
  <si>
    <t xml:space="preserve">MIL</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</si>
  <si>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</si>
  <si>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</si>
  <si>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</si>
  <si>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</si>
  <si>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</si>
  <si>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</si>
  <si>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</si>
  <si>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</si>
  <si>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</si>
  <si>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</si>
  <si>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</si>
  <si>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</si>
  <si>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</si>
  <si>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</si>
  <si>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</si>
  <si>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</si>
  <si>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</si>
  <si>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</si>
  <si>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</si>
  <si>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</si>
  <si>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</si>
  <si>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</si>
  <si>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</si>
  <si>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</si>
  <si>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</si>
  <si>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</si>
  <si>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</si>
  <si>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</si>
  <si>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</si>
  <si>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</si>
  <si>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</si>
  <si>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</si>
  <si>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</si>
  <si>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</si>
  <si>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</si>
  <si>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</si>
  <si>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</si>
  <si>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</si>
  <si>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</si>
  <si>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</si>
  <si>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</si>
  <si>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</si>
  <si>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</si>
  <si>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</si>
  <si>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</si>
  <si>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</si>
  <si>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</si>
  <si>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</si>
  <si>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</si>
  <si>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</si>
  <si>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</si>
  <si>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</si>
  <si>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</si>
  <si>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</si>
  <si>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</si>
  <si>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</si>
  <si>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</si>
  <si>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</si>
  <si>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</si>
  <si>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</si>
  <si>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</si>
  <si>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</si>
  <si>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</si>
  <si>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</si>
  <si>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</si>
  <si>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</si>
  <si>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</si>
  <si>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</si>
  <si>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</si>
  <si>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</si>
  <si>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</si>
  <si>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</si>
  <si>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</si>
  <si>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</si>
  <si>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</si>
  <si>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</si>
  <si>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</si>
  <si>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</si>
  <si>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</si>
  <si>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</si>
  <si>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55 KGF.M, POTENCIA 5 CV, COM DIAMETRO MAXIMO 8 1/2" (INCLUI SUPORTE/CHASSI TIPO MESA)</t>
  </si>
  <si>
    <t xml:space="preserve">PERFURATRIZ MANUAL, TORQUE MAXIMO 83 N.M, POTENCIA 5 CV, COM DIAMETRO MAXIMO 4" (NAO INCLUI SUPORTE / CHASSI)</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</si>
  <si>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</si>
  <si>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</si>
  <si>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</si>
  <si>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</si>
  <si>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</si>
  <si>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PNEUMATICA MANUAL DE PESO MEDIO, 18KG, COMPRIMENTO DE CURSO DE 6 M, DIAMETRO DO PISTAO DE 5,5 CM</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</si>
  <si>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</si>
  <si>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</si>
  <si>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</si>
  <si>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</si>
  <si>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</si>
  <si>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</si>
  <si>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</si>
  <si>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</si>
  <si>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</si>
  <si>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</si>
  <si>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</si>
  <si>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PINO DE ACO LISO 1/4 ", HASTE = *36,5* MM (ACAO DIRETA)</t>
  </si>
  <si>
    <t xml:space="preserve">PINO DE ACO LISO 1/4 ",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</si>
  <si>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</si>
  <si>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</si>
  <si>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</si>
  <si>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</si>
  <si>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</si>
  <si>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</si>
  <si>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</si>
  <si>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</si>
  <si>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</si>
  <si>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</si>
  <si>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</si>
  <si>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</si>
  <si>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</si>
  <si>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</si>
  <si>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</si>
  <si>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</si>
  <si>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</si>
  <si>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</si>
  <si>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</si>
  <si>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</si>
  <si>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</si>
  <si>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</si>
  <si>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</si>
  <si>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</si>
  <si>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</si>
  <si>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</si>
  <si>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</si>
  <si>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</si>
  <si>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</si>
  <si>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</si>
  <si>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</si>
  <si>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</si>
  <si>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</si>
  <si>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</si>
  <si>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</si>
  <si>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</si>
  <si>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</si>
  <si>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</si>
  <si>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</si>
  <si>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</si>
  <si>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</si>
  <si>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</si>
  <si>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</si>
  <si>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</si>
  <si>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</si>
  <si>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</si>
  <si>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</si>
  <si>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</si>
  <si>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</si>
  <si>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</si>
  <si>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</si>
  <si>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</si>
  <si>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</si>
  <si>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</si>
  <si>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</si>
  <si>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</si>
  <si>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</si>
  <si>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</si>
  <si>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</si>
  <si>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</si>
  <si>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</si>
  <si>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</si>
  <si>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</si>
  <si>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</si>
  <si>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</si>
  <si>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</si>
  <si>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</si>
  <si>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</si>
  <si>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</si>
  <si>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</si>
  <si>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</si>
  <si>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</si>
  <si>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</si>
  <si>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</si>
  <si>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</si>
  <si>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</si>
  <si>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</si>
  <si>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</si>
  <si>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</si>
  <si>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</si>
  <si>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</si>
  <si>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</si>
  <si>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</si>
  <si>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</si>
  <si>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</si>
  <si>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</si>
  <si>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</si>
  <si>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</si>
  <si>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</si>
  <si>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</si>
  <si>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</si>
  <si>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</si>
  <si>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</si>
  <si>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</si>
  <si>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</si>
  <si>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</si>
  <si>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</si>
  <si>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</si>
  <si>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</si>
  <si>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</si>
  <si>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</si>
  <si>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</si>
  <si>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</si>
  <si>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</si>
  <si>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</si>
  <si>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</si>
  <si>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</si>
  <si>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 CHAVE 7/16 ",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</si>
  <si>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</si>
  <si>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</si>
  <si>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</si>
  <si>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</si>
  <si>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</si>
  <si>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</si>
  <si>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</si>
  <si>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</si>
  <si>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</si>
  <si>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</si>
  <si>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</si>
  <si>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</si>
  <si>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</si>
  <si>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</si>
  <si>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</si>
  <si>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</si>
  <si>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</si>
  <si>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</si>
  <si>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</si>
  <si>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</si>
  <si>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</si>
  <si>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</si>
  <si>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</si>
  <si>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</si>
  <si>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</si>
  <si>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</si>
  <si>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</si>
  <si>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</si>
  <si>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</si>
  <si>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</si>
  <si>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</si>
  <si>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</si>
  <si>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</si>
  <si>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</si>
  <si>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</si>
  <si>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</si>
  <si>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</si>
  <si>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</si>
  <si>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</si>
  <si>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</si>
  <si>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</si>
  <si>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</si>
  <si>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</si>
  <si>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</si>
  <si>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</si>
  <si>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</si>
  <si>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</si>
  <si>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</si>
  <si>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</si>
  <si>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</si>
  <si>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</si>
  <si>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</si>
  <si>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</si>
  <si>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</si>
  <si>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</si>
  <si>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</si>
  <si>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</si>
  <si>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</si>
  <si>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</si>
  <si>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</si>
  <si>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</si>
  <si>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</si>
  <si>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</si>
  <si>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</si>
  <si>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</si>
  <si>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</si>
  <si>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</si>
  <si>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</si>
  <si>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</si>
  <si>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</si>
  <si>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</si>
  <si>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</si>
  <si>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</si>
  <si>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</si>
  <si>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</si>
  <si>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</si>
  <si>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</si>
  <si>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</si>
  <si>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</si>
  <si>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</si>
  <si>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</si>
  <si>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</si>
  <si>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</si>
  <si>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</si>
  <si>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</si>
  <si>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</si>
  <si>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</si>
  <si>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</si>
  <si>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</si>
  <si>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</si>
  <si>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</si>
  <si>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</si>
  <si>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</si>
  <si>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</si>
  <si>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</si>
  <si>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</si>
  <si>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</si>
  <si>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</si>
  <si>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</si>
  <si>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</si>
  <si>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</si>
  <si>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</si>
  <si>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</si>
  <si>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</si>
  <si>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</si>
  <si>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</si>
  <si>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</si>
  <si>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</si>
  <si>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</si>
  <si>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</si>
  <si>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</si>
  <si>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</si>
  <si>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</si>
  <si>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</si>
  <si>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</si>
  <si>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</si>
  <si>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</si>
  <si>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</si>
  <si>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</si>
  <si>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</si>
  <si>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</si>
  <si>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</si>
  <si>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</si>
  <si>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</si>
  <si>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</si>
  <si>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</si>
  <si>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</si>
  <si>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</si>
  <si>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</si>
  <si>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</si>
  <si>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</si>
  <si>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</si>
  <si>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</si>
  <si>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</si>
  <si>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</si>
  <si>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</si>
  <si>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</si>
  <si>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</si>
  <si>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</si>
  <si>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</si>
  <si>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</si>
  <si>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</si>
  <si>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</si>
  <si>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</si>
  <si>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</si>
  <si>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</si>
  <si>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</si>
  <si>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</si>
  <si>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</si>
  <si>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</si>
  <si>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</si>
  <si>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</si>
  <si>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</si>
  <si>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</si>
  <si>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</si>
  <si>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</si>
  <si>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</si>
  <si>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</si>
  <si>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</si>
  <si>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</si>
  <si>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</si>
  <si>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</si>
  <si>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</si>
  <si>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</si>
  <si>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</si>
  <si>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</si>
  <si>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</si>
  <si>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</si>
  <si>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</si>
  <si>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</si>
  <si>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</si>
  <si>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</si>
  <si>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</si>
  <si>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</si>
  <si>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</si>
  <si>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</si>
  <si>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</si>
  <si>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</si>
  <si>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</si>
  <si>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</si>
  <si>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</si>
  <si>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</si>
  <si>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</si>
  <si>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</si>
  <si>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</si>
  <si>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</si>
  <si>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</si>
  <si>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</si>
  <si>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</si>
  <si>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</si>
  <si>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</si>
  <si>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</si>
  <si>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</si>
  <si>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</si>
  <si>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</si>
  <si>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</si>
  <si>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</si>
  <si>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</si>
  <si>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</si>
  <si>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</si>
  <si>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</si>
  <si>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</si>
  <si>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</si>
  <si>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</si>
  <si>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</si>
  <si>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</si>
  <si>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</si>
  <si>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</si>
  <si>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</si>
  <si>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</si>
  <si>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</si>
  <si>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</si>
  <si>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</si>
  <si>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</si>
  <si>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</si>
  <si>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</si>
  <si>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</si>
  <si>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</si>
  <si>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</si>
  <si>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</si>
  <si>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</si>
  <si>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</si>
  <si>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</si>
  <si>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</si>
  <si>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</si>
  <si>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</si>
  <si>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</si>
  <si>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</si>
  <si>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</si>
  <si>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</si>
  <si>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</si>
  <si>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</si>
  <si>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</si>
  <si>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</si>
  <si>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</si>
  <si>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</si>
  <si>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</si>
  <si>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</si>
  <si>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</si>
  <si>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</si>
  <si>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</si>
  <si>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</si>
  <si>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</si>
  <si>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</si>
  <si>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</si>
  <si>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</si>
  <si>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</si>
  <si>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</si>
  <si>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</si>
  <si>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</si>
  <si>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</si>
  <si>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</si>
  <si>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</si>
  <si>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</si>
  <si>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</si>
  <si>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</si>
  <si>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</si>
  <si>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</si>
  <si>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</si>
  <si>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</si>
  <si>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</si>
  <si>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</si>
  <si>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</si>
  <si>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</si>
  <si>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</si>
  <si>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</si>
  <si>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</si>
  <si>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</si>
  <si>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</si>
  <si>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</si>
  <si>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</si>
  <si>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</si>
  <si>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</si>
  <si>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</si>
  <si>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</si>
  <si>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</si>
  <si>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</si>
  <si>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</si>
  <si>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</si>
  <si>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</si>
  <si>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</si>
  <si>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</si>
  <si>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REGUA VIBRATORIA DE CONCRETO TRELICADA, EQUIPADA COM MOTOR A GASOLINA DE 9 HP</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</si>
  <si>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</si>
  <si>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</si>
  <si>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</si>
  <si>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</si>
  <si>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</si>
  <si>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</si>
  <si>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</si>
  <si>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</si>
  <si>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</si>
  <si>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</si>
  <si>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</si>
  <si>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</si>
  <si>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</si>
  <si>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</si>
  <si>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</si>
  <si>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</si>
  <si>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</si>
  <si>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</si>
  <si>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</si>
  <si>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</si>
  <si>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</si>
  <si>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</si>
  <si>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</si>
  <si>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</si>
  <si>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</si>
  <si>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</si>
  <si>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</si>
  <si>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</si>
  <si>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</si>
  <si>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</si>
  <si>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</si>
  <si>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</si>
  <si>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</si>
  <si>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</si>
  <si>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</si>
  <si>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</si>
  <si>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</si>
  <si>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</si>
  <si>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</si>
  <si>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LISO DE ACO, POTENCIA 125 HP, PESO SEM/COM LASTRO 10,75/12,92 T, IMPACTO DINAMICO 31,5/18,5 T, LARGURA TRABALHO 2,15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</si>
  <si>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</si>
  <si>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</si>
  <si>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</si>
  <si>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</si>
  <si>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</si>
  <si>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</si>
  <si>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</si>
  <si>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</si>
  <si>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</si>
  <si>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</si>
  <si>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</si>
  <si>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</si>
  <si>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</si>
  <si>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</si>
  <si>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</si>
  <si>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</si>
  <si>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</si>
  <si>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</si>
  <si>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</si>
  <si>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</si>
  <si>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</si>
  <si>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</si>
  <si>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</si>
  <si>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</si>
  <si>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</si>
  <si>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</si>
  <si>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</si>
  <si>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</si>
  <si>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</si>
  <si>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</si>
  <si>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</si>
  <si>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</si>
  <si>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</si>
  <si>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</si>
  <si>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</si>
  <si>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</si>
  <si>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</si>
  <si>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</si>
  <si>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</si>
  <si>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</si>
  <si>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</si>
  <si>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 xml:space="preserve">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</si>
  <si>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</si>
  <si>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</si>
  <si>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</si>
  <si>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</si>
  <si>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</si>
  <si>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</si>
  <si>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</si>
  <si>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</si>
  <si>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</si>
  <si>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</si>
  <si>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</si>
  <si>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</si>
  <si>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 CIRCULAR DE BANCADA, MODELO PICA-PAU, DIAMETRO DE 350 MM. CARACTERISTICAS DO MOTOR: TRIFASICO, POTENCIA DE 5 HP, FREQUENCIA DE 60 HZ</t>
  </si>
  <si>
    <t xml:space="preserve">SERRALHEIRO (HORISTA)</t>
  </si>
  <si>
    <t xml:space="preserve">SERRALHEIRO (MENSALISTA)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</si>
  <si>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</si>
  <si>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</si>
  <si>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</si>
  <si>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</si>
  <si>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</si>
  <si>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</si>
  <si>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</si>
  <si>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</si>
  <si>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</si>
  <si>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</si>
  <si>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</si>
  <si>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</si>
  <si>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</si>
  <si>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</si>
  <si>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</si>
  <si>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</si>
  <si>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</si>
  <si>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</si>
  <si>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</si>
  <si>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</si>
  <si>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</si>
  <si>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</si>
  <si>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</si>
  <si>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</si>
  <si>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</si>
  <si>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</si>
  <si>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</si>
  <si>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</si>
  <si>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</si>
  <si>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</si>
  <si>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</si>
  <si>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</si>
  <si>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SOLVENTE PARA COLA A BASE DE RESINA SINTETICA (PARA COLA DE LAMINADO MELAMINICO E OUTRAS SUPERFICIES)</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</si>
  <si>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</si>
  <si>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</si>
  <si>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</si>
  <si>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</si>
  <si>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</si>
  <si>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</si>
  <si>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</si>
  <si>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</si>
  <si>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</si>
  <si>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</si>
  <si>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</si>
  <si>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</si>
  <si>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</si>
  <si>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</si>
  <si>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</si>
  <si>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</si>
  <si>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</si>
  <si>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</si>
  <si>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</si>
  <si>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</si>
  <si>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</si>
  <si>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</si>
  <si>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</si>
  <si>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</si>
  <si>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</si>
  <si>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</si>
  <si>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</si>
  <si>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</si>
  <si>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</si>
  <si>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</si>
  <si>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</si>
  <si>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</si>
  <si>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</si>
  <si>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</si>
  <si>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</si>
  <si>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</si>
  <si>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</si>
  <si>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</si>
  <si>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TALABARTE DE SEGURANCA, 2 MOSQUETOES TRAVA DUPLA *53* MM DE ABERTURA, COM ABSORVEDOR DE ENERGIA</t>
  </si>
  <si>
    <t xml:space="preserve">TALHA ELETRICA 3 T, VELOCIDADE 2,1 M / MIN, POTENCIA 1,3 KW</t>
  </si>
  <si>
    <t xml:space="preserve">TALHA MANUAL DE CORRENTE, CAPACIDADE DE 1 T COM ELEVACAO DE 3 M</t>
  </si>
  <si>
    <t xml:space="preserve">TALHA MANUAL DE CORRENTE, CAPACIDADE DE 2 T COM ELEVACAO DE 3 M</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</si>
  <si>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</si>
  <si>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</si>
  <si>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</si>
  <si>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</si>
  <si>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</si>
  <si>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</si>
  <si>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</si>
  <si>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</si>
  <si>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</si>
  <si>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</si>
  <si>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</si>
  <si>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</si>
  <si>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</si>
  <si>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</si>
  <si>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</si>
  <si>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</si>
  <si>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</si>
  <si>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</si>
  <si>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</si>
  <si>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</si>
  <si>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</si>
  <si>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</si>
  <si>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</si>
  <si>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</si>
  <si>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</si>
  <si>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</si>
  <si>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</si>
  <si>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</si>
  <si>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</si>
  <si>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</si>
  <si>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</si>
  <si>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</si>
  <si>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</si>
  <si>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</si>
  <si>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</si>
  <si>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</si>
  <si>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</si>
  <si>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</si>
  <si>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</si>
  <si>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</si>
  <si>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</si>
  <si>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</si>
  <si>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</si>
  <si>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4 M3 (INCLUI MONTAGEM, NAO INCLUI CAMINHAO)</t>
  </si>
  <si>
    <t xml:space="preserve">TANQUE DE ACO PARA TRANSPORTE DE AGUA COM CAPACIDADE DE 6 M3 (INCLUI MONTAGEM, NAO INCLUI CAMINHAO)</t>
  </si>
  <si>
    <t xml:space="preserve">TANQUE DE ACO PARA TRANSPORTE DE AGUA COM CAPACIDADE DE 8 M3 (INCLUI MONTAGEM, NAO INCLUI CAMINHAO)</t>
  </si>
  <si>
    <t xml:space="preserve">TANQUE DE ASFALTO ESTACIONARIO COM MACARICO, CAPACIDADE 20.000 L</t>
  </si>
  <si>
    <t xml:space="preserve">TANQUE DE ASFALTO ESTACIONARIO COM SERPENTINA,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</si>
  <si>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</si>
  <si>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</si>
  <si>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</si>
  <si>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</si>
  <si>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</si>
  <si>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</si>
  <si>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</si>
  <si>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</si>
  <si>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</si>
  <si>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</si>
  <si>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</si>
  <si>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</si>
  <si>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</si>
  <si>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</si>
  <si>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</si>
  <si>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</si>
  <si>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</si>
  <si>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</si>
  <si>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</si>
  <si>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</si>
  <si>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</si>
  <si>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</si>
  <si>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</si>
  <si>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</si>
  <si>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</si>
  <si>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</si>
  <si>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</si>
  <si>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</si>
  <si>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</si>
  <si>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</si>
  <si>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</si>
  <si>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</si>
  <si>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</si>
  <si>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</si>
  <si>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</si>
  <si>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</si>
  <si>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</si>
  <si>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</si>
  <si>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</si>
  <si>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</si>
  <si>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</si>
  <si>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</si>
  <si>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</si>
  <si>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</si>
  <si>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</si>
  <si>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</si>
  <si>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</si>
  <si>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</si>
  <si>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</si>
  <si>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</si>
  <si>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</si>
  <si>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</si>
  <si>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</si>
  <si>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</si>
  <si>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</si>
  <si>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</si>
  <si>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</si>
  <si>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</si>
  <si>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</si>
  <si>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</si>
  <si>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</si>
  <si>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</si>
  <si>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</si>
  <si>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</si>
  <si>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</si>
  <si>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</si>
  <si>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</si>
  <si>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</si>
  <si>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</si>
  <si>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</si>
  <si>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</si>
  <si>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</si>
  <si>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</si>
  <si>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</si>
  <si>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</si>
  <si>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</si>
  <si>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</si>
  <si>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</si>
  <si>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</si>
  <si>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</si>
  <si>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</si>
  <si>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</si>
  <si>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</si>
  <si>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</si>
  <si>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</si>
  <si>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</si>
  <si>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</si>
  <si>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</si>
  <si>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</si>
  <si>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</si>
  <si>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</si>
  <si>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</si>
  <si>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</si>
  <si>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</si>
  <si>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</si>
  <si>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</si>
  <si>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</si>
  <si>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</si>
  <si>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</si>
  <si>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</si>
  <si>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</si>
  <si>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</si>
  <si>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</si>
  <si>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</si>
  <si>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</si>
  <si>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</si>
  <si>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</si>
  <si>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</si>
  <si>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</si>
  <si>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</si>
  <si>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</si>
  <si>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</si>
  <si>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</si>
  <si>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</si>
  <si>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</si>
  <si>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</si>
  <si>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</si>
  <si>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</si>
  <si>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</si>
  <si>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</si>
  <si>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</si>
  <si>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</si>
  <si>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</si>
  <si>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</si>
  <si>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</si>
  <si>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</si>
  <si>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</si>
  <si>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</si>
  <si>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</si>
  <si>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</si>
  <si>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</si>
  <si>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</si>
  <si>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</si>
  <si>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</si>
  <si>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</si>
  <si>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</si>
  <si>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</si>
  <si>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</si>
  <si>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</si>
  <si>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</si>
  <si>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</si>
  <si>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</si>
  <si>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</si>
  <si>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</si>
  <si>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</si>
  <si>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</si>
  <si>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</si>
  <si>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</si>
  <si>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</si>
  <si>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</si>
  <si>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</si>
  <si>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</si>
  <si>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</si>
  <si>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</si>
  <si>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</si>
  <si>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</si>
  <si>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</si>
  <si>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</si>
  <si>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</si>
  <si>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</si>
  <si>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</si>
  <si>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</si>
  <si>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</si>
  <si>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</si>
  <si>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</si>
  <si>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</si>
  <si>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</si>
  <si>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</si>
  <si>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</si>
  <si>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</si>
  <si>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</si>
  <si>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</si>
  <si>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</si>
  <si>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</si>
  <si>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</si>
  <si>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</si>
  <si>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</si>
  <si>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</si>
  <si>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</si>
  <si>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</si>
  <si>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</si>
  <si>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</si>
  <si>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</si>
  <si>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</si>
  <si>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</si>
  <si>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</si>
  <si>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</si>
  <si>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</si>
  <si>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</si>
  <si>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</si>
  <si>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</si>
  <si>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</si>
  <si>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</si>
  <si>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</si>
  <si>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</si>
  <si>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</si>
  <si>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</si>
  <si>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</si>
  <si>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</si>
  <si>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</si>
  <si>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</si>
  <si>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</si>
  <si>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</si>
  <si>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</si>
  <si>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</si>
  <si>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</si>
  <si>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</si>
  <si>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</si>
  <si>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</si>
  <si>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</si>
  <si>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</si>
  <si>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</si>
  <si>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</si>
  <si>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</si>
  <si>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</si>
  <si>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</si>
  <si>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</si>
  <si>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</si>
  <si>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</si>
  <si>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</si>
  <si>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</si>
  <si>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</si>
  <si>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</si>
  <si>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</si>
  <si>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</si>
  <si>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</si>
  <si>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</si>
  <si>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</si>
  <si>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</si>
  <si>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</si>
  <si>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</si>
  <si>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</si>
  <si>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</si>
  <si>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</si>
  <si>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</si>
  <si>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</si>
  <si>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</si>
  <si>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</si>
  <si>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</si>
  <si>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</si>
  <si>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</si>
  <si>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</si>
  <si>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</si>
  <si>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</si>
  <si>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</si>
  <si>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</si>
  <si>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</si>
  <si>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</si>
  <si>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</si>
  <si>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</si>
  <si>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</si>
  <si>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</si>
  <si>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</si>
  <si>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</si>
  <si>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</si>
  <si>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</si>
  <si>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</si>
  <si>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</si>
  <si>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</si>
  <si>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</si>
  <si>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</si>
  <si>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</si>
  <si>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</si>
  <si>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</si>
  <si>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</si>
  <si>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</si>
  <si>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</si>
  <si>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</si>
  <si>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</si>
  <si>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TRAPEZOIDAL EM ALUMINIO, ALTURA DE *38* MM E ESPESSURA DE 0,5 MM (LARGURA TOTAL DE 1056 MM E COMPRIMENTO DE 5000 MM)</t>
  </si>
  <si>
    <t xml:space="preserve">TELHA TRAPEZOIDAL EM ALUMINIO, ALTURA DE *38* MM E ESPESSURA DE 0,7 MM (LARGURA TOTAL DE 1056 MM E COMPRIMENTO DE 5000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</si>
  <si>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</si>
  <si>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</si>
  <si>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</si>
  <si>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</si>
  <si>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</si>
  <si>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</si>
  <si>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</si>
  <si>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</si>
  <si>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</si>
  <si>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</si>
  <si>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</si>
  <si>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</si>
  <si>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</si>
  <si>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</si>
  <si>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</si>
  <si>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</si>
  <si>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</si>
  <si>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</si>
  <si>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</si>
  <si>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</si>
  <si>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</si>
  <si>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</si>
  <si>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</si>
  <si>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</si>
  <si>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</si>
  <si>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</si>
  <si>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</si>
  <si>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</si>
  <si>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</si>
  <si>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</si>
  <si>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</si>
  <si>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</si>
  <si>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</si>
  <si>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</si>
  <si>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</si>
  <si>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</si>
  <si>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</si>
  <si>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</si>
  <si>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</si>
  <si>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</si>
  <si>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</si>
  <si>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</si>
  <si>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</si>
  <si>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</si>
  <si>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</si>
  <si>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</si>
  <si>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</si>
  <si>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</si>
  <si>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</si>
  <si>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</si>
  <si>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</si>
  <si>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</si>
  <si>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</si>
  <si>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</si>
  <si>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</si>
  <si>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</si>
  <si>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</si>
  <si>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</si>
  <si>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</si>
  <si>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</si>
  <si>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</si>
  <si>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</si>
  <si>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</si>
  <si>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</si>
  <si>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</si>
  <si>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</si>
  <si>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</si>
  <si>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</si>
  <si>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</si>
  <si>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</si>
  <si>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</si>
  <si>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</si>
  <si>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</si>
  <si>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</si>
  <si>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</si>
  <si>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</si>
  <si>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</si>
  <si>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</si>
  <si>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</si>
  <si>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</si>
  <si>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</si>
  <si>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</si>
  <si>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</si>
  <si>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</si>
  <si>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</si>
  <si>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</si>
  <si>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</si>
  <si>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</si>
  <si>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</si>
  <si>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</si>
  <si>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</si>
  <si>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</si>
  <si>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</si>
  <si>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 COM HASTE, TORNEIRA E BALAO METALICOS</t>
  </si>
  <si>
    <t xml:space="preserve">TORNEIRA DE BOIA BALAO METALICO, VAZAO TOTAL, PARA CAIXA D'AGUA, AGUA QUENTE, ROSCA 3/4 ",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</si>
  <si>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</si>
  <si>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</si>
  <si>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</si>
  <si>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</si>
  <si>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</si>
  <si>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</si>
  <si>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</si>
  <si>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</si>
  <si>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</si>
  <si>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</si>
  <si>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</si>
  <si>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</si>
  <si>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</si>
  <si>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</si>
  <si>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</si>
  <si>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</si>
  <si>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</si>
  <si>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</si>
  <si>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</si>
  <si>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</si>
  <si>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</si>
  <si>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</si>
  <si>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</si>
  <si>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</si>
  <si>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</si>
  <si>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</si>
  <si>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</si>
  <si>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</si>
  <si>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</si>
  <si>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</si>
  <si>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</si>
  <si>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</si>
  <si>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</si>
  <si>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</si>
  <si>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</si>
  <si>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</si>
  <si>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</si>
  <si>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</si>
  <si>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</si>
  <si>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</si>
  <si>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</si>
  <si>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</si>
  <si>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</si>
  <si>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</si>
  <si>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</si>
  <si>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</si>
  <si>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BRUTA DE 133 HP, PESO OPERACIONAL DE 14 T, COM LAMINA COM CAPACIDADE DE 3,00 M3</t>
  </si>
  <si>
    <t xml:space="preserve">TRATOR DE ESTEIRAS, POTENCIA BRUTA DE 347 HP, PESO OPERACIONAL DE 38,5 T, COM ESCARIFICADOR E LAMINA COM CAPACIDADE DE 4,70M3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</si>
  <si>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</si>
  <si>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</si>
  <si>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</si>
  <si>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</si>
  <si>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</si>
  <si>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TRATOR DE PNEUS COM POTENCIA DE 105 CV, TRACAO 4 X 4, PESO COM LASTRO DE 5775 KG</t>
  </si>
  <si>
    <t xml:space="preserve">TRATOR DE PNEUS COM POTENCIA DE 122 CV, TRACAO 4 X 4, PESO COM LASTRO DE 4510 KG</t>
  </si>
  <si>
    <t xml:space="preserve">TRATOR DE PNEUS COM POTENCIA DE 15 CV, PESO COM LASTRO DE 1160 KG</t>
  </si>
  <si>
    <t xml:space="preserve">TRATOR DE PNEUS COM POTENCIA DE 50 CV, TRACAO 4 X 2, PESO COM LASTRO DE 2714 KG</t>
  </si>
  <si>
    <t xml:space="preserve">TRATOR DE PNEUS COM POTENCIA DE 85 CV, TRACAO 4 X 4, PESO COM LASTRO DE 4675 KG</t>
  </si>
  <si>
    <t xml:space="preserve">TRATOR DE PNEUS COM POTENCIA DE 85 CV, TURBO, PESO COM LASTRO DE 4900 KG</t>
  </si>
  <si>
    <t xml:space="preserve">TRATOR DE PNEUS COM POTENCIA DE 95 CV, TRACAO 4 X 4, PESO MAXIMO DE 5225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</si>
  <si>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</si>
  <si>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</si>
  <si>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</si>
  <si>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</si>
  <si>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</si>
  <si>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</si>
  <si>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</si>
  <si>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TROLEY MANUAL CAPACIDADE 1 T</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</si>
  <si>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</si>
  <si>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</si>
  <si>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</si>
  <si>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</si>
  <si>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</si>
  <si>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</si>
  <si>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</si>
  <si>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</si>
  <si>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</si>
  <si>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</si>
  <si>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</si>
  <si>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</si>
  <si>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</si>
  <si>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</si>
  <si>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</si>
  <si>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</si>
  <si>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</si>
  <si>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</si>
  <si>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</si>
  <si>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</si>
  <si>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</si>
  <si>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</si>
  <si>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</si>
  <si>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</si>
  <si>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</si>
  <si>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</si>
  <si>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</si>
  <si>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</si>
  <si>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</si>
  <si>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</si>
  <si>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</si>
  <si>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</si>
  <si>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</si>
  <si>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</si>
  <si>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</si>
  <si>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</si>
  <si>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</si>
  <si>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</si>
  <si>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</si>
  <si>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</si>
  <si>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</si>
  <si>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</si>
  <si>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</si>
  <si>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</si>
  <si>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</si>
  <si>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</si>
  <si>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</si>
  <si>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</si>
  <si>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</si>
  <si>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</si>
  <si>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</si>
  <si>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</si>
  <si>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</si>
  <si>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</si>
  <si>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</si>
  <si>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</si>
  <si>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</si>
  <si>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</si>
  <si>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</si>
  <si>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</si>
  <si>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</si>
  <si>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</si>
  <si>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</si>
  <si>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</si>
  <si>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</si>
  <si>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</si>
  <si>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</si>
  <si>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</si>
  <si>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</si>
  <si>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</si>
  <si>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</si>
  <si>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</si>
  <si>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</si>
  <si>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</si>
  <si>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</si>
  <si>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</si>
  <si>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</si>
  <si>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</si>
  <si>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</si>
  <si>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</si>
  <si>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</si>
  <si>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</si>
  <si>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</si>
  <si>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</si>
  <si>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</si>
  <si>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</si>
  <si>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</si>
  <si>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</si>
  <si>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</si>
  <si>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</si>
  <si>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</si>
  <si>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</si>
  <si>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</si>
  <si>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</si>
  <si>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</si>
  <si>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</si>
  <si>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</si>
  <si>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</si>
  <si>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</si>
  <si>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</si>
  <si>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</si>
  <si>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</si>
  <si>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</si>
  <si>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</si>
  <si>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</si>
  <si>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</si>
  <si>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</si>
  <si>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</si>
  <si>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</si>
  <si>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</si>
  <si>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</si>
  <si>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</si>
  <si>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</si>
  <si>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</si>
  <si>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</si>
  <si>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</si>
  <si>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</si>
  <si>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</si>
  <si>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</si>
  <si>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</si>
  <si>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</si>
  <si>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</si>
  <si>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</si>
  <si>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</si>
  <si>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</si>
  <si>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</si>
  <si>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</si>
  <si>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</si>
  <si>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</si>
  <si>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</si>
  <si>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</si>
  <si>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</si>
  <si>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</si>
  <si>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</si>
  <si>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</si>
  <si>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</si>
  <si>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</si>
  <si>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</si>
  <si>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</si>
  <si>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</si>
  <si>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</si>
  <si>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</si>
  <si>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</si>
  <si>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</si>
  <si>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</si>
  <si>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</si>
  <si>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</si>
  <si>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</si>
  <si>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</si>
  <si>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</si>
  <si>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</si>
  <si>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</si>
  <si>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</si>
  <si>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</si>
  <si>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</si>
  <si>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</si>
  <si>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</si>
  <si>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</si>
  <si>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</si>
  <si>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</si>
  <si>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</si>
  <si>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</si>
  <si>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</si>
  <si>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</si>
  <si>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</si>
  <si>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</si>
  <si>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</si>
  <si>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</si>
  <si>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</si>
  <si>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</si>
  <si>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</si>
  <si>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</si>
  <si>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</si>
  <si>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</si>
  <si>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</si>
  <si>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</si>
  <si>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</si>
  <si>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</si>
  <si>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</si>
  <si>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</si>
  <si>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</si>
  <si>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</si>
  <si>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</si>
  <si>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</si>
  <si>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</si>
  <si>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</si>
  <si>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</si>
  <si>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</si>
  <si>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</si>
  <si>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</si>
  <si>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</si>
  <si>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</si>
  <si>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</si>
  <si>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</si>
  <si>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</si>
  <si>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</si>
  <si>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</si>
  <si>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</si>
  <si>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</si>
  <si>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</si>
  <si>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</si>
  <si>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</si>
  <si>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</si>
  <si>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</si>
  <si>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</si>
  <si>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</si>
  <si>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</si>
  <si>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</si>
  <si>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</si>
  <si>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</si>
  <si>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</si>
  <si>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</si>
  <si>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</si>
  <si>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</si>
  <si>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</si>
  <si>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</si>
  <si>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</si>
  <si>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</si>
  <si>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</si>
  <si>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</si>
  <si>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</si>
  <si>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</si>
  <si>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</si>
  <si>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</si>
  <si>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</si>
  <si>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</si>
  <si>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</si>
  <si>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</si>
  <si>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</si>
  <si>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</si>
  <si>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</si>
  <si>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</si>
  <si>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</si>
  <si>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</si>
  <si>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</si>
  <si>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</si>
  <si>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</si>
  <si>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</si>
  <si>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</si>
  <si>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</si>
  <si>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</si>
  <si>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</si>
  <si>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</si>
  <si>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</si>
  <si>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</si>
  <si>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</si>
  <si>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</si>
  <si>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</si>
  <si>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</si>
  <si>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</si>
  <si>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</si>
  <si>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</si>
  <si>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</si>
  <si>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</si>
  <si>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</si>
  <si>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</si>
  <si>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</si>
  <si>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</si>
  <si>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</si>
  <si>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</si>
  <si>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</si>
  <si>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</si>
  <si>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</si>
  <si>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</si>
  <si>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</si>
  <si>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</si>
  <si>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</si>
  <si>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</si>
  <si>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</si>
  <si>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</si>
  <si>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</si>
  <si>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</si>
  <si>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</si>
  <si>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</si>
  <si>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</si>
  <si>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</si>
  <si>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</si>
  <si>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</si>
  <si>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</si>
  <si>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</si>
  <si>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</si>
  <si>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</si>
  <si>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</si>
  <si>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</si>
  <si>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</si>
  <si>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</si>
  <si>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</si>
  <si>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</si>
  <si>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</si>
  <si>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</si>
  <si>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</si>
  <si>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</si>
  <si>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</si>
  <si>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</si>
  <si>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</si>
  <si>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</si>
  <si>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</si>
  <si>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</si>
  <si>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</si>
  <si>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</si>
  <si>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</si>
  <si>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</si>
  <si>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</si>
  <si>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</si>
  <si>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</si>
  <si>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</si>
  <si>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</si>
  <si>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</si>
  <si>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</si>
  <si>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</si>
  <si>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</si>
  <si>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</si>
  <si>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</si>
  <si>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</si>
  <si>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</si>
  <si>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</si>
  <si>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</si>
  <si>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</si>
  <si>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</si>
  <si>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</si>
  <si>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</si>
  <si>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</si>
  <si>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</si>
  <si>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</si>
  <si>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</si>
  <si>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</si>
  <si>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</si>
  <si>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</si>
  <si>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</si>
  <si>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</si>
  <si>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</si>
  <si>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</si>
  <si>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</si>
  <si>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</si>
  <si>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</si>
  <si>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</si>
  <si>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</si>
  <si>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</si>
  <si>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</si>
  <si>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</si>
  <si>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</si>
  <si>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</si>
  <si>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</si>
  <si>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</si>
  <si>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</si>
  <si>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</si>
  <si>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</si>
  <si>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</si>
  <si>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</si>
  <si>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</si>
  <si>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</si>
  <si>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</si>
  <si>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</si>
  <si>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</si>
  <si>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</si>
  <si>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</si>
  <si>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</si>
  <si>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USINA DE ASFALTO A FRIO, CAPACIDADE DE 30 A 40 T/H, ELETRICA, POTENCIA DE 30 CV</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</si>
  <si>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</si>
  <si>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</si>
  <si>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</si>
  <si>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40 M3/H, SEM SILO</t>
  </si>
  <si>
    <t xml:space="preserve">USINA DE CONCRETO FIXA, CAPACIDADE NOMINAL DE 60 M3/H, SEM SILO</t>
  </si>
  <si>
    <t xml:space="preserve">USINA DE CONCRETO FIXA, CAPACIDADE NOMINAL DE 80 M3/H, SEM SILO</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</si>
  <si>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</si>
  <si>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</si>
  <si>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</si>
  <si>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</si>
  <si>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</si>
  <si>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</si>
  <si>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</si>
  <si>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</si>
  <si>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</si>
  <si>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</si>
  <si>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</si>
  <si>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</si>
  <si>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</si>
  <si>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</si>
  <si>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</si>
  <si>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</si>
  <si>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</si>
  <si>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</si>
  <si>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</si>
  <si>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</si>
  <si>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</si>
  <si>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</si>
  <si>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</si>
  <si>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</si>
  <si>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</si>
  <si>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</si>
  <si>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</si>
  <si>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</si>
  <si>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</si>
  <si>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</si>
  <si>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</si>
  <si>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</si>
  <si>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</si>
  <si>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</si>
  <si>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</si>
  <si>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</si>
  <si>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</si>
  <si>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</si>
  <si>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</si>
  <si>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</si>
  <si>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</si>
  <si>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</si>
  <si>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 SEM UNHO, COM LADRAO</t>
  </si>
  <si>
    <t xml:space="preserve">VALVULA EM PLASTICO BRANCO PARA TANQUE 1.1/4" X 1.1/2 ", SEM UNHO E SEM LADRAO</t>
  </si>
  <si>
    <t xml:space="preserve">VALVULA EM PLASTICO BRANCO PARA TANQUE OU LAVATORIO 1 ", SEM UNHO E SEM LADRAO</t>
  </si>
  <si>
    <t xml:space="preserve">VALVULA EM PLASTICO CROMADO PARA LAVATORIO 1 ", SEM UNHO, COM LADRAO</t>
  </si>
  <si>
    <t xml:space="preserve">VALVULA EM PLASTICO CROMADO TIPO AMERICANA PARA PIA DE COZINHA 3.1/2" X 1.1/2 ",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</si>
  <si>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</si>
  <si>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</si>
  <si>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</si>
  <si>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</si>
  <si>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</si>
  <si>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</si>
  <si>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</si>
  <si>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</si>
  <si>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</si>
  <si>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</si>
  <si>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</si>
  <si>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</si>
  <si>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</si>
  <si>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</si>
  <si>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</si>
  <si>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</si>
  <si>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</si>
  <si>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</si>
  <si>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</si>
  <si>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COM PONTEIRA DE *35* MM, MANGOTE DE 5 M, SEM MOTOR</t>
  </si>
  <si>
    <t xml:space="preserve">VIBRADOR DE IMERSAO, COM PONTEIRA DE *45* MM, MANGOTE DE 5 M, SEM MOTOR.</t>
  </si>
  <si>
    <t xml:space="preserve">VIBRADOR DE IMERSAO, COM PONTEIRA DE *60* MM, MANGOTE DE 5 M, SEM MOTOR.</t>
  </si>
  <si>
    <t xml:space="preserve">VIBRADOR DE IMERSAO, DIAMETRO DA PONTEIRA DE *35* MM, COM MOTOR 4 TEMPOS A GASOLINA DE 5,5 HP (5,5 CV)</t>
  </si>
  <si>
    <t xml:space="preserve">VIBRADOR DE IMERSAO, DIAMETRO DA PONTEIRA DE *45*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</si>
  <si>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</si>
  <si>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</si>
  <si>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</si>
  <si>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</si>
  <si>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</si>
  <si>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</si>
  <si>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</si>
  <si>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</si>
  <si>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</si>
  <si>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</si>
  <si>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</si>
  <si>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</si>
  <si>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</si>
  <si>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</si>
  <si>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</si>
  <si>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</si>
  <si>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</si>
  <si>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</si>
  <si>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</si>
  <si>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</si>
  <si>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</si>
  <si>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</si>
  <si>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</si>
  <si>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</si>
  <si>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</si>
  <si>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</si>
  <si>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</si>
  <si>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</si>
  <si>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</si>
  <si>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</si>
  <si>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</si>
  <si>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</si>
  <si>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</si>
  <si>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</si>
  <si>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</si>
  <si>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</si>
  <si>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</si>
  <si>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</si>
  <si>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</si>
  <si>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</si>
  <si>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</si>
  <si>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</si>
  <si>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</si>
  <si>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</si>
  <si>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</si>
  <si>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</si>
  <si>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 xml:space="preserve">COMPANHIA DE DESENVOLVIMENTO HABITACIONAL E URBANO</t>
  </si>
  <si>
    <t xml:space="preserve">DO ESTADO DE SÃO PAULO</t>
  </si>
  <si>
    <t xml:space="preserve">BOLETIM REFERENCIAL DE CUSTOS - TABELA DE SERVIÇOS</t>
  </si>
  <si>
    <t xml:space="preserve">COM DESONERAÇÃO</t>
  </si>
  <si>
    <t xml:space="preserve">Versão 197</t>
  </si>
  <si>
    <t xml:space="preserve">FEV25</t>
  </si>
  <si>
    <t xml:space="preserve">BDI :</t>
  </si>
  <si>
    <t xml:space="preserve">Referência</t>
  </si>
  <si>
    <t xml:space="preserve">Un</t>
  </si>
  <si>
    <t xml:space="preserve">Custo Total</t>
  </si>
  <si>
    <t xml:space="preserve">SERVICO TECNICO ESPECIALIZADO</t>
  </si>
  <si>
    <t xml:space="preserve">01.02</t>
  </si>
  <si>
    <t xml:space="preserve">Parecer técnico</t>
  </si>
  <si>
    <t xml:space="preserve">01.02.071</t>
  </si>
  <si>
    <t xml:space="preserve">Parecer técnico de fundações, contenções e recomendações gerais, para empreendimentos com área construída até 1.000 m²</t>
  </si>
  <si>
    <t xml:space="preserve">01.02.081</t>
  </si>
  <si>
    <t xml:space="preserve">Parecer técnico de fundações, contenções e recomendações gerais, para empreendimentos com área construída de 1.001 a 2.000 m²</t>
  </si>
  <si>
    <t xml:space="preserve">01.02.091</t>
  </si>
  <si>
    <t xml:space="preserve">Parecer técnico de fundações, contenções e recomendações gerais, para empreendimentos com área construída de 2.001 a 5.000 m²</t>
  </si>
  <si>
    <t xml:space="preserve">01.02.101</t>
  </si>
  <si>
    <t xml:space="preserve">Parecer técnico de fundações, contenções e recomendações gerais, para empreendimentos com área construída de 5.001 a 10.000 m²</t>
  </si>
  <si>
    <t xml:space="preserve">01.02.111</t>
  </si>
  <si>
    <t xml:space="preserve">Parecer técnico de fundações, contenções e recomendações gerais, para empreendimentos com área construída acima de 10.000 m²</t>
  </si>
  <si>
    <t xml:space="preserve">01.06</t>
  </si>
  <si>
    <t xml:space="preserve">Projeto de instalações elétricas</t>
  </si>
  <si>
    <t xml:space="preserve">01.06.021</t>
  </si>
  <si>
    <t xml:space="preserve">Elaboração de projeto de adequação de entrada de energia elétrica junto a concessionária, com medição em baixa tensão e demanda até 75 kVA</t>
  </si>
  <si>
    <t xml:space="preserve">01.06.031</t>
  </si>
  <si>
    <t xml:space="preserve">Elaboração de projeto de adequação de entrada de energia elétrica junto a concessionária, com medição em média tensão, subestação simplificada e demanda de 75 kVA a 300 kVA</t>
  </si>
  <si>
    <t xml:space="preserve">01.06.032</t>
  </si>
  <si>
    <t xml:space="preserve">Elaboração de projeto de adequação de entrada de energia elétrica junto a concessionária, com medição em média tensão e demanda de 75 kVA a 300 kVA</t>
  </si>
  <si>
    <t xml:space="preserve">01.06.041</t>
  </si>
  <si>
    <t xml:space="preserve">Elaboração de projeto de adequação de entrada de energia elétrica junto a concessionária, com medição em média tensão e demanda acima de 300 kVA a 2 MVA</t>
  </si>
  <si>
    <t xml:space="preserve">01.17</t>
  </si>
  <si>
    <t xml:space="preserve">Projeto executivo</t>
  </si>
  <si>
    <t xml:space="preserve">01.17.031</t>
  </si>
  <si>
    <t xml:space="preserve">Projeto executivo de arquitetura em formato A1</t>
  </si>
  <si>
    <t xml:space="preserve">01.17.041</t>
  </si>
  <si>
    <t xml:space="preserve">Projeto executivo de arquitetura em formato A0</t>
  </si>
  <si>
    <t xml:space="preserve">01.17.051</t>
  </si>
  <si>
    <t xml:space="preserve">Projeto executivo de estrutura em formato A1</t>
  </si>
  <si>
    <t xml:space="preserve">01.17.061</t>
  </si>
  <si>
    <t xml:space="preserve">Projeto executivo de estrutura em formato A0</t>
  </si>
  <si>
    <t xml:space="preserve">01.17.071</t>
  </si>
  <si>
    <t xml:space="preserve">Projeto executivo de instalações hidráulicas em formato A1</t>
  </si>
  <si>
    <t xml:space="preserve">01.17.081</t>
  </si>
  <si>
    <t xml:space="preserve">Projeto executivo de instalações hidráulicas em formato A0</t>
  </si>
  <si>
    <t xml:space="preserve">01.17.111</t>
  </si>
  <si>
    <t xml:space="preserve">Projeto executivo de instalações elétricas em formato A1</t>
  </si>
  <si>
    <t xml:space="preserve">01.17.121</t>
  </si>
  <si>
    <t xml:space="preserve">Projeto executivo de instalações elétricas em formato A0</t>
  </si>
  <si>
    <t xml:space="preserve">01.17.151</t>
  </si>
  <si>
    <t xml:space="preserve">Projeto executivo de climatização em formato A1</t>
  </si>
  <si>
    <t xml:space="preserve">01.17.161</t>
  </si>
  <si>
    <t xml:space="preserve">Projeto executivo de climatização em formato A0</t>
  </si>
  <si>
    <t xml:space="preserve">01.17.171</t>
  </si>
  <si>
    <t xml:space="preserve">Projeto executivo de chuveiros automáticos em formato A1</t>
  </si>
  <si>
    <t xml:space="preserve">01.17.181</t>
  </si>
  <si>
    <t xml:space="preserve">Projeto executivo de chuveiros automáticos em formato A0</t>
  </si>
  <si>
    <t xml:space="preserve">01.20</t>
  </si>
  <si>
    <t xml:space="preserve">Levantamento topográfico e geofísico</t>
  </si>
  <si>
    <t xml:space="preserve">01.20.010</t>
  </si>
  <si>
    <t xml:space="preserve">Taxa de mobilização e desmobilização de equipamentos para execução de levantamento topográfico</t>
  </si>
  <si>
    <t xml:space="preserve">TX</t>
  </si>
  <si>
    <t xml:space="preserve">01.20.280</t>
  </si>
  <si>
    <t xml:space="preserve">Levantamento planimétrico de área pavimentada para veículo e pedestre</t>
  </si>
  <si>
    <t xml:space="preserve">01.20.691</t>
  </si>
  <si>
    <t xml:space="preserve">Levantamento planimétrico cadastral com áreas ocupadas predominantemente por comunidades - área até 20.000 m² (mínimo de
3.500 m²)</t>
  </si>
  <si>
    <t xml:space="preserve">01.20.701</t>
  </si>
  <si>
    <t xml:space="preserve">Levantamento planimétrico cadastral com áreas ocupadas predominantemente por comunidades - área acima de 20.000 m² até
200.000 m²</t>
  </si>
  <si>
    <t xml:space="preserve">01.20.711</t>
  </si>
  <si>
    <t xml:space="preserve">Levantamento planimétrico cadastral com áreas ocupadas predominantemente por comunidades - área acima de 200.000 m²</t>
  </si>
  <si>
    <t xml:space="preserve">01.20.721</t>
  </si>
  <si>
    <t xml:space="preserve">Levantamento planimétrico cadastral com áreas até 50% de ocupação - área até 20.000 m² (mínimo de 3.500 m²)</t>
  </si>
  <si>
    <t xml:space="preserve">01.20.731</t>
  </si>
  <si>
    <t xml:space="preserve">Levantamento planimétrico cadastral com áreas até 50% de ocupação - área acima de 20.000 m² até 200.000 m²</t>
  </si>
  <si>
    <t xml:space="preserve">01.20.741</t>
  </si>
  <si>
    <t xml:space="preserve">Levantamento planimétrico cadastral com áreas até 50% de ocupação - área acima de 200.000 m²</t>
  </si>
  <si>
    <t xml:space="preserve">01.20.751</t>
  </si>
  <si>
    <t xml:space="preserve">Levantamento planimétrico cadastral com áreas acima de 50% de ocupação - área até 20.000 m² (mínimo de 4.000 m²)</t>
  </si>
  <si>
    <t xml:space="preserve">01.20.761</t>
  </si>
  <si>
    <t xml:space="preserve">Levantamento planimétrico cadastral com áreas acima de 50% de ocupação - área acima de 20.000 m² até 200.000 m²</t>
  </si>
  <si>
    <t xml:space="preserve">01.20.771</t>
  </si>
  <si>
    <t xml:space="preserve">Levantamento planimétrico cadastral com áreas acima de 50% de ocupação - área acima de 200.000 m²</t>
  </si>
  <si>
    <t xml:space="preserve">01.20.781</t>
  </si>
  <si>
    <t xml:space="preserve">Levantamento planialtimétrico cadastral com áreas ocupadas predominantemente por comunidades - área até 20.000 m² (mínimo de
3.500 m²)</t>
  </si>
  <si>
    <t xml:space="preserve">01.20.791</t>
  </si>
  <si>
    <t xml:space="preserve">Levantamento planialtimétrico cadastral com áreas ocupadas predominantemente por comunidades - área acima de 20.000 m² até
200.000 m²</t>
  </si>
  <si>
    <t xml:space="preserve">01.20.801</t>
  </si>
  <si>
    <t xml:space="preserve">Levantamento planialtimétrico cadastral com áreas ocupadas predominantemente por comunidades - área acima de 200.000 m²</t>
  </si>
  <si>
    <t xml:space="preserve">01.20.811</t>
  </si>
  <si>
    <t xml:space="preserve">Levantamento planialtimétrico cadastral com áreas até 50% de ocupação - área até 20.000 m² (mínimo de 4.000 m²)</t>
  </si>
  <si>
    <t xml:space="preserve">01.20.821</t>
  </si>
  <si>
    <t xml:space="preserve">Levantamento planialtimétrico cadastral com áreas até 50% de ocupação - área acima de 20.000 m² até 200.000 m²</t>
  </si>
  <si>
    <t xml:space="preserve">01.20.831</t>
  </si>
  <si>
    <t xml:space="preserve">Levantamento planialtimétrico cadastral com áreas até 50% de ocupação - área acima de 200.000 m²</t>
  </si>
  <si>
    <t xml:space="preserve">01.20.841</t>
  </si>
  <si>
    <t xml:space="preserve">Levantamento planialtimétrico cadastral com áreas acima de 50% de ocupação - área até 20.000 m² (mínimo de 3.500 m²)</t>
  </si>
  <si>
    <t xml:space="preserve">01.20.851</t>
  </si>
  <si>
    <t xml:space="preserve">Levantamento planialtimétrico cadastral com áreas acima de 50% de ocupação - área acima de 20.000 m² até 200.000 m²</t>
  </si>
  <si>
    <t xml:space="preserve">01.20.861</t>
  </si>
  <si>
    <t xml:space="preserve">Levantamento planialtimétrico cadastral com áreas acima de 50% de ocupação - área acima de 200.000 m²</t>
  </si>
  <si>
    <t xml:space="preserve">01.20.871</t>
  </si>
  <si>
    <t xml:space="preserve">Levantamento planialtimétrico cadastral em área rural até 2 alqueires (mínimo de 10.000 m²)</t>
  </si>
  <si>
    <t xml:space="preserve">01.20.881</t>
  </si>
  <si>
    <t xml:space="preserve">Levantamento planialtimétrico cadastral em área rural acima de 2 até 5 alqueires</t>
  </si>
  <si>
    <t xml:space="preserve">01.20.891</t>
  </si>
  <si>
    <t xml:space="preserve">Levantamento planialtimétrico cadastral em área rural acima de 5 até 10 alqueires</t>
  </si>
  <si>
    <t xml:space="preserve">01.20.901</t>
  </si>
  <si>
    <t xml:space="preserve">Levantamento planialtimétrico cadastral em área rural acima de 10 alqueires</t>
  </si>
  <si>
    <t xml:space="preserve">01.20.911</t>
  </si>
  <si>
    <t xml:space="preserve">Transporte de referência de nível (RN) - classe IIN (mínimo de 2 km)</t>
  </si>
  <si>
    <t xml:space="preserve">01.20.921</t>
  </si>
  <si>
    <t xml:space="preserve">Implantação de marcos através de levantamento com GPS (mínimo de 3 marcos)</t>
  </si>
  <si>
    <t xml:space="preserve">01.21</t>
  </si>
  <si>
    <t xml:space="preserve">Estudo geotecnico (sondagem)</t>
  </si>
  <si>
    <t xml:space="preserve">01.21.010</t>
  </si>
  <si>
    <t xml:space="preserve">Taxa de mobilização e desmobilização de equipamentos para execução de sondagem</t>
  </si>
  <si>
    <t xml:space="preserve">01.21.090</t>
  </si>
  <si>
    <t xml:space="preserve">Taxa de mobilização e desmobilização de equipamentos para execução de sondagem rotativa</t>
  </si>
  <si>
    <t xml:space="preserve">01.21.100</t>
  </si>
  <si>
    <t xml:space="preserve">Sondagem do terreno a trado</t>
  </si>
  <si>
    <t xml:space="preserve">01.21.110</t>
  </si>
  <si>
    <t xml:space="preserve">Sondagem do terreno à percussão (mínimo de 30 m)</t>
  </si>
  <si>
    <t xml:space="preserve">01.21.120</t>
  </si>
  <si>
    <t xml:space="preserve">Sondagem do terreno rotativa em solo</t>
  </si>
  <si>
    <t xml:space="preserve">01.21.130</t>
  </si>
  <si>
    <t xml:space="preserve">Sondagem do terreno rotativa em rocha</t>
  </si>
  <si>
    <t xml:space="preserve">01.21.140</t>
  </si>
  <si>
    <t xml:space="preserve">Sondagem do terreno à percussão com a utilização de torquímetro (mínimo de 30 m)</t>
  </si>
  <si>
    <t xml:space="preserve">01.23</t>
  </si>
  <si>
    <t xml:space="preserve">Tratamento, recuperação e trabalhos especiais em concreto</t>
  </si>
  <si>
    <t xml:space="preserve">01.23.010</t>
  </si>
  <si>
    <t xml:space="preserve">Taxa de mobilização e desmobilização de equipamentos para execução de corte em concreto armado</t>
  </si>
  <si>
    <t xml:space="preserve">01.23.020</t>
  </si>
  <si>
    <t xml:space="preserve">Limpeza de armadura com escova de aço</t>
  </si>
  <si>
    <t xml:space="preserve">01.23.030</t>
  </si>
  <si>
    <t xml:space="preserve">Preparo de ponte de aderência com adesivo a base de epóxi</t>
  </si>
  <si>
    <t xml:space="preserve">01.23.056</t>
  </si>
  <si>
    <t xml:space="preserve">Tratamento de armadura com produto anticorrosivo a base de zinco</t>
  </si>
  <si>
    <t xml:space="preserve">01.23.060</t>
  </si>
  <si>
    <t xml:space="preserve">Corte de concreto deteriorado inclusive remoção dos detritos</t>
  </si>
  <si>
    <t xml:space="preserve">01.23.070</t>
  </si>
  <si>
    <t xml:space="preserve">Demarcação de área com disco de corte diamantado</t>
  </si>
  <si>
    <t xml:space="preserve">01.23.100</t>
  </si>
  <si>
    <t xml:space="preserve">Demolição de concreto armado com preservação de armadura, para reforço e recuperação estrutural</t>
  </si>
  <si>
    <t xml:space="preserve">01.23.140</t>
  </si>
  <si>
    <t xml:space="preserve">Furação de 1 1/4´ em concreto armado</t>
  </si>
  <si>
    <t xml:space="preserve">01.23.150</t>
  </si>
  <si>
    <t xml:space="preserve">Furação de 1 1/2´ em concreto armado</t>
  </si>
  <si>
    <t xml:space="preserve">01.23.160</t>
  </si>
  <si>
    <t xml:space="preserve">Furação de 2 1/4´ em concreto armado</t>
  </si>
  <si>
    <t xml:space="preserve">01.23.190</t>
  </si>
  <si>
    <t xml:space="preserve">Furação de 2 1/2´ em concreto armado</t>
  </si>
  <si>
    <t xml:space="preserve">01.23.200</t>
  </si>
  <si>
    <t xml:space="preserve">Taxa de mobilização e desmobilização de equipamentos para execução de perfuração em concreto</t>
  </si>
  <si>
    <t xml:space="preserve">01.23.221</t>
  </si>
  <si>
    <t xml:space="preserve">Furação para até 10mm x 100mm em concreto armado, inclusive colagem de armadura (para até 8mm)</t>
  </si>
  <si>
    <t xml:space="preserve">01.23.222</t>
  </si>
  <si>
    <t xml:space="preserve">Furação para 12,5mm x 100mm em concreto armado, inclusive colagem de armadura (para 10mm)</t>
  </si>
  <si>
    <t xml:space="preserve">01.23.223</t>
  </si>
  <si>
    <t xml:space="preserve">Furação para 16mm x 100mm em concreto armado, inclusive colagem de armadura (para 12,5mm)</t>
  </si>
  <si>
    <t xml:space="preserve">01.23.231</t>
  </si>
  <si>
    <t xml:space="preserve">Furação para até 10mm x 150mm em concreto armado, inclusive colagem de armadura (para até 8mm)</t>
  </si>
  <si>
    <t xml:space="preserve">01.23.232</t>
  </si>
  <si>
    <t xml:space="preserve">Furação para 12,5mm x 150mm em concreto armado, inclusive colagem de armadura (para 10mm)</t>
  </si>
  <si>
    <t xml:space="preserve">01.23.233</t>
  </si>
  <si>
    <t xml:space="preserve">Furação para 16mm x 150mm em concreto armado, inclusive colagem de armadura (para 12,5mm)</t>
  </si>
  <si>
    <t xml:space="preserve">01.23.234</t>
  </si>
  <si>
    <t xml:space="preserve">Furação para 20mm x 150mm em concreto armado, inclusive colagem de armadura (para 16mm)</t>
  </si>
  <si>
    <t xml:space="preserve">01.23.236</t>
  </si>
  <si>
    <t xml:space="preserve">Furação para até 10mm x 200mm em concreto armado, inclusive colagem de armadura (para 8mm)</t>
  </si>
  <si>
    <t xml:space="preserve">01.23.237</t>
  </si>
  <si>
    <t xml:space="preserve">Furação para 12,5mm x 200mm em concreto armado, inclusive colagem de armadura (para 10mm)</t>
  </si>
  <si>
    <t xml:space="preserve">01.23.238</t>
  </si>
  <si>
    <t xml:space="preserve">Furação para 16mm x 200mm em concreto armado, inclusive colagem de armadura (para 12,5mm)</t>
  </si>
  <si>
    <t xml:space="preserve">01.23.239</t>
  </si>
  <si>
    <t xml:space="preserve">Furação para 20mm x 200mm em concreto armado, inclusive colagem de armadura (para 16mm)</t>
  </si>
  <si>
    <t xml:space="preserve">01.23.254</t>
  </si>
  <si>
    <t xml:space="preserve">Furação de 1´ em concreto armado</t>
  </si>
  <si>
    <t xml:space="preserve">01.23.260</t>
  </si>
  <si>
    <t xml:space="preserve">Furação de 2´ em concreto armado</t>
  </si>
  <si>
    <t xml:space="preserve">01.23.264</t>
  </si>
  <si>
    <t xml:space="preserve">Furação de 3´ em concreto armado</t>
  </si>
  <si>
    <t xml:space="preserve">01.23.270</t>
  </si>
  <si>
    <t xml:space="preserve">Furação de 4´ em concreto armado</t>
  </si>
  <si>
    <t xml:space="preserve">01.23.274</t>
  </si>
  <si>
    <t xml:space="preserve">Furação de 5´ em concreto armado</t>
  </si>
  <si>
    <t xml:space="preserve">01.23.280</t>
  </si>
  <si>
    <t xml:space="preserve">Furação de 6´ em concreto armado</t>
  </si>
  <si>
    <t xml:space="preserve">01.23.510</t>
  </si>
  <si>
    <t xml:space="preserve">Corte vertical em concreto armado, espessura de 15 cm</t>
  </si>
  <si>
    <t xml:space="preserve">01.23.700</t>
  </si>
  <si>
    <t xml:space="preserve">Taxa de mobilização e desmobilização para reforço estrutural com fibra de carbono</t>
  </si>
  <si>
    <t xml:space="preserve">01.23.701</t>
  </si>
  <si>
    <t xml:space="preserve">Preparação de substrato para colagem de fibra de carbono, mediante lixamento e/ou apicoamento e escovação</t>
  </si>
  <si>
    <t xml:space="preserve">01.23.702</t>
  </si>
  <si>
    <t xml:space="preserve">Fibra de carbono para reforço estrutural de alta resistência - 300 g/m²</t>
  </si>
  <si>
    <t xml:space="preserve">01.27</t>
  </si>
  <si>
    <t xml:space="preserve">Estudo e programa ambientais</t>
  </si>
  <si>
    <t xml:space="preserve">01.27.011</t>
  </si>
  <si>
    <t xml:space="preserve">Projeto e implementação de gerenciamento integrado de resíduos sólidos e gestão de perdas</t>
  </si>
  <si>
    <t xml:space="preserve">01.27.021</t>
  </si>
  <si>
    <t xml:space="preserve">Projeto e implementação de educação ambiental</t>
  </si>
  <si>
    <t xml:space="preserve">01.27.031</t>
  </si>
  <si>
    <t xml:space="preserve">Projeto e implementação de controle ambiental de obra</t>
  </si>
  <si>
    <t xml:space="preserve">01.27.041</t>
  </si>
  <si>
    <t xml:space="preserve">Laudo de caracterização de vegetação</t>
  </si>
  <si>
    <t xml:space="preserve">01.27.051</t>
  </si>
  <si>
    <t xml:space="preserve">Laudo de caracterização da fauna associada à flora</t>
  </si>
  <si>
    <t xml:space="preserve">01.27.061</t>
  </si>
  <si>
    <t xml:space="preserve">Projeto e implementação de monitoramento da fauna durante a obra</t>
  </si>
  <si>
    <t xml:space="preserve">01.27.071</t>
  </si>
  <si>
    <t xml:space="preserve">Laudo de autodepuração</t>
  </si>
  <si>
    <t xml:space="preserve">01.27.091</t>
  </si>
  <si>
    <t xml:space="preserve">Estudo de impacto de vizinhança, em área urbana até 10.000 m²</t>
  </si>
  <si>
    <t xml:space="preserve">01.28</t>
  </si>
  <si>
    <t xml:space="preserve">Poço profundo</t>
  </si>
  <si>
    <t xml:space="preserve">01.28.010</t>
  </si>
  <si>
    <t xml:space="preserve">Taxa de mobilização e desmobilização de equipamentos para execução de perfuração para poço profundo - profundidade até 200 m</t>
  </si>
  <si>
    <t xml:space="preserve">01.28.020</t>
  </si>
  <si>
    <t xml:space="preserve">Taxa de mobilização e desmobilização de equipamentos para execução de perfuração para poço profundo - profundidade acima de 200 m e até 300 m</t>
  </si>
  <si>
    <t xml:space="preserve">01.28.030</t>
  </si>
  <si>
    <t xml:space="preserve">Taxa de mobilização e desmobilização de equipamentos para execução de perfuração para poço profundo - profundidade acima de 300 m</t>
  </si>
  <si>
    <t xml:space="preserve">01.28.040</t>
  </si>
  <si>
    <t xml:space="preserve">Perfuração rotativa para poço profundo em camadas de solos sedimentares, diâmetro de 8 1/2" (215,90 mm)</t>
  </si>
  <si>
    <t xml:space="preserve">01.28.050</t>
  </si>
  <si>
    <t xml:space="preserve">Perfuração rotativa para poço profundo em aluvião, arenito, ou solos sedimentados em geral, diâmetro de 10" (250 mm)</t>
  </si>
  <si>
    <t xml:space="preserve">01.28.060</t>
  </si>
  <si>
    <t xml:space="preserve">Perfuração rotativa para poço profundo em aluvião, arenito, ou solos sedimentados em geral, diâmetro de 12" (300 mm)</t>
  </si>
  <si>
    <t xml:space="preserve">01.28.070</t>
  </si>
  <si>
    <t xml:space="preserve">Perfuração rotativa para poço profundo em aluvião, arenito, ou solos sedimentados em geral, diâmetro de 14" (350 mm)</t>
  </si>
  <si>
    <t xml:space="preserve">01.28.080</t>
  </si>
  <si>
    <t xml:space="preserve">Perfuração rotativa para poço profundo em aluvião, arenito, ou solos sedimentados em geral, diâmetro de 16" (400 mm)</t>
  </si>
  <si>
    <t xml:space="preserve">01.28.090</t>
  </si>
  <si>
    <t xml:space="preserve">Perfuração rotativa para poço profundo em aluvião, arenito, ou solos sedimentados em geral, diâmetro de 18" (450 mm)</t>
  </si>
  <si>
    <t xml:space="preserve">01.28.100</t>
  </si>
  <si>
    <t xml:space="preserve">Perfuração rotativa para poço profundo em aluvião, arenito, ou solos sedimentados em geral, diâmetro de 20" (500 mm)</t>
  </si>
  <si>
    <t xml:space="preserve">01.28.110</t>
  </si>
  <si>
    <t xml:space="preserve">Perfuração rotativa para poço profundo em aluvião, arenito, ou solos sedimentados em geral, diâmetro de 22" (550 mm)</t>
  </si>
  <si>
    <t xml:space="preserve">01.28.120</t>
  </si>
  <si>
    <t xml:space="preserve">Perfuração rotativa para poço profundo em aluvião, arenito, ou solos sedimentados em geral, diâmetro de 26" (650 mm)</t>
  </si>
  <si>
    <t xml:space="preserve">01.28.130</t>
  </si>
  <si>
    <t xml:space="preserve">Perfuração rotativa para poço profundo em solos e/ou rocha metassedimentar alterada em geral, diâmetro de 20" (508 mm)</t>
  </si>
  <si>
    <t xml:space="preserve">01.28.140</t>
  </si>
  <si>
    <t xml:space="preserve">Perfuração roto-pneumática para poço profundo em rocha metassedimentar em geral, diâmetro de 12 1/4" (311,15 mm)</t>
  </si>
  <si>
    <t xml:space="preserve">01.28.150</t>
  </si>
  <si>
    <t xml:space="preserve">Perfuração rotativa para poço profundo em rocha sã (basalto), diâmetro de 14" (350 mm)</t>
  </si>
  <si>
    <t xml:space="preserve">01.28.160</t>
  </si>
  <si>
    <t xml:space="preserve">Perfuração rotativa para poço profundo em rocha alterada (basalto alterado), diâmetro de 8" (200 mm)</t>
  </si>
  <si>
    <t xml:space="preserve">01.28.170</t>
  </si>
  <si>
    <t xml:space="preserve">Perfuração rotativa para poço profundo em rocha alterada (basalto alterado), diâmetro de 10" (250 mm)</t>
  </si>
  <si>
    <t xml:space="preserve">01.28.180</t>
  </si>
  <si>
    <t xml:space="preserve">Perfuração rotativa para poço profundo em rocha alterada (basalto alterado), diâmetro de 12" (300 mm)</t>
  </si>
  <si>
    <t xml:space="preserve">01.28.190</t>
  </si>
  <si>
    <t xml:space="preserve">Perfuração roto-pneumática para poço profundo em rocha sã (basalto), diâmetro de 6" (150 mm)</t>
  </si>
  <si>
    <t xml:space="preserve">01.28.200</t>
  </si>
  <si>
    <t xml:space="preserve">Perfuração roto-pneumática para poço profundo em rocha sã (basalto), diâmetro de 8" (200 mm)</t>
  </si>
  <si>
    <t xml:space="preserve">01.28.210</t>
  </si>
  <si>
    <t xml:space="preserve">Perfuração roto-pneumática para poço profundo em rocha sã (basalto), diâmetro de 10" (250 mm)</t>
  </si>
  <si>
    <t xml:space="preserve">01.28.220</t>
  </si>
  <si>
    <t xml:space="preserve">Perfuração roto-pneumática para poço profundo em rocha sã (basalto), diâmetro de 12" (300 mm)</t>
  </si>
  <si>
    <t xml:space="preserve">01.28.230</t>
  </si>
  <si>
    <t xml:space="preserve">Perfuração roto-pneumática para poço profundo em rocha sã (basalto), diâmetro de 14" (350 mm)</t>
  </si>
  <si>
    <t xml:space="preserve">01.28.240</t>
  </si>
  <si>
    <t xml:space="preserve">Perfuração roto-pneumática para poço profundo em rocha sã (basalto), diâmetro de 18" (450 mm)</t>
  </si>
  <si>
    <t xml:space="preserve">01.28.250</t>
  </si>
  <si>
    <t xml:space="preserve">Revestimento interno de poço profundo tubo liso em aço galvanizado, diâmetro de 6" (152,40 mm) - união solda</t>
  </si>
  <si>
    <t xml:space="preserve">01.28.260</t>
  </si>
  <si>
    <t xml:space="preserve">Revestimento interno de poço profundo tubo PVC geomecânico nervurado standard, diâmetro de 6" (150 mm)</t>
  </si>
  <si>
    <t xml:space="preserve">01.28.270</t>
  </si>
  <si>
    <t xml:space="preserve">Revestimento interno de poço profundo tubo PVC geomecânico nervurado reforçado, diâmetro de 8" (200 mm)</t>
  </si>
  <si>
    <t xml:space="preserve">01.28.280</t>
  </si>
  <si>
    <t xml:space="preserve">Revestimento interno de poço profundo tubo de aço preto, diâmetro de 6" (152,40 mm)</t>
  </si>
  <si>
    <t xml:space="preserve">01.28.290</t>
  </si>
  <si>
    <t xml:space="preserve">Revestimento interno de poço profundo tubo preto DIN 2440, diâmetro de 6" (150 mm)</t>
  </si>
  <si>
    <t xml:space="preserve">01.28.300</t>
  </si>
  <si>
    <t xml:space="preserve">Revestimento interno de poço profundo tubo preto DIN 2440, diâmetro de 8" (200 mm)</t>
  </si>
  <si>
    <t xml:space="preserve">01.28.310</t>
  </si>
  <si>
    <t xml:space="preserve">Revestimento interno de poço profundo tubo de aço preto liso calandrado, diâmetro de 16" (406,40 mm)</t>
  </si>
  <si>
    <t xml:space="preserve">01.28.350</t>
  </si>
  <si>
    <t xml:space="preserve">Revestimento da boca de poço profundo tubo chapa 3/16", diâmetro de 12"</t>
  </si>
  <si>
    <t xml:space="preserve">01.28.360</t>
  </si>
  <si>
    <t xml:space="preserve">Revestimento da boca de poço profundo tubo chapa 3/16", diâmetro de 14"</t>
  </si>
  <si>
    <t xml:space="preserve">01.28.370</t>
  </si>
  <si>
    <t xml:space="preserve">Revestimento da boca de poço profundo tubo chapa 3/16", diâmetro de 16"</t>
  </si>
  <si>
    <t xml:space="preserve">01.28.380</t>
  </si>
  <si>
    <t xml:space="preserve">Revestimento da boca de poço profundo tubo chapa 3/16", diâmetro de 20"</t>
  </si>
  <si>
    <t xml:space="preserve">01.28.390</t>
  </si>
  <si>
    <t xml:space="preserve">Filtro PVC geomecânico nervurado tipo standard para poço profundo, diâmetro de 6" (150 mm)</t>
  </si>
  <si>
    <t xml:space="preserve">01.28.400</t>
  </si>
  <si>
    <t xml:space="preserve">Filtro PVC geomecânico nervurado tipo reforçado para poço profundo, diâmetro de 8" (200 mm)</t>
  </si>
  <si>
    <t xml:space="preserve">01.28.410</t>
  </si>
  <si>
    <t xml:space="preserve">Filtro espiralado galvanizado simples (standard) para poço profundo, diâmetro de 6" (152,40 mm)</t>
  </si>
  <si>
    <t xml:space="preserve">01.28.420</t>
  </si>
  <si>
    <t xml:space="preserve">Filtro espiralado galvanizado reforçado para poço profundo, diâmetro de 6" (152,40 mm)</t>
  </si>
  <si>
    <t xml:space="preserve">01.28.430</t>
  </si>
  <si>
    <t xml:space="preserve">Filtro espiralado em aço inoxidável reforçado para poço profundo, diâmetro de 6" (152,40 mm)</t>
  </si>
  <si>
    <t xml:space="preserve">01.28.440</t>
  </si>
  <si>
    <t xml:space="preserve">Filtro galvanizado tipo NOLD para poço profundo, diâmetro de 6" (150 mm)</t>
  </si>
  <si>
    <t xml:space="preserve">01.28.450</t>
  </si>
  <si>
    <t xml:space="preserve">Pré-filtro tipo pérola para poço profundo</t>
  </si>
  <si>
    <t xml:space="preserve">01.28.460</t>
  </si>
  <si>
    <t xml:space="preserve">Pré-filtro tipo Jacareí para poço profundo</t>
  </si>
  <si>
    <t xml:space="preserve">01.28.470</t>
  </si>
  <si>
    <t xml:space="preserve">Perfilagem ótica (filmagem / endoscopia) para poço profundo</t>
  </si>
  <si>
    <t xml:space="preserve">01.28.480</t>
  </si>
  <si>
    <t xml:space="preserve">Perfilagem elétrica de poço profundo</t>
  </si>
  <si>
    <t xml:space="preserve">01.28.490</t>
  </si>
  <si>
    <t xml:space="preserve">Taxa de mobilização e desmobilização de equipamentos para execução de bombeamento, limpeza, desenvolvimento e teste de vazão</t>
  </si>
  <si>
    <t xml:space="preserve">01.28.500</t>
  </si>
  <si>
    <t xml:space="preserve">Limpeza e desenvolvimento do poço profundo</t>
  </si>
  <si>
    <t xml:space="preserve">01.28.510</t>
  </si>
  <si>
    <t xml:space="preserve">Ensaio de vazão (bombeamento) para poço profundo, com bomba submersa</t>
  </si>
  <si>
    <t xml:space="preserve">01.28.520</t>
  </si>
  <si>
    <t xml:space="preserve">Ensaio de vazão escalonado para poço profundo</t>
  </si>
  <si>
    <t xml:space="preserve">01.28.530</t>
  </si>
  <si>
    <t xml:space="preserve">Ensaio de recuperação de nível para poço profundo</t>
  </si>
  <si>
    <t xml:space="preserve">01.28.540</t>
  </si>
  <si>
    <t xml:space="preserve">Desinfecção de poço profundo</t>
  </si>
  <si>
    <t xml:space="preserve">01.28.550</t>
  </si>
  <si>
    <t xml:space="preserve">Análise físico-química e bacteriológica da água para poço profundo</t>
  </si>
  <si>
    <t xml:space="preserve">01.28.560</t>
  </si>
  <si>
    <t xml:space="preserve">Centralizador de coluna para poço profundo, diâmetro de 4" ou 6"</t>
  </si>
  <si>
    <t xml:space="preserve">01.28.570</t>
  </si>
  <si>
    <t xml:space="preserve">Cimentação de boca do poço profundo, entre perfuração de maior diâmetro (cimentação do espaço anular)</t>
  </si>
  <si>
    <t xml:space="preserve">01.28.580</t>
  </si>
  <si>
    <t xml:space="preserve">Laje de proteção em concreto armado para poço profundo (área mínimo de 3,00 m²)</t>
  </si>
  <si>
    <t xml:space="preserve">01.28.590</t>
  </si>
  <si>
    <t xml:space="preserve">Lacre do poço profundo (tampa)</t>
  </si>
  <si>
    <t xml:space="preserve">01.28.600</t>
  </si>
  <si>
    <t xml:space="preserve">Licença de perfuração para poço profundo</t>
  </si>
  <si>
    <t xml:space="preserve">01.28.610</t>
  </si>
  <si>
    <t xml:space="preserve">Outorga de direito de uso para poço profundo</t>
  </si>
  <si>
    <t xml:space="preserve">01.28.620</t>
  </si>
  <si>
    <t xml:space="preserve">Parecer técnico junto a CETESB</t>
  </si>
  <si>
    <t xml:space="preserve">INICIO, APOIO E ADMINISTRACAO DA OBRA</t>
  </si>
  <si>
    <t xml:space="preserve">02.01</t>
  </si>
  <si>
    <t xml:space="preserve">Construção provisória</t>
  </si>
  <si>
    <t xml:space="preserve">02.01.021</t>
  </si>
  <si>
    <t xml:space="preserve">Construção provisória em madeira - fornecimento e montagem</t>
  </si>
  <si>
    <t xml:space="preserve">02.01.171</t>
  </si>
  <si>
    <t xml:space="preserve">Sanitário/vestiário provisório em alvenaria</t>
  </si>
  <si>
    <t xml:space="preserve">02.01.180</t>
  </si>
  <si>
    <t xml:space="preserve">Banheiro químico modelo Standard, com manutenção conforme exigências da CETESB</t>
  </si>
  <si>
    <t xml:space="preserve">UNMES</t>
  </si>
  <si>
    <t xml:space="preserve">02.01.200</t>
  </si>
  <si>
    <t xml:space="preserve">Desmobilização de construção provisória</t>
  </si>
  <si>
    <t xml:space="preserve">02.02</t>
  </si>
  <si>
    <t xml:space="preserve">Container</t>
  </si>
  <si>
    <t xml:space="preserve">02.02.120</t>
  </si>
  <si>
    <t xml:space="preserve">Locação de container tipo alojamento - área mínima de 13,80 m²</t>
  </si>
  <si>
    <t xml:space="preserve">02.02.130</t>
  </si>
  <si>
    <t xml:space="preserve">Locação de container tipo escritório com 1 vaso sanitário, 1 lavatório e 1 ponto para chuveiro - área mínima de 13,80 m²</t>
  </si>
  <si>
    <t xml:space="preserve">02.02.140</t>
  </si>
  <si>
    <t xml:space="preserve">Locação de container tipo sanitário com 2 vasos sanitários, 2 lavatórios, 2 mictórios e 4 pontos para chuveiro - área mínima de 13,80 m²</t>
  </si>
  <si>
    <t xml:space="preserve">02.02.150</t>
  </si>
  <si>
    <t xml:space="preserve">Locação de container tipo depósito - área mínima de 13,80 m²</t>
  </si>
  <si>
    <t xml:space="preserve">02.02.160</t>
  </si>
  <si>
    <t xml:space="preserve">Locação de container tipo guarita - área mínima de 4,60 m²</t>
  </si>
  <si>
    <t xml:space="preserve">02.03</t>
  </si>
  <si>
    <t xml:space="preserve">Tapume, vedação e proteções diversas</t>
  </si>
  <si>
    <t xml:space="preserve">02.03.030</t>
  </si>
  <si>
    <t xml:space="preserve">Proteção de superfícies em geral com plástico bolha</t>
  </si>
  <si>
    <t xml:space="preserve">02.03.060</t>
  </si>
  <si>
    <t xml:space="preserve">Proteção de fachada com tela de nylon</t>
  </si>
  <si>
    <t xml:space="preserve">02.03.080</t>
  </si>
  <si>
    <t xml:space="preserve">Fechamento provisório de vãos em chapa de madeira compensada</t>
  </si>
  <si>
    <t xml:space="preserve">02.03.110</t>
  </si>
  <si>
    <t xml:space="preserve">Tapume móvel para fechamento de áreas</t>
  </si>
  <si>
    <t xml:space="preserve">02.03.120</t>
  </si>
  <si>
    <t xml:space="preserve">Tapume fixo para fechamento de áreas, com portão</t>
  </si>
  <si>
    <t xml:space="preserve">02.03.200</t>
  </si>
  <si>
    <t xml:space="preserve">Locação de quadros metálicos para plataforma de proteção, inclusive o madeiramento</t>
  </si>
  <si>
    <t xml:space="preserve">M2MES</t>
  </si>
  <si>
    <t xml:space="preserve">02.03.240</t>
  </si>
  <si>
    <t xml:space="preserve">Proteção de piso com tecido de aniagem e gesso</t>
  </si>
  <si>
    <t xml:space="preserve">02.03.260</t>
  </si>
  <si>
    <t xml:space="preserve">Tapume fixo em painel OSB - espessura 10 mm</t>
  </si>
  <si>
    <t xml:space="preserve">02.03.270</t>
  </si>
  <si>
    <t xml:space="preserve">Tapume fixo em painel OSB - espessura 12 mm</t>
  </si>
  <si>
    <t xml:space="preserve">02.03.500</t>
  </si>
  <si>
    <t xml:space="preserve">Proteção em madeira e lona plástica para equipamento mecânico ou informática - para obras de reforma</t>
  </si>
  <si>
    <t xml:space="preserve">02.05</t>
  </si>
  <si>
    <t xml:space="preserve">Andaime e balancim</t>
  </si>
  <si>
    <t xml:space="preserve">02.05.060</t>
  </si>
  <si>
    <t xml:space="preserve">Montagem e desmontagem de andaime torre metálica com altura até 10 m</t>
  </si>
  <si>
    <t xml:space="preserve">02.05.080</t>
  </si>
  <si>
    <t xml:space="preserve">Montagem e desmontagem de andaime torre metálica com altura superior a 10 m</t>
  </si>
  <si>
    <t xml:space="preserve">02.05.090</t>
  </si>
  <si>
    <t xml:space="preserve">Montagem e desmontagem de andaime tubular fachadeiro com altura até 10 m</t>
  </si>
  <si>
    <t xml:space="preserve">02.05.100</t>
  </si>
  <si>
    <t xml:space="preserve">Montagem e desmontagem de andaime tubular fachadeiro com altura superior a 10 m</t>
  </si>
  <si>
    <t xml:space="preserve">02.05.195</t>
  </si>
  <si>
    <t xml:space="preserve">Balancim elétrico tipo plataforma para transporte vertical, com altura até 60 m</t>
  </si>
  <si>
    <t xml:space="preserve">02.05.202</t>
  </si>
  <si>
    <t xml:space="preserve">Andaime torre metálico (1,5 x 1,5 m) com piso metálico</t>
  </si>
  <si>
    <t xml:space="preserve">02.05.212</t>
  </si>
  <si>
    <t xml:space="preserve">Andaime tubular fachadeiro com piso metálico e sapatas ajustáveis</t>
  </si>
  <si>
    <t xml:space="preserve">02.06</t>
  </si>
  <si>
    <t xml:space="preserve">Alocação de equipe, equipamento e ferramental</t>
  </si>
  <si>
    <t xml:space="preserve">02.06.030</t>
  </si>
  <si>
    <t xml:space="preserve">Locação de plataforma elevatória articulada, com altura aproximada de 12,5m, capacidade de carga de 227 kg, elétrica</t>
  </si>
  <si>
    <t xml:space="preserve">02.06.040</t>
  </si>
  <si>
    <t xml:space="preserve">Locação de plataforma elevatória articulada, com altura aproximada de 20 m, capacidade de carga de 227 kg, diesel</t>
  </si>
  <si>
    <t xml:space="preserve">02.08</t>
  </si>
  <si>
    <t xml:space="preserve">Sinalização de obra</t>
  </si>
  <si>
    <t xml:space="preserve">Placa de identificação para obra</t>
  </si>
  <si>
    <t xml:space="preserve">02.08.040</t>
  </si>
  <si>
    <t xml:space="preserve">Placa em lona com impressão digital e requadro em metalon</t>
  </si>
  <si>
    <t xml:space="preserve">02.08.050</t>
  </si>
  <si>
    <t xml:space="preserve">Placa em lona com impressão digital e estrutura em madeira</t>
  </si>
  <si>
    <t xml:space="preserve">02.09</t>
  </si>
  <si>
    <t xml:space="preserve">Limpeza de terreno</t>
  </si>
  <si>
    <t xml:space="preserve">02.09.030</t>
  </si>
  <si>
    <t xml:space="preserve">Limpeza manual do terreno, inclusive troncos até 5 cm de diâmetro, com caminhão à disposição dentro da obra, até o raio de 1 km</t>
  </si>
  <si>
    <t xml:space="preserve">02.09.040</t>
  </si>
  <si>
    <t xml:space="preserve">Limpeza mecanizada do terreno, inclusive troncos até 15 cm de diâmetro, com caminhão à disposição dentro e fora da obra, com transporte no raio de até 1 km</t>
  </si>
  <si>
    <t xml:space="preserve">02.09.130</t>
  </si>
  <si>
    <t xml:space="preserve">Limpeza mecanizada do terreno, inclusive troncos com diâmetro acima de 15 cm até 50 cm, com caminhão à disposição dentro da obra, até o raio de 1 km</t>
  </si>
  <si>
    <t xml:space="preserve">02.09.150</t>
  </si>
  <si>
    <t xml:space="preserve">Corte e derrubada de eucalipto (1° corte) - idade até 4 anos</t>
  </si>
  <si>
    <t xml:space="preserve">02.09.160</t>
  </si>
  <si>
    <t xml:space="preserve">Corte e derrubada de eucalipto (1° corte) - idade acima de 4 anos</t>
  </si>
  <si>
    <t xml:space="preserve">02.10</t>
  </si>
  <si>
    <t xml:space="preserve">Locação de obra</t>
  </si>
  <si>
    <t xml:space="preserve">02.10.020</t>
  </si>
  <si>
    <t xml:space="preserve">Locação de obra de edificação</t>
  </si>
  <si>
    <t xml:space="preserve">Locação de rede de canalização</t>
  </si>
  <si>
    <t xml:space="preserve">02.10.050</t>
  </si>
  <si>
    <t xml:space="preserve">Locação para muros, cercas e alambrados</t>
  </si>
  <si>
    <t xml:space="preserve">Locação de vias, calçadas, tanques e lagoas</t>
  </si>
  <si>
    <t xml:space="preserve">DEMOLICAO SEM REAPROVEITAMENTO</t>
  </si>
  <si>
    <t xml:space="preserve">03.01</t>
  </si>
  <si>
    <t xml:space="preserve">Demolição de concreto, lastro, mistura e afins</t>
  </si>
  <si>
    <t xml:space="preserve">03.01.020</t>
  </si>
  <si>
    <t xml:space="preserve">Demolição manual de concreto simples</t>
  </si>
  <si>
    <t xml:space="preserve">03.01.040</t>
  </si>
  <si>
    <t xml:space="preserve">Demolição manual de concreto armado</t>
  </si>
  <si>
    <t xml:space="preserve">03.01.060</t>
  </si>
  <si>
    <t xml:space="preserve">Demolição manual de lajes pré-moldadas, incluindo revestimento</t>
  </si>
  <si>
    <t xml:space="preserve">03.01.200</t>
  </si>
  <si>
    <t xml:space="preserve">Demolição mecanizada de concreto armado, inclusive fragmentação, carregamento, transporte até 1 quilômetro e descarregamento</t>
  </si>
  <si>
    <t xml:space="preserve">03.01.210</t>
  </si>
  <si>
    <t xml:space="preserve">Demolição mecanizada de concreto armado, inclusive fragmentação e acomodação do material</t>
  </si>
  <si>
    <t xml:space="preserve">03.01.220</t>
  </si>
  <si>
    <t xml:space="preserve">Demolição mecanizada de concreto simples, inclusive fragmentação, carregamento, transporte até 1 quilômetro e descarregamento</t>
  </si>
  <si>
    <t xml:space="preserve">03.01.230</t>
  </si>
  <si>
    <t xml:space="preserve">Demolição mecanizada de concreto simples, inclusive fragmentação e acomodação do material</t>
  </si>
  <si>
    <t xml:space="preserve">03.01.240</t>
  </si>
  <si>
    <t xml:space="preserve">Demolição mecanizada de pavimento ou piso em concreto, inclusive fragmentação, carregamento, transporte até 1 quilômetro e descarregamento</t>
  </si>
  <si>
    <t xml:space="preserve">03.01.250</t>
  </si>
  <si>
    <t xml:space="preserve">Demolição mecanizada de pavimento ou piso em concreto, inclusive fragmentação e acomodação do material</t>
  </si>
  <si>
    <t xml:space="preserve">03.01.260</t>
  </si>
  <si>
    <t xml:space="preserve">Demolição mecanizada de sarjeta ou sarjetão, inclusive fragmentação, carregamento, transporte até 1 quilômetro e descarregamento</t>
  </si>
  <si>
    <t xml:space="preserve">03.01.270</t>
  </si>
  <si>
    <t xml:space="preserve">Demolição mecanizada de sarjeta ou sarjetão, inclusive fragmentação e acomodação do material</t>
  </si>
  <si>
    <t xml:space="preserve">03.02</t>
  </si>
  <si>
    <t xml:space="preserve">Demolição de alvenaria</t>
  </si>
  <si>
    <t xml:space="preserve">03.02.020</t>
  </si>
  <si>
    <t xml:space="preserve">Demolição manual de alvenaria de fundação/embasamento</t>
  </si>
  <si>
    <t xml:space="preserve">03.02.040</t>
  </si>
  <si>
    <t xml:space="preserve">Demolição manual de alvenaria de elevação ou elemento vazado, incluindo revestimento</t>
  </si>
  <si>
    <t xml:space="preserve">03.03</t>
  </si>
  <si>
    <t xml:space="preserve">Demolição de revestimento em massa</t>
  </si>
  <si>
    <t xml:space="preserve">03.03.020</t>
  </si>
  <si>
    <t xml:space="preserve">Apicoamento manual de piso, parede ou teto</t>
  </si>
  <si>
    <t xml:space="preserve">03.03.040</t>
  </si>
  <si>
    <t xml:space="preserve">Demolição manual de revestimento em massa de parede ou teto</t>
  </si>
  <si>
    <t xml:space="preserve">03.03.060</t>
  </si>
  <si>
    <t xml:space="preserve">Demolição manual de revestimento em massa de piso</t>
  </si>
  <si>
    <t xml:space="preserve">03.04</t>
  </si>
  <si>
    <t xml:space="preserve">Demolição de revestimento cerâmico e ladrilho hidráulico</t>
  </si>
  <si>
    <t xml:space="preserve">03.04.020</t>
  </si>
  <si>
    <t xml:space="preserve">Demolição manual de revestimento cerâmico, incluindo a base</t>
  </si>
  <si>
    <t xml:space="preserve">03.04.030</t>
  </si>
  <si>
    <t xml:space="preserve">Demolição manual de revestimento em ladrilho hidráulico, incluindo a base</t>
  </si>
  <si>
    <t xml:space="preserve">03.04.040</t>
  </si>
  <si>
    <t xml:space="preserve">Demolição manual de rodapé, soleira ou peitoril, em material cerâmico e/ou ladrilho hidráulico, incluindo a base</t>
  </si>
  <si>
    <t xml:space="preserve">03.05</t>
  </si>
  <si>
    <t xml:space="preserve">Demolição de revestimento sintético</t>
  </si>
  <si>
    <t xml:space="preserve">03.05.020</t>
  </si>
  <si>
    <t xml:space="preserve">Demolição manual de revestimento sintético, incluindo a base</t>
  </si>
  <si>
    <t xml:space="preserve">03.06</t>
  </si>
  <si>
    <t xml:space="preserve">Demolição de revestimento em pedra e blocos maciços</t>
  </si>
  <si>
    <t xml:space="preserve">03.06.050</t>
  </si>
  <si>
    <t xml:space="preserve">Desmonte (levantamento) mecanizado de pavimento em paralelepípedo ou lajota de concreto, inclusive carregamento, transporte até 1 quilômetro e descarregamento</t>
  </si>
  <si>
    <t xml:space="preserve">03.06.060</t>
  </si>
  <si>
    <t xml:space="preserve">Desmonte (levantamento) mecanizado de pavimento em paralelepípedo ou lajota de concreto, inclusive acomodação do material</t>
  </si>
  <si>
    <t xml:space="preserve">03.07</t>
  </si>
  <si>
    <t xml:space="preserve">Demolição de revestimento asfáltico</t>
  </si>
  <si>
    <t xml:space="preserve">03.07.010</t>
  </si>
  <si>
    <t xml:space="preserve">Demolição (levantamento) mecanizada de pavimento asfáltico, inclusive carregamento, transporte até 1 quilômetro e descarregamento</t>
  </si>
  <si>
    <t xml:space="preserve">03.07.030</t>
  </si>
  <si>
    <t xml:space="preserve">Demolição (levantamento) mecanizada de pavimento asfáltico, inclusive fragmentação e acomodação do material</t>
  </si>
  <si>
    <t xml:space="preserve">03.07.050</t>
  </si>
  <si>
    <t xml:space="preserve">Fresagem de pavimento asfáltico com espessura até 5 cm, inclusive carregamento, transporte até 1 quilômetro e descarregamento</t>
  </si>
  <si>
    <t xml:space="preserve">03.07.070</t>
  </si>
  <si>
    <t xml:space="preserve">Fresagem de pavimento asfáltico com espessura até 5 cm, inclusive acomodação do material</t>
  </si>
  <si>
    <t xml:space="preserve">03.07.080</t>
  </si>
  <si>
    <t xml:space="preserve">Fresagem de pavimento asfáltico com espessura até 5 cm, inclusive remoção do material fresado até 10 quilômetros e varrição</t>
  </si>
  <si>
    <t xml:space="preserve">03.08</t>
  </si>
  <si>
    <t xml:space="preserve">Demolição de forro / divisórias</t>
  </si>
  <si>
    <t xml:space="preserve">03.08.020</t>
  </si>
  <si>
    <t xml:space="preserve">Demolição manual de forro em estuque, inclusive sistema de fixação/tarugamento</t>
  </si>
  <si>
    <t xml:space="preserve">03.08.040</t>
  </si>
  <si>
    <t xml:space="preserve">Demolição manual de forro qualquer, inclusive sistema de fixação/tarugamento</t>
  </si>
  <si>
    <t xml:space="preserve">03.08.060</t>
  </si>
  <si>
    <t xml:space="preserve">Demolição manual de forro em gesso, inclusive sistema de fixação</t>
  </si>
  <si>
    <t xml:space="preserve">03.08.200</t>
  </si>
  <si>
    <t xml:space="preserve">Demolição manual de painéis divisórias, inclusive montantes metálicos</t>
  </si>
  <si>
    <t xml:space="preserve">03.09</t>
  </si>
  <si>
    <t xml:space="preserve">Demolição de impermeabilização e afins</t>
  </si>
  <si>
    <t xml:space="preserve">03.09.020</t>
  </si>
  <si>
    <t xml:space="preserve">Demolição manual de camada impermeabilizante</t>
  </si>
  <si>
    <t xml:space="preserve">03.09.040</t>
  </si>
  <si>
    <t xml:space="preserve">Demolição manual de argamassa regularizante, isolante ou protetora e papel Kraft</t>
  </si>
  <si>
    <t xml:space="preserve">03.09.060</t>
  </si>
  <si>
    <t xml:space="preserve">Remoção manual de junta de dilatação ou retração, inclusive apoio</t>
  </si>
  <si>
    <t xml:space="preserve">03.10</t>
  </si>
  <si>
    <t xml:space="preserve">Remoção de pintura</t>
  </si>
  <si>
    <t xml:space="preserve">03.10.020</t>
  </si>
  <si>
    <t xml:space="preserve">Remoção de pintura em rodapé, baguete ou moldura com lixa</t>
  </si>
  <si>
    <t xml:space="preserve">03.10.040</t>
  </si>
  <si>
    <t xml:space="preserve">Remoção de pintura em rodapé, baguete ou moldura com produto químico</t>
  </si>
  <si>
    <t xml:space="preserve">03.10.080</t>
  </si>
  <si>
    <t xml:space="preserve">Remoção de pintura em superfícies de madeira e/ou metálicas com produtos químicos</t>
  </si>
  <si>
    <t xml:space="preserve">03.10.100</t>
  </si>
  <si>
    <t xml:space="preserve">Remoção de pintura em superfícies de madeira e/ou metálicas com lixamento</t>
  </si>
  <si>
    <t xml:space="preserve">03.10.120</t>
  </si>
  <si>
    <t xml:space="preserve">Remoção de pintura em massa com produtos químicos</t>
  </si>
  <si>
    <t xml:space="preserve">03.10.140</t>
  </si>
  <si>
    <t xml:space="preserve">Remoção de pintura em massa com lixamento</t>
  </si>
  <si>
    <t xml:space="preserve">03.16</t>
  </si>
  <si>
    <t xml:space="preserve">Remoção de sinalização horizontal</t>
  </si>
  <si>
    <t xml:space="preserve">03.16.010</t>
  </si>
  <si>
    <t xml:space="preserve">Remoção de sinalização horizontal existente</t>
  </si>
  <si>
    <t xml:space="preserve">03.16.011</t>
  </si>
  <si>
    <t xml:space="preserve">Remoção de tacha/tachões</t>
  </si>
  <si>
    <t xml:space="preserve">RETIRADA COM PROVAVEL REAPROVEITAMENTO</t>
  </si>
  <si>
    <t xml:space="preserve">04.01</t>
  </si>
  <si>
    <t xml:space="preserve">Retirada de fechamento e elemento divisor</t>
  </si>
  <si>
    <t xml:space="preserve">04.01.020</t>
  </si>
  <si>
    <t xml:space="preserve">Retirada de divisória em placa de madeira ou fibrocimento tarugada</t>
  </si>
  <si>
    <t xml:space="preserve">04.01.040</t>
  </si>
  <si>
    <t xml:space="preserve">Retirada de divisória em placa de madeira ou fibrocimento com montantes metálicos</t>
  </si>
  <si>
    <t xml:space="preserve">04.01.060</t>
  </si>
  <si>
    <t xml:space="preserve">Retirada de divisória em placa de concreto, granito, granilite ou mármore</t>
  </si>
  <si>
    <t xml:space="preserve">04.01.080</t>
  </si>
  <si>
    <t xml:space="preserve">Retirada de fechamento em placas pré-moldadas, inclusive pilares</t>
  </si>
  <si>
    <t xml:space="preserve">04.01.090</t>
  </si>
  <si>
    <t xml:space="preserve">Retirada de barreira de proteção com arame de alta segurança, simples ou duplo</t>
  </si>
  <si>
    <t xml:space="preserve">04.01.100</t>
  </si>
  <si>
    <t xml:space="preserve">Retirada de cerca</t>
  </si>
  <si>
    <t xml:space="preserve">04.02</t>
  </si>
  <si>
    <t xml:space="preserve">Retirada de elementos de estrutura (concreto, ferro, alumínio e madeira)</t>
  </si>
  <si>
    <t xml:space="preserve">04.02.020</t>
  </si>
  <si>
    <t xml:space="preserve">Retirada de peças lineares em madeira com seção até 60 cm²</t>
  </si>
  <si>
    <t xml:space="preserve">04.02.030</t>
  </si>
  <si>
    <t xml:space="preserve">Retirada de peças lineares em madeira com seção superior a 60 cm²</t>
  </si>
  <si>
    <t xml:space="preserve">04.02.050</t>
  </si>
  <si>
    <t xml:space="preserve">Retirada de estrutura em madeira tesoura - telhas de barro</t>
  </si>
  <si>
    <t xml:space="preserve">04.02.070</t>
  </si>
  <si>
    <t xml:space="preserve">Retirada de estrutura em madeira tesoura - telhas perfil qualquer</t>
  </si>
  <si>
    <t xml:space="preserve">04.02.090</t>
  </si>
  <si>
    <t xml:space="preserve">Retirada de estrutura em madeira pontaletada - telhas de barro</t>
  </si>
  <si>
    <t xml:space="preserve">04.02.110</t>
  </si>
  <si>
    <t xml:space="preserve">Retirada de estrutura em madeira pontaletada - telhas perfil qualquer</t>
  </si>
  <si>
    <t xml:space="preserve">04.02.140</t>
  </si>
  <si>
    <t xml:space="preserve">Retirada de estrutura metálica</t>
  </si>
  <si>
    <t xml:space="preserve">04.03</t>
  </si>
  <si>
    <t xml:space="preserve">Retirada de telhamento e proteção</t>
  </si>
  <si>
    <t xml:space="preserve">04.03.020</t>
  </si>
  <si>
    <t xml:space="preserve">Retirada de telhamento em barro</t>
  </si>
  <si>
    <t xml:space="preserve">04.03.040</t>
  </si>
  <si>
    <t xml:space="preserve">Retirada de telhamento perfil e material qualquer, exceto barro</t>
  </si>
  <si>
    <t xml:space="preserve">04.03.060</t>
  </si>
  <si>
    <t xml:space="preserve">Retirada de cumeeira ou espigão em barro</t>
  </si>
  <si>
    <t xml:space="preserve">04.03.080</t>
  </si>
  <si>
    <t xml:space="preserve">Retirada de cumeeira, espigão ou rufo perfil qualquer</t>
  </si>
  <si>
    <t xml:space="preserve">04.03.090</t>
  </si>
  <si>
    <t xml:space="preserve">Retirada de domo de acrílico, inclusive perfis metálicos de fixação</t>
  </si>
  <si>
    <t xml:space="preserve">04.04</t>
  </si>
  <si>
    <t xml:space="preserve">Retirada de revestimento em pedra e blocos maciços</t>
  </si>
  <si>
    <t xml:space="preserve">04.04.010</t>
  </si>
  <si>
    <t xml:space="preserve">Retirada de revestimento em pedra, granito ou mármore, em parede ou fachada</t>
  </si>
  <si>
    <t xml:space="preserve">04.04.020</t>
  </si>
  <si>
    <t xml:space="preserve">Retirada de revestimento em pedra, granito ou mármore, em piso</t>
  </si>
  <si>
    <t xml:space="preserve">04.04.030</t>
  </si>
  <si>
    <t xml:space="preserve">Retirada de soleira ou peitoril em pedra, granito ou mármore</t>
  </si>
  <si>
    <t xml:space="preserve">04.04.040</t>
  </si>
  <si>
    <t xml:space="preserve">Retirada de degrau em pedra, granito ou mármore</t>
  </si>
  <si>
    <t xml:space="preserve">04.04.060</t>
  </si>
  <si>
    <t xml:space="preserve">Retirada de rodapé em pedra, granito ou mármore</t>
  </si>
  <si>
    <t xml:space="preserve">04.05</t>
  </si>
  <si>
    <t xml:space="preserve">Retirada de revestimentos em madeira</t>
  </si>
  <si>
    <t xml:space="preserve">04.05.010</t>
  </si>
  <si>
    <t xml:space="preserve">Retirada de revestimento em lambris de madeira</t>
  </si>
  <si>
    <t xml:space="preserve">04.05.020</t>
  </si>
  <si>
    <t xml:space="preserve">Retirada de piso em tacos de madeira</t>
  </si>
  <si>
    <t xml:space="preserve">04.05.040</t>
  </si>
  <si>
    <t xml:space="preserve">Retirada de soalho somente o tablado</t>
  </si>
  <si>
    <t xml:space="preserve">04.05.060</t>
  </si>
  <si>
    <t xml:space="preserve">Retirada de soalho inclusive vigamento</t>
  </si>
  <si>
    <t xml:space="preserve">04.05.080</t>
  </si>
  <si>
    <t xml:space="preserve">Retirada de degrau em madeira</t>
  </si>
  <si>
    <t xml:space="preserve">04.05.100</t>
  </si>
  <si>
    <t xml:space="preserve">Retirada de rodapé inclusive cordão em madeira</t>
  </si>
  <si>
    <t xml:space="preserve">04.06</t>
  </si>
  <si>
    <t xml:space="preserve">Retirada de revestimentos sintéticos e metálicos</t>
  </si>
  <si>
    <t xml:space="preserve">04.06.010</t>
  </si>
  <si>
    <t xml:space="preserve">Retirada de revestimento em lambris metálicos</t>
  </si>
  <si>
    <t xml:space="preserve">04.06.020</t>
  </si>
  <si>
    <t xml:space="preserve">Retirada de piso em material sintético assentado a cola</t>
  </si>
  <si>
    <t xml:space="preserve">04.06.040</t>
  </si>
  <si>
    <t xml:space="preserve">Retirada de degrau em material sintético assentado a cola</t>
  </si>
  <si>
    <t xml:space="preserve">04.06.060</t>
  </si>
  <si>
    <t xml:space="preserve">Retirada de rodapé inclusive cordão em material sintético</t>
  </si>
  <si>
    <t xml:space="preserve">04.06.100</t>
  </si>
  <si>
    <t xml:space="preserve">Retirada de piso elevado telescópico metálico, inclusive estrutura de sustentação</t>
  </si>
  <si>
    <t xml:space="preserve">04.07</t>
  </si>
  <si>
    <t xml:space="preserve">Retirada de forro, brise e fachada</t>
  </si>
  <si>
    <t xml:space="preserve">04.07.020</t>
  </si>
  <si>
    <t xml:space="preserve">Retirada de forro qualquer em placas ou tiras fixadas</t>
  </si>
  <si>
    <t xml:space="preserve">04.07.040</t>
  </si>
  <si>
    <t xml:space="preserve">Retirada de forro qualquer em placas ou tiras apoiadas</t>
  </si>
  <si>
    <t xml:space="preserve">04.07.060</t>
  </si>
  <si>
    <t xml:space="preserve">Retirada de sistema de fixação ou tarugamento de forro</t>
  </si>
  <si>
    <t xml:space="preserve">04.08</t>
  </si>
  <si>
    <t xml:space="preserve">Retirada de esquadria e elemento de madeira</t>
  </si>
  <si>
    <t xml:space="preserve">04.08.020</t>
  </si>
  <si>
    <t xml:space="preserve">Retirada de folha de esquadria em madeira</t>
  </si>
  <si>
    <t xml:space="preserve">04.08.040</t>
  </si>
  <si>
    <t xml:space="preserve">Retirada de guarnição, moldura e peças lineares em madeira, fixadas</t>
  </si>
  <si>
    <t xml:space="preserve">04.08.060</t>
  </si>
  <si>
    <t xml:space="preserve">Retirada de batente com guarnição e peças lineares em madeira, chumbados</t>
  </si>
  <si>
    <t xml:space="preserve">04.08.080</t>
  </si>
  <si>
    <t xml:space="preserve">Retirada de elemento em madeira e sistema de fixação tipo quadro, lousa, etc.</t>
  </si>
  <si>
    <t xml:space="preserve">04.08.100</t>
  </si>
  <si>
    <t xml:space="preserve">Retirada de armário em madeira ou metal</t>
  </si>
  <si>
    <t xml:space="preserve">04.09</t>
  </si>
  <si>
    <t xml:space="preserve">Retirada de esquadria e elementos metálicos</t>
  </si>
  <si>
    <t xml:space="preserve">04.09.020</t>
  </si>
  <si>
    <t xml:space="preserve">Retirada de esquadria metálica em geral</t>
  </si>
  <si>
    <t xml:space="preserve">04.09.040</t>
  </si>
  <si>
    <t xml:space="preserve">Retirada de folha de esquadria metálica</t>
  </si>
  <si>
    <t xml:space="preserve">04.09.060</t>
  </si>
  <si>
    <t xml:space="preserve">Retirada de batente, corrimão ou peças lineares metálicas, chumbados</t>
  </si>
  <si>
    <t xml:space="preserve">04.09.080</t>
  </si>
  <si>
    <t xml:space="preserve">Retirada de batente, corrimão ou peças lineares metálicas, fixados</t>
  </si>
  <si>
    <t xml:space="preserve">04.09.100</t>
  </si>
  <si>
    <t xml:space="preserve">Retirada de guarda-corpo ou gradil em geral</t>
  </si>
  <si>
    <t xml:space="preserve">04.09.120</t>
  </si>
  <si>
    <t xml:space="preserve">Retirada de escada de marinheiro com ou sem guarda-corpo</t>
  </si>
  <si>
    <t xml:space="preserve">04.09.140</t>
  </si>
  <si>
    <t xml:space="preserve">Retirada de poste ou sistema de sustentação para alambrado ou fechamento</t>
  </si>
  <si>
    <t xml:space="preserve">04.09.160</t>
  </si>
  <si>
    <t xml:space="preserve">Retirada de entelamento metálico em geral</t>
  </si>
  <si>
    <t xml:space="preserve">04.10</t>
  </si>
  <si>
    <t xml:space="preserve">Retirada de ferragens e acessórios para esquadrias</t>
  </si>
  <si>
    <t xml:space="preserve">04.10.020</t>
  </si>
  <si>
    <t xml:space="preserve">Retirada de fechadura ou fecho de embutir</t>
  </si>
  <si>
    <t xml:space="preserve">04.10.040</t>
  </si>
  <si>
    <t xml:space="preserve">Retirada de fechadura ou fecho de sobrepor</t>
  </si>
  <si>
    <t xml:space="preserve">04.10.060</t>
  </si>
  <si>
    <t xml:space="preserve">Retirada de dobradiça</t>
  </si>
  <si>
    <t xml:space="preserve">04.10.080</t>
  </si>
  <si>
    <t xml:space="preserve">Retirada de peça ou acessório complementar em geral de esquadria</t>
  </si>
  <si>
    <t xml:space="preserve">04.11</t>
  </si>
  <si>
    <t xml:space="preserve">Retirada de aparelhos, metais sanitários e registro</t>
  </si>
  <si>
    <t xml:space="preserve">04.11.020</t>
  </si>
  <si>
    <t xml:space="preserve">Retirada de aparelho sanitário incluindo acessórios</t>
  </si>
  <si>
    <t xml:space="preserve">04.11.030</t>
  </si>
  <si>
    <t xml:space="preserve">Retirada de bancada incluindo pertences</t>
  </si>
  <si>
    <t xml:space="preserve">04.11.040</t>
  </si>
  <si>
    <t xml:space="preserve">Retirada de complemento sanitário chumbado</t>
  </si>
  <si>
    <t xml:space="preserve">04.11.060</t>
  </si>
  <si>
    <t xml:space="preserve">Retirada de complemento sanitário fixado ou de sobrepor</t>
  </si>
  <si>
    <t xml:space="preserve">04.11.080</t>
  </si>
  <si>
    <t xml:space="preserve">Retirada de registro ou válvula embutidos</t>
  </si>
  <si>
    <t xml:space="preserve">04.11.100</t>
  </si>
  <si>
    <t xml:space="preserve">Retirada de registro ou válvula aparentes</t>
  </si>
  <si>
    <t xml:space="preserve">04.11.110</t>
  </si>
  <si>
    <t xml:space="preserve">Retirada de purificador/bebedouro</t>
  </si>
  <si>
    <t xml:space="preserve">04.11.120</t>
  </si>
  <si>
    <t xml:space="preserve">Retirada de torneira ou chuveiro</t>
  </si>
  <si>
    <t xml:space="preserve">04.11.140</t>
  </si>
  <si>
    <t xml:space="preserve">Retirada de sifão ou metais sanitários diversos</t>
  </si>
  <si>
    <t xml:space="preserve">04.11.160</t>
  </si>
  <si>
    <t xml:space="preserve">Retirada de caixa de descarga de sobrepor ou acoplada</t>
  </si>
  <si>
    <t xml:space="preserve">04.12</t>
  </si>
  <si>
    <t xml:space="preserve">Retirada de aparelhos elétricos e hidráulicos</t>
  </si>
  <si>
    <t xml:space="preserve">04.12.020</t>
  </si>
  <si>
    <t xml:space="preserve">Retirada de conjunto motor-bomba</t>
  </si>
  <si>
    <t xml:space="preserve">04.12.040</t>
  </si>
  <si>
    <t xml:space="preserve">Retirada de motor de bomba de recalque</t>
  </si>
  <si>
    <t xml:space="preserve">04.13</t>
  </si>
  <si>
    <t xml:space="preserve">Retirada de impermeabilização e afins</t>
  </si>
  <si>
    <t xml:space="preserve">04.13.020</t>
  </si>
  <si>
    <t xml:space="preserve">Retirada de isolamento térmico com material monolítico</t>
  </si>
  <si>
    <t xml:space="preserve">04.13.060</t>
  </si>
  <si>
    <t xml:space="preserve">Retirada de isolamento térmico com material em panos</t>
  </si>
  <si>
    <t xml:space="preserve">04.14</t>
  </si>
  <si>
    <t xml:space="preserve">Retirada de vidro</t>
  </si>
  <si>
    <t xml:space="preserve">04.14.020</t>
  </si>
  <si>
    <t xml:space="preserve">Retirada de vidro ou espelho com raspagem da massa ou retirada de baguete</t>
  </si>
  <si>
    <t xml:space="preserve">04.14.040</t>
  </si>
  <si>
    <t xml:space="preserve">Retirada de esquadria em vidro</t>
  </si>
  <si>
    <t xml:space="preserve">04.17</t>
  </si>
  <si>
    <t xml:space="preserve">Retirada em instalação elétrica - letra A ate B</t>
  </si>
  <si>
    <t xml:space="preserve">04.17.020</t>
  </si>
  <si>
    <t xml:space="preserve">Remoção de aparelho de iluminação ou projetor fixo em teto, piso ou parede</t>
  </si>
  <si>
    <t xml:space="preserve">04.17.040</t>
  </si>
  <si>
    <t xml:space="preserve">Remoção de aparelho de iluminação ou projetor fixo em poste ou braço</t>
  </si>
  <si>
    <t xml:space="preserve">04.17.060</t>
  </si>
  <si>
    <t xml:space="preserve">Remoção de suporte tipo braquet</t>
  </si>
  <si>
    <t xml:space="preserve">04.17.080</t>
  </si>
  <si>
    <t xml:space="preserve">Remoção de barramento de cobre</t>
  </si>
  <si>
    <t xml:space="preserve">04.17.100</t>
  </si>
  <si>
    <t xml:space="preserve">Remoção de base de disjuntor tipo QUIK-LAG</t>
  </si>
  <si>
    <t xml:space="preserve">04.17.120</t>
  </si>
  <si>
    <t xml:space="preserve">Remoção de base de fusível tipo Diazed</t>
  </si>
  <si>
    <t xml:space="preserve">04.17.140</t>
  </si>
  <si>
    <t xml:space="preserve">Remoção de base e haste de para-raios</t>
  </si>
  <si>
    <t xml:space="preserve">04.17.160</t>
  </si>
  <si>
    <t xml:space="preserve">Remoção de base ou chave para fusível NH tipo tripolar</t>
  </si>
  <si>
    <t xml:space="preserve">04.17.180</t>
  </si>
  <si>
    <t xml:space="preserve">Remoção de base ou chave para fusível NH tipo unipolar</t>
  </si>
  <si>
    <t xml:space="preserve">04.17.200</t>
  </si>
  <si>
    <t xml:space="preserve">Remoção de braçadeira para passagem de cordoalha</t>
  </si>
  <si>
    <t xml:space="preserve">04.17.220</t>
  </si>
  <si>
    <t xml:space="preserve">Remoção de bucha de passagem interna ou externa</t>
  </si>
  <si>
    <t xml:space="preserve">04.17.240</t>
  </si>
  <si>
    <t xml:space="preserve">Remoção de bucha de passagem para neutro</t>
  </si>
  <si>
    <t xml:space="preserve">04.18</t>
  </si>
  <si>
    <t xml:space="preserve">Retirada em instalação elétrica - letra C</t>
  </si>
  <si>
    <t xml:space="preserve">04.18.020</t>
  </si>
  <si>
    <t xml:space="preserve">Remoção de cabeçote em rede de telefonia</t>
  </si>
  <si>
    <t xml:space="preserve">04.18.040</t>
  </si>
  <si>
    <t xml:space="preserve">Remoção de cabo de aço e esticadores de para-raios</t>
  </si>
  <si>
    <t xml:space="preserve">04.18.060</t>
  </si>
  <si>
    <t xml:space="preserve">Remoção de caixa de entrada de energia padrão medição indireta completa</t>
  </si>
  <si>
    <t xml:space="preserve">04.18.070</t>
  </si>
  <si>
    <t xml:space="preserve">Remoção de caixa de entrada de energia padrão residencial completa</t>
  </si>
  <si>
    <t xml:space="preserve">04.18.080</t>
  </si>
  <si>
    <t xml:space="preserve">Remoção de caixa de entrada telefônica completa</t>
  </si>
  <si>
    <t xml:space="preserve">04.18.090</t>
  </si>
  <si>
    <t xml:space="preserve">Remoção de caixa de medição padrão completa</t>
  </si>
  <si>
    <t xml:space="preserve">04.18.120</t>
  </si>
  <si>
    <t xml:space="preserve">Remoção de caixa estampada</t>
  </si>
  <si>
    <t xml:space="preserve">04.18.130</t>
  </si>
  <si>
    <t xml:space="preserve">Remoção de caixa para fusível ou tomada instalada em perfilado</t>
  </si>
  <si>
    <t xml:space="preserve">04.18.140</t>
  </si>
  <si>
    <t xml:space="preserve">Remoção de caixa para transformador de corrente</t>
  </si>
  <si>
    <t xml:space="preserve">04.18.180</t>
  </si>
  <si>
    <t xml:space="preserve">Remoção de cantoneira metálica</t>
  </si>
  <si>
    <t xml:space="preserve">04.18.200</t>
  </si>
  <si>
    <t xml:space="preserve">Remoção de captor de para-raios tipo Franklin</t>
  </si>
  <si>
    <t xml:space="preserve">04.18.220</t>
  </si>
  <si>
    <t xml:space="preserve">Remoção de chapa de ferro para bucha de passagem</t>
  </si>
  <si>
    <t xml:space="preserve">04.18.240</t>
  </si>
  <si>
    <t xml:space="preserve">Remoção de chave automática da boia</t>
  </si>
  <si>
    <t xml:space="preserve">04.18.250</t>
  </si>
  <si>
    <t xml:space="preserve">Remoção de chave base de mármore ou ardósia</t>
  </si>
  <si>
    <t xml:space="preserve">04.18.260</t>
  </si>
  <si>
    <t xml:space="preserve">Remoção de chave de ação rápida comando frontal montado em painel</t>
  </si>
  <si>
    <t xml:space="preserve">04.18.270</t>
  </si>
  <si>
    <t xml:space="preserve">Remoção de chave fusível indicadora tipo Matheus</t>
  </si>
  <si>
    <t xml:space="preserve">04.18.280</t>
  </si>
  <si>
    <t xml:space="preserve">Remoção de chave seccionadora tripolar seca mecanismo de manobra frontal</t>
  </si>
  <si>
    <t xml:space="preserve">04.18.290</t>
  </si>
  <si>
    <t xml:space="preserve">Remoção de chave tipo Pacco rotativo</t>
  </si>
  <si>
    <t xml:space="preserve">04.18.320</t>
  </si>
  <si>
    <t xml:space="preserve">Remoção de cinta de fixação de eletroduto ou sela para cruzeta em poste</t>
  </si>
  <si>
    <t xml:space="preserve">04.18.340</t>
  </si>
  <si>
    <t xml:space="preserve">Remoção de condulete</t>
  </si>
  <si>
    <t xml:space="preserve">04.18.360</t>
  </si>
  <si>
    <t xml:space="preserve">Remoção de condutor aparente diâmetro externo acima de 6,5 mm</t>
  </si>
  <si>
    <t xml:space="preserve">04.18.370</t>
  </si>
  <si>
    <t xml:space="preserve">Remoção de condutor aparente diâmetro externo até 6,5 mm</t>
  </si>
  <si>
    <t xml:space="preserve">04.18.380</t>
  </si>
  <si>
    <t xml:space="preserve">Remoção de condutor embutido diâmetro externo acima de 6,5 mm</t>
  </si>
  <si>
    <t xml:space="preserve">04.18.390</t>
  </si>
  <si>
    <t xml:space="preserve">Remoção de condutor embutido diâmetro externo até 6,5 mm</t>
  </si>
  <si>
    <t xml:space="preserve">04.18.400</t>
  </si>
  <si>
    <t xml:space="preserve">Remoção de condutor especial</t>
  </si>
  <si>
    <t xml:space="preserve">04.18.410</t>
  </si>
  <si>
    <t xml:space="preserve">Remoção de cordoalha ou cabo de cobre nu</t>
  </si>
  <si>
    <t xml:space="preserve">04.18.420</t>
  </si>
  <si>
    <t xml:space="preserve">Remoção de contator magnético para comando de bomba</t>
  </si>
  <si>
    <t xml:space="preserve">04.18.440</t>
  </si>
  <si>
    <t xml:space="preserve">Remoção de corrente para pendentes</t>
  </si>
  <si>
    <t xml:space="preserve">04.18.460</t>
  </si>
  <si>
    <t xml:space="preserve">Remoção de cruzeta de ferro para fixação de projetores</t>
  </si>
  <si>
    <t xml:space="preserve">04.18.470</t>
  </si>
  <si>
    <t xml:space="preserve">Remoção de cruzeta de madeira</t>
  </si>
  <si>
    <t xml:space="preserve">04.19</t>
  </si>
  <si>
    <t xml:space="preserve">Retirada em instalação elétrica - letra D ate I</t>
  </si>
  <si>
    <t xml:space="preserve">04.19.020</t>
  </si>
  <si>
    <t xml:space="preserve">Remoção de disjuntor de volume normal ou reduzido</t>
  </si>
  <si>
    <t xml:space="preserve">04.19.030</t>
  </si>
  <si>
    <t xml:space="preserve">Remoção de disjuntor a seco aberto tripolar, 600 V de 800 A</t>
  </si>
  <si>
    <t xml:space="preserve">04.19.060</t>
  </si>
  <si>
    <t xml:space="preserve">Remoção de disjuntor termomagnético</t>
  </si>
  <si>
    <t xml:space="preserve">04.19.080</t>
  </si>
  <si>
    <t xml:space="preserve">Remoção de fundo de quadro de distribuição ou caixa de passagem</t>
  </si>
  <si>
    <t xml:space="preserve">04.19.100</t>
  </si>
  <si>
    <t xml:space="preserve">Remoção de gancho de sustentação de luminária em perfilado</t>
  </si>
  <si>
    <t xml:space="preserve">04.19.120</t>
  </si>
  <si>
    <t xml:space="preserve">Remoção de interruptores, tomadas, botão de campainha ou cigarra</t>
  </si>
  <si>
    <t xml:space="preserve">04.19.140</t>
  </si>
  <si>
    <t xml:space="preserve">Remoção de isolador tipo castanha e gancho de sustentação</t>
  </si>
  <si>
    <t xml:space="preserve">04.19.160</t>
  </si>
  <si>
    <t xml:space="preserve">Remoção de isolador tipo disco completo e gancho de suspensão</t>
  </si>
  <si>
    <t xml:space="preserve">04.19.180</t>
  </si>
  <si>
    <t xml:space="preserve">Remoção de isolador tipo pino, inclusive o pino</t>
  </si>
  <si>
    <t xml:space="preserve">04.19.190</t>
  </si>
  <si>
    <t xml:space="preserve">Remoção de isolador galvanizado uso geral</t>
  </si>
  <si>
    <t xml:space="preserve">04.20</t>
  </si>
  <si>
    <t xml:space="preserve">Retirada em instalação elétrica - letra J ate N</t>
  </si>
  <si>
    <t xml:space="preserve">04.20.020</t>
  </si>
  <si>
    <t xml:space="preserve">Remoção de janela de ventilação, iluminação ou ventilação e iluminação padrão</t>
  </si>
  <si>
    <t xml:space="preserve">04.20.040</t>
  </si>
  <si>
    <t xml:space="preserve">Remoção de lâmpada</t>
  </si>
  <si>
    <t xml:space="preserve">04.20.060</t>
  </si>
  <si>
    <t xml:space="preserve">Remoção de luz de obstáculo</t>
  </si>
  <si>
    <t xml:space="preserve">04.20.080</t>
  </si>
  <si>
    <t xml:space="preserve">Remoção de manopla de comando de disjuntor</t>
  </si>
  <si>
    <t xml:space="preserve">04.20.100</t>
  </si>
  <si>
    <t xml:space="preserve">Remoção de mão francesa</t>
  </si>
  <si>
    <t xml:space="preserve">04.20.120</t>
  </si>
  <si>
    <t xml:space="preserve">Remoção de terminal modular (mufla) tripolar ou unipolar</t>
  </si>
  <si>
    <t xml:space="preserve">04.21</t>
  </si>
  <si>
    <t xml:space="preserve">Retirada em instalação elétrica - letra O ate S</t>
  </si>
  <si>
    <t xml:space="preserve">04.21.020</t>
  </si>
  <si>
    <t xml:space="preserve">Remoção de óleo de disjuntor ou transformador</t>
  </si>
  <si>
    <t xml:space="preserve">04.21.040</t>
  </si>
  <si>
    <t xml:space="preserve">Remoção de pára-raios tipo cristal-valve em cabine primária</t>
  </si>
  <si>
    <t xml:space="preserve">04.21.050</t>
  </si>
  <si>
    <t xml:space="preserve">Remoção de pára-raios tipo cristal-valve em poste singelo ou estaleiro</t>
  </si>
  <si>
    <t xml:space="preserve">04.21.060</t>
  </si>
  <si>
    <t xml:space="preserve">Remoção de perfilado</t>
  </si>
  <si>
    <t xml:space="preserve">04.21.100</t>
  </si>
  <si>
    <t xml:space="preserve">Remoção de porta de quadro ou painel</t>
  </si>
  <si>
    <t xml:space="preserve">04.21.130</t>
  </si>
  <si>
    <t xml:space="preserve">Remoção de poste de concreto</t>
  </si>
  <si>
    <t xml:space="preserve">04.21.140</t>
  </si>
  <si>
    <t xml:space="preserve">Remoção de poste metálico</t>
  </si>
  <si>
    <t xml:space="preserve">04.21.150</t>
  </si>
  <si>
    <t xml:space="preserve">Remoção de poste de madeira</t>
  </si>
  <si>
    <t xml:space="preserve">04.21.160</t>
  </si>
  <si>
    <t xml:space="preserve">Remoção de quadro de distribuição, chamada ou caixa de passagem</t>
  </si>
  <si>
    <t xml:space="preserve">04.21.200</t>
  </si>
  <si>
    <t xml:space="preserve">Remoção de reator para lâmpada</t>
  </si>
  <si>
    <t xml:space="preserve">04.21.210</t>
  </si>
  <si>
    <t xml:space="preserve">Remoção de reator para lâmpada fixo em poste</t>
  </si>
  <si>
    <t xml:space="preserve">04.21.240</t>
  </si>
  <si>
    <t xml:space="preserve">Remoção de relé</t>
  </si>
  <si>
    <t xml:space="preserve">04.21.260</t>
  </si>
  <si>
    <t xml:space="preserve">Remoção de roldana</t>
  </si>
  <si>
    <t xml:space="preserve">04.21.280</t>
  </si>
  <si>
    <t xml:space="preserve">Remoção de soquete</t>
  </si>
  <si>
    <t xml:space="preserve">04.21.300</t>
  </si>
  <si>
    <t xml:space="preserve">Remoção de suporte de transformador em poste singelo ou estaleiro</t>
  </si>
  <si>
    <t xml:space="preserve">04.22</t>
  </si>
  <si>
    <t xml:space="preserve">Retirada em instalação elétrica - letra T ate o final</t>
  </si>
  <si>
    <t xml:space="preserve">04.22.020</t>
  </si>
  <si>
    <t xml:space="preserve">Remoção de terminal ou conector para cabos</t>
  </si>
  <si>
    <t xml:space="preserve">04.22.040</t>
  </si>
  <si>
    <t xml:space="preserve">Remoção de transformador de potência em cabine primária</t>
  </si>
  <si>
    <t xml:space="preserve">04.22.050</t>
  </si>
  <si>
    <t xml:space="preserve">Remoção de transformador de potencial completo (pequeno)</t>
  </si>
  <si>
    <t xml:space="preserve">04.22.060</t>
  </si>
  <si>
    <t xml:space="preserve">Remoção de transformador de potência trifásico até 225 kVA, a óleo, em poste singelo</t>
  </si>
  <si>
    <t xml:space="preserve">04.22.100</t>
  </si>
  <si>
    <t xml:space="preserve">Remoção de tubulação elétrica aparente com diâmetro externo acima de 50 mm</t>
  </si>
  <si>
    <t xml:space="preserve">04.22.110</t>
  </si>
  <si>
    <t xml:space="preserve">Remoção de tubulação elétrica aparente com diâmetro externo até 50 mm</t>
  </si>
  <si>
    <t xml:space="preserve">04.22.120</t>
  </si>
  <si>
    <t xml:space="preserve">Remoção de tubulação elétrica embutida com diâmetro externo acima de 50 mm</t>
  </si>
  <si>
    <t xml:space="preserve">04.22.130</t>
  </si>
  <si>
    <t xml:space="preserve">Remoção de tubulação elétrica embutida com diâmetro externo até 50 mm</t>
  </si>
  <si>
    <t xml:space="preserve">04.22.200</t>
  </si>
  <si>
    <t xml:space="preserve">Remoção de vergalhão</t>
  </si>
  <si>
    <t xml:space="preserve">04.30</t>
  </si>
  <si>
    <t xml:space="preserve">Retirada em instalação hidráulica</t>
  </si>
  <si>
    <t xml:space="preserve">04.30.020</t>
  </si>
  <si>
    <t xml:space="preserve">Remoção de calha ou rufo</t>
  </si>
  <si>
    <t xml:space="preserve">04.30.040</t>
  </si>
  <si>
    <t xml:space="preserve">Remoção de condutor aparente</t>
  </si>
  <si>
    <t xml:space="preserve">04.30.060</t>
  </si>
  <si>
    <t xml:space="preserve">Remoção de tubulação hidráulica em geral, incluindo conexões, caixas e ralos</t>
  </si>
  <si>
    <t xml:space="preserve">04.30.080</t>
  </si>
  <si>
    <t xml:space="preserve">Remoção de hidrante de parede completo</t>
  </si>
  <si>
    <t xml:space="preserve">04.30.100</t>
  </si>
  <si>
    <t xml:space="preserve">Remoção de reservatório em fibrocimento até 1000 litros</t>
  </si>
  <si>
    <t xml:space="preserve">04.31</t>
  </si>
  <si>
    <t xml:space="preserve">Retirada em instalação de combate a incêndio</t>
  </si>
  <si>
    <t xml:space="preserve">04.31.010</t>
  </si>
  <si>
    <t xml:space="preserve">Retirada de bico de sprinkler</t>
  </si>
  <si>
    <t xml:space="preserve">04.35</t>
  </si>
  <si>
    <t xml:space="preserve">Retirada de sistema e equipamento de conforto mecânico</t>
  </si>
  <si>
    <t xml:space="preserve">04.35.050</t>
  </si>
  <si>
    <t xml:space="preserve">Retirada de aparelho de ar condicionado portátil</t>
  </si>
  <si>
    <t xml:space="preserve">04.40</t>
  </si>
  <si>
    <t xml:space="preserve">Retirada diversa de pecas pre-moldadas</t>
  </si>
  <si>
    <t xml:space="preserve">04.40.010</t>
  </si>
  <si>
    <t xml:space="preserve">Retirada manual de guia pré-moldada, inclusive limpeza, carregamento, transporte até 1 quilômetro e descarregamento</t>
  </si>
  <si>
    <t xml:space="preserve">04.40.020</t>
  </si>
  <si>
    <t xml:space="preserve">Retirada de soleira ou peitoril em geral</t>
  </si>
  <si>
    <t xml:space="preserve">04.40.030</t>
  </si>
  <si>
    <t xml:space="preserve">Retirada manual de guia pré-moldada, inclusive limpeza e empilhamento</t>
  </si>
  <si>
    <t xml:space="preserve">04.40.050</t>
  </si>
  <si>
    <t xml:space="preserve">Retirada manual de paralelepípedo ou lajota de concreto, inclusive limpeza, carregamento, transporte até 1 quilômetro e descarregamento</t>
  </si>
  <si>
    <t xml:space="preserve">04.40.070</t>
  </si>
  <si>
    <t xml:space="preserve">Retirada manual de paralelepípedo ou lajota de concreto, inclusive limpeza e empilhamento</t>
  </si>
  <si>
    <t xml:space="preserve">04.41</t>
  </si>
  <si>
    <t xml:space="preserve">Retirada de dispositivos viários</t>
  </si>
  <si>
    <t xml:space="preserve">04.41.001</t>
  </si>
  <si>
    <t xml:space="preserve">Retirada de placa de solo</t>
  </si>
  <si>
    <t xml:space="preserve">TRANSPORTE E MOVIMENTACAO, DENTRO E FORA DA OBRA</t>
  </si>
  <si>
    <t xml:space="preserve">05.04</t>
  </si>
  <si>
    <t xml:space="preserve">Transporte de material solto</t>
  </si>
  <si>
    <t xml:space="preserve">05.04.060</t>
  </si>
  <si>
    <t xml:space="preserve">Transporte manual horizontal e/ou vertical de entulho até o local de despejo - ensacado</t>
  </si>
  <si>
    <t xml:space="preserve">05.07</t>
  </si>
  <si>
    <t xml:space="preserve">Transporte comercial, carreteiro e aluguel</t>
  </si>
  <si>
    <t xml:space="preserve">05.07.040</t>
  </si>
  <si>
    <t xml:space="preserve">Remoção de entulho separado de obra com caçamba metálica - terra, alvenaria, concreto, argamassa, madeira, papel, plástico ou metal</t>
  </si>
  <si>
    <t xml:space="preserve">05.07.050</t>
  </si>
  <si>
    <t xml:space="preserve">Remoção de entulho de obra com caçamba metálica - material volumoso e misturado por alvenaria, terra, madeira, papel, plástico e metal</t>
  </si>
  <si>
    <t xml:space="preserve">05.07.060</t>
  </si>
  <si>
    <t xml:space="preserve">Remoção de entulho de obra com caçamba metálica - material rejeitado e misturado por vegetação, isopor, manta asfáltica e lã de vidro</t>
  </si>
  <si>
    <t xml:space="preserve">05.07.070</t>
  </si>
  <si>
    <t xml:space="preserve">Remoção de entulho de obra com caçamba metálica - gesso e/ou drywall</t>
  </si>
  <si>
    <t xml:space="preserve">05.07.100</t>
  </si>
  <si>
    <t xml:space="preserve">Transporte de resíduo sólido em aterro - telhas cimento amianto Classe D</t>
  </si>
  <si>
    <t xml:space="preserve">05.08</t>
  </si>
  <si>
    <t xml:space="preserve">Transporte mecanizado de material solto</t>
  </si>
  <si>
    <t xml:space="preserve">05.08.060</t>
  </si>
  <si>
    <t xml:space="preserve">Transporte de entulho, para distâncias superiores ao 3° km até o 5° km</t>
  </si>
  <si>
    <t xml:space="preserve">05.08.080</t>
  </si>
  <si>
    <t xml:space="preserve">Transporte de entulho, para distâncias superiores ao 5° km até o 10° km</t>
  </si>
  <si>
    <t xml:space="preserve">05.08.100</t>
  </si>
  <si>
    <t xml:space="preserve">Transporte de entulho, para distâncias superiores ao 10° km até o 15° km</t>
  </si>
  <si>
    <t xml:space="preserve">05.08.120</t>
  </si>
  <si>
    <t xml:space="preserve">Transporte de entulho, para distâncias superiores ao 15° km até o 20° km</t>
  </si>
  <si>
    <t xml:space="preserve">05.08.140</t>
  </si>
  <si>
    <t xml:space="preserve">Transporte de entulho, para distâncias superiores ao 20° km</t>
  </si>
  <si>
    <t xml:space="preserve">05.08.220</t>
  </si>
  <si>
    <t xml:space="preserve">Carregamento mecanizado de entulho fragmentado, com caminhão à disposição dentro da obra, até o raio de 1 km</t>
  </si>
  <si>
    <t xml:space="preserve">05.09</t>
  </si>
  <si>
    <t xml:space="preserve">Taxas de recolhimento</t>
  </si>
  <si>
    <t xml:space="preserve">05.09.006</t>
  </si>
  <si>
    <t xml:space="preserve">Taxa de destinação de resíduo sólido em aterro, tipo inerte</t>
  </si>
  <si>
    <t xml:space="preserve">05.09.007</t>
  </si>
  <si>
    <t xml:space="preserve">Taxa de destinação de resíduo sólido em aterro, tipo solo/terra</t>
  </si>
  <si>
    <t xml:space="preserve">05.09.008</t>
  </si>
  <si>
    <t xml:space="preserve">Taxa de destinação de resíduo sólido em aterro - telhas cimento amianto</t>
  </si>
  <si>
    <t xml:space="preserve">05.10</t>
  </si>
  <si>
    <t xml:space="preserve">Transporte mecanizado de solo</t>
  </si>
  <si>
    <t xml:space="preserve">05.10.010</t>
  </si>
  <si>
    <t xml:space="preserve">Carregamento mecanizado de solo de 1ª e 2ª categoria</t>
  </si>
  <si>
    <t xml:space="preserve">05.10.020</t>
  </si>
  <si>
    <t xml:space="preserve">Transporte de solo de 1ª e 2ª categoria por caminhão até o 2° km</t>
  </si>
  <si>
    <t xml:space="preserve">05.10.021</t>
  </si>
  <si>
    <t xml:space="preserve">Transporte de solo de 1ª e 2ª categoria por caminhão para distâncias superiores ao 2° km até o 3° km</t>
  </si>
  <si>
    <t xml:space="preserve">05.10.022</t>
  </si>
  <si>
    <t xml:space="preserve">Transporte de solo de 1ª e 2ª categoria por caminhão para distâncias superiores ao 3° km até o 5° km</t>
  </si>
  <si>
    <t xml:space="preserve">05.10.023</t>
  </si>
  <si>
    <t xml:space="preserve">Transporte de solo de 1ª e 2ª categoria por caminhão para distâncias superiores ao 5° km até o 10° km</t>
  </si>
  <si>
    <t xml:space="preserve">05.10.024</t>
  </si>
  <si>
    <t xml:space="preserve">Transporte de solo de 1ª e 2ª categoria por caminhão para distâncias superiores ao 10° km até o 15° km</t>
  </si>
  <si>
    <t xml:space="preserve">05.10.025</t>
  </si>
  <si>
    <t xml:space="preserve">Transporte de solo de 1ª e 2ª categoria por caminhão para distâncias superiores ao 15° km até o 20° km</t>
  </si>
  <si>
    <t xml:space="preserve">05.10.026</t>
  </si>
  <si>
    <t xml:space="preserve">Transporte de solo de 1ª e 2ª categoria por caminhão para distâncias superiores ao 20° km</t>
  </si>
  <si>
    <t xml:space="preserve">05.10.030</t>
  </si>
  <si>
    <t xml:space="preserve">Transporte de solo brejoso por caminhão até o 2° km</t>
  </si>
  <si>
    <t xml:space="preserve">05.10.031</t>
  </si>
  <si>
    <t xml:space="preserve">Transporte de solo brejoso por caminhão para distâncias superiores ao 2° km até o 3° km</t>
  </si>
  <si>
    <t xml:space="preserve">05.10.032</t>
  </si>
  <si>
    <t xml:space="preserve">Transporte de solo brejoso por caminhão para distâncias superiores ao 3° km até o 5° km</t>
  </si>
  <si>
    <t xml:space="preserve">05.10.033</t>
  </si>
  <si>
    <t xml:space="preserve">Transporte de solo brejoso por caminhão para distâncias superiores ao 5° km até o 10° km</t>
  </si>
  <si>
    <t xml:space="preserve">05.10.034</t>
  </si>
  <si>
    <t xml:space="preserve">Transporte de solo brejoso por caminhão para distâncias superiores ao 10° km até o 15° km</t>
  </si>
  <si>
    <t xml:space="preserve">05.10.035</t>
  </si>
  <si>
    <t xml:space="preserve">Transporte de solo brejoso por caminhão para distâncias superiores ao 15° km até o 20° km</t>
  </si>
  <si>
    <t xml:space="preserve">05.10.036</t>
  </si>
  <si>
    <t xml:space="preserve">Transporte de solo brejoso por caminhão para distâncias superiores ao 20° km</t>
  </si>
  <si>
    <t xml:space="preserve">SERVICO EM SOLO E ROCHA, MANUAL</t>
  </si>
  <si>
    <t xml:space="preserve">06.01</t>
  </si>
  <si>
    <t xml:space="preserve">Escavação manual em campo aberto de solo, exceto rocha</t>
  </si>
  <si>
    <t xml:space="preserve">06.01.020</t>
  </si>
  <si>
    <t xml:space="preserve">Escavação manual em solo de 1ª e 2ª categoria em campo aberto</t>
  </si>
  <si>
    <t xml:space="preserve">06.01.040</t>
  </si>
  <si>
    <t xml:space="preserve">Escavação manual em solo brejoso em campo aberto</t>
  </si>
  <si>
    <t xml:space="preserve">06.02</t>
  </si>
  <si>
    <t xml:space="preserve">Escavação manual em valas e buracos de solo, exceto rocha</t>
  </si>
  <si>
    <t xml:space="preserve">06.02.020</t>
  </si>
  <si>
    <t xml:space="preserve">Escavação manual em solo de 1ª e 2ª categoria em vala ou cava até 1,5 m</t>
  </si>
  <si>
    <t xml:space="preserve">06.02.040</t>
  </si>
  <si>
    <t xml:space="preserve">Escavação manual em solo de 1ª e 2ª categoria em vala ou cava além de 1,5 m</t>
  </si>
  <si>
    <t xml:space="preserve">06.11</t>
  </si>
  <si>
    <t xml:space="preserve">Reaterro manual sem fornecimento de material</t>
  </si>
  <si>
    <t xml:space="preserve">06.11.020</t>
  </si>
  <si>
    <t xml:space="preserve">Reaterro manual para simples regularização sem compactação</t>
  </si>
  <si>
    <t xml:space="preserve">06.11.040</t>
  </si>
  <si>
    <t xml:space="preserve">Reaterro manual apiloado sem controle de compactação</t>
  </si>
  <si>
    <t xml:space="preserve">06.11.060</t>
  </si>
  <si>
    <t xml:space="preserve">Reaterro manual com adição de 2% de cimento</t>
  </si>
  <si>
    <t xml:space="preserve">06.12</t>
  </si>
  <si>
    <t xml:space="preserve">Aterro manual sem fornecimento de material</t>
  </si>
  <si>
    <t xml:space="preserve">06.12.020</t>
  </si>
  <si>
    <t xml:space="preserve">Aterro manual apiloado de área interna com maço de 30 kg</t>
  </si>
  <si>
    <t xml:space="preserve">06.14</t>
  </si>
  <si>
    <t xml:space="preserve">Carga / carregamento e descarga manual</t>
  </si>
  <si>
    <t xml:space="preserve">06.14.020</t>
  </si>
  <si>
    <t xml:space="preserve">Carga manual de solo</t>
  </si>
  <si>
    <t xml:space="preserve">SERVICO EM SOLO E ROCHA, MECANIZADO</t>
  </si>
  <si>
    <t xml:space="preserve">07.01</t>
  </si>
  <si>
    <t xml:space="preserve">Escavação ou corte mecanizados em campo aberto de solo, exceto rocha</t>
  </si>
  <si>
    <t xml:space="preserve">07.01.010</t>
  </si>
  <si>
    <t xml:space="preserve">Escavação e carga mecanizada para exploração de solo em jazida</t>
  </si>
  <si>
    <t xml:space="preserve">07.01.020</t>
  </si>
  <si>
    <t xml:space="preserve">Escavação e carga mecanizada em solo de 1ª categoria, em campo aberto</t>
  </si>
  <si>
    <t xml:space="preserve">07.01.060</t>
  </si>
  <si>
    <t xml:space="preserve">Escavação e carga mecanizada em solo de 2ª categoria, em campo aberto</t>
  </si>
  <si>
    <t xml:space="preserve">07.01.120</t>
  </si>
  <si>
    <t xml:space="preserve">Carga e remoção de terra até a distância média de 1 km</t>
  </si>
  <si>
    <t xml:space="preserve">07.02</t>
  </si>
  <si>
    <t xml:space="preserve">Escavação mecanizada de valas e buracos em solo, exceto rocha</t>
  </si>
  <si>
    <t xml:space="preserve">07.02.020</t>
  </si>
  <si>
    <t xml:space="preserve">Escavação mecanizada de valas ou cavas com profundidade de até 2 m</t>
  </si>
  <si>
    <t xml:space="preserve">07.02.040</t>
  </si>
  <si>
    <t xml:space="preserve">Escavação mecanizada de valas ou cavas com profundidade de até 3 m</t>
  </si>
  <si>
    <t xml:space="preserve">07.02.060</t>
  </si>
  <si>
    <t xml:space="preserve">Escavação mecanizada de valas ou cavas com profundidade de até 4 m</t>
  </si>
  <si>
    <t xml:space="preserve">07.02.080</t>
  </si>
  <si>
    <t xml:space="preserve">Escavação mecanizada de valas ou cavas com profundidade acima de 4 m, com escavadeira hidráulica</t>
  </si>
  <si>
    <t xml:space="preserve">07.05</t>
  </si>
  <si>
    <t xml:space="preserve">Escavação mecanizada em solo brejoso ou turfa</t>
  </si>
  <si>
    <t xml:space="preserve">07.05.010</t>
  </si>
  <si>
    <t xml:space="preserve">Escavação e carga mecanizada em solo brejoso ou turfa</t>
  </si>
  <si>
    <t xml:space="preserve">07.05.020</t>
  </si>
  <si>
    <t xml:space="preserve">Escavação e carga mecanizada em solo vegetal superficial</t>
  </si>
  <si>
    <t xml:space="preserve">07.06</t>
  </si>
  <si>
    <t xml:space="preserve">Escavação ou carga mecanizada em campo aberto</t>
  </si>
  <si>
    <t xml:space="preserve">07.06.010</t>
  </si>
  <si>
    <t xml:space="preserve">Escavação e carga mecanizada em campo aberto, com rompedor hidráulico, em rocha</t>
  </si>
  <si>
    <t xml:space="preserve">07.10</t>
  </si>
  <si>
    <t xml:space="preserve">Apiloamento e nivelamento mecanizado de solo</t>
  </si>
  <si>
    <t xml:space="preserve">07.10.020</t>
  </si>
  <si>
    <t xml:space="preserve">Espalhamento de solo em bota-fora com compactação sem controle</t>
  </si>
  <si>
    <t xml:space="preserve">07.11</t>
  </si>
  <si>
    <t xml:space="preserve">Reaterro mecanizado sem fornecimento de material</t>
  </si>
  <si>
    <t xml:space="preserve">07.11.020</t>
  </si>
  <si>
    <t xml:space="preserve">Reaterro compactado mecanizado de vala ou cava com compactador</t>
  </si>
  <si>
    <t xml:space="preserve">07.11.040</t>
  </si>
  <si>
    <t xml:space="preserve">Reaterro compactado mecanizado de vala ou cava com rolo, mínimo de 95% PN</t>
  </si>
  <si>
    <t xml:space="preserve">07.12</t>
  </si>
  <si>
    <t xml:space="preserve">Aterro mecanizado sem fornecimento de material</t>
  </si>
  <si>
    <t xml:space="preserve">07.12.010</t>
  </si>
  <si>
    <t xml:space="preserve">Compactação de aterro mecanizado mínimo de 95% PN, sem fornecimento de solo em áreas fechadas</t>
  </si>
  <si>
    <t xml:space="preserve">07.12.020</t>
  </si>
  <si>
    <t xml:space="preserve">Compactação de aterro mecanizado mínimo de 95% PN, sem fornecimento de solo em campo aberto</t>
  </si>
  <si>
    <t xml:space="preserve">07.12.030</t>
  </si>
  <si>
    <t xml:space="preserve">Compactação de aterro mecanizado a 100% PN, sem fornecimento de solo em campo aberto</t>
  </si>
  <si>
    <t xml:space="preserve">07.12.040</t>
  </si>
  <si>
    <t xml:space="preserve">Aterro mecanizado por compensação, solo de 1ª categoria em campo aberto, sem compactação do aterro</t>
  </si>
  <si>
    <t xml:space="preserve">ESCORAMENTO, CONTENCAO E DRENAGEM</t>
  </si>
  <si>
    <t xml:space="preserve">08.01</t>
  </si>
  <si>
    <t xml:space="preserve">Escoramento</t>
  </si>
  <si>
    <t xml:space="preserve">08.01.020</t>
  </si>
  <si>
    <t xml:space="preserve">Escoramento de solo contínuo</t>
  </si>
  <si>
    <t xml:space="preserve">08.01.040</t>
  </si>
  <si>
    <t xml:space="preserve">Escoramento de solo descontínuo</t>
  </si>
  <si>
    <t xml:space="preserve">08.01.060</t>
  </si>
  <si>
    <t xml:space="preserve">Escoramento de solo pontaletado</t>
  </si>
  <si>
    <t xml:space="preserve">08.01.080</t>
  </si>
  <si>
    <t xml:space="preserve">Escoramento de solo especial</t>
  </si>
  <si>
    <t xml:space="preserve">08.01.100</t>
  </si>
  <si>
    <t xml:space="preserve">Escoramento com estacas pranchas metálicas - profundidade até 4 m</t>
  </si>
  <si>
    <t xml:space="preserve">08.01.110</t>
  </si>
  <si>
    <t xml:space="preserve">Escoramento com estacas pranchas metálicas - profundidade até 6 m</t>
  </si>
  <si>
    <t xml:space="preserve">08.01.120</t>
  </si>
  <si>
    <t xml:space="preserve">Escoramento com estacas pranchas metálicas - profundidade até 8 m</t>
  </si>
  <si>
    <t xml:space="preserve">08.02</t>
  </si>
  <si>
    <t xml:space="preserve">Cimbramento</t>
  </si>
  <si>
    <t xml:space="preserve">08.02.020</t>
  </si>
  <si>
    <t xml:space="preserve">Cimbramento em madeira com estroncas de eucalipto</t>
  </si>
  <si>
    <t xml:space="preserve">08.02.040</t>
  </si>
  <si>
    <t xml:space="preserve">Cimbramento em perfil metálico para obras de arte</t>
  </si>
  <si>
    <t xml:space="preserve">08.02.050</t>
  </si>
  <si>
    <t xml:space="preserve">Cimbramento tubular metálico</t>
  </si>
  <si>
    <t xml:space="preserve">M3MES</t>
  </si>
  <si>
    <t xml:space="preserve">08.02.060</t>
  </si>
  <si>
    <t xml:space="preserve">Montagem e desmontagem de cimbramento tubular metálico</t>
  </si>
  <si>
    <t xml:space="preserve">08.03</t>
  </si>
  <si>
    <t xml:space="preserve">Descimbramento</t>
  </si>
  <si>
    <t xml:space="preserve">08.03.020</t>
  </si>
  <si>
    <t xml:space="preserve">Descimbramento em madeira</t>
  </si>
  <si>
    <t xml:space="preserve">08.05</t>
  </si>
  <si>
    <t xml:space="preserve">Manta, filtro e dreno</t>
  </si>
  <si>
    <t xml:space="preserve">08.05.010</t>
  </si>
  <si>
    <t xml:space="preserve">Geomembrana em polietileno de alta densidade PEAD de 1 mm</t>
  </si>
  <si>
    <t xml:space="preserve">08.05.100</t>
  </si>
  <si>
    <t xml:space="preserve">Dreno com pedra britada</t>
  </si>
  <si>
    <t xml:space="preserve">08.05.110</t>
  </si>
  <si>
    <t xml:space="preserve">Dreno com areia grossa</t>
  </si>
  <si>
    <t xml:space="preserve">08.05.180</t>
  </si>
  <si>
    <t xml:space="preserve">Manta geotêxtil com resistência à tração longitudinal de 10kN/m e transversal de 9kN/m</t>
  </si>
  <si>
    <t xml:space="preserve">08.05.190</t>
  </si>
  <si>
    <t xml:space="preserve">Manta geotêxtil com resistência à tração longitudinal de 16kN/m e transversal de 14kN/m</t>
  </si>
  <si>
    <t xml:space="preserve">08.05.220</t>
  </si>
  <si>
    <t xml:space="preserve">Manta geotêxtil com resistência à tração longitudinal de 31kN/m e transversal de 27kN/m</t>
  </si>
  <si>
    <t xml:space="preserve">08.06</t>
  </si>
  <si>
    <t xml:space="preserve">Barbaca</t>
  </si>
  <si>
    <t xml:space="preserve">08.06.040</t>
  </si>
  <si>
    <t xml:space="preserve">Barbacã em tubo de PVC com diâmetro 50 mm</t>
  </si>
  <si>
    <t xml:space="preserve">08.06.060</t>
  </si>
  <si>
    <t xml:space="preserve">Barbacã em tubo de PVC com diâmetro 75 mm</t>
  </si>
  <si>
    <t xml:space="preserve">08.06.080</t>
  </si>
  <si>
    <t xml:space="preserve">Barbacã em tubo de PVC com diâmetro 100 mm</t>
  </si>
  <si>
    <t xml:space="preserve">08.07</t>
  </si>
  <si>
    <t xml:space="preserve">Esgotamento</t>
  </si>
  <si>
    <t xml:space="preserve">08.07.050</t>
  </si>
  <si>
    <t xml:space="preserve">Taxa de mobilização e desmobilização de equipamentos para execução de rebaixamento de lençol freático</t>
  </si>
  <si>
    <t xml:space="preserve">08.07.060</t>
  </si>
  <si>
    <t xml:space="preserve">Locação de conjunto de bombeamento a vácuo para rebaixamento de lençol freático, com até 50 ponteiras e potência até 15 HP, mínimo 30 dias</t>
  </si>
  <si>
    <t xml:space="preserve">CJxDI</t>
  </si>
  <si>
    <t xml:space="preserve">08.07.070</t>
  </si>
  <si>
    <t xml:space="preserve">Ponteiras filtrantes, profundidade até 5 m</t>
  </si>
  <si>
    <t xml:space="preserve">08.07.090</t>
  </si>
  <si>
    <t xml:space="preserve">Esgotamento de águas superficiais com bomba de superfície ou submersa</t>
  </si>
  <si>
    <t xml:space="preserve">HPXh</t>
  </si>
  <si>
    <t xml:space="preserve">08.10</t>
  </si>
  <si>
    <t xml:space="preserve">Contenção</t>
  </si>
  <si>
    <t xml:space="preserve">08.10.040</t>
  </si>
  <si>
    <t xml:space="preserve">Enrocamento com pedra arrumada</t>
  </si>
  <si>
    <t xml:space="preserve">08.10.060</t>
  </si>
  <si>
    <t xml:space="preserve">Enrocamento com pedra assentada</t>
  </si>
  <si>
    <t xml:space="preserve">08.10.108</t>
  </si>
  <si>
    <t xml:space="preserve">Gabião tipo caixa em tela metálica, altura de 0,5 m, com revestimento liga zinco/alumínio, malha hexagonal 8/10 cm, fio diâmetro 2,7 mm, independente do formato ou utilização</t>
  </si>
  <si>
    <t xml:space="preserve">08.10.109</t>
  </si>
  <si>
    <t xml:space="preserve">Gabião tipo caixa em tela metálica, altura de 1 m, com revestimento liga zinco/alumínio, malha hexagonal 8/10 cm, fio diâmetro 2,7 mm, independente do formato ou utilização</t>
  </si>
  <si>
    <t xml:space="preserve">FORMA</t>
  </si>
  <si>
    <t xml:space="preserve">09.01</t>
  </si>
  <si>
    <t xml:space="preserve">Forma em tabua</t>
  </si>
  <si>
    <t xml:space="preserve">09.01.020</t>
  </si>
  <si>
    <t xml:space="preserve">Forma em madeira comum para fundação</t>
  </si>
  <si>
    <t xml:space="preserve">09.01.030</t>
  </si>
  <si>
    <t xml:space="preserve">Forma em madeira comum para estrutura</t>
  </si>
  <si>
    <t xml:space="preserve">09.01.040</t>
  </si>
  <si>
    <t xml:space="preserve">Forma em madeira comum para caixão perdido</t>
  </si>
  <si>
    <t xml:space="preserve">09.01.150</t>
  </si>
  <si>
    <t xml:space="preserve">Desmontagem de forma em madeira para estrutura de laje, com tábuas</t>
  </si>
  <si>
    <t xml:space="preserve">09.01.160</t>
  </si>
  <si>
    <t xml:space="preserve">Desmontagem de forma em madeira para estrutura de vigas, com tábuas</t>
  </si>
  <si>
    <t xml:space="preserve">09.02</t>
  </si>
  <si>
    <t xml:space="preserve">Forma em madeira compensada</t>
  </si>
  <si>
    <t xml:space="preserve">09.02.020</t>
  </si>
  <si>
    <t xml:space="preserve">Forma plana em compensado para estrutura convencional</t>
  </si>
  <si>
    <t xml:space="preserve">09.02.040</t>
  </si>
  <si>
    <t xml:space="preserve">Forma plana em compensado para estrutura aparente</t>
  </si>
  <si>
    <t xml:space="preserve">09.02.060</t>
  </si>
  <si>
    <t xml:space="preserve">Forma curva em compensado para estrutura aparente</t>
  </si>
  <si>
    <t xml:space="preserve">09.02.080</t>
  </si>
  <si>
    <t xml:space="preserve">Forma plana em compensado para obra de arte, sem cimbramento</t>
  </si>
  <si>
    <t xml:space="preserve">09.02.100</t>
  </si>
  <si>
    <t xml:space="preserve">Forma em compensado para encamisamento de tubulão</t>
  </si>
  <si>
    <t xml:space="preserve">09.02.120</t>
  </si>
  <si>
    <t xml:space="preserve">Forma ripada de 5 cm na vertical</t>
  </si>
  <si>
    <t xml:space="preserve">09.02.130</t>
  </si>
  <si>
    <t xml:space="preserve">Forma plana em compensado para estrutura convencional com cimbramento tubular metálico</t>
  </si>
  <si>
    <t xml:space="preserve">09.02.140</t>
  </si>
  <si>
    <t xml:space="preserve">Forma plana em compensado para estrutura aparente com cimbramento tubular metálico</t>
  </si>
  <si>
    <t xml:space="preserve">09.02.150</t>
  </si>
  <si>
    <t xml:space="preserve">Forma curva em compensado para estrutura convencional com cimbramento tubular metálico</t>
  </si>
  <si>
    <t xml:space="preserve">09.04</t>
  </si>
  <si>
    <t xml:space="preserve">Forma em papelão</t>
  </si>
  <si>
    <t xml:space="preserve">09.04.020</t>
  </si>
  <si>
    <t xml:space="preserve">Forma em tubo de papelão com diâmetro de 25 cm</t>
  </si>
  <si>
    <t xml:space="preserve">09.04.030</t>
  </si>
  <si>
    <t xml:space="preserve">Forma em tubo de papelão com diâmetro de 30 cm</t>
  </si>
  <si>
    <t xml:space="preserve">09.04.040</t>
  </si>
  <si>
    <t xml:space="preserve">Forma em tubo de papelão com diâmetro de 35 cm</t>
  </si>
  <si>
    <t xml:space="preserve">09.04.050</t>
  </si>
  <si>
    <t xml:space="preserve">Forma em tubo de papelão com diâmetro de 40 cm</t>
  </si>
  <si>
    <t xml:space="preserve">09.04.060</t>
  </si>
  <si>
    <t xml:space="preserve">Forma em tubo de papelão com diâmetro de 45 cm</t>
  </si>
  <si>
    <t xml:space="preserve">09.04.070</t>
  </si>
  <si>
    <t xml:space="preserve">Forma em tubo de papelão com diâmetro de 50 cm</t>
  </si>
  <si>
    <t xml:space="preserve">09.07</t>
  </si>
  <si>
    <t xml:space="preserve">Forma em polipropileno</t>
  </si>
  <si>
    <t xml:space="preserve">09.07.060</t>
  </si>
  <si>
    <t xml:space="preserve">Forma em polipropileno (cubeta) e acessórios para laje nervurada com dimensões variáveis - locação</t>
  </si>
  <si>
    <t xml:space="preserve">ARMADURA E CORDOALHA ESTRUTURAL</t>
  </si>
  <si>
    <t xml:space="preserve">10.01</t>
  </si>
  <si>
    <t xml:space="preserve">Armadura em barra</t>
  </si>
  <si>
    <t xml:space="preserve">10.01.020</t>
  </si>
  <si>
    <t xml:space="preserve">Armadura em barra de aço CA-25 fyk = 250 MPa</t>
  </si>
  <si>
    <t xml:space="preserve">10.01.040</t>
  </si>
  <si>
    <t xml:space="preserve">Armadura em barra de aço CA-50 (A ou B) fyk = 500 MPa</t>
  </si>
  <si>
    <t xml:space="preserve">10.01.060</t>
  </si>
  <si>
    <t xml:space="preserve">Armadura em barra de aço CA-60 (A ou B) fyk = 600 MPa</t>
  </si>
  <si>
    <t xml:space="preserve">10.02</t>
  </si>
  <si>
    <t xml:space="preserve">Armadura em tela</t>
  </si>
  <si>
    <t xml:space="preserve">10.02.020</t>
  </si>
  <si>
    <t xml:space="preserve">Armadura em tela soldada de aço</t>
  </si>
  <si>
    <t xml:space="preserve">10.20</t>
  </si>
  <si>
    <t xml:space="preserve">Reparos, conservações e complementos - GRUPO 10</t>
  </si>
  <si>
    <t xml:space="preserve">10.20.001</t>
  </si>
  <si>
    <t xml:space="preserve">Lubrificante em pasta para aplicação em barras de transferência de concreto</t>
  </si>
  <si>
    <t xml:space="preserve">CONCRETO, MASSA E LASTRO</t>
  </si>
  <si>
    <t xml:space="preserve">11.01</t>
  </si>
  <si>
    <t xml:space="preserve">Concreto usinado com controle fck - fornecimento do material</t>
  </si>
  <si>
    <t xml:space="preserve">11.01.100</t>
  </si>
  <si>
    <t xml:space="preserve">Concreto usinado, fck = 20 MPa</t>
  </si>
  <si>
    <t xml:space="preserve">11.01.130</t>
  </si>
  <si>
    <t xml:space="preserve">Concreto usinado, fck = 25 MPa</t>
  </si>
  <si>
    <t xml:space="preserve">11.01.160</t>
  </si>
  <si>
    <t xml:space="preserve">Concreto usinado, fck = 30 MPa</t>
  </si>
  <si>
    <t xml:space="preserve">11.01.170</t>
  </si>
  <si>
    <t xml:space="preserve">Concreto usinado, fck = 35 MPa</t>
  </si>
  <si>
    <t xml:space="preserve">11.01.190</t>
  </si>
  <si>
    <t xml:space="preserve">Concreto usinado, fck = 40 MPa</t>
  </si>
  <si>
    <t xml:space="preserve">11.01.260</t>
  </si>
  <si>
    <t xml:space="preserve">Concreto usinado, fck = 20 MPa - para bombeamento</t>
  </si>
  <si>
    <t xml:space="preserve">11.01.290</t>
  </si>
  <si>
    <t xml:space="preserve">Concreto usinado, fck = 25 MPa - para bombeamento</t>
  </si>
  <si>
    <t xml:space="preserve">11.01.320</t>
  </si>
  <si>
    <t xml:space="preserve">Concreto usinado, fck = 30 MPa - para bombeamento</t>
  </si>
  <si>
    <t xml:space="preserve">11.01.321</t>
  </si>
  <si>
    <t xml:space="preserve">Concreto usinado, fck = 35 MPa - para bombeamento</t>
  </si>
  <si>
    <t xml:space="preserve">11.01.350</t>
  </si>
  <si>
    <t xml:space="preserve">Concreto usinado, fck = 40 MPa - para bombeamento</t>
  </si>
  <si>
    <t xml:space="preserve">11.01.520</t>
  </si>
  <si>
    <t xml:space="preserve">Concreto usinado, fck = 30 MPa - para bombeamento em estaca hélice contínua</t>
  </si>
  <si>
    <t xml:space="preserve">11.01.621</t>
  </si>
  <si>
    <t xml:space="preserve">Concreto usinado, fck=30 MPa, fctm_k=4,2 Mpa</t>
  </si>
  <si>
    <t xml:space="preserve">11.01.630</t>
  </si>
  <si>
    <t xml:space="preserve">Concreto usinado, fck = 25 MPa - para perfil extrudado</t>
  </si>
  <si>
    <t xml:space="preserve">11.02</t>
  </si>
  <si>
    <t xml:space="preserve">Concreto usinado não estrutural - fornecimento do material</t>
  </si>
  <si>
    <t xml:space="preserve">11.02.020</t>
  </si>
  <si>
    <t xml:space="preserve">Concreto usinado não estrutural mínimo 150 kg cimento / m³</t>
  </si>
  <si>
    <t xml:space="preserve">11.02.040</t>
  </si>
  <si>
    <t xml:space="preserve">Concreto usinado não estrutural mínimo 200 kg cimento / m³</t>
  </si>
  <si>
    <t xml:space="preserve">11.02.060</t>
  </si>
  <si>
    <t xml:space="preserve">Concreto usinado não estrutural mínimo 300 kg cimento / m³</t>
  </si>
  <si>
    <t xml:space="preserve">11.03</t>
  </si>
  <si>
    <t xml:space="preserve">Concreto executado no local com controle fck - fornecimento do material</t>
  </si>
  <si>
    <t xml:space="preserve">11.03.090</t>
  </si>
  <si>
    <t xml:space="preserve">Concreto preparado no local, fck = 20 MPa</t>
  </si>
  <si>
    <t xml:space="preserve">11.04</t>
  </si>
  <si>
    <t xml:space="preserve">Concreto não estrutural executado no local - fornecimento do material</t>
  </si>
  <si>
    <t xml:space="preserve">11.04.020</t>
  </si>
  <si>
    <t xml:space="preserve">Concreto não estrutural executado no local, mínimo 150 kg cimento / m³</t>
  </si>
  <si>
    <t xml:space="preserve">11.04.040</t>
  </si>
  <si>
    <t xml:space="preserve">Concreto não estrutural executado no local, mínimo 200 kg cimento / m³</t>
  </si>
  <si>
    <t xml:space="preserve">11.04.060</t>
  </si>
  <si>
    <t xml:space="preserve">Concreto não estrutural executado no local, mínimo 300 kg cimento / m³</t>
  </si>
  <si>
    <t xml:space="preserve">11.05</t>
  </si>
  <si>
    <t xml:space="preserve">Concreto e argamassa especial</t>
  </si>
  <si>
    <t xml:space="preserve">11.05.010</t>
  </si>
  <si>
    <t xml:space="preserve">Argamassa em solo e cimento a 5% em peso</t>
  </si>
  <si>
    <t xml:space="preserve">11.05.030</t>
  </si>
  <si>
    <t xml:space="preserve">Argamassa graute autonivelante de alta resistência</t>
  </si>
  <si>
    <t xml:space="preserve">11.05.040</t>
  </si>
  <si>
    <t xml:space="preserve">Argamassa graute</t>
  </si>
  <si>
    <t xml:space="preserve">11.05.060</t>
  </si>
  <si>
    <t xml:space="preserve">Concreto ciclópico - fornecimento e aplicação (com 30% de pedra rachão), concreto fck 15 Mpa</t>
  </si>
  <si>
    <t xml:space="preserve">11.05.120</t>
  </si>
  <si>
    <t xml:space="preserve">Execução de concreto projetado - consumo de cimento 350 kg/m³</t>
  </si>
  <si>
    <t xml:space="preserve">11.11</t>
  </si>
  <si>
    <t xml:space="preserve">Argamassas especiais</t>
  </si>
  <si>
    <t xml:space="preserve">11.11.030</t>
  </si>
  <si>
    <t xml:space="preserve">Argamassa de cimento e areia, fck = 20 MPa, consumo de cimento 600 kg/m³ - material para injeção em estaca raiz</t>
  </si>
  <si>
    <t xml:space="preserve">11.16</t>
  </si>
  <si>
    <t xml:space="preserve">Lançamento e aplicação</t>
  </si>
  <si>
    <t xml:space="preserve">11.16.020</t>
  </si>
  <si>
    <t xml:space="preserve">Lançamento, espalhamento e adensamento de concreto ou massa em lastro e/ou enchimento</t>
  </si>
  <si>
    <t xml:space="preserve">11.16.040</t>
  </si>
  <si>
    <t xml:space="preserve">Lançamento e adensamento de concreto ou massa em fundação</t>
  </si>
  <si>
    <t xml:space="preserve">11.16.060</t>
  </si>
  <si>
    <t xml:space="preserve">Lançamento e adensamento de concreto ou massa em estrutura</t>
  </si>
  <si>
    <t xml:space="preserve">11.16.080</t>
  </si>
  <si>
    <t xml:space="preserve">Lançamento e adensamento de concreto ou massa por bombeamento</t>
  </si>
  <si>
    <t xml:space="preserve">11.16.220</t>
  </si>
  <si>
    <t xml:space="preserve">Nivelamento de piso em concreto com acabadora de superfície</t>
  </si>
  <si>
    <t xml:space="preserve">11.18</t>
  </si>
  <si>
    <t xml:space="preserve">Lastro e enchimento</t>
  </si>
  <si>
    <t xml:space="preserve">11.18.020</t>
  </si>
  <si>
    <t xml:space="preserve">Lastro de areia</t>
  </si>
  <si>
    <t xml:space="preserve">11.18.040</t>
  </si>
  <si>
    <t xml:space="preserve">Lastro de pedra britada</t>
  </si>
  <si>
    <t xml:space="preserve">11.18.060</t>
  </si>
  <si>
    <t xml:space="preserve">Lona plástica preta - uso geral</t>
  </si>
  <si>
    <t xml:space="preserve">11.18.070</t>
  </si>
  <si>
    <t xml:space="preserve">Enchimento de laje com concreto celular com densidade de 1.200 kg/m³</t>
  </si>
  <si>
    <t xml:space="preserve">11.18.080</t>
  </si>
  <si>
    <t xml:space="preserve">Enchimento de laje com tijolos cerâmicos furados</t>
  </si>
  <si>
    <t xml:space="preserve">11.18.110</t>
  </si>
  <si>
    <t xml:space="preserve">Enchimento de nichos em geral, com material proveniente de entulho</t>
  </si>
  <si>
    <t xml:space="preserve">11.18.140</t>
  </si>
  <si>
    <t xml:space="preserve">Lastro e/ou fundação em rachão mecanizado</t>
  </si>
  <si>
    <t xml:space="preserve">11.18.150</t>
  </si>
  <si>
    <t xml:space="preserve">Lastro e/ou fundação em rachão manual</t>
  </si>
  <si>
    <t xml:space="preserve">11.18.160</t>
  </si>
  <si>
    <t xml:space="preserve">Enchimento de nichos em geral, com areia</t>
  </si>
  <si>
    <t xml:space="preserve">11.18.180</t>
  </si>
  <si>
    <t xml:space="preserve">Colchão de areia</t>
  </si>
  <si>
    <t xml:space="preserve">11.18.190</t>
  </si>
  <si>
    <t xml:space="preserve">Enchimento de nichos com poliestireno expandido do tipo P-1</t>
  </si>
  <si>
    <t xml:space="preserve">11.18.220</t>
  </si>
  <si>
    <t xml:space="preserve">Enchimento de nichos com poliestireno expandido do tipo EPS-5F</t>
  </si>
  <si>
    <t xml:space="preserve">11.20</t>
  </si>
  <si>
    <t xml:space="preserve">Reparos, conservações e complementos - GRUPO 11</t>
  </si>
  <si>
    <t xml:space="preserve">11.20.030</t>
  </si>
  <si>
    <t xml:space="preserve">Cura química de concreto, membrana líquida</t>
  </si>
  <si>
    <t xml:space="preserve">11.20.050</t>
  </si>
  <si>
    <t xml:space="preserve">Corte de junta de dilatação, com serra de disco diamantado para pisos</t>
  </si>
  <si>
    <t xml:space="preserve">11.20.090</t>
  </si>
  <si>
    <t xml:space="preserve">Selante endurecedor de concreto antipó</t>
  </si>
  <si>
    <t xml:space="preserve">11.20.120</t>
  </si>
  <si>
    <t xml:space="preserve">Reparo superficial com argamassa polimérica (tixotrópica), bicomponente</t>
  </si>
  <si>
    <t xml:space="preserve">11.20.130</t>
  </si>
  <si>
    <t xml:space="preserve">Tratamento de fissuras estáveis (não ativas) em elementos de concreto</t>
  </si>
  <si>
    <t xml:space="preserve">11.20.140</t>
  </si>
  <si>
    <t xml:space="preserve">Controlador de retração de concreto, a base de óxido de cálcio</t>
  </si>
  <si>
    <t xml:space="preserve">FUNDACAO PROFUNDA</t>
  </si>
  <si>
    <t xml:space="preserve">12.01</t>
  </si>
  <si>
    <t xml:space="preserve">Broca</t>
  </si>
  <si>
    <t xml:space="preserve">12.01.021</t>
  </si>
  <si>
    <t xml:space="preserve">Broca em concreto armado diâmetro de 20 cm - completa</t>
  </si>
  <si>
    <t xml:space="preserve">12.01.041</t>
  </si>
  <si>
    <t xml:space="preserve">Broca em concreto armado diâmetro de 25 cm - completa</t>
  </si>
  <si>
    <t xml:space="preserve">12.01.061</t>
  </si>
  <si>
    <t xml:space="preserve">Broca em concreto armado diâmetro de 30 cm - completa</t>
  </si>
  <si>
    <t xml:space="preserve">12.04</t>
  </si>
  <si>
    <t xml:space="preserve">Estaca pre-moldada de concreto</t>
  </si>
  <si>
    <t xml:space="preserve">12.04.080</t>
  </si>
  <si>
    <t xml:space="preserve">Taxa de mobilização e desmobilização de equipamentos para execução de estaca pré-moldada</t>
  </si>
  <si>
    <t xml:space="preserve">12.04.081</t>
  </si>
  <si>
    <t xml:space="preserve">Estaca pré-moldada protendida cravada para 20t</t>
  </si>
  <si>
    <t xml:space="preserve">12.04.082</t>
  </si>
  <si>
    <t xml:space="preserve">Estaca pré-moldada protendida cravada para 30t</t>
  </si>
  <si>
    <t xml:space="preserve">12.04.083</t>
  </si>
  <si>
    <t xml:space="preserve">Estaca pré-moldada protendida cravada para 40t</t>
  </si>
  <si>
    <t xml:space="preserve">12.04.084</t>
  </si>
  <si>
    <t xml:space="preserve">Estaca pré-moldada protendida cravada para 50t</t>
  </si>
  <si>
    <t xml:space="preserve">12.04.085</t>
  </si>
  <si>
    <t xml:space="preserve">Estaca pré-moldada protendida cravada para 60t</t>
  </si>
  <si>
    <t xml:space="preserve">12.05</t>
  </si>
  <si>
    <t xml:space="preserve">Estaca escavada mecanicamente</t>
  </si>
  <si>
    <t xml:space="preserve">12.05.010</t>
  </si>
  <si>
    <t xml:space="preserve">Taxa de mobilização e desmobilização de equipamentos para execução de estaca escavada</t>
  </si>
  <si>
    <t xml:space="preserve">12.05.020</t>
  </si>
  <si>
    <t xml:space="preserve">Estaca escavada mecanicamente, diâmetro de 25 cm até 20 t</t>
  </si>
  <si>
    <t xml:space="preserve">12.05.030</t>
  </si>
  <si>
    <t xml:space="preserve">Estaca escavada mecanicamente, diâmetro de 30 cm até 30 t</t>
  </si>
  <si>
    <t xml:space="preserve">12.05.040</t>
  </si>
  <si>
    <t xml:space="preserve">Estaca escavada mecanicamente, diâmetro de 35 cm até 40 t</t>
  </si>
  <si>
    <t xml:space="preserve">12.05.150</t>
  </si>
  <si>
    <t xml:space="preserve">Estaca escavada mecanicamente, diâmetro de 40 cm até 50 t</t>
  </si>
  <si>
    <t xml:space="preserve">12.06</t>
  </si>
  <si>
    <t xml:space="preserve">Estaca tipo STRAUSS</t>
  </si>
  <si>
    <t xml:space="preserve">12.06.010</t>
  </si>
  <si>
    <t xml:space="preserve">Taxa de mobilização e desmobilização de equipamentos para execução de estaca tipo Strauss</t>
  </si>
  <si>
    <t xml:space="preserve">12.06.020</t>
  </si>
  <si>
    <t xml:space="preserve">Estaca tipo Strauss, diâmetro de 25 cm até 20 t</t>
  </si>
  <si>
    <t xml:space="preserve">12.06.030</t>
  </si>
  <si>
    <t xml:space="preserve">Estaca tipo Strauss, diâmetro de 32 cm até 30 t</t>
  </si>
  <si>
    <t xml:space="preserve">12.06.040</t>
  </si>
  <si>
    <t xml:space="preserve">Estaca tipo Strauss, diâmetro de 38 cm até 40 t</t>
  </si>
  <si>
    <t xml:space="preserve">12.06.080</t>
  </si>
  <si>
    <t xml:space="preserve">Estaca tipo Strauss, diâmetro de 45 cm até 60 t</t>
  </si>
  <si>
    <t xml:space="preserve">12.07</t>
  </si>
  <si>
    <t xml:space="preserve">Estaca tipo RAIZ</t>
  </si>
  <si>
    <t xml:space="preserve">12.07.010</t>
  </si>
  <si>
    <t xml:space="preserve">Taxa de mobilização e desmobilização de equipamentos para execução de estaca tipo Raiz em solo</t>
  </si>
  <si>
    <t xml:space="preserve">12.07.030</t>
  </si>
  <si>
    <t xml:space="preserve">Estaca tipo Raiz, diâmetro de 10 cm para 10 t, em solo</t>
  </si>
  <si>
    <t xml:space="preserve">12.07.050</t>
  </si>
  <si>
    <t xml:space="preserve">Estaca tipo Raiz, diâmetro de 12 cm para 15 t, em solo</t>
  </si>
  <si>
    <t xml:space="preserve">12.07.060</t>
  </si>
  <si>
    <t xml:space="preserve">Estaca tipo Raiz, diâmetro de 15 cm para 25 t, em solo</t>
  </si>
  <si>
    <t xml:space="preserve">12.07.070</t>
  </si>
  <si>
    <t xml:space="preserve">Estaca tipo Raiz, diâmetro de 16 cm para 35 t, em solo</t>
  </si>
  <si>
    <t xml:space="preserve">12.07.090</t>
  </si>
  <si>
    <t xml:space="preserve">Estaca tipo Raiz, diâmetro de 20 cm para 50 t, em solo</t>
  </si>
  <si>
    <t xml:space="preserve">12.07.100</t>
  </si>
  <si>
    <t xml:space="preserve">Estaca tipo Raiz, diâmetro de 25 cm para 80 t, em solo</t>
  </si>
  <si>
    <t xml:space="preserve">12.07.110</t>
  </si>
  <si>
    <t xml:space="preserve">Estaca tipo Raiz, diâmetro de 31 cm para 100 t, em solo</t>
  </si>
  <si>
    <t xml:space="preserve">12.07.130</t>
  </si>
  <si>
    <t xml:space="preserve">Estaca tipo Raiz, diâmetro de 40 cm para 130 t, em solo</t>
  </si>
  <si>
    <t xml:space="preserve">12.07.151</t>
  </si>
  <si>
    <t xml:space="preserve">Estaca tipo Raiz, diâmetro de 31 cm, sem armação, em solo</t>
  </si>
  <si>
    <t xml:space="preserve">12.07.153</t>
  </si>
  <si>
    <t xml:space="preserve">Estaca tipo Raiz, diâmetro de 45 cm, sem armação, em solo</t>
  </si>
  <si>
    <t xml:space="preserve">12.07.270</t>
  </si>
  <si>
    <t xml:space="preserve">Taxa de mobilização e desmobilização de equipamentos para execução de estaca tipo Raiz em rocha</t>
  </si>
  <si>
    <t xml:space="preserve">12.07.271</t>
  </si>
  <si>
    <t xml:space="preserve">Estaca tipo Raiz, diâmetro de 31 cm, sem armação, em rocha</t>
  </si>
  <si>
    <t xml:space="preserve">12.07.272</t>
  </si>
  <si>
    <t xml:space="preserve">Estaca tipo Raiz, diâmetro de 41 cm, sem armação, em rocha</t>
  </si>
  <si>
    <t xml:space="preserve">12.07.273</t>
  </si>
  <si>
    <t xml:space="preserve">Estaca tipo Raiz, diâmetro de 45 cm, sem armação, em rocha</t>
  </si>
  <si>
    <t xml:space="preserve">12.07.274</t>
  </si>
  <si>
    <t xml:space="preserve">Estaca tipo Raiz, diâmetro de 15 cm para 25 t, sem armação e sem argamassa, em rocha</t>
  </si>
  <si>
    <t xml:space="preserve">12.07.275</t>
  </si>
  <si>
    <t xml:space="preserve">Estaca tipo Raiz, diâmetro de 20 cm para 50 t, sem armação e sem argamassa, em rocha</t>
  </si>
  <si>
    <t xml:space="preserve">12.07.511</t>
  </si>
  <si>
    <t xml:space="preserve">Injeção de argamassa de cimento e areia em estaca raiz - sobreconsumo</t>
  </si>
  <si>
    <t xml:space="preserve">12.09</t>
  </si>
  <si>
    <t xml:space="preserve">Tubulão</t>
  </si>
  <si>
    <t xml:space="preserve">12.09.010</t>
  </si>
  <si>
    <t xml:space="preserve">Taxa de mobilização e desmobilização de equipamentos para execução de tubulão escavado mecanicamente</t>
  </si>
  <si>
    <t xml:space="preserve">12.09.020</t>
  </si>
  <si>
    <t xml:space="preserve">Abertura de fuste mecanizado diâmetro de 50 cm</t>
  </si>
  <si>
    <t xml:space="preserve">12.09.040</t>
  </si>
  <si>
    <t xml:space="preserve">Abertura de fuste mecanizado diâmetro de 60 cm</t>
  </si>
  <si>
    <t xml:space="preserve">12.09.060</t>
  </si>
  <si>
    <t xml:space="preserve">Abertura de fuste mecanizado diâmetro de 80 cm</t>
  </si>
  <si>
    <t xml:space="preserve">12.09.140</t>
  </si>
  <si>
    <t xml:space="preserve">Escavação manual em campo aberto para tubulão, fuste e/ou base</t>
  </si>
  <si>
    <t xml:space="preserve">12.12</t>
  </si>
  <si>
    <t xml:space="preserve">Estaca hélice continua</t>
  </si>
  <si>
    <t xml:space="preserve">12.12.010</t>
  </si>
  <si>
    <t xml:space="preserve">Taxa de mobilização e desmobilização de equipamentos para execução de estaca tipo hélice contínua em solo</t>
  </si>
  <si>
    <t xml:space="preserve">12.12.014</t>
  </si>
  <si>
    <t xml:space="preserve">Estaca tipo hélice contínua, diâmetro de 25 cm em solo</t>
  </si>
  <si>
    <t xml:space="preserve">12.12.016</t>
  </si>
  <si>
    <t xml:space="preserve">Estaca tipo hélice contínua, diâmetro de 30 cm em solo</t>
  </si>
  <si>
    <t xml:space="preserve">12.12.020</t>
  </si>
  <si>
    <t xml:space="preserve">Estaca tipo hélice contínua, diâmetro de 35 cm em solo</t>
  </si>
  <si>
    <t xml:space="preserve">12.12.060</t>
  </si>
  <si>
    <t xml:space="preserve">Estaca tipo hélice contínua, diâmetro de 40 cm em solo</t>
  </si>
  <si>
    <t xml:space="preserve">12.12.070</t>
  </si>
  <si>
    <t xml:space="preserve">Estaca tipo hélice contínua, diâmetro de 50 cm em solo</t>
  </si>
  <si>
    <t xml:space="preserve">12.12.074</t>
  </si>
  <si>
    <t xml:space="preserve">Estaca tipo hélice contínua, diâmetro de 60 cm em solo</t>
  </si>
  <si>
    <t xml:space="preserve">12.12.090</t>
  </si>
  <si>
    <t xml:space="preserve">Estaca tipo hélice contínua, diâmetro de 70 cm em solo</t>
  </si>
  <si>
    <t xml:space="preserve">12.12.100</t>
  </si>
  <si>
    <t xml:space="preserve">Estaca tipo hélice contínua, diâmetro de 80 cm em solo</t>
  </si>
  <si>
    <t xml:space="preserve">12.14</t>
  </si>
  <si>
    <t xml:space="preserve">Estaca escavada com injeção ou micro estaca</t>
  </si>
  <si>
    <t xml:space="preserve">12.14.010</t>
  </si>
  <si>
    <t xml:space="preserve">Taxa de mobilização e desmobilização de equipamentos para execução de estacas escavadas com injeção ou microestaca</t>
  </si>
  <si>
    <t xml:space="preserve">12.14.040</t>
  </si>
  <si>
    <t xml:space="preserve">Estaca escavada com injeção ou microestaca, diâmetro de 16 cm</t>
  </si>
  <si>
    <t xml:space="preserve">12.14.050</t>
  </si>
  <si>
    <t xml:space="preserve">Estaca escavada com injeção ou microestaca, diâmetro de 20 cm</t>
  </si>
  <si>
    <t xml:space="preserve">12.14.060</t>
  </si>
  <si>
    <t xml:space="preserve">Estaca escavada com injeção ou microestaca, diâmetro de 25 cm</t>
  </si>
  <si>
    <t xml:space="preserve">LAJE E PAINEL DE FECHAMENTO PRE-FABRICADOS</t>
  </si>
  <si>
    <t xml:space="preserve">13.01</t>
  </si>
  <si>
    <t xml:space="preserve">Laje pre-fabricada mista em vigotas treplicadas e lajotas</t>
  </si>
  <si>
    <t xml:space="preserve">13.01.130</t>
  </si>
  <si>
    <t xml:space="preserve">Laje pré-fabricada mista vigota treliçada/lajota cerâmica - LT 12 (8+4) e capa com concreto de 25 MPa</t>
  </si>
  <si>
    <t xml:space="preserve">13.01.150</t>
  </si>
  <si>
    <t xml:space="preserve">Laje pré-fabricada mista vigota treliçada/lajota cerâmica - LT 16 (12+4) e capa com concreto de 25 MPa</t>
  </si>
  <si>
    <t xml:space="preserve">13.01.170</t>
  </si>
  <si>
    <t xml:space="preserve">Laje pré-fabricada mista vigota treliçada/lajota cerâmica - LT 20 (16+4) e capa com concreto de 25 MPa</t>
  </si>
  <si>
    <t xml:space="preserve">13.01.190</t>
  </si>
  <si>
    <t xml:space="preserve">Laje pré-fabricada mista vigota treliçada/lajota cerâmica - LT 24 (20+4) e capa com concreto de 25 MPa</t>
  </si>
  <si>
    <t xml:space="preserve">13.01.210</t>
  </si>
  <si>
    <t xml:space="preserve">Laje pré-fabricada mista vigota treliçada/lajota cerâmica - LT 30 (24+6) e capa com concreto de 25 MPa</t>
  </si>
  <si>
    <t xml:space="preserve">13.01.310</t>
  </si>
  <si>
    <t xml:space="preserve">Laje pré-fabricada unidirecional em viga treliçada/lajota em EPS LT 12 (8
+ 4), com capa de concreto de 25 MPa</t>
  </si>
  <si>
    <t xml:space="preserve">13.01.320</t>
  </si>
  <si>
    <t xml:space="preserve">Laje pré-fabricada unidirecional em viga treliçada/lajota em EPS LT 16 (12 + 4), com capa de concreto de 25 MPa</t>
  </si>
  <si>
    <t xml:space="preserve">13.01.330</t>
  </si>
  <si>
    <t xml:space="preserve">Laje pré-fabricada unidirecional em viga treliçada/lajota em EPS LT 20 (16 + 4), com capa de concreto de 25 MPa</t>
  </si>
  <si>
    <t xml:space="preserve">13.01.340</t>
  </si>
  <si>
    <t xml:space="preserve">Laje pré-fabricada unidirecional em viga treliçada/lajota em EPS LT 25 (20 + 5), com capa de concreto de 25 MPa</t>
  </si>
  <si>
    <t xml:space="preserve">13.01.350</t>
  </si>
  <si>
    <t xml:space="preserve">Laje pré-fabricada unidirecional em viga treliçada/lajota em EPS LT 30 (25 + 5), com capa de concreto de 25 MPa</t>
  </si>
  <si>
    <t xml:space="preserve">13.02</t>
  </si>
  <si>
    <t xml:space="preserve">Laje pre-fabricada mista em vigotas protendidas e lajotas</t>
  </si>
  <si>
    <t xml:space="preserve">13.02.150</t>
  </si>
  <si>
    <t xml:space="preserve">Laje pré-fabricada mista vigota protendida/lajota cerâmica - LP 12 (8+4) e capa com concreto de 25 MPa</t>
  </si>
  <si>
    <t xml:space="preserve">13.02.170</t>
  </si>
  <si>
    <t xml:space="preserve">Laje pré-fabricada mista vigota protendida/lajota cerâmica - LP 16 (12+4) e capa com concreto de 25 MPa</t>
  </si>
  <si>
    <t xml:space="preserve">13.02.190</t>
  </si>
  <si>
    <t xml:space="preserve">Laje pré-fabricada mista vigota protendida/lajota cerâmica - LP 20 (16+4) e capa com concreto de 25 MPa</t>
  </si>
  <si>
    <t xml:space="preserve">13.02.210</t>
  </si>
  <si>
    <t xml:space="preserve">Laje pré-fabricada mista vigota protendida/lajota cerâmica - LP 25 (20+5) e capa com concreto de 25 MPa</t>
  </si>
  <si>
    <t xml:space="preserve">13.05</t>
  </si>
  <si>
    <t xml:space="preserve">Pre-laje</t>
  </si>
  <si>
    <t xml:space="preserve">13.05.084</t>
  </si>
  <si>
    <t xml:space="preserve">Pré-laje em painel pré-fabricado treliçado, com EPS, H= 12 cm</t>
  </si>
  <si>
    <t xml:space="preserve">13.05.090</t>
  </si>
  <si>
    <t xml:space="preserve">Pré-laje em painel pré-fabricado treliçado, com EPS, H= 16 cm</t>
  </si>
  <si>
    <t xml:space="preserve">13.05.094</t>
  </si>
  <si>
    <t xml:space="preserve">Pré-laje em painel pré-fabricado treliçado, com EPS, H= 20 cm</t>
  </si>
  <si>
    <t xml:space="preserve">13.05.096</t>
  </si>
  <si>
    <t xml:space="preserve">Pré-laje em painel pré-fabricado treliçado, com EPS, H= 25 cm</t>
  </si>
  <si>
    <t xml:space="preserve">13.05.110</t>
  </si>
  <si>
    <t xml:space="preserve">Pré-laje em painel pré-fabricado treliçado, H= 12 cm</t>
  </si>
  <si>
    <t xml:space="preserve">13.05.150</t>
  </si>
  <si>
    <t xml:space="preserve">Pré-laje em painel pré-fabricado treliçado, H= 16 cm</t>
  </si>
  <si>
    <t xml:space="preserve">ALVENARIA E ELEMENTO DIVISOR</t>
  </si>
  <si>
    <t xml:space="preserve">14.01</t>
  </si>
  <si>
    <t xml:space="preserve">Alvenaria de fundação (embasamento)</t>
  </si>
  <si>
    <t xml:space="preserve">14.01.020</t>
  </si>
  <si>
    <t xml:space="preserve">Alvenaria de embasamento em tijolo maciço comum</t>
  </si>
  <si>
    <t xml:space="preserve">14.01.050</t>
  </si>
  <si>
    <t xml:space="preserve">Alvenaria de embasamento em bloco de concreto de 14 x 19 x 39 cm - classe A</t>
  </si>
  <si>
    <t xml:space="preserve">14.01.060</t>
  </si>
  <si>
    <t xml:space="preserve">Alvenaria de embasamento em bloco de concreto de 19 x 19 x 39 cm - classe A</t>
  </si>
  <si>
    <t xml:space="preserve">14.02</t>
  </si>
  <si>
    <t xml:space="preserve">Alvenaria com tijolo maciço comum ou especial</t>
  </si>
  <si>
    <t xml:space="preserve">14.02.020</t>
  </si>
  <si>
    <t xml:space="preserve">Alvenaria de elevação de 1/4 tijolo maciço comum</t>
  </si>
  <si>
    <t xml:space="preserve">14.02.030</t>
  </si>
  <si>
    <t xml:space="preserve">Alvenaria de elevação de 1/2 tijolo maciço comum</t>
  </si>
  <si>
    <t xml:space="preserve">14.02.040</t>
  </si>
  <si>
    <t xml:space="preserve">Alvenaria de elevação de 1 tijolo maciço comum</t>
  </si>
  <si>
    <t xml:space="preserve">14.02.050</t>
  </si>
  <si>
    <t xml:space="preserve">Alvenaria de elevação de 1 1/2 tijolo maciço comum</t>
  </si>
  <si>
    <t xml:space="preserve">14.02.070</t>
  </si>
  <si>
    <t xml:space="preserve">Alvenaria de elevação de 1/2 tijolo maciço aparente</t>
  </si>
  <si>
    <t xml:space="preserve">14.02.080</t>
  </si>
  <si>
    <t xml:space="preserve">Alvenaria de elevação de 1 tijolo maciço aparente</t>
  </si>
  <si>
    <t xml:space="preserve">14.03</t>
  </si>
  <si>
    <t xml:space="preserve">Alvenaria com tijolo laminado aparente</t>
  </si>
  <si>
    <t xml:space="preserve">14.03.020</t>
  </si>
  <si>
    <t xml:space="preserve">Alvenaria de elevação de 1/4 tijolo laminado</t>
  </si>
  <si>
    <t xml:space="preserve">14.03.040</t>
  </si>
  <si>
    <t xml:space="preserve">Alvenaria de elevação de 1/2 tijolo laminado</t>
  </si>
  <si>
    <t xml:space="preserve">14.03.060</t>
  </si>
  <si>
    <t xml:space="preserve">Alvenaria de elevação de 1 tijolo laminado</t>
  </si>
  <si>
    <t xml:space="preserve">14.04</t>
  </si>
  <si>
    <t xml:space="preserve">Alvenaria com bloco cerâmico de vedação</t>
  </si>
  <si>
    <t xml:space="preserve">14.04.200</t>
  </si>
  <si>
    <t xml:space="preserve">Alvenaria de bloco cerâmico de vedação de 9 cm</t>
  </si>
  <si>
    <t xml:space="preserve">14.04.210</t>
  </si>
  <si>
    <t xml:space="preserve">Alvenaria de bloco cerâmico de vedação de 14 cm</t>
  </si>
  <si>
    <t xml:space="preserve">14.04.220</t>
  </si>
  <si>
    <t xml:space="preserve">Alvenaria de bloco cerâmico de vedação de 19 cm</t>
  </si>
  <si>
    <t xml:space="preserve">14.05</t>
  </si>
  <si>
    <t xml:space="preserve">Alvenaria com bloco cerâmico estrutural</t>
  </si>
  <si>
    <t xml:space="preserve">14.05.050</t>
  </si>
  <si>
    <t xml:space="preserve">Alvenaria de bloco cerâmico estrutural de 14 cm</t>
  </si>
  <si>
    <t xml:space="preserve">14.05.060</t>
  </si>
  <si>
    <t xml:space="preserve">Alvenaria de bloco cerâmico estrutural de 19 cm</t>
  </si>
  <si>
    <t xml:space="preserve">14.10</t>
  </si>
  <si>
    <t xml:space="preserve">Alvenaria com bloco de concreto de vedação</t>
  </si>
  <si>
    <t xml:space="preserve">14.10.101</t>
  </si>
  <si>
    <t xml:space="preserve">Alvenaria de bloco de concreto de vedação de 9 cm - classe C</t>
  </si>
  <si>
    <t xml:space="preserve">14.10.111</t>
  </si>
  <si>
    <t xml:space="preserve">Alvenaria de bloco de concreto de vedação de 14 cm - classe C</t>
  </si>
  <si>
    <t xml:space="preserve">14.10.121</t>
  </si>
  <si>
    <t xml:space="preserve">Alvenaria de bloco de concreto de vedação de 19 cm - classe C</t>
  </si>
  <si>
    <t xml:space="preserve">14.11</t>
  </si>
  <si>
    <t xml:space="preserve">Alvenaria com bloco de concreto estrutural</t>
  </si>
  <si>
    <t xml:space="preserve">14.11.221</t>
  </si>
  <si>
    <t xml:space="preserve">Alvenaria de bloco de concreto estrutural 14 cm - classe B</t>
  </si>
  <si>
    <t xml:space="preserve">14.11.231</t>
  </si>
  <si>
    <t xml:space="preserve">Alvenaria de bloco de concreto estrutural 19 cm - classe B</t>
  </si>
  <si>
    <t xml:space="preserve">14.11.261</t>
  </si>
  <si>
    <t xml:space="preserve">Alvenaria de bloco de concreto estrutural 14 cm - classe A</t>
  </si>
  <si>
    <t xml:space="preserve">14.11.271</t>
  </si>
  <si>
    <t xml:space="preserve">Alvenaria de bloco de concreto estrutural 19 cm - classe A</t>
  </si>
  <si>
    <t xml:space="preserve">14.15</t>
  </si>
  <si>
    <t xml:space="preserve">Alvenaria de concreto celular ou silico calcário</t>
  </si>
  <si>
    <t xml:space="preserve">14.15.060</t>
  </si>
  <si>
    <t xml:space="preserve">Alvenaria em bloco de concreto celular autoclavado de 10 cm, uso revestido - classe C25</t>
  </si>
  <si>
    <t xml:space="preserve">14.15.100</t>
  </si>
  <si>
    <t xml:space="preserve">Alvenaria em bloco de concreto celular autoclavado de 12,5 cm, uso revestido - classe C25</t>
  </si>
  <si>
    <t xml:space="preserve">14.15.120</t>
  </si>
  <si>
    <t xml:space="preserve">Alvenaria em bloco de concreto celular autoclavado de 15 cm, uso revestido - classe C25</t>
  </si>
  <si>
    <t xml:space="preserve">14.15.140</t>
  </si>
  <si>
    <t xml:space="preserve">Alvenaria em bloco de concreto celular autoclavado de 20 cm, uso revestido - classe C25</t>
  </si>
  <si>
    <t xml:space="preserve">14.20</t>
  </si>
  <si>
    <t xml:space="preserve">Pecas moldadas no local (vergas, pilaretes, etc.)</t>
  </si>
  <si>
    <t xml:space="preserve">14.20.010</t>
  </si>
  <si>
    <t xml:space="preserve">Vergas, contravergas e pilaretes de concreto armado</t>
  </si>
  <si>
    <t xml:space="preserve">14.20.020</t>
  </si>
  <si>
    <t xml:space="preserve">Cimalha em concreto com pingadeira</t>
  </si>
  <si>
    <t xml:space="preserve">14.28</t>
  </si>
  <si>
    <t xml:space="preserve">Elementos vazados (concreto, cerâmica e vidros)</t>
  </si>
  <si>
    <t xml:space="preserve">14.28.012</t>
  </si>
  <si>
    <t xml:space="preserve">Elemento vazado em cerâmica, tipo quadriculado de 18 x 18 x 7 cm</t>
  </si>
  <si>
    <t xml:space="preserve">14.28.030</t>
  </si>
  <si>
    <t xml:space="preserve">Elemento vazado em concreto, tipo quadriculado de 39 x 39 x 10 cm</t>
  </si>
  <si>
    <t xml:space="preserve">14.28.096</t>
  </si>
  <si>
    <t xml:space="preserve">Elemento vazado em concreto, tipo veneziana de 39 x 39 x 10 cm</t>
  </si>
  <si>
    <t xml:space="preserve">14.28.100</t>
  </si>
  <si>
    <t xml:space="preserve">Elemento vazado em vidro, tipo veneziana capelinha de 20 x 10 x 10 cm</t>
  </si>
  <si>
    <t xml:space="preserve">14.28.140</t>
  </si>
  <si>
    <t xml:space="preserve">Elemento vazado em vidro, tipo veneziana de 20 x 20 x 6 cm</t>
  </si>
  <si>
    <t xml:space="preserve">14.30</t>
  </si>
  <si>
    <t xml:space="preserve">Divisória e fechamento</t>
  </si>
  <si>
    <t xml:space="preserve">14.30.010</t>
  </si>
  <si>
    <t xml:space="preserve">Divisória em placas de granito com espessura de 3 cm</t>
  </si>
  <si>
    <t xml:space="preserve">14.30.020</t>
  </si>
  <si>
    <t xml:space="preserve">Divisória em placas de granilite com espessura de 3 cm</t>
  </si>
  <si>
    <t xml:space="preserve">14.30.070</t>
  </si>
  <si>
    <t xml:space="preserve">Divisória sanitária em painel laminado melamínico estrutural com perfis em alumínio, inclusive ferragem completa para vão de porta</t>
  </si>
  <si>
    <t xml:space="preserve">14.30.080</t>
  </si>
  <si>
    <t xml:space="preserve">Divisão para mictório em placas de mármore branco, com espessura de 3 cm</t>
  </si>
  <si>
    <t xml:space="preserve">14.30.110</t>
  </si>
  <si>
    <t xml:space="preserve">Divisória cega tipo naval, acabamento em laminado fenólico melamínico, com espessura de 3,5 cm</t>
  </si>
  <si>
    <t xml:space="preserve">14.30.160</t>
  </si>
  <si>
    <t xml:space="preserve">Divisória em placas de gesso acartonado, resistência ao fogo 60 minutos, espessura 120/90mm - 1RF / 1RF LM</t>
  </si>
  <si>
    <t xml:space="preserve">14.30.190</t>
  </si>
  <si>
    <t xml:space="preserve">Divisória cega tipo naval com miolo mineral, acabamento em laminado melamínico, com espessura de 3,5 cm</t>
  </si>
  <si>
    <t xml:space="preserve">14.30.230</t>
  </si>
  <si>
    <t xml:space="preserve">Divisória painel/vidro/vidro tipo naval, acabamento em laminado fenólico melamínico, com espessura de 3,5 cm</t>
  </si>
  <si>
    <t xml:space="preserve">14.30.260</t>
  </si>
  <si>
    <t xml:space="preserve">Divisória em placas de gesso acartonado, resistência ao fogo 30 minutos, espessura 73/48mm - 1ST / 1ST</t>
  </si>
  <si>
    <t xml:space="preserve">14.30.270</t>
  </si>
  <si>
    <t xml:space="preserve">Divisória em placas de gesso acartonado, resistência ao fogo 30 minutos, espessura 73/48mm - 1ST / 1ST LM</t>
  </si>
  <si>
    <t xml:space="preserve">14.30.300</t>
  </si>
  <si>
    <t xml:space="preserve">Divisória em placas de gesso acartonado, resistência ao fogo 30 minutos, espessura 100/70mm - 1ST / 1ST LM</t>
  </si>
  <si>
    <t xml:space="preserve">14.30.310</t>
  </si>
  <si>
    <t xml:space="preserve">Divisória em placas de gesso acartonado, resistência ao fogo 30 minutos, espessura 100/70mm - 1ST / 1ST</t>
  </si>
  <si>
    <t xml:space="preserve">14.30.410</t>
  </si>
  <si>
    <t xml:space="preserve">Divisória em placas de gesso acartonado, resistência ao fogo 30 minutos, espessura 100/70mm - 1RU / 1RU</t>
  </si>
  <si>
    <t xml:space="preserve">14.30.440</t>
  </si>
  <si>
    <t xml:space="preserve">Divisória em placas duplas de gesso acartonado, resistência ao fogo 60 minutos, espessura 120/70mm - 2ST / 2ST LM</t>
  </si>
  <si>
    <t xml:space="preserve">14.30.841</t>
  </si>
  <si>
    <t xml:space="preserve">Divisória cega tipo piso/teto em laminado melamínico de baixa pressão, com coluna estrutural em alumínio extrudado</t>
  </si>
  <si>
    <t xml:space="preserve">14.30.842</t>
  </si>
  <si>
    <t xml:space="preserve">Divisória tipo piso/teto em vidro temperado simples, com coluna estrutural em alumínio extrudado</t>
  </si>
  <si>
    <t xml:space="preserve">14.30.843</t>
  </si>
  <si>
    <t xml:space="preserve">Divisória tipo piso/teto em vidro temperado duplo e micro persianas, com coluna estrutural em alumínio extrudado</t>
  </si>
  <si>
    <t xml:space="preserve">14.30.860</t>
  </si>
  <si>
    <t xml:space="preserve">Divisória em placas de granilite com espessura de 4 cm</t>
  </si>
  <si>
    <t xml:space="preserve">14.30.870</t>
  </si>
  <si>
    <t xml:space="preserve">Divisória em placas duplas de gesso acartonado, resistência ao fogo 120 minutos, espessura 130/70mm - 2RF / 2RF</t>
  </si>
  <si>
    <t xml:space="preserve">14.30.880</t>
  </si>
  <si>
    <t xml:space="preserve">Divisória em placas duplas de gesso acartonado, resistência ao fogo 60 minutos, espessura 120/70mm - 2ST / 2RU</t>
  </si>
  <si>
    <t xml:space="preserve">14.30.890</t>
  </si>
  <si>
    <t xml:space="preserve">Divisória em placas duplas de gesso acartonado, resistência ao fogo 60 minutos, espessura 120/70mm - 2RU / 2RU</t>
  </si>
  <si>
    <t xml:space="preserve">14.30.900</t>
  </si>
  <si>
    <t xml:space="preserve">Divisória em placas duplas de gesso acartonado, resistência ao fogo 60 minutos, espessura 98/48mm - 2ST / 2ST LM</t>
  </si>
  <si>
    <t xml:space="preserve">14.30.910</t>
  </si>
  <si>
    <t xml:space="preserve">Divisória em placas duplas de gesso acartonado, resistência ao fogo 60 minutos, espessura 98/48mm - 2RU / 2RU LM</t>
  </si>
  <si>
    <t xml:space="preserve">14.30.920</t>
  </si>
  <si>
    <t xml:space="preserve">Divisória em placas duplas de gesso acartonado, resistência ao fogo 60 minutos, espessura 98/48mm - 2ST / 2RU LM</t>
  </si>
  <si>
    <t xml:space="preserve">14.31</t>
  </si>
  <si>
    <t xml:space="preserve">Divisória e fechamento.</t>
  </si>
  <si>
    <t xml:space="preserve">14.31.030</t>
  </si>
  <si>
    <t xml:space="preserve">Fechamento em placa cimentícia com espessura de 12 mm</t>
  </si>
  <si>
    <t xml:space="preserve">14.40</t>
  </si>
  <si>
    <t xml:space="preserve">Reparos, conservações e complementos - GRUPO 14</t>
  </si>
  <si>
    <t xml:space="preserve">14.40.040</t>
  </si>
  <si>
    <t xml:space="preserve">Recolocação de divisórias em chapas com montantes metálicos</t>
  </si>
  <si>
    <t xml:space="preserve">14.40.060</t>
  </si>
  <si>
    <t xml:space="preserve">Tela galvanizada para fixação de alvenaria com dimensão de 6x50cm</t>
  </si>
  <si>
    <t xml:space="preserve">14.40.070</t>
  </si>
  <si>
    <t xml:space="preserve">Tela galvanizada para fixação de alvenaria com dimensão de 7,5x50cm</t>
  </si>
  <si>
    <t xml:space="preserve">14.40.080</t>
  </si>
  <si>
    <t xml:space="preserve">Tela galvanizada para fixação de alvenaria com dimensão de 10,5x50cm</t>
  </si>
  <si>
    <t xml:space="preserve">14.40.090</t>
  </si>
  <si>
    <t xml:space="preserve">Tela galvanizada para fixação de alvenaria com dimensão de 12x50cm</t>
  </si>
  <si>
    <t xml:space="preserve">14.40.100</t>
  </si>
  <si>
    <t xml:space="preserve">Tela galvanizada para fixação de alvenaria com dimensão de 17x50cm</t>
  </si>
  <si>
    <t xml:space="preserve">ESTRUTURA EM MADEIRA, FERRO, ALUMINIO E CONCRETO</t>
  </si>
  <si>
    <t xml:space="preserve">15.01</t>
  </si>
  <si>
    <t xml:space="preserve">Estrutura em madeira para cobertura</t>
  </si>
  <si>
    <t xml:space="preserve">15.01.010</t>
  </si>
  <si>
    <t xml:space="preserve">Estrutura de madeira tesourada para telha de barro - vãos até 7,00 m</t>
  </si>
  <si>
    <t xml:space="preserve">15.01.020</t>
  </si>
  <si>
    <t xml:space="preserve">Estrutura de madeira tesourada para telha de barro - vãos de 7,01 a 10,00 m</t>
  </si>
  <si>
    <t xml:space="preserve">15.01.030</t>
  </si>
  <si>
    <t xml:space="preserve">Estrutura de madeira tesourada para telha de barro - vãos de 10,01 a 13,00 m</t>
  </si>
  <si>
    <t xml:space="preserve">15.01.040</t>
  </si>
  <si>
    <t xml:space="preserve">Estrutura de madeira tesourada para telha de barro - vãos de 13,01 a 18,00 m</t>
  </si>
  <si>
    <t xml:space="preserve">15.01.110</t>
  </si>
  <si>
    <t xml:space="preserve">Estrutura de madeira tesourada para telha perfil ondulado - vãos até 7,00 m</t>
  </si>
  <si>
    <t xml:space="preserve">15.01.120</t>
  </si>
  <si>
    <t xml:space="preserve">Estrutura de madeira tesourada para telha perfil ondulado - vãos 7,01 a 10,00 m</t>
  </si>
  <si>
    <t xml:space="preserve">15.01.130</t>
  </si>
  <si>
    <t xml:space="preserve">Estrutura de madeira tesourada para telha perfil ondulado - vãos 10,01 a 13,00 m</t>
  </si>
  <si>
    <t xml:space="preserve">15.01.140</t>
  </si>
  <si>
    <t xml:space="preserve">Estrutura de madeira tesourada para telha perfil ondulado - vãos 13,01 a 18,00 m</t>
  </si>
  <si>
    <t xml:space="preserve">15.01.210</t>
  </si>
  <si>
    <t xml:space="preserve">Estrutura pontaletada para telhas de barro</t>
  </si>
  <si>
    <t xml:space="preserve">15.01.220</t>
  </si>
  <si>
    <t xml:space="preserve">Estrutura pontaletada para telhas onduladas</t>
  </si>
  <si>
    <t xml:space="preserve">15.01.310</t>
  </si>
  <si>
    <t xml:space="preserve">Estrutura em terças para telhas de barro</t>
  </si>
  <si>
    <t xml:space="preserve">15.01.320</t>
  </si>
  <si>
    <t xml:space="preserve">Estrutura em terças para telhas perfil e material qualquer, exceto barro</t>
  </si>
  <si>
    <t xml:space="preserve">15.01.330</t>
  </si>
  <si>
    <t xml:space="preserve">Estrutura em terças para telhas perfil trapezoidal</t>
  </si>
  <si>
    <t xml:space="preserve">15.03</t>
  </si>
  <si>
    <t xml:space="preserve">Estrutura em aço</t>
  </si>
  <si>
    <t xml:space="preserve">15.03.030</t>
  </si>
  <si>
    <t xml:space="preserve">Fornecimento e montagem de estrutura em aço ASTM-A36, sem pintura</t>
  </si>
  <si>
    <t xml:space="preserve">15.03.090</t>
  </si>
  <si>
    <t xml:space="preserve">Montagem de estrutura metálica em aço, sem pintura</t>
  </si>
  <si>
    <t xml:space="preserve">15.03.110</t>
  </si>
  <si>
    <t xml:space="preserve">Fornecimento e montagem de estrutura em aço patinável, sem pintura</t>
  </si>
  <si>
    <t xml:space="preserve">15.03.131</t>
  </si>
  <si>
    <t xml:space="preserve">Fornecimento e montagem de estrutura em aço ASTM-A572 Grau 50, sem pintura</t>
  </si>
  <si>
    <t xml:space="preserve">15.03.140</t>
  </si>
  <si>
    <t xml:space="preserve">Fornecimento e montagem de estrutura tubular em aço ASTM-A572 Grau 50, sem pintura</t>
  </si>
  <si>
    <t xml:space="preserve">15.03.150</t>
  </si>
  <si>
    <t xml:space="preserve">Fornecimento e montagem de estrutura metálica em perfil metalon, sem pintura</t>
  </si>
  <si>
    <t xml:space="preserve">15.05</t>
  </si>
  <si>
    <t xml:space="preserve">Estrutura pre-fabricada de concreto</t>
  </si>
  <si>
    <t xml:space="preserve">15.05.290</t>
  </si>
  <si>
    <t xml:space="preserve">Placas, vigas e pilares em concreto armado pré-moldado - fck= 40 MPa</t>
  </si>
  <si>
    <t xml:space="preserve">15.05.300</t>
  </si>
  <si>
    <t xml:space="preserve">Mobiliário em concreto armado pré-moldado - fck= 40 MPa</t>
  </si>
  <si>
    <t xml:space="preserve">15.05.520</t>
  </si>
  <si>
    <t xml:space="preserve">Placas, vigas e pilares em concreto armado pré-moldado - fck= 35 MPa</t>
  </si>
  <si>
    <t xml:space="preserve">15.05.530</t>
  </si>
  <si>
    <t xml:space="preserve">Placas, vigas e pilares em concreto armado pré-moldado - fck= 25 MPa</t>
  </si>
  <si>
    <t xml:space="preserve">15.05.540</t>
  </si>
  <si>
    <t xml:space="preserve">Mobiliário em concreto armado pré-moldado - fck= 25 MPa</t>
  </si>
  <si>
    <t xml:space="preserve">15.20</t>
  </si>
  <si>
    <t xml:space="preserve">Reparos, conservações e complementos - GRUPO 15</t>
  </si>
  <si>
    <t xml:space="preserve">15.20.020</t>
  </si>
  <si>
    <t xml:space="preserve">Fornecimento de peças diversas para estrutura em madeira</t>
  </si>
  <si>
    <t xml:space="preserve">15.20.040</t>
  </si>
  <si>
    <t xml:space="preserve">Recolocação de peças lineares em madeira com seção até 60 cm²</t>
  </si>
  <si>
    <t xml:space="preserve">15.20.060</t>
  </si>
  <si>
    <t xml:space="preserve">Recolocação de peças lineares em madeira com seção superior a 60 cm²</t>
  </si>
  <si>
    <t xml:space="preserve">TELHAMENTO</t>
  </si>
  <si>
    <t xml:space="preserve">16.02</t>
  </si>
  <si>
    <t xml:space="preserve">Telhamento em barro</t>
  </si>
  <si>
    <t xml:space="preserve">16.02.010</t>
  </si>
  <si>
    <t xml:space="preserve">Telha de barro tipo italiana</t>
  </si>
  <si>
    <t xml:space="preserve">16.02.020</t>
  </si>
  <si>
    <t xml:space="preserve">Telha de barro tipo francesa</t>
  </si>
  <si>
    <t xml:space="preserve">16.02.030</t>
  </si>
  <si>
    <t xml:space="preserve">Telha de barro tipo romana</t>
  </si>
  <si>
    <t xml:space="preserve">16.02.045</t>
  </si>
  <si>
    <t xml:space="preserve">Telha de barro colonial/paulista</t>
  </si>
  <si>
    <t xml:space="preserve">16.02.060</t>
  </si>
  <si>
    <t xml:space="preserve">Telha de barro tipo plan</t>
  </si>
  <si>
    <t xml:space="preserve">16.02.120</t>
  </si>
  <si>
    <t xml:space="preserve">Emboçamento de beiral em telhas de barro</t>
  </si>
  <si>
    <t xml:space="preserve">16.02.230</t>
  </si>
  <si>
    <t xml:space="preserve">Cumeeira de barro emboçado tipos: plan, romana, italiana, francesa e paulistinha</t>
  </si>
  <si>
    <t xml:space="preserve">16.02.270</t>
  </si>
  <si>
    <t xml:space="preserve">Espigão de barro emboçado</t>
  </si>
  <si>
    <t xml:space="preserve">16.03</t>
  </si>
  <si>
    <t xml:space="preserve">Telhamento em cimento reforçado com fio sintético (CRFS)</t>
  </si>
  <si>
    <t xml:space="preserve">16.03.010</t>
  </si>
  <si>
    <t xml:space="preserve">Telhamento em cimento reforçado com fio sintético CRFS - perfil ondulado de 6 mm</t>
  </si>
  <si>
    <t xml:space="preserve">16.03.020</t>
  </si>
  <si>
    <t xml:space="preserve">Telhamento em cimento reforçado com fio sintético CRFS - perfil ondulado de 8 mm</t>
  </si>
  <si>
    <t xml:space="preserve">16.03.030</t>
  </si>
  <si>
    <t xml:space="preserve">Telhamento em cimento reforçado com fio sintético CRFS - perfil trapezoidal de 44 cm</t>
  </si>
  <si>
    <t xml:space="preserve">16.03.040</t>
  </si>
  <si>
    <t xml:space="preserve">Telhamento em cimento reforçado com fio sintético CRFS - perfil modulado</t>
  </si>
  <si>
    <t xml:space="preserve">16.03.300</t>
  </si>
  <si>
    <t xml:space="preserve">Cumeeira normal em cimento reforçado com fio sintético CRFS - perfil ondulado</t>
  </si>
  <si>
    <t xml:space="preserve">16.03.310</t>
  </si>
  <si>
    <t xml:space="preserve">Cumeeira universal em cimento reforçado com fio sintético CRFS - perfil ondulado</t>
  </si>
  <si>
    <t xml:space="preserve">16.03.320</t>
  </si>
  <si>
    <t xml:space="preserve">Cumeeira normal em cimento reforçado com fio sintético CRFS - perfil trapezoidal 44 cm</t>
  </si>
  <si>
    <t xml:space="preserve">16.03.330</t>
  </si>
  <si>
    <t xml:space="preserve">Cumeeira normal em cimento reforçado com fio sintético CRFS - perfil modulado</t>
  </si>
  <si>
    <t xml:space="preserve">16.03.360</t>
  </si>
  <si>
    <t xml:space="preserve">Espigão em cimento reforçado com fio sintético CRFS - perfil ondulado</t>
  </si>
  <si>
    <t xml:space="preserve">16.03.370</t>
  </si>
  <si>
    <t xml:space="preserve">Espigão em cimento reforçado com fio sintético CRFS - perfil modulado</t>
  </si>
  <si>
    <t xml:space="preserve">16.03.400</t>
  </si>
  <si>
    <t xml:space="preserve">Rufo em cimento reforçado com fio sintético CRFS - perfil ondulado</t>
  </si>
  <si>
    <t xml:space="preserve">16.10</t>
  </si>
  <si>
    <t xml:space="preserve">Telhamento em madeira ou fibra vegetal</t>
  </si>
  <si>
    <t xml:space="preserve">16.10.020</t>
  </si>
  <si>
    <t xml:space="preserve">Telha em fibra vegetal, perfil ondulado, com espessura de 3 mm</t>
  </si>
  <si>
    <t xml:space="preserve">16.10.100</t>
  </si>
  <si>
    <t xml:space="preserve">Cumeeira em fibra vegetal, lisa, com espessura de 3 mm</t>
  </si>
  <si>
    <t xml:space="preserve">16.12</t>
  </si>
  <si>
    <t xml:space="preserve">Telhamento metálico comum</t>
  </si>
  <si>
    <t xml:space="preserve">16.12.020</t>
  </si>
  <si>
    <t xml:space="preserve">Telhamento em chapa de aço pré-pintada com epóxi e poliéster, perfil ondulado, com espessura de 0,50 mm</t>
  </si>
  <si>
    <t xml:space="preserve">16.12.040</t>
  </si>
  <si>
    <t xml:space="preserve">Telhamento em chapa de aço pré-pintada com epóxi e poliéster, perfil ondulado calandrado, com espessura de 0,80 mm</t>
  </si>
  <si>
    <t xml:space="preserve">16.12.050</t>
  </si>
  <si>
    <t xml:space="preserve">Telhamento em chapa de aço pré-pintada com epóxi e poliéster, perfil trapezoidal, com espessura de 0,80 mm e altura de 100 mm</t>
  </si>
  <si>
    <t xml:space="preserve">16.12.060</t>
  </si>
  <si>
    <t xml:space="preserve">Telhamento em chapa de aço pré-pintada com epóxi e poliéster, perfil trapezoidal, com espessura de 0,50 mm e altura de 40 mm</t>
  </si>
  <si>
    <t xml:space="preserve">16.12.200</t>
  </si>
  <si>
    <t xml:space="preserve">Cumeeira em chapa de aço pré-pintada com epóxi e poliéster, perfil trapezoidal, com espessura de 0,50 mm</t>
  </si>
  <si>
    <t xml:space="preserve">16.12.220</t>
  </si>
  <si>
    <t xml:space="preserve">Cumeeira em chapa de aço pré-pintada com epóxi e poliéster, perfil ondulado, com espessura de 0,50 mm</t>
  </si>
  <si>
    <t xml:space="preserve">16.13</t>
  </si>
  <si>
    <t xml:space="preserve">Telhamento metálico especial</t>
  </si>
  <si>
    <t xml:space="preserve">16.13.060</t>
  </si>
  <si>
    <t xml:space="preserve">Telhamento em chapa de aço pré-pintada com epóxi e poliéster, tipo sanduíche, espessura de 0,50 mm, com lã de rocha</t>
  </si>
  <si>
    <t xml:space="preserve">16.13.070</t>
  </si>
  <si>
    <t xml:space="preserve">Telhamento em chapa de aço pré-pintada com epóxi e poliéster, tipo sanduíche, espessura de 0,50 mm, com poliisocianurato (PIR)</t>
  </si>
  <si>
    <t xml:space="preserve">16.13.130</t>
  </si>
  <si>
    <t xml:space="preserve">Telhamento em chapa de aço com pintura poliéster, tipo sanduíche, espessura de 0,50 mm, com poliestireno expandido</t>
  </si>
  <si>
    <t xml:space="preserve">16.13.140</t>
  </si>
  <si>
    <t xml:space="preserve">Telhamento em chapa de aço galvanizado autoportante, perfil trapezoidal, com espessura de 0,80 mm e altura de 120 mm</t>
  </si>
  <si>
    <t xml:space="preserve">16.16</t>
  </si>
  <si>
    <t xml:space="preserve">Telhamento em material sintético</t>
  </si>
  <si>
    <t xml:space="preserve">16.16.040</t>
  </si>
  <si>
    <t xml:space="preserve">Telha ondulada translúcida em polipropileno</t>
  </si>
  <si>
    <t xml:space="preserve">16.16.160</t>
  </si>
  <si>
    <t xml:space="preserve">Telha em poliéster reforçado com fibras de vidro, perfil trapezoidal 49</t>
  </si>
  <si>
    <t xml:space="preserve">16.16.400</t>
  </si>
  <si>
    <t xml:space="preserve">Cumeeira para telha de poliéster, tipo perfil trapezoidal 49</t>
  </si>
  <si>
    <t xml:space="preserve">16.20</t>
  </si>
  <si>
    <t xml:space="preserve">Telhamento em vidro</t>
  </si>
  <si>
    <t xml:space="preserve">16.20.020</t>
  </si>
  <si>
    <t xml:space="preserve">Telhas de vidro para iluminação tipo francesa</t>
  </si>
  <si>
    <t xml:space="preserve">16.20.040</t>
  </si>
  <si>
    <t xml:space="preserve">Telhas de vidro para iluminação tipo colonial/paulistinha</t>
  </si>
  <si>
    <t xml:space="preserve">16.30</t>
  </si>
  <si>
    <t xml:space="preserve">Domos</t>
  </si>
  <si>
    <t xml:space="preserve">16.30.020</t>
  </si>
  <si>
    <t xml:space="preserve">Domo de acrílico fixado em perfis de alumínio</t>
  </si>
  <si>
    <t xml:space="preserve">16.32</t>
  </si>
  <si>
    <t xml:space="preserve">Painel, chapas e fechamento</t>
  </si>
  <si>
    <t xml:space="preserve">16.32.070</t>
  </si>
  <si>
    <t xml:space="preserve">Cobertura curva em chapa de policarbonato alveolar bronze de 6 mm</t>
  </si>
  <si>
    <t xml:space="preserve">16.32.120</t>
  </si>
  <si>
    <t xml:space="preserve">Cobertura plana em chapa de policarbonato alveolar de 10 mm</t>
  </si>
  <si>
    <t xml:space="preserve">16.32.130</t>
  </si>
  <si>
    <t xml:space="preserve">Cobertura curva em chapa de policarbonato alveolar bronze de 10 mm</t>
  </si>
  <si>
    <t xml:space="preserve">16.33</t>
  </si>
  <si>
    <t xml:space="preserve">Calhas e rufos</t>
  </si>
  <si>
    <t xml:space="preserve">16.33.022</t>
  </si>
  <si>
    <t xml:space="preserve">Calha, rufo, afins em chapa galvanizada nº 24 - corte 0,33 m</t>
  </si>
  <si>
    <t xml:space="preserve">16.33.052</t>
  </si>
  <si>
    <t xml:space="preserve">Calha, rufo, afins em chapa galvanizada nº 24 - corte 0,50 m</t>
  </si>
  <si>
    <t xml:space="preserve">16.33.062</t>
  </si>
  <si>
    <t xml:space="preserve">Calha, rufo, afins em chapa galvanizada nº 24 - corte 1,00 m</t>
  </si>
  <si>
    <t xml:space="preserve">16.33.082</t>
  </si>
  <si>
    <t xml:space="preserve">Calha, rufo, afins em chapa galvanizada nº 26 - corte 0,33 m</t>
  </si>
  <si>
    <t xml:space="preserve">16.33.102</t>
  </si>
  <si>
    <t xml:space="preserve">Calha, rufo, afins em chapa galvanizada nº 26 - corte 0,50 m</t>
  </si>
  <si>
    <t xml:space="preserve">16.33.250</t>
  </si>
  <si>
    <t xml:space="preserve">Calha em PVC 125mm, inclusive conexões - AP</t>
  </si>
  <si>
    <t xml:space="preserve">16.33.400</t>
  </si>
  <si>
    <t xml:space="preserve">Rufo pré-moldado em concreto, de 14 x 50 x 18,5 cm</t>
  </si>
  <si>
    <t xml:space="preserve">16.33.410</t>
  </si>
  <si>
    <t xml:space="preserve">Rufo pré-moldado em concreto, de 20 x 50 x 26 cm</t>
  </si>
  <si>
    <t xml:space="preserve">16.33.412</t>
  </si>
  <si>
    <t xml:space="preserve">Rufo pré-moldado em concreto, largura 24 cm</t>
  </si>
  <si>
    <t xml:space="preserve">16.40</t>
  </si>
  <si>
    <t xml:space="preserve">Reparos, conservações e complementos - GRUPO 16</t>
  </si>
  <si>
    <t xml:space="preserve">16.40.040</t>
  </si>
  <si>
    <t xml:space="preserve">Recolocação de cumeeiras e espigões de barro</t>
  </si>
  <si>
    <t xml:space="preserve">16.40.060</t>
  </si>
  <si>
    <t xml:space="preserve">Recolocação de telha de barro tipo colonial/paulistinha</t>
  </si>
  <si>
    <t xml:space="preserve">16.40.080</t>
  </si>
  <si>
    <t xml:space="preserve">Recolocação de telha de barro tipo plan</t>
  </si>
  <si>
    <t xml:space="preserve">16.40.090</t>
  </si>
  <si>
    <t xml:space="preserve">Recolocação de domo de acrílico, inclusive perfis metálicos de fixação</t>
  </si>
  <si>
    <t xml:space="preserve">16.40.120</t>
  </si>
  <si>
    <t xml:space="preserve">Recolocação de telha de barro tipo francesa</t>
  </si>
  <si>
    <t xml:space="preserve">16.40.140</t>
  </si>
  <si>
    <t xml:space="preserve">Recolocação de telha em fibrocimento ou CRFS, perfil ondulado</t>
  </si>
  <si>
    <t xml:space="preserve">16.40.150</t>
  </si>
  <si>
    <t xml:space="preserve">Recolocação de telha em fibrocimento ou CRFS, perfil modulado ou trapezoidal</t>
  </si>
  <si>
    <t xml:space="preserve">REVESTIMENTO EM MASSA OU FUNDIDO NO LOCAL</t>
  </si>
  <si>
    <t xml:space="preserve">17.01</t>
  </si>
  <si>
    <t xml:space="preserve">Regularização de base</t>
  </si>
  <si>
    <t xml:space="preserve">17.01.010</t>
  </si>
  <si>
    <t xml:space="preserve">Argamassa de proteção com argila expandida</t>
  </si>
  <si>
    <t xml:space="preserve">17.01.020</t>
  </si>
  <si>
    <t xml:space="preserve">Argamassa de regularização e/ou proteção</t>
  </si>
  <si>
    <t xml:space="preserve">17.01.040</t>
  </si>
  <si>
    <t xml:space="preserve">Lastro de concreto impermeabilizado</t>
  </si>
  <si>
    <t xml:space="preserve">17.01.050</t>
  </si>
  <si>
    <t xml:space="preserve">Regularização de piso com nata de cimento</t>
  </si>
  <si>
    <t xml:space="preserve">17.01.060</t>
  </si>
  <si>
    <t xml:space="preserve">Regularização de piso com nata de cimento e adesivo de alto desempenho</t>
  </si>
  <si>
    <t xml:space="preserve">17.01.120</t>
  </si>
  <si>
    <t xml:space="preserve">Argamassa de cimento e areia traço 1:3, com adesivo acrílico</t>
  </si>
  <si>
    <t xml:space="preserve">17.02</t>
  </si>
  <si>
    <t xml:space="preserve">Revestimento em argamassa</t>
  </si>
  <si>
    <t xml:space="preserve">17.02.020</t>
  </si>
  <si>
    <t xml:space="preserve">Chapisco</t>
  </si>
  <si>
    <t xml:space="preserve">17.02.030</t>
  </si>
  <si>
    <t xml:space="preserve">Chapisco 1:4 com areia grossa</t>
  </si>
  <si>
    <t xml:space="preserve">17.02.040</t>
  </si>
  <si>
    <t xml:space="preserve">Chapisco com adesivo de alto desempenho</t>
  </si>
  <si>
    <t xml:space="preserve">17.02.060</t>
  </si>
  <si>
    <t xml:space="preserve">Chapisco fino peneirado</t>
  </si>
  <si>
    <t xml:space="preserve">17.02.080</t>
  </si>
  <si>
    <t xml:space="preserve">Chapisco rústico com pedra britada nº 1</t>
  </si>
  <si>
    <t xml:space="preserve">17.02.120</t>
  </si>
  <si>
    <t xml:space="preserve">Emboço comum</t>
  </si>
  <si>
    <t xml:space="preserve">17.02.140</t>
  </si>
  <si>
    <t xml:space="preserve">Emboço desempenado com espuma de poliéster</t>
  </si>
  <si>
    <t xml:space="preserve">17.02.160</t>
  </si>
  <si>
    <t xml:space="preserve">Emboço desempenado com argamassa industrializada</t>
  </si>
  <si>
    <t xml:space="preserve">17.02.220</t>
  </si>
  <si>
    <t xml:space="preserve">Reboco</t>
  </si>
  <si>
    <t xml:space="preserve">17.02.260</t>
  </si>
  <si>
    <t xml:space="preserve">Barra lisa com acabamento em nata de cimento</t>
  </si>
  <si>
    <t xml:space="preserve">17.03</t>
  </si>
  <si>
    <t xml:space="preserve">Revestimento em cimentado</t>
  </si>
  <si>
    <t xml:space="preserve">17.03.020</t>
  </si>
  <si>
    <t xml:space="preserve">Cimentado desempenado</t>
  </si>
  <si>
    <t xml:space="preserve">17.03.040</t>
  </si>
  <si>
    <t xml:space="preserve">Cimentado desempenado e alisado (queimado)</t>
  </si>
  <si>
    <t xml:space="preserve">17.03.060</t>
  </si>
  <si>
    <t xml:space="preserve">Cimentado desempenado e alisado com corante (queimado)</t>
  </si>
  <si>
    <t xml:space="preserve">17.03.080</t>
  </si>
  <si>
    <t xml:space="preserve">Cimentado semi-áspero</t>
  </si>
  <si>
    <t xml:space="preserve">17.03.100</t>
  </si>
  <si>
    <t xml:space="preserve">Cimentado áspero com caneluras</t>
  </si>
  <si>
    <t xml:space="preserve">17.03.200</t>
  </si>
  <si>
    <t xml:space="preserve">Degrau em cimentado</t>
  </si>
  <si>
    <t xml:space="preserve">17.03.300</t>
  </si>
  <si>
    <t xml:space="preserve">Rodapé em cimentado desempenado e alisado com altura 5 cm</t>
  </si>
  <si>
    <t xml:space="preserve">17.03.310</t>
  </si>
  <si>
    <t xml:space="preserve">Rodapé em cimentado desempenado e alisado com altura 7 cm</t>
  </si>
  <si>
    <t xml:space="preserve">17.03.320</t>
  </si>
  <si>
    <t xml:space="preserve">Rodapé em cimentado desempenado e alisado com altura 10 cm</t>
  </si>
  <si>
    <t xml:space="preserve">17.03.330</t>
  </si>
  <si>
    <t xml:space="preserve">Rodapé em cimentado desempenado e alisado com altura 15 cm</t>
  </si>
  <si>
    <t xml:space="preserve">17.04</t>
  </si>
  <si>
    <t xml:space="preserve">Revestimento em gesso</t>
  </si>
  <si>
    <t xml:space="preserve">17.04.020</t>
  </si>
  <si>
    <t xml:space="preserve">Revestimento em gesso liso desempenado sobre emboço</t>
  </si>
  <si>
    <t xml:space="preserve">17.04.040</t>
  </si>
  <si>
    <t xml:space="preserve">Revestimento em gesso liso desempenado sobre bloco</t>
  </si>
  <si>
    <t xml:space="preserve">17.05</t>
  </si>
  <si>
    <t xml:space="preserve">Revestimento em concreto</t>
  </si>
  <si>
    <t xml:space="preserve">17.05.020</t>
  </si>
  <si>
    <t xml:space="preserve">Piso com requadro em concreto simples sem controle de fck</t>
  </si>
  <si>
    <t xml:space="preserve">17.05.070</t>
  </si>
  <si>
    <t xml:space="preserve">Piso com requadro em concreto simples com controle de fck= 20 MPa</t>
  </si>
  <si>
    <t xml:space="preserve">17.05.100</t>
  </si>
  <si>
    <t xml:space="preserve">Piso com requadro em concreto simples com controle de fck= 25 MPa</t>
  </si>
  <si>
    <t xml:space="preserve">17.05.320</t>
  </si>
  <si>
    <t xml:space="preserve">Soleira em concreto simples</t>
  </si>
  <si>
    <t xml:space="preserve">17.05.420</t>
  </si>
  <si>
    <t xml:space="preserve">Peitoril em concreto simples</t>
  </si>
  <si>
    <t xml:space="preserve">17.10</t>
  </si>
  <si>
    <t xml:space="preserve">Revestimento em granilite fundido no local</t>
  </si>
  <si>
    <t xml:space="preserve">17.10.020</t>
  </si>
  <si>
    <t xml:space="preserve">Piso em granilite moldado no local</t>
  </si>
  <si>
    <t xml:space="preserve">17.10.100</t>
  </si>
  <si>
    <t xml:space="preserve">Soleira em granilite moldado no local</t>
  </si>
  <si>
    <t xml:space="preserve">17.10.120</t>
  </si>
  <si>
    <t xml:space="preserve">Degrau em granilite moldado no local</t>
  </si>
  <si>
    <t xml:space="preserve">17.10.200</t>
  </si>
  <si>
    <t xml:space="preserve">Rodapé qualquer em granilite moldado no local até 10 cm</t>
  </si>
  <si>
    <t xml:space="preserve">17.10.410</t>
  </si>
  <si>
    <t xml:space="preserve">Rodapé em placas pré-moldadas de granilite, acabamento encerado, até 10 cm</t>
  </si>
  <si>
    <t xml:space="preserve">17.10.430</t>
  </si>
  <si>
    <t xml:space="preserve">Piso em placas de granilite, acabamento encerado</t>
  </si>
  <si>
    <t xml:space="preserve">17.12</t>
  </si>
  <si>
    <t xml:space="preserve">Revestimento industrial fundido no local</t>
  </si>
  <si>
    <t xml:space="preserve">17.12.060</t>
  </si>
  <si>
    <t xml:space="preserve">Piso em alta resistência moldado no local 12 mm</t>
  </si>
  <si>
    <t xml:space="preserve">17.12.100</t>
  </si>
  <si>
    <t xml:space="preserve">Soleira em alta resistência moldada no local</t>
  </si>
  <si>
    <t xml:space="preserve">17.12.120</t>
  </si>
  <si>
    <t xml:space="preserve">Degrau em alta resistência 8 mm</t>
  </si>
  <si>
    <t xml:space="preserve">17.12.140</t>
  </si>
  <si>
    <t xml:space="preserve">Degrau em alta resistência 12 mm</t>
  </si>
  <si>
    <t xml:space="preserve">17.12.240</t>
  </si>
  <si>
    <t xml:space="preserve">Rodapé qualquer em alta resistência moldado no local até 10 cm</t>
  </si>
  <si>
    <t xml:space="preserve">17.12.241</t>
  </si>
  <si>
    <t xml:space="preserve">Rodapé abaulado, com argamassa epoxi, altura entre 5 a 10 cm</t>
  </si>
  <si>
    <t xml:space="preserve">17.12.302</t>
  </si>
  <si>
    <t xml:space="preserve">Piso epóxi autonivelante, múltiplas camadas, espessura 4 mm</t>
  </si>
  <si>
    <t xml:space="preserve">17.12.310</t>
  </si>
  <si>
    <t xml:space="preserve">Taxa de mobilização e desmobilização de equipe e equipamentos para execução de piso epóxi</t>
  </si>
  <si>
    <t xml:space="preserve">17.20</t>
  </si>
  <si>
    <t xml:space="preserve">Revestimento especial fundido no local</t>
  </si>
  <si>
    <t xml:space="preserve">17.20.020</t>
  </si>
  <si>
    <t xml:space="preserve">Massa raspada</t>
  </si>
  <si>
    <t xml:space="preserve">17.20.040</t>
  </si>
  <si>
    <t xml:space="preserve">Revestimento em granito lavado tipo Fulget uso externo, em faixas até 40 cm</t>
  </si>
  <si>
    <t xml:space="preserve">17.20.050</t>
  </si>
  <si>
    <t xml:space="preserve">Friso para junta de dilatação em revestimento de granito lavado tipo Fulget</t>
  </si>
  <si>
    <t xml:space="preserve">17.20.060</t>
  </si>
  <si>
    <t xml:space="preserve">Revestimento em granito lavado tipo Fulget uso externo</t>
  </si>
  <si>
    <t xml:space="preserve">17.20.140</t>
  </si>
  <si>
    <t xml:space="preserve">Revestimento texturizado acrílico com microagregados minerais</t>
  </si>
  <si>
    <t xml:space="preserve">17.40</t>
  </si>
  <si>
    <t xml:space="preserve">Reparos e conservações em massa e concreto - GRUPO 17</t>
  </si>
  <si>
    <t xml:space="preserve">17.40.010</t>
  </si>
  <si>
    <t xml:space="preserve">Reparos em piso de granilite - estucamento e polimento</t>
  </si>
  <si>
    <t xml:space="preserve">17.40.020</t>
  </si>
  <si>
    <t xml:space="preserve">Reparos em pisos de alta resistência fundidos no local - estucamento e polimento</t>
  </si>
  <si>
    <t xml:space="preserve">17.40.030</t>
  </si>
  <si>
    <t xml:space="preserve">Reparos em degrau e espelho de granilite - estucamento e polimento</t>
  </si>
  <si>
    <t xml:space="preserve">17.40.070</t>
  </si>
  <si>
    <t xml:space="preserve">Reparos em rodapé de granilite - estucamento e polimento</t>
  </si>
  <si>
    <t xml:space="preserve">17.40.110</t>
  </si>
  <si>
    <t xml:space="preserve">Faixa antiderrapante definitiva para degraus, soleiras, patamares ou pisos</t>
  </si>
  <si>
    <t xml:space="preserve">17.40.150</t>
  </si>
  <si>
    <t xml:space="preserve">Resina acrílica para piso de granilite</t>
  </si>
  <si>
    <t xml:space="preserve">17.40.160</t>
  </si>
  <si>
    <t xml:space="preserve">Resina epóxi para piso de granilite</t>
  </si>
  <si>
    <t xml:space="preserve">17.40.180</t>
  </si>
  <si>
    <t xml:space="preserve">Resina acrílica para degrau de granilite</t>
  </si>
  <si>
    <t xml:space="preserve">17.40.190</t>
  </si>
  <si>
    <t xml:space="preserve">Resina epóxi para degrau de granilite</t>
  </si>
  <si>
    <t xml:space="preserve">REVESTIMENTO CERAMICO</t>
  </si>
  <si>
    <t xml:space="preserve">18.05</t>
  </si>
  <si>
    <t xml:space="preserve">Plaqueta laminada para revestimento</t>
  </si>
  <si>
    <t xml:space="preserve">18.05.020</t>
  </si>
  <si>
    <t xml:space="preserve">Revestimento em plaqueta laminada, para área interna e externa, sem rejunte</t>
  </si>
  <si>
    <t xml:space="preserve">18.06</t>
  </si>
  <si>
    <t xml:space="preserve">Placa cerâmica esmaltada prensada</t>
  </si>
  <si>
    <t xml:space="preserve">18.06.102</t>
  </si>
  <si>
    <t xml:space="preserve">Placa cerâmica esmaltada PEI-5 para área interna, grupo de absorção BIIb, resistência química B, assentado com argamassa colante industrializada</t>
  </si>
  <si>
    <t xml:space="preserve">18.06.103</t>
  </si>
  <si>
    <t xml:space="preserve">Rodapé em placa cerâmica esmaltada PEI-5 para área interna, grupo de absorção BIIb, resistência química B, assentado com argamassa colante industrializada</t>
  </si>
  <si>
    <t xml:space="preserve">18.06.142</t>
  </si>
  <si>
    <t xml:space="preserve">Placa cerâmica esmaltada antiderrapante PEI-5 para área interna com saída para o exterior, grupo de absorção BIIa, resistência química A, assentado com argamassa colante industrializada</t>
  </si>
  <si>
    <t xml:space="preserve">18.06.143</t>
  </si>
  <si>
    <t xml:space="preserve">Rodapé em placa cerâmica esmaltada antiderrapante PEI-5 para área interna com saída para o exterior, grupo de absorção BIIa, resistência química A, assentado com argamassa colante industrializada</t>
  </si>
  <si>
    <t xml:space="preserve">18.06.152</t>
  </si>
  <si>
    <t xml:space="preserve">Placa cerâmica esmaltada PEI-4 para área interna com saída para o exterior, grupo de absorção BIIb, tráfego médio, assentado com argamassa colante industrializada</t>
  </si>
  <si>
    <t xml:space="preserve">18.06.153</t>
  </si>
  <si>
    <t xml:space="preserve">Rodapé em placa cerâmica esmaltada PEI-4 para área interna com saída para o exterior, grupo de absorção BIIb, tráfego médio, assentado com argamassa colante industrializada</t>
  </si>
  <si>
    <t xml:space="preserve">18.06.182</t>
  </si>
  <si>
    <t xml:space="preserve">Placa cerâmica esmaltada rústica PEI-5 para área interna com saída para o exterior, grupo de absorção BIIb, resistência química B, assentado com argamassa colante industrializada</t>
  </si>
  <si>
    <t xml:space="preserve">18.06.183</t>
  </si>
  <si>
    <t xml:space="preserve">Rodapé em placa cerâmica esmaltada rústica PEI-5 para área interna com saída para o exterior, grupo de absorção BIIb, resistência química B, assentado com argamassa colante industrializada</t>
  </si>
  <si>
    <t xml:space="preserve">18.06.350</t>
  </si>
  <si>
    <t xml:space="preserve">Assentamento de pisos e revestimentos cerâmicos com argamassa mista</t>
  </si>
  <si>
    <t xml:space="preserve">18.06.400</t>
  </si>
  <si>
    <t xml:space="preserve">Rejuntamento em placas cerâmicas com cimento branco, juntas acima de 3 até 5 mm</t>
  </si>
  <si>
    <t xml:space="preserve">18.06.410</t>
  </si>
  <si>
    <t xml:space="preserve">Rejuntamento em placas cerâmicas com argamassa industrializada para rejunte, juntas acima de 3 até 5 mm</t>
  </si>
  <si>
    <t xml:space="preserve">18.06.420</t>
  </si>
  <si>
    <t xml:space="preserve">Rejuntamento em placas cerâmicas com cimento branco, juntas acima de 5 até 10 mm</t>
  </si>
  <si>
    <t xml:space="preserve">18.06.430</t>
  </si>
  <si>
    <t xml:space="preserve">Rejuntamento em placas cerâmicas com argamassa industrializada para rejunte, juntas acima de 5 até 10 mm</t>
  </si>
  <si>
    <t xml:space="preserve">18.06.500</t>
  </si>
  <si>
    <t xml:space="preserve">Rejuntamento de rodapé em placas cerâmicas com cimento branco, altura até 10 cm, juntas acima de 3 até 5 mm</t>
  </si>
  <si>
    <t xml:space="preserve">18.06.510</t>
  </si>
  <si>
    <t xml:space="preserve">Rejuntamento de rodapé em placas cerâmicas com argamassa industrializada para rejunte, altura até 10 cm, juntas acima de 3 até 5 mm</t>
  </si>
  <si>
    <t xml:space="preserve">18.06.520</t>
  </si>
  <si>
    <t xml:space="preserve">Rejuntamento de rodapé em placas cerâmicas com cimento branco, altura até 10 cm, juntas acima de 5 até 10 mm</t>
  </si>
  <si>
    <t xml:space="preserve">18.06.530</t>
  </si>
  <si>
    <t xml:space="preserve">Rejuntamento de rodapé em placas cerâmicas com argamassa industrializada para rejunte, altura até 10 cm, juntas acima de 5 até 10 mm</t>
  </si>
  <si>
    <t xml:space="preserve">18.07</t>
  </si>
  <si>
    <t xml:space="preserve">Placa ceramica nao esmaltada extrudada</t>
  </si>
  <si>
    <t xml:space="preserve">18.07.020</t>
  </si>
  <si>
    <t xml:space="preserve">Placa cerâmica não esmaltada extrudada de alta resistência química e mecânica, espessura de 9 mm, uso industrial, assentado com argamassa química bicomponente</t>
  </si>
  <si>
    <t xml:space="preserve">18.07.021</t>
  </si>
  <si>
    <t xml:space="preserve">Placa cerâmica não esmaltada extrudada de alta resistência química e mecânica, espessura de 9 mm, uso industrial, assentado com argamassa colante industrial</t>
  </si>
  <si>
    <t xml:space="preserve">18.07.040</t>
  </si>
  <si>
    <t xml:space="preserve">Placa cerâmica não esmaltada extrudada de alta resistência química e mecânica, espessura de 14 mm, uso industrial, assentado com argamassa química bicomponente</t>
  </si>
  <si>
    <t xml:space="preserve">18.07.080</t>
  </si>
  <si>
    <t xml:space="preserve">Rodapé em placa cerâmica não esmaltada extrudada de alta resistência química e mecânica, altura de 10 cm, uso industrial, assentado com argamassa química bicomponente</t>
  </si>
  <si>
    <t xml:space="preserve">18.07.160</t>
  </si>
  <si>
    <t xml:space="preserve">Placa cerâmica não esmaltada extrudada para área com altas temperaturas, de alta resistência química e mecânica, espessura mínima de 13 mm, uso industrial e cozinhas profissionais, assentado com argamassa industrializada</t>
  </si>
  <si>
    <t xml:space="preserve">18.07.170</t>
  </si>
  <si>
    <t xml:space="preserve">Rodapé em placa cerâmica não esmaltada extrudada para área com altas temperaturas, de alta resistência química e mecânica, altura de 10cm, uso industrial e cozinhas profissionais, assentado com argamassa industrializada</t>
  </si>
  <si>
    <t xml:space="preserve">18.07.200</t>
  </si>
  <si>
    <t xml:space="preserve">Rejuntamento em placa cerâmica extrudada antiácida de 9 mm, com argamassa industrializada bicomponente à base de resina furânica, juntas acima de 3 até 6 mm</t>
  </si>
  <si>
    <t xml:space="preserve">18.07.210</t>
  </si>
  <si>
    <t xml:space="preserve">Rejuntamento de placa cerâmica extrudada de 9 mm, com argamassa sintética industrializada tricomponente à base de resina epóxi, juntas acima de 3 até 6 mm</t>
  </si>
  <si>
    <t xml:space="preserve">18.07.220</t>
  </si>
  <si>
    <t xml:space="preserve">Rejuntamento em placa cerâmica extrudada antiácida, espessura de 14 mm, com argamassa industrializada bicomponente, à base de resina furânica, juntas acima de 3 até 6 mm</t>
  </si>
  <si>
    <t xml:space="preserve">18.07.230</t>
  </si>
  <si>
    <t xml:space="preserve">Rejuntamento em placa cerâmica extrudada antiácida de 14 mm, com argamassa sintética industrializada tricomponente, à base de resina epóxi, juntas de 3 até 6 mm</t>
  </si>
  <si>
    <t xml:space="preserve">18.07.250</t>
  </si>
  <si>
    <t xml:space="preserve">Rejuntamento em placa cerâmica extrudada antiácida, com argamassa industrializada anticorrosiva bicomponente à base de bauxita, para área de altas temperaturas, juntas acima de 3 até 6 mm</t>
  </si>
  <si>
    <t xml:space="preserve">18.07.300</t>
  </si>
  <si>
    <t xml:space="preserve">Rejuntamento de rodapé em placa cerâmica extrudada antiácida de 9 mm, com argamassa industrializada bicomponente à base de resina furânica, juntas acima de 3 até 6 mm</t>
  </si>
  <si>
    <t xml:space="preserve">18.07.310</t>
  </si>
  <si>
    <t xml:space="preserve">Rejuntamento de rodapé em placa cerâmica extrudada antiácida de 9 mm, com argamassa sintética  industrializada tricomponente à base de resina epóxi, juntas acima de 3 até 6 mm</t>
  </si>
  <si>
    <t xml:space="preserve">18.08</t>
  </si>
  <si>
    <t xml:space="preserve">Revestimento em porcelanato</t>
  </si>
  <si>
    <t xml:space="preserve">18.08.032</t>
  </si>
  <si>
    <t xml:space="preserve">Revestimento em porcelanato esmaltado antiderrapante para área externa e ambiente com alto tráfego, grupo de absorção BIa, assentado com argamassa colante industrializada, rejuntado</t>
  </si>
  <si>
    <t xml:space="preserve">18.08.042</t>
  </si>
  <si>
    <t xml:space="preserve">Rodapé em porcelanato esmaltado antiderrapante para área externa e ambiente com alto tráfego, grupo de absorção BIa, assentado com argamassa colante industrializada, rejuntado</t>
  </si>
  <si>
    <t xml:space="preserve">18.08.062</t>
  </si>
  <si>
    <t xml:space="preserve">Revestimento em porcelanato esmaltado polido para área interna e ambiente com tráfego médio, grupo de absorção BIa, assentado com argamassa colante industrializada, rejuntado</t>
  </si>
  <si>
    <t xml:space="preserve">18.08.072</t>
  </si>
  <si>
    <t xml:space="preserve">Rodapé em porcelanato esmaltado polido para área interna e ambiente com tráfego médio, grupo de absorção BIa, assentado com argamassa colante industrializada, rejuntado</t>
  </si>
  <si>
    <t xml:space="preserve">18.08.090</t>
  </si>
  <si>
    <t xml:space="preserve">Revestimento em porcelanato esmaltado acetinado para área interna e ambiente com acesso ao exterior, grupo de absorção BIa, resistência química B, assentado com argamassa colante industrializada, rejuntado</t>
  </si>
  <si>
    <t xml:space="preserve">18.08.100</t>
  </si>
  <si>
    <t xml:space="preserve">Rodapé em porcelanato esmaltado acetinado para área interna e ambiente com acesso ao exterior, grupo de absorção BIa, resistência química B, assentado com argamassa colante industrializada, rejuntado</t>
  </si>
  <si>
    <t xml:space="preserve">18.08.110</t>
  </si>
  <si>
    <t xml:space="preserve">Revestimento em porcelanato técnico antiderrapante para área externa, grupo de absorção BIa, assentado com argamassa colante industrializada, rejuntado</t>
  </si>
  <si>
    <t xml:space="preserve">18.08.120</t>
  </si>
  <si>
    <t xml:space="preserve">Rodapé em porcelanato técnico antiderrapante para área interna, grupo de absorção BIa, assentado com argamassa colante industrializada, rejuntado</t>
  </si>
  <si>
    <t xml:space="preserve">18.08.152</t>
  </si>
  <si>
    <t xml:space="preserve">Revestimento em porcelanato técnico natural para área interna e ambiente com acesso ao exterior, grupo de absorção BIa, assentado com argamassa colante industrializada, rejuntado</t>
  </si>
  <si>
    <t xml:space="preserve">18.08.162</t>
  </si>
  <si>
    <t xml:space="preserve">Rodapé em porcelanato técnico natural, para área interna e ambiente com acesso ao exterior, grupo de absorção BIa, assentado com argamassa colante industrializada, rejuntado</t>
  </si>
  <si>
    <t xml:space="preserve">18.08.170</t>
  </si>
  <si>
    <t xml:space="preserve">Revestimento em porcelanato técnico polido para área interna e ambiente de médio tráfego, grupo de absorção BIa, coeficiente de atrito I, assentado com argamassa colante industrializada, rejuntado</t>
  </si>
  <si>
    <t xml:space="preserve">18.08.180</t>
  </si>
  <si>
    <t xml:space="preserve">Rodapé em porcelanato técnico polido para área interna e ambiente de médio tráfego, grupo de absorção BIa, assentado com argamassa colante industrializada, rejuntado</t>
  </si>
  <si>
    <t xml:space="preserve">18.11</t>
  </si>
  <si>
    <t xml:space="preserve">Revestimento em placa ceramica esmaltada</t>
  </si>
  <si>
    <t xml:space="preserve">18.11.012</t>
  </si>
  <si>
    <t xml:space="preserve">Revestimento em placa cerâmica esmaltada de 7,5x7,5 cm, assentado e rejuntado com argamassa industrializada</t>
  </si>
  <si>
    <t xml:space="preserve">18.11.022</t>
  </si>
  <si>
    <t xml:space="preserve">Revestimento em placa cerâmica esmaltada de 10x10 cm, assentado e rejuntado com argamassa industrializada</t>
  </si>
  <si>
    <t xml:space="preserve">18.11.032</t>
  </si>
  <si>
    <t xml:space="preserve">Revestimento em placa cerâmica esmaltada de 15x15 cm, tipo monocolor, assentado e rejuntado com argamassa industrializada</t>
  </si>
  <si>
    <t xml:space="preserve">18.11.042</t>
  </si>
  <si>
    <t xml:space="preserve">Revestimento em placa cerâmica esmaltada de 20x20 cm, tipo monocolor, assentado e rejuntado com argamassa industrializada</t>
  </si>
  <si>
    <t xml:space="preserve">18.11.052</t>
  </si>
  <si>
    <t xml:space="preserve">Revestimento em placa cerâmica esmaltada, tipo monoporosa, assentado e rejuntado com argamassa industrializada</t>
  </si>
  <si>
    <t xml:space="preserve">18.12</t>
  </si>
  <si>
    <t xml:space="preserve">Revestimento em pastilha e mosaico</t>
  </si>
  <si>
    <t xml:space="preserve">18.12.020</t>
  </si>
  <si>
    <t xml:space="preserve">Revestimento em pastilha de porcelana natural ou esmaltada de 5x5 cm, assentado e rejuntado com argamassa colante industrializada</t>
  </si>
  <si>
    <t xml:space="preserve">18.12.120</t>
  </si>
  <si>
    <t xml:space="preserve">Revestimento em pastilha de porcelana natural ou esmaltada de 2,5x2,5 cm, assentado e rejuntado com argamassa colante industrializada</t>
  </si>
  <si>
    <t xml:space="preserve">18.12.140</t>
  </si>
  <si>
    <t xml:space="preserve">Revestimento em pastilha de porcelana natural ou esmaltada de 2,5x5 cm, assentado e rejuntado com argamassa colante industrializada</t>
  </si>
  <si>
    <t xml:space="preserve">18.13</t>
  </si>
  <si>
    <t xml:space="preserve">Revestimento ceramico nao esmaltado extrudado</t>
  </si>
  <si>
    <t xml:space="preserve">18.13.010</t>
  </si>
  <si>
    <t xml:space="preserve">Revestimento em placa cerâmica não esmaltada extrudada, de alta resistência química e mecânica, espessura de 9 mm, assentado com argamassa colante industrializada</t>
  </si>
  <si>
    <t xml:space="preserve">18.13.020</t>
  </si>
  <si>
    <t xml:space="preserve">Revestimento em placa cerâmica extrudada de alta resistência química e mecânica, espessura entre 9 e 10 mm, assentado com argamassa industrializada de alta aderência</t>
  </si>
  <si>
    <t xml:space="preserve">18.13.202</t>
  </si>
  <si>
    <t xml:space="preserve">Rejuntamento em placa cerâmica extrudada, espessura entre 9 e 10 mm, com argamassa industrial anticorrosiva à base de resina epóxi, juntas de 6 a 10 mm</t>
  </si>
  <si>
    <t xml:space="preserve">REVESTIMENTO EM PEDRA</t>
  </si>
  <si>
    <t xml:space="preserve">19.01</t>
  </si>
  <si>
    <t xml:space="preserve">Granito</t>
  </si>
  <si>
    <t xml:space="preserve">19.01.022</t>
  </si>
  <si>
    <t xml:space="preserve">Revestimento em granito, espessura de 2 cm, acabamento polido</t>
  </si>
  <si>
    <t xml:space="preserve">19.01.062</t>
  </si>
  <si>
    <t xml:space="preserve">Peitoril e/ou soleira em granito, espessura de 2 cm e largura até 20 cm, acabamento polido</t>
  </si>
  <si>
    <t xml:space="preserve">19.01.064</t>
  </si>
  <si>
    <t xml:space="preserve">Peitoril e/ou soleira em granito, espessura de 2 cm e largura de 21 cm até 30 cm, acabamento polido</t>
  </si>
  <si>
    <t xml:space="preserve">19.01.122</t>
  </si>
  <si>
    <t xml:space="preserve">Degrau e espelho de granito, espessura de 2 cm, acabamento polido</t>
  </si>
  <si>
    <t xml:space="preserve">19.01.322</t>
  </si>
  <si>
    <t xml:space="preserve">Rodapé em granito, espessura de 2 cm e altura de 7 cm, acabamento polido</t>
  </si>
  <si>
    <t xml:space="preserve">19.01.324</t>
  </si>
  <si>
    <t xml:space="preserve">Rodapé em granito, espessura de 2 cm e altura de 7,1 cm até 10 cm, acabamento polido</t>
  </si>
  <si>
    <t xml:space="preserve">19.02</t>
  </si>
  <si>
    <t xml:space="preserve">Marmore</t>
  </si>
  <si>
    <t xml:space="preserve">19.02.020</t>
  </si>
  <si>
    <t xml:space="preserve">Revestimento em mármore branco, espessura de 2 cm, assente com massa</t>
  </si>
  <si>
    <t xml:space="preserve">19.02.040</t>
  </si>
  <si>
    <t xml:space="preserve">Revestimento em mármore travertino nacional, espessura de 2 cm, assente com massa</t>
  </si>
  <si>
    <t xml:space="preserve">19.02.060</t>
  </si>
  <si>
    <t xml:space="preserve">Revestimento em mármore branco, espessura de 3 cm, assente com massa</t>
  </si>
  <si>
    <t xml:space="preserve">19.02.080</t>
  </si>
  <si>
    <t xml:space="preserve">Revestimento em mármore travertino nacional, espessura de 3 cm, assente com massa</t>
  </si>
  <si>
    <t xml:space="preserve">19.02.220</t>
  </si>
  <si>
    <t xml:space="preserve">Degrau e espelho em mármore branco, espessura de 2 cm</t>
  </si>
  <si>
    <t xml:space="preserve">19.02.240</t>
  </si>
  <si>
    <t xml:space="preserve">Degrau e espelho em mármore travertino nacional, espessura de 2 cm</t>
  </si>
  <si>
    <t xml:space="preserve">19.02.250</t>
  </si>
  <si>
    <t xml:space="preserve">Rodapé em mármore branco, espessura de 2 cm e altura de 7 cm</t>
  </si>
  <si>
    <t xml:space="preserve">19.03</t>
  </si>
  <si>
    <t xml:space="preserve">Pedra</t>
  </si>
  <si>
    <t xml:space="preserve">19.03.060</t>
  </si>
  <si>
    <t xml:space="preserve">Revestimento em pedra mineira comum</t>
  </si>
  <si>
    <t xml:space="preserve">19.03.090</t>
  </si>
  <si>
    <t xml:space="preserve">Revestimento em pedra Miracema</t>
  </si>
  <si>
    <t xml:space="preserve">19.03.110</t>
  </si>
  <si>
    <t xml:space="preserve">Rodapé em pedra Miracema, altura de 11,5 cm</t>
  </si>
  <si>
    <t xml:space="preserve">19.03.220</t>
  </si>
  <si>
    <t xml:space="preserve">Rodapé em pedra mineira simples, altura de 10 cm</t>
  </si>
  <si>
    <t xml:space="preserve">19.03.260</t>
  </si>
  <si>
    <t xml:space="preserve">Revestimento em pedra ardósia selecionada</t>
  </si>
  <si>
    <t xml:space="preserve">19.03.270</t>
  </si>
  <si>
    <t xml:space="preserve">Rodapé em pedra ardósia, altura de 7 cm</t>
  </si>
  <si>
    <t xml:space="preserve">19.03.290</t>
  </si>
  <si>
    <t xml:space="preserve">Peitoril e/ou soleira em ardósia, espessura de 2 cm e largura até 20 cm</t>
  </si>
  <si>
    <t xml:space="preserve">19.20</t>
  </si>
  <si>
    <t xml:space="preserve">Reparos, conservacoes e complementos - GRUPO 19</t>
  </si>
  <si>
    <t xml:space="preserve">19.20.020</t>
  </si>
  <si>
    <t xml:space="preserve">Recolocação de mármore, pedras e granitos, assentes com massa</t>
  </si>
  <si>
    <t xml:space="preserve">REVESTIMENTO EM MADEIRA</t>
  </si>
  <si>
    <t xml:space="preserve">20.01</t>
  </si>
  <si>
    <t xml:space="preserve">Lambris de madeira</t>
  </si>
  <si>
    <t xml:space="preserve">20.01.040</t>
  </si>
  <si>
    <t xml:space="preserve">Lambril em madeira macho/fêmea tarugado, exceto pinus</t>
  </si>
  <si>
    <t xml:space="preserve">20.03</t>
  </si>
  <si>
    <t xml:space="preserve">Soalho de madeira</t>
  </si>
  <si>
    <t xml:space="preserve">20.03.010</t>
  </si>
  <si>
    <t xml:space="preserve">Soalho em tábua de madeira aparelhada</t>
  </si>
  <si>
    <t xml:space="preserve">20.04</t>
  </si>
  <si>
    <t xml:space="preserve">Tacos</t>
  </si>
  <si>
    <t xml:space="preserve">20.04.020</t>
  </si>
  <si>
    <t xml:space="preserve">Piso em tacos de Ipê colado</t>
  </si>
  <si>
    <t xml:space="preserve">20.10</t>
  </si>
  <si>
    <t xml:space="preserve">Rodape de madeira</t>
  </si>
  <si>
    <t xml:space="preserve">20.10.040</t>
  </si>
  <si>
    <t xml:space="preserve">Rodapé de madeira de 7 x 1,5 cm</t>
  </si>
  <si>
    <t xml:space="preserve">20.10.120</t>
  </si>
  <si>
    <t xml:space="preserve">Cordão de madeira</t>
  </si>
  <si>
    <t xml:space="preserve">20.20</t>
  </si>
  <si>
    <t xml:space="preserve">Reparos, conservacoes e complementos - GRUPO 20</t>
  </si>
  <si>
    <t xml:space="preserve">20.20.020</t>
  </si>
  <si>
    <t xml:space="preserve">Recolocação de soalho em madeira</t>
  </si>
  <si>
    <t xml:space="preserve">20.20.040</t>
  </si>
  <si>
    <t xml:space="preserve">Recolocação de tacos soltos com cola</t>
  </si>
  <si>
    <t xml:space="preserve">20.20.100</t>
  </si>
  <si>
    <t xml:space="preserve">Recolocação de rodapé e cordão de madeira</t>
  </si>
  <si>
    <t xml:space="preserve">20.20.202</t>
  </si>
  <si>
    <t xml:space="preserve">Raspagem com calafetação e aplicação de verniz</t>
  </si>
  <si>
    <t xml:space="preserve">REVESTIMENTO SINTETICO E METALICO</t>
  </si>
  <si>
    <t xml:space="preserve">21.01</t>
  </si>
  <si>
    <t xml:space="preserve">Revestimento em borracha</t>
  </si>
  <si>
    <t xml:space="preserve">21.01.100</t>
  </si>
  <si>
    <t xml:space="preserve">Revestimento em borracha sintética preta, espessura de 4 mm - colado</t>
  </si>
  <si>
    <t xml:space="preserve">21.01.160</t>
  </si>
  <si>
    <t xml:space="preserve">Revestimento em grama sintética, com espessura de 20 a 32 mm</t>
  </si>
  <si>
    <t xml:space="preserve">21.02</t>
  </si>
  <si>
    <t xml:space="preserve">Revestimento vinilico</t>
  </si>
  <si>
    <t xml:space="preserve">21.02.050</t>
  </si>
  <si>
    <t xml:space="preserve">Revestimento vinílico, espessura de 2 mm, para tráfego médio, com impermeabilizante acrílico</t>
  </si>
  <si>
    <t xml:space="preserve">21.02.060</t>
  </si>
  <si>
    <t xml:space="preserve">Revestimento vinílico, espessura de 3,2 mm, para tráfego intenso, com impermeabilizante acrílico</t>
  </si>
  <si>
    <t xml:space="preserve">21.02.071</t>
  </si>
  <si>
    <t xml:space="preserve">Revestimento vinílico em manta, espessura total de 2mm, resistente a lavagem com hipoclorito</t>
  </si>
  <si>
    <t xml:space="preserve">21.02.271</t>
  </si>
  <si>
    <t xml:space="preserve">Revestimento vinílico em manta heterogênea, espessura de 2 mm, com impermeabilizante acrílico</t>
  </si>
  <si>
    <t xml:space="preserve">21.02.281</t>
  </si>
  <si>
    <t xml:space="preserve">Revestimento vinílico flexível em manta homogênea, espessura de 2 mm, com impermeabilizante acrílico</t>
  </si>
  <si>
    <t xml:space="preserve">21.02.291</t>
  </si>
  <si>
    <t xml:space="preserve">Revestimento vinílico heterogêneo flexível em réguas, espessura de 3 mm, com impermeabilizante acrílico</t>
  </si>
  <si>
    <t xml:space="preserve">21.02.310</t>
  </si>
  <si>
    <t xml:space="preserve">Revestimento vinílico autoportante acústico, espessura de 4,5 mm, com impermeabilizante acrílico</t>
  </si>
  <si>
    <t xml:space="preserve">21.02.311</t>
  </si>
  <si>
    <t xml:space="preserve">Revestimento vinílico autoportante, espessura de 4 mm, com impermeabilizante acrílico</t>
  </si>
  <si>
    <t xml:space="preserve">21.02.320</t>
  </si>
  <si>
    <t xml:space="preserve">Revestimento vinílico antiestático acústico, espessura de 5 mm, com impermeabilizante acrílico</t>
  </si>
  <si>
    <t xml:space="preserve">21.03</t>
  </si>
  <si>
    <t xml:space="preserve">Revestimento metalico</t>
  </si>
  <si>
    <t xml:space="preserve">21.03.010</t>
  </si>
  <si>
    <t xml:space="preserve">Revestimento em aço inoxidável AISI 304, liga 18,8, chapa 20, espessura de 1 mm, acabamento escovado com grana especial</t>
  </si>
  <si>
    <t xml:space="preserve">21.03.090</t>
  </si>
  <si>
    <t xml:space="preserve">Piso elevado tipo telescópico em chapa de aço, sem revestimento</t>
  </si>
  <si>
    <t xml:space="preserve">21.03.151</t>
  </si>
  <si>
    <t xml:space="preserve">Revestimento em placa de alumínio composto "ACM", espessura de 4 mm e acabamento em PVDF</t>
  </si>
  <si>
    <t xml:space="preserve">21.03.153</t>
  </si>
  <si>
    <t xml:space="preserve">Revestimento em placa de alumínio composto "ACM", espessura de 3 mm e acabamento em poliéster - uso interno</t>
  </si>
  <si>
    <t xml:space="preserve">21.04</t>
  </si>
  <si>
    <t xml:space="preserve">Forracao e carpete</t>
  </si>
  <si>
    <t xml:space="preserve">21.04.100</t>
  </si>
  <si>
    <t xml:space="preserve">Revestimento com carpete para tráfego moderado, uso comercial, tipo bouclê de 5,4 até 8 mm</t>
  </si>
  <si>
    <t xml:space="preserve">21.04.110</t>
  </si>
  <si>
    <t xml:space="preserve">Revestimento com carpete para tráfego intenso, uso comercial, tipo bouclê de 6 mm</t>
  </si>
  <si>
    <t xml:space="preserve">21.05</t>
  </si>
  <si>
    <t xml:space="preserve">Revestimento em cimento reforcado com fio sintetico (CRFS)</t>
  </si>
  <si>
    <t xml:space="preserve">21.05.010</t>
  </si>
  <si>
    <t xml:space="preserve">Piso em painel com miolo de madeira contraplacado por lâminas de madeira e externamente por chapas em CRFS, espessura de 40 mm</t>
  </si>
  <si>
    <t xml:space="preserve">21.05.100</t>
  </si>
  <si>
    <t xml:space="preserve">Piso elevado de concreto em placas de 600 x 600 mm, antiderrapante, sem acabamento</t>
  </si>
  <si>
    <t xml:space="preserve">21.07</t>
  </si>
  <si>
    <t xml:space="preserve">Revestimento sintetico</t>
  </si>
  <si>
    <t xml:space="preserve">21.07.010</t>
  </si>
  <si>
    <t xml:space="preserve">Revestimento em laminado melamínico dissipativo</t>
  </si>
  <si>
    <t xml:space="preserve">21.10</t>
  </si>
  <si>
    <t xml:space="preserve">Rodape sintetico</t>
  </si>
  <si>
    <t xml:space="preserve">21.10.050</t>
  </si>
  <si>
    <t xml:space="preserve">Rodapé de poliestireno, espessura de 7 cm</t>
  </si>
  <si>
    <t xml:space="preserve">21.10.051</t>
  </si>
  <si>
    <t xml:space="preserve">Rodapé de poliestireno, espessura de 8 cm</t>
  </si>
  <si>
    <t xml:space="preserve">21.10.061</t>
  </si>
  <si>
    <t xml:space="preserve">Rodapé para piso vinílico em PVC, espessura de 2 mm e altura de 5 cm, curvo/plano, com impermeabilizante acrílico</t>
  </si>
  <si>
    <t xml:space="preserve">21.10.071</t>
  </si>
  <si>
    <t xml:space="preserve">Rodapé flexível para piso vinílico em PVC, espessura de 2 mm e altura de 7,5 cm, curvo/plano, com impermeabilizante acrílico</t>
  </si>
  <si>
    <t xml:space="preserve">21.10.081</t>
  </si>
  <si>
    <t xml:space="preserve">Rodapé hospitalar flexível em PVC para piso vinílico, espessura de 2 mm e altura de 7,5 cm, com impermeabilizante acrílico</t>
  </si>
  <si>
    <t xml:space="preserve">21.10.210</t>
  </si>
  <si>
    <t xml:space="preserve">Rodapé em borracha sintética preta, altura até 7 cm - colado</t>
  </si>
  <si>
    <t xml:space="preserve">21.10.220</t>
  </si>
  <si>
    <t xml:space="preserve">Rodapé de cordão de poliamida</t>
  </si>
  <si>
    <t xml:space="preserve">21.10.250</t>
  </si>
  <si>
    <t xml:space="preserve">Rodapé em laminado melamínico dissipativo, espessura de 2 mm e altura de 10 cm</t>
  </si>
  <si>
    <t xml:space="preserve">21.11</t>
  </si>
  <si>
    <t xml:space="preserve">Degrau sintetico</t>
  </si>
  <si>
    <t xml:space="preserve">21.11.050</t>
  </si>
  <si>
    <t xml:space="preserve">Degrau (piso e espelho) em borracha sintética preta com testeira - colado</t>
  </si>
  <si>
    <t xml:space="preserve">21.11.131</t>
  </si>
  <si>
    <t xml:space="preserve">Testeira flexível para arremate de degrau vinílico em PVC, espessura de 2 mm, com impermeabilizante acrílico</t>
  </si>
  <si>
    <t xml:space="preserve">21.20</t>
  </si>
  <si>
    <t xml:space="preserve">Reparos, conservacoes e complementos - GRUPO 21</t>
  </si>
  <si>
    <t xml:space="preserve">21.20.020</t>
  </si>
  <si>
    <t xml:space="preserve">Recolocação de piso sintético com cola</t>
  </si>
  <si>
    <t xml:space="preserve">21.20.040</t>
  </si>
  <si>
    <t xml:space="preserve">Recolocação de piso sintético argamassado</t>
  </si>
  <si>
    <t xml:space="preserve">21.20.050</t>
  </si>
  <si>
    <t xml:space="preserve">Recolocação de piso elevado telescópico metálico, inclusive estrutura de sustentação</t>
  </si>
  <si>
    <t xml:space="preserve">21.20.060</t>
  </si>
  <si>
    <t xml:space="preserve">Furação de piso elevado telescópico em chapa de aço</t>
  </si>
  <si>
    <t xml:space="preserve">21.20.100</t>
  </si>
  <si>
    <t xml:space="preserve">Recolocação de rodapé e cordões sintéticos</t>
  </si>
  <si>
    <t xml:space="preserve">21.20.300</t>
  </si>
  <si>
    <t xml:space="preserve">Fita adesiva antiderrapante com largura de 5 cm</t>
  </si>
  <si>
    <t xml:space="preserve">21.20.302</t>
  </si>
  <si>
    <t xml:space="preserve">Fita adesiva antiderrapante fosforescente, alto tráfego, largura de 5 cm</t>
  </si>
  <si>
    <t xml:space="preserve">21.20.410</t>
  </si>
  <si>
    <t xml:space="preserve">Cantoneira de sobrepor em PVC de 4 x 4 cm</t>
  </si>
  <si>
    <t xml:space="preserve">21.20.460</t>
  </si>
  <si>
    <t xml:space="preserve">Canto externo de acabamento em PVC</t>
  </si>
  <si>
    <t xml:space="preserve">21.20.500</t>
  </si>
  <si>
    <t xml:space="preserve">Cantoneira em alumínio antiderrapante de 50 x 30 mm</t>
  </si>
  <si>
    <t xml:space="preserve">FORRO, BRISE E FACHADA</t>
  </si>
  <si>
    <t xml:space="preserve">22.01</t>
  </si>
  <si>
    <t xml:space="preserve">Forro de madeira</t>
  </si>
  <si>
    <t xml:space="preserve">22.01.010</t>
  </si>
  <si>
    <t xml:space="preserve">Forro em tábuas aparelhadas macho e fêmea de pinus</t>
  </si>
  <si>
    <t xml:space="preserve">22.01.020</t>
  </si>
  <si>
    <t xml:space="preserve">Forro em tábuas aparelhadas macho e fêmea de pinus tarugado</t>
  </si>
  <si>
    <t xml:space="preserve">22.01.080</t>
  </si>
  <si>
    <t xml:space="preserve">Forro xadrez em ripas de angelim-vermelho / bacuri / maçaranduba tarugado</t>
  </si>
  <si>
    <t xml:space="preserve">22.01.210</t>
  </si>
  <si>
    <t xml:space="preserve">Testeira em tábua aparelhada, largura até 20cm</t>
  </si>
  <si>
    <t xml:space="preserve">22.01.220</t>
  </si>
  <si>
    <t xml:space="preserve">Beiral em tábua de angelim-vermelho / bacuri / maçaranduba macho e fêmea com tarugamento</t>
  </si>
  <si>
    <t xml:space="preserve">22.01.240</t>
  </si>
  <si>
    <t xml:space="preserve">Beiral em tábua de angelim-vermelho / bacuri / maçaranduba macho e fêmea</t>
  </si>
  <si>
    <t xml:space="preserve">22.02</t>
  </si>
  <si>
    <t xml:space="preserve">Forro de gesso</t>
  </si>
  <si>
    <t xml:space="preserve">22.02.010</t>
  </si>
  <si>
    <t xml:space="preserve">Forro em placa de gesso liso, espessura de 12,5mm, fixo</t>
  </si>
  <si>
    <t xml:space="preserve">22.02.030</t>
  </si>
  <si>
    <t xml:space="preserve">Forro em painéis de gesso acartonado, espessura de 12,5mm, fixo</t>
  </si>
  <si>
    <t xml:space="preserve">22.02.100</t>
  </si>
  <si>
    <t xml:space="preserve">Forro em painéis de gesso acartonado, acabamento liso com película em PVC - removível</t>
  </si>
  <si>
    <t xml:space="preserve">22.03</t>
  </si>
  <si>
    <t xml:space="preserve">Forro sintetico</t>
  </si>
  <si>
    <t xml:space="preserve">22.03.020</t>
  </si>
  <si>
    <t xml:space="preserve">Forro em lã de vidro revestido em PVC, espessura de 20mm</t>
  </si>
  <si>
    <t xml:space="preserve">22.03.030</t>
  </si>
  <si>
    <t xml:space="preserve">Forro em fibra mineral NRC 0.55 acústico, revestido em látex</t>
  </si>
  <si>
    <t xml:space="preserve">22.03.040</t>
  </si>
  <si>
    <t xml:space="preserve">Forro modular removível em PVC de 618mm x 1243mm</t>
  </si>
  <si>
    <t xml:space="preserve">22.03.050</t>
  </si>
  <si>
    <t xml:space="preserve">Forro em fibra mineral NRC 0.50, revestido em látex</t>
  </si>
  <si>
    <t xml:space="preserve">22.03.070</t>
  </si>
  <si>
    <t xml:space="preserve">Forro em lâmina de PVC</t>
  </si>
  <si>
    <t xml:space="preserve">22.03.122</t>
  </si>
  <si>
    <t xml:space="preserve">Forro em fibra mineral NRC 0.85, em placas acústicas removíveis de 625mm x 1250mm</t>
  </si>
  <si>
    <t xml:space="preserve">22.03.140</t>
  </si>
  <si>
    <t xml:space="preserve">Forro em fibra mineral NRC 0.65, em placas acústicas removíveis de 625mm x 625mm</t>
  </si>
  <si>
    <t xml:space="preserve">22.03.200</t>
  </si>
  <si>
    <t xml:space="preserve">Forro em fibra mineral NRC 0.70, em placas acústicas removíveis</t>
  </si>
  <si>
    <t xml:space="preserve">22.04</t>
  </si>
  <si>
    <t xml:space="preserve">Forro metalico</t>
  </si>
  <si>
    <t xml:space="preserve">22.04.020</t>
  </si>
  <si>
    <t xml:space="preserve">Forro metálico removível, em painéis de 625mm x 625mm, tipo colmeia</t>
  </si>
  <si>
    <t xml:space="preserve">22.04.030</t>
  </si>
  <si>
    <t xml:space="preserve">Forro metálico removível, em painéis de 625mm x 625mm, tile tegular perfurada</t>
  </si>
  <si>
    <t xml:space="preserve">22.06</t>
  </si>
  <si>
    <t xml:space="preserve">Brise-soleil</t>
  </si>
  <si>
    <t xml:space="preserve">22.06.130</t>
  </si>
  <si>
    <t xml:space="preserve">Brise em placa cimentícia, montado em perfil e chapa metálica</t>
  </si>
  <si>
    <t xml:space="preserve">22.06.240</t>
  </si>
  <si>
    <t xml:space="preserve">Brise metálico fixo em chapa lisa aluzinc pré-pintada, formato ogiva, lâmina frontal de 200mm</t>
  </si>
  <si>
    <t xml:space="preserve">22.06.300</t>
  </si>
  <si>
    <t xml:space="preserve">Brise metálico curvo e móvel em chapa microperfurada de alumínio pré- pintada</t>
  </si>
  <si>
    <t xml:space="preserve">22.06.350</t>
  </si>
  <si>
    <t xml:space="preserve">Brise metálico curvo e móvel termoacústico em chapa lisa de alumínio pré-pintada</t>
  </si>
  <si>
    <t xml:space="preserve">22.20</t>
  </si>
  <si>
    <t xml:space="preserve">Reparos, conservacoes e complementos - GRUPO 22</t>
  </si>
  <si>
    <t xml:space="preserve">22.20.011</t>
  </si>
  <si>
    <t xml:space="preserve">Placa em lã de vidro revestida em PVC, auto extinguível</t>
  </si>
  <si>
    <t xml:space="preserve">22.20.020</t>
  </si>
  <si>
    <t xml:space="preserve">Recolocação de forros fixados</t>
  </si>
  <si>
    <t xml:space="preserve">22.20.040</t>
  </si>
  <si>
    <t xml:space="preserve">Recolocação de forros apoiados ou encaixados</t>
  </si>
  <si>
    <t xml:space="preserve">22.20.050</t>
  </si>
  <si>
    <t xml:space="preserve">Moldura de gesso simples, largura até 6,0cm</t>
  </si>
  <si>
    <t xml:space="preserve">22.20.090</t>
  </si>
  <si>
    <t xml:space="preserve">Abertura para vão de luminária em forro de PVC modular</t>
  </si>
  <si>
    <t xml:space="preserve">ESQUADRIA, MARCENARIA E ELEMENTO EM MADEIRA</t>
  </si>
  <si>
    <t xml:space="preserve">23.01</t>
  </si>
  <si>
    <t xml:space="preserve">Janela e veneziana em madeira</t>
  </si>
  <si>
    <t xml:space="preserve">23.01.050</t>
  </si>
  <si>
    <t xml:space="preserve">Caixilho em madeira maxim-ar</t>
  </si>
  <si>
    <t xml:space="preserve">23.01.060</t>
  </si>
  <si>
    <t xml:space="preserve">Caixilho em madeira tipo veneziana de correr</t>
  </si>
  <si>
    <t xml:space="preserve">23.02</t>
  </si>
  <si>
    <t xml:space="preserve">Porta macho / femea montada com batente</t>
  </si>
  <si>
    <t xml:space="preserve">23.02.010</t>
  </si>
  <si>
    <t xml:space="preserve">Acréscimo de bandeira - porta macho e fêmea com batente de madeira</t>
  </si>
  <si>
    <t xml:space="preserve">23.02.030</t>
  </si>
  <si>
    <t xml:space="preserve">Porta macho e fêmea com batente de madeira - 70 x 210 cm</t>
  </si>
  <si>
    <t xml:space="preserve">23.02.040</t>
  </si>
  <si>
    <t xml:space="preserve">Porta macho e fêmea com batente de madeira - 80 x 210 cm</t>
  </si>
  <si>
    <t xml:space="preserve">23.02.050</t>
  </si>
  <si>
    <t xml:space="preserve">Porta macho e fêmea com batente de madeira - 90 x 210 cm</t>
  </si>
  <si>
    <t xml:space="preserve">23.02.060</t>
  </si>
  <si>
    <t xml:space="preserve">Porta macho e fêmea com batente de madeira - 120 x 210 cm</t>
  </si>
  <si>
    <t xml:space="preserve">23.04</t>
  </si>
  <si>
    <t xml:space="preserve">Porta lisa laminada montada com batente</t>
  </si>
  <si>
    <t xml:space="preserve">23.04.070</t>
  </si>
  <si>
    <t xml:space="preserve">Porta em laminado fenólico melamínico com batente em alumínio - 80 x 180 cm</t>
  </si>
  <si>
    <t xml:space="preserve">23.04.080</t>
  </si>
  <si>
    <t xml:space="preserve">Porta em laminado fenólico melamínico com batente em alumínio - 60 x 160 cm</t>
  </si>
  <si>
    <t xml:space="preserve">23.04.090</t>
  </si>
  <si>
    <t xml:space="preserve">Porta em laminado fenólico melamínico com acabamento liso, batente de madeira sem revestimento - 70 x 210 cm</t>
  </si>
  <si>
    <t xml:space="preserve">23.04.100</t>
  </si>
  <si>
    <t xml:space="preserve">Porta em laminado fenólico melamínico com acabamento liso, batente de madeira sem revestimento - 80 x 210 cm</t>
  </si>
  <si>
    <t xml:space="preserve">23.04.110</t>
  </si>
  <si>
    <t xml:space="preserve">Porta em laminado fenólico melamínico com acabamento liso, batente de madeira sem revestimento - 90 x 210 cm</t>
  </si>
  <si>
    <t xml:space="preserve">23.04.120</t>
  </si>
  <si>
    <t xml:space="preserve">Porta em laminado fenólico melamínico com acabamento liso, batente de madeira sem revestimento - 120 x 210 cm</t>
  </si>
  <si>
    <t xml:space="preserve">23.04.130</t>
  </si>
  <si>
    <t xml:space="preserve">Porta em laminado fenólico melamínico com acabamento liso, batente de madeira sem revestimento - 140 x 210 cm</t>
  </si>
  <si>
    <t xml:space="preserve">23.04.140</t>
  </si>
  <si>
    <t xml:space="preserve">Porta em laminado fenólico melamínico com acabamento liso, batente de madeira sem revestimento - 220 x 210 cm</t>
  </si>
  <si>
    <t xml:space="preserve">23.04.570</t>
  </si>
  <si>
    <t xml:space="preserve">Porta em laminado melamínico estrutural com acabamento texturizado, batente em alumínio com ferragens - 60 x 180 cm</t>
  </si>
  <si>
    <t xml:space="preserve">23.04.580</t>
  </si>
  <si>
    <t xml:space="preserve">Porta em laminado fenólico melamínico com acabamento liso, batente metálico - 60 x 160 cm</t>
  </si>
  <si>
    <t xml:space="preserve">23.04.590</t>
  </si>
  <si>
    <t xml:space="preserve">Porta em laminado fenólico melamínico com acabamento liso, batente metálico - 70 x 210 cm</t>
  </si>
  <si>
    <t xml:space="preserve">23.04.600</t>
  </si>
  <si>
    <t xml:space="preserve">Porta em laminado fenólico melamínico com acabamento liso, batente metálico - 80 x 210 cm</t>
  </si>
  <si>
    <t xml:space="preserve">23.04.610</t>
  </si>
  <si>
    <t xml:space="preserve">Porta em laminado fenólico melamínico com acabamento liso, batente metálico - 90 x 210 cm</t>
  </si>
  <si>
    <t xml:space="preserve">23.04.620</t>
  </si>
  <si>
    <t xml:space="preserve">Porta em laminado fenólico melamínico com acabamento liso, batente metálico - 120 x 210 cm</t>
  </si>
  <si>
    <t xml:space="preserve">23.08</t>
  </si>
  <si>
    <t xml:space="preserve">Marcenaria em geral</t>
  </si>
  <si>
    <t xml:space="preserve">23.08.010</t>
  </si>
  <si>
    <t xml:space="preserve">Estrado em madeira</t>
  </si>
  <si>
    <t xml:space="preserve">23.08.020</t>
  </si>
  <si>
    <t xml:space="preserve">Faixa/batedor de proteção em madeira aparelhada natural de 10 x 2,5 cm</t>
  </si>
  <si>
    <t xml:space="preserve">23.08.030</t>
  </si>
  <si>
    <t xml:space="preserve">Faixa/batedor de proteção em madeira de 20 x 5 cm, com acabamento em laminado fenólico melamínico</t>
  </si>
  <si>
    <t xml:space="preserve">23.08.040</t>
  </si>
  <si>
    <t xml:space="preserve">Armário/gabinete embutido em MDF sob medida, revestido em laminado melamínico, com portas e prateleiras</t>
  </si>
  <si>
    <t xml:space="preserve">23.08.060</t>
  </si>
  <si>
    <t xml:space="preserve">Tampo sob medida em compensado, revestido na face superior em laminado fenólico melamínico</t>
  </si>
  <si>
    <t xml:space="preserve">23.08.080</t>
  </si>
  <si>
    <t xml:space="preserve">Prateleira sob medida em compensado, revestida nas duas faces em laminado fenólico melamínico</t>
  </si>
  <si>
    <t xml:space="preserve">23.08.100</t>
  </si>
  <si>
    <t xml:space="preserve">Armário tipo prateleira com subdivisão em compensado, revestido totalmente em laminado fenólico melamínico</t>
  </si>
  <si>
    <t xml:space="preserve">23.08.110</t>
  </si>
  <si>
    <t xml:space="preserve">Painel em compensado naval, espessura de 25 mm</t>
  </si>
  <si>
    <t xml:space="preserve">23.08.160</t>
  </si>
  <si>
    <t xml:space="preserve">Porta lisa com balcão, batente de madeira, completa - 80 x 210 cm</t>
  </si>
  <si>
    <t xml:space="preserve">23.08.170</t>
  </si>
  <si>
    <t xml:space="preserve">Lousa em laminado melamínico, branco - linha comercial</t>
  </si>
  <si>
    <t xml:space="preserve">23.08.210</t>
  </si>
  <si>
    <t xml:space="preserve">Armário sob medida em compensado de madeira totalmente revestido em folheado de madeira, completo</t>
  </si>
  <si>
    <t xml:space="preserve">23.08.220</t>
  </si>
  <si>
    <t xml:space="preserve">Armário sob medida em compensado de madeira totalmente revestido em laminado melamínico texturizado, completo</t>
  </si>
  <si>
    <t xml:space="preserve">23.08.242</t>
  </si>
  <si>
    <t xml:space="preserve">Porta lisa de correr suspensa em madeira com batente</t>
  </si>
  <si>
    <t xml:space="preserve">23.08.244</t>
  </si>
  <si>
    <t xml:space="preserve">Porta articulada em MDF revestida com laminado melamínico, batente em alumínio - completa</t>
  </si>
  <si>
    <t xml:space="preserve">23.08.320</t>
  </si>
  <si>
    <t xml:space="preserve">Porta acústica de madeira</t>
  </si>
  <si>
    <t xml:space="preserve">23.08.380</t>
  </si>
  <si>
    <t xml:space="preserve">Faixa/batedor de proteção em madeira de 290 x 15 mm, com acabamento em laminado fenólico melamínico</t>
  </si>
  <si>
    <t xml:space="preserve">23.09</t>
  </si>
  <si>
    <t xml:space="preserve">Porta lisa comum montada com batente</t>
  </si>
  <si>
    <t xml:space="preserve">23.09.010</t>
  </si>
  <si>
    <t xml:space="preserve">Acréscimo de bandeira - porta lisa comum com batente de madeira</t>
  </si>
  <si>
    <t xml:space="preserve">23.09.020</t>
  </si>
  <si>
    <t xml:space="preserve">Porta lisa com batente madeira - 60 x 210 cm</t>
  </si>
  <si>
    <t xml:space="preserve">23.09.030</t>
  </si>
  <si>
    <t xml:space="preserve">Porta lisa com batente madeira - 70 x 210 cm</t>
  </si>
  <si>
    <t xml:space="preserve">23.09.040</t>
  </si>
  <si>
    <t xml:space="preserve">Porta lisa com batente madeira - 80 x 210 cm</t>
  </si>
  <si>
    <t xml:space="preserve">23.09.050</t>
  </si>
  <si>
    <t xml:space="preserve">Porta lisa com batente madeira - 90 x 210 cm</t>
  </si>
  <si>
    <t xml:space="preserve">23.09.052</t>
  </si>
  <si>
    <t xml:space="preserve">Porta lisa com batente madeira - 110 x 210 cm</t>
  </si>
  <si>
    <t xml:space="preserve">23.09.060</t>
  </si>
  <si>
    <t xml:space="preserve">Porta lisa com batente madeira - 120 x 210 cm</t>
  </si>
  <si>
    <t xml:space="preserve">23.09.100</t>
  </si>
  <si>
    <t xml:space="preserve">Porta lisa com batente madeira - 160 x 210 cm</t>
  </si>
  <si>
    <t xml:space="preserve">23.09.420</t>
  </si>
  <si>
    <t xml:space="preserve">Porta lisa com batente em alumínio, largura 60 cm, altura de 105 a 200 cm</t>
  </si>
  <si>
    <t xml:space="preserve">23.09.430</t>
  </si>
  <si>
    <t xml:space="preserve">Porta lisa com batente em alumínio, largura 80 cm, altura de 105 a 200 cm</t>
  </si>
  <si>
    <t xml:space="preserve">23.09.440</t>
  </si>
  <si>
    <t xml:space="preserve">Porta lisa com batente em alumínio, largura 90 cm, altura de 105 a 200 cm</t>
  </si>
  <si>
    <t xml:space="preserve">23.09.520</t>
  </si>
  <si>
    <t xml:space="preserve">Porta lisa com batente metálico - 60 x 160 cm</t>
  </si>
  <si>
    <t xml:space="preserve">23.09.530</t>
  </si>
  <si>
    <t xml:space="preserve">Porta lisa com batente metálico - 80 x 160 cm</t>
  </si>
  <si>
    <t xml:space="preserve">23.09.540</t>
  </si>
  <si>
    <t xml:space="preserve">Porta lisa com batente metálico - 70 x 210 cm</t>
  </si>
  <si>
    <t xml:space="preserve">23.09.550</t>
  </si>
  <si>
    <t xml:space="preserve">Porta lisa com batente metálico - 80 x 210 cm</t>
  </si>
  <si>
    <t xml:space="preserve">23.09.560</t>
  </si>
  <si>
    <t xml:space="preserve">Porta lisa com batente metálico - 90 x 210 cm</t>
  </si>
  <si>
    <t xml:space="preserve">23.09.570</t>
  </si>
  <si>
    <t xml:space="preserve">Porta lisa com batente metálico - 120 x 210 cm</t>
  </si>
  <si>
    <t xml:space="preserve">23.09.590</t>
  </si>
  <si>
    <t xml:space="preserve">Porta lisa com batente metálico - 160 x 210 cm</t>
  </si>
  <si>
    <t xml:space="preserve">23.09.600</t>
  </si>
  <si>
    <t xml:space="preserve">Porta lisa com batente metálico - 60 x 180 cm</t>
  </si>
  <si>
    <t xml:space="preserve">23.09.610</t>
  </si>
  <si>
    <t xml:space="preserve">Porta lisa com batente metálico - 60 x 210 cm</t>
  </si>
  <si>
    <t xml:space="preserve">23.09.630</t>
  </si>
  <si>
    <t xml:space="preserve">Porta lisa com batente madeira, 2 folhas - 140 x 210 cm</t>
  </si>
  <si>
    <t xml:space="preserve">23.11</t>
  </si>
  <si>
    <t xml:space="preserve">Porta lisa para acabamento em verniz montada com batente</t>
  </si>
  <si>
    <t xml:space="preserve">23.11.010</t>
  </si>
  <si>
    <t xml:space="preserve">Acréscimo de bandeira - porta lisa para acabamento em verniz, com batente de madeira</t>
  </si>
  <si>
    <t xml:space="preserve">23.11.030</t>
  </si>
  <si>
    <t xml:space="preserve">Porta lisa para acabamento em verniz, com batente de madeira - 70 x 210 cm</t>
  </si>
  <si>
    <t xml:space="preserve">23.11.040</t>
  </si>
  <si>
    <t xml:space="preserve">Porta lisa para acabamento em verniz, com batente de madeira - 80 x 210 cm</t>
  </si>
  <si>
    <t xml:space="preserve">23.11.050</t>
  </si>
  <si>
    <t xml:space="preserve">Porta lisa para acabamento em verniz, com batente de madeira - 90 x 210 cm</t>
  </si>
  <si>
    <t xml:space="preserve">23.12</t>
  </si>
  <si>
    <t xml:space="preserve">Porta comum completa - uso coletivo (padrao dimensional medio)</t>
  </si>
  <si>
    <t xml:space="preserve">23.12.001</t>
  </si>
  <si>
    <t xml:space="preserve">Porta lisa de madeira, interna "PIM", para acabamento em pintura, padrão dimensional médio, com ferragens, completo - 80 x 210 cm</t>
  </si>
  <si>
    <t xml:space="preserve">23.13</t>
  </si>
  <si>
    <t xml:space="preserve">Porta comum completa - uso publico (padrao dimensional medio/pesado)</t>
  </si>
  <si>
    <t xml:space="preserve">23.13.001</t>
  </si>
  <si>
    <t xml:space="preserve">Porta lisa de madeira, interna "PIM", para acabamento em pintura, padrão dimensional médio/pesado, com ferragens, completo - 80 x 210 cm</t>
  </si>
  <si>
    <t xml:space="preserve">23.13.002</t>
  </si>
  <si>
    <t xml:space="preserve">Porta lisa de madeira, interna "PIM", para acabamento em pintura, padrão dimensional médio/pesado, com ferragens, completo - 90 x 210 cm</t>
  </si>
  <si>
    <t xml:space="preserve">23.13.020</t>
  </si>
  <si>
    <t xml:space="preserve">Porta lisa de madeira, interna, resistente a umidade "PIM RU", para acabamento em pintura, padrão dimensional médio/pesado, com ferragens, completo - 80 x 210 cm</t>
  </si>
  <si>
    <t xml:space="preserve">23.13.040</t>
  </si>
  <si>
    <t xml:space="preserve">Porta lisa de madeira, interna, resistente a umidade "PIM RU", para acabamento revestido ou em pintura, para divisória sanitária, padrão dimensional médio/pesado, com ferragens, completo - 80 x 190 cm</t>
  </si>
  <si>
    <t xml:space="preserve">23.13.052</t>
  </si>
  <si>
    <t xml:space="preserve">Porta lisa de madeira, interna, resistente a umidade "PIM RU", para acabamento em pintura, tipo acessível, padrão dimensional médio/pesado, com ferragens, completo - 90 x 210 cm</t>
  </si>
  <si>
    <t xml:space="preserve">23.13.064</t>
  </si>
  <si>
    <t xml:space="preserve">Porta lisa de madeira, interna, resistente a umidade "PIM RU", para acabamento em pintura, de correr ou deslizante, tipo acessível, padrão dimensional pesado, com sistema deslizante e ferragens, completo - 100 x 210 cm</t>
  </si>
  <si>
    <t xml:space="preserve">23.20</t>
  </si>
  <si>
    <t xml:space="preserve">Reparos, conservacoes e complementos - GRUPO 23</t>
  </si>
  <si>
    <t xml:space="preserve">23.20.020</t>
  </si>
  <si>
    <t xml:space="preserve">Recolocação de batentes de madeira</t>
  </si>
  <si>
    <t xml:space="preserve">23.20.040</t>
  </si>
  <si>
    <t xml:space="preserve">Recolocação de folhas de porta ou janela</t>
  </si>
  <si>
    <t xml:space="preserve">23.20.060</t>
  </si>
  <si>
    <t xml:space="preserve">Recolocação de guarnição ou molduras</t>
  </si>
  <si>
    <t xml:space="preserve">23.20.100</t>
  </si>
  <si>
    <t xml:space="preserve">Batente de madeira para porta</t>
  </si>
  <si>
    <t xml:space="preserve">23.20.110</t>
  </si>
  <si>
    <t xml:space="preserve">Visor fixo e requadro de madeira para porta, para receber vidro</t>
  </si>
  <si>
    <t xml:space="preserve">23.20.120</t>
  </si>
  <si>
    <t xml:space="preserve">Guarnição de madeira</t>
  </si>
  <si>
    <t xml:space="preserve">23.20.140</t>
  </si>
  <si>
    <t xml:space="preserve">Acréscimo de visor completo em porta de madeira</t>
  </si>
  <si>
    <t xml:space="preserve">23.20.160</t>
  </si>
  <si>
    <t xml:space="preserve">Folha de porta veneziana maciça, sob medida</t>
  </si>
  <si>
    <t xml:space="preserve">23.20.170</t>
  </si>
  <si>
    <t xml:space="preserve">Folha de porta lisa folheada com madeira, sob medida</t>
  </si>
  <si>
    <t xml:space="preserve">23.20.180</t>
  </si>
  <si>
    <t xml:space="preserve">Folha de porta em madeira para receber vidro, sob medida</t>
  </si>
  <si>
    <t xml:space="preserve">23.20.310</t>
  </si>
  <si>
    <t xml:space="preserve">Folha de porta lisa comum - 60 x 210 cm</t>
  </si>
  <si>
    <t xml:space="preserve">23.20.320</t>
  </si>
  <si>
    <t xml:space="preserve">Folha de porta lisa comum - 70 x 210 cm</t>
  </si>
  <si>
    <t xml:space="preserve">23.20.330</t>
  </si>
  <si>
    <t xml:space="preserve">Folha de porta lisa comum - 80 x 210 cm</t>
  </si>
  <si>
    <t xml:space="preserve">23.20.340</t>
  </si>
  <si>
    <t xml:space="preserve">Folha de porta lisa comum - 90 x 210 cm</t>
  </si>
  <si>
    <t xml:space="preserve">23.20.450</t>
  </si>
  <si>
    <t xml:space="preserve">Folha de porta em laminado fenólico melamínico com acabamento liso - 70 x 210 cm</t>
  </si>
  <si>
    <t xml:space="preserve">23.20.460</t>
  </si>
  <si>
    <t xml:space="preserve">Folha de porta em laminado fenólico melamínico com acabamento liso - 90 x 210 cm</t>
  </si>
  <si>
    <t xml:space="preserve">23.20.550</t>
  </si>
  <si>
    <t xml:space="preserve">Folha de porta em laminado fenólico melamínico com acabamento liso - 80 x 210 cm</t>
  </si>
  <si>
    <t xml:space="preserve">23.20.560</t>
  </si>
  <si>
    <t xml:space="preserve">Folha de madeira sarrafeada, revestida nas 2 faces com laminado melamínico</t>
  </si>
  <si>
    <t xml:space="preserve">23.20.600</t>
  </si>
  <si>
    <t xml:space="preserve">Folha de porta em madeira com tela de proteção tipo mosqueteira</t>
  </si>
  <si>
    <t xml:space="preserve">ESQUADRIA, SERRALHERIA E ELEMENTO EM FERRO</t>
  </si>
  <si>
    <t xml:space="preserve">24.01</t>
  </si>
  <si>
    <t xml:space="preserve">Caixilho em ferro</t>
  </si>
  <si>
    <t xml:space="preserve">24.01.010</t>
  </si>
  <si>
    <t xml:space="preserve">Caixilho em ferro fixo, sob medida</t>
  </si>
  <si>
    <t xml:space="preserve">24.01.030</t>
  </si>
  <si>
    <t xml:space="preserve">Caixilho em ferro basculante, sob medida</t>
  </si>
  <si>
    <t xml:space="preserve">24.01.070</t>
  </si>
  <si>
    <t xml:space="preserve">Caixilho em ferro de correr, sob medida</t>
  </si>
  <si>
    <t xml:space="preserve">24.01.090</t>
  </si>
  <si>
    <t xml:space="preserve">Caixilho em ferro com ventilação permanente, sob medida</t>
  </si>
  <si>
    <t xml:space="preserve">24.01.100</t>
  </si>
  <si>
    <t xml:space="preserve">Caixilho em ferro tipo veneziana, linha comercial</t>
  </si>
  <si>
    <t xml:space="preserve">24.01.110</t>
  </si>
  <si>
    <t xml:space="preserve">Caixilho em ferro tipo veneziana, sob medida</t>
  </si>
  <si>
    <t xml:space="preserve">24.01.120</t>
  </si>
  <si>
    <t xml:space="preserve">Caixilho tipo veneziana industrial com montantes em aço galvanizado e aletas em fibra de vidro</t>
  </si>
  <si>
    <t xml:space="preserve">24.01.180</t>
  </si>
  <si>
    <t xml:space="preserve">Caixilho removível em tela de aço galvanizado, tipo ondulada com malha de 1", fio 12, com requadro tubular de aço carbono, sob medida</t>
  </si>
  <si>
    <t xml:space="preserve">24.01.190</t>
  </si>
  <si>
    <t xml:space="preserve">Caixilho fixo em tela de aço galvanizado tipo ondulada com malha de 1/2", fio 12, com requadro em cantoneira de aço carbono, sob medida</t>
  </si>
  <si>
    <t xml:space="preserve">24.01.200</t>
  </si>
  <si>
    <t xml:space="preserve">Caixilho fixo em aço SAE 1010/1020 para vidro à prova de bala, sob medida</t>
  </si>
  <si>
    <t xml:space="preserve">24.01.280</t>
  </si>
  <si>
    <t xml:space="preserve">Caixilho tipo guichê em chapa de aço</t>
  </si>
  <si>
    <t xml:space="preserve">24.02</t>
  </si>
  <si>
    <t xml:space="preserve">Portas, portoes e gradis</t>
  </si>
  <si>
    <t xml:space="preserve">24.02.010</t>
  </si>
  <si>
    <t xml:space="preserve">Porta em ferro de abrir, para receber vidro, sob medida</t>
  </si>
  <si>
    <t xml:space="preserve">24.02.040</t>
  </si>
  <si>
    <t xml:space="preserve">Porta/portão tipo gradil sob medida</t>
  </si>
  <si>
    <t xml:space="preserve">24.02.050</t>
  </si>
  <si>
    <t xml:space="preserve">Porta corta-fogo classe P.90 de 90 x 210 cm, completa, com maçaneta tipo alavanca</t>
  </si>
  <si>
    <t xml:space="preserve">24.02.052</t>
  </si>
  <si>
    <t xml:space="preserve">Porta corta-fogo classe P.90 de 100 x 210 cm, completa, com maçaneta tipo alavanca</t>
  </si>
  <si>
    <t xml:space="preserve">24.02.054</t>
  </si>
  <si>
    <t xml:space="preserve">Porta corta-fogo classe P.90, com barra antipânico numa face e maçaneta na outra, completa</t>
  </si>
  <si>
    <t xml:space="preserve">24.02.056</t>
  </si>
  <si>
    <t xml:space="preserve">Porta corta-fogo classe P.120 de 80 x 210 cm, com uma folha de abrir, completa</t>
  </si>
  <si>
    <t xml:space="preserve">24.02.058</t>
  </si>
  <si>
    <t xml:space="preserve">Porta corta-fogo classe P.120 de 90 x 210 cm, com uma folha de abrir, completa</t>
  </si>
  <si>
    <t xml:space="preserve">24.02.060</t>
  </si>
  <si>
    <t xml:space="preserve">Porta/portão de abrir em chapa, sob medida</t>
  </si>
  <si>
    <t xml:space="preserve">24.02.070</t>
  </si>
  <si>
    <t xml:space="preserve">Porta de ferro de abrir tipo veneziana, linha comercial</t>
  </si>
  <si>
    <t xml:space="preserve">24.02.080</t>
  </si>
  <si>
    <t xml:space="preserve">Porta/portão de abrir tipo veneziana de ferro, sob medida</t>
  </si>
  <si>
    <t xml:space="preserve">24.02.100</t>
  </si>
  <si>
    <t xml:space="preserve">Portão tubular em tela de aço galvanizado até 2,50 m de altura, completo</t>
  </si>
  <si>
    <t xml:space="preserve">24.02.270</t>
  </si>
  <si>
    <t xml:space="preserve">Portão de 2 folhas, tubular em tela de aço galvanizado acima de 2,50 m de altura, completo</t>
  </si>
  <si>
    <t xml:space="preserve">24.02.280</t>
  </si>
  <si>
    <t xml:space="preserve">Porta/portão de correr em tela ondulada de aço galvanizado, sob medida</t>
  </si>
  <si>
    <t xml:space="preserve">24.02.290</t>
  </si>
  <si>
    <t xml:space="preserve">Porta/portão de correr em chapa cega dupla, sob medida</t>
  </si>
  <si>
    <t xml:space="preserve">24.02.410</t>
  </si>
  <si>
    <t xml:space="preserve">Porta em ferro de correr, para receber vidro, sob medida</t>
  </si>
  <si>
    <t xml:space="preserve">24.02.430</t>
  </si>
  <si>
    <t xml:space="preserve">Porta em ferro de abrir, parte inferior chapeada, parte superior para receber vidro, sob medida</t>
  </si>
  <si>
    <t xml:space="preserve">24.02.450</t>
  </si>
  <si>
    <t xml:space="preserve">Grade de proteção para caixilhos</t>
  </si>
  <si>
    <t xml:space="preserve">24.02.460</t>
  </si>
  <si>
    <t xml:space="preserve">Porta de abrir em tela ondulada de aço galvanizado, completa</t>
  </si>
  <si>
    <t xml:space="preserve">24.02.470</t>
  </si>
  <si>
    <t xml:space="preserve">Portinhola de correr em chapa, para ´passa pacote´, completa, sob medida</t>
  </si>
  <si>
    <t xml:space="preserve">24.02.480</t>
  </si>
  <si>
    <t xml:space="preserve">Portinhola de abrir em chapa, para ´passa pacote´, completa, sob medida</t>
  </si>
  <si>
    <t xml:space="preserve">24.02.490</t>
  </si>
  <si>
    <t xml:space="preserve">Grade em barra chata soldada de 1 1/2´ x 1/4´, sob medida</t>
  </si>
  <si>
    <t xml:space="preserve">24.02.590</t>
  </si>
  <si>
    <t xml:space="preserve">Porta de enrolar manual, cega ou vazada</t>
  </si>
  <si>
    <t xml:space="preserve">24.02.630</t>
  </si>
  <si>
    <t xml:space="preserve">Portão de 2 folhas tubular diâmetro de 3´, com tela em aço galvanizado de 2´, altura acima de 3,00 m, completo</t>
  </si>
  <si>
    <t xml:space="preserve">24.02.810</t>
  </si>
  <si>
    <t xml:space="preserve">Porta/portão de abrir em chapa cega com isolamento acústico, sob medida</t>
  </si>
  <si>
    <t xml:space="preserve">24.02.811</t>
  </si>
  <si>
    <t xml:space="preserve">Porta de ferro acústica, espessura de 80mm, batente tripla vedação 185mm, com fechadura e maçaneta - 50 dB</t>
  </si>
  <si>
    <t xml:space="preserve">24.02.840</t>
  </si>
  <si>
    <t xml:space="preserve">Portão basculante em chapa metálica, estruturado com perfis metálicos</t>
  </si>
  <si>
    <t xml:space="preserve">24.02.900</t>
  </si>
  <si>
    <t xml:space="preserve">Porta de abrir em chapa dupla com visor, batente envolvente, completa</t>
  </si>
  <si>
    <t xml:space="preserve">24.02.930</t>
  </si>
  <si>
    <t xml:space="preserve">Portão de 2 folhas tubular, com tela em aço galvanizado de 2´ e fio 10, completo</t>
  </si>
  <si>
    <t xml:space="preserve">24.03</t>
  </si>
  <si>
    <t xml:space="preserve">Elementos em ferro</t>
  </si>
  <si>
    <t xml:space="preserve">24.03.040</t>
  </si>
  <si>
    <t xml:space="preserve">Guarda-corpo tubular com tela em aço galvanizado, diâmetro de 1 1/2´</t>
  </si>
  <si>
    <t xml:space="preserve">24.03.060</t>
  </si>
  <si>
    <t xml:space="preserve">Escada marinheiro (em aço galvanizado)</t>
  </si>
  <si>
    <t xml:space="preserve">24.03.080</t>
  </si>
  <si>
    <t xml:space="preserve">Escada marinheiro com guarda corpo (em aço galvanizado)</t>
  </si>
  <si>
    <t xml:space="preserve">24.03.100</t>
  </si>
  <si>
    <t xml:space="preserve">Alçapão/tampa em chapa de ferro com porta cadeado</t>
  </si>
  <si>
    <t xml:space="preserve">24.03.200</t>
  </si>
  <si>
    <t xml:space="preserve">Tela de proteção tipo mosquiteira em aço galvanizado, com requadro em perfis de ferro</t>
  </si>
  <si>
    <t xml:space="preserve">24.03.210</t>
  </si>
  <si>
    <t xml:space="preserve">Tela de proteção em malha ondulada de 1´, fio 12 (BWG), com requadro</t>
  </si>
  <si>
    <t xml:space="preserve">24.03.290</t>
  </si>
  <si>
    <t xml:space="preserve">Fechamento em chapa de aço galvanizada nº 14 MSG, perfurada com diâmetro de 12,7 mm, requadro em chapa dobrada</t>
  </si>
  <si>
    <t xml:space="preserve">24.03.300</t>
  </si>
  <si>
    <t xml:space="preserve">Fechamento em chapa expandida losangular de 10 x 20 mm, com requadro em cantoneira de aço carbono</t>
  </si>
  <si>
    <t xml:space="preserve">24.03.310</t>
  </si>
  <si>
    <t xml:space="preserve">Corrimão tubular em aço galvanizado, diâmetro 1 1/2´</t>
  </si>
  <si>
    <t xml:space="preserve">24.03.320</t>
  </si>
  <si>
    <t xml:space="preserve">Corrimão tubular em aço galvanizado, diâmetro 2´</t>
  </si>
  <si>
    <t xml:space="preserve">24.03.340</t>
  </si>
  <si>
    <t xml:space="preserve">Tampa em chapa de segurança tipo xadrez, aço galvanizado a fogo antiderrapante de 1/4´</t>
  </si>
  <si>
    <t xml:space="preserve">24.03.410</t>
  </si>
  <si>
    <t xml:space="preserve">Fechamento em chapa perfurada, furos quadrados 4 x 4 mm, com requadro em cantoneira de aço carbono</t>
  </si>
  <si>
    <t xml:space="preserve">24.03.680</t>
  </si>
  <si>
    <t xml:space="preserve">Grade para piso eletrofundida, malha 30 x 100 mm, com barra de 40 x 2 mm</t>
  </si>
  <si>
    <t xml:space="preserve">24.03.690</t>
  </si>
  <si>
    <t xml:space="preserve">Grade para forro eletrofundida, malha 25 x 100 mm, com barra de 25 x 2 mm</t>
  </si>
  <si>
    <t xml:space="preserve">24.03.930</t>
  </si>
  <si>
    <t xml:space="preserve">Porta de enrolar automatizada, em chapa de aço galvanizada microperfurada, com pintura eletrostática, com controle remoto</t>
  </si>
  <si>
    <t xml:space="preserve">24.04</t>
  </si>
  <si>
    <t xml:space="preserve">Esquadria, serralheria de seguranca</t>
  </si>
  <si>
    <t xml:space="preserve">24.04.150</t>
  </si>
  <si>
    <t xml:space="preserve">Porta de segurança de correr suspensa em grade de aço SAE 1045, diâmetro de 1´, completa, sem têmpera e revenimento</t>
  </si>
  <si>
    <t xml:space="preserve">24.04.220</t>
  </si>
  <si>
    <t xml:space="preserve">Grade de segurança em aço SAE 1045, diâmetro 1´, sem têmpera e revenimento</t>
  </si>
  <si>
    <t xml:space="preserve">24.04.230</t>
  </si>
  <si>
    <t xml:space="preserve">Grade de segurança em aço SAE 1045, para janela, diâmetro 1´, sem têmpera e revenimento</t>
  </si>
  <si>
    <t xml:space="preserve">24.04.240</t>
  </si>
  <si>
    <t xml:space="preserve">Grade de segurança em aço SAE 1045 chapeada, diâmetro 1´, sem têmpera e revenimento</t>
  </si>
  <si>
    <t xml:space="preserve">24.04.250</t>
  </si>
  <si>
    <t xml:space="preserve">Porta de segurança de abrir em grade de aço SAE 1045, diâmetro 1´, completa, sem têmpera e revenimento</t>
  </si>
  <si>
    <t xml:space="preserve">24.04.260</t>
  </si>
  <si>
    <t xml:space="preserve">Porta de segurança de abrir em grade de aço SAE 1045 chapeada, diâmetro 1´, completa, sem têmpera e revenimento</t>
  </si>
  <si>
    <t xml:space="preserve">24.04.270</t>
  </si>
  <si>
    <t xml:space="preserve">Porta de segurança de abrir em grade de aço SAE 1045, diâmetro 1´, com ferrolho longo embutido em caixa, completa, sem têmpera e revenimento</t>
  </si>
  <si>
    <t xml:space="preserve">24.04.280</t>
  </si>
  <si>
    <t xml:space="preserve">Portão de segurança de abrir em grade de aço SAE 1045 chapeado, para muralha, diâmetro 1´, completo, sem têmpera e revenimento</t>
  </si>
  <si>
    <t xml:space="preserve">24.04.300</t>
  </si>
  <si>
    <t xml:space="preserve">Grade de segurança em aço SAE 1045, diâmetro 1´, com têmpera e revenimento</t>
  </si>
  <si>
    <t xml:space="preserve">24.04.310</t>
  </si>
  <si>
    <t xml:space="preserve">Grade de segurança em aço SAE 1045, para janela, diâmetro 1´, com têmpera e revenimento</t>
  </si>
  <si>
    <t xml:space="preserve">24.04.320</t>
  </si>
  <si>
    <t xml:space="preserve">Grade de segurança em aço SAE 1045 chapeada, diâmetro 1´, com têmpera e revenimento</t>
  </si>
  <si>
    <t xml:space="preserve">24.04.330</t>
  </si>
  <si>
    <t xml:space="preserve">Porta de segurança de abrir em grade de aço SAE 1045, diâmetro 1´, completa, com têmpera e revenimento</t>
  </si>
  <si>
    <t xml:space="preserve">24.04.340</t>
  </si>
  <si>
    <t xml:space="preserve">Porta de segurança de abrir em grade de aço SAE 1045 chapeada, diâmetro 1´, completa, com têmpera e revenimento</t>
  </si>
  <si>
    <t xml:space="preserve">24.04.350</t>
  </si>
  <si>
    <t xml:space="preserve">Porta de segurança de abrir em grade de aço SAE 1045, diâmetro 1´, com ferrolho longo embutido em caixa, completa, com têmpera e revenimento</t>
  </si>
  <si>
    <t xml:space="preserve">24.04.360</t>
  </si>
  <si>
    <t xml:space="preserve">Porta de segurança de abrir em grade de aço SAE 1045 chapeada, com isolamento acústico, diâmetro 1´, completa, com têmpera e revenimento</t>
  </si>
  <si>
    <t xml:space="preserve">24.04.370</t>
  </si>
  <si>
    <t xml:space="preserve">Portão de segurança de abrir em grade de aço SAE 1045 chapeado, para muralha, diâmetro 1´, completo, com têmpera e revenimento</t>
  </si>
  <si>
    <t xml:space="preserve">24.04.380</t>
  </si>
  <si>
    <t xml:space="preserve">Porta de segurança de correr suspensa em grade de aço SAE 1045, chapeada, diâmetro de 1´, completa, sem têmpera e revenimento</t>
  </si>
  <si>
    <t xml:space="preserve">24.04.400</t>
  </si>
  <si>
    <t xml:space="preserve">Porta de segurança de correr em grade de aço SAE 1045, diâmetro de 1´, completa, com têmpera e revenimento</t>
  </si>
  <si>
    <t xml:space="preserve">24.04.410</t>
  </si>
  <si>
    <t xml:space="preserve">Porta de segurança de correr suspensa em grade de aço SAE 1045 chapeada, diâmetro de 1´, completa, com têmpera e revenimento</t>
  </si>
  <si>
    <t xml:space="preserve">24.04.420</t>
  </si>
  <si>
    <t xml:space="preserve">Porta de segurança de correr em grade de aço SAE 1045 chapeada, diâmetro de 1´, completa, sem têmpera e revenimento</t>
  </si>
  <si>
    <t xml:space="preserve">24.04.430</t>
  </si>
  <si>
    <t xml:space="preserve">Porta de segurança de correr em grade de aço SAE 1045, diâmetro de 1´, completa, sem têmpera e revenimento</t>
  </si>
  <si>
    <t xml:space="preserve">24.04.610</t>
  </si>
  <si>
    <t xml:space="preserve">Caixilho de segurança em aço SAE 1010/1020 tipo fixo e de correr, para receber vidro, com bandeira tipo veneziana</t>
  </si>
  <si>
    <t xml:space="preserve">24.04.620</t>
  </si>
  <si>
    <t xml:space="preserve">Guichê de segurança em grade de aço SAE 1045, diâmetro de 1´', com têmpera e revenimento</t>
  </si>
  <si>
    <t xml:space="preserve">24.04.630</t>
  </si>
  <si>
    <t xml:space="preserve">Guichê de segurança em grade de aço SAE 1045, diâmetro de 1´', sem têmpera e revenimento</t>
  </si>
  <si>
    <t xml:space="preserve">24.06</t>
  </si>
  <si>
    <t xml:space="preserve">Esquadria, serralheria e elemento em ferro.</t>
  </si>
  <si>
    <t xml:space="preserve">24.06.030</t>
  </si>
  <si>
    <t xml:space="preserve">Guarda-corpo com vidro de 8 mm, em tubo de aço galvanizado, diâmetro 1 1/2´</t>
  </si>
  <si>
    <t xml:space="preserve">24.07</t>
  </si>
  <si>
    <t xml:space="preserve">Portas, portoes e gradis.</t>
  </si>
  <si>
    <t xml:space="preserve">24.07.030</t>
  </si>
  <si>
    <t xml:space="preserve">Porta de enrolar automatizado, em perfil meia cana perfurado, tipo transvision</t>
  </si>
  <si>
    <t xml:space="preserve">24.07.040</t>
  </si>
  <si>
    <t xml:space="preserve">Porta de abrir em chapa de aço galvanizado, com requadro em tela ondulada malha 2´ e fio 12</t>
  </si>
  <si>
    <t xml:space="preserve">24.08</t>
  </si>
  <si>
    <t xml:space="preserve">Esquadria, serralheria e elemento em aco inoxidavel</t>
  </si>
  <si>
    <t xml:space="preserve">24.08.020</t>
  </si>
  <si>
    <t xml:space="preserve">Corrimão duplo em tubo de aço inoxidável escovado, com diâmetro de 1 1/2´ e montantes com diâmetro de 2´</t>
  </si>
  <si>
    <t xml:space="preserve">24.08.031</t>
  </si>
  <si>
    <t xml:space="preserve">Corrimão em tubo de aço inoxidável escovado, diâmetro de 1 1/2"</t>
  </si>
  <si>
    <t xml:space="preserve">24.08.040</t>
  </si>
  <si>
    <t xml:space="preserve">Corrimão em tubo de aço inoxidável escovado, diâmetro de 1 1/2´ e montantes com diâmetro de 2´</t>
  </si>
  <si>
    <t xml:space="preserve">24.20</t>
  </si>
  <si>
    <t xml:space="preserve">Reparos, conservacoes e complementos - GRUPO 24</t>
  </si>
  <si>
    <t xml:space="preserve">24.20.020</t>
  </si>
  <si>
    <t xml:space="preserve">Recolocação de esquadrias metálicas</t>
  </si>
  <si>
    <t xml:space="preserve">24.20.040</t>
  </si>
  <si>
    <t xml:space="preserve">Recolocação de batentes</t>
  </si>
  <si>
    <t xml:space="preserve">24.20.060</t>
  </si>
  <si>
    <t xml:space="preserve">Recolocação de escada de marinheiro</t>
  </si>
  <si>
    <t xml:space="preserve">24.20.090</t>
  </si>
  <si>
    <t xml:space="preserve">Solda MIG em esquadrias metálicas</t>
  </si>
  <si>
    <t xml:space="preserve">24.20.100</t>
  </si>
  <si>
    <t xml:space="preserve">Brete para instalação lateral em grade de segurança</t>
  </si>
  <si>
    <t xml:space="preserve">24.20.120</t>
  </si>
  <si>
    <t xml:space="preserve">Batente em chapa dobrada para portas</t>
  </si>
  <si>
    <t xml:space="preserve">24.20.140</t>
  </si>
  <si>
    <t xml:space="preserve">Batente em chapa de aço SAE 1010/1020, espessura de 3/16´, para obras de segurança</t>
  </si>
  <si>
    <t xml:space="preserve">24.20.200</t>
  </si>
  <si>
    <t xml:space="preserve">Chapa de ferro nº 14, inclusive soldagem</t>
  </si>
  <si>
    <t xml:space="preserve">24.20.230</t>
  </si>
  <si>
    <t xml:space="preserve">Tela ondulada em aço galvanizado fio 10 BWG, malha de 1´</t>
  </si>
  <si>
    <t xml:space="preserve">24.20.270</t>
  </si>
  <si>
    <t xml:space="preserve">Tela em aço galvanizado fio 16 BWG, malha de 1´ - tipo alambrado</t>
  </si>
  <si>
    <t xml:space="preserve">24.20.300</t>
  </si>
  <si>
    <t xml:space="preserve">Chapa perfurada em aço SAE 1020, furos redondos de diâmetro 7,5 mm, espessura 1/8´ - soldagem tipo MIG</t>
  </si>
  <si>
    <t xml:space="preserve">24.20.310</t>
  </si>
  <si>
    <t xml:space="preserve">Chapa perfurada em aço SAE 1020, furos redondos de diâmetro 25 mm, espessura 1/4´ - inclusive soldagem</t>
  </si>
  <si>
    <t xml:space="preserve">ESQUADRIA, SERRALHERIA E ELEMENTO EM ALUMINIO</t>
  </si>
  <si>
    <t xml:space="preserve">25.01</t>
  </si>
  <si>
    <t xml:space="preserve">Caixilho em aluminio</t>
  </si>
  <si>
    <t xml:space="preserve">25.01.020</t>
  </si>
  <si>
    <t xml:space="preserve">Caixilho em alumínio fixo, sob medida</t>
  </si>
  <si>
    <t xml:space="preserve">25.01.030</t>
  </si>
  <si>
    <t xml:space="preserve">Caixilho em alumínio basculante com vidro, linha comercial</t>
  </si>
  <si>
    <t xml:space="preserve">25.01.040</t>
  </si>
  <si>
    <t xml:space="preserve">Caixilho em alumínio basculante, sob medida</t>
  </si>
  <si>
    <t xml:space="preserve">25.01.050</t>
  </si>
  <si>
    <t xml:space="preserve">Caixilho em alumínio maxim-ar com vidro, linha comercial</t>
  </si>
  <si>
    <t xml:space="preserve">25.01.060</t>
  </si>
  <si>
    <t xml:space="preserve">Caixilho em alumínio maxim-ar, sob medida</t>
  </si>
  <si>
    <t xml:space="preserve">25.01.070</t>
  </si>
  <si>
    <t xml:space="preserve">Caixilho em alumínio de correr com vidro, linha comercial</t>
  </si>
  <si>
    <t xml:space="preserve">25.01.080</t>
  </si>
  <si>
    <t xml:space="preserve">Caixilho em alumínio de correr, sob medida</t>
  </si>
  <si>
    <t xml:space="preserve">25.01.090</t>
  </si>
  <si>
    <t xml:space="preserve">Caixilho em alumínio tipo veneziana com vidro, linha comercial</t>
  </si>
  <si>
    <t xml:space="preserve">25.01.100</t>
  </si>
  <si>
    <t xml:space="preserve">Caixilho em alumínio tipo veneziana, sob medida</t>
  </si>
  <si>
    <t xml:space="preserve">25.01.110</t>
  </si>
  <si>
    <t xml:space="preserve">Caixilho guilhotina em alumínio anodizado, sob medida</t>
  </si>
  <si>
    <t xml:space="preserve">25.01.120</t>
  </si>
  <si>
    <t xml:space="preserve">Caixilho tipo veneziana industrial com montantes em alumínio e aletas em fibra de vidro</t>
  </si>
  <si>
    <t xml:space="preserve">25.01.240</t>
  </si>
  <si>
    <t xml:space="preserve">Caixilho fixo em alumínio, sob medida - branco</t>
  </si>
  <si>
    <t xml:space="preserve">25.01.361</t>
  </si>
  <si>
    <t xml:space="preserve">Caixilho em alumínio maxim-ar com vidro - branco</t>
  </si>
  <si>
    <t xml:space="preserve">25.01.371</t>
  </si>
  <si>
    <t xml:space="preserve">Caixilho em alumínio basculante com vidro - branco</t>
  </si>
  <si>
    <t xml:space="preserve">25.01.380</t>
  </si>
  <si>
    <t xml:space="preserve">Caixilho em alumínio de correr com vidro - branco</t>
  </si>
  <si>
    <t xml:space="preserve">25.01.400</t>
  </si>
  <si>
    <t xml:space="preserve">Caixilho em alumínio anodizado fixo</t>
  </si>
  <si>
    <t xml:space="preserve">25.01.410</t>
  </si>
  <si>
    <t xml:space="preserve">Caixilho em alumínio anodizado maxim-ar</t>
  </si>
  <si>
    <t xml:space="preserve">25.01.430</t>
  </si>
  <si>
    <t xml:space="preserve">Caixilho em alumínio fixo, tipo fachada</t>
  </si>
  <si>
    <t xml:space="preserve">25.01.440</t>
  </si>
  <si>
    <t xml:space="preserve">Caixilho em alumínio maxim-ar, tipo fachada</t>
  </si>
  <si>
    <t xml:space="preserve">25.01.450</t>
  </si>
  <si>
    <t xml:space="preserve">Caixilho em alumínio para pele de vidro, tipo fachada</t>
  </si>
  <si>
    <t xml:space="preserve">25.01.460</t>
  </si>
  <si>
    <t xml:space="preserve">Gradil em alumínio natural, sob medida</t>
  </si>
  <si>
    <t xml:space="preserve">25.01.470</t>
  </si>
  <si>
    <t xml:space="preserve">Caixilho fixo tipo veneziana em alumínio anodizado, sob medida - branco</t>
  </si>
  <si>
    <t xml:space="preserve">25.01.480</t>
  </si>
  <si>
    <t xml:space="preserve">Caixilho em alumínio com pintura eletrostática, basculante, sob medida - branco</t>
  </si>
  <si>
    <t xml:space="preserve">25.01.490</t>
  </si>
  <si>
    <t xml:space="preserve">Caixilho em alumínio com pintura eletrostática, maxim-ar, sob medida - branco</t>
  </si>
  <si>
    <t xml:space="preserve">25.01.500</t>
  </si>
  <si>
    <t xml:space="preserve">Caixilho em alumínio anodizado fixo, sob medida - bronze/preto</t>
  </si>
  <si>
    <t xml:space="preserve">25.01.510</t>
  </si>
  <si>
    <t xml:space="preserve">Caixilho em alumínio anodizado basculante, sob medida - bronze/preto</t>
  </si>
  <si>
    <t xml:space="preserve">25.01.520</t>
  </si>
  <si>
    <t xml:space="preserve">Caixilho em alumínio anodizado maxim-ar, sob medida - bronze/preto</t>
  </si>
  <si>
    <t xml:space="preserve">25.01.530</t>
  </si>
  <si>
    <t xml:space="preserve">Caixilho em alumínio anodizado de correr, sob medida - bronze/preto</t>
  </si>
  <si>
    <t xml:space="preserve">25.02</t>
  </si>
  <si>
    <t xml:space="preserve">Porta em aluminio</t>
  </si>
  <si>
    <t xml:space="preserve">25.02.010</t>
  </si>
  <si>
    <t xml:space="preserve">Porta de entrada de abrir em alumínio com vidro, linha comercial</t>
  </si>
  <si>
    <t xml:space="preserve">25.02.020</t>
  </si>
  <si>
    <t xml:space="preserve">Porta de entrada de abrir em alumínio, sob medida</t>
  </si>
  <si>
    <t xml:space="preserve">25.02.040</t>
  </si>
  <si>
    <t xml:space="preserve">Porta de entrada de correr em alumínio, sob medida</t>
  </si>
  <si>
    <t xml:space="preserve">25.02.042</t>
  </si>
  <si>
    <t xml:space="preserve">Porta de correr em alumínio tipo lambri branco, sob medida</t>
  </si>
  <si>
    <t xml:space="preserve">25.02.050</t>
  </si>
  <si>
    <t xml:space="preserve">Porta veneziana de abrir em alumínio, linha comercial</t>
  </si>
  <si>
    <t xml:space="preserve">25.02.060</t>
  </si>
  <si>
    <t xml:space="preserve">Porta/portinhola tipo veneziana de abrir em alumínio, sob medida</t>
  </si>
  <si>
    <t xml:space="preserve">25.02.070</t>
  </si>
  <si>
    <t xml:space="preserve">Portinhola tipo veneziana de abrir em alumínio, linha comercial</t>
  </si>
  <si>
    <t xml:space="preserve">25.02.110</t>
  </si>
  <si>
    <t xml:space="preserve">Porta veneziana de abrir em alumínio, sob medida</t>
  </si>
  <si>
    <t xml:space="preserve">25.02.211</t>
  </si>
  <si>
    <t xml:space="preserve">Porta veneziana de abrir em alumínio - cor branca</t>
  </si>
  <si>
    <t xml:space="preserve">25.02.221</t>
  </si>
  <si>
    <t xml:space="preserve">Porta de correr em alumínio com veneziana e vidro - cor branca</t>
  </si>
  <si>
    <t xml:space="preserve">25.02.230</t>
  </si>
  <si>
    <t xml:space="preserve">Porta em alumínio anodizado de abrir, sob medida - bronze/preto</t>
  </si>
  <si>
    <t xml:space="preserve">25.02.240</t>
  </si>
  <si>
    <t xml:space="preserve">Porta em alumínio anodizado de correr, sob medida - bronze/preto</t>
  </si>
  <si>
    <t xml:space="preserve">25.02.250</t>
  </si>
  <si>
    <t xml:space="preserve">Porta em alumínio anodizado de abrir, tipo veneziana, sob medida - bronze/preto</t>
  </si>
  <si>
    <t xml:space="preserve">25.02.260</t>
  </si>
  <si>
    <t xml:space="preserve">Portinhola em alumínio anodizado de correr, tipo veneziana, sob medida - bronze/preto</t>
  </si>
  <si>
    <t xml:space="preserve">25.02.300</t>
  </si>
  <si>
    <t xml:space="preserve">Porta de abrir em alumínio com pintura eletrostática, sob medida - cor branca</t>
  </si>
  <si>
    <t xml:space="preserve">25.02.310</t>
  </si>
  <si>
    <t xml:space="preserve">Porta de abrir em alumínio tipo lambri, sob medida - cor branca</t>
  </si>
  <si>
    <t xml:space="preserve">25.20</t>
  </si>
  <si>
    <t xml:space="preserve">Reparos, conservacoes e complementos - GRUPO 25</t>
  </si>
  <si>
    <t xml:space="preserve">25.20.020</t>
  </si>
  <si>
    <t xml:space="preserve">Tela de proteção tipo mosquiteira removível, em fibra de vidro com revestimento em PVC e requadro em alumínio</t>
  </si>
  <si>
    <t xml:space="preserve">ESQUADRIA E ELEMENTO EM VIDRO</t>
  </si>
  <si>
    <t xml:space="preserve">26.01</t>
  </si>
  <si>
    <t xml:space="preserve">Vidro comum e laminado</t>
  </si>
  <si>
    <t xml:space="preserve">26.01.020</t>
  </si>
  <si>
    <t xml:space="preserve">Vidro liso transparente de 3 mm</t>
  </si>
  <si>
    <t xml:space="preserve">26.01.040</t>
  </si>
  <si>
    <t xml:space="preserve">Vidro liso transparente de 4 mm</t>
  </si>
  <si>
    <t xml:space="preserve">26.01.060</t>
  </si>
  <si>
    <t xml:space="preserve">Vidro liso transparente de 5 mm</t>
  </si>
  <si>
    <t xml:space="preserve">26.01.080</t>
  </si>
  <si>
    <t xml:space="preserve">Vidro liso transparente de 6 mm</t>
  </si>
  <si>
    <t xml:space="preserve">26.01.140</t>
  </si>
  <si>
    <t xml:space="preserve">Vidro liso laminado colorido de 6 mm</t>
  </si>
  <si>
    <t xml:space="preserve">26.01.142</t>
  </si>
  <si>
    <t xml:space="preserve">Vidro liso laminado colorido de 8 mm</t>
  </si>
  <si>
    <t xml:space="preserve">26.01.155</t>
  </si>
  <si>
    <t xml:space="preserve">Vidro liso laminado colorido de 10 mm</t>
  </si>
  <si>
    <t xml:space="preserve">26.01.160</t>
  </si>
  <si>
    <t xml:space="preserve">Vidro liso laminado leitoso de 6 mm</t>
  </si>
  <si>
    <t xml:space="preserve">26.01.168</t>
  </si>
  <si>
    <t xml:space="preserve">Vidro liso laminado incolor de 6 mm</t>
  </si>
  <si>
    <t xml:space="preserve">26.01.169</t>
  </si>
  <si>
    <t xml:space="preserve">Vidro liso laminado incolor de 8 mm</t>
  </si>
  <si>
    <t xml:space="preserve">26.01.170</t>
  </si>
  <si>
    <t xml:space="preserve">Vidro liso laminado incolor de 10 mm</t>
  </si>
  <si>
    <t xml:space="preserve">26.01.230</t>
  </si>
  <si>
    <t xml:space="preserve">Vidro fantasia de 3/4 mm</t>
  </si>
  <si>
    <t xml:space="preserve">26.01.348</t>
  </si>
  <si>
    <t xml:space="preserve">Vidro multilaminado de alta segurança, proteção balística nível III</t>
  </si>
  <si>
    <t xml:space="preserve">26.01.350</t>
  </si>
  <si>
    <t xml:space="preserve">Vidro multilaminado de alta segurança em policarbonato, proteção balística nível III</t>
  </si>
  <si>
    <t xml:space="preserve">26.01.460</t>
  </si>
  <si>
    <t xml:space="preserve">Vidro float monolítico verde de 6 mm</t>
  </si>
  <si>
    <t xml:space="preserve">26.02</t>
  </si>
  <si>
    <t xml:space="preserve">Vidro temperado</t>
  </si>
  <si>
    <t xml:space="preserve">26.02.020</t>
  </si>
  <si>
    <t xml:space="preserve">Vidro temperado incolor de 6 mm</t>
  </si>
  <si>
    <t xml:space="preserve">26.02.040</t>
  </si>
  <si>
    <t xml:space="preserve">Vidro temperado incolor de 8 mm</t>
  </si>
  <si>
    <t xml:space="preserve">26.02.060</t>
  </si>
  <si>
    <t xml:space="preserve">Vidro temperado incolor de 10 mm</t>
  </si>
  <si>
    <t xml:space="preserve">26.02.120</t>
  </si>
  <si>
    <t xml:space="preserve">Vidro temperado cinza ou bronze de 6 mm</t>
  </si>
  <si>
    <t xml:space="preserve">26.02.140</t>
  </si>
  <si>
    <t xml:space="preserve">Vidro temperado cinza ou bronze de 8 mm</t>
  </si>
  <si>
    <t xml:space="preserve">26.02.160</t>
  </si>
  <si>
    <t xml:space="preserve">Vidro temperado cinza ou bronze de 10 mm</t>
  </si>
  <si>
    <t xml:space="preserve">26.02.170</t>
  </si>
  <si>
    <t xml:space="preserve">Vidro temperado serigrafado incolor de 8 mm</t>
  </si>
  <si>
    <t xml:space="preserve">26.02.300</t>
  </si>
  <si>
    <t xml:space="preserve">Vidro temperado neutro verde de 10 mm</t>
  </si>
  <si>
    <t xml:space="preserve">26.03</t>
  </si>
  <si>
    <t xml:space="preserve">Vidro especial</t>
  </si>
  <si>
    <t xml:space="preserve">26.03.070</t>
  </si>
  <si>
    <t xml:space="preserve">Vidro laminado temperado incolor de 8mm</t>
  </si>
  <si>
    <t xml:space="preserve">26.03.074</t>
  </si>
  <si>
    <t xml:space="preserve">Vidro laminado temperado incolor de 16 mm</t>
  </si>
  <si>
    <t xml:space="preserve">26.04</t>
  </si>
  <si>
    <t xml:space="preserve">Espelhos</t>
  </si>
  <si>
    <t xml:space="preserve">26.04.010</t>
  </si>
  <si>
    <t xml:space="preserve">Espelho em vidro cristal liso, espessura de 4 mm</t>
  </si>
  <si>
    <t xml:space="preserve">26.04.030</t>
  </si>
  <si>
    <t xml:space="preserve">Espelho comum de 3 mm com moldura em alumínio</t>
  </si>
  <si>
    <t xml:space="preserve">26.20</t>
  </si>
  <si>
    <t xml:space="preserve">Reparos, conservacoes e complementos - GRUPO 26</t>
  </si>
  <si>
    <t xml:space="preserve">26.20.010</t>
  </si>
  <si>
    <t xml:space="preserve">Massa para vidro</t>
  </si>
  <si>
    <t xml:space="preserve">26.20.020</t>
  </si>
  <si>
    <t xml:space="preserve">Recolocação de vidro inclusive emassamento ou recolocação de baguetes</t>
  </si>
  <si>
    <t xml:space="preserve">ESQUADRIA E ELEMENTO EM MATERIAL ESPECIAL</t>
  </si>
  <si>
    <t xml:space="preserve">27.02</t>
  </si>
  <si>
    <t xml:space="preserve">Policarbonato</t>
  </si>
  <si>
    <t xml:space="preserve">27.02.001</t>
  </si>
  <si>
    <t xml:space="preserve">Chapa em policarbonato compacta, fumê, espessura de 6 mm</t>
  </si>
  <si>
    <t xml:space="preserve">27.02.011</t>
  </si>
  <si>
    <t xml:space="preserve">Chapa em policarbonato compacta, cristal, espessura de 6 mm</t>
  </si>
  <si>
    <t xml:space="preserve">27.02.041</t>
  </si>
  <si>
    <t xml:space="preserve">Chapa em policarbonato compacta, cristal, espessura de 10 mm</t>
  </si>
  <si>
    <t xml:space="preserve">27.02.050</t>
  </si>
  <si>
    <t xml:space="preserve">Chapa de policarbonato alveolar de 6 mm</t>
  </si>
  <si>
    <t xml:space="preserve">27.03</t>
  </si>
  <si>
    <t xml:space="preserve">Chapa de fibra de vidro</t>
  </si>
  <si>
    <t xml:space="preserve">27.03.030</t>
  </si>
  <si>
    <t xml:space="preserve">Placa de poliéster reforçada com fibra de vidro de 3 mm</t>
  </si>
  <si>
    <t xml:space="preserve">27.04</t>
  </si>
  <si>
    <t xml:space="preserve">PVC / VINIL</t>
  </si>
  <si>
    <t xml:space="preserve">27.04.031</t>
  </si>
  <si>
    <t xml:space="preserve">Caixilho de correr em PVC com vidro e persiana</t>
  </si>
  <si>
    <t xml:space="preserve">27.04.040</t>
  </si>
  <si>
    <t xml:space="preserve">Corrimão, bate-maca ou protetor de parede em PVC, com amortecimento à impacto</t>
  </si>
  <si>
    <t xml:space="preserve">27.04.050</t>
  </si>
  <si>
    <t xml:space="preserve">Protetor de parede ou bate-maca em PVC flexível, com amortecimento à impacto, altura de 150 mm</t>
  </si>
  <si>
    <t xml:space="preserve">27.04.051</t>
  </si>
  <si>
    <t xml:space="preserve">Faixa em vinil para proteção de paredes, com amortecimento à alto impacto, altura de 400 mm</t>
  </si>
  <si>
    <t xml:space="preserve">27.04.052</t>
  </si>
  <si>
    <t xml:space="preserve">Cantoneira adesiva em vinil de alto impacto</t>
  </si>
  <si>
    <t xml:space="preserve">27.04.060</t>
  </si>
  <si>
    <t xml:space="preserve">Bate-maca ou protetor de parede curvo em PVC, com amortecimento à impacto, altura de 200 mm</t>
  </si>
  <si>
    <t xml:space="preserve">27.04.070</t>
  </si>
  <si>
    <t xml:space="preserve">Bate-maca ou protetor de parede em PVC, com amortecimento à impacto, altura de 200 mm</t>
  </si>
  <si>
    <t xml:space="preserve">FERRAGEM COMPLEMENTAR PARA ESQUADRIAS</t>
  </si>
  <si>
    <t xml:space="preserve">28.01</t>
  </si>
  <si>
    <t xml:space="preserve">Ferragem para porta</t>
  </si>
  <si>
    <t xml:space="preserve">28.01.020</t>
  </si>
  <si>
    <t xml:space="preserve">Ferragem completa com maçaneta tipo alavanca, para porta externa com 1 folha</t>
  </si>
  <si>
    <t xml:space="preserve">28.01.030</t>
  </si>
  <si>
    <t xml:space="preserve">Ferragem completa com maçaneta tipo alavanca, para porta externa com 2 folhas</t>
  </si>
  <si>
    <t xml:space="preserve">28.01.040</t>
  </si>
  <si>
    <t xml:space="preserve">Ferragem completa com maçaneta tipo alavanca, para porta interna com 1 folha</t>
  </si>
  <si>
    <t xml:space="preserve">28.01.050</t>
  </si>
  <si>
    <t xml:space="preserve">Ferragem completa com maçaneta tipo alavanca, para porta interna com 2 folhas</t>
  </si>
  <si>
    <t xml:space="preserve">28.01.070</t>
  </si>
  <si>
    <t xml:space="preserve">Ferragem completa para porta de box de WC tipo livre/ocupado</t>
  </si>
  <si>
    <t xml:space="preserve">28.01.080</t>
  </si>
  <si>
    <t xml:space="preserve">Ferragem adicional para porta vão simples em divisória</t>
  </si>
  <si>
    <t xml:space="preserve">28.01.090</t>
  </si>
  <si>
    <t xml:space="preserve">Ferragem adicional para porta vão duplo em divisória</t>
  </si>
  <si>
    <t xml:space="preserve">28.01.146</t>
  </si>
  <si>
    <t xml:space="preserve">Fechadura eletromagnética para capacidade de atraque de 150 kgf</t>
  </si>
  <si>
    <t xml:space="preserve">28.01.150</t>
  </si>
  <si>
    <t xml:space="preserve">Fechadura elétrica de sobrepor para porta ou portão com peso até 400 kg</t>
  </si>
  <si>
    <t xml:space="preserve">28.01.160</t>
  </si>
  <si>
    <t xml:space="preserve">Mola aérea para porta, com esforço acima de 50 kg até 60 kg</t>
  </si>
  <si>
    <t xml:space="preserve">28.01.171</t>
  </si>
  <si>
    <t xml:space="preserve">Mola aérea para porta, com esforço acima de 60 kg até 80 kg</t>
  </si>
  <si>
    <t xml:space="preserve">28.01.180</t>
  </si>
  <si>
    <t xml:space="preserve">Mola aérea hidráulica, para porta com largura até 1,60 m</t>
  </si>
  <si>
    <t xml:space="preserve">28.01.210</t>
  </si>
  <si>
    <t xml:space="preserve">Fechadura tipo alavanca com chave para porta corta-fogo</t>
  </si>
  <si>
    <t xml:space="preserve">28.01.250</t>
  </si>
  <si>
    <t xml:space="preserve">Visor tipo olho mágico</t>
  </si>
  <si>
    <t xml:space="preserve">28.01.330</t>
  </si>
  <si>
    <t xml:space="preserve">Mola hidráulica de piso, para porta com largura até 1,10 m e peso até 120 kg</t>
  </si>
  <si>
    <t xml:space="preserve">28.01.400</t>
  </si>
  <si>
    <t xml:space="preserve">Ferrolho de segurança de 1,20 m, para adaptação em portas de celas, embutido em caixa</t>
  </si>
  <si>
    <t xml:space="preserve">28.01.550</t>
  </si>
  <si>
    <t xml:space="preserve">Fechadura com maçaneta tipo alavanca em aço inoxidável, para porta externa</t>
  </si>
  <si>
    <t xml:space="preserve">28.05</t>
  </si>
  <si>
    <t xml:space="preserve">Cadeado</t>
  </si>
  <si>
    <t xml:space="preserve">28.05.020</t>
  </si>
  <si>
    <t xml:space="preserve">Cadeado de latão com cilindro - trava dupla - 25/27mm</t>
  </si>
  <si>
    <t xml:space="preserve">28.05.040</t>
  </si>
  <si>
    <t xml:space="preserve">Cadeado de latão com cilindro - trava dupla - 35/36mm</t>
  </si>
  <si>
    <t xml:space="preserve">28.05.060</t>
  </si>
  <si>
    <t xml:space="preserve">Cadeado de latão com cilindro - trava dupla - 50mm</t>
  </si>
  <si>
    <t xml:space="preserve">28.05.070</t>
  </si>
  <si>
    <t xml:space="preserve">Cadeado de latão com cilindro de alta segurança, com 16 pinos e tetra- chave - 70mm</t>
  </si>
  <si>
    <t xml:space="preserve">28.05.080</t>
  </si>
  <si>
    <t xml:space="preserve">Cadeado de latão com cilindro - trava dupla - 60mm</t>
  </si>
  <si>
    <t xml:space="preserve">28.20</t>
  </si>
  <si>
    <t xml:space="preserve">Reparos, conservacoes e complementos - GRUPO 28</t>
  </si>
  <si>
    <t xml:space="preserve">28.20.020</t>
  </si>
  <si>
    <t xml:space="preserve">Recolocação de fechaduras de embutir</t>
  </si>
  <si>
    <t xml:space="preserve">28.20.030</t>
  </si>
  <si>
    <t xml:space="preserve">Barra antipânico de sobrepor para porta de 1 folha</t>
  </si>
  <si>
    <t xml:space="preserve">28.20.040</t>
  </si>
  <si>
    <t xml:space="preserve">Recolocação de fechaduras e fechos de sobrepor</t>
  </si>
  <si>
    <t xml:space="preserve">28.20.050</t>
  </si>
  <si>
    <t xml:space="preserve">Barra antipânico de sobrepor e maçaneta livre para porta de 1 folha</t>
  </si>
  <si>
    <t xml:space="preserve">28.20.060</t>
  </si>
  <si>
    <t xml:space="preserve">Recolocação de dobradiças</t>
  </si>
  <si>
    <t xml:space="preserve">28.20.070</t>
  </si>
  <si>
    <t xml:space="preserve">Ferragem para portão de tapume</t>
  </si>
  <si>
    <t xml:space="preserve">28.20.090</t>
  </si>
  <si>
    <t xml:space="preserve">Dobradiça tipo gonzo, diâmetro de 1 1/2´ com abas de 2´ x 3/8´</t>
  </si>
  <si>
    <t xml:space="preserve">28.20.170</t>
  </si>
  <si>
    <t xml:space="preserve">Brete para instalação superior em porta chapa/grade de segurança</t>
  </si>
  <si>
    <t xml:space="preserve">28.20.210</t>
  </si>
  <si>
    <t xml:space="preserve">Ferrolho de segurança para adaptação em portas de celas</t>
  </si>
  <si>
    <t xml:space="preserve">28.20.211</t>
  </si>
  <si>
    <t xml:space="preserve">Maçaneta tipo alavanca, acionamento com chave, para porta corta-fogo</t>
  </si>
  <si>
    <t xml:space="preserve">28.20.220</t>
  </si>
  <si>
    <t xml:space="preserve">Dobradiça inferior para porta de vidro temperado</t>
  </si>
  <si>
    <t xml:space="preserve">28.20.230</t>
  </si>
  <si>
    <t xml:space="preserve">Dobradiça superior para porta de vidro temperado</t>
  </si>
  <si>
    <t xml:space="preserve">28.20.360</t>
  </si>
  <si>
    <t xml:space="preserve">Suporte duplo para vidro temperado fixado em alvenaria</t>
  </si>
  <si>
    <t xml:space="preserve">28.20.411</t>
  </si>
  <si>
    <t xml:space="preserve">Dobradiça em aço cromado de 3 1/2", para porta de até 21 kg</t>
  </si>
  <si>
    <t xml:space="preserve">28.20.412</t>
  </si>
  <si>
    <t xml:space="preserve">Dobradiça em aço inoxidável de 3" x 2 1/2", para porta de até 25 kg</t>
  </si>
  <si>
    <t xml:space="preserve">28.20.413</t>
  </si>
  <si>
    <t xml:space="preserve">Dobradiça em latão cromado reforçada de 3 1/2" x 3", para porta de até 35 kg</t>
  </si>
  <si>
    <t xml:space="preserve">28.20.430</t>
  </si>
  <si>
    <t xml:space="preserve">Dobradiça em latão cromado, com mola tipo vai e vem, de 3"</t>
  </si>
  <si>
    <t xml:space="preserve">28.20.510</t>
  </si>
  <si>
    <t xml:space="preserve">Pivô superior lateral para porta em vidro temperado</t>
  </si>
  <si>
    <t xml:space="preserve">28.20.550</t>
  </si>
  <si>
    <t xml:space="preserve">Mancal inferior com rolamento para porta em vidro temperado</t>
  </si>
  <si>
    <t xml:space="preserve">28.20.590</t>
  </si>
  <si>
    <t xml:space="preserve">Contra fechadura de centro para porta em vidro temperado</t>
  </si>
  <si>
    <t xml:space="preserve">28.20.600</t>
  </si>
  <si>
    <t xml:space="preserve">Fechadura de centro com cilindro para porta em vidro temperado</t>
  </si>
  <si>
    <t xml:space="preserve">28.20.650</t>
  </si>
  <si>
    <t xml:space="preserve">Puxador duplo em aço inoxidável, para porta de madeira, alumínio ou vidro, de 350 mm</t>
  </si>
  <si>
    <t xml:space="preserve">28.20.655</t>
  </si>
  <si>
    <t xml:space="preserve">Puxador duplo em aço inoxidável de 300 mm, para porta</t>
  </si>
  <si>
    <t xml:space="preserve">28.20.750</t>
  </si>
  <si>
    <t xml:space="preserve">Capa de proteção para fechadura / ferrolho</t>
  </si>
  <si>
    <t xml:space="preserve">28.20.770</t>
  </si>
  <si>
    <t xml:space="preserve">Trinco de piso para porta em vidro temperado</t>
  </si>
  <si>
    <t xml:space="preserve">28.20.800</t>
  </si>
  <si>
    <t xml:space="preserve">Equipamento automatizador de portas deslizantes para folha dupla</t>
  </si>
  <si>
    <t xml:space="preserve">28.20.810</t>
  </si>
  <si>
    <t xml:space="preserve">Equipamento automatizador telescópico unilateral de portas deslizantes para folha dupla</t>
  </si>
  <si>
    <t xml:space="preserve">28.20.820</t>
  </si>
  <si>
    <t xml:space="preserve">Barra antipânico de sobrepor com maçaneta e chave, para porta em vidro de 1 folha</t>
  </si>
  <si>
    <t xml:space="preserve">28.20.830</t>
  </si>
  <si>
    <t xml:space="preserve">Barra antipânico de sobrepor com maçaneta e chave, para porta dupla em vidro</t>
  </si>
  <si>
    <t xml:space="preserve">28.20.840</t>
  </si>
  <si>
    <t xml:space="preserve">Barra antipânico para porta dupla com travamentos horizontal e vertical completa, com maçaneta tipo alavanca e chave, para vãos de 1,40 a 1,60 m</t>
  </si>
  <si>
    <t xml:space="preserve">28.20.850</t>
  </si>
  <si>
    <t xml:space="preserve">Barra antipânico para porta dupla com travamentos horizontal e vertical completa, com maçaneta tipo alavanca e chave, para vãos de 1,70 a 2,60 m</t>
  </si>
  <si>
    <t xml:space="preserve">28.20.860</t>
  </si>
  <si>
    <t xml:space="preserve">Veda porta/veda fresta com escova em alumínio branco</t>
  </si>
  <si>
    <t xml:space="preserve">INSERTE METALICO</t>
  </si>
  <si>
    <t xml:space="preserve">29.01</t>
  </si>
  <si>
    <t xml:space="preserve">Cantoneira</t>
  </si>
  <si>
    <t xml:space="preserve">29.01.020</t>
  </si>
  <si>
    <t xml:space="preserve">Cantoneira em alumínio perfil sextavado</t>
  </si>
  <si>
    <t xml:space="preserve">29.01.030</t>
  </si>
  <si>
    <t xml:space="preserve">Perfil em alumínio natural</t>
  </si>
  <si>
    <t xml:space="preserve">29.01.040</t>
  </si>
  <si>
    <t xml:space="preserve">Cantoneira em alumínio perfil ´Y´</t>
  </si>
  <si>
    <t xml:space="preserve">29.01.210</t>
  </si>
  <si>
    <t xml:space="preserve">Cantoneira em aço galvanizado</t>
  </si>
  <si>
    <t xml:space="preserve">29.01.230</t>
  </si>
  <si>
    <t xml:space="preserve">Cantoneira e perfis em ferro</t>
  </si>
  <si>
    <t xml:space="preserve">29.03</t>
  </si>
  <si>
    <t xml:space="preserve">Cabos e cordoalhas</t>
  </si>
  <si>
    <t xml:space="preserve">29.03.010</t>
  </si>
  <si>
    <t xml:space="preserve">Cabo em aço galvanizado com alma de aço, diâmetro de 3/16´ (4,76 mm)</t>
  </si>
  <si>
    <t xml:space="preserve">29.03.020</t>
  </si>
  <si>
    <t xml:space="preserve">Cabo em aço galvanizado com alma de aço, diâmetro de 5/16´ (7,94 mm)</t>
  </si>
  <si>
    <t xml:space="preserve">29.03.030</t>
  </si>
  <si>
    <t xml:space="preserve">Cordoalha de aço galvanizado, diâmetro de 1/4´ (6,35 mm)</t>
  </si>
  <si>
    <t xml:space="preserve">29.03.040</t>
  </si>
  <si>
    <t xml:space="preserve">Cabo em aço galvanizado com alma de aço, diâmetro de 3/8´ (9,52 mm)</t>
  </si>
  <si>
    <t xml:space="preserve">29.20</t>
  </si>
  <si>
    <t xml:space="preserve">Reparos, conservacoes e complementos - GRUPO 29</t>
  </si>
  <si>
    <t xml:space="preserve">29.20.030</t>
  </si>
  <si>
    <t xml:space="preserve">Alumínio liso para complementos e reparos</t>
  </si>
  <si>
    <t xml:space="preserve">ACESSIBILIDADE</t>
  </si>
  <si>
    <t xml:space="preserve">30.01</t>
  </si>
  <si>
    <t xml:space="preserve">Barra de apoio</t>
  </si>
  <si>
    <t xml:space="preserve">30.01.010</t>
  </si>
  <si>
    <t xml:space="preserve">Barra de apoio reta, para pessoas com mobilidade reduzida, em tubo de aço inoxidável de 1 1/2´</t>
  </si>
  <si>
    <t xml:space="preserve">30.01.020</t>
  </si>
  <si>
    <t xml:space="preserve">Barra de apoio reta, para pessoas com mobilidade reduzida, em tubo de aço inoxidável de 1 1/2´ x 500 mm</t>
  </si>
  <si>
    <t xml:space="preserve">30.01.030</t>
  </si>
  <si>
    <t xml:space="preserve">Barra de apoio reta, para pessoas com mobilidade reduzida, em tubo de aço inoxidável de 1 1/2´ x 800 mm</t>
  </si>
  <si>
    <t xml:space="preserve">30.01.050</t>
  </si>
  <si>
    <t xml:space="preserve">Barra de apoio em ângulo de 90°, para pessoas com mobilidade reduzida, em tubo de aço inoxidável de 1 1/2´ x 800 x 800 mm</t>
  </si>
  <si>
    <t xml:space="preserve">30.01.061</t>
  </si>
  <si>
    <t xml:space="preserve">Barra de apoio lateral para lavatório, para pessoas com mobilidade reduzida, em tubo de aço inoxidável de 1.1/4", comprimento 25 a 30 cm</t>
  </si>
  <si>
    <t xml:space="preserve">30.01.080</t>
  </si>
  <si>
    <t xml:space="preserve">Barra de apoio reta, para pessoas com mobilidade reduzida, em tubo de alumínio, comprimento de 800 mm, acabamento com pintura epóxi</t>
  </si>
  <si>
    <t xml:space="preserve">30.01.090</t>
  </si>
  <si>
    <t xml:space="preserve">Barra de apoio em ângulo de 90°, para pessoas com mobilidade reduzida, em tubo de alumínio de 800 x 800 mm, acabamento com pintura epóxi</t>
  </si>
  <si>
    <t xml:space="preserve">30.01.110</t>
  </si>
  <si>
    <t xml:space="preserve">Barra de proteção para sifão, para pessoas com mobilidade reduzida, em tubo de alumínio, acabamento com pintura epóxi</t>
  </si>
  <si>
    <t xml:space="preserve">30.01.120</t>
  </si>
  <si>
    <t xml:space="preserve">Barra de apoio reta, para pessoas com mobilidade reduzida, em tubo de aço inoxidável de 1 1/4´ x 400 mm</t>
  </si>
  <si>
    <t xml:space="preserve">30.01.130</t>
  </si>
  <si>
    <t xml:space="preserve">Barra de proteção para lavatório, para pessoas com mobilidade reduzida, em tubo de alumínio acabamento com pintura epóxi</t>
  </si>
  <si>
    <t xml:space="preserve">30.03</t>
  </si>
  <si>
    <t xml:space="preserve">Aparelhos eletricos, hidraulicos e a gas</t>
  </si>
  <si>
    <t xml:space="preserve">30.03.032</t>
  </si>
  <si>
    <t xml:space="preserve">Purificador de pressão elétrico em chapa eletrozincado pré-pintada e tampo em aço inoxidável, capacidade de refrigeração de 2,75 l/h</t>
  </si>
  <si>
    <t xml:space="preserve">30.03.042</t>
  </si>
  <si>
    <t xml:space="preserve">Purificador de pressão elétrico em chapa eletrozincado pré-pintada e tampo em aço inoxidável, capacidade de refrigeração de 7,2 l/h</t>
  </si>
  <si>
    <t xml:space="preserve">30.04</t>
  </si>
  <si>
    <t xml:space="preserve">Revestimento</t>
  </si>
  <si>
    <t xml:space="preserve">30.04.010</t>
  </si>
  <si>
    <t xml:space="preserve">Revestimento sintético de borracha ou PVC colorido, para sinalização tátil de alerta / direcional - assentamento argamassado</t>
  </si>
  <si>
    <t xml:space="preserve">30.04.020</t>
  </si>
  <si>
    <t xml:space="preserve">Revestimento sintético de borracha ou PVC colorido, para sinalização tátil de alerta / direcional - colado</t>
  </si>
  <si>
    <t xml:space="preserve">30.04.030</t>
  </si>
  <si>
    <t xml:space="preserve">Piso em ladrilho hidráulico podotátil várias cores (25x25cm), assentado com argamassa mista</t>
  </si>
  <si>
    <t xml:space="preserve">30.04.034</t>
  </si>
  <si>
    <t xml:space="preserve">Piso em ladrilho hidráulico podotátil várias cores, assentado com argamassa mista</t>
  </si>
  <si>
    <t xml:space="preserve">30.04.040</t>
  </si>
  <si>
    <t xml:space="preserve">Faixa em policarbonato para sinalização visual fotoluminescente, para degraus, comprimento de 20 cm</t>
  </si>
  <si>
    <t xml:space="preserve">30.04.060</t>
  </si>
  <si>
    <t xml:space="preserve">Revestimento em chapa de aço inoxidável para proteção de portas, altura de 40 cm</t>
  </si>
  <si>
    <t xml:space="preserve">30.04.070</t>
  </si>
  <si>
    <t xml:space="preserve">Rejuntamento de piso em ladrilho hidráulico (25x25cm) com argamassa industrializada para rejunte, juntas de 2 mm</t>
  </si>
  <si>
    <t xml:space="preserve">30.04.090</t>
  </si>
  <si>
    <t xml:space="preserve">Sinalização visual de degraus com pintura esmalte epóxi, comprimento de 20 cm</t>
  </si>
  <si>
    <t xml:space="preserve">30.04.100</t>
  </si>
  <si>
    <t xml:space="preserve">Piso tátil de concreto intertravado alerta / direcional, espessura de 6 cm, com rejunte em areia</t>
  </si>
  <si>
    <t xml:space="preserve">30.06</t>
  </si>
  <si>
    <t xml:space="preserve">Comunicacao visual e sonora</t>
  </si>
  <si>
    <t xml:space="preserve">30.06.010</t>
  </si>
  <si>
    <t xml:space="preserve">Placa para sinalização tátil (início ou final) em braile para corrimão</t>
  </si>
  <si>
    <t xml:space="preserve">30.06.020</t>
  </si>
  <si>
    <t xml:space="preserve">Placa para sinalização tátil (pavimento) em braile para corrimão</t>
  </si>
  <si>
    <t xml:space="preserve">30.06.050</t>
  </si>
  <si>
    <t xml:space="preserve">Tinta acrílica para sinalização visual de piso, com acabamento microtexturizado e antiderrapante</t>
  </si>
  <si>
    <t xml:space="preserve">30.06.061</t>
  </si>
  <si>
    <t xml:space="preserve">Sistema de alarme PNE com indicador audiovisual, para pessoas com mobilidade reduzida ou cadeirante</t>
  </si>
  <si>
    <t xml:space="preserve">30.06.064</t>
  </si>
  <si>
    <t xml:space="preserve">Sistema de alarme PNE com indicador audiovisual, sistema sem fio (Wireless), para pessoas com mobilidade reduzida ou cadeirante</t>
  </si>
  <si>
    <t xml:space="preserve">30.06.080</t>
  </si>
  <si>
    <t xml:space="preserve">Placa de identificação em alumínio para WC, com desenho universal de acessibilidade</t>
  </si>
  <si>
    <t xml:space="preserve">30.06.090</t>
  </si>
  <si>
    <t xml:space="preserve">Placa de identificação para estacionamento, com desenho universal de acessibilidade, tipo pedestal</t>
  </si>
  <si>
    <t xml:space="preserve">30.06.100</t>
  </si>
  <si>
    <t xml:space="preserve">Sinalização com pictograma para vaga de estacionamento</t>
  </si>
  <si>
    <t xml:space="preserve">30.06.110</t>
  </si>
  <si>
    <t xml:space="preserve">Sinalização com pictograma para vaga de estacionamento, com faixas demarcatórias</t>
  </si>
  <si>
    <t xml:space="preserve">30.06.124</t>
  </si>
  <si>
    <t xml:space="preserve">Sinalização com pictograma autoadesivo em policarbonato para piso 80 cm x 120 cm - área de resgate</t>
  </si>
  <si>
    <t xml:space="preserve">30.06.132</t>
  </si>
  <si>
    <t xml:space="preserve">Placa de sinalização tátil em poliestireno com alto relevo em braile, para identificação de pavimentos</t>
  </si>
  <si>
    <t xml:space="preserve">30.08</t>
  </si>
  <si>
    <t xml:space="preserve">Aparelhos sanitarios</t>
  </si>
  <si>
    <t xml:space="preserve">30.08.030</t>
  </si>
  <si>
    <t xml:space="preserve">Assento articulado para banho, em alumínio com pintura epóxi de 700 x 450 mm</t>
  </si>
  <si>
    <t xml:space="preserve">30.08.040</t>
  </si>
  <si>
    <t xml:space="preserve">Lavatório de louça para canto sem coluna para pessoas com mobilidade reduzida</t>
  </si>
  <si>
    <t xml:space="preserve">30.08.050</t>
  </si>
  <si>
    <t xml:space="preserve">Trocador acessível em MDF com revestimento em laminado melamínico de 180x80 cm</t>
  </si>
  <si>
    <t xml:space="preserve">30.08.060</t>
  </si>
  <si>
    <t xml:space="preserve">Bacia sifonada de louça para pessoas com mobilidade reduzida - capacidade de 6 litros</t>
  </si>
  <si>
    <t xml:space="preserve">30.14</t>
  </si>
  <si>
    <t xml:space="preserve">Elevador e plataforma</t>
  </si>
  <si>
    <t xml:space="preserve">30.14.010</t>
  </si>
  <si>
    <t xml:space="preserve">Elevador de uso restrito a pessoas com mobilidade reduzida com 02 paradas, capacidade de 225 kg - uso interno em alvenaria</t>
  </si>
  <si>
    <t xml:space="preserve">30.14.020</t>
  </si>
  <si>
    <t xml:space="preserve">Elevador de uso restrito a pessoas com mobilidade reduzida com 03 paradas, capacidade de 225 kg - uso interno em alvenaria</t>
  </si>
  <si>
    <t xml:space="preserve">30.14.030</t>
  </si>
  <si>
    <t xml:space="preserve">Plataforma para elevação até 2,00 m, nas dimensões de 900 x 1400 mm, capacidade de 250 kg- percurso até 1,00 m de altura</t>
  </si>
  <si>
    <t xml:space="preserve">30.14.040</t>
  </si>
  <si>
    <t xml:space="preserve">Plataforma para elevação até 2,00 m, nas dimensões de 900 x 1400 mm, capacidade de 250 kg - percurso superior a 1,00 m de altura</t>
  </si>
  <si>
    <t xml:space="preserve">IMPERMEABILIZACAO, PROTECAO E JUNTA</t>
  </si>
  <si>
    <t xml:space="preserve">32.06</t>
  </si>
  <si>
    <t xml:space="preserve">Isolamentos termicos / acusticos</t>
  </si>
  <si>
    <t xml:space="preserve">32.06.010</t>
  </si>
  <si>
    <t xml:space="preserve">Lã de vidro e/ou lã de rocha com espessura de 1´</t>
  </si>
  <si>
    <t xml:space="preserve">32.06.030</t>
  </si>
  <si>
    <t xml:space="preserve">Lã de vidro e/ou lã de rocha com espessura de 2´</t>
  </si>
  <si>
    <t xml:space="preserve">32.06.120</t>
  </si>
  <si>
    <t xml:space="preserve">Argila expandida</t>
  </si>
  <si>
    <t xml:space="preserve">32.06.130</t>
  </si>
  <si>
    <t xml:space="preserve">Espuma flexível de poliuretano poliéter/poliéster para absorção acústica, espessura de 50 mm</t>
  </si>
  <si>
    <t xml:space="preserve">32.06.151</t>
  </si>
  <si>
    <t xml:space="preserve">Lâmina refletiva revestida com dupla face em alumínio, dupla malha de reforço e laminação entre camadas, para isolação térmica</t>
  </si>
  <si>
    <t xml:space="preserve">32.06.231</t>
  </si>
  <si>
    <t xml:space="preserve">Película de controle solar refletiva na cor prata, aplicado em vidros</t>
  </si>
  <si>
    <t xml:space="preserve">32.06.240</t>
  </si>
  <si>
    <t xml:space="preserve">Película adesiva jateada para vidros - uso interno</t>
  </si>
  <si>
    <t xml:space="preserve">32.06.380</t>
  </si>
  <si>
    <t xml:space="preserve">Isolamento acústico em placas de espuma semirrígida, com uma camada de manta HD, espessura de 50 mm</t>
  </si>
  <si>
    <t xml:space="preserve">32.06.396</t>
  </si>
  <si>
    <t xml:space="preserve">Manta termoacústica em fibra cerâmica aluminizada, espessura de 38 mm</t>
  </si>
  <si>
    <t xml:space="preserve">32.06.400</t>
  </si>
  <si>
    <t xml:space="preserve">Isolamento acústico em placas de espuma semirrígida incombustível, com superfície em cunhas anecóicas, espessura de 50 mm</t>
  </si>
  <si>
    <t xml:space="preserve">32.07</t>
  </si>
  <si>
    <t xml:space="preserve">Junta de dilatacao</t>
  </si>
  <si>
    <t xml:space="preserve">32.07.040</t>
  </si>
  <si>
    <t xml:space="preserve">Junta plástica de 3/4´ x 1/8´</t>
  </si>
  <si>
    <t xml:space="preserve">32.07.060</t>
  </si>
  <si>
    <t xml:space="preserve">Junta de latão bitola de 1/8´</t>
  </si>
  <si>
    <t xml:space="preserve">32.07.090</t>
  </si>
  <si>
    <t xml:space="preserve">Junta de dilatação ou vedação com mastique de silicone, 1,0 x 0,5 cm - inclusive guia de apoio em polietileno</t>
  </si>
  <si>
    <t xml:space="preserve">32.07.110</t>
  </si>
  <si>
    <t xml:space="preserve">Junta a base de asfalto oxidado a quente</t>
  </si>
  <si>
    <t xml:space="preserve">CM3</t>
  </si>
  <si>
    <t xml:space="preserve">32.07.120</t>
  </si>
  <si>
    <t xml:space="preserve">Mangueira plástica flexível para junta de dilatação</t>
  </si>
  <si>
    <t xml:space="preserve">32.07.160</t>
  </si>
  <si>
    <t xml:space="preserve">Junta de dilatação elástica a base de poliuretano</t>
  </si>
  <si>
    <t xml:space="preserve">32.07.226</t>
  </si>
  <si>
    <t xml:space="preserve">Selante elástico monocomponente a base de poliuretano (PU) para juntas de dilatação</t>
  </si>
  <si>
    <t xml:space="preserve">32.07.230</t>
  </si>
  <si>
    <t xml:space="preserve">Perfil de acabamento com borracha termoplástica vulcanizada contínua flexível, para junta de dilatação de embutir - piso-piso</t>
  </si>
  <si>
    <t xml:space="preserve">32.07.240</t>
  </si>
  <si>
    <t xml:space="preserve">Perfil de acabamento com borracha termoplástica vulcanizada contínua flexível, para junta de dilatação de embutir - piso-parede</t>
  </si>
  <si>
    <t xml:space="preserve">32.07.250</t>
  </si>
  <si>
    <t xml:space="preserve">Perfil de acabamento com borracha termoplástica vulcanizada contínua flexível, para junta de dilatação de embutir - parede-parede ou forro- forro</t>
  </si>
  <si>
    <t xml:space="preserve">32.07.260</t>
  </si>
  <si>
    <t xml:space="preserve">Perfil de acabamento com borracha termoplástica vulcanizada contínua flexível, para junta de dilatação de embutir - parede-parede ou forro- forro - canto</t>
  </si>
  <si>
    <t xml:space="preserve">32.08</t>
  </si>
  <si>
    <t xml:space="preserve">Junta de dilatacao estrutural</t>
  </si>
  <si>
    <t xml:space="preserve">32.08.010</t>
  </si>
  <si>
    <t xml:space="preserve">Junta estrutural com poliestireno expandido de alta densidade P-III, espessura de 10 mm</t>
  </si>
  <si>
    <t xml:space="preserve">32.08.030</t>
  </si>
  <si>
    <t xml:space="preserve">Junta estrutural com poliestireno expandido de alta densidade P-III, espessura de 20 mm</t>
  </si>
  <si>
    <t xml:space="preserve">32.08.050</t>
  </si>
  <si>
    <t xml:space="preserve">Junta estrutural com perfilado termoplástico em PVC, perfil O-12</t>
  </si>
  <si>
    <t xml:space="preserve">32.08.060</t>
  </si>
  <si>
    <t xml:space="preserve">Junta estrutural com perfilado termoplástico em PVC, perfil O-22</t>
  </si>
  <si>
    <t xml:space="preserve">32.08.070</t>
  </si>
  <si>
    <t xml:space="preserve">Junta estrutural com perfil elastomérico para fissuras, painéis e estruturas em geral, movimentação máxima 15 mm</t>
  </si>
  <si>
    <t xml:space="preserve">32.08.090</t>
  </si>
  <si>
    <t xml:space="preserve">Junta estrutural com perfil elastomérico para fissuras, painéis e estruturas em geral, movimentação máxima 30 mm</t>
  </si>
  <si>
    <t xml:space="preserve">32.08.110</t>
  </si>
  <si>
    <t xml:space="preserve">Junta estrutural com perfil elastomérico e lábios poliméricos para obras de arte, movimentação máxima 40 mm</t>
  </si>
  <si>
    <t xml:space="preserve">32.08.130</t>
  </si>
  <si>
    <t xml:space="preserve">Junta estrutural com perfil elastomérico e lábios poliméricos para obras de arte, movimentação máxima 55 mm</t>
  </si>
  <si>
    <t xml:space="preserve">32.08.160</t>
  </si>
  <si>
    <t xml:space="preserve">Junta elástica estrutural de neoprene</t>
  </si>
  <si>
    <t xml:space="preserve">32.09</t>
  </si>
  <si>
    <t xml:space="preserve">Apoios e afins</t>
  </si>
  <si>
    <t xml:space="preserve">32.09.020</t>
  </si>
  <si>
    <t xml:space="preserve">Chapa de aço em bitolas medias</t>
  </si>
  <si>
    <t xml:space="preserve">32.09.040</t>
  </si>
  <si>
    <t xml:space="preserve">Apoio em placa de neoprene fretado</t>
  </si>
  <si>
    <t xml:space="preserve">DM3</t>
  </si>
  <si>
    <t xml:space="preserve">32.10</t>
  </si>
  <si>
    <t xml:space="preserve">Envelope de concreto e protecao de tubos</t>
  </si>
  <si>
    <t xml:space="preserve">32.10.050</t>
  </si>
  <si>
    <t xml:space="preserve">Proteção anticorrosiva, a base de resina epóxi com alcatrão, para ramais sob a terra, com DN até 1´</t>
  </si>
  <si>
    <t xml:space="preserve">32.10.060</t>
  </si>
  <si>
    <t xml:space="preserve">Proteção anticorrosiva, a base de resina epóxi com alcatrão, para ramais sob a terra, com DN acima de 1´ até 2´</t>
  </si>
  <si>
    <t xml:space="preserve">32.10.070</t>
  </si>
  <si>
    <t xml:space="preserve">Proteção anticorrosiva, a base de resina epóxi com alcatrão, para ramais sob a terra, com DN acima de 2´ até 3´</t>
  </si>
  <si>
    <t xml:space="preserve">32.10.080</t>
  </si>
  <si>
    <t xml:space="preserve">Proteção anticorrosiva, a base de resina epóxi com alcatrão, para ramais sob a terra, com DN acima de 3´ até 4´</t>
  </si>
  <si>
    <t xml:space="preserve">32.10.082</t>
  </si>
  <si>
    <t xml:space="preserve">Proteção anticorrosiva, a base de resina epóxi com alcatrão, para ramais sob a terra, com DN acima de 5´ até 6´</t>
  </si>
  <si>
    <t xml:space="preserve">32.10.090</t>
  </si>
  <si>
    <t xml:space="preserve">Proteção anticorrosiva, com fita adesiva, para ramais sob a terra, com DN até 1´</t>
  </si>
  <si>
    <t xml:space="preserve">32.10.100</t>
  </si>
  <si>
    <t xml:space="preserve">Proteção anticorrosiva, com fita adesiva, para ramais sob a terra, com DN acima de 1´ até 2´</t>
  </si>
  <si>
    <t xml:space="preserve">32.10.110</t>
  </si>
  <si>
    <t xml:space="preserve">Proteção anticorrosiva, com fita adesiva, para ramais sob a terra, com DN acima de 2´ até 3´</t>
  </si>
  <si>
    <t xml:space="preserve">32.11</t>
  </si>
  <si>
    <t xml:space="preserve">Isolante termico para tubos e dutos</t>
  </si>
  <si>
    <t xml:space="preserve">32.11.150</t>
  </si>
  <si>
    <t xml:space="preserve">Proteção para isolamento térmico em alumínio</t>
  </si>
  <si>
    <t xml:space="preserve">32.11.200</t>
  </si>
  <si>
    <t xml:space="preserve">Isolamento térmico em polietileno expandido, espessura de 5 mm, para tubulação de 1/2´ (15 mm)</t>
  </si>
  <si>
    <t xml:space="preserve">32.11.210</t>
  </si>
  <si>
    <t xml:space="preserve">Isolamento térmico em polietileno expandido, espessura de 5 mm, para tubulação de 3/4´ (22 mm)</t>
  </si>
  <si>
    <t xml:space="preserve">32.11.220</t>
  </si>
  <si>
    <t xml:space="preserve">Isolamento térmico em polietileno expandido, espessura de 5 mm, para tubulação de 1´ (28 mm)</t>
  </si>
  <si>
    <t xml:space="preserve">32.11.230</t>
  </si>
  <si>
    <t xml:space="preserve">Isolamento térmico em polietileno expandido, espessura de 10 mm, para tubulação de 1 1/4´ (35 mm)</t>
  </si>
  <si>
    <t xml:space="preserve">32.11.240</t>
  </si>
  <si>
    <t xml:space="preserve">Isolamento térmico em polietileno expandido, espessura de 10 mm, para tubulação de 1 1/2´ (42 mm)</t>
  </si>
  <si>
    <t xml:space="preserve">32.11.250</t>
  </si>
  <si>
    <t xml:space="preserve">Isolamento térmico em polietileno expandido, espessura de 10 mm, para tubulação de 2´ (54 mm)</t>
  </si>
  <si>
    <t xml:space="preserve">32.11.270</t>
  </si>
  <si>
    <t xml:space="preserve">Isolamento térmico em espuma elastomérica, espessura de 9 a 12 mm, para tubulação de 1/4´ (cobre)</t>
  </si>
  <si>
    <t xml:space="preserve">32.11.280</t>
  </si>
  <si>
    <t xml:space="preserve">Isolamento térmico em espuma elastomérica, espessura de 9 a 12 mm, para tubulação de 1/2´ (cobre)</t>
  </si>
  <si>
    <t xml:space="preserve">32.11.290</t>
  </si>
  <si>
    <t xml:space="preserve">Isolamento térmico em espuma elastomérica, espessura de 9 a 12 mm, para tubulação de 5/8´ (cobre) ou 1/4´ (ferro)</t>
  </si>
  <si>
    <t xml:space="preserve">32.11.300</t>
  </si>
  <si>
    <t xml:space="preserve">Isolamento térmico em espuma elastomérica, espessura de 9 a 12 mm, para tubulação de 1´ (cobre)</t>
  </si>
  <si>
    <t xml:space="preserve">32.11.310</t>
  </si>
  <si>
    <t xml:space="preserve">Isolamento térmico em espuma elastomérica, espessura de 19 a 26 mm, para tubulação de 7/8´ (cobre) ou 1/2´ (ferro)</t>
  </si>
  <si>
    <t xml:space="preserve">32.11.320</t>
  </si>
  <si>
    <t xml:space="preserve">Isolamento térmico em espuma elastomérica, espessura de 19 a 26 mm, para tubulação de 1 1/8´ (cobre) ou 3/4´ (ferro)</t>
  </si>
  <si>
    <t xml:space="preserve">32.11.330</t>
  </si>
  <si>
    <t xml:space="preserve">Isolamento térmico em espuma elastomérica, espessura de 19 a 26 mm, para tubulação de 1 3/8´ (cobre) ou 1´ (ferro)</t>
  </si>
  <si>
    <t xml:space="preserve">32.11.340</t>
  </si>
  <si>
    <t xml:space="preserve">Isolamento térmico em espuma elastomérica, espessura de 19 a 26 mm, para tubulação de 1 5/8´ (cobre) ou 1 1/4´ (ferro)</t>
  </si>
  <si>
    <t xml:space="preserve">32.11.350</t>
  </si>
  <si>
    <t xml:space="preserve">Isolamento térmico em espuma elastomérica, espessura de 19 a 26 mm, para tubulação de 1 1/2´ (ferro)</t>
  </si>
  <si>
    <t xml:space="preserve">32.11.360</t>
  </si>
  <si>
    <t xml:space="preserve">Isolamento térmico em espuma elastomérica, espessura de 19 a 26 mm, para tubulação de 2´ (ferro)</t>
  </si>
  <si>
    <t xml:space="preserve">32.11.370</t>
  </si>
  <si>
    <t xml:space="preserve">Isolamento térmico em espuma elastomérica, espessura de 19 a 26 mm, para tubulação de 2 1/2´ (ferro)</t>
  </si>
  <si>
    <t xml:space="preserve">32.11.380</t>
  </si>
  <si>
    <t xml:space="preserve">Isolamento térmico em espuma elastomérica, espessura de 19 a 26 mm, para tubulação de 3 1/2´ (cobre) ou 3´ (ferro)</t>
  </si>
  <si>
    <t xml:space="preserve">32.11.390</t>
  </si>
  <si>
    <t xml:space="preserve">Isolamento térmico em espuma elastomérica, espessura de 19 a 26 mm, para tubulação de 4´ (ferro)</t>
  </si>
  <si>
    <t xml:space="preserve">32.11.400</t>
  </si>
  <si>
    <t xml:space="preserve">Isolamento térmico em espuma elastomérica, espessura de 19 a 26 mm, para tubulação de 5´ (ferro)</t>
  </si>
  <si>
    <t xml:space="preserve">32.11.410</t>
  </si>
  <si>
    <t xml:space="preserve">Isolamento térmico em espuma elastomérica, espessura de 19 a 26 mm, para tubulação de 6´ (ferro)</t>
  </si>
  <si>
    <t xml:space="preserve">32.11.420</t>
  </si>
  <si>
    <t xml:space="preserve">Manta em espuma elastomérica, espessura de 19 a 26 mm, para isolamento térmico de tubulação acima de 6´</t>
  </si>
  <si>
    <t xml:space="preserve">32.11.430</t>
  </si>
  <si>
    <t xml:space="preserve">Isolamento térmico em espuma elastomérica, espessura de 19 a 26 mm, para tubulação de 3/8" (cobre) ou 1/8" (ferro)</t>
  </si>
  <si>
    <t xml:space="preserve">32.11.440</t>
  </si>
  <si>
    <t xml:space="preserve">Isolamento térmico em espuma elastomérica, espessura de 19 a 26 mm, para tubulação de 3/4" (cobre) ou 3/8" (ferro)</t>
  </si>
  <si>
    <t xml:space="preserve">32.15</t>
  </si>
  <si>
    <t xml:space="preserve">Impermeabilizacao flexivel com manta</t>
  </si>
  <si>
    <t xml:space="preserve">32.15.030</t>
  </si>
  <si>
    <t xml:space="preserve">Impermeabilização em manta asfáltica com armadura, tipo III-B, espessura de 3 mm</t>
  </si>
  <si>
    <t xml:space="preserve">32.15.040</t>
  </si>
  <si>
    <t xml:space="preserve">Impermeabilização em manta asfáltica com armadura, tipo III-B, espessura de 4 mm</t>
  </si>
  <si>
    <t xml:space="preserve">32.15.080</t>
  </si>
  <si>
    <t xml:space="preserve">Impermeabilização em manta asfáltica tipo III-B, espessura de 3 mm, face exposta em geotêxtil, com membrana acrílica</t>
  </si>
  <si>
    <t xml:space="preserve">32.15.100</t>
  </si>
  <si>
    <t xml:space="preserve">Impermeabilização em manta asfáltica plastomérica com armadura, tipo III, espessura de 4 mm, face exposta em geotêxtil com membrana acrílica</t>
  </si>
  <si>
    <t xml:space="preserve">32.15.240</t>
  </si>
  <si>
    <t xml:space="preserve">Impermeabilização com manta asfáltica tipo III, anti raiz, espessura de 4 mm</t>
  </si>
  <si>
    <t xml:space="preserve">32.16</t>
  </si>
  <si>
    <t xml:space="preserve">Impermeabilizacao flexivel com membranas</t>
  </si>
  <si>
    <t xml:space="preserve">32.16.010</t>
  </si>
  <si>
    <t xml:space="preserve">Impermeabilização em pintura de asfalto oxidado com solventes orgânicos, sobre massa</t>
  </si>
  <si>
    <t xml:space="preserve">32.16.020</t>
  </si>
  <si>
    <t xml:space="preserve">Impermeabilização em pintura de asfalto oxidado com solventes orgânicos, sobre metal</t>
  </si>
  <si>
    <t xml:space="preserve">32.16.030</t>
  </si>
  <si>
    <t xml:space="preserve">Impermeabilização em membrana de asfalto modificado com elastômeros, na cor preta</t>
  </si>
  <si>
    <t xml:space="preserve">32.16.040</t>
  </si>
  <si>
    <t xml:space="preserve">Impermeabilização em membrana de asfalto modificado com elastômeros, na cor preta e reforço em tela poliéster</t>
  </si>
  <si>
    <t xml:space="preserve">32.16.050</t>
  </si>
  <si>
    <t xml:space="preserve">Impermeabilização em membrana à base de polímeros acrílicos, na cor branca</t>
  </si>
  <si>
    <t xml:space="preserve">32.16.060</t>
  </si>
  <si>
    <t xml:space="preserve">Impermeabilização em membrana à base de polímeros acrílicos, na cor branca e reforço em tela poliéster</t>
  </si>
  <si>
    <t xml:space="preserve">32.16.070</t>
  </si>
  <si>
    <t xml:space="preserve">Impermeabilização em membrana à base de resina termoplástica e cimentos aditivados com reforço em tela poliéster</t>
  </si>
  <si>
    <t xml:space="preserve">32.17</t>
  </si>
  <si>
    <t xml:space="preserve">Impermeabilizacao rigida</t>
  </si>
  <si>
    <t xml:space="preserve">32.17.010</t>
  </si>
  <si>
    <t xml:space="preserve">Impermeabilização em argamassa impermeável com aditivo hidrófugo</t>
  </si>
  <si>
    <t xml:space="preserve">32.17.012</t>
  </si>
  <si>
    <t xml:space="preserve">Impermeabilização em argamassa de concreto não estrutural com aditivo hidrófugo</t>
  </si>
  <si>
    <t xml:space="preserve">32.17.030</t>
  </si>
  <si>
    <t xml:space="preserve">Impermeabilização em argamassa polimérica para umidade e água de percolação</t>
  </si>
  <si>
    <t xml:space="preserve">32.17.040</t>
  </si>
  <si>
    <t xml:space="preserve">Impermeabilização em argamassa polimérica com reforço em tela poliéster para pressão hidrostática positiva</t>
  </si>
  <si>
    <t xml:space="preserve">32.17.070</t>
  </si>
  <si>
    <t xml:space="preserve">Impermeabilização anticorrosiva em membrana epoxídica com alcatrão de hulha, sobre massa</t>
  </si>
  <si>
    <t xml:space="preserve">32.20</t>
  </si>
  <si>
    <t xml:space="preserve">Reparos, conservacoes e complementos - GRUPO 32</t>
  </si>
  <si>
    <t xml:space="preserve">32.20.010</t>
  </si>
  <si>
    <t xml:space="preserve">Recolocação de argila expandida</t>
  </si>
  <si>
    <t xml:space="preserve">32.20.020</t>
  </si>
  <si>
    <t xml:space="preserve">Aplicação de papel Kraft</t>
  </si>
  <si>
    <t xml:space="preserve">32.20.050</t>
  </si>
  <si>
    <t xml:space="preserve">Tela em polietileno, malha hexagonal de 1/2´, para armadura de argamassa</t>
  </si>
  <si>
    <t xml:space="preserve">32.20.060</t>
  </si>
  <si>
    <t xml:space="preserve">Tela galvanizada fio 24 BWG, malha hexagonal de 1/2´, para armadura de argamassa</t>
  </si>
  <si>
    <t xml:space="preserve">32.20.066</t>
  </si>
  <si>
    <t xml:space="preserve">Lona plástica em polietileno, 150 micras, para camada separadora de piso/pavimento</t>
  </si>
  <si>
    <t xml:space="preserve">PINTURA</t>
  </si>
  <si>
    <t xml:space="preserve">33.01</t>
  </si>
  <si>
    <t xml:space="preserve">Preparo de base</t>
  </si>
  <si>
    <t xml:space="preserve">33.01.040</t>
  </si>
  <si>
    <t xml:space="preserve">Estucamento e lixamento de concreto deteriorado</t>
  </si>
  <si>
    <t xml:space="preserve">33.01.050</t>
  </si>
  <si>
    <t xml:space="preserve">Estucamento e lixamento de concreto</t>
  </si>
  <si>
    <t xml:space="preserve">33.01.060</t>
  </si>
  <si>
    <t xml:space="preserve">Imunizante para madeira</t>
  </si>
  <si>
    <t xml:space="preserve">33.01.280</t>
  </si>
  <si>
    <t xml:space="preserve">Reparo de trincas rasas até 5 mm de largura, na massa</t>
  </si>
  <si>
    <t xml:space="preserve">33.01.350</t>
  </si>
  <si>
    <t xml:space="preserve">Preparo de base para superfície metálica com fundo antioxidante</t>
  </si>
  <si>
    <t xml:space="preserve">33.02</t>
  </si>
  <si>
    <t xml:space="preserve">Massa corrida</t>
  </si>
  <si>
    <t xml:space="preserve">33.02.060</t>
  </si>
  <si>
    <t xml:space="preserve">Massa corrida a base de PVA</t>
  </si>
  <si>
    <t xml:space="preserve">33.02.080</t>
  </si>
  <si>
    <t xml:space="preserve">Massa corrida à base de resina acrílica</t>
  </si>
  <si>
    <t xml:space="preserve">33.03</t>
  </si>
  <si>
    <t xml:space="preserve">Pintura em superficies de concreto / massa / gesso / pedras</t>
  </si>
  <si>
    <t xml:space="preserve">33.03.220</t>
  </si>
  <si>
    <t xml:space="preserve">Tinta látex em elemento vazado</t>
  </si>
  <si>
    <t xml:space="preserve">33.03.350</t>
  </si>
  <si>
    <t xml:space="preserve">Pintura especial em esmalte para lousa cor verde</t>
  </si>
  <si>
    <t xml:space="preserve">33.03.740</t>
  </si>
  <si>
    <t xml:space="preserve">Resina acrílica plastificante</t>
  </si>
  <si>
    <t xml:space="preserve">33.03.750</t>
  </si>
  <si>
    <t xml:space="preserve">Verniz acrílico</t>
  </si>
  <si>
    <t xml:space="preserve">33.03.760</t>
  </si>
  <si>
    <t xml:space="preserve">Hidrorepelente incolor à base de silano-siloxano oligomérico disperso em água</t>
  </si>
  <si>
    <t xml:space="preserve">33.03.770</t>
  </si>
  <si>
    <t xml:space="preserve">Hidrorepelente incolor à base de silano-siloxano oligomérico disperso em solvente</t>
  </si>
  <si>
    <t xml:space="preserve">33.03.780</t>
  </si>
  <si>
    <t xml:space="preserve">Verniz de proteção antipichação</t>
  </si>
  <si>
    <t xml:space="preserve">33.05</t>
  </si>
  <si>
    <t xml:space="preserve">Pintura em superficies de madeira</t>
  </si>
  <si>
    <t xml:space="preserve">33.05.010</t>
  </si>
  <si>
    <t xml:space="preserve">Verniz fungicida para madeira</t>
  </si>
  <si>
    <t xml:space="preserve">33.05.120</t>
  </si>
  <si>
    <t xml:space="preserve">Esmalte em rodapés, baguetes ou molduras de madeira</t>
  </si>
  <si>
    <t xml:space="preserve">33.05.330</t>
  </si>
  <si>
    <t xml:space="preserve">Verniz em superfície de madeira</t>
  </si>
  <si>
    <t xml:space="preserve">33.05.360</t>
  </si>
  <si>
    <t xml:space="preserve">Verniz em rodapés, baguetes ou molduras de madeira</t>
  </si>
  <si>
    <t xml:space="preserve">33.06</t>
  </si>
  <si>
    <t xml:space="preserve">Pintura em pisos</t>
  </si>
  <si>
    <t xml:space="preserve">33.06.020</t>
  </si>
  <si>
    <t xml:space="preserve">Acrílico para quadras e pisos cimentados</t>
  </si>
  <si>
    <t xml:space="preserve">33.07</t>
  </si>
  <si>
    <t xml:space="preserve">Pintura em estruturas metalicas</t>
  </si>
  <si>
    <t xml:space="preserve">33.07.130</t>
  </si>
  <si>
    <t xml:space="preserve">Pintura epóxi bicomponente em estruturas metálicas</t>
  </si>
  <si>
    <t xml:space="preserve">33.07.140</t>
  </si>
  <si>
    <t xml:space="preserve">Pintura com esmalte alquídico em estrutura metálica</t>
  </si>
  <si>
    <t xml:space="preserve">33.07.303</t>
  </si>
  <si>
    <t xml:space="preserve">Proteção passiva contra incêndio com tinta intumescente, com tempo requerido de resistência ao fogo TRRF = 60 min - aplicação em estrutura metálica</t>
  </si>
  <si>
    <t xml:space="preserve">33.07.304</t>
  </si>
  <si>
    <t xml:space="preserve">Proteção passiva contra incêndio com tinta intumescente, com tempo requerido de resistência ao fogo TRRF = 120 min - aplicação em estrutura metálica</t>
  </si>
  <si>
    <t xml:space="preserve">33.09</t>
  </si>
  <si>
    <t xml:space="preserve">Pintura de sinalizacao</t>
  </si>
  <si>
    <t xml:space="preserve">33.09.020</t>
  </si>
  <si>
    <t xml:space="preserve">Borracha clorada para faixas demarcatórias</t>
  </si>
  <si>
    <t xml:space="preserve">33.09.021</t>
  </si>
  <si>
    <t xml:space="preserve">Tinta acrílica para faixas demarcatórias</t>
  </si>
  <si>
    <t xml:space="preserve">33.10</t>
  </si>
  <si>
    <t xml:space="preserve">Pintura em superficie de concreto/massa/gesso/pedras, inclusive preparo</t>
  </si>
  <si>
    <t xml:space="preserve">33.10.010</t>
  </si>
  <si>
    <t xml:space="preserve">Tinta látex antimofo em massa, inclusive preparo</t>
  </si>
  <si>
    <t xml:space="preserve">33.10.020</t>
  </si>
  <si>
    <t xml:space="preserve">Tinta látex em massa, inclusive preparo</t>
  </si>
  <si>
    <t xml:space="preserve">33.10.030</t>
  </si>
  <si>
    <t xml:space="preserve">Tinta acrílica antimofo em massa, inclusive preparo</t>
  </si>
  <si>
    <t xml:space="preserve">33.10.041</t>
  </si>
  <si>
    <t xml:space="preserve">Esmalte à base de água em massa, inclusive preparo</t>
  </si>
  <si>
    <t xml:space="preserve">33.10.050</t>
  </si>
  <si>
    <t xml:space="preserve">Tinta acrílica em massa, inclusive preparo</t>
  </si>
  <si>
    <t xml:space="preserve">33.10.060</t>
  </si>
  <si>
    <t xml:space="preserve">Epóxi em massa, inclusive preparo</t>
  </si>
  <si>
    <t xml:space="preserve">33.10.070</t>
  </si>
  <si>
    <t xml:space="preserve">Borracha clorada em massa, inclusive preparo</t>
  </si>
  <si>
    <t xml:space="preserve">33.10.100</t>
  </si>
  <si>
    <t xml:space="preserve">Textura acrílica para uso interno / externo, inclusive preparo</t>
  </si>
  <si>
    <t xml:space="preserve">33.10.120</t>
  </si>
  <si>
    <t xml:space="preserve">Proteção passiva contra incêndio com tinta intumescente, tempo requerido de resistência ao fogo TRRF = 60 minutos - aplicação em painéis de gesso acartonado</t>
  </si>
  <si>
    <t xml:space="preserve">33.10.130</t>
  </si>
  <si>
    <t xml:space="preserve">Proteção passiva contra incêndio com tinta intumescente, tempo requerido de resistência ao fogo TRRF = 120 minutos - aplicação em painéis de gesso acartonado</t>
  </si>
  <si>
    <t xml:space="preserve">33.11</t>
  </si>
  <si>
    <t xml:space="preserve">Pintura em superficie metalica, inclusive preparo</t>
  </si>
  <si>
    <t xml:space="preserve">33.11.050</t>
  </si>
  <si>
    <t xml:space="preserve">Esmalte à base água em superfície metálica, inclusive preparo</t>
  </si>
  <si>
    <t xml:space="preserve">33.12</t>
  </si>
  <si>
    <t xml:space="preserve">Pintura em superficie de madeira, inclusive preparo</t>
  </si>
  <si>
    <t xml:space="preserve">33.12.011</t>
  </si>
  <si>
    <t xml:space="preserve">Esmalte à base de água em madeira, inclusive preparo</t>
  </si>
  <si>
    <t xml:space="preserve">PAISAGISMO E FECHAMENTOS</t>
  </si>
  <si>
    <t xml:space="preserve">34.01</t>
  </si>
  <si>
    <t xml:space="preserve">Preparacao de solo</t>
  </si>
  <si>
    <t xml:space="preserve">34.01.010</t>
  </si>
  <si>
    <t xml:space="preserve">Terra vegetal orgânica comum</t>
  </si>
  <si>
    <t xml:space="preserve">34.01.020</t>
  </si>
  <si>
    <t xml:space="preserve">Limpeza e regularização de áreas para ajardinamento (jardins e canteiros)</t>
  </si>
  <si>
    <t xml:space="preserve">34.02</t>
  </si>
  <si>
    <t xml:space="preserve">Vegetacao rasteira</t>
  </si>
  <si>
    <t xml:space="preserve">34.02.020</t>
  </si>
  <si>
    <t xml:space="preserve">Plantio de grama batatais em placas (praças e áreas abertas)</t>
  </si>
  <si>
    <t xml:space="preserve">34.02.040</t>
  </si>
  <si>
    <t xml:space="preserve">Plantio de grama batatais em placas (jardins e canteiros)</t>
  </si>
  <si>
    <t xml:space="preserve">34.02.070</t>
  </si>
  <si>
    <t xml:space="preserve">Forração com Lírio Amarelo, mínimo 18 mudas / m² - h= 0,50 m</t>
  </si>
  <si>
    <t xml:space="preserve">34.02.080</t>
  </si>
  <si>
    <t xml:space="preserve">Plantio de grama São Carlos em placas (jardins e canteiros)</t>
  </si>
  <si>
    <t xml:space="preserve">34.02.090</t>
  </si>
  <si>
    <t xml:space="preserve">Forração com Hera Inglesa, mínimo 18 mudas / m² - h= 0,15 m</t>
  </si>
  <si>
    <t xml:space="preserve">34.02.100</t>
  </si>
  <si>
    <t xml:space="preserve">Plantio de grama esmeralda em placas (jardins e canteiros)</t>
  </si>
  <si>
    <t xml:space="preserve">34.02.110</t>
  </si>
  <si>
    <t xml:space="preserve">Forração com clorofito, mínimo de 20 mudas / m² - h= 0,15 m</t>
  </si>
  <si>
    <t xml:space="preserve">34.02.400</t>
  </si>
  <si>
    <t xml:space="preserve">Plantio de grama pelo processo hidrossemeadura</t>
  </si>
  <si>
    <t xml:space="preserve">34.03</t>
  </si>
  <si>
    <t xml:space="preserve">Vegetacao arbustiva</t>
  </si>
  <si>
    <t xml:space="preserve">34.03.020</t>
  </si>
  <si>
    <t xml:space="preserve">Arbusto Azaléa - h= 0,60 a 0,80 m</t>
  </si>
  <si>
    <t xml:space="preserve">34.03.120</t>
  </si>
  <si>
    <t xml:space="preserve">Arbusto Moréia - h= 0,50 m</t>
  </si>
  <si>
    <t xml:space="preserve">34.03.130</t>
  </si>
  <si>
    <t xml:space="preserve">Arbusto Alamanda - h= 0,60 a 0,80 m</t>
  </si>
  <si>
    <t xml:space="preserve">34.03.150</t>
  </si>
  <si>
    <t xml:space="preserve">Arbusto Curcúligo - h= 0,60 a 0,80 m</t>
  </si>
  <si>
    <t xml:space="preserve">34.04</t>
  </si>
  <si>
    <t xml:space="preserve">arvores</t>
  </si>
  <si>
    <t xml:space="preserve">34.04.050</t>
  </si>
  <si>
    <t xml:space="preserve">Árvore ornamental tipo Pata de Vaca - h= 2,00 m</t>
  </si>
  <si>
    <t xml:space="preserve">34.04.130</t>
  </si>
  <si>
    <t xml:space="preserve">Árvore ornamental tipo Ipê Amarelo - h= 2,00 m</t>
  </si>
  <si>
    <t xml:space="preserve">34.04.160</t>
  </si>
  <si>
    <t xml:space="preserve">Árvore ornamental tipo Areca Bambu - h= 2,00 m</t>
  </si>
  <si>
    <t xml:space="preserve">34.04.164</t>
  </si>
  <si>
    <t xml:space="preserve">Árvore ornamental tipo Falso barbatimão - h= 2,00 m</t>
  </si>
  <si>
    <t xml:space="preserve">34.04.166</t>
  </si>
  <si>
    <t xml:space="preserve">Árvore ornamental tipo Aroeira salsa - h= 2,00 m</t>
  </si>
  <si>
    <t xml:space="preserve">34.04.280</t>
  </si>
  <si>
    <t xml:space="preserve">Árvore ornamental tipo Manacá-da-serra - h= 2,00 m</t>
  </si>
  <si>
    <t xml:space="preserve">34.04.360</t>
  </si>
  <si>
    <t xml:space="preserve">Árvore ornamental tipo coqueiro Jerivá - h= 4,00 m</t>
  </si>
  <si>
    <t xml:space="preserve">34.04.370</t>
  </si>
  <si>
    <t xml:space="preserve">Árvore ornamental tipo Quaresmeira - h= 1,50 / 2,00 m</t>
  </si>
  <si>
    <t xml:space="preserve">34.05</t>
  </si>
  <si>
    <t xml:space="preserve">Cercas e fechamentos</t>
  </si>
  <si>
    <t xml:space="preserve">34.05.020</t>
  </si>
  <si>
    <t xml:space="preserve">Cerca em arame farpado com mourões de concreto</t>
  </si>
  <si>
    <t xml:space="preserve">34.05.030</t>
  </si>
  <si>
    <t xml:space="preserve">Cerca em arame farpado com mourões de concreto, com ponta inclinada</t>
  </si>
  <si>
    <t xml:space="preserve">34.05.032</t>
  </si>
  <si>
    <t xml:space="preserve">Cerca em arame farpado com mourões de concreto, com ponta inclinada - 12 fiadas</t>
  </si>
  <si>
    <t xml:space="preserve">34.05.050</t>
  </si>
  <si>
    <t xml:space="preserve">Cerca em tela de aço galvanizado de 2´, montantes em mourões de concreto com ponta inclinada e arame farpado</t>
  </si>
  <si>
    <t xml:space="preserve">34.05.080</t>
  </si>
  <si>
    <t xml:space="preserve">Alambrado em tela de aço galvanizado de 2´, montantes metálicos e arame farpado, até 4,00 m de altura</t>
  </si>
  <si>
    <t xml:space="preserve">34.05.110</t>
  </si>
  <si>
    <t xml:space="preserve">Alambrado em tela de aço galvanizado de 2´, montantes metálicos e arame farpado, acima de 4,00 m de altura</t>
  </si>
  <si>
    <t xml:space="preserve">34.05.120</t>
  </si>
  <si>
    <t xml:space="preserve">Alambrado em tela de aço galvanizado de 1´, montantes metálicos e arame farpado</t>
  </si>
  <si>
    <t xml:space="preserve">34.05.170</t>
  </si>
  <si>
    <t xml:space="preserve">Barreira de proteção perimetral em aço inoxidável AISI 430, dupla</t>
  </si>
  <si>
    <t xml:space="preserve">34.05.210</t>
  </si>
  <si>
    <t xml:space="preserve">Alambrado em tela de aço galvanizado de 2´, montantes metálicos com extremo superior duplo e arame farpado, acima de 4,00 m de altura</t>
  </si>
  <si>
    <t xml:space="preserve">34.05.260</t>
  </si>
  <si>
    <t xml:space="preserve">Gradil em aço galvanizado eletrofundido, malha 65 x 132 mm e pintura eletrostática</t>
  </si>
  <si>
    <t xml:space="preserve">34.05.270</t>
  </si>
  <si>
    <t xml:space="preserve">Alambrado em tela de aço galvanizado de 2´, montantes metálicos retos</t>
  </si>
  <si>
    <t xml:space="preserve">34.05.290</t>
  </si>
  <si>
    <t xml:space="preserve">Portão de abrir em grade de aço galvanizado eletrofundida, malha 65 x 132 mm, e pintura eletrostática</t>
  </si>
  <si>
    <t xml:space="preserve">34.05.300</t>
  </si>
  <si>
    <t xml:space="preserve">Portão de correr em grade de aço galvanizado eletrofundida, malha 65 x 132 mm, e pintura eletrostática</t>
  </si>
  <si>
    <t xml:space="preserve">34.05.310</t>
  </si>
  <si>
    <t xml:space="preserve">Gradil de ferro perfilado, tipo parque</t>
  </si>
  <si>
    <t xml:space="preserve">34.05.320</t>
  </si>
  <si>
    <t xml:space="preserve">Portão de ferro perfilado, tipo parque</t>
  </si>
  <si>
    <t xml:space="preserve">34.05.322</t>
  </si>
  <si>
    <t xml:space="preserve">Gradil rígido modular em aço 2" - H=1,10m, C=1,65m, padrão CET SP</t>
  </si>
  <si>
    <t xml:space="preserve">34.05.350</t>
  </si>
  <si>
    <t xml:space="preserve">Portão de abrir em gradil eletrofundido, malha 5 x 15 cm</t>
  </si>
  <si>
    <t xml:space="preserve">34.05.360</t>
  </si>
  <si>
    <t xml:space="preserve">Gradil tela eletrosoldado, malha de 5 x 15cm, galvanizado</t>
  </si>
  <si>
    <t xml:space="preserve">34.05.370</t>
  </si>
  <si>
    <t xml:space="preserve">Fechamento de divisa - mourão com placas pré moldadas</t>
  </si>
  <si>
    <t xml:space="preserve">34.13</t>
  </si>
  <si>
    <t xml:space="preserve">Corte, recorte e remocao</t>
  </si>
  <si>
    <t xml:space="preserve">34.13.011</t>
  </si>
  <si>
    <t xml:space="preserve">Corte, recorte e remoção de árvore  inclusive as raízes - diâmetro (DAP)&gt;5cm&lt;15cm</t>
  </si>
  <si>
    <t xml:space="preserve">34.13.021</t>
  </si>
  <si>
    <t xml:space="preserve">Corte, recorte e remoção de árvore inclusive as raízes - diâmetro (DAP)&gt;15cm&lt;30cm</t>
  </si>
  <si>
    <t xml:space="preserve">34.13.031</t>
  </si>
  <si>
    <t xml:space="preserve">Corte, recorte e remoção de árvore inclusive as raízes - diâmetro (DAP)&gt;30cm&lt;45cm</t>
  </si>
  <si>
    <t xml:space="preserve">34.13.041</t>
  </si>
  <si>
    <t xml:space="preserve">Corte, recorte e remoção de árvore inclusive as raízes - diâmetro (DAP)&gt;45cm&lt;60cm</t>
  </si>
  <si>
    <t xml:space="preserve">34.13.051</t>
  </si>
  <si>
    <t xml:space="preserve">Corte, recorte e remoção de árvore inclusive as raízes - diâmetro (DAP)&gt;60cm&lt;100cm</t>
  </si>
  <si>
    <t xml:space="preserve">34.13.060</t>
  </si>
  <si>
    <t xml:space="preserve">Corte, recorte e remoção de árvore inclusive as raízes - diâmetro (DAP) acima de 100 cm</t>
  </si>
  <si>
    <t xml:space="preserve">34.20</t>
  </si>
  <si>
    <t xml:space="preserve">Reparos, conservacoes e complementos - GRUPO 34</t>
  </si>
  <si>
    <t xml:space="preserve">34.20.050</t>
  </si>
  <si>
    <t xml:space="preserve">Tela de arame galvanizado fio nº 22 BWG, malha de 2´, tipo galinheiro</t>
  </si>
  <si>
    <t xml:space="preserve">34.20.080</t>
  </si>
  <si>
    <t xml:space="preserve">Tela de aço galvanizado fio nº 10 BWG, malha de 2´, tipo alambrado de segurança</t>
  </si>
  <si>
    <t xml:space="preserve">34.20.110</t>
  </si>
  <si>
    <t xml:space="preserve">Recolocação de barreira de proteção perimetral, simples ou dupla</t>
  </si>
  <si>
    <t xml:space="preserve">34.20.160</t>
  </si>
  <si>
    <t xml:space="preserve">Recolocação de alambrado, com altura até 4,50 m</t>
  </si>
  <si>
    <t xml:space="preserve">34.20.170</t>
  </si>
  <si>
    <t xml:space="preserve">Recolocação de alambrado, com altura acima de 4,50 m</t>
  </si>
  <si>
    <t xml:space="preserve">34.20.384</t>
  </si>
  <si>
    <t xml:space="preserve">Bicicletário modelo U invertido em tubo circular de aço Ø 2", com acabamento em pintura eletrostática, para fixação chumbado/parafusado</t>
  </si>
  <si>
    <t xml:space="preserve">34.20.390</t>
  </si>
  <si>
    <t xml:space="preserve">Grelha arvoreira em ferro fundido</t>
  </si>
  <si>
    <t xml:space="preserve">PLAYGROUND E EQUIPAMENTO RECREATIVO</t>
  </si>
  <si>
    <t xml:space="preserve">35.01</t>
  </si>
  <si>
    <t xml:space="preserve">Quadra e equipamento de esportes</t>
  </si>
  <si>
    <t xml:space="preserve">35.01.070</t>
  </si>
  <si>
    <t xml:space="preserve">Tela de arame galvanizado fio nº 12 BWG, malha de 2´</t>
  </si>
  <si>
    <t xml:space="preserve">35.01.150</t>
  </si>
  <si>
    <t xml:space="preserve">Trave oficial completa com rede para futebol de salão</t>
  </si>
  <si>
    <t xml:space="preserve">35.01.170</t>
  </si>
  <si>
    <t xml:space="preserve">Poste oficial completo com rede para voleibol</t>
  </si>
  <si>
    <t xml:space="preserve">35.01.550</t>
  </si>
  <si>
    <t xml:space="preserve">Piso em fibra de polipropileno corrugado para quadra de esportes, inclusive pintura</t>
  </si>
  <si>
    <t xml:space="preserve">35.03</t>
  </si>
  <si>
    <t xml:space="preserve">Abrigo, guarita e quiosque</t>
  </si>
  <si>
    <t xml:space="preserve">35.03.030</t>
  </si>
  <si>
    <t xml:space="preserve">Cancela automática metálica com barreira de alumínio de 3,50 até 4,00 m</t>
  </si>
  <si>
    <t xml:space="preserve">35.04</t>
  </si>
  <si>
    <t xml:space="preserve">Bancos</t>
  </si>
  <si>
    <t xml:space="preserve">35.04.020</t>
  </si>
  <si>
    <t xml:space="preserve">Banco contínuo em concreto vazado</t>
  </si>
  <si>
    <t xml:space="preserve">35.04.120</t>
  </si>
  <si>
    <t xml:space="preserve">Banco em concreto pré-moldado, comprimento 150 cm</t>
  </si>
  <si>
    <t xml:space="preserve">35.04.130</t>
  </si>
  <si>
    <t xml:space="preserve">Banco de madeira sobre alvenaria</t>
  </si>
  <si>
    <t xml:space="preserve">35.04.140</t>
  </si>
  <si>
    <t xml:space="preserve">Banco em concreto pré-moldado com pés vazados, comprimento 200 cm</t>
  </si>
  <si>
    <t xml:space="preserve">35.04.150</t>
  </si>
  <si>
    <t xml:space="preserve">Banco em concreto pré-moldado com 3 pés, comprimento 300 cm</t>
  </si>
  <si>
    <t xml:space="preserve">35.05</t>
  </si>
  <si>
    <t xml:space="preserve">Equipamento recreativo</t>
  </si>
  <si>
    <t xml:space="preserve">35.05.200</t>
  </si>
  <si>
    <t xml:space="preserve">Centro de atividades em madeira rústica</t>
  </si>
  <si>
    <t xml:space="preserve">35.05.210</t>
  </si>
  <si>
    <t xml:space="preserve">Balanço duplo em madeira rústica</t>
  </si>
  <si>
    <t xml:space="preserve">35.05.220</t>
  </si>
  <si>
    <t xml:space="preserve">Gangorra dupla em madeira rústica</t>
  </si>
  <si>
    <t xml:space="preserve">35.05.240</t>
  </si>
  <si>
    <t xml:space="preserve">Gira-gira em ferro com assento de madeira (8 lugares)</t>
  </si>
  <si>
    <t xml:space="preserve">35.07</t>
  </si>
  <si>
    <t xml:space="preserve">Mastro para bandeiras</t>
  </si>
  <si>
    <t xml:space="preserve">35.07.020</t>
  </si>
  <si>
    <t xml:space="preserve">Plataforma com 3 mastros galvanizados, h= 7,00 m</t>
  </si>
  <si>
    <t xml:space="preserve">35.07.030</t>
  </si>
  <si>
    <t xml:space="preserve">Plataforma com 3 mastros galvanizados, h= 9,00 m</t>
  </si>
  <si>
    <t xml:space="preserve">35.07.060</t>
  </si>
  <si>
    <t xml:space="preserve">Mastro para bandeira galvanizado, h= 9,00 m</t>
  </si>
  <si>
    <t xml:space="preserve">35.07.070</t>
  </si>
  <si>
    <t xml:space="preserve">Mastro para bandeira galvanizado, h= 7,00 m</t>
  </si>
  <si>
    <t xml:space="preserve">35.20</t>
  </si>
  <si>
    <t xml:space="preserve">Reparos, conservacoes e complementos - GRUPO 35</t>
  </si>
  <si>
    <t xml:space="preserve">35.20.010</t>
  </si>
  <si>
    <t xml:space="preserve">Tela em polietileno, malha 10 x 10 cm, fio 2 mm</t>
  </si>
  <si>
    <t xml:space="preserve">35.20.050</t>
  </si>
  <si>
    <t xml:space="preserve">Conjunto de 4 lixeiras para coleta seletiva, com tampa basculante, capacidade 50 litros</t>
  </si>
  <si>
    <t xml:space="preserve">ENTRADA DE ENERGIA ELETRICA E TELEFONIA</t>
  </si>
  <si>
    <t xml:space="preserve">36.01</t>
  </si>
  <si>
    <t xml:space="preserve">Entrada de energia - componentes</t>
  </si>
  <si>
    <t xml:space="preserve">36.01.242</t>
  </si>
  <si>
    <t xml:space="preserve">Cubículo de média tensão, para uso ao tempo, classe 24 kV</t>
  </si>
  <si>
    <t xml:space="preserve">36.01.252</t>
  </si>
  <si>
    <t xml:space="preserve">Cubículo de média tensão, para uso ao tempo, classe 17,5 kV</t>
  </si>
  <si>
    <t xml:space="preserve">36.01.260</t>
  </si>
  <si>
    <t xml:space="preserve">Cubículo de entrada e medição para uso abrigado, classe 15 kV</t>
  </si>
  <si>
    <t xml:space="preserve">36.03</t>
  </si>
  <si>
    <t xml:space="preserve">Caixas de entrada / medicao</t>
  </si>
  <si>
    <t xml:space="preserve">36.03.010</t>
  </si>
  <si>
    <t xml:space="preserve">Caixa de medição tipo II (300 x 560 x 200) mm, padrão concessionárias</t>
  </si>
  <si>
    <t xml:space="preserve">36.03.020</t>
  </si>
  <si>
    <t xml:space="preserve">Caixa de medição polifásica (500 x 600 x 200) mm, padrão concessionárias</t>
  </si>
  <si>
    <t xml:space="preserve">36.03.030</t>
  </si>
  <si>
    <t xml:space="preserve">Caixa de medição externa tipo ´L´ (900 x 600 x 270) mm, padrão Concessionárias</t>
  </si>
  <si>
    <t xml:space="preserve">36.03.050</t>
  </si>
  <si>
    <t xml:space="preserve">Caixa de medição externa tipo ´N´ (1300 x 1200 x 270) mm, padrão Concessionárias</t>
  </si>
  <si>
    <t xml:space="preserve">36.03.060</t>
  </si>
  <si>
    <t xml:space="preserve">Caixa de medição externa tipo ´M´ (900 x 1200 x 270) mm, padrão Concessionárias</t>
  </si>
  <si>
    <t xml:space="preserve">36.03.080</t>
  </si>
  <si>
    <t xml:space="preserve">Caixa para seccionadora tipo ´T´ (900 x 600 x 250) mm, padrão Concessionárias</t>
  </si>
  <si>
    <t xml:space="preserve">36.03.090</t>
  </si>
  <si>
    <t xml:space="preserve">Caixa de medição interna tipo ´A1´ (1000 x 1000 x 300) mm, padrão Concessionárias</t>
  </si>
  <si>
    <t xml:space="preserve">36.03.120</t>
  </si>
  <si>
    <t xml:space="preserve">Caixa de proteção para transformador de corrente, (1000 x 750 x 300) mm, padrão Concessionárias</t>
  </si>
  <si>
    <t xml:space="preserve">36.03.130</t>
  </si>
  <si>
    <t xml:space="preserve">Caixa de proteção dos bornes do medidor, (300 x 250 x 90) mm, padrão Concessionárias</t>
  </si>
  <si>
    <t xml:space="preserve">36.03.150</t>
  </si>
  <si>
    <t xml:space="preserve">Caixa de entrada tipo ´E´ (560 x 350 x 210) mm - padrão Concessionárias</t>
  </si>
  <si>
    <t xml:space="preserve">36.03.160</t>
  </si>
  <si>
    <t xml:space="preserve">Caixa base lateral tipo ´N´ (1300 x 400 x 250) mm</t>
  </si>
  <si>
    <t xml:space="preserve">36.04</t>
  </si>
  <si>
    <t xml:space="preserve">Suporte (Braquet)</t>
  </si>
  <si>
    <t xml:space="preserve">36.04.010</t>
  </si>
  <si>
    <t xml:space="preserve">Suporte para 1 isolador de baixa tensão</t>
  </si>
  <si>
    <t xml:space="preserve">36.04.030</t>
  </si>
  <si>
    <t xml:space="preserve">Suporte para 2 isoladores de baixa tensão</t>
  </si>
  <si>
    <t xml:space="preserve">36.04.050</t>
  </si>
  <si>
    <t xml:space="preserve">Suporte para 3 isoladores de baixa tensão</t>
  </si>
  <si>
    <t xml:space="preserve">36.04.070</t>
  </si>
  <si>
    <t xml:space="preserve">Suporte para 4 isoladores de baixa tensão</t>
  </si>
  <si>
    <t xml:space="preserve">36.05</t>
  </si>
  <si>
    <t xml:space="preserve">Isoladores</t>
  </si>
  <si>
    <t xml:space="preserve">36.05.010</t>
  </si>
  <si>
    <t xml:space="preserve">Isolador tipo roldana para baixa tensão de 76 x 79 mm</t>
  </si>
  <si>
    <t xml:space="preserve">36.05.040</t>
  </si>
  <si>
    <t xml:space="preserve">Isolador tipo disco para 15 kV de 6´ - 150 mm</t>
  </si>
  <si>
    <t xml:space="preserve">36.05.080</t>
  </si>
  <si>
    <t xml:space="preserve">Isolador tipo pino para 15 kV, inclusive pino (poste)</t>
  </si>
  <si>
    <t xml:space="preserve">36.05.100</t>
  </si>
  <si>
    <t xml:space="preserve">Isolador pedestal para 15 kV</t>
  </si>
  <si>
    <t xml:space="preserve">36.05.110</t>
  </si>
  <si>
    <t xml:space="preserve">Isolador pedestal para 25 kV</t>
  </si>
  <si>
    <t xml:space="preserve">36.06</t>
  </si>
  <si>
    <t xml:space="preserve">Muflas e terminais</t>
  </si>
  <si>
    <t xml:space="preserve">36.06.060</t>
  </si>
  <si>
    <t xml:space="preserve">Terminal modular (mufla) unipolar externo para cabo até 70 mm²/15 kV</t>
  </si>
  <si>
    <t xml:space="preserve">36.06.080</t>
  </si>
  <si>
    <t xml:space="preserve">Terminal modular (mufla) unipolar interno para cabo até 70 mm²/15 kV</t>
  </si>
  <si>
    <t xml:space="preserve">36.07</t>
  </si>
  <si>
    <t xml:space="preserve">Para-raios de media tensao</t>
  </si>
  <si>
    <t xml:space="preserve">36.07.010</t>
  </si>
  <si>
    <t xml:space="preserve">Para-raios de distribuição, classe 12 kV/5 kA, completo, encapsulado com polímero</t>
  </si>
  <si>
    <t xml:space="preserve">36.07.030</t>
  </si>
  <si>
    <t xml:space="preserve">Para-raios de distribuição, classe 12 kV/10 kA, completo, encapsulado com polímero</t>
  </si>
  <si>
    <t xml:space="preserve">36.07.050</t>
  </si>
  <si>
    <t xml:space="preserve">Para-raios de distribuição, classe 15 kV/5 kA, completo, encapsulado com polímero</t>
  </si>
  <si>
    <t xml:space="preserve">36.07.060</t>
  </si>
  <si>
    <t xml:space="preserve">Para-raios de distribuição, classe 15 kV/10 kA, completo, encapsulado com polímero</t>
  </si>
  <si>
    <t xml:space="preserve">36.08</t>
  </si>
  <si>
    <t xml:space="preserve">Gerador e grupo gerador</t>
  </si>
  <si>
    <t xml:space="preserve">36.08.030</t>
  </si>
  <si>
    <t xml:space="preserve">Grupo gerador com potência de 250/228 kVA, variação de + ou - 5% - completo</t>
  </si>
  <si>
    <t xml:space="preserve">36.08.040</t>
  </si>
  <si>
    <t xml:space="preserve">Grupo gerador com potência de 350/320 kVA, variação de + ou - 10% - completo</t>
  </si>
  <si>
    <t xml:space="preserve">36.08.050</t>
  </si>
  <si>
    <t xml:space="preserve">Grupo gerador com potência de 88/80 kVA, variação de + ou - 10% - completo</t>
  </si>
  <si>
    <t xml:space="preserve">36.08.060</t>
  </si>
  <si>
    <t xml:space="preserve">Grupo gerador com potência de 165/150 kVA, variação de + ou - 5% - completo</t>
  </si>
  <si>
    <t xml:space="preserve">36.08.100</t>
  </si>
  <si>
    <t xml:space="preserve">Grupo gerador com potência de 55/50 kVA, variação de + ou - 10% - completo</t>
  </si>
  <si>
    <t xml:space="preserve">36.08.110</t>
  </si>
  <si>
    <t xml:space="preserve">Grupo gerador com potência de 180/168 kVA, variação de + ou - 5% - completo</t>
  </si>
  <si>
    <t xml:space="preserve">36.08.290</t>
  </si>
  <si>
    <t xml:space="preserve">Grupo gerador com potência de 563/513 kVA, variação de + ou - 10% - completo</t>
  </si>
  <si>
    <t xml:space="preserve">36.08.350</t>
  </si>
  <si>
    <t xml:space="preserve">Grupo gerador carenado com potência de 150/136 kVA, variação de + ou - 5% - completo</t>
  </si>
  <si>
    <t xml:space="preserve">36.08.360</t>
  </si>
  <si>
    <t xml:space="preserve">Grupo gerador carenado com potência de 460/434 kVA, variação de + ou - 10% - completo</t>
  </si>
  <si>
    <t xml:space="preserve">36.08.540</t>
  </si>
  <si>
    <t xml:space="preserve">Grupo gerador com potência de 460/434 kVA, variação de + ou - 10% - completo</t>
  </si>
  <si>
    <t xml:space="preserve">36.09</t>
  </si>
  <si>
    <t xml:space="preserve">Transformador de entrada</t>
  </si>
  <si>
    <t xml:space="preserve">36.09.020</t>
  </si>
  <si>
    <t xml:space="preserve">Transformador de potência trifásico de 225 kVA, classe 15 kV, a óleo</t>
  </si>
  <si>
    <t xml:space="preserve">36.09.050</t>
  </si>
  <si>
    <t xml:space="preserve">Transformador de potência trifásico de 150 kVA, classe 15 kV, a óleo</t>
  </si>
  <si>
    <t xml:space="preserve">36.09.060</t>
  </si>
  <si>
    <t xml:space="preserve">Transformador de potência trifásico de 500 kVA, classe 15 kV, a seco</t>
  </si>
  <si>
    <t xml:space="preserve">36.09.070</t>
  </si>
  <si>
    <t xml:space="preserve">Transformador de potência trifásico de 1000 kVA, classe 15 kV, a seco com cabine</t>
  </si>
  <si>
    <t xml:space="preserve">36.09.100</t>
  </si>
  <si>
    <t xml:space="preserve">Transformador de potência trifásico de 5 kVA, classe 0,6 kV, a seco com cabine</t>
  </si>
  <si>
    <t xml:space="preserve">36.09.110</t>
  </si>
  <si>
    <t xml:space="preserve">Transformador de potência trifásico de 7,5 kVA, classe 0,6 kV, a seco com cabine</t>
  </si>
  <si>
    <t xml:space="preserve">36.09.150</t>
  </si>
  <si>
    <t xml:space="preserve">Transformador de potência trifásico de 75 kVA, classe 15 kV, a óleo</t>
  </si>
  <si>
    <t xml:space="preserve">36.09.170</t>
  </si>
  <si>
    <t xml:space="preserve">Transformador de potência trifásico de 300 kVA, classe 15 kV, a óleo</t>
  </si>
  <si>
    <t xml:space="preserve">36.09.180</t>
  </si>
  <si>
    <t xml:space="preserve">Transformador de potência trifásico de 112,5 kVA, classe 15 kV, a óleo</t>
  </si>
  <si>
    <t xml:space="preserve">36.09.220</t>
  </si>
  <si>
    <t xml:space="preserve">Transformador de potência trifásico de 500 kVA, classe 15 kV, a seco com cabine</t>
  </si>
  <si>
    <t xml:space="preserve">36.09.230</t>
  </si>
  <si>
    <t xml:space="preserve">Transformador de potência trifásico de 30 kVA, classe 1,2 KV, a seco com cabine</t>
  </si>
  <si>
    <t xml:space="preserve">36.09.250</t>
  </si>
  <si>
    <t xml:space="preserve">Transformador de potência trifásico de 500 kVA, classe 15 kV, a óleo</t>
  </si>
  <si>
    <t xml:space="preserve">36.09.300</t>
  </si>
  <si>
    <t xml:space="preserve">Transformador de potência trifásico de 750 kVA, classe 15 kV, a óleo</t>
  </si>
  <si>
    <t xml:space="preserve">36.09.360</t>
  </si>
  <si>
    <t xml:space="preserve">Transformador de potência trifásico de 750 kVA, classe 15 kV, a seco</t>
  </si>
  <si>
    <t xml:space="preserve">36.09.370</t>
  </si>
  <si>
    <t xml:space="preserve">Transformador de potência trifásico de 300 kVA, classe 15 kV, a seco</t>
  </si>
  <si>
    <t xml:space="preserve">36.09.410</t>
  </si>
  <si>
    <t xml:space="preserve">Transformador de potência trifásico de 45 kVA, classe 15 kV, a seco</t>
  </si>
  <si>
    <t xml:space="preserve">36.09.440</t>
  </si>
  <si>
    <t xml:space="preserve">Transformador de potência trifásico de 500 kVA, classe 15 kV, a óleo - tipo pedestal</t>
  </si>
  <si>
    <t xml:space="preserve">36.09.480</t>
  </si>
  <si>
    <t xml:space="preserve">Transformador trifásico a seco de 112,5 kVA, encapsulado em resina epóxi sob vácuo</t>
  </si>
  <si>
    <t xml:space="preserve">36.09.490</t>
  </si>
  <si>
    <t xml:space="preserve">Transformador trifásico a seco de 150 kVA, encapsulado em resina epóxi sob vácuo</t>
  </si>
  <si>
    <t xml:space="preserve">36.20</t>
  </si>
  <si>
    <t xml:space="preserve">Reparos, conservacoes e complementos - GRUPO 36</t>
  </si>
  <si>
    <t xml:space="preserve">36.20.010</t>
  </si>
  <si>
    <t xml:space="preserve">Vergalhão de cobre eletrolítico, diâmetro de 3/8´</t>
  </si>
  <si>
    <t xml:space="preserve">36.20.030</t>
  </si>
  <si>
    <t xml:space="preserve">União angular para vergalhão, diâmetro de 3/8´</t>
  </si>
  <si>
    <t xml:space="preserve">36.20.050</t>
  </si>
  <si>
    <t xml:space="preserve">Terminal para vergalhão, diâmetro de 3/8´</t>
  </si>
  <si>
    <t xml:space="preserve">36.20.060</t>
  </si>
  <si>
    <t xml:space="preserve">Braçadeira para fixação de eletroduto, até 4´</t>
  </si>
  <si>
    <t xml:space="preserve">36.20.070</t>
  </si>
  <si>
    <t xml:space="preserve">Prensa vergalhão ´T´, diâmetro de 3/8´</t>
  </si>
  <si>
    <t xml:space="preserve">36.20.090</t>
  </si>
  <si>
    <t xml:space="preserve">Vara para manobra em cabine em fibra de vidro, para tensão até 36 kV</t>
  </si>
  <si>
    <t xml:space="preserve">36.20.100</t>
  </si>
  <si>
    <t xml:space="preserve">Bucha para passagem interna/externa com isolação para 15 kV</t>
  </si>
  <si>
    <t xml:space="preserve">36.20.120</t>
  </si>
  <si>
    <t xml:space="preserve">Chapa de ferro de 1,50 x 0,50 m para bucha de passagem</t>
  </si>
  <si>
    <t xml:space="preserve">36.20.140</t>
  </si>
  <si>
    <t xml:space="preserve">Cruzeta de madeira de 2400 mm</t>
  </si>
  <si>
    <t xml:space="preserve">36.20.180</t>
  </si>
  <si>
    <t xml:space="preserve">Luva isolante de borracha, acima de 10 até 20 kV</t>
  </si>
  <si>
    <t xml:space="preserve">36.20.200</t>
  </si>
  <si>
    <t xml:space="preserve">Mão francesa de 700 mm</t>
  </si>
  <si>
    <t xml:space="preserve">36.20.210</t>
  </si>
  <si>
    <t xml:space="preserve">Luva isolante de borracha, até 10 kV</t>
  </si>
  <si>
    <t xml:space="preserve">36.20.220</t>
  </si>
  <si>
    <t xml:space="preserve">Mudança de tap do transformador</t>
  </si>
  <si>
    <t xml:space="preserve">36.20.240</t>
  </si>
  <si>
    <t xml:space="preserve">Óleo para disjuntor</t>
  </si>
  <si>
    <t xml:space="preserve">36.20.260</t>
  </si>
  <si>
    <t xml:space="preserve">Óleo para transformador</t>
  </si>
  <si>
    <t xml:space="preserve">36.20.282</t>
  </si>
  <si>
    <t xml:space="preserve">Placa de advertência em chapa de aço, com pintura refletiva "Perigo Alta Tensão"</t>
  </si>
  <si>
    <t xml:space="preserve">36.20.284</t>
  </si>
  <si>
    <t xml:space="preserve">Placa de advertência em chapa de alumínio, com pintura refletiva "Perigo Alta Tensão"</t>
  </si>
  <si>
    <t xml:space="preserve">36.20.330</t>
  </si>
  <si>
    <t xml:space="preserve">Luva de couro para proteção de luva isolante</t>
  </si>
  <si>
    <t xml:space="preserve">36.20.340</t>
  </si>
  <si>
    <t xml:space="preserve">Sela para cruzeta de madeira</t>
  </si>
  <si>
    <t xml:space="preserve">36.20.350</t>
  </si>
  <si>
    <t xml:space="preserve">Caixa porta luvas em madeira, com tampa</t>
  </si>
  <si>
    <t xml:space="preserve">36.20.360</t>
  </si>
  <si>
    <t xml:space="preserve">Suporte de transformador em poste ou estaleiro</t>
  </si>
  <si>
    <t xml:space="preserve">36.20.380</t>
  </si>
  <si>
    <t xml:space="preserve">Tapete de borracha isolante elétrico de 1000 x 1000 mm</t>
  </si>
  <si>
    <t xml:space="preserve">36.20.540</t>
  </si>
  <si>
    <t xml:space="preserve">Cruzeta metálica de 2400 mm, para fixação de mufla ou para-raios</t>
  </si>
  <si>
    <t xml:space="preserve">36.20.560</t>
  </si>
  <si>
    <t xml:space="preserve">Dispositivo Soft Starter para motor 15 cv, trifásico 220 V</t>
  </si>
  <si>
    <t xml:space="preserve">36.20.570</t>
  </si>
  <si>
    <t xml:space="preserve">Dispositivo Soft Starter para motor 25 cv, trifásico 220 V</t>
  </si>
  <si>
    <t xml:space="preserve">36.20.580</t>
  </si>
  <si>
    <t xml:space="preserve">Dispositivo Soft Starter para motor 50 cv, trifásico 220 V</t>
  </si>
  <si>
    <t xml:space="preserve">QUADRO E PAINEL PARA ENERGIA ELETRICA E TELEFONIA</t>
  </si>
  <si>
    <t xml:space="preserve">37.01</t>
  </si>
  <si>
    <t xml:space="preserve">Quadro para telefonia embutir, protecao IP40 chapa nº 16msg</t>
  </si>
  <si>
    <t xml:space="preserve">37.01.020</t>
  </si>
  <si>
    <t xml:space="preserve">Quadro Telebrás de embutir de 200 x 200 x 120 mm</t>
  </si>
  <si>
    <t xml:space="preserve">37.01.080</t>
  </si>
  <si>
    <t xml:space="preserve">Quadro Telebrás de embutir de 400 x 400 x 120 mm</t>
  </si>
  <si>
    <t xml:space="preserve">37.01.120</t>
  </si>
  <si>
    <t xml:space="preserve">Quadro Telebrás de embutir de 600 x 600 x 120 mm</t>
  </si>
  <si>
    <t xml:space="preserve">37.01.160</t>
  </si>
  <si>
    <t xml:space="preserve">Quadro Telebrás de embutir de 800 x 800 x 120 mm</t>
  </si>
  <si>
    <t xml:space="preserve">37.01.220</t>
  </si>
  <si>
    <t xml:space="preserve">Quadro Telebrás de embutir de 1200 x 1200 x 120 mm</t>
  </si>
  <si>
    <t xml:space="preserve">37.02</t>
  </si>
  <si>
    <t xml:space="preserve">Quadro para telefonia de sobrepor, protecao IP40 chapa nº 16msg</t>
  </si>
  <si>
    <t xml:space="preserve">37.02.020</t>
  </si>
  <si>
    <t xml:space="preserve">Quadro Telebrás de sobrepor de 200 x 200 x 120 mm</t>
  </si>
  <si>
    <t xml:space="preserve">37.02.060</t>
  </si>
  <si>
    <t xml:space="preserve">Quadro Telebrás de sobrepor de 400 x 400 x 120 mm</t>
  </si>
  <si>
    <t xml:space="preserve">37.02.100</t>
  </si>
  <si>
    <t xml:space="preserve">Quadro Telebrás de sobrepor de 600 x 600 x 120 mm</t>
  </si>
  <si>
    <t xml:space="preserve">37.02.140</t>
  </si>
  <si>
    <t xml:space="preserve">Quadro Telebrás de sobrepor de 800 x 800 x 120 mm</t>
  </si>
  <si>
    <t xml:space="preserve">37.03</t>
  </si>
  <si>
    <t xml:space="preserve">Quadro distribuicao de luz e forca de embutir universal</t>
  </si>
  <si>
    <t xml:space="preserve">37.03.200</t>
  </si>
  <si>
    <t xml:space="preserve">Quadro de distribuição universal de embutir, para disjuntores 16 DIN / 12 Bolt-on - 150 A - sem componentes</t>
  </si>
  <si>
    <t xml:space="preserve">37.03.210</t>
  </si>
  <si>
    <t xml:space="preserve">Quadro de distribuição universal de embutir, para disjuntores 24 DIN / 18 Bolt-on - 150 A - sem componentes</t>
  </si>
  <si>
    <t xml:space="preserve">37.03.220</t>
  </si>
  <si>
    <t xml:space="preserve">Quadro de distribuição universal de embutir, para disjuntores 34 DIN / 24 Bolt-on - 150 A - sem componentes</t>
  </si>
  <si>
    <t xml:space="preserve">37.03.230</t>
  </si>
  <si>
    <t xml:space="preserve">Quadro de distribuição universal de embutir, para disjuntores 44 DIN / 32 Bolt-on - 150 A - sem componentes</t>
  </si>
  <si>
    <t xml:space="preserve">37.03.240</t>
  </si>
  <si>
    <t xml:space="preserve">Quadro de distribuição universal de embutir, para disjuntores 56 DIN / 40 Bolt-on - 225 A - sem componentes</t>
  </si>
  <si>
    <t xml:space="preserve">37.03.250</t>
  </si>
  <si>
    <t xml:space="preserve">Quadro de distribuição universal de embutir, para disjuntores 70 DIN / 50 Bolt-on - 225 A - sem componentes</t>
  </si>
  <si>
    <t xml:space="preserve">37.04</t>
  </si>
  <si>
    <t xml:space="preserve">Quadro distribuicao de luz e forca de sobrepor universal</t>
  </si>
  <si>
    <t xml:space="preserve">37.04.250</t>
  </si>
  <si>
    <t xml:space="preserve">Quadro de distribuição universal de sobrepor, para disjuntores 16 DIN / 12 Bolt-on - 150 A - sem componentes</t>
  </si>
  <si>
    <t xml:space="preserve">37.04.260</t>
  </si>
  <si>
    <t xml:space="preserve">Quadro de distribuição universal de sobrepor, para disjuntores 24 DIN / 18 Bolt-on - 150 A - sem componentes</t>
  </si>
  <si>
    <t xml:space="preserve">37.04.270</t>
  </si>
  <si>
    <t xml:space="preserve">Quadro de distribuição universal de sobrepor, para disjuntores 34 DIN / 24 Bolt-on - 150 A - sem componentes</t>
  </si>
  <si>
    <t xml:space="preserve">37.04.280</t>
  </si>
  <si>
    <t xml:space="preserve">Quadro de distribuição universal de sobrepor, para disjuntores 44 DIN / 32 Bolt-on - 150 A - sem componentes</t>
  </si>
  <si>
    <t xml:space="preserve">37.04.290</t>
  </si>
  <si>
    <t xml:space="preserve">Quadro de distribuição universal de sobrepor, para disjuntores 56 DIN / 40 Bolt-on - 225 A - sem componentes</t>
  </si>
  <si>
    <t xml:space="preserve">37.04.300</t>
  </si>
  <si>
    <t xml:space="preserve">Quadro de distribuição universal de sobrepor, para disjuntores 70 DIN / 50 Bolt-on - 225 A - sem componentes</t>
  </si>
  <si>
    <t xml:space="preserve">37.06</t>
  </si>
  <si>
    <t xml:space="preserve">Painel autoportante</t>
  </si>
  <si>
    <t xml:space="preserve">37.06.014</t>
  </si>
  <si>
    <t xml:space="preserve">Painel autoportante em chapa de aço, com proteção mínima IP 54 - sem componentes</t>
  </si>
  <si>
    <t xml:space="preserve">37.10</t>
  </si>
  <si>
    <t xml:space="preserve">Barramentos</t>
  </si>
  <si>
    <t xml:space="preserve">37.10.010</t>
  </si>
  <si>
    <t xml:space="preserve">Barramento de cobre nu</t>
  </si>
  <si>
    <t xml:space="preserve">37.11</t>
  </si>
  <si>
    <t xml:space="preserve">Bases</t>
  </si>
  <si>
    <t xml:space="preserve">37.11.020</t>
  </si>
  <si>
    <t xml:space="preserve">Base de fusível Diazed completa para 25 A</t>
  </si>
  <si>
    <t xml:space="preserve">37.11.040</t>
  </si>
  <si>
    <t xml:space="preserve">Base de fusível Diazed completa para 63 A</t>
  </si>
  <si>
    <t xml:space="preserve">37.11.060</t>
  </si>
  <si>
    <t xml:space="preserve">Base de fusível NH até 125 A, com fusível</t>
  </si>
  <si>
    <t xml:space="preserve">37.11.080</t>
  </si>
  <si>
    <t xml:space="preserve">Base de fusível NH até 250 A, com fusível</t>
  </si>
  <si>
    <t xml:space="preserve">37.11.100</t>
  </si>
  <si>
    <t xml:space="preserve">Base de fusível NH até 400 A, com fusível</t>
  </si>
  <si>
    <t xml:space="preserve">37.11.120</t>
  </si>
  <si>
    <t xml:space="preserve">Base de fusível tripolar de 15 kV</t>
  </si>
  <si>
    <t xml:space="preserve">37.11.140</t>
  </si>
  <si>
    <t xml:space="preserve">Base de fusível unipolar de 15 kV</t>
  </si>
  <si>
    <t xml:space="preserve">37.12</t>
  </si>
  <si>
    <t xml:space="preserve">Fusiveis</t>
  </si>
  <si>
    <t xml:space="preserve">37.12.020</t>
  </si>
  <si>
    <t xml:space="preserve">Fusível tipo NH 00 de 6 A até 160 A</t>
  </si>
  <si>
    <t xml:space="preserve">37.12.040</t>
  </si>
  <si>
    <t xml:space="preserve">Fusível tipo NH 1 de 36 A até 250 A</t>
  </si>
  <si>
    <t xml:space="preserve">37.12.060</t>
  </si>
  <si>
    <t xml:space="preserve">Fusível tipo NH 2 de 224 A até 400 A</t>
  </si>
  <si>
    <t xml:space="preserve">37.12.080</t>
  </si>
  <si>
    <t xml:space="preserve">Fusível tipo NH 3 de 400 A até 630 A</t>
  </si>
  <si>
    <t xml:space="preserve">37.12.120</t>
  </si>
  <si>
    <t xml:space="preserve">Fusível tipo HH para 15 kV de 2,5 A até 50 A</t>
  </si>
  <si>
    <t xml:space="preserve">37.12.140</t>
  </si>
  <si>
    <t xml:space="preserve">Fusível tipo HH para 15 kV de 60 A até 100 A</t>
  </si>
  <si>
    <t xml:space="preserve">37.12.200</t>
  </si>
  <si>
    <t xml:space="preserve">Fusível Diazed retardado de 2 A até 25 A</t>
  </si>
  <si>
    <t xml:space="preserve">37.12.220</t>
  </si>
  <si>
    <t xml:space="preserve">Fusível Diazed retardado de 35 A até 63 A</t>
  </si>
  <si>
    <t xml:space="preserve">37.12.300</t>
  </si>
  <si>
    <t xml:space="preserve">Fusível em vidro para ´TP´ de 0,5 A</t>
  </si>
  <si>
    <t xml:space="preserve">37.13</t>
  </si>
  <si>
    <t xml:space="preserve">Disjuntores</t>
  </si>
  <si>
    <t xml:space="preserve">37.13.510</t>
  </si>
  <si>
    <t xml:space="preserve">Disjuntor fixo PVO trifásico, 17,5 kV, 630 A x 350 MVA, 50/60 Hz, com acessórios</t>
  </si>
  <si>
    <t xml:space="preserve">37.13.520</t>
  </si>
  <si>
    <t xml:space="preserve">Disjuntor em caixa aberta trifásico, 600 V de 800 A, 50/60 Hz, com acessórios</t>
  </si>
  <si>
    <t xml:space="preserve">37.13.530</t>
  </si>
  <si>
    <t xml:space="preserve">Disjuntor fixo PVO trifásico, 15 kV, 630 A x 350 MVA, com relé de proteção de sobrecorrente e transformadores de corrente</t>
  </si>
  <si>
    <t xml:space="preserve">37.13.550</t>
  </si>
  <si>
    <t xml:space="preserve">Disjuntor em caixa aberta tripolar extraível, 500V de 3200A, com acessórios</t>
  </si>
  <si>
    <t xml:space="preserve">37.13.570</t>
  </si>
  <si>
    <t xml:space="preserve">Disjuntor em caixa aberta tripolar extraível, 500V de 4000A, com acessórios</t>
  </si>
  <si>
    <t xml:space="preserve">37.13.600</t>
  </si>
  <si>
    <t xml:space="preserve">Disjuntor termomagnético, unipolar 127/220 V, corrente de 10 A até 30 A</t>
  </si>
  <si>
    <t xml:space="preserve">37.13.610</t>
  </si>
  <si>
    <t xml:space="preserve">Disjuntor termomagnético, unipolar 127/220 V, corrente de 35 A até 50 A</t>
  </si>
  <si>
    <t xml:space="preserve">37.13.630</t>
  </si>
  <si>
    <t xml:space="preserve">Disjuntor termomagnético, bipolar 220/380 V, corrente de 10 A até 50 A</t>
  </si>
  <si>
    <t xml:space="preserve">37.13.640</t>
  </si>
  <si>
    <t xml:space="preserve">Disjuntor termomagnético, bipolar 220/380 V, corrente de 60 A até 100 A</t>
  </si>
  <si>
    <t xml:space="preserve">37.13.650</t>
  </si>
  <si>
    <t xml:space="preserve">Disjuntor termomagnético, tripolar 220/380 V, corrente de 10 A até 50 A</t>
  </si>
  <si>
    <t xml:space="preserve">37.13.660</t>
  </si>
  <si>
    <t xml:space="preserve">Disjuntor termomagnético, tripolar 220/380 V, corrente de 60 A até 100 A</t>
  </si>
  <si>
    <t xml:space="preserve">37.13.690</t>
  </si>
  <si>
    <t xml:space="preserve">Disjuntor série universal, em caixa moldada, térmico e magnético fixos, bipolar 415 V, corrente de 60 A até 100 A</t>
  </si>
  <si>
    <t xml:space="preserve">37.13.700</t>
  </si>
  <si>
    <t xml:space="preserve">Disjuntor série universal, em caixa moldada, térmico e magnético fixos, bipolar 380/600 V, corrente de 125 A</t>
  </si>
  <si>
    <t xml:space="preserve">37.13.720</t>
  </si>
  <si>
    <t xml:space="preserve">Disjuntor série universal, em caixa moldada, térmico fixo e magnético ajustável, tripolar 600 V, corrente de 300 A até 400 A</t>
  </si>
  <si>
    <t xml:space="preserve">37.13.730</t>
  </si>
  <si>
    <t xml:space="preserve">Disjuntor série universal, em caixa moldada, térmico fixo e magnético ajustável, tripolar 600 V, corrente de 500 A até 630 A</t>
  </si>
  <si>
    <t xml:space="preserve">37.13.740</t>
  </si>
  <si>
    <t xml:space="preserve">Disjuntor série universal em caixa moldada, térmico fixo e magnético ajustável, tripolar 600 V, corrente de 700 A até 800 A</t>
  </si>
  <si>
    <t xml:space="preserve">37.13.760</t>
  </si>
  <si>
    <t xml:space="preserve">Disjuntor em caixa moldada, térmico e magnético ajustáveis, tripolar 630/690 V, faixa de ajuste de 440 até 630 A</t>
  </si>
  <si>
    <t xml:space="preserve">37.13.770</t>
  </si>
  <si>
    <t xml:space="preserve">Disjuntor em caixa moldada, térmico e magnético ajustáveis, tripolar 1250/690 V, faixa de ajuste de 800 até 1250 A</t>
  </si>
  <si>
    <t xml:space="preserve">37.13.780</t>
  </si>
  <si>
    <t xml:space="preserve">Disjuntor em caixa moldada, térmico e magnético ajustáveis, tripolar 1600/690 V, faixa de ajuste de 1000 até 1600 A</t>
  </si>
  <si>
    <t xml:space="preserve">37.13.800</t>
  </si>
  <si>
    <t xml:space="preserve">Mini-disjuntor termomagnético, unipolar 127/220 V, corrente de 10 A até 32 A</t>
  </si>
  <si>
    <t xml:space="preserve">37.13.810</t>
  </si>
  <si>
    <t xml:space="preserve">Mini-disjuntor termomagnético, unipolar 127/220 V, corrente de 40 A até 50 A</t>
  </si>
  <si>
    <t xml:space="preserve">37.13.840</t>
  </si>
  <si>
    <t xml:space="preserve">Mini-disjuntor termomagnético, bipolar 220/380 V, corrente de 10 A até 32 A</t>
  </si>
  <si>
    <t xml:space="preserve">37.13.850</t>
  </si>
  <si>
    <t xml:space="preserve">Mini-disjuntor termomagnético, bipolar 220/380 V, corrente de 40 A até 50 A</t>
  </si>
  <si>
    <t xml:space="preserve">37.13.860</t>
  </si>
  <si>
    <t xml:space="preserve">Mini-disjuntor termomagnético, bipolar 220/380 V, corrente de 63 A</t>
  </si>
  <si>
    <t xml:space="preserve">37.13.870</t>
  </si>
  <si>
    <t xml:space="preserve">Mini-disjuntor termomagnético, bipolar 400 V, corrente de 80 A até 100 A</t>
  </si>
  <si>
    <t xml:space="preserve">37.13.880</t>
  </si>
  <si>
    <t xml:space="preserve">Mini-disjuntor termomagnético, tripolar 220/380 V, corrente de 10 A até 32 A</t>
  </si>
  <si>
    <t xml:space="preserve">37.13.890</t>
  </si>
  <si>
    <t xml:space="preserve">Mini-disjuntor termomagnético, tripolar 220/380 V, corrente de 40 A até 50 A</t>
  </si>
  <si>
    <t xml:space="preserve">37.13.900</t>
  </si>
  <si>
    <t xml:space="preserve">Mini-disjuntor termomagnético, tripolar 220/380 V, corrente de 63 A</t>
  </si>
  <si>
    <t xml:space="preserve">37.13.910</t>
  </si>
  <si>
    <t xml:space="preserve">Mini-disjuntor termomagnético, tripolar 415 V, corrente de 80 A até 125 A</t>
  </si>
  <si>
    <t xml:space="preserve">37.13.920</t>
  </si>
  <si>
    <t xml:space="preserve">Disjuntor em caixa aberta, térmico ajustável e magnético fixo, tripolar 2000/1200 V, faixa de ajuste de 1600 até 2000 A</t>
  </si>
  <si>
    <t xml:space="preserve">37.13.930</t>
  </si>
  <si>
    <t xml:space="preserve">Disjuntor em caixa aberta, térmico ajustável e magnético fixo, tripolar 2500/1200 V, faixa de ajuste de 2000 até 2500 A</t>
  </si>
  <si>
    <t xml:space="preserve">37.13.940</t>
  </si>
  <si>
    <t xml:space="preserve">Disjuntor em caixa aberta tripolar extraível, 500 V de 6300 A, com acessórios</t>
  </si>
  <si>
    <t xml:space="preserve">37.14</t>
  </si>
  <si>
    <t xml:space="preserve">Chave de baixa tensao</t>
  </si>
  <si>
    <t xml:space="preserve">37.14.050</t>
  </si>
  <si>
    <t xml:space="preserve">Chave comutadora, reversão sob carga, tetrapolar, sem porta fusível, para 100 A</t>
  </si>
  <si>
    <t xml:space="preserve">37.14.300</t>
  </si>
  <si>
    <t xml:space="preserve">Chave seccionadora sob carga, tripolar, acionamento rotativo, com prolongador, sem porta-fusível, de 160 A</t>
  </si>
  <si>
    <t xml:space="preserve">37.14.310</t>
  </si>
  <si>
    <t xml:space="preserve">Chave seccionadora sob carga, tripolar, acionamento rotativo, com prolongador, sem porta-fusível, de 250 A</t>
  </si>
  <si>
    <t xml:space="preserve">37.14.320</t>
  </si>
  <si>
    <t xml:space="preserve">Chave seccionadora sob carga, tripolar, acionamento rotativo, com prolongador, sem porta-fusível, de 400 A</t>
  </si>
  <si>
    <t xml:space="preserve">37.14.330</t>
  </si>
  <si>
    <t xml:space="preserve">Chave seccionadora sob carga, tripolar, acionamento rotativo, com prolongador, sem porta-fusível, de 630 A</t>
  </si>
  <si>
    <t xml:space="preserve">37.14.340</t>
  </si>
  <si>
    <t xml:space="preserve">Chave seccionadora sob carga, tripolar, acionamento rotativo, com prolongador, sem porta-fusível, de 1000 A</t>
  </si>
  <si>
    <t xml:space="preserve">37.14.350</t>
  </si>
  <si>
    <t xml:space="preserve">Chave seccionadora sob carga, tripolar, acionamento rotativo, com prolongador, sem porta-fusível, de 1250 A</t>
  </si>
  <si>
    <t xml:space="preserve">37.14.410</t>
  </si>
  <si>
    <t xml:space="preserve">Chave seccionadora sob carga, tripolar, acionamento rotativo, com prolongador e porta-fusível até NH-00-125 A - sem fusíveis</t>
  </si>
  <si>
    <t xml:space="preserve">37.14.420</t>
  </si>
  <si>
    <t xml:space="preserve">Chave seccionadora sob carga, tripolar, acionamento rotativo, com prolongador e porta-fusível até NH-00-160 A - sem fusíveis</t>
  </si>
  <si>
    <t xml:space="preserve">37.14.430</t>
  </si>
  <si>
    <t xml:space="preserve">Chave seccionadora sob carga, tripolar, acionamento rotativo, com prolongador e porta-fusível até NH-1-250 A - sem fusíveis</t>
  </si>
  <si>
    <t xml:space="preserve">37.14.440</t>
  </si>
  <si>
    <t xml:space="preserve">Chave seccionadora sob carga, tripolar, acionamento rotativo, com prolongador e porta-fusível até NH-2-400 A - sem fusíveis</t>
  </si>
  <si>
    <t xml:space="preserve">37.14.450</t>
  </si>
  <si>
    <t xml:space="preserve">Chave seccionadora sob carga, tripolar, acionamento rotativo, com prolongador e porta-fusível até NH-3-630 A - sem fusíveis</t>
  </si>
  <si>
    <t xml:space="preserve">37.14.500</t>
  </si>
  <si>
    <t xml:space="preserve">Chave seccionadora sob carga, tripolar, acionamento tipo punho, com porta-fusível até NH-00-160 A - sem fusíveis</t>
  </si>
  <si>
    <t xml:space="preserve">37.14.510</t>
  </si>
  <si>
    <t xml:space="preserve">Chave seccionadora sob carga, tripolar, acionamento tipo punho, com porta-fusível até NH-1-250 A - sem fusíveis</t>
  </si>
  <si>
    <t xml:space="preserve">37.14.520</t>
  </si>
  <si>
    <t xml:space="preserve">Chave seccionadora sob carga, tripolar, acionamento tipo punho, com porta-fusível até NH-2-400 A - sem fusíveis</t>
  </si>
  <si>
    <t xml:space="preserve">37.14.530</t>
  </si>
  <si>
    <t xml:space="preserve">Chave seccionadora sob carga, tripolar, acionamento tipo punho, com porta-fusível até NH-3-630 A - sem fusíveis</t>
  </si>
  <si>
    <t xml:space="preserve">37.14.600</t>
  </si>
  <si>
    <t xml:space="preserve">Chave comutadora, reversão sob carga, tripolar, sem porta fusível, para 400 A</t>
  </si>
  <si>
    <t xml:space="preserve">37.14.610</t>
  </si>
  <si>
    <t xml:space="preserve">Chave comutadora, reversão sob carga, tripolar, sem porta fusível, para 600/630 A</t>
  </si>
  <si>
    <t xml:space="preserve">37.14.620</t>
  </si>
  <si>
    <t xml:space="preserve">Chave comutadora, reversão sob carga, tripolar, sem porta fusível, para 1000 A</t>
  </si>
  <si>
    <t xml:space="preserve">37.14.640</t>
  </si>
  <si>
    <t xml:space="preserve">Chave comutadora, reversão sob carga, tetrapolar, sem porta fusível, para 630 A / 690 V</t>
  </si>
  <si>
    <t xml:space="preserve">37.14.830</t>
  </si>
  <si>
    <t xml:space="preserve">Barra de contato para chave seccionadora tipo NH3-630 A</t>
  </si>
  <si>
    <t xml:space="preserve">37.14.912</t>
  </si>
  <si>
    <t xml:space="preserve">Chave seccionadora tripolar, abertura sob carga seca até 160 A / 690 V</t>
  </si>
  <si>
    <t xml:space="preserve">37.15</t>
  </si>
  <si>
    <t xml:space="preserve">Chave de media tensao</t>
  </si>
  <si>
    <t xml:space="preserve">37.15.110</t>
  </si>
  <si>
    <t xml:space="preserve">Chave seccionadora tripolar sob carga para 400 A - 25 kV - com prolongador</t>
  </si>
  <si>
    <t xml:space="preserve">37.15.120</t>
  </si>
  <si>
    <t xml:space="preserve">Chave seccionadora tripolar sob carga para 400 A - 15 kV - com prolongador</t>
  </si>
  <si>
    <t xml:space="preserve">37.15.150</t>
  </si>
  <si>
    <t xml:space="preserve">Chave fusível base ´C´ para 15 kV/100 A, com capacidade de ruptura até 10 kA - com fusível</t>
  </si>
  <si>
    <t xml:space="preserve">37.15.160</t>
  </si>
  <si>
    <t xml:space="preserve">Chave fusível base ´C´  para 15 kV/200 A, com capacidade de ruptura até 10 kA - com fusível</t>
  </si>
  <si>
    <t xml:space="preserve">37.15.170</t>
  </si>
  <si>
    <t xml:space="preserve">Chave fusível base ´C´ para 25 kV/100 A, com capacidade de ruptura até 6,3 kA - com fusível</t>
  </si>
  <si>
    <t xml:space="preserve">37.15.200</t>
  </si>
  <si>
    <t xml:space="preserve">Chave seccionadora tripolar seca para 400 A - 15 kV - com prolongador</t>
  </si>
  <si>
    <t xml:space="preserve">37.15.210</t>
  </si>
  <si>
    <t xml:space="preserve">Chave seccionadora tripolar seca para 600 / 630 A - 15 kV - com prolongador</t>
  </si>
  <si>
    <t xml:space="preserve">37.16</t>
  </si>
  <si>
    <t xml:space="preserve">Bus-way</t>
  </si>
  <si>
    <t xml:space="preserve">37.16.071</t>
  </si>
  <si>
    <t xml:space="preserve">Sistema de barramento blindado de 100 a 2000 A, trifásico, barra de cobre</t>
  </si>
  <si>
    <t xml:space="preserve">Axm</t>
  </si>
  <si>
    <t xml:space="preserve">37.16.081</t>
  </si>
  <si>
    <t xml:space="preserve">Sistema de barramento blindado de 100 a 2000 A, trifásico, barra de alumínio</t>
  </si>
  <si>
    <t xml:space="preserve">37.17</t>
  </si>
  <si>
    <t xml:space="preserve">Dispositivo DR ou interruptor de corrente de fuga</t>
  </si>
  <si>
    <t xml:space="preserve">37.17.060</t>
  </si>
  <si>
    <t xml:space="preserve">Dispositivo diferencial residual de 25 A x 30 mA - 2 polos</t>
  </si>
  <si>
    <t xml:space="preserve">37.17.070</t>
  </si>
  <si>
    <t xml:space="preserve">Dispositivo diferencial residual de 40 A x 30 mA - 2 polos</t>
  </si>
  <si>
    <t xml:space="preserve">37.17.074</t>
  </si>
  <si>
    <t xml:space="preserve">Dispositivo diferencial residual de 25 A x 30 mA - 4 polos</t>
  </si>
  <si>
    <t xml:space="preserve">37.17.080</t>
  </si>
  <si>
    <t xml:space="preserve">Dispositivo diferencial residual de 40 A x 30 mA - 4 polos</t>
  </si>
  <si>
    <t xml:space="preserve">37.17.090</t>
  </si>
  <si>
    <t xml:space="preserve">Dispositivo diferencial residual de 63 A x 30 mA - 4 polos</t>
  </si>
  <si>
    <t xml:space="preserve">37.17.100</t>
  </si>
  <si>
    <t xml:space="preserve">Dispositivo diferencial residual de 80 A x 30 mA - 4 polos</t>
  </si>
  <si>
    <t xml:space="preserve">37.17.110</t>
  </si>
  <si>
    <t xml:space="preserve">Dispositivo diferencial residual de 100 A x 30 mA - 4 polos</t>
  </si>
  <si>
    <t xml:space="preserve">37.17.114</t>
  </si>
  <si>
    <t xml:space="preserve">Dispositivo diferencial residual de 125 A x 30 mA - 4 polos</t>
  </si>
  <si>
    <t xml:space="preserve">37.17.130</t>
  </si>
  <si>
    <t xml:space="preserve">Dispositivo diferencial residual de 25 A x 300 mA - 4 polos</t>
  </si>
  <si>
    <t xml:space="preserve">37.18</t>
  </si>
  <si>
    <t xml:space="preserve">Transformador de Potencial</t>
  </si>
  <si>
    <t xml:space="preserve">37.18.010</t>
  </si>
  <si>
    <t xml:space="preserve">Transformador de potencial monofásico até 1000 VA classe 15 kV, a seco, com fusíveis</t>
  </si>
  <si>
    <t xml:space="preserve">37.18.020</t>
  </si>
  <si>
    <t xml:space="preserve">Transformador de potencial monofásico até 2000 VA classe 15 kV, a seco, com fusíveis</t>
  </si>
  <si>
    <t xml:space="preserve">37.18.030</t>
  </si>
  <si>
    <t xml:space="preserve">Transformador de potencial monofásico até 500 VA classe 15 kV, a seco, sem fusíveis</t>
  </si>
  <si>
    <t xml:space="preserve">37.19</t>
  </si>
  <si>
    <t xml:space="preserve">Transformador de corrente</t>
  </si>
  <si>
    <t xml:space="preserve">37.19.010</t>
  </si>
  <si>
    <t xml:space="preserve">Transformador de corrente 800-5 A, janela</t>
  </si>
  <si>
    <t xml:space="preserve">37.19.020</t>
  </si>
  <si>
    <t xml:space="preserve">Transformador de corrente 200-5 A até 600-5 A, janela</t>
  </si>
  <si>
    <t xml:space="preserve">37.19.030</t>
  </si>
  <si>
    <t xml:space="preserve">Transformador de corrente 1000-5 A até 1500-5 A, janela</t>
  </si>
  <si>
    <t xml:space="preserve">37.19.060</t>
  </si>
  <si>
    <t xml:space="preserve">Transformador de corrente 50-5 A até 150-5 A, janela</t>
  </si>
  <si>
    <t xml:space="preserve">37.20</t>
  </si>
  <si>
    <t xml:space="preserve">Reparos, conservacoes e complementos - GRUPO 37</t>
  </si>
  <si>
    <t xml:space="preserve">37.20.010</t>
  </si>
  <si>
    <t xml:space="preserve">Isolador em epóxi de 1 kV para barramento</t>
  </si>
  <si>
    <t xml:space="preserve">37.20.030</t>
  </si>
  <si>
    <t xml:space="preserve">Bloco terminal conector até 65A / 600V, faixa de aplicação até 16 mm²</t>
  </si>
  <si>
    <t xml:space="preserve">37.20.080</t>
  </si>
  <si>
    <t xml:space="preserve">Barra de neutro e/ou terra</t>
  </si>
  <si>
    <t xml:space="preserve">37.20.090</t>
  </si>
  <si>
    <t xml:space="preserve">Recolocação de chave seccionadora tripolar de 125 A até 650 A, sem base fusível</t>
  </si>
  <si>
    <t xml:space="preserve">37.20.100</t>
  </si>
  <si>
    <t xml:space="preserve">Recolocação de fundo de quadro de distribuição, sem componentes</t>
  </si>
  <si>
    <t xml:space="preserve">37.20.110</t>
  </si>
  <si>
    <t xml:space="preserve">Recolocação de quadro de distribuição de sobrepor, sem componentes</t>
  </si>
  <si>
    <t xml:space="preserve">37.20.130</t>
  </si>
  <si>
    <t xml:space="preserve">Banco de medição para transformadores TC/TP, padrão Eletropaulo e/ou Cesp</t>
  </si>
  <si>
    <t xml:space="preserve">37.20.140</t>
  </si>
  <si>
    <t xml:space="preserve">Suporte fixo para transformadores de potencial</t>
  </si>
  <si>
    <t xml:space="preserve">37.20.156</t>
  </si>
  <si>
    <t xml:space="preserve">Placa de montagem para quadros em geral, em chapa de aço</t>
  </si>
  <si>
    <t xml:space="preserve">37.20.190</t>
  </si>
  <si>
    <t xml:space="preserve">Inversor de frequência para variação de velocidade em motores, potência de 0,25 a 175 cv</t>
  </si>
  <si>
    <t xml:space="preserve">37.20.193</t>
  </si>
  <si>
    <t xml:space="preserve">Inversor de frequência para variação de velocidade em motores, potência de 1,5 a 150 cv</t>
  </si>
  <si>
    <t xml:space="preserve">37.20.210</t>
  </si>
  <si>
    <t xml:space="preserve">Punho de manobra com articulador de acionamento</t>
  </si>
  <si>
    <t xml:space="preserve">37.21</t>
  </si>
  <si>
    <t xml:space="preserve">Capacitor de potencia</t>
  </si>
  <si>
    <t xml:space="preserve">37.21.010</t>
  </si>
  <si>
    <t xml:space="preserve">Capacitor de potência trifásico de 10 kVAr, 220 V/60 Hz, para correção de fator de potência</t>
  </si>
  <si>
    <t xml:space="preserve">37.22</t>
  </si>
  <si>
    <t xml:space="preserve">Transformador de comando</t>
  </si>
  <si>
    <t xml:space="preserve">37.22.010</t>
  </si>
  <si>
    <t xml:space="preserve">Transformador monofásico de comando de 200 VA, a seco</t>
  </si>
  <si>
    <t xml:space="preserve">37.24</t>
  </si>
  <si>
    <t xml:space="preserve">Supressor de surto</t>
  </si>
  <si>
    <t xml:space="preserve">37.24.031</t>
  </si>
  <si>
    <t xml:space="preserve">Supressor de surto monofásico, corrente nominal 4 a 11 kA, Imax. de surto 12 até 15 kA</t>
  </si>
  <si>
    <t xml:space="preserve">37.24.032</t>
  </si>
  <si>
    <t xml:space="preserve">Supressor de surto monofásico, corrente nominal 20 kA, Imax. de surto 50 até 80 kA</t>
  </si>
  <si>
    <t xml:space="preserve">37.24.042</t>
  </si>
  <si>
    <t xml:space="preserve">Dispositivo de proteção contra surto, 2 polos, suportabilidade &lt;= 4 kV, Un até 240V/415V, Iimp = 60 kA, curva de ensaio 10/350µs - classe 1</t>
  </si>
  <si>
    <t xml:space="preserve">37.24.043</t>
  </si>
  <si>
    <t xml:space="preserve">Dispositivo de proteção contra surto, 4 polos, 3F+N, Un até 240/415V, Iimp= 75 kA (25 kA por fase), curva de ensaio 10/350 µs - classe 1</t>
  </si>
  <si>
    <t xml:space="preserve">37.24.044</t>
  </si>
  <si>
    <t xml:space="preserve">Dispositivo de proteção contra surto, 4 polos, suportabilidade &lt;= 2,5 kV, 3F+N, Un até 240/415V, curva de ensaio 8/20µs, In=20kA/40kA - classe 2</t>
  </si>
  <si>
    <t xml:space="preserve">37.24.045</t>
  </si>
  <si>
    <t xml:space="preserve">Dispositivo de proteção contra surto, 2 polos, monobloco, suportabilidade &lt;=1,4kV, F+N / F+F, Un até 240V/264V, curva de ensaio 8/20µs - classe 3</t>
  </si>
  <si>
    <t xml:space="preserve">37.25</t>
  </si>
  <si>
    <t xml:space="preserve">Disjuntores.</t>
  </si>
  <si>
    <t xml:space="preserve">37.25.090</t>
  </si>
  <si>
    <t xml:space="preserve">Disjuntor em caixa moldada tripolar, térmico e magnético fixos, tensão de isolamento 500/690V, de 10A a 63A</t>
  </si>
  <si>
    <t xml:space="preserve">37.25.100</t>
  </si>
  <si>
    <t xml:space="preserve">Disjuntor em caixa moldada tripolar, térmico e magnético fixos, tensão de isolamento 480/690V, de 70A até 150A</t>
  </si>
  <si>
    <t xml:space="preserve">37.25.110</t>
  </si>
  <si>
    <t xml:space="preserve">Disjuntor em caixa moldada tripolar, térmico e magnético fixos, tensão de isolamento 415/690V, de 175A a 250A</t>
  </si>
  <si>
    <t xml:space="preserve">37.25.200</t>
  </si>
  <si>
    <t xml:space="preserve">Disjuntor em caixa moldada bipolar, térmico e magnético fixos - 480 V, de 10 A a 50 A para 120/240 Vca - 25 KA e para 380/440 Vca - 18 KA</t>
  </si>
  <si>
    <t xml:space="preserve">37.25.210</t>
  </si>
  <si>
    <t xml:space="preserve">Disjuntor em caixa moldada bipolar, térmico e magnético fixos - 600 V, de 150 A para 120/240 Vca - 25 KA e para 380/440 Vca - 18 KA</t>
  </si>
  <si>
    <t xml:space="preserve">37.25.215</t>
  </si>
  <si>
    <t xml:space="preserve">Disjuntor fixo a vácuo de 15 a 17,5 kV, equipado com motorização de fechamento, com relê de proteção</t>
  </si>
  <si>
    <t xml:space="preserve">TUBULACAO E CONDUTOR PARA ENERGIA ELETRICA E TELEFONIA BASICA</t>
  </si>
  <si>
    <t xml:space="preserve">38.01</t>
  </si>
  <si>
    <t xml:space="preserve">Eletroduto em PVC rigido roscavel</t>
  </si>
  <si>
    <t xml:space="preserve">38.01.040</t>
  </si>
  <si>
    <t xml:space="preserve">Eletroduto de PVC rígido roscável de 3/4´ - com acessórios</t>
  </si>
  <si>
    <t xml:space="preserve">38.01.060</t>
  </si>
  <si>
    <t xml:space="preserve">Eletroduto de PVC rígido roscável de 1´ - com acessórios</t>
  </si>
  <si>
    <t xml:space="preserve">38.01.080</t>
  </si>
  <si>
    <t xml:space="preserve">Eletroduto de PVC rígido roscável de 1 1/4´ - com acessórios</t>
  </si>
  <si>
    <t xml:space="preserve">38.01.100</t>
  </si>
  <si>
    <t xml:space="preserve">Eletroduto de PVC rígido roscável de 1 1/2´ - com acessórios</t>
  </si>
  <si>
    <t xml:space="preserve">38.01.120</t>
  </si>
  <si>
    <t xml:space="preserve">Eletroduto de PVC rígido roscável de 2´ - com acessórios</t>
  </si>
  <si>
    <t xml:space="preserve">38.01.140</t>
  </si>
  <si>
    <t xml:space="preserve">Eletroduto de PVC rígido roscável de 2 1/2´ - com acessórios</t>
  </si>
  <si>
    <t xml:space="preserve">38.01.160</t>
  </si>
  <si>
    <t xml:space="preserve">Eletroduto de PVC rígido roscável de 3´ - com acessórios</t>
  </si>
  <si>
    <t xml:space="preserve">38.01.180</t>
  </si>
  <si>
    <t xml:space="preserve">Eletroduto de PVC rígido roscável de 4´ - com acessórios</t>
  </si>
  <si>
    <t xml:space="preserve">38.04</t>
  </si>
  <si>
    <t xml:space="preserve">Eletroduto rígido em aço carbono galvanizado com acessórios - NBR 13057</t>
  </si>
  <si>
    <t xml:space="preserve">38.04.040</t>
  </si>
  <si>
    <t xml:space="preserve">Eletroduto galvanizado conforme NBR13057 -  3/4´ com acessórios</t>
  </si>
  <si>
    <t xml:space="preserve">38.04.060</t>
  </si>
  <si>
    <t xml:space="preserve">Eletroduto galvanizado conforme NBR13057 -  1´ com acessórios</t>
  </si>
  <si>
    <t xml:space="preserve">38.04.080</t>
  </si>
  <si>
    <t xml:space="preserve">Eletroduto galvanizado conforme NBR13057 -  1 1/4´ com acessórios</t>
  </si>
  <si>
    <t xml:space="preserve">38.04.100</t>
  </si>
  <si>
    <t xml:space="preserve">Eletroduto galvanizado conforme NBR13057 -  1 1/2´ com acessórios</t>
  </si>
  <si>
    <t xml:space="preserve">38.04.120</t>
  </si>
  <si>
    <t xml:space="preserve">Eletroduto galvanizado conforme NBR13057 -  2´ com acessórios</t>
  </si>
  <si>
    <t xml:space="preserve">38.04.140</t>
  </si>
  <si>
    <t xml:space="preserve">Eletroduto galvanizado conforme NBR13057 -  2 1/2´ com acessórios</t>
  </si>
  <si>
    <t xml:space="preserve">38.04.160</t>
  </si>
  <si>
    <t xml:space="preserve">Eletroduto galvanizado conforme NBR13057 -  3´ com acessórios</t>
  </si>
  <si>
    <t xml:space="preserve">38.04.180</t>
  </si>
  <si>
    <t xml:space="preserve">Eletroduto galvanizado conforme NBR13057 -  4´ com acessórios</t>
  </si>
  <si>
    <t xml:space="preserve">38.05</t>
  </si>
  <si>
    <t xml:space="preserve">Eletroduto rígido em aço carbono galvanizado com acessórios - NBR 6323</t>
  </si>
  <si>
    <t xml:space="preserve">38.05.040</t>
  </si>
  <si>
    <t xml:space="preserve">Eletroduto galvanizado a quente conforme NBR6323 - 3/4´ - com acessórios</t>
  </si>
  <si>
    <t xml:space="preserve">38.05.060</t>
  </si>
  <si>
    <t xml:space="preserve">Eletroduto galvanizado a quente conforme NBR6323 - 1´ - com acessórios</t>
  </si>
  <si>
    <t xml:space="preserve">38.05.090</t>
  </si>
  <si>
    <t xml:space="preserve">Eletroduto galvanizado a quente conforme NBR6323 - 1 1/4´ com acessórios</t>
  </si>
  <si>
    <t xml:space="preserve">38.05.100</t>
  </si>
  <si>
    <t xml:space="preserve">Eletroduto galvanizado a quente conforme NBR6323 - 1 1/2´ com acessórios</t>
  </si>
  <si>
    <t xml:space="preserve">38.05.120</t>
  </si>
  <si>
    <t xml:space="preserve">Eletroduto galvanizado a quente conforme NBR6323 - 2´ com acessórios</t>
  </si>
  <si>
    <t xml:space="preserve">38.05.140</t>
  </si>
  <si>
    <t xml:space="preserve">Eletroduto galvanizado a quente conforme NBR6323 - 2 1/2´ com acessórios</t>
  </si>
  <si>
    <t xml:space="preserve">38.05.160</t>
  </si>
  <si>
    <t xml:space="preserve">Eletroduto galvanizado a quente conforme NBR6323 - 3´ com acessórios</t>
  </si>
  <si>
    <t xml:space="preserve">38.05.180</t>
  </si>
  <si>
    <t xml:space="preserve">Eletroduto galvanizado a quente conforme NBR6323 - 4´ com acessórios</t>
  </si>
  <si>
    <t xml:space="preserve">38.06</t>
  </si>
  <si>
    <t xml:space="preserve">Eletroduto rígido em aço carbono galvanizado por imersão a quente com acessórios – NBR 5598</t>
  </si>
  <si>
    <t xml:space="preserve">38.06.020</t>
  </si>
  <si>
    <t xml:space="preserve">Eletroduto galvanizado a quente conforme NBR5598 - 1/2´ com acessórios</t>
  </si>
  <si>
    <t xml:space="preserve">38.06.040</t>
  </si>
  <si>
    <t xml:space="preserve">Eletroduto galvanizado a quente conforme NBR5598 - 3/4´ com acessórios</t>
  </si>
  <si>
    <t xml:space="preserve">38.06.060</t>
  </si>
  <si>
    <t xml:space="preserve">Eletroduto galvanizado a quente conforme NBR5598 - 1´ com acessórios</t>
  </si>
  <si>
    <t xml:space="preserve">38.06.080</t>
  </si>
  <si>
    <t xml:space="preserve">Eletroduto galvanizado a quente conforme NBR5598 - 1 1/4´ com acessórios</t>
  </si>
  <si>
    <t xml:space="preserve">38.06.100</t>
  </si>
  <si>
    <t xml:space="preserve">Eletroduto galvanizado a quente conforme NBR5598 - 1 1/2´ com acessórios</t>
  </si>
  <si>
    <t xml:space="preserve">38.06.120</t>
  </si>
  <si>
    <t xml:space="preserve">Eletroduto galvanizado a quente conforme NBR5598 - 2´ com acessórios</t>
  </si>
  <si>
    <t xml:space="preserve">38.06.140</t>
  </si>
  <si>
    <t xml:space="preserve">Eletroduto galvanizado a quente conforme NBR5598 - 2 1/2´ com acessórios</t>
  </si>
  <si>
    <t xml:space="preserve">38.06.160</t>
  </si>
  <si>
    <t xml:space="preserve">Eletroduto galvanizado a quente conforme NBR5598 - 3´ com acessórios</t>
  </si>
  <si>
    <t xml:space="preserve">38.06.180</t>
  </si>
  <si>
    <t xml:space="preserve">Eletroduto galvanizado a quente conforme NBR5598 - 4´ com acessórios</t>
  </si>
  <si>
    <t xml:space="preserve">38.07</t>
  </si>
  <si>
    <t xml:space="preserve">Canaleta, perfilado e acessorios</t>
  </si>
  <si>
    <t xml:space="preserve">38.07.030</t>
  </si>
  <si>
    <t xml:space="preserve">Grampo tipo ´C´ diâmetro 3/8`, com balancim tamanho grande</t>
  </si>
  <si>
    <t xml:space="preserve">38.07.050</t>
  </si>
  <si>
    <t xml:space="preserve">Tampa de pressão para perfilado de 38 x 38 mm</t>
  </si>
  <si>
    <t xml:space="preserve">38.07.120</t>
  </si>
  <si>
    <t xml:space="preserve">Saída final, diâmetro de 3/4´</t>
  </si>
  <si>
    <t xml:space="preserve">38.07.130</t>
  </si>
  <si>
    <t xml:space="preserve">Saída lateral simples, diâmetro de 3/4´</t>
  </si>
  <si>
    <t xml:space="preserve">38.07.134</t>
  </si>
  <si>
    <t xml:space="preserve">Saída lateral simples, diâmetro de 1´</t>
  </si>
  <si>
    <t xml:space="preserve">38.07.140</t>
  </si>
  <si>
    <t xml:space="preserve">Saída superior, diâmetro de 3/4´</t>
  </si>
  <si>
    <t xml:space="preserve">38.07.172</t>
  </si>
  <si>
    <t xml:space="preserve">Canaleta em PVC de 20 x 12 mm, inclusive acessórios</t>
  </si>
  <si>
    <t xml:space="preserve">38.07.200</t>
  </si>
  <si>
    <t xml:space="preserve">Vergalhão com rosca, porca e arruela de diâmetro 3/8´ (tirante)</t>
  </si>
  <si>
    <t xml:space="preserve">38.07.210</t>
  </si>
  <si>
    <t xml:space="preserve">Vergalhão com rosca, porca e arruela de diâmetro 1/4´ (tirante)</t>
  </si>
  <si>
    <t xml:space="preserve">38.07.216</t>
  </si>
  <si>
    <t xml:space="preserve">Vergalhão com rosca, porca e arruela de diâmetro 5/16´ (tirante)</t>
  </si>
  <si>
    <t xml:space="preserve">38.07.300</t>
  </si>
  <si>
    <t xml:space="preserve">Perfilado perfurado 38 x 38 mm em chapa 14 pré-zincada, com acessórios</t>
  </si>
  <si>
    <t xml:space="preserve">38.07.310</t>
  </si>
  <si>
    <t xml:space="preserve">Perfilado perfurado 38 x 76 mm em chapa 14 pré-zincada, com acessórios</t>
  </si>
  <si>
    <t xml:space="preserve">38.07.340</t>
  </si>
  <si>
    <t xml:space="preserve">Perfilado liso 38 x 38 mm - com acessórios</t>
  </si>
  <si>
    <t xml:space="preserve">38.07.700</t>
  </si>
  <si>
    <t xml:space="preserve">Canaleta aparente com tampa em PVC, autoextinguível, de 85 x 35 mm, com acessórios</t>
  </si>
  <si>
    <t xml:space="preserve">38.07.710</t>
  </si>
  <si>
    <t xml:space="preserve">Canaleta aparente com duas tampas em PVC, autoextinguível, de 120 x 35 mm, com acessórios</t>
  </si>
  <si>
    <t xml:space="preserve">38.07.720</t>
  </si>
  <si>
    <t xml:space="preserve">Canaleta aparente com duas tampas em PVC, autoextinguível, de 120 x 60 mm, com acessórios</t>
  </si>
  <si>
    <t xml:space="preserve">38.07.730</t>
  </si>
  <si>
    <t xml:space="preserve">Suporte com furos de tomada em PVC de 60 x 35 x 150 mm, para canaleta aparente</t>
  </si>
  <si>
    <t xml:space="preserve">38.07.740</t>
  </si>
  <si>
    <t xml:space="preserve">Suporte com furos de tomada em PVC de 85 x 35 x 150 mm, para canaleta aparente</t>
  </si>
  <si>
    <t xml:space="preserve">38.07.750</t>
  </si>
  <si>
    <t xml:space="preserve">Suporte com furos de tomada em PVC de 60 x 60 x 150 mm, para canaleta aparente</t>
  </si>
  <si>
    <t xml:space="preserve">38.07.800</t>
  </si>
  <si>
    <t xml:space="preserve">Gancho longo em chapa aço zincado para fixação de luminária</t>
  </si>
  <si>
    <t xml:space="preserve">38.07.801</t>
  </si>
  <si>
    <t xml:space="preserve">Sapata externa com 4 furos, 38 x 38 mm</t>
  </si>
  <si>
    <t xml:space="preserve">38.10</t>
  </si>
  <si>
    <t xml:space="preserve">Duto fechado de piso e acessorios</t>
  </si>
  <si>
    <t xml:space="preserve">38.10.010</t>
  </si>
  <si>
    <t xml:space="preserve">Duto de piso liso em aço, medindo 2 x 25 x 70 mm, com acessórios</t>
  </si>
  <si>
    <t xml:space="preserve">38.10.020</t>
  </si>
  <si>
    <t xml:space="preserve">Duto de piso liso em aço, medindo 3 x 25 x 70 mm, com acessórios</t>
  </si>
  <si>
    <t xml:space="preserve">38.10.024</t>
  </si>
  <si>
    <t xml:space="preserve">Caixa de derivação ou passagem, para cruzamento de duto, medindo 4 x 25 x 70 mm, sem cruzadora</t>
  </si>
  <si>
    <t xml:space="preserve">38.10.026</t>
  </si>
  <si>
    <t xml:space="preserve">Caixa de derivação ou passagem, para cruzamento de duto, medindo 12 x 25 x 70 mm, com cruzadora</t>
  </si>
  <si>
    <t xml:space="preserve">38.10.030</t>
  </si>
  <si>
    <t xml:space="preserve">Caixa de derivação ou passagem, para cruzamento de duto, medindo 16 x 25 x 70 mm, com cruzadora</t>
  </si>
  <si>
    <t xml:space="preserve">38.10.060</t>
  </si>
  <si>
    <t xml:space="preserve">Caixa de tomada e tampa basculante com rebaixo de 2 x (25 x 70 mm)</t>
  </si>
  <si>
    <t xml:space="preserve">38.10.070</t>
  </si>
  <si>
    <t xml:space="preserve">Caixa de tomada e tampa basculante com rebaixo de 3 x (25 x 70 mm)</t>
  </si>
  <si>
    <t xml:space="preserve">38.10.080</t>
  </si>
  <si>
    <t xml:space="preserve">Caixa de tomada e tampa basculante com rebaixo de 4 x (25 x 70 mm)</t>
  </si>
  <si>
    <t xml:space="preserve">38.10.090</t>
  </si>
  <si>
    <t xml:space="preserve">Suporte de tomada para caixas com 2, 3 ou 4 vias</t>
  </si>
  <si>
    <t xml:space="preserve">38.12</t>
  </si>
  <si>
    <t xml:space="preserve">Leitos e acessorios</t>
  </si>
  <si>
    <t xml:space="preserve">38.12.086</t>
  </si>
  <si>
    <t xml:space="preserve">Leito para cabos, tipo pesado, em aço galvanizado de 300 x 100 mm - com acessórios</t>
  </si>
  <si>
    <t xml:space="preserve">38.12.090</t>
  </si>
  <si>
    <t xml:space="preserve">Leito para cabos, tipo pesado, em aço galvanizado de 400 x 100 mm - com acessórios</t>
  </si>
  <si>
    <t xml:space="preserve">38.12.100</t>
  </si>
  <si>
    <t xml:space="preserve">Leito para cabos, tipo pesado, em aço galvanizado de 600 x 100 mm - com acessórios</t>
  </si>
  <si>
    <t xml:space="preserve">38.12.120</t>
  </si>
  <si>
    <t xml:space="preserve">Leito para cabos, tipo pesado, em aço galvanizado de 500 x 100 mm - com acessórios</t>
  </si>
  <si>
    <t xml:space="preserve">38.12.130</t>
  </si>
  <si>
    <t xml:space="preserve">Leito para cabos, tipo pesado, em aço galvanizado de 800 x 100 mm - com acessórios</t>
  </si>
  <si>
    <t xml:space="preserve">38.13</t>
  </si>
  <si>
    <t xml:space="preserve">Eletroduto em polietileno de alta densidade</t>
  </si>
  <si>
    <t xml:space="preserve">38.13.010</t>
  </si>
  <si>
    <t xml:space="preserve">Eletroduto corrugado em polietileno de alta densidade, DN= 30 mm, com acessórios</t>
  </si>
  <si>
    <t xml:space="preserve">38.13.016</t>
  </si>
  <si>
    <t xml:space="preserve">Eletroduto corrugado em polietileno de alta densidade, DN= 40 mm, com acessórios</t>
  </si>
  <si>
    <t xml:space="preserve">38.13.020</t>
  </si>
  <si>
    <t xml:space="preserve">Eletroduto corrugado em polietileno de alta densidade, DN= 50 mm, com acessórios</t>
  </si>
  <si>
    <t xml:space="preserve">38.13.030</t>
  </si>
  <si>
    <t xml:space="preserve">Eletroduto corrugado em polietileno de alta densidade, DN= 75 mm, com acessórios</t>
  </si>
  <si>
    <t xml:space="preserve">38.13.040</t>
  </si>
  <si>
    <t xml:space="preserve">Eletroduto corrugado em polietileno de alta densidade, DN= 100 mm, com acessórios</t>
  </si>
  <si>
    <t xml:space="preserve">38.13.050</t>
  </si>
  <si>
    <t xml:space="preserve">Eletroduto corrugado em polietileno de alta densidade, DN= 125 mm, com acessórios</t>
  </si>
  <si>
    <t xml:space="preserve">38.13.060</t>
  </si>
  <si>
    <t xml:space="preserve">Eletroduto corrugado em polietileno de alta densidade, DN= 150 mm, com acessórios</t>
  </si>
  <si>
    <t xml:space="preserve">38.15</t>
  </si>
  <si>
    <t xml:space="preserve">Eletroduto metalico flexivel</t>
  </si>
  <si>
    <t xml:space="preserve">38.15.010</t>
  </si>
  <si>
    <t xml:space="preserve">Eletroduto metálico flexível com capa em PVC de 3/4´</t>
  </si>
  <si>
    <t xml:space="preserve">38.15.020</t>
  </si>
  <si>
    <t xml:space="preserve">Eletroduto metálico flexível com capa em PVC de 1´</t>
  </si>
  <si>
    <t xml:space="preserve">38.15.040</t>
  </si>
  <si>
    <t xml:space="preserve">Eletroduto metálico flexível com capa em PVC de 2´</t>
  </si>
  <si>
    <t xml:space="preserve">38.15.110</t>
  </si>
  <si>
    <t xml:space="preserve">Terminal macho fixo em latão zincado de 3/4´</t>
  </si>
  <si>
    <t xml:space="preserve">38.15.120</t>
  </si>
  <si>
    <t xml:space="preserve">Terminal macho fixo em latão zincado de 1´</t>
  </si>
  <si>
    <t xml:space="preserve">38.15.140</t>
  </si>
  <si>
    <t xml:space="preserve">Terminal macho fixo em latão zincado de 2´</t>
  </si>
  <si>
    <t xml:space="preserve">38.15.310</t>
  </si>
  <si>
    <t xml:space="preserve">Terminal macho giratório em latão zincado de 3/4´</t>
  </si>
  <si>
    <t xml:space="preserve">38.15.320</t>
  </si>
  <si>
    <t xml:space="preserve">Terminal macho giratório em latão zincado de 1´</t>
  </si>
  <si>
    <t xml:space="preserve">38.15.340</t>
  </si>
  <si>
    <t xml:space="preserve">Terminal macho giratório em latão zincado de 2´</t>
  </si>
  <si>
    <t xml:space="preserve">38.16</t>
  </si>
  <si>
    <t xml:space="preserve">Rodape tecnico e acessorios</t>
  </si>
  <si>
    <t xml:space="preserve">38.16.030</t>
  </si>
  <si>
    <t xml:space="preserve">Rodapé técnico triplo e tampa com pintura eletrostática</t>
  </si>
  <si>
    <t xml:space="preserve">38.16.060</t>
  </si>
  <si>
    <t xml:space="preserve">Curva horizontal tripla de 90°, interna ou externa e tampa com pintura eletrostática</t>
  </si>
  <si>
    <t xml:space="preserve">38.16.080</t>
  </si>
  <si>
    <t xml:space="preserve">Tê triplo de 90°, horizontal ou vertical e tampa com pintura eletrostática</t>
  </si>
  <si>
    <t xml:space="preserve">38.16.090</t>
  </si>
  <si>
    <t xml:space="preserve">Caixa para tomadas: de energia, RJ, sobressalente, interruptor ou espelho, com pintura eletrostática, para rodapé técnico triplo</t>
  </si>
  <si>
    <t xml:space="preserve">38.16.130</t>
  </si>
  <si>
    <t xml:space="preserve">Caixa para tomadas: de energia, RJ, sobressalente, interruptor ou espelho, com pintura eletrostática, para rodapé técnico duplo</t>
  </si>
  <si>
    <t xml:space="preserve">38.16.140</t>
  </si>
  <si>
    <t xml:space="preserve">Terminal de fechamento ou mata junta com pintura eletrostática, para rodapé técnico triplo</t>
  </si>
  <si>
    <t xml:space="preserve">38.16.150</t>
  </si>
  <si>
    <t xml:space="preserve">Rodapé técnico duplo e tampa com pintura eletrostática</t>
  </si>
  <si>
    <t xml:space="preserve">38.16.160</t>
  </si>
  <si>
    <t xml:space="preserve">Curva vertical dupla de 90°, interna ou externa e tampa com pintura eletrostática</t>
  </si>
  <si>
    <t xml:space="preserve">38.16.190</t>
  </si>
  <si>
    <t xml:space="preserve">Terminal de fechamento ou mata junta com pintura eletrostática, para rodapé técnico duplo</t>
  </si>
  <si>
    <t xml:space="preserve">38.16.200</t>
  </si>
  <si>
    <t xml:space="preserve">Curva horizontal dupla de 90°, interna ou externa e tampa com pintura eletrostática</t>
  </si>
  <si>
    <t xml:space="preserve">38.16.230</t>
  </si>
  <si>
    <t xml:space="preserve">Curva vertical tripla de 90°, interna ou externa e tampa com pintura eletrostática</t>
  </si>
  <si>
    <t xml:space="preserve">38.16.250</t>
  </si>
  <si>
    <t xml:space="preserve">Poste condutor metálico para distribuição, com suporte para tomadas elétricas e RJ, com pintura eletrostática, altura de 3 m</t>
  </si>
  <si>
    <t xml:space="preserve">38.16.270</t>
  </si>
  <si>
    <t xml:space="preserve">Caixa de derivação embutida ou externa para rodapé técnico duplo</t>
  </si>
  <si>
    <t xml:space="preserve">38.19</t>
  </si>
  <si>
    <t xml:space="preserve">Eletroduto em PVC corrugado flexivel</t>
  </si>
  <si>
    <t xml:space="preserve">38.19.020</t>
  </si>
  <si>
    <t xml:space="preserve">Eletroduto de PVC corrugado flexível leve, diâmetro externo de 20 mm</t>
  </si>
  <si>
    <t xml:space="preserve">38.19.030</t>
  </si>
  <si>
    <t xml:space="preserve">Eletroduto de PVC corrugado flexível leve, diâmetro externo de 25 mm</t>
  </si>
  <si>
    <t xml:space="preserve">38.19.040</t>
  </si>
  <si>
    <t xml:space="preserve">Eletroduto de PVC corrugado flexível leve, diâmetro externo de 32 mm</t>
  </si>
  <si>
    <t xml:space="preserve">38.19.210</t>
  </si>
  <si>
    <t xml:space="preserve">Eletroduto de PVC corrugado flexível reforçado, diâmetro externo de 25 mm</t>
  </si>
  <si>
    <t xml:space="preserve">38.19.220</t>
  </si>
  <si>
    <t xml:space="preserve">Eletroduto de PVC corrugado flexível reforçado, diâmetro externo de 32 mm</t>
  </si>
  <si>
    <t xml:space="preserve">38.20</t>
  </si>
  <si>
    <t xml:space="preserve">Reparos, conservacoes e complementos - GRUPO 38</t>
  </si>
  <si>
    <t xml:space="preserve">38.20.010</t>
  </si>
  <si>
    <t xml:space="preserve">Recolocação de perfilado 38x38 mm</t>
  </si>
  <si>
    <t xml:space="preserve">38.20.020</t>
  </si>
  <si>
    <t xml:space="preserve">Recolocação de vergalhão</t>
  </si>
  <si>
    <t xml:space="preserve">38.20.030</t>
  </si>
  <si>
    <t xml:space="preserve">Recolocação de caixa de tomada para perfilado</t>
  </si>
  <si>
    <t xml:space="preserve">38.20.040</t>
  </si>
  <si>
    <t xml:space="preserve">Recolocação de eletrodutos</t>
  </si>
  <si>
    <t xml:space="preserve">38.21</t>
  </si>
  <si>
    <t xml:space="preserve">Eletrocalha e acessorios</t>
  </si>
  <si>
    <t xml:space="preserve">38.21.110</t>
  </si>
  <si>
    <t xml:space="preserve">Eletrocalha lisa galvanizada a fogo, 50 x 50 mm, com acessórios</t>
  </si>
  <si>
    <t xml:space="preserve">38.21.120</t>
  </si>
  <si>
    <t xml:space="preserve">Eletrocalha lisa galvanizada a fogo, 100 x 50 mm, com acessórios</t>
  </si>
  <si>
    <t xml:space="preserve">38.21.130</t>
  </si>
  <si>
    <t xml:space="preserve">Eletrocalha lisa galvanizada a fogo, 150 x 50 mm, com acessórios</t>
  </si>
  <si>
    <t xml:space="preserve">38.21.140</t>
  </si>
  <si>
    <t xml:space="preserve">Eletrocalha lisa galvanizada a fogo, 200 x 50 mm, com acessórios</t>
  </si>
  <si>
    <t xml:space="preserve">38.21.150</t>
  </si>
  <si>
    <t xml:space="preserve">Eletrocalha lisa galvanizada a fogo, 250 x 50 mm, com acessórios</t>
  </si>
  <si>
    <t xml:space="preserve">38.21.310</t>
  </si>
  <si>
    <t xml:space="preserve">Eletrocalha lisa galvanizada a fogo, 100 x 100 mm, com acessórios</t>
  </si>
  <si>
    <t xml:space="preserve">38.21.320</t>
  </si>
  <si>
    <t xml:space="preserve">Eletrocalha lisa galvanizada a fogo, 150 x 100 mm, com acessórios</t>
  </si>
  <si>
    <t xml:space="preserve">38.21.330</t>
  </si>
  <si>
    <t xml:space="preserve">Eletrocalha lisa galvanizada a fogo, 200 x 100 mm, com acessórios</t>
  </si>
  <si>
    <t xml:space="preserve">38.21.340</t>
  </si>
  <si>
    <t xml:space="preserve">Eletrocalha lisa galvanizada a fogo, 250 x 100 mm, com acessórios</t>
  </si>
  <si>
    <t xml:space="preserve">38.21.350</t>
  </si>
  <si>
    <t xml:space="preserve">Eletrocalha lisa galvanizada a fogo, 300 x 100 mm, com acessórios</t>
  </si>
  <si>
    <t xml:space="preserve">38.21.360</t>
  </si>
  <si>
    <t xml:space="preserve">Eletrocalha lisa galvanizada a fogo, 400 x 100 mm, com acessórios</t>
  </si>
  <si>
    <t xml:space="preserve">38.21.920</t>
  </si>
  <si>
    <t xml:space="preserve">Eletrocalha perfurada galvanizada a fogo, 100 x 50 mm, com acessórios</t>
  </si>
  <si>
    <t xml:space="preserve">38.21.930</t>
  </si>
  <si>
    <t xml:space="preserve">Eletrocalha perfurada galvanizada a fogo, 150 x 50 mm, com acessórios</t>
  </si>
  <si>
    <t xml:space="preserve">38.21.940</t>
  </si>
  <si>
    <t xml:space="preserve">Eletrocalha perfurada galvanizada a fogo, 200 x 50 mm, com acessórios</t>
  </si>
  <si>
    <t xml:space="preserve">38.21.950</t>
  </si>
  <si>
    <t xml:space="preserve">Eletrocalha perfurada galvanizada a fogo, 250 x 50 mm, com acessórios</t>
  </si>
  <si>
    <t xml:space="preserve">38.22</t>
  </si>
  <si>
    <t xml:space="preserve">Eletrocalha e acessorios.</t>
  </si>
  <si>
    <t xml:space="preserve">38.22.120</t>
  </si>
  <si>
    <t xml:space="preserve">Eletrocalha perfurada galvanizada a fogo, 150x100 mm, com acessórios</t>
  </si>
  <si>
    <t xml:space="preserve">38.22.130</t>
  </si>
  <si>
    <t xml:space="preserve">Eletrocalha perfurada galvanizada a fogo, 200x100 mm, com acessórios</t>
  </si>
  <si>
    <t xml:space="preserve">38.22.140</t>
  </si>
  <si>
    <t xml:space="preserve">Eletrocalha perfurada galvanizada a fogo, 250x100 mm, com acessórios</t>
  </si>
  <si>
    <t xml:space="preserve">38.22.150</t>
  </si>
  <si>
    <t xml:space="preserve">Eletrocalha perfurada galvanizada a fogo, 300x100 mm, com acessórios</t>
  </si>
  <si>
    <t xml:space="preserve">38.22.160</t>
  </si>
  <si>
    <t xml:space="preserve">Eletrocalha perfurada galvanizada a fogo, 400x100 mm, com acessórios</t>
  </si>
  <si>
    <t xml:space="preserve">38.22.610</t>
  </si>
  <si>
    <t xml:space="preserve">Tampa de encaixe para eletrocalha, galvanizada a fogo, L= 50 mm</t>
  </si>
  <si>
    <t xml:space="preserve">38.22.620</t>
  </si>
  <si>
    <t xml:space="preserve">Tampa de encaixe para eletrocalha, galvanizada a fogo, L= 100 mm</t>
  </si>
  <si>
    <t xml:space="preserve">38.22.630</t>
  </si>
  <si>
    <t xml:space="preserve">Tampa de encaixe para eletrocalha, galvanizada a fogo, L= 150 mm</t>
  </si>
  <si>
    <t xml:space="preserve">38.22.640</t>
  </si>
  <si>
    <t xml:space="preserve">Tampa de encaixe para eletrocalha, galvanizada a fogo, L= 200 mm</t>
  </si>
  <si>
    <t xml:space="preserve">38.22.650</t>
  </si>
  <si>
    <t xml:space="preserve">Tampa de encaixe para eletrocalha, galvanizada a fogo, L= 250 mm</t>
  </si>
  <si>
    <t xml:space="preserve">38.22.660</t>
  </si>
  <si>
    <t xml:space="preserve">Tampa de encaixe para eletrocalha, galvanizada a fogo, L= 300 mm</t>
  </si>
  <si>
    <t xml:space="preserve">38.22.670</t>
  </si>
  <si>
    <t xml:space="preserve">Tampa de encaixe para eletrocalha, galvanizada a fogo, L= 400 mm</t>
  </si>
  <si>
    <t xml:space="preserve">38.23</t>
  </si>
  <si>
    <t xml:space="preserve">Eletrocalha e acessorios..</t>
  </si>
  <si>
    <t xml:space="preserve">38.23.010</t>
  </si>
  <si>
    <t xml:space="preserve">Suporte para eletrocalha, galvanizado a fogo, 50x50 mm</t>
  </si>
  <si>
    <t xml:space="preserve">38.23.020</t>
  </si>
  <si>
    <t xml:space="preserve">Suporte para eletrocalha, galvanizado a fogo, 100x50 mm</t>
  </si>
  <si>
    <t xml:space="preserve">38.23.030</t>
  </si>
  <si>
    <t xml:space="preserve">Suporte para eletrocalha, galvanizado a fogo, 150x50 mm</t>
  </si>
  <si>
    <t xml:space="preserve">38.23.040</t>
  </si>
  <si>
    <t xml:space="preserve">Suporte para eletrocalha, galvanizado a fogo, 200x50 mm</t>
  </si>
  <si>
    <t xml:space="preserve">38.23.050</t>
  </si>
  <si>
    <t xml:space="preserve">Suporte para eletrocalha, galvanizado a fogo, 250x50 mm</t>
  </si>
  <si>
    <t xml:space="preserve">38.23.060</t>
  </si>
  <si>
    <t xml:space="preserve">Suporte para eletrocalha, galvanizado a fogo, 300x50 mm</t>
  </si>
  <si>
    <t xml:space="preserve">38.23.110</t>
  </si>
  <si>
    <t xml:space="preserve">Suporte para eletrocalha, galvanizado a fogo, 100x100 mm</t>
  </si>
  <si>
    <t xml:space="preserve">38.23.120</t>
  </si>
  <si>
    <t xml:space="preserve">Suporte para eletrocalha, galvanizado a fogo, 150x100 mm</t>
  </si>
  <si>
    <t xml:space="preserve">38.23.130</t>
  </si>
  <si>
    <t xml:space="preserve">Suporte para eletrocalha, galvanizado a fogo, 200x100 mm</t>
  </si>
  <si>
    <t xml:space="preserve">38.23.140</t>
  </si>
  <si>
    <t xml:space="preserve">Suporte para eletrocalha, galvanizado a fogo, 250x100 mm</t>
  </si>
  <si>
    <t xml:space="preserve">38.23.150</t>
  </si>
  <si>
    <t xml:space="preserve">Suporte para eletrocalha, galvanizado a fogo, 300x100 mm</t>
  </si>
  <si>
    <t xml:space="preserve">38.23.160</t>
  </si>
  <si>
    <t xml:space="preserve">Suporte para eletrocalha, galvanizado a fogo, 400x100 mm</t>
  </si>
  <si>
    <t xml:space="preserve">38.23.210</t>
  </si>
  <si>
    <t xml:space="preserve">Mão francesa simples, galvanizada a fogo, L= 200 mm</t>
  </si>
  <si>
    <t xml:space="preserve">38.23.220</t>
  </si>
  <si>
    <t xml:space="preserve">Mão francesa simples, galvanizada a fogo, L= 300 mm</t>
  </si>
  <si>
    <t xml:space="preserve">38.23.230</t>
  </si>
  <si>
    <t xml:space="preserve">Mão francesa simples, galvanizada a fogo, L= 400 mm</t>
  </si>
  <si>
    <t xml:space="preserve">38.23.240</t>
  </si>
  <si>
    <t xml:space="preserve">Mão francesa simples, galvanizada a fogo, L= 500 mm</t>
  </si>
  <si>
    <t xml:space="preserve">38.23.310</t>
  </si>
  <si>
    <t xml:space="preserve">Mão francesa dupla, galvanizada a fogo, L= 300 mm</t>
  </si>
  <si>
    <t xml:space="preserve">38.23.320</t>
  </si>
  <si>
    <t xml:space="preserve">Mão francesa dupla, galvanizada a fogo, L= 400 mm</t>
  </si>
  <si>
    <t xml:space="preserve">38.23.330</t>
  </si>
  <si>
    <t xml:space="preserve">Mão francesa dupla, galvanizada a fogo, L= 500 mm</t>
  </si>
  <si>
    <t xml:space="preserve">CONDUTOR E ENFIACAO DE ENERGIA ELETRICA E TELEFONIA</t>
  </si>
  <si>
    <t xml:space="preserve">39.02</t>
  </si>
  <si>
    <t xml:space="preserve">Cabo de cobre, isolamento 450V / 750 V, isolacao em PVC 70°C</t>
  </si>
  <si>
    <t xml:space="preserve">39.02.010</t>
  </si>
  <si>
    <t xml:space="preserve">Cabo de cobre de 1,5 mm², isolamento 750 V - isolação em PVC 70°C</t>
  </si>
  <si>
    <t xml:space="preserve">39.02.016</t>
  </si>
  <si>
    <t xml:space="preserve">Cabo de cobre de 2,5 mm², isolamento 750 V - isolação em PVC 70°C</t>
  </si>
  <si>
    <t xml:space="preserve">39.02.020</t>
  </si>
  <si>
    <t xml:space="preserve">Cabo de cobre de 4 mm², isolamento 750 V - isolação em PVC 70°C</t>
  </si>
  <si>
    <t xml:space="preserve">39.02.030</t>
  </si>
  <si>
    <t xml:space="preserve">Cabo de cobre de 6 mm², isolamento 750 V - isolação em PVC 70°C</t>
  </si>
  <si>
    <t xml:space="preserve">39.02.040</t>
  </si>
  <si>
    <t xml:space="preserve">Cabo de cobre de 10 mm², isolamento 750 V - isolação em PVC 70°C</t>
  </si>
  <si>
    <t xml:space="preserve">39.03</t>
  </si>
  <si>
    <t xml:space="preserve">Cabo de cobre, isolamento 0,6/1kV, isolacao em PVC 70°C</t>
  </si>
  <si>
    <t xml:space="preserve">39.03.160</t>
  </si>
  <si>
    <t xml:space="preserve">Cabo de cobre de 1,5 mm², isolamento 0,6/1 kV - isolação em PVC 70°C</t>
  </si>
  <si>
    <t xml:space="preserve">39.03.170</t>
  </si>
  <si>
    <t xml:space="preserve">Cabo de cobre de 2,5 mm², isolamento 0,6/1 kV - isolação em PVC 70°C</t>
  </si>
  <si>
    <t xml:space="preserve">39.03.174</t>
  </si>
  <si>
    <t xml:space="preserve">Cabo de cobre de 4 mm², isolamento 0,6/1 kV - isolação em PVC 70°C</t>
  </si>
  <si>
    <t xml:space="preserve">39.03.178</t>
  </si>
  <si>
    <t xml:space="preserve">Cabo de cobre de 6 mm², isolamento 0,6/1 kV - isolação em PVC 70°C</t>
  </si>
  <si>
    <t xml:space="preserve">39.03.182</t>
  </si>
  <si>
    <t xml:space="preserve">Cabo de cobre de 10 mm², isolamento 0,6/1 kV - isolação em PVC 70°C</t>
  </si>
  <si>
    <t xml:space="preserve">39.04</t>
  </si>
  <si>
    <t xml:space="preserve">Cabo de cobre nu, tempera mole, classe 2</t>
  </si>
  <si>
    <t xml:space="preserve">39.04.040</t>
  </si>
  <si>
    <t xml:space="preserve">Cabo de cobre nu, têmpera mole, classe 2, de 10 mm²</t>
  </si>
  <si>
    <t xml:space="preserve">39.04.050</t>
  </si>
  <si>
    <t xml:space="preserve">Cabo de cobre nu, têmpera mole, classe 2, de 16 mm²</t>
  </si>
  <si>
    <t xml:space="preserve">39.04.060</t>
  </si>
  <si>
    <t xml:space="preserve">Cabo de cobre nu, têmpera mole, classe 2, de 25 mm²</t>
  </si>
  <si>
    <t xml:space="preserve">39.04.070</t>
  </si>
  <si>
    <t xml:space="preserve">Cabo de cobre nu, têmpera mole, classe 2, de 35 mm²</t>
  </si>
  <si>
    <t xml:space="preserve">39.04.080</t>
  </si>
  <si>
    <t xml:space="preserve">Cabo de cobre nu, têmpera mole, classe 2, de 50 mm²</t>
  </si>
  <si>
    <t xml:space="preserve">39.04.100</t>
  </si>
  <si>
    <t xml:space="preserve">Cabo de cobre nu, têmpera mole, classe 2, de 70 mm²</t>
  </si>
  <si>
    <t xml:space="preserve">39.04.120</t>
  </si>
  <si>
    <t xml:space="preserve">Cabo de cobre nu, têmpera mole, classe 2, de 95 mm²</t>
  </si>
  <si>
    <t xml:space="preserve">39.04.180</t>
  </si>
  <si>
    <t xml:space="preserve">Cabo de cobre nu, têmpera mole, classe 2, de 185 mm²</t>
  </si>
  <si>
    <t xml:space="preserve">39.05</t>
  </si>
  <si>
    <t xml:space="preserve">Cabo de cobre tripolar, isolamento 8,7/15 kV, isolacao EPR 90°C</t>
  </si>
  <si>
    <t xml:space="preserve">39.05.070</t>
  </si>
  <si>
    <t xml:space="preserve">Cabo de cobre de 3x35 mm², isolamento 8,7/15 kV - isolação EPR 90°C</t>
  </si>
  <si>
    <t xml:space="preserve">39.06</t>
  </si>
  <si>
    <t xml:space="preserve">Cabo de cobre unipolar, isolamento 8,7/15 kV, isolacao EPR 90°C</t>
  </si>
  <si>
    <t xml:space="preserve">39.06.060</t>
  </si>
  <si>
    <t xml:space="preserve">Cabo de cobre de 25 mm², isolamento 8,7/15 kV - isolação EPR 90°C</t>
  </si>
  <si>
    <t xml:space="preserve">39.06.070</t>
  </si>
  <si>
    <t xml:space="preserve">Cabo de cobre de 35 mm², isolamento 8,7/15 kV - isolação EPR 90°C</t>
  </si>
  <si>
    <t xml:space="preserve">39.06.074</t>
  </si>
  <si>
    <t xml:space="preserve">Cabo de cobre de 50 mm², isolamento 8,7/15 kV - isolação EPR 90°C</t>
  </si>
  <si>
    <t xml:space="preserve">39.06.084</t>
  </si>
  <si>
    <t xml:space="preserve">Cabo de cobre de 120 mm², isolamento 8,7/15 kV - isolação EPR 90°C</t>
  </si>
  <si>
    <t xml:space="preserve">39.09</t>
  </si>
  <si>
    <t xml:space="preserve">Conectores</t>
  </si>
  <si>
    <t xml:space="preserve">39.09.010</t>
  </si>
  <si>
    <t xml:space="preserve">Conector terminal tipo BNC para cabo coaxial RG 59</t>
  </si>
  <si>
    <t xml:space="preserve">39.09.015</t>
  </si>
  <si>
    <t xml:space="preserve">Conector de emenda tipo BNC para cabo coaxial RG 59</t>
  </si>
  <si>
    <t xml:space="preserve">39.09.020</t>
  </si>
  <si>
    <t xml:space="preserve">Conector split-bolt para cabo de 25 mm², latão, simples</t>
  </si>
  <si>
    <t xml:space="preserve">39.09.040</t>
  </si>
  <si>
    <t xml:space="preserve">Conector split-bolt para cabo de 35 mm², latão, simples</t>
  </si>
  <si>
    <t xml:space="preserve">39.09.060</t>
  </si>
  <si>
    <t xml:space="preserve">Conector split-bolt para cabo de 50 mm², latão, simples</t>
  </si>
  <si>
    <t xml:space="preserve">39.09.100</t>
  </si>
  <si>
    <t xml:space="preserve">Conector split-bolt para cabo de 25 mm², latão, com rabicho</t>
  </si>
  <si>
    <t xml:space="preserve">39.09.120</t>
  </si>
  <si>
    <t xml:space="preserve">Conector split-bolt para cabo de 35 mm², latão, com rabicho</t>
  </si>
  <si>
    <t xml:space="preserve">39.09.140</t>
  </si>
  <si>
    <t xml:space="preserve">Conector split-bolt para cabo de 50 mm², latão, com rabicho</t>
  </si>
  <si>
    <t xml:space="preserve">39.10</t>
  </si>
  <si>
    <t xml:space="preserve">Terminais de pressao e compressao</t>
  </si>
  <si>
    <t xml:space="preserve">39.10.050</t>
  </si>
  <si>
    <t xml:space="preserve">Terminal de compressão para cabo de 2,5 mm²</t>
  </si>
  <si>
    <t xml:space="preserve">39.10.060</t>
  </si>
  <si>
    <t xml:space="preserve">Terminal de pressão/compressão para cabo de 6 até 10 mm²</t>
  </si>
  <si>
    <t xml:space="preserve">39.10.080</t>
  </si>
  <si>
    <t xml:space="preserve">Terminal de pressão/compressão para cabo de 16 mm²</t>
  </si>
  <si>
    <t xml:space="preserve">39.10.120</t>
  </si>
  <si>
    <t xml:space="preserve">Terminal de pressão/compressão para cabo de 25 mm²</t>
  </si>
  <si>
    <t xml:space="preserve">39.10.130</t>
  </si>
  <si>
    <t xml:space="preserve">Terminal de pressão/compressão para cabo de 35 mm²</t>
  </si>
  <si>
    <t xml:space="preserve">39.10.160</t>
  </si>
  <si>
    <t xml:space="preserve">Terminal de pressão/compressão para cabo de 50 mm²</t>
  </si>
  <si>
    <t xml:space="preserve">39.10.200</t>
  </si>
  <si>
    <t xml:space="preserve">Terminal de pressão/compressão para cabo de 70 mm²</t>
  </si>
  <si>
    <t xml:space="preserve">39.10.240</t>
  </si>
  <si>
    <t xml:space="preserve">Terminal de pressão/compressão para cabo de 95 mm²</t>
  </si>
  <si>
    <t xml:space="preserve">39.10.246</t>
  </si>
  <si>
    <t xml:space="preserve">Terminal de pressão/compressão para cabo de 120 mm²</t>
  </si>
  <si>
    <t xml:space="preserve">39.10.250</t>
  </si>
  <si>
    <t xml:space="preserve">Terminal de pressão/compressão para cabo de 150 mm²</t>
  </si>
  <si>
    <t xml:space="preserve">39.10.280</t>
  </si>
  <si>
    <t xml:space="preserve">Terminal de pressão/compressão para cabo de 185 mm²</t>
  </si>
  <si>
    <t xml:space="preserve">39.10.300</t>
  </si>
  <si>
    <t xml:space="preserve">Terminal de pressão/compressão para cabo de 240 mm²</t>
  </si>
  <si>
    <t xml:space="preserve">39.11</t>
  </si>
  <si>
    <t xml:space="preserve">Fios e cabos telefônicos</t>
  </si>
  <si>
    <t xml:space="preserve">39.11.020</t>
  </si>
  <si>
    <t xml:space="preserve">Cabo telefônico CI, com 10 pares de 0,50 mm, para centrais telefônicas, equipamentos e rede interna</t>
  </si>
  <si>
    <t xml:space="preserve">39.11.040</t>
  </si>
  <si>
    <t xml:space="preserve">Cabo telefônico CI, com 20 pares de 0,50 mm, para centrais telefônicas, equipamentos e rede interna</t>
  </si>
  <si>
    <t xml:space="preserve">39.11.080</t>
  </si>
  <si>
    <t xml:space="preserve">Cabo telefônico CI, com 50 pares de 0,50 mm, para centrais telefônicas, equipamentos e rede interna</t>
  </si>
  <si>
    <t xml:space="preserve">39.11.092</t>
  </si>
  <si>
    <t xml:space="preserve">Cabo telefônico CCI, com 1 par de 0,50 mm, para ligação de aparelhos telefônicos</t>
  </si>
  <si>
    <t xml:space="preserve">39.11.110</t>
  </si>
  <si>
    <t xml:space="preserve">Fio telefônico externo tipo FE-160</t>
  </si>
  <si>
    <t xml:space="preserve">39.11.120</t>
  </si>
  <si>
    <t xml:space="preserve">Cabo telefônico CTP-APL-SN, com 10 pares de 0,50 mm, para cotos de transição em caixas e entradas</t>
  </si>
  <si>
    <t xml:space="preserve">39.11.190</t>
  </si>
  <si>
    <t xml:space="preserve">Cabo telefônico CCE-APL, com 4 pares de 0,50 mm, para conexões em rede externa</t>
  </si>
  <si>
    <t xml:space="preserve">39.11.210</t>
  </si>
  <si>
    <t xml:space="preserve">Cabo telefônico secundário de distribuição CTP-APL, com 20 pares de 0,50 mm, para rede externa</t>
  </si>
  <si>
    <t xml:space="preserve">39.11.230</t>
  </si>
  <si>
    <t xml:space="preserve">Cabo telefônico secundário de distribuição CTP-APL, com 50 pares de 0,50 mm, para rede externa</t>
  </si>
  <si>
    <t xml:space="preserve">39.11.240</t>
  </si>
  <si>
    <t xml:space="preserve">Cabo telefônico secundário de distribuição CTP-APL, com 100 pares de 0,50 mm, para rede externa</t>
  </si>
  <si>
    <t xml:space="preserve">39.11.270</t>
  </si>
  <si>
    <t xml:space="preserve">Cabo telefônico secundário de distribuição CTP-APL-G, com 10 pares de 0,50 mm, para rede subterrânea</t>
  </si>
  <si>
    <t xml:space="preserve">39.11.280</t>
  </si>
  <si>
    <t xml:space="preserve">Cabo telefônico secundário de distribuição CTP-APL-G, com 20 pares de 0,50 mm, para rede subterrânea</t>
  </si>
  <si>
    <t xml:space="preserve">39.11.300</t>
  </si>
  <si>
    <t xml:space="preserve">Cabo telefônico secundário de distribuição CTP-APL-G, com 50 pares de 0,50 mm, para rede subterrânea</t>
  </si>
  <si>
    <t xml:space="preserve">39.11.400</t>
  </si>
  <si>
    <t xml:space="preserve">Cabo telefônico secundário de distribuição CTP-APL, com 10 pares de 0,65 mm, para rede externa</t>
  </si>
  <si>
    <t xml:space="preserve">39.11.410</t>
  </si>
  <si>
    <t xml:space="preserve">Cabo telefônico secundário de distribuição CTP-APL, com 20 pares de 0,65 mm, para rede externa</t>
  </si>
  <si>
    <t xml:space="preserve">39.11.430</t>
  </si>
  <si>
    <t xml:space="preserve">Cabo telefônico secundário de distribuição CTP-APL, com 50 pares de 0,65 mm, para rede externa</t>
  </si>
  <si>
    <t xml:space="preserve">39.12</t>
  </si>
  <si>
    <t xml:space="preserve">Cabo de cobre flexivel, isolamento 600 V, isolacao em VC/E 105°C</t>
  </si>
  <si>
    <t xml:space="preserve">39.12.510</t>
  </si>
  <si>
    <t xml:space="preserve">Cabo de cobre flexível blindado de 2 x 1,5 mm², isolamento 600V, isolação em VC/E 105°C - para detecção de incêndio</t>
  </si>
  <si>
    <t xml:space="preserve">39.12.520</t>
  </si>
  <si>
    <t xml:space="preserve">Cabo de cobre flexível blindado de 3 x 1,5 mm², isolamento 600V, isolação em VC/E 105°C - para detecção de incêndio</t>
  </si>
  <si>
    <t xml:space="preserve">39.12.530</t>
  </si>
  <si>
    <t xml:space="preserve">Cabo de cobre flexível blindado de 2 x 2,5 mm², isolamento 600V, isolação em VC/E 105°C - para detecção de incêndio</t>
  </si>
  <si>
    <t xml:space="preserve">39.14</t>
  </si>
  <si>
    <t xml:space="preserve">Cabo de aluminio nu com alma de aco</t>
  </si>
  <si>
    <t xml:space="preserve">39.14.010</t>
  </si>
  <si>
    <t xml:space="preserve">Cabo de alumínio nu com alma de aço CAA, 1/0 AWG - Raven</t>
  </si>
  <si>
    <t xml:space="preserve">39.14.050</t>
  </si>
  <si>
    <t xml:space="preserve">Cabo de alumínio nu com alma de aço CAA, 4 AWG - Swan</t>
  </si>
  <si>
    <t xml:space="preserve">39.15</t>
  </si>
  <si>
    <t xml:space="preserve">Cabo de aluminio nu sem alma de aco</t>
  </si>
  <si>
    <t xml:space="preserve">39.15.040</t>
  </si>
  <si>
    <t xml:space="preserve">Cabo de alumínio nu sem alma de aço CA, 2 AWG - Iris</t>
  </si>
  <si>
    <t xml:space="preserve">39.15.070</t>
  </si>
  <si>
    <t xml:space="preserve">Cabo de alumínio nu sem alma de aço CA, 2/0 AWG - Aster</t>
  </si>
  <si>
    <t xml:space="preserve">39.18</t>
  </si>
  <si>
    <t xml:space="preserve">Cabo para transmissao de dados</t>
  </si>
  <si>
    <t xml:space="preserve">39.18.100</t>
  </si>
  <si>
    <t xml:space="preserve">Cabo coaxial tipo RG 6</t>
  </si>
  <si>
    <t xml:space="preserve">39.18.104</t>
  </si>
  <si>
    <t xml:space="preserve">Cabo coaxial tipo RG 11</t>
  </si>
  <si>
    <t xml:space="preserve">39.18.106</t>
  </si>
  <si>
    <t xml:space="preserve">Cabo coaxial tipo RG 59</t>
  </si>
  <si>
    <t xml:space="preserve">39.18.110</t>
  </si>
  <si>
    <t xml:space="preserve">Cabo coaxial tipo RGC 6</t>
  </si>
  <si>
    <t xml:space="preserve">39.18.114</t>
  </si>
  <si>
    <t xml:space="preserve">Cabo coaxial tipo RGC 59</t>
  </si>
  <si>
    <t xml:space="preserve">39.18.120</t>
  </si>
  <si>
    <t xml:space="preserve">Cabo para rede U/UTP 23 AWG com 4 pares - categoria 6A</t>
  </si>
  <si>
    <t xml:space="preserve">39.18.126</t>
  </si>
  <si>
    <t xml:space="preserve">Cabo para rede 24 AWG com 4 pares, categoria 6</t>
  </si>
  <si>
    <t xml:space="preserve">39.20</t>
  </si>
  <si>
    <t xml:space="preserve">Reparos, conservacoes e complementos - GRUPO 39</t>
  </si>
  <si>
    <t xml:space="preserve">39.20.005</t>
  </si>
  <si>
    <t xml:space="preserve">Conector prensa-cabo de 3/4´</t>
  </si>
  <si>
    <t xml:space="preserve">39.20.010</t>
  </si>
  <si>
    <t xml:space="preserve">Recolocação de condutor aparente com diâmetro externo até 6,5 mm</t>
  </si>
  <si>
    <t xml:space="preserve">39.20.030</t>
  </si>
  <si>
    <t xml:space="preserve">Recolocação de condutor aparente com diâmetro externo acima de 6,5 mm</t>
  </si>
  <si>
    <t xml:space="preserve">39.21</t>
  </si>
  <si>
    <t xml:space="preserve">Cabo de cobre flexivel, isolamento 0,6/1 kV, isolacao em HEPR 90°C</t>
  </si>
  <si>
    <t xml:space="preserve">39.21.010</t>
  </si>
  <si>
    <t xml:space="preserve">Cabo de cobre flexível de 1,5 mm², isolamento 0,6/1kV - isolação HEPR 90°C</t>
  </si>
  <si>
    <t xml:space="preserve">39.21.020</t>
  </si>
  <si>
    <t xml:space="preserve">Cabo de cobre flexível de 2,5 mm², isolamento 0,6/1kV - isolação HEPR 90°C</t>
  </si>
  <si>
    <t xml:space="preserve">39.21.030</t>
  </si>
  <si>
    <t xml:space="preserve">Cabo de cobre flexível de 4 mm², isolamento 0,6/1kV - isolação HEPR 90°C</t>
  </si>
  <si>
    <t xml:space="preserve">39.21.040</t>
  </si>
  <si>
    <t xml:space="preserve">Cabo de cobre flexível de 6 mm², isolamento 0,6/1kV - isolação HEPR 90°C</t>
  </si>
  <si>
    <t xml:space="preserve">39.21.050</t>
  </si>
  <si>
    <t xml:space="preserve">Cabo de cobre flexível de 10 mm², isolamento 0,6/1kV - isolação HEPR 90°C</t>
  </si>
  <si>
    <t xml:space="preserve">39.21.060</t>
  </si>
  <si>
    <t xml:space="preserve">Cabo de cobre flexível de 16 mm², isolamento 0,6/1kV - isolação HEPR 90°C</t>
  </si>
  <si>
    <t xml:space="preserve">39.21.070</t>
  </si>
  <si>
    <t xml:space="preserve">Cabo de cobre flexível de 25 mm², isolamento 0,6/1kV - isolação HEPR 90°C</t>
  </si>
  <si>
    <t xml:space="preserve">39.21.080</t>
  </si>
  <si>
    <t xml:space="preserve">Cabo de cobre flexível de 35 mm², isolamento 0,6/1kV - isolação HEPR 90°C</t>
  </si>
  <si>
    <t xml:space="preserve">39.21.090</t>
  </si>
  <si>
    <t xml:space="preserve">Cabo de cobre flexível de 50 mm², isolamento 0,6/1kV - isolação HEPR 90°C</t>
  </si>
  <si>
    <t xml:space="preserve">39.21.100</t>
  </si>
  <si>
    <t xml:space="preserve">Cabo de cobre flexível de 70 mm², isolamento 0,6/1kV - isolação HEPR 90°C</t>
  </si>
  <si>
    <t xml:space="preserve">39.21.110</t>
  </si>
  <si>
    <t xml:space="preserve">Cabo de cobre flexível de 95 mm², isolamento 0,6/1kV - isolação HEPR 90°C</t>
  </si>
  <si>
    <t xml:space="preserve">39.21.120</t>
  </si>
  <si>
    <t xml:space="preserve">Cabo de cobre flexível de 120 mm², isolamento 0,6/1kV - isolação HEPR 90°C</t>
  </si>
  <si>
    <t xml:space="preserve">39.21.125</t>
  </si>
  <si>
    <t xml:space="preserve">Cabo de cobre flexível de 150 mm², isolamento 0,6/1 kV - isolação HEPR 90°C</t>
  </si>
  <si>
    <t xml:space="preserve">39.21.130</t>
  </si>
  <si>
    <t xml:space="preserve">Cabo de cobre flexível de 185 mm², isolamento 0,6/1kV - isolação HEPR 90°C</t>
  </si>
  <si>
    <t xml:space="preserve">39.21.140</t>
  </si>
  <si>
    <t xml:space="preserve">Cabo de cobre flexível de 240 mm², isolamento 0,6/1kV - isolação HEPR 90°C</t>
  </si>
  <si>
    <t xml:space="preserve">39.21.201</t>
  </si>
  <si>
    <t xml:space="preserve">Cabo de cobre flexível de 2 x 2,5 mm², isolamento 0,6/1 kV - isolação HEPR 90°C</t>
  </si>
  <si>
    <t xml:space="preserve">39.21.230</t>
  </si>
  <si>
    <t xml:space="preserve">Cabo de cobre flexível de 3 x 1,5 mm², isolamento 0,6/1 kV - isolação HEPR 90°C</t>
  </si>
  <si>
    <t xml:space="preserve">39.21.231</t>
  </si>
  <si>
    <t xml:space="preserve">Cabo de cobre flexível de 3 x 2,5 mm², isolamento 0,6/1 kV - isolação HEPR 90°C</t>
  </si>
  <si>
    <t xml:space="preserve">39.21.234</t>
  </si>
  <si>
    <t xml:space="preserve">Cabo de cobre flexível de 3 x 10 mm², isolamento 0,6/1 kV - isolação HEPR 90°C</t>
  </si>
  <si>
    <t xml:space="preserve">39.21.236</t>
  </si>
  <si>
    <t xml:space="preserve">Cabo de cobre flexível de 3 x 25 mm², isolamento 0,6/1 kV - isolação HEPR 90°C</t>
  </si>
  <si>
    <t xml:space="preserve">39.21.237</t>
  </si>
  <si>
    <t xml:space="preserve">Cabo de cobre flexível de 3 x 35 mm², isolamento 0,6/1 kV - isolação HEPR 90°C</t>
  </si>
  <si>
    <t xml:space="preserve">39.21.254</t>
  </si>
  <si>
    <t xml:space="preserve">Cabo de cobre flexível de 4 x 10 mm², isolamento 0,6/1 kV - isolação HEPR 90°C</t>
  </si>
  <si>
    <t xml:space="preserve">39.24</t>
  </si>
  <si>
    <t xml:space="preserve">Cabo de cobre flexivel, isolamento 500 V, isolacao PP 70°C</t>
  </si>
  <si>
    <t xml:space="preserve">39.24.151</t>
  </si>
  <si>
    <t xml:space="preserve">Cabo de cobre flexível de 3 x 1,5 mm², isolamento 500 V - isolação PP 70°C</t>
  </si>
  <si>
    <t xml:space="preserve">39.24.152</t>
  </si>
  <si>
    <t xml:space="preserve">Cabo de cobre flexível de 3 x 2,5 mm², isolamento 500 V - isolação PP 70°C</t>
  </si>
  <si>
    <t xml:space="preserve">39.24.153</t>
  </si>
  <si>
    <t xml:space="preserve">Cabo de cobre flexível de 3 x 4 mm², isolamento 500 V - isolação PP 70°C</t>
  </si>
  <si>
    <t xml:space="preserve">39.24.154</t>
  </si>
  <si>
    <t xml:space="preserve">Cabo de cobre flexível de 3 x 6 mm², isolamento 500 V - isolação PP 70°C</t>
  </si>
  <si>
    <t xml:space="preserve">39.24.173</t>
  </si>
  <si>
    <t xml:space="preserve">Cabo de cobre flexível de 4 x 4 mm², isolamento 500 V - isolação PP 70°C</t>
  </si>
  <si>
    <t xml:space="preserve">39.24.174</t>
  </si>
  <si>
    <t xml:space="preserve">Cabo de cobre flexível de 4 x 6 mm², isolamento 500 V - isolação PP 70°C</t>
  </si>
  <si>
    <t xml:space="preserve">39.25</t>
  </si>
  <si>
    <t xml:space="preserve">Cabo de cobre unipolar, isolamento 15/25 kV, isolacao EPR 90 °C / 105
°C</t>
  </si>
  <si>
    <t xml:space="preserve">39.25.020</t>
  </si>
  <si>
    <t xml:space="preserve">Cabo de cobre de 35 mm², isolamento 15/25 kV - isolação EPR 105°C</t>
  </si>
  <si>
    <t xml:space="preserve">39.25.030</t>
  </si>
  <si>
    <t xml:space="preserve">Cabo de cobre de 50 mm², isolamento 15/25 kV - isolação EPR 105°C</t>
  </si>
  <si>
    <t xml:space="preserve">39.26</t>
  </si>
  <si>
    <t xml:space="preserve">Cabo de cobre flexivel, isolamento 0,6/1kV - isolacao HEPR 90° C - baixa emissao fumaca e gases</t>
  </si>
  <si>
    <t xml:space="preserve">39.26.010</t>
  </si>
  <si>
    <t xml:space="preserve">Cabo de cobre flexível de 1,5 mm², isolamento 0,6/1 kV - isolação HEPR 90°C - baixa emissão de fumaça e gases</t>
  </si>
  <si>
    <t xml:space="preserve">39.26.020</t>
  </si>
  <si>
    <t xml:space="preserve">Cabo de cobre flexível de 2,5 mm², isolamento 0,6/1 kV - isolação HEPR 90°C - baixa emissão de fumaça e gases</t>
  </si>
  <si>
    <t xml:space="preserve">39.26.030</t>
  </si>
  <si>
    <t xml:space="preserve">Cabo de cobre flexível de 4 mm², isolamento 0,6/1 kV -  isolação HEPR 90°C - baixa emissão de fumaça e gases</t>
  </si>
  <si>
    <t xml:space="preserve">39.26.040</t>
  </si>
  <si>
    <t xml:space="preserve">Cabo de cobre flexível de 6 mm², isolamento 0,6/1 kV - isolação HEPR 90°C - baixa emissão de fumaça e gases</t>
  </si>
  <si>
    <t xml:space="preserve">39.26.050</t>
  </si>
  <si>
    <t xml:space="preserve">Cabo de cobre flexível de 10 mm², isolamento 0,6/1 kV - isolação HEPR 90°C - baixa emissão de fumaça e gases</t>
  </si>
  <si>
    <t xml:space="preserve">39.26.060</t>
  </si>
  <si>
    <t xml:space="preserve">Cabo de cobre flexível de 16 mm², isolamento 0,6/1 kV - isolação HEPR 90°C - baixa emissão de fumaça e gases</t>
  </si>
  <si>
    <t xml:space="preserve">39.26.070</t>
  </si>
  <si>
    <t xml:space="preserve">Cabo de cobre flexível de 25 mm², isolamento 0,6/1 kV - isolação HEPR 90°C - baixa emissão de fumaça e gases</t>
  </si>
  <si>
    <t xml:space="preserve">39.26.080</t>
  </si>
  <si>
    <t xml:space="preserve">Cabo de cobre flexível de 35 mm², isolamento 0,6/1 kV - isolação HEPR 90°C - baixa emissão de fumaça e gases</t>
  </si>
  <si>
    <t xml:space="preserve">39.26.090</t>
  </si>
  <si>
    <t xml:space="preserve">Cabo de cobre flexível de 50 mm², isolamento 0,6/1 kV - isolação HEPR 90°C - baixa emissão de fumaça e gases</t>
  </si>
  <si>
    <t xml:space="preserve">39.26.100</t>
  </si>
  <si>
    <t xml:space="preserve">Cabo de cobre flexível de 70 mm², isolamento 0,6/1 kV - isolação HEPR 90°C - baixa emissão de fumaça e gases</t>
  </si>
  <si>
    <t xml:space="preserve">39.26.110</t>
  </si>
  <si>
    <t xml:space="preserve">Cabo de cobre flexível de 95 mm², isolamento 0,6/1 kV - isolação HEPR 90°C - baixa emissão de fumaça e gases</t>
  </si>
  <si>
    <t xml:space="preserve">39.26.120</t>
  </si>
  <si>
    <t xml:space="preserve">Cabo de cobre flexível de 120 mm², isolamento 0,6/1 kV - isolação HEPR 90°C - baixa emissão de fumaça e gases</t>
  </si>
  <si>
    <t xml:space="preserve">39.26.130</t>
  </si>
  <si>
    <t xml:space="preserve">Cabo de cobre flexível de 150 mm², isolamento 0,6/1 kV - isolação HEPR 90°C - baixa emissão de fumaça e gases</t>
  </si>
  <si>
    <t xml:space="preserve">39.26.140</t>
  </si>
  <si>
    <t xml:space="preserve">Cabo de cobre flexível de 185 mm², isolamento 0,6/1 kV - isolação HEPR 90°C - baixa emissão de fumaça e gases</t>
  </si>
  <si>
    <t xml:space="preserve">39.26.150</t>
  </si>
  <si>
    <t xml:space="preserve">Cabo de cobre flexível de 240 mm², isolamento 0,6/1 kV - isolação HEPR 90°C - baixa emissão de fumaça e gases</t>
  </si>
  <si>
    <t xml:space="preserve">39.27</t>
  </si>
  <si>
    <t xml:space="preserve">Cabo optico</t>
  </si>
  <si>
    <t xml:space="preserve">39.27.010</t>
  </si>
  <si>
    <t xml:space="preserve">Cabo óptico de terminação, 2 fibras, 50/125 µm - uso interno/externo</t>
  </si>
  <si>
    <t xml:space="preserve">39.27.020</t>
  </si>
  <si>
    <t xml:space="preserve">Cabo óptico multimodo, 4 fibras, 50/125 µm - uso interno/externo</t>
  </si>
  <si>
    <t xml:space="preserve">39.27.030</t>
  </si>
  <si>
    <t xml:space="preserve">Cabo óptico multimodo, 6 fibras, 50/125 µm - uso interno/externo</t>
  </si>
  <si>
    <t xml:space="preserve">39.30</t>
  </si>
  <si>
    <t xml:space="preserve">Fios e cabos - audio e video</t>
  </si>
  <si>
    <t xml:space="preserve">39.30.010</t>
  </si>
  <si>
    <t xml:space="preserve">Cabo torcido flexível de 2 x 2,5 mm², isolação em PVC antichama</t>
  </si>
  <si>
    <t xml:space="preserve">DISTRIBUICAO DE FORCA E COMANDO DE ENERGIA ELETRICA E TELEFONIA</t>
  </si>
  <si>
    <t xml:space="preserve">40.01</t>
  </si>
  <si>
    <t xml:space="preserve">Caixa de passagem estampada</t>
  </si>
  <si>
    <t xml:space="preserve">40.01.020</t>
  </si>
  <si>
    <t xml:space="preserve">Caixa de ferro estampada 4´ x 2´</t>
  </si>
  <si>
    <t xml:space="preserve">40.01.040</t>
  </si>
  <si>
    <t xml:space="preserve">Caixa de ferro estampada 4´ x 4´</t>
  </si>
  <si>
    <t xml:space="preserve">40.01.080</t>
  </si>
  <si>
    <t xml:space="preserve">Caixa de ferro octogonal fundo móvel 4´ x 4´</t>
  </si>
  <si>
    <t xml:space="preserve">40.01.090</t>
  </si>
  <si>
    <t xml:space="preserve">Caixa de ferro estampada octogonal de 3´ x 3´</t>
  </si>
  <si>
    <t xml:space="preserve">40.02</t>
  </si>
  <si>
    <t xml:space="preserve">Caixa de passagem com tampa</t>
  </si>
  <si>
    <t xml:space="preserve">40.02.010</t>
  </si>
  <si>
    <t xml:space="preserve">Caixa de tomada em alumínio para piso 4´ x 4´</t>
  </si>
  <si>
    <t xml:space="preserve">40.02.020</t>
  </si>
  <si>
    <t xml:space="preserve">Caixa de passagem em chapa, com tampa parafusada, 100 x 100 x 80 mm</t>
  </si>
  <si>
    <t xml:space="preserve">40.02.040</t>
  </si>
  <si>
    <t xml:space="preserve">Caixa de passagem em chapa, com tampa parafusada, 150 x 150 x 80 mm</t>
  </si>
  <si>
    <t xml:space="preserve">40.02.060</t>
  </si>
  <si>
    <t xml:space="preserve">Caixa de passagem em chapa, com tampa parafusada, 200 x 200 x 100 mm</t>
  </si>
  <si>
    <t xml:space="preserve">40.02.080</t>
  </si>
  <si>
    <t xml:space="preserve">Caixa de passagem em chapa, com tampa parafusada, 300 x 300 x 120 mm</t>
  </si>
  <si>
    <t xml:space="preserve">40.02.100</t>
  </si>
  <si>
    <t xml:space="preserve">Caixa de passagem em chapa, com tampa parafusada, 400 x 400 x 150 mm</t>
  </si>
  <si>
    <t xml:space="preserve">40.02.120</t>
  </si>
  <si>
    <t xml:space="preserve">Caixa de passagem em chapa, com tampa parafusada, 500 x 500 x 150 mm</t>
  </si>
  <si>
    <t xml:space="preserve">40.02.440</t>
  </si>
  <si>
    <t xml:space="preserve">Caixa em alumínio fundido à prova de tempo, umidade, gases, vapores e pó, 150 x 150 x 150 mm</t>
  </si>
  <si>
    <t xml:space="preserve">40.02.450</t>
  </si>
  <si>
    <t xml:space="preserve">Caixa em alumínio fundido à prova de tempo, umidade, gases, vapores e pó, 200 x 200 x 200 mm</t>
  </si>
  <si>
    <t xml:space="preserve">40.02.460</t>
  </si>
  <si>
    <t xml:space="preserve">Caixa em alumínio fundido à prova de tempo, umidade, gases, vapores e pó, 240 x 240 x 150 mm</t>
  </si>
  <si>
    <t xml:space="preserve">40.02.470</t>
  </si>
  <si>
    <t xml:space="preserve">Caixa em alumínio fundido à prova de tempo, umidade, gases, vapores e pó, 445 x 350 x 220 mm</t>
  </si>
  <si>
    <t xml:space="preserve">40.02.600</t>
  </si>
  <si>
    <t xml:space="preserve">Caixa de passagem em alumínio fundido à prova de tempo, 100 x 100 mm</t>
  </si>
  <si>
    <t xml:space="preserve">40.02.610</t>
  </si>
  <si>
    <t xml:space="preserve">Caixa de passagem em alumínio fundido à prova de tempo, 200 x 200 mm</t>
  </si>
  <si>
    <t xml:space="preserve">40.02.620</t>
  </si>
  <si>
    <t xml:space="preserve">Caixa de passagem em alumínio fundido à prova de tempo, 300 x 300 mm</t>
  </si>
  <si>
    <t xml:space="preserve">40.04</t>
  </si>
  <si>
    <t xml:space="preserve">Tomadas</t>
  </si>
  <si>
    <t xml:space="preserve">40.04.080</t>
  </si>
  <si>
    <t xml:space="preserve">Tomada para telefone 4P, padrão TELEBRÁS, com placa</t>
  </si>
  <si>
    <t xml:space="preserve">40.04.090</t>
  </si>
  <si>
    <t xml:space="preserve">Tomada RJ 11 para telefone, sem placa</t>
  </si>
  <si>
    <t xml:space="preserve">40.04.096</t>
  </si>
  <si>
    <t xml:space="preserve">Tomada RJ 45 para rede de dados, com placa</t>
  </si>
  <si>
    <t xml:space="preserve">40.04.140</t>
  </si>
  <si>
    <t xml:space="preserve">Tomada 3P+T de 32 A, blindada industrial de sobrepor negativa</t>
  </si>
  <si>
    <t xml:space="preserve">40.04.146</t>
  </si>
  <si>
    <t xml:space="preserve">Tomada 3P+T de 63 A, blindada industrial de embutir</t>
  </si>
  <si>
    <t xml:space="preserve">40.04.230</t>
  </si>
  <si>
    <t xml:space="preserve">Tomada de canaleta/perfilado universal 2P+T, com caixa e tampa</t>
  </si>
  <si>
    <t xml:space="preserve">40.04.340</t>
  </si>
  <si>
    <t xml:space="preserve">Plugue e tomada 2P+T de 16 A de sobrepor - 380 / 440 V</t>
  </si>
  <si>
    <t xml:space="preserve">40.04.390</t>
  </si>
  <si>
    <t xml:space="preserve">Tomada de energia quadrada com rabicho de 10 A - 250 V , para instalação em painel / rodapé / caixa de tomadas</t>
  </si>
  <si>
    <t xml:space="preserve">40.04.450</t>
  </si>
  <si>
    <t xml:space="preserve">Tomada 2P+T de 10 A - 250 V, completa</t>
  </si>
  <si>
    <t xml:space="preserve">40.04.460</t>
  </si>
  <si>
    <t xml:space="preserve">Tomada 2P+T de 20 A - 250 V, completa</t>
  </si>
  <si>
    <t xml:space="preserve">40.04.470</t>
  </si>
  <si>
    <t xml:space="preserve">Conjunto 2 tomadas 2P+T de 10 A, completo</t>
  </si>
  <si>
    <t xml:space="preserve">40.04.480</t>
  </si>
  <si>
    <t xml:space="preserve">Conjunto 1 interruptor simples e 1 tomada 2P+T de 10 A, completo</t>
  </si>
  <si>
    <t xml:space="preserve">40.04.490</t>
  </si>
  <si>
    <t xml:space="preserve">Conjunto 2 interruptores simples e 1 tomada 2P+T de 10 A, completo</t>
  </si>
  <si>
    <t xml:space="preserve">40.04.492</t>
  </si>
  <si>
    <t xml:space="preserve">Conjunto 4´ x 4´ de 1 interruptor simples, 1 tomada universal e 1 tomada de 3 polos</t>
  </si>
  <si>
    <t xml:space="preserve">40.05</t>
  </si>
  <si>
    <t xml:space="preserve">Interruptores e minuterias</t>
  </si>
  <si>
    <t xml:space="preserve">40.05.020</t>
  </si>
  <si>
    <t xml:space="preserve">Interruptor com 1 tecla simples e placa</t>
  </si>
  <si>
    <t xml:space="preserve">40.05.040</t>
  </si>
  <si>
    <t xml:space="preserve">Interruptor com 2 teclas simples e placa</t>
  </si>
  <si>
    <t xml:space="preserve">40.05.060</t>
  </si>
  <si>
    <t xml:space="preserve">Interruptor com 3 teclas simples e placa</t>
  </si>
  <si>
    <t xml:space="preserve">40.05.080</t>
  </si>
  <si>
    <t xml:space="preserve">Interruptor com 1 tecla paralelo e placa</t>
  </si>
  <si>
    <t xml:space="preserve">40.05.100</t>
  </si>
  <si>
    <t xml:space="preserve">Interruptor com 2 teclas paralelo e placa</t>
  </si>
  <si>
    <t xml:space="preserve">40.05.120</t>
  </si>
  <si>
    <t xml:space="preserve">Interruptor com 2 teclas, 1 simples, 1 paralelo e placa</t>
  </si>
  <si>
    <t xml:space="preserve">40.05.140</t>
  </si>
  <si>
    <t xml:space="preserve">Interruptor com 3 teclas, 2 simples, 1 paralelo e placa</t>
  </si>
  <si>
    <t xml:space="preserve">40.05.160</t>
  </si>
  <si>
    <t xml:space="preserve">Interruptor com 3 teclas, 1 simples, 2 paralelo e placa</t>
  </si>
  <si>
    <t xml:space="preserve">40.05.170</t>
  </si>
  <si>
    <t xml:space="preserve">Interruptor bipolar paralelo, 1 tecla dupla e placa</t>
  </si>
  <si>
    <t xml:space="preserve">40.05.180</t>
  </si>
  <si>
    <t xml:space="preserve">Interruptor bipolar simples, 1 tecla dupla e placa</t>
  </si>
  <si>
    <t xml:space="preserve">40.05.320</t>
  </si>
  <si>
    <t xml:space="preserve">Pulsador 2 A - 250 V, para minuteria com placa</t>
  </si>
  <si>
    <t xml:space="preserve">40.05.330</t>
  </si>
  <si>
    <t xml:space="preserve">Variador de luminosidade rotativo até 1000 W, 127/220 V, com placa</t>
  </si>
  <si>
    <t xml:space="preserve">40.05.340</t>
  </si>
  <si>
    <t xml:space="preserve">Sensor de presença para teto, com fotocélula, para lâmpada qualquer</t>
  </si>
  <si>
    <t xml:space="preserve">40.05.350</t>
  </si>
  <si>
    <t xml:space="preserve">Sensor de presença infravermelho passivo e microondas, alcance de 12 m - sem fio</t>
  </si>
  <si>
    <t xml:space="preserve">40.06</t>
  </si>
  <si>
    <t xml:space="preserve">Conduletes</t>
  </si>
  <si>
    <t xml:space="preserve">40.06.040</t>
  </si>
  <si>
    <t xml:space="preserve">Condulete metálico de 3/4´</t>
  </si>
  <si>
    <t xml:space="preserve">40.06.060</t>
  </si>
  <si>
    <t xml:space="preserve">Condulete metálico de 1´</t>
  </si>
  <si>
    <t xml:space="preserve">40.06.080</t>
  </si>
  <si>
    <t xml:space="preserve">Condulete metálico de 1 1/4´</t>
  </si>
  <si>
    <t xml:space="preserve">40.06.100</t>
  </si>
  <si>
    <t xml:space="preserve">Condulete metálico de 1 1/2´</t>
  </si>
  <si>
    <t xml:space="preserve">40.06.120</t>
  </si>
  <si>
    <t xml:space="preserve">Condulete metálico de 2´</t>
  </si>
  <si>
    <t xml:space="preserve">40.06.140</t>
  </si>
  <si>
    <t xml:space="preserve">Condulete metálico de 2 1/2´</t>
  </si>
  <si>
    <t xml:space="preserve">40.06.160</t>
  </si>
  <si>
    <t xml:space="preserve">Condulete metálico de 3´</t>
  </si>
  <si>
    <t xml:space="preserve">40.06.170</t>
  </si>
  <si>
    <t xml:space="preserve">Condulete metálico de 4´</t>
  </si>
  <si>
    <t xml:space="preserve">40.06.510</t>
  </si>
  <si>
    <t xml:space="preserve">Condulete em PVC de 1´ - com tampa</t>
  </si>
  <si>
    <t xml:space="preserve">40.07</t>
  </si>
  <si>
    <t xml:space="preserve">Caixa de passagem em PVC</t>
  </si>
  <si>
    <t xml:space="preserve">40.07.010</t>
  </si>
  <si>
    <t xml:space="preserve">Caixa em PVC de 4´ x 2´</t>
  </si>
  <si>
    <t xml:space="preserve">40.07.020</t>
  </si>
  <si>
    <t xml:space="preserve">Caixa em PVC de 4´ x 4´</t>
  </si>
  <si>
    <t xml:space="preserve">40.07.040</t>
  </si>
  <si>
    <t xml:space="preserve">Caixa em PVC octogonal de 4´ x 4´</t>
  </si>
  <si>
    <t xml:space="preserve">40.10</t>
  </si>
  <si>
    <t xml:space="preserve">Contator</t>
  </si>
  <si>
    <t xml:space="preserve">40.10.016</t>
  </si>
  <si>
    <t xml:space="preserve">Contator de potência 12 A - 1na+1nf</t>
  </si>
  <si>
    <t xml:space="preserve">40.10.020</t>
  </si>
  <si>
    <t xml:space="preserve">Contator de potência 9 A - 2na+2nf</t>
  </si>
  <si>
    <t xml:space="preserve">40.10.040</t>
  </si>
  <si>
    <t xml:space="preserve">Contator de potência 12 A - 2na+2nf</t>
  </si>
  <si>
    <t xml:space="preserve">40.10.060</t>
  </si>
  <si>
    <t xml:space="preserve">Contator de potência 16 A - 2na+2nf</t>
  </si>
  <si>
    <t xml:space="preserve">40.10.080</t>
  </si>
  <si>
    <t xml:space="preserve">Contator de potência 22 A/25 A - 2na+2nf</t>
  </si>
  <si>
    <t xml:space="preserve">40.10.100</t>
  </si>
  <si>
    <t xml:space="preserve">Contator de potência 32 A - 2na+2nf</t>
  </si>
  <si>
    <t xml:space="preserve">40.10.106</t>
  </si>
  <si>
    <t xml:space="preserve">Contator de potência 38 A/40 A - 2na+2nf</t>
  </si>
  <si>
    <t xml:space="preserve">40.10.110</t>
  </si>
  <si>
    <t xml:space="preserve">Contator de potência 50 A - 2na+2nf</t>
  </si>
  <si>
    <t xml:space="preserve">40.10.132</t>
  </si>
  <si>
    <t xml:space="preserve">Contator de potência 65 A - 2na+2nf</t>
  </si>
  <si>
    <t xml:space="preserve">40.10.136</t>
  </si>
  <si>
    <t xml:space="preserve">Contator de potência 110 A - 2na+2nf</t>
  </si>
  <si>
    <t xml:space="preserve">40.10.140</t>
  </si>
  <si>
    <t xml:space="preserve">Contator de potência 150 A - 2na+2nf</t>
  </si>
  <si>
    <t xml:space="preserve">40.10.150</t>
  </si>
  <si>
    <t xml:space="preserve">Contator de potência 220 A - 2na+2nf</t>
  </si>
  <si>
    <t xml:space="preserve">40.10.500</t>
  </si>
  <si>
    <t xml:space="preserve">Minicontator auxiliar - 4na</t>
  </si>
  <si>
    <t xml:space="preserve">40.10.510</t>
  </si>
  <si>
    <t xml:space="preserve">Contator auxiliar - 2na+2nf</t>
  </si>
  <si>
    <t xml:space="preserve">40.10.520</t>
  </si>
  <si>
    <t xml:space="preserve">Contator auxiliar - 4na+4nf</t>
  </si>
  <si>
    <t xml:space="preserve">40.11</t>
  </si>
  <si>
    <t xml:space="preserve">Rele</t>
  </si>
  <si>
    <t xml:space="preserve">40.11.010</t>
  </si>
  <si>
    <t xml:space="preserve">Relé fotoelétrico 50/60 Hz, 110/220 V, 1200 VA, completo</t>
  </si>
  <si>
    <t xml:space="preserve">40.11.020</t>
  </si>
  <si>
    <t xml:space="preserve">Relé bimetálico de sobrecarga para acoplamento direto, faixas de ajuste de 9/12 A</t>
  </si>
  <si>
    <t xml:space="preserve">40.11.030</t>
  </si>
  <si>
    <t xml:space="preserve">Relé bimetálico de sobrecarga para acoplamento direto, faixas de ajuste de 20/32 A até 50/63 A</t>
  </si>
  <si>
    <t xml:space="preserve">40.11.050</t>
  </si>
  <si>
    <t xml:space="preserve">Relé bimetálico de sobrecarga para acoplamento direto, faixas de ajuste 0,4/0,63 A até 16/25 A</t>
  </si>
  <si>
    <t xml:space="preserve">40.11.060</t>
  </si>
  <si>
    <t xml:space="preserve">Relé de tempo eletrônico de 0,6 até 6 s - 220V - 50/60 Hz</t>
  </si>
  <si>
    <t xml:space="preserve">40.11.070</t>
  </si>
  <si>
    <t xml:space="preserve">Relé supervisor trifásico contra falta de fase, inversão de fase e mínima tensão</t>
  </si>
  <si>
    <t xml:space="preserve">40.11.120</t>
  </si>
  <si>
    <t xml:space="preserve">Relé de tempo eletrônico de 1,5 até 15 minutos - 110V/220V - 50/60Hz</t>
  </si>
  <si>
    <t xml:space="preserve">40.11.230</t>
  </si>
  <si>
    <t xml:space="preserve">Relé de sobrecarga eletrônico para acoplamento direto, faixa de ajuste de 55 A até 250 A</t>
  </si>
  <si>
    <t xml:space="preserve">40.11.240</t>
  </si>
  <si>
    <t xml:space="preserve">Relé de tempo eletrônico de 3 até 30s - 220V - 50/60Hz</t>
  </si>
  <si>
    <t xml:space="preserve">40.11.250</t>
  </si>
  <si>
    <t xml:space="preserve">Relé de impulso bipolar, 16 A, 250 V CA</t>
  </si>
  <si>
    <t xml:space="preserve">40.12</t>
  </si>
  <si>
    <t xml:space="preserve">Chave comutadora e seletora</t>
  </si>
  <si>
    <t xml:space="preserve">40.12.020</t>
  </si>
  <si>
    <t xml:space="preserve">Chave comutadora/seletora com 1 polo e 3 posições para 63 A</t>
  </si>
  <si>
    <t xml:space="preserve">40.12.030</t>
  </si>
  <si>
    <t xml:space="preserve">Chave comutadora/seletora com 1 polo e 3 posições para 25 A</t>
  </si>
  <si>
    <t xml:space="preserve">40.12.200</t>
  </si>
  <si>
    <t xml:space="preserve">Chave comutadora/seletora com 1 polo e 2 posições para 25 A</t>
  </si>
  <si>
    <t xml:space="preserve">40.12.210</t>
  </si>
  <si>
    <t xml:space="preserve">Chave comutadora/seletora com 3 polos e 3 posições para 25 A</t>
  </si>
  <si>
    <t xml:space="preserve">40.13</t>
  </si>
  <si>
    <t xml:space="preserve">Amperimetro</t>
  </si>
  <si>
    <t xml:space="preserve">40.13.010</t>
  </si>
  <si>
    <t xml:space="preserve">Chave comutadora para amperímetro</t>
  </si>
  <si>
    <t xml:space="preserve">40.13.040</t>
  </si>
  <si>
    <t xml:space="preserve">Amperímetro de ferro móvel de 96 x 96 mm, para ligação em transformador de corrente, escala fixa de 0A/50 A até 0A/2 kA</t>
  </si>
  <si>
    <t xml:space="preserve">40.14</t>
  </si>
  <si>
    <t xml:space="preserve">Voltimetro</t>
  </si>
  <si>
    <t xml:space="preserve">40.14.010</t>
  </si>
  <si>
    <t xml:space="preserve">Chave comutadora para voltímetro</t>
  </si>
  <si>
    <t xml:space="preserve">40.14.030</t>
  </si>
  <si>
    <t xml:space="preserve">Voltímetro de ferro móvel de 96 x 96 mm, escalas variáveis de 0/150 V, 0/250 V, 0/300 V, 0/500 V e 0/600 V</t>
  </si>
  <si>
    <t xml:space="preserve">40.20</t>
  </si>
  <si>
    <t xml:space="preserve">Reparos, conservacoes e complementos - GRUPO 40</t>
  </si>
  <si>
    <t xml:space="preserve">40.20.050</t>
  </si>
  <si>
    <t xml:space="preserve">Sinalizador com lâmpada</t>
  </si>
  <si>
    <t xml:space="preserve">40.20.060</t>
  </si>
  <si>
    <t xml:space="preserve">Botão de comando duplo sem sinalizador</t>
  </si>
  <si>
    <t xml:space="preserve">40.20.090</t>
  </si>
  <si>
    <t xml:space="preserve">Botoeira com retenção para quadro/painel</t>
  </si>
  <si>
    <t xml:space="preserve">40.20.100</t>
  </si>
  <si>
    <t xml:space="preserve">Botoeira de comando liga-desliga, sem sinalização</t>
  </si>
  <si>
    <t xml:space="preserve">40.20.110</t>
  </si>
  <si>
    <t xml:space="preserve">Alarme sonoro bitonal 220 V para painel de comando</t>
  </si>
  <si>
    <t xml:space="preserve">40.20.120</t>
  </si>
  <si>
    <t xml:space="preserve">Placa de 4´ x 2´</t>
  </si>
  <si>
    <t xml:space="preserve">40.20.140</t>
  </si>
  <si>
    <t xml:space="preserve">Placa de 4´ x 4´</t>
  </si>
  <si>
    <t xml:space="preserve">40.20.200</t>
  </si>
  <si>
    <t xml:space="preserve">Chave de boia normalmente fechada ou aberta</t>
  </si>
  <si>
    <t xml:space="preserve">40.20.240</t>
  </si>
  <si>
    <t xml:space="preserve">Plugue com 2P+T de 10A, 250V</t>
  </si>
  <si>
    <t xml:space="preserve">40.20.250</t>
  </si>
  <si>
    <t xml:space="preserve">Plugue prolongador com 2P+T de 10A, 250V</t>
  </si>
  <si>
    <t xml:space="preserve">40.20.300</t>
  </si>
  <si>
    <t xml:space="preserve">Chave de nível tipo boia pendular (pera), com contato micro switch</t>
  </si>
  <si>
    <t xml:space="preserve">40.20.302</t>
  </si>
  <si>
    <t xml:space="preserve">Placa suporte (tampa) 4´ x 4´ para áreas úmidas, grau de proteção IP55</t>
  </si>
  <si>
    <t xml:space="preserve">40.20.310</t>
  </si>
  <si>
    <t xml:space="preserve">Placa/espelho em latão escovado 4´ x 4´, para 02 tomadas elétrica</t>
  </si>
  <si>
    <t xml:space="preserve">40.20.320</t>
  </si>
  <si>
    <t xml:space="preserve">Placa/espelho em latão escovado 4´ x 4´, para 01 tomada elétrica</t>
  </si>
  <si>
    <t xml:space="preserve">ILUMINACAO</t>
  </si>
  <si>
    <t xml:space="preserve">41.02</t>
  </si>
  <si>
    <t xml:space="preserve">Lampadas</t>
  </si>
  <si>
    <t xml:space="preserve">41.02.541</t>
  </si>
  <si>
    <t xml:space="preserve">Lâmpada LED tubular T8 com base G13, de 900 até 1050 Im - 9 a 10 W</t>
  </si>
  <si>
    <t xml:space="preserve">41.02.551</t>
  </si>
  <si>
    <t xml:space="preserve">Lâmpada LED tubular T8 com base G13, de 1850 até 2000 Im - 18 a 20 W</t>
  </si>
  <si>
    <t xml:space="preserve">41.02.562</t>
  </si>
  <si>
    <t xml:space="preserve">Lâmpada LED tubular T8 com base G13, de 3400 até 4000 Im - 36 a 40 W</t>
  </si>
  <si>
    <t xml:space="preserve">41.02.580</t>
  </si>
  <si>
    <t xml:space="preserve">Lâmpada LED 13,5W, com base E-27, 1400 até 1510 lm</t>
  </si>
  <si>
    <t xml:space="preserve">41.04</t>
  </si>
  <si>
    <t xml:space="preserve">Acessorios para iluminacao</t>
  </si>
  <si>
    <t xml:space="preserve">41.04.020</t>
  </si>
  <si>
    <t xml:space="preserve">Receptáculo de porcelana com parafuso de fixação com rosca E-27</t>
  </si>
  <si>
    <t xml:space="preserve">41.04.050</t>
  </si>
  <si>
    <t xml:space="preserve">Trilho eletrificado de alimentação com 1 circuito, em alumínio com pintura na cor branco, inclusive acessórios</t>
  </si>
  <si>
    <t xml:space="preserve">41.06</t>
  </si>
  <si>
    <t xml:space="preserve">Lampada halogena</t>
  </si>
  <si>
    <t xml:space="preserve">41.06.100</t>
  </si>
  <si>
    <t xml:space="preserve">Lâmpada halógena refletora PAR20, base E27 de 50 W - 220 V</t>
  </si>
  <si>
    <t xml:space="preserve">41.06.130</t>
  </si>
  <si>
    <t xml:space="preserve">Lâmpada halógena com refletor dicroico de 50 W - 12 V</t>
  </si>
  <si>
    <t xml:space="preserve">41.06.410</t>
  </si>
  <si>
    <t xml:space="preserve">Lâmpada halógena tubular, base R7s bilateral de 300 W - 110 ou 220 V</t>
  </si>
  <si>
    <t xml:space="preserve">41.07</t>
  </si>
  <si>
    <t xml:space="preserve">Lampada fluorescente</t>
  </si>
  <si>
    <t xml:space="preserve">41.07.020</t>
  </si>
  <si>
    <t xml:space="preserve">Lâmpada fluorescente tubular, base bipino bilateral de 15 W</t>
  </si>
  <si>
    <t xml:space="preserve">41.07.030</t>
  </si>
  <si>
    <t xml:space="preserve">Lâmpada fluorescente tubular, base bipino bilateral de 16 W</t>
  </si>
  <si>
    <t xml:space="preserve">41.07.050</t>
  </si>
  <si>
    <t xml:space="preserve">Lâmpada fluorescente tubular, base bipino bilateral de 20 W</t>
  </si>
  <si>
    <t xml:space="preserve">41.07.060</t>
  </si>
  <si>
    <t xml:space="preserve">Lâmpada fluorescente tubular, base bipino bilateral de 28 W</t>
  </si>
  <si>
    <t xml:space="preserve">41.07.070</t>
  </si>
  <si>
    <t xml:space="preserve">Lâmpada fluorescente tubular, base bipino bilateral de 32 W</t>
  </si>
  <si>
    <t xml:space="preserve">41.07.200</t>
  </si>
  <si>
    <t xml:space="preserve">Lâmpada fluorescente tubular, base bipino bilateral de 32 W, com camada trifósforo</t>
  </si>
  <si>
    <t xml:space="preserve">41.07.430</t>
  </si>
  <si>
    <t xml:space="preserve">Lâmpada fluorescente compacta eletrônica "3U", base E27 de 20 W - 110 ou 220 V</t>
  </si>
  <si>
    <t xml:space="preserve">41.07.450</t>
  </si>
  <si>
    <t xml:space="preserve">Lâmpada fluorescente compacta eletrônica "3U", base E27 de 25 W - 110 ou 220 V</t>
  </si>
  <si>
    <t xml:space="preserve">41.07.800</t>
  </si>
  <si>
    <t xml:space="preserve">Lâmpada fluorescente compacta "1U", base G-23 de 9 W</t>
  </si>
  <si>
    <t xml:space="preserve">41.07.810</t>
  </si>
  <si>
    <t xml:space="preserve">Lâmpada fluorescente compacta "2U", base G-24D-2 de 18 W</t>
  </si>
  <si>
    <t xml:space="preserve">41.07.820</t>
  </si>
  <si>
    <t xml:space="preserve">Lâmpada fluorescente compacta "2U", base G-24D-3 de 26 W</t>
  </si>
  <si>
    <t xml:space="preserve">41.07.860</t>
  </si>
  <si>
    <t xml:space="preserve">Lâmpada fluorescente compacta "2U", base G-24Q-3 de 26 W</t>
  </si>
  <si>
    <t xml:space="preserve">41.08</t>
  </si>
  <si>
    <t xml:space="preserve">Reator e equipamentos para lampada de descarga de alta potencia</t>
  </si>
  <si>
    <t xml:space="preserve">41.08.010</t>
  </si>
  <si>
    <t xml:space="preserve">Transformador eletrônico para lâmpada halógena dicroica de 50 W - 220 V</t>
  </si>
  <si>
    <t xml:space="preserve">41.08.230</t>
  </si>
  <si>
    <t xml:space="preserve">Reator eletromagnético de alto fator de potência, para lâmpada vapor de sódio 150 W / 220 V</t>
  </si>
  <si>
    <t xml:space="preserve">41.08.250</t>
  </si>
  <si>
    <t xml:space="preserve">Reator eletromagnético de alto fator de potência, para lâmpada vapor de sódio 250 W / 220 V</t>
  </si>
  <si>
    <t xml:space="preserve">41.08.270</t>
  </si>
  <si>
    <t xml:space="preserve">Reator eletromagnético de alto fator de potência, para lâmpada vapor de sódio 400 W / 220 V</t>
  </si>
  <si>
    <t xml:space="preserve">41.08.280</t>
  </si>
  <si>
    <t xml:space="preserve">Reator eletromagnético de alto fator de potência, para lâmpada vapor de sódio 1000 W / 220 V</t>
  </si>
  <si>
    <t xml:space="preserve">41.08.440</t>
  </si>
  <si>
    <t xml:space="preserve">Reator eletromagnético de alto fator de potência, para lâmpada vapor metálico 150 W / 220 V</t>
  </si>
  <si>
    <t xml:space="preserve">41.08.450</t>
  </si>
  <si>
    <t xml:space="preserve">Reator eletromagnético de alto fator de potência, para lâmpada vapor metálico 250 W / 220 V</t>
  </si>
  <si>
    <t xml:space="preserve">41.08.460</t>
  </si>
  <si>
    <t xml:space="preserve">Reator eletromagnético de alto fator de potência, para lâmpada vapor metálico 400 W / 220 V</t>
  </si>
  <si>
    <t xml:space="preserve">41.09</t>
  </si>
  <si>
    <t xml:space="preserve">Reator e equipamentos para lampada fluorescente</t>
  </si>
  <si>
    <t xml:space="preserve">41.09.720</t>
  </si>
  <si>
    <t xml:space="preserve">Reator eletrônico de alto fator de potência com partida instantânea, para 2 lâmpadas fluorescentes tubulares, base bipino bilateral, 16 W - 127 V / 220 V</t>
  </si>
  <si>
    <t xml:space="preserve">41.09.740</t>
  </si>
  <si>
    <t xml:space="preserve">Reator eletrônico de alto fator de potência com partida instantânea, para 2 lâmpadas fluorescentes tubulares, base bipino bilateral, 28 W - 127 V / 220 V</t>
  </si>
  <si>
    <t xml:space="preserve">41.09.750</t>
  </si>
  <si>
    <t xml:space="preserve">Reator eletrônico de alto fator de potência com partida instantânea, para 2 lâmpadas fluorescentes tubulares, base bipino bilateral, 32 W - 127 V / 220 V</t>
  </si>
  <si>
    <t xml:space="preserve">41.09.830</t>
  </si>
  <si>
    <t xml:space="preserve">Reator eletrônico de alto fator de potência com partida instantânea, para 2 lâmpadas fluorescentes tubulares "HO", base bipino bilateral, 110 W - 220 V</t>
  </si>
  <si>
    <t xml:space="preserve">41.09.870</t>
  </si>
  <si>
    <t xml:space="preserve">Reator eletrônico de alto fator de potência com partida instantânea, para uma lâmpada fluorescente compacta "2U", base G24q-3, 26 W - 220 V</t>
  </si>
  <si>
    <t xml:space="preserve">41.09.890</t>
  </si>
  <si>
    <t xml:space="preserve">Reator eletrônico de alto fator de potência com partida instantânea, para 2 lâmpadas fluorescentes compactas "2U", base G24q-3, 26 W - 220 V</t>
  </si>
  <si>
    <t xml:space="preserve">41.10</t>
  </si>
  <si>
    <t xml:space="preserve">Postes e acessorios</t>
  </si>
  <si>
    <t xml:space="preserve">41.10.060</t>
  </si>
  <si>
    <t xml:space="preserve">Braço em tubo de ferro galvanizado de 1" x 1,00 m para fixação de uma luminária</t>
  </si>
  <si>
    <t xml:space="preserve">41.10.070</t>
  </si>
  <si>
    <t xml:space="preserve">Cruzeta reforçada em ferro galvanizado para fixação de quatro luminárias</t>
  </si>
  <si>
    <t xml:space="preserve">41.10.080</t>
  </si>
  <si>
    <t xml:space="preserve">Cruzeta reforçada em ferro galvanizado para fixação de duas luminárias</t>
  </si>
  <si>
    <t xml:space="preserve">41.10.260</t>
  </si>
  <si>
    <t xml:space="preserve">Poste telecônico curvo em aço SAE 1010/1020 galvanizado a fogo, altura de 8,00 m</t>
  </si>
  <si>
    <t xml:space="preserve">41.10.330</t>
  </si>
  <si>
    <t xml:space="preserve">Poste telecônico reto em aço SAE 1010/1020 galvanizado a fogo, altura de 10,00 m</t>
  </si>
  <si>
    <t xml:space="preserve">41.10.340</t>
  </si>
  <si>
    <t xml:space="preserve">Poste telecônico reto em aço SAE 1010/1020 galvanizado a fogo, altura de 8,00 m</t>
  </si>
  <si>
    <t xml:space="preserve">41.10.400</t>
  </si>
  <si>
    <t xml:space="preserve">Poste telecônico em aço SAE 1010/1020 galvanizado a fogo, com espera para uma luminária, altura de 3,00 m</t>
  </si>
  <si>
    <t xml:space="preserve">41.10.410</t>
  </si>
  <si>
    <t xml:space="preserve">Poste telecônico em aço SAE 1010/1020 galvanizado a fogo, com espera para duas luminárias, altura de 3,00 m</t>
  </si>
  <si>
    <t xml:space="preserve">41.10.430</t>
  </si>
  <si>
    <t xml:space="preserve">Poste telecônico reto em aço SAE 1010/1020 galvanizado a fogo, altura de 6,00 m</t>
  </si>
  <si>
    <t xml:space="preserve">41.10.490</t>
  </si>
  <si>
    <t xml:space="preserve">Poste telecônico reto em aço SAE 1010/1020 galvanizado a fogo, com base, altura de 7,00 m</t>
  </si>
  <si>
    <t xml:space="preserve">41.10.500</t>
  </si>
  <si>
    <t xml:space="preserve">Poste telecônico reto em aço SAE 1010/1020 galvanizado a fogo, altura de 4,00 m</t>
  </si>
  <si>
    <t xml:space="preserve">41.11</t>
  </si>
  <si>
    <t xml:space="preserve">Aparelho de iluminacao publica e decorativa</t>
  </si>
  <si>
    <t xml:space="preserve">41.11.060</t>
  </si>
  <si>
    <t xml:space="preserve">Luminária fechada para iluminação pública tipo pétala pequena</t>
  </si>
  <si>
    <t xml:space="preserve">41.11.090</t>
  </si>
  <si>
    <t xml:space="preserve">Luminária com corpo em tubo de alumínio tipo balizador para uso externo</t>
  </si>
  <si>
    <t xml:space="preserve">41.11.094</t>
  </si>
  <si>
    <t xml:space="preserve">Luminária LED de embutir para caixa de luz 4 x 2cm, para uso externo, tipo balizador de 3 W</t>
  </si>
  <si>
    <t xml:space="preserve">41.11.100</t>
  </si>
  <si>
    <t xml:space="preserve">Luminária retangular fechada para iluminação externa em poste, tipo pétala grande</t>
  </si>
  <si>
    <t xml:space="preserve">41.11.110</t>
  </si>
  <si>
    <t xml:space="preserve">Luminária retangular fechada para iluminação externa em poste, tipo pétala pequena</t>
  </si>
  <si>
    <t xml:space="preserve">41.11.115</t>
  </si>
  <si>
    <t xml:space="preserve">Luminária retangular tipo arandela externa para 2 lâmpadas, com difusor em polietileno ou vidro leitoso</t>
  </si>
  <si>
    <t xml:space="preserve">41.11.116</t>
  </si>
  <si>
    <t xml:space="preserve">Luminária LED retangular para poste, fluxo luminoso de 5000 a 5500 lm - potência de 50W</t>
  </si>
  <si>
    <t xml:space="preserve">41.11.440</t>
  </si>
  <si>
    <t xml:space="preserve">Suporte tubular de fixação em poste para 1 luminária tipo pétala</t>
  </si>
  <si>
    <t xml:space="preserve">41.11.450</t>
  </si>
  <si>
    <t xml:space="preserve">Suporte tubular de fixação em poste para 2 luminárias tipo pétala</t>
  </si>
  <si>
    <t xml:space="preserve">41.11.702</t>
  </si>
  <si>
    <t xml:space="preserve">Luminária LED solar integrada para poste, fluxo luminoso de 8000 lm, eficiência mínima de 130,5 lm/W - potência de 80 W</t>
  </si>
  <si>
    <t xml:space="preserve">41.11.703</t>
  </si>
  <si>
    <t xml:space="preserve">Luminária pública LED retangular para poste, fluxo luminoso de 14200 a 18000 lm, eficiência mínima de 120 lm/W - potência de 100 W/120 W</t>
  </si>
  <si>
    <t xml:space="preserve">41.11.704</t>
  </si>
  <si>
    <t xml:space="preserve">Luminária LED retangular para poste, fluxo luminoso de 14083 lm, eficiência mínima 135 lm/W - potência de 104 W</t>
  </si>
  <si>
    <t xml:space="preserve">41.11.707</t>
  </si>
  <si>
    <t xml:space="preserve">Luminária LED retangular para poste, fluxo luminoso de 27624 lm, eficiência mínima 135 lm/W - potência de 204 W</t>
  </si>
  <si>
    <t xml:space="preserve">41.11.711</t>
  </si>
  <si>
    <t xml:space="preserve">Luminária LED retangular para parede ou piso, fluxo luminoso de 11838 a 12150 lm, eficiência mínima 107 lm/W - potência de 86 W/120 W</t>
  </si>
  <si>
    <t xml:space="preserve">41.11.712</t>
  </si>
  <si>
    <t xml:space="preserve">Luminária LED redonda de embutir para parede ou piso, área interna ou externa, bivolt - potência 6 W</t>
  </si>
  <si>
    <t xml:space="preserve">41.11.721</t>
  </si>
  <si>
    <t xml:space="preserve">Luminária pública LED retangular para poste, fluxo luminoso de 6250 a 6674 lm, eficiência mínima 113 lm/W - potência 40 W/59 W</t>
  </si>
  <si>
    <t xml:space="preserve">41.12</t>
  </si>
  <si>
    <t xml:space="preserve">Aparelho de iluminacao de longo alcance e especifica</t>
  </si>
  <si>
    <t xml:space="preserve">41.12.050</t>
  </si>
  <si>
    <t xml:space="preserve">Projetor retangular fechado, com alojamento para reator, para lâmpada vapor metálico ou vapor de sódio de 150 W a 400 W</t>
  </si>
  <si>
    <t xml:space="preserve">41.12.060</t>
  </si>
  <si>
    <t xml:space="preserve">Projetor retangular fechado, para lâmpada vapor de sódio de 1.000 W ou vapor metálico de 2.000 W</t>
  </si>
  <si>
    <t xml:space="preserve">41.12.080</t>
  </si>
  <si>
    <t xml:space="preserve">Projetor retangular fechado, para lâmpada vapor metálico ou vapor de sódio de 250 W/400 W</t>
  </si>
  <si>
    <t xml:space="preserve">41.12.090</t>
  </si>
  <si>
    <t xml:space="preserve">Projetor cônico fechado, para lâmpadas vapor metálico, vapor de sódio de 250 W/400 W ou mista de 250 W/500 W</t>
  </si>
  <si>
    <t xml:space="preserve">41.12.210</t>
  </si>
  <si>
    <t xml:space="preserve">Projetor LED modular, fluxo luminoso de 26294 lm, eficiência mínima de 125 l/W - 150 W/200 W</t>
  </si>
  <si>
    <t xml:space="preserve">41.13</t>
  </si>
  <si>
    <t xml:space="preserve">Aparelho de iluminacao a prova de tempo, gases e vapores</t>
  </si>
  <si>
    <t xml:space="preserve">41.13.050</t>
  </si>
  <si>
    <t xml:space="preserve">Luminária blindada de sobrepor ou pendente em calha fechada, para 2 lâmpadas fluorescentes de 32 W/36 W/40 W</t>
  </si>
  <si>
    <t xml:space="preserve">41.13.102</t>
  </si>
  <si>
    <t xml:space="preserve">Luminária blindada tipo arandela de 45º e 90º, para lâmpada LED</t>
  </si>
  <si>
    <t xml:space="preserve">41.13.200</t>
  </si>
  <si>
    <t xml:space="preserve">Luminária blindada oval de sobrepor ou arandela, para lâmpada fluorescentes compacta</t>
  </si>
  <si>
    <t xml:space="preserve">41.14</t>
  </si>
  <si>
    <t xml:space="preserve">Aparelho de iluminacao comercial e industrial</t>
  </si>
  <si>
    <t xml:space="preserve">41.14.020</t>
  </si>
  <si>
    <t xml:space="preserve">Luminária retangular de embutir tipo calha fechada, com difusor plano, para 2 lâmpadas fluorescentes tubulares de 28 W/32 W/36 W/54 W</t>
  </si>
  <si>
    <t xml:space="preserve">41.14.070</t>
  </si>
  <si>
    <t xml:space="preserve">Luminária retangular de sobrepor tipo calha aberta, para 2 lâmpadas fluorescentes tubulares de 32 W</t>
  </si>
  <si>
    <t xml:space="preserve">41.14.090</t>
  </si>
  <si>
    <t xml:space="preserve">Luminária retangular de sobrepor tipo calha fechada, com difusor translúcido, para 2 lâmpadas fluorescentes de 28 W/32 W/36 W/54 W</t>
  </si>
  <si>
    <t xml:space="preserve">41.14.210</t>
  </si>
  <si>
    <t xml:space="preserve">Luminária quadrada de embutir tipo calha aberta com aletas planas, para 2 lâmpadas fluorescentes compactas de 18 W/26 W</t>
  </si>
  <si>
    <t xml:space="preserve">41.14.310</t>
  </si>
  <si>
    <t xml:space="preserve">Luminária redonda de embutir com difusor recuado, para 1 ou 2 lâmpadas fluorescentes compactas de 15 W/18 W/20 W/23 W/26 W</t>
  </si>
  <si>
    <t xml:space="preserve">41.14.390</t>
  </si>
  <si>
    <t xml:space="preserve">Luminária retangular de sobrepor tipo calha aberta, com refletor em alumínio de alto brilho, para 2 lâmpadas tubulares 32 W/36 W</t>
  </si>
  <si>
    <t xml:space="preserve">41.14.430</t>
  </si>
  <si>
    <t xml:space="preserve">Luminária quadrada de embutir tipo calha aberta, com refletor e aleta parabólicas em alumínio de alto brilho, para 4 lâmpadas fluorescentes de 14 W/16 W/18 W</t>
  </si>
  <si>
    <t xml:space="preserve">41.14.510</t>
  </si>
  <si>
    <t xml:space="preserve">Luminária industrial pendente com refletor prismático sem alojamento para reator, para lâmpadas vapor de sódio/metálico ou mista de 150 W/250 W/400 W</t>
  </si>
  <si>
    <t xml:space="preserve">41.14.530</t>
  </si>
  <si>
    <t xml:space="preserve">Luminária redonda de sobrepor com difusor em vidro temperado jateado para 1 ou 2 lâmpadas fluorescentes compactas de 18 W/26 W</t>
  </si>
  <si>
    <t xml:space="preserve">41.14.560</t>
  </si>
  <si>
    <t xml:space="preserve">Luminária retangular de embutir tipo calha aberta com aletas parabólicas para 2 lâmpadas fluorescentes tubulares de 28 W/54 W</t>
  </si>
  <si>
    <t xml:space="preserve">41.14.590</t>
  </si>
  <si>
    <t xml:space="preserve">Luminária industrial pendente tipo calha aberta instalação em perfilado para 1 ou 2 lâmpadas fluorescentes tubulares 14 W</t>
  </si>
  <si>
    <t xml:space="preserve">41.14.600</t>
  </si>
  <si>
    <t xml:space="preserve">Luminária industrial pendente tipo calha aberta instalação em perfilado para 1 ou 2 lâmpadas tubulares 28 W/54 W</t>
  </si>
  <si>
    <t xml:space="preserve">41.14.620</t>
  </si>
  <si>
    <t xml:space="preserve">Luminária retangular de sobrepor tipo calha aberta com refletor e aletas parabólicas para 2 lâmpadas fluorescentes tubulares 28 W/54 W</t>
  </si>
  <si>
    <t xml:space="preserve">41.14.640</t>
  </si>
  <si>
    <t xml:space="preserve">Luminária retangular de embutir tipo calha aberta com refletor em alumínio de alto brilho para 2 lâmpadas tubulares de 28 W/54 W</t>
  </si>
  <si>
    <t xml:space="preserve">41.14.670</t>
  </si>
  <si>
    <t xml:space="preserve">Luminária triangular de sobrepor tipo arandela para fluorescente compacta de 15 W/20 W/23 W</t>
  </si>
  <si>
    <t xml:space="preserve">41.14.730</t>
  </si>
  <si>
    <t xml:space="preserve">Luminária redonda de embutir com refletor em alumínio jateado e difusor em vidro para 2 lâmpadas fluorescentes compactas duplas de 18 W/26 W</t>
  </si>
  <si>
    <t xml:space="preserve">41.14.740</t>
  </si>
  <si>
    <t xml:space="preserve">Luminária retangular de embutir assimétrica para 1 lâmpada fluorescente tubular de 14 W</t>
  </si>
  <si>
    <t xml:space="preserve">41.14.750</t>
  </si>
  <si>
    <t xml:space="preserve">Luminária redonda de sobrepor ou pendente com refletor em alumínio anodizado facho concentrado para 1 lâmpada vapor metálico elipsoidal de 250 W ou 400 W</t>
  </si>
  <si>
    <t xml:space="preserve">41.14.780</t>
  </si>
  <si>
    <t xml:space="preserve">Luminária quadrada de sobrepor tipo calha fechada, com difusor plano, para 4 lâmpadas tubulares de 14 W/16 W/18 W</t>
  </si>
  <si>
    <t xml:space="preserve">41.14.790</t>
  </si>
  <si>
    <t xml:space="preserve">Luminária retangular de embutir tipo calha aberta com refletor assimétrico em alumínio de alto brilho para 2 lâmpadas tubulares de 28 W/54 W</t>
  </si>
  <si>
    <t xml:space="preserve">41.14.792</t>
  </si>
  <si>
    <t xml:space="preserve">Luminária hermética de sobrepor, com difusor em policarbonato, para lâmpadas de 2 x 28 W/32 W/54 W</t>
  </si>
  <si>
    <t xml:space="preserve">41.15</t>
  </si>
  <si>
    <t xml:space="preserve">Aparelho de iluminacao interna decorativa</t>
  </si>
  <si>
    <t xml:space="preserve">41.15.170</t>
  </si>
  <si>
    <t xml:space="preserve">Luminária redonda de embutir, com foco orientável e acessório antiofuscante, para 1 lâmpada dicroica de 50 W</t>
  </si>
  <si>
    <t xml:space="preserve">41.20</t>
  </si>
  <si>
    <t xml:space="preserve">Reparos, conservacoes e complementos - GRUPO 41</t>
  </si>
  <si>
    <t xml:space="preserve">41.20.020</t>
  </si>
  <si>
    <t xml:space="preserve">Recolocação de aparelhos de iluminação ou projetores fixos em teto, piso ou parede</t>
  </si>
  <si>
    <t xml:space="preserve">41.20.080</t>
  </si>
  <si>
    <t xml:space="preserve">Plafon plástico e/ou PVC para acabamento de ponto de luz, com soquete E-27 para lâmpada fluorescente compacta</t>
  </si>
  <si>
    <t xml:space="preserve">41.20.120</t>
  </si>
  <si>
    <t xml:space="preserve">Recolocação de reator</t>
  </si>
  <si>
    <t xml:space="preserve">41.20.130</t>
  </si>
  <si>
    <t xml:space="preserve">Recolocação de lâmpada</t>
  </si>
  <si>
    <t xml:space="preserve">41.31</t>
  </si>
  <si>
    <t xml:space="preserve">Iluminacao LED</t>
  </si>
  <si>
    <t xml:space="preserve">41.31.040</t>
  </si>
  <si>
    <t xml:space="preserve">Luminária LED retangular de sobrepor com difusor translúcido, 4000 K, fluxo luminoso de 3690 a 4800 lm, potência de 35 W a 41 W</t>
  </si>
  <si>
    <t xml:space="preserve">41.31.070</t>
  </si>
  <si>
    <t xml:space="preserve">Luminária LED quadrada de sobrepor com difusor prismático translúcido, 4000 K, fluxo luminoso de 1363 a 1800 lm, potência de 15 W a 24 W</t>
  </si>
  <si>
    <t xml:space="preserve">41.31.080</t>
  </si>
  <si>
    <t xml:space="preserve">Luminária LED redonda de embutir com difusor translúcido, 4000 K, fluxo luminoso de 800 a 1060 lm, potência de 9 W a 12 W</t>
  </si>
  <si>
    <t xml:space="preserve">41.31.087</t>
  </si>
  <si>
    <t xml:space="preserve">Luminária LED redonda de sobrepor com difusor translucido, 4000 K, fluxo luminoso de 1900 a 2000 lm, potência de 17 W a 19 W</t>
  </si>
  <si>
    <t xml:space="preserve">41.31.101</t>
  </si>
  <si>
    <t xml:space="preserve">Projetor LED retangular, potência de 30 W, fluxo luminoso de 2250 a 2400 lm, temperatura cor 6.500 K, bivolt</t>
  </si>
  <si>
    <t xml:space="preserve">PARA-RAIOS PARA EDIFICACAO</t>
  </si>
  <si>
    <t xml:space="preserve">42.01</t>
  </si>
  <si>
    <t xml:space="preserve">Complementos para para-raios</t>
  </si>
  <si>
    <t xml:space="preserve">42.01.020</t>
  </si>
  <si>
    <t xml:space="preserve">Captor tipo Franklin, h= 300 mm, 4 pontos, 1 descida, acabamento cromado</t>
  </si>
  <si>
    <t xml:space="preserve">42.01.040</t>
  </si>
  <si>
    <t xml:space="preserve">Captor tipo Franklin, h= 300 mm, 4 pontos, 2 descidas, acabamento cromado</t>
  </si>
  <si>
    <t xml:space="preserve">42.01.060</t>
  </si>
  <si>
    <t xml:space="preserve">Luva de redução galvanizada de 2´ x 3/4´</t>
  </si>
  <si>
    <t xml:space="preserve">42.01.080</t>
  </si>
  <si>
    <t xml:space="preserve">Niple duplo galvanizado de 2´</t>
  </si>
  <si>
    <t xml:space="preserve">42.01.086</t>
  </si>
  <si>
    <t xml:space="preserve">Captor tipo terminal aéreo, h= 300 mm em alumínio</t>
  </si>
  <si>
    <t xml:space="preserve">42.01.090</t>
  </si>
  <si>
    <t xml:space="preserve">Captor tipo terminal aéreo, h= 300 mm, diâmetro de 1/4´ em cobre</t>
  </si>
  <si>
    <t xml:space="preserve">42.01.096</t>
  </si>
  <si>
    <t xml:space="preserve">Captor tipo terminal aéreo, h= 250 mm, diâmetro de 3/8´ galvanizado a fogo</t>
  </si>
  <si>
    <t xml:space="preserve">42.01.098</t>
  </si>
  <si>
    <t xml:space="preserve">Captor tipo terminal aéreo, h= 600 mm, diâmetro de 3/8´ galvanizado a fogo</t>
  </si>
  <si>
    <t xml:space="preserve">42.02</t>
  </si>
  <si>
    <t xml:space="preserve">Isolador galvanizado uso geral</t>
  </si>
  <si>
    <t xml:space="preserve">42.02.010</t>
  </si>
  <si>
    <t xml:space="preserve">Isolador galvanizado uso geral, simples com rosca mecânica</t>
  </si>
  <si>
    <t xml:space="preserve">42.02.020</t>
  </si>
  <si>
    <t xml:space="preserve">Isolador galvanizado uso geral, reforçado para fixação a 90°</t>
  </si>
  <si>
    <t xml:space="preserve">42.02.040</t>
  </si>
  <si>
    <t xml:space="preserve">Isolador galvanizado uso geral, simples com chapa de encosto</t>
  </si>
  <si>
    <t xml:space="preserve">42.02.060</t>
  </si>
  <si>
    <t xml:space="preserve">Isolador galvanizado uso geral, reforçado com chapa de encosto</t>
  </si>
  <si>
    <t xml:space="preserve">42.02.080</t>
  </si>
  <si>
    <t xml:space="preserve">Isolador galvanizado uso geral, simples com calha para telha ondulada</t>
  </si>
  <si>
    <t xml:space="preserve">42.02.100</t>
  </si>
  <si>
    <t xml:space="preserve">Isolador galvanizado uso geral, reforçado com calha para telha ondulada</t>
  </si>
  <si>
    <t xml:space="preserve">42.03</t>
  </si>
  <si>
    <t xml:space="preserve">Isolador galvanizado para mastro</t>
  </si>
  <si>
    <t xml:space="preserve">42.03.020</t>
  </si>
  <si>
    <t xml:space="preserve">Isolador galvanizado para mastro de diâmetro 2´, simples com 1 descida</t>
  </si>
  <si>
    <t xml:space="preserve">42.03.040</t>
  </si>
  <si>
    <t xml:space="preserve">Isolador galvanizado para mastro de diâmetro 2´, simples com 2 descidas</t>
  </si>
  <si>
    <t xml:space="preserve">42.03.060</t>
  </si>
  <si>
    <t xml:space="preserve">Isolador galvanizado para mastro de diâmetro 2´, reforçado com 1 descida</t>
  </si>
  <si>
    <t xml:space="preserve">42.03.080</t>
  </si>
  <si>
    <t xml:space="preserve">Isolador galvanizado para mastro de diâmetro 2´, reforçado com 2 descidas</t>
  </si>
  <si>
    <t xml:space="preserve">42.04</t>
  </si>
  <si>
    <t xml:space="preserve">Componentes de sustentacao para mastro galvanizado</t>
  </si>
  <si>
    <t xml:space="preserve">42.04.020</t>
  </si>
  <si>
    <t xml:space="preserve">Braçadeira de contraventagem para mastro de diâmetro 2´</t>
  </si>
  <si>
    <t xml:space="preserve">42.04.040</t>
  </si>
  <si>
    <t xml:space="preserve">Apoio para mastro de diâmetro 2´</t>
  </si>
  <si>
    <t xml:space="preserve">42.04.060</t>
  </si>
  <si>
    <t xml:space="preserve">Base para mastro de diâmetro 2´</t>
  </si>
  <si>
    <t xml:space="preserve">42.04.080</t>
  </si>
  <si>
    <t xml:space="preserve">Contraventagem com cabo para mastro de diâmetro 2´</t>
  </si>
  <si>
    <t xml:space="preserve">42.04.120</t>
  </si>
  <si>
    <t xml:space="preserve">Mastro simples galvanizado de diâmetro 2´</t>
  </si>
  <si>
    <t xml:space="preserve">42.04.140</t>
  </si>
  <si>
    <t xml:space="preserve">Suporte porta bandeira simples para mastro de diâmetro 2´</t>
  </si>
  <si>
    <t xml:space="preserve">42.04.160</t>
  </si>
  <si>
    <t xml:space="preserve">Suporte porta bandeira reforçado para mastro de diâmetro 2´</t>
  </si>
  <si>
    <t xml:space="preserve">42.05</t>
  </si>
  <si>
    <t xml:space="preserve">Componentes para cabo de descida</t>
  </si>
  <si>
    <t xml:space="preserve">42.05.010</t>
  </si>
  <si>
    <t xml:space="preserve">Sinalizador de obstáculo simples, sem célula fotoelétrica</t>
  </si>
  <si>
    <t xml:space="preserve">42.05.020</t>
  </si>
  <si>
    <t xml:space="preserve">Braçadeira para fixação do aparelho sinalizador para mastro de diâmetro 2´</t>
  </si>
  <si>
    <t xml:space="preserve">42.05.030</t>
  </si>
  <si>
    <t xml:space="preserve">Sinalizador de obstáculo duplo, sem célula fotoelétrica</t>
  </si>
  <si>
    <t xml:space="preserve">42.05.050</t>
  </si>
  <si>
    <t xml:space="preserve">Sinalizador de obstáculo simples, com célula fotoelétrica</t>
  </si>
  <si>
    <t xml:space="preserve">42.05.070</t>
  </si>
  <si>
    <t xml:space="preserve">Sinalizador de obstáculo duplo, com célula fotoelétrica</t>
  </si>
  <si>
    <t xml:space="preserve">42.05.100</t>
  </si>
  <si>
    <t xml:space="preserve">Caixa de inspeção suspensa</t>
  </si>
  <si>
    <t xml:space="preserve">42.05.110</t>
  </si>
  <si>
    <t xml:space="preserve">Conector cabo/haste de 3/4´</t>
  </si>
  <si>
    <t xml:space="preserve">42.05.120</t>
  </si>
  <si>
    <t xml:space="preserve">Conector de emenda em latão para cabo de até 50 mm² com 4 parafusos</t>
  </si>
  <si>
    <t xml:space="preserve">42.05.140</t>
  </si>
  <si>
    <t xml:space="preserve">Conector olhal cabo/haste de 3/4´</t>
  </si>
  <si>
    <t xml:space="preserve">42.05.160</t>
  </si>
  <si>
    <t xml:space="preserve">Conector olhal cabo/haste de 5/8´</t>
  </si>
  <si>
    <t xml:space="preserve">42.05.170</t>
  </si>
  <si>
    <t xml:space="preserve">Vergalhão liso de aço galvanizado, diâmetro de 3/8´</t>
  </si>
  <si>
    <t xml:space="preserve">42.05.180</t>
  </si>
  <si>
    <t xml:space="preserve">Esticador em latão para cabo de cobre</t>
  </si>
  <si>
    <t xml:space="preserve">42.05.190</t>
  </si>
  <si>
    <t xml:space="preserve">Haste de aterramento de 3/4´ x 3 m</t>
  </si>
  <si>
    <t xml:space="preserve">42.05.200</t>
  </si>
  <si>
    <t xml:space="preserve">Haste de aterramento de 5/8" x 2,4 m</t>
  </si>
  <si>
    <t xml:space="preserve">42.05.210</t>
  </si>
  <si>
    <t xml:space="preserve">Haste de aterramento de 5/8´ x 3 m</t>
  </si>
  <si>
    <t xml:space="preserve">42.05.220</t>
  </si>
  <si>
    <t xml:space="preserve">Mastro para sinalizador de obstáculo, de 1,5 m x 3/4´</t>
  </si>
  <si>
    <t xml:space="preserve">42.05.230</t>
  </si>
  <si>
    <t xml:space="preserve">Clips de fixação para vergalhão em aço galvanizado de 3/8´</t>
  </si>
  <si>
    <t xml:space="preserve">42.05.240</t>
  </si>
  <si>
    <t xml:space="preserve">Suporte para tubo de proteção com chapa de encosto, diâmetro 2´</t>
  </si>
  <si>
    <t xml:space="preserve">42.05.250</t>
  </si>
  <si>
    <t xml:space="preserve">Barra condutora chata em alumínio de 3/4´ x 1/4´, inclusive acessórios de fixação</t>
  </si>
  <si>
    <t xml:space="preserve">42.05.260</t>
  </si>
  <si>
    <t xml:space="preserve">Suporte para tubo de proteção com grapa para chumbar, diâmetro 2´</t>
  </si>
  <si>
    <t xml:space="preserve">42.05.270</t>
  </si>
  <si>
    <t xml:space="preserve">Conector em latão estanhado para cabos de 16 a 50 mm² e vergalhões até 3/8´</t>
  </si>
  <si>
    <t xml:space="preserve">42.05.290</t>
  </si>
  <si>
    <t xml:space="preserve">Suporte para fixação de terminal aéreo e/ou de cabo de cobre nu, com base plana</t>
  </si>
  <si>
    <t xml:space="preserve">42.05.300</t>
  </si>
  <si>
    <t xml:space="preserve">Tampa para caixa de inspeção cilíndrica, aço galvanizado</t>
  </si>
  <si>
    <t xml:space="preserve">42.05.310</t>
  </si>
  <si>
    <t xml:space="preserve">Caixa de inspeção do terra cilíndrica em PVC rígido, diâmetro de 300 mm - h= 250 mm</t>
  </si>
  <si>
    <t xml:space="preserve">42.05.320</t>
  </si>
  <si>
    <t xml:space="preserve">Caixa de inspeção do terra cilíndrica em PVC rígido, diâmetro de 300 mm - h= 400 mm</t>
  </si>
  <si>
    <t xml:space="preserve">42.05.330</t>
  </si>
  <si>
    <t xml:space="preserve">Caixa de inspeção do terra cilíndrica em PVC rígido, diâmetro de 300 mm - h= 600 mm</t>
  </si>
  <si>
    <t xml:space="preserve">42.05.340</t>
  </si>
  <si>
    <t xml:space="preserve">Barra condutora chata em cobre de 3/4´ x 3/16´, inclusive acessórios de fixação</t>
  </si>
  <si>
    <t xml:space="preserve">42.05.370</t>
  </si>
  <si>
    <t xml:space="preserve">Caixa de equalização, de embutir, em aço com barramento, de 400 x 400 mm e tampa</t>
  </si>
  <si>
    <t xml:space="preserve">42.05.380</t>
  </si>
  <si>
    <t xml:space="preserve">Caixa de equalização, de embutir, em aço com barramento, de 200 x 200 mm e tampa</t>
  </si>
  <si>
    <t xml:space="preserve">42.05.390</t>
  </si>
  <si>
    <t xml:space="preserve">Presilha em latão para cabos de 16 até 50 mm²</t>
  </si>
  <si>
    <t xml:space="preserve">42.05.410</t>
  </si>
  <si>
    <t xml:space="preserve">Suporte para fixação de terminal aéreo e/ou de cabo de cobre nu, com base ondulada</t>
  </si>
  <si>
    <t xml:space="preserve">42.05.440</t>
  </si>
  <si>
    <t xml:space="preserve">Barra condutora chata em alumínio de 7/8´ x 1/8´, inclusive acessórios de fixação</t>
  </si>
  <si>
    <t xml:space="preserve">42.05.450</t>
  </si>
  <si>
    <t xml:space="preserve">Conector com rabicho e porca em latão para cabo de 16 a 35 mm²</t>
  </si>
  <si>
    <t xml:space="preserve">42.05.510</t>
  </si>
  <si>
    <t xml:space="preserve">Suporte para fixação de fita de alumínio 7/8´ x 1/8´ e/ou cabo de cobre nu, com base ondulada</t>
  </si>
  <si>
    <t xml:space="preserve">42.05.520</t>
  </si>
  <si>
    <t xml:space="preserve">Suporte para fixação de fita de alumínio 7/8´ x 1/8´, com base plana</t>
  </si>
  <si>
    <t xml:space="preserve">42.05.542</t>
  </si>
  <si>
    <t xml:space="preserve">Tela equipotencial em aço inoxidável, largura de 200 mm, espessura de 1,4 mm</t>
  </si>
  <si>
    <t xml:space="preserve">42.05.550</t>
  </si>
  <si>
    <t xml:space="preserve">Cordoalha flexível "Jumpers" de 25 x 235 mm, com 4 furos de 11 mm</t>
  </si>
  <si>
    <t xml:space="preserve">42.05.560</t>
  </si>
  <si>
    <t xml:space="preserve">Cordoalha flexível "Jumpers" de 25 x 300 mm, com 4 furos de 11 mm</t>
  </si>
  <si>
    <t xml:space="preserve">42.05.570</t>
  </si>
  <si>
    <t xml:space="preserve">Terminal estanhado com 1 furo e 1 compressão - 16 mm²</t>
  </si>
  <si>
    <t xml:space="preserve">42.05.580</t>
  </si>
  <si>
    <t xml:space="preserve">Terminal estanhado com 1 furo e 1 compressão - 35 mm²</t>
  </si>
  <si>
    <t xml:space="preserve">42.05.590</t>
  </si>
  <si>
    <t xml:space="preserve">Terminal estanhado com 1 furo e 1 compressão - 50 mm²</t>
  </si>
  <si>
    <t xml:space="preserve">42.05.620</t>
  </si>
  <si>
    <t xml:space="preserve">Terminal estanhado com 2 furos e 1 compressão - 50 mm²</t>
  </si>
  <si>
    <t xml:space="preserve">42.05.630</t>
  </si>
  <si>
    <t xml:space="preserve">Conector tipo ´X´ para aterramento de telas, acabamento estanhado, para cabo de 16 - 50 mm²</t>
  </si>
  <si>
    <t xml:space="preserve">42.05.650</t>
  </si>
  <si>
    <t xml:space="preserve">Malha fechada pré-fabricada em fio de cobre de 16mm e mesch 30 x 30cm para aterramento</t>
  </si>
  <si>
    <t xml:space="preserve">42.20</t>
  </si>
  <si>
    <t xml:space="preserve">Reparos, conservacoes e complementos - GRUPO 42</t>
  </si>
  <si>
    <t xml:space="preserve">42.20.080</t>
  </si>
  <si>
    <t xml:space="preserve">Solda exotérmica conexão cabo-cabo horizontal em X, bitola do cabo de 16-16mm² a 35-35mm²</t>
  </si>
  <si>
    <t xml:space="preserve">42.20.090</t>
  </si>
  <si>
    <t xml:space="preserve">Solda exotérmica conexão cabo-cabo horizontal em X, bitola do cabo de 50-25mm² a 95-50mm²</t>
  </si>
  <si>
    <t xml:space="preserve">42.20.120</t>
  </si>
  <si>
    <t xml:space="preserve">Solda exotérmica conexão cabo-cabo horizontal em X sobreposto, bitola do cabo de 35-35mm² a 50-35mm²</t>
  </si>
  <si>
    <t xml:space="preserve">42.20.130</t>
  </si>
  <si>
    <t xml:space="preserve">Solda exotérmica conexão cabo-cabo horizontal em X sobreposto, bitola do cabo de 50-50mm² a 95-50mm²</t>
  </si>
  <si>
    <t xml:space="preserve">42.20.150</t>
  </si>
  <si>
    <t xml:space="preserve">Solda exotérmica conexão cabo-cabo horizontal em T, bitola do cabo de 16-16mm² a 50-35mm², 70-35mm² e 95-35mm²</t>
  </si>
  <si>
    <t xml:space="preserve">42.20.160</t>
  </si>
  <si>
    <t xml:space="preserve">Solda exotérmica conexão cabo-cabo horizontal em T, bitola do cabo de 50-50mm² a 95-50mm²</t>
  </si>
  <si>
    <t xml:space="preserve">42.20.170</t>
  </si>
  <si>
    <t xml:space="preserve">Solda exotérmica conexão cabo-cabo horizontal reto, bitola do cabo de 16mm² a 70mm²</t>
  </si>
  <si>
    <t xml:space="preserve">42.20.190</t>
  </si>
  <si>
    <t xml:space="preserve">Solda exotérmica conexão cabo-haste em X sobreposto, bitola do cabo de 35mm² a 50mm² para haste de 5/8" e 3/4"</t>
  </si>
  <si>
    <t xml:space="preserve">42.20.210</t>
  </si>
  <si>
    <t xml:space="preserve">Solda exotérmica conexão cabo-haste em T, bitola do cabo de 35mm² para haste de 5/8" e 3/4"</t>
  </si>
  <si>
    <t xml:space="preserve">42.20.220</t>
  </si>
  <si>
    <t xml:space="preserve">Solda exotérmica conexão cabo-haste em T, bitola do cabo de 50mm² a 95mm² para haste de 5/8" e 3/4"</t>
  </si>
  <si>
    <t xml:space="preserve">42.20.230</t>
  </si>
  <si>
    <t xml:space="preserve">Solda exotérmica conexão cabo-haste na lateral, bitola do cabo de 25mm² a 70mm² para haste de 5/8" e 3/4"</t>
  </si>
  <si>
    <t xml:space="preserve">42.20.240</t>
  </si>
  <si>
    <t xml:space="preserve">Solda exotérmica conexão cabo-haste no topo, bitola do cabo de 25mm² a 35mm² para haste de 5/8"</t>
  </si>
  <si>
    <t xml:space="preserve">42.20.250</t>
  </si>
  <si>
    <t xml:space="preserve">Solda exotérmica conexão cabo-haste no topo, bitola do cabo de 50mm² a 95mm² para haste de 5/8" e 3/4"</t>
  </si>
  <si>
    <t xml:space="preserve">42.20.260</t>
  </si>
  <si>
    <t xml:space="preserve">Solda exotérmica conexão cabo-ferro de construção com cabo paralelo, bitola do cabo de 35mm² para haste de 5/8" e 3/4"</t>
  </si>
  <si>
    <t xml:space="preserve">42.20.270</t>
  </si>
  <si>
    <t xml:space="preserve">Solda exotérmica conexão cabo-ferro de construção com cabo paralelo, bitola do cabo de 50mm² a 70mm² para haste de 5/8" e 3/4"</t>
  </si>
  <si>
    <t xml:space="preserve">42.20.280</t>
  </si>
  <si>
    <t xml:space="preserve">Solda exotérmica conexão cabo-ferro de construção com cabo em X sobreposto, bitola do cabo de 35mm² a 70mm² para haste de 5/8"</t>
  </si>
  <si>
    <t xml:space="preserve">42.20.290</t>
  </si>
  <si>
    <t xml:space="preserve">Solda exotérmica conexão cabo-ferro de construção com cabo em X sobreposto, bitola do cabo de 35mm² a 70mm² para haste de 3/8"</t>
  </si>
  <si>
    <t xml:space="preserve">42.20.300</t>
  </si>
  <si>
    <t xml:space="preserve">Solda exotérmica conexão cabo-terminal com duas fixações, bitola do cabo de 25mm² a 50mm² para terminal 3x25</t>
  </si>
  <si>
    <t xml:space="preserve">42.20.310</t>
  </si>
  <si>
    <t xml:space="preserve">Solda exotérmica conexão cabo-superfície de aço, bitola do cabo de 16mm² a 35mm²</t>
  </si>
  <si>
    <t xml:space="preserve">42.20.320</t>
  </si>
  <si>
    <t xml:space="preserve">Solda exotérmica conexão cabo-superfície de aço, bitola do cabo de 50mm² a 95mm²</t>
  </si>
  <si>
    <t xml:space="preserve">APARELHOS ELETRICOS, HIDRAULICOS E A GAS.</t>
  </si>
  <si>
    <t xml:space="preserve">43.01</t>
  </si>
  <si>
    <t xml:space="preserve">Bebedouros</t>
  </si>
  <si>
    <t xml:space="preserve">43.01.012</t>
  </si>
  <si>
    <t xml:space="preserve">Purificador de pressão elétrico em chapa eletrozincado pré-pintada e tampo em aço inoxidável, tipo coluna, capacidade de refrigeração de 2 l/h - simples</t>
  </si>
  <si>
    <t xml:space="preserve">43.01.032</t>
  </si>
  <si>
    <t xml:space="preserve">Purificador de pressão elétrico em chapa eletrozincado pré-pintada e tampo em aço inoxidável, tipo coluna, capacidade de refrigeração de 2 l/h - conjugado</t>
  </si>
  <si>
    <t xml:space="preserve">43.02</t>
  </si>
  <si>
    <t xml:space="preserve">Chuveiros</t>
  </si>
  <si>
    <t xml:space="preserve">43.02.010</t>
  </si>
  <si>
    <t xml:space="preserve">Chuveiro frio em PVC, diâmetro de 10 cm</t>
  </si>
  <si>
    <t xml:space="preserve">43.02.070</t>
  </si>
  <si>
    <t xml:space="preserve">Chuveiro com válvula de acionamento antivandalismo, DN= 3/4´</t>
  </si>
  <si>
    <t xml:space="preserve">43.02.080</t>
  </si>
  <si>
    <t xml:space="preserve">Chuveiro elétrico de 6.500W / 220V com resistência blindada</t>
  </si>
  <si>
    <t xml:space="preserve">43.02.100</t>
  </si>
  <si>
    <t xml:space="preserve">Chuveiro com jato regulável em metal com acabamento cromado</t>
  </si>
  <si>
    <t xml:space="preserve">43.02.122</t>
  </si>
  <si>
    <t xml:space="preserve">Chuveiro frio em PVC, com registro e tubo de ligação acoplados</t>
  </si>
  <si>
    <t xml:space="preserve">43.02.140</t>
  </si>
  <si>
    <t xml:space="preserve">Chuveiro elétrico de 5.500 W / 220 V em PVC</t>
  </si>
  <si>
    <t xml:space="preserve">43.02.160</t>
  </si>
  <si>
    <t xml:space="preserve">Chuveiro lava-olhos, acionamento manual, tubulação em ferro galvanizado com pintura epóxi cor verde</t>
  </si>
  <si>
    <t xml:space="preserve">43.02.170</t>
  </si>
  <si>
    <t xml:space="preserve">Chuveiro elétrico de 7.500W / 220 V, com resistência blindada</t>
  </si>
  <si>
    <t xml:space="preserve">43.02.180</t>
  </si>
  <si>
    <t xml:space="preserve">Ducha eletrônica de 6.800W até 7.900 W / 220 V</t>
  </si>
  <si>
    <t xml:space="preserve">43.03</t>
  </si>
  <si>
    <t xml:space="preserve">Aquecedores</t>
  </si>
  <si>
    <t xml:space="preserve">43.03.050</t>
  </si>
  <si>
    <t xml:space="preserve">Aquecedor a gás de acumulação, capacidade 300 l</t>
  </si>
  <si>
    <t xml:space="preserve">43.03.130</t>
  </si>
  <si>
    <t xml:space="preserve">Aquecedor a gás de acumulação, capacidade 500 l</t>
  </si>
  <si>
    <t xml:space="preserve">43.03.212</t>
  </si>
  <si>
    <t xml:space="preserve">Aquecedor de passagem elétrico individual, baixa pressão - 5.000 W /
6.400 W</t>
  </si>
  <si>
    <t xml:space="preserve">43.03.220</t>
  </si>
  <si>
    <t xml:space="preserve">Sistema de aquecimento de passagem a gás com sistema misturador para abastecimento de até 08 duchas</t>
  </si>
  <si>
    <t xml:space="preserve">43.03.500</t>
  </si>
  <si>
    <t xml:space="preserve">Coletor em alumínio para sistema de aquecimento solar com área coletora até 1,60 m²</t>
  </si>
  <si>
    <t xml:space="preserve">43.03.510</t>
  </si>
  <si>
    <t xml:space="preserve">Coletor em alumínio para sistema de aquecimento solar com área coletora até 2,00 m²</t>
  </si>
  <si>
    <t xml:space="preserve">43.03.550</t>
  </si>
  <si>
    <t xml:space="preserve">Reservatório térmico horizontal em aço inoxidável AISI 304, capacidade de 500 litros</t>
  </si>
  <si>
    <t xml:space="preserve">43.04</t>
  </si>
  <si>
    <t xml:space="preserve">Torneiras eletricas</t>
  </si>
  <si>
    <t xml:space="preserve">43.04.020</t>
  </si>
  <si>
    <t xml:space="preserve">Torneira elétrica</t>
  </si>
  <si>
    <t xml:space="preserve">43.05</t>
  </si>
  <si>
    <t xml:space="preserve">Exaustor, ventilador e circulador de ar</t>
  </si>
  <si>
    <t xml:space="preserve">43.05.030</t>
  </si>
  <si>
    <t xml:space="preserve">Exaustor elétrico em plástico, vazão de 150 a 190m³/h</t>
  </si>
  <si>
    <t xml:space="preserve">43.05.100</t>
  </si>
  <si>
    <t xml:space="preserve">Insuflador de ar compacto, para renovação de ar em ambientes, vazão máxima 93 m³/h</t>
  </si>
  <si>
    <t xml:space="preserve">43.06</t>
  </si>
  <si>
    <t xml:space="preserve">Emissores de som</t>
  </si>
  <si>
    <t xml:space="preserve">43.06.010</t>
  </si>
  <si>
    <t xml:space="preserve">Cigarra de embutir 50/60HZ até 127V, com placa</t>
  </si>
  <si>
    <t xml:space="preserve">43.07</t>
  </si>
  <si>
    <t xml:space="preserve">Aparelho condicionador de ar</t>
  </si>
  <si>
    <t xml:space="preserve">43.07.070</t>
  </si>
  <si>
    <t xml:space="preserve">Ar condicionado a frio, tipo split piso teto com capacidade de 48.000 BTU/h</t>
  </si>
  <si>
    <t xml:space="preserve">43.07.300</t>
  </si>
  <si>
    <t xml:space="preserve">Ar condicionado a frio, tipo split cassete com capacidade de 18.000 BTU/h</t>
  </si>
  <si>
    <t xml:space="preserve">43.07.310</t>
  </si>
  <si>
    <t xml:space="preserve">Ar condicionado a frio, tipo split cassete com capacidade de 24.000 BTU/h</t>
  </si>
  <si>
    <t xml:space="preserve">43.07.320</t>
  </si>
  <si>
    <t xml:space="preserve">Ar condicionado a frio, tipo split cassete com capacidade de 36.000 BTU/h</t>
  </si>
  <si>
    <t xml:space="preserve">43.07.330</t>
  </si>
  <si>
    <t xml:space="preserve">Ar condicionado a frio, tipo split parede com capacidade de 12.000 BTU/h</t>
  </si>
  <si>
    <t xml:space="preserve">43.07.340</t>
  </si>
  <si>
    <t xml:space="preserve">Ar condicionado a frio, tipo split parede com capacidade de 18.000 BTU/h</t>
  </si>
  <si>
    <t xml:space="preserve">43.07.350</t>
  </si>
  <si>
    <t xml:space="preserve">Ar condicionado a frio, tipo split parede com capacidade de 24.000 BTU/h</t>
  </si>
  <si>
    <t xml:space="preserve">43.07.360</t>
  </si>
  <si>
    <t xml:space="preserve">Ar condicionado a frio, tipo split parede com capacidade de 30.000 BTU/h</t>
  </si>
  <si>
    <t xml:space="preserve">43.07.380</t>
  </si>
  <si>
    <t xml:space="preserve">Ar condicionado a frio, tipo split piso teto com capacidade de 24.000 BTU/h</t>
  </si>
  <si>
    <t xml:space="preserve">43.07.390</t>
  </si>
  <si>
    <t xml:space="preserve">Ar condicionado a frio, tipo split piso teto com capacidade de 36.000 BTU/h</t>
  </si>
  <si>
    <t xml:space="preserve">43.08</t>
  </si>
  <si>
    <t xml:space="preserve">Equipamentos para sistema VRF ar condicionado</t>
  </si>
  <si>
    <t xml:space="preserve">43.08.001</t>
  </si>
  <si>
    <t xml:space="preserve">Condensador para sistema VRF de ar condicionado, capacidade até 6 TR</t>
  </si>
  <si>
    <t xml:space="preserve">43.08.002</t>
  </si>
  <si>
    <t xml:space="preserve">Condensador para sistema VRF de ar condicionado, capacidade de 8 TR a 10 TR</t>
  </si>
  <si>
    <t xml:space="preserve">43.08.003</t>
  </si>
  <si>
    <t xml:space="preserve">Condensador para sistema VRF de ar condicionado, capacidade de 11 TR a 13 TR</t>
  </si>
  <si>
    <t xml:space="preserve">43.08.004</t>
  </si>
  <si>
    <t xml:space="preserve">Condensador para sistema VRF de ar condicionado, capacidade de 14 TR a 16 TR</t>
  </si>
  <si>
    <t xml:space="preserve">43.08.020</t>
  </si>
  <si>
    <t xml:space="preserve">Evaporador para sistema VRF de ar condicionado, tipo parede, capacidade de 1 TR</t>
  </si>
  <si>
    <t xml:space="preserve">43.08.021</t>
  </si>
  <si>
    <t xml:space="preserve">Evaporador para sistema VRF de ar condicionado, tipo parede, capacidade de 2 TR</t>
  </si>
  <si>
    <t xml:space="preserve">43.08.022</t>
  </si>
  <si>
    <t xml:space="preserve">Evaporador para sistema VRF de ar condicionado, tipo parede, capacidade de 3 TR</t>
  </si>
  <si>
    <t xml:space="preserve">43.08.030</t>
  </si>
  <si>
    <t xml:space="preserve">Evaporador para sistema VRF de ar condicionado, tipo piso teto, capacidade de 1 TR</t>
  </si>
  <si>
    <t xml:space="preserve">43.08.031</t>
  </si>
  <si>
    <t xml:space="preserve">Evaporador para sistema VRF de ar condicionado, tipo piso teto, capacidade de 2 TR</t>
  </si>
  <si>
    <t xml:space="preserve">43.08.032</t>
  </si>
  <si>
    <t xml:space="preserve">Evaporador para sistema VRF de ar condicionado, tipo piso teto, capacidade de 3 TR</t>
  </si>
  <si>
    <t xml:space="preserve">43.08.033</t>
  </si>
  <si>
    <t xml:space="preserve">Evaporador para sistema VRF de ar condicionado, tipo piso teto, capacidade de 4 TR</t>
  </si>
  <si>
    <t xml:space="preserve">43.08.040</t>
  </si>
  <si>
    <t xml:space="preserve">Evaporador para sistema VRF de ar condicionado, tipo cassete, capacidade de 1 TR</t>
  </si>
  <si>
    <t xml:space="preserve">43.08.041</t>
  </si>
  <si>
    <t xml:space="preserve">Evaporador para sistema VRF de ar condicionado, tipo cassete, capacidade de 2 TR</t>
  </si>
  <si>
    <t xml:space="preserve">43.08.042</t>
  </si>
  <si>
    <t xml:space="preserve">Evaporador para sistema VRF de ar condicionado, tipo cassete, capacidade de 3 TR</t>
  </si>
  <si>
    <t xml:space="preserve">43.08.043</t>
  </si>
  <si>
    <t xml:space="preserve">Evaporador para sistema VRF de ar condicionado, tipo cassete, capacidade de 4 TR</t>
  </si>
  <si>
    <t xml:space="preserve">43.10</t>
  </si>
  <si>
    <t xml:space="preserve">Bombas centrifugas, uso geral</t>
  </si>
  <si>
    <t xml:space="preserve">43.10.050</t>
  </si>
  <si>
    <t xml:space="preserve">Conjunto motor-bomba (centrífuga) 10 cv, monoestágio, Hman= 24 a 36 mca, Q= 53 a 45 m³/h</t>
  </si>
  <si>
    <t xml:space="preserve">43.10.090</t>
  </si>
  <si>
    <t xml:space="preserve">Conjunto motor-bomba (centrífuga) 20 cv, monoestágio, Hman= 40 a 70 mca, Q= 76 a 28 m³/h</t>
  </si>
  <si>
    <t xml:space="preserve">43.10.110</t>
  </si>
  <si>
    <t xml:space="preserve">Conjunto motor-bomba (centrífuga) 5 cv, monoestágio, Hmam= 14 a 26 mca, Q= 56 a 30 m³/h</t>
  </si>
  <si>
    <t xml:space="preserve">43.10.130</t>
  </si>
  <si>
    <t xml:space="preserve">Conjunto motor-bomba (centrífuga) 3/4 cv, monoestágio, Hman= 10 a 16 mca, Q= 12,7 a 8 m³/h</t>
  </si>
  <si>
    <t xml:space="preserve">43.10.210</t>
  </si>
  <si>
    <t xml:space="preserve">Conjunto motor-bomba (centrífuga) 60 cv, monoestágio, Hman= 90 a 125 mca, Q= 115 a 50 m³/h</t>
  </si>
  <si>
    <t xml:space="preserve">43.10.230</t>
  </si>
  <si>
    <t xml:space="preserve">Conjunto motor-bomba (centrífuga) 2 cv, monoestágio, Hman= 12 a 27 mca, Q= 25 a 8 m³/h</t>
  </si>
  <si>
    <t xml:space="preserve">43.10.250</t>
  </si>
  <si>
    <t xml:space="preserve">Conjunto motor-bomba (centrífuga) 15 cv, monoestágio, Hman= 30 a 60 mca, Q= 82 a 20 m³/h</t>
  </si>
  <si>
    <t xml:space="preserve">43.10.290</t>
  </si>
  <si>
    <t xml:space="preserve">Conjunto motor-bomba (centrífuga) 5 cv, monoestágio, Hman= 24 a 33 mca, Q= 41,6 a 35,2 m³/h</t>
  </si>
  <si>
    <t xml:space="preserve">43.10.450</t>
  </si>
  <si>
    <t xml:space="preserve">Conjunto motor-bomba (centrífuga) 30 cv, monoestágio, Hman= 20 a 50 mca, Q= 197 a 112 m³/h</t>
  </si>
  <si>
    <t xml:space="preserve">43.10.452</t>
  </si>
  <si>
    <t xml:space="preserve">Conjunto motor-bomba (centrífuga) 1,5 cv, multiestágio, Hman= 20 a 35 mca, Q= 7,1 a 4,5 m³/h</t>
  </si>
  <si>
    <t xml:space="preserve">43.10.454</t>
  </si>
  <si>
    <t xml:space="preserve">Conjunto motor-bomba (centrífuga) 3 cv, multiestágio, Hman= 30 a 45 mca, Q= 12,4 a 8,4 m³/h</t>
  </si>
  <si>
    <t xml:space="preserve">43.10.456</t>
  </si>
  <si>
    <t xml:space="preserve">Conjunto motor-bomba (centrífuga) 3 cv, multiestágio, Hman= 35 a 60 mca, Q= 7,8 a 5,8 m³/h</t>
  </si>
  <si>
    <t xml:space="preserve">43.10.480</t>
  </si>
  <si>
    <t xml:space="preserve">Conjunto motor-bomba (centrífuga) 7,5 cv, multiestágio, Hman= 30 a 80 mca, Q= 21,6 a 12,0 m³/h</t>
  </si>
  <si>
    <t xml:space="preserve">43.10.490</t>
  </si>
  <si>
    <t xml:space="preserve">Conjunto motor-bomba (centrífuga) 5 cv, multiestágio, Hman= 25 a 50 mca, Q= 21,0 a 13,3 m³/h</t>
  </si>
  <si>
    <t xml:space="preserve">43.10.620</t>
  </si>
  <si>
    <t xml:space="preserve">Conjunto motor-bomba (centrífuga), 0,5 cv, monoestágio, Hman= 10 a 20 mca, Q= 7,5 a 1,5 m³/h</t>
  </si>
  <si>
    <t xml:space="preserve">43.10.670</t>
  </si>
  <si>
    <t xml:space="preserve">Conjunto motor-bomba (centrífuga) 0,5 cv, monoestágio, trifásico, Hman= 9 a 21 mca, Q= 8,3 a 2,0 m³/h</t>
  </si>
  <si>
    <t xml:space="preserve">43.10.730</t>
  </si>
  <si>
    <t xml:space="preserve">Conjunto motor-bomba (centrífuga) 30 cv, monoestágio trifásico, Hman= 70 a 94 mca, Q= 34,80 a 61,7 m³/h</t>
  </si>
  <si>
    <t xml:space="preserve">43.10.740</t>
  </si>
  <si>
    <t xml:space="preserve">Conjunto motor-bomba (centrífuga) 20 cv, monoestágio trifásico, Hman= 62 a 90 mca, Q= 21,1 a 43,8 m³/h</t>
  </si>
  <si>
    <t xml:space="preserve">43.10.750</t>
  </si>
  <si>
    <t xml:space="preserve">Conjunto motor-bomba (centrífuga) 1 cv, monoestágio trifásico, Hman= 8 a 25 mca e Q= 11 a 1,50 m³/h</t>
  </si>
  <si>
    <t xml:space="preserve">43.10.770</t>
  </si>
  <si>
    <t xml:space="preserve">Conjunto motor-bomba (centrífuga) 40 cv, monoestágio trifásico, Hman= 45 a 75 mca e Q= 120 a 75 m³/h</t>
  </si>
  <si>
    <t xml:space="preserve">43.10.780</t>
  </si>
  <si>
    <t xml:space="preserve">Conjunto motor-bomba (centrífuga) 50 cv, monoestágio trifásico, Hman= 61 a 81 mca e Q= 170 a 80 m³/h</t>
  </si>
  <si>
    <t xml:space="preserve">43.10.790</t>
  </si>
  <si>
    <t xml:space="preserve">Conjunto motor-bomba (centrífuga) 1 cv, multiestágio trifásico, Hman= 15 a 30 mca, Q= 6,5 a 4,2 m³/h</t>
  </si>
  <si>
    <t xml:space="preserve">43.10.794</t>
  </si>
  <si>
    <t xml:space="preserve">Conjunto motor-bomba (centrífuga) 1 cv, multiestágio trifásico, Hman= 70 a 115 mca e Q= 1,0 a 1,6 m³/h</t>
  </si>
  <si>
    <t xml:space="preserve">43.11</t>
  </si>
  <si>
    <t xml:space="preserve">Bombas submersiveis</t>
  </si>
  <si>
    <t xml:space="preserve">43.11.050</t>
  </si>
  <si>
    <t xml:space="preserve">Conjunto motor-bomba submersível para poço profundo de 6´, Q= 10 a 20m³/h, Hman= 80 a 48 mca, até 6 HP</t>
  </si>
  <si>
    <t xml:space="preserve">43.11.060</t>
  </si>
  <si>
    <t xml:space="preserve">Conjunto motor-bomba submersível para poço profundo de 6´, Q= 10 a 20m³/h, Hman= 108 a 64,5 mca, 8 HP</t>
  </si>
  <si>
    <t xml:space="preserve">43.11.100</t>
  </si>
  <si>
    <t xml:space="preserve">Conjunto motor-bomba submersível para poço profundo de 6´, Q= 10 a 20m³/h, Hman= 274 a 170 mca, 20 HP</t>
  </si>
  <si>
    <t xml:space="preserve">43.11.110</t>
  </si>
  <si>
    <t xml:space="preserve">Conjunto motor-bomba submersível para poço profundo de 6´, Q= 20 a 34m³/h, Hman= 56,5 a 32 mca, até 8 HP</t>
  </si>
  <si>
    <t xml:space="preserve">43.11.130</t>
  </si>
  <si>
    <t xml:space="preserve">Conjunto motor-bomba submersível para poço profundo de 6´, Q= 20 a 34m³/h, Hman= 92,5 a 53 mca, 12,5 HP</t>
  </si>
  <si>
    <t xml:space="preserve">43.11.150</t>
  </si>
  <si>
    <t xml:space="preserve">Conjunto motor-bomba submersível para poço profundo de 6´, Q= 20 a 34m³/h, Hman= 152 a 88 mca, 20 HP</t>
  </si>
  <si>
    <t xml:space="preserve">43.11.320</t>
  </si>
  <si>
    <t xml:space="preserve">Conjunto motor-bomba submersível vertical para esgoto, Q= 4,8 a 25,8 m³/h, Hmam= 19 a 5 mca, potência 1 cv, diâmetro de sólidos até 20mm</t>
  </si>
  <si>
    <t xml:space="preserve">43.11.330</t>
  </si>
  <si>
    <t xml:space="preserve">Conjunto motor-bomba submersível vertical para esgoto, Q= 4,6 a 57,2 m³/h, Hman= 13 a 4 mca, potência 2 a 3,5 cv, diâmetro de sólidos até 50mm</t>
  </si>
  <si>
    <t xml:space="preserve">43.11.360</t>
  </si>
  <si>
    <t xml:space="preserve">Conjunto motor-bomba submersível vertical para águas residuais, Q= 2 a16 m³/h, Hman= 12 a 2 mca, potência de 0,5 cv</t>
  </si>
  <si>
    <t xml:space="preserve">43.11.370</t>
  </si>
  <si>
    <t xml:space="preserve">Conjunto motor-bomba submersível vertical para águas residuais, Q= 3 a 20 m³/h, Hman= 13 a 5 mca, potência de 1 cv</t>
  </si>
  <si>
    <t xml:space="preserve">43.11.380</t>
  </si>
  <si>
    <t xml:space="preserve">Conjunto motor-bomba submersível vertical para águas residuais, Q= 10 a 50 m³/h, Hman= 22 a 4 mca, potência 4 cv</t>
  </si>
  <si>
    <t xml:space="preserve">43.11.390</t>
  </si>
  <si>
    <t xml:space="preserve">Conjunto motor-bomba submersível vertical para águas residuais, Q= 8 a 45 m³/h, Hman= 10,5 a 3,5 mca, potência 1,5 cv</t>
  </si>
  <si>
    <t xml:space="preserve">43.11.400</t>
  </si>
  <si>
    <t xml:space="preserve">Conjunto motor-bomba submersível vertical para esgoto, Q= 3,4 a 86,3 m³/h, Hman= 14 a 5 mca, potência 5 cv</t>
  </si>
  <si>
    <t xml:space="preserve">43.11.410</t>
  </si>
  <si>
    <t xml:space="preserve">Conjunto motor-bomba submersível vertical para esgoto, Q= 9,1 a 113,6m³/h, Hman= 20 a 15 mca, potência 10 cv</t>
  </si>
  <si>
    <t xml:space="preserve">43.11.420</t>
  </si>
  <si>
    <t xml:space="preserve">Conjunto motor-bomba submersível vertical para esgoto, Q=9,3 a 69,0 m³/h, Hman=15 a 7 mca, potência 3cv, diâmetro de sólidos 50/65mm</t>
  </si>
  <si>
    <t xml:space="preserve">43.11.460</t>
  </si>
  <si>
    <t xml:space="preserve">Conjunto motor-bomba submersível vertical para esgoto, Q= 40 m³/h, Hman= 40 mca, diâmetro de sólidos até 50 mm</t>
  </si>
  <si>
    <t xml:space="preserve">43.12</t>
  </si>
  <si>
    <t xml:space="preserve">Bombas especiais, uso industrial</t>
  </si>
  <si>
    <t xml:space="preserve">43.12.500</t>
  </si>
  <si>
    <t xml:space="preserve">Filtro de areia com carga de areia filtrante, vazão de 16,9 m³/h</t>
  </si>
  <si>
    <t xml:space="preserve">43.20</t>
  </si>
  <si>
    <t xml:space="preserve">Reparos, conservacoes e complementos - GRUPO 43</t>
  </si>
  <si>
    <t xml:space="preserve">43.20.130</t>
  </si>
  <si>
    <t xml:space="preserve">Caixa de passagem para condicionamento de ar tipo Split, com saída de dreno único na vertical - 39 x 22 x 6 cm</t>
  </si>
  <si>
    <t xml:space="preserve">43.20.140</t>
  </si>
  <si>
    <t xml:space="preserve">Bomba de remoção de condensados para condicionadores de ar</t>
  </si>
  <si>
    <t xml:space="preserve">43.20.200</t>
  </si>
  <si>
    <t xml:space="preserve">Controlador de temperatura digital</t>
  </si>
  <si>
    <t xml:space="preserve">43.20.210</t>
  </si>
  <si>
    <t xml:space="preserve">Bomba de circulação para água quente</t>
  </si>
  <si>
    <t xml:space="preserve">43.20.250</t>
  </si>
  <si>
    <t xml:space="preserve">Poço termométrico em alumínio, com haste de 30mm e rosca 1/2" npt</t>
  </si>
  <si>
    <t xml:space="preserve">43.20.260</t>
  </si>
  <si>
    <t xml:space="preserve">Termostato para aquecimento ou refrigeração com programação horária</t>
  </si>
  <si>
    <t xml:space="preserve">APARELHOS E METAIS HIDRAULICOS</t>
  </si>
  <si>
    <t xml:space="preserve">44.01</t>
  </si>
  <si>
    <t xml:space="preserve">Aparelhos e loucas</t>
  </si>
  <si>
    <t xml:space="preserve">44.01.030</t>
  </si>
  <si>
    <t xml:space="preserve">Bacia turca de louça - 6 litros</t>
  </si>
  <si>
    <t xml:space="preserve">44.01.040</t>
  </si>
  <si>
    <t xml:space="preserve">Bacia sifonada com caixa de descarga acoplada e tampa - infan8l</t>
  </si>
  <si>
    <t xml:space="preserve">44.01.050</t>
  </si>
  <si>
    <t xml:space="preserve">Bacia sifonada de louça sem tampa - 6 litros</t>
  </si>
  <si>
    <t xml:space="preserve">44.01.052</t>
  </si>
  <si>
    <t xml:space="preserve">Bacia sifonada de louça com tampa - 6 litros</t>
  </si>
  <si>
    <t xml:space="preserve">44.01.070</t>
  </si>
  <si>
    <t xml:space="preserve">Bacia sifonada de louça sem tampa, com saída horizontal - 6 litros</t>
  </si>
  <si>
    <t xml:space="preserve">44.01.072</t>
  </si>
  <si>
    <t xml:space="preserve">Bacia sifonada de louça com tampa, com saída horizontal - 6 litros</t>
  </si>
  <si>
    <t xml:space="preserve">44.01.100</t>
  </si>
  <si>
    <t xml:space="preserve">Lavatório de louça sem coluna</t>
  </si>
  <si>
    <t xml:space="preserve">44.01.110</t>
  </si>
  <si>
    <t xml:space="preserve">Lavatório de louça com coluna</t>
  </si>
  <si>
    <t xml:space="preserve">44.01.160</t>
  </si>
  <si>
    <t xml:space="preserve">Lavatório de louça pequeno com coluna suspensa - linha especial</t>
  </si>
  <si>
    <t xml:space="preserve">44.01.170</t>
  </si>
  <si>
    <t xml:space="preserve">Lavatório em polipropileno</t>
  </si>
  <si>
    <t xml:space="preserve">44.01.200</t>
  </si>
  <si>
    <t xml:space="preserve">Mictório de louça sifonado auto aspirante</t>
  </si>
  <si>
    <t xml:space="preserve">44.01.240</t>
  </si>
  <si>
    <t xml:space="preserve">Lavatório em louça com coluna suspensa</t>
  </si>
  <si>
    <t xml:space="preserve">44.01.270</t>
  </si>
  <si>
    <t xml:space="preserve">Cuba de louça de embutir oval</t>
  </si>
  <si>
    <t xml:space="preserve">44.01.310</t>
  </si>
  <si>
    <t xml:space="preserve">Tanque de louça com coluna de 30 litros</t>
  </si>
  <si>
    <t xml:space="preserve">44.01.360</t>
  </si>
  <si>
    <t xml:space="preserve">Tanque de louça com coluna de 18 a 20 litros</t>
  </si>
  <si>
    <t xml:space="preserve">44.01.370</t>
  </si>
  <si>
    <t xml:space="preserve">Tanque em granito sintético, linha comercial - sem pertences</t>
  </si>
  <si>
    <t xml:space="preserve">44.01.610</t>
  </si>
  <si>
    <t xml:space="preserve">Lavatório de louça para canto, sem coluna - sem pertences</t>
  </si>
  <si>
    <t xml:space="preserve">44.01.680</t>
  </si>
  <si>
    <t xml:space="preserve">Caixa de descarga em plástico, de sobrepor, capacidade 9 litros com engate flexível</t>
  </si>
  <si>
    <t xml:space="preserve">44.01.690</t>
  </si>
  <si>
    <t xml:space="preserve">Tanque de louça sem coluna de 30 litros</t>
  </si>
  <si>
    <t xml:space="preserve">44.01.800</t>
  </si>
  <si>
    <t xml:space="preserve">Bacia sifonada com caixa de descarga acoplada sem tampa - 6 litros</t>
  </si>
  <si>
    <t xml:space="preserve">44.01.820</t>
  </si>
  <si>
    <t xml:space="preserve">Bacia sifonada com caixa de descarga acoplada com tampa - 6 litros</t>
  </si>
  <si>
    <t xml:space="preserve">44.01.850</t>
  </si>
  <si>
    <t xml:space="preserve">Cuba de louça de embutir redonda</t>
  </si>
  <si>
    <t xml:space="preserve">44.02</t>
  </si>
  <si>
    <t xml:space="preserve">Bancadas e tampos</t>
  </si>
  <si>
    <t xml:space="preserve">44.02.062</t>
  </si>
  <si>
    <t xml:space="preserve">Tampo/bancada em granito, com frontão, espessura de 2 cm, acabamento polido</t>
  </si>
  <si>
    <t xml:space="preserve">44.02.100</t>
  </si>
  <si>
    <t xml:space="preserve">Tampo/bancada em mármore nacional espessura de 3 cm</t>
  </si>
  <si>
    <t xml:space="preserve">44.02.200</t>
  </si>
  <si>
    <t xml:space="preserve">Tampo/bancada em concreto armado, revestido em aço inoxidável fosco polido</t>
  </si>
  <si>
    <t xml:space="preserve">44.02.300</t>
  </si>
  <si>
    <t xml:space="preserve">Superfície sólido mineral para bancadas, saias, frontões e/ou cubas</t>
  </si>
  <si>
    <t xml:space="preserve">44.03</t>
  </si>
  <si>
    <t xml:space="preserve">Acessorios e metais</t>
  </si>
  <si>
    <t xml:space="preserve">44.03.010</t>
  </si>
  <si>
    <t xml:space="preserve">Dispenser toalheiro em ABS e policarbonato para bobina de 20 cm x 200 m, com alavanca</t>
  </si>
  <si>
    <t xml:space="preserve">44.03.020</t>
  </si>
  <si>
    <t xml:space="preserve">Meia saboneteira de louça de embutir</t>
  </si>
  <si>
    <t xml:space="preserve">44.03.030</t>
  </si>
  <si>
    <t xml:space="preserve">Dispenser toalheiro metálico esmaltado para bobina de 25cm x 50m, sem alavanca</t>
  </si>
  <si>
    <t xml:space="preserve">44.03.040</t>
  </si>
  <si>
    <t xml:space="preserve">Saboneteira de louça de embutir</t>
  </si>
  <si>
    <t xml:space="preserve">44.03.050</t>
  </si>
  <si>
    <t xml:space="preserve">Dispenser papel higiênico em ABS para rolão 300 / 600 m, com visor</t>
  </si>
  <si>
    <t xml:space="preserve">44.03.080</t>
  </si>
  <si>
    <t xml:space="preserve">Porta-papel de louça de embutir</t>
  </si>
  <si>
    <t xml:space="preserve">44.03.090</t>
  </si>
  <si>
    <t xml:space="preserve">Cabide cromado para banheiro</t>
  </si>
  <si>
    <t xml:space="preserve">44.03.130</t>
  </si>
  <si>
    <t xml:space="preserve">Saboneteira tipo dispenser, para refil de 800 ml</t>
  </si>
  <si>
    <t xml:space="preserve">44.03.180</t>
  </si>
  <si>
    <t xml:space="preserve">Dispenser toalheiro em ABS, para folhas</t>
  </si>
  <si>
    <t xml:space="preserve">44.03.210</t>
  </si>
  <si>
    <t xml:space="preserve">Ducha cromada simples</t>
  </si>
  <si>
    <t xml:space="preserve">44.03.260</t>
  </si>
  <si>
    <t xml:space="preserve">Armário de plástico de embutir, para lavatório</t>
  </si>
  <si>
    <t xml:space="preserve">44.03.300</t>
  </si>
  <si>
    <t xml:space="preserve">Torneira clínica com volante tipo alavanca</t>
  </si>
  <si>
    <t xml:space="preserve">44.03.315</t>
  </si>
  <si>
    <t xml:space="preserve">Torneira de mesa com bica móvel e alavanca</t>
  </si>
  <si>
    <t xml:space="preserve">44.03.316</t>
  </si>
  <si>
    <t xml:space="preserve">Torneira misturador clínica de mesa com arejador articulado, acionamento cotovelo</t>
  </si>
  <si>
    <t xml:space="preserve">44.03.360</t>
  </si>
  <si>
    <t xml:space="preserve">Ducha higiênica cromada</t>
  </si>
  <si>
    <t xml:space="preserve">44.03.370</t>
  </si>
  <si>
    <t xml:space="preserve">Torneira curta com rosca para uso geral, em latão fundido sem acabamento, DN= 1/2´</t>
  </si>
  <si>
    <t xml:space="preserve">44.03.380</t>
  </si>
  <si>
    <t xml:space="preserve">Torneira curta com rosca para uso geral, em latão fundido sem acabamento, DN= 3/4´</t>
  </si>
  <si>
    <t xml:space="preserve">44.03.400</t>
  </si>
  <si>
    <t xml:space="preserve">Torneira curta com rosca para uso geral, em latão fundido cromado, DN= 3/4´</t>
  </si>
  <si>
    <t xml:space="preserve">44.03.420</t>
  </si>
  <si>
    <t xml:space="preserve">Torneira curta sem rosca para uso geral, em latão fundido sem acabamento, DN= 3/4´</t>
  </si>
  <si>
    <t xml:space="preserve">44.03.430</t>
  </si>
  <si>
    <t xml:space="preserve">Torneira curta sem rosca para uso geral, em latão fundido cromado, DN= 1/2"</t>
  </si>
  <si>
    <t xml:space="preserve">44.03.440</t>
  </si>
  <si>
    <t xml:space="preserve">Torneira curta sem rosca para uso geral, em latão fundido cromado, DN= 3/4"</t>
  </si>
  <si>
    <t xml:space="preserve">44.03.450</t>
  </si>
  <si>
    <t xml:space="preserve">Torneira longa sem rosca para uso geral, em latão fundido cromado</t>
  </si>
  <si>
    <t xml:space="preserve">44.03.470</t>
  </si>
  <si>
    <t xml:space="preserve">Torneira de parede para pia com bica móvel e arejador, em latão fundido cromado</t>
  </si>
  <si>
    <t xml:space="preserve">44.03.500</t>
  </si>
  <si>
    <t xml:space="preserve">Aparelho misturador de parede, para pia, com bica móvel, acabamento cromado</t>
  </si>
  <si>
    <t xml:space="preserve">44.03.510</t>
  </si>
  <si>
    <t xml:space="preserve">Torneira de parede antivandalismo, DN= 3/4´</t>
  </si>
  <si>
    <t xml:space="preserve">44.03.590</t>
  </si>
  <si>
    <t xml:space="preserve">Torneira de mesa para pia com bica móvel e arejador em latão fundido cromado</t>
  </si>
  <si>
    <t xml:space="preserve">44.03.630</t>
  </si>
  <si>
    <t xml:space="preserve">Torneira de acionamento restrito em latão cromado, DN= 1/2´ com adaptador para 3/4´</t>
  </si>
  <si>
    <t xml:space="preserve">44.03.640</t>
  </si>
  <si>
    <t xml:space="preserve">Torneira de parede acionamento hidromecânico, em latão cromado, DN= 1/2´ ou 3/4´</t>
  </si>
  <si>
    <t xml:space="preserve">44.03.645</t>
  </si>
  <si>
    <t xml:space="preserve">Torneira de mesa automática, acionamento hidromecânico, em latão cromado, DN= 1/2´ou 3/4´</t>
  </si>
  <si>
    <t xml:space="preserve">44.03.670</t>
  </si>
  <si>
    <t xml:space="preserve">Caixa de descarga de embutir, acionamento frontal, completa</t>
  </si>
  <si>
    <t xml:space="preserve">44.03.690</t>
  </si>
  <si>
    <t xml:space="preserve">Torneira de parede em ABS, DN 1/2´ ou 3/4´, 10cm</t>
  </si>
  <si>
    <t xml:space="preserve">44.03.700</t>
  </si>
  <si>
    <t xml:space="preserve">Torneira de parede em ABS, DN 1/2´ ou 3/4´, 15cm</t>
  </si>
  <si>
    <t xml:space="preserve">44.03.720</t>
  </si>
  <si>
    <t xml:space="preserve">Torneira de mesa para lavatório, acionamento hidromecânico com alavanca, registro integrado regulador de vazão, em latão cromado, DN= 1/2´</t>
  </si>
  <si>
    <t xml:space="preserve">44.03.810</t>
  </si>
  <si>
    <t xml:space="preserve">Aparelho misturador de mesa para pia com bica móvel, acabamento cromado</t>
  </si>
  <si>
    <t xml:space="preserve">44.03.825</t>
  </si>
  <si>
    <t xml:space="preserve">Misturador termostato para chuveiro ou ducha, acabamento cromado</t>
  </si>
  <si>
    <t xml:space="preserve">44.03.900</t>
  </si>
  <si>
    <t xml:space="preserve">Secador de mãos em ABS</t>
  </si>
  <si>
    <t xml:space="preserve">44.03.920</t>
  </si>
  <si>
    <t xml:space="preserve">Ducha higiênica com registro</t>
  </si>
  <si>
    <t xml:space="preserve">44.03.931</t>
  </si>
  <si>
    <t xml:space="preserve">Desviador para duchas e chuveiros</t>
  </si>
  <si>
    <t xml:space="preserve">44.03.940</t>
  </si>
  <si>
    <t xml:space="preserve">Válvula dupla para bancada de laboratório, uso em GLP, com bico para mangueira - diâmetro de 1/4´ a 1/2´</t>
  </si>
  <si>
    <t xml:space="preserve">44.03.950</t>
  </si>
  <si>
    <t xml:space="preserve">Válvula para cuba de laboratório, com nuca giratória e bico escalonado para mangueira</t>
  </si>
  <si>
    <t xml:space="preserve">44.04</t>
  </si>
  <si>
    <t xml:space="preserve">Prateleiras</t>
  </si>
  <si>
    <t xml:space="preserve">44.04.030</t>
  </si>
  <si>
    <t xml:space="preserve">Prateleira em granito com espessura de 2 cm</t>
  </si>
  <si>
    <t xml:space="preserve">44.04.040</t>
  </si>
  <si>
    <t xml:space="preserve">Prateleira em granilite</t>
  </si>
  <si>
    <t xml:space="preserve">44.04.050</t>
  </si>
  <si>
    <t xml:space="preserve">Prateleira em granito com espessura de 3 cm</t>
  </si>
  <si>
    <t xml:space="preserve">44.06</t>
  </si>
  <si>
    <t xml:space="preserve">Aparelhos de aco inoxidavel</t>
  </si>
  <si>
    <t xml:space="preserve">44.06.010</t>
  </si>
  <si>
    <t xml:space="preserve">Lavatório coletivo em aço inoxidável</t>
  </si>
  <si>
    <t xml:space="preserve">44.06.100</t>
  </si>
  <si>
    <t xml:space="preserve">Mictório coletivo em aço inoxidável</t>
  </si>
  <si>
    <t xml:space="preserve">44.06.200</t>
  </si>
  <si>
    <t xml:space="preserve">Tanque em aço inoxidável</t>
  </si>
  <si>
    <t xml:space="preserve">44.06.250</t>
  </si>
  <si>
    <t xml:space="preserve">Cuba em aço inoxidável simples de 300 x 140mm</t>
  </si>
  <si>
    <t xml:space="preserve">44.06.300</t>
  </si>
  <si>
    <t xml:space="preserve">Cuba em aço inoxidável simples de 400x340x140mm</t>
  </si>
  <si>
    <t xml:space="preserve">44.06.310</t>
  </si>
  <si>
    <t xml:space="preserve">Cuba em aço inoxidável simples de 465x300x140mm</t>
  </si>
  <si>
    <t xml:space="preserve">44.06.320</t>
  </si>
  <si>
    <t xml:space="preserve">Cuba em aço inoxidável simples de 560x330x140mm</t>
  </si>
  <si>
    <t xml:space="preserve">44.06.330</t>
  </si>
  <si>
    <t xml:space="preserve">Cuba em aço inoxidável simples de 500x400x400mm</t>
  </si>
  <si>
    <t xml:space="preserve">44.06.360</t>
  </si>
  <si>
    <t xml:space="preserve">Cuba em aço inoxidável simples de 500x400x200mm</t>
  </si>
  <si>
    <t xml:space="preserve">44.06.370</t>
  </si>
  <si>
    <t xml:space="preserve">Cuba em aço inoxidável simples de 500x400x250mm</t>
  </si>
  <si>
    <t xml:space="preserve">44.06.400</t>
  </si>
  <si>
    <t xml:space="preserve">Cuba em aço inoxidável simples de 500x400x300mm</t>
  </si>
  <si>
    <t xml:space="preserve">44.06.410</t>
  </si>
  <si>
    <t xml:space="preserve">Cuba em aço inoxidável simples de 600x500x300mm</t>
  </si>
  <si>
    <t xml:space="preserve">44.06.470</t>
  </si>
  <si>
    <t xml:space="preserve">Cuba em aço inoxidável simples de 600x500x350mm</t>
  </si>
  <si>
    <t xml:space="preserve">44.06.520</t>
  </si>
  <si>
    <t xml:space="preserve">Cuba em aço inoxidável simples de 600x500x400mm</t>
  </si>
  <si>
    <t xml:space="preserve">44.06.570</t>
  </si>
  <si>
    <t xml:space="preserve">Cuba em aço inoxidável simples de 700x600x450mm</t>
  </si>
  <si>
    <t xml:space="preserve">44.06.600</t>
  </si>
  <si>
    <t xml:space="preserve">Cuba em aço inoxidável simples de 1400x900x500mm</t>
  </si>
  <si>
    <t xml:space="preserve">44.06.610</t>
  </si>
  <si>
    <t xml:space="preserve">Cuba em aço inoxidável simples de 1100x600x400mm</t>
  </si>
  <si>
    <t xml:space="preserve">44.06.700</t>
  </si>
  <si>
    <t xml:space="preserve">Cuba em aço inoxidável dupla de 715x400x140mm</t>
  </si>
  <si>
    <t xml:space="preserve">44.06.710</t>
  </si>
  <si>
    <t xml:space="preserve">Cuba em aço inoxidável dupla de 835x340x140mm</t>
  </si>
  <si>
    <t xml:space="preserve">44.06.750</t>
  </si>
  <si>
    <t xml:space="preserve">Cuba em aço inoxidável dupla de 1020x400x250mm</t>
  </si>
  <si>
    <t xml:space="preserve">44.20</t>
  </si>
  <si>
    <t xml:space="preserve">Reparos, conservacoes e complementos - GRUPO 44</t>
  </si>
  <si>
    <t xml:space="preserve">44.20.010</t>
  </si>
  <si>
    <t xml:space="preserve">Sifão plástico sanfonado universal de 1´</t>
  </si>
  <si>
    <t xml:space="preserve">44.20.020</t>
  </si>
  <si>
    <t xml:space="preserve">Recolocação de torneiras</t>
  </si>
  <si>
    <t xml:space="preserve">44.20.040</t>
  </si>
  <si>
    <t xml:space="preserve">Recolocação de sifões</t>
  </si>
  <si>
    <t xml:space="preserve">44.20.060</t>
  </si>
  <si>
    <t xml:space="preserve">Recolocação de aparelhos sanitários, incluindo acessórios</t>
  </si>
  <si>
    <t xml:space="preserve">44.20.080</t>
  </si>
  <si>
    <t xml:space="preserve">Recolocação de caixas de descarga de sobrepor</t>
  </si>
  <si>
    <t xml:space="preserve">44.20.100</t>
  </si>
  <si>
    <t xml:space="preserve">Engate flexível metálico DN= 1/2´</t>
  </si>
  <si>
    <t xml:space="preserve">44.20.110</t>
  </si>
  <si>
    <t xml:space="preserve">Engate flexível de PVC DN= 1/2´</t>
  </si>
  <si>
    <t xml:space="preserve">44.20.120</t>
  </si>
  <si>
    <t xml:space="preserve">Canopla para válvula de descarga</t>
  </si>
  <si>
    <t xml:space="preserve">44.20.121</t>
  </si>
  <si>
    <t xml:space="preserve">Arejador com articulador em ABS cromado para torneira padrão, completo</t>
  </si>
  <si>
    <t xml:space="preserve">44.20.130</t>
  </si>
  <si>
    <t xml:space="preserve">Tubo de ligação para mictório, DN= 1/2´</t>
  </si>
  <si>
    <t xml:space="preserve">44.20.150</t>
  </si>
  <si>
    <t xml:space="preserve">Acabamento cromado para registro</t>
  </si>
  <si>
    <t xml:space="preserve">44.20.160</t>
  </si>
  <si>
    <t xml:space="preserve">Botão para válvula de descarga</t>
  </si>
  <si>
    <t xml:space="preserve">44.20.180</t>
  </si>
  <si>
    <t xml:space="preserve">Reparo para válvula de descarga</t>
  </si>
  <si>
    <t xml:space="preserve">44.20.200</t>
  </si>
  <si>
    <t xml:space="preserve">Sifão de metal cromado de 1 1/2´ x 2´</t>
  </si>
  <si>
    <t xml:space="preserve">44.20.220</t>
  </si>
  <si>
    <t xml:space="preserve">Sifão de metal cromado de 1´ x 1 1/2´</t>
  </si>
  <si>
    <t xml:space="preserve">44.20.230</t>
  </si>
  <si>
    <t xml:space="preserve">Tubo de ligação para sanitário</t>
  </si>
  <si>
    <t xml:space="preserve">44.20.240</t>
  </si>
  <si>
    <t xml:space="preserve">Sifão plástico com copo, rígido, de 1´ x 1 1/2´</t>
  </si>
  <si>
    <t xml:space="preserve">44.20.260</t>
  </si>
  <si>
    <t xml:space="preserve">Sifão plástico com copo, rígido, de 1 1/4´ x 2´</t>
  </si>
  <si>
    <t xml:space="preserve">44.20.280</t>
  </si>
  <si>
    <t xml:space="preserve">Tampa de plástico para bacia sanitária</t>
  </si>
  <si>
    <t xml:space="preserve">44.20.300</t>
  </si>
  <si>
    <t xml:space="preserve">Bolsa para bacia sanitária</t>
  </si>
  <si>
    <t xml:space="preserve">44.20.310</t>
  </si>
  <si>
    <t xml:space="preserve">Filtro de pressão em ABS, para 360 l/h</t>
  </si>
  <si>
    <t xml:space="preserve">44.20.390</t>
  </si>
  <si>
    <t xml:space="preserve">Válvula de PVC para lavatório</t>
  </si>
  <si>
    <t xml:space="preserve">44.20.620</t>
  </si>
  <si>
    <t xml:space="preserve">Válvula americana</t>
  </si>
  <si>
    <t xml:space="preserve">44.20.640</t>
  </si>
  <si>
    <t xml:space="preserve">Válvula de metal cromado de 1 1/2´</t>
  </si>
  <si>
    <t xml:space="preserve">44.20.650</t>
  </si>
  <si>
    <t xml:space="preserve">Válvula de metal cromado de 1´</t>
  </si>
  <si>
    <t xml:space="preserve">ENTRADA DE AGUA, INCÊNDIO E GAS</t>
  </si>
  <si>
    <t xml:space="preserve">45.01</t>
  </si>
  <si>
    <t xml:space="preserve">Entrada de agua</t>
  </si>
  <si>
    <t xml:space="preserve">45.01.020</t>
  </si>
  <si>
    <t xml:space="preserve">Entrada completa de água com abrigo e registro de gaveta, DN= 3/4´</t>
  </si>
  <si>
    <t xml:space="preserve">45.01.040</t>
  </si>
  <si>
    <t xml:space="preserve">Entrada completa de água com abrigo e registro de gaveta, DN= 1´</t>
  </si>
  <si>
    <t xml:space="preserve">45.01.060</t>
  </si>
  <si>
    <t xml:space="preserve">Entrada completa de água com abrigo e registro de gaveta, DN= 1 1/2´</t>
  </si>
  <si>
    <t xml:space="preserve">45.01.066</t>
  </si>
  <si>
    <t xml:space="preserve">Entrada completa de água com abrigo e registro de gaveta, DN= 2´</t>
  </si>
  <si>
    <t xml:space="preserve">45.01.080</t>
  </si>
  <si>
    <t xml:space="preserve">Entrada completa de água com abrigo e registro de gaveta, DN= 2 1/2´</t>
  </si>
  <si>
    <t xml:space="preserve">45.01.082</t>
  </si>
  <si>
    <t xml:space="preserve">Entrada completa de água com abrigo e registro de gaveta, DN= 3´</t>
  </si>
  <si>
    <t xml:space="preserve">45.02</t>
  </si>
  <si>
    <t xml:space="preserve">Entrada de gas</t>
  </si>
  <si>
    <t xml:space="preserve">45.02.020</t>
  </si>
  <si>
    <t xml:space="preserve">Entrada completa de gás GLP domiciliar com 2 botijões de 13 kg</t>
  </si>
  <si>
    <t xml:space="preserve">45.02.040</t>
  </si>
  <si>
    <t xml:space="preserve">Entrada completa de gás GLP com 2 cilindros de 45 kg</t>
  </si>
  <si>
    <t xml:space="preserve">45.02.060</t>
  </si>
  <si>
    <t xml:space="preserve">Entrada completa de gás GLP com 4 cilindros de 45 kg</t>
  </si>
  <si>
    <t xml:space="preserve">45.02.080</t>
  </si>
  <si>
    <t xml:space="preserve">Entrada completa de gás GLP com 6 cilindros de 45 kg</t>
  </si>
  <si>
    <t xml:space="preserve">45.02.200</t>
  </si>
  <si>
    <t xml:space="preserve">Abrigo padronizado de gás GLP encanado</t>
  </si>
  <si>
    <t xml:space="preserve">45.03</t>
  </si>
  <si>
    <t xml:space="preserve">Hidrômetro</t>
  </si>
  <si>
    <t xml:space="preserve">45.03.010</t>
  </si>
  <si>
    <t xml:space="preserve">Hidrômetro em ferro fundido, diâmetro 50 mm (2´)</t>
  </si>
  <si>
    <t xml:space="preserve">45.03.030</t>
  </si>
  <si>
    <t xml:space="preserve">Hidrômetro em ferro fundido, diâmetro 100 mm (4´)</t>
  </si>
  <si>
    <t xml:space="preserve">45.03.100</t>
  </si>
  <si>
    <t xml:space="preserve">Hidrômetro em bronze, diâmetro de 25 mm (1´)</t>
  </si>
  <si>
    <t xml:space="preserve">45.03.110</t>
  </si>
  <si>
    <t xml:space="preserve">Hidrômetro em bronze, diâmetro de 40 mm (1 1/2´)</t>
  </si>
  <si>
    <t xml:space="preserve">45.03.200</t>
  </si>
  <si>
    <t xml:space="preserve">Filtro tipo cesto para hidrômetro de 50 mm (2´)</t>
  </si>
  <si>
    <t xml:space="preserve">45.20</t>
  </si>
  <si>
    <t xml:space="preserve">Reparos, conservacoes e complementos - GRUPO 45</t>
  </si>
  <si>
    <t xml:space="preserve">45.20.020</t>
  </si>
  <si>
    <t xml:space="preserve">Cilindro de gás (GLP) de 45 kg, com carga</t>
  </si>
  <si>
    <t xml:space="preserve">TUBULACAO E CONDUTORES PARA LIQUIDOS E GASES.</t>
  </si>
  <si>
    <t xml:space="preserve">46.01</t>
  </si>
  <si>
    <t xml:space="preserve">Tubulacao em PVC rigido marrom para sistemas prediais de agua fria</t>
  </si>
  <si>
    <t xml:space="preserve">46.01.010</t>
  </si>
  <si>
    <t xml:space="preserve">Tubo de PVC rígido soldável marrom, DN= 20 mm, (1/2´), inclusive conexões</t>
  </si>
  <si>
    <t xml:space="preserve">46.01.020</t>
  </si>
  <si>
    <t xml:space="preserve">Tubo de PVC rígido soldável marrom, DN= 25 mm, (3/4´), inclusive conexões</t>
  </si>
  <si>
    <t xml:space="preserve">46.01.030</t>
  </si>
  <si>
    <t xml:space="preserve">Tubo de PVC rígido soldável marrom, DN= 32 mm, (1´), inclusive conexões</t>
  </si>
  <si>
    <t xml:space="preserve">46.01.040</t>
  </si>
  <si>
    <t xml:space="preserve">Tubo de PVC rígido soldável marrom, DN= 40 mm, (1 1/4´), inclusive conexões</t>
  </si>
  <si>
    <t xml:space="preserve">46.01.050</t>
  </si>
  <si>
    <t xml:space="preserve">Tubo de PVC rígido soldável marrom, DN= 50 mm, (1 1/2´), inclusive conexões</t>
  </si>
  <si>
    <t xml:space="preserve">46.01.060</t>
  </si>
  <si>
    <t xml:space="preserve">Tubo de PVC rígido soldável marrom, DN= 60 mm, (2´), inclusive conexões</t>
  </si>
  <si>
    <t xml:space="preserve">46.01.070</t>
  </si>
  <si>
    <t xml:space="preserve">Tubo de PVC rígido soldável marrom, DN= 75 mm, (2 1/2´), inclusive conexões</t>
  </si>
  <si>
    <t xml:space="preserve">46.01.080</t>
  </si>
  <si>
    <t xml:space="preserve">Tubo de PVC rígido soldável marrom, DN= 85 mm, (3´), inclusive conexões</t>
  </si>
  <si>
    <t xml:space="preserve">46.01.090</t>
  </si>
  <si>
    <t xml:space="preserve">Tubo de PVC rígido soldável marrom, DN= 110 mm, (4´), inclusive conexões</t>
  </si>
  <si>
    <t xml:space="preserve">46.02</t>
  </si>
  <si>
    <t xml:space="preserve">Tubulacao em PVC rigido branco para esgoto domiciliar</t>
  </si>
  <si>
    <t xml:space="preserve">46.02.010</t>
  </si>
  <si>
    <t xml:space="preserve">Tubo de PVC rígido branco, pontas lisas, soldável, linha esgoto série normal, DN= 40 mm, inclusive conexões</t>
  </si>
  <si>
    <t xml:space="preserve">46.02.050</t>
  </si>
  <si>
    <t xml:space="preserve">Tubo de PVC rígido branco PxB com virola e anel de borracha, linha esgoto série normal, DN= 50 mm, inclusive conexões</t>
  </si>
  <si>
    <t xml:space="preserve">46.02.060</t>
  </si>
  <si>
    <t xml:space="preserve">Tubo de PVC rígido branco PxB com virola e anel de borracha, linha esgoto série normal, DN= 75 mm, inclusive conexões</t>
  </si>
  <si>
    <t xml:space="preserve">46.02.070</t>
  </si>
  <si>
    <t xml:space="preserve">Tubo de PVC rígido branco PxB com virola e anel de borracha, linha esgoto série normal, DN= 100 mm, inclusive conexões</t>
  </si>
  <si>
    <t xml:space="preserve">46.03</t>
  </si>
  <si>
    <t xml:space="preserve">Tubulacao em PVC rigido branco serie R - A.P e esgoto domiciliar</t>
  </si>
  <si>
    <t xml:space="preserve">46.03.038</t>
  </si>
  <si>
    <t xml:space="preserve">Tubo de PVC rígido PxB com virola e anel de borracha, linha esgoto série reforçada ´R´, DN= 50 mm, inclusive conexões</t>
  </si>
  <si>
    <t xml:space="preserve">46.03.040</t>
  </si>
  <si>
    <t xml:space="preserve">Tubo de PVC rígido PxB com virola e anel de borracha, linha esgoto série reforçada ´R´, DN= 75 mm, inclusive conexões</t>
  </si>
  <si>
    <t xml:space="preserve">46.03.050</t>
  </si>
  <si>
    <t xml:space="preserve">Tubo de PVC rígido PxB com virola e anel de borracha, linha esgoto série reforçada ´R´, DN= 100 mm, inclusive conexões</t>
  </si>
  <si>
    <t xml:space="preserve">46.03.060</t>
  </si>
  <si>
    <t xml:space="preserve">Tubo de PVC rígido PxB com virola e anel de borracha, linha esgoto série reforçada ´R´. DN= 150 mm, inclusive conexões</t>
  </si>
  <si>
    <t xml:space="preserve">46.03.080</t>
  </si>
  <si>
    <t xml:space="preserve">Tubo de PVC rígido, pontas lisas, soldável, linha esgoto série reforçada
´R´, DN= 40 mm, inclusive conexões</t>
  </si>
  <si>
    <t xml:space="preserve">46.04</t>
  </si>
  <si>
    <t xml:space="preserve">Tubulacao em PVC rigido com junta elastica - aducao e distribuicao de agua</t>
  </si>
  <si>
    <t xml:space="preserve">46.04.010</t>
  </si>
  <si>
    <t xml:space="preserve">Tubo de PVC rígido tipo PBA classe 15, DN= 50mm, (DE= 60mm), inclusive conexões</t>
  </si>
  <si>
    <t xml:space="preserve">46.04.020</t>
  </si>
  <si>
    <t xml:space="preserve">Tubo de PVC rígido tipo PBA classe 15, DN= 75mm, (DE= 85mm), inclusive conexões</t>
  </si>
  <si>
    <t xml:space="preserve">46.04.030</t>
  </si>
  <si>
    <t xml:space="preserve">Tubo de PVC rígido tipo PBA classe 15, DN= 100mm, (DE= 110mm), inclusive conexões</t>
  </si>
  <si>
    <t xml:space="preserve">46.04.040</t>
  </si>
  <si>
    <t xml:space="preserve">Tubo de PVC rígido DEFoFo, DN= 100mm (DE= 118mm), inclusive conexões</t>
  </si>
  <si>
    <t xml:space="preserve">46.04.050</t>
  </si>
  <si>
    <t xml:space="preserve">Tubo de PVC rígido DEFoFo, DN= 150mm (DE= 170mm), inclusive conexões</t>
  </si>
  <si>
    <t xml:space="preserve">46.04.070</t>
  </si>
  <si>
    <t xml:space="preserve">Tubo de PVC rígido DEFoFo, DN= 200mm (DE= 222mm), inclusive conexões</t>
  </si>
  <si>
    <t xml:space="preserve">46.04.080</t>
  </si>
  <si>
    <t xml:space="preserve">Tubo de PVC rígido DEFoFo, DN= 250mm (DE= 274mm), inclusive conexões</t>
  </si>
  <si>
    <t xml:space="preserve">46.04.090</t>
  </si>
  <si>
    <t xml:space="preserve">Tubo de PVC rígido DEFoFo, DN= 300mm (DE= 326mm), inclusive conexões</t>
  </si>
  <si>
    <t xml:space="preserve">46.05</t>
  </si>
  <si>
    <t xml:space="preserve">Tubulacao em PVC rigido com junta elastica - rede de esgoto</t>
  </si>
  <si>
    <t xml:space="preserve">46.05.020</t>
  </si>
  <si>
    <t xml:space="preserve">Tubo PVC rígido, tipo Coletor Esgoto, junta elástica, DN= 100 mm, inclusive conexões</t>
  </si>
  <si>
    <t xml:space="preserve">46.05.040</t>
  </si>
  <si>
    <t xml:space="preserve">Tubo PVC rígido, tipo Coletor Esgoto, junta elástica, DN= 150 mm, inclusive conexões</t>
  </si>
  <si>
    <t xml:space="preserve">46.05.050</t>
  </si>
  <si>
    <t xml:space="preserve">Tubo PVC rígido, tipo Coletor Esgoto, junta elástica, DN= 200 mm, inclusive conexões</t>
  </si>
  <si>
    <t xml:space="preserve">46.05.060</t>
  </si>
  <si>
    <t xml:space="preserve">Tubo PVC rígido, tipo Coletor Esgoto, junta elástica, DN= 250 mm, inclusive conexões</t>
  </si>
  <si>
    <t xml:space="preserve">46.05.070</t>
  </si>
  <si>
    <t xml:space="preserve">Tubo PVC rígido, tipo Coletor Esgoto, junta elástica, DN= 300 mm, inclusive conexões</t>
  </si>
  <si>
    <t xml:space="preserve">46.05.090</t>
  </si>
  <si>
    <t xml:space="preserve">Tubo PVC rígido, tipo Coletor Esgoto, junta elástica, DN= 400 mm, inclusive conexões</t>
  </si>
  <si>
    <t xml:space="preserve">46.07</t>
  </si>
  <si>
    <t xml:space="preserve">Tubulacao galvanizado</t>
  </si>
  <si>
    <t xml:space="preserve">46.07.010</t>
  </si>
  <si>
    <t xml:space="preserve">Tubo galvanizado DN= 1/2´, inclusive conexões</t>
  </si>
  <si>
    <t xml:space="preserve">46.07.020</t>
  </si>
  <si>
    <t xml:space="preserve">Tubo galvanizado DN= 3/4´, inclusive conexões</t>
  </si>
  <si>
    <t xml:space="preserve">46.07.030</t>
  </si>
  <si>
    <t xml:space="preserve">Tubo galvanizado DN= 1´, inclusive conexões</t>
  </si>
  <si>
    <t xml:space="preserve">46.07.040</t>
  </si>
  <si>
    <t xml:space="preserve">Tubo galvanizado DN= 1 1/4´, inclusive conexões</t>
  </si>
  <si>
    <t xml:space="preserve">46.07.050</t>
  </si>
  <si>
    <t xml:space="preserve">Tubo galvanizado DN= 1 1/2´, inclusive conexões</t>
  </si>
  <si>
    <t xml:space="preserve">46.07.060</t>
  </si>
  <si>
    <t xml:space="preserve">Tubo galvanizado DN= 2´, inclusive conexões</t>
  </si>
  <si>
    <t xml:space="preserve">46.07.070</t>
  </si>
  <si>
    <t xml:space="preserve">Tubo galvanizado DN= 2 1/2´, inclusive conexões</t>
  </si>
  <si>
    <t xml:space="preserve">46.07.080</t>
  </si>
  <si>
    <t xml:space="preserve">Tubo galvanizado DN= 3´, inclusive conexões</t>
  </si>
  <si>
    <t xml:space="preserve">46.07.090</t>
  </si>
  <si>
    <t xml:space="preserve">Tubo galvanizado DN= 4´, inclusive conexões</t>
  </si>
  <si>
    <t xml:space="preserve">46.07.100</t>
  </si>
  <si>
    <t xml:space="preserve">Tubo galvanizado DN= 6´, inclusive conexões</t>
  </si>
  <si>
    <t xml:space="preserve">46.08</t>
  </si>
  <si>
    <t xml:space="preserve">Tubulacao em aco carbono galvanizado classe schedule</t>
  </si>
  <si>
    <t xml:space="preserve">46.08.006</t>
  </si>
  <si>
    <t xml:space="preserve">Tubo galvanizado sem costura schedule 40, DN= 1/2´, inclusive conexões</t>
  </si>
  <si>
    <t xml:space="preserve">46.08.010</t>
  </si>
  <si>
    <t xml:space="preserve">Tubo galvanizado sem costura schedule 40, DN= 3/4´, inclusive conexões</t>
  </si>
  <si>
    <t xml:space="preserve">46.08.020</t>
  </si>
  <si>
    <t xml:space="preserve">Tubo galvanizado sem costura schedule 40, DN= 1´, inclusive conexões</t>
  </si>
  <si>
    <t xml:space="preserve">46.08.030</t>
  </si>
  <si>
    <t xml:space="preserve">Tubo galvanizado sem costura schedule 40, DN= 1 1/4´, inclusive conexões</t>
  </si>
  <si>
    <t xml:space="preserve">46.08.040</t>
  </si>
  <si>
    <t xml:space="preserve">Tubo galvanizado sem costura schedule 40, DN= 1 1/2´, inclusive conexões</t>
  </si>
  <si>
    <t xml:space="preserve">46.08.050</t>
  </si>
  <si>
    <t xml:space="preserve">Tubo galvanizado sem costura schedule 40, DN= 2´, inclusive conexões</t>
  </si>
  <si>
    <t xml:space="preserve">46.08.070</t>
  </si>
  <si>
    <t xml:space="preserve">Tubo galvanizado sem costura schedule 40, DN= 2 1/2´, inclusive conexões</t>
  </si>
  <si>
    <t xml:space="preserve">46.08.080</t>
  </si>
  <si>
    <t xml:space="preserve">Tubo galvanizado sem costura schedule 40, DN= 3´, inclusive conexões</t>
  </si>
  <si>
    <t xml:space="preserve">46.08.100</t>
  </si>
  <si>
    <t xml:space="preserve">Tubo galvanizado sem costura schedule 40, DN= 4´, inclusive conexões</t>
  </si>
  <si>
    <t xml:space="preserve">46.08.110</t>
  </si>
  <si>
    <t xml:space="preserve">Tubo galvanizado sem costura schedule 40, DN= 6´, inclusive conexões</t>
  </si>
  <si>
    <t xml:space="preserve">46.09</t>
  </si>
  <si>
    <t xml:space="preserve">Conexoes e acessorios em ferro fundido, predial e tradicional, esgoto e pluvial</t>
  </si>
  <si>
    <t xml:space="preserve">46.09.050</t>
  </si>
  <si>
    <t xml:space="preserve">Joelho 45° em ferro fundido, linha predial tradicional, DN= 50 mm</t>
  </si>
  <si>
    <t xml:space="preserve">46.09.060</t>
  </si>
  <si>
    <t xml:space="preserve">Joelho 45° em ferro fundido, linha predial tradicional, DN= 75 mm</t>
  </si>
  <si>
    <t xml:space="preserve">46.09.070</t>
  </si>
  <si>
    <t xml:space="preserve">Joelho 45° em ferro fundido, linha predial tradicional, DN= 100 mm</t>
  </si>
  <si>
    <t xml:space="preserve">46.09.080</t>
  </si>
  <si>
    <t xml:space="preserve">Joelho 45° em ferro fundido, linha predial tradicional, DN= 150 mm</t>
  </si>
  <si>
    <t xml:space="preserve">46.09.100</t>
  </si>
  <si>
    <t xml:space="preserve">Joelho 87° 30´ em ferro fundido, linha predial tradicional, DN= 50 mm</t>
  </si>
  <si>
    <t xml:space="preserve">46.09.110</t>
  </si>
  <si>
    <t xml:space="preserve">Joelho 87° 30´ em ferro fundido, linha predial tradicional, DN= 75 mm</t>
  </si>
  <si>
    <t xml:space="preserve">46.09.120</t>
  </si>
  <si>
    <t xml:space="preserve">Joelho 87° 30´ em ferro fundido, linha predial tradicional, DN= 100 mm</t>
  </si>
  <si>
    <t xml:space="preserve">46.09.130</t>
  </si>
  <si>
    <t xml:space="preserve">Joelho 87° 30´ em ferro fundido, linha predial tradicional, DN= 150 mm</t>
  </si>
  <si>
    <t xml:space="preserve">46.09.150</t>
  </si>
  <si>
    <t xml:space="preserve">Luva bolsa e bolsa em ferro fundido, linha predial tradicional, DN= 50 mm</t>
  </si>
  <si>
    <t xml:space="preserve">46.09.160</t>
  </si>
  <si>
    <t xml:space="preserve">Luva bolsa e bolsa em ferro fundido, linha predial tradicional, DN= 75 mm</t>
  </si>
  <si>
    <t xml:space="preserve">46.09.170</t>
  </si>
  <si>
    <t xml:space="preserve">Luva bolsa e bolsa em ferro fundido, linha predial tradicional, DN= 100 mm</t>
  </si>
  <si>
    <t xml:space="preserve">46.09.180</t>
  </si>
  <si>
    <t xml:space="preserve">Luva bolsa e bolsa em ferro fundido, linha predial tradicional, DN= 150 mm</t>
  </si>
  <si>
    <t xml:space="preserve">46.09.200</t>
  </si>
  <si>
    <t xml:space="preserve">Placa cega em ferro fundido, linha predial tradicional, DN= 75 mm</t>
  </si>
  <si>
    <t xml:space="preserve">46.09.210</t>
  </si>
  <si>
    <t xml:space="preserve">Placa cega em ferro fundido, linha predial tradicional, DN= 100 mm</t>
  </si>
  <si>
    <t xml:space="preserve">46.09.230</t>
  </si>
  <si>
    <t xml:space="preserve">Junção 45° em ferro fundido, linha predial tradicional, DN= 50 x 50 mm</t>
  </si>
  <si>
    <t xml:space="preserve">46.09.240</t>
  </si>
  <si>
    <t xml:space="preserve">Junção 45° em ferro fundido, linha predial tradicional, DN= 75 x 50 mm</t>
  </si>
  <si>
    <t xml:space="preserve">46.09.250</t>
  </si>
  <si>
    <t xml:space="preserve">Junção 45° em ferro fundido, linha predial tradicional, DN= 75 x 75 mm</t>
  </si>
  <si>
    <t xml:space="preserve">46.09.260</t>
  </si>
  <si>
    <t xml:space="preserve">Junção 45° em ferro fundido, linha predial tradicional, DN= 100 x 50 mm</t>
  </si>
  <si>
    <t xml:space="preserve">46.09.270</t>
  </si>
  <si>
    <t xml:space="preserve">Junção 45° em ferro fundido, linha predial tradicional, DN= 100 x 75 mm</t>
  </si>
  <si>
    <t xml:space="preserve">46.09.280</t>
  </si>
  <si>
    <t xml:space="preserve">Junção 45° em ferro fundido, linha predial tradicional, DN= 100 x 100 mm</t>
  </si>
  <si>
    <t xml:space="preserve">46.09.290</t>
  </si>
  <si>
    <t xml:space="preserve">Junção 45° em ferro fundido, linha predial tradicional, DN= 150 x 100 mm</t>
  </si>
  <si>
    <t xml:space="preserve">46.09.300</t>
  </si>
  <si>
    <t xml:space="preserve">Junção dupla 45° em ferro fundido, linha predial tradicional, DN= 100 mm</t>
  </si>
  <si>
    <t xml:space="preserve">46.09.320</t>
  </si>
  <si>
    <t xml:space="preserve">Te sanitário 87° 30´ em ferro fundido, linha predial tradicional, DN= 50 x 50 mm</t>
  </si>
  <si>
    <t xml:space="preserve">46.09.330</t>
  </si>
  <si>
    <t xml:space="preserve">Te sanitário 87° 30´ em ferro fundido, linha predial tradicional, DN= 75 x 50 mm</t>
  </si>
  <si>
    <t xml:space="preserve">46.09.340</t>
  </si>
  <si>
    <t xml:space="preserve">Te sanitário 87° 30´ em ferro fundido, linha predial tradicional, DN= 75 x 75 mm</t>
  </si>
  <si>
    <t xml:space="preserve">46.09.350</t>
  </si>
  <si>
    <t xml:space="preserve">Te sanitário 87° 30´ em ferro fundido, linha predial tradicional, DN= 100 x 50 mm</t>
  </si>
  <si>
    <t xml:space="preserve">46.09.360</t>
  </si>
  <si>
    <t xml:space="preserve">Te sanitário 87° 30´ em ferro fundido, linha predial tradicional, DN= 100 x 75 mm</t>
  </si>
  <si>
    <t xml:space="preserve">46.09.370</t>
  </si>
  <si>
    <t xml:space="preserve">Te sanitário 87° 30´ em ferro fundido, linha predial tradicional, DN= 100 x 100 mm</t>
  </si>
  <si>
    <t xml:space="preserve">46.09.400</t>
  </si>
  <si>
    <t xml:space="preserve">Bucha de redução em ferro fundido, linha predial tradicional, DN= 75 x 50 mm</t>
  </si>
  <si>
    <t xml:space="preserve">46.09.410</t>
  </si>
  <si>
    <t xml:space="preserve">Bucha de redução em ferro fundido, linha predial tradicional, DN= 100 x 75 mm</t>
  </si>
  <si>
    <t xml:space="preserve">46.09.420</t>
  </si>
  <si>
    <t xml:space="preserve">Bucha de redução em ferro fundido, linha predial tradicional, DN= 150 x 100 mm</t>
  </si>
  <si>
    <t xml:space="preserve">46.10</t>
  </si>
  <si>
    <t xml:space="preserve">Tubulacao em cobre para agua quente, gas e vapor</t>
  </si>
  <si>
    <t xml:space="preserve">46.10.010</t>
  </si>
  <si>
    <t xml:space="preserve">Tubo de cobre classe A, DN= 15mm (1/2´), inclusive conexões</t>
  </si>
  <si>
    <t xml:space="preserve">46.10.020</t>
  </si>
  <si>
    <t xml:space="preserve">Tubo de cobre classe A, DN= 22mm (3/4´), inclusive conexões</t>
  </si>
  <si>
    <t xml:space="preserve">46.10.030</t>
  </si>
  <si>
    <t xml:space="preserve">Tubo de cobre classe A, DN= 28mm (1´), inclusive conexões</t>
  </si>
  <si>
    <t xml:space="preserve">46.10.040</t>
  </si>
  <si>
    <t xml:space="preserve">Tubo de cobre classe A, DN= 35mm (1 1/4´), inclusive conexões</t>
  </si>
  <si>
    <t xml:space="preserve">46.10.050</t>
  </si>
  <si>
    <t xml:space="preserve">Tubo de cobre classe A, DN= 42mm (1 1/2´), inclusive conexões</t>
  </si>
  <si>
    <t xml:space="preserve">46.10.060</t>
  </si>
  <si>
    <t xml:space="preserve">Tubo de cobre classe A, DN= 54mm (2´), inclusive conexões</t>
  </si>
  <si>
    <t xml:space="preserve">46.10.070</t>
  </si>
  <si>
    <t xml:space="preserve">Tubo de cobre classe A, DN= 66mm (2 1/2´), inclusive conexões</t>
  </si>
  <si>
    <t xml:space="preserve">46.10.080</t>
  </si>
  <si>
    <t xml:space="preserve">Tubo de cobre classe A, DN= 79mm (3´), inclusive conexões</t>
  </si>
  <si>
    <t xml:space="preserve">46.10.090</t>
  </si>
  <si>
    <t xml:space="preserve">Tubo de cobre classe A, DN= 104mm (4´), inclusive conexões</t>
  </si>
  <si>
    <t xml:space="preserve">46.10.200</t>
  </si>
  <si>
    <t xml:space="preserve">Tubo de cobre classe E, DN= 22mm (3/4´), inclusive conexões</t>
  </si>
  <si>
    <t xml:space="preserve">46.10.210</t>
  </si>
  <si>
    <t xml:space="preserve">Tubo de cobre classe E, DN= 28mm (1´), inclusive conexões</t>
  </si>
  <si>
    <t xml:space="preserve">46.10.220</t>
  </si>
  <si>
    <t xml:space="preserve">Tubo de cobre classe E, DN= 35mm (1 1/4´), inclusive conexões</t>
  </si>
  <si>
    <t xml:space="preserve">46.10.230</t>
  </si>
  <si>
    <t xml:space="preserve">Tubo de cobre classe E, DN= 42mm (1 1/2´), inclusive conexões</t>
  </si>
  <si>
    <t xml:space="preserve">46.10.240</t>
  </si>
  <si>
    <t xml:space="preserve">Tubo de cobre classe E, DN= 54mm (2´), inclusive conexões</t>
  </si>
  <si>
    <t xml:space="preserve">46.10.250</t>
  </si>
  <si>
    <t xml:space="preserve">Tubo de cobre classe E, DN= 66mm (2 1/2´), inclusive conexões</t>
  </si>
  <si>
    <t xml:space="preserve">46.12</t>
  </si>
  <si>
    <t xml:space="preserve">Tubulacao em concreto para rede de aguas pluviais</t>
  </si>
  <si>
    <t xml:space="preserve">46.12.010</t>
  </si>
  <si>
    <t xml:space="preserve">Tubo de concreto (PS-1), DN= 300mm</t>
  </si>
  <si>
    <t xml:space="preserve">46.12.020</t>
  </si>
  <si>
    <t xml:space="preserve">Tubo de concreto (PS-1), DN= 400mm</t>
  </si>
  <si>
    <t xml:space="preserve">46.12.050</t>
  </si>
  <si>
    <t xml:space="preserve">Tubo de concreto (PS-2), DN= 300mm</t>
  </si>
  <si>
    <t xml:space="preserve">46.12.060</t>
  </si>
  <si>
    <t xml:space="preserve">Tubo de concreto (PS-2), DN= 400mm</t>
  </si>
  <si>
    <t xml:space="preserve">46.12.070</t>
  </si>
  <si>
    <t xml:space="preserve">Tubo de concreto (PS-2), DN= 500mm</t>
  </si>
  <si>
    <t xml:space="preserve">46.12.080</t>
  </si>
  <si>
    <t xml:space="preserve">Tubo de concreto (PA-1), DN= 600mm</t>
  </si>
  <si>
    <t xml:space="preserve">46.12.100</t>
  </si>
  <si>
    <t xml:space="preserve">Tubo de concreto (PA-1), DN= 800mm</t>
  </si>
  <si>
    <t xml:space="preserve">46.12.120</t>
  </si>
  <si>
    <t xml:space="preserve">Tubo de concreto (PA-1), DN= 1000mm</t>
  </si>
  <si>
    <t xml:space="preserve">46.12.140</t>
  </si>
  <si>
    <t xml:space="preserve">Tubo de concreto (PA-1), DN= 1200mm</t>
  </si>
  <si>
    <t xml:space="preserve">46.12.150</t>
  </si>
  <si>
    <t xml:space="preserve">Tubo de concreto (PA-2), DN= 600mm</t>
  </si>
  <si>
    <t xml:space="preserve">46.12.160</t>
  </si>
  <si>
    <t xml:space="preserve">Tubo de concreto (PA-2), DN= 800mm</t>
  </si>
  <si>
    <t xml:space="preserve">46.12.170</t>
  </si>
  <si>
    <t xml:space="preserve">Tubo de concreto (PA-2), DN= 1000mm</t>
  </si>
  <si>
    <t xml:space="preserve">46.12.180</t>
  </si>
  <si>
    <t xml:space="preserve">Tubo de concreto (PA-3), DN= 600mm</t>
  </si>
  <si>
    <t xml:space="preserve">46.12.190</t>
  </si>
  <si>
    <t xml:space="preserve">Tubo de concreto (PA-3), DN= 800mm</t>
  </si>
  <si>
    <t xml:space="preserve">46.12.200</t>
  </si>
  <si>
    <t xml:space="preserve">Tubo de concreto (PA-3), DN= 1000mm</t>
  </si>
  <si>
    <t xml:space="preserve">46.12.210</t>
  </si>
  <si>
    <t xml:space="preserve">Meio tubo de concreto, DN= 300mm</t>
  </si>
  <si>
    <t xml:space="preserve">46.12.220</t>
  </si>
  <si>
    <t xml:space="preserve">Meio tubo de concreto, DN= 400mm</t>
  </si>
  <si>
    <t xml:space="preserve">46.12.240</t>
  </si>
  <si>
    <t xml:space="preserve">Meio tubo de concreto, DN= 600mm</t>
  </si>
  <si>
    <t xml:space="preserve">46.12.250</t>
  </si>
  <si>
    <t xml:space="preserve">Tubo de concreto (PA-2), DN= 1500mm</t>
  </si>
  <si>
    <t xml:space="preserve">46.12.260</t>
  </si>
  <si>
    <t xml:space="preserve">Tubo de concreto (PA-1), DN= 400mm</t>
  </si>
  <si>
    <t xml:space="preserve">46.12.270</t>
  </si>
  <si>
    <t xml:space="preserve">Tubo de concreto (PA-2), DN= 400mm</t>
  </si>
  <si>
    <t xml:space="preserve">46.12.280</t>
  </si>
  <si>
    <t xml:space="preserve">Tubo de concreto (PA-3), DN= 400mm</t>
  </si>
  <si>
    <t xml:space="preserve">46.12.290</t>
  </si>
  <si>
    <t xml:space="preserve">Tubo de concreto (PA-2), DN= 700mm</t>
  </si>
  <si>
    <t xml:space="preserve">46.12.300</t>
  </si>
  <si>
    <t xml:space="preserve">Tubo de concreto (PA-2), DN= 500mm</t>
  </si>
  <si>
    <t xml:space="preserve">46.12.310</t>
  </si>
  <si>
    <t xml:space="preserve">Tubo de concreto (PA-2), DN= 900mm</t>
  </si>
  <si>
    <t xml:space="preserve">46.12.320</t>
  </si>
  <si>
    <t xml:space="preserve">Tubo de concreto (PA-1), DN= 300mm</t>
  </si>
  <si>
    <t xml:space="preserve">46.12.330</t>
  </si>
  <si>
    <t xml:space="preserve">Tubo de concreto (PA-2), DN= 300mm</t>
  </si>
  <si>
    <t xml:space="preserve">46.12.340</t>
  </si>
  <si>
    <t xml:space="preserve">Meio tubo de concreto, DN= 200mm</t>
  </si>
  <si>
    <t xml:space="preserve">46.13</t>
  </si>
  <si>
    <t xml:space="preserve">Tubulacao em PEAD corrugado perfurado para rede drenagem</t>
  </si>
  <si>
    <t xml:space="preserve">46.13.006</t>
  </si>
  <si>
    <t xml:space="preserve">Tubo em polietileno de alta densidade corrugado perfurado, DN= 2 1/2´, inclusive conexões</t>
  </si>
  <si>
    <t xml:space="preserve">46.13.010</t>
  </si>
  <si>
    <t xml:space="preserve">Tubo em polietileno de alta densidade corrugado perfurado, DN= 3´, inclusive conexões</t>
  </si>
  <si>
    <t xml:space="preserve">46.13.020</t>
  </si>
  <si>
    <t xml:space="preserve">Tubo em polietileno de alta densidade corrugado perfurado, DN= 4´, inclusive conexões</t>
  </si>
  <si>
    <t xml:space="preserve">46.13.026</t>
  </si>
  <si>
    <t xml:space="preserve">Tubo em polietileno de alta densidade corrugado perfurado, DN= 6´, inclusive conexões</t>
  </si>
  <si>
    <t xml:space="preserve">46.13.030</t>
  </si>
  <si>
    <t xml:space="preserve">Tubo em polietileno de alta densidade corrugado perfurado, DN= 8´, inclusive conexões</t>
  </si>
  <si>
    <t xml:space="preserve">46.13.100</t>
  </si>
  <si>
    <t xml:space="preserve">Tubo em polietileno de alta densidade corrugado, DN/DI= 250 mm</t>
  </si>
  <si>
    <t xml:space="preserve">46.13.101</t>
  </si>
  <si>
    <t xml:space="preserve">Tubo em polietileno de alta densidade corrugado, DN/DI= 300 mm</t>
  </si>
  <si>
    <t xml:space="preserve">46.13.102</t>
  </si>
  <si>
    <t xml:space="preserve">Tubo em polietileno de alta densidade corrugado, DN/DI= 400 mm</t>
  </si>
  <si>
    <t xml:space="preserve">46.13.103</t>
  </si>
  <si>
    <t xml:space="preserve">Tubo em polietileno de alta densidade corrugado, DN/DI= 500 mm</t>
  </si>
  <si>
    <t xml:space="preserve">46.13.104</t>
  </si>
  <si>
    <t xml:space="preserve">Tubo em polietileno de alta densidade corrugado, DN/DI= 600 mm</t>
  </si>
  <si>
    <t xml:space="preserve">46.13.105</t>
  </si>
  <si>
    <t xml:space="preserve">Tubo em polietileno de alta densidade corrugado, DN/DI= 800 mm</t>
  </si>
  <si>
    <t xml:space="preserve">46.13.106</t>
  </si>
  <si>
    <t xml:space="preserve">Tubo em polietileno de alta densidade corrugado, DN/DI= 1000 mm</t>
  </si>
  <si>
    <t xml:space="preserve">46.13.107</t>
  </si>
  <si>
    <t xml:space="preserve">Tubo em polietileno de alta densidade corrugado, DN/DI= 1200 mm</t>
  </si>
  <si>
    <t xml:space="preserve">46.14</t>
  </si>
  <si>
    <t xml:space="preserve">Tubulacao em ferro ductil para redes de saneamento</t>
  </si>
  <si>
    <t xml:space="preserve">46.14.020</t>
  </si>
  <si>
    <t xml:space="preserve">Tubo de ferro fundido classe K-7 com junta elástica, DN= 150mm, inclusive conexões</t>
  </si>
  <si>
    <t xml:space="preserve">46.14.030</t>
  </si>
  <si>
    <t xml:space="preserve">Tubo de ferro fundido classe K-7 com junta elástica, DN= 200mm, inclusive conexões</t>
  </si>
  <si>
    <t xml:space="preserve">46.14.040</t>
  </si>
  <si>
    <t xml:space="preserve">Tubo de ferro fundido classe K-7 com junta elástica, DN= 250mm, inclusive conexões</t>
  </si>
  <si>
    <t xml:space="preserve">46.14.050</t>
  </si>
  <si>
    <t xml:space="preserve">Tubo de ferro fundido classe K-7 com junta elástica, DN= 350mm, inclusive conexões</t>
  </si>
  <si>
    <t xml:space="preserve">46.14.060</t>
  </si>
  <si>
    <t xml:space="preserve">Tubo de ferro fundido classe K-7 com junta elástica, DN= 300mm, inclusive conexões</t>
  </si>
  <si>
    <t xml:space="preserve">46.14.490</t>
  </si>
  <si>
    <t xml:space="preserve">Tubo de ferro fundido classe k-9 com junta elástica, DN= 80mm, inclusive conexões</t>
  </si>
  <si>
    <t xml:space="preserve">46.14.510</t>
  </si>
  <si>
    <t xml:space="preserve">Tubo de ferro fundido classe K-9 com junta elástica, DN= 100mm, inclusive conexões</t>
  </si>
  <si>
    <t xml:space="preserve">46.14.520</t>
  </si>
  <si>
    <t xml:space="preserve">Tubo de ferro fundido classe K-9 com junta elástica, DN= 150mm, inclusive conexões</t>
  </si>
  <si>
    <t xml:space="preserve">46.14.530</t>
  </si>
  <si>
    <t xml:space="preserve">Tubo de ferro fundido classe K-9 com junta elástica, DN= 200mm, inclusive conexões</t>
  </si>
  <si>
    <t xml:space="preserve">46.14.540</t>
  </si>
  <si>
    <t xml:space="preserve">Tubo de ferro fundido classe k-9 com junta elástica, DN= 250mm, inclusive conexões</t>
  </si>
  <si>
    <t xml:space="preserve">46.14.550</t>
  </si>
  <si>
    <t xml:space="preserve">Tubo de ferro fundido classe K-9 com junta elástica, DN= 300mm, inclusive conexões</t>
  </si>
  <si>
    <t xml:space="preserve">46.14.560</t>
  </si>
  <si>
    <t xml:space="preserve">Tubo de ferro fundido classe k-9 com junta elástica, DN= 350mm, inclusive conexões</t>
  </si>
  <si>
    <t xml:space="preserve">46.15</t>
  </si>
  <si>
    <t xml:space="preserve">Tubulacao em PEAD - recalque de tratamento de esgoto</t>
  </si>
  <si>
    <t xml:space="preserve">46.15.111</t>
  </si>
  <si>
    <t xml:space="preserve">Tubo em polietileno de alta densidade DE=160 mm - PN-10, inclusive conexões</t>
  </si>
  <si>
    <t xml:space="preserve">46.15.112</t>
  </si>
  <si>
    <t xml:space="preserve">Tubo em polietileno de alta densidade DE=200 mm - PN-10, inclusive conexões</t>
  </si>
  <si>
    <t xml:space="preserve">46.15.113</t>
  </si>
  <si>
    <t xml:space="preserve">Tubo em polietileno de alta densidade DE=225 mm - PN-10, inclusive conexões</t>
  </si>
  <si>
    <t xml:space="preserve">46.18</t>
  </si>
  <si>
    <t xml:space="preserve">Tubulacao flangeada em ferro ductil para redes de saneamento</t>
  </si>
  <si>
    <t xml:space="preserve">46.18.010</t>
  </si>
  <si>
    <t xml:space="preserve">Tubo em ferro fundido com ponta e ponta TCLA - DN= 80mm, sem juntas e conexões</t>
  </si>
  <si>
    <t xml:space="preserve">46.18.020</t>
  </si>
  <si>
    <t xml:space="preserve">Tubo em ferro fundido com ponta e ponta TCLA - DN= 100mm, sem juntas e conexões</t>
  </si>
  <si>
    <t xml:space="preserve">46.18.030</t>
  </si>
  <si>
    <t xml:space="preserve">Tubo em ferro fundido com ponta e ponta TCLA - DN= 150mm, sem juntas e conexões</t>
  </si>
  <si>
    <t xml:space="preserve">46.18.040</t>
  </si>
  <si>
    <t xml:space="preserve">Tubo em ferro fundido com ponta e ponta TCLA - DN= 200mm, sem juntas e conexões</t>
  </si>
  <si>
    <t xml:space="preserve">46.18.050</t>
  </si>
  <si>
    <t xml:space="preserve">Tubo em ferro fundido com ponta e ponta TCLA - DN= 250mm, sem juntas e conexões</t>
  </si>
  <si>
    <t xml:space="preserve">46.18.060</t>
  </si>
  <si>
    <t xml:space="preserve">Tubo em ferro fundido com ponta e ponta TCLA - DN= 300mm, sem juntas e conexões</t>
  </si>
  <si>
    <t xml:space="preserve">46.18.089</t>
  </si>
  <si>
    <t xml:space="preserve">Flange avulso em ferro fundido, classe PN-10, DN= 50mm</t>
  </si>
  <si>
    <t xml:space="preserve">46.18.090</t>
  </si>
  <si>
    <t xml:space="preserve">Flange avulso em ferro fundido, classe PN-10, DN= 80mm</t>
  </si>
  <si>
    <t xml:space="preserve">46.18.100</t>
  </si>
  <si>
    <t xml:space="preserve">Flange avulso em ferro fundido, classe PN-10, DN= 100mm</t>
  </si>
  <si>
    <t xml:space="preserve">46.18.110</t>
  </si>
  <si>
    <t xml:space="preserve">Flange avulso em ferro fundido, classe PN-10, DN= 150mm</t>
  </si>
  <si>
    <t xml:space="preserve">46.18.120</t>
  </si>
  <si>
    <t xml:space="preserve">Flange avulso em ferro fundido, classe PN-10, DN= 200mm</t>
  </si>
  <si>
    <t xml:space="preserve">46.18.130</t>
  </si>
  <si>
    <t xml:space="preserve">Flange avulso em ferro fundido, classe PN-10, DN= 250mm</t>
  </si>
  <si>
    <t xml:space="preserve">46.18.140</t>
  </si>
  <si>
    <t xml:space="preserve">Flange avulso em ferro fundido, classe PN-10, DN= 300mm</t>
  </si>
  <si>
    <t xml:space="preserve">46.18.168</t>
  </si>
  <si>
    <t xml:space="preserve">Curva de 90° em ferro fundido com flanges, classe PN-10, DN= 50mm</t>
  </si>
  <si>
    <t xml:space="preserve">46.18.170</t>
  </si>
  <si>
    <t xml:space="preserve">Curva de 90° em ferro fundido, com flanges, classe PN-10, DN= 80mm</t>
  </si>
  <si>
    <t xml:space="preserve">46.18.180</t>
  </si>
  <si>
    <t xml:space="preserve">Curva de 90° em ferro fundido, com flanges, classe PN-10, DN= 100mm</t>
  </si>
  <si>
    <t xml:space="preserve">46.18.190</t>
  </si>
  <si>
    <t xml:space="preserve">Curva de 90° em ferro fundido, com flanges, classe PN-10, DN= 150mm</t>
  </si>
  <si>
    <t xml:space="preserve">46.18.410</t>
  </si>
  <si>
    <t xml:space="preserve">Te em ferro fundido, com flanges, classe PN-10, DN= 80mm, com derivação de 80mm</t>
  </si>
  <si>
    <t xml:space="preserve">46.18.420</t>
  </si>
  <si>
    <t xml:space="preserve">Te em ferro fundido, com flanges, classe PN-10, DN= 100mm, com derivações de 80 até 100mm</t>
  </si>
  <si>
    <t xml:space="preserve">46.18.430</t>
  </si>
  <si>
    <t xml:space="preserve">Te em ferro fundido, com flanges, classe PN-10, DN= 150mm, com derivações de 80 até 150mm</t>
  </si>
  <si>
    <t xml:space="preserve">46.18.560</t>
  </si>
  <si>
    <t xml:space="preserve">Junta Gibault em ferro fundido, DN= 80mm, completa</t>
  </si>
  <si>
    <t xml:space="preserve">46.18.570</t>
  </si>
  <si>
    <t xml:space="preserve">Junta Gibault em ferro fundido, DN= 100 mm, completa</t>
  </si>
  <si>
    <t xml:space="preserve">46.19</t>
  </si>
  <si>
    <t xml:space="preserve">Tubulacao flangeada em ferro ductil para redes de saneamento.</t>
  </si>
  <si>
    <t xml:space="preserve">46.19.500</t>
  </si>
  <si>
    <t xml:space="preserve">Redução excêntrica em ferro fundido, com flanges, classe PN-10, DN= 100mm x 80mm</t>
  </si>
  <si>
    <t xml:space="preserve">46.19.510</t>
  </si>
  <si>
    <t xml:space="preserve">Redução excêntrica em ferro fundido, com flanges, classe PN-10, DN= 150mm x 80/100mm</t>
  </si>
  <si>
    <t xml:space="preserve">46.19.520</t>
  </si>
  <si>
    <t xml:space="preserve">Redução excêntrica em ferro fundido, com flanges, classe PN-10, DN= 200mm x 100/150mm</t>
  </si>
  <si>
    <t xml:space="preserve">46.19.530</t>
  </si>
  <si>
    <t xml:space="preserve">Redução excêntrica em ferro fundido, com flanges, classe PN-10, DN= 250mm x 150/200mm</t>
  </si>
  <si>
    <t xml:space="preserve">46.19.590</t>
  </si>
  <si>
    <t xml:space="preserve">Redução concêntrica em ferro fundido, com flanges, classe PN-10, DN= 80 x 50mm</t>
  </si>
  <si>
    <t xml:space="preserve">46.19.600</t>
  </si>
  <si>
    <t xml:space="preserve">Redução concêntrica em ferro fundido, com flanges, classe PN-10, DN= 100mm x 80mm</t>
  </si>
  <si>
    <t xml:space="preserve">46.19.610</t>
  </si>
  <si>
    <t xml:space="preserve">Redução concêntrica em ferro fundido, com flanges, classe PN-10, DN= 150mm x 80/100mm</t>
  </si>
  <si>
    <t xml:space="preserve">46.19.620</t>
  </si>
  <si>
    <t xml:space="preserve">Redução concêntrica em ferro fundido, com flanges, classe PN-10, DN= 200mm x 100/150mm</t>
  </si>
  <si>
    <t xml:space="preserve">46.19.630</t>
  </si>
  <si>
    <t xml:space="preserve">Redução concêntrica em ferro fundido, com flanges, classe PN-10, DN= 250mm x 150/200mm</t>
  </si>
  <si>
    <t xml:space="preserve">46.20</t>
  </si>
  <si>
    <t xml:space="preserve">Reparos, conservacoes e complementos - GRUPO 46</t>
  </si>
  <si>
    <t xml:space="preserve">46.20.010</t>
  </si>
  <si>
    <t xml:space="preserve">Assentamento de tubo de concreto com diâmetro até 600 mm</t>
  </si>
  <si>
    <t xml:space="preserve">46.20.020</t>
  </si>
  <si>
    <t xml:space="preserve">Assentamento de tubo de concreto com diâmetro de 700 até 1500 mm</t>
  </si>
  <si>
    <t xml:space="preserve">46.21</t>
  </si>
  <si>
    <t xml:space="preserve">Tubulacao em aco preto schedule</t>
  </si>
  <si>
    <t xml:space="preserve">46.21.012</t>
  </si>
  <si>
    <t xml:space="preserve">Tubo de aço carbono preto sem costura Schedule 40, DN= 1´ - inclusive conexões</t>
  </si>
  <si>
    <t xml:space="preserve">46.21.036</t>
  </si>
  <si>
    <t xml:space="preserve">Tubo de aço carbono preto sem costura Schedule 40, DN= 1 1/4´ - inclusive conexões</t>
  </si>
  <si>
    <t xml:space="preserve">46.21.040</t>
  </si>
  <si>
    <t xml:space="preserve">Tubo de aço carbono preto sem costura Schedule 40, DN= 1 1/2´ - inclusive conexões</t>
  </si>
  <si>
    <t xml:space="preserve">46.21.046</t>
  </si>
  <si>
    <t xml:space="preserve">Tubo de aço carbono preto sem costura Schedule 40, DN= 2´ - inclusive conexões</t>
  </si>
  <si>
    <t xml:space="preserve">46.21.056</t>
  </si>
  <si>
    <t xml:space="preserve">Tubo de aço carbono preto sem costura Schedule 40, DN= 2 1/2´ - inclusive conexões</t>
  </si>
  <si>
    <t xml:space="preserve">46.21.060</t>
  </si>
  <si>
    <t xml:space="preserve">Tubo de aço carbono preto sem costura Schedule 40, DN= 3´ - inclusive conexões</t>
  </si>
  <si>
    <t xml:space="preserve">46.21.066</t>
  </si>
  <si>
    <t xml:space="preserve">Tubo de aço carbono preto sem costura Schedule 40, DN= 3 1/2´ - inclusive conexões</t>
  </si>
  <si>
    <t xml:space="preserve">46.21.080</t>
  </si>
  <si>
    <t xml:space="preserve">Tubo de aço carbono preto sem costura Schedule 40, DN= 4´ - inclusive conexões</t>
  </si>
  <si>
    <t xml:space="preserve">46.21.090</t>
  </si>
  <si>
    <t xml:space="preserve">Tubo de aço carbono preto sem costura Schedule 40, DN= 5´ - inclusive conexões</t>
  </si>
  <si>
    <t xml:space="preserve">46.21.100</t>
  </si>
  <si>
    <t xml:space="preserve">Tubo de aço carbono preto sem costura Schedule 40, DN= 6´ - inclusive conexões</t>
  </si>
  <si>
    <t xml:space="preserve">46.21.110</t>
  </si>
  <si>
    <t xml:space="preserve">Tubo de aço carbono preto sem costura Schedule 40, DN= 8´ - inclusive conexões</t>
  </si>
  <si>
    <t xml:space="preserve">46.21.140</t>
  </si>
  <si>
    <t xml:space="preserve">Tubo de aço carbono preto com costura Schedule 40, DN= 10´ - inclusive conexões</t>
  </si>
  <si>
    <t xml:space="preserve">46.21.150</t>
  </si>
  <si>
    <t xml:space="preserve">Tubo de aço carbono preto com costura Schedule 40, DN= 12´ - inclusive conexões</t>
  </si>
  <si>
    <t xml:space="preserve">46.23</t>
  </si>
  <si>
    <t xml:space="preserve">Tubulacao em concreto para rede de esgoto sanitario</t>
  </si>
  <si>
    <t xml:space="preserve">46.23.110</t>
  </si>
  <si>
    <t xml:space="preserve">Tubo de concreto classe EA-3, DN= 400 mm</t>
  </si>
  <si>
    <t xml:space="preserve">46.23.120</t>
  </si>
  <si>
    <t xml:space="preserve">Tubo de concreto classe EA-3, DN= 500 mm</t>
  </si>
  <si>
    <t xml:space="preserve">46.23.130</t>
  </si>
  <si>
    <t xml:space="preserve">Tubo de concreto classe EA-3, DN= 600 mm</t>
  </si>
  <si>
    <t xml:space="preserve">46.23.140</t>
  </si>
  <si>
    <t xml:space="preserve">Tubo de concreto classe EA-3, DN= 700 mm</t>
  </si>
  <si>
    <t xml:space="preserve">46.23.150</t>
  </si>
  <si>
    <t xml:space="preserve">Tubo de concreto classe EA-3, DN= 800 mm</t>
  </si>
  <si>
    <t xml:space="preserve">46.23.160</t>
  </si>
  <si>
    <t xml:space="preserve">Tubo de concreto classe EA-3, DN= 900 mm</t>
  </si>
  <si>
    <t xml:space="preserve">46.23.170</t>
  </si>
  <si>
    <t xml:space="preserve">Tubo de concreto classe EA-3, DN= 1000 mm</t>
  </si>
  <si>
    <t xml:space="preserve">46.23.180</t>
  </si>
  <si>
    <t xml:space="preserve">Tubo de concreto classe EA-3, DN= 1200 mm</t>
  </si>
  <si>
    <t xml:space="preserve">46.25</t>
  </si>
  <si>
    <t xml:space="preserve">Tubulação em CPVC</t>
  </si>
  <si>
    <t xml:space="preserve">46.25.050</t>
  </si>
  <si>
    <t xml:space="preserve">Condutor em PVC 88mm, inclusive conexões - AP</t>
  </si>
  <si>
    <t xml:space="preserve">46.26</t>
  </si>
  <si>
    <t xml:space="preserve">Tubulacao em ferro fundido predial SMU - esgoto e pluvial</t>
  </si>
  <si>
    <t xml:space="preserve">46.26.010</t>
  </si>
  <si>
    <t xml:space="preserve">Tubo em ferro fundido com ponta e ponta, predial SMU, DN= 50 mm</t>
  </si>
  <si>
    <t xml:space="preserve">46.26.020</t>
  </si>
  <si>
    <t xml:space="preserve">Tubo em ferro fundido com ponta e ponta, predial SMU, DN= 75 mm</t>
  </si>
  <si>
    <t xml:space="preserve">46.26.030</t>
  </si>
  <si>
    <t xml:space="preserve">Tubo em ferro fundido com ponta e ponta, predial SMU, DN= 100 mm</t>
  </si>
  <si>
    <t xml:space="preserve">46.26.040</t>
  </si>
  <si>
    <t xml:space="preserve">Tubo em ferro fundido com ponta e ponta, predial SMU, DN= 150 mm</t>
  </si>
  <si>
    <t xml:space="preserve">46.26.050</t>
  </si>
  <si>
    <t xml:space="preserve">Tubo em ferro fundido com ponta e ponta, predial SMU, DN= 200 mm</t>
  </si>
  <si>
    <t xml:space="preserve">46.26.060</t>
  </si>
  <si>
    <t xml:space="preserve">Junta de união em aço inoxidável para tubo em ferro fundido predial SMU, DN= 50 mm</t>
  </si>
  <si>
    <t xml:space="preserve">46.26.070</t>
  </si>
  <si>
    <t xml:space="preserve">Junta de união em aço inoxidável para tubo em ferro fundido predial SMU, DN= 75 mm</t>
  </si>
  <si>
    <t xml:space="preserve">46.26.080</t>
  </si>
  <si>
    <t xml:space="preserve">Junta de união em aço inoxidável para tubo em ferro fundido predial SMU, DN= 100 mm</t>
  </si>
  <si>
    <t xml:space="preserve">46.26.090</t>
  </si>
  <si>
    <t xml:space="preserve">Junta de união em aço inoxidável para tubo em ferro fundido predial SMU, DN= 150 mm</t>
  </si>
  <si>
    <t xml:space="preserve">46.26.100</t>
  </si>
  <si>
    <t xml:space="preserve">Junta de união em aço inoxidável para tubo em ferro fundido predial SMU, DN= 200 mm</t>
  </si>
  <si>
    <t xml:space="preserve">46.26.110</t>
  </si>
  <si>
    <t xml:space="preserve">Conjunto de ancoragem para tubo em ferro fundido predial SMU, DN= 50 mm</t>
  </si>
  <si>
    <t xml:space="preserve">46.26.120</t>
  </si>
  <si>
    <t xml:space="preserve">Conjunto de ancoragem para tubo em ferro fundido predial SMU, DN= 75 mm</t>
  </si>
  <si>
    <t xml:space="preserve">46.26.130</t>
  </si>
  <si>
    <t xml:space="preserve">Conjunto de ancoragem para tubo em ferro fundido predial SMU, DN= 100 mm</t>
  </si>
  <si>
    <t xml:space="preserve">46.26.136</t>
  </si>
  <si>
    <t xml:space="preserve">Conjunto de ancoragem para tubo em ferro fundido predial SMU, DN= 125 mm</t>
  </si>
  <si>
    <t xml:space="preserve">46.26.140</t>
  </si>
  <si>
    <t xml:space="preserve">Conjunto de ancoragem para tubo em ferro fundido predial SMU, DN= 150 mm</t>
  </si>
  <si>
    <t xml:space="preserve">46.26.150</t>
  </si>
  <si>
    <t xml:space="preserve">Conjunto de ancoragem para tubo em ferro fundido predial SMU, DN= 200 mm</t>
  </si>
  <si>
    <t xml:space="preserve">46.26.200</t>
  </si>
  <si>
    <t xml:space="preserve">Tubo em ferro fundido com ponta e ponta, predial SMU, DN= 125 mm</t>
  </si>
  <si>
    <t xml:space="preserve">46.26.210</t>
  </si>
  <si>
    <t xml:space="preserve">Tubo em ferro fundido com ponta e ponta, predial SMU, DN= 250 mm</t>
  </si>
  <si>
    <t xml:space="preserve">46.26.400</t>
  </si>
  <si>
    <t xml:space="preserve">Joelho 45° em ferro fundido, predial SMU, DN= 50 mm</t>
  </si>
  <si>
    <t xml:space="preserve">46.26.410</t>
  </si>
  <si>
    <t xml:space="preserve">Joelho 45° em ferro fundido, predial SMU, DN= 75 mm</t>
  </si>
  <si>
    <t xml:space="preserve">46.26.420</t>
  </si>
  <si>
    <t xml:space="preserve">Joelho 45° em ferro fundido, predial SMU, DN= 100 mm</t>
  </si>
  <si>
    <t xml:space="preserve">46.26.426</t>
  </si>
  <si>
    <t xml:space="preserve">Joelho 45° em ferro fundido, predial SMU, DN= 125 mm</t>
  </si>
  <si>
    <t xml:space="preserve">46.26.430</t>
  </si>
  <si>
    <t xml:space="preserve">Joelho 45° em ferro fundido, predial SMU, DN= 150 mm</t>
  </si>
  <si>
    <t xml:space="preserve">46.26.440</t>
  </si>
  <si>
    <t xml:space="preserve">Joelho 45° em ferro fundido, predial SMU, DN= 200 mm</t>
  </si>
  <si>
    <t xml:space="preserve">46.26.460</t>
  </si>
  <si>
    <t xml:space="preserve">Joelho 88° em ferro fundido, predial SMU, DN= 50 mm</t>
  </si>
  <si>
    <t xml:space="preserve">46.26.470</t>
  </si>
  <si>
    <t xml:space="preserve">Joelho 88° em ferro fundido, predial SMU, DN= 75 mm</t>
  </si>
  <si>
    <t xml:space="preserve">46.26.480</t>
  </si>
  <si>
    <t xml:space="preserve">Joelho 88° em ferro fundido, predial SMU, DN= 100 mm</t>
  </si>
  <si>
    <t xml:space="preserve">46.26.490</t>
  </si>
  <si>
    <t xml:space="preserve">Joelho 88° em ferro fundido, predial SMU, DN= 150 mm</t>
  </si>
  <si>
    <t xml:space="preserve">46.26.500</t>
  </si>
  <si>
    <t xml:space="preserve">Joelho 88° em ferro fundido, predial SMU, DN= 200 mm</t>
  </si>
  <si>
    <t xml:space="preserve">46.26.510</t>
  </si>
  <si>
    <t xml:space="preserve">Junção 45° em ferro fundido, predial SMU, DN= 50 x 50 mm</t>
  </si>
  <si>
    <t xml:space="preserve">46.26.516</t>
  </si>
  <si>
    <t xml:space="preserve">Junção 45° em ferro fundido, predial SMU, DN= 75 x 50 mm</t>
  </si>
  <si>
    <t xml:space="preserve">46.26.520</t>
  </si>
  <si>
    <t xml:space="preserve">Junção 45° em ferro fundido, predial SMU, DN= 75 x 75 mm</t>
  </si>
  <si>
    <t xml:space="preserve">46.26.540</t>
  </si>
  <si>
    <t xml:space="preserve">Junção 45° em ferro fundido, predial SMU, DN= 100 x 75 mm</t>
  </si>
  <si>
    <t xml:space="preserve">46.26.550</t>
  </si>
  <si>
    <t xml:space="preserve">Junção 45° em ferro fundido, predial SMU, DN= 100 x 100 mm</t>
  </si>
  <si>
    <t xml:space="preserve">46.26.560</t>
  </si>
  <si>
    <t xml:space="preserve">Junção 45° em ferro fundido, predial SMU, DN= 150 x 150 mm</t>
  </si>
  <si>
    <t xml:space="preserve">46.26.580</t>
  </si>
  <si>
    <t xml:space="preserve">Junta de união em aço inoxidável para tubo em ferro fundido predial SMU, DN= 125 mm</t>
  </si>
  <si>
    <t xml:space="preserve">46.26.590</t>
  </si>
  <si>
    <t xml:space="preserve">Junta de união em aço inoxidável para tubo em ferro fundido predial SMU, DN= 250 mm</t>
  </si>
  <si>
    <t xml:space="preserve">46.26.600</t>
  </si>
  <si>
    <t xml:space="preserve">Redução excêntrica em ferro fundido, predial SMU, DN= 75 x 50 mm</t>
  </si>
  <si>
    <t xml:space="preserve">46.26.610</t>
  </si>
  <si>
    <t xml:space="preserve">Redução excêntrica em ferro fundido, predial SMU, DN= 100 x 75 mm</t>
  </si>
  <si>
    <t xml:space="preserve">46.26.612</t>
  </si>
  <si>
    <t xml:space="preserve">Redução excêntrica em ferro fundido, predial SMU, DN= 125 x 75 mm</t>
  </si>
  <si>
    <t xml:space="preserve">46.26.614</t>
  </si>
  <si>
    <t xml:space="preserve">Redução excêntrica em ferro fundido, predial SMU, DN= 125 x 100 mm</t>
  </si>
  <si>
    <t xml:space="preserve">46.26.616</t>
  </si>
  <si>
    <t xml:space="preserve">Redução excêntrica em ferro fundido, predial SMU, DN= 150 x 75 mm</t>
  </si>
  <si>
    <t xml:space="preserve">46.26.632</t>
  </si>
  <si>
    <t xml:space="preserve">Redução excêntrica em ferro fundido, predial SMU, DN= 150 x 100 mm</t>
  </si>
  <si>
    <t xml:space="preserve">46.26.634</t>
  </si>
  <si>
    <t xml:space="preserve">Redução excêntrica em ferro fundido, predial SMU, DN= 150 x 125 mm</t>
  </si>
  <si>
    <t xml:space="preserve">46.26.636</t>
  </si>
  <si>
    <t xml:space="preserve">Redução excêntrica em ferro fundido, predial SMU, DN= 200 x 125 mm</t>
  </si>
  <si>
    <t xml:space="preserve">46.26.640</t>
  </si>
  <si>
    <t xml:space="preserve">Redução excêntrica em ferro fundido, predial SMU, DN= 200 x 150 mm</t>
  </si>
  <si>
    <t xml:space="preserve">46.26.690</t>
  </si>
  <si>
    <t xml:space="preserve">Redução excêntrica em ferro fundido, predial SMU, DN= 250 x 200 mm</t>
  </si>
  <si>
    <t xml:space="preserve">46.26.700</t>
  </si>
  <si>
    <t xml:space="preserve">Te de visita em ferro fundido, predial SMU, DN= 75 mm</t>
  </si>
  <si>
    <t xml:space="preserve">46.26.710</t>
  </si>
  <si>
    <t xml:space="preserve">Te de visita em ferro fundido, predial SMU, DN= 100 mm</t>
  </si>
  <si>
    <t xml:space="preserve">46.26.720</t>
  </si>
  <si>
    <t xml:space="preserve">Te de visita em ferro fundido, predial SMU, DN= 125 mm</t>
  </si>
  <si>
    <t xml:space="preserve">46.26.730</t>
  </si>
  <si>
    <t xml:space="preserve">Te de visita em ferro fundido, predial SMU, DN= 150 mm</t>
  </si>
  <si>
    <t xml:space="preserve">46.26.740</t>
  </si>
  <si>
    <t xml:space="preserve">Te de visita em ferro fundido, predial SMU, DN= 200 mm</t>
  </si>
  <si>
    <t xml:space="preserve">46.26.800</t>
  </si>
  <si>
    <t xml:space="preserve">Abraçadeira dentada para travamento em aço inoxidável, com parafuso de aço zincado, para tubo em ferro fundido predial SMU, DN= 50 mm</t>
  </si>
  <si>
    <t xml:space="preserve">46.26.810</t>
  </si>
  <si>
    <t xml:space="preserve">Abraçadeira dentada para travamento em aço inoxidável, com parafuso de aço zincado, para tubo em ferro fundido predial SMU, DN= 75 mm</t>
  </si>
  <si>
    <t xml:space="preserve">46.26.820</t>
  </si>
  <si>
    <t xml:space="preserve">Abraçadeira dentada para travamento em aço inoxidável, com parafuso de aço zincado, para tubo em ferro fundido predial SMU, DN= 100 mm</t>
  </si>
  <si>
    <t xml:space="preserve">46.26.825</t>
  </si>
  <si>
    <t xml:space="preserve">Abraçadeira dentada para travamento em aço inoxidável, com parafuso de aço zincado, para tubo em ferro fundido predial SMU, DN= 125 mm</t>
  </si>
  <si>
    <t xml:space="preserve">46.26.830</t>
  </si>
  <si>
    <t xml:space="preserve">Abraçadeira dentada para travamento em aço inoxidável, com parafuso de aço zincado, para tubo em ferro fundido predial SMU, DN= 150 mm</t>
  </si>
  <si>
    <t xml:space="preserve">46.26.840</t>
  </si>
  <si>
    <t xml:space="preserve">Tampão simples em ferro fundido, predial SMU, DN= 150 mm</t>
  </si>
  <si>
    <t xml:space="preserve">46.26.843</t>
  </si>
  <si>
    <t xml:space="preserve">Tampão simples em ferro fundido, predial SMU, DN= 200 mm</t>
  </si>
  <si>
    <t xml:space="preserve">46.26.900</t>
  </si>
  <si>
    <t xml:space="preserve">Junção 45° em ferro fundido, predial SMU, DN= 125 x 100 mm</t>
  </si>
  <si>
    <t xml:space="preserve">46.26.910</t>
  </si>
  <si>
    <t xml:space="preserve">Junção 45° em ferro fundido, predial SMU, DN= 150 x 100 mm</t>
  </si>
  <si>
    <t xml:space="preserve">46.26.920</t>
  </si>
  <si>
    <t xml:space="preserve">Junção 45° em ferro fundido, predial SMU, DN= 200 x 100 mm</t>
  </si>
  <si>
    <t xml:space="preserve">46.26.930</t>
  </si>
  <si>
    <t xml:space="preserve">Junção 45° em ferro fundido, predial SMU, DN= 200 x 200 mm</t>
  </si>
  <si>
    <t xml:space="preserve">46.27</t>
  </si>
  <si>
    <t xml:space="preserve">Tubulacao em cobre, para sistema de ar condicionado</t>
  </si>
  <si>
    <t xml:space="preserve">46.27.050</t>
  </si>
  <si>
    <t xml:space="preserve">Tubo de cobre flexível, espessura 1/32" - diâmetro 3/16", inclusive conexões</t>
  </si>
  <si>
    <t xml:space="preserve">46.27.060</t>
  </si>
  <si>
    <t xml:space="preserve">Tubo de cobre flexível, espessura 1/32" - diâmetro 1/4", inclusive conexões</t>
  </si>
  <si>
    <t xml:space="preserve">46.27.070</t>
  </si>
  <si>
    <t xml:space="preserve">Tubo de cobre flexível, espessura 1/32" - diâmetro 5/16", inclusive conexões</t>
  </si>
  <si>
    <t xml:space="preserve">46.27.080</t>
  </si>
  <si>
    <t xml:space="preserve">Tubo de cobre flexível, espessura 1/32" - diâmetro 3/8", inclusive conexões</t>
  </si>
  <si>
    <t xml:space="preserve">46.27.090</t>
  </si>
  <si>
    <t xml:space="preserve">Tubo de cobre flexível, espessura 1/32" - diâmetro 1/2", inclusive conexões</t>
  </si>
  <si>
    <t xml:space="preserve">46.27.100</t>
  </si>
  <si>
    <t xml:space="preserve">Tubo de cobre flexível, espessura 1/32" - diâmetro 5/8", inclusive conexões</t>
  </si>
  <si>
    <t xml:space="preserve">46.27.110</t>
  </si>
  <si>
    <t xml:space="preserve">Tubo de cobre flexível, espessura 1/32" - diâmetro 3/4", inclusive conexões</t>
  </si>
  <si>
    <t xml:space="preserve">46.32</t>
  </si>
  <si>
    <t xml:space="preserve">Tubulacao em cobre rigido, para sistema VRF de ar condicionado</t>
  </si>
  <si>
    <t xml:space="preserve">46.32.001</t>
  </si>
  <si>
    <t xml:space="preserve">Tubo de cobre sem costura, rígido, espessura 1/16" - diâmetro 3/8", inclusive conexões</t>
  </si>
  <si>
    <t xml:space="preserve">46.32.002</t>
  </si>
  <si>
    <t xml:space="preserve">Tubo de cobre sem costura, rígido, espessura 1/16" - diâmetro 1/2", inclusive conexões</t>
  </si>
  <si>
    <t xml:space="preserve">46.32.003</t>
  </si>
  <si>
    <t xml:space="preserve">Tubo de cobre sem costura, rígido, espessura 1/16" - diâmetro 5/8", inclusive conexões</t>
  </si>
  <si>
    <t xml:space="preserve">46.32.004</t>
  </si>
  <si>
    <t xml:space="preserve">Tubo de cobre sem costura, rígido, espessura 1/16" - diâmetro 3/4", inclusive conexões</t>
  </si>
  <si>
    <t xml:space="preserve">46.32.005</t>
  </si>
  <si>
    <t xml:space="preserve">Tubo de cobre sem costura, rígido, espessura 1/16" - diâmetro 7/8", inclusive conexões</t>
  </si>
  <si>
    <t xml:space="preserve">46.32.006</t>
  </si>
  <si>
    <t xml:space="preserve">Tubo de cobre sem costura, rígido, espessura 1/16" - diâmetro 1", inclusive conexões</t>
  </si>
  <si>
    <t xml:space="preserve">46.32.007</t>
  </si>
  <si>
    <t xml:space="preserve">Tubo de cobre sem costura, rígido, espessura 1/16" - diâmetro 1.1/8", inclusive conexões</t>
  </si>
  <si>
    <t xml:space="preserve">46.32.008</t>
  </si>
  <si>
    <t xml:space="preserve">Tubo de cobre sem costura, rígido, espessura 1/16" - diâmetro 1.1/4", inclusive conexões</t>
  </si>
  <si>
    <t xml:space="preserve">46.32.009</t>
  </si>
  <si>
    <t xml:space="preserve">Tubo de cobre sem costura, rígido, espessura 1/16" - diâmetro 1.3/8", inclusive conexões</t>
  </si>
  <si>
    <t xml:space="preserve">46.32.010</t>
  </si>
  <si>
    <t xml:space="preserve">Tubo de cobre sem costura, rígido, espessura 1/16" - diâmetro 1.1/2", inclusive conexões</t>
  </si>
  <si>
    <t xml:space="preserve">46.32.011</t>
  </si>
  <si>
    <t xml:space="preserve">Tubo de cobre sem costura, rígido, espessura 1/16" - diâmetro 1.5/8", inclusive conexões</t>
  </si>
  <si>
    <t xml:space="preserve">46.33</t>
  </si>
  <si>
    <t xml:space="preserve">Tubulacao em PP - aguas pluviais / esgoto</t>
  </si>
  <si>
    <t xml:space="preserve">46.33.001</t>
  </si>
  <si>
    <t xml:space="preserve">Tubo de esgoto em polipropileno de alta resistência - PP, DN= 40mm, preto, com união deslizante e guarnição elastomérica de duplo lábio</t>
  </si>
  <si>
    <t xml:space="preserve">46.33.002</t>
  </si>
  <si>
    <t xml:space="preserve">Tubo de esgoto em polipropileno de alta resistência - PP, DN= 50mm, preto, com união deslizante e guarnição elastomérica de duplo lábio</t>
  </si>
  <si>
    <t xml:space="preserve">46.33.003</t>
  </si>
  <si>
    <t xml:space="preserve">Tubo de esgoto em polipropileno de alta resistência - PP, DN= 63mm, preto, com união deslizante e guarnição elastomérica de duplo lábio</t>
  </si>
  <si>
    <t xml:space="preserve">46.33.004</t>
  </si>
  <si>
    <t xml:space="preserve">Tubo de esgoto em polipropileno de alta resistência - PP, DN= 110mm, preto, com união deslizante e guarnição elastomérica de duplo lábio</t>
  </si>
  <si>
    <t xml:space="preserve">46.33.020</t>
  </si>
  <si>
    <t xml:space="preserve">Joelho 45° em polipropileno de alta resistência, preto, tipo PB, DN= 40mm</t>
  </si>
  <si>
    <t xml:space="preserve">46.33.021</t>
  </si>
  <si>
    <t xml:space="preserve">Joelho 45° em polipropileno de alta resistência - PP, preto, tipo PB, DN= 50mm</t>
  </si>
  <si>
    <t xml:space="preserve">46.33.022</t>
  </si>
  <si>
    <t xml:space="preserve">Joelho 45° em polipropileno de alta resistência - PP, preto, tipo PB, DN= 63mm</t>
  </si>
  <si>
    <t xml:space="preserve">46.33.023</t>
  </si>
  <si>
    <t xml:space="preserve">Joelho 45° em polipropileno de alta resistência - PP, preto, tipo PB, DN= 110mm</t>
  </si>
  <si>
    <t xml:space="preserve">46.33.047</t>
  </si>
  <si>
    <t xml:space="preserve">Joelho 87°30' em polipropileno de alta resistência - PP, preto, tipo PB, DN= 40mm</t>
  </si>
  <si>
    <t xml:space="preserve">46.33.048</t>
  </si>
  <si>
    <t xml:space="preserve">Joelho 87°30' em polipropileno de alta resistência - PP, preto, tipo PB, DN= 50mm</t>
  </si>
  <si>
    <t xml:space="preserve">46.33.049</t>
  </si>
  <si>
    <t xml:space="preserve">Joelho 87°30' em polipropileno de alta resistência - PP, preto, tipo PB, DN= 63mm</t>
  </si>
  <si>
    <t xml:space="preserve">46.33.074</t>
  </si>
  <si>
    <t xml:space="preserve">Joelho 87°30' em polipropileno de alta resistência - PP, preto, tipo PB, DN= 110mm, com base de apoio</t>
  </si>
  <si>
    <t xml:space="preserve">46.33.102</t>
  </si>
  <si>
    <t xml:space="preserve">Luva dupla em polipropileno de alta resistência - PP,  preto,  DN= 40mm</t>
  </si>
  <si>
    <t xml:space="preserve">46.33.103</t>
  </si>
  <si>
    <t xml:space="preserve">Luva dupla em polipropileno de alta resistência - PP,  preto,  DN= 50mm</t>
  </si>
  <si>
    <t xml:space="preserve">46.33.104</t>
  </si>
  <si>
    <t xml:space="preserve">Luva dupla em polipropileno de alta resistência - PP,  preto,  DN= 63mm</t>
  </si>
  <si>
    <t xml:space="preserve">46.33.105</t>
  </si>
  <si>
    <t xml:space="preserve">Luva dupla em polipropileno de alta resistência - PP,  preto,  DN= 110mm</t>
  </si>
  <si>
    <t xml:space="preserve">46.33.116</t>
  </si>
  <si>
    <t xml:space="preserve">Luva de Redução em polipropileno de alta resistência - PP, preto, tipo PB, DN= 50x40mm</t>
  </si>
  <si>
    <t xml:space="preserve">46.33.117</t>
  </si>
  <si>
    <t xml:space="preserve">Luva de Redução em polipropileno de alta resistência - PP, preto, tipo PB, DN= 63x50mm</t>
  </si>
  <si>
    <t xml:space="preserve">46.33.118</t>
  </si>
  <si>
    <t xml:space="preserve">Luva de Redução em polipropileno de alta resistência - PP, preto, tipo PB, DN= 110x63mm</t>
  </si>
  <si>
    <t xml:space="preserve">46.33.130</t>
  </si>
  <si>
    <t xml:space="preserve">Tê 87°30' simples em polipropileno de alta resistência - PP, preto, tipo PB, DN= 50x50mm</t>
  </si>
  <si>
    <t xml:space="preserve">46.33.131</t>
  </si>
  <si>
    <t xml:space="preserve">Tê 87°30' simples em polipropileno de alta resistência - PP, preto, tipo PB, DN= 63x63mm</t>
  </si>
  <si>
    <t xml:space="preserve">46.33.132</t>
  </si>
  <si>
    <t xml:space="preserve">Tê 87°30' simples em polipropileno de alta resistência - PP, preto, tipo PB, DN= 110x110mm</t>
  </si>
  <si>
    <t xml:space="preserve">46.33.137</t>
  </si>
  <si>
    <t xml:space="preserve">Tê 87°30' simples de redução em polipropileno de alta resistência - PP, preto, tipo PB, DN= 110x63mm</t>
  </si>
  <si>
    <t xml:space="preserve">46.33.140</t>
  </si>
  <si>
    <t xml:space="preserve">Tê 87°30' de inspeção em polipropileno de alta resistência - PP, preto (PxB), DN 110mm</t>
  </si>
  <si>
    <t xml:space="preserve">46.33.149</t>
  </si>
  <si>
    <t xml:space="preserve">Junção 45° simples em polipropileno de alta resistência - PP, preto, tipo PB, DN= 50x50mm</t>
  </si>
  <si>
    <t xml:space="preserve">46.33.150</t>
  </si>
  <si>
    <t xml:space="preserve">Junção 45° simples em polipropileno de alta resistência - PP, preto, tipo PB, DN= 63x63mm</t>
  </si>
  <si>
    <t xml:space="preserve">46.33.151</t>
  </si>
  <si>
    <t xml:space="preserve">Junção 45° simples em polipropileno de alta resistência - PP, preto, tipo PB, DN= 110x110mm</t>
  </si>
  <si>
    <t xml:space="preserve">46.33.159</t>
  </si>
  <si>
    <t xml:space="preserve">Junção 45° simples de redução em polipropileno de alta resistência - PP, preto, tipo PB, DN= 63x50mm</t>
  </si>
  <si>
    <t xml:space="preserve">46.33.160</t>
  </si>
  <si>
    <t xml:space="preserve">Junção 45° simples de redução em polipropileno de alta resistência - PP, preto, tipo PB, DN= 110x50mm</t>
  </si>
  <si>
    <t xml:space="preserve">46.33.161</t>
  </si>
  <si>
    <t xml:space="preserve">Junção 45° simples de redução em polipropileno de alta resistência - PP, preto, tipo PB, DN= 110x63mm</t>
  </si>
  <si>
    <t xml:space="preserve">46.33.170</t>
  </si>
  <si>
    <t xml:space="preserve">Curva 87°30' em polipropileno de alta resistência - PP, preto, tipo PB, DN= 110mm</t>
  </si>
  <si>
    <t xml:space="preserve">46.33.186</t>
  </si>
  <si>
    <t xml:space="preserve">Caixa sifonada de piso, em polipropileno de alta resistência PP, preto, DN=125mm, uma saída de 63mm</t>
  </si>
  <si>
    <t xml:space="preserve">46.33.197</t>
  </si>
  <si>
    <t xml:space="preserve">Prolongamento para caixa sifonada em prolipropileno de alta resistência PP, preto, DN= 125mm</t>
  </si>
  <si>
    <t xml:space="preserve">46.33.201</t>
  </si>
  <si>
    <t xml:space="preserve">Tampa tê de inspeção oval, em polipropileno de alta resistência preto (PxB), DN=110mm</t>
  </si>
  <si>
    <t xml:space="preserve">46.33.206</t>
  </si>
  <si>
    <t xml:space="preserve">Tampão em polipropileno de alta resistência PP, preto (PxB), DN=63mm</t>
  </si>
  <si>
    <t xml:space="preserve">46.33.207</t>
  </si>
  <si>
    <t xml:space="preserve">Tampão em polipropileno de alta resistência PP, preto (PxB), DN=110mm</t>
  </si>
  <si>
    <t xml:space="preserve">46.33.210</t>
  </si>
  <si>
    <t xml:space="preserve">Porta marco para grelha de 12x12 cm, em prolipropileno de alta resistência PP,  preto</t>
  </si>
  <si>
    <t xml:space="preserve">46.33.211</t>
  </si>
  <si>
    <t xml:space="preserve">Marco de bronze com grelha em aço inoxidável de 12x12cm</t>
  </si>
  <si>
    <t xml:space="preserve">VALVULAS E APARELHOS DE MEDICAO E CONTROLE PARA LIQUIDOS E GASES</t>
  </si>
  <si>
    <t xml:space="preserve">47.01</t>
  </si>
  <si>
    <t xml:space="preserve">Registro e / ou valvula em latao fundido sem acabamento</t>
  </si>
  <si>
    <t xml:space="preserve">47.01.010</t>
  </si>
  <si>
    <t xml:space="preserve">Registro de gaveta em latão fundido sem acabamento, DN= 1/2´</t>
  </si>
  <si>
    <t xml:space="preserve">47.01.020</t>
  </si>
  <si>
    <t xml:space="preserve">Registro de gaveta em latão fundido sem acabamento, DN= 3/4´</t>
  </si>
  <si>
    <t xml:space="preserve">47.01.030</t>
  </si>
  <si>
    <t xml:space="preserve">Registro de gaveta em latão fundido sem acabamento, DN= 1´</t>
  </si>
  <si>
    <t xml:space="preserve">47.01.040</t>
  </si>
  <si>
    <t xml:space="preserve">Registro de gaveta em latão fundido sem acabamento, DN= 1 1/4´</t>
  </si>
  <si>
    <t xml:space="preserve">47.01.050</t>
  </si>
  <si>
    <t xml:space="preserve">Registro de gaveta em latão fundido sem acabamento, DN= 1 1/2´</t>
  </si>
  <si>
    <t xml:space="preserve">47.01.060</t>
  </si>
  <si>
    <t xml:space="preserve">Registro de gaveta em latão fundido sem acabamento, DN= 2´</t>
  </si>
  <si>
    <t xml:space="preserve">47.01.070</t>
  </si>
  <si>
    <t xml:space="preserve">Registro de gaveta em latão fundido sem acabamento, DN= 2 1/2´</t>
  </si>
  <si>
    <t xml:space="preserve">47.01.080</t>
  </si>
  <si>
    <t xml:space="preserve">Registro de gaveta em latão fundido sem acabamento, DN= 3´</t>
  </si>
  <si>
    <t xml:space="preserve">47.01.090</t>
  </si>
  <si>
    <t xml:space="preserve">Registro de gaveta em latão fundido sem acabamento, DN= 4´</t>
  </si>
  <si>
    <t xml:space="preserve">47.01.130</t>
  </si>
  <si>
    <t xml:space="preserve">Registro de pressão em latão fundido sem acabamento, DN= 3/4´</t>
  </si>
  <si>
    <t xml:space="preserve">47.01.170</t>
  </si>
  <si>
    <t xml:space="preserve">Válvula de esfera monobloco em latão, passagem plena, acionamento com alavanca, DN= 1/2´</t>
  </si>
  <si>
    <t xml:space="preserve">47.01.180</t>
  </si>
  <si>
    <t xml:space="preserve">Válvula de esfera monobloco em latão, passagem plena, acionamento com alavanca, DN= 3/4´</t>
  </si>
  <si>
    <t xml:space="preserve">47.01.190</t>
  </si>
  <si>
    <t xml:space="preserve">Válvula de esfera monobloco em latão, passagem plena, acionamento com alavanca, DN= 1´</t>
  </si>
  <si>
    <t xml:space="preserve">47.01.191</t>
  </si>
  <si>
    <t xml:space="preserve">Válvula de esfera monobloco em latão, passagem plena, acionamento com alavanca, DN= 1.1/4´</t>
  </si>
  <si>
    <t xml:space="preserve">47.01.210</t>
  </si>
  <si>
    <t xml:space="preserve">Válvula de esfera monobloco em latão, passagem plena, acionamento com alavanca, DN= 2´</t>
  </si>
  <si>
    <t xml:space="preserve">47.01.220</t>
  </si>
  <si>
    <t xml:space="preserve">Válvula de esfera monobloco em latão, passagem plena, acionamento com alavanca, DN= 4´</t>
  </si>
  <si>
    <t xml:space="preserve">47.02</t>
  </si>
  <si>
    <t xml:space="preserve">Registro e / ou valvula em latao fundido com acabamento cromado</t>
  </si>
  <si>
    <t xml:space="preserve">47.02.010</t>
  </si>
  <si>
    <t xml:space="preserve">Registro de gaveta em latão fundido cromado com canopla, DN= 1/2´ - linha especial</t>
  </si>
  <si>
    <t xml:space="preserve">47.02.020</t>
  </si>
  <si>
    <t xml:space="preserve">Registro de gaveta em latão fundido cromado com canopla, DN= 3/4´ - linha especial</t>
  </si>
  <si>
    <t xml:space="preserve">47.02.030</t>
  </si>
  <si>
    <t xml:space="preserve">Registro de gaveta em latão fundido cromado com canopla, DN= 1´ - linha especial</t>
  </si>
  <si>
    <t xml:space="preserve">47.02.040</t>
  </si>
  <si>
    <t xml:space="preserve">Registro de gaveta em latão fundido cromado com canopla, DN= 1 1/4´ - linha especial</t>
  </si>
  <si>
    <t xml:space="preserve">47.02.050</t>
  </si>
  <si>
    <t xml:space="preserve">Registro de gaveta em latão fundido cromado com canopla, DN= 1 1/2´ - linha especial</t>
  </si>
  <si>
    <t xml:space="preserve">47.02.100</t>
  </si>
  <si>
    <t xml:space="preserve">Registro de pressão em latão fundido cromado com canopla, DN= 1/2´ - linha especial</t>
  </si>
  <si>
    <t xml:space="preserve">47.02.110</t>
  </si>
  <si>
    <t xml:space="preserve">Registro de pressão em latão fundido cromado com canopla, DN= 3/4´ - linha especial</t>
  </si>
  <si>
    <t xml:space="preserve">47.02.200</t>
  </si>
  <si>
    <t xml:space="preserve">Registro regulador de vazão para chuveiro e ducha em latão cromado com canopla, DN= 1/2´</t>
  </si>
  <si>
    <t xml:space="preserve">47.02.210</t>
  </si>
  <si>
    <t xml:space="preserve">Registro regulador de vazão para torneira, misturador e bidê, em latão cromado com canopla, DN= 1/2´</t>
  </si>
  <si>
    <t xml:space="preserve">47.04</t>
  </si>
  <si>
    <t xml:space="preserve">Valvula de descarga ou para acionamento de metais sanitarios</t>
  </si>
  <si>
    <t xml:space="preserve">47.04.020</t>
  </si>
  <si>
    <t xml:space="preserve">Válvula de descarga com registro próprio, duplo acionamento limitador de fluxo, DN= 1 1/4´</t>
  </si>
  <si>
    <t xml:space="preserve">47.04.030</t>
  </si>
  <si>
    <t xml:space="preserve">Válvula de descarga com registro próprio, DN= 1 1/4´</t>
  </si>
  <si>
    <t xml:space="preserve">47.04.040</t>
  </si>
  <si>
    <t xml:space="preserve">Válvula de descarga com registro próprio, DN= 1 1/2´</t>
  </si>
  <si>
    <t xml:space="preserve">47.04.050</t>
  </si>
  <si>
    <t xml:space="preserve">Válvula de descarga antivandalismo, DN= 1 1/2´</t>
  </si>
  <si>
    <t xml:space="preserve">47.04.080</t>
  </si>
  <si>
    <t xml:space="preserve">Válvula de descarga externa, tipo alavanca com registro próprio, DN= 1 1/4´ e DN= 1 1/2´</t>
  </si>
  <si>
    <t xml:space="preserve">47.04.090</t>
  </si>
  <si>
    <t xml:space="preserve">Válvula de mictório antivandalismo, DN= 3/4´</t>
  </si>
  <si>
    <t xml:space="preserve">47.04.100</t>
  </si>
  <si>
    <t xml:space="preserve">Válvula de mictório padrão, vazão automática, DN= 3/4´</t>
  </si>
  <si>
    <t xml:space="preserve">47.04.110</t>
  </si>
  <si>
    <t xml:space="preserve">Válvula de acionamento hidromecânico para piso</t>
  </si>
  <si>
    <t xml:space="preserve">47.04.120</t>
  </si>
  <si>
    <t xml:space="preserve">Válvula de acionamento hidromecânico para ducha, em latão cromado, DN= 3/4´</t>
  </si>
  <si>
    <t xml:space="preserve">47.04.180</t>
  </si>
  <si>
    <t xml:space="preserve">Válvula de descarga com registro próprio, duplo acionamento limitador de fluxo, DN = 1 1/2´</t>
  </si>
  <si>
    <t xml:space="preserve">47.05</t>
  </si>
  <si>
    <t xml:space="preserve">Registro e / ou valvula em bronze</t>
  </si>
  <si>
    <t xml:space="preserve">47.05.010</t>
  </si>
  <si>
    <t xml:space="preserve">Válvula de retenção horizontal em bronze, DN= 3/4´</t>
  </si>
  <si>
    <t xml:space="preserve">47.05.020</t>
  </si>
  <si>
    <t xml:space="preserve">Válvula de retenção horizontal em bronze, DN= 1´</t>
  </si>
  <si>
    <t xml:space="preserve">47.05.030</t>
  </si>
  <si>
    <t xml:space="preserve">Válvula de retenção horizontal em bronze, DN= 1 1/4´</t>
  </si>
  <si>
    <t xml:space="preserve">47.05.040</t>
  </si>
  <si>
    <t xml:space="preserve">Válvula de retenção horizontal em bronze, DN= 1 1/2´</t>
  </si>
  <si>
    <t xml:space="preserve">47.05.050</t>
  </si>
  <si>
    <t xml:space="preserve">Válvula de retenção horizontal em bronze, DN= 2´</t>
  </si>
  <si>
    <t xml:space="preserve">47.05.060</t>
  </si>
  <si>
    <t xml:space="preserve">Válvula de retenção horizontal em bronze, DN= 2 1/2´</t>
  </si>
  <si>
    <t xml:space="preserve">47.05.070</t>
  </si>
  <si>
    <t xml:space="preserve">Válvula de retenção horizontal em bronze, DN= 3´</t>
  </si>
  <si>
    <t xml:space="preserve">47.05.100</t>
  </si>
  <si>
    <t xml:space="preserve">Válvula de retenção vertical em bronze, DN= 1´</t>
  </si>
  <si>
    <t xml:space="preserve">47.05.110</t>
  </si>
  <si>
    <t xml:space="preserve">Válvula de retenção vertical em bronze, DN= 1 1/4´</t>
  </si>
  <si>
    <t xml:space="preserve">47.05.120</t>
  </si>
  <si>
    <t xml:space="preserve">Válvula de retenção vertical em bronze, DN= 1 1/2´</t>
  </si>
  <si>
    <t xml:space="preserve">47.05.130</t>
  </si>
  <si>
    <t xml:space="preserve">Válvula de retenção vertical em bronze, DN= 2´</t>
  </si>
  <si>
    <t xml:space="preserve">47.05.140</t>
  </si>
  <si>
    <t xml:space="preserve">Válvula de retenção vertical em bronze, DN= 2 1/2´</t>
  </si>
  <si>
    <t xml:space="preserve">47.05.150</t>
  </si>
  <si>
    <t xml:space="preserve">Válvula de retenção vertical em bronze, DN= 3´</t>
  </si>
  <si>
    <t xml:space="preserve">47.05.160</t>
  </si>
  <si>
    <t xml:space="preserve">Válvula de retenção vertical em bronze, DN= 4´</t>
  </si>
  <si>
    <t xml:space="preserve">47.05.170</t>
  </si>
  <si>
    <t xml:space="preserve">Válvula de retenção de pé com crivo em bronze, DN= 1´</t>
  </si>
  <si>
    <t xml:space="preserve">47.05.180</t>
  </si>
  <si>
    <t xml:space="preserve">Válvula de retenção de pé com crivo em bronze, DN= 1 1/4´</t>
  </si>
  <si>
    <t xml:space="preserve">47.05.190</t>
  </si>
  <si>
    <t xml:space="preserve">Válvula de retenção de pé com crivo em bronze, DN= 1 1/2´</t>
  </si>
  <si>
    <t xml:space="preserve">47.05.200</t>
  </si>
  <si>
    <t xml:space="preserve">Válvula de retenção de pé com crivo em bronze, DN= 2´</t>
  </si>
  <si>
    <t xml:space="preserve">47.05.210</t>
  </si>
  <si>
    <t xml:space="preserve">Válvula de retenção de pé com crivo em bronze, DN= 2 1/2´</t>
  </si>
  <si>
    <t xml:space="preserve">47.05.220</t>
  </si>
  <si>
    <t xml:space="preserve">Válvula de gaveta em bronze, com haste não ascendente, classe 125 libras para vapor e classe 200 libras para água, óleo e gás, DN= 6´</t>
  </si>
  <si>
    <t xml:space="preserve">47.05.230</t>
  </si>
  <si>
    <t xml:space="preserve">Válvula de gaveta em bronze, com haste não ascendente, classe 125 libras para vapor e classe 200 libras para água, óleo e gás, DN= 2´</t>
  </si>
  <si>
    <t xml:space="preserve">47.05.240</t>
  </si>
  <si>
    <t xml:space="preserve">Válvula globo em bronze, classe 125 libras para vapor e classe 200 libras para água, óleo e gás, DN= 2´</t>
  </si>
  <si>
    <t xml:space="preserve">47.05.260</t>
  </si>
  <si>
    <t xml:space="preserve">Válvula de retenção de pé com crivo em bronze, DN= 3´</t>
  </si>
  <si>
    <t xml:space="preserve">47.05.270</t>
  </si>
  <si>
    <t xml:space="preserve">Válvula de retenção de pé com crivo em bronze, DN= 4´</t>
  </si>
  <si>
    <t xml:space="preserve">47.05.280</t>
  </si>
  <si>
    <t xml:space="preserve">Válvula globo angular de 45° em bronze, DN= 2 1/2´</t>
  </si>
  <si>
    <t xml:space="preserve">47.05.290</t>
  </si>
  <si>
    <t xml:space="preserve">Válvula de gaveta em bronze, haste ascendente, classe 150 libras para vapor saturado e 300 libras para água, óleo e gás, DN= 1/2´</t>
  </si>
  <si>
    <t xml:space="preserve">47.05.296</t>
  </si>
  <si>
    <t xml:space="preserve">Válvula de gaveta em bronze, haste ascendente, classe 150 libras para vapor saturado e 300 libras para água, óleo e gás, DN= 4´</t>
  </si>
  <si>
    <t xml:space="preserve">47.05.300</t>
  </si>
  <si>
    <t xml:space="preserve">Válvula de gaveta em bronze, haste não ascendente, classe 150 libras para vapor saturado e 300 libras para água, óleo e gás, DN= 4´</t>
  </si>
  <si>
    <t xml:space="preserve">47.05.310</t>
  </si>
  <si>
    <t xml:space="preserve">Válvula de gaveta em bronze, haste não ascendente, classe 150 libras para vapor saturado e 300 libras para água, óleo e gás, DN= 2´</t>
  </si>
  <si>
    <t xml:space="preserve">47.05.340</t>
  </si>
  <si>
    <t xml:space="preserve">Válvula globo em bronze, classe 150 libras para vapor saturado e 300 libras para água, óleo e gás, DN= 3/4´</t>
  </si>
  <si>
    <t xml:space="preserve">47.05.350</t>
  </si>
  <si>
    <t xml:space="preserve">Válvula globo em bronze, classe 150 libras para vapor saturado e 300 libras para água, óleo e gás, DN= 1´</t>
  </si>
  <si>
    <t xml:space="preserve">47.05.360</t>
  </si>
  <si>
    <t xml:space="preserve">Válvula globo em bronze, classe 150 libras para vapor saturado e 300 libras para água, óleo e gás, DN= 1 1/2´</t>
  </si>
  <si>
    <t xml:space="preserve">47.05.370</t>
  </si>
  <si>
    <t xml:space="preserve">Válvula globo em bronze, classe 150 libras para vapor saturado e 300 libras para água, óleo e gás, DN= 2´</t>
  </si>
  <si>
    <t xml:space="preserve">47.05.390</t>
  </si>
  <si>
    <t xml:space="preserve">Válvula globo em bronze, classe 150 libras para vapor saturado e 300 libras para água, óleo e gás, DN= 2 1/2´</t>
  </si>
  <si>
    <t xml:space="preserve">47.05.392</t>
  </si>
  <si>
    <t xml:space="preserve">Válvula globo em bronze, classe 150 libras para vapor saturado e 300 libras para água, óleo e gás, DN= 3´</t>
  </si>
  <si>
    <t xml:space="preserve">47.05.394</t>
  </si>
  <si>
    <t xml:space="preserve">Válvula globo em bronze, classe 150 libras para vapor saturado e 300 libras para água, óleo e gás, DN= 4´</t>
  </si>
  <si>
    <t xml:space="preserve">47.05.398</t>
  </si>
  <si>
    <t xml:space="preserve">Válvula de gaveta em bronze, haste não ascendente, classe 125 libras para vapor e classe 200 libras para água, óleo e gás, DN= 3/4´</t>
  </si>
  <si>
    <t xml:space="preserve">47.05.400</t>
  </si>
  <si>
    <t xml:space="preserve">Válvula de gaveta em bronze, haste não ascendente, classe 125 libras para vapor e classe 200 libras para água, óleo e gás, DN= 1´</t>
  </si>
  <si>
    <t xml:space="preserve">47.05.406</t>
  </si>
  <si>
    <t xml:space="preserve">Válvula de gaveta em bronze, haste não ascendente, classe 125 libras para vapor e classe 200 libras para água, óleo e gás, DN= 1.1/4´</t>
  </si>
  <si>
    <t xml:space="preserve">47.05.410</t>
  </si>
  <si>
    <t xml:space="preserve">Válvula de gaveta em bronze, haste não ascendente, classe 125 libras para vapor e classe 200 libras para água, óleo e gás, DN= 1 1/2´</t>
  </si>
  <si>
    <t xml:space="preserve">47.05.420</t>
  </si>
  <si>
    <t xml:space="preserve">Válvula de gaveta em bronze, haste não ascendente, classe 125 libras para vapor e classe 200 libras para água, óleo e gás, DN= 2 1/2´</t>
  </si>
  <si>
    <t xml:space="preserve">47.05.430</t>
  </si>
  <si>
    <t xml:space="preserve">Válvula de gaveta em bronze, haste não ascendente, classe 125 libras para vapor e classe 200 libras para água, óleo e gás, DN= 3´</t>
  </si>
  <si>
    <t xml:space="preserve">47.05.450</t>
  </si>
  <si>
    <t xml:space="preserve">Válvula redutora de pressão de ação direta em bronze, extremidade roscada, para água, ar, óleo e gás, PE= 200 psi e PS= 20 à 90 psi, DN= 1 1/4´</t>
  </si>
  <si>
    <t xml:space="preserve">47.05.460</t>
  </si>
  <si>
    <t xml:space="preserve">Válvula redutora de pressão de ação direta em bronze, extremidade roscada, para água, ar, óleo e gás, PE= 200 psi e PS= 20 à 90 psi, DN= 2´</t>
  </si>
  <si>
    <t xml:space="preserve">47.05.580</t>
  </si>
  <si>
    <t xml:space="preserve">Válvula de gaveta em bronze com fecho rápido, DN= 1 1/2´</t>
  </si>
  <si>
    <t xml:space="preserve">47.06</t>
  </si>
  <si>
    <t xml:space="preserve">Registro e / ou valvula em ferro fundido</t>
  </si>
  <si>
    <t xml:space="preserve">47.06.030</t>
  </si>
  <si>
    <t xml:space="preserve">Válvula de gaveta em ferro fundido, haste ascendente com flange, classe 125 libras, DN= 2´</t>
  </si>
  <si>
    <t xml:space="preserve">47.06.040</t>
  </si>
  <si>
    <t xml:space="preserve">Válvula de retenção de pé com crivo em ferro fundido, flangeada, DN= 6´</t>
  </si>
  <si>
    <t xml:space="preserve">47.06.050</t>
  </si>
  <si>
    <t xml:space="preserve">Válvula de retenção tipo portinhola dupla em ferro fundido, DN= 6´</t>
  </si>
  <si>
    <t xml:space="preserve">47.06.051</t>
  </si>
  <si>
    <t xml:space="preserve">Válvula de retenção tipo portinhola simples em ferro fundido, flangeada, DN= 6´</t>
  </si>
  <si>
    <t xml:space="preserve">47.06.060</t>
  </si>
  <si>
    <t xml:space="preserve">Válvula de gaveta em ferro fundido com bolsa, DN= 150 mm</t>
  </si>
  <si>
    <t xml:space="preserve">47.06.070</t>
  </si>
  <si>
    <t xml:space="preserve">Válvula de gaveta em ferro fundido com bolsa, DN= 200 mm</t>
  </si>
  <si>
    <t xml:space="preserve">47.06.080</t>
  </si>
  <si>
    <t xml:space="preserve">Válvula de retenção tipo portinhola simples em ferro fundido, DN= 4´</t>
  </si>
  <si>
    <t xml:space="preserve">47.06.090</t>
  </si>
  <si>
    <t xml:space="preserve">Válvula de retenção tipo portinhola dupla em ferro fundido, DN= 4´</t>
  </si>
  <si>
    <t xml:space="preserve">47.06.100</t>
  </si>
  <si>
    <t xml:space="preserve">Válvula de segurança em ferro fundido rosqueada com pressão de ajuste 0,4 até 0,75kgf/cm², DN= 2´</t>
  </si>
  <si>
    <t xml:space="preserve">47.06.110</t>
  </si>
  <si>
    <t xml:space="preserve">Válvula de segurança em ferro fundido rosqueada com pressão de ajuste 6,1 até 10,0kgf/cm², DN= 3/4´</t>
  </si>
  <si>
    <t xml:space="preserve">47.06.180</t>
  </si>
  <si>
    <t xml:space="preserve">Válvula de gaveta em ferro fundido com bolsa, DN= 100mm</t>
  </si>
  <si>
    <t xml:space="preserve">47.06.310</t>
  </si>
  <si>
    <t xml:space="preserve">Visor de fluxo com janela simples, corpo em ferro fundido ou aço carbono, DN = 1´</t>
  </si>
  <si>
    <t xml:space="preserve">47.06.320</t>
  </si>
  <si>
    <t xml:space="preserve">Válvula de governo (retenção e alarme) completa, corpo em ferro fundido, classe 125 libras, DN= 4´</t>
  </si>
  <si>
    <t xml:space="preserve">47.06.330</t>
  </si>
  <si>
    <t xml:space="preserve">Válvula de gaveta em ferro fundido, haste ascendente com flange, classe 125 libras, DN= 4´</t>
  </si>
  <si>
    <t xml:space="preserve">47.06.340</t>
  </si>
  <si>
    <t xml:space="preserve">Válvula de gaveta em ferro fundido, haste ascendente com flange, classe 125 libras, DN= 6´</t>
  </si>
  <si>
    <t xml:space="preserve">47.06.350</t>
  </si>
  <si>
    <t xml:space="preserve">Válvula de retenção vertical em ferro fundido com flange, classe 125 libras, DN= 4´</t>
  </si>
  <si>
    <t xml:space="preserve">47.07</t>
  </si>
  <si>
    <t xml:space="preserve">Registro e / ou valvula em aco carbono fundido</t>
  </si>
  <si>
    <t xml:space="preserve">47.07.010</t>
  </si>
  <si>
    <t xml:space="preserve">Válvula de esfera em aço carbono fundido, passagem plena, extremidades rosqueáveis, classe 300 libras para vapor e classe 600 libras para água, óleo e gás, DN= 1/2"</t>
  </si>
  <si>
    <t xml:space="preserve">47.07.020</t>
  </si>
  <si>
    <t xml:space="preserve">Válvula de esfera em aço carbono fundido, passagem plena, extremidades rosqueáveis, classe 300 libras para vapor e classe 600 libras para água, óleo e gás, DN= 3/4"</t>
  </si>
  <si>
    <t xml:space="preserve">47.07.030</t>
  </si>
  <si>
    <t xml:space="preserve">Válvula de esfera em aço carbono fundido, passagem plena, extremidades rosqueáveis, classe 300 libras para vapor e classe 600 libras para água, óleo e gás, DN= 1"</t>
  </si>
  <si>
    <t xml:space="preserve">47.07.031</t>
  </si>
  <si>
    <t xml:space="preserve">Válvula de esfera em aço carbono fundido, passagem plena, extremidades rosqueáveis, classe 300 libras para vapor e classe 600 libras para água, óleo e gás, DN= 1.1/4"</t>
  </si>
  <si>
    <t xml:space="preserve">47.07.090</t>
  </si>
  <si>
    <t xml:space="preserve">Válvula de esfera em aço carbono fundido, passagem plena, extremidades rosqueáveis, classe 300 libras para vapor saturado, DN= 2"</t>
  </si>
  <si>
    <t xml:space="preserve">47.09</t>
  </si>
  <si>
    <t xml:space="preserve">Registro e / ou valvula em aco carbono forjado</t>
  </si>
  <si>
    <t xml:space="preserve">47.09.010</t>
  </si>
  <si>
    <t xml:space="preserve">Válvula globo em aço carbono forjado, classe 800 libras para vapor e classe 2000 libras para água, óleo e gás, DN= 3/4´</t>
  </si>
  <si>
    <t xml:space="preserve">47.09.020</t>
  </si>
  <si>
    <t xml:space="preserve">Válvula globo em aço carbono forjado, classe 800 libras para vapor e classe 2000 libras para água, óleo e gás, DN= 1´</t>
  </si>
  <si>
    <t xml:space="preserve">47.09.030</t>
  </si>
  <si>
    <t xml:space="preserve">Válvula globo em aço carbono forjado, classe 800 libras para vapor e classe 2000 libras para água, óleo e gás, DN= 1 1/2´</t>
  </si>
  <si>
    <t xml:space="preserve">47.09.040</t>
  </si>
  <si>
    <t xml:space="preserve">Válvula globo em aço carbono forjado, classe 800 libras para vapor e classe 2000 libras para água, óleo e gás, DN= 2´</t>
  </si>
  <si>
    <t xml:space="preserve">47.10</t>
  </si>
  <si>
    <t xml:space="preserve">Registro e / ou valvula em aco inoxidavel forjado</t>
  </si>
  <si>
    <t xml:space="preserve">47.10.010</t>
  </si>
  <si>
    <t xml:space="preserve">Purgador termodinâmico com filtro incorporado, em aço inoxidável forjado, pressão de 0,25 a 42 kg/cm², temperatura até 425°C, DN= 1/2´</t>
  </si>
  <si>
    <t xml:space="preserve">47.11</t>
  </si>
  <si>
    <t xml:space="preserve">Aparelho de medicao e controle</t>
  </si>
  <si>
    <t xml:space="preserve">47.11.021</t>
  </si>
  <si>
    <t xml:space="preserve">Pressostato diferencial ajustável mecânico, montagem inferior com diâmetro de 1/2" e/ou 1/4", faixa de operação até 16 bar</t>
  </si>
  <si>
    <t xml:space="preserve">47.11.080</t>
  </si>
  <si>
    <t xml:space="preserve">Termômetro bimetálico, mostrador com 4´, saída angular, escala 0- 100°C</t>
  </si>
  <si>
    <t xml:space="preserve">47.11.100</t>
  </si>
  <si>
    <t xml:space="preserve">Manômetro com mostrador de 4´, escalas: 0-4 / 0-7 / 0-10 / 0-17 / 0-21
/ 0-28 kg/cm²</t>
  </si>
  <si>
    <t xml:space="preserve">47.11.111</t>
  </si>
  <si>
    <t xml:space="preserve">Pressostato diferencial ajustável, caixa à prova de água, unidade sensora em aço inoxidável 316, faixa de operação entre 1,4 a 14 bar, para fluídos corrosivos, DN=1/2´</t>
  </si>
  <si>
    <t xml:space="preserve">47.12</t>
  </si>
  <si>
    <t xml:space="preserve">Registro e / ou valvula em ferro ductil</t>
  </si>
  <si>
    <t xml:space="preserve">47.12.040</t>
  </si>
  <si>
    <t xml:space="preserve">Válvula de gaveta em ferro dúctil com flanges, classe PN-10, DN= 200mm</t>
  </si>
  <si>
    <t xml:space="preserve">47.12.270</t>
  </si>
  <si>
    <t xml:space="preserve">Válvula de gaveta em ferro dúctil com flanges, classe PN-10, DN= 80mm</t>
  </si>
  <si>
    <t xml:space="preserve">47.12.280</t>
  </si>
  <si>
    <t xml:space="preserve">Válvula globo auto-operada hidraulicamente, em ferro dúctil, classe PN- 10/16, DN= 50mm</t>
  </si>
  <si>
    <t xml:space="preserve">47.12.290</t>
  </si>
  <si>
    <t xml:space="preserve">Válvula globo auto-operada hidraulicamente, comandada por solenóide, em ferro dúctil, classe PN-10, DN= 50mm</t>
  </si>
  <si>
    <t xml:space="preserve">47.12.300</t>
  </si>
  <si>
    <t xml:space="preserve">Válvula globo auto-operada hidraulicamente, comandada por solenóide, em ferro dúctil, classe PN-10, DN= 100mm</t>
  </si>
  <si>
    <t xml:space="preserve">47.12.310</t>
  </si>
  <si>
    <t xml:space="preserve">Válvula de gaveta em ferro dúctil com flanges, classe PN-10, DN= 300mm</t>
  </si>
  <si>
    <t xml:space="preserve">47.12.320</t>
  </si>
  <si>
    <t xml:space="preserve">Válvula de gaveta em ferro dúctil com flanges, classe PN-10, DN= 100mm</t>
  </si>
  <si>
    <t xml:space="preserve">47.12.330</t>
  </si>
  <si>
    <t xml:space="preserve">Válvula de gaveta em ferro dúctil com flanges, classe PN-10, DN= 150mm</t>
  </si>
  <si>
    <t xml:space="preserve">47.12.340</t>
  </si>
  <si>
    <t xml:space="preserve">Ventosa simples rosqueada em ferro dúctil, classe PN-25, DN= 3/4´</t>
  </si>
  <si>
    <t xml:space="preserve">47.12.350</t>
  </si>
  <si>
    <t xml:space="preserve">Ventosa de tríplice função em ferro dúctil flangeada, classe PN- 10/16/25, DN= 50mm</t>
  </si>
  <si>
    <t xml:space="preserve">47.14</t>
  </si>
  <si>
    <t xml:space="preserve">Registro e / ou valvula em PVC rigido ou ABS</t>
  </si>
  <si>
    <t xml:space="preserve">47.14.020</t>
  </si>
  <si>
    <t xml:space="preserve">Registro de pressão em PVC rígido, soldável, DN= 25mm (3/4´)</t>
  </si>
  <si>
    <t xml:space="preserve">47.14.200</t>
  </si>
  <si>
    <t xml:space="preserve">Registro regulador de vazão para torneira, misturador e bidê, em ABS com canopla, DN= 1/2´</t>
  </si>
  <si>
    <t xml:space="preserve">47.20</t>
  </si>
  <si>
    <t xml:space="preserve">Reparos, conservacoes e complementos - GRUPO 47</t>
  </si>
  <si>
    <t xml:space="preserve">47.20.010</t>
  </si>
  <si>
    <t xml:space="preserve">Pigtail em latão para manômetro, DN= 1/2´</t>
  </si>
  <si>
    <t xml:space="preserve">47.20.020</t>
  </si>
  <si>
    <t xml:space="preserve">Filtro ´Y´ em bronze para gás combustível, DN= 2´</t>
  </si>
  <si>
    <t xml:space="preserve">47.20.030</t>
  </si>
  <si>
    <t xml:space="preserve">Filtro ´Y´ em ferro fundido, classe 125 libras para vapor saturado, com extremidades rosqueáveis, DN= 2´</t>
  </si>
  <si>
    <t xml:space="preserve">47.20.070</t>
  </si>
  <si>
    <t xml:space="preserve">Pigtail flexível, revestido com borracha sintética resistente, DN= 7/16´ comprimento até 1,00 m</t>
  </si>
  <si>
    <t xml:space="preserve">47.20.080</t>
  </si>
  <si>
    <t xml:space="preserve">Regulador de primeiro estágio de alta pressão até 2 kgf/cm², vazão de 90 kg GLP/hora</t>
  </si>
  <si>
    <t xml:space="preserve">47.20.100</t>
  </si>
  <si>
    <t xml:space="preserve">Regulador de primeiro estágio de alta pressão até 1,3 kgf/cm², vazão de 50 kg GLP/hora</t>
  </si>
  <si>
    <t xml:space="preserve">47.20.120</t>
  </si>
  <si>
    <t xml:space="preserve">Regulador de segundo estágio para gás, uso industrial, vazão até 12 kg GLP/hora</t>
  </si>
  <si>
    <t xml:space="preserve">47.20.181</t>
  </si>
  <si>
    <t xml:space="preserve">Filtro Y em aço carbono, classe 150 libras, conexões flangeadas, DN= 4´</t>
  </si>
  <si>
    <t xml:space="preserve">47.20.190</t>
  </si>
  <si>
    <t xml:space="preserve">Chave de fluxo tipo palheta para tubulação de líquidos</t>
  </si>
  <si>
    <t xml:space="preserve">47.20.300</t>
  </si>
  <si>
    <t xml:space="preserve">Chave de fluxo de água com retardo para tubulações com diâmetro nominal de 1´ a 6´ - conexão BSP</t>
  </si>
  <si>
    <t xml:space="preserve">47.20.320</t>
  </si>
  <si>
    <t xml:space="preserve">Filtro ´Y´ corpo em bronze, pressão de serviço até 20,7 bar (PN 20), DN= 1 1/2´</t>
  </si>
  <si>
    <t xml:space="preserve">47.20.330</t>
  </si>
  <si>
    <t xml:space="preserve">Filtro ´Y´ corpo em bronze, pressão de serviço até 20,7 bar (PN 20), DN= 2´</t>
  </si>
  <si>
    <t xml:space="preserve">RESERVATORIO E TANQUE PARA LIQUIDOS E GASES</t>
  </si>
  <si>
    <t xml:space="preserve">48.02</t>
  </si>
  <si>
    <t xml:space="preserve">Reservatorio em material sintetico</t>
  </si>
  <si>
    <t xml:space="preserve">48.02.008</t>
  </si>
  <si>
    <t xml:space="preserve">Reservatório de fibra de vidro - capacidade de 15.000 litros</t>
  </si>
  <si>
    <t xml:space="preserve">48.02.009</t>
  </si>
  <si>
    <t xml:space="preserve">Reservatório de fibra de vidro - capacidade de 20.000 litros</t>
  </si>
  <si>
    <t xml:space="preserve">48.02.204</t>
  </si>
  <si>
    <t xml:space="preserve">Reservatório em polietileno com tampa de encaixar - capacidade de
2.000 litros</t>
  </si>
  <si>
    <t xml:space="preserve">48.02.205</t>
  </si>
  <si>
    <t xml:space="preserve">Reservatório em polietileno com tampa de encaixar - capacidade de
3.000 litros</t>
  </si>
  <si>
    <t xml:space="preserve">48.02.206</t>
  </si>
  <si>
    <t xml:space="preserve">Reservatório em polietileno com tampa de encaixar - capacidade de
5.000 litros</t>
  </si>
  <si>
    <t xml:space="preserve">48.02.207</t>
  </si>
  <si>
    <t xml:space="preserve">Reservatório em polietileno com tampa de encaixar - capacidade de
10.000 litros</t>
  </si>
  <si>
    <t xml:space="preserve">48.02.300</t>
  </si>
  <si>
    <t xml:space="preserve">Reservatório em polietileno de alta densidade (cisterna) com antioxidante e proteção contra raios ultravioleta (UV) - capacidade de
5.000 litros</t>
  </si>
  <si>
    <t xml:space="preserve">48.02.310</t>
  </si>
  <si>
    <t xml:space="preserve">Reservatório em polietileno de alta densidade (cisterna) com antioxidante e proteção contra raios ultravioleta (UV) - capacidade de
10.000 litros</t>
  </si>
  <si>
    <t xml:space="preserve">48.02.400</t>
  </si>
  <si>
    <t xml:space="preserve">Reservatório em polietileno com tampa de rosca - capacidade de 1.000 litros</t>
  </si>
  <si>
    <t xml:space="preserve">48.02.401</t>
  </si>
  <si>
    <t xml:space="preserve">Reservatório em polietileno com tampa de rosca - capacidade de 500 litros</t>
  </si>
  <si>
    <t xml:space="preserve">48.03</t>
  </si>
  <si>
    <t xml:space="preserve">Reservatorio metalico</t>
  </si>
  <si>
    <t xml:space="preserve">48.03.112</t>
  </si>
  <si>
    <t xml:space="preserve">Reservatório metálico cilíndrico horizontal - capacidade de 3.000 litros</t>
  </si>
  <si>
    <t xml:space="preserve">48.03.130</t>
  </si>
  <si>
    <t xml:space="preserve">Reservatório metálico cilíndrico horizontal - capacidade de 5.000 litros</t>
  </si>
  <si>
    <t xml:space="preserve">48.03.138</t>
  </si>
  <si>
    <t xml:space="preserve">Reservatório metálico cilíndrico horizontal - capacidade de 10.000 litros</t>
  </si>
  <si>
    <t xml:space="preserve">48.04</t>
  </si>
  <si>
    <t xml:space="preserve">Reservatorio em concreto</t>
  </si>
  <si>
    <t xml:space="preserve">48.04.381</t>
  </si>
  <si>
    <t xml:space="preserve">Reservatório em concreto armado cilíndrico, vertical, bipartido, método construtivo em formas deslizantes, diâmetro interno de 3,50m a 4,00m, altura de 15,00m a 25,00m</t>
  </si>
  <si>
    <t xml:space="preserve">48.04.391</t>
  </si>
  <si>
    <t xml:space="preserve">Reservatório em concreto armado cilíndrico, vertical, bipartido, método construtivo em formas deslizantes, diâmetro interno de 5,5m a 6,00m, altura de 25,00m a 30,00m</t>
  </si>
  <si>
    <t xml:space="preserve">48.05</t>
  </si>
  <si>
    <t xml:space="preserve">Torneira de boia</t>
  </si>
  <si>
    <t xml:space="preserve">48.05.010</t>
  </si>
  <si>
    <t xml:space="preserve">Torneira de boia, DN= 3/4´</t>
  </si>
  <si>
    <t xml:space="preserve">48.05.020</t>
  </si>
  <si>
    <t xml:space="preserve">Torneira de boia, DN= 1´</t>
  </si>
  <si>
    <t xml:space="preserve">48.05.030</t>
  </si>
  <si>
    <t xml:space="preserve">Torneira de boia, DN= 1 1/4´</t>
  </si>
  <si>
    <t xml:space="preserve">48.05.040</t>
  </si>
  <si>
    <t xml:space="preserve">Torneira de boia, DN= 1 1/2´</t>
  </si>
  <si>
    <t xml:space="preserve">48.05.050</t>
  </si>
  <si>
    <t xml:space="preserve">Torneira de boia, DN= 2´</t>
  </si>
  <si>
    <t xml:space="preserve">48.05.052</t>
  </si>
  <si>
    <t xml:space="preserve">Torneira de boia, DN= 2 1/2´</t>
  </si>
  <si>
    <t xml:space="preserve">48.05.070</t>
  </si>
  <si>
    <t xml:space="preserve">Torneira de boia, tipo registro automático de entrada, DN= 3´</t>
  </si>
  <si>
    <t xml:space="preserve">48.20</t>
  </si>
  <si>
    <t xml:space="preserve">Reparos, conservacoes e complementos - GRUPO 48</t>
  </si>
  <si>
    <t xml:space="preserve">48.20.020</t>
  </si>
  <si>
    <t xml:space="preserve">Limpeza de caixa d´água até 1.000 litros</t>
  </si>
  <si>
    <t xml:space="preserve">48.20.040</t>
  </si>
  <si>
    <t xml:space="preserve">Limpeza de caixa d´água de 1.001 até 10.000 litros</t>
  </si>
  <si>
    <t xml:space="preserve">48.20.060</t>
  </si>
  <si>
    <t xml:space="preserve">Limpeza de caixa d´água acima de 10.000 litros</t>
  </si>
  <si>
    <t xml:space="preserve">CAIXA, RALO, GRELHA E ACESSORIO HIDRAULICO</t>
  </si>
  <si>
    <t xml:space="preserve">49.01</t>
  </si>
  <si>
    <t xml:space="preserve">Caixas sifonadas de PVC rigido</t>
  </si>
  <si>
    <t xml:space="preserve">49.01.016</t>
  </si>
  <si>
    <t xml:space="preserve">Caixa sifonada de PVC rígido de 100 x 100 x 50 mm, com grelha</t>
  </si>
  <si>
    <t xml:space="preserve">49.01.020</t>
  </si>
  <si>
    <t xml:space="preserve">Caixa sifonada de PVC rígido de 100 x 150 x 50 mm, com grelha</t>
  </si>
  <si>
    <t xml:space="preserve">49.01.030</t>
  </si>
  <si>
    <t xml:space="preserve">Caixa sifonada de PVC rígido de 150 x 150 x 50 mm, com grelha</t>
  </si>
  <si>
    <t xml:space="preserve">49.01.040</t>
  </si>
  <si>
    <t xml:space="preserve">Caixa sifonada de PVC rígido de 150 x 185 x 75 mm, com grelha</t>
  </si>
  <si>
    <t xml:space="preserve">49.01.050</t>
  </si>
  <si>
    <t xml:space="preserve">Caixa sifonada de PVC rígido de 250 x 172 x 50 mm, com tampa cega</t>
  </si>
  <si>
    <t xml:space="preserve">49.01.070</t>
  </si>
  <si>
    <t xml:space="preserve">Caixa sifonada de PVC rígido de 250 x 230 x 75 mm, com tampa cega</t>
  </si>
  <si>
    <t xml:space="preserve">49.03</t>
  </si>
  <si>
    <t xml:space="preserve">Caixa de gordura</t>
  </si>
  <si>
    <t xml:space="preserve">49.03.020</t>
  </si>
  <si>
    <t xml:space="preserve">Caixa de gordura em alvenaria, 600 x 600 x 600 mm</t>
  </si>
  <si>
    <t xml:space="preserve">49.03.022</t>
  </si>
  <si>
    <t xml:space="preserve">Caixa de gordura premoldada com tampa - capacidade 18 litros</t>
  </si>
  <si>
    <t xml:space="preserve">49.03.036</t>
  </si>
  <si>
    <t xml:space="preserve">Caixa de gordura em PVC com tampa reforçada - capacidade 19 litros</t>
  </si>
  <si>
    <t xml:space="preserve">49.04</t>
  </si>
  <si>
    <t xml:space="preserve">Ralo em PVC rigido</t>
  </si>
  <si>
    <t xml:space="preserve">49.04.010</t>
  </si>
  <si>
    <t xml:space="preserve">Ralo seco em PVC rígido de 100 x 40 mm, com grelha</t>
  </si>
  <si>
    <t xml:space="preserve">49.05</t>
  </si>
  <si>
    <t xml:space="preserve">Ralo em ferro fundido</t>
  </si>
  <si>
    <t xml:space="preserve">49.05.020</t>
  </si>
  <si>
    <t xml:space="preserve">Ralo seco em ferro fundido, 100 x 165 x 50 mm, com grelha metálica saída vertical</t>
  </si>
  <si>
    <t xml:space="preserve">49.05.040</t>
  </si>
  <si>
    <t xml:space="preserve">Ralo sifonado em ferro fundido de 150 x 240 x 75 mm, com grelha</t>
  </si>
  <si>
    <t xml:space="preserve">49.06</t>
  </si>
  <si>
    <t xml:space="preserve">Grelhas e tampas</t>
  </si>
  <si>
    <t xml:space="preserve">49.06.010</t>
  </si>
  <si>
    <t xml:space="preserve">Grelha hemisférica em ferro fundido de 4´</t>
  </si>
  <si>
    <t xml:space="preserve">49.06.020</t>
  </si>
  <si>
    <t xml:space="preserve">Grelha em ferro fundido para caixas e canaletas</t>
  </si>
  <si>
    <t xml:space="preserve">49.06.030</t>
  </si>
  <si>
    <t xml:space="preserve">Grelha hemisférica em ferro fundido de 3´</t>
  </si>
  <si>
    <t xml:space="preserve">49.06.072</t>
  </si>
  <si>
    <t xml:space="preserve">Grelha articulada em ferro fundido tipo boca de leão</t>
  </si>
  <si>
    <t xml:space="preserve">49.06.080</t>
  </si>
  <si>
    <t xml:space="preserve">Grelha hemisférica em ferro fundido de 6´</t>
  </si>
  <si>
    <t xml:space="preserve">49.06.110</t>
  </si>
  <si>
    <t xml:space="preserve">Grelha hemisférica em ferro fundido de 2´</t>
  </si>
  <si>
    <t xml:space="preserve">49.06.160</t>
  </si>
  <si>
    <t xml:space="preserve">Grelha quadriculada em ferro fundido para caixas e canaletas</t>
  </si>
  <si>
    <t xml:space="preserve">49.06.170</t>
  </si>
  <si>
    <t xml:space="preserve">Grelha em alumínio fundido para caixas e canaletas - linha comercial</t>
  </si>
  <si>
    <t xml:space="preserve">49.06.190</t>
  </si>
  <si>
    <t xml:space="preserve">Grelha pré-moldada em concreto, com furos redondos, 79,5 x 24,5 x 8 cm</t>
  </si>
  <si>
    <t xml:space="preserve">49.06.194</t>
  </si>
  <si>
    <t xml:space="preserve">Grelha em aço inoxidável com fecho rotativo, DN= 100mm</t>
  </si>
  <si>
    <t xml:space="preserve">49.06.196</t>
  </si>
  <si>
    <t xml:space="preserve">Grelha em aço inoxidável com fecho rotativo, DN= 150mm</t>
  </si>
  <si>
    <t xml:space="preserve">49.06.200</t>
  </si>
  <si>
    <t xml:space="preserve">Captador pluvial em aço inoxidável e grelha em alumínio, com mecanismo anti-vórtice, DN= 50 mm</t>
  </si>
  <si>
    <t xml:space="preserve">49.06.210</t>
  </si>
  <si>
    <t xml:space="preserve">Captador pluvial em aço inoxidável e grelha em alumínio, com mecanismo anti-vórtice, DN= 75 mm</t>
  </si>
  <si>
    <t xml:space="preserve">49.06.400</t>
  </si>
  <si>
    <t xml:space="preserve">Tampão em ferro fundido, diâmetro de 600 mm, classe B 125 (ruptura &gt; 125 kN)</t>
  </si>
  <si>
    <t xml:space="preserve">49.06.410</t>
  </si>
  <si>
    <t xml:space="preserve">Tampão em ferro fundido, diâmetro de 600 mm, classe C 300 (ruptura &gt; 300 kN)</t>
  </si>
  <si>
    <t xml:space="preserve">49.06.420</t>
  </si>
  <si>
    <t xml:space="preserve">Tampão em ferro fundido, diâmetro de 600 mm, classe D 400 (ruptura&gt; 400 kN)</t>
  </si>
  <si>
    <t xml:space="preserve">49.06.430</t>
  </si>
  <si>
    <t xml:space="preserve">Tampão em ferro fundido de 300 x 300 mm, classe B 125 (ruptura &gt; 125 kN)</t>
  </si>
  <si>
    <t xml:space="preserve">49.06.440</t>
  </si>
  <si>
    <t xml:space="preserve">Tampão em ferro fundido de 400 x 400 mm, classe B 125 (ruptura &gt; 125 kN)</t>
  </si>
  <si>
    <t xml:space="preserve">49.06.450</t>
  </si>
  <si>
    <t xml:space="preserve">Tampão em ferro fundido de 500 x 500 mm, classe B 125 (ruptura &gt; 125 kN)</t>
  </si>
  <si>
    <t xml:space="preserve">49.06.460</t>
  </si>
  <si>
    <t xml:space="preserve">Tampão em ferro fundido de 600 x 600 mm, classe B 125 (ruptura &gt; 125 kN)</t>
  </si>
  <si>
    <t xml:space="preserve">49.06.480</t>
  </si>
  <si>
    <t xml:space="preserve">Tampão em ferro fundido com tampa articulada, de 400 x 600 mm, classe 15 (ruptura &gt; 1500 kg)</t>
  </si>
  <si>
    <t xml:space="preserve">49.06.486</t>
  </si>
  <si>
    <t xml:space="preserve">Tampão em ferro fundido com tampa articulada, de 900 mm, classe D 400 (ruptura &gt; 400kN</t>
  </si>
  <si>
    <t xml:space="preserve">49.06.550</t>
  </si>
  <si>
    <t xml:space="preserve">Grelha com calha e cesto coletor para piso em aço inoxidável, largura de 15 cm</t>
  </si>
  <si>
    <t xml:space="preserve">49.06.560</t>
  </si>
  <si>
    <t xml:space="preserve">Grelha com calha e cesto coletor para piso em aço inoxidável, largura de 20 cm</t>
  </si>
  <si>
    <t xml:space="preserve">49.08</t>
  </si>
  <si>
    <t xml:space="preserve">Caixa de passagem e inspecao</t>
  </si>
  <si>
    <t xml:space="preserve">49.08.250</t>
  </si>
  <si>
    <t xml:space="preserve">Caixa de areia em PVC, diâmetro nominal de 100 mm</t>
  </si>
  <si>
    <t xml:space="preserve">49.11</t>
  </si>
  <si>
    <t xml:space="preserve">Canaletas e afins</t>
  </si>
  <si>
    <t xml:space="preserve">49.11.130</t>
  </si>
  <si>
    <t xml:space="preserve">Canaleta com grelha em alumínio, largura de 80 mm</t>
  </si>
  <si>
    <t xml:space="preserve">49.11.140</t>
  </si>
  <si>
    <t xml:space="preserve">Canaleta com grelha em alumínio, saída central / vertical, largura de 46 mm</t>
  </si>
  <si>
    <t xml:space="preserve">49.11.141</t>
  </si>
  <si>
    <t xml:space="preserve">Canaleta com grelha abre-fecha, em alumínio, saída central ou vertical, largura 46mm</t>
  </si>
  <si>
    <t xml:space="preserve">49.12</t>
  </si>
  <si>
    <t xml:space="preserve">Poco de visita, boca de lobo, caixa de passagem e afins</t>
  </si>
  <si>
    <t xml:space="preserve">Boca de lobo simples tipo PMSP com tampa de concreto</t>
  </si>
  <si>
    <t xml:space="preserve">Boca de lobo dupla tipo PMSP com tampa de concreto</t>
  </si>
  <si>
    <t xml:space="preserve">Boca de lobo tripla tipo PMSP com tampa de concreto</t>
  </si>
  <si>
    <t xml:space="preserve">49.12.058</t>
  </si>
  <si>
    <t xml:space="preserve">Boca de leão simples tipo PMSP com grelha</t>
  </si>
  <si>
    <t xml:space="preserve">49.12.110</t>
  </si>
  <si>
    <t xml:space="preserve">Poço de visita de 1,60 x 1,60 x 1,60 m - tipo PMSP</t>
  </si>
  <si>
    <t xml:space="preserve">49.12.120</t>
  </si>
  <si>
    <t xml:space="preserve">Chaminé para poço de visita tipo PMSP em alvenaria, diâmetro interno 70 cm - pescoço</t>
  </si>
  <si>
    <t xml:space="preserve">49.12.140</t>
  </si>
  <si>
    <t xml:space="preserve">Poço de visita em alvenaria tipo PMSP - balão</t>
  </si>
  <si>
    <t xml:space="preserve">49.13</t>
  </si>
  <si>
    <t xml:space="preserve">Filtro anaerobio</t>
  </si>
  <si>
    <t xml:space="preserve">49.13.010</t>
  </si>
  <si>
    <t xml:space="preserve">Filtro biológico anaeróbio com anéis pré-moldados de concreto diâmetro de 1,40 m - h= 2,00 m</t>
  </si>
  <si>
    <t xml:space="preserve">49.13.020</t>
  </si>
  <si>
    <t xml:space="preserve">Filtro biológico anaeróbio com anéis pré-moldados de concreto diâmetro de 2,00 m - h= 2,00 m</t>
  </si>
  <si>
    <t xml:space="preserve">49.13.030</t>
  </si>
  <si>
    <t xml:space="preserve">Filtro biológico anaeróbio com anéis pré-moldados de concreto diâmetro de 2,40 m - h= 2,00 m</t>
  </si>
  <si>
    <t xml:space="preserve">49.13.040</t>
  </si>
  <si>
    <t xml:space="preserve">Filtro biológico anaeróbio com anéis pré-moldados de concreto diâmetro de 2,84 m - h= 2,50 m</t>
  </si>
  <si>
    <t xml:space="preserve">49.14</t>
  </si>
  <si>
    <t xml:space="preserve">Fossa septica</t>
  </si>
  <si>
    <t xml:space="preserve">49.14.010</t>
  </si>
  <si>
    <t xml:space="preserve">Fossa séptica câmara única com anéis pré-moldados em concreto, diâmetro externo de 1,50 m, altura útil de 1,50 m</t>
  </si>
  <si>
    <t xml:space="preserve">49.14.020</t>
  </si>
  <si>
    <t xml:space="preserve">Fossa séptica câmara única com anéis pré-moldados em concreto, diâmetro externo de 2,50 m, altura útil de 2,50 m</t>
  </si>
  <si>
    <t xml:space="preserve">49.14.030</t>
  </si>
  <si>
    <t xml:space="preserve">Fossa séptica câmara única com anéis pré-moldados em concreto, diâmetro externo de 2,50 m, altura útil de 4,00 m</t>
  </si>
  <si>
    <t xml:space="preserve">49.14.061</t>
  </si>
  <si>
    <t xml:space="preserve">SM01 Sumidouro - poço absorvente</t>
  </si>
  <si>
    <t xml:space="preserve">49.14.071</t>
  </si>
  <si>
    <t xml:space="preserve">Tampão pré-moldado de concreto armado para sumidouro com diâmetro externo de 2,00 m</t>
  </si>
  <si>
    <t xml:space="preserve">49.15</t>
  </si>
  <si>
    <t xml:space="preserve">Anel e aduela pre-moldados</t>
  </si>
  <si>
    <t xml:space="preserve">49.15.010</t>
  </si>
  <si>
    <t xml:space="preserve">Anel pré-moldado de concreto com diâmetro de 0,60 m</t>
  </si>
  <si>
    <t xml:space="preserve">49.15.030</t>
  </si>
  <si>
    <t xml:space="preserve">Anel pré-moldado de concreto com diâmetro de 0,80 m</t>
  </si>
  <si>
    <t xml:space="preserve">49.15.040</t>
  </si>
  <si>
    <t xml:space="preserve">Anel pré-moldado de concreto com diâmetro de 1,20 m</t>
  </si>
  <si>
    <t xml:space="preserve">49.15.050</t>
  </si>
  <si>
    <t xml:space="preserve">Anel pré-moldado de concreto com diâmetro de 1,50 m</t>
  </si>
  <si>
    <t xml:space="preserve">49.15.060</t>
  </si>
  <si>
    <t xml:space="preserve">Anel pré-moldado de concreto com diâmetro de 1,80 m</t>
  </si>
  <si>
    <t xml:space="preserve">49.15.100</t>
  </si>
  <si>
    <t xml:space="preserve">Anel pré-moldado de concreto com diâmetro de 3,00 m</t>
  </si>
  <si>
    <t xml:space="preserve">49.16</t>
  </si>
  <si>
    <t xml:space="preserve">Acessorios hidraulicos para agua de reuso</t>
  </si>
  <si>
    <t xml:space="preserve">49.16.050</t>
  </si>
  <si>
    <t xml:space="preserve">Realimentador automático, DN= 1´</t>
  </si>
  <si>
    <t xml:space="preserve">49.16.051</t>
  </si>
  <si>
    <t xml:space="preserve">Sifão ladrão em polietileno para extravasão, diâmetro de 100mm</t>
  </si>
  <si>
    <t xml:space="preserve">DETECCAO, COMBATE E PREVENCAO A INCÊNDIO</t>
  </si>
  <si>
    <t xml:space="preserve">50.01</t>
  </si>
  <si>
    <t xml:space="preserve">Hidrantes e acessorios</t>
  </si>
  <si>
    <t xml:space="preserve">50.01.030</t>
  </si>
  <si>
    <t xml:space="preserve">Abrigo duplo para hidrante/mangueira, com visor e suporte (embutir e externo)</t>
  </si>
  <si>
    <t xml:space="preserve">50.01.060</t>
  </si>
  <si>
    <t xml:space="preserve">Abrigo para hidrante/mangueira (embutir e externo)</t>
  </si>
  <si>
    <t xml:space="preserve">50.01.080</t>
  </si>
  <si>
    <t xml:space="preserve">Mangueira com união de engate rápido, DN= 1 1/2´ (38 mm)</t>
  </si>
  <si>
    <t xml:space="preserve">50.01.090</t>
  </si>
  <si>
    <t xml:space="preserve">Botoeira para acionamento de bomba de incêndio tipo quebra-vidro</t>
  </si>
  <si>
    <t xml:space="preserve">50.01.100</t>
  </si>
  <si>
    <t xml:space="preserve">Mangueira com união de engate rápido, DN= 2 1/2´ (63 mm)</t>
  </si>
  <si>
    <t xml:space="preserve">50.01.110</t>
  </si>
  <si>
    <t xml:space="preserve">Esguicho em latão com engate rápido, DN= 2 1/2´, jato regulável</t>
  </si>
  <si>
    <t xml:space="preserve">50.01.130</t>
  </si>
  <si>
    <t xml:space="preserve">Abrigo simples com suporte, em aço inoxidável escovado, para mangueira de 1 1/2´, porta em vidro temperado jateado - inclusive mangueira de 30 m (2 x 15 m)</t>
  </si>
  <si>
    <t xml:space="preserve">50.01.160</t>
  </si>
  <si>
    <t xml:space="preserve">Adaptador de engate rápido em latão de 2 1/2´ x 1 1/2´</t>
  </si>
  <si>
    <t xml:space="preserve">50.01.170</t>
  </si>
  <si>
    <t xml:space="preserve">Adaptador de engate rápido em latão de 2 1/2´ x 2 1/2´</t>
  </si>
  <si>
    <t xml:space="preserve">50.01.180</t>
  </si>
  <si>
    <t xml:space="preserve">Hidrante de coluna com duas saídas, 4´x 2 1/2´ - simples</t>
  </si>
  <si>
    <t xml:space="preserve">50.01.190</t>
  </si>
  <si>
    <t xml:space="preserve">Tampão de engate rápido em latão, DN= 2 1/2´, com corrente</t>
  </si>
  <si>
    <t xml:space="preserve">50.01.200</t>
  </si>
  <si>
    <t xml:space="preserve">Tampão de engate rápido em latão, DN= 1 1/2´, com corrente</t>
  </si>
  <si>
    <t xml:space="preserve">50.01.210</t>
  </si>
  <si>
    <t xml:space="preserve">Chave para conexão de engate rápido</t>
  </si>
  <si>
    <t xml:space="preserve">50.01.220</t>
  </si>
  <si>
    <t xml:space="preserve">Esguicho latão com engate rápido, DN= 1 1/2´, jato regulável</t>
  </si>
  <si>
    <t xml:space="preserve">50.01.320</t>
  </si>
  <si>
    <t xml:space="preserve">Abrigo de hidrante de 1 1/2´ completo - inclusive mangueira de 30 m (2 x 15 m)</t>
  </si>
  <si>
    <t xml:space="preserve">50.01.330</t>
  </si>
  <si>
    <t xml:space="preserve">Abrigo de hidrante de 2 1/2´ completo - inclusive mangueira de 30 m (2 x 15 m)</t>
  </si>
  <si>
    <t xml:space="preserve">50.01.340</t>
  </si>
  <si>
    <t xml:space="preserve">Abrigo para registro de recalque tipo coluna, completo - inclusive tubulações e válvulas</t>
  </si>
  <si>
    <t xml:space="preserve">50.02</t>
  </si>
  <si>
    <t xml:space="preserve">Registro e valvula controladora</t>
  </si>
  <si>
    <t xml:space="preserve">50.02.020</t>
  </si>
  <si>
    <t xml:space="preserve">Bico de sprinkler tipo pendente com rompimento da ampola a 68°C</t>
  </si>
  <si>
    <t xml:space="preserve">50.02.050</t>
  </si>
  <si>
    <t xml:space="preserve">Alarme hidráulico tipo gongo</t>
  </si>
  <si>
    <t xml:space="preserve">50.02.060</t>
  </si>
  <si>
    <t xml:space="preserve">Bico de sprinkler tipo upright com rompimento da ampola a 68ºC</t>
  </si>
  <si>
    <t xml:space="preserve">50.02.080</t>
  </si>
  <si>
    <t xml:space="preserve">Válvula de governo completa com alarme VGA, corpo em ferro fundido, extremidades flangeadas e DN = 6´</t>
  </si>
  <si>
    <t xml:space="preserve">50.05</t>
  </si>
  <si>
    <t xml:space="preserve">Iluminacao e sinalizacao de emergencia</t>
  </si>
  <si>
    <t xml:space="preserve">50.05.022</t>
  </si>
  <si>
    <t xml:space="preserve">Destravador magnético (eletroímã) para porta corta-fogo de 24 Vcc</t>
  </si>
  <si>
    <t xml:space="preserve">50.05.060</t>
  </si>
  <si>
    <t xml:space="preserve">Central de iluminação de emergência, completa, para até 6.000 W</t>
  </si>
  <si>
    <t xml:space="preserve">50.05.072</t>
  </si>
  <si>
    <t xml:space="preserve">Luminária de emergência LED de sobrepor, para teto ou parede, autonomia mínima 2 horas</t>
  </si>
  <si>
    <t xml:space="preserve">50.05.160</t>
  </si>
  <si>
    <t xml:space="preserve">Módulo para adaptação de luminária de emergência, autonomia 90 minutos para lâmpada fluorescente de 32 W</t>
  </si>
  <si>
    <t xml:space="preserve">50.05.170</t>
  </si>
  <si>
    <t xml:space="preserve">Acionador manual tipo quebra vidro, em caixa plástica</t>
  </si>
  <si>
    <t xml:space="preserve">50.05.210</t>
  </si>
  <si>
    <t xml:space="preserve">Detector termovelocimétrico endereçável com base endereçável</t>
  </si>
  <si>
    <t xml:space="preserve">50.05.214</t>
  </si>
  <si>
    <t xml:space="preserve">Detector de gás liquefeito (GLP), gás natural (GN) ou derivados de metano</t>
  </si>
  <si>
    <t xml:space="preserve">50.05.230</t>
  </si>
  <si>
    <t xml:space="preserve">Sirene audiovisual tipo endereçável</t>
  </si>
  <si>
    <t xml:space="preserve">50.05.250</t>
  </si>
  <si>
    <t xml:space="preserve">Central de iluminação de emergência, completa, autonomia 1 hora, para até 240 W</t>
  </si>
  <si>
    <t xml:space="preserve">50.05.270</t>
  </si>
  <si>
    <t xml:space="preserve">Central de detecção e alarme de incêndio completa, autonomia de 1 hora para 12 laços, 220 V/12 V</t>
  </si>
  <si>
    <t xml:space="preserve">50.05.280</t>
  </si>
  <si>
    <t xml:space="preserve">Sirene tipo corneta de 12 V</t>
  </si>
  <si>
    <t xml:space="preserve">50.05.312</t>
  </si>
  <si>
    <t xml:space="preserve">Bloco autônomo de iluminação de emergência LED, com autonomia mínima de 3 horas, fluxo luminoso de 2.000 até 3.000 lúmens, equipado com 2 faróis</t>
  </si>
  <si>
    <t xml:space="preserve">50.05.400</t>
  </si>
  <si>
    <t xml:space="preserve">Sirene eletrônica em caixa metálica de 4 x 4</t>
  </si>
  <si>
    <t xml:space="preserve">50.05.430</t>
  </si>
  <si>
    <t xml:space="preserve">Detector óptico de fumaça com base endereçável</t>
  </si>
  <si>
    <t xml:space="preserve">50.05.440</t>
  </si>
  <si>
    <t xml:space="preserve">Painel repetidor de detecção e alarme de incêndio tipo endereçável</t>
  </si>
  <si>
    <t xml:space="preserve">50.05.450</t>
  </si>
  <si>
    <t xml:space="preserve">Acionador manual quebra-vidro endereçável</t>
  </si>
  <si>
    <t xml:space="preserve">50.05.470</t>
  </si>
  <si>
    <t xml:space="preserve">Módulo isolador, módulo endereçador para audiovisual</t>
  </si>
  <si>
    <t xml:space="preserve">50.05.490</t>
  </si>
  <si>
    <t xml:space="preserve">Sinalizador audiovisual endereçável com LED</t>
  </si>
  <si>
    <t xml:space="preserve">50.05.491</t>
  </si>
  <si>
    <t xml:space="preserve">Sinalizador visual de advertência</t>
  </si>
  <si>
    <t xml:space="preserve">50.05.492</t>
  </si>
  <si>
    <t xml:space="preserve">Sinalizador audiovisual de advertência</t>
  </si>
  <si>
    <t xml:space="preserve">50.10</t>
  </si>
  <si>
    <t xml:space="preserve">Extintores</t>
  </si>
  <si>
    <t xml:space="preserve">50.10.030</t>
  </si>
  <si>
    <t xml:space="preserve">Extintor sobre rodas de gás carbônico - capacidade de 10 kg</t>
  </si>
  <si>
    <t xml:space="preserve">50.10.050</t>
  </si>
  <si>
    <t xml:space="preserve">Extintor sobre rodas de gás carbônico - capacidade de 25 kg</t>
  </si>
  <si>
    <t xml:space="preserve">50.10.058</t>
  </si>
  <si>
    <t xml:space="preserve">Extintor manual de pó químico seco BC - capacidade de 4 kg</t>
  </si>
  <si>
    <t xml:space="preserve">50.10.060</t>
  </si>
  <si>
    <t xml:space="preserve">Extintor manual de pó químico seco BC - capacidade de 8 kg</t>
  </si>
  <si>
    <t xml:space="preserve">50.10.084</t>
  </si>
  <si>
    <t xml:space="preserve">Extintor manual de pó químico seco 20 BC - capacidade de 12 kg</t>
  </si>
  <si>
    <t xml:space="preserve">50.10.096</t>
  </si>
  <si>
    <t xml:space="preserve">Extintor sobre rodas de pó químico seco BC - capacidade de 20 kg</t>
  </si>
  <si>
    <t xml:space="preserve">50.10.100</t>
  </si>
  <si>
    <t xml:space="preserve">Extintor manual de água pressurizada - capacidade de 10 litros</t>
  </si>
  <si>
    <t xml:space="preserve">50.10.110</t>
  </si>
  <si>
    <t xml:space="preserve">Extintor manual de pó químico seco ABC - capacidade de 4 kg</t>
  </si>
  <si>
    <t xml:space="preserve">50.10.120</t>
  </si>
  <si>
    <t xml:space="preserve">Extintor manual de pó químico seco ABC - capacidade de 6 kg</t>
  </si>
  <si>
    <t xml:space="preserve">50.10.140</t>
  </si>
  <si>
    <t xml:space="preserve">Extintor manual de gás carbônico 5 BC - capacidade de 6 kg</t>
  </si>
  <si>
    <t xml:space="preserve">50.10.210</t>
  </si>
  <si>
    <t xml:space="preserve">Suporte para extintor de piso em fibra de vidro</t>
  </si>
  <si>
    <t xml:space="preserve">50.10.220</t>
  </si>
  <si>
    <t xml:space="preserve">Suporte para extintor de piso em aço inoxidável</t>
  </si>
  <si>
    <t xml:space="preserve">50.20</t>
  </si>
  <si>
    <t xml:space="preserve">Reparos, conservacoes e complementos - GRUPO 50</t>
  </si>
  <si>
    <t xml:space="preserve">50.20.110</t>
  </si>
  <si>
    <t xml:space="preserve">Recarga de extintor de água pressurizada</t>
  </si>
  <si>
    <t xml:space="preserve">50.20.120</t>
  </si>
  <si>
    <t xml:space="preserve">Recarga de extintor de gás carbônico</t>
  </si>
  <si>
    <t xml:space="preserve">50.20.130</t>
  </si>
  <si>
    <t xml:space="preserve">Recarga de extintor de pó químico seco</t>
  </si>
  <si>
    <t xml:space="preserve">50.20.160</t>
  </si>
  <si>
    <t xml:space="preserve">Pintura de extintor de gás carbônico, pó químico seco, ou água pressurizada, com capacidade acima de 12 kg até 20 kg</t>
  </si>
  <si>
    <t xml:space="preserve">50.20.170</t>
  </si>
  <si>
    <t xml:space="preserve">Pintura de extintor de gás carbônico, pó químico seco, ou água pressurizada, com capacidade até 12 kg</t>
  </si>
  <si>
    <t xml:space="preserve">50.20.200</t>
  </si>
  <si>
    <t xml:space="preserve">Recolocação de bico de sprinkler</t>
  </si>
  <si>
    <t xml:space="preserve">PAVIMENTACAO E PASSEIO</t>
  </si>
  <si>
    <t xml:space="preserve">54.01</t>
  </si>
  <si>
    <t xml:space="preserve">Pavimentacao preparo de base</t>
  </si>
  <si>
    <t xml:space="preserve">54.01.010</t>
  </si>
  <si>
    <t xml:space="preserve">Regularização e compactação mecanizada de superfície, sem controle do proctor normal</t>
  </si>
  <si>
    <t xml:space="preserve">54.01.030</t>
  </si>
  <si>
    <t xml:space="preserve">Abertura e preparo de caixa até 40 cm, compactação do subleito mínimo de 95% do PN e transporte até o raio de 1 km</t>
  </si>
  <si>
    <t xml:space="preserve">54.01.050</t>
  </si>
  <si>
    <t xml:space="preserve">Compactação do subleito mínimo de 95% do PN</t>
  </si>
  <si>
    <t xml:space="preserve">54.01.200</t>
  </si>
  <si>
    <t xml:space="preserve">Base de macadame hidráulico</t>
  </si>
  <si>
    <t xml:space="preserve">54.01.210</t>
  </si>
  <si>
    <t xml:space="preserve">Base de brita graduada</t>
  </si>
  <si>
    <t xml:space="preserve">54.01.220</t>
  </si>
  <si>
    <t xml:space="preserve">Base de bica corrida</t>
  </si>
  <si>
    <t xml:space="preserve">54.01.230</t>
  </si>
  <si>
    <t xml:space="preserve">Base de macadame betuminoso</t>
  </si>
  <si>
    <t xml:space="preserve">54.01.400</t>
  </si>
  <si>
    <t xml:space="preserve">Abertura de caixa até 25 cm, inclui escavação, compactação, transporte e preparo do sub-leito</t>
  </si>
  <si>
    <t xml:space="preserve">54.01.410</t>
  </si>
  <si>
    <t xml:space="preserve">Varrição de pavimento para recapeamento</t>
  </si>
  <si>
    <t xml:space="preserve">54.02</t>
  </si>
  <si>
    <t xml:space="preserve">Pavimentacao com pedrisco e revestimento primario</t>
  </si>
  <si>
    <t xml:space="preserve">54.02.030</t>
  </si>
  <si>
    <t xml:space="preserve">Revestimento primário com pedra britada, compactação mínima de 95% do PN</t>
  </si>
  <si>
    <t xml:space="preserve">54.02.040</t>
  </si>
  <si>
    <t xml:space="preserve">Camada de areia grossa compactada manualmente com compactador</t>
  </si>
  <si>
    <t xml:space="preserve">54.03</t>
  </si>
  <si>
    <t xml:space="preserve">Pavimentacao flexivel</t>
  </si>
  <si>
    <t xml:space="preserve">54.03.200</t>
  </si>
  <si>
    <t xml:space="preserve">Concreto asfáltico usinado a quente - Binder</t>
  </si>
  <si>
    <t xml:space="preserve">54.03.210</t>
  </si>
  <si>
    <t xml:space="preserve">Camada de rolamento em concreto betuminoso usinado quente - CBUQ</t>
  </si>
  <si>
    <t xml:space="preserve">54.03.221</t>
  </si>
  <si>
    <t xml:space="preserve">Restauração de pavimento asfáltico com concreto betuminoso usinado quente - CBUQ</t>
  </si>
  <si>
    <t xml:space="preserve">54.03.230</t>
  </si>
  <si>
    <t xml:space="preserve">Imprimação betuminosa ligante</t>
  </si>
  <si>
    <t xml:space="preserve">54.03.240</t>
  </si>
  <si>
    <t xml:space="preserve">Imprimação betuminosa impermeabilizante</t>
  </si>
  <si>
    <t xml:space="preserve">54.03.250</t>
  </si>
  <si>
    <t xml:space="preserve">Revestimento de pré-misturado a quente</t>
  </si>
  <si>
    <t xml:space="preserve">54.03.260</t>
  </si>
  <si>
    <t xml:space="preserve">Revestimento de pré-misturado a frio</t>
  </si>
  <si>
    <t xml:space="preserve">54.04</t>
  </si>
  <si>
    <t xml:space="preserve">Pavimentacao em paralelepipedos e blocos de concreto</t>
  </si>
  <si>
    <t xml:space="preserve">54.04.030</t>
  </si>
  <si>
    <t xml:space="preserve">Pavimentação em paralelepípedo, sem rejunte</t>
  </si>
  <si>
    <t xml:space="preserve">54.04.040</t>
  </si>
  <si>
    <t xml:space="preserve">Rejuntamento de paralelepípedo com areia</t>
  </si>
  <si>
    <t xml:space="preserve">54.04.050</t>
  </si>
  <si>
    <t xml:space="preserve">Rejuntamento de paralelepípedo com argamassa de cimento e areia 1:3</t>
  </si>
  <si>
    <t xml:space="preserve">54.04.060</t>
  </si>
  <si>
    <t xml:space="preserve">Rejuntamento de paralelepípedo com asfalto e pedrisco</t>
  </si>
  <si>
    <t xml:space="preserve">54.04.340</t>
  </si>
  <si>
    <t xml:space="preserve">Pavimentação em lajota de concreto 35 MPa, espessura 6 cm, cor natural, tipos: raquete, retangular, sextavado e 16 faces, com rejunte em areia</t>
  </si>
  <si>
    <t xml:space="preserve">54.04.342</t>
  </si>
  <si>
    <t xml:space="preserve">Pavimentação em lajota de concreto 35 MPa, espessura 6 cm, colorido, tipos: raquete, retangular, sextavado e 16 faces, com rejunte em areia</t>
  </si>
  <si>
    <t xml:space="preserve">54.04.350</t>
  </si>
  <si>
    <t xml:space="preserve">Pavimentação em lajota de concreto 35 MPa, espessura 8 cm, tipos: raquete, retangular, sextavado e 16 faces, com rejunte em areia</t>
  </si>
  <si>
    <t xml:space="preserve">54.04.360</t>
  </si>
  <si>
    <t xml:space="preserve">Bloco diagonal em concreto tipo piso drenante para plantio de grama - espessura de 10 cm</t>
  </si>
  <si>
    <t xml:space="preserve">54.04.392</t>
  </si>
  <si>
    <t xml:space="preserve">Piso em placa de concreto permeável drenante, cor natural - espessura de 6 cm</t>
  </si>
  <si>
    <t xml:space="preserve">54.04.393</t>
  </si>
  <si>
    <t xml:space="preserve">Piso em placa de concreto permeável drenante, cor natural - espessura de 8 cm</t>
  </si>
  <si>
    <t xml:space="preserve">54.06</t>
  </si>
  <si>
    <t xml:space="preserve">Guias e sarjetas</t>
  </si>
  <si>
    <t xml:space="preserve">54.06.020</t>
  </si>
  <si>
    <t xml:space="preserve">Guia pré-moldada curva tipo PMSP 100 - fck 25 MPa</t>
  </si>
  <si>
    <t xml:space="preserve">54.06.040</t>
  </si>
  <si>
    <t xml:space="preserve">Guia pré-moldada reta tipo PMSP 100 - fck 25 MPa</t>
  </si>
  <si>
    <t xml:space="preserve">54.06.100</t>
  </si>
  <si>
    <t xml:space="preserve">Base em concreto com fck de 20 MPa, para guias, sarjetas ou sarjetões</t>
  </si>
  <si>
    <t xml:space="preserve">54.06.110</t>
  </si>
  <si>
    <t xml:space="preserve">Base em concreto com fck de 25 MPa, para guias, sarjetas ou sarjetões</t>
  </si>
  <si>
    <t xml:space="preserve">54.06.151</t>
  </si>
  <si>
    <t xml:space="preserve">Execução de perfil extrusado no local, sem concreto</t>
  </si>
  <si>
    <t xml:space="preserve">54.06.160</t>
  </si>
  <si>
    <t xml:space="preserve">Sarjeta ou sarjetão moldado no local, tipo PMSP em concreto com fck 20 MPa</t>
  </si>
  <si>
    <t xml:space="preserve">54.06.170</t>
  </si>
  <si>
    <t xml:space="preserve">Sarjeta ou sarjetão moldado no local, tipo PMSP em concreto com fck 25 MPa</t>
  </si>
  <si>
    <t xml:space="preserve">54.07</t>
  </si>
  <si>
    <t xml:space="preserve">Calcadas e passeios.</t>
  </si>
  <si>
    <t xml:space="preserve">54.07.040</t>
  </si>
  <si>
    <t xml:space="preserve">Passeio em mosaico português</t>
  </si>
  <si>
    <t xml:space="preserve">54.07.110</t>
  </si>
  <si>
    <t xml:space="preserve">Piso em ladrilho hidráulico preto, branco e cinza, assentado com argamassa colante industrializada</t>
  </si>
  <si>
    <t xml:space="preserve">54.07.130</t>
  </si>
  <si>
    <t xml:space="preserve">Piso em ladrilho hidráulico várias cores 20 x 20 cm, assentado com argamassa colante industrializada</t>
  </si>
  <si>
    <t xml:space="preserve">54.07.210</t>
  </si>
  <si>
    <t xml:space="preserve">Rejuntamento de piso em ladrilho hidráulico (20 x 20 x 1,8 cm) com argamassa industrializada para rejunte, juntas de 2 mm</t>
  </si>
  <si>
    <t xml:space="preserve">54.07.240</t>
  </si>
  <si>
    <t xml:space="preserve">Rejuntamento de piso em ladrilho hidráulico (30 x 30 x 2,5 cm), com cimento branco, juntas de 2 mm</t>
  </si>
  <si>
    <t xml:space="preserve">54.07.260</t>
  </si>
  <si>
    <t xml:space="preserve">Piso em ladrilho hidráulico tipo rampa várias cores 30 x 30 cm, antiderrapante, assentado com argamassa mista</t>
  </si>
  <si>
    <t xml:space="preserve">54.08</t>
  </si>
  <si>
    <t xml:space="preserve">Pavimentação rígida</t>
  </si>
  <si>
    <t xml:space="preserve">54.08.001</t>
  </si>
  <si>
    <t xml:space="preserve">Nivelamento e regularização de superfície e desempeno mecânico através de régua vibratória de pavimento em concreto</t>
  </si>
  <si>
    <t xml:space="preserve">54.08.002</t>
  </si>
  <si>
    <t xml:space="preserve">Texturização de superfície de pavimento em concreto com vassoura</t>
  </si>
  <si>
    <t xml:space="preserve">54.08.005</t>
  </si>
  <si>
    <t xml:space="preserve">Agente de cura química, retardador de evaporação, em pavimento de concreto</t>
  </si>
  <si>
    <t xml:space="preserve">54.08.010</t>
  </si>
  <si>
    <t xml:space="preserve">Fibra em polipropileno (macrofibra), resistência residual 4,3+-0,3 Mpa</t>
  </si>
  <si>
    <t xml:space="preserve">54.08.011</t>
  </si>
  <si>
    <t xml:space="preserve">Fibra polimérica (microfibra anticrack), tenacidade mínima 5cN/dtex</t>
  </si>
  <si>
    <t xml:space="preserve">54.20</t>
  </si>
  <si>
    <t xml:space="preserve">Reparos, conservacoes e complementos - GRUPO 54</t>
  </si>
  <si>
    <t xml:space="preserve">54.20.040</t>
  </si>
  <si>
    <t xml:space="preserve">Bate-roda em concreto pré-moldado</t>
  </si>
  <si>
    <t xml:space="preserve">54.20.050</t>
  </si>
  <si>
    <t xml:space="preserve">Bate rodas / limitador de pneus em resina</t>
  </si>
  <si>
    <t xml:space="preserve">54.20.100</t>
  </si>
  <si>
    <t xml:space="preserve">Reassentamento de guia pré-moldada reta e/ou curva</t>
  </si>
  <si>
    <t xml:space="preserve">54.20.110</t>
  </si>
  <si>
    <t xml:space="preserve">Reassentamento de paralelepípedos, sem rejunte</t>
  </si>
  <si>
    <t xml:space="preserve">54.20.120</t>
  </si>
  <si>
    <t xml:space="preserve">Reassentamento de pavimentação em lajota de concreto, espessura 6 cm, com rejunte em areia</t>
  </si>
  <si>
    <t xml:space="preserve">54.20.130</t>
  </si>
  <si>
    <t xml:space="preserve">Reassentamento de pavimentação em lajota de concreto, espessura 8 cm, com rejunte em areia</t>
  </si>
  <si>
    <t xml:space="preserve">54.20.140</t>
  </si>
  <si>
    <t xml:space="preserve">Reassentamento de pavimentação em lajota de concreto, espessura 10 cm, com rejunte em areia</t>
  </si>
  <si>
    <t xml:space="preserve">54.20.160</t>
  </si>
  <si>
    <t xml:space="preserve">Corte para junta de dilatação através de cortadora a gasolina, com serra de disco diamantado segmentado para pavimento de concreto e asfalto</t>
  </si>
  <si>
    <t xml:space="preserve">LIMPEZA E ARREMATE</t>
  </si>
  <si>
    <t xml:space="preserve">55.01</t>
  </si>
  <si>
    <t xml:space="preserve">Limpeza de obra</t>
  </si>
  <si>
    <t xml:space="preserve">55.01.020</t>
  </si>
  <si>
    <t xml:space="preserve">Limpeza final da obra</t>
  </si>
  <si>
    <t xml:space="preserve">55.01.030</t>
  </si>
  <si>
    <t xml:space="preserve">Limpeza complementar com hidrojateamento</t>
  </si>
  <si>
    <t xml:space="preserve">55.01.070</t>
  </si>
  <si>
    <t xml:space="preserve">Limpeza complementar e especial de piso com produtos químicos</t>
  </si>
  <si>
    <t xml:space="preserve">55.01.080</t>
  </si>
  <si>
    <t xml:space="preserve">Limpeza complementar e especial de peças e aparelhos sanitários</t>
  </si>
  <si>
    <t xml:space="preserve">55.01.100</t>
  </si>
  <si>
    <t xml:space="preserve">Limpeza complementar e especial de vidros</t>
  </si>
  <si>
    <t xml:space="preserve">55.01.130</t>
  </si>
  <si>
    <t xml:space="preserve">Limpeza e lavagem de superfície revestida com material cerâmico ou pastilhas por hidrojateamento com rejuntamento</t>
  </si>
  <si>
    <t xml:space="preserve">55.01.140</t>
  </si>
  <si>
    <t xml:space="preserve">Limpeza de superfície com hidrojateamento</t>
  </si>
  <si>
    <t xml:space="preserve">55.02</t>
  </si>
  <si>
    <t xml:space="preserve">Limpeza e desinfeccao sanitaria</t>
  </si>
  <si>
    <t xml:space="preserve">55.02.010</t>
  </si>
  <si>
    <t xml:space="preserve">Limpeza de caixa de inspeção</t>
  </si>
  <si>
    <t xml:space="preserve">55.02.012</t>
  </si>
  <si>
    <t xml:space="preserve">Limpeza de caixa de passagem, poço de visita ou bueiro</t>
  </si>
  <si>
    <t xml:space="preserve">55.02.020</t>
  </si>
  <si>
    <t xml:space="preserve">Limpeza de fossa</t>
  </si>
  <si>
    <t xml:space="preserve">55.02.040</t>
  </si>
  <si>
    <t xml:space="preserve">Limpeza e desobstrução de boca de lobo</t>
  </si>
  <si>
    <t xml:space="preserve">55.02.050</t>
  </si>
  <si>
    <t xml:space="preserve">Limpeza e desobstrução de canaletas ou tubulações de águas pluviais</t>
  </si>
  <si>
    <t xml:space="preserve">55.02.060</t>
  </si>
  <si>
    <t xml:space="preserve">Limpeza e desentupimento manual de tubulação de esgoto predial</t>
  </si>
  <si>
    <t xml:space="preserve">55.10</t>
  </si>
  <si>
    <t xml:space="preserve">Remocao de entulho</t>
  </si>
  <si>
    <t xml:space="preserve">55.10.030</t>
  </si>
  <si>
    <t xml:space="preserve">Locação de duto coletor de entulho</t>
  </si>
  <si>
    <t xml:space="preserve">CONFORTO MECANICO, EQUIPAMENTO E SISTEMA</t>
  </si>
  <si>
    <t xml:space="preserve">61.01</t>
  </si>
  <si>
    <t xml:space="preserve">Elevador</t>
  </si>
  <si>
    <t xml:space="preserve">61.01.670</t>
  </si>
  <si>
    <t xml:space="preserve">Elevador para passageiros, uso interno com capacidade mínima de 600 kg para duas paradas, portas unilaterais</t>
  </si>
  <si>
    <t xml:space="preserve">61.01.680</t>
  </si>
  <si>
    <t xml:space="preserve">Elevador para passageiros, uso interno com capacidade mínima de 600 kg para três paradas, portas unilaterais</t>
  </si>
  <si>
    <t xml:space="preserve">61.01.690</t>
  </si>
  <si>
    <t xml:space="preserve">Elevador para passageiros, uso interno com capacidade mínima de 600 kg para três paradas, portas bilaterais</t>
  </si>
  <si>
    <t xml:space="preserve">61.01.760</t>
  </si>
  <si>
    <t xml:space="preserve">Elevador para passageiros, uso interno com capacidade mínima de 600 kg para quatro paradas, portas bilaterais</t>
  </si>
  <si>
    <t xml:space="preserve">61.01.770</t>
  </si>
  <si>
    <t xml:space="preserve">Elevador para passageiros, uso interno com capacidade mínima de 600 kg para quatro paradas, portas unilaterais</t>
  </si>
  <si>
    <t xml:space="preserve">61.01.800</t>
  </si>
  <si>
    <t xml:space="preserve">Fechamento em vidro laminado para caixa de elevador</t>
  </si>
  <si>
    <t xml:space="preserve">61.10</t>
  </si>
  <si>
    <t xml:space="preserve">Climatizacao</t>
  </si>
  <si>
    <t xml:space="preserve">61.10.001</t>
  </si>
  <si>
    <t xml:space="preserve">Resfriadora de líquidos (chiller), com compressor e condensação à ar, capacidade de 120 TR</t>
  </si>
  <si>
    <t xml:space="preserve">61.10.007</t>
  </si>
  <si>
    <t xml:space="preserve">Resfriadora de líquidos (chiller), com compressor e condensação à ar, capacidade de 160 TR</t>
  </si>
  <si>
    <t xml:space="preserve">61.10.010</t>
  </si>
  <si>
    <t xml:space="preserve">Resfriadora de líquidos (chiller), com compressor e condensação à ar, capacidade de 200-210 TR</t>
  </si>
  <si>
    <t xml:space="preserve">61.10.012</t>
  </si>
  <si>
    <t xml:space="preserve">Resfriadora de líquidos (chiller), com compressor e condensação à ar, capacidade de 80 TR</t>
  </si>
  <si>
    <t xml:space="preserve">61.10.014</t>
  </si>
  <si>
    <t xml:space="preserve">Resfriadora de líquidos (chiller), com compressor e condensação à ar, capacidade de 20 TR</t>
  </si>
  <si>
    <t xml:space="preserve">61.10.100</t>
  </si>
  <si>
    <t xml:space="preserve">Tratamento de ar (fan-coil) tipo Air Handling Unit de concepção modular, capacidade de 10 TR</t>
  </si>
  <si>
    <t xml:space="preserve">61.10.101</t>
  </si>
  <si>
    <t xml:space="preserve">Tratamento de ar (fan-Coil) tipo Air Handling Unit de concepção modular, capacidade de 6 TR</t>
  </si>
  <si>
    <t xml:space="preserve">61.10.110</t>
  </si>
  <si>
    <t xml:space="preserve">Tratamento de ar (fan-coil) tipo Air Handling Unit de concepção modular, capacidade de 40 TR</t>
  </si>
  <si>
    <t xml:space="preserve">61.10.120</t>
  </si>
  <si>
    <t xml:space="preserve">Tratamento de ar (fan-coil) tipo Air Handling Unit de concepção modular, capacidade de 50 TR</t>
  </si>
  <si>
    <t xml:space="preserve">61.10.200</t>
  </si>
  <si>
    <t xml:space="preserve">Tratamento de ar compacta fancolete hidrônico tipo piso-teto, vazão de ar nominal 637 m³/h, capacidade de refrigeração 14.000 Btu/h - 1,2 TR</t>
  </si>
  <si>
    <t xml:space="preserve">61.10.210</t>
  </si>
  <si>
    <t xml:space="preserve">Tratamento de ar compacta fancolete hidrônico tipo piso-teto, vazão de ar nominal 1.215 m³/h, capacidade de refrigeração 25.000 Btu/h - 2,1 TR</t>
  </si>
  <si>
    <t xml:space="preserve">61.10.220</t>
  </si>
  <si>
    <t xml:space="preserve">Tratamento de ar compacta fancolete hidrônico tipo piso-teto, vazão de ar nominal 1.758 m³/h, capacidade de refrigeração 36.000 Btu/h - 3,0 TR</t>
  </si>
  <si>
    <t xml:space="preserve">61.10.230</t>
  </si>
  <si>
    <t xml:space="preserve">Tratamento de ar compacta fancolete hidrônico tipo piso-teto, vazão de ar nominal 2.166 m³/h, capacidade de refrigeração 48.000 Btu/h - 4,0 TR</t>
  </si>
  <si>
    <t xml:space="preserve">61.10.250</t>
  </si>
  <si>
    <t xml:space="preserve">Tratamento de ar compacta fancolete hidrônico tipo cassete, capacidade de refrigeração 20.000 Btu/h - 1,6 TR</t>
  </si>
  <si>
    <t xml:space="preserve">61.10.260</t>
  </si>
  <si>
    <t xml:space="preserve">Tratamento de ar compacta fancolete hidrônico tipo cassete, capacidade de refrigeração 25.000 Btu/h - 2,1 TR</t>
  </si>
  <si>
    <t xml:space="preserve">61.10.270</t>
  </si>
  <si>
    <t xml:space="preserve">Tratamento de ar compacta fancolete hidrônico tipo cassete, capacidade de refrigeração 32.000 Btu/h - 2,6 TR</t>
  </si>
  <si>
    <t xml:space="preserve">61.10.300</t>
  </si>
  <si>
    <t xml:space="preserve">Duto flexível aluminizado, seção circular de 10cm (4´)</t>
  </si>
  <si>
    <t xml:space="preserve">61.10.310</t>
  </si>
  <si>
    <t xml:space="preserve">Duto flexível aluminizado, seção circular de 15cm (6´)</t>
  </si>
  <si>
    <t xml:space="preserve">61.10.320</t>
  </si>
  <si>
    <t xml:space="preserve">Duto flexível aluminizado, seção circular de 20cm (8´)</t>
  </si>
  <si>
    <t xml:space="preserve">61.10.380</t>
  </si>
  <si>
    <t xml:space="preserve">Duto em painel rígido de lã de vidro acústico, espessura 25 mm</t>
  </si>
  <si>
    <t xml:space="preserve">61.10.400</t>
  </si>
  <si>
    <t xml:space="preserve">Damper corta fogo (DCF) tipo comporta, com elemento fusível e chave fim de curso.</t>
  </si>
  <si>
    <t xml:space="preserve">61.10.401</t>
  </si>
  <si>
    <t xml:space="preserve">Damper de regulagem manual, tamanho: 0,10 m² a 0,14 m²</t>
  </si>
  <si>
    <t xml:space="preserve">61.10.402</t>
  </si>
  <si>
    <t xml:space="preserve">Damper de regulagem manual, tamanho: 0,15 m² a 0,20 m²</t>
  </si>
  <si>
    <t xml:space="preserve">61.10.403</t>
  </si>
  <si>
    <t xml:space="preserve">Damper de regulagem manual, tamanho: 0,21 m² a 0,40 m²</t>
  </si>
  <si>
    <t xml:space="preserve">61.10.410</t>
  </si>
  <si>
    <t xml:space="preserve">Serviço de instalação de Damper Corta Fogo</t>
  </si>
  <si>
    <t xml:space="preserve">61.10.430</t>
  </si>
  <si>
    <t xml:space="preserve">Tanque de compensação pressurizado, capacidade (volume mínimo) de 250 litros</t>
  </si>
  <si>
    <t xml:space="preserve">61.10.440</t>
  </si>
  <si>
    <t xml:space="preserve">Registro de regulagem de vazão de ar</t>
  </si>
  <si>
    <t xml:space="preserve">61.10.510</t>
  </si>
  <si>
    <t xml:space="preserve">Difusor de ar de longo alcance tipo Jet-Nozzles, vazão de ar 1.330 m³/h</t>
  </si>
  <si>
    <t xml:space="preserve">61.10.511</t>
  </si>
  <si>
    <t xml:space="preserve">Difusor para insuflamento de ar com plenum, multivias e colarinho</t>
  </si>
  <si>
    <t xml:space="preserve">61.10.512</t>
  </si>
  <si>
    <t xml:space="preserve">Difusor para insuflamento de ar com plenum, com 2 aberturas</t>
  </si>
  <si>
    <t xml:space="preserve">61.10.513</t>
  </si>
  <si>
    <t xml:space="preserve">Difusor de plástico, diâmetro 15 cm</t>
  </si>
  <si>
    <t xml:space="preserve">61.10.514</t>
  </si>
  <si>
    <t xml:space="preserve">Difusor de plástico, diâmetro 20 cm</t>
  </si>
  <si>
    <t xml:space="preserve">61.10.530</t>
  </si>
  <si>
    <t xml:space="preserve">Difusor de insuflação de ar tipo direcional, medindo 30 x 30 cm</t>
  </si>
  <si>
    <t xml:space="preserve">61.10.550</t>
  </si>
  <si>
    <t xml:space="preserve">Difusor de insuflação de ar tipo direcional, medindo 45 x 15 cm</t>
  </si>
  <si>
    <t xml:space="preserve">61.10.564</t>
  </si>
  <si>
    <t xml:space="preserve">Grelha de insuflação de ar em alumínio anodizado, de dupla deflexão, tamanho: até 0,10 m²</t>
  </si>
  <si>
    <t xml:space="preserve">61.10.565</t>
  </si>
  <si>
    <t xml:space="preserve">Grelha de insuflação de ar em alumínio anodizado, de dupla deflexão, tamanho: acima de 0,10 m² até 0,50 m²</t>
  </si>
  <si>
    <t xml:space="preserve">61.10.566</t>
  </si>
  <si>
    <t xml:space="preserve">Grelha de insuflação de ar em alumínio anodizado, de dupla deflexão, tamanho: acima de 0,50 m² até 1,00 m²</t>
  </si>
  <si>
    <t xml:space="preserve">61.10.567</t>
  </si>
  <si>
    <t xml:space="preserve">Grelha de porta, tamanho: 0,14 m² a 0,30 m²</t>
  </si>
  <si>
    <t xml:space="preserve">61.10.568</t>
  </si>
  <si>
    <t xml:space="preserve">Grelha de porta, tamanho: 0,07 m² a 0,13 m²</t>
  </si>
  <si>
    <t xml:space="preserve">61.10.569</t>
  </si>
  <si>
    <t xml:space="preserve">Grelha de porta, tamanho: 0,03 m² a 0,06 m²</t>
  </si>
  <si>
    <t xml:space="preserve">61.10.574</t>
  </si>
  <si>
    <t xml:space="preserve">Grelha de retorno/exaustão com registro, tamanho: 0,03 m² a 0,06 m²</t>
  </si>
  <si>
    <t xml:space="preserve">61.10.575</t>
  </si>
  <si>
    <t xml:space="preserve">Grelha de retorno/exaustão com registro, tamanho: 0,07 m² a 0,13 m²</t>
  </si>
  <si>
    <t xml:space="preserve">61.10.576</t>
  </si>
  <si>
    <t xml:space="preserve">Grelha de retorno/exaustão com registro, tamanho: 0,14 m² a 0,19 m²</t>
  </si>
  <si>
    <t xml:space="preserve">61.10.577</t>
  </si>
  <si>
    <t xml:space="preserve">Grelha de retorno/exaustão com registro, tamanho: 0,20 m² a 0,40 m²</t>
  </si>
  <si>
    <t xml:space="preserve">61.10.578</t>
  </si>
  <si>
    <t xml:space="preserve">Grelha de retorno/exaustão com registro, tamanho: 0,41 m² a 0,65 m²</t>
  </si>
  <si>
    <t xml:space="preserve">61.10.581</t>
  </si>
  <si>
    <t xml:space="preserve">Veneziana com tela e filtro G4</t>
  </si>
  <si>
    <t xml:space="preserve">61.10.582</t>
  </si>
  <si>
    <t xml:space="preserve">Veneziana com tela</t>
  </si>
  <si>
    <t xml:space="preserve">61.10.583</t>
  </si>
  <si>
    <t xml:space="preserve">Veneziana com tela, tamanho 38,5 x 33 cm</t>
  </si>
  <si>
    <t xml:space="preserve">61.10.584</t>
  </si>
  <si>
    <t xml:space="preserve">Veneziana com tela, tamanho 78,5 x 33 cm</t>
  </si>
  <si>
    <t xml:space="preserve">61.14</t>
  </si>
  <si>
    <t xml:space="preserve">Ventilacao</t>
  </si>
  <si>
    <t xml:space="preserve">61.14.005</t>
  </si>
  <si>
    <t xml:space="preserve">Caixa ventiladora com ventilador centrífugo, vazão 4.600 m³/h, pressão 30 mmCA - 220 / 380 V / 60HZ</t>
  </si>
  <si>
    <t xml:space="preserve">61.14.015</t>
  </si>
  <si>
    <t xml:space="preserve">Caixa ventiladora com ventilador centrífugo, vazão 28.000 m³/h, pressão 30 mmCA - 220 / 380 V / 60HZ</t>
  </si>
  <si>
    <t xml:space="preserve">61.14.050</t>
  </si>
  <si>
    <t xml:space="preserve">Caixa ventiladora com ventilador centrífugo, vazão 8.800 m³/h, pressão 35 mmCA - 220/380 V / 60Hz</t>
  </si>
  <si>
    <t xml:space="preserve">61.14.051</t>
  </si>
  <si>
    <t xml:space="preserve">Caixa ventiladora com ventilador centrífugo, vazão 10.000 m³/h, pressão 30 mmCA - 220/380 V / 60Hz</t>
  </si>
  <si>
    <t xml:space="preserve">61.14.070</t>
  </si>
  <si>
    <t xml:space="preserve">Caixa ventiladora com ventilador centrífugo, vazão 1.710 m³/h, pressão 35 mmCA - 220/380 V / 60Hz</t>
  </si>
  <si>
    <t xml:space="preserve">61.14.080</t>
  </si>
  <si>
    <t xml:space="preserve">Caixa ventiladora com ventilador centrífugo, vazão 1.190 m³/h, pressão 37 mmCA - 220/380 V / 60Hz</t>
  </si>
  <si>
    <t xml:space="preserve">61.14.100</t>
  </si>
  <si>
    <t xml:space="preserve">Ventilador centrífugo de dupla aspiração "limite-load", vazão 20.000 m³/h, pressão 50 mmCA - 380/660 V / 60 Hz</t>
  </si>
  <si>
    <t xml:space="preserve">61.15</t>
  </si>
  <si>
    <t xml:space="preserve">Controles para Fan-Coil e CAG</t>
  </si>
  <si>
    <t xml:space="preserve">61.15.010</t>
  </si>
  <si>
    <t xml:space="preserve">Fonte de alimentação universal bivolt com saída de 24 V - 1,5 A - 35 W</t>
  </si>
  <si>
    <t xml:space="preserve">61.15.020</t>
  </si>
  <si>
    <t xml:space="preserve">Tomada simples de sobrepor universal 2P+T - 10 A - 250 V</t>
  </si>
  <si>
    <t xml:space="preserve">61.15.030</t>
  </si>
  <si>
    <t xml:space="preserve">Transformador abaixador, entrada 110/220V, saída 24V+24V, corrente secundário 6A</t>
  </si>
  <si>
    <t xml:space="preserve">61.15.040</t>
  </si>
  <si>
    <t xml:space="preserve">Atuador Floating de 40Nm, sinal de controle 3 e 2 pontos, tensão de entrada AC/DC 24V, IP 54</t>
  </si>
  <si>
    <t xml:space="preserve">61.15.050</t>
  </si>
  <si>
    <t xml:space="preserve">Válvula motorizada esfera, com duas vias atuador floating, diâmetro 3/4´ a 1 1/2´</t>
  </si>
  <si>
    <t xml:space="preserve">61.15.060</t>
  </si>
  <si>
    <t xml:space="preserve">Válvula de balanceamento diâmetro 1´ a 2 1/2´</t>
  </si>
  <si>
    <t xml:space="preserve">61.15.070</t>
  </si>
  <si>
    <t xml:space="preserve">Válvula borboleta na configuração wafer motorizada atuador floating diâmetro 3´ a 4´</t>
  </si>
  <si>
    <t xml:space="preserve">61.15.080</t>
  </si>
  <si>
    <t xml:space="preserve">Válvula duas vias on/off retorno elétrico diâmetro 1/2´ a 3/4´</t>
  </si>
  <si>
    <t xml:space="preserve">61.15.090</t>
  </si>
  <si>
    <t xml:space="preserve">Válvula esfera motorizada de duas vias de atuador proporcional diâmetro 2´ a 2 1/2´</t>
  </si>
  <si>
    <t xml:space="preserve">61.15.100</t>
  </si>
  <si>
    <t xml:space="preserve">Atuador proporcional de 10 Nm, tensão de entrada AC/DC 24 V - IP 54</t>
  </si>
  <si>
    <t xml:space="preserve">61.15.110</t>
  </si>
  <si>
    <t xml:space="preserve">Válvula esfera duas vias flangeada, diâmetro 3´</t>
  </si>
  <si>
    <t xml:space="preserve">61.15.120</t>
  </si>
  <si>
    <t xml:space="preserve">Acoplador a relé 24 VCC/VAC - 1 contato reversível</t>
  </si>
  <si>
    <t xml:space="preserve">61.15.130</t>
  </si>
  <si>
    <t xml:space="preserve">Chave de fluxo para ar</t>
  </si>
  <si>
    <t xml:space="preserve">61.15.140</t>
  </si>
  <si>
    <t xml:space="preserve">Repetidor de sinal I/I e V/I</t>
  </si>
  <si>
    <t xml:space="preserve">61.15.150</t>
  </si>
  <si>
    <t xml:space="preserve">Relé de corrente ajustável de 0 a 200 A</t>
  </si>
  <si>
    <t xml:space="preserve">61.15.160</t>
  </si>
  <si>
    <t xml:space="preserve">Sensor de temperatura ambiente PT100</t>
  </si>
  <si>
    <t xml:space="preserve">61.15.164</t>
  </si>
  <si>
    <t xml:space="preserve">Termostato de segurança com temperatura ajustável de 90°C - 110°C</t>
  </si>
  <si>
    <t xml:space="preserve">61.15.170</t>
  </si>
  <si>
    <t xml:space="preserve">Transmissor de pressão diferencial, operação de 0 a 750 Pa</t>
  </si>
  <si>
    <t xml:space="preserve">61.15.172</t>
  </si>
  <si>
    <t xml:space="preserve">Transmissor de pressão compacto, escala de pressão 0 a 10 Bar, sinal de saída 4 - 20 mA</t>
  </si>
  <si>
    <t xml:space="preserve">61.15.174</t>
  </si>
  <si>
    <t xml:space="preserve">Transmissor de temperatura e umidade para dutos, alta precisão, corrente de 0 a 20 mA, alimentação 12Vcc a 30Vcc</t>
  </si>
  <si>
    <t xml:space="preserve">61.15.181</t>
  </si>
  <si>
    <t xml:space="preserve">Controlador lógico programável para 16 entradas/16 saídas</t>
  </si>
  <si>
    <t xml:space="preserve">61.15.191</t>
  </si>
  <si>
    <t xml:space="preserve">Módulo de expansão para 4 canais de saída analógica</t>
  </si>
  <si>
    <t xml:space="preserve">61.15.196</t>
  </si>
  <si>
    <t xml:space="preserve">Módulo de expansão para 8 canais de entrada analógica</t>
  </si>
  <si>
    <t xml:space="preserve">61.15.201</t>
  </si>
  <si>
    <t xml:space="preserve">Módulo de expansão para 8 canais de entrada e saída digitais</t>
  </si>
  <si>
    <t xml:space="preserve">61.20</t>
  </si>
  <si>
    <t xml:space="preserve">Reparos, conservacoes e complementos - GRUPO 61</t>
  </si>
  <si>
    <t xml:space="preserve">61.20.040</t>
  </si>
  <si>
    <t xml:space="preserve">Cortina de ar com duas velocidades, para vão de 1,20 m</t>
  </si>
  <si>
    <t xml:space="preserve">61.20.092</t>
  </si>
  <si>
    <t xml:space="preserve">Cortina de ar com duas velocidades, para vão de 1,50 m</t>
  </si>
  <si>
    <t xml:space="preserve">61.20.100</t>
  </si>
  <si>
    <t xml:space="preserve">Ligação típica, (cavalete), para ar condicionado ´fancoil´, diâmetro de 1/2´</t>
  </si>
  <si>
    <t xml:space="preserve">61.20.110</t>
  </si>
  <si>
    <t xml:space="preserve">Ligação típica, (cavalete), para ar condicionado ´fancoil´, diâmetro de 3/4´</t>
  </si>
  <si>
    <t xml:space="preserve">61.20.120</t>
  </si>
  <si>
    <t xml:space="preserve">Ligação típica, (cavalete), para ar condicionado ´fancoil´, diâmetro de 1´</t>
  </si>
  <si>
    <t xml:space="preserve">61.20.130</t>
  </si>
  <si>
    <t xml:space="preserve">Ligação típica, (cavalete), para ar condicionado ´fancoil´, diâmetro de 1 1/4´</t>
  </si>
  <si>
    <t xml:space="preserve">61.20.450</t>
  </si>
  <si>
    <t xml:space="preserve">Duto em chapa de aço galvanizado</t>
  </si>
  <si>
    <t xml:space="preserve">61.20.452</t>
  </si>
  <si>
    <t xml:space="preserve">Chapéu tipo chinês para duto galvanizado de 35cm</t>
  </si>
  <si>
    <t xml:space="preserve">COZINHA, REFEITORIO, LAVANDERIA INDUSTRIAL E EQUIPAMENTOS</t>
  </si>
  <si>
    <t xml:space="preserve">62.04</t>
  </si>
  <si>
    <t xml:space="preserve">Mobiliario e acessorios</t>
  </si>
  <si>
    <t xml:space="preserve">62.04.060</t>
  </si>
  <si>
    <t xml:space="preserve">Tanque duplo com pés em aço inoxidável de 1600 x 700 x 850 mm</t>
  </si>
  <si>
    <t xml:space="preserve">62.04.070</t>
  </si>
  <si>
    <t xml:space="preserve">Mesa em aço inoxidável, largura até 700 mm</t>
  </si>
  <si>
    <t xml:space="preserve">62.04.090</t>
  </si>
  <si>
    <t xml:space="preserve">Mesa lateral em aço inoxidável com prateleira inferior, largura até 700 mm</t>
  </si>
  <si>
    <t xml:space="preserve">62.20</t>
  </si>
  <si>
    <t xml:space="preserve">Reparos, conservacoes e complementos - GRUPO 62</t>
  </si>
  <si>
    <t xml:space="preserve">62.20.330</t>
  </si>
  <si>
    <t xml:space="preserve">Coifa em aço inoxidável com filtro e exaustor axial - área até 3,00 m²</t>
  </si>
  <si>
    <t xml:space="preserve">62.20.340</t>
  </si>
  <si>
    <t xml:space="preserve">Coifa em aço inoxidável com filtro e exaustor axial - área de 3,01 até 7,50 m²</t>
  </si>
  <si>
    <t xml:space="preserve">62.20.350</t>
  </si>
  <si>
    <t xml:space="preserve">Coifa em aço inoxidável com filtro e exaustor axial - área de 7,51 até 16,00 m²</t>
  </si>
  <si>
    <t xml:space="preserve">RESFRIAMENTO E CONSERVACAO DE MATERIAL PERECIVEL</t>
  </si>
  <si>
    <t xml:space="preserve">65.01</t>
  </si>
  <si>
    <t xml:space="preserve">Camara frigorifica para resfriado</t>
  </si>
  <si>
    <t xml:space="preserve">65.01.210</t>
  </si>
  <si>
    <t xml:space="preserve">Câmara frigorífica para resfriados</t>
  </si>
  <si>
    <t xml:space="preserve">65.02</t>
  </si>
  <si>
    <t xml:space="preserve">Camara frigorifica para congelado</t>
  </si>
  <si>
    <t xml:space="preserve">65.02.100</t>
  </si>
  <si>
    <t xml:space="preserve">Câmara frigorífica para congelados</t>
  </si>
  <si>
    <t xml:space="preserve">SEGURANCA, VIGILANCIA E CONTROLE, EQUIPAMENTO E SISTEMA</t>
  </si>
  <si>
    <t xml:space="preserve">66.02</t>
  </si>
  <si>
    <t xml:space="preserve">Controle de acessos e alarme</t>
  </si>
  <si>
    <t xml:space="preserve">66.02.060</t>
  </si>
  <si>
    <t xml:space="preserve">Repetidora de sinais de ocorrências, do painel sinóptico da central de alarme</t>
  </si>
  <si>
    <t xml:space="preserve">66.02.090</t>
  </si>
  <si>
    <t xml:space="preserve">Detector de metais, tipo portal, microprocessado</t>
  </si>
  <si>
    <t xml:space="preserve">66.02.130</t>
  </si>
  <si>
    <t xml:space="preserve">Porteiro eletrônico com um interfone</t>
  </si>
  <si>
    <t xml:space="preserve">66.02.239</t>
  </si>
  <si>
    <t xml:space="preserve">Sistema eletrônico de automatização de portão deslizante, para esforços até 800 kg</t>
  </si>
  <si>
    <t xml:space="preserve">66.02.240</t>
  </si>
  <si>
    <t xml:space="preserve">Sistema eletrônico de automatização de portão deslizante, para esforços maior de 800 kg e até 1400 kg</t>
  </si>
  <si>
    <t xml:space="preserve">66.02.460</t>
  </si>
  <si>
    <t xml:space="preserve">Vídeo porteiro eletrônico colorido, com um interfone</t>
  </si>
  <si>
    <t xml:space="preserve">66.02.500</t>
  </si>
  <si>
    <t xml:space="preserve">Central de alarme microprocessada, para até 125 zonas</t>
  </si>
  <si>
    <t xml:space="preserve">66.02.560</t>
  </si>
  <si>
    <t xml:space="preserve">Controlador de acesso com identificação por impressão digital (biometria) e software de gerenciamento</t>
  </si>
  <si>
    <t xml:space="preserve">66.08</t>
  </si>
  <si>
    <t xml:space="preserve">Equipamentos para sistema de seguranca, vigilancia e controle</t>
  </si>
  <si>
    <t xml:space="preserve">66.08.061</t>
  </si>
  <si>
    <t xml:space="preserve">Mesa controladora híbrida para até 32 câmeras IPs, com teclado e joystick, compatível com sistema de CFTV, IP ou analógico</t>
  </si>
  <si>
    <t xml:space="preserve">66.08.100</t>
  </si>
  <si>
    <t xml:space="preserve">Rack fechado padrão metálico, 19 x 12 Us x 470 mm</t>
  </si>
  <si>
    <t xml:space="preserve">66.08.110</t>
  </si>
  <si>
    <t xml:space="preserve">Rack fechado padrão metálico, 19 x 20 Us x 470 mm</t>
  </si>
  <si>
    <t xml:space="preserve">66.08.111</t>
  </si>
  <si>
    <t xml:space="preserve">Rack fechado de piso padrão metálico, 19 x 24 Us x 570 mm</t>
  </si>
  <si>
    <t xml:space="preserve">66.08.115</t>
  </si>
  <si>
    <t xml:space="preserve">Rack fechado de piso padrão metálico, 19 x 44 Us x 770 mm</t>
  </si>
  <si>
    <t xml:space="preserve">66.08.131</t>
  </si>
  <si>
    <t xml:space="preserve">Monitor LCD ou LED colorido, tela plana de 21,5´</t>
  </si>
  <si>
    <t xml:space="preserve">66.08.258</t>
  </si>
  <si>
    <t xml:space="preserve">Ponto de acesso de dados (Access Point), uso interno, compatível com PoE 802.3af</t>
  </si>
  <si>
    <t xml:space="preserve">66.08.260</t>
  </si>
  <si>
    <t xml:space="preserve">Modulador de canais VHF / UHF / CATV / CFTV</t>
  </si>
  <si>
    <t xml:space="preserve">66.08.270</t>
  </si>
  <si>
    <t xml:space="preserve">Amplificador de linha VHF / UHF com conector de F-50 dB</t>
  </si>
  <si>
    <t xml:space="preserve">66.08.324</t>
  </si>
  <si>
    <t xml:space="preserve">Câmera fixa colorida compacta com domo, para áreas internas e externas - 1,3 MP</t>
  </si>
  <si>
    <t xml:space="preserve">66.08.326</t>
  </si>
  <si>
    <t xml:space="preserve">Câmera fixa colorida tipo bullet, para áreas internas e externas - 1,3 MP</t>
  </si>
  <si>
    <t xml:space="preserve">66.08.328</t>
  </si>
  <si>
    <t xml:space="preserve">Câmera fixa colorida com domo, para áreas internas e externas - 5 MP</t>
  </si>
  <si>
    <t xml:space="preserve">66.08.340</t>
  </si>
  <si>
    <t xml:space="preserve">Unidade de disco rígido (HD) externo de 5 TB</t>
  </si>
  <si>
    <t xml:space="preserve">66.08.400</t>
  </si>
  <si>
    <t xml:space="preserve">Estação de monitoramento "WorkStation" para até 3 monitores - memória RAM de 8 GB</t>
  </si>
  <si>
    <t xml:space="preserve">66.08.401</t>
  </si>
  <si>
    <t xml:space="preserve">Estação de monitoramento "WorkStation" para até 3 monitores - memória RAM de 16 GB</t>
  </si>
  <si>
    <t xml:space="preserve">66.08.600</t>
  </si>
  <si>
    <t xml:space="preserve">Unidade gerenciadora digital de vídeo em rede (NVR) de até 8 câmeras IP, armazenamento de 6 TB, 1 interface de rede Fast Ethernet</t>
  </si>
  <si>
    <t xml:space="preserve">66.08.610</t>
  </si>
  <si>
    <t xml:space="preserve">Unidade gerenciadora digital de vídeo em rede (NVR) de até 16 câmeras IP, armazenamento de 12 TB, 1 interface de rede Gigabit Ethernet e 4 entradas de alarme</t>
  </si>
  <si>
    <t xml:space="preserve">66.08.620</t>
  </si>
  <si>
    <t xml:space="preserve">Unidade gerenciadora digital vídeo em rede (NVR) de até 32 câmeras IP, armazenamento de 48 TB, 2 interface de rede Gigabit Ethernet e 16 entradas de alarme</t>
  </si>
  <si>
    <t xml:space="preserve">66.20</t>
  </si>
  <si>
    <t xml:space="preserve">Reparos, conservacoes e complementos - GRUPO 66</t>
  </si>
  <si>
    <t xml:space="preserve">66.20.150</t>
  </si>
  <si>
    <t xml:space="preserve">Guia organizadora de cabos para rack, 19´ 1 U</t>
  </si>
  <si>
    <t xml:space="preserve">66.20.170</t>
  </si>
  <si>
    <t xml:space="preserve">Guia organizadora de cabos para rack, 19´ 2 U</t>
  </si>
  <si>
    <t xml:space="preserve">66.20.202</t>
  </si>
  <si>
    <t xml:space="preserve">Instalação de câmera fixa para CFTV</t>
  </si>
  <si>
    <t xml:space="preserve">66.20.212</t>
  </si>
  <si>
    <t xml:space="preserve">Instalação de câmera móvel para CFTV</t>
  </si>
  <si>
    <t xml:space="preserve">66.20.221</t>
  </si>
  <si>
    <t xml:space="preserve">Switch Gigabit para servidor central com 24 portas frontais e 4 portas SFP, capacidade 10 / 100 / 1000 Mbps</t>
  </si>
  <si>
    <t xml:space="preserve">66.20.225</t>
  </si>
  <si>
    <t xml:space="preserve">Switch Gigabit 24 portas com capacidade de 10/100/1000/Mbps</t>
  </si>
  <si>
    <t xml:space="preserve">CAPTACAO, ADUCAO E TRATAMENTO DE AGUA E ESGOTO, EQUIPAMENTOS E SISTEMA</t>
  </si>
  <si>
    <t xml:space="preserve">67.02</t>
  </si>
  <si>
    <t xml:space="preserve">Tratamento</t>
  </si>
  <si>
    <t xml:space="preserve">67.02.160</t>
  </si>
  <si>
    <t xml:space="preserve">Medidor de vazão tipo calha Parshall com garganta W= 3´</t>
  </si>
  <si>
    <t xml:space="preserve">67.02.210</t>
  </si>
  <si>
    <t xml:space="preserve">Tela galvanizada revestida em poliamida, malha de 10 mm</t>
  </si>
  <si>
    <t xml:space="preserve">67.02.240</t>
  </si>
  <si>
    <t xml:space="preserve">Grade média em aço carbono, espaçamento de 2 cm com barras chatas de 1´ x 3/8´</t>
  </si>
  <si>
    <t xml:space="preserve">67.02.280</t>
  </si>
  <si>
    <t xml:space="preserve">Cesto em chapa de aço inoxidável com espessura de 1,5 mm e furos de 1/2´</t>
  </si>
  <si>
    <t xml:space="preserve">67.02.301</t>
  </si>
  <si>
    <t xml:space="preserve">Peneira estática em poliéster reforçado de fibra de vidro (PRFV) com tela de aço inoxidável AISI 304, malha de 1,5 mm, vazão de 50 l/s</t>
  </si>
  <si>
    <t xml:space="preserve">67.02.320</t>
  </si>
  <si>
    <t xml:space="preserve">Comporta em fibra de vidro (stop log) - espessura de 10 mm</t>
  </si>
  <si>
    <t xml:space="preserve">67.02.330</t>
  </si>
  <si>
    <t xml:space="preserve">Sistema de tratamento de águas cinzas e aproveitamento de águas pluviais, para reuso em fins não potáveis, vazão de 2 m³/h</t>
  </si>
  <si>
    <t xml:space="preserve">67.02.400</t>
  </si>
  <si>
    <t xml:space="preserve">Tanque em fibra de vidro (PRFV) com quebra ondas, capacidade de
25.000 l e misturador interno vertical em aço inoxidável</t>
  </si>
  <si>
    <t xml:space="preserve">67.02.410</t>
  </si>
  <si>
    <t xml:space="preserve">Sistema de tratamento de efluente por reator anaeróbio (UASB) e filtro aeróbio (FAS), para obras de segurança com vazão máxima horária 12 l/s</t>
  </si>
  <si>
    <t xml:space="preserve">67.02.502</t>
  </si>
  <si>
    <t xml:space="preserve">Elaboração de projeto de sistema de estação compacta de tratamento de esgoto para vazão máxima horária 12 l/s e atendimento classe II, assessoria, documentação e aprovação na CETESB</t>
  </si>
  <si>
    <t xml:space="preserve">67.02.503</t>
  </si>
  <si>
    <t xml:space="preserve">Elaboração de projeto de sistema de estação compacta de tratamento de esgoto para vazão máxima horária 12 l/s, atendimento classe II, tratamento de nitrogênio e fósforo, assessoria, documentação e aprovação na CETESB</t>
  </si>
  <si>
    <t xml:space="preserve">ELETRIFICACAO, EQUIPAMENTOS E SISTEMA</t>
  </si>
  <si>
    <t xml:space="preserve">68.01</t>
  </si>
  <si>
    <t xml:space="preserve">Posteamento</t>
  </si>
  <si>
    <t xml:space="preserve">68.01.600</t>
  </si>
  <si>
    <t xml:space="preserve">Poste de concreto circular, 200 kg, H = 7,00 m</t>
  </si>
  <si>
    <t xml:space="preserve">68.01.620</t>
  </si>
  <si>
    <t xml:space="preserve">Poste de concreto circular, 200 kg, H = 9,00 m</t>
  </si>
  <si>
    <t xml:space="preserve">68.01.630</t>
  </si>
  <si>
    <t xml:space="preserve">Poste de concreto circular, 200 kg, H = 10,00 m</t>
  </si>
  <si>
    <t xml:space="preserve">68.01.640</t>
  </si>
  <si>
    <t xml:space="preserve">Poste de concreto circular, 200 kg, H = 11,00 m</t>
  </si>
  <si>
    <t xml:space="preserve">68.01.650</t>
  </si>
  <si>
    <t xml:space="preserve">Poste de concreto circular, 200 kg, H = 12,00 m</t>
  </si>
  <si>
    <t xml:space="preserve">68.01.670</t>
  </si>
  <si>
    <t xml:space="preserve">Poste de concreto circular, 300 kg, H = 9,00 m</t>
  </si>
  <si>
    <t xml:space="preserve">68.01.730</t>
  </si>
  <si>
    <t xml:space="preserve">Poste de concreto circular, 400 kg, H = 9,00 m</t>
  </si>
  <si>
    <t xml:space="preserve">68.01.740</t>
  </si>
  <si>
    <t xml:space="preserve">Poste de concreto circular, 400 kg, H = 10,00 m</t>
  </si>
  <si>
    <t xml:space="preserve">68.01.750</t>
  </si>
  <si>
    <t xml:space="preserve">Poste de concreto circular, 400 kg, H = 11,00 m</t>
  </si>
  <si>
    <t xml:space="preserve">68.01.760</t>
  </si>
  <si>
    <t xml:space="preserve">Poste de concreto circular, 400 kg, H = 12,00 m</t>
  </si>
  <si>
    <t xml:space="preserve">68.01.800</t>
  </si>
  <si>
    <t xml:space="preserve">Poste de concreto circular, 600 kg, H = 11,00 m</t>
  </si>
  <si>
    <t xml:space="preserve">68.01.810</t>
  </si>
  <si>
    <t xml:space="preserve">Poste de concreto circular, 600 kg, H = 12,00 m</t>
  </si>
  <si>
    <t xml:space="preserve">68.01.850</t>
  </si>
  <si>
    <t xml:space="preserve">Poste de concreto circular, 1000 kg, H = 12,00 m</t>
  </si>
  <si>
    <t xml:space="preserve">68.02</t>
  </si>
  <si>
    <t xml:space="preserve">Estrutura especifica</t>
  </si>
  <si>
    <t xml:space="preserve">68.02.010</t>
  </si>
  <si>
    <t xml:space="preserve">Estai</t>
  </si>
  <si>
    <t xml:space="preserve">68.02.020</t>
  </si>
  <si>
    <t xml:space="preserve">Estrutura tipo M1</t>
  </si>
  <si>
    <t xml:space="preserve">68.02.030</t>
  </si>
  <si>
    <t xml:space="preserve">Estrutura tipo M2</t>
  </si>
  <si>
    <t xml:space="preserve">68.02.040</t>
  </si>
  <si>
    <t xml:space="preserve">Estrutura tipo N3</t>
  </si>
  <si>
    <t xml:space="preserve">68.02.050</t>
  </si>
  <si>
    <t xml:space="preserve">Estrutura tipo M1 - N3</t>
  </si>
  <si>
    <t xml:space="preserve">68.02.060</t>
  </si>
  <si>
    <t xml:space="preserve">Estrutura tipo M4</t>
  </si>
  <si>
    <t xml:space="preserve">68.02.070</t>
  </si>
  <si>
    <t xml:space="preserve">Estrutura tipo N2</t>
  </si>
  <si>
    <t xml:space="preserve">68.02.090</t>
  </si>
  <si>
    <t xml:space="preserve">Estrutura tipo N4</t>
  </si>
  <si>
    <t xml:space="preserve">68.02.100</t>
  </si>
  <si>
    <t xml:space="preserve">Armação secundária tipo 1C - 2R</t>
  </si>
  <si>
    <t xml:space="preserve">68.02.110</t>
  </si>
  <si>
    <t xml:space="preserve">Armação secundária tipo 1C - 3R</t>
  </si>
  <si>
    <t xml:space="preserve">68.02.120</t>
  </si>
  <si>
    <t xml:space="preserve">Armação secundária tipo 2C - 3R</t>
  </si>
  <si>
    <t xml:space="preserve">68.02.140</t>
  </si>
  <si>
    <t xml:space="preserve">Armação secundária tipo 4C - 6R</t>
  </si>
  <si>
    <t xml:space="preserve">68.20</t>
  </si>
  <si>
    <t xml:space="preserve">Reparos, conservacoes e complementos - GRUPO 68</t>
  </si>
  <si>
    <t xml:space="preserve">68.20.010</t>
  </si>
  <si>
    <t xml:space="preserve">Recolocação de poste de madeira</t>
  </si>
  <si>
    <t xml:space="preserve">68.20.040</t>
  </si>
  <si>
    <t xml:space="preserve">Braçadeira circular em aço carbono galvanizado, diâmetro nominal de 140 até 300 mm</t>
  </si>
  <si>
    <t xml:space="preserve">68.20.050</t>
  </si>
  <si>
    <t xml:space="preserve">Cruzeta em aço carbono galvanizado perfil ´L´ 75 x 75 x 8 mm, comprimento 2500 mm</t>
  </si>
  <si>
    <t xml:space="preserve">68.20.120</t>
  </si>
  <si>
    <t xml:space="preserve">Bengala em PVC para ramal de entrada, diâmetro de 32 mm</t>
  </si>
  <si>
    <t xml:space="preserve">TELEFONIA, LOGICA E TRANSMISSAO DE DADOS, EQUIPAMENTOS E SISTEMA</t>
  </si>
  <si>
    <t xml:space="preserve">69.03</t>
  </si>
  <si>
    <t xml:space="preserve">Distribuicao e comando, caixas e equipamentos especificos</t>
  </si>
  <si>
    <t xml:space="preserve">69.03.090</t>
  </si>
  <si>
    <t xml:space="preserve">Aparelho telefônico multifrequencial, com teclas ´FLASH´, ´HOOK´,
´PAUSE´, ´LND´, ´MODE´</t>
  </si>
  <si>
    <t xml:space="preserve">69.03.130</t>
  </si>
  <si>
    <t xml:space="preserve">Caixa subterrânea de entrada de telefonia, tipo R1 (550 x 350 x 550) mm, padrão TELEBRÁS, com tampa</t>
  </si>
  <si>
    <t xml:space="preserve">69.03.140</t>
  </si>
  <si>
    <t xml:space="preserve">Caixa subterrânea de entrada de telefonia, tipo R2 (1050 x 550 x 800) mm, padrão TELEBRÁS, com tampa</t>
  </si>
  <si>
    <t xml:space="preserve">69.03.301</t>
  </si>
  <si>
    <t xml:space="preserve">Central de Pabx para 2 linhas e 8 ramais</t>
  </si>
  <si>
    <t xml:space="preserve">69.03.310</t>
  </si>
  <si>
    <t xml:space="preserve">Caixa de tomada em poliamida e tampa para piso elevado, com 4 alojamentos para elétrica e até 8 alojamentos para telefonia e dados</t>
  </si>
  <si>
    <t xml:space="preserve">69.03.340</t>
  </si>
  <si>
    <t xml:space="preserve">Conector RJ-45 fêmea - categoria 6</t>
  </si>
  <si>
    <t xml:space="preserve">69.03.360</t>
  </si>
  <si>
    <t xml:space="preserve">Conector RJ-45 fêmea - categoria 6A</t>
  </si>
  <si>
    <t xml:space="preserve">69.03.400</t>
  </si>
  <si>
    <t xml:space="preserve">Central PABX híbrida de telefonia para 8 linhas tronco e 24 a 32 ramais digital e analógico</t>
  </si>
  <si>
    <t xml:space="preserve">69.03.410</t>
  </si>
  <si>
    <t xml:space="preserve">Central PABX híbrida de telefonia para 8 linhas tronco e 128 ramais digital e analógico</t>
  </si>
  <si>
    <t xml:space="preserve">69.03.420</t>
  </si>
  <si>
    <t xml:space="preserve">Central PABX híbrida de telefonia para 8 linhas tronco e 128 ramais analógico e digital, com recursos PBX Networking</t>
  </si>
  <si>
    <t xml:space="preserve">69.05</t>
  </si>
  <si>
    <t xml:space="preserve">Estabilizacao de tensao</t>
  </si>
  <si>
    <t xml:space="preserve">69.05.010</t>
  </si>
  <si>
    <t xml:space="preserve">Estabilizador eletrônico de tensão, monofásico, com potência de 5 kVA</t>
  </si>
  <si>
    <t xml:space="preserve">69.05.040</t>
  </si>
  <si>
    <t xml:space="preserve">Estabilizador eletrônico de tensão, monofásico, com potência de 10 kVA</t>
  </si>
  <si>
    <t xml:space="preserve">69.05.230</t>
  </si>
  <si>
    <t xml:space="preserve">Estabilizador eletrônico de tensão, trifásico, com potência de 40 kVA</t>
  </si>
  <si>
    <t xml:space="preserve">69.06</t>
  </si>
  <si>
    <t xml:space="preserve">Sistemas ininterruptos de energia</t>
  </si>
  <si>
    <t xml:space="preserve">69.06.020</t>
  </si>
  <si>
    <t xml:space="preserve">Sistema ininterrupto de energia, trifásico on line de 10 kVA (220 V/220 V), com autonomia de 15 minutos</t>
  </si>
  <si>
    <t xml:space="preserve">69.06.030</t>
  </si>
  <si>
    <t xml:space="preserve">Sistema ininterrupto de energia, trifásico on line de 20 kVA (220 V/208 V-108 V), com autonomia 15 minutos</t>
  </si>
  <si>
    <t xml:space="preserve">69.06.040</t>
  </si>
  <si>
    <t xml:space="preserve">Sistema ininterrupto de energia, trifásico on line senoidal de 15 kVA (208 V/110 V), com autonomia de 15 minutos</t>
  </si>
  <si>
    <t xml:space="preserve">69.06.050</t>
  </si>
  <si>
    <t xml:space="preserve">Sistema ininterrupto de energia, monofásico, com potência de 2 kVA</t>
  </si>
  <si>
    <t xml:space="preserve">69.06.080</t>
  </si>
  <si>
    <t xml:space="preserve">Sistema ininterrupto de energia, monofásico on line senoidal de 5 kVA (220 V/110 V), com autonomia de 15 minutos</t>
  </si>
  <si>
    <t xml:space="preserve">69.06.100</t>
  </si>
  <si>
    <t xml:space="preserve">Sistema ininterrupto de energia, monofásico, com potência entre 5 a 7,5 kVA</t>
  </si>
  <si>
    <t xml:space="preserve">69.06.110</t>
  </si>
  <si>
    <t xml:space="preserve">Sistema ininterrupto de energia, monofásico de 600 VA (127 V/127 V), com autonomia de 10 a 15 minutos</t>
  </si>
  <si>
    <t xml:space="preserve">69.06.120</t>
  </si>
  <si>
    <t xml:space="preserve">Sistema ininterrupto de energia, trifásico on line senoidal de 10 kVA (220 V/110 V), com autonomia de 2 horas</t>
  </si>
  <si>
    <t xml:space="preserve">69.06.200</t>
  </si>
  <si>
    <t xml:space="preserve">Sistema ininterrupto de energia, trifásico on line de 20 kVA (220/127 V), com autonomia de 15 minutos</t>
  </si>
  <si>
    <t xml:space="preserve">69.06.210</t>
  </si>
  <si>
    <t xml:space="preserve">Sistema ininterrupto de energia, trifásico on line de 60 kVA (220/127 V), com autonomia de 15 minutos</t>
  </si>
  <si>
    <t xml:space="preserve">69.06.220</t>
  </si>
  <si>
    <t xml:space="preserve">Sistema ininterrupto de energia, trifásico on line de 80 kVA (220/127 V), com autonomia de 15 minutos</t>
  </si>
  <si>
    <t xml:space="preserve">69.06.240</t>
  </si>
  <si>
    <t xml:space="preserve">Sistema ininterrupto de energia, trifásico on line de 20 kVA (380/220 V), com autonomia de 15 minutos</t>
  </si>
  <si>
    <t xml:space="preserve">69.06.280</t>
  </si>
  <si>
    <t xml:space="preserve">Sistema ininterrupto de energia, trifásico on line senoidal de 5 kVA (220/110 V), com autonomia de 15 minutos</t>
  </si>
  <si>
    <t xml:space="preserve">69.06.290</t>
  </si>
  <si>
    <t xml:space="preserve">Sistema ininterrupto de energia, trifásico on line senoidal de 10 kVA (220/110 V), com autonomia de 10 a 15 minutos</t>
  </si>
  <si>
    <t xml:space="preserve">69.06.300</t>
  </si>
  <si>
    <t xml:space="preserve">Sistema ininterrupto de energia, trifásico on line senoidal de 50 kVA (220/110 V), com autonomia de 15 minutos</t>
  </si>
  <si>
    <t xml:space="preserve">69.06.320</t>
  </si>
  <si>
    <t xml:space="preserve">Sistema ininterrupto de energia, trifásico on line senoidal de 7,5 kVA (220/110 V), com autonomia de 15 minutos</t>
  </si>
  <si>
    <t xml:space="preserve">69.06.390</t>
  </si>
  <si>
    <t xml:space="preserve">Sistema ininterrupto de energia, trifásico on line senoidal de 40 kVA (380/220 V), com autonomia de 15 minutos</t>
  </si>
  <si>
    <t xml:space="preserve">69.08</t>
  </si>
  <si>
    <t xml:space="preserve">Equipamentos para informatica</t>
  </si>
  <si>
    <t xml:space="preserve">69.08.012</t>
  </si>
  <si>
    <t xml:space="preserve">Distribuidor interno óptico 1U de até 24 fibras - completo</t>
  </si>
  <si>
    <t xml:space="preserve">69.09</t>
  </si>
  <si>
    <t xml:space="preserve">Sistema de rede</t>
  </si>
  <si>
    <t xml:space="preserve">69.09.250</t>
  </si>
  <si>
    <t xml:space="preserve">Patch cords de 1,50 ou 3,00 m - RJ-45 / RJ-45 - categoria 6A</t>
  </si>
  <si>
    <t xml:space="preserve">69.09.260</t>
  </si>
  <si>
    <t xml:space="preserve">Patch panel de 24 portas - categoria 6</t>
  </si>
  <si>
    <t xml:space="preserve">69.09.300</t>
  </si>
  <si>
    <t xml:space="preserve">Voice panel de 50 portas - categoria 3</t>
  </si>
  <si>
    <t xml:space="preserve">69.09.360</t>
  </si>
  <si>
    <t xml:space="preserve">Patch cords de 2,00 ou 3,00 m - RJ-45 / RJ-45 - categoria 6A</t>
  </si>
  <si>
    <t xml:space="preserve">69.09.370</t>
  </si>
  <si>
    <t xml:space="preserve">Transceptor Gigabit SX - LC conectável de formato pequeno (SFP)</t>
  </si>
  <si>
    <t xml:space="preserve">69.10</t>
  </si>
  <si>
    <t xml:space="preserve">Telecomunicacoes</t>
  </si>
  <si>
    <t xml:space="preserve">69.10.130</t>
  </si>
  <si>
    <t xml:space="preserve">Amplificador de potência para VHF e CATV-50 dB, frequência 54 a 750 MHz</t>
  </si>
  <si>
    <t xml:space="preserve">69.10.152</t>
  </si>
  <si>
    <t xml:space="preserve">Antena WI-FI dual band access point, bandas simultâneas - 1750Mbps</t>
  </si>
  <si>
    <t xml:space="preserve">69.20</t>
  </si>
  <si>
    <t xml:space="preserve">Reparos, conservacoes e complementos - GRUPO 69</t>
  </si>
  <si>
    <t xml:space="preserve">69.20.010</t>
  </si>
  <si>
    <t xml:space="preserve">Arame de espinar em aço inoxidável nu, para TV a cabo</t>
  </si>
  <si>
    <t xml:space="preserve">69.20.040</t>
  </si>
  <si>
    <t xml:space="preserve">Isolador roldana em porcelana de 72 x 72 mm</t>
  </si>
  <si>
    <t xml:space="preserve">69.20.050</t>
  </si>
  <si>
    <t xml:space="preserve">Suporte para isolador roldana tipo DM, padrão TELEBRÁS</t>
  </si>
  <si>
    <t xml:space="preserve">69.20.070</t>
  </si>
  <si>
    <t xml:space="preserve">Fita em aço inoxidável para poste de 0,50 m x 19 mm, com fecho em aço inoxidável</t>
  </si>
  <si>
    <t xml:space="preserve">69.20.100</t>
  </si>
  <si>
    <t xml:space="preserve">Tampa para caixa R1, padrão TELEBRÁS</t>
  </si>
  <si>
    <t xml:space="preserve">69.20.110</t>
  </si>
  <si>
    <t xml:space="preserve">Tampa para caixa R2, padrão TELEBRÁS</t>
  </si>
  <si>
    <t xml:space="preserve">69.20.130</t>
  </si>
  <si>
    <t xml:space="preserve">Bloco de ligação interna para 10 pares, BLI-10</t>
  </si>
  <si>
    <t xml:space="preserve">69.20.140</t>
  </si>
  <si>
    <t xml:space="preserve">Bloco de ligação com engate rápido para 10 pares, BER-10</t>
  </si>
  <si>
    <t xml:space="preserve">69.20.170</t>
  </si>
  <si>
    <t xml:space="preserve">Calha de aço com 4 tomadas 2P+T - 250 V, com cabo</t>
  </si>
  <si>
    <t xml:space="preserve">69.20.180</t>
  </si>
  <si>
    <t xml:space="preserve">Cordão óptico duplex, multimodo com conector LC/LC - 2,5 m</t>
  </si>
  <si>
    <t xml:space="preserve">69.20.200</t>
  </si>
  <si>
    <t xml:space="preserve">Bandeja fixa para rack, 19´ x 500 mm</t>
  </si>
  <si>
    <t xml:space="preserve">69.20.210</t>
  </si>
  <si>
    <t xml:space="preserve">Bandeja fixa para rack, 19´ x 800 mm</t>
  </si>
  <si>
    <t xml:space="preserve">69.20.220</t>
  </si>
  <si>
    <t xml:space="preserve">Bandeja deslizante para rack, 19´ x 800 mm</t>
  </si>
  <si>
    <t xml:space="preserve">69.20.230</t>
  </si>
  <si>
    <t xml:space="preserve">Calha de aço com 8 tomadas 2P+T - 250 V, com cabo</t>
  </si>
  <si>
    <t xml:space="preserve">69.20.240</t>
  </si>
  <si>
    <t xml:space="preserve">Calha de aço com 12 tomadas 2P+T - 250 V, com cabo</t>
  </si>
  <si>
    <t xml:space="preserve">69.20.248</t>
  </si>
  <si>
    <t xml:space="preserve">Painel frontal cego - 19´ x 1 U</t>
  </si>
  <si>
    <t xml:space="preserve">69.20.250</t>
  </si>
  <si>
    <t xml:space="preserve">Painel frontal cego - 19´ x 2 U</t>
  </si>
  <si>
    <t xml:space="preserve">69.20.260</t>
  </si>
  <si>
    <t xml:space="preserve">Protetor de surto híbrido para rede de telecomunicações</t>
  </si>
  <si>
    <t xml:space="preserve">69.20.270</t>
  </si>
  <si>
    <t xml:space="preserve">Divisor interno com 1 entrada e 2 saídas - 75 Ohms</t>
  </si>
  <si>
    <t xml:space="preserve">69.20.280</t>
  </si>
  <si>
    <t xml:space="preserve">Divisor interno com 1 entrada e 4 saídas - 75 Ohms</t>
  </si>
  <si>
    <t xml:space="preserve">69.20.290</t>
  </si>
  <si>
    <t xml:space="preserve">Tomada blindada para VHF/UHF, CATV e FM, frequência 5 MHz a 1 GHz</t>
  </si>
  <si>
    <t xml:space="preserve">69.20.300</t>
  </si>
  <si>
    <t xml:space="preserve">Bloco de distribuição com protetor de surtos, para 10 pares</t>
  </si>
  <si>
    <t xml:space="preserve">69.20.340</t>
  </si>
  <si>
    <t xml:space="preserve">Tomada para TV, tipo pino Jack, com placa</t>
  </si>
  <si>
    <t xml:space="preserve">69.20.350</t>
  </si>
  <si>
    <t xml:space="preserve">Caixa de emenda ventilada, em polipropileno, para até 200 pares</t>
  </si>
  <si>
    <t xml:space="preserve">SINALIZACAO VIARIA</t>
  </si>
  <si>
    <t xml:space="preserve">70.01</t>
  </si>
  <si>
    <t xml:space="preserve">Dispositivo viario</t>
  </si>
  <si>
    <t xml:space="preserve">70.01.003</t>
  </si>
  <si>
    <t xml:space="preserve">Faixa elevada para travessia de pedestres em massa asfáltica - lombofaixa de vias com execução de recapeamento</t>
  </si>
  <si>
    <t xml:space="preserve">70.01.030</t>
  </si>
  <si>
    <t xml:space="preserve">Ondulação transversal em massa asfáltica - lombada tipo "A" de vias com execução de recapeamento</t>
  </si>
  <si>
    <t xml:space="preserve">70.01.031</t>
  </si>
  <si>
    <t xml:space="preserve">Ondulação transversal em massa asfáltica - lombada tipo "B" de vias com execução de recapeamento</t>
  </si>
  <si>
    <t xml:space="preserve">70.01.050</t>
  </si>
  <si>
    <t xml:space="preserve">Defensa semimaleavel simples</t>
  </si>
  <si>
    <t xml:space="preserve">70.02</t>
  </si>
  <si>
    <t xml:space="preserve">Sinalizacao horizontal</t>
  </si>
  <si>
    <t xml:space="preserve">70.02.001</t>
  </si>
  <si>
    <t xml:space="preserve">Limpeza, pré marcação e pré pintura de solo</t>
  </si>
  <si>
    <t xml:space="preserve">70.02.010</t>
  </si>
  <si>
    <t xml:space="preserve">Sinalização horizontal com tinta vinílica ou acrílica</t>
  </si>
  <si>
    <t xml:space="preserve">70.02.012</t>
  </si>
  <si>
    <t xml:space="preserve">Sinalização horizontal em laminado elastoplástico retrorefletivo e antiderrapante, para faixas</t>
  </si>
  <si>
    <t xml:space="preserve">70.02.013</t>
  </si>
  <si>
    <t xml:space="preserve">Sinalização horizontal em laminado elastoplástico retrorefletivo e antiderrapante, para símbolos e letras</t>
  </si>
  <si>
    <t xml:space="preserve">70.02.014</t>
  </si>
  <si>
    <t xml:space="preserve">Sinalização horizontal em massa termoplástica à quente por aspersão, espessura de 1,5 mm, para faixas</t>
  </si>
  <si>
    <t xml:space="preserve">70.02.016</t>
  </si>
  <si>
    <t xml:space="preserve">Sinalização horizontal em massa termoplástica à quente por extrusão, espessura de 3,0 mm, para faixas</t>
  </si>
  <si>
    <t xml:space="preserve">70.02.017</t>
  </si>
  <si>
    <t xml:space="preserve">Sinalização horizontal em massa termoplástica à quente por extrusão, espessura de 3,0 mm, para legendas</t>
  </si>
  <si>
    <t xml:space="preserve">70.02.020</t>
  </si>
  <si>
    <t xml:space="preserve">Sinalização horizontal em plástico a frio manual, para faixas</t>
  </si>
  <si>
    <t xml:space="preserve">70.02.021</t>
  </si>
  <si>
    <t xml:space="preserve">Sinalização horizontal em termoplástico de alto relevo</t>
  </si>
  <si>
    <t xml:space="preserve">70.02.022</t>
  </si>
  <si>
    <t xml:space="preserve">Sinalização horizontal em tinta a base de resina acrílica emulsionada em água</t>
  </si>
  <si>
    <t xml:space="preserve">70.03</t>
  </si>
  <si>
    <t xml:space="preserve">Sinalizacao vertical</t>
  </si>
  <si>
    <t xml:space="preserve">70.03.001</t>
  </si>
  <si>
    <t xml:space="preserve">Placa para sinalização viária em chapa de aço, totalmente refletiva com película IA/IA - área até 2,0 m²</t>
  </si>
  <si>
    <t xml:space="preserve">70.03.003</t>
  </si>
  <si>
    <t xml:space="preserve">Placa para sinalização viária em chapa de aço, totalmente refletiva com película III/III - área até 2,0 m²</t>
  </si>
  <si>
    <t xml:space="preserve">70.03.006</t>
  </si>
  <si>
    <t xml:space="preserve">Placa para sinalização viária em chapa de alumínio, totalmente refletiva com película IA/IA - área até 2,0 m²</t>
  </si>
  <si>
    <t xml:space="preserve">70.03.008</t>
  </si>
  <si>
    <t xml:space="preserve">Placa para sinalização viária em chapa de alumínio, totalmente refletiva com película III/III - área até 2,0 m²</t>
  </si>
  <si>
    <t xml:space="preserve">70.03.009</t>
  </si>
  <si>
    <t xml:space="preserve">Placa para sinalização viária em chapa de alumínio, totalmente refletiva com película III/III - área maior que 2,0 m²</t>
  </si>
  <si>
    <t xml:space="preserve">70.03.010</t>
  </si>
  <si>
    <t xml:space="preserve">Placa para sinalização viária em alumínio composto, totalmente refletiva com película IA/IA - área até 2,0 m²</t>
  </si>
  <si>
    <t xml:space="preserve">70.03.012</t>
  </si>
  <si>
    <t xml:space="preserve">Placa para sinalização viária em alumínio composto, totalmente refletiva com película III/III - área até 2,0 m²</t>
  </si>
  <si>
    <t xml:space="preserve">70.03.013</t>
  </si>
  <si>
    <t xml:space="preserve">Placa para sinalização viária em alumínio composto, totalmente refletiva com película III/III - área maior que 2,0 m²</t>
  </si>
  <si>
    <t xml:space="preserve">70.04</t>
  </si>
  <si>
    <t xml:space="preserve">Coluna cônica</t>
  </si>
  <si>
    <t xml:space="preserve">70.04.001</t>
  </si>
  <si>
    <t xml:space="preserve">Coluna simples (PP), diâmetro de 2 1/2´ e comprimento de 3,6 m</t>
  </si>
  <si>
    <t xml:space="preserve">70.04.002</t>
  </si>
  <si>
    <t xml:space="preserve">Coluna simples (P-51), para fixação de placa de orientação</t>
  </si>
  <si>
    <t xml:space="preserve">70.04.003</t>
  </si>
  <si>
    <t xml:space="preserve">Coluna dupla (P-53) para fixação de placa de orientação</t>
  </si>
  <si>
    <t xml:space="preserve">70.04.004</t>
  </si>
  <si>
    <t xml:space="preserve">Coluna (P-57) para fixação de placa de orientação, com braço projetado</t>
  </si>
  <si>
    <t xml:space="preserve">70.04.005</t>
  </si>
  <si>
    <t xml:space="preserve">Braço (P-55) para fixação em poste de concreto</t>
  </si>
  <si>
    <t xml:space="preserve">70.04.006</t>
  </si>
  <si>
    <t xml:space="preserve">Coluna dupla (PP), diâmetro de 2 x 2 1/2´ e comprimento de 3,6 m</t>
  </si>
  <si>
    <t xml:space="preserve">70.04.007</t>
  </si>
  <si>
    <t xml:space="preserve">Coluna semafórica simples 101 mm x 6 m</t>
  </si>
  <si>
    <t xml:space="preserve">70.05</t>
  </si>
  <si>
    <t xml:space="preserve">Sinalizacao semaforica e complementar</t>
  </si>
  <si>
    <t xml:space="preserve">70.05.001</t>
  </si>
  <si>
    <t xml:space="preserve">Botoeira convencional para pedestre</t>
  </si>
  <si>
    <t xml:space="preserve">70.05.002</t>
  </si>
  <si>
    <t xml:space="preserve">Botoeira sonora para deficientes visuais</t>
  </si>
  <si>
    <t xml:space="preserve">70.05.006</t>
  </si>
  <si>
    <t xml:space="preserve">Luminária LED 20W com braço, para travessia de pedestre</t>
  </si>
  <si>
    <t xml:space="preserve">70.05.011</t>
  </si>
  <si>
    <t xml:space="preserve">Grupo focal para pedestre com lâmpada LED e contador regressivo</t>
  </si>
  <si>
    <t xml:space="preserve">70.05.020</t>
  </si>
  <si>
    <t xml:space="preserve">Grupo focal veicular com lâmpada LED, com anteparo e suportes de fixação</t>
  </si>
  <si>
    <t xml:space="preserve">70.06</t>
  </si>
  <si>
    <t xml:space="preserve">Tachas e tachoes</t>
  </si>
  <si>
    <t xml:space="preserve">70.06.001</t>
  </si>
  <si>
    <t xml:space="preserve">Segregador (bate-roda) refletivo - resina</t>
  </si>
  <si>
    <t xml:space="preserve">70.06.011</t>
  </si>
  <si>
    <t xml:space="preserve">Tacha tipo I bidirecional refletiva</t>
  </si>
  <si>
    <t xml:space="preserve">70.06.012</t>
  </si>
  <si>
    <t xml:space="preserve">Tacha tipo I monodirecional refletiva</t>
  </si>
  <si>
    <t xml:space="preserve">70.06.013</t>
  </si>
  <si>
    <t xml:space="preserve">Tacha tipo II bidirecional refletiva</t>
  </si>
  <si>
    <t xml:space="preserve">70.06.014</t>
  </si>
  <si>
    <t xml:space="preserve">Tacha tipo II monodirecional refletiva</t>
  </si>
  <si>
    <t xml:space="preserve">70.06.020</t>
  </si>
  <si>
    <t xml:space="preserve">Tachão tipo I bidirecional refletivo</t>
  </si>
  <si>
    <t xml:space="preserve">70.06.021</t>
  </si>
  <si>
    <t xml:space="preserve">Tachão tipo I monodirecional refletivo</t>
  </si>
  <si>
    <t xml:space="preserve">70.06.031</t>
  </si>
  <si>
    <t xml:space="preserve">Tacha tipo I bidirecional refletiva - resina</t>
  </si>
  <si>
    <t xml:space="preserve">70.06.032</t>
  </si>
  <si>
    <t xml:space="preserve">Tacha tipo I monodirecional refletiva - resina</t>
  </si>
  <si>
    <t xml:space="preserve">70.06.033</t>
  </si>
  <si>
    <t xml:space="preserve">Tacha tipo II bidirecional refletiva - resina</t>
  </si>
  <si>
    <t xml:space="preserve">70.06.034</t>
  </si>
  <si>
    <t xml:space="preserve">Tacha tipo II monodirecional refletiva - resina</t>
  </si>
  <si>
    <t xml:space="preserve">70.06.040</t>
  </si>
  <si>
    <t xml:space="preserve">Tachão tipo I bidirecional refletivo - resina</t>
  </si>
  <si>
    <t xml:space="preserve">70.06.041</t>
  </si>
  <si>
    <t xml:space="preserve">Tachão tipo I monodirecional refletivo - resina</t>
  </si>
  <si>
    <t xml:space="preserve">70.20</t>
  </si>
  <si>
    <t xml:space="preserve">Dispositivo viário / transporte</t>
  </si>
  <si>
    <t xml:space="preserve">70.20.001</t>
  </si>
  <si>
    <t xml:space="preserve">Faixa elevada para travessia de pedestres em massa asfáltica - lombafaixa - conservação de vias sem execução de recapeamento</t>
  </si>
  <si>
    <t xml:space="preserve">70.20.010</t>
  </si>
  <si>
    <t xml:space="preserve">Ondulação transversal em massa asfáltica - lombada tipo "A" - conservação de vias urbanas sem execução de recapeamento</t>
  </si>
  <si>
    <t xml:space="preserve">70.20.011</t>
  </si>
  <si>
    <t xml:space="preserve">Ondulação transversal em massa asfáltica - lombada tipo "B" - conservação de vias urbanas sem execução de recapeamento</t>
  </si>
  <si>
    <t xml:space="preserve">70.20.020</t>
  </si>
  <si>
    <t xml:space="preserve">Transporte de equipamentos com caminhão carroceria em rodovia pavimentada</t>
  </si>
  <si>
    <t xml:space="preserve">70.20.021</t>
  </si>
  <si>
    <t xml:space="preserve">Equipe para serviços de conservação de pavimentação de vias</t>
  </si>
  <si>
    <t xml:space="preserve">CJDIA</t>
  </si>
  <si>
    <t xml:space="preserve">SINALIZACAO E COMUNICACAO VISUAL</t>
  </si>
  <si>
    <t xml:space="preserve">97.02</t>
  </si>
  <si>
    <t xml:space="preserve">Placas, porticos e obeliscos arquitetônicos</t>
  </si>
  <si>
    <t xml:space="preserve">97.02.030</t>
  </si>
  <si>
    <t xml:space="preserve">Placa comemorativa em aço inoxidável escovado</t>
  </si>
  <si>
    <t xml:space="preserve">97.02.036</t>
  </si>
  <si>
    <t xml:space="preserve">Placa de identificação em PVC com texto em vinil</t>
  </si>
  <si>
    <t xml:space="preserve">97.02.190</t>
  </si>
  <si>
    <t xml:space="preserve">Placa de identificação em acrílico com texto em vinil</t>
  </si>
  <si>
    <t xml:space="preserve">97.02.193</t>
  </si>
  <si>
    <t xml:space="preserve">Placa de sinalização em PVC fotoluminescente (200x200mm), com indicação de equipamentos de alarme, detecção e extinção de incêndio</t>
  </si>
  <si>
    <t xml:space="preserve">97.02.194</t>
  </si>
  <si>
    <t xml:space="preserve">Placa de sinalização em PVC fotoluminescente (150x150mm), com indicação de equipamentos de combate à incêndio e alarme</t>
  </si>
  <si>
    <t xml:space="preserve">97.02.195</t>
  </si>
  <si>
    <t xml:space="preserve">Placa de sinalização em PVC fotoluminescente (240x120mm), com indicação de rota de evacuação e saída de emergência</t>
  </si>
  <si>
    <t xml:space="preserve">97.02.196</t>
  </si>
  <si>
    <t xml:space="preserve">Placa de sinalização em PVC fotoluminescente, com identificação de pavimentos</t>
  </si>
  <si>
    <t xml:space="preserve">97.02.197</t>
  </si>
  <si>
    <t xml:space="preserve">Placa de sinalização em PVC, com indicação de alerta</t>
  </si>
  <si>
    <t xml:space="preserve">97.02.198</t>
  </si>
  <si>
    <t xml:space="preserve">Placa de sinalização em PVC, com indicação de proibição normativa</t>
  </si>
  <si>
    <t xml:space="preserve">97.02.210</t>
  </si>
  <si>
    <t xml:space="preserve">Placa de sinalização em PVC para ambientes</t>
  </si>
  <si>
    <t xml:space="preserve">97.03</t>
  </si>
  <si>
    <t xml:space="preserve">Pintura de letras e pictogramas</t>
  </si>
  <si>
    <t xml:space="preserve">97.03.010</t>
  </si>
  <si>
    <t xml:space="preserve">Sinalização com pictograma em tinta acrílica</t>
  </si>
  <si>
    <t xml:space="preserve">97.05</t>
  </si>
  <si>
    <t xml:space="preserve">Placas, porticos e sinalizacao viaria</t>
  </si>
  <si>
    <t xml:space="preserve">97.05.070</t>
  </si>
  <si>
    <t xml:space="preserve">Manta de borracha para sinalização em estacionamento e proteção de coluna e parede, de 1000 x 750 mm e espessura 10 mm</t>
  </si>
  <si>
    <t xml:space="preserve">97.05.080</t>
  </si>
  <si>
    <t xml:space="preserve">Cantoneira de borracha para sinalização em estacionamento e proteção de coluna, de 750 x 100 x 100 mm e espessura 10 mm</t>
  </si>
  <si>
    <t xml:space="preserve">97.05.130</t>
  </si>
  <si>
    <t xml:space="preserve">Colocação de placa em suporte de madeira / metálico - solo</t>
  </si>
  <si>
    <t xml:space="preserve">97.05.140</t>
  </si>
  <si>
    <t xml:space="preserve">Suporte de perfil metálico galvanizado</t>
  </si>
  <si>
    <t xml:space="preserve">ARQUITETURA DE INTERIORES</t>
  </si>
  <si>
    <t xml:space="preserve">98.02</t>
  </si>
  <si>
    <t xml:space="preserve">Mobiliario</t>
  </si>
  <si>
    <t xml:space="preserve">98.02.210</t>
  </si>
  <si>
    <t xml:space="preserve">Banco de madeira com encosto e pés em ferro fundido pintado</t>
  </si>
  <si>
    <t xml:space="preserve">BOLETIM REFERENCIAL DE CUSTOS</t>
  </si>
  <si>
    <t xml:space="preserve">RELATÓRIO DE INSUMOS</t>
  </si>
  <si>
    <t xml:space="preserve">Data Base:</t>
  </si>
  <si>
    <t xml:space="preserve">FEV/25</t>
  </si>
  <si>
    <t xml:space="preserve"> Descrição do Insumo</t>
  </si>
  <si>
    <t xml:space="preserve">A.02.000.070107</t>
  </si>
  <si>
    <t xml:space="preserve">Impressão colorida em papel sulfite A4</t>
  </si>
  <si>
    <t xml:space="preserve">A.02.000.070108</t>
  </si>
  <si>
    <t xml:space="preserve">Encadernação espiral até 100 folhas</t>
  </si>
  <si>
    <t xml:space="preserve">A.03.000.022111</t>
  </si>
  <si>
    <t xml:space="preserve">A.04.000.098083</t>
  </si>
  <si>
    <t xml:space="preserve">A.04.000.098084</t>
  </si>
  <si>
    <t xml:space="preserve">Locação de conjunto de bombeamento a vácuo para rebaixamento de lençol freático, com até 50 ponteiras e potência até 15HP mínimo 30 dias</t>
  </si>
  <si>
    <t xml:space="preserve">A.04.000.098085</t>
  </si>
  <si>
    <t xml:space="preserve">Ponteiras filtrantes até 5m de profundidades - instaladas</t>
  </si>
  <si>
    <t xml:space="preserve">A.05.000.020299</t>
  </si>
  <si>
    <t xml:space="preserve">A.05.000.020306</t>
  </si>
  <si>
    <t xml:space="preserve">A.05.000.020307</t>
  </si>
  <si>
    <t xml:space="preserve">Taxa para descarte em aterro legalizado - tipo telhas cimento amianto</t>
  </si>
  <si>
    <t xml:space="preserve">A.05.000.020358</t>
  </si>
  <si>
    <t xml:space="preserve">Remoção de entulho de obra, terra, alvenaria, concreto, argamassa, madeira, papel, plástico, metal, capacidade de 4m³</t>
  </si>
  <si>
    <t xml:space="preserve">A.05.000.020359</t>
  </si>
  <si>
    <t xml:space="preserve">Remoção de entulho de obra, material volumoso (mistura de alvenaria, terra, madeira, papel, plástico e metal), capacidade 4 m³</t>
  </si>
  <si>
    <t xml:space="preserve">A.05.000.020363</t>
  </si>
  <si>
    <t xml:space="preserve">Transporte de resíduo sólido em aterro, tipo telhas cimento amianto classe D</t>
  </si>
  <si>
    <t xml:space="preserve">A.05.000.020998</t>
  </si>
  <si>
    <t xml:space="preserve">Remoção de entulho de obra, material rejeitado (mistura de vegetação, isopor, manta asfáltica, lã de vidro), capacidade 4 m³</t>
  </si>
  <si>
    <t xml:space="preserve">A.05.000.020999</t>
  </si>
  <si>
    <t xml:space="preserve">Remoção de entulho de obra, gesso, dry wall, capacidade 4 m³</t>
  </si>
  <si>
    <t xml:space="preserve">A.05.000.021093</t>
  </si>
  <si>
    <t xml:space="preserve">A.05.000.027014</t>
  </si>
  <si>
    <t xml:space="preserve">Locação máquinas de solda MIG/MAC, modelo TRR 3410 marca Bambozzi ou equivalente, (100% ciclo), para arame sólido/tubular 0,8 até 1,6mm, trifásicos, 220/380/440 V</t>
  </si>
  <si>
    <t xml:space="preserve">UNDIA</t>
  </si>
  <si>
    <t xml:space="preserve">A.05.000.047592</t>
  </si>
  <si>
    <t xml:space="preserve">Gerador a diesel carenado 150/136 kVA, variação de + ou - 5%, 380/220 V ou 220/127 V, 85dB a 1,5m, completo; ref. GMG 150 da Heimer ou equivalente</t>
  </si>
  <si>
    <t xml:space="preserve">A.05.000.066595</t>
  </si>
  <si>
    <t xml:space="preserve">Locação de bomba submersível monofásica, diâmetro de 2´ ou 3´, potência de 0,5CV até 3CV</t>
  </si>
  <si>
    <t xml:space="preserve">A.05.000.080110</t>
  </si>
  <si>
    <t xml:space="preserve">Balancim elétrico tipo plataforma de 3 m de comprimento, para transporte vertical, com cabo passante de 60m, com gancho, clips, sapatilhas, ponta de cabo, etc.</t>
  </si>
  <si>
    <t xml:space="preserve">A.05.000.080359</t>
  </si>
  <si>
    <t xml:space="preserve">GPS com receptor L1-L2 / RTK com base</t>
  </si>
  <si>
    <t xml:space="preserve">A.05.000.080373</t>
  </si>
  <si>
    <t xml:space="preserve">Plataforma articulada elétrica, autopropelida, com altura aproximada de 12,50m e capacidade para 227kg, ref. Z34/22 DC da Genie ou equivalente</t>
  </si>
  <si>
    <t xml:space="preserve">A.05.000.080374</t>
  </si>
  <si>
    <t xml:space="preserve">Plataforma articulada à diesel, autopropelida, com altura aproximada de 20m e capacidade para 227kg, ref. 600 AJ da JLG, Z60/34 RT da Genie ou equivalente</t>
  </si>
  <si>
    <t xml:space="preserve">A.06.000.027013</t>
  </si>
  <si>
    <t xml:space="preserve">Gás para soldagem tipo MIG, ref. Coogar 215 ou equivalente</t>
  </si>
  <si>
    <t xml:space="preserve">A.06.000.044680</t>
  </si>
  <si>
    <t xml:space="preserve">Óleo mineral para disjuntor e transformador</t>
  </si>
  <si>
    <t xml:space="preserve">A.06.000.068502</t>
  </si>
  <si>
    <t xml:space="preserve">Cilindro de aço para gás GLP de 45kg com carga</t>
  </si>
  <si>
    <t xml:space="preserve">A.06.000.068550</t>
  </si>
  <si>
    <t xml:space="preserve">Botijão de aço para gás GLP de 13kg com carga</t>
  </si>
  <si>
    <t xml:space="preserve">A.07.000.020350</t>
  </si>
  <si>
    <t xml:space="preserve">A.07.000.020459</t>
  </si>
  <si>
    <t xml:space="preserve">Taxa de mobilização e desmobilização de equipamentos para execução de levantamento topográfico 100km</t>
  </si>
  <si>
    <t xml:space="preserve">A.07.000.020476</t>
  </si>
  <si>
    <t xml:space="preserve">A.07.000.020483</t>
  </si>
  <si>
    <t xml:space="preserve">Sondagem a percussão, inclusive as peças gráficas e relatórios pertinentes mínimo de 30m</t>
  </si>
  <si>
    <t xml:space="preserve">A.07.000.020484</t>
  </si>
  <si>
    <t xml:space="preserve">Sondagem rotativa em solo, inclusive as peças gráficas e relatórios pertinentes mínimo 30m</t>
  </si>
  <si>
    <t xml:space="preserve">A.07.000.020485</t>
  </si>
  <si>
    <t xml:space="preserve">Sondagem rotativa em rocha, inclusive as peças gráficas e relatórios pertinentes</t>
  </si>
  <si>
    <t xml:space="preserve">A.07.000.020486</t>
  </si>
  <si>
    <t xml:space="preserve">Sondagem a trado, inclusive as peças gráficas e relatórios pertinentes (não considerar os ensaios de solo) mínimo 30m</t>
  </si>
  <si>
    <t xml:space="preserve">A.07.000.020487</t>
  </si>
  <si>
    <t xml:space="preserve">Sondagem percussão com a utilização de torquímetro, inclusive peças gráficas e relatórios pertinentes mínimo 30m</t>
  </si>
  <si>
    <t xml:space="preserve">A.08.000.020000</t>
  </si>
  <si>
    <t xml:space="preserve">A.08.000.020001</t>
  </si>
  <si>
    <t xml:space="preserve">A.08.000.020002</t>
  </si>
  <si>
    <t xml:space="preserve">Cravação de estaca pré-moldada protendida para 20t</t>
  </si>
  <si>
    <t xml:space="preserve">A.08.000.020003</t>
  </si>
  <si>
    <t xml:space="preserve">A.08.000.020004</t>
  </si>
  <si>
    <t xml:space="preserve">Cravação de estaca pré-moldada protendida para 30t</t>
  </si>
  <si>
    <t xml:space="preserve">A.08.000.020005</t>
  </si>
  <si>
    <t xml:space="preserve">A.08.000.020006</t>
  </si>
  <si>
    <t xml:space="preserve">Cravação de estaca pré-moldada protendida para 40t</t>
  </si>
  <si>
    <t xml:space="preserve">A.08.000.020007</t>
  </si>
  <si>
    <t xml:space="preserve">A.08.000.020008</t>
  </si>
  <si>
    <t xml:space="preserve">Cravação de estaca pré-moldada protendida para 50t</t>
  </si>
  <si>
    <t xml:space="preserve">A.08.000.020009</t>
  </si>
  <si>
    <t xml:space="preserve">A.08.000.020010</t>
  </si>
  <si>
    <t xml:space="preserve">Cravação de estaca pré-moldada protendida para 60t</t>
  </si>
  <si>
    <t xml:space="preserve">A.08.000.020109</t>
  </si>
  <si>
    <t xml:space="preserve">A.08.000.020110</t>
  </si>
  <si>
    <t xml:space="preserve">A.08.000.020111</t>
  </si>
  <si>
    <t xml:space="preserve">A.08.000.020112</t>
  </si>
  <si>
    <t xml:space="preserve">A.08.000.020117</t>
  </si>
  <si>
    <t xml:space="preserve">A.08.000.020118</t>
  </si>
  <si>
    <t xml:space="preserve">A.08.000.020119</t>
  </si>
  <si>
    <t xml:space="preserve">A.08.000.020129</t>
  </si>
  <si>
    <t xml:space="preserve">Perfil de ferro soldado ´I´ de 12´</t>
  </si>
  <si>
    <t xml:space="preserve">A.08.000.020130</t>
  </si>
  <si>
    <t xml:space="preserve">Abertura de fuste mecanizado diâmetro 50 cm</t>
  </si>
  <si>
    <t xml:space="preserve">A.08.000.020131</t>
  </si>
  <si>
    <t xml:space="preserve">Abertura de fuste mecanizado diâmetro 60 cm</t>
  </si>
  <si>
    <t xml:space="preserve">A.08.000.020132</t>
  </si>
  <si>
    <t xml:space="preserve">Abertura de fuste mecanizado diâmetro 80 cm</t>
  </si>
  <si>
    <t xml:space="preserve">A.08.000.020137</t>
  </si>
  <si>
    <t xml:space="preserve">A.08.000.020138</t>
  </si>
  <si>
    <t xml:space="preserve">A.08.000.020139</t>
  </si>
  <si>
    <t xml:space="preserve">A.08.000.020143</t>
  </si>
  <si>
    <t xml:space="preserve">A.08.000.020144</t>
  </si>
  <si>
    <t xml:space="preserve">A.08.000.020145</t>
  </si>
  <si>
    <t xml:space="preserve">A.08.000.020146</t>
  </si>
  <si>
    <t xml:space="preserve">A.08.000.020147</t>
  </si>
  <si>
    <t xml:space="preserve">A.08.000.020150</t>
  </si>
  <si>
    <t xml:space="preserve">A.08.000.020154</t>
  </si>
  <si>
    <t xml:space="preserve">A.08.000.020161</t>
  </si>
  <si>
    <t xml:space="preserve">A.08.000.020162</t>
  </si>
  <si>
    <t xml:space="preserve">A.08.000.020216</t>
  </si>
  <si>
    <t xml:space="preserve">A.08.000.020220</t>
  </si>
  <si>
    <t xml:space="preserve">A.08.000.020251</t>
  </si>
  <si>
    <t xml:space="preserve">A.08.000.020260</t>
  </si>
  <si>
    <t xml:space="preserve">Estaca tipo Raiz, diâmetro 10cm para 10t, em solo</t>
  </si>
  <si>
    <t xml:space="preserve">A.08.000.020261</t>
  </si>
  <si>
    <t xml:space="preserve">Estaca tipo Raiz, diâmetro 31cm para 100t, em solo</t>
  </si>
  <si>
    <t xml:space="preserve">A.08.000.020262</t>
  </si>
  <si>
    <t xml:space="preserve">Estaca tipo Raiz, diâmetro 40cm para 130t, em solo</t>
  </si>
  <si>
    <t xml:space="preserve">A.08.000.020263</t>
  </si>
  <si>
    <t xml:space="preserve">Estaca tipo Raiz, diâmetro 12cm para 15t, em solo</t>
  </si>
  <si>
    <t xml:space="preserve">A.08.000.020265</t>
  </si>
  <si>
    <t xml:space="preserve">Estaca tipo Raiz, diâmetro 15cm para 25t, em solo</t>
  </si>
  <si>
    <t xml:space="preserve">A.08.000.020266</t>
  </si>
  <si>
    <t xml:space="preserve">Estaca tipo Raiz, diâmetro 16cm para 35t, em solo</t>
  </si>
  <si>
    <t xml:space="preserve">A.08.000.020267</t>
  </si>
  <si>
    <t xml:space="preserve">Estaca tipo Raiz, diâmetro 20cm para 50t, em solo</t>
  </si>
  <si>
    <t xml:space="preserve">A.08.000.020268</t>
  </si>
  <si>
    <t xml:space="preserve">Estaca tipo Raiz, diâmetro 25cm para 80t, em solo</t>
  </si>
  <si>
    <t xml:space="preserve">A.08.000.020271</t>
  </si>
  <si>
    <t xml:space="preserve">Estaca tipo Raiz, diâmetro de 45cm, sem armação, em solo</t>
  </si>
  <si>
    <t xml:space="preserve">A.08.000.020272</t>
  </si>
  <si>
    <t xml:space="preserve">Estaca tipo Raiz, diâmetro de 31cm, sem armação, em rocha</t>
  </si>
  <si>
    <t xml:space="preserve">A.08.000.020273</t>
  </si>
  <si>
    <t xml:space="preserve">Estaca tipo Raiz, diâmetro de 41cm, sem armação, em rocha</t>
  </si>
  <si>
    <t xml:space="preserve">A.08.000.020274</t>
  </si>
  <si>
    <t xml:space="preserve">Estaca tipo Raiz, diâmetro de 45cm, sem armação, em rocha</t>
  </si>
  <si>
    <t xml:space="preserve">A.08.000.020276</t>
  </si>
  <si>
    <t xml:space="preserve">Injeção de argamassa de cimento e areia em estaca raiz - sem fornecimento de materiais</t>
  </si>
  <si>
    <t xml:space="preserve">A.08.000.022106</t>
  </si>
  <si>
    <t xml:space="preserve">A.08.000.022107</t>
  </si>
  <si>
    <t xml:space="preserve">A.08.000.022108</t>
  </si>
  <si>
    <t xml:space="preserve">A.09.000.020393</t>
  </si>
  <si>
    <t xml:space="preserve">Tubo de aço preto liso calandrado, para revestimento interno de poço profundo, diâmetro de 16" (406,40 mm), espessura de 3/16" (4,75 mm) com solda - fornecimento e aplicação</t>
  </si>
  <si>
    <t xml:space="preserve">A.09.000.020394</t>
  </si>
  <si>
    <t xml:space="preserve">Filtro espiralado em aço galvanizado simples (Standard) para poço profundo, diâmetro 6" (152,40 mm)</t>
  </si>
  <si>
    <t xml:space="preserve">A.09.000.020405</t>
  </si>
  <si>
    <t xml:space="preserve">A.09.000.020406</t>
  </si>
  <si>
    <t xml:space="preserve">A.09.000.020408</t>
  </si>
  <si>
    <t xml:space="preserve">Ensaio de vazão (bombeamento) para poço profundo, com bomba submersa, conforme Norma ABNT NBR 12244</t>
  </si>
  <si>
    <t xml:space="preserve">A.09.000.020411</t>
  </si>
  <si>
    <t xml:space="preserve">Filtro em aço galvanizado tipo NOLD para poço profundo, diâmetro 6" (150 mm) - fornecimento e aplicação</t>
  </si>
  <si>
    <t xml:space="preserve">A.09.000.020413</t>
  </si>
  <si>
    <t xml:space="preserve">Limpeza e desenvolvimento de poço profundo com ar ou bomba submersível</t>
  </si>
  <si>
    <t xml:space="preserve">A.09.000.020414</t>
  </si>
  <si>
    <t xml:space="preserve">Perfuração rotativa para poço profundo em aluvião, arenito ou solos sedimentados em geral, diâmetro de 14" (350 mm)</t>
  </si>
  <si>
    <t xml:space="preserve">A.09.000.020415</t>
  </si>
  <si>
    <t xml:space="preserve">Perfuração rotativa para poço profundo em aluvião, arenito ou solos sedimentados em geral, diâmetro de 16" (400 mm)</t>
  </si>
  <si>
    <t xml:space="preserve">A.09.000.020416</t>
  </si>
  <si>
    <t xml:space="preserve">Perfuração rotativa para poço profundo em aluvião, arenito ou solos sedimentados em geral, diâmetro de 18" (450 mm)</t>
  </si>
  <si>
    <t xml:space="preserve">A.09.000.020417</t>
  </si>
  <si>
    <t xml:space="preserve">Perfuração rotativa para poço profundo em aluvião, arenito ou solos sedimentados em geral, diâmetro de 10" (250 mm)</t>
  </si>
  <si>
    <t xml:space="preserve">A.09.000.020418</t>
  </si>
  <si>
    <t xml:space="preserve">Perfuração rotativa para poço profundo em aluvião, arenito ou solos sedimentados em geral, diâmetro de 12" (300 mm)</t>
  </si>
  <si>
    <t xml:space="preserve">A.09.000.020419</t>
  </si>
  <si>
    <t xml:space="preserve">Perfuração para poço profundo em rocha alterada (basalto alterado) em geral, diâmetro de 8" (200 mm)</t>
  </si>
  <si>
    <t xml:space="preserve">A.09.000.020420</t>
  </si>
  <si>
    <t xml:space="preserve">Perfuração para poço profundo em rocha alterada (basalto alterado) em geral, diâmetro de 10" (250 mm)</t>
  </si>
  <si>
    <t xml:space="preserve">A.09.000.020421</t>
  </si>
  <si>
    <t xml:space="preserve">Perfuração para poço profundo em rocha alterada (basalto alterado) em geral, diâmetro de 12" (300 mm)</t>
  </si>
  <si>
    <t xml:space="preserve">A.09.000.020422</t>
  </si>
  <si>
    <t xml:space="preserve">A.09.000.020423</t>
  </si>
  <si>
    <t xml:space="preserve">A.09.000.020424</t>
  </si>
  <si>
    <t xml:space="preserve">A.09.000.020428</t>
  </si>
  <si>
    <t xml:space="preserve">A.09.000.020429</t>
  </si>
  <si>
    <t xml:space="preserve">A.09.000.020430</t>
  </si>
  <si>
    <t xml:space="preserve">Tubo em chapa de aço 3/16", diâmetro de 12", para revestimento interno de poço profundo - fornecimento e aplicação (tubo sanitário)</t>
  </si>
  <si>
    <t xml:space="preserve">A.09.000.020431</t>
  </si>
  <si>
    <t xml:space="preserve">Tubo em chapa de aço 3/16", diâmetro de 14", para revestimento interno de poço profundo - fornecimento e aplicação (tubo sanitário)</t>
  </si>
  <si>
    <t xml:space="preserve">A.09.000.020432</t>
  </si>
  <si>
    <t xml:space="preserve">Tubo em chapa de aço 3/16", diâmetro de 16", para revestimento interno de poço profundo - fornecimento e aplicação</t>
  </si>
  <si>
    <t xml:space="preserve">A.09.000.020433</t>
  </si>
  <si>
    <t xml:space="preserve">Tubo preto DIN 2440 para revestimento interno de poço profundo, diâmetro de 6" (150 mm) - fornecimento e aplicação</t>
  </si>
  <si>
    <t xml:space="preserve">A.09.000.020434</t>
  </si>
  <si>
    <t xml:space="preserve">Tubo preto DIN 2440 para revestimento interno de poço profundo, diâmetro de 8" (200 mm) - fornecimento e aplicação</t>
  </si>
  <si>
    <t xml:space="preserve">A.09.000.020442</t>
  </si>
  <si>
    <t xml:space="preserve">Perfuração rotativa para poço profundo em aluvião, arenito ou solos sedimentados em geral, diâmetro de 26" (650 mm)</t>
  </si>
  <si>
    <t xml:space="preserve">A.09.000.020443</t>
  </si>
  <si>
    <t xml:space="preserve">A.09.000.020444</t>
  </si>
  <si>
    <t xml:space="preserve">Perfuração rotativa para poço profundo em aluvião, arenito ou solos sedimentados em geral, diâmetro de 20" (500 mm)</t>
  </si>
  <si>
    <t xml:space="preserve">A.09.000.020445</t>
  </si>
  <si>
    <t xml:space="preserve">A.09.000.020447</t>
  </si>
  <si>
    <t xml:space="preserve">Filtro PVC geomecânico nervurado tipo Standard para poço profundo, diâmetro 6" (150 mm) - fornecimento e aplicação</t>
  </si>
  <si>
    <t xml:space="preserve">A.09.000.020448</t>
  </si>
  <si>
    <t xml:space="preserve">Pré-filtro tipo Jacareí (pedrisco arestado tipo 1,5/3,0 mm) - fornecimento e aplicação</t>
  </si>
  <si>
    <t xml:space="preserve">A.09.000.020449</t>
  </si>
  <si>
    <t xml:space="preserve">Tubo em PVC geomecânico nervurado tipo Standard, diâmetro 6" (150 mm) - fornecimento e aplicação</t>
  </si>
  <si>
    <t xml:space="preserve">A.09.000.020452</t>
  </si>
  <si>
    <t xml:space="preserve">Filtro PVC geomecânico nervurado tipo reforçado para poço profundo, diâmetro 8" (200 mm) - fornecimento e aplicação</t>
  </si>
  <si>
    <t xml:space="preserve">A.09.000.020453</t>
  </si>
  <si>
    <t xml:space="preserve">Tubo em PVC geomecânico nervurado tipo reforçado, diâmetro 8" (200 mm) - fornecimento e aplicação</t>
  </si>
  <si>
    <t xml:space="preserve">A.09.000.020454</t>
  </si>
  <si>
    <t xml:space="preserve">A.09.000.020473</t>
  </si>
  <si>
    <t xml:space="preserve">A.09.000.020478</t>
  </si>
  <si>
    <t xml:space="preserve">A.09.000.020496</t>
  </si>
  <si>
    <t xml:space="preserve">Perfuração rotativa para poço profundo em aluvião, arenito ou solos sedimentados em geral, diâmetro de 22" (550 mm)</t>
  </si>
  <si>
    <t xml:space="preserve">A.09.000.020497</t>
  </si>
  <si>
    <t xml:space="preserve">A.09.000.020500</t>
  </si>
  <si>
    <t xml:space="preserve">Tubo em chapa de aço 3/16", para revestimento da boca de poço profundo, diâmetro 20" (508 mm) - fornecimento e aplicação</t>
  </si>
  <si>
    <t xml:space="preserve">A.09.000.020506</t>
  </si>
  <si>
    <t xml:space="preserve">Licença de perfuração para poço profundo conforme Portaria DAEE nº 1.630 de 30/05/2017  e suas complementares 1.631 a 1.635 e Instrução Técnica DPO nº 10 de 30/05/2017 do DAEE</t>
  </si>
  <si>
    <t xml:space="preserve">A.09.000.020507</t>
  </si>
  <si>
    <t xml:space="preserve">Outorga de direito de uso para poço profundo conforme Portaria DAEE nº 1.630 de 30/05/2017 e suas complementares 1.631 a 1.635 e Instrução Técnica DPO nº 10 de 30/05/2017 do DAEE</t>
  </si>
  <si>
    <t xml:space="preserve">A.09.000.020897</t>
  </si>
  <si>
    <t xml:space="preserve">Perfuração rotativa para poço profundo em camadas de solos sedimentares, diâmetro de 8.1/2" (215,90 mm)</t>
  </si>
  <si>
    <t xml:space="preserve">A.09.000.020898</t>
  </si>
  <si>
    <t xml:space="preserve">Tubo liso em aço galvanizado conforme norma ABNT NBR 5590, espessura de 1/4" (6,35 mm), diâmetro de 6" (152,40 mm), união solda - fornecimento e aplicação</t>
  </si>
  <si>
    <t xml:space="preserve">A.09.000.020899</t>
  </si>
  <si>
    <t xml:space="preserve">Filtro espiralado em aço galvanizado tipo reforçado para poço profundo, diâmetro de 6" (152,40 mm) - fornecimento e aplicação</t>
  </si>
  <si>
    <t xml:space="preserve">A.09.000.020900</t>
  </si>
  <si>
    <t xml:space="preserve">A.09.000.020901</t>
  </si>
  <si>
    <t xml:space="preserve">Perfuração roto-pneumática para poço profundo em rocha metassedimentar em geral, diâmetro de 12.1/4" (311,15 mm)</t>
  </si>
  <si>
    <t xml:space="preserve">A.09.000.020902</t>
  </si>
  <si>
    <t xml:space="preserve">Tubo de aço preto, com costura (soldado), para revestimento interno de poço profundo, diâmetro de 6" (152,40 mm), espessura de 1/4" (6,35 mm) - fornecimento e aplicação</t>
  </si>
  <si>
    <t xml:space="preserve">A.09.000.020925</t>
  </si>
  <si>
    <t xml:space="preserve">Filtro espiralado em aço inoxidável tipo reforçado para poço profundo, diâmetro de 6" (152,40 mm) - fornecimento e aplicação</t>
  </si>
  <si>
    <t xml:space="preserve">A.09.000.020926</t>
  </si>
  <si>
    <t xml:space="preserve">Centralizador de coluna para poço profundo, diâmetro de 4´ ou 6´ - fornecimento e aplicação</t>
  </si>
  <si>
    <t xml:space="preserve">A.09.000.020927</t>
  </si>
  <si>
    <t xml:space="preserve">Ensaio de vazão escalonado para poço profundo, conforme Norma ABNT NBR 12244</t>
  </si>
  <si>
    <t xml:space="preserve">A.09.000.020928</t>
  </si>
  <si>
    <t xml:space="preserve">Ensaio de recuperação de nível para poço profundo, conforme Norma ABNT NBR 12244</t>
  </si>
  <si>
    <t xml:space="preserve">A.09.000.020929</t>
  </si>
  <si>
    <t xml:space="preserve">Lacre do poço profundo (tampa), conforme Instrução Técnica DPO nº 10 de 30/05/2017 do DAEE - fornecimento e aplicação</t>
  </si>
  <si>
    <t xml:space="preserve">A.09.000.020930</t>
  </si>
  <si>
    <t xml:space="preserve">Parecer técnico junto a CETESB conforme critérios específicos determinados na Instrução Técnica DPO nº 10 de 30/05/2017 do DAEE</t>
  </si>
  <si>
    <t xml:space="preserve">A.09.000.090378</t>
  </si>
  <si>
    <t xml:space="preserve">Pré-filtro tipo Pérola (seixos selecionados tipo 1,0/2,0 mm) - fornecimento e aplicação</t>
  </si>
  <si>
    <t xml:space="preserve">A.09.000.090380</t>
  </si>
  <si>
    <t xml:space="preserve">Perfilagem elétrica de poço profundo com perfil raio gama</t>
  </si>
  <si>
    <t xml:space="preserve">A.09.000.090429</t>
  </si>
  <si>
    <t xml:space="preserve">Perfilagem ótica (filmagem / endoscopia) de poço profundo</t>
  </si>
  <si>
    <t xml:space="preserve">A.10.000.012114</t>
  </si>
  <si>
    <t xml:space="preserve">Realimentador automático de 1', ref. fabricação Acqua Save ou equivalente</t>
  </si>
  <si>
    <t xml:space="preserve">A.10.000.012115</t>
  </si>
  <si>
    <t xml:space="preserve">Sifão ladrão em polietileno para extravasão, diâmetro de 100mm, ref. fabricação Acqua Save ou equivalente</t>
  </si>
  <si>
    <t xml:space="preserve">A.10.000.066607</t>
  </si>
  <si>
    <t xml:space="preserve">Peneira estática em poliéster reforçado de fibra de vidro (PRFV) com tela de aço inoxidável AISI 304, malha de 1,5 mm, vazão de 50 l/s; ref. PE-03 da SanecomFibra ou equivalente</t>
  </si>
  <si>
    <t xml:space="preserve">A.10.000.092000</t>
  </si>
  <si>
    <t xml:space="preserve">Análises químicas laboratoriais em amostra de efluente, conforme CONAMA 357 de 2005 - Artigos 10 e 15 (Água Doce - Classe II), exigências CETESB e para tratamento de fósforo e nitrogênio</t>
  </si>
  <si>
    <t xml:space="preserve">A.10.000.092001</t>
  </si>
  <si>
    <t xml:space="preserve">Análises químicas laboratoriais em amostra de efluente, conforme CONAMA 357 de 2005 (Água Doce - Classe II)</t>
  </si>
  <si>
    <t xml:space="preserve">A.10.000.092210</t>
  </si>
  <si>
    <t xml:space="preserve">Medidor vazão "Parshall" em fibra de vidro, garganta W= 3´ com régua medidora, conforme Norma ASTM D-1941, ref. SanecomFibra, Caldefiber, Werjen ou equivalente</t>
  </si>
  <si>
    <t xml:space="preserve">A.11.000.020364</t>
  </si>
  <si>
    <t xml:space="preserve">Locação de escoramento tubular metálico (pontual ou em quadros)</t>
  </si>
  <si>
    <t xml:space="preserve">KGMES</t>
  </si>
  <si>
    <t xml:space="preserve">A.11.000.020376</t>
  </si>
  <si>
    <t xml:space="preserve">Locação de quadros metálicos para plataforma de proteção perimetral, com lateral inclinada de 45°, largura 2,05+0,80m (desenvolvida)</t>
  </si>
  <si>
    <t xml:space="preserve">A.12.000.021081</t>
  </si>
  <si>
    <t xml:space="preserve">Container guarita, módulo metálico aço galvanizado 2,00x2,30m ou 2,30x2,30m, vão livre, forro térmico, piso concreto, cimentado, madeira ou material equivalente</t>
  </si>
  <si>
    <t xml:space="preserve">A.12.000.021097</t>
  </si>
  <si>
    <t xml:space="preserve">Container alojamento, módulo metálico em aço galvanizado de 6,0x2,3x1,5m, vão livre, piso de concreto, cimentado, madeira ou material equivalente</t>
  </si>
  <si>
    <t xml:space="preserve">A.12.000.021098</t>
  </si>
  <si>
    <t xml:space="preserve">Container sanitário, módulo aço galvanizado, 2 vasos sanitários, 2 lavatórios/calha e 2 mictórios/calha, 4 pontos para chuveiro, piso impermeável e antiderrapante</t>
  </si>
  <si>
    <t xml:space="preserve">A.12.000.021099</t>
  </si>
  <si>
    <t xml:space="preserve">Container depósito, módulo metálico em aço galvanizado de 6,0x2,3x2,5m, vão livre, piso de concreto, cimentado, madeira ou material equivalente</t>
  </si>
  <si>
    <t xml:space="preserve">A.12.000.021100</t>
  </si>
  <si>
    <t xml:space="preserve">Container escritório com WC, em aço galvanizado, piso compensado naval (escritório), 1 vaso sanitário, 1 lavatório, 1 ponto para chuveiro, piso impermeável e antiderrapante (WC)</t>
  </si>
  <si>
    <t xml:space="preserve">A.13.000.020661</t>
  </si>
  <si>
    <t xml:space="preserve">Análise físico-química e bacteriológica da água para poço profundo, conforme portaria 2914/2011, anexos I, VII e X do Ministério da Saúde</t>
  </si>
  <si>
    <t xml:space="preserve">A.14.000.038042</t>
  </si>
  <si>
    <t xml:space="preserve">Saco em polipropileno para resíduos perigosos Classe D, tipo big bag capacidade 1.000kg</t>
  </si>
  <si>
    <t xml:space="preserve">A.14.000.038043</t>
  </si>
  <si>
    <t xml:space="preserve">Saco de ráfia - capacidade 50 kg - dimensões (60 x 90)cm</t>
  </si>
  <si>
    <t xml:space="preserve">A.14.000.081900</t>
  </si>
  <si>
    <t xml:space="preserve">Banheiro químico, modelo Standard, com limpeza 1 vez por semana e descarte conforme exigências da CETESB</t>
  </si>
  <si>
    <t xml:space="preserve">B.01.000.010101</t>
  </si>
  <si>
    <t xml:space="preserve">Ajudante geral</t>
  </si>
  <si>
    <t xml:space="preserve">B.01.000.010106</t>
  </si>
  <si>
    <t xml:space="preserve">Azulejista</t>
  </si>
  <si>
    <t xml:space="preserve">B.01.000.010109</t>
  </si>
  <si>
    <t xml:space="preserve">Esgoteiro/cavoqueiro</t>
  </si>
  <si>
    <t xml:space="preserve">B.01.000.010111</t>
  </si>
  <si>
    <t xml:space="preserve">Carpinteiro</t>
  </si>
  <si>
    <t xml:space="preserve">B.01.000.010112</t>
  </si>
  <si>
    <t xml:space="preserve">Ajudante de carpinteiro</t>
  </si>
  <si>
    <t xml:space="preserve">B.01.000.010115</t>
  </si>
  <si>
    <t xml:space="preserve">Eletricista</t>
  </si>
  <si>
    <t xml:space="preserve">B.01.000.010116</t>
  </si>
  <si>
    <t xml:space="preserve">Ajudante eletricista</t>
  </si>
  <si>
    <t xml:space="preserve">B.01.000.010117</t>
  </si>
  <si>
    <t xml:space="preserve">Eletrotécnico montador</t>
  </si>
  <si>
    <t xml:space="preserve">B.01.000.010118</t>
  </si>
  <si>
    <t xml:space="preserve">Encanador</t>
  </si>
  <si>
    <t xml:space="preserve">B.01.000.010119</t>
  </si>
  <si>
    <t xml:space="preserve">Ajudante de encanador</t>
  </si>
  <si>
    <t xml:space="preserve">B.01.000.010121</t>
  </si>
  <si>
    <t xml:space="preserve">Ferreiro/armador</t>
  </si>
  <si>
    <t xml:space="preserve">B.01.000.010122</t>
  </si>
  <si>
    <t xml:space="preserve">Ajudante de ferreiro</t>
  </si>
  <si>
    <t xml:space="preserve">B.01.000.010123</t>
  </si>
  <si>
    <t xml:space="preserve">Gesseiro</t>
  </si>
  <si>
    <t xml:space="preserve">B.01.000.010124</t>
  </si>
  <si>
    <t xml:space="preserve">Graniteiro</t>
  </si>
  <si>
    <t xml:space="preserve">B.01.000.010126</t>
  </si>
  <si>
    <t xml:space="preserve">Jardineiro</t>
  </si>
  <si>
    <t xml:space="preserve">B.01.000.010130</t>
  </si>
  <si>
    <t xml:space="preserve">Marceneiro</t>
  </si>
  <si>
    <t xml:space="preserve">B.01.000.010139</t>
  </si>
  <si>
    <t xml:space="preserve">Pedreiro</t>
  </si>
  <si>
    <t xml:space="preserve">B.01.000.010140</t>
  </si>
  <si>
    <t xml:space="preserve">Pintor</t>
  </si>
  <si>
    <t xml:space="preserve">B.01.000.010141</t>
  </si>
  <si>
    <t xml:space="preserve">Ajudante de pintor</t>
  </si>
  <si>
    <t xml:space="preserve">B.01.000.010142</t>
  </si>
  <si>
    <t xml:space="preserve">Poceiro</t>
  </si>
  <si>
    <t xml:space="preserve">B.01.000.010143</t>
  </si>
  <si>
    <t xml:space="preserve">Operador</t>
  </si>
  <si>
    <t xml:space="preserve">B.01.000.010144</t>
  </si>
  <si>
    <t xml:space="preserve">Serralheiro</t>
  </si>
  <si>
    <t xml:space="preserve">B.01.000.010145</t>
  </si>
  <si>
    <t xml:space="preserve">Ajudante serralheiro</t>
  </si>
  <si>
    <t xml:space="preserve">B.01.000.010146</t>
  </si>
  <si>
    <t xml:space="preserve">Servente</t>
  </si>
  <si>
    <t xml:space="preserve">B.01.000.010148</t>
  </si>
  <si>
    <t xml:space="preserve">Soldador</t>
  </si>
  <si>
    <t xml:space="preserve">B.01.000.010160</t>
  </si>
  <si>
    <t xml:space="preserve">Ajudante de topógrafo</t>
  </si>
  <si>
    <t xml:space="preserve">B.01.000.010185</t>
  </si>
  <si>
    <t xml:space="preserve">Topografo</t>
  </si>
  <si>
    <t xml:space="preserve">B.01.000.010186</t>
  </si>
  <si>
    <t xml:space="preserve">Vidraceiro</t>
  </si>
  <si>
    <t xml:space="preserve">B.01.000.010187</t>
  </si>
  <si>
    <t xml:space="preserve">Desenhista</t>
  </si>
  <si>
    <t xml:space="preserve">B.01.000.010195</t>
  </si>
  <si>
    <t xml:space="preserve">Ajudante de esgoteiro</t>
  </si>
  <si>
    <t xml:space="preserve">B.01.000.010197</t>
  </si>
  <si>
    <t xml:space="preserve">Oficial de eletrificação</t>
  </si>
  <si>
    <t xml:space="preserve">B.01.000.010198</t>
  </si>
  <si>
    <t xml:space="preserve">Técnico equipamentos informática</t>
  </si>
  <si>
    <t xml:space="preserve">B.01.000.010506</t>
  </si>
  <si>
    <t xml:space="preserve">Montador</t>
  </si>
  <si>
    <t xml:space="preserve">B.01.000.010507</t>
  </si>
  <si>
    <t xml:space="preserve">Montador eletromecânico</t>
  </si>
  <si>
    <t xml:space="preserve">B.01.000.020112</t>
  </si>
  <si>
    <t xml:space="preserve">Coordenador de projetos</t>
  </si>
  <si>
    <t xml:space="preserve">B.01.000.020113</t>
  </si>
  <si>
    <t xml:space="preserve">Arquiteto junior</t>
  </si>
  <si>
    <t xml:space="preserve">B.01.000.020114</t>
  </si>
  <si>
    <t xml:space="preserve">Arquiteto senior</t>
  </si>
  <si>
    <t xml:space="preserve">B.01.000.020115</t>
  </si>
  <si>
    <t xml:space="preserve">Engenheiro junior de civil</t>
  </si>
  <si>
    <t xml:space="preserve">B.01.000.020116</t>
  </si>
  <si>
    <t xml:space="preserve">Engenheiro junior de elétrica</t>
  </si>
  <si>
    <t xml:space="preserve">B.01.000.020117</t>
  </si>
  <si>
    <t xml:space="preserve">Engenheiro junior de mecânica</t>
  </si>
  <si>
    <t xml:space="preserve">B.01.000.020118</t>
  </si>
  <si>
    <t xml:space="preserve">Engenheiro senior de civil</t>
  </si>
  <si>
    <t xml:space="preserve">B.01.000.020119</t>
  </si>
  <si>
    <t xml:space="preserve">Engenheiro senior de elétrica</t>
  </si>
  <si>
    <t xml:space="preserve">B.01.000.020120</t>
  </si>
  <si>
    <t xml:space="preserve">Engenheiro senior de mecânica</t>
  </si>
  <si>
    <t xml:space="preserve">B.01.000.020121</t>
  </si>
  <si>
    <t xml:space="preserve">Projetista pleno - nível técnico</t>
  </si>
  <si>
    <t xml:space="preserve">B.01.000.020122</t>
  </si>
  <si>
    <t xml:space="preserve">Desenhista pleno/cadista</t>
  </si>
  <si>
    <t xml:space="preserve">B.02.000.020508</t>
  </si>
  <si>
    <t xml:space="preserve">Cimento CPII-E-32 (sacos de 50 kg)</t>
  </si>
  <si>
    <t xml:space="preserve">B.02.000.020509</t>
  </si>
  <si>
    <t xml:space="preserve">Cimento branco comum (sacos de 20 kg)</t>
  </si>
  <si>
    <t xml:space="preserve">B.02.000.020529</t>
  </si>
  <si>
    <t xml:space="preserve">Massa (só material) cor marfim, Classic Spray HD da Argamont ou equivalente</t>
  </si>
  <si>
    <t xml:space="preserve">B.02.000.026680</t>
  </si>
  <si>
    <t xml:space="preserve">Adesivo estrutural à base de resina epoxi de alta viscosidade; ref. Tecbond TIX da Quartzolit ou equivalente</t>
  </si>
  <si>
    <t xml:space="preserve">B.02.000.028016</t>
  </si>
  <si>
    <t xml:space="preserve">Adesivo de alto desempenho (embalagem em balde de 18 kg); ref. Bianco Vedacit da Otto Baumgart, Biancola PVA da Ciplak ou equivalente</t>
  </si>
  <si>
    <t xml:space="preserve">B.02.000.034597</t>
  </si>
  <si>
    <t xml:space="preserve">Argamassa com resistência química, térmica e vibração, para áreas com altas temperaturas até 300°C, ref. Argamassa Kitchen ou equivalente</t>
  </si>
  <si>
    <t xml:space="preserve">B.02.000.037043</t>
  </si>
  <si>
    <t xml:space="preserve">Massa para vidro comum branca e/ou cinza</t>
  </si>
  <si>
    <t xml:space="preserve">B.02.000.037501</t>
  </si>
  <si>
    <t xml:space="preserve">Massa plástica para mármore e granito</t>
  </si>
  <si>
    <t xml:space="preserve">B.02.000.038504</t>
  </si>
  <si>
    <t xml:space="preserve">Argamassa polimérica do tipo Anchortec Anchormassa S2 da Fosroc, Denvertec 700 da Denver, ou equivalente</t>
  </si>
  <si>
    <t xml:space="preserve">B.02.000.039024</t>
  </si>
  <si>
    <t xml:space="preserve">Argamassa polimérica impermeabilizante, referência Sikatop 100, Tec Plus Top da Quartzolit Weber ou equivalente</t>
  </si>
  <si>
    <t xml:space="preserve">B.02.000.039026</t>
  </si>
  <si>
    <t xml:space="preserve">Impermeabilização em membrana à base de resina termoplástica e cimentos aditivados com reforço em tela poliéster; ref. Viaplus 5000 da Viapol ou equivalente</t>
  </si>
  <si>
    <t xml:space="preserve">B.02.000.039027</t>
  </si>
  <si>
    <t xml:space="preserve">Rejunte flexível cores diversas, para áreas interna e externa, pisos e paredes, juntas de 2 a 10 mm</t>
  </si>
  <si>
    <t xml:space="preserve">B.02.000.039028</t>
  </si>
  <si>
    <t xml:space="preserve">Rejunte antiácido bicomponente, à base de resina furânica, para rejuntamento de placas cerâmicas anticorrosivas, ref. comercial Resilit FN da Resinar, rejunte furânico da Gail ou equivalente</t>
  </si>
  <si>
    <t xml:space="preserve">B.02.000.039031</t>
  </si>
  <si>
    <t xml:space="preserve">Argamassa colante industrializada para assentamento, uso interno, tipo AC-I, conforme NBR 14081</t>
  </si>
  <si>
    <t xml:space="preserve">B.02.000.039032</t>
  </si>
  <si>
    <t xml:space="preserve">Argamassa colante industrializada flexível, para assentamento de placas cerâmicas em áreas internas e externas, tipo AC-II, conforme NBR 14081, ref. comercial Ligamax Gold Extra fabricante Eliane ou equivalente</t>
  </si>
  <si>
    <t xml:space="preserve">B.02.000.039033</t>
  </si>
  <si>
    <t xml:space="preserve">Argamassa industrializada colorida, para assentamento e rejuntamento de pastilhas cerâmicas, porcelana/vidro, bloco de vidro, interno e externo, e= 3 a 6 mm</t>
  </si>
  <si>
    <t xml:space="preserve">B.02.000.039041</t>
  </si>
  <si>
    <t xml:space="preserve">Rejunte sintético anticorrosivo tricomponente, à base de resina epóxi, para rejuntamento de placas cerâmicas antiácidas de uso industrial, ref. comercial Resilit E da Resinar, Rejunte Epóxi Anticorrosivo da Gail ou equivalente</t>
  </si>
  <si>
    <t xml:space="preserve">B.02.000.039042</t>
  </si>
  <si>
    <t xml:space="preserve">Argamassa química bicomponente, alta resistência química, térmicas e vibrações, Argamassa AC-III-E da Gail</t>
  </si>
  <si>
    <t xml:space="preserve">B.02.000.039043</t>
  </si>
  <si>
    <t xml:space="preserve">Rejunte anticorrosivo bicomponente, composto de cimentos especiais à base de bauxita, agregados e aditivos químicos não tóxico, resistente a altas temperaturas até 300°C, ref. Rejunte Aluminoso da Gail, Resilit Aluminoso da Resinar ou equivalente</t>
  </si>
  <si>
    <t xml:space="preserve">B.02.000.039044</t>
  </si>
  <si>
    <t xml:space="preserve">Argamassa colante industrializada; referência Gail Argamassa Industrial ou equivalente</t>
  </si>
  <si>
    <t xml:space="preserve">B.02.000.039055</t>
  </si>
  <si>
    <t xml:space="preserve">Massa para revestimento, ref. Multimassa pronta uso geral da Quartizolit ou equivalente - saco de 20 kg</t>
  </si>
  <si>
    <t xml:space="preserve">B.02.000.039056</t>
  </si>
  <si>
    <t xml:space="preserve">Argamassa colante industrializada, resistência química e térmicas, tipo AC-III. Ref. Argamassa Ligamax Gold Performance Branca da Eliane ou equivalente</t>
  </si>
  <si>
    <t xml:space="preserve">B.02.000.042229</t>
  </si>
  <si>
    <t xml:space="preserve">Adesivo estrutural bicomponente, à base de epóxi, ref. Cola Compound- Otto Baumgart ou equivalente</t>
  </si>
  <si>
    <t xml:space="preserve">B.02.000.092014</t>
  </si>
  <si>
    <t xml:space="preserve">Argamassa graute autonivelante, composto de cimento, areia de quartzo e aditivos especiais; ref. SikaGrout 250 da Sika, Pro Grauth V2 da Vedacit ou equivalente</t>
  </si>
  <si>
    <t xml:space="preserve">B.02.000.093344</t>
  </si>
  <si>
    <t xml:space="preserve">Rejunte flexível para porcelanato, aplicada em áreas internas e externas com junta até 3mm, ref. Rejunte Ligamax Gold Total da Eliane ou equivalente</t>
  </si>
  <si>
    <t xml:space="preserve">B.03.000.020505</t>
  </si>
  <si>
    <t xml:space="preserve">Cal hidratada (saco de 20 kg)</t>
  </si>
  <si>
    <t xml:space="preserve">B.03.000.020580</t>
  </si>
  <si>
    <t xml:space="preserve">Gesso em pó ensacado para revestimento saco de 20 kg</t>
  </si>
  <si>
    <t xml:space="preserve">B.03.000.038003</t>
  </si>
  <si>
    <t xml:space="preserve">Cal para pintura (saco de 8 kg)</t>
  </si>
  <si>
    <t xml:space="preserve">B.04.000.020503</t>
  </si>
  <si>
    <t xml:space="preserve">Areia média lavada (a granel caçamba fechada)</t>
  </si>
  <si>
    <t xml:space="preserve">B.04.000.020504</t>
  </si>
  <si>
    <t xml:space="preserve">Areia grossa</t>
  </si>
  <si>
    <t xml:space="preserve">B.05.000.020513</t>
  </si>
  <si>
    <t xml:space="preserve">Pedra britada usinada n° 1 posto obra</t>
  </si>
  <si>
    <t xml:space="preserve">B.05.000.020514</t>
  </si>
  <si>
    <t xml:space="preserve">Pedra britada usinada n° 2 posto obra</t>
  </si>
  <si>
    <t xml:space="preserve">B.05.000.020515</t>
  </si>
  <si>
    <t xml:space="preserve">Pedra britada usinada n° 4 posto obra</t>
  </si>
  <si>
    <t xml:space="preserve">B.05.000.020516</t>
  </si>
  <si>
    <t xml:space="preserve">Brita graduada usinada posto obra</t>
  </si>
  <si>
    <t xml:space="preserve">B.05.000.020518</t>
  </si>
  <si>
    <t xml:space="preserve">Pedra britada nº médios 1.2.3 e 4 (a granel)</t>
  </si>
  <si>
    <t xml:space="preserve">B.05.000.020519</t>
  </si>
  <si>
    <t xml:space="preserve">Pedra britada usinada n° 3 posto obra</t>
  </si>
  <si>
    <t xml:space="preserve">B.05.000.020521</t>
  </si>
  <si>
    <t xml:space="preserve">Pedra de mão (rachão)</t>
  </si>
  <si>
    <t xml:space="preserve">B.05.000.020522</t>
  </si>
  <si>
    <t xml:space="preserve">Pedrisco</t>
  </si>
  <si>
    <t xml:space="preserve">B.05.000.020523</t>
  </si>
  <si>
    <t xml:space="preserve">Bica corrida posto obra</t>
  </si>
  <si>
    <t xml:space="preserve">B.05.000.020524</t>
  </si>
  <si>
    <t xml:space="preserve">Pó de pedra</t>
  </si>
  <si>
    <t xml:space="preserve">B.06.000.021510</t>
  </si>
  <si>
    <t xml:space="preserve">Aço CA-25 $MD bitolas</t>
  </si>
  <si>
    <t xml:space="preserve">B.06.000.021525</t>
  </si>
  <si>
    <t xml:space="preserve">Aço CA-50-A $MD bitolas</t>
  </si>
  <si>
    <t xml:space="preserve">B.06.000.021538</t>
  </si>
  <si>
    <t xml:space="preserve">Aço CA-60-B $MD bitolas</t>
  </si>
  <si>
    <t xml:space="preserve">B.06.000.021560</t>
  </si>
  <si>
    <t xml:space="preserve">Tela soldada, diversas bitolas</t>
  </si>
  <si>
    <t xml:space="preserve">B.06.000.042302</t>
  </si>
  <si>
    <t xml:space="preserve">Tela em aço soldada nervurada CA-60, Q-61, diâmetro do fio = 3,4mm, espaçamento da malha = 15x15cm - (0,97 kg/m²)</t>
  </si>
  <si>
    <t xml:space="preserve">B.07.000.024042</t>
  </si>
  <si>
    <t xml:space="preserve">Disco de corte 7´</t>
  </si>
  <si>
    <t xml:space="preserve">B.07.000.024090</t>
  </si>
  <si>
    <t xml:space="preserve">Fita adesiva textura antiderrapante fosforescente/fotoluminescente para pisos, degraus, rampas, corredores/saídas de emergência, etc, cor preta, p/áreas internas/externas, alto tráfego, largura 5 cm, ref. Safety Walk Neon da 3M ou equivalente</t>
  </si>
  <si>
    <t xml:space="preserve">B.07.000.024091</t>
  </si>
  <si>
    <t xml:space="preserve">Faixa em policarbonato para sinalização, fotoluminescente amarela, adesivado com dupla face, para degraus, antiderrapante, comprimento 20cm, largura mínima de 3cm, ref. Andaluz ou equivalente</t>
  </si>
  <si>
    <t xml:space="preserve">B.07.000.024502</t>
  </si>
  <si>
    <t xml:space="preserve">Argila expandida n° 1 (tipo 2215 - dimensões 22 a 15 mm) - a granel</t>
  </si>
  <si>
    <t xml:space="preserve">B.07.000.026681</t>
  </si>
  <si>
    <t xml:space="preserve">Resina epóxi de baixa viscosidade para injeção de fissuras; ref. Techbond Injeção WT da Quartzolit ou equivalente</t>
  </si>
  <si>
    <t xml:space="preserve">B.07.000.038005</t>
  </si>
  <si>
    <t xml:space="preserve">Disco de desbaste 7´</t>
  </si>
  <si>
    <t xml:space="preserve">B.07.000.049501</t>
  </si>
  <si>
    <t xml:space="preserve">Fita isolante de 20 m, ref. 3M Scoth 33MR ou equivalente - uso especial</t>
  </si>
  <si>
    <t xml:space="preserve">B.07.000.049753</t>
  </si>
  <si>
    <t xml:space="preserve">Luva isolante de borracha, acima de 5 até 10kV</t>
  </si>
  <si>
    <t xml:space="preserve">B.07.000.049763</t>
  </si>
  <si>
    <t xml:space="preserve">B.07.000.049764</t>
  </si>
  <si>
    <t xml:space="preserve">Porta luvas (caixa) em madeira com tampa</t>
  </si>
  <si>
    <t xml:space="preserve">B.07.000.049767</t>
  </si>
  <si>
    <t xml:space="preserve">Luva isolante de borracha, acima de 10 até 20kV</t>
  </si>
  <si>
    <t xml:space="preserve">B.07.000.067021</t>
  </si>
  <si>
    <t xml:space="preserve">Mangueira plástica flexível 3/4´</t>
  </si>
  <si>
    <t xml:space="preserve">B.07.000.069552</t>
  </si>
  <si>
    <t xml:space="preserve">Fita teflon de 18 mm</t>
  </si>
  <si>
    <t xml:space="preserve">B.07.000.090631</t>
  </si>
  <si>
    <t xml:space="preserve">Fita adesiva antiderrapante para pisos e degraus, na cor preta, alto tráfego, com largura de 5cm, ref. Safety-WalkMR fabricação 3M ou equivalente</t>
  </si>
  <si>
    <t xml:space="preserve">B.07.000.090806</t>
  </si>
  <si>
    <t xml:space="preserve">Escova de aço</t>
  </si>
  <si>
    <t xml:space="preserve">B.09.000.024006</t>
  </si>
  <si>
    <t xml:space="preserve">Cura química para superfície de concreto, membrana líquida branca; ref. Sika AntiSol Pav, Adi-Cura Pav10 da Aditibras, Pro Agente de Cura Pav da Vedacit, Emcoril Traffic da MC ou equivalente</t>
  </si>
  <si>
    <t xml:space="preserve">B.09.000.024069</t>
  </si>
  <si>
    <t xml:space="preserve">Aditivo hidrófugo de pega normal; ref. Vedacit, Sika 1 / Sika ou equivalente</t>
  </si>
  <si>
    <t xml:space="preserve">B.09.000.028074</t>
  </si>
  <si>
    <t xml:space="preserve">Adesivo para poliuretano PA 02</t>
  </si>
  <si>
    <t xml:space="preserve">bg</t>
  </si>
  <si>
    <t xml:space="preserve">B.09.000.039023</t>
  </si>
  <si>
    <t xml:space="preserve">Adesivo/selador à base de emulsão acrílica, ref. Nitobond AR da Anchortec ou Rheomix 104 da BASF ou equivalente</t>
  </si>
  <si>
    <t xml:space="preserve">B.09.000.039024</t>
  </si>
  <si>
    <t xml:space="preserve">Adesivo (cola) para dispositivos de resina - 1 kg</t>
  </si>
  <si>
    <t xml:space="preserve">B.09.000.039074</t>
  </si>
  <si>
    <t xml:space="preserve">Cola de poliuretano PU</t>
  </si>
  <si>
    <t xml:space="preserve">B.09.000.039075</t>
  </si>
  <si>
    <t xml:space="preserve">Cola para chapas melamínicas</t>
  </si>
  <si>
    <t xml:space="preserve">B.09.000.039076</t>
  </si>
  <si>
    <t xml:space="preserve">Cola branca para piso, tacos madeira</t>
  </si>
  <si>
    <t xml:space="preserve">B.09.000.069513</t>
  </si>
  <si>
    <t xml:space="preserve">Adesivo para tubos PVC</t>
  </si>
  <si>
    <t xml:space="preserve">C.01.000.020235</t>
  </si>
  <si>
    <t xml:space="preserve">Furo em concreto armado com diâmetro de 1 1/4´</t>
  </si>
  <si>
    <t xml:space="preserve">C.01.000.020236</t>
  </si>
  <si>
    <t xml:space="preserve">Furo em concreto armado com diâmetro de 1 1/2´</t>
  </si>
  <si>
    <t xml:space="preserve">C.01.000.020237</t>
  </si>
  <si>
    <t xml:space="preserve">Furo em concreto armado com diâmetro de 2 1/4´</t>
  </si>
  <si>
    <t xml:space="preserve">C.01.000.020256</t>
  </si>
  <si>
    <t xml:space="preserve">Furação com broca de vídea para até 10mm x 100mm em concreto armado, inclusive colagem da armadura com resina Epoxi (para até 8mm)</t>
  </si>
  <si>
    <t xml:space="preserve">C.01.000.020257</t>
  </si>
  <si>
    <t xml:space="preserve">Furação com broca de vídea para 16mm x 150mm em concreto armado, inclusive colagem da armadura com resina Epoxi (para 12,5mm)</t>
  </si>
  <si>
    <t xml:space="preserve">C.01.000.020258</t>
  </si>
  <si>
    <t xml:space="preserve">Furação com broca de vídea para 20mm x 150mm em concreto armado, inclusive colagem da armadura com resina Epoxi (para 16mm)</t>
  </si>
  <si>
    <t xml:space="preserve">C.01.000.020259</t>
  </si>
  <si>
    <t xml:space="preserve">Furação com broca de vídea para 12,5mm x 200mm em concreto armado, inclusive colagem da armadura com resina Epoxi (para 10mm)</t>
  </si>
  <si>
    <t xml:space="preserve">C.01.000.020260</t>
  </si>
  <si>
    <t xml:space="preserve">Furação com broca de vídea para 12,5mm x 100mm em concreto armado, inclusive colagem da armadura com resina Epoxi (para 10mm)</t>
  </si>
  <si>
    <t xml:space="preserve">C.01.000.020261</t>
  </si>
  <si>
    <t xml:space="preserve">Furação com broca de vídea para 16mm x 100mm em concreto armado, inclusive colagem da armadura com resina Epoxi (para 12,5mm)</t>
  </si>
  <si>
    <t xml:space="preserve">C.01.000.020263</t>
  </si>
  <si>
    <t xml:space="preserve">Furação com broca de vídea para até 10mm x 150mm em concreto armado, inclusive colagem da armadura com resina Epoxi (para até 8mm)</t>
  </si>
  <si>
    <t xml:space="preserve">C.01.000.020264</t>
  </si>
  <si>
    <t xml:space="preserve">Furação com broca de vídea para 12,5mm x 150mm em concreto armado, inclusive colagem da armadura com resina Epoxi (para 10mm)</t>
  </si>
  <si>
    <t xml:space="preserve">C.01.000.020265</t>
  </si>
  <si>
    <t xml:space="preserve">Furação com broca de vídea para até 10mm x 200mm em concreto armado, inclusive colagem da armadura com resina Epoxi (para 8mm)</t>
  </si>
  <si>
    <t xml:space="preserve">C.01.000.020266</t>
  </si>
  <si>
    <t xml:space="preserve">Furação com broca de vídea para 16mm x 200mm em concreto armado, inclusive colagem da armadura com resina Epoxi (para 12,5mm)</t>
  </si>
  <si>
    <t xml:space="preserve">C.01.000.020267</t>
  </si>
  <si>
    <t xml:space="preserve">Furação com broca de vídea para 20mm x 200mm em concreto armado, inclusive colagem da armadura com resina Epoxi (para 16mm)</t>
  </si>
  <si>
    <t xml:space="preserve">C.01.000.020317</t>
  </si>
  <si>
    <t xml:space="preserve">Locação de forma deslizante, Dint.= 5,50 a 6,00m, mão de obra especializada e direção técnica</t>
  </si>
  <si>
    <t xml:space="preserve">C.01.000.020318</t>
  </si>
  <si>
    <t xml:space="preserve">Locação de forma deslizante, Dint.= 3,50 a 4,00m, mão de obra especializada e direção técnica</t>
  </si>
  <si>
    <t xml:space="preserve">C.01.000.020560</t>
  </si>
  <si>
    <t xml:space="preserve">Furo em concreto armado com diâmetro de 2 1/2´</t>
  </si>
  <si>
    <t xml:space="preserve">C.01.000.020592</t>
  </si>
  <si>
    <t xml:space="preserve">Furo em concreto armado de 1´</t>
  </si>
  <si>
    <t xml:space="preserve">C.01.000.020593</t>
  </si>
  <si>
    <t xml:space="preserve">Furo em concreto armado de 3´</t>
  </si>
  <si>
    <t xml:space="preserve">C.01.000.020594</t>
  </si>
  <si>
    <t xml:space="preserve">Furo em concreto armado de 5´</t>
  </si>
  <si>
    <t xml:space="preserve">C.01.000.020692</t>
  </si>
  <si>
    <t xml:space="preserve">C.01.000.024054</t>
  </si>
  <si>
    <t xml:space="preserve">Fibra de carbono para reforço estrutural de alta resisência 300 g/m², faixa de resistência a tração de 4.000 à 4900 Mpa; referência comercial Sika, Viapol ou equivalente</t>
  </si>
  <si>
    <t xml:space="preserve">C.01.000.090095</t>
  </si>
  <si>
    <t xml:space="preserve">Corte vertical em placa de concreto armado, espessura de 15cm</t>
  </si>
  <si>
    <t xml:space="preserve">C.01.000.090640</t>
  </si>
  <si>
    <t xml:space="preserve">Taxa de mobilização e desmobilização de equipamentos para execução de perfuração em concreto, com broca diamantada ou vídea</t>
  </si>
  <si>
    <t xml:space="preserve">C.01.000.090647</t>
  </si>
  <si>
    <t xml:space="preserve">Furo em concreto armado de 2´</t>
  </si>
  <si>
    <t xml:space="preserve">C.01.000.090648</t>
  </si>
  <si>
    <t xml:space="preserve">Furo em concreto armado de 4´</t>
  </si>
  <si>
    <t xml:space="preserve">C.01.000.090649</t>
  </si>
  <si>
    <t xml:space="preserve">Furo em concreto armado de 6´</t>
  </si>
  <si>
    <t xml:space="preserve">C.01.000.092024</t>
  </si>
  <si>
    <t xml:space="preserve">Corte de junta dilatação com serra disco diamantado na largura de 3 mm, profundidade de 3 cm, para piso de concreto ou alta resistência 3,0 mm x 3,0 cm</t>
  </si>
  <si>
    <t xml:space="preserve">C.01.000.098199</t>
  </si>
  <si>
    <t xml:space="preserve">Mão de obra especializada, equipamento e ferramentas apropriadas para nivelamento de piso em concreto com desempeno de magnésio e acabadora de superfície</t>
  </si>
  <si>
    <t xml:space="preserve">C.02.000.020910</t>
  </si>
  <si>
    <t xml:space="preserve">Marco de concreto tronco pirâmide de 60x08x12cm, padrão INCRA</t>
  </si>
  <si>
    <t xml:space="preserve">C.02.000.035614</t>
  </si>
  <si>
    <t xml:space="preserve">Piso em placa de concreto permeável drenante, cinza natural, de acordo com a norma NBR 16416:2015; ref. Presto, Oterprem, Megadreno ou equivalente</t>
  </si>
  <si>
    <t xml:space="preserve">C.02.000.035615</t>
  </si>
  <si>
    <t xml:space="preserve">Piso em placa de concreto permeável drenante, cinza natural, de 40x40x8cm, de acordo com a norma NBR 16416:2015; ref. Glasser, Oterprem, Drenaltec, Geoblocos ou equivalente</t>
  </si>
  <si>
    <t xml:space="preserve">C.04.000.020530</t>
  </si>
  <si>
    <t xml:space="preserve">Concreto usinado fck= 15 MPa, slump 5 ± 1cm</t>
  </si>
  <si>
    <t xml:space="preserve">C.04.000.020531</t>
  </si>
  <si>
    <t xml:space="preserve">Concreto usinado fck= 30 MPa, fctm,k &gt; 4,2 MPa, slump 12 + 2 cm, A/C 0,50% + 2, cimento 320 kg/m³</t>
  </si>
  <si>
    <t xml:space="preserve">C.04.000.020535</t>
  </si>
  <si>
    <t xml:space="preserve">Concreto usinado fck= 20 MPa, slump 5 ± 1cm</t>
  </si>
  <si>
    <t xml:space="preserve">C.04.000.020536</t>
  </si>
  <si>
    <t xml:space="preserve">Concreto usinado fck= 25 MPa, slump 5 ± 1cm</t>
  </si>
  <si>
    <t xml:space="preserve">C.04.000.020542</t>
  </si>
  <si>
    <t xml:space="preserve">Concreto usinado fck= 35 MPa, slump 5 ± 1cm</t>
  </si>
  <si>
    <t xml:space="preserve">C.04.000.020544</t>
  </si>
  <si>
    <t xml:space="preserve">Concreto usinado fck= 30 MPa, slump 5 ± 1cm</t>
  </si>
  <si>
    <t xml:space="preserve">C.04.000.020546</t>
  </si>
  <si>
    <t xml:space="preserve">Concreto usinado bombeado fck= 40 MPa, slump 8 ± 1cm</t>
  </si>
  <si>
    <t xml:space="preserve">C.04.000.020551</t>
  </si>
  <si>
    <t xml:space="preserve">Concreto usinado fck= 40 MPa, slump 5 ± 1cm</t>
  </si>
  <si>
    <t xml:space="preserve">C.04.000.020553</t>
  </si>
  <si>
    <t xml:space="preserve">Concreto usinado bombeado fck= 20 MPa, slump 8 ± 1cm</t>
  </si>
  <si>
    <t xml:space="preserve">C.04.000.020554</t>
  </si>
  <si>
    <t xml:space="preserve">Concreto usinado bombeado fck= 25 MPa, slump 8 ± 1cm</t>
  </si>
  <si>
    <t xml:space="preserve">C.04.000.020556</t>
  </si>
  <si>
    <t xml:space="preserve">Concreto usinado bombeado fck= 35 MPa, slump 8 ± 1cm</t>
  </si>
  <si>
    <t xml:space="preserve">C.04.000.020559</t>
  </si>
  <si>
    <t xml:space="preserve">Concreto usinado bombeado fck= 30 MPa, slump 8 ± 1cm</t>
  </si>
  <si>
    <t xml:space="preserve">C.04.000.020560</t>
  </si>
  <si>
    <t xml:space="preserve">Concreto usinado fck= 30 MPa, pedrisco, slump 22cm ± 2cm</t>
  </si>
  <si>
    <t xml:space="preserve">C.04.000.020562</t>
  </si>
  <si>
    <t xml:space="preserve">Concreto usinado fck= 25 MPa para perfil extrudado, Slump 0 ± 1</t>
  </si>
  <si>
    <t xml:space="preserve">C.04.000.020563</t>
  </si>
  <si>
    <t xml:space="preserve">Concreto usinado 150kg cimento/m³</t>
  </si>
  <si>
    <t xml:space="preserve">C.04.000.020564</t>
  </si>
  <si>
    <t xml:space="preserve">Concreto usinado 200kg cimento/m³</t>
  </si>
  <si>
    <t xml:space="preserve">C.04.000.020565</t>
  </si>
  <si>
    <t xml:space="preserve">Concreto usinado 300kg cimento/m³</t>
  </si>
  <si>
    <t xml:space="preserve">C.04.000.020566</t>
  </si>
  <si>
    <t xml:space="preserve">Taxa para bombeamento de concreto</t>
  </si>
  <si>
    <t xml:space="preserve">C.04.000.022006</t>
  </si>
  <si>
    <t xml:space="preserve">Concreto celular, densidade 1200 kg/m³</t>
  </si>
  <si>
    <t xml:space="preserve">C.06.000.022011</t>
  </si>
  <si>
    <t xml:space="preserve">Laje pré-fabricada unidirecional em viga treliçada/lajota em EPS LT 12 (8 + 4) - SC = 200kgf/m²</t>
  </si>
  <si>
    <t xml:space="preserve">C.06.000.022012</t>
  </si>
  <si>
    <t xml:space="preserve">Laje pré-fabricada unidirecional em viga treliçada/lajota em EPS LT 16 (12 + 4) - SC = 300kgf/m²</t>
  </si>
  <si>
    <t xml:space="preserve">C.06.000.022013</t>
  </si>
  <si>
    <t xml:space="preserve">Laje pré-fabricada unidirecional em viga treliçada/lajota em EPS LT 20 (16 + 4) - SC = 300kgf/m²</t>
  </si>
  <si>
    <t xml:space="preserve">C.06.000.022014</t>
  </si>
  <si>
    <t xml:space="preserve">Laje pré-fabricada unidirecional em viga treliçada/lajota em EPS LT 25 (20 + 5) - SC = 300kgf/m²</t>
  </si>
  <si>
    <t xml:space="preserve">C.06.000.022015</t>
  </si>
  <si>
    <t xml:space="preserve">Laje pré-fabricada unidirecional em viga treliçada/lajota em EPS LT 30 (25+ 5) - SC = 300kgf/m²</t>
  </si>
  <si>
    <t xml:space="preserve">C.06.000.022029</t>
  </si>
  <si>
    <t xml:space="preserve">Laje pré-fabricada mista vigota treliçada/lajota cerâmica - LT 24 (20+4); sobrecarga 200 kgf/m²</t>
  </si>
  <si>
    <t xml:space="preserve">C.06.000.022030</t>
  </si>
  <si>
    <t xml:space="preserve">Laje pré-fabricada mista vigota treliçada/lajota cerâmica - LT 30 (24+6); sobrecarga 200 kgf/m²</t>
  </si>
  <si>
    <t xml:space="preserve">C.06.000.022032</t>
  </si>
  <si>
    <t xml:space="preserve">Pré-laje em painel pré-fabricado treliçado, com EPS classe PI, H= 12 cm, sem capeamento; sobrecarga 200 kgf/m²</t>
  </si>
  <si>
    <t xml:space="preserve">C.06.000.022033</t>
  </si>
  <si>
    <t xml:space="preserve">Pré-laje em painel pré-fabricado treliçado, com EPS classe PI, H= 25 cm, sem capeamento; sobrecarga 200 kgf/m²</t>
  </si>
  <si>
    <t xml:space="preserve">C.06.000.022034</t>
  </si>
  <si>
    <t xml:space="preserve">Pré-laje em painel pré-fabricado treliçado, com EPS classe PI, H= 20 cm, sem capeamento; sobrecarga 200 kgf/m²</t>
  </si>
  <si>
    <t xml:space="preserve">C.06.000.022035</t>
  </si>
  <si>
    <t xml:space="preserve">Pré-laje em painel pré-fabricado treliçado, com EPS classe PI, H= 16 cm, sem capeamento; sobrecarga 200 kgf/m²</t>
  </si>
  <si>
    <t xml:space="preserve">C.06.000.022039</t>
  </si>
  <si>
    <t xml:space="preserve">Laje pré-fabricada mista vigota protendida/lajota cerâmica - LP 25 (20+5); sobrecarga 200kgf/m²</t>
  </si>
  <si>
    <t xml:space="preserve">C.06.000.022047</t>
  </si>
  <si>
    <t xml:space="preserve">Laje pré-fabricada mista vigota treliçada/lajota cerâmica - LT 12 (8+4); sobrecarga 200kgf/m²</t>
  </si>
  <si>
    <t xml:space="preserve">C.06.000.022048</t>
  </si>
  <si>
    <t xml:space="preserve">Laje pré-fabricada mista vigota treliçada/lajota cerâmica - LT 16 (12+4); sobrecarga 200 kgf/m²</t>
  </si>
  <si>
    <t xml:space="preserve">C.06.000.022049</t>
  </si>
  <si>
    <t xml:space="preserve">Laje pré-fabricada mista vigota treliçada/lajota cerâmica - LT 20 (16+4); sobrecarga 200 kgf/m²</t>
  </si>
  <si>
    <t xml:space="preserve">C.06.000.022050</t>
  </si>
  <si>
    <t xml:space="preserve">Laje pré-fabricada mista vigota protendida/lajota cerâmica - LP 12 (8+4); sobrecarga 200kgf/m²</t>
  </si>
  <si>
    <t xml:space="preserve">C.06.000.022051</t>
  </si>
  <si>
    <t xml:space="preserve">Laje pré-fabricada mista vigota protendida/lajota cerâmica - LP 16 (12+4); sobrecarga 200kgf/m²</t>
  </si>
  <si>
    <t xml:space="preserve">C.06.000.022052</t>
  </si>
  <si>
    <t xml:space="preserve">Laje pré-fabricada mista vigota protendida/lajota cerâmica - LP 20 (16+4); sobrecarga 200kgf/m²</t>
  </si>
  <si>
    <t xml:space="preserve">C.06.000.022061</t>
  </si>
  <si>
    <t xml:space="preserve">Pré-laje em painel pré-fabricado treliçado maciço; altura total, H= 12 cm, sobrecarga 200 kgf/m²</t>
  </si>
  <si>
    <t xml:space="preserve">C.06.000.022065</t>
  </si>
  <si>
    <t xml:space="preserve">Pré-laje em painel pré-fabricado treliçado maciço; altura total, H= 16 cm; sobrecarga 200 kgf/m²</t>
  </si>
  <si>
    <t xml:space="preserve">C.06.000.025011</t>
  </si>
  <si>
    <t xml:space="preserve">Capa para muro e/ou rufo pré-moldado em concreto de 14 x 50 x 18,5 cm, ref. mod. 75C da Neo Rex ou equivalente</t>
  </si>
  <si>
    <t xml:space="preserve">C.06.000.025012</t>
  </si>
  <si>
    <t xml:space="preserve">Capa para muro e/ou rufo pré-moldado em concreto de 20 x 50 x 26 cm, ref. mod. 75D da Neo Rex ou equivalente</t>
  </si>
  <si>
    <t xml:space="preserve">C.06.000.025013</t>
  </si>
  <si>
    <t xml:space="preserve">Capa para muro e/ou rufo pré-moldado em concreto, com pingadeira, de 24/25x50x29,5cm; ref. 75F da Neo Rex, AD-83 da Facital ou equivalente</t>
  </si>
  <si>
    <t xml:space="preserve">C.07.000.022510</t>
  </si>
  <si>
    <t xml:space="preserve">Bloco de concreto de vedação 9 x 19 x 39 cm, classe C (resistência &gt; ou = 3 Mpa)</t>
  </si>
  <si>
    <t xml:space="preserve">C.07.000.022522</t>
  </si>
  <si>
    <t xml:space="preserve">Bloco de concreto de vedação 14 x 19 x 39 cm, classe C (resistência &gt; ou = 3 Mpa)</t>
  </si>
  <si>
    <t xml:space="preserve">C.07.000.022523</t>
  </si>
  <si>
    <t xml:space="preserve">Bloco de concreto de vedação 19 x 19 x 39 cm, classe C (resistência &gt; ou = 3 Mpa)</t>
  </si>
  <si>
    <t xml:space="preserve">C.07.000.022537</t>
  </si>
  <si>
    <t xml:space="preserve">Bloco de concreto estrutural 14 x 19 x 39 cm, classe B (resistência &gt; ou = 4 Mpa)</t>
  </si>
  <si>
    <t xml:space="preserve">C.07.000.022538</t>
  </si>
  <si>
    <t xml:space="preserve">Bloco de concreto estrutural 19 x 19 x 39 cm, classe B (resistência &gt; ou = 4 Mpa)</t>
  </si>
  <si>
    <t xml:space="preserve">C.07.000.022539</t>
  </si>
  <si>
    <t xml:space="preserve">Bloco de concreto estrutural 14 x 19 x 39 cm, classe A (resistência &gt; ou = 8 Mpa)</t>
  </si>
  <si>
    <t xml:space="preserve">C.07.000.022540</t>
  </si>
  <si>
    <t xml:space="preserve">Bloco de concreto estrutural 19 x 19 x 39 cm, classe A (resistência &gt; ou = 8 Mpa)</t>
  </si>
  <si>
    <t xml:space="preserve">C.07.000.022577</t>
  </si>
  <si>
    <t xml:space="preserve">Bloco de concreto para piso drenante tipo pisograma, espessura de 10 cm; ref. Neo-Rex / Facital ou equivalente</t>
  </si>
  <si>
    <t xml:space="preserve">C.07.000.022579</t>
  </si>
  <si>
    <t xml:space="preserve">Elemento vazado em concreto, tipo veneziana por sobreposição de peças de 39 x 39 x 10 cm; ref. Neo Rex EV59A ou equivalente</t>
  </si>
  <si>
    <t xml:space="preserve">C.07.000.023005</t>
  </si>
  <si>
    <t xml:space="preserve">Grelha pré-moldada em concreto, com furos redondos 79,5 x 24,5 x 8 cm; ref. GRE88R da Neo Rex ou equivalente</t>
  </si>
  <si>
    <t xml:space="preserve">C.07.000.023016</t>
  </si>
  <si>
    <t xml:space="preserve">Elemento vazado em concreto, tipo quadriculado de 39 x 39 x 10 cm; ref. Neo-Rex 23A ou equivalente</t>
  </si>
  <si>
    <t xml:space="preserve">C.07.000.023042</t>
  </si>
  <si>
    <t xml:space="preserve">Banco em concreto pré-moldado, dimensões 150 x 45 x 45 cm, referência BVP150 da Neo Rex ou equivalente</t>
  </si>
  <si>
    <t xml:space="preserve">C.07.000.023049</t>
  </si>
  <si>
    <t xml:space="preserve">Banco em concreto pré-moldado com 1 assento, pés vazados, de 200 x 42 x 47cm, ref. BV200 da Neo Rex ou equivalente</t>
  </si>
  <si>
    <t xml:space="preserve">C.07.000.023055</t>
  </si>
  <si>
    <t xml:space="preserve">Banco em concreto pré-moldado, reto, sem encosto, com 3 pés, medindo aproximadamente 300 x 45 x 45 cm; ref. B-14 Lufran, B-5G Titan, B2-300 VGR ou equivalente</t>
  </si>
  <si>
    <t xml:space="preserve">C.07.000.027504</t>
  </si>
  <si>
    <t xml:space="preserve">Mourão de concreto 10x10x300cm, curvo com 8 furos</t>
  </si>
  <si>
    <t xml:space="preserve">C.07.000.027520</t>
  </si>
  <si>
    <t xml:space="preserve">Mourão de concreto 10x10x220cm, reto com furos a cada 20cm</t>
  </si>
  <si>
    <t xml:space="preserve">C.07.000.027540</t>
  </si>
  <si>
    <t xml:space="preserve">Mourão de concreto seção min. 10x10x300cm, 12 furos</t>
  </si>
  <si>
    <t xml:space="preserve">C.07.000.035580</t>
  </si>
  <si>
    <t xml:space="preserve">Piso de concreto intertravado, cor natural, tipos: raquete, retangular, sextavado e 16 faces, espessura 6 cm, 35 MPa</t>
  </si>
  <si>
    <t xml:space="preserve">C.07.000.035581</t>
  </si>
  <si>
    <t xml:space="preserve">Piso de concreto intertravado, tipos: raquete, retangular, sextavado e 16 faces, espessura 8 cm, 35 MPa</t>
  </si>
  <si>
    <t xml:space="preserve">C.07.000.035583</t>
  </si>
  <si>
    <t xml:space="preserve">Piso de concreto intertravado, colorido, tipos: raquete, retangular, sextavado e 16 faces, espessura 6 cm, 35 MPa</t>
  </si>
  <si>
    <t xml:space="preserve">C.07.000.035587</t>
  </si>
  <si>
    <t xml:space="preserve">Piso podotátil colorido intertravado, tipo alerta ou direcional, espessura de 6 cm; ref. Blocasa, Presto, Tatu ou equivalente</t>
  </si>
  <si>
    <t xml:space="preserve">C.09.000.022551</t>
  </si>
  <si>
    <t xml:space="preserve">Bloco de concreto celular autoclavado com espessura de 10 cm - Classe C25</t>
  </si>
  <si>
    <t xml:space="preserve">C.09.000.022552</t>
  </si>
  <si>
    <t xml:space="preserve">Bloco de concreto celular autoclavado com espessura de 12,5 cm - Classe C25</t>
  </si>
  <si>
    <t xml:space="preserve">C.09.000.022553</t>
  </si>
  <si>
    <t xml:space="preserve">Bloco de concreto celular autoclavado com espessura de 15 cm - Classe C25</t>
  </si>
  <si>
    <t xml:space="preserve">C.09.000.022554</t>
  </si>
  <si>
    <t xml:space="preserve">Bloco de concreto celular autoclavado com espessura de 20 cm - Classe C25</t>
  </si>
  <si>
    <t xml:space="preserve">C.10.000.028150</t>
  </si>
  <si>
    <t xml:space="preserve">Guia chapeu para boca de lobo, padrão PMSP</t>
  </si>
  <si>
    <t xml:space="preserve">C.10.000.028151</t>
  </si>
  <si>
    <t xml:space="preserve">Tampa de concreto para boca de lobo, padrão PMSP</t>
  </si>
  <si>
    <t xml:space="preserve">C.10.000.028153</t>
  </si>
  <si>
    <t xml:space="preserve">Bate-roda pré-fabricado em concreto aparente liso, com chumbador para fixação, cor natural - medidas: (13x17x180cm) ou (13x17x200cm)</t>
  </si>
  <si>
    <t xml:space="preserve">C.10.000.032022</t>
  </si>
  <si>
    <t xml:space="preserve">Ladrilho hidráulico várias cores, exceto branco, cinza e preto, de 20x20x1,8cm, ref. fabricação Fulget, Artefatos cimentos Maria Estela Ltda ou Pisos Paulista ou equivalente</t>
  </si>
  <si>
    <t xml:space="preserve">C.10.000.036514</t>
  </si>
  <si>
    <t xml:space="preserve">Guia pré-moldada reta/curva, padrão PMSP 100, fck 25MPa</t>
  </si>
  <si>
    <t xml:space="preserve">C.10.000.036525</t>
  </si>
  <si>
    <t xml:space="preserve">Guia pré-moldada curva, padrão PMSP 100, fck 25 MPa</t>
  </si>
  <si>
    <t xml:space="preserve">C.10.000.091167</t>
  </si>
  <si>
    <t xml:space="preserve">Ladrilho hidráulico nas cores: branco, preto e cinza, espessura média 1,8cm; ref. fabricação Fulget ou equivalente</t>
  </si>
  <si>
    <t xml:space="preserve">D.01.000.035577</t>
  </si>
  <si>
    <t xml:space="preserve">Raspagem, calafetação de verniz a base de água, bi-componente com proteção, acabamento semibrilho; ref. Bona Traffic ou equivalente</t>
  </si>
  <si>
    <t xml:space="preserve">D.01.000.036007</t>
  </si>
  <si>
    <t xml:space="preserve">Colocação do soalho, inclusive fornecimento e acessórios para instalação</t>
  </si>
  <si>
    <t xml:space="preserve">D.02.000.020215</t>
  </si>
  <si>
    <t xml:space="preserve">Estronca de eucalipto com 10cm de diâmetro sem casca</t>
  </si>
  <si>
    <t xml:space="preserve">D.02.000.020217</t>
  </si>
  <si>
    <t xml:space="preserve">Estronca de eucalipto-citriodora (mourão), com diâmetro de 200 a 250 mm - com casca</t>
  </si>
  <si>
    <t xml:space="preserve">D.02.000.021001</t>
  </si>
  <si>
    <t xml:space="preserve">Caibro em cambará, cedrinho, eucalipto-citriodora, eucalipto-saligna, garapa, cupiúba, de 5,0 x 6,0cm</t>
  </si>
  <si>
    <t xml:space="preserve">D.02.000.021005</t>
  </si>
  <si>
    <t xml:space="preserve">Madeira serrada em cambará, cedrinho, cumaru, eucalipto-citriodora, eucalipto-saligna, garapa, tuari, (viga de 6 x 12cm)</t>
  </si>
  <si>
    <t xml:space="preserve">D.02.000.021009</t>
  </si>
  <si>
    <t xml:space="preserve">Pontalete de cedrinho de 75 mm x 75 mm - 3ª construção</t>
  </si>
  <si>
    <t xml:space="preserve">D.02.000.021014</t>
  </si>
  <si>
    <t xml:space="preserve">Sarrafo de cedrinho 2,5 x 5 cm</t>
  </si>
  <si>
    <t xml:space="preserve">D.02.000.021017</t>
  </si>
  <si>
    <t xml:space="preserve">Sarrafo de cedrinho 2,5 x 10 cm</t>
  </si>
  <si>
    <t xml:space="preserve">D.02.000.021018</t>
  </si>
  <si>
    <t xml:space="preserve">Sarrafo de cedrinho bruto - 1´ x 3´</t>
  </si>
  <si>
    <t xml:space="preserve">D.02.000.021021</t>
  </si>
  <si>
    <t xml:space="preserve">Tábua cedrinho 25 mm x 300 mm de 3ª</t>
  </si>
  <si>
    <t xml:space="preserve">D.02.000.021043</t>
  </si>
  <si>
    <t xml:space="preserve">Madeira de cedrinho - bruto</t>
  </si>
  <si>
    <t xml:space="preserve">D.02.000.021052</t>
  </si>
  <si>
    <t xml:space="preserve">Estronca de eucalipto (mourão), com 15cm de diâmetro sem casca</t>
  </si>
  <si>
    <t xml:space="preserve">D.02.000.021060</t>
  </si>
  <si>
    <t xml:space="preserve">Ripa em cambará, cedrinho, cupuíba, eucalipto-citriodora, eucalipto-saligna, garapa, itaúba, pinus-elioti, 12 mm x 50 mm</t>
  </si>
  <si>
    <t xml:space="preserve">D.02.000.021066</t>
  </si>
  <si>
    <t xml:space="preserve">Sarrafo de cedrinho aparelhado 1 x 2´</t>
  </si>
  <si>
    <t xml:space="preserve">D.02.000.021071</t>
  </si>
  <si>
    <t xml:space="preserve">Chapa OSB (Oriented Strand Board) de 10mm (2,20 x 1,22)m</t>
  </si>
  <si>
    <t xml:space="preserve">D.02.000.021072</t>
  </si>
  <si>
    <t xml:space="preserve">Chapa OSB (Oriented Strand Board) de 12mm (2,20x1,22)m</t>
  </si>
  <si>
    <t xml:space="preserve">D.02.000.090166</t>
  </si>
  <si>
    <t xml:space="preserve">Tábua aparelhada em cambará, cedrinho, cupuíba, eucalipto-citriodora, eucalipto-saligna, garapa, pinus-elioti, itaúba, de 2,5 x 20,0 cm - testeira / tabeira</t>
  </si>
  <si>
    <t xml:space="preserve">D.02.000.090635</t>
  </si>
  <si>
    <t xml:space="preserve">Madeira em cambará, cedrinho, eucalipto-citriodora, eucalipto-saligna, garapa, cupiúba, itaúba, de 5 x 20 cm - bruta</t>
  </si>
  <si>
    <t xml:space="preserve">D.03.000.021030</t>
  </si>
  <si>
    <t xml:space="preserve">Chapa compensada cola PVA resinada de 6mm (2,20 x 1,10)m</t>
  </si>
  <si>
    <t xml:space="preserve">D.03.000.021031</t>
  </si>
  <si>
    <t xml:space="preserve">Chapa compensada cola resinada de 10mm (2,20 x 1,10)m</t>
  </si>
  <si>
    <t xml:space="preserve">D.03.000.021032</t>
  </si>
  <si>
    <t xml:space="preserve">Chapa compensada cola PVA resinada de 12mm (2,20 x 1,10)m</t>
  </si>
  <si>
    <t xml:space="preserve">D.03.000.021033</t>
  </si>
  <si>
    <t xml:space="preserve">Chapa compensada cola fenólica plastificada de 12mm (2,20 x 1,10)m</t>
  </si>
  <si>
    <t xml:space="preserve">D.03.000.021034</t>
  </si>
  <si>
    <t xml:space="preserve">Chapa compensada cola fenólica plastificada de 18mm (2,44 x 1,22)m</t>
  </si>
  <si>
    <t xml:space="preserve">D.03.000.021036</t>
  </si>
  <si>
    <t xml:space="preserve">Chapa compensado naval em virola, espessura de 25mm - (2,20 x 1,60)m</t>
  </si>
  <si>
    <t xml:space="preserve">D.03.000.021085</t>
  </si>
  <si>
    <t xml:space="preserve">Chapa compensada cola fenólica plastificada de 6mm (2,2 x 1,10)m</t>
  </si>
  <si>
    <t xml:space="preserve">D.03.000.021095</t>
  </si>
  <si>
    <t xml:space="preserve">D.04.000.021076</t>
  </si>
  <si>
    <t xml:space="preserve">Tabua emparelhada em cambará, cedrinho, cupuíba, amesclão, eucalipto-citriodora, eucalipto-saligna, garapa, pinus-elioti, tauari, de 2,50 x 10cm</t>
  </si>
  <si>
    <t xml:space="preserve">D.04.000.030003</t>
  </si>
  <si>
    <t xml:space="preserve">Porta lisa de correr suspensa em madeira Curupixá, freijo, com batente e trilho na parte superior</t>
  </si>
  <si>
    <t xml:space="preserve">D.04.000.030006</t>
  </si>
  <si>
    <t xml:space="preserve">Caixilho em madeira, tipo veneziana de correr</t>
  </si>
  <si>
    <t xml:space="preserve">D.04.000.030020</t>
  </si>
  <si>
    <t xml:space="preserve">Porta lisa de madeira, interna "PIM", para acabamento em pintura, 01 folha, desempenho intermediário para uso coletivo, tráfego regular 50.000 ciclos, padrão dimensional médio, com ferragens, completo - 80 x 210 cm</t>
  </si>
  <si>
    <t xml:space="preserve">D.04.000.030021</t>
  </si>
  <si>
    <t xml:space="preserve">Porta lisa de madeira, interna "PIM", para acabamento em pintura, 01 folha, desempenho superior para uso público, tráfego intenso de 100.000 ciclos, padrão dimensional médio/pesado, com ferragens, completo - 80 x 210 cm</t>
  </si>
  <si>
    <t xml:space="preserve">D.04.000.030022</t>
  </si>
  <si>
    <t xml:space="preserve">Porta lisa de madeira, interna "PIM", para acabamento em pintura, 01 folha, desempenho superior para uso público, tráfego intenso de 100.000 ciclos, padrão dimensional médio/pesado, com ferragens, completo - 90 x 210 cm</t>
  </si>
  <si>
    <t xml:space="preserve">D.04.000.030023</t>
  </si>
  <si>
    <t xml:space="preserve">Porta lisa de madeira, interna, resistente a umidade "PIM RU", para acabamento em pintura, 01 folha, desempenho superior para uso público, tráfego intenso de 100.000 ciclos, padrão dimensional médio/pesado, com ferragens, completo - 80 x 210 cm</t>
  </si>
  <si>
    <t xml:space="preserve">D.04.000.030024</t>
  </si>
  <si>
    <t xml:space="preserve">Porta lisa de madeira, interna "PIM RU", acab. revestida/pintura, 01 folha, de 35mm, p/divisória sanitária, desemp. superior, uso público, tráfego intenso 100.000 ciclos, padrão dimensional médio/pesado, c/ferragens, completo, 80 x 210 cm</t>
  </si>
  <si>
    <t xml:space="preserve">D.04.000.030025</t>
  </si>
  <si>
    <t xml:space="preserve">Porta lisa de madeira, interna, resistente a umidade "PIM RU", para  pintura, 01 folha, tipo acessível, desempenho superior,  uso público, tráfego intenso 100.000 ciclos, padrão dimensional médio/pesado, com ferragens, completo - 90 x 210 cm</t>
  </si>
  <si>
    <t xml:space="preserve">D.04.000.030026</t>
  </si>
  <si>
    <t xml:space="preserve">Porta lisa madeira, interna, resistente a umidade "PIM RU", para pintura, 01 folha, de correr/deslizante, tipo acessível, desempenho superior p/uso público, tráfego intenso 100.000 ciclos, padrão dimensional pesado, ferragem, completo 100x200cm</t>
  </si>
  <si>
    <t xml:space="preserve">D.04.000.030108</t>
  </si>
  <si>
    <t xml:space="preserve">Folha de porta lisa em madeira folheada e encabeçada, sob medida</t>
  </si>
  <si>
    <t xml:space="preserve">D.04.000.030112</t>
  </si>
  <si>
    <t xml:space="preserve">Folha de porta em madeira sarrafeada com película lisa para verniz 72x210cm</t>
  </si>
  <si>
    <t xml:space="preserve">D.04.000.030113</t>
  </si>
  <si>
    <t xml:space="preserve">Folha de porta em madeira sarrafeada com película lisa para verniz 82x210cm</t>
  </si>
  <si>
    <t xml:space="preserve">D.04.000.030114</t>
  </si>
  <si>
    <t xml:space="preserve">Folha de porta em madeira sarrafeada com película lisa para verniz 92x210cm</t>
  </si>
  <si>
    <t xml:space="preserve">D.04.000.030135</t>
  </si>
  <si>
    <t xml:space="preserve">Batente madeira itauba/garapeira/cedro/angelim 14 x 3,5 cm, vão 52 a 92 x 210 cm</t>
  </si>
  <si>
    <t xml:space="preserve">D.04.000.030137</t>
  </si>
  <si>
    <t xml:space="preserve">Batente madeira itauba/garapeira/cedro/angelim 14 x 3,5 cm, vão 122 x 210 cm</t>
  </si>
  <si>
    <t xml:space="preserve">D.04.000.030150</t>
  </si>
  <si>
    <t xml:space="preserve">Guarnição cedrinho de 210 x 100 x 1 x 5 cm</t>
  </si>
  <si>
    <t xml:space="preserve">D.04.000.030205</t>
  </si>
  <si>
    <t xml:space="preserve">Folha de madeira sarrafeada, revestida nas 2 faces com laminado liso 62x210cm</t>
  </si>
  <si>
    <t xml:space="preserve">D.04.000.030206</t>
  </si>
  <si>
    <t xml:space="preserve">Folha de madeira sarrafeada, revestida nas 2 faces com laminado liso 72x210cm</t>
  </si>
  <si>
    <t xml:space="preserve">D.04.000.030207</t>
  </si>
  <si>
    <t xml:space="preserve">Folha de madeira sarrafeada, revestida nas 2 faces com laminado liso 82x210cm</t>
  </si>
  <si>
    <t xml:space="preserve">D.04.000.030208</t>
  </si>
  <si>
    <t xml:space="preserve">Folha de madeira sarrafeada, revestida nas 2 faces com laminado liso 92x210cm</t>
  </si>
  <si>
    <t xml:space="preserve">D.04.000.030209</t>
  </si>
  <si>
    <t xml:space="preserve">D.04.000.030221</t>
  </si>
  <si>
    <t xml:space="preserve">Folha de porta lisa em madeira sarrafeada para pintura 62x210cm</t>
  </si>
  <si>
    <t xml:space="preserve">D.04.000.030222</t>
  </si>
  <si>
    <t xml:space="preserve">Folha de porta lisa em madeira sarrafeada para pintura 72x210cm</t>
  </si>
  <si>
    <t xml:space="preserve">D.04.000.030223</t>
  </si>
  <si>
    <t xml:space="preserve">Folha de porta lisa em madeira sarrafeada para pintura 82x210cm</t>
  </si>
  <si>
    <t xml:space="preserve">D.04.000.030224</t>
  </si>
  <si>
    <t xml:space="preserve">Folha de porta lisa em madeira sarrafeada para pintura 92x210cm</t>
  </si>
  <si>
    <t xml:space="preserve">D.04.000.030225</t>
  </si>
  <si>
    <t xml:space="preserve">Folha de porta macho/fêmea sem emenda de 72x210cm</t>
  </si>
  <si>
    <t xml:space="preserve">D.04.000.030226</t>
  </si>
  <si>
    <t xml:space="preserve">Folha de porta macho/fêmea sem emenda de 82x210cm</t>
  </si>
  <si>
    <t xml:space="preserve">D.04.000.030227</t>
  </si>
  <si>
    <t xml:space="preserve">Folha de porta macho/fêmea sem emenda de 92x210cm</t>
  </si>
  <si>
    <t xml:space="preserve">D.04.000.030228</t>
  </si>
  <si>
    <t xml:space="preserve">Folha de porta macho/fêmea sem emenda de 62x210cm</t>
  </si>
  <si>
    <t xml:space="preserve">D.04.000.030274</t>
  </si>
  <si>
    <t xml:space="preserve">Folha de porta lisa em madeira para pintura de 110x210cm</t>
  </si>
  <si>
    <t xml:space="preserve">D.04.000.030360</t>
  </si>
  <si>
    <t xml:space="preserve">Chapa de laminado melamínico</t>
  </si>
  <si>
    <t xml:space="preserve">D.04.000.030366</t>
  </si>
  <si>
    <t xml:space="preserve">Sarrafo de cedrinho de 10 x 1,5 cm, aparelhada 3ª construção (para acabamento lateral de beiral)</t>
  </si>
  <si>
    <t xml:space="preserve">D.04.000.030380</t>
  </si>
  <si>
    <t xml:space="preserve">Faixa/batedor de proteção em tábua de MDF, revestido com laminado melamínico, canto arredondado - 290x15mm</t>
  </si>
  <si>
    <t xml:space="preserve">D.04.000.034041</t>
  </si>
  <si>
    <t xml:space="preserve">Tabua aparelhada de pinus macho-fêmea, de 1 x 10 cm - para forro</t>
  </si>
  <si>
    <t xml:space="preserve">D.04.000.035511</t>
  </si>
  <si>
    <t xml:space="preserve">Tabua aparelhada em cambará, cedrinho, cupuíba, eucalipto-citriodora, eucalipto-saligna, garapa, pinus-elioti, de 10 x 2 cm - macho/fêmea</t>
  </si>
  <si>
    <t xml:space="preserve">D.04.000.035551</t>
  </si>
  <si>
    <t xml:space="preserve">Taco de Ipê fixado com cola 10 x 40cm - material</t>
  </si>
  <si>
    <t xml:space="preserve">D.04.000.036006</t>
  </si>
  <si>
    <t xml:space="preserve">Soalho madeira aparelhada em cumaru, ipê, jatobá, tauari, garapa, angelim-pedra, de 20 x 2 cm</t>
  </si>
  <si>
    <t xml:space="preserve">D.04.000.036106</t>
  </si>
  <si>
    <t xml:space="preserve">Cordão meia cana de madeira aparelhada 1 x 1cm, em cumaru, ipê, jatobá, tauari, garapa, angelim-pedra</t>
  </si>
  <si>
    <t xml:space="preserve">D.04.000.098078</t>
  </si>
  <si>
    <t xml:space="preserve">D.05.000.023507</t>
  </si>
  <si>
    <t xml:space="preserve">Divisória cega tipo naval; ref. Divilux 35 Fibraroc Formidur BPplus ou equivalente - instalado</t>
  </si>
  <si>
    <t xml:space="preserve">D.05.000.023509</t>
  </si>
  <si>
    <t xml:space="preserve">Divisória para sanitários, painéis em laminado melamínico estrutural, perfis em alumínio, inclusive ferragem - instalado</t>
  </si>
  <si>
    <t xml:space="preserve">D.05.000.023512</t>
  </si>
  <si>
    <t xml:space="preserve">Divisória painel/vidro/vidro, tipo naval; ref. Divilux 35 MSO, Eucaplac UV ou equivalente - instalado</t>
  </si>
  <si>
    <t xml:space="preserve">D.05.000.023585</t>
  </si>
  <si>
    <t xml:space="preserve">Divisória cega; ref. Divilux 35 MSO Eucaplac UV cega ou equivalente - instalado</t>
  </si>
  <si>
    <t xml:space="preserve">D.05.000.024618</t>
  </si>
  <si>
    <t xml:space="preserve">Divisória cega tipo piso/teto em laminado melamínico de baixa pressão, com coluna estrutural em alumínio extrudado - instalado</t>
  </si>
  <si>
    <t xml:space="preserve">D.05.000.024619</t>
  </si>
  <si>
    <t xml:space="preserve">Divisória tipo piso/teto em vidro temperado simples de 6mm, com coluna estrutural em alumínio extrudado - instalado</t>
  </si>
  <si>
    <t xml:space="preserve">D.05.000.024620</t>
  </si>
  <si>
    <t xml:space="preserve">Divisória tipo piso/teto em vidro temperado duplo de 6mm e micro persianas, com coluna estrutural em alumínio extrudado - instalado</t>
  </si>
  <si>
    <t xml:space="preserve">E.01.000.037530</t>
  </si>
  <si>
    <t xml:space="preserve">Pintura de acabamento em tinta esmalte sobre estrutura metálica</t>
  </si>
  <si>
    <t xml:space="preserve">E.01.000.037531</t>
  </si>
  <si>
    <t xml:space="preserve">Pintura de acabamento em tinta epóxi sobre estrutura metálica</t>
  </si>
  <si>
    <t xml:space="preserve">E.01.000.037532</t>
  </si>
  <si>
    <t xml:space="preserve">Tinta PU bi componente para estrutura metálica, cor branca, ref. Sherwin Williams ou equivalente</t>
  </si>
  <si>
    <t xml:space="preserve">E.01.000.037533</t>
  </si>
  <si>
    <t xml:space="preserve">Fundo primer epoxi bicomponente, para pintura de ferro, alumínio, aço e galvanizado, ref. Sherwin Williams ou equivalente</t>
  </si>
  <si>
    <t xml:space="preserve">E.02.000.026760</t>
  </si>
  <si>
    <t xml:space="preserve">Prego diversas bitolas (referência 18 x 27)</t>
  </si>
  <si>
    <t xml:space="preserve">E.02.000.027010</t>
  </si>
  <si>
    <t xml:space="preserve">Arame recozido nº 18 BWG</t>
  </si>
  <si>
    <t xml:space="preserve">E.02.000.027011</t>
  </si>
  <si>
    <t xml:space="preserve">Arame tipo MIG, diâmetro de 0,80 a 1,20 mm</t>
  </si>
  <si>
    <t xml:space="preserve">E.02.000.027018</t>
  </si>
  <si>
    <t xml:space="preserve">Arame farpado galvanizado fio Nº 16 BWG</t>
  </si>
  <si>
    <t xml:space="preserve">E.02.000.027025</t>
  </si>
  <si>
    <t xml:space="preserve">Arame galvanizado nº 16 BWG</t>
  </si>
  <si>
    <t xml:space="preserve">E.02.000.090264</t>
  </si>
  <si>
    <t xml:space="preserve">Arame galvanizado nº 14 BWG</t>
  </si>
  <si>
    <t xml:space="preserve">E.03.000.026504</t>
  </si>
  <si>
    <t xml:space="preserve">Gancho de 1/4´ com porca e arruela, 550 mm</t>
  </si>
  <si>
    <t xml:space="preserve">E.03.000.026513</t>
  </si>
  <si>
    <t xml:space="preserve">Chumbador Fischer Bolt diâmetro = 1/2´ e comprimento = 4´</t>
  </si>
  <si>
    <t xml:space="preserve">E.03.000.026516</t>
  </si>
  <si>
    <t xml:space="preserve">Parafuso em latão com cabeça sextavada, com rosca mecânica de 3/8´ x 50mm</t>
  </si>
  <si>
    <t xml:space="preserve">E.03.000.026548</t>
  </si>
  <si>
    <t xml:space="preserve">Parafuso cabeça chata com bucha plástica de 8 mm - 5,5 x 50 mm</t>
  </si>
  <si>
    <t xml:space="preserve">E.03.000.026577</t>
  </si>
  <si>
    <t xml:space="preserve">Parafuso com rosca soberba 8 x 165mm</t>
  </si>
  <si>
    <t xml:space="preserve">E.03.000.026651</t>
  </si>
  <si>
    <t xml:space="preserve">Gaxeta EPDM ref. 1619 da Day Brasil ou equivalente</t>
  </si>
  <si>
    <t xml:space="preserve">E.03.000.026652</t>
  </si>
  <si>
    <t xml:space="preserve">Gaxeta EPDM ref. 274 da Day Brasil ou equivalente</t>
  </si>
  <si>
    <t xml:space="preserve">E.03.000.026653</t>
  </si>
  <si>
    <t xml:space="preserve">Parafuso auto-atarraxante/auto-brocante em aço médio carbono, com acabamento zincado brando, de 12 x 38 mm - com arruela de vedação</t>
  </si>
  <si>
    <t xml:space="preserve">E.03.000.026709</t>
  </si>
  <si>
    <t xml:space="preserve">Grapa ferro para cantoneira 1´ x 1/8´ 1,19 kg/m</t>
  </si>
  <si>
    <t xml:space="preserve">E.03.000.026726</t>
  </si>
  <si>
    <t xml:space="preserve">Parafuso com arruela e bucha S8 de 4,8 x 50 mm, tipo panela</t>
  </si>
  <si>
    <t xml:space="preserve">E.03.000.026733</t>
  </si>
  <si>
    <t xml:space="preserve">Parafusos niquelados para sanitários</t>
  </si>
  <si>
    <t xml:space="preserve">E.03.000.026735</t>
  </si>
  <si>
    <t xml:space="preserve">Conjunto de fixação para lavatório (dois parafusos, duas buchas e quatro arruelas); ref. SP 7 01 da Deca ou equivalente</t>
  </si>
  <si>
    <t xml:space="preserve">E.03.000.026771</t>
  </si>
  <si>
    <t xml:space="preserve">Rebites de ferro zincado n° 8, comprimento de 6,10 mm, diâmetro nominal de 3 mm</t>
  </si>
  <si>
    <t xml:space="preserve">E.03.000.049502</t>
  </si>
  <si>
    <t xml:space="preserve">Porca quadrada para parafuso M16</t>
  </si>
  <si>
    <t xml:space="preserve">E.03.000.049534</t>
  </si>
  <si>
    <t xml:space="preserve">Parafuso cabeça abaulada M16 x 45 mm</t>
  </si>
  <si>
    <t xml:space="preserve">E.03.000.049539</t>
  </si>
  <si>
    <t xml:space="preserve">Arruela quadrada de 50 mm com furo de 18 mm</t>
  </si>
  <si>
    <t xml:space="preserve">E.03.000.049540</t>
  </si>
  <si>
    <t xml:space="preserve">Arruela quadrada 100 x 100 x 5 mm com furo de 18 mm</t>
  </si>
  <si>
    <t xml:space="preserve">E.03.000.049550</t>
  </si>
  <si>
    <t xml:space="preserve">Parafuso cabeça quadrada M16 x 125 mm</t>
  </si>
  <si>
    <t xml:space="preserve">E.03.000.049551</t>
  </si>
  <si>
    <t xml:space="preserve">Parafuso cabeça abaulada M16 x 150 mm</t>
  </si>
  <si>
    <t xml:space="preserve">E.03.000.049552</t>
  </si>
  <si>
    <t xml:space="preserve">Parafuso cabeça quadrada M16 x 300 mm</t>
  </si>
  <si>
    <t xml:space="preserve">E.03.000.049553</t>
  </si>
  <si>
    <t xml:space="preserve">Parafuso rosca dupla M16 x 450 mm</t>
  </si>
  <si>
    <t xml:space="preserve">E.03.000.069519</t>
  </si>
  <si>
    <t xml:space="preserve">Conjunto para fixação de tanque</t>
  </si>
  <si>
    <t xml:space="preserve">E.03.000.069568</t>
  </si>
  <si>
    <t xml:space="preserve">Parafuso e bucha de 8´ para fixação de louça sanitária</t>
  </si>
  <si>
    <t xml:space="preserve">E.03.000.090616</t>
  </si>
  <si>
    <t xml:space="preserve">Parafuso sextavado em aço inoxidável de 1/4" x 1 1/4"; ref. SXRI1/4X1.1/4A2 da Belenus, TEL5329 da Termotécnica ou equivalente</t>
  </si>
  <si>
    <t xml:space="preserve">E.03.000.090617</t>
  </si>
  <si>
    <t xml:space="preserve">Arruela lisa em aço inoxidável de 1/4"; ref. 39136202 da Ciser, Inox 1/4" da Aciole, AL3/16A4 da Veppel ou equivalente</t>
  </si>
  <si>
    <t xml:space="preserve">E.03.000.090618</t>
  </si>
  <si>
    <t xml:space="preserve">Porca sextavada em aço inoxidável de 1/4";  ref. Inox 1/4" da Ciser, TEL5314 da Termotécnica, Inox 304 1/4" da Walsywa ou equivalente</t>
  </si>
  <si>
    <t xml:space="preserve">E.04.000.025014</t>
  </si>
  <si>
    <t xml:space="preserve">Fornecimento e montagem de estrutura metálica em aço USISAC41E / COSARCOR400E / CSNCOR420</t>
  </si>
  <si>
    <t xml:space="preserve">E.04.000.037502</t>
  </si>
  <si>
    <t xml:space="preserve">E.04.000.037503</t>
  </si>
  <si>
    <t xml:space="preserve">E.04.000.037504</t>
  </si>
  <si>
    <t xml:space="preserve">Tubo metálico metalon, referência 60 x 60 x 3,75mm</t>
  </si>
  <si>
    <t xml:space="preserve">E.04.000.037532</t>
  </si>
  <si>
    <t xml:space="preserve">Fornecimento e montagem de estrutura metálica em aço ASTM-A 36, sem pintura</t>
  </si>
  <si>
    <t xml:space="preserve">E.05.000.026198</t>
  </si>
  <si>
    <t xml:space="preserve">Chapa perfurada em aço SAE 1020, furos redondos de diâmetro 7,5 mm, área aberta 45%, e espessura de 1/8´, dimensão 2,0 x 1,0 m</t>
  </si>
  <si>
    <t xml:space="preserve">E.05.000.026615</t>
  </si>
  <si>
    <t xml:space="preserve">Cantoneira ferro 1´ x 1´ x 1/8´ - 1,19 kg/m</t>
  </si>
  <si>
    <t xml:space="preserve">E.05.000.026662</t>
  </si>
  <si>
    <t xml:space="preserve">Chapa de aço ASTM A-36 de 1/4´</t>
  </si>
  <si>
    <t xml:space="preserve">E.05.000.026678</t>
  </si>
  <si>
    <t xml:space="preserve">Ferro cantoneira abas iguais em aço carbono, de 1´ x 1´ x 1/8´</t>
  </si>
  <si>
    <t xml:space="preserve">E.05.000.026682</t>
  </si>
  <si>
    <t xml:space="preserve">Cantoneira em aço galvanizado de 1´ x 1/8´</t>
  </si>
  <si>
    <t xml:space="preserve">E.05.000.026702</t>
  </si>
  <si>
    <t xml:space="preserve">Insert maciço com furo inferior para ancoragem, carga de trabalho 3.000 kg; ref. TS24 da Trejor ou equivalente</t>
  </si>
  <si>
    <t xml:space="preserve">E.05.000.026703</t>
  </si>
  <si>
    <t xml:space="preserve">Içador, carga de trabalho 3.000 kg; ref. TI-24 fabricação Trejor ou equivalente</t>
  </si>
  <si>
    <t xml:space="preserve">E.05.000.026704</t>
  </si>
  <si>
    <t xml:space="preserve">Chapa de ferro Nº 14</t>
  </si>
  <si>
    <t xml:space="preserve">E.05.000.026707</t>
  </si>
  <si>
    <t xml:space="preserve">Posicionador, carga de trabalho 3.000 kg, ref. TP24 fabricação Trejor ou equivalente</t>
  </si>
  <si>
    <t xml:space="preserve">E.06.000.021546</t>
  </si>
  <si>
    <t xml:space="preserve">Tela galvanizada para fixação de alvenaria, malha de 15x15mm e dimensão 6x50cm</t>
  </si>
  <si>
    <t xml:space="preserve">E.06.000.021547</t>
  </si>
  <si>
    <t xml:space="preserve">Tela galvanizada para fixação de alvenaria, malha de 15x15mm e dimensão 7,5x50cm</t>
  </si>
  <si>
    <t xml:space="preserve">E.06.000.021548</t>
  </si>
  <si>
    <t xml:space="preserve">Tela galvanizada para fixação de alvenaria, malha de 15x15mm e dimensão 10,5x50cm</t>
  </si>
  <si>
    <t xml:space="preserve">E.06.000.021549</t>
  </si>
  <si>
    <t xml:space="preserve">Tela galvanizada para fixação de alvenaria, malha de 15x15mm e dimensão 12x50cm</t>
  </si>
  <si>
    <t xml:space="preserve">E.06.000.021550</t>
  </si>
  <si>
    <t xml:space="preserve">Tela galvanizada para fixação de alvenaria, malha de 15x15mm e dimensão 17x50cm</t>
  </si>
  <si>
    <t xml:space="preserve">E.06.000.021551</t>
  </si>
  <si>
    <t xml:space="preserve">Pino de aço liso com arruela  1/4" x 27 mm para tela galvanizada para fixação de alvenaria</t>
  </si>
  <si>
    <t xml:space="preserve">E.06.000.042847</t>
  </si>
  <si>
    <t xml:space="preserve">Clips de fixação para vergalhão em aço galvanizado diâmetro de 3/8´, ref. TEL 5238 ou equivalente</t>
  </si>
  <si>
    <t xml:space="preserve">E.06.000.065041</t>
  </si>
  <si>
    <t xml:space="preserve">Reservatório metálico cilíndrico horizontal, capacidade de 10.000 litros</t>
  </si>
  <si>
    <t xml:space="preserve">E.06.000.065042</t>
  </si>
  <si>
    <t xml:space="preserve">Reservatório metálico cilíndrico horizontal, capacidade de 5.000 litros</t>
  </si>
  <si>
    <t xml:space="preserve">E.06.000.065056</t>
  </si>
  <si>
    <t xml:space="preserve">Reservatório metálico cilíndrico horizontal, capacidade de 3.000 litros</t>
  </si>
  <si>
    <t xml:space="preserve">E.07.000.020121</t>
  </si>
  <si>
    <t xml:space="preserve">Trilho em alumínio simples</t>
  </si>
  <si>
    <t xml:space="preserve">E.07.000.020122</t>
  </si>
  <si>
    <t xml:space="preserve">Perfil retangular em alumínio de 50x25x2mm</t>
  </si>
  <si>
    <t xml:space="preserve">E.07.000.020127</t>
  </si>
  <si>
    <t xml:space="preserve">Perfil em alumínio anodizado natural, perfil qualquer</t>
  </si>
  <si>
    <t xml:space="preserve">E.07.000.026650</t>
  </si>
  <si>
    <t xml:space="preserve">Cantoneira em alumínio antiderrapante, dimensões 50 x 30 mm; referência comercial Artesana ou equivalente</t>
  </si>
  <si>
    <t xml:space="preserve">E.07.000.026661</t>
  </si>
  <si>
    <t xml:space="preserve">Chapa lisa em alumínio 2000 x 1000 x 3 mm (16,20 kg/pc)</t>
  </si>
  <si>
    <t xml:space="preserve">E.07.000.026667</t>
  </si>
  <si>
    <t xml:space="preserve">Cantoneira sextavada em alumínio para placa cerâmica, acabamento natural; ref. Canto metal A3 ou equivalente</t>
  </si>
  <si>
    <t xml:space="preserve">E.07.000.027632</t>
  </si>
  <si>
    <t xml:space="preserve">Gradil em alumínio natural com portão central de 2 folhas de 80cm cada - sob medida</t>
  </si>
  <si>
    <t xml:space="preserve">E.07.000.033503</t>
  </si>
  <si>
    <t xml:space="preserve">Cantoneira em alumínio ´Y´ para massa, espessura de 1,5mm, ref. R-78 da Pin-Can, M-1 da Canto Metal ou equivalente</t>
  </si>
  <si>
    <t xml:space="preserve">E.07.000.090592</t>
  </si>
  <si>
    <t xml:space="preserve">Cinta de alumínio, diâmetro de 1/2´</t>
  </si>
  <si>
    <t xml:space="preserve">E.07.000.093837</t>
  </si>
  <si>
    <t xml:space="preserve">Fita porosa de 25mm x 25 m</t>
  </si>
  <si>
    <t xml:space="preserve">E.08.000.021080</t>
  </si>
  <si>
    <t xml:space="preserve">Perfil em alumínio anodizado tipo U, abas iguais, de 9,53x9,53x1,58mm</t>
  </si>
  <si>
    <t xml:space="preserve">E.08.000.023605</t>
  </si>
  <si>
    <t xml:space="preserve">Forro modular metálico em aluzink, placas de 625x625mm, Tile Tegular perfurado - instalado</t>
  </si>
  <si>
    <t xml:space="preserve">E.08.000.025044</t>
  </si>
  <si>
    <t xml:space="preserve">Brise metálico curvo e móvel termoacustico, em chapa lisa de alumínio pré-pintada, preenchido com poliuretano expandido injetado, largura 335 mm, ref. Asa de avião da Refax, BSM335 da Sul Metal ou equivalente - instalado</t>
  </si>
  <si>
    <t xml:space="preserve">E.08.000.025053</t>
  </si>
  <si>
    <t xml:space="preserve">Brise metálico curvo e móvel em chapa microperfurada de alumínio pré-pintada; ref. AS288 Retrátil da Refax, SM A300 da Sul Metais ou equivalente - instalado</t>
  </si>
  <si>
    <t xml:space="preserve">E.08.000.026210</t>
  </si>
  <si>
    <t xml:space="preserve">Placa de alumínio composto "ACM", espessura de 4 mm, acabamento em PVDF, uso externo/interno</t>
  </si>
  <si>
    <t xml:space="preserve">E.08.000.026211</t>
  </si>
  <si>
    <t xml:space="preserve">Placa de alumínio composto "ACM", espessura de 3 mm, acabamento em polieter (interno)</t>
  </si>
  <si>
    <t xml:space="preserve">E.08.000.030901</t>
  </si>
  <si>
    <t xml:space="preserve">Barra de proteção para lavatório tipo U, para pessoas com mobilidade reduzida, em tubo de alumínio com pintura de epóxi, medidas: 63x51cm ou 54x40cm</t>
  </si>
  <si>
    <t xml:space="preserve">E.08.000.090569</t>
  </si>
  <si>
    <t xml:space="preserve">Folha em alumínio corrugado 015 revestido em papel kraft</t>
  </si>
  <si>
    <t xml:space="preserve">E.09.000.045602</t>
  </si>
  <si>
    <t xml:space="preserve">Caixa de derivação, embutida ou externa, de 2x30x60mm, para rodapé duplo</t>
  </si>
  <si>
    <t xml:space="preserve">E.09.000.090147</t>
  </si>
  <si>
    <t xml:space="preserve">Parafuso com arruela em aço galvanizado, para flange S16/80</t>
  </si>
  <si>
    <t xml:space="preserve">E.09.000.090150</t>
  </si>
  <si>
    <t xml:space="preserve">Parafuso com porca e arruela em aço galvanizado S20/90</t>
  </si>
  <si>
    <t xml:space="preserve">E.10.000.020343</t>
  </si>
  <si>
    <t xml:space="preserve">Tela galvanizada fio 24 BWG, malha hexagonal de 1/2´</t>
  </si>
  <si>
    <t xml:space="preserve">E.10.000.027017</t>
  </si>
  <si>
    <t xml:space="preserve">Gabião tipo caixa em tela metálica, revestido com galvanização com liga zinco/alumínio, malha hexagonal torção dupla 8x10cm, fio diâmetro 2,7mm, altura de 0,5m, independente do formato, conforme NBR 8964, ref. Maccaferri, Comep, Diprotec ou equivalente</t>
  </si>
  <si>
    <t xml:space="preserve">E.10.000.027018</t>
  </si>
  <si>
    <t xml:space="preserve">Gabião tipo caixa em tela metálica, revestido com galvanização com liga zinco/alumínio, malha hexagonal torção dupla 8x10cm, fio diâmetro 2,7mm, altura de 1,0m, independente do formato, conforme NBR 8964; ref. Maccaferri, Comep, Diprotec ou equivalente</t>
  </si>
  <si>
    <t xml:space="preserve">E.10.000.027511</t>
  </si>
  <si>
    <t xml:space="preserve">Tela de aço galvanizado, fio 10 BWG,  malha 2´ tipo alambrado</t>
  </si>
  <si>
    <t xml:space="preserve">E.10.000.027518</t>
  </si>
  <si>
    <t xml:space="preserve">Tela de aço galvanizado, fio 12BWG, malha 2´ tipo alambrado</t>
  </si>
  <si>
    <t xml:space="preserve">E.10.000.027521</t>
  </si>
  <si>
    <t xml:space="preserve">Tela em arame galvanizado, malha 2´, fio 22BWG, tipo galinheiro</t>
  </si>
  <si>
    <t xml:space="preserve">E.10.000.027526</t>
  </si>
  <si>
    <t xml:space="preserve">Tela ondulada de arame galvanizado, fio 10 BWG, malha 1´ artística</t>
  </si>
  <si>
    <t xml:space="preserve">E.10.000.027529</t>
  </si>
  <si>
    <t xml:space="preserve">Tela de alambrado em arame galvanizado, fio 16 BWG, malha 1´</t>
  </si>
  <si>
    <t xml:space="preserve">E.10.000.049565</t>
  </si>
  <si>
    <t xml:space="preserve">Cordoalha para estai de aço galvanizado 7 fios, diâmetro 3/8´ tipo SM, galvanização eletrolítica</t>
  </si>
  <si>
    <t xml:space="preserve">E.10.000.049575</t>
  </si>
  <si>
    <t xml:space="preserve">Esticador para cabo de aço 5/16´ (8 mm) com terminal gancho-olhal</t>
  </si>
  <si>
    <t xml:space="preserve">E.10.000.090472</t>
  </si>
  <si>
    <t xml:space="preserve">Cabo de aço galvanizado com alma de aço, diâmetro 5/16´ (7,94mm)</t>
  </si>
  <si>
    <t xml:space="preserve">E.10.000.090476</t>
  </si>
  <si>
    <t xml:space="preserve">Cabo de aço galvanizado com alma de aço, diâmetro 3/16´ (4,76mm)</t>
  </si>
  <si>
    <t xml:space="preserve">E.10.000.090477</t>
  </si>
  <si>
    <t xml:space="preserve">Cordoalha de aço galvanizado, diâmetro de 1/4´ (6,35mm), tipo HS, galvanização à fogo, classe A com 7 fios</t>
  </si>
  <si>
    <t xml:space="preserve">E.10.000.092774</t>
  </si>
  <si>
    <t xml:space="preserve">Cabo de aço galvanizado com alma de aço, diâmetro 3/8´ (9,52mm)</t>
  </si>
  <si>
    <t xml:space="preserve">E.14.000.036704</t>
  </si>
  <si>
    <t xml:space="preserve">Bicicletário modelo U invertido sem emendas nas curvas, em tubo circular de aço Ø 2", medidas de 82cm altura e 78cm largura, com acabamento em pintura eletrostática, fixação chumbado e/ou parafusado</t>
  </si>
  <si>
    <t xml:space="preserve">E.18.000.020159</t>
  </si>
  <si>
    <t xml:space="preserve">Barra de apoio lateral para lavatório, para pessoas com mobilidade reduzida, em tubo de aço inoxidável de 1.1/4´, comprimento 25 a 30 cm</t>
  </si>
  <si>
    <t xml:space="preserve">E.18.000.027519</t>
  </si>
  <si>
    <t xml:space="preserve">Barreira de proteção perimetral em aço inoxidável, AISI 430, dupla (clipada) instalado com 8 espiras, ref. Iron Wall, Master proteção, Incotela ou equivalente</t>
  </si>
  <si>
    <t xml:space="preserve">E.18.000.027523</t>
  </si>
  <si>
    <t xml:space="preserve">Colocação de Ouriço, simples ou dupla, com 8 espiras - instalado</t>
  </si>
  <si>
    <t xml:space="preserve">E.18.000.030900</t>
  </si>
  <si>
    <t xml:space="preserve">Barra de apoio em aço inoxidável AISI 304, diâmetro de 32 mm (1 1/4´), espessura 1,5 mm e comprimento 40 cm</t>
  </si>
  <si>
    <t xml:space="preserve">E.18.000.031010</t>
  </si>
  <si>
    <t xml:space="preserve">Barra de apoio, para pessoas com mobilidade reduzida, em tubo de aço inoxidável 1 1/2´, L= 500mm</t>
  </si>
  <si>
    <t xml:space="preserve">E.18.000.031011</t>
  </si>
  <si>
    <t xml:space="preserve">Barra de apoio, para pessoas com mobilidade reduzida, em tubo de aço inoxidável 1 1/2´, L= 800mm</t>
  </si>
  <si>
    <t xml:space="preserve">E.18.000.031013</t>
  </si>
  <si>
    <t xml:space="preserve">Barra de apoio, para pessoas com mobilidade reduzida, em tubo de aço inoxidável 1 1/2´, L= 800x800mm</t>
  </si>
  <si>
    <t xml:space="preserve">E.18.000.031109</t>
  </si>
  <si>
    <t xml:space="preserve">Corrimão em tubo redondo de aço inoxidável AISI 304 liga 18,8, diâmetro nominal de 1 1/2" (38,1mm), espessura de 1,5mm, acabamento escovado, sem arestas vivas, conforme NBR 9050, NBR 9077 E NBR 14718</t>
  </si>
  <si>
    <t xml:space="preserve">E.18.000.031932</t>
  </si>
  <si>
    <t xml:space="preserve">Corrimão duplo em tubo de aço inoxidável com diâmetro de 1 1/2´ e montantes com diâmetro de 2´, acabamento aço inox 304 escovado, fixado com flange e canopla</t>
  </si>
  <si>
    <t xml:space="preserve">E.18.000.031933</t>
  </si>
  <si>
    <t xml:space="preserve">Corrimão em tubo de aço inoxidável, diâmetro 1 1/2´ e montantes com diâmetro de 2´, acabamento em aço inox 304 escovado, fixado com flange e canopla</t>
  </si>
  <si>
    <t xml:space="preserve">E.18.000.036519</t>
  </si>
  <si>
    <t xml:space="preserve">Revestimento em aço inoxidável AISI304, liga18,8 em chapa 20 com espessura de 1mm, acabamento escovado - instalado</t>
  </si>
  <si>
    <t xml:space="preserve">E.18.000.039079</t>
  </si>
  <si>
    <t xml:space="preserve">Placa comemorativa em aço inoxidável escovado, medidas aproximadas de 50cm de largura e 70cm de altura, texto+desenho+parafuos</t>
  </si>
  <si>
    <t xml:space="preserve">E.18.000.050496</t>
  </si>
  <si>
    <t xml:space="preserve">Mesa lateral em aço inoxidável com prateleira inferior, de 2100 x 700 x 850mm</t>
  </si>
  <si>
    <t xml:space="preserve">E.18.000.063554</t>
  </si>
  <si>
    <t xml:space="preserve">Abrigo simples em aço inoxidável escovado AISI-304/316, com suporte para mangueira 1 1/2", porta em vidro temperado, 60x90x17cm, ref. Firex, Gilfire, Rwinox ou equivalente</t>
  </si>
  <si>
    <t xml:space="preserve">E.18.000.067524</t>
  </si>
  <si>
    <t xml:space="preserve">Captor pluvial equipado com mecanismo anti-vórtice, corpo em aço inoxidável, grelha em alumínio, DN= 50 mm; ref. linha EPAMS da Saint Gobain ou equivalente</t>
  </si>
  <si>
    <t xml:space="preserve">E.18.000.067525</t>
  </si>
  <si>
    <t xml:space="preserve">Captor pluvial equipado com mecanismo anti-vórtice, corpo em aço inoxidável, grelha em alumínio, DN= 75 mm; ref. linha SMU EPAMS da Saint Gobain ou equivalente</t>
  </si>
  <si>
    <t xml:space="preserve">E.19.000.025645</t>
  </si>
  <si>
    <t xml:space="preserve">Telha ondulada translúcida em polipropileno, 244x110cm, espessura 1,10mm, ref. 177 Esaf, Atco ou equivalente</t>
  </si>
  <si>
    <t xml:space="preserve">E.20.000.091554</t>
  </si>
  <si>
    <t xml:space="preserve">Brise metálico fixo em chapa lisa de Aluzinc pré-pintada, espessura de 0,6 mm, seção "U" dimensão 200x75mm; ref. Aerobrise 200 da Hunter Douglas, AB 200 da Refax, BSM-A200 da Sul Metais ou equivalente - instalado</t>
  </si>
  <si>
    <t xml:space="preserve">F.03.000.020572</t>
  </si>
  <si>
    <t xml:space="preserve">Concreto asfáltico usinado à quente tipo CBUQ, faixa Dersa (faixa 4 ou 5) posto obra</t>
  </si>
  <si>
    <t xml:space="preserve">F.03.000.020573</t>
  </si>
  <si>
    <t xml:space="preserve">Binder fechado, fornecimento posto obra</t>
  </si>
  <si>
    <t xml:space="preserve">F.03.000.024023</t>
  </si>
  <si>
    <t xml:space="preserve">Manta asfáltica plastomérica com armadura filme de poliéster tipo III, espessura 4mm, face exposta em geotêxtil, Premium Geotêxtil da Viapol ou equivalente</t>
  </si>
  <si>
    <t xml:space="preserve">F.03.000.024031</t>
  </si>
  <si>
    <t xml:space="preserve">Papel betumado KRAFT</t>
  </si>
  <si>
    <t xml:space="preserve">F.03.000.024034</t>
  </si>
  <si>
    <t xml:space="preserve">Asfalto oxidado tipo II (NBR9910), ref. Denver asfalto OX ou 084 da Petrox ou equivalente</t>
  </si>
  <si>
    <t xml:space="preserve">F.03.000.024078</t>
  </si>
  <si>
    <t xml:space="preserve">Impermeabilização flexível à base polímeros acrílicos; ref. Denvercril Super / Igolflex / Vedapren / Viaflex branco ou equivalente</t>
  </si>
  <si>
    <t xml:space="preserve">F.03.000.024081</t>
  </si>
  <si>
    <t xml:space="preserve">Membrana de asfalto modificado com elastômeros cor preta, ref. Vedapren / Otto Baumgart, Denverpren SBS / Denver, Igolflex Preto / Sika ou equivalente</t>
  </si>
  <si>
    <t xml:space="preserve">F.03.000.024109</t>
  </si>
  <si>
    <t xml:space="preserve">Manta asfáltica com armadura filme de poliéster, tipo III-B, espessura de 3 mm, ref. Denvermanta III-B Denver Global, Torodin III-B Viapol, Premium Poliéster III-B Viapol ou equivalente</t>
  </si>
  <si>
    <t xml:space="preserve">F.03.000.024110</t>
  </si>
  <si>
    <t xml:space="preserve">Manta asfáltica com armadura filme de poliéster, tipo III-B, espessura de 4 mm, ref. Denvermanta III-B Denver Global, Torodin III-B Viapol, Premium Poliéster III-B Viapol ou equivalente</t>
  </si>
  <si>
    <t xml:space="preserve">F.03.000.024111</t>
  </si>
  <si>
    <t xml:space="preserve">Manta asfáltica tipo III-B, esp. 3mm, face exposta em geotêxtil, ref. Denvermanta Geotêxtil III-B -Denver Global, Torodin Geotêxtil III-B e Premium III-B Viapol ou equivalente</t>
  </si>
  <si>
    <t xml:space="preserve">F.03.000.024534</t>
  </si>
  <si>
    <t xml:space="preserve">Isolamento térmico em espuma elastomérica, espessura de 9 a 12 mm, para tubulação água quente e refrigeração, diâmetro de 1/4´ (cobre)</t>
  </si>
  <si>
    <t xml:space="preserve">F.03.000.024535</t>
  </si>
  <si>
    <t xml:space="preserve">Isolamento térmico em espuma elastomérica, espessura de 9 a 12 mm, para tubulação água quente e refrigeração, diâmetro de 5/8´ (cobre) ou 1/4´ (ferro)</t>
  </si>
  <si>
    <t xml:space="preserve">F.03.000.024549</t>
  </si>
  <si>
    <t xml:space="preserve">Manta elastomérica para tubulação de água quente e refrigeração, espessura de 19 a 26 mm</t>
  </si>
  <si>
    <t xml:space="preserve">F.03.000.024550</t>
  </si>
  <si>
    <t xml:space="preserve">Isolamento térmico em espuma elastomérica, espessura de 19 a 26 mm, para tubulação de água quente e refrigeração, diâmetro de 3/8" (cobre) e 1/8" (ferro)</t>
  </si>
  <si>
    <t xml:space="preserve">F.03.000.024551</t>
  </si>
  <si>
    <t xml:space="preserve">Isolamento térmico em espuma elastomérica, espessura de 19 a 26 mm, para tubulação de água quente e refrigeração, diâmetro de 3/4" (cobre) e 3/8" (ferro)</t>
  </si>
  <si>
    <t xml:space="preserve">F.03.000.024702</t>
  </si>
  <si>
    <t xml:space="preserve">Asfalto betuminoso (CAP 85/100= CAP 7)(CAP 50/60= CAP 20)</t>
  </si>
  <si>
    <t xml:space="preserve">F.03.000.024704</t>
  </si>
  <si>
    <t xml:space="preserve">Emulsão RR-1-C</t>
  </si>
  <si>
    <t xml:space="preserve">F.03.000.024705</t>
  </si>
  <si>
    <t xml:space="preserve">Asfalto diluído CM-30</t>
  </si>
  <si>
    <t xml:space="preserve">F.03.000.039005</t>
  </si>
  <si>
    <t xml:space="preserve">Pintura impermeabilizante com asfalto oxidado e solventes orgânicos, ref. Viabit/Viapol, Neutrol/Otto Baumgart/IGOL55 Sika ou equivalente</t>
  </si>
  <si>
    <t xml:space="preserve">F.04.000.025523</t>
  </si>
  <si>
    <t xml:space="preserve">Cumeeira para telha de poliester reforçado com fibra de vidro (PRFV), perfil trapezoidal 49 ou kalheta; ref. Coberfibras, Cersan, Fibratel Telhas, Doplast ou equivalente</t>
  </si>
  <si>
    <t xml:space="preserve">F.04.000.025549</t>
  </si>
  <si>
    <t xml:space="preserve">Domo em acrílico fixado com perfil de alumínio, de 1,05 x 1,05 m ref. Alumecril, Domoplast ou equivalente - instalado</t>
  </si>
  <si>
    <t xml:space="preserve">F.04.000.025550</t>
  </si>
  <si>
    <t xml:space="preserve">Chapa em policarbonato alveolar bronze de 6 x 1050 x 6000 mm</t>
  </si>
  <si>
    <t xml:space="preserve">F.04.000.025600</t>
  </si>
  <si>
    <t xml:space="preserve">Chapa em policarbonato compacto, cor fumê/bronze, espessura de 6mm</t>
  </si>
  <si>
    <t xml:space="preserve">F.04.000.025601</t>
  </si>
  <si>
    <t xml:space="preserve">Chapa em policarbonato compacto, cor cristal, espessura de 6mm</t>
  </si>
  <si>
    <t xml:space="preserve">F.04.000.025602</t>
  </si>
  <si>
    <t xml:space="preserve">Chapa em policarbonato compacto, cor cristal, espessura de 10mm</t>
  </si>
  <si>
    <t xml:space="preserve">F.04.000.025608</t>
  </si>
  <si>
    <t xml:space="preserve">Telha de poliester reforçado com fibra de vidro (PRFV), perfil trapezoidal 49 ou kalheta, com espessura de 1,5mm; ref. Coberfibras, Cersan, Fibratel Telhas, Doplast ou equivalente</t>
  </si>
  <si>
    <t xml:space="preserve">F.04.000.025638</t>
  </si>
  <si>
    <t xml:space="preserve">Chapa em policarbonato alveolar bronze de 10 x 2100 x 6000 mm</t>
  </si>
  <si>
    <t xml:space="preserve">F.04.000.025642</t>
  </si>
  <si>
    <t xml:space="preserve">Chapa em policarbonato alveolar translúcido de 10 x 2100 x 6000 mm</t>
  </si>
  <si>
    <t xml:space="preserve">F.04.000.026505</t>
  </si>
  <si>
    <t xml:space="preserve">Calço plástico para telha ondulada, 18 mm</t>
  </si>
  <si>
    <t xml:space="preserve">F.04.000.026506</t>
  </si>
  <si>
    <t xml:space="preserve">Calço plástico para telha trapezoidal, 38 mm</t>
  </si>
  <si>
    <t xml:space="preserve">F.04.000.090497</t>
  </si>
  <si>
    <t xml:space="preserve">Chapa em policarbonato alveolar de 6mm</t>
  </si>
  <si>
    <t xml:space="preserve">F.07.000.022013</t>
  </si>
  <si>
    <t xml:space="preserve">Poliestireno expandido densidade 9 a 10 kg/m³ - P1 para enchimento</t>
  </si>
  <si>
    <t xml:space="preserve">F.07.000.022016</t>
  </si>
  <si>
    <t xml:space="preserve">EPS (poliestireno expandido) tipo 5F com densidade de 22,5 kg/m³, antichamas (tipo F), resistência a compressão de 104 KPa, deformação de 10%, em blocos</t>
  </si>
  <si>
    <t xml:space="preserve">F.07.000.024075</t>
  </si>
  <si>
    <t xml:space="preserve">Manta de lã de vidro e/ou lã de rocha de 2´</t>
  </si>
  <si>
    <t xml:space="preserve">F.07.000.024507</t>
  </si>
  <si>
    <t xml:space="preserve">Poliestireno expandido P-III (isopor), espessura de 10mm</t>
  </si>
  <si>
    <t xml:space="preserve">F.07.000.024513</t>
  </si>
  <si>
    <t xml:space="preserve">Poliestireno expandido P-III (isopor), espessura de 20mm</t>
  </si>
  <si>
    <t xml:space="preserve">F.07.000.024536</t>
  </si>
  <si>
    <t xml:space="preserve">Isolamento térmico em espuma elastomérica, espessura de 9 a 12 mm, para tubulação água quente e refrigeração, diâmetro de 1/2´ (cobre)</t>
  </si>
  <si>
    <t xml:space="preserve">F.07.000.024537</t>
  </si>
  <si>
    <t xml:space="preserve">Isolamento térmico em espuma elastomérica, espessura de 9 a 12 mm, para tubulação água quente e refrigeração, diâmetro de 1´ (cobre)</t>
  </si>
  <si>
    <t xml:space="preserve">F.07.000.024538</t>
  </si>
  <si>
    <t xml:space="preserve">Isolamento térmico em espuma elastomérica, espessura de 19 a 26 mm, para tubulação água quente e refrigeração, diâmetro de 7/8´ (cobre) / 1/2´ (ferro)</t>
  </si>
  <si>
    <t xml:space="preserve">F.07.000.024539</t>
  </si>
  <si>
    <t xml:space="preserve">Isolamento térmico em espuma elastomérica, espessura de 19 a 26 mm, para tubulação água quente e refrigeração, diâmetro de 1 1/8´ (cobre) / 3/4´ (ferro)</t>
  </si>
  <si>
    <t xml:space="preserve">F.07.000.024540</t>
  </si>
  <si>
    <t xml:space="preserve">Isolamento térmico em espuma elastomérica, espessura de 19 a 26 mm, para tubulação água quente e refrigeração, diâmetro de 1 3/8´ (cobre) ou 1´ (ferro)</t>
  </si>
  <si>
    <t xml:space="preserve">F.07.000.024541</t>
  </si>
  <si>
    <t xml:space="preserve">Isolamento térmico em espuma elastomérica, espessura de 19 a 26 mm, para tubulação água quente e refrigeração, diâmetro de 1 5/8´ (cobre) ou 1 1/4´ (ferro)</t>
  </si>
  <si>
    <t xml:space="preserve">F.07.000.024542</t>
  </si>
  <si>
    <t xml:space="preserve">Isolamento térmico em espuma elastomérica, espessura de 19 a 26 mm, para tubulação água quente e refrigeração, diâmetro de 1 1/2´ (ferro)</t>
  </si>
  <si>
    <t xml:space="preserve">F.07.000.024543</t>
  </si>
  <si>
    <t xml:space="preserve">Isolamento térmico em espuma elastomérica, espessura de 19 a 26 mm, para tubulação água quente e refrigeração, diâmetro de 2´ (ferro)</t>
  </si>
  <si>
    <t xml:space="preserve">F.07.000.024544</t>
  </si>
  <si>
    <t xml:space="preserve">Isolamento térmico em espuma elastomérica, espessura de 19 a 26 mm, para tubulação água quente e refrigeração, diâmetro de 2 1/2´ (ferro)</t>
  </si>
  <si>
    <t xml:space="preserve">F.07.000.024545</t>
  </si>
  <si>
    <t xml:space="preserve">Isolamento térmico em espuma elastomérica, espessura de 19 a 26 mm, para tubulação água quente e refrigeração, diâmetro de 3 1/2´ (cobre) / 3´ (ferro)</t>
  </si>
  <si>
    <t xml:space="preserve">F.07.000.024546</t>
  </si>
  <si>
    <t xml:space="preserve">Isolamento térmico em espuma elastomérica, espessura de 19 a 26 mm, para tubulação água quente e refrigeração, diâmetro de 4´ (ferro)</t>
  </si>
  <si>
    <t xml:space="preserve">F.07.000.024547</t>
  </si>
  <si>
    <t xml:space="preserve">Isolamento térmico em espuma elastomérica, espessura de 19 a 26 mm, para tubulação água quente e refrigeração, diâmetro de 5´ (ferro)</t>
  </si>
  <si>
    <t xml:space="preserve">F.07.000.024548</t>
  </si>
  <si>
    <t xml:space="preserve">Isolamento térmico em espuma elastomérica, espessura de 19 a 26 mm, para tubulação água quente e refrigeração, diâmetro de 6´ (ferro)</t>
  </si>
  <si>
    <t xml:space="preserve">F.07.000.024551</t>
  </si>
  <si>
    <t xml:space="preserve">Manta em fibra cerâmica aluminizada, espessura de 38 mm, densidade 96 kg/m³, comprimento de fibra (médio) 100mm, para isolamento térmico de duto de pressurização</t>
  </si>
  <si>
    <t xml:space="preserve">F.07.000.024571</t>
  </si>
  <si>
    <t xml:space="preserve">Manta de lã de vidro e/ou lã de rocha de 1´</t>
  </si>
  <si>
    <t xml:space="preserve">F.08.000.020301</t>
  </si>
  <si>
    <t xml:space="preserve">Placa neoprene fretado para apoio, medidas aproximadas de 20x20x2cm chapa 4mm / 60x45x7cm chapa 6mm - Dm³</t>
  </si>
  <si>
    <t xml:space="preserve">F.08.000.024103</t>
  </si>
  <si>
    <t xml:space="preserve">Mastique silicone Silix 567; referência comercial Rhodia / Dow Corning 791 ou equivalente</t>
  </si>
  <si>
    <t xml:space="preserve">F.08.000.024104</t>
  </si>
  <si>
    <t xml:space="preserve">Película adesiva jateada liso fosco ou listra branca para vidros - uso interno</t>
  </si>
  <si>
    <t xml:space="preserve">F.08.000.028059</t>
  </si>
  <si>
    <t xml:space="preserve">Perfil de acabamento com borracha termoplástica vulcanizada de embutir, para junta dilatação piso-piso, fixação em perfis de alumínio, ref. GFTW100V/GFT100x2" da CS Brasil ou equivalente</t>
  </si>
  <si>
    <t xml:space="preserve">F.08.000.028060</t>
  </si>
  <si>
    <t xml:space="preserve">Perfil de acabamento com borracha santoprene de embutir, para junta de dilatação, piso-parede, fixação em perfis de alumínio, ref. Cosimo Cataldo ou equivalente</t>
  </si>
  <si>
    <t xml:space="preserve">F.08.000.028061</t>
  </si>
  <si>
    <t xml:space="preserve">Perfil de acabamento com borracha santoprene de embutir, para junta dilatação parede-parede ou forro-forro, fixação em perfis de alumínio, ref. Cosimo Cataldo ou equivalente</t>
  </si>
  <si>
    <t xml:space="preserve">F.08.000.028062</t>
  </si>
  <si>
    <t xml:space="preserve">Perfil de acabamento com borracha santoprene de embutir, para junta dilatação parede-parede ou forro-forro-canto, fixação em perfis de alumínio, ref. Cosimo Cataldo ou equivalente</t>
  </si>
  <si>
    <t xml:space="preserve">F.08.000.028065</t>
  </si>
  <si>
    <t xml:space="preserve">Mastique elástico poliuretano para juntas; referência comercial Vedaflex da Otto Baumgart, Sikaflex 1A da Sika ou equivalente</t>
  </si>
  <si>
    <t xml:space="preserve">F.08.000.033572</t>
  </si>
  <si>
    <t xml:space="preserve">Friso para junta de dilatação em revestimento granito lavado tipo Fulget</t>
  </si>
  <si>
    <t xml:space="preserve">F.08.000.036004</t>
  </si>
  <si>
    <t xml:space="preserve">Junta estrutural, UT10VMA Uniontech / JJ1015M Jeene</t>
  </si>
  <si>
    <t xml:space="preserve">F.08.000.036005</t>
  </si>
  <si>
    <t xml:space="preserve">Junta estrutural, UT20VMA Uniontech / JJ2027M Jeene</t>
  </si>
  <si>
    <t xml:space="preserve">F.08.000.036018</t>
  </si>
  <si>
    <t xml:space="preserve">Junta UT25OAE Uniontech / JJ2540VV Jeene, labios poliméricos</t>
  </si>
  <si>
    <t xml:space="preserve">F.08.000.036019</t>
  </si>
  <si>
    <t xml:space="preserve">Junta UT35OAE Uniontech / JJ3550VV Jeene, labios poliméricos</t>
  </si>
  <si>
    <t xml:space="preserve">F.08.000.036025</t>
  </si>
  <si>
    <t xml:space="preserve">Perfilado termoplast em PVC; ref. Vedacit O-12/Sika O-12 ou equivalente</t>
  </si>
  <si>
    <t xml:space="preserve">F.08.000.036027</t>
  </si>
  <si>
    <t xml:space="preserve">Perfilado termoplast em PVC; ref. Vedacit O-22/Sika O-22 ou equivalente</t>
  </si>
  <si>
    <t xml:space="preserve">F.08.000.036063</t>
  </si>
  <si>
    <t xml:space="preserve">Juntas latão 3/4´x 1/8´</t>
  </si>
  <si>
    <t xml:space="preserve">F.08.000.062020</t>
  </si>
  <si>
    <t xml:space="preserve">Tarugo de polietileno D=10mm delimitador da junta de dilatação</t>
  </si>
  <si>
    <t xml:space="preserve">F.08.000.062026</t>
  </si>
  <si>
    <t xml:space="preserve">Guia de polietileno Tarucel, diâmetro de 15 mm</t>
  </si>
  <si>
    <t xml:space="preserve">F.09.000.024029</t>
  </si>
  <si>
    <t xml:space="preserve">Manta geotêxtil com resistência à tração longitudinal de 31kN/m e transversal de 27kN/m, ref. linha Bidim RT ou equivalente</t>
  </si>
  <si>
    <t xml:space="preserve">F.09.000.024049</t>
  </si>
  <si>
    <t xml:space="preserve">Manta geotêxtil com resistência à tração longitudinal de 16kN/m e transversal de 14kN/m, ref. linha Bidim RT ou equivalente</t>
  </si>
  <si>
    <t xml:space="preserve">F.09.000.024080</t>
  </si>
  <si>
    <t xml:space="preserve">Manta geotêxtil com resistência à tração longitudinal de 10kN/m e transversal de 9kN/m, ref. linha Bidim RT ou equivalente</t>
  </si>
  <si>
    <t xml:space="preserve">F.09.000.092628</t>
  </si>
  <si>
    <t xml:space="preserve">Tela de juta (aniagem)</t>
  </si>
  <si>
    <t xml:space="preserve">F.10.000.023573</t>
  </si>
  <si>
    <t xml:space="preserve">Forro termoacústico em lã de vidro com acabamento plástico; e= 20 mm, densidade 60 kg/m³, com estrutura de sustentação; ref. Forrovid K-60 ou equivalente - instalado</t>
  </si>
  <si>
    <t xml:space="preserve">F.10.000.024058</t>
  </si>
  <si>
    <t xml:space="preserve">Lâmina refletiva revestida 2 faces em alumínio, dupla malha de reforço resina termoplástica, alta densidade, laminação c/filme entre camadas, cl. A, norma ABNT NBR15567, espes. 0,20mm; ref. Duralfoil Multi 2 de Gib do Brasil ou equivalente</t>
  </si>
  <si>
    <t xml:space="preserve">F.10.000.024520</t>
  </si>
  <si>
    <t xml:space="preserve">Espuma flexível poliuretano poliéter, auto extinguível, superfície em cunhas anecóicas ou ondulado, natural grafite, e=50mm, densidade 28 até 35kg/m³; ref. Sonique Wave 50/10 Vibrasom, Sinus PLus da Isopur ou equivalente</t>
  </si>
  <si>
    <t xml:space="preserve">F.11.000.025601</t>
  </si>
  <si>
    <t xml:space="preserve">Telha em fibra vegetal, ondulada de 3mm; ref. Onduline, Fibroflex ou equivalente</t>
  </si>
  <si>
    <t xml:space="preserve">F.11.000.025602</t>
  </si>
  <si>
    <t xml:space="preserve">Cumeeira em fibra vegetal, lisa de 3mm; ref. Onduline, Fibroflex ou equivalente</t>
  </si>
  <si>
    <t xml:space="preserve">F.12.000.024008</t>
  </si>
  <si>
    <t xml:space="preserve">Fita autoadesiva em poliester de 5 cm, para trincas, ref. Fitafix ou equivalente</t>
  </si>
  <si>
    <t xml:space="preserve">F.12.000.024026</t>
  </si>
  <si>
    <t xml:space="preserve">Selante endurecedor à base de polímeros siliconados, ref. Otto baugart, Masterkure HD 200WB da Basf ou equivalente</t>
  </si>
  <si>
    <t xml:space="preserve">F.12.000.024027</t>
  </si>
  <si>
    <t xml:space="preserve">Controlador de retração de concreto; ref. Redutrac da Concrefiber, Eucon Conex CR da Viapol, Dry D1 N.G. da Chimica Edile ou equivalente</t>
  </si>
  <si>
    <t xml:space="preserve">F.12.000.024102</t>
  </si>
  <si>
    <t xml:space="preserve">Geomembrana em polietileno PEAD, lisa em ambas as faces com espessura de 1 mm</t>
  </si>
  <si>
    <t xml:space="preserve">F.12.000.028008</t>
  </si>
  <si>
    <t xml:space="preserve">Desmoldante para formas</t>
  </si>
  <si>
    <t xml:space="preserve">F.12.000.028069</t>
  </si>
  <si>
    <t xml:space="preserve">Selante elástico de alto desempenho à base de poliuretano para uso geral; ref. Nitoseal PU30 da Fosroc, PU30 Construção da Quartzolit ou equivalente</t>
  </si>
  <si>
    <t xml:space="preserve">F.12.000.028075</t>
  </si>
  <si>
    <t xml:space="preserve">Cola de contato para espuma elastomérica, isolamento térmico (uso adesivo industrial), ref. Armaflex 520 ou equivalente</t>
  </si>
  <si>
    <t xml:space="preserve">F.12.000.091473</t>
  </si>
  <si>
    <t xml:space="preserve">Serviço soldagem geomembrana alta densidade PEAD</t>
  </si>
  <si>
    <t xml:space="preserve">F.13.000.025534</t>
  </si>
  <si>
    <t xml:space="preserve">Telha ondulada em CRFS (2,13x1,10m) de 8mm</t>
  </si>
  <si>
    <t xml:space="preserve">F.13.000.025535</t>
  </si>
  <si>
    <t xml:space="preserve">Cumeeira universal CRFS 0,06, (1,10), perfil ondulado</t>
  </si>
  <si>
    <t xml:space="preserve">F.13.000.025538</t>
  </si>
  <si>
    <t xml:space="preserve">Telha tipo Kalheta 44cm CRFS (3,0 x 0,472m)</t>
  </si>
  <si>
    <t xml:space="preserve">F.13.000.025539</t>
  </si>
  <si>
    <t xml:space="preserve">Rufo em CRFS 0,08, Tod.1,10m, perfil ondulado</t>
  </si>
  <si>
    <t xml:space="preserve">F.13.000.025542</t>
  </si>
  <si>
    <t xml:space="preserve">Cumeeira normal em CRFS, perfil ondulado (1,10m)</t>
  </si>
  <si>
    <t xml:space="preserve">F.13.000.025545</t>
  </si>
  <si>
    <t xml:space="preserve">Telha ondulada em CRFS (2,13x1,10m) de 6mm</t>
  </si>
  <si>
    <t xml:space="preserve">F.13.000.025551</t>
  </si>
  <si>
    <t xml:space="preserve">Cumeeira normal em CRFS, perfil Kalheta 44 (0,608m)</t>
  </si>
  <si>
    <t xml:space="preserve">F.13.000.025552</t>
  </si>
  <si>
    <t xml:space="preserve">Telha modulada (onda 50) em CRFS (2,30 x 0,605m)</t>
  </si>
  <si>
    <t xml:space="preserve">F.13.000.025555</t>
  </si>
  <si>
    <t xml:space="preserve">Cumeeira normal em CRFS, perfil modulada/onda 50(0,6m)</t>
  </si>
  <si>
    <t xml:space="preserve">F.13.000.025564</t>
  </si>
  <si>
    <t xml:space="preserve">Espigão normal CRFS perfil modulada/onda 50(1,22m)</t>
  </si>
  <si>
    <t xml:space="preserve">F.13.000.026001</t>
  </si>
  <si>
    <t xml:space="preserve">Espigão universal em CRFS perfil ondulado (1,80m)</t>
  </si>
  <si>
    <t xml:space="preserve">F.14.000.025516</t>
  </si>
  <si>
    <t xml:space="preserve">Telha em chapa de aço zincado, pré-pintado, perfil trapezoidal, espessura de 0,50mm, ref.: LR-40 da Perfilor, LR 40 da Eucatex, MBP 40 da MBP ou equivalente</t>
  </si>
  <si>
    <t xml:space="preserve">F.14.000.025529</t>
  </si>
  <si>
    <t xml:space="preserve">Cumeeira em chapa de aço zincado, pré-pintada, perfil trapezoidal, espessura de 0,50mm; ref. LR-40 da Perfilor, MBP-40 da MBP, Eucatex ou equivalente</t>
  </si>
  <si>
    <t xml:space="preserve">F.14.000.025531</t>
  </si>
  <si>
    <t xml:space="preserve">Cumeeira em de aço zincado, pré-pintada, perfil ondulado, espessura de 0,50mm; ref. LR-17 da Perfilor, MBP17,5 da MBP, Eucatex ou equivalente</t>
  </si>
  <si>
    <t xml:space="preserve">F.14.000.025532</t>
  </si>
  <si>
    <t xml:space="preserve">Telha em chapa de aço zincado, grau "B", 260g/m2, perfil trapezoidal, esp.0,80 mm, h=120 mm, autoportante; ref. A120 da Eucatex ou equivalente</t>
  </si>
  <si>
    <t xml:space="preserve">F.14.000.025563</t>
  </si>
  <si>
    <t xml:space="preserve">Telha sanduíche chapa de aço zincado, perfil trapezoidal, pré-pintada, esp. 0,50 mm, miolo poliestireno expandido classe F2, espessura de 30 mm; ref. MBP / Eucatex ou equivalente</t>
  </si>
  <si>
    <t xml:space="preserve">F.14.000.025576</t>
  </si>
  <si>
    <t xml:space="preserve">Telha em chapa de aço zincado, pré-pintada, perfil trapezoidal, espessura de 0,80 mm; ref. LR-100N da Perfilor, MBP 100 da MBP ou equivalente</t>
  </si>
  <si>
    <t xml:space="preserve">F.14.000.025580</t>
  </si>
  <si>
    <t xml:space="preserve">Telha em chapa de aço zincado, pré-pintada, perfil ondulado, espessura de 0,50mm; ref. LR-17 da Pefilor, L17,5 da Eucatex, MBP 17,5 da MBP ou equivalente</t>
  </si>
  <si>
    <t xml:space="preserve">F.14.000.025581</t>
  </si>
  <si>
    <t xml:space="preserve">Telha em chapa de aço galvalume, pré-pintada, perfil ondulado, espessura de 0.8mm; ref. LR-17 Calandrada da Perfilor, RT 17 calandrada da MBP ou equivalente</t>
  </si>
  <si>
    <t xml:space="preserve">F.14.000.068001</t>
  </si>
  <si>
    <t xml:space="preserve">Calha em chapa galvanizada 26 desenvolvimento 0,33 m</t>
  </si>
  <si>
    <t xml:space="preserve">F.14.000.068002</t>
  </si>
  <si>
    <t xml:space="preserve">Calha em chapa galvanizada 26 desenvolvimento 0,50 m</t>
  </si>
  <si>
    <t xml:space="preserve">F.14.000.068025</t>
  </si>
  <si>
    <t xml:space="preserve">Calha em chapa galvanizada 24 desenvolvimento 0,33 m</t>
  </si>
  <si>
    <t xml:space="preserve">F.14.000.068026</t>
  </si>
  <si>
    <t xml:space="preserve">Calha em chapa galvanizada 24 desenvolvimento 0,50 m</t>
  </si>
  <si>
    <t xml:space="preserve">F.14.000.068027</t>
  </si>
  <si>
    <t xml:space="preserve">Calha em chapa galvanizada 24 desenvolvimento 1,00 m</t>
  </si>
  <si>
    <t xml:space="preserve">F.14.000.092046</t>
  </si>
  <si>
    <t xml:space="preserve">Telha sanduíche chapa de aço zincado pré-pintada, perfil trapezoidal, h= 25mm para face inferior e superior, esp. 0,50 mm, miolo lã de rocha FRS 32 de 50 mm, para montar; ref. MBP ou equivalente</t>
  </si>
  <si>
    <t xml:space="preserve">F.14.000.092047</t>
  </si>
  <si>
    <t xml:space="preserve">Telha sanduíche chapa de aço galvalume pré pintada, perfil trapezoidal, h= 40mm para face inferior e superior, esp. 0,50 mm, miolo com poliisocianurato (PIR), densidade mínima 30 kg/m3 de 30 mm, montada</t>
  </si>
  <si>
    <t xml:space="preserve">G.01.000.022500</t>
  </si>
  <si>
    <t xml:space="preserve">Elemento vazado em cerâmica, tipo quadriculado de 18x18x7cm</t>
  </si>
  <si>
    <t xml:space="preserve">G.01.000.022514</t>
  </si>
  <si>
    <t xml:space="preserve">Tijolo especial maciço para alvenaria a vista</t>
  </si>
  <si>
    <t xml:space="preserve">G.01.000.022515</t>
  </si>
  <si>
    <t xml:space="preserve">Tijolo comum maciço</t>
  </si>
  <si>
    <t xml:space="preserve">G.01.000.022516</t>
  </si>
  <si>
    <t xml:space="preserve">Tijolo cerâmico furado "baianinho" de 10 x 19 x 19 cm</t>
  </si>
  <si>
    <t xml:space="preserve">G.01.000.022536</t>
  </si>
  <si>
    <t xml:space="preserve">Tijolo laminado 5,5 x 11 x 23,5 cm</t>
  </si>
  <si>
    <t xml:space="preserve">G.01.000.022541</t>
  </si>
  <si>
    <t xml:space="preserve">Bloco cerâmico para vedação 9 x 19 x 39 cm</t>
  </si>
  <si>
    <t xml:space="preserve">G.01.000.022542</t>
  </si>
  <si>
    <t xml:space="preserve">Bloco cerâmico para vedação 14 x 19 x 39 cm</t>
  </si>
  <si>
    <t xml:space="preserve">G.01.000.022543</t>
  </si>
  <si>
    <t xml:space="preserve">Bloco cerâmico para vedação 19 x 19 x 39 cm</t>
  </si>
  <si>
    <t xml:space="preserve">G.01.000.022544</t>
  </si>
  <si>
    <t xml:space="preserve">Bloco cerâmico estrutural 14 x 19 x 39 cm</t>
  </si>
  <si>
    <t xml:space="preserve">G.01.000.022545</t>
  </si>
  <si>
    <t xml:space="preserve">Bloco cerâmico estrutural 19 x 19 x 39 cm</t>
  </si>
  <si>
    <t xml:space="preserve">G.01.000.025501</t>
  </si>
  <si>
    <t xml:space="preserve">G.01.000.025508</t>
  </si>
  <si>
    <t xml:space="preserve">G.01.000.025533</t>
  </si>
  <si>
    <t xml:space="preserve">G.01.000.025536</t>
  </si>
  <si>
    <t xml:space="preserve">G.01.000.025537</t>
  </si>
  <si>
    <t xml:space="preserve">Cumeeira para telhas tipo universal</t>
  </si>
  <si>
    <t xml:space="preserve">G.01.000.025639</t>
  </si>
  <si>
    <t xml:space="preserve">Final de espigão de barro - (terminal de cumeeira)</t>
  </si>
  <si>
    <t xml:space="preserve">G.01.000.026042</t>
  </si>
  <si>
    <t xml:space="preserve">Telhas cerâmica, tipo colonial paulista (capa e canal)</t>
  </si>
  <si>
    <t xml:space="preserve">G.02.000.022584</t>
  </si>
  <si>
    <t xml:space="preserve">Pastilha de porcelana, esmaltada ou natural, para uso em paredes e fachadas internas/externas, formato 2,5x5 cm, diversas cores; referência M6249 Cerâmica Atlas ou equivalente</t>
  </si>
  <si>
    <t xml:space="preserve">G.02.000.022585</t>
  </si>
  <si>
    <t xml:space="preserve">Placa cerâmica extrudada para uso vertical (paredes e fachadas), com garras cônicas, espessura entre 9 e 10 mm, ref. linha Natural da Gail, linha Piscina e Cor e linha Industrial Premium da Cerâmica São Luiz ou equivalente</t>
  </si>
  <si>
    <t xml:space="preserve">G.02.000.023000</t>
  </si>
  <si>
    <t xml:space="preserve">Ladrilho hidráulico antiderrapante, tipo rampa, várias cores, de 30x30cm; ref. Ivaí, Mosaico Amazonas ou equivalente</t>
  </si>
  <si>
    <t xml:space="preserve">G.02.000.023001</t>
  </si>
  <si>
    <t xml:space="preserve">Porcelanato esmaltado tipo antiderrapante, indicado para áreas externas, grupo de absorção BIa; referência comercial Eliane, Itagres, Elizabeth, Cecrisa ou equivalente</t>
  </si>
  <si>
    <t xml:space="preserve">G.02.000.023003</t>
  </si>
  <si>
    <t xml:space="preserve">Porcelanato esmaltado polido, com acabamento retificado, indicado para áreas internas e ambientes com tráfego médio, grupo de absorção BIa; referência comercial Eliane, Cecrisa-Portinari ou equivalente</t>
  </si>
  <si>
    <t xml:space="preserve">G.02.000.023005</t>
  </si>
  <si>
    <t xml:space="preserve">Placa cerâmica esmaltada para parede ou fachada, de 7,5x7,5cm, monocromática; ref. Guaíba OBD da Atlas, Prisma branco da Portobello ou equivalente</t>
  </si>
  <si>
    <t xml:space="preserve">G.02.000.023006</t>
  </si>
  <si>
    <t xml:space="preserve">Placa cerâmica esmaltada para parede ou fachada, de 10x10 cm, monocromática, diversas cores; ref. linha esmaltado ou brilhante da Tecnogres, Ibérica White da Strufaldi ou equivalente</t>
  </si>
  <si>
    <t xml:space="preserve">G.02.000.023007</t>
  </si>
  <si>
    <t xml:space="preserve">Placa cerâmica esmaltada para parede, ambientes internos, tipo monoporosa; ref. linha Diamante da Eliane, branco acetinado da Artens ou equivalente</t>
  </si>
  <si>
    <t xml:space="preserve">G.02.000.023008</t>
  </si>
  <si>
    <t xml:space="preserve">Placa cerâmica esmaltada para parede, de 15x15cm, tipo monocolor, diversas cores; ref. White/azul da Geral, bold cobalto/branco da Pierini ou equivalente</t>
  </si>
  <si>
    <t xml:space="preserve">G.02.000.023009</t>
  </si>
  <si>
    <t xml:space="preserve">Placa cerâmica esmaltada para parede, de 20x20cm, tipo monocolor, diversas cores, borda bold, grupo BIIa; ref. Branco liso/Quarter da Pierini, Eliane ou equivalente</t>
  </si>
  <si>
    <t xml:space="preserve">G.02.000.023017</t>
  </si>
  <si>
    <t xml:space="preserve">Placa cerâmica extrudada resistente a altas temperaturas, para pisos indústrias e cozinhas profissionais, alta resistência química e mecânica, espessura mínima 13 mm; ref. Gail, Cerâmica São Luiz ou equivalente</t>
  </si>
  <si>
    <t xml:space="preserve">G.02.000.023018</t>
  </si>
  <si>
    <t xml:space="preserve">Rodapé em placa cerâmica extrudada, resistente a altas temperaturas, para pisos industriais e cozinhas profissionais, alta resistência química e mecânica, altura de 10 cm; ref. Gail, Cerâmica São Luiz ou equivalente</t>
  </si>
  <si>
    <t xml:space="preserve">G.02.000.032004</t>
  </si>
  <si>
    <t xml:space="preserve">Ladrilho hidráulico para portadores de deficiência física/visual, várias cores; ref. Mosaicos Amazonas, Pisos Paulista, Mosaicos Bernardi ou equivalente</t>
  </si>
  <si>
    <t xml:space="preserve">G.02.000.032009</t>
  </si>
  <si>
    <t xml:space="preserve">Ladrilho hidráulico para portadores de deficiência física/visual 25x25x2,5cm; ref. Mosaicos Amazonas, Pisos Paulista, Mosaicos Bernardi ou equivalente</t>
  </si>
  <si>
    <t xml:space="preserve">G.02.000.034499</t>
  </si>
  <si>
    <t xml:space="preserve">Placa cerâmica extrudada para piso industrial, de alta resistência química e mecânica, nas dimensões 300 x 300 x 9 mm; referência Gail ou equivalente</t>
  </si>
  <si>
    <t xml:space="preserve">G.02.000.034523</t>
  </si>
  <si>
    <t xml:space="preserve">Placa cerâmica esmaltada antiderrapante, área interna com saída para o exterior, grupo de absorção BIIa, classe de abrasão PEI-5, resistência química A; ref. Biancogres, Incepa, Elizabeth ou equivalente</t>
  </si>
  <si>
    <t xml:space="preserve">G.02.000.034525</t>
  </si>
  <si>
    <t xml:space="preserve">Placa cerâmica esmaltada para área interna, grupo de absorção BIIb, classe de abrasão PEI-5, resistência química B; ref. Neve/Malta/Bariloche da Formigres, Rotocolor da Angra, Navona da Savane ou equivalente</t>
  </si>
  <si>
    <t xml:space="preserve">G.02.000.034532</t>
  </si>
  <si>
    <t xml:space="preserve">Placa cerâmica esmaltada tipo rústica para área interna com saída para o exterior, grupo de absorção BIIb, classe de abrasão PEI-5, resistência química B; ref. Enduro/HD/Tróia da Fornigres ou equivalente</t>
  </si>
  <si>
    <t xml:space="preserve">G.02.000.034534</t>
  </si>
  <si>
    <t xml:space="preserve">Pastilha de porcelana, esmaltada ou natural, para uso em paredes e fachadas internas/externas, formato 5x5 cm, diversas cores, ref. comercial  linhas Metalo B2140 da Cerâmica Atlas ou equivalente</t>
  </si>
  <si>
    <t xml:space="preserve">G.02.000.034535</t>
  </si>
  <si>
    <t xml:space="preserve">Pastilha de porcelana, esmaltada ou natural, para uso em paredes e fachadas internas/externas, formato 2,5x2,5 cm, diversas cores, ref. M6249 / SR8306 / SG8424 / SG8443 da Cerâmica Atlas ou equivalente</t>
  </si>
  <si>
    <t xml:space="preserve">G.02.000.034536</t>
  </si>
  <si>
    <t xml:space="preserve">Placa cerâmica extrudada para piso industrial, de alta resistência química e mecânica, com espessura de 9 a 10 mm; ref. Gail, Cerâmica São Luiz ou equivalente</t>
  </si>
  <si>
    <t xml:space="preserve">G.02.000.034537</t>
  </si>
  <si>
    <t xml:space="preserve">Placa cerâmica extrudada para piso industrial, de alta resistência química e mecânica, com espessura de 13 a 14 mm; ref. Gail, Cerâmica São Luiz ou equivalente</t>
  </si>
  <si>
    <t xml:space="preserve">G.02.000.034538</t>
  </si>
  <si>
    <t xml:space="preserve">Rodapé em placa cerâmica extrudada para piso industrial, de alta resistência química e mecânica, com altura de 10 cm, topo boleado; ref. Gail, Cerâmica São Luiz ou equivalente</t>
  </si>
  <si>
    <t xml:space="preserve">G.02.000.034545</t>
  </si>
  <si>
    <t xml:space="preserve">Placa cerâmica esmaltada PEI-4 para área interna com saída para o exterior, grupo de absorção BIIb; ref. Classic Avelã da Savane, Artens ou equivalente</t>
  </si>
  <si>
    <t xml:space="preserve">G.02.000.034583</t>
  </si>
  <si>
    <t xml:space="preserve">Porcelanato técnico não esmaltado tipo antiderrapante, com acabamento retificado, resistente ao escorregamento, indicado para ambientes externos, grupo de absorção BIa, ref. comercial Eliane, Elizabeth, Portinari ou equivalente</t>
  </si>
  <si>
    <t xml:space="preserve">G.02.000.034585</t>
  </si>
  <si>
    <t xml:space="preserve">Porcelanato esmaltado tipo acetinado, indicado para áreas internas e ambientes com acesso ao exterior, com acabamento tradicional, grupo de absorção BIa; ref. comercial Eliane, Elizabeth, Cecrisa-Portinari ou equivalente</t>
  </si>
  <si>
    <t xml:space="preserve">G.02.000.034590</t>
  </si>
  <si>
    <t xml:space="preserve">Porcelanato técnico natural, com acabamento retificado, indicado para áreas internas e ambientes com acesso ao exterior, grupo de absorção BIa; ref. Eliane, Incepa ou equivalente</t>
  </si>
  <si>
    <t xml:space="preserve">G.02.000.034592</t>
  </si>
  <si>
    <t xml:space="preserve">Porcelanato técnico polido, indicado para ambientes internos e de médio tráfego, grupo de absorção BIa; referência comercial Eliane, Incepa, Cecrisa-Portinari ou equivalente</t>
  </si>
  <si>
    <t xml:space="preserve">H.01.000.021198</t>
  </si>
  <si>
    <t xml:space="preserve">H.01.000.021199</t>
  </si>
  <si>
    <t xml:space="preserve">H.01.000.021229</t>
  </si>
  <si>
    <t xml:space="preserve">Porta corta-fogo classe P.120 de 80 x 210 cm, chapa de aço, com uma folha de abrir, completa, sem barra antipânico</t>
  </si>
  <si>
    <t xml:space="preserve">H.01.000.021234</t>
  </si>
  <si>
    <t xml:space="preserve">Porta corta-fogo classe P.90, em aço galvanizada, com barra antipânico numa face e maçaneta na outra, completa; ref. Authentic ou equivalente</t>
  </si>
  <si>
    <t xml:space="preserve">H.01.000.021403</t>
  </si>
  <si>
    <t xml:space="preserve">Porta corta-fogo classe P.120 de 90 x 210 cm, chapa de aço, com uma folha de abrir, completa, sem barra anti-pânico</t>
  </si>
  <si>
    <t xml:space="preserve">H.01.000.031213</t>
  </si>
  <si>
    <t xml:space="preserve">Porta corta-fogo classe P.90 de 90 x 210 cm, completa, com maçaneta tipo alavanca e batentes (NBR 11742)</t>
  </si>
  <si>
    <t xml:space="preserve">H.01.000.031233</t>
  </si>
  <si>
    <t xml:space="preserve">Porta corta-fogo classe P.90 de 100 x 210 cm, completa, com maçaneta tipo alavanca e batentes (NBR 11742)</t>
  </si>
  <si>
    <t xml:space="preserve">H.01.000.031674</t>
  </si>
  <si>
    <t xml:space="preserve">Barra antipânico de sobrepor, com maçaneta e chave, com travamento horizontal, para porta em vidro de 1 folha</t>
  </si>
  <si>
    <t xml:space="preserve">H.01.000.031919</t>
  </si>
  <si>
    <t xml:space="preserve">Barra antipânico de sobrepor, com maçaneta e chave, com travamento vertical, para porta em vidro de 2 folhas</t>
  </si>
  <si>
    <t xml:space="preserve">H.02.000.030107</t>
  </si>
  <si>
    <t xml:space="preserve">Folha de porta veneziana maciça sob medida</t>
  </si>
  <si>
    <t xml:space="preserve">H.02.000.065547</t>
  </si>
  <si>
    <t xml:space="preserve">Armário sob medida compensado, revestido folheado madeira (mogno, freijó, imbuia, marfim, cerejeira) dobradiça em aço, puxadores, trinco com chave profundidade até 50cm</t>
  </si>
  <si>
    <t xml:space="preserve">H.02.000.065548</t>
  </si>
  <si>
    <t xml:space="preserve">Armário sob medida compensado, revestido laminado melamínico texturizado, várias cores (post forming) dobradiça em aço, puxadores, trinco com chave, profundidade até 50 cm</t>
  </si>
  <si>
    <t xml:space="preserve">H.02.000.090738</t>
  </si>
  <si>
    <t xml:space="preserve">Folha de porta em madeira para receber vidro, com montantes em imbuia</t>
  </si>
  <si>
    <t xml:space="preserve">H.02.000.090741</t>
  </si>
  <si>
    <t xml:space="preserve">Caixilho de madeira maxim-ar</t>
  </si>
  <si>
    <t xml:space="preserve">H.02.000.090797</t>
  </si>
  <si>
    <t xml:space="preserve">Instalação de visor (vidro branco de 3mm) de 20x30cm, em porta de madeira</t>
  </si>
  <si>
    <t xml:space="preserve">H.02.000.090798</t>
  </si>
  <si>
    <t xml:space="preserve">Prateleira sob medida em compensado, revestido nas 2 faces com laminado fenólico melamínico, e= 20 mm, L= 45 cm, C= 1,20 m - instalado</t>
  </si>
  <si>
    <t xml:space="preserve">H.02.000.090801</t>
  </si>
  <si>
    <t xml:space="preserve">Armário tipo prateleira revestido em laminado fenólico melamínico, espessura 20mm - instalado</t>
  </si>
  <si>
    <t xml:space="preserve">H.02.000.090802</t>
  </si>
  <si>
    <t xml:space="preserve">Tampo compensado, espessura de 25 mm, largura de 60 cm, revestimento na face superior em laminado fenólico melamínico - instalado</t>
  </si>
  <si>
    <t xml:space="preserve">H.02.000.090916</t>
  </si>
  <si>
    <t xml:space="preserve">Armário/gabinete embutido em MDF sob medida, revestido em laminado melamínico, com portas, prateleiras e ferragens - instalado</t>
  </si>
  <si>
    <t xml:space="preserve">H.03.000.026208</t>
  </si>
  <si>
    <t xml:space="preserve">Chapa perfurada em aço SAE 1020, furos redondos de diâmetro 25mm, área aberta de 57%, espessura 1/4´ - inclusive sondagem</t>
  </si>
  <si>
    <t xml:space="preserve">H.03.000.027541</t>
  </si>
  <si>
    <t xml:space="preserve">Portão tipo basculante com contrapeso, em chapa metálica 14 calandrada, estruturado com perfis metálicos, uma folha, de 3,30 x 7,20 m, completo, sem motor</t>
  </si>
  <si>
    <t xml:space="preserve">H.03.000.027618</t>
  </si>
  <si>
    <t xml:space="preserve">Porta de ferro acústica, espessura de 80mm, batente tripla vedação 185mm, com fechadura e maçaneta, pintura eletrostática cor a definir</t>
  </si>
  <si>
    <t xml:space="preserve">H.03.000.030355</t>
  </si>
  <si>
    <t xml:space="preserve">Porta veneziana completa para abrigo em chapa</t>
  </si>
  <si>
    <t xml:space="preserve">H.03.000.031045</t>
  </si>
  <si>
    <t xml:space="preserve">Porta ferro de abrir para receber vidro, sob medida</t>
  </si>
  <si>
    <t xml:space="preserve">H.03.000.031126</t>
  </si>
  <si>
    <t xml:space="preserve">Fechamento em chapa perfurada de 1,2mm, furos quadrados 4x4mm, com requadro cantoneira em aço carbono, sob medida</t>
  </si>
  <si>
    <t xml:space="preserve">H.03.000.031205</t>
  </si>
  <si>
    <t xml:space="preserve">Veneziana de ferro com folhas fixas e de correr sem grade, com 6 folhas; referência comercial JVB 62.51.301-2/62.51.304-7 Belfort da Sasazaki ou equivalente - linha comercial</t>
  </si>
  <si>
    <t xml:space="preserve">H.03.000.031206</t>
  </si>
  <si>
    <t xml:space="preserve">Porta de ferro veneziana de abrir 217 x 87 cm, 1 folha, ref. Belfort da Sasazaki ou equivalente - linha comercial</t>
  </si>
  <si>
    <t xml:space="preserve">H.03.000.031222</t>
  </si>
  <si>
    <t xml:space="preserve">Porta em chapa n° 14 com batente</t>
  </si>
  <si>
    <t xml:space="preserve">H.03.000.031225</t>
  </si>
  <si>
    <t xml:space="preserve">Porta/portão correr em chapa cega dupla, sobmedida</t>
  </si>
  <si>
    <t xml:space="preserve">H.03.000.031241</t>
  </si>
  <si>
    <t xml:space="preserve">Caixilho de correr em chapa de ferro dobrado, com subdivisão, sob medida</t>
  </si>
  <si>
    <t xml:space="preserve">H.03.000.031244</t>
  </si>
  <si>
    <t xml:space="preserve">Caixilho em ferro, tipo basculante, perfil em ´T´ e ´L´ com espessura de 1/8´, sob medida</t>
  </si>
  <si>
    <t xml:space="preserve">H.03.000.031245</t>
  </si>
  <si>
    <t xml:space="preserve">Caixilho em perfis de chapa dobrada, com espessura de 1/8´, baguetes em chapa de aço 14, para fixação de vidros, sob medida</t>
  </si>
  <si>
    <t xml:space="preserve">H.03.000.031262</t>
  </si>
  <si>
    <t xml:space="preserve">Porta ferro de abrir para receber vidro, parte inferior chapeada sob medida</t>
  </si>
  <si>
    <t xml:space="preserve">H.03.000.031266</t>
  </si>
  <si>
    <t xml:space="preserve">H.03.000.031273</t>
  </si>
  <si>
    <t xml:space="preserve">Fechamento em chapa metálica expandida EXP-12D com requadro em cantoneira</t>
  </si>
  <si>
    <t xml:space="preserve">H.03.000.031274</t>
  </si>
  <si>
    <t xml:space="preserve">Grade de proteção em barra chata soldada 1 1/2´x1/4´, com requadro em chapa dobrada</t>
  </si>
  <si>
    <t xml:space="preserve">H.03.000.031275</t>
  </si>
  <si>
    <t xml:space="preserve">Portinhola de correr em chapa de aço 1/4´, para "passa pacote", completa</t>
  </si>
  <si>
    <t xml:space="preserve">H.03.000.031276</t>
  </si>
  <si>
    <t xml:space="preserve">Portinhola de abrir, dupla, em chapa de aço 10, para "passa pacote", completa sob medida</t>
  </si>
  <si>
    <t xml:space="preserve">H.03.000.031284</t>
  </si>
  <si>
    <t xml:space="preserve">Grade média em aço carbono com espaçamento de 2cm, com barra chata 1´ x 3/8´</t>
  </si>
  <si>
    <t xml:space="preserve">H.03.000.031296</t>
  </si>
  <si>
    <t xml:space="preserve">Portão tipo gradil 1 ou 2 folhas, com ou sem bandeira, sob medida</t>
  </si>
  <si>
    <t xml:space="preserve">H.03.000.031627</t>
  </si>
  <si>
    <t xml:space="preserve">Porta de abrir em chapa dupla 14 com visor, batente envolvente, completa</t>
  </si>
  <si>
    <t xml:space="preserve">H.03.000.067564</t>
  </si>
  <si>
    <t xml:space="preserve">Grelha arvoreira em ferro fundido nodular</t>
  </si>
  <si>
    <t xml:space="preserve">H.03.000.068037</t>
  </si>
  <si>
    <t xml:space="preserve">Fechamento em chapa de aço 14 MSG perfurada com diâmetro de 12,7 mm, com requadro em chapa dobrada</t>
  </si>
  <si>
    <t xml:space="preserve">H.03.000.090241</t>
  </si>
  <si>
    <t xml:space="preserve">Caixilho em ferro com ventilação permanente, perfil de ferro tipo ´T´ de 1´ x 1/8´ - sob medida</t>
  </si>
  <si>
    <t xml:space="preserve">H.03.000.090904</t>
  </si>
  <si>
    <t xml:space="preserve">Caixilho em ferro veneziana em perfis ´L´ e ´T´ com espessura de 1/8´ - sob medida</t>
  </si>
  <si>
    <t xml:space="preserve">H.03.000.090911</t>
  </si>
  <si>
    <t xml:space="preserve">Tela em aço galvanizado, malha ondulada artística de 1´, fio 12 com requadro de perfil de ferro em ´L´ de 1´ x 1´ x 1/8´ - (3,40 x 1,30 m)</t>
  </si>
  <si>
    <t xml:space="preserve">H.04.000.026223</t>
  </si>
  <si>
    <t xml:space="preserve">Portão de abrir 2 folhas, com tela ondulada galvanizada, malha 2´ e fio 10BWG, cantoneira 5/8x1/8, esquadro tubular de 100x50mm, aço SAE 1008/1010 galvanizado</t>
  </si>
  <si>
    <t xml:space="preserve">H.04.000.026229</t>
  </si>
  <si>
    <t xml:space="preserve">Porta de enrolar automatizada, em chapa aço galvanizado 20 perfil articulada raiada, meia cana com micro perfurações, tipo transvision, inclusive coluna</t>
  </si>
  <si>
    <t xml:space="preserve">H.04.000.026233</t>
  </si>
  <si>
    <t xml:space="preserve">Guarda-corpo em tubo de aço galvanizado, diâmetro de 1 1/2´ para receber vidro</t>
  </si>
  <si>
    <t xml:space="preserve">H.04.000.026666</t>
  </si>
  <si>
    <t xml:space="preserve">Tampa em chapa xadrez galvanizada a fogo antiderrapante, espessura 1/4´ 50kg/m² com cantoneira 1´ x 1´ x 1/8´</t>
  </si>
  <si>
    <t xml:space="preserve">H.04.000.027501</t>
  </si>
  <si>
    <t xml:space="preserve">Alambrado em tela de aço galvanizado malha 2´, com montantes metálicos</t>
  </si>
  <si>
    <t xml:space="preserve">H.04.000.027517</t>
  </si>
  <si>
    <t xml:space="preserve">Alambrado de segurança em aço galvanizado malha 1´, fio 12BWG, com montantes verticais aço carbono SAE 1008/1010 e arame farpado, completo</t>
  </si>
  <si>
    <t xml:space="preserve">H.04.000.027524</t>
  </si>
  <si>
    <t xml:space="preserve">Caixilho fixo em tela galvanizada, revestida com poliamida, malha 10mm</t>
  </si>
  <si>
    <t xml:space="preserve">H.04.000.027530</t>
  </si>
  <si>
    <t xml:space="preserve">Alambrado em tela de aço galvanizado malha 2´, montantes metálicos extremo superior duplo e arame farpado, acima de 4m de altura; ref. São Luiz ou Alambre ou equivalente - instalado</t>
  </si>
  <si>
    <t xml:space="preserve">H.04.000.031006</t>
  </si>
  <si>
    <t xml:space="preserve">Corrimão tubular em aço galvanizado, diâmetro de 1 1/2´</t>
  </si>
  <si>
    <t xml:space="preserve">H.04.000.031007</t>
  </si>
  <si>
    <t xml:space="preserve">Corrimão tubular em aço galvanizado, diâmetro de 2´</t>
  </si>
  <si>
    <t xml:space="preserve">H.04.000.031030</t>
  </si>
  <si>
    <t xml:space="preserve">Porta de enrolar manual em chapa de aço galvanizado 22 perfil articulada raiada, meia cana cega ou vazada</t>
  </si>
  <si>
    <t xml:space="preserve">H.04.000.031111</t>
  </si>
  <si>
    <t xml:space="preserve">Mão de obra especializada para instalação de veneziana industrial em aço galvanizado com aletas em resina reforçada de fibra de vidro</t>
  </si>
  <si>
    <t xml:space="preserve">H.04.000.031134</t>
  </si>
  <si>
    <t xml:space="preserve">Gradil rígido modular em aço 2" - H=1,10m, C=1,65m, padrão ET-SV-14 da CET-SP</t>
  </si>
  <si>
    <t xml:space="preserve">H.04.000.031224</t>
  </si>
  <si>
    <t xml:space="preserve">Porta/portão correr tela ondulada em aço galvanizado, sobmedida</t>
  </si>
  <si>
    <t xml:space="preserve">H.04.000.031249</t>
  </si>
  <si>
    <t xml:space="preserve">Porta em ferro galvanizado de correr, para vidro 2 folhas, completa, sob medida</t>
  </si>
  <si>
    <t xml:space="preserve">H.04.000.031269</t>
  </si>
  <si>
    <t xml:space="preserve">Caixilho fixo em tela de aço galvanizada, tipo ondulada com malha 1/2´, fio 12, com requadro cantoneira de aço carbono, sob medida</t>
  </si>
  <si>
    <t xml:space="preserve">H.04.000.031270</t>
  </si>
  <si>
    <t xml:space="preserve">Caixilho removível em tela de aço galvanizada, tipo ondulada com malha 1´, fio 12, com requadro tubular de aço carbono de 2´, sob medida</t>
  </si>
  <si>
    <t xml:space="preserve">H.04.000.031272</t>
  </si>
  <si>
    <t xml:space="preserve">Porta de abrir em tela de aço galvanizado, ondulada de 1´ fio 12, sob medida</t>
  </si>
  <si>
    <t xml:space="preserve">H.04.000.031282</t>
  </si>
  <si>
    <t xml:space="preserve">Caixilho para vidro á prova de bala em aço SAE1010/1020</t>
  </si>
  <si>
    <t xml:space="preserve">H.04.000.031312</t>
  </si>
  <si>
    <t xml:space="preserve">Batente reto de chapa #16 dobrada em aço galvanizado</t>
  </si>
  <si>
    <t xml:space="preserve">H.04.000.031352</t>
  </si>
  <si>
    <t xml:space="preserve">Guarda-corpo em tubo de aço galvanizado, diâmetro de 1 1/2´ com tela ondulada artística</t>
  </si>
  <si>
    <t xml:space="preserve">H.04.000.031374</t>
  </si>
  <si>
    <t xml:space="preserve">Escada marinheiro galvanizada com guarda-corpo</t>
  </si>
  <si>
    <t xml:space="preserve">H.04.000.031375</t>
  </si>
  <si>
    <t xml:space="preserve">Escada marinheiro galvanizada</t>
  </si>
  <si>
    <t xml:space="preserve">H.04.000.031390</t>
  </si>
  <si>
    <t xml:space="preserve">Tampa para alçapão em chapa de aço galvanizada de 14, com porta cadeado</t>
  </si>
  <si>
    <t xml:space="preserve">H.04.000.031395</t>
  </si>
  <si>
    <t xml:space="preserve">Portão 2 folhas tubular diâmetro 3´, com tela em aço galvanizado 2´, altura acima 3,0m, completo; ref. São Luiz, Alambre e Pruden Art ou equivalente</t>
  </si>
  <si>
    <t xml:space="preserve">H.04.000.031616</t>
  </si>
  <si>
    <t xml:space="preserve">Portão pivotante/abrir aço galvanizado de 65x132mm, pintura eletrostática, 1 folha, medida 2200x1000mm, dimensão 100x2100mm, incluso Pilares</t>
  </si>
  <si>
    <t xml:space="preserve">H.04.000.031617</t>
  </si>
  <si>
    <t xml:space="preserve">Portão pivotante/abrir aço galvanizado de 65x132mm, pintura eletrostática, 2 folhas, medida 2200x3600mm, dimensão 1600x2100mm, incluso requadro e pilares</t>
  </si>
  <si>
    <t xml:space="preserve">H.04.000.031618</t>
  </si>
  <si>
    <t xml:space="preserve">Gradil em aço galvanizado eletrofundido de 1718x1650mm e pintura eletrostática, 65x132mm e barra portante 25x2mm</t>
  </si>
  <si>
    <t xml:space="preserve">H.04.000.031619</t>
  </si>
  <si>
    <t xml:space="preserve">Montante para gradil em aço galvanizado eletrofundido, pintura eletrostática, chato, dimensões 2120 x 76 x 8 mm</t>
  </si>
  <si>
    <t xml:space="preserve">H.04.000.031621</t>
  </si>
  <si>
    <t xml:space="preserve">Portão deslizante/correr em aço galvanizado de 65x132mm, pintura eletrostática, inclusive requadros e pilares, dimensão 1600x2100mm</t>
  </si>
  <si>
    <t xml:space="preserve">H.04.000.031633</t>
  </si>
  <si>
    <t xml:space="preserve">Porta de enrolar em chapa de aço galvanizado, perfil meia-cana Tansvizion de 22, automatizada, com controle remoto, pintura eletrostática - instalada</t>
  </si>
  <si>
    <t xml:space="preserve">H.04.000.091169</t>
  </si>
  <si>
    <t xml:space="preserve">Portão 1 ou 2 folhas tubular com tela de arame galvanizado, completo até 2,50m</t>
  </si>
  <si>
    <t xml:space="preserve">H.04.000.091170</t>
  </si>
  <si>
    <t xml:space="preserve">Alambrado de segurança em aço galvanizado malha 2´, fio 10, com montantes verticais em tubos de aço carbono SAE 1008/1010 e arame farpado completo</t>
  </si>
  <si>
    <t xml:space="preserve">H.04.000.091532</t>
  </si>
  <si>
    <t xml:space="preserve">Portão com 2 folhas, tubular em tela de aço galvanizado, para alambrado, com altura acima de 2,50m</t>
  </si>
  <si>
    <t xml:space="preserve">H.04.000.091533</t>
  </si>
  <si>
    <t xml:space="preserve">Alambrado de segurança em aço galvanizado malha 2´, com montantes verticais em tubos de aço carbono SAE 1008/1010 e arame farpado, acima de 4,00 m de altura</t>
  </si>
  <si>
    <t xml:space="preserve">H.04.000.092647</t>
  </si>
  <si>
    <t xml:space="preserve">Grade para forro eletrofundida em aço carbono SAE 1010/1020, malha 25x100mm, barra 25x2mm, galvanizado à fogo; ref. Metalgrade ou equivalente</t>
  </si>
  <si>
    <t xml:space="preserve">H.04.000.092773</t>
  </si>
  <si>
    <t xml:space="preserve">Grade para piso eletrofundida em aço carbono SAE 1010/1020 antiderrapante, galvanizado à fogo, malha 30x100mm, barra chata 40x2mm e redonda com diâmetro de 5mm; ref. Metalgrade ou equivalente</t>
  </si>
  <si>
    <t xml:space="preserve">H.05.000.027629</t>
  </si>
  <si>
    <t xml:space="preserve">Caixilho em alumínio anodizado natural fixo, linha Cittá da Alcoa ou equivalente</t>
  </si>
  <si>
    <t xml:space="preserve">H.05.000.027630</t>
  </si>
  <si>
    <t xml:space="preserve">Caixilho em alumínio anodizado natural maxim-ar; ref. linha Cittá da Alcoa ou equivalente</t>
  </si>
  <si>
    <t xml:space="preserve">H.05.000.027631</t>
  </si>
  <si>
    <t xml:space="preserve">Caixilho em alumínio anodizado natural para pele de vidro; ref. linha Cittá da Alcoa ou equivalente</t>
  </si>
  <si>
    <t xml:space="preserve">H.05.000.027635</t>
  </si>
  <si>
    <t xml:space="preserve">Caixilho fixo em alumínio anodizado, nas cores bronze/preto, linha 30 - sem vidro</t>
  </si>
  <si>
    <t xml:space="preserve">H.05.000.027636</t>
  </si>
  <si>
    <t xml:space="preserve">Caixilho basculante em alumínio anodizado, nas cores bronze/preto, linha 30 - sem vidro</t>
  </si>
  <si>
    <t xml:space="preserve">H.05.000.027637</t>
  </si>
  <si>
    <t xml:space="preserve">Caixilho maxim-ar em alumínio anodizado, nas cores bronze/preto, linha 30 - sem vidro</t>
  </si>
  <si>
    <t xml:space="preserve">H.05.000.027638</t>
  </si>
  <si>
    <t xml:space="preserve">Caixilho de correr em alumínio anodizado, nas cores bronze/preto, linha 30 - sem vidro</t>
  </si>
  <si>
    <t xml:space="preserve">H.05.000.027639</t>
  </si>
  <si>
    <t xml:space="preserve">Porta de abrir em alumínio anodizado, nas cores bronze/preto, linha 30 - sem vidro</t>
  </si>
  <si>
    <t xml:space="preserve">H.05.000.027640</t>
  </si>
  <si>
    <t xml:space="preserve">Porta de correr em alumínio anodizado, nas cores bronze/preto, linha 30 - sem vidro</t>
  </si>
  <si>
    <t xml:space="preserve">H.05.000.027641</t>
  </si>
  <si>
    <t xml:space="preserve">Porta de abrir tipo veneziana em alumínio anodizado, nas cores bronze/preto, linha 30 - sem vidro</t>
  </si>
  <si>
    <t xml:space="preserve">H.05.000.027642</t>
  </si>
  <si>
    <t xml:space="preserve">Portinhola de correr em alumínio anodizado linha 30, tipo veneziana, nas cores bronze/preto</t>
  </si>
  <si>
    <t xml:space="preserve">H.05.000.027644</t>
  </si>
  <si>
    <t xml:space="preserve">Porta de abrir em alumínio com pintura eletrostática branca, sob medida, instalada - sem vidro</t>
  </si>
  <si>
    <t xml:space="preserve">H.05.000.027645</t>
  </si>
  <si>
    <t xml:space="preserve">Porta de abrir em alumínio tipo lambri branco, sob medida - sem vidro; ref. comercial project MGM ou equivalente</t>
  </si>
  <si>
    <t xml:space="preserve">H.05.000.027646</t>
  </si>
  <si>
    <t xml:space="preserve">Porta de correr em alumínio tipo lambri branco, trilho na parte superior, sob medida</t>
  </si>
  <si>
    <t xml:space="preserve">H.05.000.030403</t>
  </si>
  <si>
    <t xml:space="preserve">Caixilho fixo em alumínio com pintura eletrostática branca, sob medida, instalado - sem vidros</t>
  </si>
  <si>
    <t xml:space="preserve">H.05.000.030415</t>
  </si>
  <si>
    <t xml:space="preserve">Caixilho fixo tipo veneziana em alumínio anodizado branco, linha 25 - sob medida</t>
  </si>
  <si>
    <t xml:space="preserve">H.05.000.031002</t>
  </si>
  <si>
    <t xml:space="preserve">Caixilho em alumínio anodizado fosco L 25 de correr, sob medida</t>
  </si>
  <si>
    <t xml:space="preserve">H.05.000.031015</t>
  </si>
  <si>
    <t xml:space="preserve">Barra de proteção tipo U, para pessoas com mobilidade reduzida, em tubo de alumínio, L= 250 x 250mm, acabamento com pintura epóxi, conforme NBR9050</t>
  </si>
  <si>
    <t xml:space="preserve">H.05.000.031101</t>
  </si>
  <si>
    <t xml:space="preserve">Caixilho em alumínio tipo basculante com vidro, linha comercial</t>
  </si>
  <si>
    <t xml:space="preserve">H.05.000.031102</t>
  </si>
  <si>
    <t xml:space="preserve">Caixilho em alumínio tipo maxim-ar com vidro, linha comercial</t>
  </si>
  <si>
    <t xml:space="preserve">H.05.000.031103</t>
  </si>
  <si>
    <t xml:space="preserve">Caixilho em alumínio tipo correr com vidro, linha comercial</t>
  </si>
  <si>
    <t xml:space="preserve">H.05.000.031104</t>
  </si>
  <si>
    <t xml:space="preserve">H.05.000.031105</t>
  </si>
  <si>
    <t xml:space="preserve">Porta entrada de abrir em alumínio anodizado natural, com divisão horizontal com vidro e veneziana - linha 25 comercial</t>
  </si>
  <si>
    <t xml:space="preserve">H.05.000.031107</t>
  </si>
  <si>
    <t xml:space="preserve">Porta tipo veneziana de abrir em alumínio, linha comercial</t>
  </si>
  <si>
    <t xml:space="preserve">H.05.000.031108</t>
  </si>
  <si>
    <t xml:space="preserve">Portinhola em alumínio anodizado, tipo veneziana de abrir e batente, inclusive ferragens, linha comercial</t>
  </si>
  <si>
    <t xml:space="preserve">H.05.000.031109</t>
  </si>
  <si>
    <t xml:space="preserve">Veneziana industrial em alumínio com aletas em fiber-glass, ref. Comovent ou equivalente</t>
  </si>
  <si>
    <t xml:space="preserve">H.05.000.031120</t>
  </si>
  <si>
    <t xml:space="preserve">Porta em alumínio anodizado fosco L 30, tipo veneziana de giro, completa com batente e ferragem, sob medida com referência 90 cm x 185 cm</t>
  </si>
  <si>
    <t xml:space="preserve">H.05.000.031127</t>
  </si>
  <si>
    <t xml:space="preserve">Porta de entrada em alumínio anodizado fosco L 30 de correr, completa com batente e ferragem, sob medida</t>
  </si>
  <si>
    <t xml:space="preserve">H.05.000.031128</t>
  </si>
  <si>
    <t xml:space="preserve">Porta de entrada em alumínio anodizado fosco L 30, 01 folha de giro, completa com batente e ferragem, sob medida</t>
  </si>
  <si>
    <t xml:space="preserve">H.05.000.031153</t>
  </si>
  <si>
    <t xml:space="preserve">Caixilho em alumínio anodizado fosco L 25 basculante, sob medida</t>
  </si>
  <si>
    <t xml:space="preserve">H.05.000.031154</t>
  </si>
  <si>
    <t xml:space="preserve">Caixilho guilhotina em alumínio anodizado natural, sob medida, instalado - sem vidros</t>
  </si>
  <si>
    <t xml:space="preserve">H.05.000.031155</t>
  </si>
  <si>
    <t xml:space="preserve">Caixilho em alumínio anodizado fosco L 25 fixo, sob medida</t>
  </si>
  <si>
    <t xml:space="preserve">H.05.000.031156</t>
  </si>
  <si>
    <t xml:space="preserve">Caixilho em alumínio anodizado fosco L 25 maxim-ar, sob medida</t>
  </si>
  <si>
    <t xml:space="preserve">H.05.000.032419</t>
  </si>
  <si>
    <t xml:space="preserve">Porta de correr em alumínio tipo veneziana e vidro liso, linha 25, branca, folhas móveis, vidro liso; ref. Magnum da Atlântica Esquadrias, Premium da Lux Esquadrias, AJ Esquadrias ou equivalente - linha comercial</t>
  </si>
  <si>
    <t xml:space="preserve">H.05.000.032421</t>
  </si>
  <si>
    <t xml:space="preserve">Porta tipo veneziana de abrir em alumínio, cor branca, com pintura eletrostática a pó; ref. Sasazaki, Ebel, Brimak ou equivalente, linha comercial</t>
  </si>
  <si>
    <t xml:space="preserve">H.05.000.032422</t>
  </si>
  <si>
    <t xml:space="preserve">Caixilho em alumínio tipo maxim-ar com vidro liso ou mini boreal, cor branco; ref. Sasazaki, Ebel, Gravia, Atlântica ou equivalente, linha comercial</t>
  </si>
  <si>
    <t xml:space="preserve">H.05.000.032426</t>
  </si>
  <si>
    <t xml:space="preserve">Caixilho em alumínio tipo basculante com vidro mini boreal, cor branco; referência comercial Sasazaki, Gravia, Atlantica ou equivalente - linha comercial</t>
  </si>
  <si>
    <t xml:space="preserve">H.05.000.032427</t>
  </si>
  <si>
    <t xml:space="preserve">Caixilho em alumínio de correr com vidro, cor branco; referência comercial Sasazaki, Ebel, Brimak, Atlantica ou equivalente - linha comercial</t>
  </si>
  <si>
    <t xml:space="preserve">H.05.000.032437</t>
  </si>
  <si>
    <t xml:space="preserve">Caixilho em alumínio basculante, com pintura eletrostática branca, sob medida</t>
  </si>
  <si>
    <t xml:space="preserve">H.05.000.032439</t>
  </si>
  <si>
    <t xml:space="preserve">Caixilho em alumínio maxim-ar com pintura eletrostática, cor branco, sob medida</t>
  </si>
  <si>
    <t xml:space="preserve">H.05.000.067522</t>
  </si>
  <si>
    <t xml:space="preserve">Grelha em alumínio fundido com requadro, 20x100 / 20x50cm, ref. Vila Rica ou equivalente</t>
  </si>
  <si>
    <t xml:space="preserve">H.05.000.067526</t>
  </si>
  <si>
    <t xml:space="preserve">Canaleta com grelha em alumínio, largura de 80 mm, ref. SP80 linha Sekapiso da Sekapiso, Aminox ou equivalente</t>
  </si>
  <si>
    <t xml:space="preserve">H.05.000.067536</t>
  </si>
  <si>
    <t xml:space="preserve">Canaleta com grelha em alumínio, largura de 46 mm, saída central, vertical ou horizontal, para tubo de 40 mm ou 50 mm; ref. SP46 linha Sekabox da Sekapiso, Aminox ou equivalente</t>
  </si>
  <si>
    <t xml:space="preserve">H.05.000.067537</t>
  </si>
  <si>
    <t xml:space="preserve">Canaleta com grelha removível em alumínio, saída central ou vertical, de 46 x 52 mm, grelha abre e fecha de 46 x 1000 mm; ref. SP46 linha Abreseka da Sekapiso ou equivalente</t>
  </si>
  <si>
    <t xml:space="preserve">H.05.000.090632</t>
  </si>
  <si>
    <t xml:space="preserve">Caixilho em alumínio anodizado fosco L 25, tipo veneziana, sob medida</t>
  </si>
  <si>
    <t xml:space="preserve">H.05.000.090633</t>
  </si>
  <si>
    <t xml:space="preserve">Portinhola em alumínio anodizado fosco L16, tipo veneziana de abrir para abrigo, completa, com batente e ferragens, sob medida</t>
  </si>
  <si>
    <t xml:space="preserve">H.05.000.090686</t>
  </si>
  <si>
    <t xml:space="preserve">Barra de apoio reta, para pessoas com mobilidade reduzida, em tubo de alumínio, L= 800mm, com flanges, acabamento pintura epóxi, conforme norma NBR 9050</t>
  </si>
  <si>
    <t xml:space="preserve">H.05.000.090687</t>
  </si>
  <si>
    <t xml:space="preserve">Barra de apoio em ângulo 90°, para pessoas com mobilidade reduzida, em tubo de alumínio, L= 800x800mm, acabamento com pintura epóxi, conforme norma NBR9050</t>
  </si>
  <si>
    <t xml:space="preserve">H.06.000.031110</t>
  </si>
  <si>
    <t xml:space="preserve">Veneziana industrial em aço galvanizado com aletas em resina reforçada de fibra de vidro</t>
  </si>
  <si>
    <t xml:space="preserve">H.06.000.031640</t>
  </si>
  <si>
    <t xml:space="preserve">Caixilho de correr com requadro em PVC, 2 folhas móveis, vidro-simples e liso de 3 a 4mm, persiana manual integrada; ref. Brimak, Eurosystem, Belle Acoustique, Marframe ou equivalente</t>
  </si>
  <si>
    <t xml:space="preserve">H.06.000.037103</t>
  </si>
  <si>
    <t xml:space="preserve">Placa de poliester insaturado com fibra vidro de 3 mm</t>
  </si>
  <si>
    <t xml:space="preserve">H.07.000.037004</t>
  </si>
  <si>
    <t xml:space="preserve">Vidro temperado serigrafado de 8 mm incolor - material</t>
  </si>
  <si>
    <t xml:space="preserve">H.07.000.037008</t>
  </si>
  <si>
    <t xml:space="preserve">Vidro liso laminado incolor de 10 mm - material</t>
  </si>
  <si>
    <t xml:space="preserve">H.07.000.037011</t>
  </si>
  <si>
    <t xml:space="preserve">Espelho comum com espessura de 3mm, com moldura em perfil de alumínio de 1cm, fundo em chapa compensada com 3 mm de espessura</t>
  </si>
  <si>
    <t xml:space="preserve">H.07.000.037013</t>
  </si>
  <si>
    <t xml:space="preserve">Vidro liso laminado colorido de 10 mm - material</t>
  </si>
  <si>
    <t xml:space="preserve">H.07.000.037026</t>
  </si>
  <si>
    <t xml:space="preserve">Espelho em vidro cristal liso, espessura de 4 mm, sobre superfície plana, peças aproximadamente 0,5 a 4,12 m²</t>
  </si>
  <si>
    <t xml:space="preserve">H.07.000.037028</t>
  </si>
  <si>
    <t xml:space="preserve">Vidro liso laminado colorido de 8 mm - material</t>
  </si>
  <si>
    <t xml:space="preserve">H.07.000.037033</t>
  </si>
  <si>
    <t xml:space="preserve">Vidro multilaminado de alta segurança (blindado) em policarbonato, com certificação Retex; ref. NIJ III da Fanavid ou equivalente - material</t>
  </si>
  <si>
    <t xml:space="preserve">H.07.000.037040</t>
  </si>
  <si>
    <t xml:space="preserve">Vidro liso laminado, com filme polivinil butiral (PVB), incolor de 8 mm - material</t>
  </si>
  <si>
    <t xml:space="preserve">H.07.000.037042</t>
  </si>
  <si>
    <t xml:space="preserve">Vidro fantasia de 3/4 mm - material</t>
  </si>
  <si>
    <t xml:space="preserve">H.07.000.037047</t>
  </si>
  <si>
    <t xml:space="preserve">Vidro liso incolor laminado e temperado, espessura de 16 mm (8+8); ref. Personal ou equivalente - material</t>
  </si>
  <si>
    <t xml:space="preserve">H.07.000.037048</t>
  </si>
  <si>
    <t xml:space="preserve">Vidro temperado neutro verde de 10 mm - material</t>
  </si>
  <si>
    <t xml:space="preserve">H.07.000.037073</t>
  </si>
  <si>
    <t xml:space="preserve">Vidros float monolíticos de aparência verde, com espessura de 6 mm - material</t>
  </si>
  <si>
    <t xml:space="preserve">H.07.000.037074</t>
  </si>
  <si>
    <t xml:space="preserve">Vidro liso laminado incolor de 6 mm - material</t>
  </si>
  <si>
    <t xml:space="preserve">H.07.000.037079</t>
  </si>
  <si>
    <t xml:space="preserve">Vidro liso laminado colorido de 6 mm - material</t>
  </si>
  <si>
    <t xml:space="preserve">H.07.000.037080</t>
  </si>
  <si>
    <t xml:space="preserve">Vidro liso laminado leitoso de 6 mm - material</t>
  </si>
  <si>
    <t xml:space="preserve">H.07.000.037081</t>
  </si>
  <si>
    <t xml:space="preserve">Vidro liso transparente de 3 mm - material</t>
  </si>
  <si>
    <t xml:space="preserve">H.07.000.037082</t>
  </si>
  <si>
    <t xml:space="preserve">Vidro liso transparente de 4 mm - material</t>
  </si>
  <si>
    <t xml:space="preserve">H.07.000.037083</t>
  </si>
  <si>
    <t xml:space="preserve">Vidro liso transparente de 5 mm - material</t>
  </si>
  <si>
    <t xml:space="preserve">H.07.000.037084</t>
  </si>
  <si>
    <t xml:space="preserve">Vidro liso transparente de 6 mm - material</t>
  </si>
  <si>
    <t xml:space="preserve">H.07.000.037086</t>
  </si>
  <si>
    <t xml:space="preserve">Vidro temperado cinza ou bronze 6 mm - material</t>
  </si>
  <si>
    <t xml:space="preserve">H.07.000.037087</t>
  </si>
  <si>
    <t xml:space="preserve">Vidro temperado cinza ou bronze 8 mm - material</t>
  </si>
  <si>
    <t xml:space="preserve">H.07.000.037088</t>
  </si>
  <si>
    <t xml:space="preserve">Vidro temperado incolor 10 mm - material</t>
  </si>
  <si>
    <t xml:space="preserve">H.07.000.037089</t>
  </si>
  <si>
    <t xml:space="preserve">Vidro temperado incolor 6 mm - material</t>
  </si>
  <si>
    <t xml:space="preserve">H.07.000.037090</t>
  </si>
  <si>
    <t xml:space="preserve">Vidro temperado incolor 8 mm - material</t>
  </si>
  <si>
    <t xml:space="preserve">H.07.000.037095</t>
  </si>
  <si>
    <t xml:space="preserve">Vidro temperado cinza ou bronze 10 mm - material</t>
  </si>
  <si>
    <t xml:space="preserve">H.07.000.037098</t>
  </si>
  <si>
    <t xml:space="preserve">Vidro laminado temperado incolor de 8mm - material</t>
  </si>
  <si>
    <t xml:space="preserve">H.07.000.037099</t>
  </si>
  <si>
    <t xml:space="preserve">Vidro multilaminado de alta segurança, com proteção balística de nível III, com espessura final de 51 a 70 mm, com certificação Retex; ref. Inovaglass, Blindare, Grupo Fort ou equivalente - instalado</t>
  </si>
  <si>
    <t xml:space="preserve">H.08.000.010001</t>
  </si>
  <si>
    <t xml:space="preserve">Veda porta/veda fresta para portas 90 cm com escova em alumínio branco, parafusado, ref. comercial Reisam ou equivalente</t>
  </si>
  <si>
    <t xml:space="preserve">H.08.000.031218</t>
  </si>
  <si>
    <t xml:space="preserve">Fechadura tipo alavanca com chave para porta corta-fogo, cilindro para acionamento com chave; ref. PHT05 da Dorma, 5124 Sobrano, 09.164-065-PPT La Fonte ou equivalente</t>
  </si>
  <si>
    <t xml:space="preserve">H.08.000.031221</t>
  </si>
  <si>
    <t xml:space="preserve">Barra antipânico para porta, de sobrepor de um lado da folha e do outro lado cega</t>
  </si>
  <si>
    <t xml:space="preserve">H.08.000.031223</t>
  </si>
  <si>
    <t xml:space="preserve">Barra antipânico de sobrepor de um lado da folha da porta e do outro lado maçaneta, tipo alavanca, com acionamento livre</t>
  </si>
  <si>
    <t xml:space="preserve">H.08.000.031614</t>
  </si>
  <si>
    <t xml:space="preserve">Porta cadeado zincado, ref. 81114 89mm ZI da Aliança ou equivalente</t>
  </si>
  <si>
    <t xml:space="preserve">H.08.000.031637</t>
  </si>
  <si>
    <t xml:space="preserve">Maçaneta tipo alavanca e cilindro para acionamento com chave, acabamento na cor prata</t>
  </si>
  <si>
    <t xml:space="preserve">H.08.000.031641</t>
  </si>
  <si>
    <t xml:space="preserve">Pivô superior lateral, para porta em vidro temperado, ref. SM-1001 fabricação Dorma ou equivalente</t>
  </si>
  <si>
    <t xml:space="preserve">H.08.000.031642</t>
  </si>
  <si>
    <t xml:space="preserve">Mancal inferior com rolamento, para porta em vidro temperado, ref. SM 1002 fabricação Dorma, 1013 Santa Marina ou equivalente</t>
  </si>
  <si>
    <t xml:space="preserve">H.08.000.031644</t>
  </si>
  <si>
    <t xml:space="preserve">Dobradiça vai-vem de 3" em aço com mola, acabamento cromado; ref. 255/3 da Page, 403  da Arouca ou equivalente</t>
  </si>
  <si>
    <t xml:space="preserve">H.08.000.031645</t>
  </si>
  <si>
    <t xml:space="preserve">Dobradiça em latão cromado de 3 1/2" x 3", ref. La Fonte Dob 90 3 1/2" x 3" LT S/P CR, Arouca 346, 3500 da União Mundial ou equivalente</t>
  </si>
  <si>
    <t xml:space="preserve">H.08.000.031646</t>
  </si>
  <si>
    <t xml:space="preserve">Dobradiça inferior para vidro temperado, ref. SM1010 fabricação Dorma, 1103 Santa Marina ou equivalente</t>
  </si>
  <si>
    <t xml:space="preserve">H.08.000.031647</t>
  </si>
  <si>
    <t xml:space="preserve">Dobradiça superior para vidro temperado; referência comercial 1101S Santa Marina, Dorma ou equivalente</t>
  </si>
  <si>
    <t xml:space="preserve">H.08.000.031650</t>
  </si>
  <si>
    <t xml:space="preserve">Fechadura de centro com cilindro, para porta externa em vidro temperado, ref. SM 1050-E linha Glas da Dorma ou equivalente</t>
  </si>
  <si>
    <t xml:space="preserve">H.08.000.031653</t>
  </si>
  <si>
    <t xml:space="preserve">Suporte duplo para vidro temperado fixado em alvenaria, ref. SM1092 fabricação Dorma, 1306 Santa Marina ou equivalente</t>
  </si>
  <si>
    <t xml:space="preserve">H.08.000.031656</t>
  </si>
  <si>
    <t xml:space="preserve">Contra fechadura de centro, para porta de vidro temperado; ref. SM1051/S1051E1 linha Glas da Dorma ou equivalente</t>
  </si>
  <si>
    <t xml:space="preserve">H.08.000.031658</t>
  </si>
  <si>
    <t xml:space="preserve">Puxador duplo para porta de madeira, alumínio ou vidro, ref. Dorma Manet de 350mm da Dorma ou equivalente</t>
  </si>
  <si>
    <t xml:space="preserve">H.08.000.031672</t>
  </si>
  <si>
    <t xml:space="preserve">Trinco para piso, ref. SM1060 da Dorma, 3240 da Glasspeças, 1519 da Santa Marina ou equivalente</t>
  </si>
  <si>
    <t xml:space="preserve">H.08.000.031679</t>
  </si>
  <si>
    <t xml:space="preserve">Roldana RO65 Plus, para porta de correr de 60kg - 15mm</t>
  </si>
  <si>
    <t xml:space="preserve">H.08.000.031687</t>
  </si>
  <si>
    <t xml:space="preserve">Fecho de embutir de alavanca, com 20 cm, em latão cromado; ref. 1011 / 20 FC da Arouca ou equivalente</t>
  </si>
  <si>
    <t xml:space="preserve">H.08.000.031688</t>
  </si>
  <si>
    <t xml:space="preserve">Fecho tipo ´unho´ de 10 cm em latão cromado de embutir</t>
  </si>
  <si>
    <t xml:space="preserve">H.08.000.031697</t>
  </si>
  <si>
    <t xml:space="preserve">Visor tipo olho mágico com ângulo de visualização de 200°; ref. Vonder ou equivalente</t>
  </si>
  <si>
    <t xml:space="preserve">H.08.000.031698</t>
  </si>
  <si>
    <t xml:space="preserve">Ferragem adicional para porta de divisória, vão simples - instalado</t>
  </si>
  <si>
    <t xml:space="preserve">H.08.000.031699</t>
  </si>
  <si>
    <t xml:space="preserve">Ferragem adicional para porta de divisória, vão duplo - instalado</t>
  </si>
  <si>
    <t xml:space="preserve">H.08.000.031701</t>
  </si>
  <si>
    <t xml:space="preserve">Dobradiça de aço cromado de 3 1/2", para portas de até 21 kg, ref. União Mundial ou equivalente - (embalagem com 3 dobradiças)</t>
  </si>
  <si>
    <t xml:space="preserve">H.08.000.031712</t>
  </si>
  <si>
    <t xml:space="preserve">Puxador duplo tubular em aço inoxidável, com duas fixações, dimensões 300mm entre furos, ref. Dorma ou equivalente</t>
  </si>
  <si>
    <t xml:space="preserve">H.08.000.031715</t>
  </si>
  <si>
    <t xml:space="preserve">Ferragem completa para porta de box de WC tipo livre/ocupado; ref. 1515/136 Arouca, 719 AZ CR La Fonte, 801 AZ CR 35mm Lockwell ou equivalente</t>
  </si>
  <si>
    <t xml:space="preserve">H.08.000.031718</t>
  </si>
  <si>
    <t xml:space="preserve">Cadeado alta segurança 16 pinos, ref. CRT 70 mm da Papaiz ou equivalente</t>
  </si>
  <si>
    <t xml:space="preserve">H.08.000.031719</t>
  </si>
  <si>
    <t xml:space="preserve">Cadeado com haste de aço, 35/36 mm, ref. CR35 da Papaiz, E35 da Pado ou equivalente</t>
  </si>
  <si>
    <t xml:space="preserve">H.08.000.031722</t>
  </si>
  <si>
    <t xml:space="preserve">Cadeado com haste de aço, 60 mm, ref. CR60 da Papaiz, E60 da Pado ou equivalente</t>
  </si>
  <si>
    <t xml:space="preserve">H.08.000.031723</t>
  </si>
  <si>
    <t xml:space="preserve">Cadeado com haste de aço, 25/27 mm, ref. CR25 da Papaiz, E27 da Pado ou equivalente</t>
  </si>
  <si>
    <t xml:space="preserve">H.08.000.031726</t>
  </si>
  <si>
    <t xml:space="preserve">Mola de piso para porta com largura até 1,10m e esforço até 120kg, ref. BTS 75 V fabricação Dorma ou equivalente</t>
  </si>
  <si>
    <t xml:space="preserve">H.08.000.031728</t>
  </si>
  <si>
    <t xml:space="preserve">Cadeado com haste de aço, 50 mm, ref. CR50 da Papaiz; E50 da Pado ou equivalente</t>
  </si>
  <si>
    <t xml:space="preserve">H.08.000.031734</t>
  </si>
  <si>
    <t xml:space="preserve">Dobradiça em latão cromado reforçada com anéis de 3 1/2" x 3", ref. La Fonte Dob 85 3 1/2" x 3" LT S/P CR, 3635 da União Mundial ou equivalente</t>
  </si>
  <si>
    <t xml:space="preserve">H.08.000.031740</t>
  </si>
  <si>
    <t xml:space="preserve">Dobradiça em aço inoxidável escovado com anéis, de 3" x 2 1/2", para portas de até 25 kg, ref. Dobradiça 395 da La Fonte ou equivalente</t>
  </si>
  <si>
    <t xml:space="preserve">H.08.000.031764</t>
  </si>
  <si>
    <t xml:space="preserve">Equipamento automatizador de portas deslizantes para folha dupla, ref. ES200 EASY da Dorma ou equivalente</t>
  </si>
  <si>
    <t xml:space="preserve">H.08.000.031765</t>
  </si>
  <si>
    <t xml:space="preserve">Equipamento automatizador telescópico unilateral de portas deslizantes para folha dupla, ref. ES 200 T da Dorma ou equivalente</t>
  </si>
  <si>
    <t xml:space="preserve">H.08.000.035003</t>
  </si>
  <si>
    <t xml:space="preserve">Fechadura completa com maçaneta tipo alavanca, para porta externa de 1 folha; ref. 725.01/40CR da Pado, Papaiz ou equivalente</t>
  </si>
  <si>
    <t xml:space="preserve">H.08.000.035004</t>
  </si>
  <si>
    <t xml:space="preserve">Ferragem completa com maçaneta tipo alavanca, com miolo tipo gorges, para porta interna com 1 folha; referência 721/01 CR da Pado, 402526/40 da Arouca ou equivalente</t>
  </si>
  <si>
    <t xml:space="preserve">H.08.000.035009</t>
  </si>
  <si>
    <t xml:space="preserve">Fechadura eletroímã para capacidade de atraque de 150kgf</t>
  </si>
  <si>
    <t xml:space="preserve">H.08.000.035010</t>
  </si>
  <si>
    <t xml:space="preserve">Fechadura elétrica de sobrepor e fonte, para portas ou portões de metal ou madeira, ref. C-90 dupla da HDL; fonte com botão, ref. TRA-400 da HDL ou equivalente</t>
  </si>
  <si>
    <t xml:space="preserve">H.08.000.035011</t>
  </si>
  <si>
    <t xml:space="preserve">Mola aérea para porta com esforço acima de 50kg até 60kg, ref. MA 200 potência 3 fabricação Dorma, linha 770 POT2 fabricação Disafe ou equivalente</t>
  </si>
  <si>
    <t xml:space="preserve">H.08.000.035012</t>
  </si>
  <si>
    <t xml:space="preserve">Mola aérea para porta com esforço acima de 60kg até 80kg, ref. MA 200 potência 4 fabricação Dorma, linha 770POT2 fabricação Disafe ou equivalente</t>
  </si>
  <si>
    <t xml:space="preserve">H.08.000.035013</t>
  </si>
  <si>
    <t xml:space="preserve">Mola aérea hidráulica com calha deslizante, para porta com largura até 1,60mm, com esforço de 81 até 250kg, ref. TS 93B / TS 93 System da Dorma, linha 6825 fabricação Disafe ou equivalente</t>
  </si>
  <si>
    <t xml:space="preserve">H.08.000.035019</t>
  </si>
  <si>
    <t xml:space="preserve">Fechadura com maçaneta tipo alavanca em aço inoxidável e rozeta, ref. Victória Ecoinox 882 IXE externa da Pado ou equivalente</t>
  </si>
  <si>
    <t xml:space="preserve">H.09.000.031168</t>
  </si>
  <si>
    <t xml:space="preserve">Porta de segurança de correr suspensa em grade com aço SAE 1045, com brete superior, diâmetro de 1´, completa, sem têmpera e revenimento</t>
  </si>
  <si>
    <t xml:space="preserve">H.09.000.031181</t>
  </si>
  <si>
    <t xml:space="preserve">Brete para instalação lateral em porta chapa/grade de segurança</t>
  </si>
  <si>
    <t xml:space="preserve">H.09.000.031253</t>
  </si>
  <si>
    <t xml:space="preserve">Grade de segurança em aço SAE 1045, diâmetro de 1´, com têmpera e revenimento</t>
  </si>
  <si>
    <t xml:space="preserve">H.09.000.031254</t>
  </si>
  <si>
    <t xml:space="preserve">Grade de segurança para janela em aço SAE 1045, diâmetro 1´, com têmpera e revenimento</t>
  </si>
  <si>
    <t xml:space="preserve">H.09.000.031255</t>
  </si>
  <si>
    <t xml:space="preserve">Porta de segurança de abrir em grade aço SAE 1045, diâmetro de 1´, completa - com têmpera e revenimento</t>
  </si>
  <si>
    <t xml:space="preserve">H.09.000.031256</t>
  </si>
  <si>
    <t xml:space="preserve">Porta de segurança de abrir grade em aço SAE 1045 chapeada, diâmetro de 1´, completa, com têmpera e revenimento</t>
  </si>
  <si>
    <t xml:space="preserve">H.09.000.031257</t>
  </si>
  <si>
    <t xml:space="preserve">Porta de segurança especial de abrir com grade em aço SAE 1045, diâmetro de 1´, completa, com têmpera e revenimento</t>
  </si>
  <si>
    <t xml:space="preserve">H.09.000.031258</t>
  </si>
  <si>
    <t xml:space="preserve">Portão de abrir para muralha em aço SAE 1045 chapeada, diâmetro de 1´, completa - com têmpera e revenimento</t>
  </si>
  <si>
    <t xml:space="preserve">H.09.000.031260</t>
  </si>
  <si>
    <t xml:space="preserve">Grade de segurança em aço SAE 1045 chapeada, diâmetro de 1´, com têmpera e revenimento</t>
  </si>
  <si>
    <t xml:space="preserve">H.09.000.031329</t>
  </si>
  <si>
    <t xml:space="preserve">H.09.000.031341</t>
  </si>
  <si>
    <t xml:space="preserve">Ferrolho de segurança de 1,20 m, DN= 1´, para adaptação em portas de celas, embutido em caixa externamente</t>
  </si>
  <si>
    <t xml:space="preserve">H.09.000.031361</t>
  </si>
  <si>
    <t xml:space="preserve">Grade de segurança em aço SAE 1045, diâmetro de 1´ - sem têmpera e revenimento - instalado</t>
  </si>
  <si>
    <t xml:space="preserve">H.09.000.031362</t>
  </si>
  <si>
    <t xml:space="preserve">Grade de segurança para janela em aço SAE 1045, diâmetro 1´ - sem têmpera e revenimento - instalado</t>
  </si>
  <si>
    <t xml:space="preserve">H.09.000.031363</t>
  </si>
  <si>
    <t xml:space="preserve">Porta de segurança de abrir em grade aço SAE 1045, diâmetro de 1´, sem completa - sem têmpera e revenimento</t>
  </si>
  <si>
    <t xml:space="preserve">H.09.000.031364</t>
  </si>
  <si>
    <t xml:space="preserve">Porta de segurança de abrir grade em aço SAE 1045 chapeada, diâmetro de 1´, completa - sem têmpera e revenimento</t>
  </si>
  <si>
    <t xml:space="preserve">H.09.000.031368</t>
  </si>
  <si>
    <t xml:space="preserve">Porta de segurança especial de abrir com grade em aço SAE 1045, diâmetro de 1´, completa - sem têmpera e revenimento</t>
  </si>
  <si>
    <t xml:space="preserve">H.09.000.031369</t>
  </si>
  <si>
    <t xml:space="preserve">Portão de abrir para muralha em aço SAE 1045 chapeada, diâmetro de 1´, completa - sem têmpera e revenimento</t>
  </si>
  <si>
    <t xml:space="preserve">H.09.000.031370</t>
  </si>
  <si>
    <t xml:space="preserve">Grade de segurança em aço SAE 1045 chapeada, diâmetro de 1´ - sem têmpera e revenimento - instalado</t>
  </si>
  <si>
    <t xml:space="preserve">H.09.000.031613</t>
  </si>
  <si>
    <t xml:space="preserve">Ferrolho de segurança de 7/8´ para adaptação em portas de celas, com porta cadeado e suporte de fixação</t>
  </si>
  <si>
    <t xml:space="preserve">H.09.000.031622</t>
  </si>
  <si>
    <t xml:space="preserve">Caixilho de segurança em aço SAE 1010/1020 tipo fixo e de correr (0,70x0,80m), para receber vidro, com bandeira tipo veneziana (0,375x0,80m)</t>
  </si>
  <si>
    <t xml:space="preserve">H.09.000.031623</t>
  </si>
  <si>
    <t xml:space="preserve">Guichê de segurança em grade com aço SAE 1045, diâmetro de 1´, com têmpera e revenimento</t>
  </si>
  <si>
    <t xml:space="preserve">H.09.000.031625</t>
  </si>
  <si>
    <t xml:space="preserve">Guichê de segurança em grade com aço SAE 1045, diâmetro de 1´, sem têmpera e revenimento</t>
  </si>
  <si>
    <t xml:space="preserve">H.09.000.031626</t>
  </si>
  <si>
    <t xml:space="preserve">H.09.000.031628</t>
  </si>
  <si>
    <t xml:space="preserve">Porta de segurança de correr em grade de aço SAE 1045, com brete lateral, diâmetro de 1´, completa, com têmpera e revenimento</t>
  </si>
  <si>
    <t xml:space="preserve">H.09.000.031629</t>
  </si>
  <si>
    <t xml:space="preserve">Porta de segurança de correr suspensa em grade de aço SAE 1045, chapeada, diâmetro de 1´, completa, com têmpera e revenimento</t>
  </si>
  <si>
    <t xml:space="preserve">H.09.000.031631</t>
  </si>
  <si>
    <t xml:space="preserve">Porta de segurança de correr/deslizante, em grade com aço SAE 1045, diâmetro de 1´, completa, sem têmpera e revenimento</t>
  </si>
  <si>
    <t xml:space="preserve">H.09.000.031907</t>
  </si>
  <si>
    <t xml:space="preserve">Porta de segurança de correr suspensa em grade em aço SAE 1045, chapeada, diâmetro de 1´, com brete vertical, completa - sem têmpera e revenimento</t>
  </si>
  <si>
    <t xml:space="preserve">H.12.000.031610</t>
  </si>
  <si>
    <t xml:space="preserve">Dobradiça tipo gonzo em aço SAE 1045, diâmetro de 1 1/2´ com abas de 2´ x 3/8´</t>
  </si>
  <si>
    <t xml:space="preserve">H.13.000.069501</t>
  </si>
  <si>
    <t xml:space="preserve">Solda 50/50</t>
  </si>
  <si>
    <t xml:space="preserve">H.13.000.069502</t>
  </si>
  <si>
    <t xml:space="preserve">Pasta para soldar</t>
  </si>
  <si>
    <t xml:space="preserve">H.13.000.069565</t>
  </si>
  <si>
    <t xml:space="preserve">Solda eletrolítica tipo Smaw-AWS 6013 eletrodos esp. 2,5/3,25/4,0mm; ref. ESAB, LINCOLN, WELD ou equivalente</t>
  </si>
  <si>
    <t xml:space="preserve">I.01.000.025057</t>
  </si>
  <si>
    <t xml:space="preserve">Painel Wall com miolo de madeira contraplacado por lâminas de madeira e externamente por chapas em CRFS, para piso, ref. Eternit ou equivalente</t>
  </si>
  <si>
    <t xml:space="preserve">I.01.000.030105</t>
  </si>
  <si>
    <t xml:space="preserve">Porta em laminado melamínico estrutural Alcoplac, TS-10 (fórmica maciça) - 62 x 180cm, com dobradiça e fechadura</t>
  </si>
  <si>
    <t xml:space="preserve">I.05.000.021057</t>
  </si>
  <si>
    <t xml:space="preserve">Placa cimentícia impermeabilizada com espessura de 12mm, placa de 1,20 x 2,40m; ref. Brasilit ou equivalente</t>
  </si>
  <si>
    <t xml:space="preserve">I.05.000.021080</t>
  </si>
  <si>
    <t xml:space="preserve">Placa cimentícia em CRFS impermeabilizada, espessura 6 mm, dimensões 1,20 x 2,00m, ref. Eternit, Brasilit ou equivalente</t>
  </si>
  <si>
    <t xml:space="preserve">I.06.000.022566</t>
  </si>
  <si>
    <t xml:space="preserve">Veneziana de vidro tipo ´CAPELINHA´ 20 x 10 x 10 cm</t>
  </si>
  <si>
    <t xml:space="preserve">I.06.000.022567</t>
  </si>
  <si>
    <t xml:space="preserve">Veneziana de vidro ´IBRAVIR´ 20 x 20 x 6 cm</t>
  </si>
  <si>
    <t xml:space="preserve">I.06.000.025561</t>
  </si>
  <si>
    <t xml:space="preserve">Telha de vidro tipo ´FRANCESA´</t>
  </si>
  <si>
    <t xml:space="preserve">I.06.000.025562</t>
  </si>
  <si>
    <t xml:space="preserve">Telha de vidro tipo ´PAULISTA´</t>
  </si>
  <si>
    <t xml:space="preserve">J.01.000.038012</t>
  </si>
  <si>
    <t xml:space="preserve">Lixa para ferro e metais Norton N° 80, ou equivalente</t>
  </si>
  <si>
    <t xml:space="preserve">J.01.000.038040</t>
  </si>
  <si>
    <t xml:space="preserve">Lixa d´água, ref. Norton n° 80, Aquaflex ou equivalente</t>
  </si>
  <si>
    <t xml:space="preserve">J.02.000.024007</t>
  </si>
  <si>
    <t xml:space="preserve">Emulsão acrílica para vedação de trincas, ref. Selatrinca Suvinil ou  equivalente</t>
  </si>
  <si>
    <t xml:space="preserve">J.02.000.024028</t>
  </si>
  <si>
    <t xml:space="preserve">Hidrorepelente a base de silano-siloxano oligomérico disperso em solvente; ref. Silicone da Sika, Acquella Original da Otto Baumgart, Fuseprotec Silicone da Viapol ou equivalente</t>
  </si>
  <si>
    <t xml:space="preserve">J.02.000.024030</t>
  </si>
  <si>
    <t xml:space="preserve">Hidrorepelente a base de silano-siloxano oligomérico disperso em água, ref. Acqua da Denver, Repele água da Quartzolit ou equivalente</t>
  </si>
  <si>
    <t xml:space="preserve">J.02.000.024047</t>
  </si>
  <si>
    <t xml:space="preserve">Líquido imunizante para madeira pentox (Montana); ref. Penetrol Cupim (Otto Baungart) ou equivalente</t>
  </si>
  <si>
    <t xml:space="preserve">J.02.000.024076</t>
  </si>
  <si>
    <t xml:space="preserve">Resina 100% acrílica plastificante, Hiper 409 da NS Brasil ou equivalente</t>
  </si>
  <si>
    <t xml:space="preserve">J.02.000.024147</t>
  </si>
  <si>
    <t xml:space="preserve">Resina acrílica para piso granilite</t>
  </si>
  <si>
    <t xml:space="preserve">J.02.000.024148</t>
  </si>
  <si>
    <t xml:space="preserve">Resina epóxi para piso granilite</t>
  </si>
  <si>
    <t xml:space="preserve">J.02.000.028057</t>
  </si>
  <si>
    <t xml:space="preserve">Selador para tinta epóxi</t>
  </si>
  <si>
    <t xml:space="preserve">J.02.000.028058</t>
  </si>
  <si>
    <t xml:space="preserve">Tinta esmalte Premium, base água, brilhante/acetinado, várias cores, pintura interna/externa, ref. Coralit Zero da Coral, Futura Premium, Suvinil Premium, Metalatex Eco, Sherwin Williams, ou equivalente</t>
  </si>
  <si>
    <t xml:space="preserve">J.02.000.037501</t>
  </si>
  <si>
    <t xml:space="preserve">Primer base resina sintética com cromato de zinco 2 demãos; referência comercial Maza alta performance, Vedacit Pro Anticorrosivo ZN ou equivalente</t>
  </si>
  <si>
    <t xml:space="preserve">J.02.000.037503</t>
  </si>
  <si>
    <t xml:space="preserve">Revestimento texturizado acrílico com microagregado, uso interno/externo em várias corres; ref. Permalit Textura Domus da Ibratin ou equivalente</t>
  </si>
  <si>
    <t xml:space="preserve">J.02.000.037505</t>
  </si>
  <si>
    <t xml:space="preserve">Textura acrílica sem agregados minerais, cor branca, ref. Texturatto liso ou clássico da Suvinil ou equivalente, para uso interno ou externo</t>
  </si>
  <si>
    <t xml:space="preserve">J.02.000.037506</t>
  </si>
  <si>
    <t xml:space="preserve">Tinta base borracha clorada, ref. Anklor TR da Tintas Ancora, Globaltrafic 611 da Global Tintas, Perfortrafic código 25020 da Tintas Perfortex ou equivalente</t>
  </si>
  <si>
    <t xml:space="preserve">J.02.000.037508</t>
  </si>
  <si>
    <t xml:space="preserve">Resina epóxi com alcatrão de hulha; ref. Denvercoat Epóxi Alcatrão da Denver, Compound Coal Tar Epóxi, Duropoxy alcatrão especial ou equivalente</t>
  </si>
  <si>
    <t xml:space="preserve">J.02.000.037510</t>
  </si>
  <si>
    <t xml:space="preserve">Massa corrida de base acrílica; ref. Massa Acrílica (Suvinil/Glasurit), Massa FC (Fusecolor), Massa Especial para fachada (Retinco) ou equivalente</t>
  </si>
  <si>
    <t xml:space="preserve">J.02.000.037513</t>
  </si>
  <si>
    <t xml:space="preserve">Tinta latex, acabamento fosco aveludado, ref. coral 3 em 1 da Coral, rende e cobre muito da Suvinil ou equivalente</t>
  </si>
  <si>
    <t xml:space="preserve">J.02.000.037517</t>
  </si>
  <si>
    <t xml:space="preserve">Tinta acrílica para pisos, ref. Novacor Piso Liso-amarelo (Globo/Novacor), Suvinil Poliesportiva da Glasurit, Metalatex Acrílico com Quartzo da Sherwin Williams ou equivalente</t>
  </si>
  <si>
    <t xml:space="preserve">J.02.000.037518</t>
  </si>
  <si>
    <t xml:space="preserve">Selador para tinta acrílica Coral, Suvinil ou equivalente</t>
  </si>
  <si>
    <t xml:space="preserve">J.02.000.037528</t>
  </si>
  <si>
    <t xml:space="preserve">Tinta acrílica para sinalização visual de pisos, com acabamento fosco, várias cores, ref. Interlight da Indutil ou equivalente</t>
  </si>
  <si>
    <t xml:space="preserve">J.02.000.037539</t>
  </si>
  <si>
    <t xml:space="preserve">Verniz fungicida Stain, para madeiras; ref. Osmocolor Montana / Verniz Satin Suvinil ou equivalente</t>
  </si>
  <si>
    <t xml:space="preserve">J.02.000.037542</t>
  </si>
  <si>
    <t xml:space="preserve">Tinta 100% acrílica acabamento fosco acetinado, Coral, Suvinil 100% Acrílico (Glasurit), Sherwin Willian, Metalatex (Fusecolor) ou equivalente</t>
  </si>
  <si>
    <t xml:space="preserve">J.02.000.037545</t>
  </si>
  <si>
    <t xml:space="preserve">Tinta à base de resina epoxi; ref. Esmalte Wandepoxy Coral, Interseal 670 HS Internacional ou equivalente</t>
  </si>
  <si>
    <t xml:space="preserve">J.02.000.037548</t>
  </si>
  <si>
    <t xml:space="preserve">Verniz incolor antipichação, ref. Graffitiguard da Anchortec, Antgraf Eco verniz da Ant Graf ou equivalente</t>
  </si>
  <si>
    <t xml:space="preserve">J.02.000.037549</t>
  </si>
  <si>
    <t xml:space="preserve">Microesferas de vidro Extra Premix (tipo I-B); ref. Vimaster ou equivalente</t>
  </si>
  <si>
    <t xml:space="preserve">J.02.000.037602</t>
  </si>
  <si>
    <t xml:space="preserve">Proteção passiva contra incêndio com tinta intumescente, com tempo requerido de resistência ao fogo TRRF = 60 min - aplicação em painéis de gesso acartonado</t>
  </si>
  <si>
    <t xml:space="preserve">J.02.000.037603</t>
  </si>
  <si>
    <t xml:space="preserve">Proteção passiva contra incêndio com tinta intumescente, com tempo requerido de resistência ao fogo TRRF = 120 min - aplicação em painéis de gesso acartonado</t>
  </si>
  <si>
    <t xml:space="preserve">J.02.000.037605</t>
  </si>
  <si>
    <t xml:space="preserve">Tinta intumescente para aplicação em estrutura metálica; ref. Brasifire da Brasilux, Maza, Firecoat da Polidura, Renner ou equivalente</t>
  </si>
  <si>
    <t xml:space="preserve">J.02.000.038000</t>
  </si>
  <si>
    <t xml:space="preserve">Fundo preparador base água, para madeira e metais; ref. Fundo preparador Coralit Balance da Coral, Metalatex Eco fundo antiferrugem da Sherwin Williams, Fundo preparador da Suvinil ou equivalente</t>
  </si>
  <si>
    <t xml:space="preserve">J.02.000.038001</t>
  </si>
  <si>
    <t xml:space="preserve">Diluente aguarrás mineral; ref. Suvinil, Luksnova, Coral ou equivalente</t>
  </si>
  <si>
    <t xml:space="preserve">J.02.000.038006</t>
  </si>
  <si>
    <t xml:space="preserve">Fundo sintético branco para superfície galvanizada, alumínio; ref. Coral fundo para galvanização ou equivalente</t>
  </si>
  <si>
    <t xml:space="preserve">J.02.000.038007</t>
  </si>
  <si>
    <t xml:space="preserve">Tinta latex PVA anti-mofo; ref. Coralmur da Coral, Premium ou equivalente</t>
  </si>
  <si>
    <t xml:space="preserve">J.02.000.038008</t>
  </si>
  <si>
    <t xml:space="preserve">Tinta latex acrílica antimofo acetinado fosco; ref. Metalatex antimofo (Sherwin Williams) ou equivalente</t>
  </si>
  <si>
    <t xml:space="preserve">J.02.000.038017</t>
  </si>
  <si>
    <t xml:space="preserve">Massa corrida PVA; ref. Massa Corrida Suvinil, Massa Corrida Coral, Metalatex da Sherwin Willians ou equivalente</t>
  </si>
  <si>
    <t xml:space="preserve">J.02.000.038028</t>
  </si>
  <si>
    <t xml:space="preserve">Zarcão, ref. Zarcoral fabricação Coral - Zarcão Internacional ou equivalente</t>
  </si>
  <si>
    <t xml:space="preserve">J.02.000.038029</t>
  </si>
  <si>
    <t xml:space="preserve">Removedor de tinta, ref. Pintoff da Coral ou equivalente</t>
  </si>
  <si>
    <t xml:space="preserve">J.02.000.038038</t>
  </si>
  <si>
    <t xml:space="preserve">Pigmento para argamassa tipo Pó Xadrez, ref. amarelo Novacor, Globo ou equivalente</t>
  </si>
  <si>
    <t xml:space="preserve">J.02.000.038050</t>
  </si>
  <si>
    <t xml:space="preserve">Verniz comum a base de poliuretano; referência comercial Verniz SW Marítimo brilhante (Sherwin Willians), Suvinil Verniz Copal (Glasurit), Sparlak Copal (Akzo/Ypiranga) ou equivalente</t>
  </si>
  <si>
    <t xml:space="preserve">J.02.000.038052</t>
  </si>
  <si>
    <t xml:space="preserve">Verniz acrílico base água, ref. Denverniz Acqua (Denver), Durocryl A (Wolf Hacker), Nitoprimer AW (Fosroc) ou equivalente</t>
  </si>
  <si>
    <t xml:space="preserve">J.02.000.038054</t>
  </si>
  <si>
    <t xml:space="preserve">Verniz acrílico base solvente, Dekguard BS/FS, (Fosroc), Durocryl S (Wolf Hacker), Denverniz SB/SF (Denver) ou equivalente</t>
  </si>
  <si>
    <t xml:space="preserve">J.02.000.038058</t>
  </si>
  <si>
    <t xml:space="preserve">Impermeabilizante acrílico, ref. Suviflex ou equivalente</t>
  </si>
  <si>
    <t xml:space="preserve">J.02.000.038060</t>
  </si>
  <si>
    <t xml:space="preserve">Thinner, ref. Natrielli ou equivalente</t>
  </si>
  <si>
    <t xml:space="preserve">J.02.000.038061</t>
  </si>
  <si>
    <t xml:space="preserve">Líquido de fundo (fundo preparador)</t>
  </si>
  <si>
    <t xml:space="preserve">J.02.000.090805</t>
  </si>
  <si>
    <t xml:space="preserve">Tinta esmalte especial para lousa, cor verde, acabamento fosco, ref. Coralit Esmalte Sintético (Coral), Suvinil Esmalte Sintético, ou equivalente</t>
  </si>
  <si>
    <t xml:space="preserve">K.01.000.023500</t>
  </si>
  <si>
    <t xml:space="preserve">Divisória em granilite frontal, maciça ou revestida, e= 4,0cm - instalado</t>
  </si>
  <si>
    <t xml:space="preserve">K.01.000.023501</t>
  </si>
  <si>
    <t xml:space="preserve">Divisória em granilite maciça ou revestida, e= 3,0cm - instalado</t>
  </si>
  <si>
    <t xml:space="preserve">K.01.000.033001</t>
  </si>
  <si>
    <t xml:space="preserve">Estucamento e polimento piso/patamar em granilite</t>
  </si>
  <si>
    <t xml:space="preserve">K.01.000.033002</t>
  </si>
  <si>
    <t xml:space="preserve">Estucamento e polimento degrau (piso e espelho) em granilite</t>
  </si>
  <si>
    <t xml:space="preserve">K.01.000.033004</t>
  </si>
  <si>
    <t xml:space="preserve">Estucamento e polimento de rodapé em granilite</t>
  </si>
  <si>
    <t xml:space="preserve">K.01.000.033011</t>
  </si>
  <si>
    <t xml:space="preserve">Soleira em granilite cinza ou verde, polido com espessura mínima de 8mm fornecimento e aplicação média</t>
  </si>
  <si>
    <t xml:space="preserve">K.01.000.033015</t>
  </si>
  <si>
    <t xml:space="preserve">Piso em granilite cinza ou verde, polido, espessura mínimo de 8mm fornecimento e aplicação média</t>
  </si>
  <si>
    <t xml:space="preserve">K.01.000.033017</t>
  </si>
  <si>
    <t xml:space="preserve">Soleira para piso alta resistência (&gt;40MPa), moldado no local, tráfego médio (8mm) ou pesado (12mm), largura até 30cm aplicado média</t>
  </si>
  <si>
    <t xml:space="preserve">K.01.000.035031</t>
  </si>
  <si>
    <t xml:space="preserve">Degrau em granilite, cinza ou verde, polido, com espessura mínima de 8mm fornecimento e aplicação média</t>
  </si>
  <si>
    <t xml:space="preserve">K.01.000.035531</t>
  </si>
  <si>
    <t xml:space="preserve">Placa granilite de 3 cm</t>
  </si>
  <si>
    <t xml:space="preserve">K.01.000.035534</t>
  </si>
  <si>
    <t xml:space="preserve">Piso alta resistência (&gt;40MPa), moldado no local, tráfego pesado com espessura de 12mm aplicado</t>
  </si>
  <si>
    <t xml:space="preserve">K.01.000.035535</t>
  </si>
  <si>
    <t xml:space="preserve">Degrau para piso alta resistência (&gt;40 MPa), moldado no local, tráfego médio, espessura de 8 mm aplicado</t>
  </si>
  <si>
    <t xml:space="preserve">K.01.000.035536</t>
  </si>
  <si>
    <t xml:space="preserve">Degrau para piso alta resistência (&gt;40 MPa), moldado no local, tráfego médio, espessura de 12 mm aplicado</t>
  </si>
  <si>
    <t xml:space="preserve">K.01.000.036042</t>
  </si>
  <si>
    <t xml:space="preserve">Rodapé em granilite tipo meia cana, cor cinza ou verde, polido, até 10cm fornecimento e aplicação média</t>
  </si>
  <si>
    <t xml:space="preserve">K.01.000.036140</t>
  </si>
  <si>
    <t xml:space="preserve">Rodapé para piso alta resistência (&gt;40MPa), moldado no local, tráfego médio (8mm) ou tráfego pesado (12mm) aplicado média</t>
  </si>
  <si>
    <t xml:space="preserve">K.01.000.036512</t>
  </si>
  <si>
    <t xml:space="preserve">Polimento piso fundido no local alta resistência</t>
  </si>
  <si>
    <t xml:space="preserve">K.02.000.023504</t>
  </si>
  <si>
    <t xml:space="preserve">Divisória placa granito cinza andorinha; dimensões 1,0x2,0 m, com espessura de 3 cm; (fixada piso e parede) - instalado</t>
  </si>
  <si>
    <t xml:space="preserve">K.02.000.023555</t>
  </si>
  <si>
    <t xml:space="preserve">Divisória em mármore branco, dimensões 1,0x2,0 m, com espessura de 3 cm; (fixada piso e parede) - instalado</t>
  </si>
  <si>
    <t xml:space="preserve">K.02.000.032502</t>
  </si>
  <si>
    <t xml:space="preserve">Tampo (com frontão) em granito, com espessura de 2 cm, com furo para 1 cuba simples, nas cores Andorinha, cinza Corumbá, Santa Cecília, verde Ubatuba, acabamento polido</t>
  </si>
  <si>
    <t xml:space="preserve">K.02.000.032503</t>
  </si>
  <si>
    <t xml:space="preserve">Revestimento em granito em placas de 40 x 40 cm, com espessura de 2 cm, nas cores cinza Andorinha, cinza Corumbá, Santa Cecília, verde Ubatuba ou branco Dallas, acabamento polido - material</t>
  </si>
  <si>
    <t xml:space="preserve">K.02.000.032504</t>
  </si>
  <si>
    <t xml:space="preserve">Degrau e espelho em granito (piso 30 cm e espelho 20 cm), com espessura de 2 cm, nas cores cinza Andorinha, cinza Corumbá, Santa Cecília, verde Ubatuba ou branco Dallas, acabamento polido - material</t>
  </si>
  <si>
    <t xml:space="preserve">K.02.000.032508</t>
  </si>
  <si>
    <t xml:space="preserve">Peitoril e/ou soleira em granito boleado, com espessura de 2 cm e largura de 20 cm, nas cores cinza Andorinha, cinza Corumbá, Santa Cecília, verde Ubatuba ou branco Dallas, acabamento polido - material</t>
  </si>
  <si>
    <t xml:space="preserve">K.02.000.032509</t>
  </si>
  <si>
    <t xml:space="preserve">Peitoril e/ou soleira em granito boleado, com espessura de 2 cm e largura de 21 até 30 cm, nas cores cinza Andorinha, cinza Corumbá, Santa Cecília, verde Ubatuba ou branco Dallas, acabamento polido - material</t>
  </si>
  <si>
    <t xml:space="preserve">K.02.000.032516</t>
  </si>
  <si>
    <t xml:space="preserve">Rodapé em granito, espessura de 2 cm e altura de 7 cm, nas cores cinza Andorinha, cinza Corumbá, Santa Cecília, verde Ubatuba ou branco Dallas, acabamento polido - material</t>
  </si>
  <si>
    <t xml:space="preserve">K.02.000.032517</t>
  </si>
  <si>
    <t xml:space="preserve">Rodapé em granito, espessura de 2 cm e altura entre 7,1 a 10 cm, nas cores cinza Andorinha, cinza Corumbá, Santa Cecília, verde Ubatuba ou branco Dallas, acabamento polido - material</t>
  </si>
  <si>
    <t xml:space="preserve">K.02.000.033012</t>
  </si>
  <si>
    <t xml:space="preserve">Piso em granilite, placas pré-moldadas de 40 x 40 cm, inclusive assentamento, polimento, enceramento e rejunte</t>
  </si>
  <si>
    <t xml:space="preserve">K.02.000.033570</t>
  </si>
  <si>
    <t xml:space="preserve">Revestimento em granito lavado tipo Fulget tradicional ou natural em faixas até 40 cm; ref. Fulget da Grani Torre ou equivalente</t>
  </si>
  <si>
    <t xml:space="preserve">K.02.000.033571</t>
  </si>
  <si>
    <t xml:space="preserve">Revestimento em granito lavado tipo Fulget tradicional ou natural em panos, ref. Fulget da Grani Torre ou equivalente</t>
  </si>
  <si>
    <t xml:space="preserve">K.02.000.035033</t>
  </si>
  <si>
    <t xml:space="preserve">Degrau em mármore travertino nacional com espessura de 2 cm, piso 30 cm e espelho 20 cm</t>
  </si>
  <si>
    <t xml:space="preserve">K.02.000.035036</t>
  </si>
  <si>
    <t xml:space="preserve">Degrau e espelho em mármore branco com espessura de 2 cm, piso 30 cm e espelho 20 cm</t>
  </si>
  <si>
    <t xml:space="preserve">K.02.000.035072</t>
  </si>
  <si>
    <t xml:space="preserve">Mármore travertino nacional com espessura de 2 cm</t>
  </si>
  <si>
    <t xml:space="preserve">K.02.000.035073</t>
  </si>
  <si>
    <t xml:space="preserve">Mármore branco com espessura de 3 cm</t>
  </si>
  <si>
    <t xml:space="preserve">K.02.000.035075</t>
  </si>
  <si>
    <t xml:space="preserve">Mármore travertino nacional com espessura de 3 cm</t>
  </si>
  <si>
    <t xml:space="preserve">K.02.000.035076</t>
  </si>
  <si>
    <t xml:space="preserve">Mármore branco com espessura de 2 cm</t>
  </si>
  <si>
    <t xml:space="preserve">K.02.000.065652</t>
  </si>
  <si>
    <t xml:space="preserve">Tampo (com frontão) para pia em mármore Espírito Santo; com espessura de 3 cm; dimensão de 0,60x1,50m; furo para 1 cuba simples - instalado</t>
  </si>
  <si>
    <t xml:space="preserve">K.03.000.032508</t>
  </si>
  <si>
    <t xml:space="preserve">Peitoril e/ou soleira em pedra ardósia cinza, com espessura de 2 cm e largura até 20 cm - material</t>
  </si>
  <si>
    <t xml:space="preserve">K.03.000.032517</t>
  </si>
  <si>
    <t xml:space="preserve">Ardósia cinza de 40 x 40cm e espessura de 1 cm - material</t>
  </si>
  <si>
    <t xml:space="preserve">K.03.000.032519</t>
  </si>
  <si>
    <t xml:space="preserve">Rodapé em ardósia cinza com altura de 7 cm, espessura 1 cm - material</t>
  </si>
  <si>
    <t xml:space="preserve">K.03.000.035055</t>
  </si>
  <si>
    <t xml:space="preserve">Pedra em mosaico português 2 cores - instalado</t>
  </si>
  <si>
    <t xml:space="preserve">K.03.000.035060</t>
  </si>
  <si>
    <t xml:space="preserve">Pedra miracema de 11,5 x 23 cm, com espessura de 10 a 15 mm</t>
  </si>
  <si>
    <t xml:space="preserve">K.03.000.035061</t>
  </si>
  <si>
    <t xml:space="preserve">Pedra mineira comum irregular (chapa) para revestimento</t>
  </si>
  <si>
    <t xml:space="preserve">K.03.000.036138</t>
  </si>
  <si>
    <t xml:space="preserve">Rodapé em pedra mineira simples com altura de 10 cm</t>
  </si>
  <si>
    <t xml:space="preserve">K.03.000.036505</t>
  </si>
  <si>
    <t xml:space="preserve">Paralelepípedo só material</t>
  </si>
  <si>
    <t xml:space="preserve">L.01.000.023105</t>
  </si>
  <si>
    <t xml:space="preserve">Forro em fibra mineral em placas acústicas removíveis, NRC 0.70 / SRA 0.65-0.80 / CAC 30a 31dB; ref. Brillianto ou New Sandila da Owa ou equivalente - instalado</t>
  </si>
  <si>
    <t xml:space="preserve">L.01.000.023531</t>
  </si>
  <si>
    <t xml:space="preserve">Divisória em placas de gesso acartonado, resistência ao fogo 30 minutos, espessura 73/48mm - 1ST 12,5 + 1ST 12,5 - instalado</t>
  </si>
  <si>
    <t xml:space="preserve">L.01.000.023533</t>
  </si>
  <si>
    <t xml:space="preserve">Divisória em placas de gesso acartonado, resistência ao fogo 30 minutos, espessura 73/48mm - 1ST 12,5 + 1ST 12,5 - com lã mineral - instalado</t>
  </si>
  <si>
    <t xml:space="preserve">L.01.000.023534</t>
  </si>
  <si>
    <t xml:space="preserve">Divisória em placas de gesso acartonado, resistência ao fogo 30 minutos, espessura 100/70mm - 1ST 15 + 1ST 15 - com lã mineral - instalado</t>
  </si>
  <si>
    <t xml:space="preserve">L.01.000.023535</t>
  </si>
  <si>
    <t xml:space="preserve">Divisória em placas de gesso acartonado, resistência ao fogo 30 minutos, espessura 100/70mm - 1ST 15 + 1ST 15 - instalado</t>
  </si>
  <si>
    <t xml:space="preserve">L.01.000.023560</t>
  </si>
  <si>
    <t xml:space="preserve">Divisória em placas de gesso acartonado, resistência ao fogo 30 minutos, espessura 100/70mm - 1RU 15 + 1RU 15 - instalado</t>
  </si>
  <si>
    <t xml:space="preserve">L.01.000.023564</t>
  </si>
  <si>
    <t xml:space="preserve">Divisória em placas duplas de gesso acartonado, resistência ao fogo 60 minutos, espessura 120/70mm - 2ST 12,5 + 2ST 12,5 - com lã mineral - instalado</t>
  </si>
  <si>
    <t xml:space="preserve">L.01.000.023587</t>
  </si>
  <si>
    <t xml:space="preserve">Divisória em placas de gesso acartonado, resistência ao fogo 60 minutos, espessura 120/90mm - 1RF 15 + 1RF 15 - com lã mineral - instalado</t>
  </si>
  <si>
    <t xml:space="preserve">L.01.000.023606</t>
  </si>
  <si>
    <t xml:space="preserve">Forro em painéis de gesso acartonado removível, acabamento liso com película rígida de PVC, placas 625x625mm/625x1250mm, espessura de 9,5mm; ref. Gyprex liso Placo ou equivalente - instalado</t>
  </si>
  <si>
    <t xml:space="preserve">L.01.000.023630</t>
  </si>
  <si>
    <t xml:space="preserve">Divisória em placas duplas de gesso acartonado, resistência ao fogo 120 minutos, espessura 130/70mm - 2RF 15 + 2RF 15 - instalado</t>
  </si>
  <si>
    <t xml:space="preserve">L.01.000.023631</t>
  </si>
  <si>
    <t xml:space="preserve">Divisória em placas duplas de gesso acartonado, resistência ao fogo 60 minutos, espessura 120/70mm - 2ST 12,5 + 2RU 12,5 - instalado</t>
  </si>
  <si>
    <t xml:space="preserve">L.01.000.023632</t>
  </si>
  <si>
    <t xml:space="preserve">Divisória em placas duplas de gesso acartonado, resistência ao fogo 60 minutos, espessura 120/70mm - 2RU 12,5 + 2RU 12,5 - instalado</t>
  </si>
  <si>
    <t xml:space="preserve">L.01.000.023633</t>
  </si>
  <si>
    <t xml:space="preserve">Divisória em placas duplas de gesso acartonado, resistência ao fogo 60 minutos, espessura 98/48mm - 2ST 12,5 + 2ST 12,5 - com lã mineral - instalado</t>
  </si>
  <si>
    <t xml:space="preserve">L.01.000.023634</t>
  </si>
  <si>
    <t xml:space="preserve">Divisória em placas duplas de gesso acartonado, resistência ao fogo 60 minutos, espessura 98/48mm - 2RU 12,5 + 2RU 12,5 - com lã mineral - instalado</t>
  </si>
  <si>
    <t xml:space="preserve">L.01.000.023635</t>
  </si>
  <si>
    <t xml:space="preserve">Divisória em placas duplas de gesso acartonado, resistência ao fogo 60 minutos, espessura 98/48mm - 2ST 12,5 + 2RU 12,5 - com lã mineral - instalado</t>
  </si>
  <si>
    <t xml:space="preserve">L.01.000.034019</t>
  </si>
  <si>
    <t xml:space="preserve">Moldura gesso simples, espessura até 6,0cm - instalada</t>
  </si>
  <si>
    <t xml:space="preserve">L.01.000.034021</t>
  </si>
  <si>
    <t xml:space="preserve">Forro em painel de gesso acartonado, tipo standard, espessura 12,5mm, estrutura em aço galvanizado; ref. Gypsum FGE, Placostil F530 ou equivalente - instalado</t>
  </si>
  <si>
    <t xml:space="preserve">L.01.000.034024</t>
  </si>
  <si>
    <t xml:space="preserve">Forro em placa de gesso liso(Standard), espessura 12,5mm, fixado e estruturado - instalado</t>
  </si>
  <si>
    <t xml:space="preserve">M.02.000.036114</t>
  </si>
  <si>
    <t xml:space="preserve">M.02.000.036115</t>
  </si>
  <si>
    <t xml:space="preserve">Fornecimento e instalação de piso elevado tipo telescópico em chapa de aço, sem revestimento</t>
  </si>
  <si>
    <t xml:space="preserve">M.02.000.036118</t>
  </si>
  <si>
    <t xml:space="preserve">Piso elevado de concreto, placas 60x60cm, em sistema de apoio, pedestais em PVC, resistência 7 KN/m², espes. aproximada 4cm, altura 15cm, antiderrapante; ref. C40-600-PV Concreto linha Sílica da Dacapo, Piso Concrestiell ou equivalente - instalado</t>
  </si>
  <si>
    <t xml:space="preserve">M.02.000.036140</t>
  </si>
  <si>
    <t xml:space="preserve">Piso epóxi multilayer 4mm, acabamento semi brilhante com característica antiderrapante, em áreas internas; ref. Miaki, Ecosytem Multilayer, Concrecor E250 ou equivalente</t>
  </si>
  <si>
    <t xml:space="preserve">M.02.000.036143</t>
  </si>
  <si>
    <t xml:space="preserve">Rodapé abaulado, com argamassa epoxi, altura entre 5 a 10cm</t>
  </si>
  <si>
    <t xml:space="preserve">M.02.000.036144</t>
  </si>
  <si>
    <t xml:space="preserve">M.03.000.020450</t>
  </si>
  <si>
    <t xml:space="preserve">Limpeza fossa séptica</t>
  </si>
  <si>
    <t xml:space="preserve">M.04.000.022593</t>
  </si>
  <si>
    <t xml:space="preserve">Piso sintético de borracha ou PVC colorido, podotátil alerta/direcional, em placas 25x25cm, espessura total 7 a 12mm; ref. Daud, Andaluz ou equivalente</t>
  </si>
  <si>
    <t xml:space="preserve">M.04.000.023609</t>
  </si>
  <si>
    <t xml:space="preserve">Forro em fibra mineral acústico removível, em placas de 625 x 1250 mm, com atenuação sonora mínima de 28 dB, coeficiente de absorção sonora (NRC) de 0,85; ref. Forro Thermatex Thermofon da AMF, Humancare da OWA ou equivalente - instalado</t>
  </si>
  <si>
    <t xml:space="preserve">M.04.000.023650</t>
  </si>
  <si>
    <t xml:space="preserve">Forro metálico removível tipo colmeia, paineis de 625 x 625 mm, modulação das células de 125 x 125 mm, ref. CELL T15 da Hunter Douglas ou equivalente - instalado</t>
  </si>
  <si>
    <t xml:space="preserve">M.04.000.024096</t>
  </si>
  <si>
    <t xml:space="preserve">Placa para sinalização tátil em braile (início ou final), para corrimão, com o verso auto-aderente, conforme NBR 9050-2015</t>
  </si>
  <si>
    <t xml:space="preserve">M.04.000.024097</t>
  </si>
  <si>
    <t xml:space="preserve">Placa para sinalização tátil em braile (pavimento), para corrimão, com o verso auto-aderente, conforme NBR 9050-2015</t>
  </si>
  <si>
    <t xml:space="preserve">M.04.000.024522</t>
  </si>
  <si>
    <t xml:space="preserve">Isolamento térmico em polietileno expandido para tubulação água quente e refrigeração, espessura de 5mm, diâmetro de 15mm; ref. Elumaflex, Polipex ou equivalente</t>
  </si>
  <si>
    <t xml:space="preserve">M.04.000.024523</t>
  </si>
  <si>
    <t xml:space="preserve">Isolamento térmico em polietileno expandido para tubulação água quente e refrigeração, espessura de 5mm, diâmetro de 22mm; ref. Elumaflex, Polipex ou equivalente</t>
  </si>
  <si>
    <t xml:space="preserve">M.04.000.024524</t>
  </si>
  <si>
    <t xml:space="preserve">Isolamento térmico em polietileno expandido para tubulação água quente e refrigeração, espessura de 5mm, diâmetro de 28mm; ref. Elumaflex, Polipex ou equivalente</t>
  </si>
  <si>
    <t xml:space="preserve">M.04.000.024525</t>
  </si>
  <si>
    <t xml:space="preserve">Isolamento térmico em polietileno expandido para tubulação água quente e refrigeração, espessura de 10mm, diâmetro de 35mm; ref. Elumaflex, Polipex ou equivalente</t>
  </si>
  <si>
    <t xml:space="preserve">M.04.000.024526</t>
  </si>
  <si>
    <t xml:space="preserve">Isolamento térmico em polietileno expandido para tubulação água quente e refrigeração, espessura de 10mm, diâmetro de 42mm; ref. Elumaflex, Polipex ou equivalente</t>
  </si>
  <si>
    <t xml:space="preserve">M.04.000.024527</t>
  </si>
  <si>
    <t xml:space="preserve">Isolamento térmico em polietileno expandido para tubulação água quente e refrigeração, espessura de 10mm, diâmetro de 54mm; ref. Elumaflex, Polipex ou equivalente</t>
  </si>
  <si>
    <t xml:space="preserve">M.04.000.024618</t>
  </si>
  <si>
    <t xml:space="preserve">Placa acústica em espuma semirrígida na cor cinza, com uma camada de manta HD, espessura de 50mm e dimensões 500x500mm, ref. Sonex Illtec Bloc 50/35 da OWA ou equivalente</t>
  </si>
  <si>
    <t xml:space="preserve">M.04.000.024621</t>
  </si>
  <si>
    <t xml:space="preserve">Placa acústica incombustível em espuma semirrígida na cor cinza, com superfície em cunhas anecóicas - instalado</t>
  </si>
  <si>
    <t xml:space="preserve">M.04.000.030368</t>
  </si>
  <si>
    <t xml:space="preserve">Cantoneira de sobrepor em PVC, dimensões (40x40x2,8)mm - 90º; referência comercial TEC-029 da Tecnoperfil ou equivalente</t>
  </si>
  <si>
    <t xml:space="preserve">M.04.000.030375</t>
  </si>
  <si>
    <t xml:space="preserve">Canto externo de acabamento em PVC, perfil de 1,0 x 3,0 cm, ref. TEC 183 da Tecnoperfil ou equivalente - barra de 2,70 m</t>
  </si>
  <si>
    <t xml:space="preserve">M.04.000.030376</t>
  </si>
  <si>
    <t xml:space="preserve">Corrimão, bate-maca ou protetor de parede em PVC, com altura de 140mm, barras de 4,0m, nas azul ou marfim, ref. TEC 026N da Tecnoperfil ou equivalente</t>
  </si>
  <si>
    <t xml:space="preserve">M.04.000.030377</t>
  </si>
  <si>
    <t xml:space="preserve">Protetor de parede ou bate-maca em PVC flexível, com altura de 150mm, nas cores amarelo, branco ou preto, rolo de 25m, ref. TEC 913N da Tecnoperfil ou equivalente</t>
  </si>
  <si>
    <t xml:space="preserve">M.04.000.030378</t>
  </si>
  <si>
    <t xml:space="preserve">Bate-maca ou protetor curvo de parede em PVC, com altura de 198mm, nas cores branco, bege azul escuro, barra de 4m, ref. TEC 198 N da Tecnoperfil ou equivalente</t>
  </si>
  <si>
    <t xml:space="preserve">M.04.000.030379</t>
  </si>
  <si>
    <t xml:space="preserve">Bate-maca ou protetor de parede em PVC, com altura de 200mm, barra de 4m, ref. TEC 200 da Tecnoperfil ou equivalente</t>
  </si>
  <si>
    <t xml:space="preserve">M.04.000.030380</t>
  </si>
  <si>
    <t xml:space="preserve">Faixa protetora em vinil de alto impacto para paredes, altura de 400mm, várias cores, com tratamento antibacteriano, antifungo, antimofo, retardante de chama e resistente a impacto, ref. Cosimo Cataldo, Enterprises Arquitetura ou equivalente</t>
  </si>
  <si>
    <t xml:space="preserve">M.04.000.030382</t>
  </si>
  <si>
    <t xml:space="preserve">Cantoneira autoadesiva em vinil de alto impacto, aba 2cm a 3,8cm, espessura 2mm, ângulo 90º, cor branca; ref. Enterprises Arquitetura, Cosimo Cataldo ou equivalente</t>
  </si>
  <si>
    <t xml:space="preserve">M.04.000.032533</t>
  </si>
  <si>
    <t xml:space="preserve">Rodapé em poliestireno com altura de 7 cm, cor branca, linha Primer/BR, ref. 451 RP/BR da Revitech, 451 RP/BR da Santa Luzia ou equivalente</t>
  </si>
  <si>
    <t xml:space="preserve">M.04.000.033070</t>
  </si>
  <si>
    <t xml:space="preserve">Bate rodas/limitador em resina, sem refletivo, com pino de fixação, conforme NBR 14636; ref. comercial Safepark ou equivalente</t>
  </si>
  <si>
    <t xml:space="preserve">M.04.000.033508</t>
  </si>
  <si>
    <t xml:space="preserve">Piso de borracha sintética preta, ref. Daud ou equivalente - colado</t>
  </si>
  <si>
    <t xml:space="preserve">M.04.000.033510</t>
  </si>
  <si>
    <t xml:space="preserve">Rodapé de borracha sintética preta, altura até 7 cm, ref. Le Corp, Daud ou equivalente - colado</t>
  </si>
  <si>
    <t xml:space="preserve">M.04.000.033511</t>
  </si>
  <si>
    <t xml:space="preserve">Degrau (piso e espelho) de borracha sintética preta de 4 mm, ref. Le Corp, Daud ou equivalente - colado</t>
  </si>
  <si>
    <t xml:space="preserve">M.04.000.033516</t>
  </si>
  <si>
    <t xml:space="preserve">Grama sintética decorativa, com altura da grama: 20 a 32 mm, fio, polietileno (PE); ref. Playgrama, Hatcarpet, SLC ou equivalente - instalada</t>
  </si>
  <si>
    <t xml:space="preserve">M.04.000.033526</t>
  </si>
  <si>
    <t xml:space="preserve">Rodapé em poliestireno de sobrepor, altura de 8 cm; ref. linha Blend da Tarkett ou equivalente</t>
  </si>
  <si>
    <t xml:space="preserve">M.04.000.033529</t>
  </si>
  <si>
    <t xml:space="preserve">Piso vinílico autoportante com espessura de 4 mm, com impermeabilização acrílica, em placas de 609,6 x 609,6mm; ref. linha Square, coleção Set da Tarket ou equivalente</t>
  </si>
  <si>
    <t xml:space="preserve">M.04.000.033534</t>
  </si>
  <si>
    <t xml:space="preserve">Piso vinílico autoportante acústico com e=4,5 mm, classe III A; ref. linha Square Acoustic da Tarkett ou equivalente</t>
  </si>
  <si>
    <t xml:space="preserve">M.04.000.033535</t>
  </si>
  <si>
    <t xml:space="preserve">Rodapé flexível em resinas de PVC de 5cm, espessura de 2mm, curvo/plano; ref. Tarkett ou equivalente</t>
  </si>
  <si>
    <t xml:space="preserve">M.04.000.033536</t>
  </si>
  <si>
    <t xml:space="preserve">Rodapé flexível em resinas de PVC de 7,5cm, espessura de 2mm, curvo/plano; ref. Tarkett ou equivalente</t>
  </si>
  <si>
    <t xml:space="preserve">M.04.000.033537</t>
  </si>
  <si>
    <t xml:space="preserve">Rodapé hospitalar flexível em resinas de PVC de 7,5cm, espessura de 2mm, nível/sobrepor; ref. Tarkett ou equivalente</t>
  </si>
  <si>
    <t xml:space="preserve">M.04.000.033539</t>
  </si>
  <si>
    <t xml:space="preserve">Testeira flexível em resinas de PVC para arremate de degrau, espessura de 2,0 mm; ref. Tarkett ou equivalente</t>
  </si>
  <si>
    <t xml:space="preserve">M.04.000.033540</t>
  </si>
  <si>
    <t xml:space="preserve">Revestimento vinílico em placas de 305x305mm, classe II A, com e= 2,0 mm; ref. Paviflex Natural da Tarkett ou equivalente</t>
  </si>
  <si>
    <t xml:space="preserve">M.04.000.033541</t>
  </si>
  <si>
    <t xml:space="preserve">Revestimento vinílico em placas de 30 x 30 cm, classe II A, com e= 3,2 mm; ref. Paviflex Natural da Tarkett ou equivalente</t>
  </si>
  <si>
    <t xml:space="preserve">M.04.000.033542</t>
  </si>
  <si>
    <t xml:space="preserve">Piso vinílico em manta heterogênea com e= 2mm; ref. Decode Warm Medium Grey, Ligth Grey da Tarkett ou equivalente</t>
  </si>
  <si>
    <t xml:space="preserve">M.04.000.033543</t>
  </si>
  <si>
    <t xml:space="preserve">Piso vinílico flexível em manta homogênea com e= 2mm, classe II A; ref. linha IQ Optima da Tarkett ou equivalente</t>
  </si>
  <si>
    <t xml:space="preserve">M.04.000.033544</t>
  </si>
  <si>
    <t xml:space="preserve">Piso vinílico flexível em régua heterogênea com e= 3mm, classe II A; ref. linha Ambienta da Tarkett ou equivalente</t>
  </si>
  <si>
    <t xml:space="preserve">M.04.000.033545</t>
  </si>
  <si>
    <t xml:space="preserve">Piso vinílico antiestático, espessura de 5 mm, classe II A; ref. linha Hercules Olimpo da Belgotex, Beaulieu ou equivalente</t>
  </si>
  <si>
    <t xml:space="preserve">M.04.000.034017</t>
  </si>
  <si>
    <t xml:space="preserve">Forro modular removível em PVC, em placas de 618 x 1243mm, espessura 10 mm, montado com estrutura de sustentação; ref. Vipal, Plasbil, Precon ou equivalente - instalado</t>
  </si>
  <si>
    <t xml:space="preserve">M.04.000.034020</t>
  </si>
  <si>
    <t xml:space="preserve">Placas em lã de vidro microperfurado, revestida em PVC tipo Forrovid, para reparos em forro existente - instalado</t>
  </si>
  <si>
    <t xml:space="preserve">M.04.000.034027</t>
  </si>
  <si>
    <t xml:space="preserve">Forro em lâmina PVC, frisada, largura 100/200mm (média); com estrutura de sustentação colocado; ref. Tigre, Multiplast, Petrol, Medabil, Anflo ou equivalente - instalado</t>
  </si>
  <si>
    <t xml:space="preserve">M.04.000.034035</t>
  </si>
  <si>
    <t xml:space="preserve">Forro em painel de fibra mineral NRC 0.50 - CAC 35, acabamento em pintura vinílica, 625x1250mm, com estrutura de sustentação; ref. Armstrong Ceilings Encore ou equivalmente - instalado</t>
  </si>
  <si>
    <t xml:space="preserve">M.04.000.035525</t>
  </si>
  <si>
    <t xml:space="preserve">Carpete tráfego intenso, comercial, bouclê, filamento nylon, altura de 6,0mm; ref. Astral Beaulieu, Chronos 22 oz Shaw ou equivalente - instalado</t>
  </si>
  <si>
    <t xml:space="preserve">M.04.000.035526</t>
  </si>
  <si>
    <t xml:space="preserve">Carpete tráfego moderado, comercial, bouclê, filamento polipropileno, com altura de 5,4 a 8mm; ref. Essex Beauliex, Champion Inybra, Project  Meller ou equivalente - instalado</t>
  </si>
  <si>
    <t xml:space="preserve">M.04.000.035531</t>
  </si>
  <si>
    <t xml:space="preserve">Revestimento vinílico, espessura total 2mm, em manta 2m, uso comercial pesado 23/34/43, reação ao fogo II-A,  antiderrapante, resistência à abrasão EM ISO 10581 - tipo I, tratamento anti-bacteriano incorporado, tratamento PUR da Beaulieu ou equivalente</t>
  </si>
  <si>
    <t xml:space="preserve">M.04.000.035583</t>
  </si>
  <si>
    <t xml:space="preserve">Piso sintético de borracha ou PVC colorido, podotátil alerta/direcional, em placas 25x25cm, espessura total 5mm; ref. Daud, Andaluz ou equivalente</t>
  </si>
  <si>
    <t xml:space="preserve">M.04.000.036047</t>
  </si>
  <si>
    <t xml:space="preserve">Rodapé de cordão em poliamida (nylon) ou em polipropileno - instalado</t>
  </si>
  <si>
    <t xml:space="preserve">M.04.000.036135</t>
  </si>
  <si>
    <t xml:space="preserve">Revestimento laminado melamínico dissipativo texturizado ou liso, e=2mm, placa 60x60cm, várias cores, ref. Formipiso ou equivalente - instalado</t>
  </si>
  <si>
    <t xml:space="preserve">M.04.000.065082</t>
  </si>
  <si>
    <t xml:space="preserve">Reservatório em polietileno de alta densidade (cisterna), antioxidante e proteção anti UV, capacidade de 5.000 litros, com acessórios, ref. Acqualimp ou equivalente</t>
  </si>
  <si>
    <t xml:space="preserve">M.04.000.065083</t>
  </si>
  <si>
    <t xml:space="preserve">Reservatório em polietileno de alta densidade (cisterna), antioxidante e proteção anti UV, capacidade de 10.000 litros, com acessório; ref. Acqualimp, Amanco ou equivalente</t>
  </si>
  <si>
    <t xml:space="preserve">M.04.000.092626</t>
  </si>
  <si>
    <t xml:space="preserve">Plástico bolha, diâmetro de 1,00 a 2,00 cm - rolo de (1,00 x 100 ou 1,30 x 100) metros, ref. Syroplat ou equivalente</t>
  </si>
  <si>
    <t xml:space="preserve">M.04.000.092845</t>
  </si>
  <si>
    <t xml:space="preserve">Película de controle solar refletiva para vidros, na cor prata; referência Window Film Silver 35 da 3M ou equivalente - instalado</t>
  </si>
  <si>
    <t xml:space="preserve">N.01.000.038507</t>
  </si>
  <si>
    <t xml:space="preserve">Grama tipo batatais em placas (caminhão cap.400m²)</t>
  </si>
  <si>
    <t xml:space="preserve">N.01.000.038508</t>
  </si>
  <si>
    <t xml:space="preserve">Forração Hera Inglesa, min. 18 mudas/m² - h= 0,15m</t>
  </si>
  <si>
    <t xml:space="preserve">N.01.000.038510</t>
  </si>
  <si>
    <t xml:space="preserve">Terra vegetal orgânica adubada</t>
  </si>
  <si>
    <t xml:space="preserve">N.01.000.038511</t>
  </si>
  <si>
    <t xml:space="preserve">N.01.000.038513</t>
  </si>
  <si>
    <t xml:space="preserve">Grama tipo Esmeralda em placas</t>
  </si>
  <si>
    <t xml:space="preserve">N.01.000.038516</t>
  </si>
  <si>
    <t xml:space="preserve">Arbusto alamanda h= 0,60 a 0,80 m</t>
  </si>
  <si>
    <t xml:space="preserve">N.01.000.038605</t>
  </si>
  <si>
    <t xml:space="preserve">Árvore ornamental tipo Ipê Amarelo - h= 2,00m</t>
  </si>
  <si>
    <t xml:space="preserve">N.01.000.038610</t>
  </si>
  <si>
    <t xml:space="preserve">Grama tipo São Carlos em placas</t>
  </si>
  <si>
    <t xml:space="preserve">N.01.000.038613</t>
  </si>
  <si>
    <t xml:space="preserve">Árvore ornamental tipo Areca Bambu - h= 2,00m</t>
  </si>
  <si>
    <t xml:space="preserve">N.01.000.038621</t>
  </si>
  <si>
    <t xml:space="preserve">Arbusto Curculigo h= 0,60 a 0,80 m</t>
  </si>
  <si>
    <t xml:space="preserve">N.01.000.038624</t>
  </si>
  <si>
    <t xml:space="preserve">Árvore ornamental tipo Manacá-da-serra - h= 2,00m</t>
  </si>
  <si>
    <t xml:space="preserve">N.01.000.038628</t>
  </si>
  <si>
    <t xml:space="preserve">Árvore ornamental tipo Pata de Vaca - h= 2,00m</t>
  </si>
  <si>
    <t xml:space="preserve">N.01.000.038632</t>
  </si>
  <si>
    <t xml:space="preserve">Forração Lírio Amarelo, min.18 mudas/m² - h= 0,50m</t>
  </si>
  <si>
    <t xml:space="preserve">N.01.000.038639</t>
  </si>
  <si>
    <t xml:space="preserve">N.01.000.038642</t>
  </si>
  <si>
    <t xml:space="preserve">Arbusto Azaléia - h= 0,60 a 0,80 m</t>
  </si>
  <si>
    <t xml:space="preserve">N.01.000.038648</t>
  </si>
  <si>
    <t xml:space="preserve">Forração com clorofito, mínimo 20 mudas/m² - h= 0,15m</t>
  </si>
  <si>
    <t xml:space="preserve">N.01.000.038712</t>
  </si>
  <si>
    <t xml:space="preserve">Árvore tipo Aroeira salsa (Shinus molle) - h= 2,00m</t>
  </si>
  <si>
    <t xml:space="preserve">N.01.000.039154</t>
  </si>
  <si>
    <t xml:space="preserve">Árvore do tipo Coqueiro Jerivá (Syagrus romanzoffiana) - h= 4,00m</t>
  </si>
  <si>
    <t xml:space="preserve">N.01.000.039164</t>
  </si>
  <si>
    <t xml:space="preserve">Árvore do tipo Falso barbatimão (Cassia leptophylla) - h= 2,00m</t>
  </si>
  <si>
    <t xml:space="preserve">N.02.000.091652</t>
  </si>
  <si>
    <t xml:space="preserve">Mini centro de atividades em madeira rústica, ref. Mundo Mágico ou equivalente</t>
  </si>
  <si>
    <t xml:space="preserve">N.02.000.091653</t>
  </si>
  <si>
    <t xml:space="preserve">Balanço duplo em madeira rústica, ref. Mundo Mágico ou equivalente</t>
  </si>
  <si>
    <t xml:space="preserve">N.02.000.091654</t>
  </si>
  <si>
    <t xml:space="preserve">Gangorra dupla em madeira rústica, ref. Mundo Mágico ou equivalente</t>
  </si>
  <si>
    <t xml:space="preserve">N.02.000.091656</t>
  </si>
  <si>
    <t xml:space="preserve">Gira-gira em ferro com assento de madeira (8 lugares), ref. Mundo Mágico ou equivalente</t>
  </si>
  <si>
    <t xml:space="preserve">N.03.000.050471</t>
  </si>
  <si>
    <t xml:space="preserve">Assento (banco) articulado para banho, em liga de alumínio com pintura epóxi, de 700 x 450 mm, conforme norma NBR9050</t>
  </si>
  <si>
    <t xml:space="preserve">N.03.000.050494</t>
  </si>
  <si>
    <t xml:space="preserve">Banco de madeira tipos cavalinho ou tamanduá, com réguas em madeira envernizada de 1,60m e pés em ferro fundido pintado</t>
  </si>
  <si>
    <t xml:space="preserve">N.03.000.065537</t>
  </si>
  <si>
    <t xml:space="preserve">Tanque simples em granito sintético; ref. T60 Marsinty ou equivalente</t>
  </si>
  <si>
    <t xml:space="preserve">N.03.000.065539</t>
  </si>
  <si>
    <t xml:space="preserve">Armário plástico para lavatório embutir/sobrepor; referência modelo A43 fabricação Astra ou equivalente</t>
  </si>
  <si>
    <t xml:space="preserve">N.03.000.094235</t>
  </si>
  <si>
    <t xml:space="preserve">Superfície sólido mineral para bancadas, saias e frontões, não poroso e homogêneo composto de resina acrílica e minerais naturais; ref. Corian da Dupont ou equivalente</t>
  </si>
  <si>
    <t xml:space="preserve">N.04.000.020300</t>
  </si>
  <si>
    <t xml:space="preserve">Placa de sinalização em PVC fotoluminescente (200x200mmx2mm), com indicação de equipamentos de alarme, detecção e extinção de incêndio, ref. E001.01B da ADVcomm, E2 da Net Placa, 17388 da TAG Sinalização ou equivalente</t>
  </si>
  <si>
    <t xml:space="preserve">N.04.000.020301</t>
  </si>
  <si>
    <t xml:space="preserve">Placa de sinalização em PVC fotoluminescente (150x150x2mm), com indicação de equipamentos de combate à incêndio; ref. E005.01A da ADVcomm, E5 da Perfect Vision, E7MH da Net Placa ou equivalente</t>
  </si>
  <si>
    <t xml:space="preserve">N.04.000.020302</t>
  </si>
  <si>
    <t xml:space="preserve">Placa de sinalização em PVC fotoluminescente (240x120x2mm), indicação de rota de evacuação e saída de emergência; ref. S2 da Net Placa, 3670 da TAG Sinalização, S2 da Perfect Vision ou equivalente</t>
  </si>
  <si>
    <t xml:space="preserve">N.04.000.020303</t>
  </si>
  <si>
    <t xml:space="preserve">Placa de sinalização em PVC fotoluminescente (145x145x2mm) /  (200x100x2mm), com identificação de pavimentos, ref. S017.01 da ADVcomm, 6076 da Tag Sinalização, S17 da Net Placa ou equivalente</t>
  </si>
  <si>
    <t xml:space="preserve">N.04.000.020304</t>
  </si>
  <si>
    <t xml:space="preserve">Placa de sinalização em PVC, com indicação de alerta, (150x200x2mm); ref. A00511C da ADVcomm, 590 da TAG Sinalização, A1 da Perfect Vision ou equivalente</t>
  </si>
  <si>
    <t xml:space="preserve">N.04.000.020305</t>
  </si>
  <si>
    <t xml:space="preserve">Placa de sinalização em PVC, com indicação de proibição normativa, (150x200x2mm); ref. P00111C da ADVcomm, 639 da TAG Sinalização, P4 da Net Placa ou equivalente</t>
  </si>
  <si>
    <t xml:space="preserve">N.04.000.020357</t>
  </si>
  <si>
    <t xml:space="preserve">Placa para identificação da obra, em chapa de aço n° 18, galvanizado com tratamento anticorrosivo padrão</t>
  </si>
  <si>
    <t xml:space="preserve">N.04.000.020359</t>
  </si>
  <si>
    <t xml:space="preserve">Placa de sinalização tátill em poliestireno "PS", na cor cinza claro e alto relevo em braile preto, nas dimensões de 80x50x3mm, para sinalização de pavimentos, conforme Norma NBR 9050</t>
  </si>
  <si>
    <t xml:space="preserve">N.04.000.037601</t>
  </si>
  <si>
    <t xml:space="preserve">Matriz símbolo PSAI, poliestireno alto impacto, para vaga de estacionamento de pessoas com mobilidade reduzida, de acordo com a norma  NBR 9050</t>
  </si>
  <si>
    <t xml:space="preserve">N.04.000.039071</t>
  </si>
  <si>
    <t xml:space="preserve">Placa de identificação em PVC, com texto em vinil e espessura de 2mm</t>
  </si>
  <si>
    <t xml:space="preserve">N.04.000.039085</t>
  </si>
  <si>
    <t xml:space="preserve">Placa com sinalização indicativa de 7 x 25 cm, em acrílico cristal ou colorido, com espessura de 2 mm, com texto em vinílico adesivo</t>
  </si>
  <si>
    <t xml:space="preserve">N.04.000.039112</t>
  </si>
  <si>
    <t xml:space="preserve">N.04.000.039114</t>
  </si>
  <si>
    <t xml:space="preserve">Banner em lona com impressão digitalmente, com bainha reforçada e ilhoses</t>
  </si>
  <si>
    <t xml:space="preserve">N.04.000.039115</t>
  </si>
  <si>
    <t xml:space="preserve">Requadro em metalon para banner em lona impresso</t>
  </si>
  <si>
    <t xml:space="preserve">N.04.000.091435</t>
  </si>
  <si>
    <t xml:space="preserve">Pictograma autoadesivo em policarbonato resistente para piso, de 80 cm x 120 cm, para área de resgate; ref. referência comercial Andaluz Acessibilidade, Escolha Certa, Advann Comunicação, Digimetta, Efeito Publicidade ou equivalente</t>
  </si>
  <si>
    <t xml:space="preserve">N.05.000.036719</t>
  </si>
  <si>
    <t xml:space="preserve">Trave oficial para futebol de salão completa</t>
  </si>
  <si>
    <t xml:space="preserve">N.05.000.036720</t>
  </si>
  <si>
    <t xml:space="preserve">Rede para futebol de salão, em náilon, fio 2</t>
  </si>
  <si>
    <t xml:space="preserve">N.06.000.050297</t>
  </si>
  <si>
    <t xml:space="preserve">N.06.000.050298</t>
  </si>
  <si>
    <t xml:space="preserve">N.06.000.050299</t>
  </si>
  <si>
    <t xml:space="preserve">N.07.000.000008</t>
  </si>
  <si>
    <t xml:space="preserve">Segregador refletivo em resina sintética (bate rodas) de 48x17x9cm; ref. comercial ICD vias, LMC tintas, Sinalmax ou equivalente</t>
  </si>
  <si>
    <t xml:space="preserve">N.07.000.000009</t>
  </si>
  <si>
    <t xml:space="preserve">Abraçadeira em aço galvanizado com parafusos e porcas para placas de sinalização</t>
  </si>
  <si>
    <t xml:space="preserve">N.07.000.000010</t>
  </si>
  <si>
    <t xml:space="preserve">Placa regulamentação, advertência, educativa, orientação turística/serviços, ch.aço tipo NB 1010/1020, e= 1,25 mm, bitola 18, ou e= 1,50 mm, bitola 16 - ABNT NBR 11904, área até 2,0 m², refletiva com película IA/IA - ABNT NBR 14644</t>
  </si>
  <si>
    <t xml:space="preserve">N.07.000.000011</t>
  </si>
  <si>
    <t xml:space="preserve">Placa de regulamentação, advertência, educativa, de orientação turística e serviços, ch. aço tipo NB 1010/1020, e=1,25mm, bitola 18, ou e=1,50mm, bitola 16 - ABNT NBR 11904, área até 2,0 m², refletiva com película III/III - ABNT NBR 14644</t>
  </si>
  <si>
    <t xml:space="preserve">N.07.000.000012</t>
  </si>
  <si>
    <t xml:space="preserve">Placa de regulamentação, advertência, educativa, de orientação turística e de serviços, ch. alumínio liga 5052, tempera H-34, e= 2,0 mm, área até 2,0 m², totalmente refletiva com película IA/IA - ABNT NBR 14644</t>
  </si>
  <si>
    <t xml:space="preserve">N.07.000.000013</t>
  </si>
  <si>
    <t xml:space="preserve">Placa de regulamentação, advertência, educativa, de orientação turística e de serviços, em chapa de alumínio liga 5052, tempera H-34, esp. 2,0 mm, área até 2,0 m², totalmente refletiva com película III/III - ABNT NBR 14644</t>
  </si>
  <si>
    <t xml:space="preserve">N.07.000.000014</t>
  </si>
  <si>
    <t xml:space="preserve">Placa de regulamentação, advertência, educativa, de orientação turística e de serviços, em chapa de alumínio liga 5052, tempera H-34, esp. 2,0 mm, área maior que 2,0 m², modulada, totalmente refletiva com película III/III - ABNT NBR 14644</t>
  </si>
  <si>
    <t xml:space="preserve">N.07.000.000015</t>
  </si>
  <si>
    <t xml:space="preserve">Placa de regulamentação, advertência, educativa, de orientação turística e de serviços, em ACM - alumínio composto - ABNT-NBR-16179, área até 2,0 m², totalmente refletiva com película IA/IA - ABNT NBR 14644</t>
  </si>
  <si>
    <t xml:space="preserve">N.07.000.000016</t>
  </si>
  <si>
    <t xml:space="preserve">Placa de regulamentação, advertência, educativa, de orientação turística e de serviços, em ACM - alumínio composto - ABNT-NBR-16179, área até 2,0 m², totalmente refletiva com película III/III - ABNT NBR 14644</t>
  </si>
  <si>
    <t xml:space="preserve">N.07.000.000017</t>
  </si>
  <si>
    <t xml:space="preserve">Placa de regulamentação, advertência, educativa, de orientação turística e de serviços, em ACM - alumínio composto - ABNT-NBR-16179, área maior que 2,0 m², modulada, totalmente refletiva com película III/III - ABNT NBR 14644</t>
  </si>
  <si>
    <t xml:space="preserve">N.07.000.000018</t>
  </si>
  <si>
    <t xml:space="preserve">Execução de sinalização horizontal com aplicação tinta a base de resina acrílica emulsionada em água, ABNT NBR 13699</t>
  </si>
  <si>
    <t xml:space="preserve">N.07.000.000019</t>
  </si>
  <si>
    <t xml:space="preserve">Execução de sinalização horizontal com aplicação de massa termoplástica à quente pelo método de extrusão na espessura de 3,0 mm, para faixas, ABNT NBR 13132 e NBR 15402</t>
  </si>
  <si>
    <t xml:space="preserve">N.07.000.000020</t>
  </si>
  <si>
    <t xml:space="preserve">Execução de sinalização horizontal com aplicação de massa termoplástica à quente pelo método de extrusão na espessura de 3,0 mm, para legendas, ABNT NBR 13132  e NBR 15402</t>
  </si>
  <si>
    <t xml:space="preserve">N.07.000.000021</t>
  </si>
  <si>
    <t xml:space="preserve">Execução de sinalização horizontal com aplicação de massa termoplástica à quente pelo método de aspersão, na espessura de 1,5 mm, para faixas, ABNT NBR 13159 e NBR 15402</t>
  </si>
  <si>
    <t xml:space="preserve">N.07.000.000022</t>
  </si>
  <si>
    <t xml:space="preserve">Execução de sinalização horizontal com aplicação de laminado elastoplástico retrorefletivo e antiderrapante pré formado em diversas cores para símbolos e letras, ABNT NBR 15741</t>
  </si>
  <si>
    <t xml:space="preserve">N.07.000.000023</t>
  </si>
  <si>
    <t xml:space="preserve">Execução de sinalização horizontal com aplicação de termoplástico de alto relevo, ABNT NBR 15543</t>
  </si>
  <si>
    <t xml:space="preserve">N.07.000.000024</t>
  </si>
  <si>
    <t xml:space="preserve">Execução de sinalização horizontal com aplicação de plástico a frio manual a base de resinas metacrílicas reativas para faixas, ABNT NBR 15870</t>
  </si>
  <si>
    <t xml:space="preserve">N.07.000.000025</t>
  </si>
  <si>
    <t xml:space="preserve">Remoção de sinalização horizontal existente pelo processo manual ou mecânico, ABNT NBR 15405</t>
  </si>
  <si>
    <t xml:space="preserve">N.07.000.000026</t>
  </si>
  <si>
    <t xml:space="preserve">O.01.000.067503</t>
  </si>
  <si>
    <t xml:space="preserve">Caixa de gordura em PVC, com tampa, cesto de limpeza, 2 entradas de 75mm, 1 entrada de 50mm, 1 saída de 100mm, completo; ref. Tigre ou equivalente - capacidade de 19 litros</t>
  </si>
  <si>
    <t xml:space="preserve">O.01.000.960000</t>
  </si>
  <si>
    <t xml:space="preserve">Caixa de gordura em concreto com tampa, modelo G1 (para 1 pia), volume 18 litros; ref. Concrebox ou equivamente</t>
  </si>
  <si>
    <t xml:space="preserve">O.02.000.062501</t>
  </si>
  <si>
    <t xml:space="preserve">Tubo de PVC rígido soldável marrom, DN= 20mm (1/2´)</t>
  </si>
  <si>
    <t xml:space="preserve">O.02.000.062502</t>
  </si>
  <si>
    <t xml:space="preserve">Tubo de PVC rígido soldável marrom, DN= 25mm (3/4´)</t>
  </si>
  <si>
    <t xml:space="preserve">O.02.000.062503</t>
  </si>
  <si>
    <t xml:space="preserve">Tubo de PVC rígido soldável marrom, DN= 32mm (1´)</t>
  </si>
  <si>
    <t xml:space="preserve">O.02.000.062504</t>
  </si>
  <si>
    <t xml:space="preserve">Tubo de PVC rígido soldável marrom, DN= 40mm (1 1/4´)</t>
  </si>
  <si>
    <t xml:space="preserve">O.02.000.062505</t>
  </si>
  <si>
    <t xml:space="preserve">Tubo de PVC rígido soldável marrom, DN= 50mm (1 1/2´)</t>
  </si>
  <si>
    <t xml:space="preserve">O.02.000.062506</t>
  </si>
  <si>
    <t xml:space="preserve">Tubo de PVC rígido soldável marrom, DN= 60mm (2´)</t>
  </si>
  <si>
    <t xml:space="preserve">O.02.000.062507</t>
  </si>
  <si>
    <t xml:space="preserve">Tubo de PVC rígido soldável marrom, DN= 75mm (2 1/2´)</t>
  </si>
  <si>
    <t xml:space="preserve">O.02.000.062508</t>
  </si>
  <si>
    <t xml:space="preserve">Tubo de PVC rígido soldável marrom, DN= 85mm (3´)</t>
  </si>
  <si>
    <t xml:space="preserve">O.02.000.062509</t>
  </si>
  <si>
    <t xml:space="preserve">Tubo de PVC rígido soldável marrom, DN= 110mm (4´)</t>
  </si>
  <si>
    <t xml:space="preserve">O.02.000.062512</t>
  </si>
  <si>
    <t xml:space="preserve">Tubo de PVC rígido DEFoFo, DN= 200mm (DE= 222mm), ref. Vinilfer ou equivalente</t>
  </si>
  <si>
    <t xml:space="preserve">O.02.000.062513</t>
  </si>
  <si>
    <t xml:space="preserve">Tubo de PVC rígido DEFoFo, DN= 250mm (DE= 274mm), ref. Vinilfer ou equivalente</t>
  </si>
  <si>
    <t xml:space="preserve">O.02.000.062514</t>
  </si>
  <si>
    <t xml:space="preserve">Tubo de PVC rígido DEFoFo, DN= 300mm (DE= 326mm), ref. Vinilfer ou equivalente</t>
  </si>
  <si>
    <t xml:space="preserve">O.02.000.062515</t>
  </si>
  <si>
    <t xml:space="preserve">Tubo de PVC rígido tipo Coletor Esgoto, DN= 400 mm, junta elástica</t>
  </si>
  <si>
    <t xml:space="preserve">O.02.000.062530</t>
  </si>
  <si>
    <t xml:space="preserve">Tubo de PVC rígido branco, pontas lisas, soldável, série normal, DN 40mm</t>
  </si>
  <si>
    <t xml:space="preserve">O.02.000.062531</t>
  </si>
  <si>
    <t xml:space="preserve">Tubo de PVC rígido branco PxB com virola, linha esgoto série normal, DN= 50mm</t>
  </si>
  <si>
    <t xml:space="preserve">O.02.000.062532</t>
  </si>
  <si>
    <t xml:space="preserve">Tubo de PVC rígido branco PxB com virola, linha esgoto série normal, DN= 75mm</t>
  </si>
  <si>
    <t xml:space="preserve">O.02.000.062533</t>
  </si>
  <si>
    <t xml:space="preserve">Tubo de PVC rígido branco PxB com virola, linha esgoto série normal, DN= 100mm</t>
  </si>
  <si>
    <t xml:space="preserve">O.02.000.062534</t>
  </si>
  <si>
    <t xml:space="preserve">Tubo de PVC para esgoto 150mm</t>
  </si>
  <si>
    <t xml:space="preserve">O.02.000.062549</t>
  </si>
  <si>
    <t xml:space="preserve">Tubo descarga em PVC de 1 1/2´ longo</t>
  </si>
  <si>
    <t xml:space="preserve">O.02.000.062554</t>
  </si>
  <si>
    <t xml:space="preserve">Tubo de PVC rígido, pontas lisas, soldável, linha esgoto série reforçada ´R´, DN= 40mm</t>
  </si>
  <si>
    <t xml:space="preserve">O.02.000.062558</t>
  </si>
  <si>
    <t xml:space="preserve">Tubo de PVC rígido PxB com virola, linha esgoto série reforçada ´R´, DN= 50mm</t>
  </si>
  <si>
    <t xml:space="preserve">O.02.000.062560</t>
  </si>
  <si>
    <t xml:space="preserve">Tubo de PVC rígido PxB com virola, linha esgoto série reforçada ´R´, DN= 75mm</t>
  </si>
  <si>
    <t xml:space="preserve">O.02.000.062561</t>
  </si>
  <si>
    <t xml:space="preserve">Tubo de PVC rígido PxB com virola, linha esgoto série reforçada ´R´, DN= 100mm</t>
  </si>
  <si>
    <t xml:space="preserve">O.02.000.062562</t>
  </si>
  <si>
    <t xml:space="preserve">Tubo de PVC rígido PxB com virola, linha esgoto série reforçada ´R´, DN= 150mm</t>
  </si>
  <si>
    <t xml:space="preserve">O.02.000.062570</t>
  </si>
  <si>
    <t xml:space="preserve">Tubo de PVC rígido PBA, classe 15, DN= 50mm</t>
  </si>
  <si>
    <t xml:space="preserve">O.02.000.062571</t>
  </si>
  <si>
    <t xml:space="preserve">Tubo de PVC rígido PBA, classe 15, DN= 75mm</t>
  </si>
  <si>
    <t xml:space="preserve">O.02.000.062572</t>
  </si>
  <si>
    <t xml:space="preserve">Tubo de PVC rígido PBA, classe 15, DN= 100mm</t>
  </si>
  <si>
    <t xml:space="preserve">O.02.000.062581</t>
  </si>
  <si>
    <t xml:space="preserve">Tubo de PVC rígido tipo Coletor Esgoto, DN= 100mm</t>
  </si>
  <si>
    <t xml:space="preserve">O.02.000.062583</t>
  </si>
  <si>
    <t xml:space="preserve">Tubo de PVC rígido tipo Coletor Esgoto, DN= 150mm</t>
  </si>
  <si>
    <t xml:space="preserve">O.02.000.062584</t>
  </si>
  <si>
    <t xml:space="preserve">Tubo de PVC rígido tipo Coletor Esgoto, DN= 200mm</t>
  </si>
  <si>
    <t xml:space="preserve">O.02.000.062585</t>
  </si>
  <si>
    <t xml:space="preserve">Tubo de PVC rígido tipo Coletor Esgoto, DN= 250mm</t>
  </si>
  <si>
    <t xml:space="preserve">O.02.000.062586</t>
  </si>
  <si>
    <t xml:space="preserve">Tubo de PVC rígido tipo Coletor Esgoto, DN= 300mm</t>
  </si>
  <si>
    <t xml:space="preserve">O.02.000.062591</t>
  </si>
  <si>
    <t xml:space="preserve">Caixa de areia em PVC de 100 mm, ref. Tigre ou equivalente</t>
  </si>
  <si>
    <t xml:space="preserve">O.02.000.063513</t>
  </si>
  <si>
    <t xml:space="preserve">Registro de pressão PVC soldável DN= 25mm (3/4´)</t>
  </si>
  <si>
    <t xml:space="preserve">O.02.000.064510</t>
  </si>
  <si>
    <t xml:space="preserve">Sifão de PVC rígido tipo copo 1´ x 1 1/2´, com tubo de ligação ajustável; ref. Akros 43.003-2 ou equivalente</t>
  </si>
  <si>
    <t xml:space="preserve">O.02.000.065572</t>
  </si>
  <si>
    <t xml:space="preserve">Válvula para lavatório em PVC- ref. Astra ou equivalente</t>
  </si>
  <si>
    <t xml:space="preserve">O.02.000.067501</t>
  </si>
  <si>
    <t xml:space="preserve">Caixa sifonada em PVC rígido de 150 x 150 x 50 mm</t>
  </si>
  <si>
    <t xml:space="preserve">O.02.000.067509</t>
  </si>
  <si>
    <t xml:space="preserve">Caixa sifonada em PVC rígido de 250 x 230 x 75 mm, com tampa cega</t>
  </si>
  <si>
    <t xml:space="preserve">O.02.000.067510</t>
  </si>
  <si>
    <t xml:space="preserve">Ralo seco em PVC rígido de 100 x 40 mm</t>
  </si>
  <si>
    <t xml:space="preserve">O.02.000.067512</t>
  </si>
  <si>
    <t xml:space="preserve">Caixa sifonada em PVC rígido de 100 x 150 x 50 mm</t>
  </si>
  <si>
    <t xml:space="preserve">O.02.000.067514</t>
  </si>
  <si>
    <t xml:space="preserve">Caixa sifonada em PVC rígido de 250 x 172 x 50 mm, com tampa cega</t>
  </si>
  <si>
    <t xml:space="preserve">O.02.000.067527</t>
  </si>
  <si>
    <t xml:space="preserve">Caixa sifonada em PVC rígido de 100 x 100 x 50 mm</t>
  </si>
  <si>
    <t xml:space="preserve">O.02.000.069514</t>
  </si>
  <si>
    <t xml:space="preserve">Solução limpadora para PVC</t>
  </si>
  <si>
    <t xml:space="preserve">O.02.000.069520</t>
  </si>
  <si>
    <t xml:space="preserve">Condutor circular em PVC 88mm, ref. Aquapluv-AP da Tigre ou equivalente</t>
  </si>
  <si>
    <t xml:space="preserve">O.02.000.069521</t>
  </si>
  <si>
    <t xml:space="preserve">Calha em PVC (policloreto de vinila) de 125mm; ref. Aquapluv AP da Tigre ou equivalente</t>
  </si>
  <si>
    <t xml:space="preserve">O.02.000.090596</t>
  </si>
  <si>
    <t xml:space="preserve">Tubo de PVC rígido DEFoFo, DN= 150mm (DE= 170mm); ref. Vinilfer ou equivalente</t>
  </si>
  <si>
    <t xml:space="preserve">O.02.000.090600</t>
  </si>
  <si>
    <t xml:space="preserve">Bengala em PVC rígido para o ramal de entrada, diâmetro de 32 mm, padrão Eletropaulo; ref. Coflex ou equivalente</t>
  </si>
  <si>
    <t xml:space="preserve">O.02.000.090637</t>
  </si>
  <si>
    <t xml:space="preserve">Tubo de PVC rígido DEFoFo, DN= 100mm (DE= 118mm); ref. Vinilfer ou equivalente</t>
  </si>
  <si>
    <t xml:space="preserve">O.02.000.090829</t>
  </si>
  <si>
    <t xml:space="preserve">Caixa sifonada em PVC rígido de 150 x 185 x 75 mm; ref. Tigre ou equivalente</t>
  </si>
  <si>
    <t xml:space="preserve">O.03.000.061340</t>
  </si>
  <si>
    <t xml:space="preserve">Tubo em polietileno de alta densidade PEAD PE 100 SDR17, DE 160 mm, PN-10, soldado</t>
  </si>
  <si>
    <t xml:space="preserve">O.03.000.061341</t>
  </si>
  <si>
    <t xml:space="preserve">Tubo em polietileno de alta densidade PEAD PE 100 SDR17, DE 200 mm, PN-10, soldado</t>
  </si>
  <si>
    <t xml:space="preserve">O.03.000.061342</t>
  </si>
  <si>
    <t xml:space="preserve">Tubo em polietileno de alta densidade PEAD PE 100 SDR17, DE 225 mm, PN-10, soldado</t>
  </si>
  <si>
    <t xml:space="preserve">O.03.000.062681</t>
  </si>
  <si>
    <t xml:space="preserve">Duto corrugado para dreno tipo Kananet, DN= 3´</t>
  </si>
  <si>
    <t xml:space="preserve">O.03.000.062682</t>
  </si>
  <si>
    <t xml:space="preserve">Duto corrugado para dreno tipo Kananet, DN= 4´</t>
  </si>
  <si>
    <t xml:space="preserve">O.03.000.062683</t>
  </si>
  <si>
    <t xml:space="preserve">Duto corrugado para dreno tipo Kananet, DN= 2 1/2´</t>
  </si>
  <si>
    <t xml:space="preserve">O.03.000.062684</t>
  </si>
  <si>
    <t xml:space="preserve">Duto corrugado para dreno tipo Kananet, DN= 6´</t>
  </si>
  <si>
    <t xml:space="preserve">O.03.000.062686</t>
  </si>
  <si>
    <t xml:space="preserve">Duto corrugado para dreno tipo Kananet, DN= 8´</t>
  </si>
  <si>
    <t xml:space="preserve">O.03.000.062690</t>
  </si>
  <si>
    <t xml:space="preserve">Tubo em polietileno de alta densidade corrugado para drenagem, ponta/bolsa/anel de vedação, SN4, DN/DI = 250 mm, ref. KNTS da Kanaflex, Tigre ADS ou equivalente</t>
  </si>
  <si>
    <t xml:space="preserve">O.03.000.062691</t>
  </si>
  <si>
    <t xml:space="preserve">Tubo em polietileno de alta densidade corrugado para drenagem, ponta/bolsa/anel de vedação, SN4, DN/DI = 300 mm, ref. KNTS da Kanaflex, Tigre ADS ou equivalente</t>
  </si>
  <si>
    <t xml:space="preserve">O.03.000.062692</t>
  </si>
  <si>
    <t xml:space="preserve">Tubo em polietileno de alta densidade corrugado para drenagem, ponta/bolsa/anel de vedação, SN4, DN/DI = 400 mm, ref. KNTS da Kanaflex, Tigre ADS ou equivalente</t>
  </si>
  <si>
    <t xml:space="preserve">O.03.000.062693</t>
  </si>
  <si>
    <t xml:space="preserve">Tubo em polietileno de alta densidade corrugado para drenagem, ponta/bolsa/anel de vedação, SN4, DN/DI = 500 mm, ref. KNTS da Kanaflex, Tigre ADS ou equivalente</t>
  </si>
  <si>
    <t xml:space="preserve">O.03.000.062694</t>
  </si>
  <si>
    <t xml:space="preserve">Tubo em polietileno de alta densidade corrugado para drenagem, ponta/bolsa/anel de vedação, SN4, DN/DI = 600 mm, ref. KNTS da Kanaflex, Tigre ADS ou equivalente</t>
  </si>
  <si>
    <t xml:space="preserve">O.03.000.062695</t>
  </si>
  <si>
    <t xml:space="preserve">Tubo em polietileno de alta densidade corrugado para drenagem, ponta/bolsa/anel de vedação, SN4, DN/DI = 800 mm, ref. KNTS da Kanaflex, Tigre ADS ou equivalente</t>
  </si>
  <si>
    <t xml:space="preserve">O.03.000.062696</t>
  </si>
  <si>
    <t xml:space="preserve">Tubo em polietileno de alta densidade corrugado para drenagem, ponta/bolsa/anel de vedação, SN4, DN/DI = 1000 mm, ref. KNTS da Kanaflex, Tigre ADS ou equivalente</t>
  </si>
  <si>
    <t xml:space="preserve">O.03.000.062697</t>
  </si>
  <si>
    <t xml:space="preserve">Tubo em polietileno de alta densidade corrugado para drenagem, ponta/bolsa/anel de vedação, SN4, DN/DI = 1200 mm, ref. KNTS da Kanaflex, Tigre ADS ou equivalente</t>
  </si>
  <si>
    <t xml:space="preserve">O.04.000.020472</t>
  </si>
  <si>
    <t xml:space="preserve">Tubo em aço carbono preto sem costura, SCH 40 DN= 6´</t>
  </si>
  <si>
    <t xml:space="preserve">O.04.000.021101</t>
  </si>
  <si>
    <t xml:space="preserve">Tubo de aço carbono preto sem costura, SCH 40 DN= 3´</t>
  </si>
  <si>
    <t xml:space="preserve">O.04.000.021102</t>
  </si>
  <si>
    <t xml:space="preserve">Tubo de aço carbono preto sem costura, SCH 40 DN= 8´</t>
  </si>
  <si>
    <t xml:space="preserve">O.04.000.021105</t>
  </si>
  <si>
    <t xml:space="preserve">Tubo em aço carbono preto sem costura SCH 40 DN= 1 1/2´</t>
  </si>
  <si>
    <t xml:space="preserve">O.04.000.021106</t>
  </si>
  <si>
    <t xml:space="preserve">Tubo de aço carbono preto sem costura SCH 40 DN= 2 1/2´</t>
  </si>
  <si>
    <t xml:space="preserve">O.04.000.021107</t>
  </si>
  <si>
    <t xml:space="preserve">Tubo de aço carbono preto sem costura SCH 40 DN= 4´</t>
  </si>
  <si>
    <t xml:space="preserve">O.04.000.021126</t>
  </si>
  <si>
    <t xml:space="preserve">Tubo de aço carbono preto sem costura SCH 40 DN= 5´</t>
  </si>
  <si>
    <t xml:space="preserve">O.04.000.021127</t>
  </si>
  <si>
    <t xml:space="preserve">Tubo de aço carbono preto sem costura SCH 40 DN= 2´</t>
  </si>
  <si>
    <t xml:space="preserve">O.04.000.021128</t>
  </si>
  <si>
    <t xml:space="preserve">Tubo de aço carbono preto sem costura SCH 40 DN= 1 1/4´</t>
  </si>
  <si>
    <t xml:space="preserve">O.04.000.021129</t>
  </si>
  <si>
    <t xml:space="preserve">Tubo de aço carbono preto sem costura SCH-40 DN= 1´</t>
  </si>
  <si>
    <t xml:space="preserve">O.04.000.021134</t>
  </si>
  <si>
    <t xml:space="preserve">Tubo de aço carbono preto sem costura, SCH 40 DN= 3 1/2´</t>
  </si>
  <si>
    <t xml:space="preserve">O.04.000.021308</t>
  </si>
  <si>
    <t xml:space="preserve">Tubo de aço carbono preto com costura, SCH 40 DN= 10´</t>
  </si>
  <si>
    <t xml:space="preserve">O.04.000.021309</t>
  </si>
  <si>
    <t xml:space="preserve">Tubo de aço carbono preto com costura, SCH 40 DN= 12´</t>
  </si>
  <si>
    <t xml:space="preserve">O.04.000.064079</t>
  </si>
  <si>
    <t xml:space="preserve">Válvula de esfera em aço carbono fundido, esfera em aço inoxidável, passagem plena, extremidades rosqueáveis, classe 300lbs para vapor, 600lbs para água, óleo e gás, DN= 1.1/4"</t>
  </si>
  <si>
    <t xml:space="preserve">O.04.000.064080</t>
  </si>
  <si>
    <t xml:space="preserve">Válvula de esfera em aço carbono fundido, esfera em aço inoxidável, passagem plena, extremidades rosqueáveis, classe 300lbs para vapor, 600lbs para água, óleo e gás, DN= 1/2"</t>
  </si>
  <si>
    <t xml:space="preserve">O.04.000.064081</t>
  </si>
  <si>
    <t xml:space="preserve">Válvula de esfera em aço carbono fundido, esfera em aço inoxidável, passagem plena, extremidades rosqueáveis, classe 300lbs para vapor, 600lbs para água, óleo e gás, DN= 3/4"</t>
  </si>
  <si>
    <t xml:space="preserve">O.04.000.064082</t>
  </si>
  <si>
    <t xml:space="preserve">Válvula de esfera em aço carbono fundido, esfera em aço inoxidável, passagem plena, extremidades rosqueáveis, classe 300lbs para vapor, 600lbs para água, óleo e gás, DN= 1"</t>
  </si>
  <si>
    <t xml:space="preserve">O.04.000.064096</t>
  </si>
  <si>
    <t xml:space="preserve">Válvula globo em aço carbono forjado, extremidades rosqueáveis; haste, disco, anel e junta em aço inoxidável, DN= 3/4', classe 800lbs para vapor; 2000lbs para água óleo e gás</t>
  </si>
  <si>
    <t xml:space="preserve">O.04.000.064097</t>
  </si>
  <si>
    <t xml:space="preserve">Válvula globo em aço carbono forjado, extremidades rosqueáveis; haste, disco, anel e junta em aço inoxidável, DN= 1', classe 800lbs para vapor; 200lbs para água óleo e gás</t>
  </si>
  <si>
    <t xml:space="preserve">O.04.000.064098</t>
  </si>
  <si>
    <t xml:space="preserve">Válvula globo em aço carbono forjado, extremidades rosqueáveis; haste, disco, anel e junta em aço inoxidável, DN=1 1/2', classe 800lbs para vapor; 200lbs para água óleo e gás</t>
  </si>
  <si>
    <t xml:space="preserve">O.04.000.064099</t>
  </si>
  <si>
    <t xml:space="preserve">Válvula globo em aço carbono forjado, extremidades rosqueáveis; haste, disco, anel e junta em aço inoxidável, DN= 2', classe 800lbs para vapor; 200lbs para água óleo e gás</t>
  </si>
  <si>
    <t xml:space="preserve">O.04.000.064164</t>
  </si>
  <si>
    <t xml:space="preserve">Chave de fluxo tipo palheta, para líquidos, com conexão tipo macho diâmetro 1´, ref. AT2011 da Contech ou equivalente</t>
  </si>
  <si>
    <t xml:space="preserve">O.04.000.064608</t>
  </si>
  <si>
    <t xml:space="preserve">Chave de fluxo de água com retardo eletrônico de 0 a 100 segundos, para tubulações com diâmetros de 1" a 6", funcionamento por palheta, conexão BSP</t>
  </si>
  <si>
    <t xml:space="preserve">O.04.000.068502</t>
  </si>
  <si>
    <t xml:space="preserve">CAP (tampão) em aço SCH 80, diâmetro de 3/4" soldável para tamponamento de tubulação</t>
  </si>
  <si>
    <t xml:space="preserve">O.04.000.068508</t>
  </si>
  <si>
    <t xml:space="preserve">Válvula de esfera monobloco em aço carbono, diâmetro de 1/2", com passagem plena e rosca BSP</t>
  </si>
  <si>
    <t xml:space="preserve">O.04.000.068509</t>
  </si>
  <si>
    <t xml:space="preserve">Tê em aço SCH 80, diâmetro de 1/2", soldável</t>
  </si>
  <si>
    <t xml:space="preserve">O.04.000.068541</t>
  </si>
  <si>
    <t xml:space="preserve">Manômetro em aço carbono, com mostrador de 4´, escalas: 0-4 , 0-7 / 0-10 / 0-17 / 0-21 / 0-28 kg/cm²</t>
  </si>
  <si>
    <t xml:space="preserve">O.04.000.068542</t>
  </si>
  <si>
    <t xml:space="preserve">Filtro Y em aço carbono, classe 150 libras, diâmetro nominal 4', conexões flangeadas 150, tela 1,2mm em aço inoxidável, referência 34C da Spirax Sarco ou equivalente</t>
  </si>
  <si>
    <t xml:space="preserve">O.04.000.092866</t>
  </si>
  <si>
    <t xml:space="preserve">Curva 90° em ferro fundido com flange, classe PN-10, DN= 50mm</t>
  </si>
  <si>
    <t xml:space="preserve">O.05.000.026519</t>
  </si>
  <si>
    <t xml:space="preserve">Ventosa em ferro dúctil, simples rosqueada, classe PN-25, DN= 3/4´</t>
  </si>
  <si>
    <t xml:space="preserve">O.05.000.026520</t>
  </si>
  <si>
    <t xml:space="preserve">Ventosa em ferro dúctil , tríplice função, flangeada, classe PN-10, DN= 50mm</t>
  </si>
  <si>
    <t xml:space="preserve">O.05.000.036504</t>
  </si>
  <si>
    <t xml:space="preserve">Tampão em ferro fundido, com tampa articulada, diâmetro de 900mm, classe D400; referência Afer, Alea, JM, EBF ou equivalente</t>
  </si>
  <si>
    <t xml:space="preserve">O.05.000.036507</t>
  </si>
  <si>
    <t xml:space="preserve">Tampão em ferro dúctil de Ø 600mm, classe 125 (ruptura &gt;125 kN), conforme NBR 10160/2005</t>
  </si>
  <si>
    <t xml:space="preserve">O.05.000.036508</t>
  </si>
  <si>
    <t xml:space="preserve">Tampão em ferro dúctil de Ø 600mm, classe 300 (ruptura &gt;300 kN), conforme NBR 10160/2005</t>
  </si>
  <si>
    <t xml:space="preserve">O.05.000.036521</t>
  </si>
  <si>
    <t xml:space="preserve">Tampão em ferro dúctil de Ø 600mm, classe 400 (ruptura &gt;400 kN), conforme NBR 10160/2005</t>
  </si>
  <si>
    <t xml:space="preserve">O.05.000.036522</t>
  </si>
  <si>
    <t xml:space="preserve">Tampão ferro dúctil de 400 x 400 mm, classe 125 (ruptura &gt; 125 kN), conforme NBR 10160/2005</t>
  </si>
  <si>
    <t xml:space="preserve">O.05.000.036524</t>
  </si>
  <si>
    <t xml:space="preserve">Tampão ferro dúctil de 500 x 500 mm, classe 125 (ruptura &gt; 125 kN), para tráfego leve, conforme NBR 10160/2005</t>
  </si>
  <si>
    <t xml:space="preserve">O.05.000.036527</t>
  </si>
  <si>
    <t xml:space="preserve">Tampão ferro dúctil de 600 x 600 mm, classe 125 (ruptura &gt; 125 kN), para tráfego leve, conforme NBR 10160/2005</t>
  </si>
  <si>
    <t xml:space="preserve">O.05.000.043699</t>
  </si>
  <si>
    <t xml:space="preserve">Punho de manobra de alavanca retrátil sem bloqueio kirk, com articulador de acionamento e biela; ref. GV-A03D+GV-A02+biela da Senner, NP9022+NP9108-NP9112 da American Fuse, PR+AR+TD100 da Dreyffus Pel ou equivalente</t>
  </si>
  <si>
    <t xml:space="preserve">O.05.000.061004</t>
  </si>
  <si>
    <t xml:space="preserve">Tubo em ferro fundido de 150mm, para esgoto, ref. PB SME linha predial da Saint-gobain ou equivalente</t>
  </si>
  <si>
    <t xml:space="preserve">O.05.000.061015</t>
  </si>
  <si>
    <t xml:space="preserve">Tubo em ferro fundido com PxP, TCLA, DN= 100mm sem juntas e conexões, ref. Barbara ou equivalente</t>
  </si>
  <si>
    <t xml:space="preserve">O.05.000.061016</t>
  </si>
  <si>
    <t xml:space="preserve">Tubo em ferro fundido com PxP, TCLA, DN= 200mm, sem juntas e conexões, ref. Barbara ou equivalente</t>
  </si>
  <si>
    <t xml:space="preserve">O.05.000.061017</t>
  </si>
  <si>
    <t xml:space="preserve">Flange avulso em ferro fundido classe PN-10, DN= 100mm, ref. Barbara ou equivalente</t>
  </si>
  <si>
    <t xml:space="preserve">O.05.000.061018</t>
  </si>
  <si>
    <t xml:space="preserve">Flange avulso em ferro fundido classe PN-10, DN= 200mm, ref. Barbara ou equivalente</t>
  </si>
  <si>
    <t xml:space="preserve">O.05.000.061019</t>
  </si>
  <si>
    <t xml:space="preserve">Curva de 90° em ferro fundido com flanges, classe PN-10, DN= 100mm</t>
  </si>
  <si>
    <t xml:space="preserve">O.05.000.061020</t>
  </si>
  <si>
    <t xml:space="preserve">Tubo em ferro fundido de 150mm, classe k-7 JGS, ref. Barbara ou equivalente</t>
  </si>
  <si>
    <t xml:space="preserve">O.05.000.061021</t>
  </si>
  <si>
    <t xml:space="preserve">Tubo em ferro fundido de 200mm, classe k-7 JGS, ref. Barbara ou equivalente</t>
  </si>
  <si>
    <t xml:space="preserve">O.05.000.061022</t>
  </si>
  <si>
    <t xml:space="preserve">Tubo em ferro fundido de 250mm, classe k-7 JGS, ref. Barbara ou equivalente</t>
  </si>
  <si>
    <t xml:space="preserve">O.05.000.061023</t>
  </si>
  <si>
    <t xml:space="preserve">Tubo em ferro fundido de 350mm, classe k-7 JGS, ref. Barbara ou equivalente</t>
  </si>
  <si>
    <t xml:space="preserve">O.05.000.061026</t>
  </si>
  <si>
    <t xml:space="preserve">Tubo em ferro fundido com PxP, TCLA, DN= 80mm sem juntas e conexões, ref. Barbará ou equivalente</t>
  </si>
  <si>
    <t xml:space="preserve">O.05.000.061027</t>
  </si>
  <si>
    <t xml:space="preserve">Tubo em ferro fundido com PxP, TCLA, DN= 150mm sem juntas e conexões, ref. Barbará ou equivalente</t>
  </si>
  <si>
    <t xml:space="preserve">O.05.000.061028</t>
  </si>
  <si>
    <t xml:space="preserve">Tubo em ferro fundido com PxP, TCLA, DN= 250mm sem juntas e conexões, ref. Barbará ou equivalente</t>
  </si>
  <si>
    <t xml:space="preserve">O.05.000.061030</t>
  </si>
  <si>
    <t xml:space="preserve">Tubo em ferro fundido com PxP, TCLA, DN= 300mm sem juntas e conexões, ref. Barbará ou equivalente</t>
  </si>
  <si>
    <t xml:space="preserve">O.05.000.061033</t>
  </si>
  <si>
    <t xml:space="preserve">Flange avulso em ferro fundido classe PN-10, DN= 80mm, ref. Barbara ou equivalente</t>
  </si>
  <si>
    <t xml:space="preserve">O.05.000.061034</t>
  </si>
  <si>
    <t xml:space="preserve">Flange avulso em ferro fundido classe PN-10, DN= 150mm, ref. Barbará ou equivalente</t>
  </si>
  <si>
    <t xml:space="preserve">O.05.000.061035</t>
  </si>
  <si>
    <t xml:space="preserve">Flange avulso em ferro fundido classe PN-10, DN= 250mm, ref. Barbará ou equivalente</t>
  </si>
  <si>
    <t xml:space="preserve">O.05.000.061036</t>
  </si>
  <si>
    <t xml:space="preserve">Flange avulso em ferro fundido classe PN-10, DN= 300mm, ref. Barbará ou equivalente</t>
  </si>
  <si>
    <t xml:space="preserve">O.05.000.061041</t>
  </si>
  <si>
    <t xml:space="preserve">Tubo em ferro fundido de 200mm, classe k-9 JGS, ref. Barbará ou equivalente</t>
  </si>
  <si>
    <t xml:space="preserve">O.05.000.061048</t>
  </si>
  <si>
    <t xml:space="preserve">Curva de 90° em ferro fundido com flanges, classe PN-10, DN= 80mm</t>
  </si>
  <si>
    <t xml:space="preserve">O.05.000.061049</t>
  </si>
  <si>
    <t xml:space="preserve">Curva de 90° em ferro fundido com flanges, classe PN-10, DN= 150mm</t>
  </si>
  <si>
    <t xml:space="preserve">O.05.000.061073</t>
  </si>
  <si>
    <t xml:space="preserve">Te em ferro fundido com flanges, classe PN-10, DN= 80mm com derivação 80x80mm, ref. Barbará ou equivalente</t>
  </si>
  <si>
    <t xml:space="preserve">O.05.000.061074</t>
  </si>
  <si>
    <t xml:space="preserve">Te em ferro fundido com flanges, classe PN-10, DN= 100mm com derivação 100x80mm, ref. Barbará ou equivalente</t>
  </si>
  <si>
    <t xml:space="preserve">O.05.000.061076</t>
  </si>
  <si>
    <t xml:space="preserve">Te em ferro fundido com flanges, classe PN-10, DN= 150mm com derivação 150x150mm, ref. Barbará ou equivalente</t>
  </si>
  <si>
    <t xml:space="preserve">O.05.000.061101</t>
  </si>
  <si>
    <t xml:space="preserve">Tubo em ferro fundido de 150mm, classe k-9 JGS, ref. Barbará ou equivalente</t>
  </si>
  <si>
    <t xml:space="preserve">O.05.000.061102</t>
  </si>
  <si>
    <t xml:space="preserve">Tubo em ferro fundido de 300mm, classe k-9 JGS, ref. Barbará ou equivalente</t>
  </si>
  <si>
    <t xml:space="preserve">O.05.000.061107</t>
  </si>
  <si>
    <t xml:space="preserve">Tubo em ferro fundido de 300mm, classe k-7 JGS, ref. Barbará ou equivalente</t>
  </si>
  <si>
    <t xml:space="preserve">O.05.000.061108</t>
  </si>
  <si>
    <t xml:space="preserve">Tubo em ferro fundido de 100mm, classe K-9 JGS, ref. Barbará ou equivalente</t>
  </si>
  <si>
    <t xml:space="preserve">O.05.000.061109</t>
  </si>
  <si>
    <t xml:space="preserve">Tubo em ferro fundido de 80mm, classe k-9 JGS, ref. Barbará ou equivalente</t>
  </si>
  <si>
    <t xml:space="preserve">O.05.000.061110</t>
  </si>
  <si>
    <t xml:space="preserve">Tubo em ferro fundido de 250mm, classe k-9 JGS, ref. Barbará ou equivalente</t>
  </si>
  <si>
    <t xml:space="preserve">O.05.000.061111</t>
  </si>
  <si>
    <t xml:space="preserve">Tubo em ferro fundido de 350mm, classe k-9 JGS, ref. Barbará ou equivalente</t>
  </si>
  <si>
    <t xml:space="preserve">O.05.000.061117</t>
  </si>
  <si>
    <t xml:space="preserve">Tubo em ferro fundido de 100 mm, predial para esgoto e pluvial, ref. TPSMU 300237 da Saint Gobain ou equivalente</t>
  </si>
  <si>
    <t xml:space="preserve">O.05.000.061118</t>
  </si>
  <si>
    <t xml:space="preserve">Tubo em ferro fundido de 150 mm, predial para esgoto e pluvial, ref. TPSMU 300332 da Saint Gobain ou equivalente</t>
  </si>
  <si>
    <t xml:space="preserve">O.05.000.061119</t>
  </si>
  <si>
    <t xml:space="preserve">Junta rapid de união em aço inoxidável com parafuso, para tubo em ferro fundido, DN= 100 mm; ref. JR SMUI 300497 da Saint Gobain ou equivalente</t>
  </si>
  <si>
    <t xml:space="preserve">O.05.000.061120</t>
  </si>
  <si>
    <t xml:space="preserve">Junta rapid de união em aço inoxidável com parafuso, para tubo em ferro fundido, DN= 150 mm; ref. JR SMUI 300505 da Saint Gobain ou equivalente</t>
  </si>
  <si>
    <t xml:space="preserve">O.05.000.061121</t>
  </si>
  <si>
    <t xml:space="preserve">Conjunto de ancoragem para tubo em ferro fundido predial SMU, DN= 100 mm, ref. CASMU 300071 da Saint Gobain ou equivalente</t>
  </si>
  <si>
    <t xml:space="preserve">O.05.000.061122</t>
  </si>
  <si>
    <t xml:space="preserve">Tubo em ferro fundido de 50 mm, predial para esgoto e pluvial, ref. TPSMU 300128 da Saint Gobain ou equivalente</t>
  </si>
  <si>
    <t xml:space="preserve">O.05.000.061123</t>
  </si>
  <si>
    <t xml:space="preserve">Tubo em ferro fundido de 75 mm, predial para esgoto e pluvial, ref. TPSMU 300172 da Saint Gobain ou equivalente</t>
  </si>
  <si>
    <t xml:space="preserve">O.05.000.061124</t>
  </si>
  <si>
    <t xml:space="preserve">Tubo em ferro fundido de 200 mm, predial para esgoto e pluvial, ref. TPSMU 300374 da Saint Gobain ou equivalente</t>
  </si>
  <si>
    <t xml:space="preserve">O.05.000.061125</t>
  </si>
  <si>
    <t xml:space="preserve">Junta rapid de união em aço inoxidável com parafuso, para tubo em ferro fundido, DN= 50 mm; ref. JR SMUI 300489 da Saint Gobain ou equivalente</t>
  </si>
  <si>
    <t xml:space="preserve">O.05.000.061126</t>
  </si>
  <si>
    <t xml:space="preserve">Junta rapid de união em aço inoxidável com parafuso, para tubo em ferro fundido, DN= 75 mm; ref. JR SMUI 300493 da Saint Gobain ou equivalente</t>
  </si>
  <si>
    <t xml:space="preserve">O.05.000.061127</t>
  </si>
  <si>
    <t xml:space="preserve">Junta rapid de união em aço inoxidável com parafuso, para tubo em ferro fundido, DN= 200 mm; ref. JR SMUI 300509 da Saint Gobain ou equivalente</t>
  </si>
  <si>
    <t xml:space="preserve">O.05.000.061128</t>
  </si>
  <si>
    <t xml:space="preserve">Conjunto de ancoragem para tubo em ferro fundido predial SMU, DN= 50 mm, ref. CASMU 300065 da Saint Gobain ou equivalente</t>
  </si>
  <si>
    <t xml:space="preserve">O.05.000.061129</t>
  </si>
  <si>
    <t xml:space="preserve">Conjunto de ancoragem para tubo em ferro fundido predial SMU, DN= 75 mm, ref. CASMU 300068 da Saint Gobain ou equivalente</t>
  </si>
  <si>
    <t xml:space="preserve">O.05.000.061130</t>
  </si>
  <si>
    <t xml:space="preserve">Conjunto de ancoragem para tubo em ferro fundido predial SMU, DN= 150 mm, ref. CASMU 300076 da Saint Gobain ou equivalente</t>
  </si>
  <si>
    <t xml:space="preserve">O.05.000.061131</t>
  </si>
  <si>
    <t xml:space="preserve">Conjunto de ancoragem para tubo em ferro fundido predial SMU, DN= 200 mm, ref. CASMU 300080 da Saint Gobain ou equivalente</t>
  </si>
  <si>
    <t xml:space="preserve">O.05.000.061133</t>
  </si>
  <si>
    <t xml:space="preserve">Joelho 45° em ferro fundido, linha predial tradicional, DN= 50 mm, ref. J45SBB 315912 Saint-Gobain ou equivalente</t>
  </si>
  <si>
    <t xml:space="preserve">O.05.000.061134</t>
  </si>
  <si>
    <t xml:space="preserve">Joelho 45° em ferro fundido, linha predial tradicional, DN= 75 mm  ref. J45SBB 315913 Saint-Gobain ou equivalente</t>
  </si>
  <si>
    <t xml:space="preserve">O.05.000.061135</t>
  </si>
  <si>
    <t xml:space="preserve">Joelho 45° em ferro fundido, linha predial tradicional, DN= 100 mm  ref. J45SBB 315914 Saint-Gobain ou equivalente</t>
  </si>
  <si>
    <t xml:space="preserve">O.05.000.061136</t>
  </si>
  <si>
    <t xml:space="preserve">Joelho 45° em ferro fundido, linha predial tradicional, DN= 150 mm, ref. J45SBB 315915 Saint-Gobain ou equivalente</t>
  </si>
  <si>
    <t xml:space="preserve">O.05.000.061137</t>
  </si>
  <si>
    <t xml:space="preserve">Joelho 87° 30' em ferro fundido, linha predial tradicional, DN= 50 mm, ref. J87SBB 315916 Saint-Gobain ou equivalente</t>
  </si>
  <si>
    <t xml:space="preserve">O.05.000.061138</t>
  </si>
  <si>
    <t xml:space="preserve">Joelho 87° 30' em ferro fundido, linha predial tradicional, DN= 75 mm, ref. J87SBB 315919 Saint-Gobain ou equivalente</t>
  </si>
  <si>
    <t xml:space="preserve">O.05.000.061139</t>
  </si>
  <si>
    <t xml:space="preserve">Joelho 87° 30' em ferro fundido, linha predial tradicional, DN= 100 mm, ref. J87SBB 315920 Saint-Gobain ou equivalente</t>
  </si>
  <si>
    <t xml:space="preserve">O.05.000.061140</t>
  </si>
  <si>
    <t xml:space="preserve">Joelho 87° 30' em ferro fundido, linha predial tradicional, DN= 150 mm, ref. J87SBB 315921 Saint-Gobain ou equivalente</t>
  </si>
  <si>
    <t xml:space="preserve">O.05.000.061141</t>
  </si>
  <si>
    <t xml:space="preserve">Luva bolsa/bolsa em ferro fundido, linha predial tradicional, DN= 50 mm, ref. LBBSBB 315937 Saint-Gobain ou equivalente</t>
  </si>
  <si>
    <t xml:space="preserve">O.05.000.061142</t>
  </si>
  <si>
    <t xml:space="preserve">Luva bolsa/bolsa em ferro fundido, linha predial tradicional, DN= 75 mm, ref. LBBSBB 315938 Saint-Gobain ou equivalente</t>
  </si>
  <si>
    <t xml:space="preserve">O.05.000.061143</t>
  </si>
  <si>
    <t xml:space="preserve">Luva bolsa/bolsa em ferro fundido, linha predial tradicional, DN= 100 mm, ref. LBBSBB 315939 Saint-Gobain ou equivalente</t>
  </si>
  <si>
    <t xml:space="preserve">O.05.000.061144</t>
  </si>
  <si>
    <t xml:space="preserve">Luva bolsa/bolsa em ferro fundido, linha predial tradicional, DN= 150 mm, ref. LBBSBB 315940 Saint-Gobain ou equivalente</t>
  </si>
  <si>
    <t xml:space="preserve">O.05.000.061145</t>
  </si>
  <si>
    <t xml:space="preserve">Placa cega em ferro fundido, linha predial tradicional, DN= 75 mm, ref. PCSBB 315942 Saint-Gobain ou equivalente</t>
  </si>
  <si>
    <t xml:space="preserve">O.05.000.061146</t>
  </si>
  <si>
    <t xml:space="preserve">Placa cega em ferro fundido, linha predial tradicional, DN= 100 mm, ref. PCSBB 315943 Saint-Gobain ou equivalente</t>
  </si>
  <si>
    <t xml:space="preserve">O.05.000.061147</t>
  </si>
  <si>
    <t xml:space="preserve">Junção 45° em ferro fundido, linha predial tradicional, DN= 50x50 mm  ref. YSBB 315923 Saint-Gobain ou equivalente</t>
  </si>
  <si>
    <t xml:space="preserve">O.05.000.061148</t>
  </si>
  <si>
    <t xml:space="preserve">Junção 45° em ferro fundido, linha predial tradicional, DN= 75x50 mm  ref. YSBB 315924 Saint-Gobain ou equivalente</t>
  </si>
  <si>
    <t xml:space="preserve">O.05.000.061149</t>
  </si>
  <si>
    <t xml:space="preserve">Junção 45° em ferro fundido, linha predial tradicional, DN= 75x75 mm  ref. YSBB 315925 Saint-Gobain ou equivalente</t>
  </si>
  <si>
    <t xml:space="preserve">O.05.000.061150</t>
  </si>
  <si>
    <t xml:space="preserve">Junção 45° em ferro fundido, linha predial tradicional, DN= 100x50 mm  ref. YSBB 315926 Saint-Gobain ou equivalente</t>
  </si>
  <si>
    <t xml:space="preserve">O.05.000.061151</t>
  </si>
  <si>
    <t xml:space="preserve">Junção 45° em ferro fundido, linha predial tradicional, DN= 100x75 mm  ref. YSBB 315927 Saint-Gobain ou equivalente</t>
  </si>
  <si>
    <t xml:space="preserve">O.05.000.061152</t>
  </si>
  <si>
    <t xml:space="preserve">Junção 45° em ferro fundido, linha predial tradicional, DN= 100x100 mm  ref. YSBB 315928 Saint-Gobain ou equivalente</t>
  </si>
  <si>
    <t xml:space="preserve">O.05.000.061153</t>
  </si>
  <si>
    <t xml:space="preserve">Junção 45° em ferro fundido, linha predial tradicional, DN= 150x100 mm  ref. YSBB 315930 Saint-Gobain ou equivalente</t>
  </si>
  <si>
    <t xml:space="preserve">O.05.000.061154</t>
  </si>
  <si>
    <t xml:space="preserve">Junção dupla 45° em ferro fundido, linha predial tradicional, DN= 100 mm  ref. YDSBB 315932 Saint-Gobain ou equivalente</t>
  </si>
  <si>
    <t xml:space="preserve">O.05.000.061155</t>
  </si>
  <si>
    <t xml:space="preserve">Te sanitário 87° 30' em ferro fundido, linha predial tradicional, DN= 50x50 mm, ref. TS87SBB 315953 Saint-Gobain ou equivalente</t>
  </si>
  <si>
    <t xml:space="preserve">O.05.000.061156</t>
  </si>
  <si>
    <t xml:space="preserve">Te sanitário 87° 30' em ferro fundido, linha predial tradicional, DN= 75x50 mm, ref. TS87SBB 315954 Saint-Gobain ou equivalente</t>
  </si>
  <si>
    <t xml:space="preserve">O.05.000.061157</t>
  </si>
  <si>
    <t xml:space="preserve">Te sanitário 87° 30' em ferro fundido, linha predial tradicional, DN= 75x75 mm, ref. TS87SBB 315955 Saint-Gobain ou equivalente</t>
  </si>
  <si>
    <t xml:space="preserve">O.05.000.061158</t>
  </si>
  <si>
    <t xml:space="preserve">Te sanitário 87° 30' em ferro fundido, linha predial tradicional, DN= 100x50 mm, ref. TS87SBB 315956 Saint-Gobain ou equivalente</t>
  </si>
  <si>
    <t xml:space="preserve">O.05.000.061159</t>
  </si>
  <si>
    <t xml:space="preserve">Te sanitário 87° 30' em ferro fundido, linha predial tradicional, DN= 100x75 mm, ref. TS87SBB 315957 Saint-Gobain ou equivalente</t>
  </si>
  <si>
    <t xml:space="preserve">O.05.000.061160</t>
  </si>
  <si>
    <t xml:space="preserve">Te sanitário 87° 30' em ferro fundido, linha predial tradicional, DN= 100x100 mm, ref. TS87SBB 315958 Saint-Gobain ou equivalente</t>
  </si>
  <si>
    <t xml:space="preserve">O.05.000.061161</t>
  </si>
  <si>
    <t xml:space="preserve">Bucha de redução em ferro fundido, linha predial tradicional, DN= 75x50 mm, ref. BRSBB 315906 Saint-Gobain ou equivalente</t>
  </si>
  <si>
    <t xml:space="preserve">O.05.000.061162</t>
  </si>
  <si>
    <t xml:space="preserve">Bucha de redução em ferro fundido, linha predial tradicional, DN= 100x75 mm, ref. BRSBB 315907 Saint-Gobain ou equivalente</t>
  </si>
  <si>
    <t xml:space="preserve">O.05.000.061163</t>
  </si>
  <si>
    <t xml:space="preserve">Bucha de redução em ferro fundido, linha predial tradicional, DN= 150x100 mm, ref. BRSBB 315908 Saint-Gobain ou equivalente</t>
  </si>
  <si>
    <t xml:space="preserve">O.05.000.061164</t>
  </si>
  <si>
    <t xml:space="preserve">Joelho 87° em ferro fundido, linha predial SMU, DN= 100 mm, ref. J88SMU 300246 Saint-Gobain ou equivalente</t>
  </si>
  <si>
    <t xml:space="preserve">O.05.000.061165</t>
  </si>
  <si>
    <t xml:space="preserve">Joelho 87° em ferro fundido, linha predial SMU, DN= 150 mm, ref. J88SMU 300338 Saint-Gobain ou equivalente</t>
  </si>
  <si>
    <t xml:space="preserve">O.05.000.061166</t>
  </si>
  <si>
    <t xml:space="preserve">Junção 45° em ferro fundido, linha predial SMU, DN= 50x50 mm  ref. YSMU 300169 Saint-Gobain ou equivalente</t>
  </si>
  <si>
    <t xml:space="preserve">O.05.000.061167</t>
  </si>
  <si>
    <t xml:space="preserve">Junção 45° em ferro fundido, linha predial SMU, DN= 75x50 mm  ref. YSMU 300195 Saint-Gobain ou equivalente</t>
  </si>
  <si>
    <t xml:space="preserve">O.05.000.061168</t>
  </si>
  <si>
    <t xml:space="preserve">Junção 45° em ferro fundido, linha predial SMU, DN= 100x75 mm  ref. YSMU 300268 Saint-Gobain ou equivalente</t>
  </si>
  <si>
    <t xml:space="preserve">O.05.000.061169</t>
  </si>
  <si>
    <t xml:space="preserve">Junção 45º em ferro fundido, predial SMU, DN = 100 x 100 mm, ref. YSMU 300298 da Saint Gobain ou equivalente</t>
  </si>
  <si>
    <t xml:space="preserve">O.05.000.061170</t>
  </si>
  <si>
    <t xml:space="preserve">Junção 45º em ferro fundido, predial SMU, DN = 150 x 150 mm, ref. YSMU 300370 da Saint Gobain ou equivalente</t>
  </si>
  <si>
    <t xml:space="preserve">O.05.000.061172</t>
  </si>
  <si>
    <t xml:space="preserve">Joelho 45° em ferro fundido, linha predial SMU, DN= 125 mm ref. J45SMU 300312 da Saint Gobain ou equivalente</t>
  </si>
  <si>
    <t xml:space="preserve">O.05.000.061173</t>
  </si>
  <si>
    <t xml:space="preserve">Joelho 45º em ferro fundido, predial SMU, DN=150mm, ref. J45SMU 300340 da Saint Gobain ou equivalente</t>
  </si>
  <si>
    <t xml:space="preserve">O.05.000.061174</t>
  </si>
  <si>
    <t xml:space="preserve">Tê de visita em ferro fundido linha predial SMU, DN= 125 mm, ref. TVSMU 300322 da Saint Gobain ou equivalente</t>
  </si>
  <si>
    <t xml:space="preserve">O.05.000.061175</t>
  </si>
  <si>
    <t xml:space="preserve">Conjunto de ancoragem para tubo em ferro fundido predial SMU, DN= 125 mm, ref. CASMU 300073 da Saint Gobain ou equivalente</t>
  </si>
  <si>
    <t xml:space="preserve">O.05.000.061176</t>
  </si>
  <si>
    <t xml:space="preserve">Junta rapid de união aço inox, linha predial SMU, DN= 125mm e anel de vedação nitrílico ou EPDM, ref. JRSMUI da Saint Gobain ou equivalente</t>
  </si>
  <si>
    <t xml:space="preserve">O.05.000.061177</t>
  </si>
  <si>
    <t xml:space="preserve">Abraçadeira dentada para travamento em aço inoxidável com parafuso aço zincado para tubo ferro fundido predial ADSMU DN 125mm da Saint Gobain ou equivalente</t>
  </si>
  <si>
    <t xml:space="preserve">O.05.000.061178</t>
  </si>
  <si>
    <t xml:space="preserve">Abraçadeira dentada para travamento em aço inoxidável para tubo de ferro fundido predial ADSMU 300005 - DN = 150 mm</t>
  </si>
  <si>
    <t xml:space="preserve">O.05.000.061179</t>
  </si>
  <si>
    <t xml:space="preserve">Redução excêntrica em ferro fundido, predial SMU, DN = 125 x 100 mm, ref. RESMU 300286 da Saint Gobain ou equivalente</t>
  </si>
  <si>
    <t xml:space="preserve">O.05.000.061180</t>
  </si>
  <si>
    <t xml:space="preserve">Redução excêntrica em ferro fundido, predial SMU, DN = 150 x 75 mm, ref. RESMU 300219 da Saint Gobain ou equivalente</t>
  </si>
  <si>
    <t xml:space="preserve">O.05.000.061181</t>
  </si>
  <si>
    <t xml:space="preserve">Redução excêntrica em ferro fundido, predial SMU, DN = 150 x 125 mm, ref. RESMU 300324 da Saint Gobain ou equivalente</t>
  </si>
  <si>
    <t xml:space="preserve">O.05.000.061182</t>
  </si>
  <si>
    <t xml:space="preserve">Redução excêntrica em ferro fundido, predial SMU, DN = 200 x 125 mm, ref. RESMU 300326 da Saint Gobain ou equivalente</t>
  </si>
  <si>
    <t xml:space="preserve">O.05.000.061183</t>
  </si>
  <si>
    <t xml:space="preserve">Tubo em ferro fundido com ponta e ponta, predial SMU - esgoto e pluvial - DN= 125 mm, ref. TPSMU 300306 da Saint Gobain ou equivalente</t>
  </si>
  <si>
    <t xml:space="preserve">O.05.000.061184</t>
  </si>
  <si>
    <t xml:space="preserve">Redução excêntrica em ferro fundido, predial SMU, DN = 200 x 150 mm, ref. RESMU 300362 da Saint Gobain ou equivalente</t>
  </si>
  <si>
    <t xml:space="preserve">O.05.000.061185</t>
  </si>
  <si>
    <t xml:space="preserve">Flange avulso em ferro fundido classe PN-10, DN= 50mm, ref. Barbara ou equivalente</t>
  </si>
  <si>
    <t xml:space="preserve">O.05.000.061186</t>
  </si>
  <si>
    <t xml:space="preserve">Joelho 88° em ferro fundido, linha predial SMU, DN= 200 mm, ref. J88SMU 300380 Saint-Gobain ou equivalente</t>
  </si>
  <si>
    <t xml:space="preserve">O.05.000.061187</t>
  </si>
  <si>
    <t xml:space="preserve">Junção 45° em ferro fundido, linha predial YSMU, DN= 125x100 mm  ref. YSMU 300319 Saint-Gobain ou equivalente</t>
  </si>
  <si>
    <t xml:space="preserve">O.05.000.061188</t>
  </si>
  <si>
    <t xml:space="preserve">Joelho 45° em ferro fundido, linha predial SMU, DN= 200 mm  ref. J45SMU 300382 da Saint Gobain ou equivalente</t>
  </si>
  <si>
    <t xml:space="preserve">O.05.000.061189</t>
  </si>
  <si>
    <t xml:space="preserve">Junção 45° em ferro fundido, linha predial YSMU, DN= 150x100 mm  ref. YSMU 300350 Saint-Gobain ou equivalente</t>
  </si>
  <si>
    <t xml:space="preserve">O.05.000.061190</t>
  </si>
  <si>
    <t xml:space="preserve">Tampão simples em ferro fundido, predial SMU, DN = 150mm, ref. TPS SMU 300336 da Saint Gobain ou equivalente</t>
  </si>
  <si>
    <t xml:space="preserve">O.05.000.061192</t>
  </si>
  <si>
    <t xml:space="preserve">Tampão simples em ferro fundido, predial SMU, DN = 200 mm, ref. TPSSMU MU20B1SC da Saint Gobain ou equivalente</t>
  </si>
  <si>
    <t xml:space="preserve">O.05.000.061195</t>
  </si>
  <si>
    <t xml:space="preserve">Redução excêntrica em ferro fundido, predial (RE SMU) DN= 125 x 75 mm, ref. J88SMU 300216 Saint-Gobain ou equivalente</t>
  </si>
  <si>
    <t xml:space="preserve">O.05.000.061196</t>
  </si>
  <si>
    <t xml:space="preserve">Junção 45° em ferro fundido, linha predial YSMU, DN= 200x100 mm  ref. YSMU 300388 Saint-Gobain ou equivalente</t>
  </si>
  <si>
    <t xml:space="preserve">O.05.000.061197</t>
  </si>
  <si>
    <t xml:space="preserve">Junção 45° em ferro fundido, linha predial YSMU, DN= 200x200 mm  ref. YSMU 300409 Saint-Gobain ou equivalente</t>
  </si>
  <si>
    <t xml:space="preserve">O.05.000.061198</t>
  </si>
  <si>
    <t xml:space="preserve">Tê de visita em ferro fundido linha predial SMU, DN= 150 mm, ref. TVSMU 300358 da Saint Gobain ou equivalente</t>
  </si>
  <si>
    <t xml:space="preserve">O.05.000.061199</t>
  </si>
  <si>
    <t xml:space="preserve">Tê de visita em ferro fundido linha predial SMU, DN= 200 mm, ref. TVSMU 300398 da Saint Gobain ou equivalente</t>
  </si>
  <si>
    <t xml:space="preserve">O.05.000.061401</t>
  </si>
  <si>
    <t xml:space="preserve">Redução em ferro fundido concêntrica com flange, classe PN-10, DN= 100 x 80 mm, ref. Barbara ou equivalente</t>
  </si>
  <si>
    <t xml:space="preserve">O.05.000.061402</t>
  </si>
  <si>
    <t xml:space="preserve">Redução em ferro fundido concêntrica com flange, classe PN-10, DN= 150 x 80 mm, ref. Barbará ou equivalente</t>
  </si>
  <si>
    <t xml:space="preserve">O.05.000.061403</t>
  </si>
  <si>
    <t xml:space="preserve">Redução em ferro fundido concêntrica com flange, classe PN-10, DN= 200 x 150 mm, ref. Barbará ou equivalente</t>
  </si>
  <si>
    <t xml:space="preserve">O.05.000.061404</t>
  </si>
  <si>
    <t xml:space="preserve">Redução em ferro fundido concêntrica com flange, classe PN-10, DN= 250 x 200 mm, ref. Barbará ou equivalente</t>
  </si>
  <si>
    <t xml:space="preserve">O.05.000.062010</t>
  </si>
  <si>
    <t xml:space="preserve">Redução em ferro fundido excêntrica com flange, classe PN-10, DN= 100 x 80 mm, ref. Barbara ou equivalente</t>
  </si>
  <si>
    <t xml:space="preserve">O.05.000.062011</t>
  </si>
  <si>
    <t xml:space="preserve">Redução em ferro fundido excêntrica com flange, classe PN-10, DN= 150 x 80 mm, ref. Barbará ou equivalente</t>
  </si>
  <si>
    <t xml:space="preserve">O.05.000.062012</t>
  </si>
  <si>
    <t xml:space="preserve">Redução em ferro fundido excêntrica com flange, classe PN-10, DN= 200 x 150 mm, ref. Barbará ou equivalente</t>
  </si>
  <si>
    <t xml:space="preserve">O.05.000.062013</t>
  </si>
  <si>
    <t xml:space="preserve">Redução em ferro fundido excêntrica com flange, classe PN-10, DN= 250 x 200 mm, ref. Barbará ou equivalente</t>
  </si>
  <si>
    <t xml:space="preserve">O.05.000.062027</t>
  </si>
  <si>
    <t xml:space="preserve">Redução concêntrica em ferro fundido com flange, classe PN-10, DN= 80x50mm</t>
  </si>
  <si>
    <t xml:space="preserve">O.05.000.062400</t>
  </si>
  <si>
    <t xml:space="preserve">Joelho 45° em ferro fundido, SMU (J45SMU) DN= 50 mm</t>
  </si>
  <si>
    <t xml:space="preserve">O.05.000.062401</t>
  </si>
  <si>
    <t xml:space="preserve">Joelho 45° em ferro fundido, SMU (J45SMU) DN= 75 mm</t>
  </si>
  <si>
    <t xml:space="preserve">O.05.000.062402</t>
  </si>
  <si>
    <t xml:space="preserve">Joelho 45° em ferro fundido, SMU (J45SMU) DN= 100 mm</t>
  </si>
  <si>
    <t xml:space="preserve">O.05.000.062403</t>
  </si>
  <si>
    <t xml:space="preserve">Redução excêntrica em ferro fundido, predial (RE SMU) DN= 75 x 50 mm</t>
  </si>
  <si>
    <t xml:space="preserve">O.05.000.062404</t>
  </si>
  <si>
    <t xml:space="preserve">Redução excêntrica em ferro fundido, predial (RE SMU) DN= 100 x 75 mm</t>
  </si>
  <si>
    <t xml:space="preserve">O.05.000.062405</t>
  </si>
  <si>
    <t xml:space="preserve">Joelho 88° em ferro fundido SMU (J88 SMU) DN= 50 mm</t>
  </si>
  <si>
    <t xml:space="preserve">O.05.000.062406</t>
  </si>
  <si>
    <t xml:space="preserve">Junção 45° em ferro fundido SMU (Y SMU) DN= 75 x 75 mm</t>
  </si>
  <si>
    <t xml:space="preserve">O.05.000.062407</t>
  </si>
  <si>
    <t xml:space="preserve">Te de visita em ferro fundido SMU (TV SMU) DN= 75 mm</t>
  </si>
  <si>
    <t xml:space="preserve">O.05.000.062408</t>
  </si>
  <si>
    <t xml:space="preserve">Abraçadeira dentada para travamento em ferro fundido, predial SMU DN= 50 mm</t>
  </si>
  <si>
    <t xml:space="preserve">O.05.000.062409</t>
  </si>
  <si>
    <t xml:space="preserve">Redução excêntrica em ferro fundido, linha predial SMU, DN= 150 x 100 mm, ref. RESMU 300288 da Saint-Gobain ou equivalente</t>
  </si>
  <si>
    <t xml:space="preserve">O.05.000.062410</t>
  </si>
  <si>
    <t xml:space="preserve">Joelho 88° em ferro fundido SMU (J88 SMU) - DN= 75 mm</t>
  </si>
  <si>
    <t xml:space="preserve">O.05.000.062411</t>
  </si>
  <si>
    <t xml:space="preserve">Tê de visita em ferro fundido linha predial SMU, DN= 100 mm, ref. TVSMU 300276 da Saint-Gobain ou equivalente</t>
  </si>
  <si>
    <t xml:space="preserve">O.05.000.062412</t>
  </si>
  <si>
    <t xml:space="preserve">Abraçadeira dentada para travamento, linha predial SMU, DN= 75 mm, ref. AD SMU da Saint-Gobain ou equivalente</t>
  </si>
  <si>
    <t xml:space="preserve">O.05.000.062413</t>
  </si>
  <si>
    <t xml:space="preserve">Abraçadeira dentada para travamento, linha predial SMU, DN= 100 mm, ref. AD SMU da Saint-Gobain ou equivalente</t>
  </si>
  <si>
    <t xml:space="preserve">O.05.000.062414</t>
  </si>
  <si>
    <t xml:space="preserve">Tubo em ferro fundido com ponta e ponta, predial SMU - esgoto e pluvial - DN= 250 mm, ref. TPSMU 300411 da Saint Gobain ou equivalente</t>
  </si>
  <si>
    <t xml:space="preserve">O.05.000.062415</t>
  </si>
  <si>
    <t xml:space="preserve">Redução excêntrica em ferro fundido, predial (RE SMU) DN= 250 x 200 mm, ref. J88SMU 300402 Saint-Gobain ou equivalente</t>
  </si>
  <si>
    <t xml:space="preserve">O.05.000.062416</t>
  </si>
  <si>
    <t xml:space="preserve">Junta CV de união em aço inoxidável, DN= 250mm "JCVSMUI", para linha predial SMU, ref. ZA91J25A da Saint Cobain ou equivalente</t>
  </si>
  <si>
    <t xml:space="preserve">O.05.000.063501</t>
  </si>
  <si>
    <t xml:space="preserve">Válvula de gaveta em ferro fundido, haste ascendente com flange, classe 125 lb, DN= 2´</t>
  </si>
  <si>
    <t xml:space="preserve">O.05.000.063502</t>
  </si>
  <si>
    <t xml:space="preserve">Válvula de retenção em ferro fundido, nodular ASTM A-536 Gr. 65-45-12, tipo portinhola dupla e vedação em Buna-N, DN= 6´</t>
  </si>
  <si>
    <t xml:space="preserve">O.05.000.063503</t>
  </si>
  <si>
    <t xml:space="preserve">O.05.000.063505</t>
  </si>
  <si>
    <t xml:space="preserve">Hidrômetro tipo Woltmann em ferro fundido de 100mm (4´), flangeado inclusive acessórios de fixação</t>
  </si>
  <si>
    <t xml:space="preserve">O.05.000.063516</t>
  </si>
  <si>
    <t xml:space="preserve">Hidrômetro tipo Woltmann em ferro fundido de 50mm (2´), flangeado inclusive acessórios de fixação</t>
  </si>
  <si>
    <t xml:space="preserve">O.05.000.063517</t>
  </si>
  <si>
    <t xml:space="preserve">Filtro tipo cesto, corpo em ferro fundido para hidrômetro de 50mm (2´), flangeado</t>
  </si>
  <si>
    <t xml:space="preserve">O.05.000.064007</t>
  </si>
  <si>
    <t xml:space="preserve">Válvula de gaveta em ferro fundido com bolsa, DN= 150mm, acionamento com volante</t>
  </si>
  <si>
    <t xml:space="preserve">O.05.000.064008</t>
  </si>
  <si>
    <t xml:space="preserve">Válvula de gaveta em ferro fundido com bolsa, DN= 200mm, acionamento com volante</t>
  </si>
  <si>
    <t xml:space="preserve">O.05.000.064009</t>
  </si>
  <si>
    <t xml:space="preserve">Válvula de retenção em ferro fundido, tipo portinhola simples e vedação em Buna-N, DN= 4´</t>
  </si>
  <si>
    <t xml:space="preserve">O.05.000.064012</t>
  </si>
  <si>
    <t xml:space="preserve">Válvula de retenção em ferro fundido, nodular ASTM A-536 Gr. 65-45-12, tipo portinhola dupla e vedação em Buna-N, DN= 4´</t>
  </si>
  <si>
    <t xml:space="preserve">O.05.000.064026</t>
  </si>
  <si>
    <t xml:space="preserve">Válvula de retenção em pé com crivo, flangeada, em ferro fundido, DN= 6´</t>
  </si>
  <si>
    <t xml:space="preserve">O.05.000.064049</t>
  </si>
  <si>
    <t xml:space="preserve">Válvula de gaveta em ferro dúctil com flange, classe PN-10, DN= 200 mm, com corpo curto e volante, ref. Barbará ou equivalente</t>
  </si>
  <si>
    <t xml:space="preserve">O.05.000.064052</t>
  </si>
  <si>
    <t xml:space="preserve">Válvula de segurança em ferro fundido rosqueada, com pressão de ajuste de 6,1 até 10 kg/cm², DN= 3/4´; ref. SV 17 da Spirax Sarco ou equivalente</t>
  </si>
  <si>
    <t xml:space="preserve">O.05.000.064053</t>
  </si>
  <si>
    <t xml:space="preserve">Válvula de segurança em ferro fundido rosqueada, com pressão de ajuste de 0,40 até 0,75 kg/cm², DN= 2´; ref. SV 17 da Spirax Sarco ou equivalente</t>
  </si>
  <si>
    <t xml:space="preserve">O.05.000.064126</t>
  </si>
  <si>
    <t xml:space="preserve">Válvula automática em ferro dúctil, controle de nível máxima, DN= 50 mm, classe PN 10; ref. VA-121-F da Bermad e flane da Valloy ou equivalente</t>
  </si>
  <si>
    <t xml:space="preserve">O.05.000.064127</t>
  </si>
  <si>
    <t xml:space="preserve">Válvula automática em ferro dúctil, controle de nível máxima com solenoide, DN= 50mm, classe PN 10, ref. VA145 FE da Bermad, com flane da Vallay, ou equivalente</t>
  </si>
  <si>
    <t xml:space="preserve">O.05.000.064128</t>
  </si>
  <si>
    <t xml:space="preserve">Válvula automática em ferro dúctil, controle de nível máxima com solenoide, DN= 100mm, classe PN 10, ref. VA145 FE da Bermad, com flante da Valloy, ou equivalente</t>
  </si>
  <si>
    <t xml:space="preserve">O.05.000.064129</t>
  </si>
  <si>
    <t xml:space="preserve">O.05.000.064132</t>
  </si>
  <si>
    <t xml:space="preserve">Válvula de gaveta em ferro dúctil com flange, classe PN-10, DN= 300 mm, com corpo curto e volante, ref. Barbará ou equivalente</t>
  </si>
  <si>
    <t xml:space="preserve">O.05.000.064133</t>
  </si>
  <si>
    <t xml:space="preserve">Válvula de gaveta em ferro dúctil com flange, classe PN-10, DN= 100 mm, com corpo curto e volante, ref. Barbará ou equivalente</t>
  </si>
  <si>
    <t xml:space="preserve">O.05.000.064134</t>
  </si>
  <si>
    <t xml:space="preserve">Válvula de gaveta em ferro dúctil com flange, classe PN-10, DN= 150 mm, com corpo curto e volante, ref. Barbará ou equivalente</t>
  </si>
  <si>
    <t xml:space="preserve">O.05.000.064175</t>
  </si>
  <si>
    <t xml:space="preserve">O.05.000.064198</t>
  </si>
  <si>
    <t xml:space="preserve">Válvula de esfera em aço carbono fundido, passagem plena, extremidades rosqueáveis, classe 300lbs para vapor saturado, DN 2"; ref. VMR Spirax Sarc ou equivalente</t>
  </si>
  <si>
    <t xml:space="preserve">O.05.000.064204</t>
  </si>
  <si>
    <t xml:space="preserve">Válvula de governo (retenção e alarme) completa, corpo em ferro fundido, extremidades flangeadas, classe 125 lbs, DN=4´</t>
  </si>
  <si>
    <t xml:space="preserve">O.05.000.064205</t>
  </si>
  <si>
    <t xml:space="preserve">Válvula de gaveta, corpo em ferro fundido, extremidades flangeadas, haste ascendente, classe 125lbs, DN=4´</t>
  </si>
  <si>
    <t xml:space="preserve">O.05.000.064206</t>
  </si>
  <si>
    <t xml:space="preserve">Válvula de gaveta, corpo em ferro fundido, extremidades flangeadas, haste ascendente, classe 125lbs, DN=6´</t>
  </si>
  <si>
    <t xml:space="preserve">O.05.000.064207</t>
  </si>
  <si>
    <t xml:space="preserve">Válvula de retenção vertical, corpo em ferro fundido, extremidades flangeadas, classe 125lbs, DN=4´</t>
  </si>
  <si>
    <t xml:space="preserve">O.05.000.064213</t>
  </si>
  <si>
    <t xml:space="preserve">Válvula dupla em latão cromado, para bancada de laboratório, uso em GLP, bico para mangueira, de 1/4´ a 1/2´, ref. PV120 Pecinox, JV109 Juval, ou equivalente</t>
  </si>
  <si>
    <t xml:space="preserve">O.05.000.064214</t>
  </si>
  <si>
    <t xml:space="preserve">Válvula latão cromado, para cuba de laboratório, bico arejado/escalonado e nuca alta giratória, para mangueira, ref. PV-140 Pecinox, JV203 Juval, ou equivalente</t>
  </si>
  <si>
    <t xml:space="preserve">O.05.000.066226</t>
  </si>
  <si>
    <t xml:space="preserve">Conjunto motor-bomba (centrífuga), potência 50cv, monoestágio, Hman= 61 a 81 mca, Q= 170 a 80 m³/h, ref. modelo Norm Bloc TH-65-200 Thebe, ou equivalente</t>
  </si>
  <si>
    <t xml:space="preserve">O.05.000.067502</t>
  </si>
  <si>
    <t xml:space="preserve">Ralo seco em ferro fundido de 100 x 165 x 50 mm</t>
  </si>
  <si>
    <t xml:space="preserve">O.05.000.067517</t>
  </si>
  <si>
    <t xml:space="preserve">Grelha com malha quadriculada e requadro, em ferro fundido nodular classe 250/300, de 50x100x5cm; ref. Fuminas, Afer Industrial ou equivalente</t>
  </si>
  <si>
    <t xml:space="preserve">O.05.000.067521</t>
  </si>
  <si>
    <t xml:space="preserve">Ralo sifonado em ferro fundido de 150 x 240 x 75 mm</t>
  </si>
  <si>
    <t xml:space="preserve">O.05.000.067535</t>
  </si>
  <si>
    <t xml:space="preserve">Plug em ferro fundido para ralo de 2´</t>
  </si>
  <si>
    <t xml:space="preserve">O.05.000.067543</t>
  </si>
  <si>
    <t xml:space="preserve">Grelha em ferro fundido com requadro de 30 x 100 cm - 20 kg/m</t>
  </si>
  <si>
    <t xml:space="preserve">O.05.000.067548</t>
  </si>
  <si>
    <t xml:space="preserve">Grelha metálica de 150 x 150 mm, para caixa sifonada ou ralo, ref. Metal Vila ou equivalente</t>
  </si>
  <si>
    <t xml:space="preserve">O.05.000.067549</t>
  </si>
  <si>
    <t xml:space="preserve">Grelha metálica de 100 x 100 mm, para caixa sifonada ou ralo, ref. Metal Vila ou equivalente</t>
  </si>
  <si>
    <t xml:space="preserve">O.05.000.068510</t>
  </si>
  <si>
    <t xml:space="preserve">Pig tail ou chicote flexível revestimento em borracha sintética resistente, DN= 7/16´ x 1,00 m</t>
  </si>
  <si>
    <t xml:space="preserve">O.05.000.068533</t>
  </si>
  <si>
    <t xml:space="preserve">Filtro ´Y´ ferro fundido, rosca, 125 lbs vapor, 2´; ref. Spirax Sarco ou equivalente</t>
  </si>
  <si>
    <t xml:space="preserve">O.05.000.069512</t>
  </si>
  <si>
    <t xml:space="preserve">Registro automático de entrada (RAU) em ferro dúctil com flange tipo ABNT ou ISO, classe PN-10, DN= 3", haste em aço inoxidável AISI410</t>
  </si>
  <si>
    <t xml:space="preserve">O.05.000.090133</t>
  </si>
  <si>
    <t xml:space="preserve">Tampão ferro fundido com tampa articulada, de 400 x 600 mm, classe 15 (ruptura &gt; 1500 kg); ref. TA-40AR da Afer, TF-40 da Fuminas ou equivalente</t>
  </si>
  <si>
    <t xml:space="preserve">O.05.000.090427</t>
  </si>
  <si>
    <t xml:space="preserve">O.05.000.090496</t>
  </si>
  <si>
    <t xml:space="preserve">O.05.000.091139</t>
  </si>
  <si>
    <t xml:space="preserve">O.05.000.091171</t>
  </si>
  <si>
    <t xml:space="preserve">O.05.000.092863</t>
  </si>
  <si>
    <t xml:space="preserve">Válvula de gaveta em ferro dúctil com flange, classe PN-10, DN= 80 mm, com corpo curto e volante, ref. Barbará ou equivalente</t>
  </si>
  <si>
    <t xml:space="preserve">O.06.000.060501</t>
  </si>
  <si>
    <t xml:space="preserve">Tubo galvanizado, DN= 1/2´ DIN 2440 classe média</t>
  </si>
  <si>
    <t xml:space="preserve">O.06.000.060502</t>
  </si>
  <si>
    <t xml:space="preserve">Tubo galvanizado, DN= 3/4´ DIN 2440 classe média</t>
  </si>
  <si>
    <t xml:space="preserve">O.06.000.060503</t>
  </si>
  <si>
    <t xml:space="preserve">Tubo galvanizado, DN= 1´ DIN 2440 classe média</t>
  </si>
  <si>
    <t xml:space="preserve">O.06.000.060504</t>
  </si>
  <si>
    <t xml:space="preserve">Tubo galvanizado, DN= 1 1/4´ DIN 2440 classe média</t>
  </si>
  <si>
    <t xml:space="preserve">O.06.000.060505</t>
  </si>
  <si>
    <t xml:space="preserve">Tubo galvanizado, DN= 1 1/2´ DIN 2440 classe média</t>
  </si>
  <si>
    <t xml:space="preserve">O.06.000.060506</t>
  </si>
  <si>
    <t xml:space="preserve">Tubo galvanizado, DN= 2´ DIN 2440 classe média</t>
  </si>
  <si>
    <t xml:space="preserve">O.06.000.060507</t>
  </si>
  <si>
    <t xml:space="preserve">Tubo galvanizado, DN= 2 1/2´ DIN 2440 classe média</t>
  </si>
  <si>
    <t xml:space="preserve">O.06.000.060508</t>
  </si>
  <si>
    <t xml:space="preserve">Tubo galvanizado, DN= 3´ DIN 2440 classe média</t>
  </si>
  <si>
    <t xml:space="preserve">O.06.000.060509</t>
  </si>
  <si>
    <t xml:space="preserve">Tubo galvanizado, DN= 4´ DIN 2440 classe média</t>
  </si>
  <si>
    <t xml:space="preserve">O.06.000.060511</t>
  </si>
  <si>
    <t xml:space="preserve">Tubo galvanizado, DN= 6´ DIN 2440 classe média</t>
  </si>
  <si>
    <t xml:space="preserve">O.06.000.060702</t>
  </si>
  <si>
    <t xml:space="preserve">Tubo em aço galvanizado 2´ SCH 40, sem costura</t>
  </si>
  <si>
    <t xml:space="preserve">O.06.000.060705</t>
  </si>
  <si>
    <t xml:space="preserve">Tubo em aço galvanizado 1 1/2´ SCH 40, sem costura</t>
  </si>
  <si>
    <t xml:space="preserve">O.06.000.060750</t>
  </si>
  <si>
    <t xml:space="preserve">Tubo em aço galvanizado 1/2´ SCH 80, sem costura</t>
  </si>
  <si>
    <t xml:space="preserve">O.06.000.060751</t>
  </si>
  <si>
    <t xml:space="preserve">Tubo em aço galvanizado 3/4´ SCH 80, sem costura</t>
  </si>
  <si>
    <t xml:space="preserve">O.06.000.060801</t>
  </si>
  <si>
    <t xml:space="preserve">Tubo em aço galvanizado 4´ SCH 40, sem costura</t>
  </si>
  <si>
    <t xml:space="preserve">O.06.000.060802</t>
  </si>
  <si>
    <t xml:space="preserve">Tubo em aço galvanizado 3/4´ SCH 40, sem costura</t>
  </si>
  <si>
    <t xml:space="preserve">O.06.000.060803</t>
  </si>
  <si>
    <t xml:space="preserve">Tubo em aço galvanizado 1´ SCH 40, sem costura</t>
  </si>
  <si>
    <t xml:space="preserve">O.06.000.060804</t>
  </si>
  <si>
    <t xml:space="preserve">Tubo em aço galvanizado 1 1/4´ SCH 40, sem costura</t>
  </si>
  <si>
    <t xml:space="preserve">O.06.000.060805</t>
  </si>
  <si>
    <t xml:space="preserve">Tubo em aço galvanizado 2 1/2´ SCH 40, sem costura</t>
  </si>
  <si>
    <t xml:space="preserve">O.06.000.060806</t>
  </si>
  <si>
    <t xml:space="preserve">Tubo em aço galvanizado 3´ SCH 40, sem costura</t>
  </si>
  <si>
    <t xml:space="preserve">O.06.000.060808</t>
  </si>
  <si>
    <t xml:space="preserve">Tubo em aço galvanizado 1/2´ SCH 40, sem costura</t>
  </si>
  <si>
    <t xml:space="preserve">O.06.000.060809</t>
  </si>
  <si>
    <t xml:space="preserve">Tubo em aço galvanizado 6´ SCH 40, sem costura</t>
  </si>
  <si>
    <t xml:space="preserve">O.07.000.061330</t>
  </si>
  <si>
    <t xml:space="preserve">Válvula de esfera monobloco em latão fundido/forjado, passagem plena, acionamento com alavanca, DN= 4"</t>
  </si>
  <si>
    <t xml:space="preserve">O.07.000.063530</t>
  </si>
  <si>
    <t xml:space="preserve">Registro regulador de vazão para chuveiros e duchas 1/2´; ref. 00142206 da Docol linha Docolmatic ou equivalente</t>
  </si>
  <si>
    <t xml:space="preserve">O.07.000.063531</t>
  </si>
  <si>
    <t xml:space="preserve">Registro de pressão amarelo 3/4´, sem canopla; ref. Deca ou equivalente</t>
  </si>
  <si>
    <t xml:space="preserve">O.07.000.063532</t>
  </si>
  <si>
    <t xml:space="preserve">Registro de pressão cromado com canopla 1/2´</t>
  </si>
  <si>
    <t xml:space="preserve">O.07.000.063533</t>
  </si>
  <si>
    <t xml:space="preserve">Registro de pressão cromado com canopla 3/4´; ref. 4416202+canopla 4900.C39 Deca, 1416 e acabamento BE Forusi ou equivalente</t>
  </si>
  <si>
    <t xml:space="preserve">O.07.000.063535</t>
  </si>
  <si>
    <t xml:space="preserve">Registro regulador de vazão para torneiras, misturadores, bidês e outros de 1/2´ cromado; ref. 13010006 Docol linha Docolmatic ou equivalente</t>
  </si>
  <si>
    <t xml:space="preserve">O.07.000.063545</t>
  </si>
  <si>
    <t xml:space="preserve">Registro de gaveta cromado com canopla 1/2´</t>
  </si>
  <si>
    <t xml:space="preserve">O.07.000.063546</t>
  </si>
  <si>
    <t xml:space="preserve">Registro de gaveta cromado com canopla 3/4´</t>
  </si>
  <si>
    <t xml:space="preserve">O.07.000.063547</t>
  </si>
  <si>
    <t xml:space="preserve">Registro de gaveta cromado com canopla 1´</t>
  </si>
  <si>
    <t xml:space="preserve">O.07.000.063548</t>
  </si>
  <si>
    <t xml:space="preserve">Registro de gaveta cromado com canopla 1 1/4´</t>
  </si>
  <si>
    <t xml:space="preserve">O.07.000.063549</t>
  </si>
  <si>
    <t xml:space="preserve">Registro de gaveta cromado com canopla 1 1/2´</t>
  </si>
  <si>
    <t xml:space="preserve">O.07.000.063560</t>
  </si>
  <si>
    <t xml:space="preserve">Registro de gaveta amarelo 1/2´</t>
  </si>
  <si>
    <t xml:space="preserve">O.07.000.063561</t>
  </si>
  <si>
    <t xml:space="preserve">Registro de gaveta amarelo de 3/4´</t>
  </si>
  <si>
    <t xml:space="preserve">O.07.000.063562</t>
  </si>
  <si>
    <t xml:space="preserve">Registro de gaveta amarelo 1´</t>
  </si>
  <si>
    <t xml:space="preserve">O.07.000.063563</t>
  </si>
  <si>
    <t xml:space="preserve">Registro de gaveta amarelo 1 1/4´</t>
  </si>
  <si>
    <t xml:space="preserve">O.07.000.063564</t>
  </si>
  <si>
    <t xml:space="preserve">Registro de gaveta amarelo 1 1/2´</t>
  </si>
  <si>
    <t xml:space="preserve">O.07.000.063565</t>
  </si>
  <si>
    <t xml:space="preserve">Registro de gaveta amarelo 2´</t>
  </si>
  <si>
    <t xml:space="preserve">O.07.000.063566</t>
  </si>
  <si>
    <t xml:space="preserve">Registro de gaveta amarelo 2 1/2´</t>
  </si>
  <si>
    <t xml:space="preserve">O.07.000.063567</t>
  </si>
  <si>
    <t xml:space="preserve">Registro de gaveta amarelo 3´</t>
  </si>
  <si>
    <t xml:space="preserve">O.07.000.063569</t>
  </si>
  <si>
    <t xml:space="preserve">Registro de gaveta amarelo de 4´</t>
  </si>
  <si>
    <t xml:space="preserve">O.07.000.064006</t>
  </si>
  <si>
    <t xml:space="preserve">Válvula de esfera monobloco em latão fundido/forjado, passagem plena, acionamento com alavanca, DN=1/2"</t>
  </si>
  <si>
    <t xml:space="preserve">O.07.000.068503</t>
  </si>
  <si>
    <t xml:space="preserve">Luva de redução de 3/4´x 1/2´ para entrada de gás em latão</t>
  </si>
  <si>
    <t xml:space="preserve">O.07.000.068505</t>
  </si>
  <si>
    <t xml:space="preserve">Pigtail para manômetro em latão (rabo de porco), DN 1/2´</t>
  </si>
  <si>
    <t xml:space="preserve">O.07.000.068512</t>
  </si>
  <si>
    <t xml:space="preserve">Regulador de primeiro estágio, tipo alta pressão até 1,3 kgf/cm², vazão de 50 kg GLP/hora; ref. 76510/2 fabricação Alianca ou equivalente</t>
  </si>
  <si>
    <t xml:space="preserve">O.07.000.068516</t>
  </si>
  <si>
    <t xml:space="preserve">Bico escalonado para gás 3/8´ em latão</t>
  </si>
  <si>
    <t xml:space="preserve">O.07.000.090509</t>
  </si>
  <si>
    <t xml:space="preserve">Válvula de esfera monobloco em latão fundido/forjado, passagem plena, acionamento com alavanca, DN= 3/4"</t>
  </si>
  <si>
    <t xml:space="preserve">O.07.000.090510</t>
  </si>
  <si>
    <t xml:space="preserve">Válvula de esfera monobloco em latão fundido/forjado, passagem plena, acionamento com alavanca, DN= 1"</t>
  </si>
  <si>
    <t xml:space="preserve">O.07.000.090513</t>
  </si>
  <si>
    <t xml:space="preserve">Válvula de esfera monobloco em latão fundido, passagem plena, acionamento com alavanca, DN= 1.1/4´</t>
  </si>
  <si>
    <t xml:space="preserve">O.07.000.090518</t>
  </si>
  <si>
    <t xml:space="preserve">Válvula de esfera monobloco em latão fundido/forjado, passagem plena, acionamento com alavanca, DN= 2"</t>
  </si>
  <si>
    <t xml:space="preserve">O.08.000.061342</t>
  </si>
  <si>
    <t xml:space="preserve">O.08.000.061343</t>
  </si>
  <si>
    <t xml:space="preserve">O.08.000.063001</t>
  </si>
  <si>
    <t xml:space="preserve">Tubo de cobre flexível para sistema de ar condicionado, espessura 1/32" - diâmetro 3/16" (0,090 kg/m)</t>
  </si>
  <si>
    <t xml:space="preserve">O.08.000.063002</t>
  </si>
  <si>
    <t xml:space="preserve">Tubo de cobre flexível para sistema de ar condicionado, espessura 1/32" - diâmetro 1/4" (0,133 kg/m)</t>
  </si>
  <si>
    <t xml:space="preserve">O.08.000.063003</t>
  </si>
  <si>
    <t xml:space="preserve">Tubo de cobre flexível para sistema de ar condicionado, espessura 1/32" - diâmetro 5/16" (0,160 kg/m)</t>
  </si>
  <si>
    <t xml:space="preserve">O.08.000.063004</t>
  </si>
  <si>
    <t xml:space="preserve">Tubo de cobre flexível para sistema de ar condicionado, espessura 1/32" - diâmetro 3/8" (0,200 kg/m)</t>
  </si>
  <si>
    <t xml:space="preserve">O.08.000.063005</t>
  </si>
  <si>
    <t xml:space="preserve">Tubo de cobre flexível para sistema de ar condicionado, espessura 1/32" - diâmetro 1/2" (0,280 kg/m)</t>
  </si>
  <si>
    <t xml:space="preserve">O.08.000.063006</t>
  </si>
  <si>
    <t xml:space="preserve">Tubo de cobre flexível para sistema de ar condicionado, espessura 1/32" - diâmetro 5/8" (0,346 kg/m)</t>
  </si>
  <si>
    <t xml:space="preserve">O.08.000.063007</t>
  </si>
  <si>
    <t xml:space="preserve">Tubo de cobre flexível para sistema de ar condicionado, espessura 1/32" - diâmetro 3/4" (0,426 kg/m)</t>
  </si>
  <si>
    <t xml:space="preserve">O.08.000.063010</t>
  </si>
  <si>
    <t xml:space="preserve">Tubo de cobre sem costura, rígido, espessura 1/16", diâmetro 3/8" (0,353 kg/m)</t>
  </si>
  <si>
    <t xml:space="preserve">O.08.000.063011</t>
  </si>
  <si>
    <t xml:space="preserve">Tubo de cobre sem costura, rígido, espessura 1/16", diâmetro 1/2" (0,494 kg/m)</t>
  </si>
  <si>
    <t xml:space="preserve">O.08.000.063012</t>
  </si>
  <si>
    <t xml:space="preserve">Tubo de cobre sem costura, rígido, espessura 1/16", diâmetro 5/8" (0,635 kg/m)</t>
  </si>
  <si>
    <t xml:space="preserve">O.08.000.063013</t>
  </si>
  <si>
    <t xml:space="preserve">Tubo de cobre sem costura, rígido, espessura 1/16", diâmetro 3/4" (0,776 kg/m)</t>
  </si>
  <si>
    <t xml:space="preserve">O.08.000.063014</t>
  </si>
  <si>
    <t xml:space="preserve">Tubo de cobre sem costura, rígido, espessura 1/16", diâmetro 7/8" (0,918 kg/m)</t>
  </si>
  <si>
    <t xml:space="preserve">O.08.000.063015</t>
  </si>
  <si>
    <t xml:space="preserve">Tubo de cobre sem costura, rígido, espessura 1/16", diâmetro 1" (1,060 kg/m)</t>
  </si>
  <si>
    <t xml:space="preserve">O.08.000.063016</t>
  </si>
  <si>
    <t xml:space="preserve">Tubo de cobre sem costura, rígido, espessura 1/16", diâmetro 1 1/8" (1,200 kg/m)</t>
  </si>
  <si>
    <t xml:space="preserve">O.08.000.063017</t>
  </si>
  <si>
    <t xml:space="preserve">Tubo de cobre sem costura, rígido, espessura 1/16", diâmetro 1 1/4" (1,340 kg/m)</t>
  </si>
  <si>
    <t xml:space="preserve">O.08.000.063018</t>
  </si>
  <si>
    <t xml:space="preserve">Tubo de cobre sem costura, rígido, espessura 1/16", diâmetro 1 3/8" (1,480 kg/m)</t>
  </si>
  <si>
    <t xml:space="preserve">O.08.000.063019</t>
  </si>
  <si>
    <t xml:space="preserve">Tubo de cobre sem costura, rígido, espessura 1/16", diâmetro 1 1/2" (1,620 kg/m)</t>
  </si>
  <si>
    <t xml:space="preserve">O.08.000.063020</t>
  </si>
  <si>
    <t xml:space="preserve">Tubo de cobre sem costura, rígido, espessura 1/16", diâmetro 1 5/8" (1,760 kg/m)</t>
  </si>
  <si>
    <t xml:space="preserve">O.08.000.063040</t>
  </si>
  <si>
    <t xml:space="preserve">Tubo de cobre classe A, DN= 35mm (1 1/4´)</t>
  </si>
  <si>
    <t xml:space="preserve">O.08.000.063041</t>
  </si>
  <si>
    <t xml:space="preserve">Tubo de cobre classe A, DN= 42mm (1 1/2´)</t>
  </si>
  <si>
    <t xml:space="preserve">O.08.000.063042</t>
  </si>
  <si>
    <t xml:space="preserve">Tubo de cobre classe A, DN= 54mm (2´)</t>
  </si>
  <si>
    <t xml:space="preserve">O.08.000.063043</t>
  </si>
  <si>
    <t xml:space="preserve">Tubo de cobre classe A, DN= 66mm (2 1/2´)</t>
  </si>
  <si>
    <t xml:space="preserve">O.08.000.063044</t>
  </si>
  <si>
    <t xml:space="preserve">Tubo de cobre classe A, DN= 79mm (3´)</t>
  </si>
  <si>
    <t xml:space="preserve">O.08.000.063045</t>
  </si>
  <si>
    <t xml:space="preserve">Tubo de cobre classe A, DN= 104mm (4´)</t>
  </si>
  <si>
    <t xml:space="preserve">O.08.000.063046</t>
  </si>
  <si>
    <t xml:space="preserve">Tubo de cobre classe A, DN= 15mm (1/2´)</t>
  </si>
  <si>
    <t xml:space="preserve">O.08.000.063047</t>
  </si>
  <si>
    <t xml:space="preserve">Tubo de cobre classe A, DN= 22mm (3/4´)</t>
  </si>
  <si>
    <t xml:space="preserve">O.08.000.063048</t>
  </si>
  <si>
    <t xml:space="preserve">Tubo de cobre classe A, DN= 28mm (1´)</t>
  </si>
  <si>
    <t xml:space="preserve">O.08.000.063049</t>
  </si>
  <si>
    <t xml:space="preserve">Tubo de cobre classe E, DN= 22mm (3/4´)</t>
  </si>
  <si>
    <t xml:space="preserve">O.08.000.063050</t>
  </si>
  <si>
    <t xml:space="preserve">Tubo de cobre classe E, DN= 28mm (1´)</t>
  </si>
  <si>
    <t xml:space="preserve">O.08.000.063051</t>
  </si>
  <si>
    <t xml:space="preserve">Tubo de cobre classe E, DN= 35mm (1 1/4´)</t>
  </si>
  <si>
    <t xml:space="preserve">O.08.000.063052</t>
  </si>
  <si>
    <t xml:space="preserve">Tubo de cobre classe E, DN= 42mm (1 1/2´)</t>
  </si>
  <si>
    <t xml:space="preserve">O.08.000.063053</t>
  </si>
  <si>
    <t xml:space="preserve">Tubo de cobre classe E, DN= 54mm (2´)</t>
  </si>
  <si>
    <t xml:space="preserve">O.08.000.063054</t>
  </si>
  <si>
    <t xml:space="preserve">Tubo de cobre classe E, DN= 66mm (2 1/2´)</t>
  </si>
  <si>
    <t xml:space="preserve">O.08.000.069515</t>
  </si>
  <si>
    <t xml:space="preserve">Torneira de boia liga de cobre (bronze e latão), plástico de engenharia, elastômeros, de 3/4"</t>
  </si>
  <si>
    <t xml:space="preserve">O.08.000.069516</t>
  </si>
  <si>
    <t xml:space="preserve">Torneira de boia liga de cobre (bronze e latão), plástico de engenharia, elastômeros, de 1"</t>
  </si>
  <si>
    <t xml:space="preserve">O.08.000.069517</t>
  </si>
  <si>
    <t xml:space="preserve">Torneira de boia liga de cobre (bronze e latão), plástico de engenharia, elastômeros, de 1 1/2"</t>
  </si>
  <si>
    <t xml:space="preserve">O.08.000.069518</t>
  </si>
  <si>
    <t xml:space="preserve">Torneira de boia liga de cobre (bronze e latão), plástico de engenharia, elastômeros, de 2"</t>
  </si>
  <si>
    <t xml:space="preserve">O.08.000.069522</t>
  </si>
  <si>
    <t xml:space="preserve">Torneira de boia liga de cobre (bronze e latão), plástico de engenharia, elastômeros, de 1 1/4"</t>
  </si>
  <si>
    <t xml:space="preserve">O.08.000.069523</t>
  </si>
  <si>
    <t xml:space="preserve">Torneira de boia liga de cobre (bronze e latão), plástico de engenharia, elastômeros, de 2 1/2"</t>
  </si>
  <si>
    <t xml:space="preserve">O.09.000.063500</t>
  </si>
  <si>
    <t xml:space="preserve">Válvula de gaveta em bronze com haste ascendente e extremidades rosqueáveis, classe 150 libras para vapor saturado e 300 libras para água, óleo e gás, DN= 4´</t>
  </si>
  <si>
    <t xml:space="preserve">O.09.000.063503</t>
  </si>
  <si>
    <t xml:space="preserve">Válvula de gaveta em bronze com haste não ascendente e extremidades rosqueáveis, classe 150lbs para vapor saturado e classe 300lbs para água, óleo e gás, DN= 4´</t>
  </si>
  <si>
    <t xml:space="preserve">O.09.000.063504</t>
  </si>
  <si>
    <t xml:space="preserve">Válvula de gaveta em bronze com haste não ascendente e extremidades rosqueáveis, classe 150lbs para vapor saturado e classe 300lbs para água, óleo e gás, DN= 2´</t>
  </si>
  <si>
    <t xml:space="preserve">O.09.000.063507</t>
  </si>
  <si>
    <t xml:space="preserve">Válvula de gaveta em bronze com haste não ascendente e extremidades rosqueáveis, classe 125 libras, para vapor saturado e 200 libras para água, óleo e gás, DN= 3/4´</t>
  </si>
  <si>
    <t xml:space="preserve">O.09.000.063541</t>
  </si>
  <si>
    <t xml:space="preserve">Válvula de gaveta em bronze com haste não ascendente e extremidades rosqueáveis, classe 125 libras, para vapor e classe 200 libras, para água, óleo e gás, DN= 1´</t>
  </si>
  <si>
    <t xml:space="preserve">O.09.000.063542</t>
  </si>
  <si>
    <t xml:space="preserve">Válvula de gaveta em bronze com haste não ascendente e extremidades rosqueáveis, classe 125 libras, para vapor e classe 200 libras, para água, óleo e gás, DN= 1 1/2´</t>
  </si>
  <si>
    <t xml:space="preserve">O.09.000.063543</t>
  </si>
  <si>
    <t xml:space="preserve">Válvula de gaveta em bronze com haste não ascendente e extremidades rosqueáveis, classe 125 libras, para vapor e classe 200 libras, para água, óleo e gás, DN= 2 1/2´</t>
  </si>
  <si>
    <t xml:space="preserve">O.09.000.063544</t>
  </si>
  <si>
    <t xml:space="preserve">Válvula de gaveta em bronze com haste não ascendente e extremidades rosqueáveis, classe 125 libras, para vapor e classe 200 libras, para água, óleo e gás, DN= 3´</t>
  </si>
  <si>
    <t xml:space="preserve">O.09.000.063551</t>
  </si>
  <si>
    <t xml:space="preserve">Hidrômetro em bronze, diâmetro 25 mm (1), vazão máxima de trabalho de 10 m³/h</t>
  </si>
  <si>
    <t xml:space="preserve">O.09.000.063552</t>
  </si>
  <si>
    <t xml:space="preserve">Hidrômetro em bronze, diâmetro 40 mm (1 1/2)</t>
  </si>
  <si>
    <t xml:space="preserve">O.09.000.064001</t>
  </si>
  <si>
    <t xml:space="preserve">Válvula de gaveta em bronze com haste não ascendente e extremidades rosqueáveis, classe 125 libras para vapor e classe 200 libras, para água, óleo e gás, DN= 6´</t>
  </si>
  <si>
    <t xml:space="preserve">O.09.000.064005</t>
  </si>
  <si>
    <t xml:space="preserve">Válvula de gaveta em bronze com haste não ascendente e extremidades rosqueáveis, classe 125 libras para vapor e classe 200 libras para água, óleo e gás, DN= 2´</t>
  </si>
  <si>
    <t xml:space="preserve">O.09.000.064009</t>
  </si>
  <si>
    <t xml:space="preserve">Válvula de gaveta em bronze com haste não ascendente e extremidades rosqueáveis, classe 125 libras, para vapor e classe 200 libras, para água, óleo e gás, DN= 1 1/4´</t>
  </si>
  <si>
    <t xml:space="preserve">O.09.000.064016</t>
  </si>
  <si>
    <t xml:space="preserve">Válvula de retenção horizontal em bronze 3/4´</t>
  </si>
  <si>
    <t xml:space="preserve">O.09.000.064017</t>
  </si>
  <si>
    <t xml:space="preserve">Válvula de retenção horizontal em bronze 1´</t>
  </si>
  <si>
    <t xml:space="preserve">O.09.000.064018</t>
  </si>
  <si>
    <t xml:space="preserve">Válvula de retenção horizontal em bronze 1 1/4´</t>
  </si>
  <si>
    <t xml:space="preserve">O.09.000.064019</t>
  </si>
  <si>
    <t xml:space="preserve">Válvula de retenção horizontal em bronze 1 1/2´</t>
  </si>
  <si>
    <t xml:space="preserve">O.09.000.064020</t>
  </si>
  <si>
    <t xml:space="preserve">Válvula de retenção horizontal em bronze 2´</t>
  </si>
  <si>
    <t xml:space="preserve">O.09.000.064021</t>
  </si>
  <si>
    <t xml:space="preserve">Válvula de retenção horizontal em bronze 2 1/2´</t>
  </si>
  <si>
    <t xml:space="preserve">O.09.000.064022</t>
  </si>
  <si>
    <t xml:space="preserve">Válvula de retenção horizontal em bronze 3´</t>
  </si>
  <si>
    <t xml:space="preserve">O.09.000.064025</t>
  </si>
  <si>
    <t xml:space="preserve">Válvula globo em bronze com extremidades roscáveis, classe 150lbs para vapor saturado e classe 300lbs para água, óleo e gás, DN= 3/4´</t>
  </si>
  <si>
    <t xml:space="preserve">O.09.000.064027</t>
  </si>
  <si>
    <t xml:space="preserve">Válvula retenção pé com crivo em bronze, DN= 1´</t>
  </si>
  <si>
    <t xml:space="preserve">O.09.000.064028</t>
  </si>
  <si>
    <t xml:space="preserve">Válvula retenção pé com crivo em bronze, DN= 1 1/4´</t>
  </si>
  <si>
    <t xml:space="preserve">O.09.000.064029</t>
  </si>
  <si>
    <t xml:space="preserve">Válvula retenção pé com crivo em bronze, DN= 1 1/2´</t>
  </si>
  <si>
    <t xml:space="preserve">O.09.000.064030</t>
  </si>
  <si>
    <t xml:space="preserve">Válvula retenção pé com crivo em bronze, DN= 2´</t>
  </si>
  <si>
    <t xml:space="preserve">O.09.000.064031</t>
  </si>
  <si>
    <t xml:space="preserve">Válvula retenção pé com crivo em bronze, DN= 2 1/2´</t>
  </si>
  <si>
    <t xml:space="preserve">O.09.000.064032</t>
  </si>
  <si>
    <t xml:space="preserve">Válvula retenção pé com crivo em bronze, DN= 3´</t>
  </si>
  <si>
    <t xml:space="preserve">O.09.000.064033</t>
  </si>
  <si>
    <t xml:space="preserve">Válvula globo em bronze com extremidades roscáveis, classe 150lbs para vapor saturado, classe 300lbs para água, óleo e gás, DN= 1´</t>
  </si>
  <si>
    <t xml:space="preserve">O.09.000.064034</t>
  </si>
  <si>
    <t xml:space="preserve">Válvula retenção pé com crivo em bronze, DN= 4´</t>
  </si>
  <si>
    <t xml:space="preserve">O.09.000.064037</t>
  </si>
  <si>
    <t xml:space="preserve">Válvula globo em bronze com extremidades roscáveis, classe 150lbs para vapor saturado, classe 300lbs para água, óleo e gás, DN= 1 1/2´</t>
  </si>
  <si>
    <t xml:space="preserve">O.09.000.064038</t>
  </si>
  <si>
    <t xml:space="preserve">Válvula globo em bronze com extremidades roscáveis, classe 150lbs para vapor saturado, classe 300lbs para água, óleo e gás, DN= 2´</t>
  </si>
  <si>
    <t xml:space="preserve">O.09.000.064048</t>
  </si>
  <si>
    <t xml:space="preserve">Válvula globo em bronze com extremidades roscáveis, classe 150lbs para vapor saturado, 300lbs para água, óleo e gás, DN= 2 1/2´</t>
  </si>
  <si>
    <t xml:space="preserve">O.09.000.064050</t>
  </si>
  <si>
    <t xml:space="preserve">Válvula globo em bronze com extremidades roscáveis, classe 125lb para vapor saturado, classe 200 libras para água, óleo e gás, DN= 2´</t>
  </si>
  <si>
    <t xml:space="preserve">O.09.000.064051</t>
  </si>
  <si>
    <t xml:space="preserve">Válvula globo em bronze com extremidades roscáveis, classe 150lbs para vapor saturado, classe 300lbs para água, óleo e gás, D= 4´</t>
  </si>
  <si>
    <t xml:space="preserve">O.09.000.064061</t>
  </si>
  <si>
    <t xml:space="preserve">Válvula de retenção vertical em bronze 1´</t>
  </si>
  <si>
    <t xml:space="preserve">O.09.000.064062</t>
  </si>
  <si>
    <t xml:space="preserve">Válvula de retenção vertical em bronze 1 1/4´</t>
  </si>
  <si>
    <t xml:space="preserve">O.09.000.064063</t>
  </si>
  <si>
    <t xml:space="preserve">Válvula de retenção vertical em bronze 1 1/2´</t>
  </si>
  <si>
    <t xml:space="preserve">O.09.000.064064</t>
  </si>
  <si>
    <t xml:space="preserve">Válvula de retenção vertical em bronze 2´</t>
  </si>
  <si>
    <t xml:space="preserve">O.09.000.064065</t>
  </si>
  <si>
    <t xml:space="preserve">Válvula de retenção vertical em bronze 2 1/2´</t>
  </si>
  <si>
    <t xml:space="preserve">O.09.000.064066</t>
  </si>
  <si>
    <t xml:space="preserve">Válvula de retenção vertical em bronze 3´</t>
  </si>
  <si>
    <t xml:space="preserve">O.09.000.064068</t>
  </si>
  <si>
    <t xml:space="preserve">Válvula de retenção vertical em bronze de 4´ - com flange</t>
  </si>
  <si>
    <t xml:space="preserve">O.09.000.064172</t>
  </si>
  <si>
    <t xml:space="preserve">Válvula globo em bronze com extremidades roscáveis, classe 150lbs para vapor saturado, classe 300lbs para água, óleo e gás, D= 3´</t>
  </si>
  <si>
    <t xml:space="preserve">O.09.000.064187</t>
  </si>
  <si>
    <t xml:space="preserve">Válvula de gaveta, corpo em bronze, extremidades roscáveis, haste fixa, classe 150 libras, DN=1/2´</t>
  </si>
  <si>
    <t xml:space="preserve">O.09.000.064188</t>
  </si>
  <si>
    <t xml:space="preserve">Válvula de gaveta, corpo em bronze, extremidades roscáveis, haste fixa, classe 150 libras, DN=3/4´</t>
  </si>
  <si>
    <t xml:space="preserve">O.09.000.064189</t>
  </si>
  <si>
    <t xml:space="preserve">Válvula de gaveta, corpo em bronze, extremidades roscáveis, haste fixa, classe 150 libras, DN=1´</t>
  </si>
  <si>
    <t xml:space="preserve">O.09.000.064190</t>
  </si>
  <si>
    <t xml:space="preserve">Válvula de gaveta, corpo em bronze, extremidades roscáveis, haste fixa, classe 150 libras, DN=1 1/4´</t>
  </si>
  <si>
    <t xml:space="preserve">O.09.000.064191</t>
  </si>
  <si>
    <t xml:space="preserve">Válvula globo, corpo em bronze,extremidades roscáveis, haste ascendente, classe 150 libras, DN=1/2´</t>
  </si>
  <si>
    <t xml:space="preserve">O.09.000.064192</t>
  </si>
  <si>
    <t xml:space="preserve">Válvula globo, corpo em bronze,extremidades roscáveis, haste ascendente, classe 150 libras, DN=1 1/4´</t>
  </si>
  <si>
    <t xml:space="preserve">O.09.000.064193</t>
  </si>
  <si>
    <t xml:space="preserve">Filtro Y, corpo em aço carbono, tela removível em aço inox, classe 150 libras, DN=1/2´</t>
  </si>
  <si>
    <t xml:space="preserve">O.09.000.064194</t>
  </si>
  <si>
    <t xml:space="preserve">Filtro Y, corpo em aço carbono, tela removível em aço inox, classe 150 libras, DN=3,4´</t>
  </si>
  <si>
    <t xml:space="preserve">O.09.000.064195</t>
  </si>
  <si>
    <t xml:space="preserve">Filtro Y, corpo em aço carbono, tela removível em aço inox, classe 150 libras, DN=1´</t>
  </si>
  <si>
    <t xml:space="preserve">O.09.000.064196</t>
  </si>
  <si>
    <t xml:space="preserve">Filtro Y, corpo em aço carbono, tela removível em aço inox, classe 150 libras, DN=1 1/4´</t>
  </si>
  <si>
    <t xml:space="preserve">O.09.000.064202</t>
  </si>
  <si>
    <t xml:space="preserve">Válvula automática redutora de pressão, de ação direta, corpo em bronze, extremidades roscadas, para água, ar, óleo e gás, PE=200psi e PS=20 à 90psi, DN=11/4´</t>
  </si>
  <si>
    <t xml:space="preserve">O.09.000.064203</t>
  </si>
  <si>
    <t xml:space="preserve">Válvula automática de redução de pressão, de ação direta, corpo em bronze, extremidades roscadas, para água, ar, óleo e gás, PE=200psi e PS=20 à 90psi, DN=2´</t>
  </si>
  <si>
    <t xml:space="preserve">O.09.000.064215</t>
  </si>
  <si>
    <t xml:space="preserve">Válvula de gaveta em bronze com fecho rápido sem acabamento, DN= 1 1/2´</t>
  </si>
  <si>
    <t xml:space="preserve">O.09.000.068531</t>
  </si>
  <si>
    <t xml:space="preserve">Filtro tipo ´Y´ corpo em bronze, tela (filtro) em aço inoxidável, extremidades roscáveis, para gás, DN= 2´</t>
  </si>
  <si>
    <t xml:space="preserve">O.09.000.090132</t>
  </si>
  <si>
    <t xml:space="preserve">Válvula globo angular de 45° em bronze ou latão, classe de pressão mínima 14kgf/cm², para recalque de rede de incêndio, DN= 2 1/2´; ref. Buckaspiero ou equivalente</t>
  </si>
  <si>
    <t xml:space="preserve">O.09.000.092041</t>
  </si>
  <si>
    <t xml:space="preserve">Válvula de gaveta em bronze com haste ascendente e extremidades rosqueáveis, classe 150lbs para vapor saturado, classe 300lbs para água, óleo e gás, DN= 1/2´</t>
  </si>
  <si>
    <t xml:space="preserve">O.10.000.065502</t>
  </si>
  <si>
    <t xml:space="preserve">Bacia sifonada de louça branca 6 litros; ref. linha Sabará ou Diamantina da Icasa, linha Ravena da Deca ou equivalente</t>
  </si>
  <si>
    <t xml:space="preserve">O.10.000.065506</t>
  </si>
  <si>
    <t xml:space="preserve">Bacia turca de louça branca, 6 litros com sifão, linha Institucional da Celite ou equivalente</t>
  </si>
  <si>
    <t xml:space="preserve">O.10.000.065508</t>
  </si>
  <si>
    <t xml:space="preserve">Lavatório de louça, branco, com coluna de 55,5X48cm; referência comercial linha Luna lL-9 + lC9 da Icasa ou equivalente</t>
  </si>
  <si>
    <t xml:space="preserve">O.10.000.065509</t>
  </si>
  <si>
    <t xml:space="preserve">Lavatório de louça, sem coluna de 46 x 36 cm; ref. Icasa, Sabará, Deca Ravena ou equivalente</t>
  </si>
  <si>
    <t xml:space="preserve">O.10.000.065514</t>
  </si>
  <si>
    <t xml:space="preserve">Papeleira de louça de embutir, 15x15cm / 18x18cm, inclusive rolete de plástico, ref. Celite, Hervy, Deca ou equivalente</t>
  </si>
  <si>
    <t xml:space="preserve">O.10.000.065516</t>
  </si>
  <si>
    <t xml:space="preserve">Meia saboneteira de louça de embutir 7,5x15cm / 10,5x17,5cm, ref. Deca, Celite, Hervy ou equivalente</t>
  </si>
  <si>
    <t xml:space="preserve">O.10.000.065518</t>
  </si>
  <si>
    <t xml:space="preserve">Saboneteira de louça de embutir 15x15cm / 18x18cm, ref. Deca, Celite, Hervy ou equivalente</t>
  </si>
  <si>
    <t xml:space="preserve">O.10.000.065522</t>
  </si>
  <si>
    <t xml:space="preserve">Bacia sifonada de louça com saída horizontal, linha Ravena da Deca, ou equivalente</t>
  </si>
  <si>
    <t xml:space="preserve">O.10.000.065528</t>
  </si>
  <si>
    <t xml:space="preserve">Tanque de louça com coluna de 18 a 20 litros, ref. Celite, Icasa, Incepa ou equivalente</t>
  </si>
  <si>
    <t xml:space="preserve">O.10.000.065534</t>
  </si>
  <si>
    <t xml:space="preserve">Lavatório pequeno e coluna suspensa; ref. Vogue Plus ou equivalente</t>
  </si>
  <si>
    <t xml:space="preserve">O.10.000.065538</t>
  </si>
  <si>
    <t xml:space="preserve">Mictório auto sifonado de louça, branco, ref. Icasa, Celite ou equivalente</t>
  </si>
  <si>
    <t xml:space="preserve">O.10.000.065544</t>
  </si>
  <si>
    <t xml:space="preserve">Cuba de louça de embutir redonda, de 36cm, branca, ref. Icasa, Deca ou equivalente</t>
  </si>
  <si>
    <t xml:space="preserve">O.10.000.065555</t>
  </si>
  <si>
    <t xml:space="preserve">Bacia louça branca 6 litros, com caixa descarga acoplada, linha Ravena da Deca, linha Diamantina, Azálea da Celite, ou equivalente</t>
  </si>
  <si>
    <t xml:space="preserve">O.10.000.065556</t>
  </si>
  <si>
    <t xml:space="preserve">Cuba de louça de embutir oval, 40x30cm, ref. Deca L 59 ou equivalente</t>
  </si>
  <si>
    <t xml:space="preserve">O.10.000.065559</t>
  </si>
  <si>
    <t xml:space="preserve">Lavatório de louça com coluna suspensa; referência comercial Celite, Icasa, Incepa ou equivalente</t>
  </si>
  <si>
    <t xml:space="preserve">O.10.000.065564</t>
  </si>
  <si>
    <t xml:space="preserve">Lavatório de louça para canto sem coluna para pessoa com mobilidade reduzida, ref. L76 Coleção Master da Deca ou equivalente</t>
  </si>
  <si>
    <t xml:space="preserve">O.10.000.065570</t>
  </si>
  <si>
    <t xml:space="preserve">Tanque louça branca com coluna, 30 litros; ref. Celite, Icasa, Incepa ou equivalente</t>
  </si>
  <si>
    <t xml:space="preserve">O.10.000.065671</t>
  </si>
  <si>
    <t xml:space="preserve">Bacia para pessoas com mobilidade reduzida, linha tradicional, cor branco gelo, ref. linha Vogue Plus Conforto P.510 ou equivalente</t>
  </si>
  <si>
    <t xml:space="preserve">O.10.000.065672</t>
  </si>
  <si>
    <t xml:space="preserve">Tanque de louça sem coluna, médio, capacidade 30 litros, ref. TQ.02, branco da Deca ou equivalente</t>
  </si>
  <si>
    <t xml:space="preserve">O.10.000.066152</t>
  </si>
  <si>
    <t xml:space="preserve">Lavatório de louça para canto de 300 x 300 x 300 mm, branco gelo, ref. L 101 linha Izi da Deca ou equivalente</t>
  </si>
  <si>
    <t xml:space="preserve">O.10.000.090733</t>
  </si>
  <si>
    <t xml:space="preserve">Bacia sifonafa com caixa de descarga acoplada de louça branca - infantil, referência Icasa, Celite ou equivalente</t>
  </si>
  <si>
    <t xml:space="preserve">O.11.000.021000</t>
  </si>
  <si>
    <t xml:space="preserve">Misturador termostato com acabamento cromado, para chuveiros e duchas, com dois volantes, trava de segurança a 38°C, ref. Decaterm 2430 C034 da Deca ou equivalente</t>
  </si>
  <si>
    <t xml:space="preserve">O.11.000.031636</t>
  </si>
  <si>
    <t xml:space="preserve">Arejador com articulador em ABS cromado, completo, para torneira padrão, referência Blukit ou equivalente</t>
  </si>
  <si>
    <t xml:space="preserve">O.11.000.047507</t>
  </si>
  <si>
    <t xml:space="preserve">Torneira elétrica, bica alta e móvel, com arejador articulável - 220V; ref. 220V de 5.400W da Fame, 220V Slim Multitemperaturas 5.500 W da Hydra ou equivalente</t>
  </si>
  <si>
    <t xml:space="preserve">O.11.000.063536</t>
  </si>
  <si>
    <t xml:space="preserve">Válvula para água fria ou pré-misturada 3/4´ baixa e alta pressão, acabamento Chrome; ref. linha Pressmatic 17120306 (baixa), 17120206 (alta) da Docol ou equivalente</t>
  </si>
  <si>
    <t xml:space="preserve">O.11.000.063537</t>
  </si>
  <si>
    <t xml:space="preserve">Registro regulador de vazão para torneira, misturador, bidê e outros 1/2´ plástico ABS; ref. 13030023 da Docol ou equivalente</t>
  </si>
  <si>
    <t xml:space="preserve">O.11.000.064004</t>
  </si>
  <si>
    <t xml:space="preserve">Válvula de escoamento cromada de 1 1/2', ref. 1606C da Deca ou equivalente</t>
  </si>
  <si>
    <t xml:space="preserve">O.11.000.064010</t>
  </si>
  <si>
    <t xml:space="preserve">Válvula de descarga com registro próprio e duplo acionamento limitador de fluxo de 1 1/2, ref. Hydra Max Duo 2545C; Docol DV Salvágua, ou equivalente</t>
  </si>
  <si>
    <t xml:space="preserve">O.11.000.064011</t>
  </si>
  <si>
    <t xml:space="preserve">Válvula de descarga com registro de 1 1/2´, ref. Hidramax 2550 da Deca / Docol / Flux 3650 Fabrimar ou equivalente</t>
  </si>
  <si>
    <t xml:space="preserve">O.11.000.064036</t>
  </si>
  <si>
    <t xml:space="preserve">Válvula de descarga com registro de 1 1/4´, ref. Hidramax 2550 da Deca, Docol, Flux 3650 da Fabrimar ou equivalente</t>
  </si>
  <si>
    <t xml:space="preserve">O.11.000.064044</t>
  </si>
  <si>
    <t xml:space="preserve">Válvula de metal cromado para lavatório com acabamento cromado de 1´, ref. VVL216 da Esteves; 1602C da Deca ou equivalente</t>
  </si>
  <si>
    <t xml:space="preserve">O.11.000.064045</t>
  </si>
  <si>
    <t xml:space="preserve">Válvula cromada para pia, tipo americana de 3 1/2" com cesta, sem unho, referência 1623 da Kimetais, Forusi, Esteves ou equivalente</t>
  </si>
  <si>
    <t xml:space="preserve">O.11.000.064056</t>
  </si>
  <si>
    <t xml:space="preserve">Válvula para mictório antivandalismo, sistema hidromecânico, DN= 3/4´; ref. linha Presmatic antivandalismo da Docol ou equivalente</t>
  </si>
  <si>
    <t xml:space="preserve">O.11.000.064057</t>
  </si>
  <si>
    <t xml:space="preserve">Válvula de descarga externa tipo alavanca de 1 1/4´; ref. Silent Flux 3500 da Fabrimar ou equivalente</t>
  </si>
  <si>
    <t xml:space="preserve">O.11.000.064138</t>
  </si>
  <si>
    <t xml:space="preserve">Válvula com acionamento hidromecânico para piso, ref. 17012100 linha Pematic Piso da Docal ou equivalente</t>
  </si>
  <si>
    <t xml:space="preserve">O.11.000.064503</t>
  </si>
  <si>
    <t xml:space="preserve">Sifão metálico cromado 1´ x 1 1/2´, com tubo de ligação ajustável; ref. Fabrimar, Esteves, ou equivalente</t>
  </si>
  <si>
    <t xml:space="preserve">O.11.000.064513</t>
  </si>
  <si>
    <t xml:space="preserve">Sifão metálico cromado 1 1/2´ x  2´, com tubo de ligação; ref. Fabrimar, Oriente ou equivalente</t>
  </si>
  <si>
    <t xml:space="preserve">O.11.000.065568</t>
  </si>
  <si>
    <t xml:space="preserve">Chuveiro com jato regulável de metal acabamento cromado; ref. comercial Fabrimar, Tigre ou equivalente</t>
  </si>
  <si>
    <t xml:space="preserve">O.11.000.065571</t>
  </si>
  <si>
    <t xml:space="preserve">Chuveiro simples em PVC, diâmetro de 5", com registro e tubo de ligação acoplados em PVC; referência 2320/2321 da Herc, 1614 Luconi ou equivalente</t>
  </si>
  <si>
    <t xml:space="preserve">O.11.000.065579</t>
  </si>
  <si>
    <t xml:space="preserve">Válvula de descarga com registro próprio e duplo acionamento limitador de fluxo de 1 1/4´; ref. Hydra Max Duo 2545C; Docol DV Salvágua ou equivalente</t>
  </si>
  <si>
    <t xml:space="preserve">O.11.000.066000</t>
  </si>
  <si>
    <t xml:space="preserve">Torneira de mesa com bica móvel, acionamento por meio de alavanca, acabamento metal cromado; ref. 21.031/21.060 da Proflux, 2195/2169 da Hidrofix, 4014 da TFC ou equivalente</t>
  </si>
  <si>
    <t xml:space="preserve">O.11.000.066001</t>
  </si>
  <si>
    <t xml:space="preserve">Torneira curta amarela de 3/4´ para jardim, ref. Chaveta 1128A da Metais Poly ou equivalente</t>
  </si>
  <si>
    <t xml:space="preserve">O.11.000.066002</t>
  </si>
  <si>
    <t xml:space="preserve">Torneira curta amarela de 1/2´ para jardim, ref. Chaveta 1128A da Metais Poly ou equivalente</t>
  </si>
  <si>
    <t xml:space="preserve">O.11.000.066007</t>
  </si>
  <si>
    <t xml:space="preserve">Válvula de descarga antivandalismo DN= 1 1/2´; ref. Docol / Hidra MaxPública ou equivalente</t>
  </si>
  <si>
    <t xml:space="preserve">O.11.000.066008</t>
  </si>
  <si>
    <t xml:space="preserve">Válvula de mictório vazão automática 3/4´, ref. Docol ou equivalente</t>
  </si>
  <si>
    <t xml:space="preserve">O.11.000.066010</t>
  </si>
  <si>
    <t xml:space="preserve">Torneira curta cromada de 3/4´ para jardim, ref. Chaveta 1128C da Metais Poly, Linha C23 da Forusi ou equivalente</t>
  </si>
  <si>
    <t xml:space="preserve">O.11.000.066012</t>
  </si>
  <si>
    <t xml:space="preserve">Torneira amarela de 3/4´ para tanque, curta (aprox. 10 cm), sem rosca</t>
  </si>
  <si>
    <t xml:space="preserve">O.11.000.066015</t>
  </si>
  <si>
    <t xml:space="preserve">Torneira curta cromada de 1/2" para tanque; ref. 1126 da Forusi ou equivalente</t>
  </si>
  <si>
    <t xml:space="preserve">O.11.000.066016</t>
  </si>
  <si>
    <t xml:space="preserve">Torneira curta cromada de 3/4" para tanque; ref. 1126 da Forusi ou equivalente</t>
  </si>
  <si>
    <t xml:space="preserve">O.11.000.066018</t>
  </si>
  <si>
    <t xml:space="preserve">Torneira longa de 1/2" ou 3/4" para pia com arejador; ref. Spagna, 2159 C24 da Metais Poly, linha C23 da Forusi ou equivalente</t>
  </si>
  <si>
    <t xml:space="preserve">O.11.000.066020</t>
  </si>
  <si>
    <t xml:space="preserve">Chuveiro simples em PVC, diâmetro de 10 cm, com braço acoplado, ref. Ducha 4 - linha Plena Duchas da Tigre ou equivalente</t>
  </si>
  <si>
    <t xml:space="preserve">O.11.000.066023</t>
  </si>
  <si>
    <t xml:space="preserve">Ducha higiênica manual com acabamento cromado; referência comercial 1984 C.ACT.LNK.CR da Deca ou equivalente</t>
  </si>
  <si>
    <t xml:space="preserve">O.11.000.066024</t>
  </si>
  <si>
    <t xml:space="preserve">Torneira de parede (de metal) para pia com bica móvel, arejador, de 1/2´ ou 3/4´; ref. 3159 linha Belle Époque CR da Forusi ou equivalente</t>
  </si>
  <si>
    <t xml:space="preserve">O.11.000.066025</t>
  </si>
  <si>
    <t xml:space="preserve">Torneira clínica profissional, parede ou mesa tipo alavanca, fabricada em metal cromado com bico arejador</t>
  </si>
  <si>
    <t xml:space="preserve">O.11.000.066028</t>
  </si>
  <si>
    <t xml:space="preserve">Torneira misturador clínica de mesa com arejador articulado, acionamento cotovelo; ref. Certiva, Solucenter, Proflux  ou equivalente</t>
  </si>
  <si>
    <t xml:space="preserve">O.11.000.066037</t>
  </si>
  <si>
    <t xml:space="preserve">Torneira de parede antivandalismo de 3/4´ de alta/baixa pressão, acabamento cromado, ref. Chrome da Docol de 135 mm, Biopress da Fabrimar ou equivalente</t>
  </si>
  <si>
    <t xml:space="preserve">O.11.000.066038</t>
  </si>
  <si>
    <t xml:space="preserve">Chuveiro com válvula e acionamento antivandalismo de 3/4´ (válvula + chuveiro); ref. Pressmatic ou equivalente</t>
  </si>
  <si>
    <t xml:space="preserve">O.11.000.066039</t>
  </si>
  <si>
    <t xml:space="preserve">Ducha cromada simples, água fria, sem desviador; ref. Fria Fitt 7000 F16 Fortti Cromada da Lorenzetti ou equivalente</t>
  </si>
  <si>
    <t xml:space="preserve">O.11.000.066040</t>
  </si>
  <si>
    <t xml:space="preserve">Chuveiro elétrico eletrônico de 6.500W/220V com resistência blindada; referência comercial Fit Hydra ou equivalente</t>
  </si>
  <si>
    <t xml:space="preserve">O.11.000.066050</t>
  </si>
  <si>
    <t xml:space="preserve">Misturador de parede para pia com bica móvel, com acabamento cromado, ref. linha Prata C50 da Forusi, 1258 da Fabrimar ou equivalente</t>
  </si>
  <si>
    <t xml:space="preserve">O.11.000.066051</t>
  </si>
  <si>
    <t xml:space="preserve">Aparelho misturador de mesa para pia com bica móvel, acabamento cromado. Referência Misturador Max 1256-C34 da Deca ou equivalente</t>
  </si>
  <si>
    <t xml:space="preserve">O.11.000.066059</t>
  </si>
  <si>
    <t xml:space="preserve">Torneira de mesa (de metal) com bica móvel e arejador, de 1/2" ou 3/4"; ref. 1168 C34 Lorenzetti, B Epoque 3159 Forusi, VTM 076-1167 C64 Esteves ou equivalente</t>
  </si>
  <si>
    <t xml:space="preserve">O.11.000.066063</t>
  </si>
  <si>
    <t xml:space="preserve">Torneira de acionamento restrito em latão cromado, registro 1/2' com adaptador para 3/4', ref. comercial 20000806 da Docol ou equivalente</t>
  </si>
  <si>
    <t xml:space="preserve">O.11.000.066064</t>
  </si>
  <si>
    <t xml:space="preserve">Torneira de parede para lavatório acionamento hidromecânico latão fundido cromado, DN 1/2´/3/4´ cod.17160706, Presmatic 120 da Docol, equivalente</t>
  </si>
  <si>
    <t xml:space="preserve">O.11.000.066066</t>
  </si>
  <si>
    <t xml:space="preserve">Torneira de parede para tanque em plástico (ABS e/ou polipropileno), DN 1/2´ ou 3/4´, 10 cm, sem rosca, ref. 1126 Herc ou equivalente</t>
  </si>
  <si>
    <t xml:space="preserve">O.11.000.066067</t>
  </si>
  <si>
    <t xml:space="preserve">Torneira de parede para tanque em plástico (ABS e/ou polipropileno), DN 1/2´ ou 3/4´, 15 cm, sem rosca, ref. 1158 Herc ou equivalente</t>
  </si>
  <si>
    <t xml:space="preserve">O.11.000.066072</t>
  </si>
  <si>
    <t xml:space="preserve">Torneira de mesa para lavatório, acionamento hidromecânico com alavanca, registro integrado regulador de vazão, latão cromado, ref. linha DocolMatc 185106 da Docol ou equivalente</t>
  </si>
  <si>
    <t xml:space="preserve">O.11.000.066091</t>
  </si>
  <si>
    <t xml:space="preserve">Torneira de mesa automática em metal cromado de 1/2", medidas aproximadas: distância horizontal 110 a 125mm, altura vertical 90 a 120mm, ref.Single, Robust ou Prime da LuxSanit, 1193 ou 1194 da Oliveira, Pressmatic da Docol ou equivalente</t>
  </si>
  <si>
    <t xml:space="preserve">O.11.000.066097</t>
  </si>
  <si>
    <t xml:space="preserve">Chuveiro elétrico comum com acabamento em plástico e braço, 220 V / 5500 W, ref. Bello Banho / Maxi Ducha da Lorenzetti ou equivalente</t>
  </si>
  <si>
    <t xml:space="preserve">O.11.000.066104</t>
  </si>
  <si>
    <t xml:space="preserve">Chuveiro lava olhos, acionamento manual através de haste triangular e placa empurre, com pintura epóxi; ref. CL001 KITINOX da Avlis Válvulas ou equivalente</t>
  </si>
  <si>
    <t xml:space="preserve">O.11.000.066106</t>
  </si>
  <si>
    <t xml:space="preserve">Torneira para lavatório em plástico, bitola de 1/2´</t>
  </si>
  <si>
    <t xml:space="preserve">O.11.000.066108</t>
  </si>
  <si>
    <t xml:space="preserve">Chuveiro com comando eletrônico de temperaturas, com tubo de ligação acoplado e haste,7.500W - 220 V, resistência blindada, aprovado Inmetro/Procel; ref. Advanced Turbo Lorenzetti ou equivalente</t>
  </si>
  <si>
    <t xml:space="preserve">O.11.000.066109</t>
  </si>
  <si>
    <t xml:space="preserve">Ducha com comando eletrônico de temperatura, com ou sem haste de comando, de 6.800W até 7.900W - 220 V, regulagem de inclinação, aprovado Inmetro/Procel, ref. comercial Top Jet Eletrônica da Lorenzetti ou equivalente</t>
  </si>
  <si>
    <t xml:space="preserve">O.11.000.068506</t>
  </si>
  <si>
    <t xml:space="preserve">Regulador de pressão, estágio único 12 kg/h; ref. 76511 fabricação Aliança ou equivalente</t>
  </si>
  <si>
    <t xml:space="preserve">O.11.000.068511</t>
  </si>
  <si>
    <t xml:space="preserve">Regulador de alta pressão, vazão 9 kg; ref. 76510/3 fabricação Aliança ou equivalente</t>
  </si>
  <si>
    <t xml:space="preserve">O.11.000.068513</t>
  </si>
  <si>
    <t xml:space="preserve">Regulador para gás, industrial vazão 12 kg/h, 2º estágio; ref. 76511/1 fabricação Aliança ou equivalente</t>
  </si>
  <si>
    <t xml:space="preserve">O.11.000.068515</t>
  </si>
  <si>
    <t xml:space="preserve">Válvula e mangueira para gás domiciliar de 3/8´</t>
  </si>
  <si>
    <t xml:space="preserve">O.11.000.069556</t>
  </si>
  <si>
    <t xml:space="preserve">Botão para válvula descarga</t>
  </si>
  <si>
    <t xml:space="preserve">O.11.000.069558</t>
  </si>
  <si>
    <t xml:space="preserve">Canopla para válvula de descarga, ref. Hidramax 2550 da Deca, Docol, Flux 3650 Fabrimar ou equivalente</t>
  </si>
  <si>
    <t xml:space="preserve">O.11.000.069562</t>
  </si>
  <si>
    <t xml:space="preserve">Acabamento cromado para registro de pressão ou de gaveta, ref. linha Spot da Deca ou equivalente</t>
  </si>
  <si>
    <t xml:space="preserve">O.11.000.092035</t>
  </si>
  <si>
    <t xml:space="preserve">Dispenser tipo toalheiro metálico esmaltado para bobina de 25cm x 50m, sem alavanca, ref. 1855 da Ideal, Aurimar 86 da Guarani ou equivalente</t>
  </si>
  <si>
    <t xml:space="preserve">O.11.000.092038</t>
  </si>
  <si>
    <t xml:space="preserve">Cabide cromado para banheiro simples; ref. Remma plus RP08, Versailles 08v, Requint 108RSK, 2060.C01 da Deca, 2312 standard da Jackwal, Lorenzetti, Plus da Sicmol ou equivalente</t>
  </si>
  <si>
    <t xml:space="preserve">O.12.000.061029</t>
  </si>
  <si>
    <t xml:space="preserve">Arruela de borracha para flange, diâmetro 200mm</t>
  </si>
  <si>
    <t xml:space="preserve">O.12.000.061039</t>
  </si>
  <si>
    <t xml:space="preserve">Arruela de borracha para flange, diâmetro 80mm</t>
  </si>
  <si>
    <t xml:space="preserve">O.12.000.061042</t>
  </si>
  <si>
    <t xml:space="preserve">Arruela de borracha para flange, diâmetro 150mm</t>
  </si>
  <si>
    <t xml:space="preserve">O.12.000.061043</t>
  </si>
  <si>
    <t xml:space="preserve">Arruela de borracha para flange, diâmetro 250mm</t>
  </si>
  <si>
    <t xml:space="preserve">O.12.000.061044</t>
  </si>
  <si>
    <t xml:space="preserve">Arruela de borracha para flange, diâmetro 300mm</t>
  </si>
  <si>
    <t xml:space="preserve">O.12.000.061100</t>
  </si>
  <si>
    <t xml:space="preserve">Anel de borracha EPDM de 50 mm (2´), para tubulação em ferro fundido, ref. AFLEX Saint Gobain ou equivalente</t>
  </si>
  <si>
    <t xml:space="preserve">O.12.000.061115</t>
  </si>
  <si>
    <t xml:space="preserve">Anel de borracha EPDM de 75 mm (3´), para tubulação em ferro fundido, ref. AFLEX Saint Gobain ou equivalente</t>
  </si>
  <si>
    <t xml:space="preserve">O.12.000.061116</t>
  </si>
  <si>
    <t xml:space="preserve">Anel de borracha EPDM de 100 mm (4´), para tubulação em ferro fundido, ref. AFLEX Saint Gobain ou equivalente</t>
  </si>
  <si>
    <t xml:space="preserve">O.12.000.062671</t>
  </si>
  <si>
    <t xml:space="preserve">Anel de borracha para tubo PVC 50mm (2´)</t>
  </si>
  <si>
    <t xml:space="preserve">O.12.000.062672</t>
  </si>
  <si>
    <t xml:space="preserve">Anel de borracha para tubo PVC 75mm (3´)</t>
  </si>
  <si>
    <t xml:space="preserve">O.12.000.062673</t>
  </si>
  <si>
    <t xml:space="preserve">Anel de borracha para tubo PVC 100mm (4´)</t>
  </si>
  <si>
    <t xml:space="preserve">O.12.000.062674</t>
  </si>
  <si>
    <t xml:space="preserve">Anel de borracha para tubo PVC 150mm (6´)</t>
  </si>
  <si>
    <t xml:space="preserve">O.12.000.063510</t>
  </si>
  <si>
    <t xml:space="preserve">Arruela de borracha para flange, diâmetro 50mm</t>
  </si>
  <si>
    <t xml:space="preserve">O.12.000.064109</t>
  </si>
  <si>
    <t xml:space="preserve">Filtro de pressão em ABS para 360 l/h; ref. Cuno / Aqualar APL230 AP200LE ou equivalente</t>
  </si>
  <si>
    <t xml:space="preserve">O.12.000.064504</t>
  </si>
  <si>
    <t xml:space="preserve">Sifão sanfonado universal de 1´ x 40mm e 50mm; ref. SSU e SSU40 da Astra ou equivalente</t>
  </si>
  <si>
    <t xml:space="preserve">O.12.000.064505</t>
  </si>
  <si>
    <t xml:space="preserve">Sifão de plástico rígido, tipo copo de 1 1/4´ x 2´, com tubo de ligação ajustável</t>
  </si>
  <si>
    <t xml:space="preserve">O.12.000.065023</t>
  </si>
  <si>
    <t xml:space="preserve">Caixa de descarga, capacidade 9 litros em plástico, de sobrepor com engate flexível e acessórios</t>
  </si>
  <si>
    <t xml:space="preserve">O.12.000.065055</t>
  </si>
  <si>
    <t xml:space="preserve">Caixa de descarga, volume regulável 6 a 9 litros, de embutir, com engate flexível, acionamento por botão acabamento cromado, ref. 9000C Montreal da Montana, 2500 CX.MC.AF da Deca ou equivalente</t>
  </si>
  <si>
    <t xml:space="preserve">O.12.000.065513</t>
  </si>
  <si>
    <t xml:space="preserve">Saboneteira em ABS, tipo dispenser, para refil de 800ml, ref. Columbus SG 4000 ou equivalente</t>
  </si>
  <si>
    <t xml:space="preserve">O.12.000.065543</t>
  </si>
  <si>
    <t xml:space="preserve">Lavatório em polipropileno de 36x26cm, ref. Astra ou equivalente</t>
  </si>
  <si>
    <t xml:space="preserve">O.12.000.065595</t>
  </si>
  <si>
    <t xml:space="preserve">Secador de mãos em ABS, fluxo de ar 70 l/s, resistência 1350 W, tensão de 220 V, ref. CR-108B da Brakey ou equivalente</t>
  </si>
  <si>
    <t xml:space="preserve">O.12.000.066013</t>
  </si>
  <si>
    <t xml:space="preserve">Tubo de ligação cromado com canopla de 1 1/2´ x 25 cm, ajustável, ref. VLL418 da Esteves ou equivalente</t>
  </si>
  <si>
    <t xml:space="preserve">O.12.000.066028</t>
  </si>
  <si>
    <t xml:space="preserve">Ligação (engate) flexível metálico de 1/2´x 30cm</t>
  </si>
  <si>
    <t xml:space="preserve">O.12.000.066029</t>
  </si>
  <si>
    <t xml:space="preserve">Engate flexível de PVC DN= 1/2´x 40 cm</t>
  </si>
  <si>
    <t xml:space="preserve">O.12.000.066053</t>
  </si>
  <si>
    <t xml:space="preserve">Tubo de ligação com canopla para sanitários</t>
  </si>
  <si>
    <t xml:space="preserve">O.12.000.066068</t>
  </si>
  <si>
    <t xml:space="preserve">Tubo de ligação em cobre acabamento cromado para mictório DN= 1/2´, comprimento 20 ou 30cm; ref. VLC 454 ou VLC 456 Esteves ou equivalente</t>
  </si>
  <si>
    <t xml:space="preserve">O.12.000.066105</t>
  </si>
  <si>
    <t xml:space="preserve">Desviador para ducha e chuveiro, com mangueira de 2,20m de comprimento;  ref. 8010 da Lorenzetti ou equivalente</t>
  </si>
  <si>
    <t xml:space="preserve">O.12.000.066166</t>
  </si>
  <si>
    <t xml:space="preserve">Assento sanitário tipo universal para bacia sifonada infantil; referência Tupan, Astra ou equivalente</t>
  </si>
  <si>
    <t xml:space="preserve">O.12.000.067076</t>
  </si>
  <si>
    <t xml:space="preserve">Botoeira para acionamento de bomba de incêndio tipo quebra-vidro, com botão liga e desliga, em chapa de plástico na cor vermelha, com um martelo</t>
  </si>
  <si>
    <t xml:space="preserve">O.12.000.069503</t>
  </si>
  <si>
    <t xml:space="preserve">Bolsa de borracha para bacia sifonada</t>
  </si>
  <si>
    <t xml:space="preserve">O.12.000.069527</t>
  </si>
  <si>
    <t xml:space="preserve">Lubrificante para anel de neoprene</t>
  </si>
  <si>
    <t xml:space="preserve">O.12.000.069547</t>
  </si>
  <si>
    <t xml:space="preserve">Reparo para válvula hidra</t>
  </si>
  <si>
    <t xml:space="preserve">O.12.000.069550</t>
  </si>
  <si>
    <t xml:space="preserve">Assento de plástico tipo universal para bacia sanitária; ref. Astra, Tupan ou equivalente</t>
  </si>
  <si>
    <t xml:space="preserve">O.12.000.069555</t>
  </si>
  <si>
    <t xml:space="preserve">Anel de borracha expansão para ligação em bacia sifonada, 100 mm (4´)</t>
  </si>
  <si>
    <t xml:space="preserve">O.12.000.070960</t>
  </si>
  <si>
    <t xml:space="preserve">Manta de borracha de 100x75cm, espessura 10mm, cor preto e amarelo, alta resistência a atritos, para sinalização em estacionamento e proteção de coluna e parede</t>
  </si>
  <si>
    <t xml:space="preserve">O.12.000.070961</t>
  </si>
  <si>
    <t xml:space="preserve">Cantoneira de borracha de 75x10x10cm, espessura 10mm, cor preto e amarelo, alta resistência a atritos, para sinalização em estacionamento e proteção de coluna</t>
  </si>
  <si>
    <t xml:space="preserve">O.12.000.090146</t>
  </si>
  <si>
    <t xml:space="preserve">Arruela de borracha para flange, diâmetro 100mm</t>
  </si>
  <si>
    <t xml:space="preserve">O.12.000.090901</t>
  </si>
  <si>
    <t xml:space="preserve">Conjunto de 4 lixeiras em plástico com tampa basculante, para coleta seletiva, com suporte para chão em aço galvanizado, capacidade de 50 litros cada cesto, ref. Natural Limp, Lixlimp, Plasbox ou equivalente</t>
  </si>
  <si>
    <t xml:space="preserve">O.12.000.092034</t>
  </si>
  <si>
    <t xml:space="preserve">Dispenser toalheiro em ABS e policarbonato para bobina de 20cm x 200m com alavanca. Ref. Jofel, Exaccta, Alwin ou equivalente</t>
  </si>
  <si>
    <t xml:space="preserve">O.12.000.092036</t>
  </si>
  <si>
    <t xml:space="preserve">Dispenser papel higiênico em ABS para rolão 300/600m, com visor. Ref. Unik JSN, Trilha ou equivalente</t>
  </si>
  <si>
    <t xml:space="preserve">O.12.000.092309</t>
  </si>
  <si>
    <t xml:space="preserve">Toalheiro plástico em ABS branco tipo dispenser para papel</t>
  </si>
  <si>
    <t xml:space="preserve">O.13.000.060101</t>
  </si>
  <si>
    <t xml:space="preserve">Tubo de concreto (PS-1) DN= 300mm</t>
  </si>
  <si>
    <t xml:space="preserve">O.13.000.060102</t>
  </si>
  <si>
    <t xml:space="preserve">Tubo de concreto (PS-1) DN= 400mm</t>
  </si>
  <si>
    <t xml:space="preserve">O.13.000.060110</t>
  </si>
  <si>
    <t xml:space="preserve">Tubo de concreto (PS-2) DN= 300mm</t>
  </si>
  <si>
    <t xml:space="preserve">O.13.000.060111</t>
  </si>
  <si>
    <t xml:space="preserve">Tubo de concreto (PS-2) DN= 400mm</t>
  </si>
  <si>
    <t xml:space="preserve">O.13.000.060112</t>
  </si>
  <si>
    <t xml:space="preserve">Tubo de concreto (PS-2) DN= 500mm</t>
  </si>
  <si>
    <t xml:space="preserve">O.13.000.060113</t>
  </si>
  <si>
    <t xml:space="preserve">Tubo de concreto (PA-2) DN= 700mm</t>
  </si>
  <si>
    <t xml:space="preserve">O.13.000.060114</t>
  </si>
  <si>
    <t xml:space="preserve">Tubo de concreto (PA-2) DN= 300mm</t>
  </si>
  <si>
    <t xml:space="preserve">O.13.000.060115</t>
  </si>
  <si>
    <t xml:space="preserve">Tubo de concreto (PA-2) DN= 900mm</t>
  </si>
  <si>
    <t xml:space="preserve">O.13.000.060131</t>
  </si>
  <si>
    <t xml:space="preserve">Tubo de concreto (PA-1) DN= 300mm</t>
  </si>
  <si>
    <t xml:space="preserve">O.13.000.060132</t>
  </si>
  <si>
    <t xml:space="preserve">Tubo de concreto (PA-1) DN= 400mm</t>
  </si>
  <si>
    <t xml:space="preserve">O.13.000.060140</t>
  </si>
  <si>
    <t xml:space="preserve">Tubo de concreto (PA-1) DN= 600mm</t>
  </si>
  <si>
    <t xml:space="preserve">O.13.000.060141</t>
  </si>
  <si>
    <t xml:space="preserve">Tubo de concreto (PA-1) DN= 800mm</t>
  </si>
  <si>
    <t xml:space="preserve">O.13.000.060144</t>
  </si>
  <si>
    <t xml:space="preserve">Tubo de concreto (PA-2) DN= 400mm</t>
  </si>
  <si>
    <t xml:space="preserve">O.13.000.060145</t>
  </si>
  <si>
    <t xml:space="preserve">Tubo de concreto (PA-2) DN= 600mm</t>
  </si>
  <si>
    <t xml:space="preserve">O.13.000.060146</t>
  </si>
  <si>
    <t xml:space="preserve">Tubo de concreto (PA-2) DN= 800mm</t>
  </si>
  <si>
    <t xml:space="preserve">O.13.000.060147</t>
  </si>
  <si>
    <t xml:space="preserve">Tubo de concreto (PA-2) DN= 1000mm</t>
  </si>
  <si>
    <t xml:space="preserve">O.13.000.060149</t>
  </si>
  <si>
    <t xml:space="preserve">Tubo de concreto (PA-3) DN= 400mm</t>
  </si>
  <si>
    <t xml:space="preserve">O.13.000.060150</t>
  </si>
  <si>
    <t xml:space="preserve">Tubo de concreto (PA-3) DN= 600mm</t>
  </si>
  <si>
    <t xml:space="preserve">O.13.000.060151</t>
  </si>
  <si>
    <t xml:space="preserve">Tubo de concreto (PA-3) DN= 800mm</t>
  </si>
  <si>
    <t xml:space="preserve">O.13.000.060152</t>
  </si>
  <si>
    <t xml:space="preserve">Tubo de concreto (PA-3) DN= 1000mm</t>
  </si>
  <si>
    <t xml:space="preserve">O.13.000.060203</t>
  </si>
  <si>
    <t xml:space="preserve">Anel pré-moldado em concreto, diâmetro externo de 2,50 m, h= 0,50 m</t>
  </si>
  <si>
    <t xml:space="preserve">O.13.000.060204</t>
  </si>
  <si>
    <t xml:space="preserve">Tubo de concreto (PA-1) DN= 1000mm</t>
  </si>
  <si>
    <t xml:space="preserve">O.13.000.060206</t>
  </si>
  <si>
    <t xml:space="preserve">Tubo de concreto (PA-1) DN= 1200mm</t>
  </si>
  <si>
    <t xml:space="preserve">O.13.000.060207</t>
  </si>
  <si>
    <t xml:space="preserve">Anel pré-moldado em concreto, diâmetro externo de 1,20 m, h= 0,50 m</t>
  </si>
  <si>
    <t xml:space="preserve">O.13.000.060208</t>
  </si>
  <si>
    <t xml:space="preserve">Anel pré-moldado em concreto, diâmetro externo de 1,50 m, h= 0,50 m</t>
  </si>
  <si>
    <t xml:space="preserve">O.13.000.060209</t>
  </si>
  <si>
    <t xml:space="preserve">Anel pré-moldado em concreto, diâmetro externo de 1,80 m, h= 0,50 m</t>
  </si>
  <si>
    <t xml:space="preserve">O.13.000.060210</t>
  </si>
  <si>
    <t xml:space="preserve">Anel pré-moldado em concreto, diâmetro externo de 2,50 m, h= 0,50 m, com cortina</t>
  </si>
  <si>
    <t xml:space="preserve">O.13.000.060213</t>
  </si>
  <si>
    <t xml:space="preserve">Tubo de concreto (PA-2) DN= 500mm</t>
  </si>
  <si>
    <t xml:space="preserve">O.13.000.060215</t>
  </si>
  <si>
    <t xml:space="preserve">Anel pré-moldado em concreto, diâmetro externo de 0,60 m, h= 0,50 m</t>
  </si>
  <si>
    <t xml:space="preserve">O.13.000.060219</t>
  </si>
  <si>
    <t xml:space="preserve">Meia cana de concreto DN= 200mm</t>
  </si>
  <si>
    <t xml:space="preserve">O.13.000.060220</t>
  </si>
  <si>
    <t xml:space="preserve">Tampa pré moldada de concreto, diâmetro externo de 1,50m com 1 abertura de inspeção (para fossa séptica)</t>
  </si>
  <si>
    <t xml:space="preserve">O.13.000.060232</t>
  </si>
  <si>
    <t xml:space="preserve">Tubo de concreto (EA-3) DN= 400mm esgoto sanitário</t>
  </si>
  <si>
    <t xml:space="preserve">O.13.000.060233</t>
  </si>
  <si>
    <t xml:space="preserve">Tubo de concreto (EA-3) DN= 500mm esgoto sanitário</t>
  </si>
  <si>
    <t xml:space="preserve">O.13.000.060234</t>
  </si>
  <si>
    <t xml:space="preserve">Tubo de concreto (EA-3) DN= 600mm esgoto sanitário</t>
  </si>
  <si>
    <t xml:space="preserve">O.13.000.060235</t>
  </si>
  <si>
    <t xml:space="preserve">Tubo de concreto (EA-3) DN= 700mm esgoto sanitário</t>
  </si>
  <si>
    <t xml:space="preserve">O.13.000.060236</t>
  </si>
  <si>
    <t xml:space="preserve">Tubo de concreto (EA-3) DN= 800mm esgoto sanitário</t>
  </si>
  <si>
    <t xml:space="preserve">O.13.000.060237</t>
  </si>
  <si>
    <t xml:space="preserve">Tubo de concreto (EA-3) DN= 900mm esgoto sanitário</t>
  </si>
  <si>
    <t xml:space="preserve">O.13.000.060238</t>
  </si>
  <si>
    <t xml:space="preserve">Tubo de concreto (EA-3) DN= 1000mm esgoto sanitário</t>
  </si>
  <si>
    <t xml:space="preserve">O.13.000.060239</t>
  </si>
  <si>
    <t xml:space="preserve">Tubo de concreto (EA-3) DN= 1200mm esgoto sanitário</t>
  </si>
  <si>
    <t xml:space="preserve">O.13.000.060240</t>
  </si>
  <si>
    <t xml:space="preserve">Meia cana de concreto DN= 300mm</t>
  </si>
  <si>
    <t xml:space="preserve">O.13.000.060241</t>
  </si>
  <si>
    <t xml:space="preserve">Meia cana de concreto DN= 400mm</t>
  </si>
  <si>
    <t xml:space="preserve">O.13.000.060243</t>
  </si>
  <si>
    <t xml:space="preserve">Meia cana de concreto DN= 600mm</t>
  </si>
  <si>
    <t xml:space="preserve">O.13.000.060246</t>
  </si>
  <si>
    <t xml:space="preserve">Tampa pré moldada de concreto, diâmetro externo de 2,50m, com 2 aberturas de inspeção (para fossa séptica)</t>
  </si>
  <si>
    <t xml:space="preserve">O.13.000.060250</t>
  </si>
  <si>
    <t xml:space="preserve">Tampão pré moldado de concreto armado, diâmetro externo de 2,00 m, com 1 inspeção 0,60 cm se necessário (para sumidouro)</t>
  </si>
  <si>
    <t xml:space="preserve">O.13.000.060251</t>
  </si>
  <si>
    <t xml:space="preserve">Anel pré moldado em concreto armado, liso ou perfurado, diâmetro externo de 2,0 m, h= 0,50 m</t>
  </si>
  <si>
    <t xml:space="preserve">O.13.000.091172</t>
  </si>
  <si>
    <t xml:space="preserve">Anel pré moldado em concreto, diâmetro externo de 3,00 m, h= 0,50 m</t>
  </si>
  <si>
    <t xml:space="preserve">O.13.000.091262</t>
  </si>
  <si>
    <t xml:space="preserve">Tubo de concreto (PA-2) DN= 1500mm</t>
  </si>
  <si>
    <t xml:space="preserve">O.15.000.062636</t>
  </si>
  <si>
    <t xml:space="preserve">Purificador de pressão elétrico, chapa eletrozincado e tampo em aço inoxidável 304 escovado e ralo sifonado, capac. de água gelada 2,75 L/h; sistema duplo de filtração integrado com filtros Pré C+3 e C+5; ref. PDF 100 da IBBL ou equivalente</t>
  </si>
  <si>
    <t xml:space="preserve">O.15.000.062637</t>
  </si>
  <si>
    <t xml:space="preserve">Purificador de pressão elétrico, chapa eletrozincado, tampo aço inoxidável 304 escovado e ralo sifonado, c/2 torneiras, capac. de água gelada 7,2 L/h; sistema duplo de filtração integrado c/filtros Pré C+3 e C+5; ref. PDF 300-2T IBBL ou equivalente</t>
  </si>
  <si>
    <t xml:space="preserve">O.15.000.062638</t>
  </si>
  <si>
    <t xml:space="preserve">Purificador de pressão elétrico em chapa eletrozincado e tampo em aço inoxidável 304, com 2 torneiras em latão cromado, capacidade de refrigeração de 2 l/h - simples; ref. Puripress 40 da IBBL, BRX40 da Begel ou equivalente</t>
  </si>
  <si>
    <t xml:space="preserve">O.15.000.062639</t>
  </si>
  <si>
    <t xml:space="preserve">Purificador de pressão elétrico em chapa eletrozincado, tampo em aço inoxidável 304, com 3 torneiras de pressão em latão cromado, capacidade de refrigeração 2 l/h - conjugado; ref. Puripress 40C da IBBL, CJ40 da Begel ou equivalente</t>
  </si>
  <si>
    <t xml:space="preserve">O.15.000.064071</t>
  </si>
  <si>
    <t xml:space="preserve">Purgador termodinâmico com filtro incorporado, em aço inoxidável forjado, pressão de 0,25 a 42kg/cm², temperatura até 425°C, DN= 1/2´</t>
  </si>
  <si>
    <t xml:space="preserve">O.15.000.065503</t>
  </si>
  <si>
    <t xml:space="preserve">Cuba em aço inoxidável dupla de 1020x400x250mm, AISI 304, liga 18,8 e chapa 22</t>
  </si>
  <si>
    <t xml:space="preserve">O.15.000.065521</t>
  </si>
  <si>
    <t xml:space="preserve">Tanque em aço inoxidável, 60 x 60 x 30 / 64 x 53 x 28 cm</t>
  </si>
  <si>
    <t xml:space="preserve">O.15.000.065565</t>
  </si>
  <si>
    <t xml:space="preserve">Mictório coletivo em aço inoxidável AISI 304, liga 18,8, bitola 20, desenvolvimento 750 mm</t>
  </si>
  <si>
    <t xml:space="preserve">O.15.000.065603</t>
  </si>
  <si>
    <t xml:space="preserve">Cuba em aço inoxidável simples de 500x400x200mm, AISI 304, liga 18,8 e chapa 22</t>
  </si>
  <si>
    <t xml:space="preserve">O.15.000.065605</t>
  </si>
  <si>
    <t xml:space="preserve">Cuba em aço inoxidável simples de 465x300x140mm, AISI 304, liga 18,8 e chapa 22</t>
  </si>
  <si>
    <t xml:space="preserve">O.15.000.065606</t>
  </si>
  <si>
    <t xml:space="preserve">Cuba em aço inoxidável simples de 400x340x140mm, AISI 304, liga 18,8 e chapa 22</t>
  </si>
  <si>
    <t xml:space="preserve">O.15.000.065607</t>
  </si>
  <si>
    <t xml:space="preserve">Cuba em aço inoxidável dupla de 835x340x140mm, AISI 304, liga 18,8 e chapa 22</t>
  </si>
  <si>
    <t xml:space="preserve">O.15.000.065608</t>
  </si>
  <si>
    <t xml:space="preserve">Cuba em aço inoxidável simples de 560x330x140mm, AISI 304, liga 18,8 e chapa 22</t>
  </si>
  <si>
    <t xml:space="preserve">O.15.000.065609</t>
  </si>
  <si>
    <t xml:space="preserve">Cuba em aço inoxidável dupla de 715x400x140mm, AISI 304, liga 18,8 e chapa 22</t>
  </si>
  <si>
    <t xml:space="preserve">O.15.000.065611</t>
  </si>
  <si>
    <t xml:space="preserve">Cuba em aço inoxidável simples de 600x500x350mm, AISI 304, liga 18,8 e chapa 20</t>
  </si>
  <si>
    <t xml:space="preserve">O.15.000.065616</t>
  </si>
  <si>
    <t xml:space="preserve">Cuba em aço inoxidável simples de 1100x600x400mm, AISI-304, liga 18,8 e chapa 20</t>
  </si>
  <si>
    <t xml:space="preserve">O.15.000.065617</t>
  </si>
  <si>
    <t xml:space="preserve">Mesa em aço inoxidável, largura de 700 mm</t>
  </si>
  <si>
    <t xml:space="preserve">O.15.000.065619</t>
  </si>
  <si>
    <t xml:space="preserve">Cuba em aço inoxidável simples de 500x400x250mm, AISI 304, liga 18,8 e chapa 22, acabamento alto brilhante; ref.314 da Strake, Projinox ou equivalente</t>
  </si>
  <si>
    <t xml:space="preserve">O.15.000.065620</t>
  </si>
  <si>
    <t xml:space="preserve">Cuba em aço inoxidável simples de 500x400x300mm, AISI 304, liga 18,8 e chapa 22</t>
  </si>
  <si>
    <t xml:space="preserve">O.15.000.065622</t>
  </si>
  <si>
    <t xml:space="preserve">Cuba em aço inoxidável simples de 700x600x450mm, AISI 304, liga 18,8 e chapa 22</t>
  </si>
  <si>
    <t xml:space="preserve">O.15.000.065666</t>
  </si>
  <si>
    <t xml:space="preserve">Cuba de aço inoxidável simples de 500 x 400 x 400mm</t>
  </si>
  <si>
    <t xml:space="preserve">O.15.000.065670</t>
  </si>
  <si>
    <t xml:space="preserve">Tanque tipo cuba em aço inoxidável AISI 304, liga 18.8, de 1400 x 900 x 500 mm, acabamento polido, espessura de 1,2 a 1,5mm</t>
  </si>
  <si>
    <t xml:space="preserve">O.15.000.065785</t>
  </si>
  <si>
    <t xml:space="preserve">Cuba redonda em aço inoxidável AISI 304, de 300x140mm; ref. linha BL-30 Perfecta da Tramontina ou equivalente</t>
  </si>
  <si>
    <t xml:space="preserve">O.15.000.067555</t>
  </si>
  <si>
    <t xml:space="preserve">Grelha com calha e cesto coletor para piso, em aço inoxidável AISI 304, largura de 15cm</t>
  </si>
  <si>
    <t xml:space="preserve">O.15.000.067556</t>
  </si>
  <si>
    <t xml:space="preserve">Grelha com calha e cesto coletor para piso, em aço inoxidável AISI 304, com 20cm de largura</t>
  </si>
  <si>
    <t xml:space="preserve">O.15.000.090259</t>
  </si>
  <si>
    <t xml:space="preserve">Lavatório coletivo de aço inoxidável AISI 304 chapa 20 (1,0mm) - (200 x 80) cm</t>
  </si>
  <si>
    <t xml:space="preserve">O.15.000.090556</t>
  </si>
  <si>
    <t xml:space="preserve">Cesto em chapa de aço inoxidável de 28 x 40 x 20 cm, espessura de 1,5 mm, com furo 1/2´</t>
  </si>
  <si>
    <t xml:space="preserve">O.15.000.094216</t>
  </si>
  <si>
    <t xml:space="preserve">Tanque duplo com pés tubulares em aço inoxidável com válvula americana de 3 1/2´ - 1600x700x850mm</t>
  </si>
  <si>
    <t xml:space="preserve">O.16.000.030539</t>
  </si>
  <si>
    <t xml:space="preserve">Acionador manual tipo quebra vidro endereçável, ref. Ascael ou equivalente</t>
  </si>
  <si>
    <t xml:space="preserve">O.16.000.063526</t>
  </si>
  <si>
    <t xml:space="preserve">Abrigo duplo para hidrante/mangueira, de 120x90x30cm, visor em vidro com a inscrição ´INCÊNDIO´ em ambas as portas e suportes para mangueiras</t>
  </si>
  <si>
    <t xml:space="preserve">O.16.000.063527</t>
  </si>
  <si>
    <t xml:space="preserve">Coluna hidrante T4´ x 2 1/2´, alt. 1,0m SCH40 com flange</t>
  </si>
  <si>
    <t xml:space="preserve">O.16.000.063528</t>
  </si>
  <si>
    <t xml:space="preserve">Tampão de engate rápido em latão, Storz de 2 1/2´</t>
  </si>
  <si>
    <t xml:space="preserve">O.16.000.063529</t>
  </si>
  <si>
    <t xml:space="preserve">Tampão de engate rápido em latão, Storz de 1 1/2´</t>
  </si>
  <si>
    <t xml:space="preserve">O.16.000.063555</t>
  </si>
  <si>
    <t xml:space="preserve">Chave tipo Storz dupla em latão de alta densidade e resistência, de Ø 1 1/2´ ou 2 1/2´</t>
  </si>
  <si>
    <t xml:space="preserve">O.16.000.064217</t>
  </si>
  <si>
    <t xml:space="preserve">Válvula de governo e alarme VGA, completa DN= 6´ - extremidade flangeada</t>
  </si>
  <si>
    <t xml:space="preserve">O.16.000.067001</t>
  </si>
  <si>
    <t xml:space="preserve">AH-02/03 abrigo hidrante 60x90x17cm, em chapa de ferro N° 20, com visor de vidro, inclusive ferragens e trinco</t>
  </si>
  <si>
    <t xml:space="preserve">O.16.000.067009</t>
  </si>
  <si>
    <t xml:space="preserve">Adaptador de engate rápido em latão 2 1/2´ x 1 1/2´</t>
  </si>
  <si>
    <t xml:space="preserve">O.16.000.067010</t>
  </si>
  <si>
    <t xml:space="preserve">Extintor manual de pó químico seco BC, capacidade de 4 kg com carga</t>
  </si>
  <si>
    <t xml:space="preserve">O.16.000.067011</t>
  </si>
  <si>
    <t xml:space="preserve">Extintor manual de água pressurizada capacidade de 10 litros</t>
  </si>
  <si>
    <t xml:space="preserve">O.16.000.067013</t>
  </si>
  <si>
    <t xml:space="preserve">Extintor manual sobre rodas de gás carbônico, capacidade de 10 kg com carga</t>
  </si>
  <si>
    <t xml:space="preserve">O.16.000.067015</t>
  </si>
  <si>
    <t xml:space="preserve">Extintor manual de pó químico seco BC, capacidade de 8 kg com carga</t>
  </si>
  <si>
    <t xml:space="preserve">O.16.000.067017</t>
  </si>
  <si>
    <t xml:space="preserve">Extintor manual de pó químico seco 20 BC, capacidade de 12 kg com carga</t>
  </si>
  <si>
    <t xml:space="preserve">O.16.000.067018</t>
  </si>
  <si>
    <t xml:space="preserve">Extintor sobre rodas de pó químico seco 30/40BC - capacidade de 20 kg; ref. 417 da Zeus do Brasil, Firex, MP-20 da Bucka, Munhoz, KB-P20BCK95 da Kidde ou equivalente</t>
  </si>
  <si>
    <t xml:space="preserve">O.16.000.067022</t>
  </si>
  <si>
    <t xml:space="preserve">Mangueira com adaptador 1 1/2" x 15m, com reforço têxtil em fios sintéticos de alta tenacidade, conforme norma ABNT-NBR 11861</t>
  </si>
  <si>
    <t xml:space="preserve">O.16.000.067023</t>
  </si>
  <si>
    <t xml:space="preserve">Mangueira com união de engate rápido, diâmetro 1.1/2", com reforço têxtil em fios sintéticos de alta tenacidade, conforme norma ABNT-NBR 11861</t>
  </si>
  <si>
    <t xml:space="preserve">O.16.000.067024</t>
  </si>
  <si>
    <t xml:space="preserve">Mangueira com união de engate rápido, diâmetro 2.1/2", com reforço têxtil em fios sintéticos de alta tenacidade, conforme norma ABNT-NBR 11861</t>
  </si>
  <si>
    <t xml:space="preserve">O.16.000.067026</t>
  </si>
  <si>
    <t xml:space="preserve">Mangueira com adaptador 2 1/2" x 15m, com reforço têxtil em fios sintéticos de alta tenacidade, conforme norma ABNT-NBR 11861</t>
  </si>
  <si>
    <t xml:space="preserve">O.16.000.067027</t>
  </si>
  <si>
    <t xml:space="preserve">Adaptador de engate rápido em latão 2 1/2´ x 2 1/2´</t>
  </si>
  <si>
    <t xml:space="preserve">O.16.000.067031</t>
  </si>
  <si>
    <t xml:space="preserve">Esguicho em latão polido com engate rápido, jato regulável, DN= 1 1/2´ (38 mm), ref. Tata, Chama, Kasti, Aerotex extintores, Mecânica Reunida ou equivalente</t>
  </si>
  <si>
    <t xml:space="preserve">O.16.000.067042</t>
  </si>
  <si>
    <t xml:space="preserve">O.16.000.067043</t>
  </si>
  <si>
    <t xml:space="preserve">O.16.000.067044</t>
  </si>
  <si>
    <t xml:space="preserve">O.16.000.067047</t>
  </si>
  <si>
    <t xml:space="preserve">Teste hidrostático e pintura de extintor CO2/PQS/H2O, acima 12kg até 20kg</t>
  </si>
  <si>
    <t xml:space="preserve">O.16.000.067048</t>
  </si>
  <si>
    <t xml:space="preserve">Teste hidrostático e pintura de extintor CO2/PQS/H2O até 12kg</t>
  </si>
  <si>
    <t xml:space="preserve">O.16.000.067055</t>
  </si>
  <si>
    <t xml:space="preserve">Esguicho em latão polido com engate rápido, jato regulável de 2 1/2´</t>
  </si>
  <si>
    <t xml:space="preserve">O.16.000.067067</t>
  </si>
  <si>
    <t xml:space="preserve">Extintor sobre rodas de gás carbônico - capacidade de 25 kg com carga</t>
  </si>
  <si>
    <t xml:space="preserve">O.16.000.067071</t>
  </si>
  <si>
    <t xml:space="preserve">Extintor manual de pó químico classes ABC, capacidade de 4 kg, ref. 1-A NBR 9443 e 10-B NBR 9444 com carga</t>
  </si>
  <si>
    <t xml:space="preserve">O.16.000.067072</t>
  </si>
  <si>
    <t xml:space="preserve">Extintor manual de pó químico seco classes ABC, capacidade de 6 kg, ref. 2-A NBR 9443 e 20-B NBR 9444 com carga</t>
  </si>
  <si>
    <t xml:space="preserve">O.16.000.067078</t>
  </si>
  <si>
    <t xml:space="preserve">Bico sprinkler tipo upright, spray e CMDA, acabamento cromado, para tubulação 1/2", com rompimento da ampola a 68°C certificações ABNT, FM e ULbr</t>
  </si>
  <si>
    <t xml:space="preserve">O.16.000.067079</t>
  </si>
  <si>
    <t xml:space="preserve">Extintor manual de gás carbônico de 06 kg, capacidade extintora 5BC</t>
  </si>
  <si>
    <t xml:space="preserve">O.16.000.067303</t>
  </si>
  <si>
    <t xml:space="preserve">Suporte de piso para extintor em fibra de vidro cor vermelha; referência comercial n° 13 da Gilfire, Comercial Fire, Evolumix, Metalcasty, Brinox, Protege ou equivalente</t>
  </si>
  <si>
    <t xml:space="preserve">O.16.000.067304</t>
  </si>
  <si>
    <t xml:space="preserve">Suporte de piso para extintor base redonda em aço inoxidável, ref. n° 10 da Gilfire, modelo Torre da Protexfire, Comercial Fire, Evolumix, Metalcasty, Brinox, Protege ou equivalente</t>
  </si>
  <si>
    <t xml:space="preserve">O.16.000.090629</t>
  </si>
  <si>
    <t xml:space="preserve">Acionador manual tipo quebra vidro em caixa plástica, ref. AC-01FCS da Maximus, ou  AM-1 / AM-2 ou AM-1/PT da Renglan ou equivalente</t>
  </si>
  <si>
    <t xml:space="preserve">O.16.000.091292</t>
  </si>
  <si>
    <t xml:space="preserve">Bico sprinkler tipo pendente, spray e CMDA, acabamento cromado, para tubulação 1/2", com rompimento da ampola a 68°C; certificações ABNT, FM e ULbr</t>
  </si>
  <si>
    <t xml:space="preserve">O.17.000.042431</t>
  </si>
  <si>
    <t xml:space="preserve">Pressostato diferencial ajustável mecânico, montagem inferior diâmetro 1/2" e/ou 1/4", faixa de operação até 16 bar; ref. modelo UT16 da Zurich, série UT16 da Waaree Instruments, WLF-5516 da Warme ou equivalente</t>
  </si>
  <si>
    <t xml:space="preserve">O.17.000.042479</t>
  </si>
  <si>
    <t xml:space="preserve">Termômetro bimetálico mostrador tipo relógio circular, com diâmetro de 4´, escala de 0°C até 100°C; referência 11/700 Salvi, 100.394 Prostec, Woler ou equivalente</t>
  </si>
  <si>
    <t xml:space="preserve">O.17.000.047501</t>
  </si>
  <si>
    <t xml:space="preserve">Aquecedor a gás vertical/horizontal 300 l, revestimento interno em aço inoxidável AISI 304, isolamento em lã de vidro, ref. modelo GV 300 da Etna ou equivalente</t>
  </si>
  <si>
    <t xml:space="preserve">O.17.000.047524</t>
  </si>
  <si>
    <t xml:space="preserve">Aquecedor a gás vertical/horizontal 500 l, revestimento interno em aço inoxidável AISI 304, revestimento externo em aço carbono pintado, isolamento em lã de vidro; ref. modelo GL-500 da Etna ou equivalente</t>
  </si>
  <si>
    <t xml:space="preserve">O.17.000.047588</t>
  </si>
  <si>
    <t xml:space="preserve">Conjunto misturador para até 08 duchas, com 01 aquecedor REU304UBRS de 35,5L/min., 1 válvulas, 1 bomba, 1 quadro comando, ref. SME-1 Rinnai ou equivalente</t>
  </si>
  <si>
    <t xml:space="preserve">O.17.000.047606</t>
  </si>
  <si>
    <t xml:space="preserve">Coletor solar de alumínio com área coletora de 1,60m²; ref. Soletrol Max 1,60m² ou equivalente</t>
  </si>
  <si>
    <t xml:space="preserve">O.17.000.047607</t>
  </si>
  <si>
    <t xml:space="preserve">Coletor solar de alumínio com área coletora de 2,00m²; ref. Soletrol Max 2,00m² ou equivalente</t>
  </si>
  <si>
    <t xml:space="preserve">O.17.000.047608</t>
  </si>
  <si>
    <t xml:space="preserve">Controlador diferencial de temperatura digital, para sistema de aquecimento solar, versão 4; ref. 115/230 da Anasol ou equivalente</t>
  </si>
  <si>
    <t xml:space="preserve">O.17.000.047609</t>
  </si>
  <si>
    <t xml:space="preserve">Bomba de circulação para aquecimento solar, ref. GP 100C da Inova ou equivalente</t>
  </si>
  <si>
    <t xml:space="preserve">O.17.000.047613</t>
  </si>
  <si>
    <t xml:space="preserve">Reservatório térmico horizontal em aço inoxidável AISI 304, capacidade de 500 litros, ref. Max Inox da Soletrol ou equivalente</t>
  </si>
  <si>
    <t xml:space="preserve">O.17.000.064177</t>
  </si>
  <si>
    <t xml:space="preserve">Pressostato diferencial ajustável, caixa à prova de água, unidade sensora em aço inoxidável 316, faixa de operação entre 1,4 a 14 bar, para fluídos corrosivos, conexão diâmetro 1/2´ NPT; ref. a unidade interruptora PA11B e unidade sensora RG10A44BX - TPL</t>
  </si>
  <si>
    <t xml:space="preserve">O.17.000.090732</t>
  </si>
  <si>
    <t xml:space="preserve">Aquecedor de passagem elétrico individual 4T, baixa pressão, 5000 W / 127 V ou 6400 W / 220 V; ref. AQ249-1 (124V) ou AQ249-2 (220V) da Cardal ou equivalente</t>
  </si>
  <si>
    <t xml:space="preserve">O.18.000.065001</t>
  </si>
  <si>
    <t xml:space="preserve">Reservatório em polietileno com tampa, capacidade de 1.000 litros; ref. Acqualimp, Fortlev, Tigre, Amanco ou equivalente</t>
  </si>
  <si>
    <t xml:space="preserve">O.18.000.065002</t>
  </si>
  <si>
    <t xml:space="preserve">Reservatório em polietileno, com tampa de rosca, capacidade de 500 litros; ref. Acqualimp, Fortlev, Tigre ou equivalente</t>
  </si>
  <si>
    <t xml:space="preserve">O.18.000.065003</t>
  </si>
  <si>
    <t xml:space="preserve">Reservatório em poliester reforçado de fibra vidro, capacidade de 15.000 litros</t>
  </si>
  <si>
    <t xml:space="preserve">O.18.000.065053</t>
  </si>
  <si>
    <t xml:space="preserve">Reservatório em polietileno com tampa de encaixar, capacidade de 2.000 litros, ref. comercial Fortlev, Tigre ou equivalente</t>
  </si>
  <si>
    <t xml:space="preserve">O.18.000.065054</t>
  </si>
  <si>
    <t xml:space="preserve">Reservatório em polietileno com tampa de encaixar, capacidade de 3.000 litros, ref. comercial Fortlev, Tigre ou equivalente</t>
  </si>
  <si>
    <t xml:space="preserve">O.18.000.065055</t>
  </si>
  <si>
    <t xml:space="preserve">Reservatório em polietileno com tampa de encaixar com sistema de travamento da tampa, capacidade de 5.000 litros, ref. comercial Fortlev, Tigre ou equivalente</t>
  </si>
  <si>
    <t xml:space="preserve">O.18.000.065056</t>
  </si>
  <si>
    <t xml:space="preserve">Reservatório em polietileno com tampa de encaixar, capacidade de 10.000 litros; ref. Fortlev, Acqualimp ou equivalente</t>
  </si>
  <si>
    <t xml:space="preserve">O.18.000.065086</t>
  </si>
  <si>
    <t xml:space="preserve">Reservatório em poliester reforçado de fibra vidro, capacidade de 20.000 litros; ref. Makrocaixa, Bakof Tec, Caixa Forte ou equivalente</t>
  </si>
  <si>
    <t xml:space="preserve">O.18.000.065110</t>
  </si>
  <si>
    <t xml:space="preserve">Tanque em poliéster reforçado de fibra vidro (PRFV) com quebra ondas, capacidade de 25.000 l e misturador interno vertical em aço inoxidável, trifásico, potência mínima de 2 cv</t>
  </si>
  <si>
    <t xml:space="preserve">O.18.000.065111</t>
  </si>
  <si>
    <t xml:space="preserve">Sistema de tratamento de efluente por reator anaeróbio (UASB) e Filtro aeróbio (FAS), para obras de segurança com vazão máxima horária 12 l/s</t>
  </si>
  <si>
    <t xml:space="preserve">O.18.000.092351</t>
  </si>
  <si>
    <t xml:space="preserve">Chapa em poliester reforçado com fibra de vidro PRFV (stop log) de 450x500mm, com espessura de 10mm; ref. Sigma, Inccer, Sanecomfibra ou equivalente</t>
  </si>
  <si>
    <t xml:space="preserve">O.25.000.000001</t>
  </si>
  <si>
    <t xml:space="preserve">Tubo de esgoto em polipropileno de alta resistência - PP, DN= 40mm, preto, com união deslizante, com guarnição elastomérica de duplo lábio, ref. Duratop da Tecnofluidos ou equivalente</t>
  </si>
  <si>
    <t xml:space="preserve">O.25.000.000002</t>
  </si>
  <si>
    <t xml:space="preserve">Tubo de esgoto em polipropileno de alta resistência - PP, DN= 50mm, preto, com união deslizante, com guarnição elastomérica de duplo lábio, ref. Duratop da Tecnofluidos ou equivalente</t>
  </si>
  <si>
    <t xml:space="preserve">O.25.000.000003</t>
  </si>
  <si>
    <t xml:space="preserve">Tubo de esgoto em polipropileno de alta resistência - PP, DN= 63mm, preto, com união deslizante, com guarnição elastomérica de duplo lábio, ref. Duratop da Tecnofluidos ou equivalente</t>
  </si>
  <si>
    <t xml:space="preserve">O.25.000.000004</t>
  </si>
  <si>
    <t xml:space="preserve">Tubo de esgoto em polipropileno de alta resistência - PP, DN= 110mm, preto, com união deslizante, com guarnição elastomérica de duplo lábio, ref. Duratop da Tecnofluidos ou equivalente</t>
  </si>
  <si>
    <t xml:space="preserve">O.25.000.000020</t>
  </si>
  <si>
    <t xml:space="preserve">Joelho 45° em polipropileno de alta resistência - PP, preto, tipo PB, DN= 40mm, ref. Duratop da Tecnofluidos ou equivalente</t>
  </si>
  <si>
    <t xml:space="preserve">O.25.000.000021</t>
  </si>
  <si>
    <t xml:space="preserve">Joelho 45° em polipropileno de alta resistência - PP, preto, tipo PB, DN= 50mm, ref. Duratop da Tecnofluidos ou equivalente</t>
  </si>
  <si>
    <t xml:space="preserve">O.25.000.000022</t>
  </si>
  <si>
    <t xml:space="preserve">Joelho 45° em polipropileno de alta resistência - PP, preto, tipo PB, DN= 63mm, ref. Duratop da Tecnofluidos ou equivalente</t>
  </si>
  <si>
    <t xml:space="preserve">O.25.000.000023</t>
  </si>
  <si>
    <t xml:space="preserve">Joelho 45° em polipropileno de alta resistência - PP, preto, tipo PB, DN= 110mm, ref. Duratop da Tecnofluidos ou equivalente</t>
  </si>
  <si>
    <t xml:space="preserve">O.25.000.000047</t>
  </si>
  <si>
    <t xml:space="preserve">Joelho 87°30' em polipropileno de alta resistência - PP, preto, tipo PB, DN= 40mm, ref. Duratop da Tecnofluidos ou equivalente</t>
  </si>
  <si>
    <t xml:space="preserve">O.25.000.000048</t>
  </si>
  <si>
    <t xml:space="preserve">Joelho 87°30' em polipropileno de alta resistência - PP, preto, tipo PB, DN= 50mm, ref. Duratop da Tecnofluidos ou equivalente</t>
  </si>
  <si>
    <t xml:space="preserve">O.25.000.000049</t>
  </si>
  <si>
    <t xml:space="preserve">Joelho 87°30' em polipropileno de alta resistência - PP, preto, tipo PB, DN= 63mm, ref. Duratop da Tecnofluidos ou equivalente</t>
  </si>
  <si>
    <t xml:space="preserve">O.25.000.000074</t>
  </si>
  <si>
    <t xml:space="preserve">Joelho 87°30' em polipropileno de alta resistência - PP, preto, tipo PB, DN= 110mm, com base de apoio, ref. Duratop da Tecnofluidos ou equivalente</t>
  </si>
  <si>
    <t xml:space="preserve">O.25.000.000102</t>
  </si>
  <si>
    <t xml:space="preserve">Luva Dupla em polipropileno de alta resistência - PP, preto, DN= 40mm, ref. Duratop da Tecnofluidos ou equivalente</t>
  </si>
  <si>
    <t xml:space="preserve">O.25.000.000103</t>
  </si>
  <si>
    <t xml:space="preserve">Luva Dupla em polipropileno de alta resistência - PP, preto, DN= 50mm, ref. Duratop da Tecnofluidos ou equivalente</t>
  </si>
  <si>
    <t xml:space="preserve">O.25.000.000104</t>
  </si>
  <si>
    <t xml:space="preserve">Luva Dupla em polipropileno de alta resistência - PP, preto, DN= 63mm, ref. Duratop da Tecnofluidos ou equivalente</t>
  </si>
  <si>
    <t xml:space="preserve">O.25.000.000105</t>
  </si>
  <si>
    <t xml:space="preserve">Luva Dupla em polipropileno de alta resistência - PP, preto, DN= 110mm, ref. Duratop da Tecnofluidos ou equivalente</t>
  </si>
  <si>
    <t xml:space="preserve">O.25.000.000116</t>
  </si>
  <si>
    <t xml:space="preserve">Luva de Redução em polipropileno de alta resistência - PP, preto, tipo PB, DN= 50x40mm, ref. Duratop da Tecnofluidos ou equivalente</t>
  </si>
  <si>
    <t xml:space="preserve">O.25.000.000117</t>
  </si>
  <si>
    <t xml:space="preserve">Luva de Redução em polipropileno de alta resistência - PP, preto, tipo PB, DN= 63x50mm, ref. Duratop da Tecnofluidos ou equivalente</t>
  </si>
  <si>
    <t xml:space="preserve">O.25.000.000118</t>
  </si>
  <si>
    <t xml:space="preserve">Luva de Redução em polipropileno de alta resistência - PP, preto, tipo PB, DN= 110x63mm, ref. Duratop da Tecnofluidos ou equivalente</t>
  </si>
  <si>
    <t xml:space="preserve">O.25.000.000130</t>
  </si>
  <si>
    <t xml:space="preserve">Tê 87°30' simples em polipropileno de alta resistência, preto, tipo PB, DN= 50x50mm</t>
  </si>
  <si>
    <t xml:space="preserve">O.25.000.000131</t>
  </si>
  <si>
    <t xml:space="preserve">Tê 87°30' simples em polipropileno de alta resistência, preto, tipo PB, DN= 63x63mm</t>
  </si>
  <si>
    <t xml:space="preserve">O.25.000.000132</t>
  </si>
  <si>
    <t xml:space="preserve">Tê 87°30' simples em polipropileno de alta resistência, preto, tipo PB, DN= 110x110mm</t>
  </si>
  <si>
    <t xml:space="preserve">O.25.000.000137</t>
  </si>
  <si>
    <t xml:space="preserve">Tê 87°30' simples em polipropileno de alta resistência, preto, de redução, tipo PB, DN= 110x63mm</t>
  </si>
  <si>
    <t xml:space="preserve">O.25.000.000149</t>
  </si>
  <si>
    <t xml:space="preserve">Junção 45° simples em polipropileno de alta resistência, preto, tipo PB, DN= 50x50mm</t>
  </si>
  <si>
    <t xml:space="preserve">O.25.000.000150</t>
  </si>
  <si>
    <t xml:space="preserve">Junção 45° simples em polipropileno de alta resistência, preto, tipo PB, DN= 63x63mm</t>
  </si>
  <si>
    <t xml:space="preserve">O.25.000.000151</t>
  </si>
  <si>
    <t xml:space="preserve">Junção 45° simples em polipropileno de alta resistência, preto, tipo PB, DN= 110x110mm</t>
  </si>
  <si>
    <t xml:space="preserve">O.25.000.000159</t>
  </si>
  <si>
    <t xml:space="preserve">Junção 45° simples de redução, em polipropileno de alta resistência, preto, tipo PB, DN= 63x50mm</t>
  </si>
  <si>
    <t xml:space="preserve">O.25.000.000160</t>
  </si>
  <si>
    <t xml:space="preserve">Junção 45° simples de redução, em polipropileno de alta resistência, preto, tipo PB, DN= 110x50mm</t>
  </si>
  <si>
    <t xml:space="preserve">O.25.000.000161</t>
  </si>
  <si>
    <t xml:space="preserve">Junção 45° simples de redução, em polipropileno de alta resistência, preto, tipo PB, DN= 110x63mm</t>
  </si>
  <si>
    <t xml:space="preserve">O.25.000.000168</t>
  </si>
  <si>
    <t xml:space="preserve">Porta marco para grelha de 12x12 cm, em prolipropileno de alta resistência, preto</t>
  </si>
  <si>
    <t xml:space="preserve">O.25.000.000170</t>
  </si>
  <si>
    <t xml:space="preserve">O.25.000.000186</t>
  </si>
  <si>
    <t xml:space="preserve">Caixa sifonada de piso, DN 125, 1 saída de 63mm, em polipropileno de alta resistência preto</t>
  </si>
  <si>
    <t xml:space="preserve">O.25.000.000189</t>
  </si>
  <si>
    <t xml:space="preserve">Curva 87°30' em propileno de alta resistência, preto, tipo PB, DN= 110mm</t>
  </si>
  <si>
    <t xml:space="preserve">O.25.000.000197</t>
  </si>
  <si>
    <t xml:space="preserve">Prolongamento para caixa sifonada em propileno de alta resistência, preto, DN= 125mm</t>
  </si>
  <si>
    <t xml:space="preserve">O.25.000.000201</t>
  </si>
  <si>
    <t xml:space="preserve">Tampa tê de inspeção oval, em polipropileno de alta resistência preto (PxB) - DN 110mm</t>
  </si>
  <si>
    <t xml:space="preserve">O.25.000.000206</t>
  </si>
  <si>
    <t xml:space="preserve">Tampão de esgoto em polipropileno de alta resistência, preto (PxB) - DN 63mm</t>
  </si>
  <si>
    <t xml:space="preserve">O.25.000.000207</t>
  </si>
  <si>
    <t xml:space="preserve">Tampão de esgoto em polipropileno de alta resistência, preto (PxB) - DN 110mm</t>
  </si>
  <si>
    <t xml:space="preserve">O.25.000.000213</t>
  </si>
  <si>
    <t xml:space="preserve">Tê de inspeção 87°30' em polipropileno de alta resistência preto (PxB) - DN 110mm</t>
  </si>
  <si>
    <t xml:space="preserve">P.01.000.030501</t>
  </si>
  <si>
    <t xml:space="preserve">Monitor LCD e/ou LED de 21,5", resolução máxima 1920x1080@60Hz, pixel pitch: 0,24795x0,24795mm, sinal vídeo analógico / digital; ref. AOC ou equivalente</t>
  </si>
  <si>
    <t xml:space="preserve">P.01.000.034016</t>
  </si>
  <si>
    <t xml:space="preserve">P.02.000.042501</t>
  </si>
  <si>
    <t xml:space="preserve">Eletroduto de PVC rígido roscável de 20mm (1/2´)</t>
  </si>
  <si>
    <t xml:space="preserve">P.02.000.042502</t>
  </si>
  <si>
    <t xml:space="preserve">Eletroduto de PVC rígido roscável de 25mm (3/4´)</t>
  </si>
  <si>
    <t xml:space="preserve">P.02.000.042503</t>
  </si>
  <si>
    <t xml:space="preserve">Eletroduto de PVC rígido roscável de 32mm (1´)</t>
  </si>
  <si>
    <t xml:space="preserve">P.02.000.042504</t>
  </si>
  <si>
    <t xml:space="preserve">Eletroduto de PVC rígido roscável de 38mm (1 1/4´)</t>
  </si>
  <si>
    <t xml:space="preserve">P.02.000.042505</t>
  </si>
  <si>
    <t xml:space="preserve">Eletroduto de PVC rígido roscável de 50mm (1 1/2´)</t>
  </si>
  <si>
    <t xml:space="preserve">P.02.000.042506</t>
  </si>
  <si>
    <t xml:space="preserve">Eletroduto de PVC rígido roscável de 60mm (2´)</t>
  </si>
  <si>
    <t xml:space="preserve">P.02.000.042507</t>
  </si>
  <si>
    <t xml:space="preserve">Eletroduto de PVC rígido roscável de 75mm (2 1/2´)</t>
  </si>
  <si>
    <t xml:space="preserve">P.02.000.042508</t>
  </si>
  <si>
    <t xml:space="preserve">Eletroduto de PVC rígido roscável de 85mm (3´)</t>
  </si>
  <si>
    <t xml:space="preserve">P.02.000.042509</t>
  </si>
  <si>
    <t xml:space="preserve">Eletroduto de PVC rígido roscável de 110mm (4´)</t>
  </si>
  <si>
    <t xml:space="preserve">P.02.000.042511</t>
  </si>
  <si>
    <t xml:space="preserve">Eletroduto de PVC corrugado flexível leve amarelo, DE= 20mm</t>
  </si>
  <si>
    <t xml:space="preserve">P.02.000.042512</t>
  </si>
  <si>
    <t xml:space="preserve">Eletroduto de PVC corrugado flexível leve amarelo, DE= 25mm</t>
  </si>
  <si>
    <t xml:space="preserve">P.02.000.042513</t>
  </si>
  <si>
    <t xml:space="preserve">Eletroduto de PVC corrugado flexível leve amarelo, DE= 32mm</t>
  </si>
  <si>
    <t xml:space="preserve">P.02.000.042515</t>
  </si>
  <si>
    <t xml:space="preserve">Eletroduto de PVC corrugado flexível reforçado cinza, DE= 25mm</t>
  </si>
  <si>
    <t xml:space="preserve">P.02.000.042516</t>
  </si>
  <si>
    <t xml:space="preserve">Eletroduto de PVC corrugado flexível reforçado cinza, DE= 32mm</t>
  </si>
  <si>
    <t xml:space="preserve">P.02.000.045668</t>
  </si>
  <si>
    <t xml:space="preserve">Base com tampa em PVC para canaleta aparente de 4 vias, auto extinguível, na cor branca, 85 x 35 mm; ref. 1122-05/06-BR da Parcus ou equivalente</t>
  </si>
  <si>
    <t xml:space="preserve">P.02.000.045669</t>
  </si>
  <si>
    <t xml:space="preserve">Base com duas tampas curvas em PVC para canaleta aparente de 4 vias, auto extinguível, na cor branca, 120 x 35 mm; ref. 1122-04/02-BR da Parcus ou equivalente</t>
  </si>
  <si>
    <t xml:space="preserve">P.02.000.045670</t>
  </si>
  <si>
    <t xml:space="preserve">Base com duas tampas curvas em PVC para canaleta aparente de 3 vias, auto extinguível, na cor branca, 120 x 60 mm; ref. 1122-20/24-BR da Parcus ou equivalente</t>
  </si>
  <si>
    <t xml:space="preserve">P.02.000.045671</t>
  </si>
  <si>
    <t xml:space="preserve">Suporte de tomada RJ em PVC 60x35x150mm, com 03 furos 14.7x19.3mm, para canaleta aparente; ref. 1126-12-BR da Parcus ou equivalente</t>
  </si>
  <si>
    <t xml:space="preserve">P.02.000.045672</t>
  </si>
  <si>
    <t xml:space="preserve">Suporte de tomada RJ em PVC 85x35x150mm, com 03 furos 14.7x19.3mm, para canaleta aparente; ref. 1126-33-BR da Parcus ou equivalente</t>
  </si>
  <si>
    <t xml:space="preserve">P.02.000.045673</t>
  </si>
  <si>
    <t xml:space="preserve">Suporte de tomada RJ em PVC 60x60x150mm, com 03 furos 14.7x19.3mm, para canaleta aparente; ref. 1126-88-BR da Parcus ou equivalente</t>
  </si>
  <si>
    <t xml:space="preserve">P.02.000.045678</t>
  </si>
  <si>
    <t xml:space="preserve">Tomada simples de  sobrepor modelo universal 2P+T 10A 250V</t>
  </si>
  <si>
    <t xml:space="preserve">P.02.000.090792</t>
  </si>
  <si>
    <t xml:space="preserve">Canaleta em PVC na cor branca, de 20x12mm, sistema X; referência 30802X fabricação Pial Legrand ou equivalente</t>
  </si>
  <si>
    <t xml:space="preserve">P.03.000.042621</t>
  </si>
  <si>
    <t xml:space="preserve">Duto corrugado tipo Kanalex-KL, DN= 30mm</t>
  </si>
  <si>
    <t xml:space="preserve">P.03.000.042622</t>
  </si>
  <si>
    <t xml:space="preserve">Duto corrugado tipo Kanalex-KL, DN= 50mm</t>
  </si>
  <si>
    <t xml:space="preserve">P.03.000.042623</t>
  </si>
  <si>
    <t xml:space="preserve">Duto corrugado tipo Kanalex-KL, DN= 75mm</t>
  </si>
  <si>
    <t xml:space="preserve">P.03.000.042624</t>
  </si>
  <si>
    <t xml:space="preserve">Duto corrugado tipo Kanalex-KL, DN= 100mm</t>
  </si>
  <si>
    <t xml:space="preserve">P.03.000.042625</t>
  </si>
  <si>
    <t xml:space="preserve">Duto corrugado tipo Kanalex-KL, DN= 125mm</t>
  </si>
  <si>
    <t xml:space="preserve">P.03.000.042626</t>
  </si>
  <si>
    <t xml:space="preserve">Duto corrugado tipo Kanalex-KL, DN= 150mm</t>
  </si>
  <si>
    <t xml:space="preserve">P.03.000.042627</t>
  </si>
  <si>
    <t xml:space="preserve">Duto corrugado tipo Kanalex-KL, DN= 40mm</t>
  </si>
  <si>
    <t xml:space="preserve">P.04.000.040119</t>
  </si>
  <si>
    <t xml:space="preserve">Poste telecônico reto em aço galvanizado a fogo, altura de 4 m, com base, chumbadores, porcas e arruelas</t>
  </si>
  <si>
    <t xml:space="preserve">P.04.000.040123</t>
  </si>
  <si>
    <t xml:space="preserve">Poste telecônico em aço SAE 1010/1020 galvanizado a fogo, com espera para uma luminária, altura de 3 m</t>
  </si>
  <si>
    <t xml:space="preserve">P.04.000.040128</t>
  </si>
  <si>
    <t xml:space="preserve">Poste telecônico curvo em aço SAE 1010/1020 galvanizado a fogo, altura de 8 m</t>
  </si>
  <si>
    <t xml:space="preserve">P.04.000.041334</t>
  </si>
  <si>
    <t xml:space="preserve">P.04.000.042081</t>
  </si>
  <si>
    <t xml:space="preserve">Tirante/vergalhão aço rosca total de 5/16´</t>
  </si>
  <si>
    <t xml:space="preserve">P.04.000.042082</t>
  </si>
  <si>
    <t xml:space="preserve">Vergalhão liso de aço galvanizado a fogo RE-BAR 3/8´; ref. TEL 760 da Termotécnica, PRT-680 da Paratec, PK-1251 da Paraklin ou equivalente</t>
  </si>
  <si>
    <t xml:space="preserve">P.04.000.042105</t>
  </si>
  <si>
    <t xml:space="preserve">Eletroduto com costura galvanizado eletroliticamente, DN = 1 1/2´ - NBR13057</t>
  </si>
  <si>
    <t xml:space="preserve">P.04.000.042107</t>
  </si>
  <si>
    <t xml:space="preserve">Eletroduto com costura galvanizado eletroliticamente, DN = 2 1/2´ - NBR13057</t>
  </si>
  <si>
    <t xml:space="preserve">P.04.000.042114</t>
  </si>
  <si>
    <t xml:space="preserve">Eletroduto com costura galvanizado por imersão a quente, DN = 3/4´- NBR6323</t>
  </si>
  <si>
    <t xml:space="preserve">P.04.000.042115</t>
  </si>
  <si>
    <t xml:space="preserve">Eletroduto com costura galvanizado por imersão a quente, DN = 1´ - NBR6323</t>
  </si>
  <si>
    <t xml:space="preserve">P.04.000.042116</t>
  </si>
  <si>
    <t xml:space="preserve">Eletroduto com costura galvanizado por imersão a quente, DN = 1 1/4´ - NBR6323</t>
  </si>
  <si>
    <t xml:space="preserve">P.04.000.042117</t>
  </si>
  <si>
    <t xml:space="preserve">Eletroduto com costura galvanizado por imersão a quente, DN = 1 1/2´ - NBR6323</t>
  </si>
  <si>
    <t xml:space="preserve">P.04.000.042118</t>
  </si>
  <si>
    <t xml:space="preserve">Eletroduto com costura galvanizado por imersão a quente, DN = 2´ - NBR6323</t>
  </si>
  <si>
    <t xml:space="preserve">P.04.000.042119</t>
  </si>
  <si>
    <t xml:space="preserve">Eletroduto com costura galvanizado por imersão a quente, DN = 2 1/2´ - NBR6323</t>
  </si>
  <si>
    <t xml:space="preserve">P.04.000.042120</t>
  </si>
  <si>
    <t xml:space="preserve">Eletroduto com costura galvanizado por imersão a quente, DN = 3´ - NBR6323</t>
  </si>
  <si>
    <t xml:space="preserve">P.04.000.042121</t>
  </si>
  <si>
    <t xml:space="preserve">Eletroduto com costura galvanizado por imersão a quente, DN = 4´ - NBR6323</t>
  </si>
  <si>
    <t xml:space="preserve">P.04.000.042122</t>
  </si>
  <si>
    <t xml:space="preserve">Eletroduto galvanizado por imersão a quente, DN = 1/2´ - NBR5598</t>
  </si>
  <si>
    <t xml:space="preserve">P.04.000.042123</t>
  </si>
  <si>
    <t xml:space="preserve">Eletroduto galvanizado por imersão a quente, DN = 3/4´ - NBR5598</t>
  </si>
  <si>
    <t xml:space="preserve">P.04.000.042124</t>
  </si>
  <si>
    <t xml:space="preserve">Eletroduto galvanizado por imersão a quente, DN = 1´ - NBR5598</t>
  </si>
  <si>
    <t xml:space="preserve">P.04.000.042125</t>
  </si>
  <si>
    <t xml:space="preserve">Eletroduto galvanizado por imersão a quente, DN = 1 1/4´ - NBR5598</t>
  </si>
  <si>
    <t xml:space="preserve">P.04.000.042126</t>
  </si>
  <si>
    <t xml:space="preserve">Eletroduto galvanizado por imersão a quente, DN = 1 1/2´ - NBR5598</t>
  </si>
  <si>
    <t xml:space="preserve">P.04.000.042127</t>
  </si>
  <si>
    <t xml:space="preserve">Eletroduto galvanizado por imersão a quente, DN = 2´ - NBR5598</t>
  </si>
  <si>
    <t xml:space="preserve">P.04.000.042128</t>
  </si>
  <si>
    <t xml:space="preserve">Eletroduto galvanizado por imersão a quente, DN = 2 1/2´ - NBR5598</t>
  </si>
  <si>
    <t xml:space="preserve">P.04.000.042129</t>
  </si>
  <si>
    <t xml:space="preserve">Eletroduto galvanizado por imersão a quente, DN = 3´ - NBR5598</t>
  </si>
  <si>
    <t xml:space="preserve">P.04.000.042130</t>
  </si>
  <si>
    <t xml:space="preserve">Eletroduto galvanizado por imersão a quente, DN = 4´ - NBR5598</t>
  </si>
  <si>
    <t xml:space="preserve">P.04.000.042171</t>
  </si>
  <si>
    <t xml:space="preserve">Eletroduto com costura galvanizado eletroliticamente, DN = 3/4´ - NBR13057</t>
  </si>
  <si>
    <t xml:space="preserve">P.04.000.042172</t>
  </si>
  <si>
    <t xml:space="preserve">Eletroduto com costura galvanizado eletroliticamente, DN = 1´ - NBR13057</t>
  </si>
  <si>
    <t xml:space="preserve">P.04.000.042173</t>
  </si>
  <si>
    <t xml:space="preserve">Eletroduto com costura galvanizado eletroliticamente, DN = 1 1/4´ - NBR13057</t>
  </si>
  <si>
    <t xml:space="preserve">P.04.000.042174</t>
  </si>
  <si>
    <t xml:space="preserve">Eletroduto com costura galvanizado eletroliticamente, DN = 4´ - NBR13057</t>
  </si>
  <si>
    <t xml:space="preserve">P.04.000.042175</t>
  </si>
  <si>
    <t xml:space="preserve">Eletroduto com costura galvanizado eletroliticamente, DN = 2´ - NBR13057</t>
  </si>
  <si>
    <t xml:space="preserve">P.04.000.042177</t>
  </si>
  <si>
    <t xml:space="preserve">Eletroduto com costura galvanizado eletroliticamente, DN = 3´ - NBR13057</t>
  </si>
  <si>
    <t xml:space="preserve">P.04.000.042221</t>
  </si>
  <si>
    <t xml:space="preserve">Luva de redução galvanizado de 2´ x 3/4´ - para-raio tipo Franklin</t>
  </si>
  <si>
    <t xml:space="preserve">P.04.000.042222</t>
  </si>
  <si>
    <t xml:space="preserve">P.04.000.042289</t>
  </si>
  <si>
    <t xml:space="preserve">Sapata externa com 4 furos em aço zincado, de 38x38mm; ref. Atilux, Perfil Lider ou equivalente</t>
  </si>
  <si>
    <t xml:space="preserve">P.04.000.042290</t>
  </si>
  <si>
    <t xml:space="preserve">Perfilado perfurado 38 x 38 mm em chapa 14 pré-zincada</t>
  </si>
  <si>
    <t xml:space="preserve">P.04.000.042291</t>
  </si>
  <si>
    <t xml:space="preserve">Saída final de 3/4´ para perfilado</t>
  </si>
  <si>
    <t xml:space="preserve">P.04.000.042293</t>
  </si>
  <si>
    <t xml:space="preserve">Saída superior de 3/4´ para perfilado</t>
  </si>
  <si>
    <t xml:space="preserve">P.04.000.042301</t>
  </si>
  <si>
    <t xml:space="preserve">Tirante/vergalhão aço rosca total de 3/8´</t>
  </si>
  <si>
    <t xml:space="preserve">P.04.000.045015</t>
  </si>
  <si>
    <t xml:space="preserve">Suporte de tomada em chapa pré-zincada a fogo, para fixação de caixa com 2, 3 ou 4 vias</t>
  </si>
  <si>
    <t xml:space="preserve">P.04.000.045069</t>
  </si>
  <si>
    <t xml:space="preserve">Curva horizontal dupla 90°, interna ou externa, tampa pintura eletrostática, 2x30x40 / 2x40x40 / 2x30x60mm, ref. 3143/3140PT Real Perfil ou equivalente</t>
  </si>
  <si>
    <t xml:space="preserve">P.04.000.045072</t>
  </si>
  <si>
    <t xml:space="preserve">Curva vertical tripla de 90°, interna/externa, e tampa pintura eletrostática, 3x30x40 / 3x40x40 3x30x60mm, ref. 3126/3129PT Real Perfil ou equivalente</t>
  </si>
  <si>
    <t xml:space="preserve">P.04.000.045571</t>
  </si>
  <si>
    <t xml:space="preserve">Terminal de fechamento ou mata junta com pintura eletrostática para rodapé triplo, 3x30x40 / 3x40x40 / 3x30x60mm, referência 3138PT Real Perfil ou equivalente</t>
  </si>
  <si>
    <t xml:space="preserve">P.04.000.046029</t>
  </si>
  <si>
    <t xml:space="preserve">Cruzeta reforçada em ferro galvanizado para fixação de 4 projetores, externa; ref. YT-10/4 da Yluminart, SBC-704/S-R 4 da Shomei ou equivalente</t>
  </si>
  <si>
    <t xml:space="preserve">P.04.000.046055</t>
  </si>
  <si>
    <t xml:space="preserve">Cruzeta reforçada em ferro galvanizado para fixação de 2 projetores, externa</t>
  </si>
  <si>
    <t xml:space="preserve">P.04.000.048553</t>
  </si>
  <si>
    <t xml:space="preserve">Braçadeiras aço galvanizado para tubo de 1´ a 4´</t>
  </si>
  <si>
    <t xml:space="preserve">P.04.000.049470</t>
  </si>
  <si>
    <t xml:space="preserve">Perfilado perfurado 38 x 76 mm em chapa 14 pré-zincada</t>
  </si>
  <si>
    <t xml:space="preserve">P.04.000.049471</t>
  </si>
  <si>
    <t xml:space="preserve">Perfilado liso 38 x 38 mm em chapa pré-zincada</t>
  </si>
  <si>
    <t xml:space="preserve">P.04.000.049472</t>
  </si>
  <si>
    <t xml:space="preserve">Tampa pressão para perfilado perfurado de 38 x 38 mm em chapa pré-zincada</t>
  </si>
  <si>
    <t xml:space="preserve">P.04.000.049511</t>
  </si>
  <si>
    <t xml:space="preserve">Mão francesa plana de 32x5x619mm</t>
  </si>
  <si>
    <t xml:space="preserve">P.04.000.049512</t>
  </si>
  <si>
    <t xml:space="preserve">Mão francesa de 1/4´ x 32 x 700 mm</t>
  </si>
  <si>
    <t xml:space="preserve">P.04.000.049513</t>
  </si>
  <si>
    <t xml:space="preserve">Mão francesa perfilada de 5x38x38x993mm</t>
  </si>
  <si>
    <t xml:space="preserve">P.04.000.049671</t>
  </si>
  <si>
    <t xml:space="preserve">Niple cônico galvanizado a fogo de 2 1/2´</t>
  </si>
  <si>
    <t xml:space="preserve">P.04.000.062038</t>
  </si>
  <si>
    <t xml:space="preserve">Eletrocalha lisa galvanizada a fogo, 50x50mm</t>
  </si>
  <si>
    <t xml:space="preserve">P.04.000.062039</t>
  </si>
  <si>
    <t xml:space="preserve">Eletrocalha lisa galvanizada a fogo, 100x50mm</t>
  </si>
  <si>
    <t xml:space="preserve">P.04.000.062040</t>
  </si>
  <si>
    <t xml:space="preserve">Eletrocalha lisa galvanizada a fogo, 150x50mm</t>
  </si>
  <si>
    <t xml:space="preserve">P.04.000.062041</t>
  </si>
  <si>
    <t xml:space="preserve">Eletrocalha lisa galvanizada a fogo, 200x50mm</t>
  </si>
  <si>
    <t xml:space="preserve">P.04.000.062042</t>
  </si>
  <si>
    <t xml:space="preserve">Eletrocalha lisa galvanizada a fogo, 250x50mm</t>
  </si>
  <si>
    <t xml:space="preserve">P.04.000.062055</t>
  </si>
  <si>
    <t xml:space="preserve">Eletrocalha lisa galvanizada a fogo, 100x100mm</t>
  </si>
  <si>
    <t xml:space="preserve">P.04.000.062056</t>
  </si>
  <si>
    <t xml:space="preserve">Eletrocalha lisa galvanizada a fogo, 150x100mm</t>
  </si>
  <si>
    <t xml:space="preserve">P.04.000.062057</t>
  </si>
  <si>
    <t xml:space="preserve">Eletrocalha lisa galvanizada a fogo, 200x100mm</t>
  </si>
  <si>
    <t xml:space="preserve">P.04.000.062058</t>
  </si>
  <si>
    <t xml:space="preserve">Eletrocalha lisa galvanizada a fogo, 250x100mm</t>
  </si>
  <si>
    <t xml:space="preserve">P.04.000.062059</t>
  </si>
  <si>
    <t xml:space="preserve">Eletrocalha lisa galvanizada a fogo, 300x100mm</t>
  </si>
  <si>
    <t xml:space="preserve">P.04.000.062060</t>
  </si>
  <si>
    <t xml:space="preserve">Eletrocalha lisa galvanizada a fogo, 400x100mm</t>
  </si>
  <si>
    <t xml:space="preserve">P.04.000.062115</t>
  </si>
  <si>
    <t xml:space="preserve">Eletrocalha perfurada galvanizada a fogo, 100x50mm</t>
  </si>
  <si>
    <t xml:space="preserve">P.04.000.062116</t>
  </si>
  <si>
    <t xml:space="preserve">Eletrocalha perfurada galvanizada a fogo, 150x50mm</t>
  </si>
  <si>
    <t xml:space="preserve">P.04.000.062117</t>
  </si>
  <si>
    <t xml:space="preserve">Eletrocalha perfurada galvanizada a fogo, 200x50mm</t>
  </si>
  <si>
    <t xml:space="preserve">P.04.000.062118</t>
  </si>
  <si>
    <t xml:space="preserve">Eletrocalha perfurada galvanizada a fogo, 250x50mm</t>
  </si>
  <si>
    <t xml:space="preserve">P.04.000.062132</t>
  </si>
  <si>
    <t xml:space="preserve">Eletrocalha perfurada galvanizada a fogo, 150x100mm</t>
  </si>
  <si>
    <t xml:space="preserve">P.04.000.062133</t>
  </si>
  <si>
    <t xml:space="preserve">Eletrocalha perfurada galvanizada a fogo, 200x100mm</t>
  </si>
  <si>
    <t xml:space="preserve">P.04.000.062134</t>
  </si>
  <si>
    <t xml:space="preserve">Eletrocalha perfurada galvanizada a fogo, 250x100mm</t>
  </si>
  <si>
    <t xml:space="preserve">P.04.000.062135</t>
  </si>
  <si>
    <t xml:space="preserve">Eletrocalha perfurada galvanizada a fogo, 300x100mm</t>
  </si>
  <si>
    <t xml:space="preserve">P.04.000.062136</t>
  </si>
  <si>
    <t xml:space="preserve">Eletrocalha perfurada galvanizada a fogo, 400x100mm</t>
  </si>
  <si>
    <t xml:space="preserve">P.04.000.062170</t>
  </si>
  <si>
    <t xml:space="preserve">Tampa encaixe para eletrocalha galvanizada a fogo, L= 50mm</t>
  </si>
  <si>
    <t xml:space="preserve">P.04.000.062171</t>
  </si>
  <si>
    <t xml:space="preserve">Tampa encaixe para eletrocalha galvanizada a fogo, L= 100mm</t>
  </si>
  <si>
    <t xml:space="preserve">P.04.000.062172</t>
  </si>
  <si>
    <t xml:space="preserve">Tampa encaixe para eletrocalha galvanizada a fogo, L= 150mm</t>
  </si>
  <si>
    <t xml:space="preserve">P.04.000.062173</t>
  </si>
  <si>
    <t xml:space="preserve">Tampa encaixe para eletrocalha galvanizada a fogo, L= 200mm</t>
  </si>
  <si>
    <t xml:space="preserve">P.04.000.062174</t>
  </si>
  <si>
    <t xml:space="preserve">Tampa encaixe para eletrocalha galvanizada a fogo, L= 250mm</t>
  </si>
  <si>
    <t xml:space="preserve">P.04.000.062175</t>
  </si>
  <si>
    <t xml:space="preserve">Tampa encaixe para eletrocalha galvanizada a fogo, L= 300mm</t>
  </si>
  <si>
    <t xml:space="preserve">P.04.000.062176</t>
  </si>
  <si>
    <t xml:space="preserve">Tampa encaixe para eletrocalha galvanizada a fogo, L= 400mm</t>
  </si>
  <si>
    <t xml:space="preserve">P.04.000.062187</t>
  </si>
  <si>
    <t xml:space="preserve">Suporte para eletrocalha galvanizado a fogo, 50x50mm</t>
  </si>
  <si>
    <t xml:space="preserve">P.04.000.062188</t>
  </si>
  <si>
    <t xml:space="preserve">Suporte para eletrocalha galvanizado a fogo, 100x50mm</t>
  </si>
  <si>
    <t xml:space="preserve">P.04.000.062189</t>
  </si>
  <si>
    <t xml:space="preserve">Suporte para eletrocalha galvanizado a fogo, 150x50mm</t>
  </si>
  <si>
    <t xml:space="preserve">P.04.000.062190</t>
  </si>
  <si>
    <t xml:space="preserve">Suporte para eletrocalha galvanizado a fogo, 200x50mm</t>
  </si>
  <si>
    <t xml:space="preserve">P.04.000.062191</t>
  </si>
  <si>
    <t xml:space="preserve">Suporte para eletrocalha galvanizado a fogo, 250x50mm</t>
  </si>
  <si>
    <t xml:space="preserve">P.04.000.062192</t>
  </si>
  <si>
    <t xml:space="preserve">Suporte para eletrocalha galvanizado a fogo, 300x50mm</t>
  </si>
  <si>
    <t xml:space="preserve">P.04.000.062196</t>
  </si>
  <si>
    <t xml:space="preserve">Suporte para eletrocalha galvanizada a fogo, 100x100mm</t>
  </si>
  <si>
    <t xml:space="preserve">P.04.000.062197</t>
  </si>
  <si>
    <t xml:space="preserve">Suporte para eletrocalha galvanizada a fogo, 150x100mm</t>
  </si>
  <si>
    <t xml:space="preserve">P.04.000.062198</t>
  </si>
  <si>
    <t xml:space="preserve">Suporte para eletrocalha galvanizada a fogo, 200x100mm</t>
  </si>
  <si>
    <t xml:space="preserve">P.04.000.062199</t>
  </si>
  <si>
    <t xml:space="preserve">Suporte para eletrocalha galvanizada a fogo, 250x100mm</t>
  </si>
  <si>
    <t xml:space="preserve">P.04.000.062201</t>
  </si>
  <si>
    <t xml:space="preserve">Suporte para eletrocalha galvanizada a fogo, 300x100mm</t>
  </si>
  <si>
    <t xml:space="preserve">P.04.000.062202</t>
  </si>
  <si>
    <t xml:space="preserve">Suporte para eletrocalha galvanizada a fogo, 400x100mm</t>
  </si>
  <si>
    <t xml:space="preserve">P.04.000.062205</t>
  </si>
  <si>
    <t xml:space="preserve">Mão francesa simples, galvanizada a fogo, L= 200mm</t>
  </si>
  <si>
    <t xml:space="preserve">P.04.000.062206</t>
  </si>
  <si>
    <t xml:space="preserve">Mão francesa simples, galvanizada a fogo, L= 300mm</t>
  </si>
  <si>
    <t xml:space="preserve">P.04.000.062207</t>
  </si>
  <si>
    <t xml:space="preserve">Mão francesa simples, galvanizada a fogo, L= 400mm</t>
  </si>
  <si>
    <t xml:space="preserve">P.04.000.062208</t>
  </si>
  <si>
    <t xml:space="preserve">Mão francesa simples, galvanizada a fogo, L= 500mm</t>
  </si>
  <si>
    <t xml:space="preserve">P.04.000.062210</t>
  </si>
  <si>
    <t xml:space="preserve">Mão francesa dupla, galvanizada a fogo, L= 300mm</t>
  </si>
  <si>
    <t xml:space="preserve">P.04.000.062211</t>
  </si>
  <si>
    <t xml:space="preserve">Mão francesa dupla, galvanizada a fogo, L= 400mm</t>
  </si>
  <si>
    <t xml:space="preserve">P.04.000.062212</t>
  </si>
  <si>
    <t xml:space="preserve">Mão francesa dupla, galvanizada a fogo, L= 500mm</t>
  </si>
  <si>
    <t xml:space="preserve">P.04.000.062229</t>
  </si>
  <si>
    <t xml:space="preserve">Rodapé técnico duplo com tampa pintura eletrostática, 2x30x40 / 2x40x40 / 2x30x60mm</t>
  </si>
  <si>
    <t xml:space="preserve">P.04.000.062230</t>
  </si>
  <si>
    <t xml:space="preserve">Curva vertical dupla de 90°, interna ou externa, e tampa pintura eletrostática, 2x30x40 / 2x40x40 / 2x30x60mm, ref. 3128PT Real Perfil ou equivalente</t>
  </si>
  <si>
    <t xml:space="preserve">P.04.000.062231</t>
  </si>
  <si>
    <t xml:space="preserve">Terminal de fechamento ou mata junta com pintura eletrostática, para rodapé duplo, 2x30x40 / 2x40x40 / 2x30x60mm, ref. 3137PT Real Perfil ou equivalente</t>
  </si>
  <si>
    <t xml:space="preserve">P.04.000.062251</t>
  </si>
  <si>
    <t xml:space="preserve">Saída lateral de eletrocalha para eletroduto de 1´</t>
  </si>
  <si>
    <t xml:space="preserve">P.04.000.062801</t>
  </si>
  <si>
    <t xml:space="preserve">Rodapé técnico triplo com tampa e pintura eletrostática de 3x30x40 / 3x40x40 / 3x30x60mm, ref. 3109PT Real Perfil ou equivalente</t>
  </si>
  <si>
    <t xml:space="preserve">P.04.000.062803</t>
  </si>
  <si>
    <t xml:space="preserve">Curva horizontal tripla 90°, interna/externa, tampa e pintura eletrostática de 3x30x40 / 3x40x40 / 3x30x60mm, ref. 3144/3141PT Real Perfil ou equivalente</t>
  </si>
  <si>
    <t xml:space="preserve">P.04.000.062805</t>
  </si>
  <si>
    <t xml:space="preserve">Tê triplo de 90° horizontal ou vertical, tampa com pintura eletrostática de 3x30x40 / 3x40x40 / 3x30x60mm, ref. 3135/3132PT Real Perfil ou equivalente</t>
  </si>
  <si>
    <t xml:space="preserve">P.04.000.062806</t>
  </si>
  <si>
    <t xml:space="preserve">Caixa para tomada de energia, RJ, sobressalente, interruptor ou espelho de 3x30x40 / 3x40x40 / 3x30x60mm, ref. 3114PT Real Perfil ou equivalente</t>
  </si>
  <si>
    <t xml:space="preserve">P.04.000.065641</t>
  </si>
  <si>
    <t xml:space="preserve">Leito para cabos, tipo pesado, em aço galvanizado a fogo, de 300 x 100 mm, ref. Mopa ou equivalente</t>
  </si>
  <si>
    <t xml:space="preserve">P.04.000.065643</t>
  </si>
  <si>
    <t xml:space="preserve">Leito para cabos, tipo pesado, em aço galvanizado a fogo, de 800 x 100 mm, ref. 156-0800 Mopa ou equivalente</t>
  </si>
  <si>
    <t xml:space="preserve">P.04.000.065644</t>
  </si>
  <si>
    <t xml:space="preserve">Leito para cabos, tipo pesado, em aço galvanizado a fogo, de 500 x 100 mm, ref. 156-0500-Z Mopa ou equivalente</t>
  </si>
  <si>
    <t xml:space="preserve">P.04.000.065649</t>
  </si>
  <si>
    <t xml:space="preserve">Leito para cabos, tipo pesado, em aço galvanizado a fogo, de 400 x 100 mm, ref. 156-0400-F da Mopa ou equivalente</t>
  </si>
  <si>
    <t xml:space="preserve">P.04.000.065650</t>
  </si>
  <si>
    <t xml:space="preserve">Leito para cabos, tipo pesado, em aço galvanizado a fogo, de 600 x 100 mm, ref. 156-0600-F da Mopa ou equivalente</t>
  </si>
  <si>
    <t xml:space="preserve">P.04.000.090407</t>
  </si>
  <si>
    <t xml:space="preserve">Terminal para vergalhão diâmetro 3/8´</t>
  </si>
  <si>
    <t xml:space="preserve">P.04.000.090614</t>
  </si>
  <si>
    <t xml:space="preserve">Caixa de passagem pré-zincado a frio, com tampa quadrada 4 x 25 x 70 mm, para duto de piso</t>
  </si>
  <si>
    <t xml:space="preserve">P.04.000.090728</t>
  </si>
  <si>
    <t xml:space="preserve">Poste telecônico em aço SAE 1010/1020 galvanizado a fogo, com espera para duas luminárias, altura de 3 m</t>
  </si>
  <si>
    <t xml:space="preserve">P.04.000.091215</t>
  </si>
  <si>
    <t xml:space="preserve">Duto modulado, pré-zincado, com luvas deslocadas 3 x 25 x 70 mm</t>
  </si>
  <si>
    <t xml:space="preserve">P.04.000.091216</t>
  </si>
  <si>
    <t xml:space="preserve">Duto liso pré-zincado a fogo/galvanizado de 2 x 25 x 70 mm, ref. Mopa ou equivalente</t>
  </si>
  <si>
    <t xml:space="preserve">P.04.000.091217</t>
  </si>
  <si>
    <t xml:space="preserve">Tirante/vergalhão aço rosca total de 1/4´</t>
  </si>
  <si>
    <t xml:space="preserve">P.04.000.091220</t>
  </si>
  <si>
    <t xml:space="preserve">Saída lateral simples de 3/4" para perfilado, referência VL 2/3.00.00.33PZ da Valeman, Real Perfil ou equivalente</t>
  </si>
  <si>
    <t xml:space="preserve">P.04.000.091361</t>
  </si>
  <si>
    <t xml:space="preserve">Poste telecônico reto em aço SAE 1010/1020 galvanizado a fogo, altura de 10 m</t>
  </si>
  <si>
    <t xml:space="preserve">P.04.000.091362</t>
  </si>
  <si>
    <t xml:space="preserve">Poste telecônico reto em aço SAE 1010/1020 galvanizado a fogo, altura de 8 m</t>
  </si>
  <si>
    <t xml:space="preserve">P.04.000.092151</t>
  </si>
  <si>
    <t xml:space="preserve">Cruzeta em aço carbono galvanizado, perfil ´L´, dimensões 8 x 75 x 2500 mm, ref. 400238 Romagnole ou equivalente</t>
  </si>
  <si>
    <t xml:space="preserve">P.04.000.092157</t>
  </si>
  <si>
    <t xml:space="preserve">Eletroduto metálico flexível de 3/4´; ref. Sealtubo da SPTF ou equivalente</t>
  </si>
  <si>
    <t xml:space="preserve">P.04.000.092158</t>
  </si>
  <si>
    <t xml:space="preserve">Eletroduto metálico flexível de 1´; ref. Sealtubo da SPTF ou equivalente</t>
  </si>
  <si>
    <t xml:space="preserve">P.04.000.092160</t>
  </si>
  <si>
    <t xml:space="preserve">Eletroduto metálico flexível de 2´; ref. Sealtubo da SPTF ou equivalente</t>
  </si>
  <si>
    <t xml:space="preserve">P.04.000.092172</t>
  </si>
  <si>
    <t xml:space="preserve">Poste telecônico reto em aço SAE 1010/1020 galvanizado a fogo, altura de 6 m</t>
  </si>
  <si>
    <t xml:space="preserve">P.04.000.092173</t>
  </si>
  <si>
    <t xml:space="preserve">Coluna (P-57) para fixação de placa de orientação, com braço projetado de 3" x 3,15 m e coluna de 4" x 5,25 m x 3,75 mm, para placas com área até 2 m²</t>
  </si>
  <si>
    <t xml:space="preserve">P.04.000.092174</t>
  </si>
  <si>
    <t xml:space="preserve">Coluna simples (P-51) para fixação de placa de orientação, de 4" x 5 m x 3,75 mm</t>
  </si>
  <si>
    <t xml:space="preserve">P.04.000.092175</t>
  </si>
  <si>
    <t xml:space="preserve">Coluna dupla (P-53) para fixação de placa de orientação, de 4" x 5 m x 3,75 mm</t>
  </si>
  <si>
    <t xml:space="preserve">P.04.000.092176</t>
  </si>
  <si>
    <t xml:space="preserve">Coluna simples (PP), de 2 1/2" x 3,6 m</t>
  </si>
  <si>
    <t xml:space="preserve">P.04.000.092177</t>
  </si>
  <si>
    <t xml:space="preserve">Braço (P-55) para fixação em poste de concreto, de 3" x 2,7 m x 3,75 mm</t>
  </si>
  <si>
    <t xml:space="preserve">P.04.000.092178</t>
  </si>
  <si>
    <t xml:space="preserve">Grupo focal para pedestre com lâmpada LED, em policarbonato, com suportes de fixação e contador regressivo no verde, completo</t>
  </si>
  <si>
    <t xml:space="preserve">P.04.000.092179</t>
  </si>
  <si>
    <t xml:space="preserve">Grupo focal veicular com lâmpada LED, em policarbonato, com anteparo e suportes de fixação, completo</t>
  </si>
  <si>
    <t xml:space="preserve">P.05.000.092162</t>
  </si>
  <si>
    <t xml:space="preserve">Terminal em latão zincado macho fixo, 3/4´ ref. CMZL da SPTF ou equivalente</t>
  </si>
  <si>
    <t xml:space="preserve">P.05.000.092163</t>
  </si>
  <si>
    <t xml:space="preserve">Terminal em latão zincado macho fixo, 1´ ref. CMZL da SPTF ou equivalente</t>
  </si>
  <si>
    <t xml:space="preserve">P.05.000.092165</t>
  </si>
  <si>
    <t xml:space="preserve">Terminal em latão zincado macho fixo, 2´ ref. CMZL da SPTF ou equivalente</t>
  </si>
  <si>
    <t xml:space="preserve">P.05.000.092167</t>
  </si>
  <si>
    <t xml:space="preserve">Terminal em latão zincado macho giratório 3/4´ ref. CMZGL da SPTF ou equivalente</t>
  </si>
  <si>
    <t xml:space="preserve">P.05.000.092168</t>
  </si>
  <si>
    <t xml:space="preserve">Terminal em latão zincado macho giratório 1´ ref. CMZGL da SPTF ou equivalente</t>
  </si>
  <si>
    <t xml:space="preserve">P.05.000.092170</t>
  </si>
  <si>
    <t xml:space="preserve">Terminal em latão zincado macho giratório 2´ ref. CMZGL da SPTF ou equivalente</t>
  </si>
  <si>
    <t xml:space="preserve">P.07.000.042247</t>
  </si>
  <si>
    <t xml:space="preserve">Caixa de inspeção suspensa em polipropileno ou PVC; ref. PK-0161 Paraklin, PRT-960 Paratec ou equivalente </t>
  </si>
  <si>
    <t xml:space="preserve">P.07.000.043252</t>
  </si>
  <si>
    <t xml:space="preserve">Sistema de barramento blindado de 100 a 2000 A, trifásico, barra de aluminio, composto por: calha condutora trifásica com neutro 100%, igual ou superior a 630 V (Ui), para uso interno; ref. Megabarre, Beghin, Helzin ou equivalente</t>
  </si>
  <si>
    <t xml:space="preserve">P.07.000.045033</t>
  </si>
  <si>
    <t xml:space="preserve">Caixa tomada em poliamida para piso elevado com 4 alojamentos elétricos, até 8 alojamentos para telefonia e dados; ref. SPE-2702R/SPE-2702Q da Sperone ou equivalente</t>
  </si>
  <si>
    <t xml:space="preserve">P.07.000.045056</t>
  </si>
  <si>
    <t xml:space="preserve">Condulete de 4´, corpo e tampa em alumínio injetado ou fundido, com saídas laterais em vários modelos, com ou sem rosca; ref. Daisa, Conduletzel da Wetzel ou equivalente</t>
  </si>
  <si>
    <t xml:space="preserve">P.07.000.045057</t>
  </si>
  <si>
    <t xml:space="preserve">Condulete de 1´, corpo e tampa em alumínio injetado ou fundido, com saídas laterais em vários modelos, com ou sem rosca; ref. Daisa, Conduletzel da Wetzel ou equivalente</t>
  </si>
  <si>
    <t xml:space="preserve">P.07.000.045059</t>
  </si>
  <si>
    <t xml:space="preserve">Condulete de 1 1/2´, corpo e tampa em alumínio injetado ou fundido, com saídas laterais em vários modelos, com ou sem rosca; ref. Daisa, Conduletzel da Wetzel ou equivalente</t>
  </si>
  <si>
    <t xml:space="preserve">P.07.000.045060</t>
  </si>
  <si>
    <t xml:space="preserve">Condulete de 2´, corpo e tampa em alumínio injetado ou fundido, com saídas laterais em vários modelos, com ou sem rosca; ref. Daisa, Conduletzel da Wetzel ou equivalente</t>
  </si>
  <si>
    <t xml:space="preserve">P.07.000.045061</t>
  </si>
  <si>
    <t xml:space="preserve">Condulete de 2 1/2´, corpo e tampa em alumínio injetado ou fundido, com saídas laterais em vários modelos, com ou sem rosca; ref. Daisa, Conduletzel da Wetzel ou equivalente</t>
  </si>
  <si>
    <t xml:space="preserve">P.07.000.045062</t>
  </si>
  <si>
    <t xml:space="preserve">Condulete de 3´, corpo e tampa em alumínio injetado ou fundido, com saídas laterais em vários modelos, com ou sem rosca; ref. Conduletzel da Wetzel ou equivalente</t>
  </si>
  <si>
    <t xml:space="preserve">P.07.000.045074</t>
  </si>
  <si>
    <t xml:space="preserve">Caixa de passagem em alumínio fundido, à prova de tempo e tampa, de 100x100mm, profundidade mínima 60mm, ref. CDT10 da Daisa, Cemar ou equivalente</t>
  </si>
  <si>
    <t xml:space="preserve">P.07.000.045075</t>
  </si>
  <si>
    <t xml:space="preserve">Caixa de passagem em alumínio fundido, à prova de tempo e tampa, de 200x200mm, profundidade mínima 100mm, ref. CDT20 da Daisa, Cemar ou equivalente</t>
  </si>
  <si>
    <t xml:space="preserve">P.07.000.045076</t>
  </si>
  <si>
    <t xml:space="preserve">Caixa de passagem em alumínio fundido, à prova de tempo e tampa, de 300x300mm, profundidade mínima 120mm, ref. CDT30 da Daisa, Cemar ou equivalente</t>
  </si>
  <si>
    <t xml:space="preserve">P.07.000.045105</t>
  </si>
  <si>
    <t xml:space="preserve">Caixa em alumínio fundido a prova de tempo, umidade, gases, vapores e pó, tampa plana, de 200x200x200mm; ref. TCXPTP/6 Telbra, ER12 P/15 Naville, LR12P15 Lumel ou equivalente</t>
  </si>
  <si>
    <t xml:space="preserve">P.07.000.045151</t>
  </si>
  <si>
    <t xml:space="preserve">Condulete de 3/4", corpo e tampa em alumínio injetado ou fundido, vários modelos; ref. 56200/082 / 56104/042 / 56114/006 Tramontina, LR / LB 3/4" / LLSR-15 Wetzel ou equivalente</t>
  </si>
  <si>
    <t xml:space="preserve">P.07.000.045154</t>
  </si>
  <si>
    <t xml:space="preserve">Condulete de 1 1/4´, corpo e tampa em alumínio injetado ou fundido, com saídas laterais em vários modelos, com ou sem rosca; ref. Daisa, Conduletzel da Wetzel ou equivalente</t>
  </si>
  <si>
    <t xml:space="preserve">P.07.000.049585</t>
  </si>
  <si>
    <t xml:space="preserve">P.07.000.049586</t>
  </si>
  <si>
    <t xml:space="preserve">Pino para isolador rígido</t>
  </si>
  <si>
    <t xml:space="preserve">P.07.000.049662</t>
  </si>
  <si>
    <t xml:space="preserve">P.07.000.049663</t>
  </si>
  <si>
    <t xml:space="preserve">P.07.000.049664</t>
  </si>
  <si>
    <t xml:space="preserve">P.07.000.049667</t>
  </si>
  <si>
    <t xml:space="preserve">P.07.000.090724</t>
  </si>
  <si>
    <t xml:space="preserve">Caixa em alumínio fundido à prova de tempo, umidade, gases, vapores e pó, tampa plana, de 150x150x150mm, ref. ER12P/8 Telbra, CX/R12 P-8 Conex, ou equivalente</t>
  </si>
  <si>
    <t xml:space="preserve">P.07.000.090860</t>
  </si>
  <si>
    <t xml:space="preserve">Caixa em alumínio fundido à prova de tempo, umidade, gases, vapores e pó, tampa plana, de 445 x 350 x 220 mm, ref. TMR/45GR da Telbra ou equivalente</t>
  </si>
  <si>
    <t xml:space="preserve">P.07.000.090886</t>
  </si>
  <si>
    <t xml:space="preserve">Caixa em alumínio fundido à prova de tempo, umidade, gases, vapores e pó, tampa plana, de 240x240x150mm; ref. ER12 P/22 Naville, TCXPTP/11 Telbra ou equivalente</t>
  </si>
  <si>
    <t xml:space="preserve">P.07.000.091211</t>
  </si>
  <si>
    <t xml:space="preserve">Caixa de derivação pré-zincado a frio/galvanização eletrolítica, de 12 x 25 x 70 mm com cruzadora</t>
  </si>
  <si>
    <t xml:space="preserve">P.07.000.091214</t>
  </si>
  <si>
    <t xml:space="preserve">Caixa de derivação pré-zincado a frio/galvanização eletrolítica, de 16 x 25 x 70 mm com cruzadora</t>
  </si>
  <si>
    <t xml:space="preserve">P.07.000.091368</t>
  </si>
  <si>
    <t xml:space="preserve">Tampa para caixa R2 padrão Telebras</t>
  </si>
  <si>
    <t xml:space="preserve">P.07.000.091396</t>
  </si>
  <si>
    <t xml:space="preserve">Tampa para caixa R1 padrão Telebras</t>
  </si>
  <si>
    <t xml:space="preserve">P.07.000.092150</t>
  </si>
  <si>
    <t xml:space="preserve">Conector prensa-cabo 3/4´ em alumínio, ref. PC15-C12/C20 da Wetzel ou equivalente</t>
  </si>
  <si>
    <t xml:space="preserve">P.08.000.043012</t>
  </si>
  <si>
    <t xml:space="preserve">Cabo de cobre flexível de 1,5 mm², isolamento 750V - isolação PVC 70°C</t>
  </si>
  <si>
    <t xml:space="preserve">P.08.000.043014</t>
  </si>
  <si>
    <t xml:space="preserve">Cabo cobre nu tempera mole classe 2, de 10mm²</t>
  </si>
  <si>
    <t xml:space="preserve">P.08.000.043025</t>
  </si>
  <si>
    <t xml:space="preserve">Cabo de cobre flexível de 2,5 mm², isolamento 750V - isolação PVC 70°C</t>
  </si>
  <si>
    <t xml:space="preserve">P.08.000.043026</t>
  </si>
  <si>
    <t xml:space="preserve">Cabo de cobre flexível de 4 mm², isolamento 750V - isolação PVC 70°C</t>
  </si>
  <si>
    <t xml:space="preserve">P.08.000.043027</t>
  </si>
  <si>
    <t xml:space="preserve">Cabo de cobre flexível de 6 mm², isolamento 750V - isolação PVC 70°C</t>
  </si>
  <si>
    <t xml:space="preserve">P.08.000.043037</t>
  </si>
  <si>
    <t xml:space="preserve">Cabo de cobre unipolar, média tensão 35 mm², encordoamento classe 2, isolamento 15/25 kV, EPR 105 - NBR 7286, ref. CB Epronax Slim 105 Induscabos ou equivalente</t>
  </si>
  <si>
    <t xml:space="preserve">P.08.000.043038</t>
  </si>
  <si>
    <t xml:space="preserve">Cabo cobre nu tempera mole classe 2, de 16mm²</t>
  </si>
  <si>
    <t xml:space="preserve">P.08.000.043039</t>
  </si>
  <si>
    <t xml:space="preserve">Cabo de cobre unipolar, média tensão 50 mm², encordoamento classe 2, isolamento 15/25 kV, EPR 105 - NBR 7286, ref. CB Epronax Slim 105 Induscabos ou equivalente</t>
  </si>
  <si>
    <t xml:space="preserve">P.08.000.043040</t>
  </si>
  <si>
    <t xml:space="preserve">Cabo cobre nu tempera mole classe 2, de 25mm²</t>
  </si>
  <si>
    <t xml:space="preserve">P.08.000.043041</t>
  </si>
  <si>
    <t xml:space="preserve">Cabo cobre nu tempera mole classe 2, de 35mm²</t>
  </si>
  <si>
    <t xml:space="preserve">P.08.000.043043</t>
  </si>
  <si>
    <t xml:space="preserve">Cabo de cobre flexível de 3 x 1,5 mm², isolamento 0,6/1kV - isolação HEPR 90°C</t>
  </si>
  <si>
    <t xml:space="preserve">P.08.000.043044</t>
  </si>
  <si>
    <t xml:space="preserve">Cabo de cobre flexível de 3 x 2,5 mm², isolamento 0,6/1kV - isolação HEPR 90°C</t>
  </si>
  <si>
    <t xml:space="preserve">P.08.000.043047</t>
  </si>
  <si>
    <t xml:space="preserve">Cabo de cobre flexível de 3 x 10 mm², isolamento 0,6/1kV - isolação HEPR 90°C</t>
  </si>
  <si>
    <t xml:space="preserve">P.08.000.043050</t>
  </si>
  <si>
    <t xml:space="preserve">Cabo cobre flexível 1,5 mm², isolamento 0,6/1 kV - isolação HEPR 90°C, têmpera mole, classe 5, baixa emissão fumaça, ref. Cabos Afumex Prysmian; Atexsil Sil; ToxFree Conduspar ou equivalente</t>
  </si>
  <si>
    <t xml:space="preserve">P.08.000.043051</t>
  </si>
  <si>
    <t xml:space="preserve">Cabo cobre flexível 2,5 mm², isolamento 0,6/1 kV - isolação HEPR 90°C, têmpera mole, classe 5, baixa emissão fumaça, ref. Cabos Afumex Prysmian; Atexsil Sil; ToxFree Conduspar ou equivalente</t>
  </si>
  <si>
    <t xml:space="preserve">P.08.000.043052</t>
  </si>
  <si>
    <t xml:space="preserve">Cabo cobre flexível 4 mm², isolamento 0,6/1 kV - isolação HEPR 90°C, têmpera mole, classe 5, baixa emissão fumaça, ref. Cabos Afumex Prysmian; Atexsil Sil; ToxFree Conduspar ou equivalente</t>
  </si>
  <si>
    <t xml:space="preserve">P.08.000.043053</t>
  </si>
  <si>
    <t xml:space="preserve">Cabo cobre flexível 6 mm², isolamento 0,6/1 kV - isolação HEPR 90°C, têmpera mole, classe 5, baixa emissão fumaça, ref. Cabos Afumex Prysmian; Atexsil Sil; ToxFree Conduspar ou equivalente</t>
  </si>
  <si>
    <t xml:space="preserve">P.08.000.043054</t>
  </si>
  <si>
    <t xml:space="preserve">Cabo cobre flexível 10 mm², isolamento 0,6/1 kV - isolação HEPR 90°C, têmpera mole, classe 5, baixa emissão fumaça, ref. Cabos Afumex Prysmian; Atexsil Sil; ToxFree Conduspar ou equivalente</t>
  </si>
  <si>
    <t xml:space="preserve">P.08.000.043055</t>
  </si>
  <si>
    <t xml:space="preserve">Cabo cobre flexível 16 mm², isolamento 0,6/1 kV - isolação HEPR 90°C, têmpera mole, classe 5, baixa emissão fumaça, ref. Cabos Afumex Prysmian; Atexsil Sil; ToxFree Conduspar ou equivalente</t>
  </si>
  <si>
    <t xml:space="preserve">P.08.000.043056</t>
  </si>
  <si>
    <t xml:space="preserve">Cabo cobre flexível 25 mm², isolamento 0,6/1 kV - isolação HEPR 90°C, têmpera mole, classe 5, baixa emissão fumaça, ref. Cabos Afumex Prysmian; Atexsil Sil; ToxFree Conduspar ou equivalente</t>
  </si>
  <si>
    <t xml:space="preserve">P.08.000.043057</t>
  </si>
  <si>
    <t xml:space="preserve">Cabo cobre flexível 35 mm², isolamento 0,6/1 kV - isolação HEPR 90°C, têmpera mole, classe 5, baixa emissão fumaça, ref. Cabos Afumex Prysmian; Atexsil Sil; ToxFree Conduspar ou equivalente</t>
  </si>
  <si>
    <t xml:space="preserve">P.08.000.043058</t>
  </si>
  <si>
    <t xml:space="preserve">Cabo cobre flexível 50 mm², isolamento 0,6/1 kV - isolação HEPR 90°C, têmpera mole, classe 5, baixa emissão fumaça, ref. Cabos Afumex Prysmian; Atexsil Sil; ToxFree Conduspar ou equivalente</t>
  </si>
  <si>
    <t xml:space="preserve">P.08.000.043059</t>
  </si>
  <si>
    <t xml:space="preserve">Cabo cobre flexível 70 mm², isolamento 0,6/1 kV - isolação HEPR 90°C, têmpera mole, classe 5, baixa emissão fumaça, ref. Cabos Afumex Prysmian; Atexsil Sil; ToxFree Conduspar ou equivalente</t>
  </si>
  <si>
    <t xml:space="preserve">P.08.000.043060</t>
  </si>
  <si>
    <t xml:space="preserve">Cabo cobre flexível 95 mm², isolamento 0,6/1 kV - isolação HEPR 90°C, têmpera mole, classe 5, baixa emissão fumaça, ref. Cabos Afumex Prysmian; Atexsil Sil; ToxFree Conduspar ou equivalente</t>
  </si>
  <si>
    <t xml:space="preserve">P.08.000.043061</t>
  </si>
  <si>
    <t xml:space="preserve">Cabo cobre flexível 120 mm², isolamento 0,6/1 kV - isolação HEPR 90°C, têmpera mole, classe 5, baixa emissão fumaça, ref. Cabos Afumex Prysmian; Atexsil Sil; ToxFree Conduspar ou equivalente</t>
  </si>
  <si>
    <t xml:space="preserve">P.08.000.043062</t>
  </si>
  <si>
    <t xml:space="preserve">Cabo cobre flexível 150 mm², isolamento 0,6/1 kV - isolação HEPR 90°C, têmpera mole, classe 5, baixa emissão fumaça, ref. Cabos Afumex Prysmian; Atexsil Sil; ToxFree Conduspar ou equivalente</t>
  </si>
  <si>
    <t xml:space="preserve">P.08.000.043063</t>
  </si>
  <si>
    <t xml:space="preserve">Cabo cobre flexível 185 mm², isolamento 0,6/1 kV - isolação HEPR 90°C, têmpera mole, classe 5, baixa emissão fumaça, ref. Cabos Afumex Prysmian; Atexsil Sil; ToxFree Conduspar ou equivalente</t>
  </si>
  <si>
    <t xml:space="preserve">P.08.000.043064</t>
  </si>
  <si>
    <t xml:space="preserve">Cabo cobre flexível 240 mm², isolamento 0,6/1 kV - isolação HEPR 90°C, têmpera mole, classe 5, baixa emissão fumaça, ref. Cabos Afumex Prysmian; Atexsil Sil; ToxFree Conduspar ou equivalente</t>
  </si>
  <si>
    <t xml:space="preserve">P.08.000.043079</t>
  </si>
  <si>
    <t xml:space="preserve">P.08.000.043080</t>
  </si>
  <si>
    <t xml:space="preserve">P.08.000.043081</t>
  </si>
  <si>
    <t xml:space="preserve">P.08.000.043082</t>
  </si>
  <si>
    <t xml:space="preserve">P.08.000.043084</t>
  </si>
  <si>
    <t xml:space="preserve">P.08.000.043085</t>
  </si>
  <si>
    <t xml:space="preserve">P.08.000.043086</t>
  </si>
  <si>
    <t xml:space="preserve">P.08.000.043087</t>
  </si>
  <si>
    <t xml:space="preserve">P.08.000.043088</t>
  </si>
  <si>
    <t xml:space="preserve">P.08.000.043089</t>
  </si>
  <si>
    <t xml:space="preserve">P.08.000.043090</t>
  </si>
  <si>
    <t xml:space="preserve">P.08.000.043091</t>
  </si>
  <si>
    <t xml:space="preserve">P.08.000.043092</t>
  </si>
  <si>
    <t xml:space="preserve">P.08.000.043093</t>
  </si>
  <si>
    <t xml:space="preserve">P.08.000.043094</t>
  </si>
  <si>
    <t xml:space="preserve">Cabo de cobre flexível de 150 mm², isolamento 0,6/1kV - isolação HEPR 90°C</t>
  </si>
  <si>
    <t xml:space="preserve">P.08.000.043102</t>
  </si>
  <si>
    <t xml:space="preserve">Cabo de cobre 25 mm², tensão de isolamento 8,7/15kV, isolação EPR 90°C</t>
  </si>
  <si>
    <t xml:space="preserve">P.08.000.043103</t>
  </si>
  <si>
    <t xml:space="preserve">Cabo de cobre 35 mm², tensão de isolamento 8,7/15kV, isolação EPR 90°C</t>
  </si>
  <si>
    <t xml:space="preserve">P.08.000.043112</t>
  </si>
  <si>
    <t xml:space="preserve">Cabo cobre 3 x 35 mm², tensão de isolamento 8,7/15 kV, isolação EPR 90°C</t>
  </si>
  <si>
    <t xml:space="preserve">P.08.000.043155</t>
  </si>
  <si>
    <t xml:space="preserve">Cabo cobre isolamento PVC 70°C, isolam 0.6/1kV, 1,5mm²</t>
  </si>
  <si>
    <t xml:space="preserve">P.08.000.043156</t>
  </si>
  <si>
    <t xml:space="preserve">Cabo cobre isolamento PVC 70°C, isolam 0.6/1kV, 2,5mm²</t>
  </si>
  <si>
    <t xml:space="preserve">P.08.000.043157</t>
  </si>
  <si>
    <t xml:space="preserve">Cabo cobre isolamento PVC 70°C, isolam 0.6/1kV, 4mm²</t>
  </si>
  <si>
    <t xml:space="preserve">P.08.000.043158</t>
  </si>
  <si>
    <t xml:space="preserve">Cabo cobre isolamento PVC 70°C, isolam 0.6/1kV, 6mm²</t>
  </si>
  <si>
    <t xml:space="preserve">P.08.000.043159</t>
  </si>
  <si>
    <t xml:space="preserve">Cabo cobre isolamento PVC 70°C, isolam 0.6/1kV, 10mm²</t>
  </si>
  <si>
    <t xml:space="preserve">P.08.000.043201</t>
  </si>
  <si>
    <t xml:space="preserve">Cabo de cobre flexível de 2 x 2,5 mm², isolamento 0,6/1kV - isolação HEPR 90°C</t>
  </si>
  <si>
    <t xml:space="preserve">P.08.000.043206</t>
  </si>
  <si>
    <t xml:space="preserve">Cabo de cobre flexível de 3 x 25 mm², isolamento 0,6/1kV - isolação HEPR 90°C</t>
  </si>
  <si>
    <t xml:space="preserve">P.08.000.043207</t>
  </si>
  <si>
    <t xml:space="preserve">Cabo de cobre flexível de 3 x 35 mm², isolamento 0,6/1kV - isolação HEPR 90°C</t>
  </si>
  <si>
    <t xml:space="preserve">P.08.000.043212</t>
  </si>
  <si>
    <t xml:space="preserve">Cabo de cobre flexível de 4 x 10 mm², isolamento 0,6/1kV - isolação HEPR 90°C</t>
  </si>
  <si>
    <t xml:space="preserve">P.08.000.043223</t>
  </si>
  <si>
    <t xml:space="preserve">Cabo de cobre flexível de 3 x 1,5 mm², isolamento 500V - isolação PP 70° C, baixa emissão de fumaça, gases tóxicos e corrosivos; ref. Silflex PP 500V da Sil, Flexicom da Cobrecom ou equivalente</t>
  </si>
  <si>
    <t xml:space="preserve">P.08.000.043224</t>
  </si>
  <si>
    <t xml:space="preserve">Cabo de cobre flexível de 3 x 2,5 mm², isolamento 500V - isolação PP 70° C, baixa emissão de fumaça, gases tóxicos e corrosivos; ref. Silflex PP 500V da Sil, Flexicom da Cobrecom ou equivalente</t>
  </si>
  <si>
    <t xml:space="preserve">P.08.000.043225</t>
  </si>
  <si>
    <t xml:space="preserve">Cabo de cobre flexível de 3 x 4 mm², isolamento 500V - isolação PP 70°C, baixa emissão de fumaça, gases tóxicos e corrosivos; ref. Silflex PP 500V da Sil, Flexicom da Cobrecom ou equivalente</t>
  </si>
  <si>
    <t xml:space="preserve">P.08.000.043226</t>
  </si>
  <si>
    <t xml:space="preserve">Cabo de cobre flexível de 3 x 6 mm², isolamento 500V - isolação PP 70°C, baixa emissão de fumaça, gases tóxicos e corrosivos; ref. Silflex PP 500V da Sil, Flexicom da Cobrecom ou equivalente</t>
  </si>
  <si>
    <t xml:space="preserve">P.08.000.043230</t>
  </si>
  <si>
    <t xml:space="preserve">Cabo de cobre flexível de 4 x 4 mm², isolamento 500V - isolação PP 70°C, baixa emissão de fumaça, gases tóxicos e corrosivos; ref. Silflex PP 500V da Sil, Flexicom da Cobrecom ou equivalente</t>
  </si>
  <si>
    <t xml:space="preserve">P.08.000.043231</t>
  </si>
  <si>
    <t xml:space="preserve">Cabo de cobre flexível de 4 x 6 mm², isolamento 500V - isolação PP 70°C, baixa emissão de fumaça, gases tóxicos e corrosivos; ref. Silflex PP 500V da Sil, Flexicom da Cobrecom ou equivalente</t>
  </si>
  <si>
    <t xml:space="preserve">P.08.000.050102</t>
  </si>
  <si>
    <t xml:space="preserve">Cabo cobre nu tempera mole classe 2, de 50mm²</t>
  </si>
  <si>
    <t xml:space="preserve">P.08.000.050126</t>
  </si>
  <si>
    <t xml:space="preserve">Cabo de cobre flexível de 10 mm², isolamento 750V - isolação PVC 70°C</t>
  </si>
  <si>
    <t xml:space="preserve">P.08.000.050187</t>
  </si>
  <si>
    <t xml:space="preserve">Cabo media tensão em cobre com isolação em EPR 90°C, DN=50mm², tensão 8,7/15 kV, referência Conduspar, Disnacon, IPCE ou equivalente</t>
  </si>
  <si>
    <t xml:space="preserve">P.08.000.050190</t>
  </si>
  <si>
    <t xml:space="preserve">Cabo de cobre 120 mm², tensão de isolamento 8,7/15kV, isolação EPR 90°C</t>
  </si>
  <si>
    <t xml:space="preserve">P.08.000.090408</t>
  </si>
  <si>
    <t xml:space="preserve">Vergalhão de cobre eletrolítico diâmetro 3/8´</t>
  </si>
  <si>
    <t xml:space="preserve">P.08.000.090430</t>
  </si>
  <si>
    <t xml:space="preserve">Cabo cobre nu tempera mole classe 2, de 95mm²</t>
  </si>
  <si>
    <t xml:space="preserve">P.08.000.090432</t>
  </si>
  <si>
    <t xml:space="preserve">Cabo cobre nu tempera mole classe 2, de 185mm²</t>
  </si>
  <si>
    <t xml:space="preserve">P.08.000.090487</t>
  </si>
  <si>
    <t xml:space="preserve">Cabo cobre nu tempera mole classe 2, de 70mm²</t>
  </si>
  <si>
    <t xml:space="preserve">P.08.000.090853</t>
  </si>
  <si>
    <t xml:space="preserve">Cabo cobre flexível ´PP´ de 4x2,5mm², classe 5 de encordoamento, isolamento 450/750V -  isolação PVC 70°C</t>
  </si>
  <si>
    <t xml:space="preserve">P.08.000.091045</t>
  </si>
  <si>
    <t xml:space="preserve">Cabo coaxial tipo RG11, malha com mínimo 60% de proteção</t>
  </si>
  <si>
    <t xml:space="preserve">P.09.000.046344</t>
  </si>
  <si>
    <t xml:space="preserve">Trilho eletrificado com 1 circuito alimentação em alumínio, para instalação spots, pintura na cor branco; ref. TRA Altrac mono da Altena ou equivalente</t>
  </si>
  <si>
    <t xml:space="preserve">P.09.000.050002</t>
  </si>
  <si>
    <t xml:space="preserve">Cabo de alumínio nu com alma de aço CAA</t>
  </si>
  <si>
    <t xml:space="preserve">P.09.000.050003</t>
  </si>
  <si>
    <t xml:space="preserve">Cabo de alumínio nu sem alma de aço CA</t>
  </si>
  <si>
    <t xml:space="preserve">P.10.000.030519</t>
  </si>
  <si>
    <t xml:space="preserve">Voice panel 50 portas categoria 3, com sistema de fixação por parafuso ou encaixe, ref. Furukawa, ou Sollan ou equivalente</t>
  </si>
  <si>
    <t xml:space="preserve">P.10.000.042523</t>
  </si>
  <si>
    <t xml:space="preserve">Cordão óptico duplex multimodo com conector LC/LC 2,5 m</t>
  </si>
  <si>
    <t xml:space="preserve">P.10.000.042525</t>
  </si>
  <si>
    <t xml:space="preserve">Cabo óptico multimodo, 4 fibras uso interno/externo, diâmetro núcleo 50/125 µm, ref. CFOT.MM50-EO COG da Metrocable ou equivalente</t>
  </si>
  <si>
    <t xml:space="preserve">P.10.000.042542</t>
  </si>
  <si>
    <t xml:space="preserve">Cabo óptico multimodo, 6 fibras uso interno/externo, diâmetro núcleo 50/125 µm, ref. CFOT.MM-EO-06 da Furukawa ou equivalente</t>
  </si>
  <si>
    <t xml:space="preserve">P.10.000.050010</t>
  </si>
  <si>
    <t xml:space="preserve">Cabo telefônico tipo CCI 50, 1 par de 0,50mm, uso interno, em cobre estanhado, isolação em polietileno, anti chama; ref. Megatron, GP Cabos ou equivalente</t>
  </si>
  <si>
    <t xml:space="preserve">P.10.000.050015</t>
  </si>
  <si>
    <t xml:space="preserve">Cabo para rede 23 AWG, com 4 pares, categoria 6A, ref. CM CZ 305M Furukawa, ou equivalente</t>
  </si>
  <si>
    <t xml:space="preserve">P.10.000.050016</t>
  </si>
  <si>
    <t xml:space="preserve">Conector RJ-45, fêmea, categoria 6A, ref. BR ROHS da Furukawa, ou equivalente</t>
  </si>
  <si>
    <t xml:space="preserve">P.10.000.050017</t>
  </si>
  <si>
    <t xml:space="preserve">Patch cords F/UTP de 2,0 a 3,0 m, RJ-45 / RJ-45 categoria 6A, ref. CM T568A/B fabricação Furukawa ou equivalente</t>
  </si>
  <si>
    <t xml:space="preserve">P.10.000.050020</t>
  </si>
  <si>
    <t xml:space="preserve">Cabo telefônico CTP-APL-G-50, com 10 pares de 0,50mm, em cobre nu, isolação em polietileno ou polipropileno, capa externa tipo APL, de acordo com especificação TELEBRÁS</t>
  </si>
  <si>
    <t xml:space="preserve">P.10.000.050021</t>
  </si>
  <si>
    <t xml:space="preserve">Cabo telefônico CTP-APL-G-50, com 20 pares de 0,50mm, em cobre nu, isolação em polietileno ou polipropileno, capa externa tipo APL, de acordo com especificação TELEBRÁS</t>
  </si>
  <si>
    <t xml:space="preserve">P.10.000.050023</t>
  </si>
  <si>
    <t xml:space="preserve">Cabo telefônico CTP-APL-G-50, com 50 pares de 0,50mm, em cobre nu,  isolação em polietileno ou polipropileno, capa externa tipo APL, de acordo com especificação TELEBRÁS</t>
  </si>
  <si>
    <t xml:space="preserve">P.10.000.050026</t>
  </si>
  <si>
    <t xml:space="preserve">Cabo telefônico CTP-APL, com 10 pares de 0,65mm, em cobre nu, isolação em polietileno ou polipropileno, capa externa tipo APL, de acordo com especificação TELEBRÁS</t>
  </si>
  <si>
    <t xml:space="preserve">P.10.000.050027</t>
  </si>
  <si>
    <t xml:space="preserve">Cabo telefônico CTP-APL, com 20 pares de 0,65mm, em cobre nu, isolação em polietileno ou polipropileno, capa externa tipo APL, de acordo com especificação TELEBRÁS</t>
  </si>
  <si>
    <t xml:space="preserve">P.10.000.050033</t>
  </si>
  <si>
    <t xml:space="preserve">Cabo para rede 24 AWG, com 4 pares, categoria 6; ref. 23400174 da Sohoplus da Furukawa ou equivalente</t>
  </si>
  <si>
    <t xml:space="preserve">P.10.000.050034</t>
  </si>
  <si>
    <t xml:space="preserve">Patch cords de 1,50 ou 3,00 m RJ-45 / RJ-45, ref. 50495 fabricação Policom ou equivalente</t>
  </si>
  <si>
    <t xml:space="preserve">P.10.000.050035</t>
  </si>
  <si>
    <t xml:space="preserve">Patch panel 24 portas, categoria 6, ref. 50493 fabricação Policom ou equivalente</t>
  </si>
  <si>
    <t xml:space="preserve">P.10.000.090417</t>
  </si>
  <si>
    <t xml:space="preserve">Cabo telefônico tipo CTP-APL-SN, com 10 pares de 0,50mm, em cobre estanhado, isolação em polietileno ou polipropileno, capa externa tipo APL, de acordo com especificação TELEBRÁS</t>
  </si>
  <si>
    <t xml:space="preserve">P.10.000.090418</t>
  </si>
  <si>
    <t xml:space="preserve">Cabo telefônico tipo CI, com 10 pares de 0,50mm, em cobre eletrolítico estanhado, isolação em poliolefina não propagante à chama, capa externa em cloreto de polivinila PVC, de acordo com especificação TELEBRÁS</t>
  </si>
  <si>
    <t xml:space="preserve">P.10.000.090419</t>
  </si>
  <si>
    <t xml:space="preserve">Cabo telefônico tipo CI, com 20 pares de 0,50mm, em cobre eletrolítico estanhado, isolação em poliolefina não propagante à chama, capa externa em cloreto de polivinila PVC, de acordo com especificação TELEBRÁS</t>
  </si>
  <si>
    <t xml:space="preserve">P.10.000.090707</t>
  </si>
  <si>
    <t xml:space="preserve">Cabo telefônico tipo CI, com 50 pares de 0,50mm, em cobre eletrolítico estanhado, isolação em poliolefina não propagante à chama, capa externa em cloreto de polivinila PVC, de acordo com especificação TELEBRÁS</t>
  </si>
  <si>
    <t xml:space="preserve">P.10.000.090897</t>
  </si>
  <si>
    <t xml:space="preserve">Cabo óptico de terminação, 2 fibras, uso interno/externo, diâmetro do núcleo 50/125 µm, ref. CFOT-X-MF Furukawa ou equivalente</t>
  </si>
  <si>
    <t xml:space="preserve">P.10.000.091015</t>
  </si>
  <si>
    <t xml:space="preserve">Cabo coaxial tipo RG 59, D= 0,60 mm, blindagem com fio de cobre nu 95%, ref. KMP, ou IFE-EWG ou equivalente</t>
  </si>
  <si>
    <t xml:space="preserve">P.10.000.091027</t>
  </si>
  <si>
    <t xml:space="preserve">Cabo coaxial tipo RGC-59, diâmetro nominal de 0,82 mm, ref. KMP / Furukawa / IFE-EWG ou equivalente</t>
  </si>
  <si>
    <t xml:space="preserve">P.10.000.091377</t>
  </si>
  <si>
    <t xml:space="preserve">Fio telefônico externo tipo FE-160, com diâmetro nominal de 1,60mm, isolação em polietileno (PE), de acordo com especificação Telebrás</t>
  </si>
  <si>
    <t xml:space="preserve">P.10.000.091379</t>
  </si>
  <si>
    <t xml:space="preserve">Cabo telefônico CTP-APL, com 20 pares de 0,50mm, isolação em polietileno ou polipropileno, capa externa tipo APL, de acordo com especificação TELEBRÁS</t>
  </si>
  <si>
    <t xml:space="preserve">P.10.000.091381</t>
  </si>
  <si>
    <t xml:space="preserve">Cabo telefônico CTP-APL, com 50 pares de 0,50mm, em cobre nu, isolação em polietileno ou polipropileno, capa externa tipo APL, de acordo com especificação TELEBRÁS</t>
  </si>
  <si>
    <t xml:space="preserve">P.10.000.091382</t>
  </si>
  <si>
    <t xml:space="preserve">Cabo telefônico CTP-APL, com 100 pares de 0,50mm, em cobre nu, isolação em polietileno ou polipropileno, capa externa tipo APL, de acordo com especificação TELEBRÁS</t>
  </si>
  <si>
    <t xml:space="preserve">P.10.000.091598</t>
  </si>
  <si>
    <t xml:space="preserve">Cabo torcido flexível de 2 x 2,5 mm², isolamento em PVC antichama; ref. CABCORD0111 da Dacota, cordão Flex torcido 300 V da Nambei, Cordão flexível torcido da Megatron ou equivalente</t>
  </si>
  <si>
    <t xml:space="preserve">P.10.000.092781</t>
  </si>
  <si>
    <t xml:space="preserve">Cabo telefônico CCE-APL, com 4 pares de 0,50mm, em cobre nu, isolação em polietileno ou polipropileno, capa externa tipo APL, de acordo com especificação TELEBRÁS; ref. GP Cabos ou equivalente</t>
  </si>
  <si>
    <t xml:space="preserve">P.10.000.092950</t>
  </si>
  <si>
    <t xml:space="preserve">Cabo telefônico CTP-APL, com 50 pares de 0,65mm, em cobre nu, isolação em polietileno ou polipropileno, capa externa tipo APL, de acordo com especificação TELEBRÁS</t>
  </si>
  <si>
    <t xml:space="preserve">P.11.000.032005</t>
  </si>
  <si>
    <t xml:space="preserve">Filtro de areia com vazão de 16,9 m³/h e carga de areia filtrante; ref. DFR-30 da Dancor ou equivalente</t>
  </si>
  <si>
    <t xml:space="preserve">P.11.000.032311</t>
  </si>
  <si>
    <t xml:space="preserve">Bomba de remoção de condensados para condicionadores de ar, tipo Split, janela ou Hi Wall até 24.000 BTs</t>
  </si>
  <si>
    <t xml:space="preserve">P.11.000.042428</t>
  </si>
  <si>
    <t xml:space="preserve">Motor-bomba centrífuga, potencia 5cv, Hman= 24 a 33 mca, Q= 41,6 a 35,2 m³/h, ref. 5DM 1 1/2T da Jacuzzi ou equivalente</t>
  </si>
  <si>
    <t xml:space="preserve">P.11.000.047516</t>
  </si>
  <si>
    <t xml:space="preserve">Gerador a diesel 250/228 kVA, variação de + ou - 5%, 380/220 V ou 220/127 V, completo; ref. C200 D6 da Cummins ou equivalente</t>
  </si>
  <si>
    <t xml:space="preserve">P.11.000.047517</t>
  </si>
  <si>
    <t xml:space="preserve">Gerador a diesel 350/320 kVA, variação de + ou - 10%, 380/220 V ou 220/127 V, completo; ref. C300 D6 da Cummins ou equivalente</t>
  </si>
  <si>
    <t xml:space="preserve">P.11.000.047518</t>
  </si>
  <si>
    <t xml:space="preserve">Gerador a diesel 88/80 kVA, variação de + ou - 10%, 380/220 V ou 220/127 V, completo; ref. P70 da Nilmariz ou equivalente</t>
  </si>
  <si>
    <t xml:space="preserve">P.11.000.047519</t>
  </si>
  <si>
    <t xml:space="preserve">Gerador a diesel 165/150 kVA, variação de + ou - 5%, 380/220 V ou 220/127 V, completo; ref. GEP165 da Sotreq ou equivalente</t>
  </si>
  <si>
    <t xml:space="preserve">P.11.000.047522</t>
  </si>
  <si>
    <t xml:space="preserve">Gerador a diesel 180/168 kVA, variação de + ou - 5%, 380/220 V ou 220/127 V, completo; ref. MX180MWAB da Maxitrust ou equivalente</t>
  </si>
  <si>
    <t xml:space="preserve">P.11.000.047582</t>
  </si>
  <si>
    <t xml:space="preserve">Gerador a diesel 563/513 kVA, variação de + ou - 10%, 380/220 V ou 220/127 V, completo; ref. MX550SWAB da Maxitrust ou equivalente</t>
  </si>
  <si>
    <t xml:space="preserve">P.11.000.047594</t>
  </si>
  <si>
    <t xml:space="preserve">Gerador a diesel carenado 460/434 kVA, variação de + ou - 10%, 380/220 V ou 220/127 V, 85dB a 1,5m, completo; ref. MX460SWSL da Maxitrust ou equivalente</t>
  </si>
  <si>
    <t xml:space="preserve">P.11.000.047601</t>
  </si>
  <si>
    <t xml:space="preserve">Gerador a diesel 460/434 kVA, variação de + ou - 10%, 380/220 V ou 220/127 V, completo; ref. MX460SWAB da Maxitrust ou equivalente</t>
  </si>
  <si>
    <t xml:space="preserve">P.11.000.066172</t>
  </si>
  <si>
    <t xml:space="preserve">Conjunto motor-bomba (centrífuga), monoestágio, potência 40cv, trifásico, Hman= 45 a 75 MCA, Q= 120 a 75 m³/h , referência RL-26B da empresa THEBE ou equivalente</t>
  </si>
  <si>
    <t xml:space="preserve">P.11.000.066201</t>
  </si>
  <si>
    <t xml:space="preserve">Conjunto motor-bomba (centrífuga), potência 7,5cv multiestágio, Hman= 30 a 80 mca, Q= 21,6 a 12,0 m³/h; ref. 75 MC3-T da Jacuzzi ou equivalente</t>
  </si>
  <si>
    <t xml:space="preserve">P.11.000.066202</t>
  </si>
  <si>
    <t xml:space="preserve">Conjunto motor-bomba (centrifuga), potência 5cv multiestágio, Hman= 25 a 50 mca, Q= 21,0 a 13,3 m³/h; ref. 5MC2-T Jacuzzi ou equivalente</t>
  </si>
  <si>
    <t xml:space="preserve">P.11.000.066526</t>
  </si>
  <si>
    <t xml:space="preserve">Motor-bomba centrífuga, potência 30cv, monoestágio, Hman= 20 a 50 mca, Q= 197 a 112 m³/h, ref. CY-16 da Darka ou equivalente</t>
  </si>
  <si>
    <t xml:space="preserve">P.11.000.066539</t>
  </si>
  <si>
    <t xml:space="preserve">Conjunto motor-bomba submersível vertical trifásica, para esgoto, Q= 40 m³/h, Hman= 40 mca, diâmetro de sólidos até 50mm, ref DS-122/4 da Darka ou equivalente</t>
  </si>
  <si>
    <t xml:space="preserve">P.11.000.066543</t>
  </si>
  <si>
    <t xml:space="preserve">Motor-bomba centrífuga, potência 15cv, ref.CX 13-15cv da Darka ou equivalente</t>
  </si>
  <si>
    <t xml:space="preserve">P.11.000.066544</t>
  </si>
  <si>
    <t xml:space="preserve">Motor-bomba centrífuga, ref. CD-6 Darka / 2DH 1 1/2T da Jacuzzi ou equivalente</t>
  </si>
  <si>
    <t xml:space="preserve">P.11.000.066545</t>
  </si>
  <si>
    <t xml:space="preserve">Motor-bomba centrífuga, potência 60cv, ref. Meganorm 50/250 da KSB ou equivalente</t>
  </si>
  <si>
    <t xml:space="preserve">P.11.000.066546</t>
  </si>
  <si>
    <t xml:space="preserve">Motor-bomba submersível, potência 4cv; ref. UNI-1000T da ABS ou equivalente</t>
  </si>
  <si>
    <t xml:space="preserve">P.11.000.066567</t>
  </si>
  <si>
    <t xml:space="preserve">Motor-bomba de 6´/20HP, Q= 20 a 34m³/h, Hm= 152 a 88mca</t>
  </si>
  <si>
    <t xml:space="preserve">P.11.000.066571</t>
  </si>
  <si>
    <t xml:space="preserve">Motor-bomba de 6´/12,5HP, Q= 20 a 34m³/h, Hm= 92,5 a 53mca</t>
  </si>
  <si>
    <t xml:space="preserve">P.11.000.066575</t>
  </si>
  <si>
    <t xml:space="preserve">Motor-bomba de 6´/6HP, Q= 10 a 20m³/h, Hm= 80 a 48mca</t>
  </si>
  <si>
    <t xml:space="preserve">P.11.000.066576</t>
  </si>
  <si>
    <t xml:space="preserve">Motor-bomba de 6´/8HP, Q= 10 a 20m³/h, Hm= 108 a 64,5mca</t>
  </si>
  <si>
    <t xml:space="preserve">P.11.000.066580</t>
  </si>
  <si>
    <t xml:space="preserve">Motor-bomba de 6´/20HP, Q= 10 a 20m³/h, Hm= 274 a 170mca</t>
  </si>
  <si>
    <t xml:space="preserve">P.11.000.066581</t>
  </si>
  <si>
    <t xml:space="preserve">Motor-bomba de 6´/8HP, Q= 20 a 34m³/h, Hm= 56,5 a 32mca</t>
  </si>
  <si>
    <t xml:space="preserve">P.11.000.066585</t>
  </si>
  <si>
    <t xml:space="preserve">Motor-bomba submersível, potência 1,5cv; ref. KSB KRT Drainer 1500T ou equivalente</t>
  </si>
  <si>
    <t xml:space="preserve">P.11.000.066587</t>
  </si>
  <si>
    <t xml:space="preserve">Motor-bomba submersível, potência 5cv; ref. KSB KRT F80-200/190/34XG ou equivalente</t>
  </si>
  <si>
    <t xml:space="preserve">P.11.000.066588</t>
  </si>
  <si>
    <t xml:space="preserve">Motor-bomba submersível, potência 10cv; ref. KSB/KRT K100-251/74XG ou equivalente</t>
  </si>
  <si>
    <t xml:space="preserve">P.11.000.066590</t>
  </si>
  <si>
    <t xml:space="preserve">Motor-bomba submersível para esgoto, potência 3cv, ref. 851T SBS/EG 1000-F SPV ou equivalente</t>
  </si>
  <si>
    <t xml:space="preserve">P.11.000.066602</t>
  </si>
  <si>
    <t xml:space="preserve">Conjunto motor-bomba (centrífuga), trifásico, 220/380V, potência 0,5cv - 60Hz, Hman= 10 a 20mca, Q= 7,5 a 1,5m³/h, ref. XD-2 da Grundfos, RD-2 da Rudc ou equivalente</t>
  </si>
  <si>
    <t xml:space="preserve">P.11.000.066622</t>
  </si>
  <si>
    <t xml:space="preserve">Conjunto motor-bomba (centrífuga), potência 0,5cv monoestágio, trifásica, Hman= 21 a 9 mca, Q= 2 a 8,3 m³/h; ref. nxdp2 da Mark Grundfos, Rudc ou equivalente</t>
  </si>
  <si>
    <t xml:space="preserve">P.11.000.066623</t>
  </si>
  <si>
    <t xml:space="preserve">Conjunto motor-bomba (centrífuga), potência 30cv monoestágio, trifásica, Hman= 70 a 94 mca, Q= 34,8 a 61,7 m³/h, ref. BC-23R-1 1/2´ da Scheneider ou equivalente</t>
  </si>
  <si>
    <t xml:space="preserve">P.11.000.066624</t>
  </si>
  <si>
    <t xml:space="preserve">Conjunto motor-bomba (centrífuga), potência 20cv monoestágio, trifásica, Hman= 62 a 90 mca, Q= 21,1 a 43,8 m³/h, ref. RL-20B da Thebe ou equivalente</t>
  </si>
  <si>
    <t xml:space="preserve">P.11.000.066625</t>
  </si>
  <si>
    <t xml:space="preserve">Conjunto motor-bomba (centrífuga) monoestágio rosqueada trifásica, motor de 1cv, 220/380 V, sucção e recalque de 1´, ref. NXDP4 da Mark Grundfos ou equivalente</t>
  </si>
  <si>
    <t xml:space="preserve">P.11.000.066626</t>
  </si>
  <si>
    <t xml:space="preserve">Conjunto motor-bomba (centrífuga), potência 1 cv multiestágio, trifásica, Hman= 70 a 115 mca, Q= 1,0 a 1,6 m³/h, ref. BT4-0510E12 da Schneider ou equivalente</t>
  </si>
  <si>
    <t xml:space="preserve">P.11.000.066627</t>
  </si>
  <si>
    <t xml:space="preserve">Conjunto motor-bomba (centrífuga), potência 1 cv multiestágio, trifásica, Hman= 15 a 30 mca, Q=6,5 a 4,2m³/h, ref. ME 1210 da Schneider ou equivalente</t>
  </si>
  <si>
    <t xml:space="preserve">P.11.000.090203</t>
  </si>
  <si>
    <t xml:space="preserve">Conjunto motor-bomba centrífuga, potência 20cv; ref. 20 GC2-T da Jacuzzi ou equivalente</t>
  </si>
  <si>
    <t xml:space="preserve">P.11.000.090211</t>
  </si>
  <si>
    <t xml:space="preserve">Conjunto motor-bomba centrífuga, monoestágio, potência 10cv, ref.10GB2-T da Jacuzzi ou equivalente</t>
  </si>
  <si>
    <t xml:space="preserve">P.11.000.090212</t>
  </si>
  <si>
    <t xml:space="preserve">Conjunto motor-bomba centrífuga, potência 1,5cv, ref.15MA2-T da Jacuzzi ou equivalente</t>
  </si>
  <si>
    <t xml:space="preserve">P.11.000.090215</t>
  </si>
  <si>
    <t xml:space="preserve">Conjunto motor-bomba centrífuga, potência 3cv, ref. 3MA3T da Jacuzzi ou equivalente</t>
  </si>
  <si>
    <t xml:space="preserve">P.11.000.090216</t>
  </si>
  <si>
    <t xml:space="preserve">Conjunto motor-bomba centrífuga, potência 5cv, ref. 5DM2-T Jacuzzi ou equivalente</t>
  </si>
  <si>
    <t xml:space="preserve">P.11.000.090217</t>
  </si>
  <si>
    <t xml:space="preserve">Conjunto motor-bomba submersível para esgoto, ref. ROB 400T-SI (SESI 10D) ABS ou equivalente</t>
  </si>
  <si>
    <t xml:space="preserve">P.11.000.090218</t>
  </si>
  <si>
    <t xml:space="preserve">Conjunto motor-bomba submersível para esgoto, ref. ROB 8OOT-SI (SJSI 20D) ABS ou equivalente</t>
  </si>
  <si>
    <t xml:space="preserve">P.11.000.092025</t>
  </si>
  <si>
    <t xml:space="preserve">Conjunto motor-bomba submersível, ref.UNI 300T-SI da ABS ou equivalente</t>
  </si>
  <si>
    <t xml:space="preserve">P.11.000.092026</t>
  </si>
  <si>
    <t xml:space="preserve">Conjunto motor-bomba submersível, ref.UNI 500T-SI da ABS ou equivalente</t>
  </si>
  <si>
    <t xml:space="preserve">P.11.000.092027</t>
  </si>
  <si>
    <t xml:space="preserve">Conjunto motor-bomba centrífuga, potência 3/4cv; ref. 7DH1-T da Jacuzzi ou equivalente</t>
  </si>
  <si>
    <t xml:space="preserve">P.11.000.092048</t>
  </si>
  <si>
    <t xml:space="preserve">Conjunto motor-bomba centrífuga, potência 3cv, ref. 3MB2T da Jacuzzi ou equivalente</t>
  </si>
  <si>
    <t xml:space="preserve">P.11.000.092213</t>
  </si>
  <si>
    <t xml:space="preserve">Gerador a diesel 55/50 kVA, variação de + ou - 10%, 380/220 V ou 220/127 V, completo; ref. 12W6I0 da Nilmariz ou equivalente</t>
  </si>
  <si>
    <t xml:space="preserve">P.12.000.034083</t>
  </si>
  <si>
    <t xml:space="preserve">Transformador abaixador, entrada 110/220 V, saída 24 V + 24 V, corrente secundário 6A; ref. TF 24/6 da Hayama, 24+24 6A da Líder, 00891 da Unitel, Trafo EL-6 da Fácil transformadores ou equivalente</t>
  </si>
  <si>
    <t xml:space="preserve">P.12.000.041001</t>
  </si>
  <si>
    <t xml:space="preserve">Transformador de potência trifásico de 225kVA classe 15kV, a óleo</t>
  </si>
  <si>
    <t xml:space="preserve">P.12.000.041005</t>
  </si>
  <si>
    <t xml:space="preserve">Transformador de potência monofásico de 1000VA classe 15kV, a seco com fusíveis</t>
  </si>
  <si>
    <t xml:space="preserve">P.12.000.041008</t>
  </si>
  <si>
    <t xml:space="preserve">Transformador de potência monofásico de 2000VA classe 15kV, a seco com fusíveis</t>
  </si>
  <si>
    <t xml:space="preserve">P.12.000.041010</t>
  </si>
  <si>
    <t xml:space="preserve">P.12.000.041011</t>
  </si>
  <si>
    <t xml:space="preserve">Transformador de potência monofásico de 500VA classe 15kV, a seco, sem fusíveis</t>
  </si>
  <si>
    <t xml:space="preserve">P.12.000.041012</t>
  </si>
  <si>
    <t xml:space="preserve">Transformador de corrente 800-5 A janela; ref. DP88-800/5 da Sibratec, MES-100 da JNG, RH-90 da Renz, METSECT5DA080 da Schneider ou equivalente</t>
  </si>
  <si>
    <t xml:space="preserve">P.12.000.041015</t>
  </si>
  <si>
    <t xml:space="preserve">Transformador de potência trifásico de 150kVA classe 15, a óleo</t>
  </si>
  <si>
    <t xml:space="preserve">P.12.000.041016</t>
  </si>
  <si>
    <t xml:space="preserve">Transformador de corrente 200-5A até 600-5A janela; ref. RH-78 da Renz, MES-60 da JNG ou equivalente</t>
  </si>
  <si>
    <t xml:space="preserve">P.12.000.041017</t>
  </si>
  <si>
    <t xml:space="preserve">Transformador de corrente 1000-5A até 1500-5A janela; ref. RH-90 da Renz, SN157-0003554 da Soltran, 4NC5232-2FE21 da Siemens ou equivalente</t>
  </si>
  <si>
    <t xml:space="preserve">P.12.000.041021</t>
  </si>
  <si>
    <t xml:space="preserve">Transformador de potência trifásico de 75kVA classe 15kV, a óleo</t>
  </si>
  <si>
    <t xml:space="preserve">P.12.000.041024</t>
  </si>
  <si>
    <t xml:space="preserve">Transformador de comando de 200 VA, tensão primária 440/380V e tensão secundária 220/127V; ref. 4AM70180AB420EB0 da Siemens ou equivalente</t>
  </si>
  <si>
    <t xml:space="preserve">P.12.000.041025</t>
  </si>
  <si>
    <t xml:space="preserve">Transformador de potência trifásico de 300kVA classe 15kV, a óleo</t>
  </si>
  <si>
    <t xml:space="preserve">P.12.000.041026</t>
  </si>
  <si>
    <t xml:space="preserve">Transformador de potência trifásico de 112,5kVA classe 15kV, a óleo</t>
  </si>
  <si>
    <t xml:space="preserve">P.12.000.041035</t>
  </si>
  <si>
    <t xml:space="preserve">Transformador de corrente 50-5A até 150-5 A janela; ref. ST-30, ST-42 da Sassi, METSECT5CC015 da Schneider, RH-78 da Renz ou equivalente</t>
  </si>
  <si>
    <t xml:space="preserve">P.12.000.041038</t>
  </si>
  <si>
    <t xml:space="preserve">Transformador de potência trifásico de 500kVA, a seco com cabine</t>
  </si>
  <si>
    <t xml:space="preserve">P.12.000.041039</t>
  </si>
  <si>
    <t xml:space="preserve">Transformador de potência trifásico de 30 kVA, classe 1,2KV, impregnado em resina epoxi, a seco com cabine</t>
  </si>
  <si>
    <t xml:space="preserve">P.12.000.041046</t>
  </si>
  <si>
    <t xml:space="preserve">Transformador de potência trifásico de 750kVA, classe 15kV, a óleo</t>
  </si>
  <si>
    <t xml:space="preserve">P.12.000.041063</t>
  </si>
  <si>
    <t xml:space="preserve">Transformador de potência trifásico de 750 kVA, classe 15 kV, IP33, 220V/127V, a seco</t>
  </si>
  <si>
    <t xml:space="preserve">P.12.000.041064</t>
  </si>
  <si>
    <t xml:space="preserve">P.12.000.041068</t>
  </si>
  <si>
    <t xml:space="preserve">P.12.000.041072</t>
  </si>
  <si>
    <t xml:space="preserve">Transformador de potência trifásico de 500 kVA, classe 15kV-1,2kV, a óleo mineral, tipo pedestal (pad-mouted), (+6 TDC+6 Plug); referência comercial Contrafo ou equivalente</t>
  </si>
  <si>
    <t xml:space="preserve">P.12.000.041080</t>
  </si>
  <si>
    <t xml:space="preserve">Transformador trifásico a seco de 112,5 kVA, encapsulado em resina epóxi sob vácuo - 380/220V ou 220/127V</t>
  </si>
  <si>
    <t xml:space="preserve">P.12.000.041081</t>
  </si>
  <si>
    <t xml:space="preserve">Transformador trifásico a seco de 150 kVA/15kV, encapsulado resina epóxi sob vácuo, 220/127V-60Hz, tensão prim.13,8/13,2/12,6kV, lig. seg. estrela com neutro</t>
  </si>
  <si>
    <t xml:space="preserve">P.12.000.041612</t>
  </si>
  <si>
    <t xml:space="preserve">P.12.000.049753</t>
  </si>
  <si>
    <t xml:space="preserve">Supressor de surto monofásico, In 4 a 11 kA, Imax. de surto de 12 até 15 kA, ref. 722.B.010.127 / 220 fabricação Clamper, DPS15275 fabricação Steck ou equivalente</t>
  </si>
  <si>
    <t xml:space="preserve">P.12.000.049754</t>
  </si>
  <si>
    <t xml:space="preserve">Supressor de surto monofásico, In 20 KA, Imax. de surto de 50 até 80 KA; ref. Spw275-60 da Weg, VCl-Slim 60KA da Clamper, LK385 da Lukma ou equivalente</t>
  </si>
  <si>
    <t xml:space="preserve">P.12.000.049760</t>
  </si>
  <si>
    <t xml:space="preserve">Tapete de borracha isolante elétrico de 1000x1000mm e espessura mínima de 4 mm na cor preto ou cinza, classe IV, para isolamento de tensão até 40 kV - com laudo</t>
  </si>
  <si>
    <t xml:space="preserve">P.12.000.049762</t>
  </si>
  <si>
    <t xml:space="preserve">Dispositivo de proteção contra surto, classe 1, suportabilidade &lt;= 4 kV, 2 polos; F+N, F+T ou F/PEN, 240V/415V, TN-C, TN-S, TT e IT, curva de ensaio: 10/350µs; Iimp= 60 kA; ref. SCL 275 60 kA da Clamper, 810299SG da Embrastec ou equivalente</t>
  </si>
  <si>
    <t xml:space="preserve">P.12.000.049763</t>
  </si>
  <si>
    <t xml:space="preserve">Dispositivo de proteção contra surto, classe 1, tipo cartuchos (plug in), 4 polos, 3F+N, 240V/415V, curva de ensaio 10/350µs, Iimp: 75 kA (25 kA por fase); ref. 5SD7 414-1 da Siemens ou equivalente</t>
  </si>
  <si>
    <t xml:space="preserve">P.12.000.049764</t>
  </si>
  <si>
    <t xml:space="preserve">Dispositivo de proteção contra surto, classe 3, suportabilidade &lt;= 1,4 kV, 2 polos; F+N / F+F, Un até 240V/264V; TN-S, curva de ensaio: 8/20µs, Imax: 5 kA; ref. 700.722.B.010 da Clamper, 5SD7 432-7 da Siemens ou equivalente</t>
  </si>
  <si>
    <t xml:space="preserve">P.12.000.049765</t>
  </si>
  <si>
    <t xml:space="preserve">Dispositivo proteção contra surto, classe 2, tipo cartuchos substituíveis (plug in), nível proteção &gt; que 2,5 kV, 4 polos; 3F+N, 240V/415V, configuração aterramento: TN-S, curva ensaio: 8/20µs, In/Imax: 20kA/40kA; ref. 5SD7 464-1 Siemens ou equivalente</t>
  </si>
  <si>
    <t xml:space="preserve">P.12.000.090126</t>
  </si>
  <si>
    <t xml:space="preserve">Capacitor de potência trifásico de 10kVAr, para 220V, frequência de 60Hz, com suporte de fixação</t>
  </si>
  <si>
    <t xml:space="preserve">P.12.000.092019</t>
  </si>
  <si>
    <t xml:space="preserve">Transformador de potência trifásico de 1000kVA classe 15kV, a seco com cabine</t>
  </si>
  <si>
    <t xml:space="preserve">P.12.000.092146</t>
  </si>
  <si>
    <t xml:space="preserve">Transformador de potência trifásico de 5 kVA a seco, encapsulado a vácuo em resina epóxi autoextinguível, com cabine em chapa de aço grau de proteção IP-23, uso abrigado, 380/220V ou 220/127V, frequência 60Hz, ref. SP Trafo, MVA ou equivalente</t>
  </si>
  <si>
    <t xml:space="preserve">P.12.000.092147</t>
  </si>
  <si>
    <t xml:space="preserve">Transformador de potência trifásico de 7,5 kVA a seco, encapsulado a vácuo em resina epóxi autoextinguível, com cabine em chapa de aço grau de proteção IP-23, uso abrigado, 380/220V ou 220/127V, frequência 60Hz, ref. SP Trafo, MVA ou equivalente</t>
  </si>
  <si>
    <t xml:space="preserve">P.13.000.030521</t>
  </si>
  <si>
    <t xml:space="preserve">Calha de aço com 4 tomadas 2P+T 250 V, com cabo até 2,5 mm tipo filtro de linha</t>
  </si>
  <si>
    <t xml:space="preserve">P.13.000.030526</t>
  </si>
  <si>
    <t xml:space="preserve">Régua com 8 tomadas 2P+T 250 V, com cabo tipo filtro de linha</t>
  </si>
  <si>
    <t xml:space="preserve">P.13.000.030527</t>
  </si>
  <si>
    <t xml:space="preserve">Régua com 12 tomadas 2P+T 250 V, com cabo tipo filtro de linha</t>
  </si>
  <si>
    <t xml:space="preserve">P.13.000.036121</t>
  </si>
  <si>
    <t xml:space="preserve">Suporte e variador de luminosidade rotativo até 1000W 127/220V, com placa, na cor branca ou marfim; ref. linha Siena da Alumbra ou equivalente</t>
  </si>
  <si>
    <t xml:space="preserve">P.13.000.042203</t>
  </si>
  <si>
    <t xml:space="preserve">Tomada para telefone 4P padrão Telebras, com placa</t>
  </si>
  <si>
    <t xml:space="preserve">P.13.000.042284</t>
  </si>
  <si>
    <t xml:space="preserve">Botão de comando duplo sem sinalização</t>
  </si>
  <si>
    <t xml:space="preserve">P.13.000.042285</t>
  </si>
  <si>
    <t xml:space="preserve">Placa com ou sem furo, em poliestireno de 4´x 2´, ref. modelo Silentoque da Pial ou equivalente</t>
  </si>
  <si>
    <t xml:space="preserve">P.13.000.042286</t>
  </si>
  <si>
    <t xml:space="preserve">Placa em poliestireno de 4 x 4, termoplástico de alto impacto; ref. modelo Silentoque fabricação Pial, ou equivalente.</t>
  </si>
  <si>
    <t xml:space="preserve">P.13.000.042289</t>
  </si>
  <si>
    <t xml:space="preserve">Botoeira comando liga-desliga sem sinalizador; ref. 3SB7130-3AA24-1MK0 (botão duplo)+ 3SB7811-0AA10-0BA0 (botoeira); ref. Siemens ou equivalente</t>
  </si>
  <si>
    <t xml:space="preserve">P.13.000.042290</t>
  </si>
  <si>
    <t xml:space="preserve">Placa suporte (tampa) 4´x 2´ para áreas úmidas, grau de proteção IP55; ref. Orion da Schneider, linha Sigma da Kalop, Nereya da Pial Legrand ou equivalente</t>
  </si>
  <si>
    <t xml:space="preserve">P.13.000.042351</t>
  </si>
  <si>
    <t xml:space="preserve">Tomada para TV, tipo pino Jack, com placa, ref. linha Trii da Tramontina, Simon, Pial Legrand, ou equivalente</t>
  </si>
  <si>
    <t xml:space="preserve">P.13.000.042354</t>
  </si>
  <si>
    <t xml:space="preserve">Cigarra de embutir 50/60HZ até 127V; ref. PIAL 1140 ou equivalente</t>
  </si>
  <si>
    <t xml:space="preserve">P.13.000.042461</t>
  </si>
  <si>
    <t xml:space="preserve">Botoeira tipo cogumelo (bloco de contato+flange+frontal), com retenção, trava, gira para soltar (1NF), para quadro/painel; ref. CEW-Begm-0100000 da Weg, Lay5-BS54 da JNG, Metaltex, Margirius ou equivalente</t>
  </si>
  <si>
    <t xml:space="preserve">P.13.000.042470</t>
  </si>
  <si>
    <t xml:space="preserve">Botoeira convencional para pedestre, ref. comercial Contransin, Portal sinalização ou equivalente</t>
  </si>
  <si>
    <t xml:space="preserve">P.13.000.042471</t>
  </si>
  <si>
    <t xml:space="preserve">Botoeira sonora para deficientes visuais, padrão Contran. Res. 704-2017, ref. comercial Contransin, Interativa soluções ou equivalente</t>
  </si>
  <si>
    <t xml:space="preserve">P.13.000.042540</t>
  </si>
  <si>
    <t xml:space="preserve">Tomada blindada VHF/UHF, CATV e FM, (divisor de sinais), frequência 5Mhz a 1 GHz, ref. WT/275 TV/FM da Wadt, Force Line, Conecte, Multi, TMS ou equivalente</t>
  </si>
  <si>
    <t xml:space="preserve">P.13.000.045001</t>
  </si>
  <si>
    <t xml:space="preserve">Caixa de passagem em chapa 18, com tampa parafusada, 10 x 10 x 8 cm</t>
  </si>
  <si>
    <t xml:space="preserve">P.13.000.045002</t>
  </si>
  <si>
    <t xml:space="preserve">Caixa de passagem em chapa 18, com tampa parafusada, 15 x 15 x 8 cm</t>
  </si>
  <si>
    <t xml:space="preserve">P.13.000.045003</t>
  </si>
  <si>
    <t xml:space="preserve">Caixa de passagem em chapa 18, com tampa parafusada, 20 x 20 x 10 cm</t>
  </si>
  <si>
    <t xml:space="preserve">P.13.000.045005</t>
  </si>
  <si>
    <t xml:space="preserve">Caixa de passagem em chapa 18, com tampa parafusada, 30 x 30 x 12 cm</t>
  </si>
  <si>
    <t xml:space="preserve">P.13.000.045006</t>
  </si>
  <si>
    <t xml:space="preserve">P.13.000.045007</t>
  </si>
  <si>
    <t xml:space="preserve">Caixa de passagem em chapa 18, com tampa parafusada, 40 x 40 x 15 cm</t>
  </si>
  <si>
    <t xml:space="preserve">P.13.000.045008</t>
  </si>
  <si>
    <t xml:space="preserve">P.13.000.045009</t>
  </si>
  <si>
    <t xml:space="preserve">Caixa de passagem em chapa 18, com tampa parafusada, 50 x 50 x 15 cm</t>
  </si>
  <si>
    <t xml:space="preserve">P.13.000.045012</t>
  </si>
  <si>
    <t xml:space="preserve">Caixa de tomada pré-zincado a fogo/galvanizado e tampa basculante, 2 x (25 x 70 mm); ref. 145-01R da Mopa ou equivalente</t>
  </si>
  <si>
    <t xml:space="preserve">P.13.000.045013</t>
  </si>
  <si>
    <t xml:space="preserve">Caixa de tomada pré-zincado a fogo/galvanizado e tampa basculante, 3 x (25 x 70 mm); ref. 145-02R da Mopa ou equivalente</t>
  </si>
  <si>
    <t xml:space="preserve">P.13.000.045014</t>
  </si>
  <si>
    <t xml:space="preserve">Caixa de tomada pré-zincado a fogo/galvanizado e tampa basculante com rebaixo, 4 x (25 x 70 mm), ref. VL 4.38.4 da Valeman ou equivalente</t>
  </si>
  <si>
    <t xml:space="preserve">P.13.000.045021</t>
  </si>
  <si>
    <t xml:space="preserve">Caixa em PVC octogonal de 4´x 4´</t>
  </si>
  <si>
    <t xml:space="preserve">P.13.000.045028</t>
  </si>
  <si>
    <t xml:space="preserve">Tomada para telefone, tipo RJ11(2 fios); ref.09996 Pial ou equivalente</t>
  </si>
  <si>
    <t xml:space="preserve">P.13.000.045046</t>
  </si>
  <si>
    <t xml:space="preserve">Caixa de tomada 4" x 4" em alumínio para piso, com saída de 3/4" ou 1", ref. Tramontina, Stamplac, Olivo ou equivalente</t>
  </si>
  <si>
    <t xml:space="preserve">P.13.000.045047</t>
  </si>
  <si>
    <t xml:space="preserve">Anel de regulagem 4" x 4" em alumínio para tomada de piso, ref. Tramontina, Stamplac, Olivo ou equivalente</t>
  </si>
  <si>
    <t xml:space="preserve">P.13.000.045049</t>
  </si>
  <si>
    <t xml:space="preserve">Placa/espelho em latão escovado 4´ x 4´, para 02 tomadas 2P+T</t>
  </si>
  <si>
    <t xml:space="preserve">P.13.000.045050</t>
  </si>
  <si>
    <t xml:space="preserve">Placa/espelho em latão escovado 4´ x 4´, para 01 tomada 2P+T</t>
  </si>
  <si>
    <t xml:space="preserve">P.13.000.045064</t>
  </si>
  <si>
    <t xml:space="preserve">Caixa de passagem para condicionamento de ar tipo Split de 39 x 22 x 6 cm, com saída de dreno único na vertical, sem tampa, ref. CPP-00-5U, Poloar ou equivalente</t>
  </si>
  <si>
    <t xml:space="preserve">P.13.000.045135</t>
  </si>
  <si>
    <t xml:space="preserve">Caixa de ferro chapa 20, estampada, de 4´ x 2´</t>
  </si>
  <si>
    <t xml:space="preserve">P.13.000.045136</t>
  </si>
  <si>
    <t xml:space="preserve">Caixa de ferro chapa 20, estampada octogonal, de 3´ x 3´</t>
  </si>
  <si>
    <t xml:space="preserve">P.13.000.045137</t>
  </si>
  <si>
    <t xml:space="preserve">Caixa de ferro chapa 20, estampada, de 4´ x 4´</t>
  </si>
  <si>
    <t xml:space="preserve">P.13.000.045140</t>
  </si>
  <si>
    <t xml:space="preserve">Caixa de ferro chapa 20, esmaltada octogonal FMS com fundo móvel, de 4´ x 4´</t>
  </si>
  <si>
    <t xml:space="preserve">P.13.000.045501</t>
  </si>
  <si>
    <t xml:space="preserve">Interruptor com 1 tecla (simples), com placa</t>
  </si>
  <si>
    <t xml:space="preserve">P.13.000.045502</t>
  </si>
  <si>
    <t xml:space="preserve">Interruptor com 1 tecla (paralelo), com placa</t>
  </si>
  <si>
    <t xml:space="preserve">P.13.000.045503</t>
  </si>
  <si>
    <t xml:space="preserve">Interruptor bipolar tecla dupla (simples), com placa</t>
  </si>
  <si>
    <t xml:space="preserve">P.13.000.045504</t>
  </si>
  <si>
    <t xml:space="preserve">Interruptor com 1 tecla dupla paralela e placa, ref. mod. 2108 da Pial ou equivalente</t>
  </si>
  <si>
    <t xml:space="preserve">P.13.000.045506</t>
  </si>
  <si>
    <t xml:space="preserve">Interruptor com 2 teclas (simples), com placa</t>
  </si>
  <si>
    <t xml:space="preserve">P.13.000.045507</t>
  </si>
  <si>
    <t xml:space="preserve">Interruptor com 2 teclas (simples/paralelo), placa</t>
  </si>
  <si>
    <t xml:space="preserve">P.13.000.045509</t>
  </si>
  <si>
    <t xml:space="preserve">Interruptor com 2 teclas (paralelo), com placa</t>
  </si>
  <si>
    <t xml:space="preserve">P.13.000.045512</t>
  </si>
  <si>
    <t xml:space="preserve">Interruptor com 3 teclas (simples), com placa</t>
  </si>
  <si>
    <t xml:space="preserve">P.13.000.045513</t>
  </si>
  <si>
    <t xml:space="preserve">Interruptor 3 teclas (2 simples / 1 paralelo), com placa</t>
  </si>
  <si>
    <t xml:space="preserve">P.13.000.045514</t>
  </si>
  <si>
    <t xml:space="preserve">Interruptor 3 teclas (1 simples / 2 paralelos), com placa</t>
  </si>
  <si>
    <t xml:space="preserve">P.13.000.045559</t>
  </si>
  <si>
    <t xml:space="preserve">Caixa para tomada de energia, RJ, sobressalente, interruptor, espelho para rodapé duplo, 2x30x40 / 2x40x40 / 2x30x60mm, ref. 3112PT Real Perfil ou equivalente</t>
  </si>
  <si>
    <t xml:space="preserve">P.13.000.045564</t>
  </si>
  <si>
    <t xml:space="preserve">Pulsador 2A-250V para minuteria (lâmpada gravada) com placa, ref. 1103 da Pial Legrand ou equivalente</t>
  </si>
  <si>
    <t xml:space="preserve">P.13.000.045566</t>
  </si>
  <si>
    <t xml:space="preserve">Chave de nível tipo boia pendular (pera), com contato micro switch 10A / 250Vca, com cabo em PVC ou neoprene até 15 metros; ref. série 140-PP-15 da Nivetec, CNP15 da Contech ou equivalente</t>
  </si>
  <si>
    <t xml:space="preserve">P.13.000.045570</t>
  </si>
  <si>
    <t xml:space="preserve">Tomada 2P+T, 16A de sobrepor, 380/440V, ref. SN-3009 IP 44 da Steck + plugue; ref. SN-3079 IP 44 da Steck ou equivalente</t>
  </si>
  <si>
    <t xml:space="preserve">P.13.000.045572</t>
  </si>
  <si>
    <t xml:space="preserve">Tomada 2P+T, 10A - 250V, completa; ref. 054343 da Pial Legrand ou equivalente</t>
  </si>
  <si>
    <t xml:space="preserve">P.13.000.045573</t>
  </si>
  <si>
    <t xml:space="preserve">Tomada 2P+T, 20A - 250V, completa; ref. 054344 da Pial Legrand ou equivalente</t>
  </si>
  <si>
    <t xml:space="preserve">P.13.000.045574</t>
  </si>
  <si>
    <t xml:space="preserve">Conjunto 02 tomadas 2P+T 10A, completa; ref. 054345 da Pial Legrand ou equivalente</t>
  </si>
  <si>
    <t xml:space="preserve">P.13.000.045575</t>
  </si>
  <si>
    <t xml:space="preserve">Conjunto 01 interruptor simples e 01 tomada 2P+T 10A, completa - ref. 054346 da Pial Legrand ou equivalente</t>
  </si>
  <si>
    <t xml:space="preserve">P.13.000.045576</t>
  </si>
  <si>
    <t xml:space="preserve">Conjunto 02 interruptores simples e 01 tomada 2P+T 10A, completa - ref. 054348 da Pial Legrand ou equivalente</t>
  </si>
  <si>
    <t xml:space="preserve">P.13.000.045614</t>
  </si>
  <si>
    <t xml:space="preserve">Tomada industrial 3P+T, de 32A para 220/240V, com carcaça, prensa cabos, aliviador de tensão e tampa trava; ref. S-4209 Steck ou equivalente</t>
  </si>
  <si>
    <t xml:space="preserve">P.13.000.050036</t>
  </si>
  <si>
    <t xml:space="preserve">Conector RJ-45, fêmea, categoria 6, ref. 50491 fabricação Policom, 6150 47 Pial Plus fabricação Legrand, ou equivalente</t>
  </si>
  <si>
    <t xml:space="preserve">P.13.000.062809</t>
  </si>
  <si>
    <t xml:space="preserve">Tomada de energia quadrada com rabicho, cor preta ou vermelha de 10 A, 250V, ref. VL 4.50.5.12/2PQ ou 4.50.5.12/2VQ da Valemam ou equivalente</t>
  </si>
  <si>
    <t xml:space="preserve">P.13.000.062816</t>
  </si>
  <si>
    <t xml:space="preserve">Poste condutor metálico com pintura eletrostática, para distribuição com suporte para tomadas elétrica e RJ, altura de 3 m; ref. MAX PC.3000 da Maxtil, LF1300 da Lifer, VL 8.01 da Valeman, ME 8.01 da Hoffman ou equivalente</t>
  </si>
  <si>
    <t xml:space="preserve">P.13.000.067507</t>
  </si>
  <si>
    <t xml:space="preserve">Plugue 2P+T de 10A 250V, ref. 615801 / 615811 / 615821 da Pial ou equivalente</t>
  </si>
  <si>
    <t xml:space="preserve">P.13.000.067508</t>
  </si>
  <si>
    <t xml:space="preserve">Plugue prolongador 2P+T 10 A 250 V, NBR 14136, ref. 615804 / 615814 / 615824 da Pial ou equivalente</t>
  </si>
  <si>
    <t xml:space="preserve">P.13.000.090396</t>
  </si>
  <si>
    <t xml:space="preserve">Botão sinalizador frontal, ref.3SB30 da Siemens ou equivalente</t>
  </si>
  <si>
    <t xml:space="preserve">P.13.000.091223</t>
  </si>
  <si>
    <t xml:space="preserve">Módulo de tomada universal 2P+T de 10A - 250V, sistema X, para canaleta/perfilado, com encaixe rápido e tampa; ref. Tramontina, Fame, Pial Legrand ou equivalente</t>
  </si>
  <si>
    <t xml:space="preserve">P.13.000.091231</t>
  </si>
  <si>
    <t xml:space="preserve">Tomada industrial 3P+T de 63A, para 220/240V, ref. S-4549 fabricação Steck ou equivalente</t>
  </si>
  <si>
    <t xml:space="preserve">P.14.000.046003</t>
  </si>
  <si>
    <t xml:space="preserve">Lâmpada halógena Palito, base R7s bilateral 300W 110/220V, compr. 118mm; ref. 91750/91436 QuartzLine GE; ref. Haloline 64703/64701 Osram ou equivalente</t>
  </si>
  <si>
    <t xml:space="preserve">P.14.000.046507</t>
  </si>
  <si>
    <t xml:space="preserve">Lâmpada fluorescente tubular comum 16W, base bipino, bilateral; ref. TLDRS16W-CO-25 da Philips ou equivalente</t>
  </si>
  <si>
    <t xml:space="preserve">P.14.000.046508</t>
  </si>
  <si>
    <t xml:space="preserve">Lâmpada fluorescente compacta sem reator integrado, base G24d-2 18W-2U duplo; ref. D18W/21-840 / D18W/827 da Osram ou equivalente</t>
  </si>
  <si>
    <t xml:space="preserve">P.14.000.046510</t>
  </si>
  <si>
    <t xml:space="preserve">Lâmpada fluorescente tubular comum 20W, base Bipino bilateral; ref. T10 PLUS 20W/750 1SL/25 da Philips ou equivalente</t>
  </si>
  <si>
    <t xml:space="preserve">P.14.000.046511</t>
  </si>
  <si>
    <t xml:space="preserve">Lâmpada fluorescente tubular comum 40W, base Bipino bilateral; ref. Universal 85858 GE, L40LDE Osram, TLTRS40W-ELD-25 Philips ou equivalente</t>
  </si>
  <si>
    <t xml:space="preserve">P.14.000.046512</t>
  </si>
  <si>
    <t xml:space="preserve">Lâmpada fluorescente tubular comum 15W, base bipino, Bilateral; ref. TLD15W-ELD-25 Philips ou equivalente</t>
  </si>
  <si>
    <t xml:space="preserve">P.14.000.046522</t>
  </si>
  <si>
    <t xml:space="preserve">Lâmpada fluorescente compacta eletrônica, reator integrado, base E-27, 25W-3U, triplo 110/220V; referência comercial 4040 da Ourolux ou equivalente</t>
  </si>
  <si>
    <t xml:space="preserve">P.14.000.046524</t>
  </si>
  <si>
    <t xml:space="preserve">Lâmpada incandescente halógena refletora PAR20, base E27 de 50W - 220V; ref. Halopar 20 64832 Osram ou equivalente</t>
  </si>
  <si>
    <t xml:space="preserve">P.14.000.046535</t>
  </si>
  <si>
    <t xml:space="preserve">Lâmpada halógena com refletor dicroico de 50 W 12 V, ref. Decostar 51 Titan 60° GU5.3 da Osram ou equivalente</t>
  </si>
  <si>
    <t xml:space="preserve">P.14.000.046540</t>
  </si>
  <si>
    <t xml:space="preserve">Lâmpada fluorescente tubular, base bipino bilateral de 28 W, ref. T5 HE Lumilux, 28W/840 da Osram, TL5 Essential 28W/8401SL Philips, ou equivalente</t>
  </si>
  <si>
    <t xml:space="preserve">P.14.000.046547</t>
  </si>
  <si>
    <t xml:space="preserve">Lâmpada fluorescente tubular com camada trifósforo, base bipino bilateral, de 32 W; ref. TLDRS32W-S84 da Philips ou equivalente</t>
  </si>
  <si>
    <t xml:space="preserve">P.14.000.046604</t>
  </si>
  <si>
    <t xml:space="preserve">Lâmpada LED tubular HO-T8, base G13, 36 a 40W, 3400 a 4000 Lm, cor 4000 a 6500K, vida útil mínimo 25.000 horas; referência comercial T8-LED-G13-40-150-65-3C da Glight ou equivalente</t>
  </si>
  <si>
    <t xml:space="preserve">P.14.000.046614</t>
  </si>
  <si>
    <t xml:space="preserve">Lâmpada LED 13,5W, base E-27, cor branca quente ou fria, bivolt, temperatura 3.000K ou 6500K, fluxo luminoso mínimo de 1400lm</t>
  </si>
  <si>
    <t xml:space="preserve">P.14.000.046621</t>
  </si>
  <si>
    <t xml:space="preserve">Lâmpada fluorescente compacta sem reator integrado, base G24q-3 26W-2U duplo, ref. Dulux D/E 26W/827 ou 840 da Osram ou equivalente</t>
  </si>
  <si>
    <t xml:space="preserve">P.14.000.046622</t>
  </si>
  <si>
    <t xml:space="preserve">Lâmpada LED tubular T8, base G13 de 9 a 10W, 900 até 1050 Im, cor 4000 a 6500K, vida útil mínimo 25.000 horas, garantia mínima de 3 anos pelo fabricante, ref. Essential LEDtube 600mm 9W da Philips, Tubo LED T8 10W/4000 600 mm da Osram ou equivalente</t>
  </si>
  <si>
    <t xml:space="preserve">P.14.000.046623</t>
  </si>
  <si>
    <t xml:space="preserve">Lâmpada LED tubular T8, base G13 - 18 a 20W, 1850 até 2000 lm, cor 4000 a 6500K, vida útil mín. 25.000 horas; ref. Essential LEDtube 1200mm 18W 840/865 Philips, Tubo LED T8 - 20W/4000/5000/6500 1200mm da Osram ou equivalente</t>
  </si>
  <si>
    <t xml:space="preserve">P.14.000.090586</t>
  </si>
  <si>
    <t xml:space="preserve">Lâmpada fluorescente tubular comum 32W, base Bipino bilateral; ref.TLDRS32W-CO25 Philips ou equivalente</t>
  </si>
  <si>
    <t xml:space="preserve">P.14.000.091202</t>
  </si>
  <si>
    <t xml:space="preserve">Lâmpada fluorescente compacta sem reator integrado, base G-23 9W-1U simples, ref. Sylvania, Kian ou equivalente</t>
  </si>
  <si>
    <t xml:space="preserve">P.14.000.091203</t>
  </si>
  <si>
    <t xml:space="preserve">Lâmpada fluorescente compacta sem reator integrado, base G-24D-3 26W-2U duplo; ref. D26 W / 41-827 da Dulux, 840 da Osram, PL-C / 2 P26 W / 827 ou 840 da Philips ou equivalente</t>
  </si>
  <si>
    <t xml:space="preserve">P.14.000.092181</t>
  </si>
  <si>
    <t xml:space="preserve">Lâmpada fluorescente compacta eletrônica com reator integrado, base E27; 20W-3U triplo 110/220V; ref. SKU FK da Taschibra, 04030 da Ourolux, Elgin ou equivalente</t>
  </si>
  <si>
    <t xml:space="preserve">P.15.000.031401</t>
  </si>
  <si>
    <t xml:space="preserve">Luminária LED embutir tipo balizador 3W, bivolt, para caixa de 4x2, pintura epóxi branco/preto, corpo em alumínio injetado, difusor translúcido e lâmpada LED G9 de 3W, 2700K a 3000K; ref. St1314 Starlumen + St1716 Starlux ou equivalente</t>
  </si>
  <si>
    <t xml:space="preserve">P.15.000.031407</t>
  </si>
  <si>
    <t xml:space="preserve">Luminária blindada tipo arandela, com suporte articulado, globo em vidro liso incolor e grade de proteção, para lâmpada LED; ref. Tramontina ou equivalente</t>
  </si>
  <si>
    <t xml:space="preserve">P.15.000.031434</t>
  </si>
  <si>
    <t xml:space="preserve">Luminária LED redonda sobrepor, 17 a 19W, fluxo luminoso de 1900 a 2000 lm, temperatura cor 4000K, com difusor translucido, ref. EF72-S2000840 Lumicenter, PL 644/LED20W TL Prolumi ou equivalente</t>
  </si>
  <si>
    <t xml:space="preserve">P.15.000.031435</t>
  </si>
  <si>
    <t xml:space="preserve">Projetor LED, potência 30W, IP65, 6500K, 2250 a 2400 lúmens, bivolt; ref. RSPM-30WBF da Iluminim, 9381 da Gaya, 438718 / 306530 da Brilia ou equivalente</t>
  </si>
  <si>
    <t xml:space="preserve">P.15.000.034006</t>
  </si>
  <si>
    <t xml:space="preserve">Luminária hermética sobrepor para lâmpada LED ou Fluorescente de 2x28W/32W/54W, bivolt, corpo em ABS e difusor em policarbonato, IP65; ref. Osram, Philips, BLight, B.Bauer ou equivalente</t>
  </si>
  <si>
    <t xml:space="preserve">P.15.000.034084</t>
  </si>
  <si>
    <t xml:space="preserve">Luminária quadrada de sobrepor, difusor plano, para 4 lâmpadas tubulares 14/16/18W; ref. Taschibra, MMLuz, Sustentaled, RT Iluminação, Ilumiled ou equivalente</t>
  </si>
  <si>
    <t xml:space="preserve">P.15.000.034101</t>
  </si>
  <si>
    <t xml:space="preserve">Luminária industrial pendente tipo calha aberta instalação em perfilado com gancho I-45 para 1/2 lâmpadas fluorescentes 14W, ref. 681214 BC da ARM, PL 204/214 da Prolumi, AL7974.2FT14 Ajalumi ou equivalente</t>
  </si>
  <si>
    <t xml:space="preserve">P.15.000.034102</t>
  </si>
  <si>
    <t xml:space="preserve">Luminária industrial pendente tipo calha aberta instalação em perfilado com gancho I-45 para 1 ou 2 lâmpadas tubulares 28/54W, ref. 681228 BC  da ARM, FAN04-S228 da Lumicenter, PL 204/228 da Prolumi ou equivalente</t>
  </si>
  <si>
    <t xml:space="preserve">P.15.000.034104</t>
  </si>
  <si>
    <t xml:space="preserve">Luminária retangular de sobrepor tipo calha aberta com refletor e aletas parabólicas para 2 lâmpadas fluorescentes tubulares 28/54W; ref. DBL 3391 2x28W da Light Tool, LS 503 da Intral, 720228BC da ARM ou equivalente</t>
  </si>
  <si>
    <t xml:space="preserve">P.15.000.034106</t>
  </si>
  <si>
    <t xml:space="preserve">Luminária retangular de embutir tipo calha aberta com refletor em alumínio de alto brilho para 2 lâmpadas tubular 28/54W, ref. 130228 BC da ARM, FAN01-E228 da Lumicenter, PL 381/228 da Prolumi ou equivalente</t>
  </si>
  <si>
    <t xml:space="preserve">P.15.000.034109</t>
  </si>
  <si>
    <t xml:space="preserve">Luminária triangular de sobrepor tipo arandela para 1 lâmpada fluorescente compacta de 15/20/23W, ref. AI-03 da Lumalux, ARM99-510 C da ARM, PL 727/126 da Prolumi, AL 2001 da Ajalumi ou equivalente</t>
  </si>
  <si>
    <t xml:space="preserve">P.15.000.034118</t>
  </si>
  <si>
    <t xml:space="preserve">Luminária LED retangular, sobrepor, de 35 a 41W, 3690 a 4800 lm, 220V, temper. cor 4000K, difusor translúcido; ref. AL0756D.L102 da Ajalumi, SM-755/2 LED LC da ARM, LHT42-S4000840 da Lumicenter ou equivalente</t>
  </si>
  <si>
    <t xml:space="preserve">P.15.000.034120</t>
  </si>
  <si>
    <t xml:space="preserve">Luminária LED redonda, embutir, 9 a 12W, fluxo luminoso 800 a 1060 lm, 220V, temperatura cor 4000K, difusor translúcido, ref. AL 0185 da Ajalumi, ARM-702/1 LED da ARM, EF70-E0850840 da Lumicenter, PL 616/LED15W TL da Prolumi ou equivalente</t>
  </si>
  <si>
    <t xml:space="preserve">P.15.000.034123</t>
  </si>
  <si>
    <t xml:space="preserve">Luminária LED redonta de embutir tipo balizador, para piso, potência 6W, 300lm / 360 lm, temperatura de cor 2700K/3000K, bivolt; ref. comercial: LM615 da Luminatti ou equivalente</t>
  </si>
  <si>
    <t xml:space="preserve">P.15.000.034124</t>
  </si>
  <si>
    <t xml:space="preserve">Luminária para travessia de pedestres leds, com relés e braço articulado, ref. DI-955/01.034.CET25, relê MP-3263, braço DTVS-BA-TB-3212.1 da Repume ou equivalente</t>
  </si>
  <si>
    <t xml:space="preserve">P.15.000.034127</t>
  </si>
  <si>
    <t xml:space="preserve">Luminária pública LED retangular para poste, 14.200 a 18.000 lm, IRC&gt;=70, temperatura cor 5000K/6500K, eficiência mínima 120lm/W, IP&gt;=66; ref. P-702-SPXL2508100 SpledLux, LPMI-120W Mepó Ilumina, 7017570 Ledvance, FLEDSS21-5K Fortlight ou equivalente</t>
  </si>
  <si>
    <t xml:space="preserve">P.15.000.034128</t>
  </si>
  <si>
    <t xml:space="preserve">Luminária LED retangular para parede/piso de 11.838 a 12.150lm, IRC&gt;=70, temperatura cor 5000/6000 K, IP&gt;=66, eficiência 135lm/W, potência 86W/120W; ref. FLED 100-RR25 da Fortlight, CLF-MP100 da Conexled ou equivalente</t>
  </si>
  <si>
    <t xml:space="preserve">P.15.000.034129</t>
  </si>
  <si>
    <t xml:space="preserve">Luminária pública LED retangular para poste, 6250lm a 6674lm, eficiência mín.113 lm/W, IRC&gt;=70, temperatura cor 5000/6500 K, IP&gt;=54, ref. CLP-U60 da Conexled, TK SL-50 Ledstar, GL216 50 3C Glight, FLEDSS21-5K-50W Fortlight ou equivalente</t>
  </si>
  <si>
    <t xml:space="preserve">P.15.000.034131</t>
  </si>
  <si>
    <t xml:space="preserve">Luminária LED retangular para poste, eficiência minima 14.083 lm, eficiência min.135 lm/W, potência 104W; ref. CLP-A100U da Conexled ou equivalente</t>
  </si>
  <si>
    <t xml:space="preserve">P.15.000.034132</t>
  </si>
  <si>
    <t xml:space="preserve">Luminaria LED retangular em alumínio para poste, tipo pública, IP67, fluxo luminoso de 5000 a 5500lm, temperatura da cor 6000-6500K, potência 50W - bivolt</t>
  </si>
  <si>
    <t xml:space="preserve">P.15.000.034133</t>
  </si>
  <si>
    <t xml:space="preserve">Luminária retangular tipo arandela externa, (axlxp) 40x13x8cm, com difusor em polietileno ou vidro leitoso, com dois soquetes E27, diversas cores</t>
  </si>
  <si>
    <t xml:space="preserve">P.15.000.034134</t>
  </si>
  <si>
    <t xml:space="preserve">Luminária LED retangular para poste, eficiência minima 27.624 lm, eficiência min. 135 lm/W, potência 204W; ref. CLP-A200U da Conexled ou equivalente</t>
  </si>
  <si>
    <t xml:space="preserve">P.15.000.034200</t>
  </si>
  <si>
    <t xml:space="preserve">Luminária LED solar integrada para poste, com suporte para fixação; ref. linha Sahy CLS-UF80 da Conexled, Atlas All in One 80W da Fotovolt,  EIF-80W da Lightsolar ou equivalente</t>
  </si>
  <si>
    <t xml:space="preserve">P.15.000.045618</t>
  </si>
  <si>
    <t xml:space="preserve">Módulo tomada RJ-45 1 posto, referência Alumbra linha Belise ou equivalente</t>
  </si>
  <si>
    <t xml:space="preserve">P.15.000.046012</t>
  </si>
  <si>
    <t xml:space="preserve">Luminária quadrada de embutir tipo calha aberta com aletas planas para 2 lâmpadas fluorescentes compactas de 18/26W, ref. EDQ-46 da Lumalux, 1202E27 BC da ARM, PL 688/226 da Prolumi ou equivalente</t>
  </si>
  <si>
    <t xml:space="preserve">P.15.000.046028</t>
  </si>
  <si>
    <t xml:space="preserve">Projetor retangular fechado, com alojamento para reator, para lâmpada vapor metálico ou de sódio de 150 a 400 W; ref. SBE-417 da Shomei, EX 417-5 da Naville ou equivalente</t>
  </si>
  <si>
    <t xml:space="preserve">P.15.000.046030</t>
  </si>
  <si>
    <t xml:space="preserve">Braço em tubo de ferro galvanizado a fogo, de 1´ x 1,00m, para fixação de uma luminária externa; ref. ILB-68L/100 Ilumatic, YL-203 Yluminart, Shomei, FBL 10100 Fortiligth, RPF-203 Danta Luz ou equivalente</t>
  </si>
  <si>
    <t xml:space="preserve">P.15.000.046031</t>
  </si>
  <si>
    <t xml:space="preserve">Luminária redonda de embutir com difusor recuado para 1 ou 2 lâmpadas fluorescentes compactas/LED de 15/18/20 a 26W; ref. EDR-45 da Lumalux, PL 613/226 da Prolumi ou equivalente</t>
  </si>
  <si>
    <t xml:space="preserve">P.15.000.046046</t>
  </si>
  <si>
    <t xml:space="preserve">Projetor retangular fechado com aletas, para lâmpada vapor metálico 1000/2000 W, vapor sódio 1000 W; ref. EZ-440-I/2 da Naville ou equivalente</t>
  </si>
  <si>
    <t xml:space="preserve">P.15.000.046048</t>
  </si>
  <si>
    <t xml:space="preserve">Projetor retangular fechado para lâmpadas vapor metálico e vapor de sódio 250/400W, soquete E-40; ref. SBE-416 da Shomei, RPF-9 da Danta Lux ou equivalente</t>
  </si>
  <si>
    <t xml:space="preserve">P.15.000.046049</t>
  </si>
  <si>
    <t xml:space="preserve">Projetor cônico fechado, para lâmpadas vapor metálico e vapor de sódio 250/400W, mista 250/500W; ref. IE-531/1 Metal Light ou equivalente</t>
  </si>
  <si>
    <t xml:space="preserve">P.15.000.046050</t>
  </si>
  <si>
    <t xml:space="preserve">Projetor LED modular de 150 a 200W, eficiência minima de 125 l/W, fluxo luminoso mínimo de 26294lm, ref. CLF-MP200C da Conexled, HRS-200 da H2xtech, RFL180-B502-002 da LED ou equivalente</t>
  </si>
  <si>
    <t xml:space="preserve">P.15.000.046064</t>
  </si>
  <si>
    <t xml:space="preserve">Luminária retangular de sobrepor tipo calha aberta para 2 lâmpadas fluorescentes tubulares de 32W; ref. AL7951.2FT32 da Ajalumi ou equivalente</t>
  </si>
  <si>
    <t xml:space="preserve">P.15.000.046068</t>
  </si>
  <si>
    <t xml:space="preserve">Luminária retangular de sobrepor tipo calha aberta para 4 lâmpadas fluorescentes tubulares de 32W, ref. CN10-S432 da Lumicenter ou equivalente</t>
  </si>
  <si>
    <t xml:space="preserve">P.15.000.046071</t>
  </si>
  <si>
    <t xml:space="preserve">Luminária retangular de sobrepor tipo calha aberta com refletor em alumínio de alto brilho para 2 lâmpadas tubulares 32/36W, ref. CAN03-S2TLED1204 da Lumicenter, PL 228/24 da Prolumi ou equivalente</t>
  </si>
  <si>
    <t xml:space="preserve">P.15.000.046093</t>
  </si>
  <si>
    <t xml:space="preserve">Luminária decorativa tipo poste balizador, com altura aproximada de 500mm a 600mm; ref. 532 FM Lustres, ST222V da Starlumen, Ecoforce ou equivalente</t>
  </si>
  <si>
    <t xml:space="preserve">P.15.000.046106</t>
  </si>
  <si>
    <t xml:space="preserve">Luminária fechada retangular tipo pétala pequena, com alojamento para reator, ref. DP-2198-01, DP-2198-02 da Projeto ou equivalente</t>
  </si>
  <si>
    <t xml:space="preserve">P.15.000.046107</t>
  </si>
  <si>
    <t xml:space="preserve">Luminária fechada retangular tipo pétala grande, com alojamento para reator; ref. DP-2305-01 da Projeto ou equivalente</t>
  </si>
  <si>
    <t xml:space="preserve">P.15.000.046109</t>
  </si>
  <si>
    <t xml:space="preserve">Plafon de plástico e/ou PVC, para acabamento de ponto de luz, com soquete E-27; ref. PF1 ou PF2 da Wetzel ou equivalente</t>
  </si>
  <si>
    <t xml:space="preserve">P.15.000.046175</t>
  </si>
  <si>
    <t xml:space="preserve">Luminária quadrada de embutir tipo calha aberta refletor e aleta parabólicas em alumínio para 4 lâmpadas fluorescentes 14/16/18W, ref. 101416 BC da ARM, CAA1-E416 da Lumicenter, PL 375/42 da Prolumi ou equivalente</t>
  </si>
  <si>
    <t xml:space="preserve">P.15.000.046177</t>
  </si>
  <si>
    <t xml:space="preserve">Luminária de embutir redonda com foco orientável e acessórios antiofuscante, para 1 lâmpada dicroica de 50 W, base GZ-10; ref. linha face plana IL0073-GZ Interlight ou equivalente</t>
  </si>
  <si>
    <t xml:space="preserve">P.15.000.046347</t>
  </si>
  <si>
    <t xml:space="preserve">Luminária redonda de embutir com refletor em alumínio para 2 lâmpadas fluorescentes compactas duplas de 18/26W, ref. EDR-30 da Lumalux, ARM99-702 C da ARM , PL 613/226 da Prolumi, AL 1501 da Ajalumi ou equivalente</t>
  </si>
  <si>
    <t xml:space="preserve">P.15.000.046348</t>
  </si>
  <si>
    <t xml:space="preserve">Luminária retangular de embutir assimétrica para 1 lâmpada fluorescente tubular de 14W; ref. 130114 BC da ARM ou equivalente</t>
  </si>
  <si>
    <t xml:space="preserve">P.15.000.046349</t>
  </si>
  <si>
    <t xml:space="preserve">Luminária redonda de sobrepor ou pendente com difusor para facho concentrado para 1 lâmpada vapor metálico elipsoidal de 250 / 400W; ref.  SBI-811/FC-V Shomei ou equivalente</t>
  </si>
  <si>
    <t xml:space="preserve">P.15.000.046351</t>
  </si>
  <si>
    <t xml:space="preserve">Luminária retangular de embutir tipo calha aberta com refletor assimétrico em alumínio para 2 lâmpadas fluorescentes tubulares 28/54W, ref. 136228 BC da ARM, PL 381/228 ASS da Prolumi ou equivalente</t>
  </si>
  <si>
    <t xml:space="preserve">P.15.000.046568</t>
  </si>
  <si>
    <t xml:space="preserve">Luminária redonda de sobrepor com difusor em vidro temperado jateado para 1 ou 2 lâmpadas fluorescentes compactas de 18/26W; ref. PFD-03 da Lumalux, ARM99-2018 C da ARM, AL 3001/G da Ajalumi ou equivalente</t>
  </si>
  <si>
    <t xml:space="preserve">P.15.000.046585</t>
  </si>
  <si>
    <t xml:space="preserve">Luminária industrial pendente refletor prismático sem alojamento para reator, lâmpadas sódio/metálico/mista 150/250/400W; ref. DI-850 e DI-855 da Repume ou equivalente</t>
  </si>
  <si>
    <t xml:space="preserve">P.15.000.049559</t>
  </si>
  <si>
    <t xml:space="preserve">Laço lateral duplo para cabo 4 15kV</t>
  </si>
  <si>
    <t xml:space="preserve">P.15.000.049560</t>
  </si>
  <si>
    <t xml:space="preserve">Laço pre-formado de topo para cabo CA 4 AWG</t>
  </si>
  <si>
    <t xml:space="preserve">P.15.000.090205</t>
  </si>
  <si>
    <t xml:space="preserve">Luminária LED quadrada, sobrepor, de 15 a 24W fluxo lum. 1363 a 1800 lm, 220V, temper. de cor 4000 K, difusor prismático transparente; ref. 400-24/1 LED da ARM, EF75-S2000840, difusor leitoso Lumicenter, PL 289/LED18W TL Prolumi ou equivalente</t>
  </si>
  <si>
    <t xml:space="preserve">P.15.000.091173</t>
  </si>
  <si>
    <t xml:space="preserve">Luminária blindada oval de sobrepor em alumínio fundido ou arandela, para lâmpada fluorescente compacta</t>
  </si>
  <si>
    <t xml:space="preserve">P.15.000.091243</t>
  </si>
  <si>
    <t xml:space="preserve">Luminária blindada de sobrepor ou pendente para 2 lâmpadas fluorescentes 32/36/40 W, ref. HT01S232 da Lumicenter ou equivalente</t>
  </si>
  <si>
    <t xml:space="preserve">P.15.000.091298</t>
  </si>
  <si>
    <t xml:space="preserve">Luminária retangular de embutir tipo calha fechada com difusor plano em acrílico para 2 lâmpadas fluorescentes tubulares de 28/32/36/54W; ref. 152228 LC da ARM, AL7051.2FT28 da Ajalumi ou equivalente</t>
  </si>
  <si>
    <t xml:space="preserve">P.15.000.091336</t>
  </si>
  <si>
    <t xml:space="preserve">Luminária retangular de sobrepor tipo calha fechada difusor em acrílico translúcido p/2 lâmpadas fluorescentes 28/32/36/54W, ref. AL7551.2FT28 e AL7551.2FT32 da Ajalumi, 750228 LC ARM, PL289/24 TL Prolumi ou equivalente</t>
  </si>
  <si>
    <t xml:space="preserve">P.15.000.092173</t>
  </si>
  <si>
    <t xml:space="preserve">Luminária pública fechada pétala pequena em alumínio fundido, refrator lente em vidro temperado, ref. LX-17/3 da Lumel ou equivalente</t>
  </si>
  <si>
    <t xml:space="preserve">P.15.000.092174</t>
  </si>
  <si>
    <t xml:space="preserve">Suporte tubular de fixação em poste para 1 luminária tipo pétala; ref. DTS-1-60 da Repume, RCA Lâmpadas, SB-1 Reto da Induspar ou equivalente</t>
  </si>
  <si>
    <t xml:space="preserve">P.15.000.092175</t>
  </si>
  <si>
    <t xml:space="preserve">Suporte tubular de fixação em poste para 2 luminárias tipo pétala; ref. DTS-2-60 da Repume, RCA lâmpadas, SB-2 Angular da Induspar ou equivalente</t>
  </si>
  <si>
    <t xml:space="preserve">P.16.000.067001</t>
  </si>
  <si>
    <t xml:space="preserve">Bloco autônomo de iluminação de emergência LED, autonomia de 3 horas, equipado com 2 faróis, fluxo luminoso 2.000 até 3.000 lúmens; ref. FAE-LED216 da KBR, Bloco de 3000 lumens da Segurimax ou equivalente</t>
  </si>
  <si>
    <t xml:space="preserve">P.16.000.067004</t>
  </si>
  <si>
    <t xml:space="preserve">Luminária de emergência LED sobrepor, teto ou parede (frontral/ lateral), dupla face, autonomia mínima 2 horas, 30/35 lúmens, bivolt 110/220V, bateria recarregável; ref. Iluminim, Intelbras, Segurimax ou equivalente</t>
  </si>
  <si>
    <t xml:space="preserve">P.16.000.091001</t>
  </si>
  <si>
    <t xml:space="preserve">Módulo para adaptação de luminária de emergência, autonomia 90 minutos para lâmpada fluorescente de 32W</t>
  </si>
  <si>
    <t xml:space="preserve">P.16.000.091030</t>
  </si>
  <si>
    <t xml:space="preserve">Central de detecção e alarme de incêndio, autonomia de 1 hora para 12 laços, 220V/12V</t>
  </si>
  <si>
    <t xml:space="preserve">P.16.000.091342</t>
  </si>
  <si>
    <t xml:space="preserve">Central para iluminação de emergência, completa (incluso 9 baterias de 150A - 1h30min), de 5000 a 7500 W, ref. UNILAMP USE 110/7000 Unitron ou equivalente</t>
  </si>
  <si>
    <t xml:space="preserve">P.16.000.091551</t>
  </si>
  <si>
    <t xml:space="preserve">Central de iluminação de emergência com autonomia de 1 hora até 240W, ref. ILU300CS/12V da Gevi Gamma, NL 240W 12V da Nova Luz, BF/42 da Unitron ou equivalente</t>
  </si>
  <si>
    <t xml:space="preserve">P.17.000.030001</t>
  </si>
  <si>
    <t xml:space="preserve">Unidade gerenciadora digital de vídeo em rede (NVR) de até 8 câmeras IP em Full HD a 30FPS, armazenamento de 6 TB, 1 interface de rede Fast Ethernet; ref. NVD 1008 P da Intelbras ou equivalente</t>
  </si>
  <si>
    <t xml:space="preserve">P.17.000.030003</t>
  </si>
  <si>
    <t xml:space="preserve">Unidade gerenciadora digital de vídeo em rede (NVR) de até 16 câmeras IP em Full HD a 30FPS, armazen. de 12 TB, 1 interface de rede Gigabit Ethernet e 4 entradas de alarme; ref. NVD 3016 P da Intelbras ou equivalente</t>
  </si>
  <si>
    <t xml:space="preserve">P.17.000.030005</t>
  </si>
  <si>
    <t xml:space="preserve">Unidade gerenciadora digital de vídeo em rede (NVR) de até 32 câmeras IP em Full HD a 30FPS, para armazenamento de 48 TB, 2 interface de rede Gigabit Ethernet e 16 entradas de alarme; referência NVD 7032 da Intelbras ou equivalente</t>
  </si>
  <si>
    <t xml:space="preserve">P.17.000.030502</t>
  </si>
  <si>
    <t xml:space="preserve">Fonte de alimentação chaveada universal (bivolt), com saída de 24V 1,5A 35W; reerência comercial LRS-35-24 da Mean Well, I20667 Metaltex ou equivalente</t>
  </si>
  <si>
    <t xml:space="preserve">P.17.000.030515</t>
  </si>
  <si>
    <t xml:space="preserve">Rack fechado de piso padrão metálico, 19 x 44 Us x 770 mm, porta com visor em acrílico/vidro; ref. Bihouse Racks, APL Racks, Pier Telecom ou equivalente</t>
  </si>
  <si>
    <t xml:space="preserve">P.17.000.030518</t>
  </si>
  <si>
    <t xml:space="preserve">P.17.000.030520</t>
  </si>
  <si>
    <t xml:space="preserve">Rack fechado padrão metálico, 19 x 20 Us x 470 mm, porta com visor em acrílico/vidro; ref. Bihouse Racks, APL Racks, Pier Telecom ou equivalente</t>
  </si>
  <si>
    <t xml:space="preserve">P.17.000.030522</t>
  </si>
  <si>
    <t xml:space="preserve">Rack fechado padrão metálico, 19 x 12 Us x 470 mm, porta com visor em acrílico/vidro; ref. Bihouse Racks, APL Racks, Pier Telecom ou equivalente</t>
  </si>
  <si>
    <t xml:space="preserve">P.17.000.030523</t>
  </si>
  <si>
    <t xml:space="preserve">P.17.000.030524</t>
  </si>
  <si>
    <t xml:space="preserve">Bandeja fixa para rack, 19" x 800 mm</t>
  </si>
  <si>
    <t xml:space="preserve">P.17.000.030525</t>
  </si>
  <si>
    <t xml:space="preserve">P.17.000.030531</t>
  </si>
  <si>
    <t xml:space="preserve">P.17.000.030537</t>
  </si>
  <si>
    <t xml:space="preserve">Detector ou sensor de gás liquefeito (GLP), gás natural (GN) ou derivados de metano, endereçável; ref. Gevi gamma, AFDG2E da Abafire, AGD da Contech, IL022 da Aerot, MGC1000 da Minipa ou equivalente</t>
  </si>
  <si>
    <t xml:space="preserve">P.17.000.030538</t>
  </si>
  <si>
    <t xml:space="preserve">P.17.000.030550</t>
  </si>
  <si>
    <t xml:space="preserve">Alarme hidráulico com gongo, cobertura e corpo em alumínio fundido ASTM-B-209, pintado na cor vermelha; ref. Reliablel, Skop ou equivalente</t>
  </si>
  <si>
    <t xml:space="preserve">P.17.000.030555</t>
  </si>
  <si>
    <t xml:space="preserve">Módulo isolador, módulo endereçador para audiovisual; ref. LSC-ISO da Global Fire, IRC485T03 da Tecnohold, IDL 520 da Intelbras, MIC-E 02251 da Ilumac ou equivalente</t>
  </si>
  <si>
    <t xml:space="preserve">P.17.000.030562</t>
  </si>
  <si>
    <t xml:space="preserve">Câmera fixa colorida compacta, resolução 1/3 Megapixels, tipo mini com lente varifocal, para áreas internas e externas; ref. VIP S3120 IP mini Bullet 1.3MP da Intelbras, IP GSIP1300TVP Bullet da Giga ou equivalente</t>
  </si>
  <si>
    <t xml:space="preserve">P.17.000.030563</t>
  </si>
  <si>
    <t xml:space="preserve">Câmera Dome IP HD 1.3MP, para áreas internas e externas, função WDR, com lente varifocal, possui função SIP (vídeo chamadas); ref. IP Dome HD VIP E4220Z da Intelbras, GV EDR2100-0F da Geovision ou equivalente</t>
  </si>
  <si>
    <t xml:space="preserve">P.17.000.030575</t>
  </si>
  <si>
    <t xml:space="preserve">Câmera fixa com domo e suporte de fixação, sensor de imagem CMOS, função WDR e IP 66; ref. NDI-50022-V3 da Bosch ou equivalente</t>
  </si>
  <si>
    <t xml:space="preserve">P.17.000.030578</t>
  </si>
  <si>
    <t xml:space="preserve">Switch Gigabit para servidor central com 24 portas PoE frontais e 4 portas SFP, capacidade de 10 / 100 / 1000 MBPS; ref. série 2930F-JL261A - HP Aruba ou equivalente</t>
  </si>
  <si>
    <t xml:space="preserve">P.17.000.030580</t>
  </si>
  <si>
    <t xml:space="preserve">P.17.000.030581</t>
  </si>
  <si>
    <t xml:space="preserve">Bandeja deslizante para Rack de 19" padrão, com profundidade de 770 mm</t>
  </si>
  <si>
    <t xml:space="preserve">P.17.000.030583</t>
  </si>
  <si>
    <t xml:space="preserve">Estação de trabalho "WorkStation" para central de monitoramento com até 3 monitores, memória RAM de 8 GB; referência T3620 MT da empresa Dell ou equivalente</t>
  </si>
  <si>
    <t xml:space="preserve">P.17.000.030586</t>
  </si>
  <si>
    <t xml:space="preserve">Mesa controladora híbrida para até 32 câmeras IPs com teclado e joystick, compatível com sistema de CFTV, IP ou analógico; ref. modelo VTN-2000 da Intelbras ou equivalente</t>
  </si>
  <si>
    <t xml:space="preserve">P.17.000.030587</t>
  </si>
  <si>
    <t xml:space="preserve">Estação de monitoramento "WorkStation" para até 3 monitores, memória RAM de 16 GB DDR4, Placa de vídeo 5 GB DD5; ref. Z4 da marca HP ou equivalente</t>
  </si>
  <si>
    <t xml:space="preserve">P.17.000.030600</t>
  </si>
  <si>
    <t xml:space="preserve">Central pabx híbrida de telefonia p/8 linhas tronco e 128 ramais (digital/analógico) até 03 acessórios, 60 troncos digitais, 08 troncos analógicos/144 ramais (analógicos/digitais), recurso PBX-Networking; ref. Intelbras Impacta 220 digital ou equivalente</t>
  </si>
  <si>
    <t xml:space="preserve">P.17.000.030601</t>
  </si>
  <si>
    <t xml:space="preserve">Central de pabx híbrida de telefonia para 8 linhas tronco+128 ramais (digital e analógico); ref. Impacta 220 Intelbras, Impacta 300 Intelbras ou equivalente</t>
  </si>
  <si>
    <t xml:space="preserve">P.17.000.030603</t>
  </si>
  <si>
    <t xml:space="preserve">Central de pabx para 2 linhas e 8 ramais; ref. Conecta + da Intelbras, incluso o kit de mais 1 placa de 4 ramais e 1 placa Disa de atendimento automático</t>
  </si>
  <si>
    <t xml:space="preserve">P.17.000.030700</t>
  </si>
  <si>
    <t xml:space="preserve">Sinalizador audiovisual endereçável com LEDs pulsantes do tipo flash, ref. SAV-E da Firemac, VALKYRIE A da Global Fire ou equivalente</t>
  </si>
  <si>
    <t xml:space="preserve">P.17.000.030701</t>
  </si>
  <si>
    <t xml:space="preserve">Chave de fluxo para ar, temperatura de trabalho max. 60°C, ajuste vazão min. 10m/s, micro chave reversível (SPDT-COM-NO-NC), capacidade 10A - 1/2HP - 125/250VAC</t>
  </si>
  <si>
    <t xml:space="preserve">P.17.000.030702</t>
  </si>
  <si>
    <t xml:space="preserve">Repetidor de Sinal I/I e V/I</t>
  </si>
  <si>
    <t xml:space="preserve">P.17.000.030703</t>
  </si>
  <si>
    <t xml:space="preserve">Sensor de temperatura ambiente PT100, 3 fios inox haste rosca 1/2" BSP</t>
  </si>
  <si>
    <t xml:space="preserve">P.17.000.030704</t>
  </si>
  <si>
    <t xml:space="preserve">P.17.000.030705</t>
  </si>
  <si>
    <t xml:space="preserve">Controlador lógico programável 16 entradas/16 saídas</t>
  </si>
  <si>
    <t xml:space="preserve">P.17.000.030706</t>
  </si>
  <si>
    <t xml:space="preserve">P.17.000.030707</t>
  </si>
  <si>
    <t xml:space="preserve">Módulo de expansão para 8 de entradas e saídas digitais</t>
  </si>
  <si>
    <t xml:space="preserve">P.17.000.030708</t>
  </si>
  <si>
    <t xml:space="preserve">Módulos de expansão para 4 canais de saídas analógicas</t>
  </si>
  <si>
    <t xml:space="preserve">P.17.000.030710</t>
  </si>
  <si>
    <t xml:space="preserve">Termostato de segurança 90-110C, ref. BT-TRL-90110 da Slic Equipamentos, LS1 da Actua Controls ou equivalente</t>
  </si>
  <si>
    <t xml:space="preserve">P.17.000.030711</t>
  </si>
  <si>
    <t xml:space="preserve">Transmissor de pressão compacto, escala de pressão de 0 A 10 BAR, sinal de saída de 4 - 20 MA; ref. MBS1700 da Danfos, PX119 da Omega, RTP-420 da Rücken ou equivalente</t>
  </si>
  <si>
    <t xml:space="preserve">P.17.000.030712</t>
  </si>
  <si>
    <t xml:space="preserve">Transmissor de temperatura/umidade para dutos 3% 4-20 mA, ref. RHP-3D11 da Slic equipamentos, ou equivalente</t>
  </si>
  <si>
    <t xml:space="preserve">P.17.000.030715</t>
  </si>
  <si>
    <t xml:space="preserve">Termostato para aquecimento ou refrigeração com programação horária, referência comercial Full Gauge ou equivalente</t>
  </si>
  <si>
    <t xml:space="preserve">P.17.000.030716</t>
  </si>
  <si>
    <t xml:space="preserve">Poço Termométrico em alumínio com haste de 30mm e rosca 1/2" npt, ref. Comercial: Full Gauge ou equivalente</t>
  </si>
  <si>
    <t xml:space="preserve">P.17.000.031477</t>
  </si>
  <si>
    <t xml:space="preserve">Ponto de acesso de dados (Acess Point), para acesso em rede local sem fio, ref. com.: EAP245-AC1750-V1 da TP-Link, WAP150 da Cisco, DAP-2610 da D-Link ou equivalente</t>
  </si>
  <si>
    <t xml:space="preserve">P.17.000.031489</t>
  </si>
  <si>
    <t xml:space="preserve">Central de pabx híbrida de telefonia para 8 linhas tronco e 24 a 32 ramais (digital e analógico); ref. Intelbras Impacta 40 /68i, Panasonic KXTES 32 ou equivalente</t>
  </si>
  <si>
    <t xml:space="preserve">P.17.000.031490</t>
  </si>
  <si>
    <t xml:space="preserve">Switch Gigabit 24 portas 10/100/1000 Base TX Layer 2 mínimo com porta de saída em fibra</t>
  </si>
  <si>
    <t xml:space="preserve">P.17.000.031495</t>
  </si>
  <si>
    <t xml:space="preserve">Video porteiro eletrônico colorido com um interfone; referência comercial HDL 90.02.01.033, 90.02.01.700 ou equivalente</t>
  </si>
  <si>
    <t xml:space="preserve">P.17.000.035701</t>
  </si>
  <si>
    <t xml:space="preserve">Porteiro eletrônico com 1 interfone; ref. Amelco AM-M100 ou equivalente</t>
  </si>
  <si>
    <t xml:space="preserve">P.17.000.035705</t>
  </si>
  <si>
    <t xml:space="preserve">Sistema eletrônico de automatização de portão deslizante, para esforço maior de 800kg e até 1400 kg, mono 220 V, com 3 controles de acesso; ref. DZ IND 1500 / EURUS 2000 da PPA ou equivalente - instalado</t>
  </si>
  <si>
    <t xml:space="preserve">P.17.000.035713</t>
  </si>
  <si>
    <t xml:space="preserve">Sistema eletrônico de automatização de portão deslizante, para esforços até 800 kg, mono 220 V, com 2 controles de acesso; ref. DZ4 DK 1/3hp da Rossi ou equivalente - instalado</t>
  </si>
  <si>
    <t xml:space="preserve">P.17.000.037603</t>
  </si>
  <si>
    <t xml:space="preserve">Sistema de alarme PNE com indicador audiovisual, com fio, com etiquetas informativas em alumínio com impressão UV e adesivos, resistente às intempéries conforme NBR 9050/2015, para pessoas com mobilidade reduzida ou cadeirante</t>
  </si>
  <si>
    <t xml:space="preserve">P.17.000.037604</t>
  </si>
  <si>
    <t xml:space="preserve">Sistema de alarme PNE com indicador audiovisual, sem fio (Wireless), com etiquetas informativas em alumínio com impressão UV e adesivos, resistente às intempéries conforme NBR 9050/2015, para pessoas com mobilidade reduzida ou cadeirante</t>
  </si>
  <si>
    <t xml:space="preserve">P.17.000.041097</t>
  </si>
  <si>
    <t xml:space="preserve">Inversor de frequência para variação de velocidade, potência de 1,5 a 150 cv, 200 a 240V trifásico; referência comercial CFW900 da Weg ou equivalente</t>
  </si>
  <si>
    <t xml:space="preserve">P.17.000.041119</t>
  </si>
  <si>
    <t xml:space="preserve">Dispositivo de partida ´Soft Starter´ para motor 220 V, trifásico de 40cv, ref. SSW070130T5SZ da Weg ou equivalente</t>
  </si>
  <si>
    <t xml:space="preserve">P.17.000.041120</t>
  </si>
  <si>
    <t xml:space="preserve">Dispositivo Soft Starter para motor 15 cv, trifásico 220 V, ref. SSW070045T5SZ da Weg ou equivalente</t>
  </si>
  <si>
    <t xml:space="preserve">P.17.000.041121</t>
  </si>
  <si>
    <t xml:space="preserve">Dispositivo Soft Starter para motor 25 cv, trifásico 220 V, ref. SSW070085T5SZ da Weg ou equivalente</t>
  </si>
  <si>
    <t xml:space="preserve">P.17.000.042200</t>
  </si>
  <si>
    <t xml:space="preserve">Inversor de frequência para variação de velocidade em motores, potência de 0,25 a 175 cv; ref. CFW500D31P0T4DB20 da Weg ou equivalente</t>
  </si>
  <si>
    <t xml:space="preserve">P.17.000.042462</t>
  </si>
  <si>
    <t xml:space="preserve">Alarme sonoro bitonal de 220V, para painel de comando; ref. 104/220 B Cutler Hammer ou equivalente</t>
  </si>
  <si>
    <t xml:space="preserve">P.17.000.042521</t>
  </si>
  <si>
    <t xml:space="preserve">Detector óptico de fumaça endereçável, com base de fixação, ref. BH-300 da Kidde, Protege ou equivalente</t>
  </si>
  <si>
    <t xml:space="preserve">P.17.000.042524</t>
  </si>
  <si>
    <t xml:space="preserve">Distribuidor interno óptico para 1U de até 24 fibras (DIO), adaptadores e Pigtails; para montagem em rack 19"/23"; ref. DIO 24FO D da Fibracem, Intelbras, 2 Flex Telecom ou equivalente - completo</t>
  </si>
  <si>
    <t xml:space="preserve">P.17.000.042527</t>
  </si>
  <si>
    <t xml:space="preserve">Protetor de surto para bloco de distribuição, referência MPDG Slim RG / MPDG Slim RS da Bargoa, MP-R-CC (G) da Clamper ou equivalente</t>
  </si>
  <si>
    <t xml:space="preserve">P.17.000.042538</t>
  </si>
  <si>
    <t xml:space="preserve">Divisor interno com 1 entrada e 2 saídas 75 Ohms, ref. WDI/275 Wadt ou equivalente</t>
  </si>
  <si>
    <t xml:space="preserve">P.17.000.042539</t>
  </si>
  <si>
    <t xml:space="preserve">Divisor interno com 1 entrada e 4 saídas 75 Ohms, ref. WDI/475 Wadt ou equivalente</t>
  </si>
  <si>
    <t xml:space="preserve">P.17.000.042541</t>
  </si>
  <si>
    <t xml:space="preserve">Amplificador de potência, 50 dB, para VHF e CATV, frequência 40 a 550 MHz; ref. PQAP-7500 da Pró Eletronic ou equivalente</t>
  </si>
  <si>
    <t xml:space="preserve">P.17.000.042542</t>
  </si>
  <si>
    <t xml:space="preserve">Antema WI-FI dual band access point, banda 450Mbps em 2.4GHz e 1300Mbps em 5GHz, compatível em PoE (802,3at); ref. AC1750 - EAP245 TP-Link ou equivalente</t>
  </si>
  <si>
    <t xml:space="preserve">P.17.000.042546</t>
  </si>
  <si>
    <t xml:space="preserve">Bloco de distribuição com protetor de surtos para 10 pares; ref. modelo WT-1002A - sem Corte / conexão Permanente (Conect CP), contato em bronze com banho de estanho; ref. fabricação Seccon ou equivalente</t>
  </si>
  <si>
    <t xml:space="preserve">P.17.000.042563</t>
  </si>
  <si>
    <t xml:space="preserve">Modulador de canais modelo ágil, ref. PQMO-2600G2 da Proeletronic ou equivalente</t>
  </si>
  <si>
    <t xml:space="preserve">P.17.000.042566</t>
  </si>
  <si>
    <t xml:space="preserve">Amplificador transistorizado de linha VHF (50 a 220 MHz, 50 dB) ou UHF (470 a 800 MHz, 48 dB), nível de saída 1, 4 e 8 canais, conectores de saída F-fêmea - 110/220V</t>
  </si>
  <si>
    <t xml:space="preserve">P.17.000.046322</t>
  </si>
  <si>
    <t xml:space="preserve">Sensor de presença infravermelho passivo e microondas sem fio, alcance 12m, frequência 433,92Mhz, cobertura 90°; ref. Intelbras IVP2000 SR ou equivalente</t>
  </si>
  <si>
    <t xml:space="preserve">P.17.000.050018</t>
  </si>
  <si>
    <t xml:space="preserve">Transceptor Gigabit SX conectável de formato pequeno (SFP); ref. MGBSX1 da Cisco ou equivalente</t>
  </si>
  <si>
    <t xml:space="preserve">P.17.000.050162</t>
  </si>
  <si>
    <t xml:space="preserve">Sistema ininterrupto de energia monofásico no break, de 5 a 7,5 kVA (110 / 120 V), autonomia 15 minutos</t>
  </si>
  <si>
    <t xml:space="preserve">P.17.000.050167</t>
  </si>
  <si>
    <t xml:space="preserve">Sistema ininterrupto de energia monofásico de 2 kVA (127 / 127 V), autonomia 40 minutos</t>
  </si>
  <si>
    <t xml:space="preserve">P.17.000.050178</t>
  </si>
  <si>
    <t xml:space="preserve">Sistema ininterrupto de energia trifásico de 10 kVA (220 / 220 V), autonomia 15 minutos</t>
  </si>
  <si>
    <t xml:space="preserve">P.17.000.050179</t>
  </si>
  <si>
    <t xml:space="preserve">Sistema ininterrupto de energia trifásico de 20 kVA (220 / 208 / 108 V), autonomia 15 minutos</t>
  </si>
  <si>
    <t xml:space="preserve">P.17.000.050181</t>
  </si>
  <si>
    <t xml:space="preserve">Sistema ininterrupto de energia trifásico on line, de 15 kVA (208 / 110 V), autonomia 15 minutos</t>
  </si>
  <si>
    <t xml:space="preserve">P.17.000.050183</t>
  </si>
  <si>
    <t xml:space="preserve">Sistema ininterrupto de energia monofásico on line, de 5 kVA (220 / 110 V), com autonomia 15 minutos</t>
  </si>
  <si>
    <t xml:space="preserve">P.17.000.050186</t>
  </si>
  <si>
    <t xml:space="preserve">Sistema ininterrupto de energia, monofásico no break, de 600 VA (127 / 127 V, com autonomia de 10 a 15 minutos</t>
  </si>
  <si>
    <t xml:space="preserve">P.17.000.050192</t>
  </si>
  <si>
    <t xml:space="preserve">Sistema ininterrupto de energia trifásico de 10 kVA (220 / 110 V), autonomia 2 horas</t>
  </si>
  <si>
    <t xml:space="preserve">P.17.000.050208</t>
  </si>
  <si>
    <t xml:space="preserve">Estabilizador eletrônico de tensão, trifásico, com potência de 40 kVA (220/110V)</t>
  </si>
  <si>
    <t xml:space="preserve">P.17.000.050214</t>
  </si>
  <si>
    <t xml:space="preserve">Sistema ininterrupto de energia trifásico on line, de 20 kVA (220/127V), automação 15 minutos</t>
  </si>
  <si>
    <t xml:space="preserve">P.17.000.050215</t>
  </si>
  <si>
    <t xml:space="preserve">Sistema ininterrupto de energia trifásico on line, de 60 kVA (220/127V), automação 15 minutos</t>
  </si>
  <si>
    <t xml:space="preserve">P.17.000.050218</t>
  </si>
  <si>
    <t xml:space="preserve">Sistema ininterrupto de energia trifásico on line, de 80 kVA (220/127V), automação 15 minutos</t>
  </si>
  <si>
    <t xml:space="preserve">P.17.000.050220</t>
  </si>
  <si>
    <t xml:space="preserve">Sistema ininterrupto de energia, trifásico de 20 kVA, no break, entrada 380 V e saída 220 V, com autonomia de 15 minutos</t>
  </si>
  <si>
    <t xml:space="preserve">P.17.000.050224</t>
  </si>
  <si>
    <t xml:space="preserve">Sistema ininterrupto de energia on line senoidal, de 50 kVA (220/110 V), com automação de 15 minutos</t>
  </si>
  <si>
    <t xml:space="preserve">P.17.000.050225</t>
  </si>
  <si>
    <t xml:space="preserve">Sistema ininterrupto de energia, trifásico on line senoidal, de 5 kVA (220/110 V), com automação de 15 minutos</t>
  </si>
  <si>
    <t xml:space="preserve">P.17.000.050226</t>
  </si>
  <si>
    <t xml:space="preserve">Sistema ininterrupto de energia, trifásico on line senoidal, de 10 kVA (220/110 V), com autonomia de 15 minutos</t>
  </si>
  <si>
    <t xml:space="preserve">P.17.000.050231</t>
  </si>
  <si>
    <t xml:space="preserve">Sistema ininterrupto de energia, trifásico on line senoidal, de 7,5 kVA (220/110 V), com autonomia de 15 minutos</t>
  </si>
  <si>
    <t xml:space="preserve">P.17.000.050257</t>
  </si>
  <si>
    <t xml:space="preserve">Sistema ininterrupto de energia trifásico on line senoidal, de 40kVA, 380V/220V, com autonomia de 15 minutos; ref. Conception da CM Comandos Lineares, Sigma da Beta Eletronic, Energy Master, Oneupsti, Processtec ou equivalente</t>
  </si>
  <si>
    <t xml:space="preserve">P.17.000.067301</t>
  </si>
  <si>
    <t xml:space="preserve">Bloco de ligação com engate rápido para 10 pares com suporte BER-10</t>
  </si>
  <si>
    <t xml:space="preserve">P.17.000.090534</t>
  </si>
  <si>
    <t xml:space="preserve">Destravador magnético eletroímã (sem fonte), para porta corta-fogo de 24 Vcc, ref. Gevi gamma ou equivalente</t>
  </si>
  <si>
    <t xml:space="preserve">P.17.000.090899</t>
  </si>
  <si>
    <t xml:space="preserve">Rack fechado de piso padrão metálico, 19 x 24 Us x 570 mm, porta com visor em acrílico/vidro; ref. Bihouse Racks, APL Racks, Pier Telecom ou equivalente</t>
  </si>
  <si>
    <t xml:space="preserve">P.17.000.091007</t>
  </si>
  <si>
    <t xml:space="preserve">Detector termovelocimétrico com base endereçável; ref. Johnson Controls, Fire &amp; Security, Aerotex Extintores ou equivalente</t>
  </si>
  <si>
    <t xml:space="preserve">P.17.000.091009</t>
  </si>
  <si>
    <t xml:space="preserve">Sirene audiovisual tipo endereçável, potência de 90 a 110db, tensão até 24Vcc, corrente 100mA, leds alto brilho; ref. VRE-SVF da Verin, Strobe 99dB da Siemens ou equivalente</t>
  </si>
  <si>
    <t xml:space="preserve">P.17.000.091031</t>
  </si>
  <si>
    <t xml:space="preserve">Sirene tipo corneta com potência nominal de 12V, potência sonora entre 115dB a 120dB, potência elétrica de 15 a 20W; ref. NA/12V da Aureon, GLK, DNI ou equivalente</t>
  </si>
  <si>
    <t xml:space="preserve">P.17.000.091404</t>
  </si>
  <si>
    <t xml:space="preserve">Aparelho telefônico multifrequencial, analógico, teclas: FLASH, HOOK, PAUSE, LND e MODE, controle discagem em pulso e tom, controle de volume em 3 níveis</t>
  </si>
  <si>
    <t xml:space="preserve">P.17.000.091560</t>
  </si>
  <si>
    <t xml:space="preserve">Sirene eletrônica em caixa metálica de 12 / 24 Volts</t>
  </si>
  <si>
    <t xml:space="preserve">P.17.000.091621</t>
  </si>
  <si>
    <t xml:space="preserve">Cancela automática com gabinete aço e barreira em alumínio de 3,50 até 4,00 m; ref. Gatter Peccinin, Barrier da PPA, Prime DC da Garen, Max Peccinin, Brasso jetflex da PPA ou equivalente</t>
  </si>
  <si>
    <t xml:space="preserve">P.17.000.092197</t>
  </si>
  <si>
    <t xml:space="preserve">Estabilizador eletrônico de tensão monofásico com potência, 5 kVA; ref. BYP11 5KVA da CS Eletro, Energie II Isolado 5kVA SI/TE220/TS220 da SMS, mod. Starvolt da Powereng ou equivalente</t>
  </si>
  <si>
    <t xml:space="preserve">P.17.000.092199</t>
  </si>
  <si>
    <t xml:space="preserve">Estabilizador eletrônico de tensão monofásico com potência, 10 kVA</t>
  </si>
  <si>
    <t xml:space="preserve">P.17.000.092292</t>
  </si>
  <si>
    <t xml:space="preserve">Controlador de acesso com identificação por impressão digital (biometria) e software de gerencimento; ref. SS 411E da Intelbras, iDAccess da Controlid ou equivalente</t>
  </si>
  <si>
    <t xml:space="preserve">P.17.000.092764</t>
  </si>
  <si>
    <t xml:space="preserve">Central alarme microprocessada para até 125 zonas, ref. FP-01 da Gevi Gamma ou equivalente</t>
  </si>
  <si>
    <t xml:space="preserve">P.17.000.092765</t>
  </si>
  <si>
    <t xml:space="preserve">Repetidora sinais do painel sinóptico para central</t>
  </si>
  <si>
    <t xml:space="preserve">P.17.000.092771</t>
  </si>
  <si>
    <t xml:space="preserve">Detector microprocessado metais tipo portal; ref. MAGXXI linha 300 / 3P da Magnetec; DMP-01/MP da Priel ou equivalente</t>
  </si>
  <si>
    <t xml:space="preserve">P.18.000.042520</t>
  </si>
  <si>
    <t xml:space="preserve">Painel frontal cego de 19´ x 1 U; ref. Itcomtech/20, Furukawa, Garra ou equivalente</t>
  </si>
  <si>
    <t xml:space="preserve">P.18.000.042526</t>
  </si>
  <si>
    <t xml:space="preserve">Painel frontal cego de 19´ x 2 U; ref. Itcomtech/20, Furukawa, Garra ou equivalente</t>
  </si>
  <si>
    <t xml:space="preserve">P.18.000.045100</t>
  </si>
  <si>
    <t xml:space="preserve">Caixa base lateral tipo ´N´ (1300x400x250mm), ref. Phaynell, JSA ou equivalente</t>
  </si>
  <si>
    <t xml:space="preserve">P.18.000.045101</t>
  </si>
  <si>
    <t xml:space="preserve">Caixa de medição tipo ´M´ externa de (900x1200x270)mm, padrão Eletropaulo</t>
  </si>
  <si>
    <t xml:space="preserve">P.18.000.045102</t>
  </si>
  <si>
    <t xml:space="preserve">Caixa para seccionadora tipo ´T´, (900x600x250)mm, padrão Eletropaulo</t>
  </si>
  <si>
    <t xml:space="preserve">P.18.000.045103</t>
  </si>
  <si>
    <t xml:space="preserve">Caixa de medição tipo II, (300 x 560 x 200)mm, padrão concessionárias</t>
  </si>
  <si>
    <t xml:space="preserve">P.18.000.045106</t>
  </si>
  <si>
    <t xml:space="preserve">Caixa de medição externa tipo ´N´ (1300x1200x270)mm, padrão Eletropaulo</t>
  </si>
  <si>
    <t xml:space="preserve">P.18.000.045108</t>
  </si>
  <si>
    <t xml:space="preserve">Caixa de proteção para TC, em chapa 14, (1000x750x300) mm, padrão CPFL</t>
  </si>
  <si>
    <t xml:space="preserve">P.18.000.045109</t>
  </si>
  <si>
    <t xml:space="preserve">Caixa de medição externa tipo ´L´ (900x600x270)mm, padrão Eletropaulo</t>
  </si>
  <si>
    <t xml:space="preserve">P.18.000.045110</t>
  </si>
  <si>
    <t xml:space="preserve">Caixa de medição ´A1´para cabine primária (1000x1000x300)mm, padrão Eletropaulo</t>
  </si>
  <si>
    <t xml:space="preserve">P.18.000.045111</t>
  </si>
  <si>
    <t xml:space="preserve">Caixa de proteção dos bornes do medidor, em chapa 18, (300x250x90) mm padrão CPFL</t>
  </si>
  <si>
    <t xml:space="preserve">P.18.000.045116</t>
  </si>
  <si>
    <t xml:space="preserve">Caixa de entrada tipo ´E´ de (560x350x210)mm, ref. BN, Olipe ou equivalente - padrão Eletropaulo</t>
  </si>
  <si>
    <t xml:space="preserve">P.18.000.045121</t>
  </si>
  <si>
    <t xml:space="preserve">Caixa de medição polifásica tipo III, (500x600x200)mm, padrão concessionárias</t>
  </si>
  <si>
    <t xml:space="preserve">P.18.000.049566</t>
  </si>
  <si>
    <t xml:space="preserve">Suporte para transformação em poste/estaleiro</t>
  </si>
  <si>
    <t xml:space="preserve">P.18.000.050127</t>
  </si>
  <si>
    <t xml:space="preserve">Quadro Telebras de embutir em chapa de (200 x 200 x 120) mm, com fundo de madeira; ref. Lintermani ou equivalente</t>
  </si>
  <si>
    <t xml:space="preserve">P.18.000.050128</t>
  </si>
  <si>
    <t xml:space="preserve">Quadro Telebras de embutir em chapa de (400 x 400 x 120) mm, com fundo de madeira; ref. Lintermani ou equivalente</t>
  </si>
  <si>
    <t xml:space="preserve">P.18.000.050129</t>
  </si>
  <si>
    <t xml:space="preserve">Quadro Telebras de embutir em chapa de (600 x 600 x 120) mm, com fundo de madeira; ref. Lintermani ou equivalente</t>
  </si>
  <si>
    <t xml:space="preserve">P.18.000.050130</t>
  </si>
  <si>
    <t xml:space="preserve">Quadro Telebras de embutir em chapa de (800 x 800 x 120) mm, com fundo de madeira; ref. Lintermani ou equivalente</t>
  </si>
  <si>
    <t xml:space="preserve">P.18.000.050131</t>
  </si>
  <si>
    <t xml:space="preserve">Quadro Telebras de embutir em chapa de (1200 x 1200 x 120) mm, com fundo de madeira; ref. Lintermani ou equivalente</t>
  </si>
  <si>
    <t xml:space="preserve">P.18.000.050132</t>
  </si>
  <si>
    <t xml:space="preserve">Quadro Telebras de sobrepor em chapa de (200 x 200 x 120) mm, com fundo de madeira; ref. Lintermani ou equivalente</t>
  </si>
  <si>
    <t xml:space="preserve">P.18.000.050133</t>
  </si>
  <si>
    <t xml:space="preserve">Quadro Telebras de sobrepor em chapa de (400 x 400 x 120) mm, com fundo de madeira; ref. Lintermani ou equivalente</t>
  </si>
  <si>
    <t xml:space="preserve">P.18.000.050134</t>
  </si>
  <si>
    <t xml:space="preserve">Quadro Telebras de sobrepor ema chapa de (600 x 600 x 120) mm, com fundo de madeira; ref. Lintermani ou equivalente</t>
  </si>
  <si>
    <t xml:space="preserve">P.18.000.050135</t>
  </si>
  <si>
    <t xml:space="preserve">Quadro Telebras de sobrepor em chapa de (800 x 800 x 120) mm, com fundo de madeira; ref. Lintermani ou equivalente</t>
  </si>
  <si>
    <t xml:space="preserve">P.18.000.050269</t>
  </si>
  <si>
    <t xml:space="preserve">Cubículo de média tensão para uso ao tempo IP-53 (mínimo), classe 24kV para 300kVA, padrão CPFL, Piratininga, Elektro, Eletropaulo, etc.; ref. Beghim, ABB, VR Painéis, Gimi ou equivalente</t>
  </si>
  <si>
    <t xml:space="preserve">P.18.000.050271</t>
  </si>
  <si>
    <t xml:space="preserve">Quadro de embutir em chapa de aço, para disjuntores 16 DIN / 12 Bolt-on de 150 A, QDETG-U II, ref. 904501 da Cemar ou equivalente</t>
  </si>
  <si>
    <t xml:space="preserve">P.18.000.050272</t>
  </si>
  <si>
    <t xml:space="preserve">Quadro de embutir em chapa de aço, para disjuntores 24 DIN / 18 Bolt-on de 150 A, QDETG-U II, ref. 904502 da Cemar ou equivalente</t>
  </si>
  <si>
    <t xml:space="preserve">P.18.000.050273</t>
  </si>
  <si>
    <t xml:space="preserve">Quadro de embutir em chapa de aço, para disjuntores 34 DIN / 24 Bolt-on de 150 A, QDETG-U II, ref. 904503 da Cemar ou equivalente</t>
  </si>
  <si>
    <t xml:space="preserve">P.18.000.050274</t>
  </si>
  <si>
    <t xml:space="preserve">Quadro de embutir em chapa de aço, para disjuntores 44 DIN / 32 Bolt-on de 150 A, QDETG-U II, ref. 904504 da Cemar ou equivalente</t>
  </si>
  <si>
    <t xml:space="preserve">P.18.000.050275</t>
  </si>
  <si>
    <t xml:space="preserve">Quadro de embutir em chapa de aço, para disjuntores 56 DIN / 40 Bolt-on de 225 A, QDETG-U II, ref. 904505 da Cemar ou equivalente</t>
  </si>
  <si>
    <t xml:space="preserve">P.18.000.050276</t>
  </si>
  <si>
    <t xml:space="preserve">Quadro de embutir em chapa de aço, para disjuntores 70 DIN / 50 Bolt-on de 225 A, QDETG-U II, ref. 904506 da Cemar ou equivalente</t>
  </si>
  <si>
    <t xml:space="preserve">P.18.000.050277</t>
  </si>
  <si>
    <t xml:space="preserve">Quadro de sobrepor em chapa de aço, para disjuntores 16 DIN / 12 Bolt-on de 150 A, QDSTG-U II, ref. 904507 da Cemar ou equivalente</t>
  </si>
  <si>
    <t xml:space="preserve">P.18.000.050278</t>
  </si>
  <si>
    <t xml:space="preserve">Quadro de sobrepor em chapa de aço, para disjuntores 24 DIN / 18 Bolt-on de 150 A, QDSTG-U II, ref. 904508 da Cemar ou equivalente</t>
  </si>
  <si>
    <t xml:space="preserve">P.18.000.050279</t>
  </si>
  <si>
    <t xml:space="preserve">Quadro de sobrepor em chapa de aço, para disjuntores 34 DIN / 24 Bolt-on de 150 A, QDSTG-U II, ref. 904509 da Cemar ou equivalente</t>
  </si>
  <si>
    <t xml:space="preserve">P.18.000.050280</t>
  </si>
  <si>
    <t xml:space="preserve">Quadro de sobrepor em chapa de aço, para disjuntores 44 DIN / 32 Bolt-on de 150 A, QDSTG-U II, ref. 904510 da Cemar ou equivalente</t>
  </si>
  <si>
    <t xml:space="preserve">P.18.000.050281</t>
  </si>
  <si>
    <t xml:space="preserve">Quadro de sobrepor em chapa de aço, para disjuntores 56 DIN / 40 Bolt-on de 225 A, QDSTG-U II, ref. 904511 da Cemar ou equivalente</t>
  </si>
  <si>
    <t xml:space="preserve">P.18.000.050282</t>
  </si>
  <si>
    <t xml:space="preserve">Quadro de sobrepor em chapa de aço, para disjuntores 70 DIN / 50 Bolt-on de 225 A, QDSTG-U II, ref. 904512 da Cemar ou equivalente</t>
  </si>
  <si>
    <t xml:space="preserve">P.18.000.050287</t>
  </si>
  <si>
    <t xml:space="preserve">Cubículo de média tensão para uso ao tempo IP-53 (mínimo), classe 17,5kV e 300kVA, padrão CPFL, Piratininga, Elektro, Eletropaulo, etc.; referência comercial Beghim, ABB, VR Painéis, Gimi ou equivalente</t>
  </si>
  <si>
    <t xml:space="preserve">P.18.000.091179</t>
  </si>
  <si>
    <t xml:space="preserve">Painel autoportante/modular em chapa de aço, com proteção mínima IP-54, sem componentes; referência comercial Taunus, Press Mat ou equivalente</t>
  </si>
  <si>
    <t xml:space="preserve">P.18.000.091704</t>
  </si>
  <si>
    <t xml:space="preserve">Placa de montagem para quadros em geral, em chapa de aço carbono, espessura 2,25mm, acabamento pintura eletrostática; ref. Phaynell, Press Mat, Painel.ind.br ou equivalente</t>
  </si>
  <si>
    <t xml:space="preserve">P.18.000.092638</t>
  </si>
  <si>
    <t xml:space="preserve">Banco de medição para transformadores, TP/TC, Eletropaulo e Cesp</t>
  </si>
  <si>
    <t xml:space="preserve">P.18.000.092639</t>
  </si>
  <si>
    <t xml:space="preserve">Suporte para fixação lateral em cabine primária para TP´s 80 x 35 x 42 cm, em ferro cantoneira L: 1 1/2´ x esp. 1/8´</t>
  </si>
  <si>
    <t xml:space="preserve">P.19.000.024014</t>
  </si>
  <si>
    <t xml:space="preserve">Conector grampo cabo/haste de 3/4´</t>
  </si>
  <si>
    <t xml:space="preserve">P.19.000.040501</t>
  </si>
  <si>
    <t xml:space="preserve">Isolador tipo castanha de 85x90mm</t>
  </si>
  <si>
    <t xml:space="preserve">P.19.000.040516</t>
  </si>
  <si>
    <t xml:space="preserve">Grampo ´C´ de Ø 3/8´ e balancim grande para perfilado, ref. BF-078+BF-081 Bandeirantes, RP 2033+RP 2034 Real Perfil ou equivalente</t>
  </si>
  <si>
    <t xml:space="preserve">P.19.000.040517</t>
  </si>
  <si>
    <t xml:space="preserve">Gancho longo em chapa de aço zincado, para fixação de luminárias; ref. Perfilaço, TWT ou equivalente</t>
  </si>
  <si>
    <t xml:space="preserve">P.19.000.042219</t>
  </si>
  <si>
    <t xml:space="preserve">Captor tipo FRANKLIN, Hmin.= 300mm, 4 ou mais pontas,1 descida, cromado, ref. PRT-101 Paratec, PK-0003 Paraklin, TEL-020 Termotécnica ou equivalente</t>
  </si>
  <si>
    <t xml:space="preserve">P.19.000.042220</t>
  </si>
  <si>
    <t xml:space="preserve">Captor tipo FRANKLIN, Hmin.= 300mm, 4 ou mais pontas, 2 descidas, cromado, ref. PRT-102 Paratec, PK-0004 Paraklin, TEL-022 Termotécnica ou equivalente</t>
  </si>
  <si>
    <t xml:space="preserve">P.19.000.042223</t>
  </si>
  <si>
    <t xml:space="preserve">Isolador galvanizado reforçado para fixação a 90°</t>
  </si>
  <si>
    <t xml:space="preserve">P.19.000.042224</t>
  </si>
  <si>
    <t xml:space="preserve">Isolador galvanizado simples, chapa de encosto</t>
  </si>
  <si>
    <t xml:space="preserve">P.19.000.042225</t>
  </si>
  <si>
    <t xml:space="preserve">Isolador galvanizado simples reforçado, chapa de encosto</t>
  </si>
  <si>
    <t xml:space="preserve">P.19.000.042226</t>
  </si>
  <si>
    <t xml:space="preserve">Isolador galvanizado simples com calha para telha ondulada</t>
  </si>
  <si>
    <t xml:space="preserve">P.19.000.042227</t>
  </si>
  <si>
    <t xml:space="preserve">Isolador galvanizado simples reforçado com calha para telha ondulada</t>
  </si>
  <si>
    <t xml:space="preserve">P.19.000.042231</t>
  </si>
  <si>
    <t xml:space="preserve">Isolador galvanizado simples para mastro 2´, com 1 descida</t>
  </si>
  <si>
    <t xml:space="preserve">P.19.000.042232</t>
  </si>
  <si>
    <t xml:space="preserve">Isolador galvanizado simples para mastro 2´, com 2 descidas</t>
  </si>
  <si>
    <t xml:space="preserve">P.19.000.042233</t>
  </si>
  <si>
    <t xml:space="preserve">Isolador galvanizado reforçado para mastro 2´, com 1 descida</t>
  </si>
  <si>
    <t xml:space="preserve">P.19.000.042234</t>
  </si>
  <si>
    <t xml:space="preserve">Isolador galvanizado reforçado para mastro 2´, com 2 descida</t>
  </si>
  <si>
    <t xml:space="preserve">P.19.000.042235</t>
  </si>
  <si>
    <t xml:space="preserve">Abraçadeira de contraventagem para mastro de 2´</t>
  </si>
  <si>
    <t xml:space="preserve">P.19.000.042236</t>
  </si>
  <si>
    <t xml:space="preserve">Apoio para mastro em aço galvanizado de 2´</t>
  </si>
  <si>
    <t xml:space="preserve">P.19.000.042237</t>
  </si>
  <si>
    <t xml:space="preserve">Base para mastro em aço galvanizado de 2´, ref. PK 0505 da Paraklim ou equivalente</t>
  </si>
  <si>
    <t xml:space="preserve">P.19.000.042238</t>
  </si>
  <si>
    <t xml:space="preserve">Contraventagem com cabo para mastro de 2´</t>
  </si>
  <si>
    <t xml:space="preserve">P.19.000.042240</t>
  </si>
  <si>
    <t xml:space="preserve">Mastro simples galvanizado de 2´, altura de 3 a 5 m, Inclusive luva de redução, ref. 703 Paraklin ou equivalente</t>
  </si>
  <si>
    <t xml:space="preserve">P.19.000.042241</t>
  </si>
  <si>
    <t xml:space="preserve">Suporte porta bandeira simples para mastro de 2´</t>
  </si>
  <si>
    <t xml:space="preserve">P.19.000.042242</t>
  </si>
  <si>
    <t xml:space="preserve">Suporte reforçado para porta bandeira de 2´</t>
  </si>
  <si>
    <t xml:space="preserve">P.19.000.042243</t>
  </si>
  <si>
    <t xml:space="preserve">Abraçadeira para fixação do aparelho sinalizador para mastro de diâmetro 2´</t>
  </si>
  <si>
    <t xml:space="preserve">P.19.000.042248</t>
  </si>
  <si>
    <t xml:space="preserve">Conector de emenda em latão para cabo até 50mm², com 4 parafusos</t>
  </si>
  <si>
    <t xml:space="preserve">P.19.000.042249</t>
  </si>
  <si>
    <t xml:space="preserve">Conector tipo olhal reforçado cabo/haste de 3/4", em latão forjado natural; ref. PK 0105 Paraklin, PRT-909 Paratec, 662401 Magnet, DR-098 Raycon, PG-0105 Paragam, TH-34-R Intelli, TTC006-1 Conimel ou equivalente</t>
  </si>
  <si>
    <t xml:space="preserve">P.19.000.042250</t>
  </si>
  <si>
    <t xml:space="preserve">Conector tipo olhal reforçado cabo/haste de 5/8", em latão forjado natural; ref. PK-0104 Paraklin, PRT-908 Paratec, 662301 Magnet, DR-097 Raycon, PG-0104 Paragam, Th-58-R Intelli, TTC004-1 Conimel ou equivalente</t>
  </si>
  <si>
    <t xml:space="preserve">P.19.000.042252</t>
  </si>
  <si>
    <t xml:space="preserve">Haste de aterramento de 5/8"x2,4 m, em aço SAE1010/1020, trefilado e revestido de cobre eletrolítico; ref. PK0065 da Paraklin, TEL5814 da Termotécnica ou equivalente</t>
  </si>
  <si>
    <t xml:space="preserve">P.19.000.042253</t>
  </si>
  <si>
    <t xml:space="preserve">Mastro para sinalizador de obstáculo de 1,50m x 3/4´</t>
  </si>
  <si>
    <t xml:space="preserve">P.19.000.042254</t>
  </si>
  <si>
    <t xml:space="preserve">Suporte para tubo de proteção com grapa de encosto 2´</t>
  </si>
  <si>
    <t xml:space="preserve">P.19.000.042255</t>
  </si>
  <si>
    <t xml:space="preserve">Suporte para tubo de proteção com grapa para chumbar 2´</t>
  </si>
  <si>
    <t xml:space="preserve">P.19.000.042257</t>
  </si>
  <si>
    <t xml:space="preserve">Tampa para caixa de inspeção cilíndrica em aço galvanizado</t>
  </si>
  <si>
    <t xml:space="preserve">P.19.000.042380</t>
  </si>
  <si>
    <t xml:space="preserve">Abraçadeira para cabo modelo MB-4 da 3M Scotch para fixação de cabo elétrico de potência, isolado de tensão até 35 KV</t>
  </si>
  <si>
    <t xml:space="preserve">P.19.000.042433</t>
  </si>
  <si>
    <t xml:space="preserve">Haste de aterramento de 3/4"x3 m, em aço SAE1010/1020, trefilado e revestido de cobre eletrolítico; ref. 6757 da Magnet, PK0068 da Paraklin ou equivalente</t>
  </si>
  <si>
    <t xml:space="preserve">P.19.000.042474</t>
  </si>
  <si>
    <t xml:space="preserve">Isolador galvanizado uso geral, 20 cm, PK-0195 da Paraklin,TEL-210 ou equivalente</t>
  </si>
  <si>
    <t xml:space="preserve">P.19.000.042476</t>
  </si>
  <si>
    <t xml:space="preserve">Caixa de inspeção do terra cilíndrica em PVC rígido, diâmetro de 300 mm, h= 400 mm</t>
  </si>
  <si>
    <t xml:space="preserve">P.19.000.042477</t>
  </si>
  <si>
    <t xml:space="preserve">Caixa de inspeção do terra cilíndrica em PVC rígido, diâmetro de 300 mm, h= 250 mm</t>
  </si>
  <si>
    <t xml:space="preserve">P.19.000.042478</t>
  </si>
  <si>
    <t xml:space="preserve">Caixa de inspeção do terra cilíndrica em PVC rígido, diâmetro de 300 mm, h= 600 mm</t>
  </si>
  <si>
    <t xml:space="preserve">P.19.000.043502</t>
  </si>
  <si>
    <t xml:space="preserve">Armação secundária para 1 estribo</t>
  </si>
  <si>
    <t xml:space="preserve">P.19.000.043503</t>
  </si>
  <si>
    <t xml:space="preserve">Armação secundária para 2 estribos</t>
  </si>
  <si>
    <t xml:space="preserve">P.19.000.043504</t>
  </si>
  <si>
    <t xml:space="preserve">Isolador tipo disco para 15kV</t>
  </si>
  <si>
    <t xml:space="preserve">P.19.000.043505</t>
  </si>
  <si>
    <t xml:space="preserve">Isolador tipo roldana baixa tensão de 76 x 79 mm</t>
  </si>
  <si>
    <t xml:space="preserve">P.19.000.044301</t>
  </si>
  <si>
    <t xml:space="preserve">Barra condutora chata em cobre de 3/4´ x 3/16´; ref. TEL 780 Termotécnica ou equivalente</t>
  </si>
  <si>
    <t xml:space="preserve">P.19.000.044304</t>
  </si>
  <si>
    <t xml:space="preserve">Caixa de equalização com barra cobre 6mm, embutir, chapa de aço com pintura esmaltada, de 400x400mm e tampa, uso interno, ref. Tel-900 Termotécnica ou equivalente</t>
  </si>
  <si>
    <t xml:space="preserve">P.19.000.044305</t>
  </si>
  <si>
    <t xml:space="preserve">Caixa de equalização com barra cobre 6mm, embutir, chapa de aço com pintura esmaltada, de 200x200mm e tampa, uso interno, ref. Tel-901 Termotécnica ou equivalente</t>
  </si>
  <si>
    <t xml:space="preserve">P.19.000.044306</t>
  </si>
  <si>
    <t xml:space="preserve">Fixador componente A+B; ref. FGG 01 da Gelcam ou equivalente</t>
  </si>
  <si>
    <t xml:space="preserve">P.19.000.044307</t>
  </si>
  <si>
    <t xml:space="preserve">Suporte para fixação de terminal aéreo e ou cabo de cobre; ref. SGG01 da Gelcam ou equivalente</t>
  </si>
  <si>
    <t xml:space="preserve">P.19.000.044308</t>
  </si>
  <si>
    <t xml:space="preserve">Terminal aéreo em barra de cobre circular maciço, diâmetro de 1/4´ x 300; ref. TAG da Gelcam ou equivalente</t>
  </si>
  <si>
    <t xml:space="preserve">P.19.000.044309</t>
  </si>
  <si>
    <t xml:space="preserve">Presilha em latão para cabos de 16 até 50 mm²; ref. Termotécnica ou equivalente</t>
  </si>
  <si>
    <t xml:space="preserve">P.19.000.044310</t>
  </si>
  <si>
    <t xml:space="preserve">Presilha em latão para cabos acima 50 até 120 mm²; ref. Termotécnica ou equivalente</t>
  </si>
  <si>
    <t xml:space="preserve">P.19.000.044311</t>
  </si>
  <si>
    <t xml:space="preserve">Suporte para fixação de terminal aéreo e ou cabo de cobre nu; ref. SGG02/SGG03 da Gelcam ou equivalente</t>
  </si>
  <si>
    <t xml:space="preserve">P.19.000.044314</t>
  </si>
  <si>
    <t xml:space="preserve">Suporte para fixação de fita de alumínio 7/8" x 1/8" e/ou cabo de cobre nu, com base ondulada; ref. SGG 03 (longitudinal) da Gelcam ou equivalente</t>
  </si>
  <si>
    <t xml:space="preserve">P.19.000.044315</t>
  </si>
  <si>
    <t xml:space="preserve">Suporte para fixação de fita de alumínio 7/8" x 1/8", com base plana; ref. SGG 04/F da Gelcam ou equivalente</t>
  </si>
  <si>
    <t xml:space="preserve">P.19.000.044320</t>
  </si>
  <si>
    <t xml:space="preserve">Cordoalha flexível "jumpers" de 25 X 300 mm, com 4 furos de 11 mm; ref. Barbanera, Raycon, TEL5703 da Termotécnica ou equivalente</t>
  </si>
  <si>
    <t xml:space="preserve">P.19.000.044321</t>
  </si>
  <si>
    <t xml:space="preserve">Terminal estanhado com 1 furo e 1 compressão - 16 mm², ref. TEC 5116 Termotécnica, Paraklin ou equivalente</t>
  </si>
  <si>
    <t xml:space="preserve">P.19.000.044322</t>
  </si>
  <si>
    <t xml:space="preserve">Terminal estanhado com 1 furo e 1 compressão - 35 mm², ref. TEC 5135 Termotécnica, Paraklin ou equivalente</t>
  </si>
  <si>
    <t xml:space="preserve">P.19.000.044323</t>
  </si>
  <si>
    <t xml:space="preserve">Terminal estanhado com 1 furo e 1 compressão - 50 mm², ref. TEC 5150 Termotécnica, Paraklin ou equivalente</t>
  </si>
  <si>
    <t xml:space="preserve">P.19.000.044326</t>
  </si>
  <si>
    <t xml:space="preserve">Terminal estanhado com 2 furos e 1 compressão - 50 mm², ref. TEC 5175 Termotécnica, Paraklin ou equivalente</t>
  </si>
  <si>
    <t xml:space="preserve">P.19.000.044327</t>
  </si>
  <si>
    <t xml:space="preserve">Conector tipo "X" fundido em bronze para aterramento de tela, para cabo 16 - 50mm², ref. TEL 6945 da Termotécnica ou equivalente</t>
  </si>
  <si>
    <t xml:space="preserve">P.19.000.044328</t>
  </si>
  <si>
    <t xml:space="preserve">Malha fechada pré-fabricada em fio de cobre de 16mm e mesch 30 x 30cm para aterramento, ref. MPT-16 da Fastweld ou equivalente</t>
  </si>
  <si>
    <t xml:space="preserve">P.19.000.044330</t>
  </si>
  <si>
    <t xml:space="preserve">Tela equipotencial em aço inoxidável, largura 200 mm, espessura 1,4mm, ref. TEL 758KV Belinox, Termotécnica ou equivalente</t>
  </si>
  <si>
    <t xml:space="preserve">P.19.000.044331</t>
  </si>
  <si>
    <t xml:space="preserve">Cordoalha flexível "jumpers" de 25 X 235 mm, com 4 furos de 11 mm; ref. Barbanera, Raycon, TEL5702 da Termotécnica ou equivalente</t>
  </si>
  <si>
    <t xml:space="preserve">P.19.000.048002</t>
  </si>
  <si>
    <t xml:space="preserve">Barra condutora chata em alumínio de 7/8´ x 1/8´ x 3 m; ref. TEL 771 da Termotécnica ou equivalente</t>
  </si>
  <si>
    <t xml:space="preserve">P.19.000.048007</t>
  </si>
  <si>
    <t xml:space="preserve">Barra condutora chata em alumínio de 3/4´ x 1/4´ x 3 m; ref. TEL 770 da Termotécnica ou equivalente</t>
  </si>
  <si>
    <t xml:space="preserve">P.19.000.048040</t>
  </si>
  <si>
    <t xml:space="preserve">Isolador suporte pedestal de epóxi e/ou porcelana com guia barra 25kV, completo - uso interno</t>
  </si>
  <si>
    <t xml:space="preserve">P.19.000.048071</t>
  </si>
  <si>
    <t xml:space="preserve">Kit solda com cartucho para solda exotérmica n. 25 a 45</t>
  </si>
  <si>
    <t xml:space="preserve">P.19.000.048072</t>
  </si>
  <si>
    <t xml:space="preserve">Kit solda com cartucho para solda exotérmica nº 65 a 115</t>
  </si>
  <si>
    <t xml:space="preserve">P.19.000.048073</t>
  </si>
  <si>
    <t xml:space="preserve">Kit solda com cartucho para solda exotérmica nº 150 a 250</t>
  </si>
  <si>
    <t xml:space="preserve">P.19.000.048074</t>
  </si>
  <si>
    <t xml:space="preserve">Alicate para solda exotérmica; referência U-L160 da Unisolda ou equivalente</t>
  </si>
  <si>
    <t xml:space="preserve">P.19.000.048075</t>
  </si>
  <si>
    <t xml:space="preserve">Alicate para solda exotérmica; referência U-S84 da Unisolda ou equivalente</t>
  </si>
  <si>
    <t xml:space="preserve">P.19.000.048080</t>
  </si>
  <si>
    <t xml:space="preserve">Molde para solda exotérmica conexão cabo-cabo horizontal em X, bitola do cabo de 16-16mm² a 35-35mm²; referência UXA da Unisolda ou equivalente</t>
  </si>
  <si>
    <t xml:space="preserve">P.19.000.048081</t>
  </si>
  <si>
    <t xml:space="preserve">Molde para solda exotérmica conexão cabo-cabo horizontal em X, bitola do cabo de 50-25mm² a 95-50mm²; referência UXA da Unisolda ou equivalente</t>
  </si>
  <si>
    <t xml:space="preserve">P.19.000.048084</t>
  </si>
  <si>
    <t xml:space="preserve">Molde para solda exotérmica conexão cabo-cabo horizontal em X sobreposto, bitola do cabo de 35-35mm² a 50-35mm²; referência UXB da Unisolda ou equivalente</t>
  </si>
  <si>
    <t xml:space="preserve">P.19.000.048085</t>
  </si>
  <si>
    <t xml:space="preserve">Molde para solda exotérmica conexão cabo-cabo horizontal em X sobreposto, bitola do cabo de 50-50mm² a 95-50mm²; referência UXB da Unisolda ou equivalente</t>
  </si>
  <si>
    <t xml:space="preserve">P.19.000.048087</t>
  </si>
  <si>
    <t xml:space="preserve">Molde para solda exotérmica conexão cabo-cabo horizontal em T, bitola do cabo 16-16mm² a 50-35mm², 70-35mm² e 95-35mm², ref. UTA da Unisolda ou equivalente</t>
  </si>
  <si>
    <t xml:space="preserve">P.19.000.048088</t>
  </si>
  <si>
    <t xml:space="preserve">Molde para solda exotérmica conexão cabo-cabo horizontal em T, bitola do cabo de 50-50mm² a 95-50mm²; referência UTA da Unisolda ou equivalente</t>
  </si>
  <si>
    <t xml:space="preserve">P.19.000.048089</t>
  </si>
  <si>
    <t xml:space="preserve">Molde para solda exotérmica conexão cabo-cabo horizontal reto, bitola do cabo de 16mm² a 70mm²; referência USS da Unisolda ou equivalente</t>
  </si>
  <si>
    <t xml:space="preserve">P.19.000.048091</t>
  </si>
  <si>
    <t xml:space="preserve">Molde para solda exotérmica conexão cabo-haste em X sobreposto, bitola do cabo de 35mm² a 50mm² para haste de 5/8 e 3/4; ref. UGXB da Unisolda ou equivalente</t>
  </si>
  <si>
    <t xml:space="preserve">P.19.000.048093</t>
  </si>
  <si>
    <t xml:space="preserve">Molde para solda exotérmica conexão cabo-haste em T, bitola do cabo de 35mm² para haste de 5/8 e 3/4; referência UGTA da Unisolda ou equivalente</t>
  </si>
  <si>
    <t xml:space="preserve">P.19.000.048094</t>
  </si>
  <si>
    <t xml:space="preserve">Molde para solda exotérmica conexão cabo-haste em T, bitola do cabo de 50mm² a 95mm² para haste de 5/8 e 3/4; referência UGTA da Unisolda ou equivalente</t>
  </si>
  <si>
    <t xml:space="preserve">P.19.000.048095</t>
  </si>
  <si>
    <t xml:space="preserve">Molde para solda exotérmica conexão cabo-haste na lateral, bitola do cabo de 25mm² a 70mm² para haste de 5/8 e 3/4; referência UGY da Unisolda ou equivalente</t>
  </si>
  <si>
    <t xml:space="preserve">P.19.000.048096</t>
  </si>
  <si>
    <t xml:space="preserve">Molde para solda exotérmica conexão cabo-haste no topo, bitola do cabo de 25mm² a 35mm² para haste de 5/8; referência UGT da Unisolda ou equivalente</t>
  </si>
  <si>
    <t xml:space="preserve">P.19.000.048097</t>
  </si>
  <si>
    <t xml:space="preserve">Molde para solda exotérmica conexão cabo-haste no topo, bitola do cabo de 50mm² a 95mm² para haste de 5/8 e 3/4; referência UGT da Unisolda ou equivalente</t>
  </si>
  <si>
    <t xml:space="preserve">P.19.000.048098</t>
  </si>
  <si>
    <t xml:space="preserve">Molde para solda exotérmica conexão cabo-ferro de construção com cabo paralelo, bitola do cabo 35mm² para haste 5/8 e 3/4; ref. URR da Unisolda ou equivalente</t>
  </si>
  <si>
    <t xml:space="preserve">P.19.000.048099</t>
  </si>
  <si>
    <t xml:space="preserve">Molde para solda exotérmica conexão cabo-ferro construção com cabo paralelo, bitola cabo 50mm² a 70mm² para haste 5/8 e 3/4; ref. URR da Unisolda ou equivalente</t>
  </si>
  <si>
    <t xml:space="preserve">P.19.000.048100</t>
  </si>
  <si>
    <t xml:space="preserve">Molde para solda exotérmica conexão cabo-ferro construção com cabo X sobreposto, bitola cabo de 35mm² a 70mm² para haste 5/8; ref. URC Unisolda ou equivalente</t>
  </si>
  <si>
    <t xml:space="preserve">P.19.000.048101</t>
  </si>
  <si>
    <t xml:space="preserve">Molde para solda exotérmica conexão cabo-ferro construção com cabo X sobreposto, bitola cabo 35mm² a 70mm² para haste 3/8; ref. URC da Unisolda ou equivalente</t>
  </si>
  <si>
    <t xml:space="preserve">P.19.000.048102</t>
  </si>
  <si>
    <t xml:space="preserve">Molde para solda exotérmica conexão cabo-terminal com duas fixações, bitola do cabo de 25mm² a 50mm² para terminal 3x25; ref. ULAB2 da Unisolda ou equivalente</t>
  </si>
  <si>
    <t xml:space="preserve">P.19.000.048103</t>
  </si>
  <si>
    <t xml:space="preserve">Molde para solda exotérmica conexão cabo-superfície de aço, bitola do cabo de 16mm² a 35mm²; referência UHC da Unisolda ou equivalente</t>
  </si>
  <si>
    <t xml:space="preserve">P.19.000.048104</t>
  </si>
  <si>
    <t xml:space="preserve">Molde para solda exotérmica conexão cabo-superfície de aço, bitola do cabo de 50mm² a 95mm²; referência UHC da Unisolda ou equivalente</t>
  </si>
  <si>
    <t xml:space="preserve">P.19.000.048105</t>
  </si>
  <si>
    <t xml:space="preserve">Cruzeta de aço galvanizado a fogo, tipo 'U' de 2400mm, para fixação de muflas ou para-raios</t>
  </si>
  <si>
    <t xml:space="preserve">P.19.000.048530</t>
  </si>
  <si>
    <t xml:space="preserve">Braçadeira circular de 290 mm, em aço carbono galvanizado a fogo para poste</t>
  </si>
  <si>
    <t xml:space="preserve">P.19.000.049505</t>
  </si>
  <si>
    <t xml:space="preserve">Alca pré-formada dupla de distribuição CA-CAA 2,0 a 4,0</t>
  </si>
  <si>
    <t xml:space="preserve">P.19.000.049506</t>
  </si>
  <si>
    <t xml:space="preserve">Captor terminal aéreo horizontal 3/8´ x 250mm, com 1 furo, galvanizado a fogo sem bandeirinha, ref. TEL 044 da Termotécnica ou equivalente</t>
  </si>
  <si>
    <t xml:space="preserve">P.19.000.049507</t>
  </si>
  <si>
    <t xml:space="preserve">Isolador rígido de pino Hi-Top, para 15 kV</t>
  </si>
  <si>
    <t xml:space="preserve">P.19.000.049517</t>
  </si>
  <si>
    <t xml:space="preserve">Olhal para parafuso M16 (5/8´)</t>
  </si>
  <si>
    <t xml:space="preserve">P.19.000.049533</t>
  </si>
  <si>
    <t xml:space="preserve">Gancho suspensão com olhal</t>
  </si>
  <si>
    <t xml:space="preserve">P.19.000.049561</t>
  </si>
  <si>
    <t xml:space="preserve">Alca pré-formada de distribuição estai para cabo de aço 4´ CA-CAA</t>
  </si>
  <si>
    <t xml:space="preserve">P.19.000.049562</t>
  </si>
  <si>
    <t xml:space="preserve">Manilha sapatilha de ferro</t>
  </si>
  <si>
    <t xml:space="preserve">P.19.000.049567</t>
  </si>
  <si>
    <t xml:space="preserve">Chapa para estai 8 x 76 x 60 x 70 mm 45°</t>
  </si>
  <si>
    <t xml:space="preserve">P.19.000.049568</t>
  </si>
  <si>
    <t xml:space="preserve">Sapatilha para cabo de aço de 3/8´</t>
  </si>
  <si>
    <t xml:space="preserve">P.19.000.049569</t>
  </si>
  <si>
    <t xml:space="preserve">Alca pré-formada estai para cabo de aço 3/8´</t>
  </si>
  <si>
    <t xml:space="preserve">P.19.000.070864</t>
  </si>
  <si>
    <t xml:space="preserve">Captor tipo terminal aéreo, h = 300 mm, em alumínio, ref. Tagal da Gelcam, PK 1989 da Paraklin ou equivalente</t>
  </si>
  <si>
    <t xml:space="preserve">P.19.000.090405</t>
  </si>
  <si>
    <t xml:space="preserve">P.19.000.090406</t>
  </si>
  <si>
    <t xml:space="preserve">Prensa vergalhão ´T´ diâmetro 3/8´ (derivação)</t>
  </si>
  <si>
    <t xml:space="preserve">P.19.000.090409</t>
  </si>
  <si>
    <t xml:space="preserve">Isolador suporte pedestal de epóxi e/ou porcelana com guia barra 15kV, completo - uso interno</t>
  </si>
  <si>
    <t xml:space="preserve">P.19.000.090544</t>
  </si>
  <si>
    <t xml:space="preserve">Isolador em epoxi 1kV para barramento de 50mm</t>
  </si>
  <si>
    <t xml:space="preserve">P.19.000.091371</t>
  </si>
  <si>
    <t xml:space="preserve">Haste de aterramento de 5/8"x3 m, em aço SAE1010/1020, trefilado e revestido de cobre eletrolítico; ref. PK0066 da Paraklin, TEL5830 da Termotécnica ou equivalente</t>
  </si>
  <si>
    <t xml:space="preserve">P.19.000.091389</t>
  </si>
  <si>
    <t xml:space="preserve">P.19.000.091390</t>
  </si>
  <si>
    <t xml:space="preserve">P.19.000.092009</t>
  </si>
  <si>
    <t xml:space="preserve">Captor terminal aéreo h= 600mm, diâmetro de 3/8´ galvanizado a fogo; ref. PRT-152A/156A/160A/164A Paratec, PK-0034/0083/0097/0177 Paraklin, TEL-040/050/051/052 Termotécnica ou equivalente</t>
  </si>
  <si>
    <t xml:space="preserve">P.19.000.092010</t>
  </si>
  <si>
    <t xml:space="preserve">Sinalizador obstáculo simples sem fotocélula PK-0149</t>
  </si>
  <si>
    <t xml:space="preserve">P.19.000.092011</t>
  </si>
  <si>
    <t xml:space="preserve">Sinalizador obstáculo duplo sem fotocélula PK-0150</t>
  </si>
  <si>
    <t xml:space="preserve">P.19.000.092012</t>
  </si>
  <si>
    <t xml:space="preserve">Sinalizador de obstáculo duplo com célula fotoelétrica, ref. PK-0107 da Paraklin ou equivalente</t>
  </si>
  <si>
    <t xml:space="preserve">P.19.000.092013</t>
  </si>
  <si>
    <t xml:space="preserve">Sinalizador obstáculo simples com célula fotoelétrica; ref. PK 0106 da Paraklin ou equivalente</t>
  </si>
  <si>
    <t xml:space="preserve">P.19.000.092152</t>
  </si>
  <si>
    <t xml:space="preserve">Para-raios de distribuição, classe 12 kV / 10 kA, encapsulado com polímero; ref. PBP-1210 Balestro ou equivalente</t>
  </si>
  <si>
    <t xml:space="preserve">P.19.000.092153</t>
  </si>
  <si>
    <t xml:space="preserve">Para-raios de distribuição, classe 12 kV / 5 kA, encapsulado com polímero; ref. PBP-1205 Balestro ou equivalente</t>
  </si>
  <si>
    <t xml:space="preserve">P.19.000.092154</t>
  </si>
  <si>
    <t xml:space="preserve">Para-raios de distribuição, classe 15 kV / 5 kA, encapsulado com polímero; ref. PBP-1505 Balestro ou equivalente</t>
  </si>
  <si>
    <t xml:space="preserve">P.19.000.092155</t>
  </si>
  <si>
    <t xml:space="preserve">Para-raios de distribuição, classe 15 kV / 10 kA, encapsulado com polímero; ref. PBP-1510 Balestro ou equivalente</t>
  </si>
  <si>
    <t xml:space="preserve">P.19.000.092265</t>
  </si>
  <si>
    <t xml:space="preserve">Sinalizador visual de advertência LED, bivolt, entrada/saída de garagem sequencial duplo, com base fixação, placa de sinalização; referência comercial: Giroled, Iluctron, TKN, Starlumen ou equivalente</t>
  </si>
  <si>
    <t xml:space="preserve">P.19.000.092266</t>
  </si>
  <si>
    <t xml:space="preserve">Sinalizador audiovisual de advertência LED, bivolt, entrada/saída de garagem sequencial duplo, com base fixação, placa de sinalização; referência comercial: Giroled, Iluctron, TKN, Starlumen ou equivalente</t>
  </si>
  <si>
    <t xml:space="preserve">P.21.000.040002</t>
  </si>
  <si>
    <t xml:space="preserve">Poste concreto armado circular, H= 11m p/400kgf</t>
  </si>
  <si>
    <t xml:space="preserve">P.21.000.040003</t>
  </si>
  <si>
    <t xml:space="preserve">Poste concreto armado circular, H= 11m p/600kgf</t>
  </si>
  <si>
    <t xml:space="preserve">P.21.000.040004</t>
  </si>
  <si>
    <t xml:space="preserve">Poste concreto armado circular, H= 10m p/400kgf</t>
  </si>
  <si>
    <t xml:space="preserve">P.21.000.040005</t>
  </si>
  <si>
    <t xml:space="preserve">Poste concreto armado circular, H= 12m p/200kgf</t>
  </si>
  <si>
    <t xml:space="preserve">P.21.000.040006</t>
  </si>
  <si>
    <t xml:space="preserve">Poste concreto armado circular, H= 9m p/200kgf</t>
  </si>
  <si>
    <t xml:space="preserve">P.21.000.040010</t>
  </si>
  <si>
    <t xml:space="preserve">Poste concreto armado circular, H= 12m p/400kgf</t>
  </si>
  <si>
    <t xml:space="preserve">P.21.000.040011</t>
  </si>
  <si>
    <t xml:space="preserve">Poste concreto armado circular, H= 12m p/600kgf</t>
  </si>
  <si>
    <t xml:space="preserve">P.21.000.040012</t>
  </si>
  <si>
    <t xml:space="preserve">Poste concreto armado circular, H= 12m p/1000kgf</t>
  </si>
  <si>
    <t xml:space="preserve">P.21.000.042347</t>
  </si>
  <si>
    <t xml:space="preserve">Poste concreto armado circular, H= 7,00m p/200kgf</t>
  </si>
  <si>
    <t xml:space="preserve">P.21.000.042349</t>
  </si>
  <si>
    <t xml:space="preserve">Poste concreto armado circular, H= 10m p/200kgf</t>
  </si>
  <si>
    <t xml:space="preserve">P.23.000.042218</t>
  </si>
  <si>
    <t xml:space="preserve">Barra de neutro com parafuso isolantes (capacidade de 4 a 12 fios)</t>
  </si>
  <si>
    <t xml:space="preserve">P.23.000.043131</t>
  </si>
  <si>
    <t xml:space="preserve">Cabo de cobre flexível de 2x1,5mm², encordoamento com isolação termoplástico PVC/E 105°C, classe 4, tensão de isolamento 600V, para sistema de detecção incêndio</t>
  </si>
  <si>
    <t xml:space="preserve">P.23.000.043132</t>
  </si>
  <si>
    <t xml:space="preserve">Cabo de cobre flexível de 3x1,5mm², encordoamento com isolação termoplástico PVC/E 105°C, classe 4, tensão de isolamento 600V, para sistema de detecção incêndio</t>
  </si>
  <si>
    <t xml:space="preserve">P.23.000.043133</t>
  </si>
  <si>
    <t xml:space="preserve">Cabo de cobre flexível de 2x2,5mm², encordoamento com isolação termoplástico PVC/E 105°C, classe 4, tensão de isolamento 600V, para sistema de detecção incêndio</t>
  </si>
  <si>
    <t xml:space="preserve">P.23.000.043252</t>
  </si>
  <si>
    <t xml:space="preserve">Sistema de barramento blindado de 100 a 2000 A, trifásico, barra de cobre, composto por: calha condutora trifásica com neutro 100%, igual ou superior a 630 V (Ui), para uso interno; ref. Beghin, Helzin ou equivalente</t>
  </si>
  <si>
    <t xml:space="preserve">P.23.000.043661</t>
  </si>
  <si>
    <t xml:space="preserve">Barra de contato para chave seccionadora tipo NH3-600A</t>
  </si>
  <si>
    <t xml:space="preserve">P.23.000.049627</t>
  </si>
  <si>
    <t xml:space="preserve">Barramento de cobre nu (qualquer bitola)</t>
  </si>
  <si>
    <t xml:space="preserve">P.24.000.045045</t>
  </si>
  <si>
    <t xml:space="preserve">Condulete em PVC para 5 e/ou 6 entradas de 1´, ref. linha Top da Tigre, Daisa ou equivalente</t>
  </si>
  <si>
    <t xml:space="preserve">P.24.000.045047</t>
  </si>
  <si>
    <t xml:space="preserve">Tampa tomada redonda para condulete em PVC de 1´, ref. linha Top da Tigre, Daisa ou equivalente</t>
  </si>
  <si>
    <t xml:space="preserve">P.25.000.024009</t>
  </si>
  <si>
    <t xml:space="preserve">Fita anticorrosiva 50mm; ref. 50 Scotchrap, Torofita ou equivalente - (rolo de 30m)</t>
  </si>
  <si>
    <t xml:space="preserve">P.25.000.024010</t>
  </si>
  <si>
    <t xml:space="preserve">Fita anticorrosiva 100 mm; ref. 50 Scotchrap, Torofita ou equivalente - (rolo de 30m)</t>
  </si>
  <si>
    <t xml:space="preserve">P.25.000.025010</t>
  </si>
  <si>
    <t xml:space="preserve">P.25.000.042591</t>
  </si>
  <si>
    <t xml:space="preserve">Caixa de emenda ventilada em polipropileno, para até 200 pares; ref. CEANS SS da Corning ou equivalente</t>
  </si>
  <si>
    <t xml:space="preserve">P.25.000.091386</t>
  </si>
  <si>
    <t xml:space="preserve">Arame de espinar em aço inoxidável, nu (1,14 mm), para TV a cabo</t>
  </si>
  <si>
    <t xml:space="preserve">P.25.000.091392</t>
  </si>
  <si>
    <t xml:space="preserve">Fita em aço inoxidável para poste tubular; comprimento de 0,50 m, largura de 19 mm</t>
  </si>
  <si>
    <t xml:space="preserve">P.25.000.091393</t>
  </si>
  <si>
    <t xml:space="preserve">Fecho em aço inoxidável para fita de 19 mm</t>
  </si>
  <si>
    <t xml:space="preserve">P.26.000.042408</t>
  </si>
  <si>
    <t xml:space="preserve">Bloco terminal conector (12 polos) até 65A/600V, faixa de aplicação até 16mm²; ref. BPS-12PA da Building, B100W-B100GE da Eletrokit ou equivalente</t>
  </si>
  <si>
    <t xml:space="preserve">P.26.000.044005</t>
  </si>
  <si>
    <t xml:space="preserve">Disjuntor em caixa aberta trifásico E1.2B 800A, 600V de 800A, 3 polos, relé Ekip DIP LI, 50/60Hz, capacidade ruptura 42kA; ref. 1SDA070741R1BR da ABB ou equivalente</t>
  </si>
  <si>
    <t xml:space="preserve">P.26.000.044006</t>
  </si>
  <si>
    <t xml:space="preserve">Disjuntor fixo PVO trifásico 17,5kV, acionamento manual, de 630A x 350 MVA, 50/60 Hz e acessórios, ref. PL15kV da Beghim ou equivalente</t>
  </si>
  <si>
    <t xml:space="preserve">P.26.000.044007</t>
  </si>
  <si>
    <t xml:space="preserve">Disjuntor em caixa moldada, termomagnético, tripolar, 1250A, Vn= 690V, 50/60Hz, faixa de ajuste de 800 até 1250A, ref. DWA1600S-1250-3 da Weg ou equivalente</t>
  </si>
  <si>
    <t xml:space="preserve">P.26.000.044008</t>
  </si>
  <si>
    <t xml:space="preserve">Disjuntor em caixa moldada, termomagnético tripolar. 1600A,Vn= 690V, 50/60Hz, faixa de ajuste de 1000 até 1600A; ref. DWA1600S-1600-3 da Weg ou equivalente</t>
  </si>
  <si>
    <t xml:space="preserve">P.26.000.044025</t>
  </si>
  <si>
    <t xml:space="preserve">Disjuntor fixo PVO 15kV, 630x350MVA, com carrinho, bobinas, chave contato 3NA+3NF, relé PX17104, relé capacitivo, relé supervisor e TC´s</t>
  </si>
  <si>
    <t xml:space="preserve">P.26.000.044029</t>
  </si>
  <si>
    <t xml:space="preserve">Disjuntor fixo a vácuo tripolar de 15 a 17,5kV, equipado com motorização de fechamento, corrente nominal 630A, com rele de proteção URP 7104 T da Pextron ou equivalente</t>
  </si>
  <si>
    <t xml:space="preserve">P.26.000.044032</t>
  </si>
  <si>
    <t xml:space="preserve">Dispositivo e/ou interruptor diferencial residual de 125 A x 30 mA - 4 polos - 380 V, ref. fabricação Siemens, Schneider ou equivalente</t>
  </si>
  <si>
    <t xml:space="preserve">P.26.000.044036</t>
  </si>
  <si>
    <t xml:space="preserve">Disjuntor em caixa aberta, termomagnético tripolar, 3 polos, E2.2N 2000A, rele Ekip DIP LI, 380Vca, 50/60 Hz, faixa de ajuste de 1600 até 2000 A; ref. 1SDA072384R1BR da ABB ou equivalente</t>
  </si>
  <si>
    <t xml:space="preserve">P.26.000.044037</t>
  </si>
  <si>
    <t xml:space="preserve">Disjuntor em caixa aberta, termomagnético tripolar, 3 polos, E2.2N 2000A, relé Ekip Touch LI, Vn= 1200 V, 50/60 Hz, faixa de ajuste de 2000 até 2500 A; ref. ISDA071064R1BR da ABB ou equivalente</t>
  </si>
  <si>
    <t xml:space="preserve">P.26.000.044039</t>
  </si>
  <si>
    <t xml:space="preserve">Disjuntor em caixa aberta tripolar extraível, 500V de 3200A, ref. ABW32 da Weg ou equivalente</t>
  </si>
  <si>
    <t xml:space="preserve">P.26.000.044041</t>
  </si>
  <si>
    <t xml:space="preserve">Disjuntor em caixa aberta tripolar extraível, 500V de 4000A, ref. ABW40 da Weg ou equivalente</t>
  </si>
  <si>
    <t xml:space="preserve">P.26.000.044045</t>
  </si>
  <si>
    <t xml:space="preserve">Disjuntor caixa aberta tripolar extraível, acionamento motorizado 220/240V, bloco contato 4NF+4NA, 500V de 6300A, ref. 3WL Siemens, EMAX da ABB, Masterpact NW Schneider ou equivalente</t>
  </si>
  <si>
    <t xml:space="preserve">P.26.000.044055</t>
  </si>
  <si>
    <t xml:space="preserve">Disjuntor em caixa moldada tripolar de 500V, de 10A até 63V, em conformidade com a NBR 60947-2, capacidade de ruptura de até 25kA; ref. 3VM11633EE320AA0 da Siemens, Steck ou equivalente</t>
  </si>
  <si>
    <t xml:space="preserve">P.26.000.044056</t>
  </si>
  <si>
    <t xml:space="preserve">Disjuntor em caixa moldada tripolar de 480 V, de 70A até 150 V, ref. Det 134070/134080/134090/1340100/134125 e 134150 da GE ou equivalente</t>
  </si>
  <si>
    <t xml:space="preserve">P.26.000.044057</t>
  </si>
  <si>
    <t xml:space="preserve">Disjuntor em caixa moldada tripolar termomagnético fixo de 415 V, de 175 A até 250 A, ref. THQD 34175/34200/34225 e 34250 da GE ou equivalente</t>
  </si>
  <si>
    <t xml:space="preserve">P.26.000.044065</t>
  </si>
  <si>
    <t xml:space="preserve">Disjuntor em caixa moldada bipolar, A1N 125 TMF 050 2P FF, 2 polos, instalação fixo, 10A até 50A - 480Vca, com rele térmico e magnético fixo TMF; ref. 1SDA066501R1 da ABB ou equivalente</t>
  </si>
  <si>
    <t xml:space="preserve">P.26.000.044066</t>
  </si>
  <si>
    <t xml:space="preserve">Disjuntor em caixa moldada bipolar A2N 250 TMF 150 2P FF, 2 polos, instalação fixo, rele termomagnético fixo TMF, 150A - 600Vca; referência 1SDA068778R1 da ABB ou equivalente</t>
  </si>
  <si>
    <t xml:space="preserve">P.26.000.044602</t>
  </si>
  <si>
    <t xml:space="preserve">Dispositivo diferencial residual de 25 A x 30 mA, 2 polos, ref. 5SM1 312-0 MB da Siemens ou equivalente</t>
  </si>
  <si>
    <t xml:space="preserve">P.26.000.044603</t>
  </si>
  <si>
    <t xml:space="preserve">Dispositivo diferencial residual de 40 A x 30 mA, 2 polos, ref. 5SM1 314-0 MB Siemens ou equivalente</t>
  </si>
  <si>
    <t xml:space="preserve">P.26.000.044605</t>
  </si>
  <si>
    <t xml:space="preserve">Dispositivo diferencial residual de 80 A x 30 mA, 4 polos, ref. PBA 480/030 da GE, 5SV5-347-0 da Siemens ou equivalente</t>
  </si>
  <si>
    <t xml:space="preserve">P.26.000.044606</t>
  </si>
  <si>
    <t xml:space="preserve">Dispositivo diferencial residual de 100 A x 30 mA, 4 polos, ref. BPC 4100/030 da GE, 30-100-4 da Weg, SDR-049031 da Steck ou equivalente</t>
  </si>
  <si>
    <t xml:space="preserve">P.26.000.044611</t>
  </si>
  <si>
    <t xml:space="preserve">Dispositivo referencial residual de 25A x 30mA - 4 polos; ref. WRx12530mA da Cutler Hammer, 5SV5 342-0MB da Siemens, SDR 425-30 da Steck ou equivalente</t>
  </si>
  <si>
    <t xml:space="preserve">P.26.000.044612</t>
  </si>
  <si>
    <t xml:space="preserve">Disjuntor termomagnético tripolar, 630 A, Vn= 690, 50/60 Hz, In= 440 até 630 A, ref. DWA800H-630-3 da Weg ou equivalente</t>
  </si>
  <si>
    <t xml:space="preserve">P.26.000.044613</t>
  </si>
  <si>
    <t xml:space="preserve">Disjuntor termomagnético unipolar 127/220V, corrente 10 até 30A, conforme selo de conformidade do INMETRO; ref. DQE 1030 da Eletromar, ASM1 da Soprano, Fame, Cuttler Hammer ABB ou equivalente</t>
  </si>
  <si>
    <t xml:space="preserve">P.26.000.044614</t>
  </si>
  <si>
    <t xml:space="preserve">Disjuntor termomagnético, unipolar 127/220V, corrente de 35 até 50A, conforme selo de conformidade do INMETRO da Pial Legrand, Eletromar / Cuttler Hammer, Soprano, Lorenzetti, ABB ou equivalente</t>
  </si>
  <si>
    <t xml:space="preserve">P.26.000.044616</t>
  </si>
  <si>
    <t xml:space="preserve">Disjuntor termomagnético, bipolar 220/380V, corrente de 10 até 50A, conforme selo de conformidade do INMETRO da Pial Legrand, Eletromar / Cuttler Hammer, Soprano, Lorenzetti, ABB ou equivalente</t>
  </si>
  <si>
    <t xml:space="preserve">P.26.000.044617</t>
  </si>
  <si>
    <t xml:space="preserve">Disjuntor termomagnético, bipolar 220/380V, corrente de 60 até 100A, conforme selo de conformidade do INMETRO para os modelos de 60 A da Pial Legrand, Eletromar / Cuttler Hammer, Soprano, Lorenzetti, ABB ou equivalente</t>
  </si>
  <si>
    <t xml:space="preserve">P.26.000.044618</t>
  </si>
  <si>
    <t xml:space="preserve">Disjuntor termomagnético, tripolar 220/380V, corrente de 10 até 50A, conforme selo de conformidade do INMETRO da Pial Legrand, Eletromar / Cuttler Hammer, Soprano, Lorenzetti, ABB ou equivalente</t>
  </si>
  <si>
    <t xml:space="preserve">P.26.000.044619</t>
  </si>
  <si>
    <t xml:space="preserve">Disjuntor termomagnético, tripolar 220/380V, corrente de 60 até 100A, conforme selo de conformidade do INMETRO para os modelos de 60 A da Pial Legrand, Eletromar / Cuttler Hammer, Soprano, Lorenzetti, ABB ou equivalente</t>
  </si>
  <si>
    <t xml:space="preserve">P.26.000.044624</t>
  </si>
  <si>
    <t xml:space="preserve">Disjuntor série universal em caixa moldada, térmico e magnético fixos, bipolar 380V, 2P TM 415V 100A, corrente de 60 até 100A; ref. 3VM11103ED220AA0 da Siemens ou equivalenteda</t>
  </si>
  <si>
    <t xml:space="preserve">P.26.000.044625</t>
  </si>
  <si>
    <t xml:space="preserve">Disjuntor série universal em caixa moldada, térmico e magnético fixos, 2 polos, capacidade de corte 25kA, bipolar 380/600V, corrente de 125A; ref. NSX160M DC 125A da Scheneider ou equivalente</t>
  </si>
  <si>
    <t xml:space="preserve">P.26.000.044627</t>
  </si>
  <si>
    <t xml:space="preserve">Disjuntor série universal, em caixa moldada, térmico fixo e magnético ajustável, tripolar 600V, corrente de 300 até 400A; ref. DWB400N320-3DA da WEG, DAM1-630S-400A da JNG, 1SDA054437R1BR da ABB ou equivalente</t>
  </si>
  <si>
    <t xml:space="preserve">P.26.000.044628</t>
  </si>
  <si>
    <t xml:space="preserve">Disjuntor série universal, caixa moldada, térmico fixo e magnético ajustável, tripolar 600V, corrente 500 até 630A; ref. DCM630S3-500A/DCM630S3-600A Metaltex, DAM1-630S-500A JNG, DWB800S500-3DA WEG, FM6-SD630-630 BHS, 1SDA054396R1BR da ABB ou equivalente</t>
  </si>
  <si>
    <t xml:space="preserve">P.26.000.044629</t>
  </si>
  <si>
    <t xml:space="preserve">Disjuntor série universal em caixa moldada, térmico fixo e magnético ajustável, tripolar 600V, corrente de 700 até 800A; ref. DL800-X-700A da Soprano ou equivalente</t>
  </si>
  <si>
    <t xml:space="preserve">P.26.000.044631</t>
  </si>
  <si>
    <t xml:space="preserve">Mini-disjuntor termomagnético, bipolar 220/380V, corrente de 10 até 32A</t>
  </si>
  <si>
    <t xml:space="preserve">P.26.000.044632</t>
  </si>
  <si>
    <t xml:space="preserve">Mini-disjuntor termomagnético, bipolar 220/380V, corrente de 40 até 50A</t>
  </si>
  <si>
    <t xml:space="preserve">P.26.000.044633</t>
  </si>
  <si>
    <t xml:space="preserve">Mini-disjuntor termomagnético, bipolar 220/380V, corrente de 63A</t>
  </si>
  <si>
    <t xml:space="preserve">P.26.000.044634</t>
  </si>
  <si>
    <t xml:space="preserve">Mini-disjuntor termomagnético, bipolar 400V, corrente de 80A até 100A; ref. 5SP4 191-7 Siemens, SDD-2C100 Steck, 9350 Alumbra ou equivalente</t>
  </si>
  <si>
    <t xml:space="preserve">P.26.000.044635</t>
  </si>
  <si>
    <t xml:space="preserve">Mini-disjuntor termomagnético, tripolar 220/380V, corrente de 10 até 32A</t>
  </si>
  <si>
    <t xml:space="preserve">P.26.000.044636</t>
  </si>
  <si>
    <t xml:space="preserve">Mini-disjuntor termomagnético, tripolar 220/380V, corrente de 40 até 50A</t>
  </si>
  <si>
    <t xml:space="preserve">P.26.000.044637</t>
  </si>
  <si>
    <t xml:space="preserve">Mini-disjuntor termomagnético, tripolar 220/380 V, corrente de 63 A, ref. Pial Legrand, Eletromar/Cuttler Hammer, ABB, GE ou  equivalente</t>
  </si>
  <si>
    <t xml:space="preserve">P.26.000.044638</t>
  </si>
  <si>
    <t xml:space="preserve">Mini-disjuntor termomagnético, tripolar 415V, corrente de 80 até 125A; ref. 5SP4 392-7-125A - curva "C" da Siemens, linha SHB-H-125A da Soprano ou equivalente</t>
  </si>
  <si>
    <t xml:space="preserve">P.26.000.044639</t>
  </si>
  <si>
    <t xml:space="preserve">Mini-disjuntor termomagnético, unipolar 127/220V, corrente de 10 até 32A</t>
  </si>
  <si>
    <t xml:space="preserve">P.26.000.044640</t>
  </si>
  <si>
    <t xml:space="preserve">Mini-disjuntor termomagnético, unipolar 127/220V, 40 até 50A</t>
  </si>
  <si>
    <t xml:space="preserve">P.26.000.090541</t>
  </si>
  <si>
    <t xml:space="preserve">Dispositivo diferencial residual de 40 A x 30 mA, 4 polos, GE V/304-044031, Siemens 5SM1 344-0 ou equivalente</t>
  </si>
  <si>
    <t xml:space="preserve">P.26.000.090542</t>
  </si>
  <si>
    <t xml:space="preserve">Dispositivo diferencial residual de 63 A x 30 mA, 4 polos industrial, ref. V/304-046031 da GE, 5SM1 346-0 da Siemens ou equivalente</t>
  </si>
  <si>
    <t xml:space="preserve">P.26.000.092804</t>
  </si>
  <si>
    <t xml:space="preserve">Dispositivo diferencial residual de 25A x 300mA 4 polos, ref. 5SM1642-0 da Siemens ou equivalente</t>
  </si>
  <si>
    <t xml:space="preserve">P.27.000.042258</t>
  </si>
  <si>
    <t xml:space="preserve">Fusível NH 00 6A a 125A</t>
  </si>
  <si>
    <t xml:space="preserve">P.27.000.042259</t>
  </si>
  <si>
    <t xml:space="preserve">Fusível NH 1 36A a 250A</t>
  </si>
  <si>
    <t xml:space="preserve">P.27.000.042260</t>
  </si>
  <si>
    <t xml:space="preserve">Fusível NH 2 224A a 400A</t>
  </si>
  <si>
    <t xml:space="preserve">P.27.000.042261</t>
  </si>
  <si>
    <t xml:space="preserve">Fusível NH 3 400A a 630A</t>
  </si>
  <si>
    <t xml:space="preserve">P.27.000.042308</t>
  </si>
  <si>
    <t xml:space="preserve">Base tripolar para fusível de 15kV</t>
  </si>
  <si>
    <t xml:space="preserve">P.27.000.042309</t>
  </si>
  <si>
    <t xml:space="preserve">Base unipolar para fusível de 15kV</t>
  </si>
  <si>
    <t xml:space="preserve">P.27.000.042310</t>
  </si>
  <si>
    <t xml:space="preserve">Fusível HH 15KV de 2.5A a 50A</t>
  </si>
  <si>
    <t xml:space="preserve">P.27.000.042311</t>
  </si>
  <si>
    <t xml:space="preserve">Fusível HH 15KV de 60 a 100A</t>
  </si>
  <si>
    <t xml:space="preserve">P.27.000.042432</t>
  </si>
  <si>
    <t xml:space="preserve">Vara para manobra em fibra de vidro, diâmetro de 38mm, elementos separados, para tensão até 36 kV</t>
  </si>
  <si>
    <t xml:space="preserve">P.27.000.043536</t>
  </si>
  <si>
    <t xml:space="preserve">Chave comutadora seletora com 3 polos e 3 posições para 25 A, ref. CA20-A270.600-ER ou equivalente</t>
  </si>
  <si>
    <t xml:space="preserve">P.27.000.043538</t>
  </si>
  <si>
    <t xml:space="preserve">Chave comutadora seletora com 1 polo e 3 posições para 25 A, ref. CA20B-A730.600-E ou equivalente</t>
  </si>
  <si>
    <t xml:space="preserve">P.27.000.043541</t>
  </si>
  <si>
    <t xml:space="preserve">Chave comutadora, reversão sob carga, tetrapolar, sem porta fusível para 100 A, ref. SS32-100/4 da Holec ou equivalente</t>
  </si>
  <si>
    <t xml:space="preserve">P.27.000.043652</t>
  </si>
  <si>
    <t xml:space="preserve">Chave fusível base ´C´ para 25kV/100A, com capacidade de ruptura até 6,3kA, com fusível e ferragem de fixação</t>
  </si>
  <si>
    <t xml:space="preserve">P.27.000.043653</t>
  </si>
  <si>
    <t xml:space="preserve">Chave seccionadora tripolar seca para 400 A - 15 kV - com prolongador, ref. INB-V da Inebrasa, SAN-15-400 da Moran ou equivalente</t>
  </si>
  <si>
    <t xml:space="preserve">P.27.000.043654</t>
  </si>
  <si>
    <t xml:space="preserve">Chave seccionadora tripolar seca para 600 / 630 A - 15 kV - com prolongador, ref. INB-V da Inebrasa, SAN-15-630 da Moran ou equivalente</t>
  </si>
  <si>
    <t xml:space="preserve">P.27.000.043656</t>
  </si>
  <si>
    <t xml:space="preserve">Chave fusível base ´C´ para 15kV/100A, com capacidade de ruptura até 10kA, com fusível e ferragem de fixação</t>
  </si>
  <si>
    <t xml:space="preserve">P.27.000.043657</t>
  </si>
  <si>
    <t xml:space="preserve">Chave fusível base ´C´ para 15kV/200A, com capacidade de ruptura até 10kA, com fusível e ferragem de fixação</t>
  </si>
  <si>
    <t xml:space="preserve">P.27.000.043663</t>
  </si>
  <si>
    <t xml:space="preserve">Chave seccionadora sob carga, tripolar, acionamento rotativo, com prolongador e porta fusível até NH-00-125, sem fusível</t>
  </si>
  <si>
    <t xml:space="preserve">P.27.000.043664</t>
  </si>
  <si>
    <t xml:space="preserve">Chave seccionadora sob carga, tripolar, acionamento rotativo, com prolongador e porta fusível até NH-00-160, sem fusível</t>
  </si>
  <si>
    <t xml:space="preserve">P.27.000.043665</t>
  </si>
  <si>
    <t xml:space="preserve">Chave seccionadora sob carga, tripolar, acionamento rotativo, com prolongador e porta fusível até NH-1-250, sem fusível</t>
  </si>
  <si>
    <t xml:space="preserve">P.27.000.043666</t>
  </si>
  <si>
    <t xml:space="preserve">Chave seccionadora sob carga, tripolar, acionamento rotativo, com prolongador e porta fusível até NH-2-400, sem fusível</t>
  </si>
  <si>
    <t xml:space="preserve">P.27.000.043667</t>
  </si>
  <si>
    <t xml:space="preserve">Chave seccionadora sob carga, tripolar, acionamento rotativo, com prolongador e porta fusível até NH-3-630, sem fusível</t>
  </si>
  <si>
    <t xml:space="preserve">P.27.000.043668</t>
  </si>
  <si>
    <t xml:space="preserve">Chave seccionadora sob carga, tripolar, acionamento tipo punho com porta fusível até NH-00-160, sem fusível</t>
  </si>
  <si>
    <t xml:space="preserve">P.27.000.043669</t>
  </si>
  <si>
    <t xml:space="preserve">Chave seccionadora sob carga, tripolar, acionamento tipo punho com porta fusível até NH-1-250, sem fusível</t>
  </si>
  <si>
    <t xml:space="preserve">P.27.000.043670</t>
  </si>
  <si>
    <t xml:space="preserve">Chave seccionadora sob carga, tripolar, acionamento tipo punho com porta fusível até NH-2-400, sem fusível</t>
  </si>
  <si>
    <t xml:space="preserve">P.27.000.043671</t>
  </si>
  <si>
    <t xml:space="preserve">Chave seccionadora sob carga, tripolar, acionamento tipo punho com porta fusível até NH-3-630, sem fusível, referência 3NP1163-1DA10 da Siemens, SP 630 da Holec ou equivalente</t>
  </si>
  <si>
    <t xml:space="preserve">P.27.000.043672</t>
  </si>
  <si>
    <t xml:space="preserve">Chave comutadora, reversão sob carga, tripolar, sem porta fusível para 400A</t>
  </si>
  <si>
    <t xml:space="preserve">P.27.000.043673</t>
  </si>
  <si>
    <t xml:space="preserve">Chave comutadora, reversão sob carga, tripolar, sem porta fusível para 600/630A</t>
  </si>
  <si>
    <t xml:space="preserve">P.27.000.043674</t>
  </si>
  <si>
    <t xml:space="preserve">Chave comutadora, reversão sob carga, tripolar, sem porta fusível para 1000A</t>
  </si>
  <si>
    <t xml:space="preserve">P.27.000.043676</t>
  </si>
  <si>
    <t xml:space="preserve">Chave seccionadora sob carga, tripolar, acionamento rotativo, com prolongador, sem porta fusível, de 1250A</t>
  </si>
  <si>
    <t xml:space="preserve">P.27.000.043677</t>
  </si>
  <si>
    <t xml:space="preserve">Chave seccionadora sob carga, tripolar, acionamento rotativo, com prolongador, sem porta fusível, de 1000A</t>
  </si>
  <si>
    <t xml:space="preserve">P.27.000.043678</t>
  </si>
  <si>
    <t xml:space="preserve">Chave seccionadora sob carga, tripolar, acionamento rotativo, com prolongador, sem porta fusível, de 630A</t>
  </si>
  <si>
    <t xml:space="preserve">P.27.000.043679</t>
  </si>
  <si>
    <t xml:space="preserve">Chave seccionadora sob carga, tripolar, acionamento rotativo, com prolongador, sem porta fusível, de 400A</t>
  </si>
  <si>
    <t xml:space="preserve">P.27.000.043680</t>
  </si>
  <si>
    <t xml:space="preserve">Chave seccionadora sob carga, tripolar, acionamento rotativo, com prolongador, sem porta fusível, de 250A</t>
  </si>
  <si>
    <t xml:space="preserve">P.27.000.043681</t>
  </si>
  <si>
    <t xml:space="preserve">Chave seccionadora sob carga, tripolar, acionamento rotativo, com prolongador, sem porta fusível, de 160A</t>
  </si>
  <si>
    <t xml:space="preserve">P.27.000.043691</t>
  </si>
  <si>
    <t xml:space="preserve">Chave seccionadora tripolar sob carga para 400 A / 15 kV - com prolongador, ref. Inebrasa, SANR-15-400 da Moran ou equivalente</t>
  </si>
  <si>
    <t xml:space="preserve">P.27.000.043694</t>
  </si>
  <si>
    <t xml:space="preserve">Chave seccionadora tripolar sob carga para 400 A / 25 kV - com prolongador, ref. Inebrasa, SANR-25-400 da Moran ou equivalente</t>
  </si>
  <si>
    <t xml:space="preserve">P.27.000.044001</t>
  </si>
  <si>
    <t xml:space="preserve">Base fusíveis Diazed completa até 25A</t>
  </si>
  <si>
    <t xml:space="preserve">P.27.000.044002</t>
  </si>
  <si>
    <t xml:space="preserve">Base fusíveis Diazed completa para 63A</t>
  </si>
  <si>
    <t xml:space="preserve">P.27.000.044050</t>
  </si>
  <si>
    <t xml:space="preserve">Base tipo NH completa para 125A</t>
  </si>
  <si>
    <t xml:space="preserve">P.27.000.044051</t>
  </si>
  <si>
    <t xml:space="preserve">Base tipo NH completa para 250A</t>
  </si>
  <si>
    <t xml:space="preserve">P.27.000.044052</t>
  </si>
  <si>
    <t xml:space="preserve">Base tipo NH completa para 400A</t>
  </si>
  <si>
    <t xml:space="preserve">P.27.000.044053</t>
  </si>
  <si>
    <t xml:space="preserve">Chave comutadora tetrapolar, reversão sob carga, sem porta-fusível, 630, A 690V, tensão de isolamento 1000V; ref. BB32-630/4 (back to back) da Holec ou equivalente</t>
  </si>
  <si>
    <t xml:space="preserve">P.27.000.044101</t>
  </si>
  <si>
    <t xml:space="preserve">Fusível Diazed rap/ret 35A a 63A</t>
  </si>
  <si>
    <t xml:space="preserve">P.27.000.044102</t>
  </si>
  <si>
    <t xml:space="preserve">Fusível Diazed retardado 2A a 25A, referência modelo 2A 500V 5SB2 11 da Siemens ou equivalente</t>
  </si>
  <si>
    <t xml:space="preserve">P.27.000.090322</t>
  </si>
  <si>
    <t xml:space="preserve">Chave seccionadora tripolar, abertura sob carga seca para 160A/690V; ref. RIW160-3 H da WEG, S32-160/3 da Holec, N160 da THS ou equivalente</t>
  </si>
  <si>
    <t xml:space="preserve">P.27.000.090384</t>
  </si>
  <si>
    <t xml:space="preserve">Chave comutadora seletora com 1 polo e 2 posições para 25 A, ref. CA20-A220.600-EG ou equivalente</t>
  </si>
  <si>
    <t xml:space="preserve">P.27.000.090387</t>
  </si>
  <si>
    <t xml:space="preserve">Comutador voltímetro, 3 fases, 3 fios 10 A, ref. 5TW0 020-1 da Siemens ou equivalente</t>
  </si>
  <si>
    <t xml:space="preserve">P.27.000.090388</t>
  </si>
  <si>
    <t xml:space="preserve">Comutador amperímetro de 10 A, ref. 5TW 020-1 da Siemens ou equivalente</t>
  </si>
  <si>
    <t xml:space="preserve">P.27.000.090449</t>
  </si>
  <si>
    <t xml:space="preserve">Chave de boia normalmente fechada, ref. Masterflux, CB2002 Mar Girius Revers ou equivalente</t>
  </si>
  <si>
    <t xml:space="preserve">P.27.000.090450</t>
  </si>
  <si>
    <t xml:space="preserve">Chave comutadora seletora com 1 polo e 3 posições para 63 A, ref. 5TW3063-1 Siemens ou equivalente</t>
  </si>
  <si>
    <t xml:space="preserve">P.27.000.090456</t>
  </si>
  <si>
    <t xml:space="preserve">Amperímetro em ferro móvel 96x96mm, para ligação em transformador de corrente, escala fixa TC 0 A/50 A até 0 A/2,0 kA; ref. 2CNM515423R2000 da ABB, 7kM15515424Z1500 da Siemens ou equivalente</t>
  </si>
  <si>
    <t xml:space="preserve">P.27.000.090468</t>
  </si>
  <si>
    <t xml:space="preserve">Fusível de vidro para TP 0,5 A / 15 kV; ref. V14X160KT da Deckfuse, LD14mm da Rehtom ou equivalente</t>
  </si>
  <si>
    <t xml:space="preserve">P.27.000.091349</t>
  </si>
  <si>
    <t xml:space="preserve">Voltímetro ferro móvel de 96x96mm, escalas variáveis; ref. FM96 da Renz, FQ0207 600V da MultInst ou equivalente</t>
  </si>
  <si>
    <t xml:space="preserve">P.28.000.046542</t>
  </si>
  <si>
    <t xml:space="preserve">Reator eletrônico de alto fator de potência com partida instantânea para duas lâmpadas fluorescentes tubulares, TL-5, base bipino bilateral, 2 x 28 W - 220 V</t>
  </si>
  <si>
    <t xml:space="preserve">P.28.000.049715</t>
  </si>
  <si>
    <t xml:space="preserve">Reator eletromagnético de alto fator de potência com capacitor e ignitor, para lâmpada vapor de sódio 150W / 220V</t>
  </si>
  <si>
    <t xml:space="preserve">P.28.000.049716</t>
  </si>
  <si>
    <t xml:space="preserve">Reator eletromagnético de alto fator de potência com capacitor e ignitor, para lâmpada vapor de sódio 250W / 220V</t>
  </si>
  <si>
    <t xml:space="preserve">P.28.000.049717</t>
  </si>
  <si>
    <t xml:space="preserve">Reator eletromagnético de alto fator de potência com capacitor e ignitor, para lâmpada vapor de sódio 400W / 220V</t>
  </si>
  <si>
    <t xml:space="preserve">P.28.000.049718</t>
  </si>
  <si>
    <t xml:space="preserve">Reator eletromagnético de alto fator de potência com capacitor e ignitor, para lâmpada vapor de sódio 1000W / 220V</t>
  </si>
  <si>
    <t xml:space="preserve">P.28.000.049720</t>
  </si>
  <si>
    <t xml:space="preserve">Reator eletromagnético de alto fator de potência com capacitor e ignitor, para lâmpada vapor metálico 150W / 220V</t>
  </si>
  <si>
    <t xml:space="preserve">P.28.000.049721</t>
  </si>
  <si>
    <t xml:space="preserve">Reator eletromagnético de alto fator de potência com capacitor e ignitor, para lâmpada vapor metálico 250W / 220V</t>
  </si>
  <si>
    <t xml:space="preserve">P.28.000.049722</t>
  </si>
  <si>
    <t xml:space="preserve">Reator eletromagnético de alto fator de potência com capacitor e ignitor, para lâmpada vapor metálico 400W / 220V</t>
  </si>
  <si>
    <t xml:space="preserve">P.28.000.049734</t>
  </si>
  <si>
    <t xml:space="preserve">Reator eletrônico com partida instantânea de alto fator de potência (AFP), para lâmpada fluorescente tubular ´HO´, base bipino bilateral, 2x110W / 220V</t>
  </si>
  <si>
    <t xml:space="preserve">P.28.000.049735</t>
  </si>
  <si>
    <t xml:space="preserve">Reator eletrônico com partida instantânea de alto fator de potência (AFP), para lâmpada fluorescente tubular, base bipino bilateral, 2x16W / 127-220V</t>
  </si>
  <si>
    <t xml:space="preserve">P.28.000.049743</t>
  </si>
  <si>
    <t xml:space="preserve">Reator eletrônico com partida instantânea de alto fator de potência (AFP), para lâmpada fluorescente tubular, base bipino bilateral, 2x32W / 127-220V</t>
  </si>
  <si>
    <t xml:space="preserve">P.28.000.049769</t>
  </si>
  <si>
    <t xml:space="preserve">Reator eletrônico com partida instantânea de alto fator de potência (AFP), para lâmpada fluorescente compacta´2U´, 1x26W / 127-220 V</t>
  </si>
  <si>
    <t xml:space="preserve">P.28.000.049771</t>
  </si>
  <si>
    <t xml:space="preserve">Reator eletrônico com partida instantânea de alto fator de potência (AFP), para lâmpada fluorescente compacta´2U´, 2x26W / 127-220 V</t>
  </si>
  <si>
    <t xml:space="preserve">P.28.000.092320</t>
  </si>
  <si>
    <t xml:space="preserve">Transformador eletrônico para lâmpada halógena dicroica de 50 W / 220 V; ref. Xelux, Trancil, Taschibra ou equivalente</t>
  </si>
  <si>
    <t xml:space="preserve">P.29.000.042163</t>
  </si>
  <si>
    <t xml:space="preserve">Rele de corrente Ajustável de 0 a 200A</t>
  </si>
  <si>
    <t xml:space="preserve">P.29.000.042164</t>
  </si>
  <si>
    <t xml:space="preserve">Relé de tempo eletrônico de 3 - 30seg 220V 50/60Hz</t>
  </si>
  <si>
    <t xml:space="preserve">P.29.000.042273</t>
  </si>
  <si>
    <t xml:space="preserve">Relé de sobrecarga bimetálico, faixa de ajuste de 9 a 12 A, tamanho S00, ref. Siemens 3R11 16-1KBOR, ou equivalente</t>
  </si>
  <si>
    <t xml:space="preserve">P.29.000.042275</t>
  </si>
  <si>
    <t xml:space="preserve">Relé de tempo eletrônico 0.6-6seg. 220V 50/60HZ</t>
  </si>
  <si>
    <t xml:space="preserve">P.29.000.042277</t>
  </si>
  <si>
    <t xml:space="preserve">Contator de potência 9 A - 2NA + 2NF; ref. LC1D09M7+LADN11 da Schneider, CWM9-22-30D23 da Weg ou equivalente</t>
  </si>
  <si>
    <t xml:space="preserve">P.29.000.042278</t>
  </si>
  <si>
    <t xml:space="preserve">Contator de potência 12 A - 2NA + 2NF; ref. Siemens ou equivalente</t>
  </si>
  <si>
    <t xml:space="preserve">P.29.000.042279</t>
  </si>
  <si>
    <t xml:space="preserve">Contator de potência 16 A - 2NA + 2NF; ref. Siemens ou equivalente</t>
  </si>
  <si>
    <t xml:space="preserve">P.29.000.042280</t>
  </si>
  <si>
    <t xml:space="preserve">Contator de potência 22 A / 25 A - 2NA + 2NF; ref. Siemens ou equivalente</t>
  </si>
  <si>
    <t xml:space="preserve">P.29.000.042281</t>
  </si>
  <si>
    <t xml:space="preserve">Contator de potência 32 A - 2NA + 2NF; ref. Siemens ou equivalente</t>
  </si>
  <si>
    <t xml:space="preserve">P.29.000.042282</t>
  </si>
  <si>
    <t xml:space="preserve">Contator de potência 38 / 40 A - 2NA + 2NF; ref. Siemens ou equivalente</t>
  </si>
  <si>
    <t xml:space="preserve">P.29.000.042408</t>
  </si>
  <si>
    <t xml:space="preserve">Contator de potência de 65A - 2NA + 2NF, ref. modelo 3RT1044-1AN10+3RH1921-1HA22 da Siemens ou equivalente</t>
  </si>
  <si>
    <t xml:space="preserve">P.29.000.042409</t>
  </si>
  <si>
    <t xml:space="preserve">Relé bimetálico de sobrecarga para acoplamento direto com faixas de ajuste de 0,4/0,63A até 16/25A, ref. 3UA52 da Siemens ou equivalente</t>
  </si>
  <si>
    <t xml:space="preserve">P.29.000.042411</t>
  </si>
  <si>
    <t xml:space="preserve">Contator de potência 12 A - 1NA + 1NF, referência comercial 3RT1024-1AN20+3RH1921-1EA11 da Siemens ou equivalente</t>
  </si>
  <si>
    <t xml:space="preserve">P.29.000.042412</t>
  </si>
  <si>
    <t xml:space="preserve">Relé bimetálico de sobrecarga acoplamento direto com faixa de ajuste 20 até 63A</t>
  </si>
  <si>
    <t xml:space="preserve">P.29.000.042413</t>
  </si>
  <si>
    <t xml:space="preserve">Relé supervisor trifásico contra falta de fase e inversão de fase, ref. UNSX da Ward / PST da Pextron ou equivalente</t>
  </si>
  <si>
    <t xml:space="preserve">P.29.000.042423</t>
  </si>
  <si>
    <t xml:space="preserve">Relé de tempo eletrônico, com cíclico com escala de tempo fixa de 15 minutos, 110/220V - 50/60 Hz; ref. Dte-1 da Digimec ou equivalente</t>
  </si>
  <si>
    <t xml:space="preserve">P.29.000.042425</t>
  </si>
  <si>
    <t xml:space="preserve">Minicontator auxiliar 4 NA para 220 V, corrente alternada, ref. 3RH1140-1AN10 da Siemens ou equivalente</t>
  </si>
  <si>
    <t xml:space="preserve">P.29.000.042426</t>
  </si>
  <si>
    <t xml:space="preserve">Contator auxiliar 2NA + 2NF para tensão até 240 V, corrente alternada, ref. 3RH1122-1AN10 da Siemens ou equivalente</t>
  </si>
  <si>
    <t xml:space="preserve">P.29.000.042427</t>
  </si>
  <si>
    <t xml:space="preserve">Contator auxiliar 4NA + 4NF, ref. 3TH4244 Siemens ou equivalente</t>
  </si>
  <si>
    <t xml:space="preserve">P.29.000.042456</t>
  </si>
  <si>
    <t xml:space="preserve">Relé de sobrecarga eletrônico de 55 A até 250 A, ref. 3RB21 63-4GC2 da Siemens ou equivalente</t>
  </si>
  <si>
    <t xml:space="preserve">P.29.000.042458</t>
  </si>
  <si>
    <t xml:space="preserve">Contator de potência 110 A - 2NA + 2NF, ref. 3RT1054-1AP36 da Siemens ou equivalente</t>
  </si>
  <si>
    <t xml:space="preserve">P.29.000.042480</t>
  </si>
  <si>
    <t xml:space="preserve">Relé de impulso bipolar, 16 A, 250 V CA, ref. Finder ou equivalente</t>
  </si>
  <si>
    <t xml:space="preserve">P.29.000.042587</t>
  </si>
  <si>
    <t xml:space="preserve">Contator de potência, corrente nominal 220 A - 2NA + 2NF, tensão variável 24 V a 440 V, 50/60Hz, ref. 3RT1064-6AP36 da Siemens ou equivalente</t>
  </si>
  <si>
    <t xml:space="preserve">P.29.000.042900</t>
  </si>
  <si>
    <t xml:space="preserve">Contator de potência 50A, 2NA + 2NF; referência 3RT2036-1AN20n + 3RH2911-1HA11 da Siemens ou equivalente</t>
  </si>
  <si>
    <t xml:space="preserve">P.29.000.042901</t>
  </si>
  <si>
    <t xml:space="preserve">Contator de potência 150 A, 2NA + 2NF, ref. 3RT1055-6AP36 da Siemens ou equivalente</t>
  </si>
  <si>
    <t xml:space="preserve">P.29.000.090337</t>
  </si>
  <si>
    <t xml:space="preserve">Relé fotoelétrico 50/60Hz 110/220V, com suporte 1200VA</t>
  </si>
  <si>
    <t xml:space="preserve">P.30.000.034000</t>
  </si>
  <si>
    <t xml:space="preserve">Cabo coaxial RGC-06, 75ohms, com condutor em aço cobreado e blindagem em trança de cobre 60% e cobertura em capa PVC antichama, ref. KMP, RFS ou equivalente</t>
  </si>
  <si>
    <t xml:space="preserve">P.30.000.034009</t>
  </si>
  <si>
    <t xml:space="preserve">Cabo coaxial tipo RG 6, blindagem em fita aluminizada e trança de alumínio, isolação em polietileno antichama preto/branco; ref. Eldtec, Cableteck, Commscope ou equivalente</t>
  </si>
  <si>
    <t xml:space="preserve">P.30.000.040530</t>
  </si>
  <si>
    <t xml:space="preserve">Terminal modular unipolar externo, ref. 5633K da 3M até 70mm²/15kV</t>
  </si>
  <si>
    <t xml:space="preserve">P.30.000.040531</t>
  </si>
  <si>
    <t xml:space="preserve">Terminal modular unipolar interno, ref. 5623K da 3M até 70mm²/15kV</t>
  </si>
  <si>
    <t xml:space="preserve">P.30.000.042207</t>
  </si>
  <si>
    <t xml:space="preserve">Conector Split-Bolt para cabo de 25mm², em latão, simples</t>
  </si>
  <si>
    <t xml:space="preserve">P.30.000.042208</t>
  </si>
  <si>
    <t xml:space="preserve">Conector Split-Bolt para cabo de 35mm², em latão, simples</t>
  </si>
  <si>
    <t xml:space="preserve">P.30.000.042209</t>
  </si>
  <si>
    <t xml:space="preserve">Conector Split-Bolt para cabo de 50mm², em latão, simples</t>
  </si>
  <si>
    <t xml:space="preserve">P.30.000.042211</t>
  </si>
  <si>
    <t xml:space="preserve">Conector Split-Bolt para cabo de 25mm², em latão, com rabicho</t>
  </si>
  <si>
    <t xml:space="preserve">P.30.000.042212</t>
  </si>
  <si>
    <t xml:space="preserve">Conector Split-Bolt para cabo de 35mm², em latão, com rabicho</t>
  </si>
  <si>
    <t xml:space="preserve">P.30.000.042213</t>
  </si>
  <si>
    <t xml:space="preserve">Conector Split-Bolt para cabo de 50mm², em latão, com rabicho</t>
  </si>
  <si>
    <t xml:space="preserve">P.30.000.042251</t>
  </si>
  <si>
    <t xml:space="preserve">Esticador para cabo de cobre, latão</t>
  </si>
  <si>
    <t xml:space="preserve">P.30.000.042454</t>
  </si>
  <si>
    <t xml:space="preserve">Terminal de compressão para cabo 2,5mm²</t>
  </si>
  <si>
    <t xml:space="preserve">P.30.000.049424</t>
  </si>
  <si>
    <t xml:space="preserve">Receptáculo porcelana com parafuso rosca E-27</t>
  </si>
  <si>
    <t xml:space="preserve">P.30.000.049430</t>
  </si>
  <si>
    <t xml:space="preserve">Terminal de pressão para cabo 6 até 10mm² (8AWG)</t>
  </si>
  <si>
    <t xml:space="preserve">P.30.000.049431</t>
  </si>
  <si>
    <t xml:space="preserve">Terminal de pressão para cabo 25mm² (4AWG)</t>
  </si>
  <si>
    <t xml:space="preserve">P.30.000.049432</t>
  </si>
  <si>
    <t xml:space="preserve">Terminal de pressão para cabo 50mm² (1/0AWG)</t>
  </si>
  <si>
    <t xml:space="preserve">P.30.000.049434</t>
  </si>
  <si>
    <t xml:space="preserve">Terminal de pressão para cabo 70mm² (3/0AWG)</t>
  </si>
  <si>
    <t xml:space="preserve">P.30.000.049435</t>
  </si>
  <si>
    <t xml:space="preserve">Terminal de pressão para cabo 95mm² (4/0AWG)</t>
  </si>
  <si>
    <t xml:space="preserve">P.30.000.049437</t>
  </si>
  <si>
    <t xml:space="preserve">Terminal de pressão/compressão para cabo 185mm² (400MCM)</t>
  </si>
  <si>
    <t xml:space="preserve">P.30.000.049510</t>
  </si>
  <si>
    <t xml:space="preserve">Conector em latão estanhado (mini gar) para terminais aéreos, com porca e arruela galvanizado a fogo, para cabo 16 a 50mm², TEL 583 da Termotécnica ou equivalente</t>
  </si>
  <si>
    <t xml:space="preserve">P.30.000.049531</t>
  </si>
  <si>
    <t xml:space="preserve">Conector com rabicho, porca 3/8", rosca, em latão natural, para cabo 16 até 35mm²; ref. TEL 625 Termomecânica, PK-0152 Paraklin, PRT-919 Paratec, 602500 Magnet, DR-216/DR-219 Raycon, PG-0070 Áraga, PFR-35R Intelli, PFR-015 Conimel ou equivalente</t>
  </si>
  <si>
    <t xml:space="preserve">P.30.000.049541</t>
  </si>
  <si>
    <t xml:space="preserve">Terminal de pressão/compressão para cabo 120mm² (250MCM)</t>
  </si>
  <si>
    <t xml:space="preserve">P.30.000.049542</t>
  </si>
  <si>
    <t xml:space="preserve">Terminal de pressão/compressão para cabo 240mm² (500MCM)</t>
  </si>
  <si>
    <t xml:space="preserve">P.30.000.049582</t>
  </si>
  <si>
    <t xml:space="preserve">Terminal de pressão para cabo 16mm² (6AWG)</t>
  </si>
  <si>
    <t xml:space="preserve">P.30.000.067008</t>
  </si>
  <si>
    <t xml:space="preserve">Bloco ligação interna 10 pares com canaleta BLI-10</t>
  </si>
  <si>
    <t xml:space="preserve">P.30.000.090458</t>
  </si>
  <si>
    <t xml:space="preserve">Terminal de pressão para cabo 35mm²</t>
  </si>
  <si>
    <t xml:space="preserve">P.30.000.090763</t>
  </si>
  <si>
    <t xml:space="preserve">Terminal de pressão para cabo 150mm²</t>
  </si>
  <si>
    <t xml:space="preserve">P.30.000.091016</t>
  </si>
  <si>
    <t xml:space="preserve">Conector terminal tipo BNC para cabo coaxial RG59</t>
  </si>
  <si>
    <t xml:space="preserve">P.30.000.091017</t>
  </si>
  <si>
    <t xml:space="preserve">P.31.000.049508</t>
  </si>
  <si>
    <t xml:space="preserve">Cruzeta em madeira de 90 x 112,5 x 2000mm</t>
  </si>
  <si>
    <t xml:space="preserve">P.31.000.049509</t>
  </si>
  <si>
    <t xml:space="preserve">Cruzeta em madeira de 2400mm</t>
  </si>
  <si>
    <t xml:space="preserve">P.31.000.049514</t>
  </si>
  <si>
    <t xml:space="preserve">Q.01.000.029063</t>
  </si>
  <si>
    <t xml:space="preserve">Elevador hidráulico de uso restrito a pessoas com mobilidade reduzida com 03 paradas - uso interno em alvenaria</t>
  </si>
  <si>
    <t xml:space="preserve">Q.01.000.029067</t>
  </si>
  <si>
    <t xml:space="preserve">Elevador hidráulico de uso restrito a pessoas com mobilidade reduzida com 02 paradas - uso interno em alvenaria</t>
  </si>
  <si>
    <t xml:space="preserve">Q.01.000.029068</t>
  </si>
  <si>
    <t xml:space="preserve">Plataforma para elevação até 2,00 m nas dimensões (900 x 1400) mm - percurso até 1,00 m de altura</t>
  </si>
  <si>
    <t xml:space="preserve">Q.01.000.029069</t>
  </si>
  <si>
    <t xml:space="preserve">Plataforma para elevação até 2,00 m nas dimensões (900 x 1400) mm - percurso superior a 1,00 m de altura</t>
  </si>
  <si>
    <t xml:space="preserve">Q.01.000.031441</t>
  </si>
  <si>
    <t xml:space="preserve">Ar condicionado a frio, tipo split parede, capacidade de 12.000 BTU/h, com controle remoto, ref. Samsung, Carrier, LG, Consul ou equivalente</t>
  </si>
  <si>
    <t xml:space="preserve">Q.01.000.032300</t>
  </si>
  <si>
    <t xml:space="preserve">Ar condicionado a frio, tipo split parede, capacidade de 18.000 BTU/h, com controle remoto, ref. Samsung, Carrier, LG, Consul ou equivalente</t>
  </si>
  <si>
    <t xml:space="preserve">Q.01.000.032302</t>
  </si>
  <si>
    <t xml:space="preserve">Ar condicionado a frio, tipo split cassete, capacidade de 18.000 BTU/h, com controle remoto, ref. Samsung, Carrier, LG, Consul ou equivalente</t>
  </si>
  <si>
    <t xml:space="preserve">Q.01.000.032322</t>
  </si>
  <si>
    <t xml:space="preserve">Ventilador centrífugo de dupla aspiração "limite-load" vazão 20.000 m³/h, pressão 50 mmCA - 380/660 V / 60 Hz, ref. CLD 560 da Projelmec ou equivalente</t>
  </si>
  <si>
    <t xml:space="preserve">Q.01.000.047537</t>
  </si>
  <si>
    <t xml:space="preserve">Insuflador de ar compacto para renovação de ar em ambientes, com filtros classe G4 (branco) + filtro classe M5 (azul) vazão máxima 54 m³/h ou com 2 filtros classe G4 vazão máxima 93 m³/h, conforme Lei 13.589/2018; ref. Splitvent Sicflux ou equivalente</t>
  </si>
  <si>
    <t xml:space="preserve">Q.01.000.047538</t>
  </si>
  <si>
    <t xml:space="preserve">Exaustor elétrico doméstico para banheiro, estrutura em plástico, potência 13 a 20W, vazão nominal livre 150 a 190m³/h, ref. B12 Plus da Cata, Silent 200cz da Soler &amp; Palau, Ventokit 150 da Westaflex, Inline-190 da Sicflux ou equivalente</t>
  </si>
  <si>
    <t xml:space="preserve">Q.01.000.091400</t>
  </si>
  <si>
    <t xml:space="preserve">Ar condicionado a frio, tipo split parede, capacidade de 30.000 BTU/h, com controle remoto, ref. Samsung, Carrier, LG, Consul ou equivalente</t>
  </si>
  <si>
    <t xml:space="preserve">Q.01.000.091550</t>
  </si>
  <si>
    <t xml:space="preserve">Ar condicionado a frio, tipo split parede, capacidade de 24.000 BTU/h, com controle remoto, ref. Samsung, Carrier, LG, Consul ou equivalente</t>
  </si>
  <si>
    <t xml:space="preserve">Q.01.000.091675</t>
  </si>
  <si>
    <t xml:space="preserve">Ar condicionado a frio, tipo split cassete, capacidade de 24.000 BTU/h, com controle remoto, ref. Samsung, Carrier, LG, Consul ou equivalente</t>
  </si>
  <si>
    <t xml:space="preserve">Q.01.000.091676</t>
  </si>
  <si>
    <t xml:space="preserve">Ar condicionado a frio, tipo split cassete, capacidade de 36.000 BTU/h, com controle remoto, ref. Samsung, Carrier, LG, Consul ou equivalente</t>
  </si>
  <si>
    <t xml:space="preserve">Q.01.000.091678</t>
  </si>
  <si>
    <t xml:space="preserve">Ar condicionado a frio, tipo split piso teto, capacidade de 24.000 BTU/h, com controle remoto, ref. Samsung, Carrier, LG, Consul ou equivalente</t>
  </si>
  <si>
    <t xml:space="preserve">Q.01.000.091679</t>
  </si>
  <si>
    <t xml:space="preserve">Ar condicionado a frio, tipo split piso teto, capacidade de 36.000 BTU/h, com controle remoto, ref. Samsung, Carrier, LG, Consul ou equivalente</t>
  </si>
  <si>
    <t xml:space="preserve">Q.01.000.098098</t>
  </si>
  <si>
    <t xml:space="preserve">Ar condicionado a frio, tipo split piso teto, capacidade de 48.000 BTU/h, com controle remoto; ref. Hitachi, Elgin, Carrier ou equivalente</t>
  </si>
  <si>
    <t xml:space="preserve">Q.01.000.098201</t>
  </si>
  <si>
    <t xml:space="preserve">Cortina de ar com duas velocidades, para vão 1,20 m, ref. Springer, Elgin ou equivalente</t>
  </si>
  <si>
    <t xml:space="preserve">Q.01.000.098203</t>
  </si>
  <si>
    <t xml:space="preserve">Cortina de ar com duas velocidades, para vão 1,50 m, ref. Springer, Elgin ou equivalente</t>
  </si>
  <si>
    <t xml:space="preserve">Q.02.000.024314</t>
  </si>
  <si>
    <t xml:space="preserve">Q.02.000.091438</t>
  </si>
  <si>
    <t xml:space="preserve">Q.03.000.020669</t>
  </si>
  <si>
    <t xml:space="preserve">Sistema de tratamento de águas cinzas e aproveitamento de águas pluviais para reuso em fins não potáveis, vazão 2m³/h; ref. Acquaciclus ou equivalente</t>
  </si>
  <si>
    <t xml:space="preserve">Q.04.000.031001</t>
  </si>
  <si>
    <t xml:space="preserve">Unidade Condensadora VRF para sistema de ar condicionado, capacidade até 6 TR</t>
  </si>
  <si>
    <t xml:space="preserve">Q.04.000.031002</t>
  </si>
  <si>
    <t xml:space="preserve">Unidade Condensadora VRF para sistema de ar condicionado, capacidade de 8 TR a 10 TR</t>
  </si>
  <si>
    <t xml:space="preserve">Q.04.000.031003</t>
  </si>
  <si>
    <t xml:space="preserve">Unidade Condensadora VRF para sistema de ar condicionado, capacidade de 11 TR a 13 TR</t>
  </si>
  <si>
    <t xml:space="preserve">Q.04.000.031004</t>
  </si>
  <si>
    <t xml:space="preserve">Unidade Condensadora VRF para sistema de ar condicionado, capacidade de 14 TR a 16 TR</t>
  </si>
  <si>
    <t xml:space="preserve">Q.04.000.031006</t>
  </si>
  <si>
    <t xml:space="preserve">Resfriador de líquidos chiller refrigerado a ar (condensação a ar) controlado por microprocessador, com compressor tipo Scroll, capacidade de  80 TR, ref. Aquasnap modelo 30RBA  da Carrier ou equivalente</t>
  </si>
  <si>
    <t xml:space="preserve">Q.04.000.031016</t>
  </si>
  <si>
    <t xml:space="preserve">Resfriadora de líquidos (chiller), com compressor e condensação a ar, capacidade de 20 TR</t>
  </si>
  <si>
    <t xml:space="preserve">Q.04.000.031017</t>
  </si>
  <si>
    <t xml:space="preserve">Resfriador de líquidos chiller refrigerado a ar (condensação a ar) controlado por microprocessador, com compressor tipo Scroll, capacidade de 160 TR, ref. Aquasnap 30RB-A 170-446 da Carrier ou equivalente - instalado</t>
  </si>
  <si>
    <t xml:space="preserve">Q.04.000.031020</t>
  </si>
  <si>
    <t xml:space="preserve">Unidade Evaporadora VRF para sistema de ar condicionado, tipo hiwall, capacidade de 1 TR</t>
  </si>
  <si>
    <t xml:space="preserve">Q.04.000.031021</t>
  </si>
  <si>
    <t xml:space="preserve">Unidade Evaporadora VRF para sistema de ar condicionado, tipo hiwall, capacidade de 2 TR</t>
  </si>
  <si>
    <t xml:space="preserve">Q.04.000.031022</t>
  </si>
  <si>
    <t xml:space="preserve">Unidade Evaporadora VRF para sistema de ar condicionado, tipo hiwall, capacidade de 3 TR</t>
  </si>
  <si>
    <t xml:space="preserve">Q.04.000.031030</t>
  </si>
  <si>
    <t xml:space="preserve">Unidade Evaporadora VRF para sistema de ar condicionado, tipo piso teto, capacidade de 1 TR</t>
  </si>
  <si>
    <t xml:space="preserve">Q.04.000.031031</t>
  </si>
  <si>
    <t xml:space="preserve">Unidade Evaporadora VRF para sistema de ar condicionado, tipo piso teto, capacidade de 2 TR</t>
  </si>
  <si>
    <t xml:space="preserve">Q.04.000.031032</t>
  </si>
  <si>
    <t xml:space="preserve">Unidade Evaporadora VRF para sistema de ar condicionado, tipo piso teto, capacidade de 3 TR</t>
  </si>
  <si>
    <t xml:space="preserve">Q.04.000.031033</t>
  </si>
  <si>
    <t xml:space="preserve">Unidade Evaporadora VRF para sistema de ar condicionado, tipo piso teto, capacidade de 4 TR</t>
  </si>
  <si>
    <t xml:space="preserve">Q.04.000.031040</t>
  </si>
  <si>
    <t xml:space="preserve">Unidade Evaporadora VRF para sistema de ar condicionado, tipo cassete, capacidade de 1 TR</t>
  </si>
  <si>
    <t xml:space="preserve">Q.04.000.031041</t>
  </si>
  <si>
    <t xml:space="preserve">Unidade Evaporadora VRF para sistema de ar condicionado, tipo cassete, capacidade de 2 TR</t>
  </si>
  <si>
    <t xml:space="preserve">Q.04.000.031042</t>
  </si>
  <si>
    <t xml:space="preserve">Unidade Evaporadora VRF para sistema de ar condicionado, tipo cassete, capacidade de 3 TR</t>
  </si>
  <si>
    <t xml:space="preserve">Q.04.000.031043</t>
  </si>
  <si>
    <t xml:space="preserve">Unidade Evaporadora VRF para sistema de ar condicionado, tipo cassete, capacidade de 4 TR</t>
  </si>
  <si>
    <t xml:space="preserve">Q.04.000.031301</t>
  </si>
  <si>
    <t xml:space="preserve">Caixa ventiladora com ventilador centrífugo 10.000 m³/h, pressão 30mmca - 220 / 380 V / 60HZ; ref. Sirocco ou equivalente</t>
  </si>
  <si>
    <t xml:space="preserve">Q.04.000.031400</t>
  </si>
  <si>
    <t xml:space="preserve">Duto flexível em alumínio, seção circular, isolado termicamente com lã de vidro de 25 mm; ref. Isodec RT 10 cm (4") Multivac ou equivalente</t>
  </si>
  <si>
    <t xml:space="preserve">Q.04.000.031401</t>
  </si>
  <si>
    <t xml:space="preserve">Duto flexível em alumínio, seção circular, isolado termicamente com lã de vidro de 25 mm; ref. Isodec RT 15 cm (6") Multivac ou equivalente</t>
  </si>
  <si>
    <t xml:space="preserve">Q.04.000.031402</t>
  </si>
  <si>
    <t xml:space="preserve">Duto flexível em alumínio, seção circular, isolado termicamente com lã de vidro de 25 mm; ref. Isodec RT 20 cm (8") Multivac ou equivalente</t>
  </si>
  <si>
    <t xml:space="preserve">Q.04.000.031404</t>
  </si>
  <si>
    <t xml:space="preserve">Damper Corta Fogo tipo comporta, formato circular ou retangular, com elemento fusível e chave fim de curso, referência comercial série FKA-TI-BR-120 fabricante TROX ou equivalente</t>
  </si>
  <si>
    <t xml:space="preserve">Q.04.000.031408</t>
  </si>
  <si>
    <t xml:space="preserve">Difusor de jato de ar orientável, de longo alcance, tipo Jet-Nozzles, formato redondo, para insuflamento de ar, em alumínio pintado com esmalte sintético, vazão de ar 1.330 m³/h, ref. DUE-S de 400 da Trox ou equivalente</t>
  </si>
  <si>
    <t xml:space="preserve">Q.04.000.031409</t>
  </si>
  <si>
    <t xml:space="preserve">Damper de regulagem manual, modelo RG-B; tamanho: 0,10 m² a 0,14 m²; referência comercial: Trox, Difus-ar ou equivalente</t>
  </si>
  <si>
    <t xml:space="preserve">Q.04.000.031410</t>
  </si>
  <si>
    <t xml:space="preserve">Tanque de expansão, capacidade (volume mínimo) de 250 litros, completo, para compensação da dilatação térmica da água no sistema de ar condicionado central, ref. modelo Statico 250 l da Imi-Hydronic, TAP-250 V da Schneider ou equivalente</t>
  </si>
  <si>
    <t xml:space="preserve">Q.04.000.031415</t>
  </si>
  <si>
    <t xml:space="preserve">Registro de regulagem de vazão de ar, tipo OB, confeccionado em chapa galvanizada pintada com esmalte sintético, medindo 40 x 5 cm, ref. RG fabricante Trox ou equivalente</t>
  </si>
  <si>
    <t xml:space="preserve">Q.04.000.031416</t>
  </si>
  <si>
    <t xml:space="preserve">Damper de regulagem manual, modelo RG-B; tamanho: 0,15 m² a 0,20 m²; ref. Trox, Difus-ar ou equivalente</t>
  </si>
  <si>
    <t xml:space="preserve">Q.04.000.031417</t>
  </si>
  <si>
    <t xml:space="preserve">Difusor de insuflação de ar, tipo direcional, medindo 30 x 30 cm, ref. DQ-32 da Trox ou equivalente</t>
  </si>
  <si>
    <t xml:space="preserve">Q.04.000.031418</t>
  </si>
  <si>
    <t xml:space="preserve">Damper de regulagem manual, modelo RG-B; tamanho: 0,21 m² a 0,40 m²; ref. Trox, Difus-ar ou equivalente</t>
  </si>
  <si>
    <t xml:space="preserve">Q.04.000.031419</t>
  </si>
  <si>
    <t xml:space="preserve">Difusor de insuflação de ar, tipo direcional, medindo 45 x 15 cm, ref. DI-RG-32 da Trox ou equivalente</t>
  </si>
  <si>
    <t xml:space="preserve">Q.04.000.031425</t>
  </si>
  <si>
    <t xml:space="preserve">Difusor para insuflamento de ar com plenum, modelo ADLK-S-AG, tamanhos 2,3,4,e 5; ref. Trox ou equivalente</t>
  </si>
  <si>
    <t xml:space="preserve">Q.04.000.031426</t>
  </si>
  <si>
    <t xml:space="preserve">Difusor para insuflamento de ar com plenum, modelo ALS-DS com 2 aberturas, tamanho 200 cm; ref. Trox ou equivalente</t>
  </si>
  <si>
    <t xml:space="preserve">Q.04.000.031427</t>
  </si>
  <si>
    <t xml:space="preserve">Difusor de plástico, modelo DVK-R, diâmetro 15 cm; ref. Multivac ou equivalente</t>
  </si>
  <si>
    <t xml:space="preserve">Q.04.000.031428</t>
  </si>
  <si>
    <t xml:space="preserve">Difusor de plástico, modelo DVK-R, diâmetro 20 cm; ref. Multivac ou equivalente</t>
  </si>
  <si>
    <t xml:space="preserve">Q.04.000.031429</t>
  </si>
  <si>
    <t xml:space="preserve">Grelha de retorno/exaustão com registro, modelo AR-AG; tamanho: 0,03 m² a 0,06 m²</t>
  </si>
  <si>
    <t xml:space="preserve">Q.04.000.031430</t>
  </si>
  <si>
    <t xml:space="preserve">Grelha de retorno/exaustão com registro, modelo AR-AG; tamanho: 0,07 m² a 0,13 m²</t>
  </si>
  <si>
    <t xml:space="preserve">Q.04.000.031431</t>
  </si>
  <si>
    <t xml:space="preserve">Grelha de retorno/exaustão com registro, modelo AR-AG; tamanho: 0,14 m² a 0,19 m²</t>
  </si>
  <si>
    <t xml:space="preserve">Q.04.000.031432</t>
  </si>
  <si>
    <t xml:space="preserve">Grelha de retorno/exaustão com registro, modelo AR-AG; tamanho: 0,20 m² a 0,40 m²</t>
  </si>
  <si>
    <t xml:space="preserve">Q.04.000.031433</t>
  </si>
  <si>
    <t xml:space="preserve">Grelha de retorno/exaustão com registro, modelo AR-AG; tamanho: 0,41 m² a 0,65 m²</t>
  </si>
  <si>
    <t xml:space="preserve">Q.04.000.031434</t>
  </si>
  <si>
    <t xml:space="preserve">Grelha de porta, modelo AGS-T; tamanho: 0,03 m² a 0,06 m²</t>
  </si>
  <si>
    <t xml:space="preserve">Q.04.000.031435</t>
  </si>
  <si>
    <t xml:space="preserve">Grelha de porta, modelo AGS-T; tamanho: 0,07 m² a 0,13 m²</t>
  </si>
  <si>
    <t xml:space="preserve">Q.04.000.031436</t>
  </si>
  <si>
    <t xml:space="preserve">Grelha de porta, modelo AGS-T; tamanho: 0,14 m² a 0,30 m²</t>
  </si>
  <si>
    <t xml:space="preserve">Q.04.000.031440</t>
  </si>
  <si>
    <t xml:space="preserve">Grelha de insuflação ou retorno, dupla deflexão e registro, lâminas convergentes, aletas verticais ajustáveis individualmente, em alumínio anodizado, tamanho: acima de 0,5 até 1,0 m²; ref. mod. VAT-DG da Trox ou equivalente</t>
  </si>
  <si>
    <t xml:space="preserve">Q.04.000.031441</t>
  </si>
  <si>
    <t xml:space="preserve">Grelha de insuflação ou retorno, dupla deflexão e registro, lâminas convergentes, aletas verticais ajustáveis individualmente, em alumínio anodizado, tamanho: acima de 0,1 até 0,5 m²; ref. mod. VAT-DG da Trox ou equivalente</t>
  </si>
  <si>
    <t xml:space="preserve">Q.04.000.031442</t>
  </si>
  <si>
    <t xml:space="preserve">Grelha de insuflação ou retorno, dupla deflexão e registro, lâminas convergentes, aletas verticais ajustáveis individualmente, em alumínio anodizado, tamanho: até 0,1 m²; ref. mod. VAT-DG da Trox ou equivalente</t>
  </si>
  <si>
    <t xml:space="preserve">Q.04.000.031443</t>
  </si>
  <si>
    <t xml:space="preserve">Painel rígido em lã de vidro, alta densidade, dimensões 2,70x1,20m, espessura de 25mm, revestidos face externa FSK (Foil Scrim Kraft aluminizado) e face interna tecido de vidro preto; ref. Climaver Acustic da Isover ou equivalente</t>
  </si>
  <si>
    <t xml:space="preserve">Q.04.000.032307</t>
  </si>
  <si>
    <t xml:space="preserve">Caixa ventiladora tipo compacta em estrutura e painéis em aço galvanizado, contendo ventilador centrífugo de dupla aspiração e motor elétrico para acionamento, vazão de 4.600 m³/hora e pressão estática de 30 mmca</t>
  </si>
  <si>
    <t xml:space="preserve">Q.04.000.032309</t>
  </si>
  <si>
    <t xml:space="preserve">Caixa ventiladora tipo compacta em estrutura e painéis em aço galvanizado, contendo ventilador centrífugo de dupla aspiração e motor elétrico para acionamento, vazão de 28.000 m³/h e pressão estática de 30 mmca</t>
  </si>
  <si>
    <t xml:space="preserve">Q.04.000.032311</t>
  </si>
  <si>
    <t xml:space="preserve">Resfriadora de líquidos, compressor Screw/parafuso (chiller), condensação à ar, capacidade 120 TR, compacto, com tubulações, fiações e controles internos, 380V/60Hz, ref. 30 RB-A Carrier, R407C série SAZ mod. RCU120SAZ4A7P Chiller Hitachi ou equivalente</t>
  </si>
  <si>
    <t xml:space="preserve">Q.04.000.032314</t>
  </si>
  <si>
    <t xml:space="preserve">Caixa ventiladora com ventilador centrífugo 8.800 m³/h e motor 2,2 kW - tensão 220/380V/60Hz, pressão 35 mmCA</t>
  </si>
  <si>
    <t xml:space="preserve">Q.04.000.032316</t>
  </si>
  <si>
    <t xml:space="preserve">Caixa ventiladora com ventilador centrífugo 1.710 m³/h e motor 0,55 kW - tensão 220/380V/60Hz, pressão 35 mmCA; ref. Projelmec ou equivalente</t>
  </si>
  <si>
    <t xml:space="preserve">Q.04.000.032317</t>
  </si>
  <si>
    <t xml:space="preserve">Caixa ventiladora com ventilador centrífugo 1.190 m³/h e tensão 220/380V/60Hz, pressão 37 mmCA; ref. GV-SVDL 155 da Motovent ou equivalente</t>
  </si>
  <si>
    <t xml:space="preserve">Q.04.000.032319</t>
  </si>
  <si>
    <t xml:space="preserve">Resfriadora de líquidos com compressor Screw/parafuso (chiller), condensação à ar, capac. 200-210 TR, compacto, c/tubulações, fiações e controles internos, 380V/60Hz; ref. 30 RB-A Carrier, R407C série SAZ mod. RCU210SAZ4A7P chiller Hitachi ou equivalente</t>
  </si>
  <si>
    <t xml:space="preserve">Q.04.000.032321</t>
  </si>
  <si>
    <t xml:space="preserve">Tratamento de ar compacta fancolete hidrônico tp cassette, com ventiladores centrífugos dupla aspiração, kit grelha e motor elétrico, estrutura e painéis plástico alta resistência, refrigeração 20.000 Btu/h - 1,6 TR, ref. 40HK-20 Carrier ou equivalente</t>
  </si>
  <si>
    <t xml:space="preserve">Q.04.000.032323</t>
  </si>
  <si>
    <t xml:space="preserve">Tratamento de ar compacta fancolete hidrônico tp cassette, com ventiladores centrífugos dupla aspiração, kit grelha e motor elétrico, estrutura e painéis plástico alta resistência, refrigeração 25.000 Btu/h - 2,1 TR, ref. 40HK-25 Carrier ou equivalente</t>
  </si>
  <si>
    <t xml:space="preserve">Q.04.000.032324</t>
  </si>
  <si>
    <t xml:space="preserve">Tratamento ar compacta fancolete hidrônico tipo cassette, com ventiladores centrífugos dupla aspiração, kit grelha e motor elétrico, estrutura e painéis de plástico alta resistência, refrigeração 32.000 Btu/h - 2,6 TR, ref. 40HK-32 Carrier ou equivalente</t>
  </si>
  <si>
    <t xml:space="preserve">Q.04.000.032325</t>
  </si>
  <si>
    <t xml:space="preserve">Tratamento ar compacta fancolete hidrônico, piso-teto, serpentina, filtros ar, ventiladores/motores elétricos, revest. isolamento térmico/acústico, vazão 637m³/h, refrig 14.000Btu/h - 1,2TR 220V/1Ph/60Hz; ref. 42LS14 Carrier ou equivalente</t>
  </si>
  <si>
    <t xml:space="preserve">Q.04.000.032327</t>
  </si>
  <si>
    <t xml:space="preserve">Tratamento ar compacta fancolete hidrônico, piso-teto, serpentina, filtros ar, ventiladores/motores elétricos, revest. isolamento térmico/acústico, vazão 1.215m³/h, refrig. 25.000Btu/h, 2,1TR 220V/1Ph/60Hz; ref. Carrier ou equivalente</t>
  </si>
  <si>
    <t xml:space="preserve">Q.04.000.032329</t>
  </si>
  <si>
    <t xml:space="preserve">Tratamento ar compacta fancolete hidrônico, piso-teto, serpentina, filtros ar, ventiladores/motores elétricos, revest. isolamento térmico/acústico, vazão 1.758m³/h, refrigeração 36.000Btu/h, 3TR 220V/1Ph/60Hz; ref. Carrier ou equivalente</t>
  </si>
  <si>
    <t xml:space="preserve">Q.04.000.032331</t>
  </si>
  <si>
    <t xml:space="preserve">Tratamento ar compacta fancolete hidrônico, piso-teto, serpentina, filtros ar, ventiladores/motores elétricos, revest. isolamento térmico/acústico, vazão 2.166m³/h, refrig 48.000Btu/h-4TR 220V/1Ph/60Hz; ref. Carrier, Hitachi ou equivalente</t>
  </si>
  <si>
    <t xml:space="preserve">Q.04.000.032333</t>
  </si>
  <si>
    <t xml:space="preserve">Tratamento de ar fan-coil tipo Air Handling Unit de concepção modular, capacidade de 10 TR, ref. TKM-227 10TR - 50mmca Trox, modelo YE/10 fabricante York ou equivalente</t>
  </si>
  <si>
    <t xml:space="preserve">Q.04.000.032335</t>
  </si>
  <si>
    <t xml:space="preserve">Tratamento de ar fan-coil tipo Air Handling Unit de concepção modular, capacidade de 40 TR, ref. TKM-227 40TR - 50mmca Trox, modelo YE/40 fabricante York ou equivalente</t>
  </si>
  <si>
    <t xml:space="preserve">Q.04.000.032337</t>
  </si>
  <si>
    <t xml:space="preserve">Tratamento de ar fan-coil tipo Air Handling Unit de concepção modular, capacidade de 50 TR, ref. TKM-227 50TR - 50mmca Trox, modelo TCA-LQ-50/8ROWS Hitachi ou equivalente</t>
  </si>
  <si>
    <t xml:space="preserve">Q.04.000.032340</t>
  </si>
  <si>
    <t xml:space="preserve">Unidades de Tratamento de ar (fan-coil) - 4.000 m³/h - 6TR, pressão estática externa 50mmCA; ref. Carrier, Constarco ou equivalente</t>
  </si>
  <si>
    <t xml:space="preserve">Q.04.000.032344</t>
  </si>
  <si>
    <t xml:space="preserve">Válvula de balanceamento diâmetro 1 " a 2-1/2"</t>
  </si>
  <si>
    <t xml:space="preserve">Q.04.000.032345</t>
  </si>
  <si>
    <t xml:space="preserve">Válvula borboleta na configuração wafer motorizada atuador floating diâmetro 3'' a 4"</t>
  </si>
  <si>
    <t xml:space="preserve">Q.04.000.032346</t>
  </si>
  <si>
    <t xml:space="preserve">Q.04.000.032347</t>
  </si>
  <si>
    <t xml:space="preserve">Válvula motorizada de esfera, com duas vias atuador floating; diâmetro de 1 1/2" a 3/4"; ref. EMO-85M-24+S6064 da Actua Controls, CN7510A2001+VB02 1/2"' e 3/4"' da Honeywell,  B239+ARB24-3 da Belimo ou equivalente</t>
  </si>
  <si>
    <t xml:space="preserve">Q.04.000.032348</t>
  </si>
  <si>
    <t xml:space="preserve">Válvula duas vias on/off retorno elétrico, diâmetro 1/2" a 3/4"; ref. ACTBV80S-215/ACTBV80S-220 da Actua ou equivalente</t>
  </si>
  <si>
    <t xml:space="preserve">Q.04.000.032349</t>
  </si>
  <si>
    <t xml:space="preserve">Válvula esfera motorizada de duas vias de atuador proporcional diâmetro 2" a 2 1/2"</t>
  </si>
  <si>
    <t xml:space="preserve">Q.04.000.032350</t>
  </si>
  <si>
    <t xml:space="preserve">Atuador proporcional de 10 Nm, tensão de entrada AC/DC 24 V, IP 54</t>
  </si>
  <si>
    <t xml:space="preserve">Q.04.000.032351</t>
  </si>
  <si>
    <t xml:space="preserve">Válvula esfera duas vias flangeada Ø3''</t>
  </si>
  <si>
    <t xml:space="preserve">Q.04.000.032357</t>
  </si>
  <si>
    <t xml:space="preserve">Veneziana com tela, anodizado natural, com filtro G4 e furos; referência comercial modelo AWG fabricantes Trox, Difus-ar ou equivalente</t>
  </si>
  <si>
    <t xml:space="preserve">Q.04.000.032358</t>
  </si>
  <si>
    <t xml:space="preserve">Veneziana com tela, modelo AWG; referência comercial: Trox ou equivalente</t>
  </si>
  <si>
    <t xml:space="preserve">Q.04.000.032359</t>
  </si>
  <si>
    <t xml:space="preserve">Veneziana com tela, modelo AWG, tamanho 38,5x33 cm; referência comercial: Trox, Difus-ar ou equivalente</t>
  </si>
  <si>
    <t xml:space="preserve">Q.04.000.032360</t>
  </si>
  <si>
    <t xml:space="preserve">Veneziana com tela, modelo AWG, tamanho 78,5x33 cm; referência comercial: Trox, Difus-ar ou equivalente</t>
  </si>
  <si>
    <t xml:space="preserve">R.02.000.038018</t>
  </si>
  <si>
    <t xml:space="preserve">Óleo de linhaça</t>
  </si>
  <si>
    <t xml:space="preserve">R.02.000.039013</t>
  </si>
  <si>
    <t xml:space="preserve">Ácido muriático</t>
  </si>
  <si>
    <t xml:space="preserve">R.02.000.039014</t>
  </si>
  <si>
    <t xml:space="preserve">Graxa lubrificante pastosa</t>
  </si>
  <si>
    <t xml:space="preserve">R.03.000.020338</t>
  </si>
  <si>
    <t xml:space="preserve">Tela tipo mosquiteira removível em fibra de vidro revestida em pvc, perfil alumínio, borracha EPDM, Kit fixação com 4 cantoneiras, travas e parafusos com buchas</t>
  </si>
  <si>
    <t xml:space="preserve">R.03.000.020341</t>
  </si>
  <si>
    <t xml:space="preserve">Tela em poliéster, malha 2x2mm, gramatura mínima de 31g/m², estruturante para impermeabilização a frio; ref. Ernetex, Vedacit ou equivalente</t>
  </si>
  <si>
    <t xml:space="preserve">R.03.000.020342</t>
  </si>
  <si>
    <t xml:space="preserve">Tela em polietileno, malha hexagonal de 1/2´, gramatura mínima de 205g/m², ref. Pinteiro 5110P ou 5111P da Nortene, ou equivalente</t>
  </si>
  <si>
    <t xml:space="preserve">R.03.000.027502</t>
  </si>
  <si>
    <t xml:space="preserve">Tela em polietileno (nylon), malha 10x10cm - fio com espessura de 2 mm, instalada</t>
  </si>
  <si>
    <t xml:space="preserve">R.03.000.028049</t>
  </si>
  <si>
    <t xml:space="preserve">Macrofibra estrutural polipropileno, resistência à tração&gt;=500MPa, E&gt;=5 Gpa, título até 5dtex, tenacidade mín. 5cN/dtex, deformação até 5cN/dtex e até 40%, perda massa por alcalinidade&lt;5%; ref. Politex Neomatex, Duristeel FF54 Concrefibra ou equivalente</t>
  </si>
  <si>
    <t xml:space="preserve">R.03.000.028050</t>
  </si>
  <si>
    <t xml:space="preserve">Microfibra polimérica anticrack, resistência à tração &gt;= 500Mpa, E&gt;=5 Gpa, título até 5dtex, tenacidade mín. 5cN/dtex, deformação até 5cN/dtex e até 40%, perda massa por alcalinidade &lt; 5%; ref. Neofibra MF Neomatex, Fibralit-Co Concrefibra ou equivalente</t>
  </si>
  <si>
    <t xml:space="preserve">S.01.000.038760</t>
  </si>
  <si>
    <t xml:space="preserve">S.01.000.080102</t>
  </si>
  <si>
    <t xml:space="preserve">Caminhão com irrigadeira e autobomba, capacidade mínima de 6.000 litros - COND.D</t>
  </si>
  <si>
    <t xml:space="preserve">S.01.000.080105</t>
  </si>
  <si>
    <t xml:space="preserve">Vassoura mecânica - rebocada mecanicamente</t>
  </si>
  <si>
    <t xml:space="preserve">S.01.000.080119</t>
  </si>
  <si>
    <t xml:space="preserve">Trator com pneus industrial, agrícola com peso de 5 T</t>
  </si>
  <si>
    <t xml:space="preserve">S.01.000.080125</t>
  </si>
  <si>
    <t xml:space="preserve">Betoneira reversível com carregador, capacidade de 320 litros, acionamento do motor combustão interna (diesel e gasolina) ou motor elétrico Alfa 320</t>
  </si>
  <si>
    <t xml:space="preserve">S.01.000.080129</t>
  </si>
  <si>
    <t xml:space="preserve">Compressor de ar XA 125 MWD - COND. D</t>
  </si>
  <si>
    <t xml:space="preserve">S.01.000.080149</t>
  </si>
  <si>
    <t xml:space="preserve">Vibroacabadora de asfalto sobre esteiras, capacidade 400 ton/hora</t>
  </si>
  <si>
    <t xml:space="preserve">S.01.000.080157</t>
  </si>
  <si>
    <t xml:space="preserve">Rompedor Pneumático ATLAS COPCO TEX 32 PS</t>
  </si>
  <si>
    <t xml:space="preserve">S.01.000.080178</t>
  </si>
  <si>
    <t xml:space="preserve">Rolo compactador vibratório de um cilindro/PN 7T</t>
  </si>
  <si>
    <t xml:space="preserve">S.01.000.080258</t>
  </si>
  <si>
    <t xml:space="preserve">Caminhão carroceria em madeira, capacidade até 8 toneladas</t>
  </si>
  <si>
    <t xml:space="preserve">S.01.000.080266</t>
  </si>
  <si>
    <t xml:space="preserve">Pá-carregadeira retroescavadeira / carregadeira, capacidade de 0,77m³ - COND. D</t>
  </si>
  <si>
    <t xml:space="preserve">S.01.000.080271</t>
  </si>
  <si>
    <t xml:space="preserve">Escavadeira hidráulica sobre pneus 0,25m³</t>
  </si>
  <si>
    <t xml:space="preserve">S.01.000.080272</t>
  </si>
  <si>
    <t xml:space="preserve">Escavadeira hidráulica sobre esteira 100 HP (74 kW)</t>
  </si>
  <si>
    <t xml:space="preserve">S.01.000.080303</t>
  </si>
  <si>
    <t xml:space="preserve">Trator sobre esteira com lamina/Ripper 2,28m³</t>
  </si>
  <si>
    <t xml:space="preserve">S.01.000.080308</t>
  </si>
  <si>
    <t xml:space="preserve">Caminhão basculante caçamba minério, capacidade de 8,0m³ - COND.D</t>
  </si>
  <si>
    <t xml:space="preserve">S.01.000.080311</t>
  </si>
  <si>
    <t xml:space="preserve">Caminhão basculante diesel com capacidade de 5 m³ - COND. D</t>
  </si>
  <si>
    <t xml:space="preserve">S.01.000.080312</t>
  </si>
  <si>
    <t xml:space="preserve">Caminhão espargidor, capacidade de 6.000 litros - COND.D</t>
  </si>
  <si>
    <t xml:space="preserve">S.01.000.080330</t>
  </si>
  <si>
    <t xml:space="preserve">Rolo compactador vibratório com pé de carneiro em aço, potência 121 a 127HP (90 a 93 kW), ref. CA25PD DYNAPAC ou equivalente</t>
  </si>
  <si>
    <t xml:space="preserve">S.01.000.080332</t>
  </si>
  <si>
    <t xml:space="preserve">Motoniveladora com escarificador potência 140HP (104kW), ref. CAT 120H da CATERPILLAR ou equivalente</t>
  </si>
  <si>
    <t xml:space="preserve">S.01.000.080334</t>
  </si>
  <si>
    <t xml:space="preserve">Placa vibratória impacto de 1.700 kg, com motor diesel, ou gasolina, ou elétrico, ref. Placa Vibratoria Dynapac CM13 da Flygt do Brasil ou equivalente</t>
  </si>
  <si>
    <t xml:space="preserve">S.01.000.080337</t>
  </si>
  <si>
    <t xml:space="preserve">Rolo compactador autopropelido, vibratório em aço, cilindros lisos em tandem, potência 80 HP (59 kW); ref. CC21 Dynapac 6 toneladas ou equivalente</t>
  </si>
  <si>
    <t xml:space="preserve">S.01.000.080338</t>
  </si>
  <si>
    <t xml:space="preserve">Rolo compactador de pneus para asfalto, capacidade 27 toneladas</t>
  </si>
  <si>
    <t xml:space="preserve">S.01.000.080342</t>
  </si>
  <si>
    <t xml:space="preserve">Trator de esteira lâmina reta/riper - 328HP, CATEPILLAR-D8R PS328 ou equivalente</t>
  </si>
  <si>
    <t xml:space="preserve">S.01.000.080344</t>
  </si>
  <si>
    <t xml:space="preserve">Trator sobre esteiras potência 76 a 88HP (56 a 64,9kW), ref. D4 da Komatsu ou equivalente</t>
  </si>
  <si>
    <t xml:space="preserve">S.01.000.080349</t>
  </si>
  <si>
    <t xml:space="preserve">Veículo com capacidade para 4 pessoas, pot. 1.000CC - Cond. D</t>
  </si>
  <si>
    <t xml:space="preserve">S.01.000.080351</t>
  </si>
  <si>
    <t xml:space="preserve">Guindauto MUNCK M-640/18 com lança telescópica capacidade 3750 kg</t>
  </si>
  <si>
    <t xml:space="preserve">S.01.000.080352</t>
  </si>
  <si>
    <t xml:space="preserve">Veículo utilitário com capacidade para 9 pessoas - 1.600 CC - COND.D</t>
  </si>
  <si>
    <t xml:space="preserve">S.01.000.080357</t>
  </si>
  <si>
    <t xml:space="preserve">Locação de estação total</t>
  </si>
  <si>
    <t xml:space="preserve">S.01.000.080358</t>
  </si>
  <si>
    <t xml:space="preserve">Locação de nível com tripé</t>
  </si>
  <si>
    <t xml:space="preserve">S.01.000.081345</t>
  </si>
  <si>
    <t xml:space="preserve">Fresadora, largura útil 1 m; ref. Fresadora Wirtgem 1000C ou equivalente</t>
  </si>
  <si>
    <t xml:space="preserve">S.01.000.091701</t>
  </si>
  <si>
    <t xml:space="preserve">Sinalização horizontal com resina vinílica ou acrílica</t>
  </si>
  <si>
    <t xml:space="preserve">S.01.000.091713</t>
  </si>
  <si>
    <t xml:space="preserve">S.03.000.000001</t>
  </si>
  <si>
    <t xml:space="preserve">Chapa em MDF cru, espessura de 2cm</t>
  </si>
  <si>
    <t xml:space="preserve">S.03.000.020120</t>
  </si>
  <si>
    <t xml:space="preserve">Placa de advertência em chapa de alumínio, espessura 2mm, com pintura refletiva</t>
  </si>
  <si>
    <t xml:space="preserve">S.03.000.026616</t>
  </si>
  <si>
    <t xml:space="preserve">Cantoneira em alumínio</t>
  </si>
  <si>
    <t xml:space="preserve">S.03.000.026664</t>
  </si>
  <si>
    <t xml:space="preserve">Chapa de aço galvanizado nas bitolas: nº 22, n° 24 e n° 26</t>
  </si>
  <si>
    <t xml:space="preserve">S.03.000.028009</t>
  </si>
  <si>
    <t xml:space="preserve">Cola de contato para chapa vinílica / borracha</t>
  </si>
  <si>
    <t xml:space="preserve">S.03.000.028010</t>
  </si>
  <si>
    <t xml:space="preserve">Silicone para envidraçamento estrutural, 280g</t>
  </si>
  <si>
    <t xml:space="preserve">S.03.000.028011</t>
  </si>
  <si>
    <t xml:space="preserve">Perfil de borracha EPDM maciço de 12x15mm, para esquadrias</t>
  </si>
  <si>
    <t xml:space="preserve">S.03.000.032568</t>
  </si>
  <si>
    <t xml:space="preserve">Rodapé em mármore branco com espessura de 2 cm e altura de 7,0cm, acabamento polido</t>
  </si>
  <si>
    <t xml:space="preserve">S.03.000.033070</t>
  </si>
  <si>
    <t xml:space="preserve">Agente de cura, retardador de evaporação da água e protetor de umidade do concreto </t>
  </si>
  <si>
    <t xml:space="preserve">S.03.000.036002</t>
  </si>
  <si>
    <t xml:space="preserve">Rodapé de madeira ipê/jatobá de 7 x 1,5 cm</t>
  </si>
  <si>
    <t xml:space="preserve">S.03.000.036500</t>
  </si>
  <si>
    <t xml:space="preserve">Tampão ferro dúctil de 300 x 300mm, classe 125 (ruptura &gt; 125 kN), conforme NBR 10160/2005</t>
  </si>
  <si>
    <t xml:space="preserve">S.03.000.038098</t>
  </si>
  <si>
    <t xml:space="preserve">Lona plástica preta, espessura 150 micras, rolo de 4x100m, peso mínimo 36 kg</t>
  </si>
  <si>
    <t xml:space="preserve">S.03.000.040001</t>
  </si>
  <si>
    <t xml:space="preserve">Poste concreto armado circular, H= 11m p/200kgf</t>
  </si>
  <si>
    <t xml:space="preserve">S.03.000.040007</t>
  </si>
  <si>
    <t xml:space="preserve">Poste concreto armado circular, H= 9m p/300kgf</t>
  </si>
  <si>
    <t xml:space="preserve">S.03.000.040009</t>
  </si>
  <si>
    <t xml:space="preserve">Poste concreto armado circular, H= 9m p/400kgf</t>
  </si>
  <si>
    <t xml:space="preserve">S.03.000.042306</t>
  </si>
  <si>
    <t xml:space="preserve">Placa de sinalização em chapa de aço N.16, com pintura refletiva "Perigo Alta Tensão"</t>
  </si>
  <si>
    <t xml:space="preserve">S.03.000.049580</t>
  </si>
  <si>
    <t xml:space="preserve">Cortadora de pavimento concreto/asfalto, motor a gasolina, potência 13HP, com disco de corte adiamantado segmentado para concreto, Ø 350mm - CHP diurno</t>
  </si>
  <si>
    <t xml:space="preserve">S.03.000.060255</t>
  </si>
  <si>
    <t xml:space="preserve">Anel pré-moldado em concreto, diâmetro externo de 0,80 m, h= 0,50 m</t>
  </si>
  <si>
    <t xml:space="preserve">S.03.000.061192</t>
  </si>
  <si>
    <t xml:space="preserve">Curva 45° em aço galvanizado, rosca macho/fêmea, Ø 2 1/2´</t>
  </si>
  <si>
    <t xml:space="preserve">S.03.000.061193</t>
  </si>
  <si>
    <t xml:space="preserve">Curva 90° em aço galvanizado, rosca fêmea/fêmea, Ø 2 1/2´</t>
  </si>
  <si>
    <t xml:space="preserve">S.03.000.080127</t>
  </si>
  <si>
    <t xml:space="preserve">Máquina projetora de concreto</t>
  </si>
  <si>
    <t xml:space="preserve">S.03.000.080128</t>
  </si>
  <si>
    <t xml:space="preserve">Compressor de ar rebocável, vazão 748pcm, motor a diesel, pot. 210cv</t>
  </si>
  <si>
    <t xml:space="preserve">S.03.000.080129</t>
  </si>
  <si>
    <t xml:space="preserve">Máquina extrusora de concreto para guias e sarjetas, motor a diesel, potência 14cv</t>
  </si>
  <si>
    <t xml:space="preserve">S.03.000.080130</t>
  </si>
  <si>
    <t xml:space="preserve">Régua vibradora dupla para concreto a gasolina 5,5 Hp, peso de 60 kg, comprimento 4 m</t>
  </si>
  <si>
    <t xml:space="preserve">S.03.000.080328</t>
  </si>
  <si>
    <t xml:space="preserve">Guindaste hidráulico autopropelido, com lança telescópica, para espaços limitados, tração 4x4, capacidade acima de 30 ton, potência 97 KW</t>
  </si>
  <si>
    <t xml:space="preserve">S.03.000.085678</t>
  </si>
  <si>
    <t xml:space="preserve">Retroescavadeira sobre rodas com carregadeira, tração 4x4, potência liquida 88 HP, peso operacional mínimo 6674 kg capacidade da carregadeira de 1 m³ e da retroescavadeira mínima de 0,26 m³, profundidade de escavação máxima de 4,37 m</t>
  </si>
  <si>
    <t xml:space="preserve">S.04.000.020160</t>
  </si>
  <si>
    <t xml:space="preserve">Batente de alumínio para divisória</t>
  </si>
  <si>
    <t xml:space="preserve">S.04.000.020379</t>
  </si>
  <si>
    <t xml:space="preserve">Tubo de papelão para forma com diâmetro de 45 cm</t>
  </si>
  <si>
    <t xml:space="preserve">S.04.000.020750</t>
  </si>
  <si>
    <t xml:space="preserve">Mão de obra / equipamentos mecânico e rotativo / corte / laser</t>
  </si>
  <si>
    <t xml:space="preserve">S.04.000.021027</t>
  </si>
  <si>
    <t xml:space="preserve">Vigas em cambará, cedrinho, eucalipto-citriodora, eucalipto-saligna, garapa, cupiúba, itaúba, de 6,0 x 16,0cm</t>
  </si>
  <si>
    <t xml:space="preserve">S.04.000.021028</t>
  </si>
  <si>
    <t xml:space="preserve">Madeira serrada G1-C6</t>
  </si>
  <si>
    <t xml:space="preserve">S.04.000.021087</t>
  </si>
  <si>
    <t xml:space="preserve">Chapa compensada plastificada de 12 mm de espessura</t>
  </si>
  <si>
    <t xml:space="preserve">S.04.000.021093</t>
  </si>
  <si>
    <t xml:space="preserve">Locação de andaime torre metálico (1,5x1,5m), com piso metálico</t>
  </si>
  <si>
    <t xml:space="preserve">S.04.000.021094</t>
  </si>
  <si>
    <t xml:space="preserve">Locação de andaime tubular fachadeiro, largura mínima de 1,00 m com piso metálico e sapatas ajustáveis</t>
  </si>
  <si>
    <t xml:space="preserve">M2XME</t>
  </si>
  <si>
    <t xml:space="preserve">S.04.000.021235</t>
  </si>
  <si>
    <t xml:space="preserve">Tubo de papelão para forma com diâmetro de 30 cm</t>
  </si>
  <si>
    <t xml:space="preserve">S.04.000.021236</t>
  </si>
  <si>
    <t xml:space="preserve">Tubo de papelão para forma com diâmetro de 50 cm</t>
  </si>
  <si>
    <t xml:space="preserve">S.04.000.021238</t>
  </si>
  <si>
    <t xml:space="preserve">Tubo de papelão para forma com diâmetro de 25 cm</t>
  </si>
  <si>
    <t xml:space="preserve">S.04.000.021239</t>
  </si>
  <si>
    <t xml:space="preserve">Tubo de papelão para forma com diâmetro de 35 cm</t>
  </si>
  <si>
    <t xml:space="preserve">S.04.000.021240</t>
  </si>
  <si>
    <t xml:space="preserve">Tubo de papelão para fôrma com diâmetro de 40 cm</t>
  </si>
  <si>
    <t xml:space="preserve">S.04.000.021531</t>
  </si>
  <si>
    <t xml:space="preserve">Barra de transferência em aço liso, diâmetro de 12,5 mm e comprimento de 35 cm</t>
  </si>
  <si>
    <t xml:space="preserve">S.04.000.022069</t>
  </si>
  <si>
    <t xml:space="preserve">Espaçador treliçado de aço, H= 5 cm</t>
  </si>
  <si>
    <t xml:space="preserve">S.04.000.023626</t>
  </si>
  <si>
    <t xml:space="preserve">Forro em fibra mineral com placas acústicas removíveis de 625 x 625mm; ref. linha Sahara NRC0.60, borda T24 da OWA do Brasil ou equivalente - instalado</t>
  </si>
  <si>
    <t xml:space="preserve">S.04.000.024045</t>
  </si>
  <si>
    <t xml:space="preserve">Disco diamantado para máquinas serra-mármore</t>
  </si>
  <si>
    <t xml:space="preserve">S.04.000.024123</t>
  </si>
  <si>
    <t xml:space="preserve">Fibra de polipropileno corrugada, monofilamento 600g/m³, para concreto; ref. Degussa (Masterfiber), Fitesa (Polycret MF) ou equivalente</t>
  </si>
  <si>
    <t xml:space="preserve">S.04.000.026514</t>
  </si>
  <si>
    <t xml:space="preserve">Parafuso auto-atarraxante com fenda, zincado branco de 9,5 x 2,9 mm</t>
  </si>
  <si>
    <t xml:space="preserve">S.04.000.026601</t>
  </si>
  <si>
    <t xml:space="preserve">Perfil ´U´ enrijecido (60x45x20)mm chapa 14 galvanizado</t>
  </si>
  <si>
    <t xml:space="preserve">S.04.000.026621</t>
  </si>
  <si>
    <t xml:space="preserve">Ferro chato galvanizado 3/1" x 1/8"</t>
  </si>
  <si>
    <t xml:space="preserve">S.04.000.026727</t>
  </si>
  <si>
    <t xml:space="preserve">Parafuso auto-atarraxante 5,5x38mm com arruela e bucha tipo S8</t>
  </si>
  <si>
    <t xml:space="preserve">S.04.000.026728</t>
  </si>
  <si>
    <t xml:space="preserve">Parafuso em inoxidável auto-atarraxante sextavado M6x50mm com bucha plástica tipo S6</t>
  </si>
  <si>
    <t xml:space="preserve">S.04.000.026818</t>
  </si>
  <si>
    <t xml:space="preserve">Perfil tubular galvanizado 30x30mm, espessura 3mm</t>
  </si>
  <si>
    <t xml:space="preserve">S.04.000.027499</t>
  </si>
  <si>
    <t xml:space="preserve">Galvanização a frio (tinta rica em zinco)</t>
  </si>
  <si>
    <t xml:space="preserve">S.04.000.027515</t>
  </si>
  <si>
    <t xml:space="preserve">Placas pré-moldada em concreto dimensões (1,60x0,60x0,03m)</t>
  </si>
  <si>
    <t xml:space="preserve">S.04.000.028017</t>
  </si>
  <si>
    <t xml:space="preserve">Endurecedor superficial para concreto</t>
  </si>
  <si>
    <t xml:space="preserve">S.04.000.028073</t>
  </si>
  <si>
    <t xml:space="preserve">Cola para piso vinílico</t>
  </si>
  <si>
    <t xml:space="preserve">S.04.000.031142</t>
  </si>
  <si>
    <t xml:space="preserve">Porta/balcão tipo basculante em chapa de aço galvanizado n° 16 (MSG), com acionamento manual</t>
  </si>
  <si>
    <t xml:space="preserve">S.04.000.031215</t>
  </si>
  <si>
    <t xml:space="preserve">Ferro trabalhado</t>
  </si>
  <si>
    <t xml:space="preserve">S.04.000.031547</t>
  </si>
  <si>
    <t xml:space="preserve">Elevador para passageiros, uso interno com capacidade mínima de 600kg, velocidade de 1 m/s, para duas paradas, portas unilaterais, em conformidade com as normas técnicas ABNT NBR 16858-2:2020, 16858-1:2021, NM 313:2007 e EN 13501-1</t>
  </si>
  <si>
    <t xml:space="preserve">S.04.000.031548</t>
  </si>
  <si>
    <t xml:space="preserve">Elevador para passageiros, uso interno com capacidade mínima de 600kg, velocidade de 1 m/s, para três paradas, portas unilaterais, em conformidade com as normas técnicas ABNT NBR 16858-2:2020, 16858-1:2021, NM 313:2007 e EN 13501-1</t>
  </si>
  <si>
    <t xml:space="preserve">S.04.000.031550</t>
  </si>
  <si>
    <t xml:space="preserve">Elevador para passageiros, uso interno com capacidade mínima de 600kg, velocidade de 1 m/s, para três paradas, portas bilaterais, em conformidade com as normas técnicas ABNT NBR 16858-2:2020, 16858-1:2021, NM 313:2007 e EN 13501-1</t>
  </si>
  <si>
    <t xml:space="preserve">S.04.000.031551</t>
  </si>
  <si>
    <t xml:space="preserve">Elevador para passageiros, uso interno com capacidade mínima de 600kg, velocidade de 1 m/s, para quatro paradas, portas bilaterais, em conformidade com as normas técnicas ABNT NBR 16858-2:2020, 16858-1:2021, NM 313:2007 e EN 13501-1</t>
  </si>
  <si>
    <t xml:space="preserve">S.04.000.031552</t>
  </si>
  <si>
    <t xml:space="preserve">Elevador para passageiros, uso interno com capacidade mínima de 600kg, velocidade de 1 m/s, para quatro paradas, portas unilaterais, em conformidade com as normas técnicas ABNT NBR 16858-2:2020, 16858-1:2021, NM 313:2007 e EN 13501-1</t>
  </si>
  <si>
    <t xml:space="preserve">S.04.000.031554</t>
  </si>
  <si>
    <t xml:space="preserve">Fornecimento e instalação de vidro laminado 5+5mm, inclusive acessórios em alumínio</t>
  </si>
  <si>
    <t xml:space="preserve">S.04.000.031686</t>
  </si>
  <si>
    <t xml:space="preserve">Tela alambrado soldada galvanizada fio 3,0mm, malha 5 x 15 cm</t>
  </si>
  <si>
    <t xml:space="preserve">S.04.000.031731</t>
  </si>
  <si>
    <t xml:space="preserve">Dobradiça em aço cromado com pino e bola em aço de 3 1/2´ x 3´</t>
  </si>
  <si>
    <t xml:space="preserve">S.04.000.031733</t>
  </si>
  <si>
    <t xml:space="preserve">Dobradiça 03 estágios ferro galvanizado DN 1´ x 4´</t>
  </si>
  <si>
    <t xml:space="preserve">S.04.000.032569</t>
  </si>
  <si>
    <t xml:space="preserve">Granito com espessura de 2cm e acabamento polido</t>
  </si>
  <si>
    <t xml:space="preserve">S.04.000.032570</t>
  </si>
  <si>
    <t xml:space="preserve">Granito com espessura de 3cm e acabamento polido</t>
  </si>
  <si>
    <t xml:space="preserve">S.04.000.033032</t>
  </si>
  <si>
    <t xml:space="preserve">Lambri em madeira macho/fêmea 10 x 1 cm, exceto pinus</t>
  </si>
  <si>
    <t xml:space="preserve">S.04.000.033562</t>
  </si>
  <si>
    <t xml:space="preserve">Plaqueta laminada para revestimento em áreas internas e externas</t>
  </si>
  <si>
    <t xml:space="preserve">S.04.000.034030</t>
  </si>
  <si>
    <t xml:space="preserve">Fita crepe 25mm x 50m</t>
  </si>
  <si>
    <t xml:space="preserve">S.04.000.034045</t>
  </si>
  <si>
    <t xml:space="preserve">Forro fibra mineral acústico, borda Square Lay-in, placas de 1250x625x16mm ou 625x625x16mm, pintura base poliester, estrutura de sustentação perfil ´T´; ref. Giorgian ou equivalente - instalado</t>
  </si>
  <si>
    <t xml:space="preserve">S.04.000.034078</t>
  </si>
  <si>
    <t xml:space="preserve">Luminária retangular de embutir tipo calha aberta com aletas parabólicas para 2 lâmpadas fluorescentes tubulares, ref. 123232 BC da ARM, FAA04-E228 da Lumicenter, PL 377/24 da Prolumi ou equivalente</t>
  </si>
  <si>
    <t xml:space="preserve">S.04.000.036075</t>
  </si>
  <si>
    <t xml:space="preserve">Junta elástica estrutural neoprene aplicada; ref. JJ2020F da Juntas Jeene ou equivalente</t>
  </si>
  <si>
    <t xml:space="preserve">S.04.000.036701</t>
  </si>
  <si>
    <t xml:space="preserve">Tampo para suporte rede voleibol / trave de futebol</t>
  </si>
  <si>
    <t xml:space="preserve">S.04.000.036702</t>
  </si>
  <si>
    <t xml:space="preserve">Rede para volei em poliamida (nylon), malha de 10x10cm, fio com espessura de 2mm, com 4 faixas de arremate em lona</t>
  </si>
  <si>
    <t xml:space="preserve">S.04.000.036703</t>
  </si>
  <si>
    <t xml:space="preserve">Poste para voleibol oficial, galvanizado, com pintura em esmalte na cor verde, completo</t>
  </si>
  <si>
    <t xml:space="preserve">S.04.000.038009</t>
  </si>
  <si>
    <t xml:space="preserve">Selador para pintura latex</t>
  </si>
  <si>
    <t xml:space="preserve">S.04.000.038010</t>
  </si>
  <si>
    <t xml:space="preserve">Lixa carbeto de silício de 7´</t>
  </si>
  <si>
    <t xml:space="preserve">S.04.000.038014</t>
  </si>
  <si>
    <t xml:space="preserve">Lixa massa/madeira uso geral Norton, Alcar ou equivalente (médias)</t>
  </si>
  <si>
    <t xml:space="preserve">S.04.000.039006</t>
  </si>
  <si>
    <t xml:space="preserve">Adesivo/selador à base de emulsão PVA/acrílica, ref. KZ Heydi da Viapol, Denverfix da Denver ou equivalente</t>
  </si>
  <si>
    <t xml:space="preserve">S.04.000.039086</t>
  </si>
  <si>
    <t xml:space="preserve">Placa de sinalização em PVC expandido de 70x20cm, espessura 3mm, adesivo dupla face sobre todo o verso</t>
  </si>
  <si>
    <t xml:space="preserve">S.04.000.042631</t>
  </si>
  <si>
    <t xml:space="preserve">Cantoneira em aço galvanizado de 2" x 2" x 1/8"</t>
  </si>
  <si>
    <t xml:space="preserve">S.04.000.042634</t>
  </si>
  <si>
    <t xml:space="preserve">Trilho chapa 50x60x1,9mm galvanizado para porta de correr</t>
  </si>
  <si>
    <t xml:space="preserve">S.04.000.042635</t>
  </si>
  <si>
    <t xml:space="preserve">Rodizio em aço duplo de 1 1/2"</t>
  </si>
  <si>
    <t xml:space="preserve">S.04.000.046214</t>
  </si>
  <si>
    <t xml:space="preserve">Sensor presença com fotocélula, bivolt, para iluminação teto, alcance 6m,120°, tempo de desligamento 1 ou 4 minutos</t>
  </si>
  <si>
    <t xml:space="preserve">S.04.000.049579</t>
  </si>
  <si>
    <t xml:space="preserve">Serra circular</t>
  </si>
  <si>
    <t xml:space="preserve">S.04.000.062028</t>
  </si>
  <si>
    <t xml:space="preserve">Baguete plástico tipo Tarucel, D= 6 mm</t>
  </si>
  <si>
    <t xml:space="preserve">S.04.000.062553</t>
  </si>
  <si>
    <t xml:space="preserve">Anel de borracha para tubo PVC 40mm (1 1/2´)</t>
  </si>
  <si>
    <t xml:space="preserve">S.04.000.065610</t>
  </si>
  <si>
    <t xml:space="preserve">Cuba em aço inoxidável simples de 600x500x300mm, AISI 304, liga 18,8 e chapa 22</t>
  </si>
  <si>
    <t xml:space="preserve">S.04.000.065676</t>
  </si>
  <si>
    <t xml:space="preserve">Tampo em MDF de 25 mm de espessura com laminado melamínico</t>
  </si>
  <si>
    <t xml:space="preserve">S.04.000.066171</t>
  </si>
  <si>
    <t xml:space="preserve">Ducha higiênica com registro, ref. Belle Epoque Light 1984 C51 da Deca, Delicatta 10906 da Docol, Aquarius 2195-A da Fabrimar ou equivalente</t>
  </si>
  <si>
    <t xml:space="preserve">S.04.000.067512</t>
  </si>
  <si>
    <t xml:space="preserve">S.04.000.067513</t>
  </si>
  <si>
    <t xml:space="preserve">S.04.000.069500</t>
  </si>
  <si>
    <t xml:space="preserve">Solução limpadora diluída em água</t>
  </si>
  <si>
    <t xml:space="preserve">S.04.000.069508</t>
  </si>
  <si>
    <t xml:space="preserve">Solda liga chumbo e estanho de 70x30</t>
  </si>
  <si>
    <t xml:space="preserve">S.04.000.069569</t>
  </si>
  <si>
    <t xml:space="preserve">Parafuso francês 5/16´ x 3/4´ com porca e arruela galvanizadas</t>
  </si>
  <si>
    <t xml:space="preserve">S.04.000.080135</t>
  </si>
  <si>
    <t xml:space="preserve">Lixadeira elétrica</t>
  </si>
  <si>
    <t xml:space="preserve">S.04.000.080173</t>
  </si>
  <si>
    <t xml:space="preserve">Rolo compactador liso de 1000 kg</t>
  </si>
  <si>
    <t xml:space="preserve">S.04.000.080237</t>
  </si>
  <si>
    <t xml:space="preserve">Máquina de lavagem a pressão tipo Vap (água fria, pressão 1700PSI)</t>
  </si>
  <si>
    <t xml:space="preserve">S.04.000.080341</t>
  </si>
  <si>
    <t xml:space="preserve">Placa vibratória - 60 kg</t>
  </si>
  <si>
    <t xml:space="preserve">S.04.000.081346</t>
  </si>
  <si>
    <t xml:space="preserve">Motosserra a gasolina portátil tipo 60 cilindradas; ref. mod.61 da Husqvarna ou equivalente</t>
  </si>
  <si>
    <t xml:space="preserve">S.04.000.081349</t>
  </si>
  <si>
    <t xml:space="preserve">Caminhão MUNCK 3 toneladas</t>
  </si>
  <si>
    <t xml:space="preserve">S.04.000.081350</t>
  </si>
  <si>
    <t xml:space="preserve">Caminhão MUNCK 15 toneladas</t>
  </si>
  <si>
    <t xml:space="preserve">S.04.000.081351</t>
  </si>
  <si>
    <t xml:space="preserve">Caminhão guindaste sobre pneus com capacidade de carga de 25 Toneladas</t>
  </si>
  <si>
    <t xml:space="preserve">S.04.000.081352</t>
  </si>
  <si>
    <t xml:space="preserve">Caminhão guindaste sobre pneus com capacidade de carga de 30 Toneladas</t>
  </si>
  <si>
    <t xml:space="preserve">S.04.000.090258</t>
  </si>
  <si>
    <t xml:space="preserve">Tela tipo mosquiteira em arame galvanizado malha 14, fio 30, abertura 1,5 mm, com requadro em perfis e chapas de ferro galvanizado - removível</t>
  </si>
  <si>
    <t xml:space="preserve">S.04.000.092856</t>
  </si>
  <si>
    <t xml:space="preserve">Gasolina comum</t>
  </si>
  <si>
    <t xml:space="preserve">S.05.000.009700</t>
  </si>
  <si>
    <t xml:space="preserve">Defensa metálica semimaleável simples</t>
  </si>
  <si>
    <t xml:space="preserve">S.05.000.020220</t>
  </si>
  <si>
    <t xml:space="preserve">Estaca tipo Raiz, diâmetro de 20 cm para 50 t, com perfuração em rocha (sem fornecimento de materiais)</t>
  </si>
  <si>
    <t xml:space="preserve">S.05.000.020276</t>
  </si>
  <si>
    <t xml:space="preserve">Estaca tipo Raiz, diâmetro de 15 cm para 25 t, em rocha</t>
  </si>
  <si>
    <t xml:space="preserve">S.05.000.020356</t>
  </si>
  <si>
    <t xml:space="preserve">Tela em polietileno para proteção de fachada, trama de 2,2mm</t>
  </si>
  <si>
    <t xml:space="preserve">S.05.000.020392</t>
  </si>
  <si>
    <t xml:space="preserve">Hidrojateamento para limpeza de superfície, por meio de jato d´água de alta pressão</t>
  </si>
  <si>
    <t xml:space="preserve">S.05.000.021023</t>
  </si>
  <si>
    <t xml:space="preserve">Sarrafo de pinus, 1´ x 4´ - bruto</t>
  </si>
  <si>
    <t xml:space="preserve">S.05.000.021048</t>
  </si>
  <si>
    <t xml:space="preserve">Ripa de imbuia 3,5 x 1,5 cm</t>
  </si>
  <si>
    <t xml:space="preserve">S.05.000.021049</t>
  </si>
  <si>
    <t xml:space="preserve">Moldura de 3 cm, guarnição em padrão Imbuia - tipo meia</t>
  </si>
  <si>
    <t xml:space="preserve">S.05.000.021061</t>
  </si>
  <si>
    <t xml:space="preserve">Tábua de pinus, 1´ x 12´ - bruta</t>
  </si>
  <si>
    <t xml:space="preserve">S.05.000.021062</t>
  </si>
  <si>
    <t xml:space="preserve">Pontalete de pinus, 3´ x 3´ - bruto</t>
  </si>
  <si>
    <t xml:space="preserve">S.05.000.021100</t>
  </si>
  <si>
    <t xml:space="preserve">Pré misturado a quente</t>
  </si>
  <si>
    <t xml:space="preserve">S.05.000.021101</t>
  </si>
  <si>
    <t xml:space="preserve">Pré misturado a frio</t>
  </si>
  <si>
    <t xml:space="preserve">S.05.000.024121</t>
  </si>
  <si>
    <t xml:space="preserve">Manta asfáltica com armadura poliéster tipo III, esp.4 mm anti raiz, ref. Torodin Anti Raiz Viapol - instalado</t>
  </si>
  <si>
    <t xml:space="preserve">S.05.000.026500</t>
  </si>
  <si>
    <t xml:space="preserve">Tela em aço inoxidável 430, perfurada, espessura de 1,6mm, diâmetro do furo 17mm</t>
  </si>
  <si>
    <t xml:space="preserve">S.05.000.026515</t>
  </si>
  <si>
    <t xml:space="preserve">Parafuso auto-atarraxante com cabeça panela e bucha de nylon S-8</t>
  </si>
  <si>
    <t xml:space="preserve">S.05.000.026607</t>
  </si>
  <si>
    <t xml:space="preserve">Grelha tipo boca de leão em ferro fundido ductil, articulada, classe mín. 250 - 25T, medidas aproximadas: 810x270mm - NBR 10160</t>
  </si>
  <si>
    <t xml:space="preserve">S.05.000.026608</t>
  </si>
  <si>
    <t xml:space="preserve">Ferro perfilado trabalhado</t>
  </si>
  <si>
    <t xml:space="preserve">S.05.000.027511</t>
  </si>
  <si>
    <t xml:space="preserve">Chapéu tipo chinês para duto galvanizado de 35cm, bitola 22, para exaustor</t>
  </si>
  <si>
    <t xml:space="preserve">S.05.000.028002</t>
  </si>
  <si>
    <t xml:space="preserve">Solvente para materiais base epóxi</t>
  </si>
  <si>
    <t xml:space="preserve">S.05.000.032432</t>
  </si>
  <si>
    <t xml:space="preserve">Caixilho em alumínio anodizado comum, fixo sem ventilação permanente, H= 1,00m, L= 1,20m, rerfil 30 - sem vidros</t>
  </si>
  <si>
    <t xml:space="preserve">S.05.000.032433</t>
  </si>
  <si>
    <t xml:space="preserve">Caixilho de alumínio anodizado comum, tipo maxim-ar, H= 0,90m, L- 1,20m, linha 30 - sem vidros</t>
  </si>
  <si>
    <t xml:space="preserve">S.05.000.036031</t>
  </si>
  <si>
    <t xml:space="preserve">Junta plástica de dilatação para pisos de 3/4´x 1/8´ (17 x 3 mm)</t>
  </si>
  <si>
    <t xml:space="preserve">S.05.000.036705</t>
  </si>
  <si>
    <t xml:space="preserve">Mastro para bandeira em aço galvanizado completo engastado, altura livre de 9,00 m</t>
  </si>
  <si>
    <t xml:space="preserve">S.05.000.036714</t>
  </si>
  <si>
    <t xml:space="preserve">Mastro para bandeira em aço galvanizado completo engastado, altura livre de 7,00 m</t>
  </si>
  <si>
    <t xml:space="preserve">S.05.000.038556</t>
  </si>
  <si>
    <t xml:space="preserve">Árvore ornamental tipo Quaresmeira (Tibouchina Granulosa) - h= 1,50 / 2,00m</t>
  </si>
  <si>
    <t xml:space="preserve">S.05.000.039039</t>
  </si>
  <si>
    <t xml:space="preserve">Argamassa mista com areia grossa 1:2:8</t>
  </si>
  <si>
    <t xml:space="preserve">S.05.000.039040</t>
  </si>
  <si>
    <t xml:space="preserve">Argamassa de cimento e areia - média 1:5</t>
  </si>
  <si>
    <t xml:space="preserve">S.05.000.039104</t>
  </si>
  <si>
    <t xml:space="preserve">Placa de identificação para estacionamento (placa+poste+base), com desenho universal de acessibilidade, tipo pedestal</t>
  </si>
  <si>
    <t xml:space="preserve">S.05.000.040132</t>
  </si>
  <si>
    <t xml:space="preserve">Poste telecônico reto em aço galvanizado a fogo, altura de 7 m, com base, chumbadores, porcas e arruelas</t>
  </si>
  <si>
    <t xml:space="preserve">S.05.000.065621</t>
  </si>
  <si>
    <t xml:space="preserve">Cuba em aço inoxidável simples de 600x500x400mm, AISI 304, liga 18,8 e chapa 22</t>
  </si>
  <si>
    <t xml:space="preserve">S.05.000.090089</t>
  </si>
  <si>
    <t xml:space="preserve">Cubículo de medição blindado de média tensão, completo, uso abrigado, classe 15 kV e 300 kVA, com disjuntor, ref. Piccolo Gimi, Beguin ou equivalente</t>
  </si>
  <si>
    <t xml:space="preserve">S.05.000.093275</t>
  </si>
  <si>
    <t xml:space="preserve">S.06.000.009687</t>
  </si>
  <si>
    <t xml:space="preserve">Caminhão carroceria fixa aberta madeira, capacidade 5T - 160CV - PBT*8250, capacidade máxima de tração 11T - Diesel</t>
  </si>
  <si>
    <t xml:space="preserve">S.06.000.011700</t>
  </si>
  <si>
    <t xml:space="preserve">S.06.000.011701</t>
  </si>
  <si>
    <t xml:space="preserve">S.06.000.011702</t>
  </si>
  <si>
    <t xml:space="preserve">S.06.000.028076</t>
  </si>
  <si>
    <t xml:space="preserve">Aparelho corte oxiacetileno</t>
  </si>
  <si>
    <t xml:space="preserve">S.06.000.061088</t>
  </si>
  <si>
    <t xml:space="preserve">Junta Gibault em ferro fundido, DN= 80mm completa</t>
  </si>
  <si>
    <t xml:space="preserve">S.06.000.061089</t>
  </si>
  <si>
    <t xml:space="preserve">Junta Gibault em ferro fundido, DN= 100 mm completa</t>
  </si>
  <si>
    <t xml:space="preserve">S.06.000.067004</t>
  </si>
  <si>
    <t xml:space="preserve">Escavação e carga mecanizada em campo aberto com rompedor hidráulico, em rocha</t>
  </si>
  <si>
    <t xml:space="preserve">S.06.000.070104</t>
  </si>
  <si>
    <t xml:space="preserve">Microcomputador HD 1 TB + imperssora a laser + pacote Oficce</t>
  </si>
  <si>
    <t xml:space="preserve">S.06.000.080349</t>
  </si>
  <si>
    <t xml:space="preserve">Veículo leve com capacidade 84cv</t>
  </si>
  <si>
    <t xml:space="preserve">S.07.000.000001</t>
  </si>
  <si>
    <t xml:space="preserve">Tacha refletiva de plástico injetado tipo I monodirecional, conforme NBR 14636</t>
  </si>
  <si>
    <t xml:space="preserve">S.07.000.000002</t>
  </si>
  <si>
    <t xml:space="preserve">Tacha refletiva de plástico injetado tipo II monodirecional conforme NBR 14636</t>
  </si>
  <si>
    <t xml:space="preserve">S.07.000.000003</t>
  </si>
  <si>
    <t xml:space="preserve">Tacha refletiva de plástico injetado tipo I bidirecional conforme NBR 14636</t>
  </si>
  <si>
    <t xml:space="preserve">S.07.000.000004</t>
  </si>
  <si>
    <t xml:space="preserve">Tacha refletiva de plástico injetado tipo II bidirecional conforme NBR 14636</t>
  </si>
  <si>
    <t xml:space="preserve">S.07.000.000006</t>
  </si>
  <si>
    <t xml:space="preserve">Tachão refletivo de plástico injetado tipo I monodirecional conforme NBR 15576</t>
  </si>
  <si>
    <t xml:space="preserve">S.07.000.000007</t>
  </si>
  <si>
    <t xml:space="preserve">Tachão refletivo de plástico injetado tipo I bidirecional conforme NBR 15576</t>
  </si>
  <si>
    <t xml:space="preserve">S.07.000.000008</t>
  </si>
  <si>
    <t xml:space="preserve">Tacha refletiva de resina sintética tipo I bidirecional conforme NBR 14636</t>
  </si>
  <si>
    <t xml:space="preserve">S.07.000.000009</t>
  </si>
  <si>
    <t xml:space="preserve">Tacha refletiva de resina sintética tipo I monodirecional conforme NBR 14636</t>
  </si>
  <si>
    <t xml:space="preserve">S.07.000.000010</t>
  </si>
  <si>
    <t xml:space="preserve">Tacha refletiva de resina sintética tipo II bidirecional conforme NBR 15576</t>
  </si>
  <si>
    <t xml:space="preserve">S.07.000.000011</t>
  </si>
  <si>
    <t xml:space="preserve">Tacha refletiva de resina sintética tipo II monodirecional conforme NBR 14636</t>
  </si>
  <si>
    <t xml:space="preserve">S.07.000.000012</t>
  </si>
  <si>
    <t xml:space="preserve">Tachão refletivo de resina sintética tipo I bidirecional conforme NBR 14636</t>
  </si>
  <si>
    <t xml:space="preserve">S.07.000.000013</t>
  </si>
  <si>
    <t xml:space="preserve">Tachão refletivo de resina sintética tipo I monodirecional conforme NBR 14636</t>
  </si>
  <si>
    <t xml:space="preserve">S.07.000.009521</t>
  </si>
  <si>
    <t xml:space="preserve">Grupo gerador - 2,5/3 kVA</t>
  </si>
  <si>
    <t xml:space="preserve">S.07.000.009675</t>
  </si>
  <si>
    <t xml:space="preserve">Martelete perfurador/rompedor elétrico - 1,5 kW</t>
  </si>
  <si>
    <t xml:space="preserve">S.07.000.009800</t>
  </si>
  <si>
    <t xml:space="preserve">Bate-estaca hidráulico para defensas montado em caminhão guindauto com capacidade de 20 t.m e carroceria de 4 t - 136 kW</t>
  </si>
  <si>
    <t xml:space="preserve">S.07.000.080230</t>
  </si>
  <si>
    <t xml:space="preserve">Pá-carregadeira sobre pneus, potência 120 a 122HP (88,5 a 119 kW) capacidade da caçamba de 1,7 a 5,0m³, ref. CAT924G da CATERPILLAR ou equivalente</t>
  </si>
  <si>
    <t xml:space="preserve">S.07.000.080308</t>
  </si>
  <si>
    <t xml:space="preserve">Transporte de material asfáltico, com caminhão com capacidade de 20000l em rodovia pavimentada para distância médias de transporte igual ou inferior a 100km. af_02/2016</t>
  </si>
  <si>
    <t xml:space="preserve">TxKM</t>
  </si>
  <si>
    <t xml:space="preserve">S.07.000.091714</t>
  </si>
  <si>
    <t xml:space="preserve">DER </t>
  </si>
  <si>
    <t xml:space="preserve">TABELA DE PREÇOS UNITÁRIOS DESONERADOS</t>
  </si>
  <si>
    <t xml:space="preserve">Atendendo à Lei Federal nº 13161 de 31/08/2015, à Lei Federal nº 12844 de 19/07/2013 e à Lei Federal nº 12546 de 14/12/2011</t>
  </si>
  <si>
    <t xml:space="preserve">                              Data de Referência: 31/10/2024</t>
  </si>
  <si>
    <t xml:space="preserve">Subitem</t>
  </si>
  <si>
    <t xml:space="preserve">Nome</t>
  </si>
  <si>
    <t xml:space="preserve">Preço Unitário</t>
  </si>
  <si>
    <t xml:space="preserve">21.01.01.99</t>
  </si>
  <si>
    <t xml:space="preserve">SONDAGEM A PERCUSSAO ATE 15M                                                   </t>
  </si>
  <si>
    <t xml:space="preserve">m</t>
  </si>
  <si>
    <t xml:space="preserve">21.01.02.99</t>
  </si>
  <si>
    <t xml:space="preserve">SONDAGEM A PERC. ATE 15M LOC. ALAG.&lt;50CM                                       </t>
  </si>
  <si>
    <t xml:space="preserve">21.01.03.99</t>
  </si>
  <si>
    <t xml:space="preserve">SONDAGEM A  PERCUSSAO DE 15 A 30M                                              </t>
  </si>
  <si>
    <t xml:space="preserve">21.01.04.99</t>
  </si>
  <si>
    <t xml:space="preserve">SONDAGEM A PERC.15A30M LOC.ALAG.&lt;50CM                                          </t>
  </si>
  <si>
    <t xml:space="preserve">21.01.05.99</t>
  </si>
  <si>
    <t xml:space="preserve">SONDAGEM PERCUSSAO SUPERIOR A 30M                                              </t>
  </si>
  <si>
    <t xml:space="preserve">21.01.06.99</t>
  </si>
  <si>
    <t xml:space="preserve">SONDAGEM PERC.+30M LOC.ALAG.&lt;50CM                                              </t>
  </si>
  <si>
    <t xml:space="preserve">21.01.07.99</t>
  </si>
  <si>
    <t xml:space="preserve">TAXA FIXA INSTALACAO SONDAGEM PERCUSSAO                                        </t>
  </si>
  <si>
    <t xml:space="preserve">un</t>
  </si>
  <si>
    <t xml:space="preserve">21.01.08.99</t>
  </si>
  <si>
    <t xml:space="preserve">TAXA FIXA INSTALACAO SONDAGEM ROTATIVA                                         </t>
  </si>
  <si>
    <t xml:space="preserve">21.01.09.99</t>
  </si>
  <si>
    <t xml:space="preserve">TRANSPORTE DE EQUIPAMENTO DE SONDAGEM                                          </t>
  </si>
  <si>
    <t xml:space="preserve">km*equip</t>
  </si>
  <si>
    <t xml:space="preserve">21.01.10.99</t>
  </si>
  <si>
    <t xml:space="preserve">DESLOCAMENTO DE EQUIPAMENTO DE SONDAGEM                                        </t>
  </si>
  <si>
    <t xml:space="preserve">21.01.11.99</t>
  </si>
  <si>
    <t xml:space="preserve">PLATAFORMA OU BANQUETA SOND.PERCUSSAO                                          </t>
  </si>
  <si>
    <t xml:space="preserve">equip</t>
  </si>
  <si>
    <t xml:space="preserve">21.01.12.99</t>
  </si>
  <si>
    <t xml:space="preserve">PLATAFORMA OU BANQUETA P/ SOND. ROTATIVA                                       </t>
  </si>
  <si>
    <t xml:space="preserve">21.01.14.99</t>
  </si>
  <si>
    <t xml:space="preserve">FLUTUANTE PARA SONDAGEM                                                        </t>
  </si>
  <si>
    <t xml:space="preserve">obra</t>
  </si>
  <si>
    <t xml:space="preserve">21.01.15.99</t>
  </si>
  <si>
    <t xml:space="preserve">INSTAL.SONDAGEM PERCUSSAO S/ FLUTUANTE                                         </t>
  </si>
  <si>
    <t xml:space="preserve">sond</t>
  </si>
  <si>
    <t xml:space="preserve">21.01.16.99</t>
  </si>
  <si>
    <t xml:space="preserve">INSTALACAO SONDAGEM ROTATIVA S/FLUTUANTE                                       </t>
  </si>
  <si>
    <t xml:space="preserve">21.01.17.99</t>
  </si>
  <si>
    <t xml:space="preserve">SONDAGEM ROTATIVA SOLO 57,10MM (AX)                                            </t>
  </si>
  <si>
    <t xml:space="preserve">21.01.18.99</t>
  </si>
  <si>
    <t xml:space="preserve">SONDAGEM ROTATIVA SOLO 73,00MM (BX)                                            </t>
  </si>
  <si>
    <t xml:space="preserve">21.01.19.99</t>
  </si>
  <si>
    <t xml:space="preserve">SONDAGEM ROTATIVA SOLO 88,90MM (NX)                                            </t>
  </si>
  <si>
    <t xml:space="preserve">21.01.20.99</t>
  </si>
  <si>
    <t xml:space="preserve">SONDAGEM ROTATIVA SOLO 114,30MM (HX)                                           </t>
  </si>
  <si>
    <t xml:space="preserve">21.01.21.99</t>
  </si>
  <si>
    <t xml:space="preserve">SONDAGEM ROTATIVA ROCHA ALT.57,1MM (AX)                                        </t>
  </si>
  <si>
    <t xml:space="preserve">21.01.22.99</t>
  </si>
  <si>
    <t xml:space="preserve">SONDAGEM ROTATIVA ROCHA ALT.73,0MM (BX)                                        </t>
  </si>
  <si>
    <t xml:space="preserve">21.01.23.99</t>
  </si>
  <si>
    <t xml:space="preserve">SONDAGEM ROTATIVA ROCHA ALT.88,9MM (NX)                                        </t>
  </si>
  <si>
    <t xml:space="preserve">21.01.24.99</t>
  </si>
  <si>
    <t xml:space="preserve">SONDAGEM ROTATIVA ROCHA ALT.114,3MM (HX)                                       </t>
  </si>
  <si>
    <t xml:space="preserve">21.01.25.99</t>
  </si>
  <si>
    <t xml:space="preserve">SONDAGEM ROTATIVA ROCHA SA 57,10MM (AX)                                        </t>
  </si>
  <si>
    <t xml:space="preserve">21.01.26.99</t>
  </si>
  <si>
    <t xml:space="preserve">SONDAGEM ROTATIVA ROCHA SA 73,00MM (BX)                                        </t>
  </si>
  <si>
    <t xml:space="preserve">21.01.27.99</t>
  </si>
  <si>
    <t xml:space="preserve">SONDAGEM ROTATIVA ROCHA SA 88,9MM (NX)                                         </t>
  </si>
  <si>
    <t xml:space="preserve">21.01.28.99</t>
  </si>
  <si>
    <t xml:space="preserve">SONDAGEM ROTATIVA ROCHA SA 114,30MM (HX)                                       </t>
  </si>
  <si>
    <t xml:space="preserve">21.01.29.99</t>
  </si>
  <si>
    <t xml:space="preserve">SONDAGEM A TRADO PROFUNDIDADE ATE 5M                                           </t>
  </si>
  <si>
    <t xml:space="preserve">21.01.30.99</t>
  </si>
  <si>
    <t xml:space="preserve">SONDAGEM A TRADO PROFUNDIDADE 5 A 10M                                          </t>
  </si>
  <si>
    <t xml:space="preserve">21.02.01.01.99</t>
  </si>
  <si>
    <t xml:space="preserve">DETER. COORDENADAS COM GPS2 (CONTROLE BASICO) PRECISAO MINIMA DE 2 ORDEM.      </t>
  </si>
  <si>
    <t xml:space="preserve">21.02.01.02.99</t>
  </si>
  <si>
    <t xml:space="preserve">DETER. COORDENADAS COM GPS3 (CONTROLE BASICO) PRECISAO MINIMA DE 2 ORDEM.      </t>
  </si>
  <si>
    <t xml:space="preserve">21.02.02.01.99</t>
  </si>
  <si>
    <t xml:space="preserve">TRANSPORTE COORDENADAS ATRAVES DE POLIGONAIS CLASSE II P DA NBR 13.133         </t>
  </si>
  <si>
    <t xml:space="preserve">km</t>
  </si>
  <si>
    <t xml:space="preserve">21.02.03.01.99</t>
  </si>
  <si>
    <t xml:space="preserve">IMPLANTACAO DE POLIGONAIS CLASSE III P DA NBR 13.133.                          </t>
  </si>
  <si>
    <t xml:space="preserve">21.02.04.01.99</t>
  </si>
  <si>
    <t xml:space="preserve">TRANSPORTE DE REFERENCIA DE NIVEL ATRAVES NIVELAMENTO GEOMETRICO 4 MM K.       </t>
  </si>
  <si>
    <t xml:space="preserve">21.02.05.01.99</t>
  </si>
  <si>
    <t xml:space="preserve">TRANSPORTE DE REFERENCIA DE NIVEL ATRAVES NIVELAMENTO GEOMETRICO CLASSE IN.    </t>
  </si>
  <si>
    <t xml:space="preserve">21.02.06.01.99</t>
  </si>
  <si>
    <t xml:space="preserve">LEV. PLANIALTIMETRICO E CADASTRAL, POLIGONAL CLASSE II PAC ESC. 1:500 ATE 1 HA.</t>
  </si>
  <si>
    <t xml:space="preserve">21.02.06.02.99</t>
  </si>
  <si>
    <t xml:space="preserve">LEV. PLANIALTIMETRICO E CADASTRAL, POLIGONAL CLASSE II PAC ESC. 1:1000 ATE 1HA.</t>
  </si>
  <si>
    <t xml:space="preserve">21.02.07.01.99</t>
  </si>
  <si>
    <t xml:space="preserve">LEV. PLANIALTIMETRICO E CADASTRAL, POLIGONAL CLASSE II PAC ESC. 1:500 ALEM 1HA.</t>
  </si>
  <si>
    <t xml:space="preserve">ha</t>
  </si>
  <si>
    <t xml:space="preserve">21.02.07.02.99</t>
  </si>
  <si>
    <t xml:space="preserve">LEV. PLANIALTIMETRICO E CADASTRAL, POLIGONAL CLASSE II PAC ESC.1:1000 ALEM 1HA </t>
  </si>
  <si>
    <t xml:space="preserve">21.02.08.01.99</t>
  </si>
  <si>
    <t xml:space="preserve">LEV. PLANIALTIMETRICO DE FAVELAS COM AREA ATE 2000 M2 C/POLIG. AUXILIAR        </t>
  </si>
  <si>
    <t xml:space="preserve">21.02.09.01.99</t>
  </si>
  <si>
    <t xml:space="preserve">LEV. PLANIALTIMETRICO DE FAVELAS COM AREA ALEM 2000 M2 C/POLIG.AUXILIAR        </t>
  </si>
  <si>
    <r>
      <rPr>
        <sz val="11"/>
        <color theme="1"/>
        <rFont val="Calibri"/>
        <family val="2"/>
        <charset val="1"/>
      </rPr>
      <t xml:space="preserve">m</t>
    </r>
    <r>
      <rPr>
        <vertAlign val="superscript"/>
        <sz val="11"/>
        <color theme="1"/>
        <rFont val="Calibri"/>
        <family val="2"/>
        <charset val="1"/>
      </rPr>
      <t xml:space="preserve">2</t>
    </r>
  </si>
  <si>
    <t xml:space="preserve">21.02.10.01.99</t>
  </si>
  <si>
    <t xml:space="preserve">LEV. PLANIALT. SECOES TRANSV. A PARTIR DE LINHA BASE EXISTENTE NIV. GEOMETRICO.</t>
  </si>
  <si>
    <t xml:space="preserve">21.02.11.01.99</t>
  </si>
  <si>
    <t xml:space="preserve">LEVANT. PLANIALTIMETRICO CADASTRAL FAIXAS ATE 30M CLASSE II PAC DA NBR 13.133  </t>
  </si>
  <si>
    <t xml:space="preserve">21.02.12.01.99</t>
  </si>
  <si>
    <t xml:space="preserve">LEVANT. PLANIALTIMETRICO CADASTRAL FAIXAS DE 30 A 60 M CLASSE II PAC NBR 13.133</t>
  </si>
  <si>
    <t xml:space="preserve">21.02.13.01.99</t>
  </si>
  <si>
    <t xml:space="preserve">LEVANT. PLANIALTIMETRICO CADASTRAL FAIXAS ALEM 60M CLASSE II PAC DA NBR 13.133 </t>
  </si>
  <si>
    <t xml:space="preserve">21.02.15.01.99</t>
  </si>
  <si>
    <t xml:space="preserve">IMPL. E CADASTRO PLANIALT. LINHA BASE VIA EXISTENTE ESTAQUEAMENTO DE 20 EM 20 M</t>
  </si>
  <si>
    <t xml:space="preserve">21.02.16.01.99</t>
  </si>
  <si>
    <t xml:space="preserve">CADASTRO DE PVA, PVE, BL E TL                                                  </t>
  </si>
  <si>
    <t xml:space="preserve">21.02.17.01.99</t>
  </si>
  <si>
    <t xml:space="preserve">CADASTRO DE OBRA DE ARTE CORRENTE (GALERIA E BUEIRO) E INTERFERENCIAS          </t>
  </si>
  <si>
    <t xml:space="preserve">21.02.18.01.99</t>
  </si>
  <si>
    <t xml:space="preserve">LEV.CAD.ESTRUT. EM CONCRETO, PONTES E VIADUTOS, DETALHADO PECAS ESTRUTURAIS    </t>
  </si>
  <si>
    <t xml:space="preserve">tramo</t>
  </si>
  <si>
    <t xml:space="preserve">21.02.19.01.99</t>
  </si>
  <si>
    <t xml:space="preserve">CADASTRO DE PROPRIEDADE PARA DESAPROPRIACAO URBANA.                            </t>
  </si>
  <si>
    <t xml:space="preserve">21.02.20.01.99</t>
  </si>
  <si>
    <t xml:space="preserve">CADASTRO DE PROPRIEDADE PARA DESAPROPRIACAO RURAL ATE 5000 M2.                 </t>
  </si>
  <si>
    <t xml:space="preserve">21.02.20.02.99</t>
  </si>
  <si>
    <t xml:space="preserve">CADASTRO DE PROPRIEDADE PARA DESAPROPRIACAO RURAL ALEM 5000 M2.                </t>
  </si>
  <si>
    <t xml:space="preserve">21.02.21.01.99</t>
  </si>
  <si>
    <t xml:space="preserve">ABERTURA DE PICADA COM LARGURA SUFICIENTE PARA LEVANTAMENTO TOPOGRAFICO.       </t>
  </si>
  <si>
    <t xml:space="preserve">21.02.22.01.99</t>
  </si>
  <si>
    <t xml:space="preserve">LEVANTAMENTO DE SECOES TOPOBATIMETRICOS.                                       </t>
  </si>
  <si>
    <t xml:space="preserve">21.02.23.01.99</t>
  </si>
  <si>
    <t xml:space="preserve">LEVANTAMENTO DE BATIMETRIA ESPECIAL                                            </t>
  </si>
  <si>
    <t xml:space="preserve">equipe.dia</t>
  </si>
  <si>
    <t xml:space="preserve">21.02.24.01.99</t>
  </si>
  <si>
    <t xml:space="preserve">FORN. EQUIP.TOP., 1 TECN., 2 AUX., 1 NIVEL. C/ NIVEL AUT. ESTACAO TOTAL E VEIC.</t>
  </si>
  <si>
    <t xml:space="preserve">equipe.mes</t>
  </si>
  <si>
    <t xml:space="preserve">21.02.25.01.99</t>
  </si>
  <si>
    <t xml:space="preserve">MARC.CONC. TRONCO PIR. DE 10X10CM T/ 30X30CM B/ 40CM H, PINO/CHAPA COLADA TOPO </t>
  </si>
  <si>
    <t xml:space="preserve">21.02.26.01.99</t>
  </si>
  <si>
    <t xml:space="preserve">MOBILIZACAO / DESMOBILIZACAO - DE EQUIPE E EQUIP. DE TOPOGRAFIA A 50 E 150KM   </t>
  </si>
  <si>
    <t xml:space="preserve">21.02.26.02.99</t>
  </si>
  <si>
    <t xml:space="preserve">MOBILIZACAO / DESMOBILIZACAO - EQUIPE E EQUIP. DE TOPOGRAFIA ENTRE 151E300KM   </t>
  </si>
  <si>
    <t xml:space="preserve">21.02.26.03.99</t>
  </si>
  <si>
    <t xml:space="preserve">MOBILIZACAO / DESMOBILIZACAO - EQUIPE E EQUIP. TOPOGRAFIA ENTRE 301E600KM      </t>
  </si>
  <si>
    <t xml:space="preserve">21.03.04</t>
  </si>
  <si>
    <t xml:space="preserve">REMOCAO DEFENSA MET.SIMPLES P/ REINST.                                         </t>
  </si>
  <si>
    <t xml:space="preserve">21.03.11.03.99</t>
  </si>
  <si>
    <t xml:space="preserve">REMOCAO DE SINALIZACAO HORIZONTAL POR FRESAGEM                                 </t>
  </si>
  <si>
    <t xml:space="preserve">21.03.13.99</t>
  </si>
  <si>
    <t xml:space="preserve">REMOCAO DE GABIAO TIPO CAIXA                                                   </t>
  </si>
  <si>
    <r>
      <rPr>
        <sz val="11"/>
        <color theme="1"/>
        <rFont val="Calibri"/>
        <family val="2"/>
        <charset val="1"/>
      </rPr>
      <t xml:space="preserve">m</t>
    </r>
    <r>
      <rPr>
        <vertAlign val="superscript"/>
        <sz val="11"/>
        <color theme="1"/>
        <rFont val="Calibri"/>
        <family val="2"/>
        <charset val="1"/>
      </rPr>
      <t xml:space="preserve">3</t>
    </r>
  </si>
  <si>
    <t xml:space="preserve">21.03.15.99</t>
  </si>
  <si>
    <t xml:space="preserve">MONTAGEM E DESMONTAGEM DE BLOQUEADOR TEMPORARIO DE FLUIDOS                     </t>
  </si>
  <si>
    <t xml:space="preserve">21.04.01</t>
  </si>
  <si>
    <t xml:space="preserve">CERCA DE ARAME FARPADO C/ 4 FIOS                                               </t>
  </si>
  <si>
    <t xml:space="preserve">21.04.02</t>
  </si>
  <si>
    <t xml:space="preserve">CERCA DE ARAME FARPADO C/ 6 FIOS                                               </t>
  </si>
  <si>
    <t xml:space="preserve">21.04.03</t>
  </si>
  <si>
    <t xml:space="preserve">CERCA ARAME FARPADO POR REAPROVEITAMENTO                                       </t>
  </si>
  <si>
    <t xml:space="preserve">21.05.01</t>
  </si>
  <si>
    <t xml:space="preserve">DEMOLICAO DE CONCRETO ARMADO                                                   </t>
  </si>
  <si>
    <t xml:space="preserve">21.05.02</t>
  </si>
  <si>
    <t xml:space="preserve">DEMOLICAO DE CONCRETO SIMPLES                                                  </t>
  </si>
  <si>
    <t xml:space="preserve">21.05.04</t>
  </si>
  <si>
    <t xml:space="preserve">DEMOLICAO PAV.RIG.INCL.TRANSP. ATE 1 KM                                        </t>
  </si>
  <si>
    <t xml:space="preserve">21.05.05</t>
  </si>
  <si>
    <t xml:space="preserve">DEMOLICAO DE EDIFICACAO EM ALVENARIA                                           </t>
  </si>
  <si>
    <t xml:space="preserve">21.05.06</t>
  </si>
  <si>
    <t xml:space="preserve">DEMOLICAO DE EDIFICACAO EM MADEIRA                                             </t>
  </si>
  <si>
    <t xml:space="preserve">21.05.07</t>
  </si>
  <si>
    <t xml:space="preserve">DEMOLICAO PAVIMENTOFLEXIVEL C/TRANSPORT                                        </t>
  </si>
  <si>
    <t xml:space="preserve">21.08.01.99</t>
  </si>
  <si>
    <t xml:space="preserve">LIMPEZA DE DRENAGEM DA PLATAFORMA                                              </t>
  </si>
  <si>
    <t xml:space="preserve">21.08.02.99</t>
  </si>
  <si>
    <t xml:space="preserve">LIMPEZA DE BUEIROS DIAMETRO ATE 80CM                                           </t>
  </si>
  <si>
    <t xml:space="preserve">21.08.03.99</t>
  </si>
  <si>
    <t xml:space="preserve">LIMPEZA DE BUEIROS DIAMETRO ATE 100CM                                          </t>
  </si>
  <si>
    <t xml:space="preserve">21.08.04.99</t>
  </si>
  <si>
    <t xml:space="preserve">LIMPEZA DE BUEIROS DIAMETRO ATE 120CM                                          </t>
  </si>
  <si>
    <t xml:space="preserve">21.08.05.99</t>
  </si>
  <si>
    <t xml:space="preserve">LIMPEZA DE BUEIROS DIAMETRO ATE 150CM                                          </t>
  </si>
  <si>
    <t xml:space="preserve">21.08.06.99</t>
  </si>
  <si>
    <t xml:space="preserve">LIMPEZA DE GALERIA                                                             </t>
  </si>
  <si>
    <t xml:space="preserve">21.08.08.99</t>
  </si>
  <si>
    <t xml:space="preserve">DEMOLICAO E RETIRADA DE GUARDA-CORPO                                           </t>
  </si>
  <si>
    <t xml:space="preserve">21.08.09.99</t>
  </si>
  <si>
    <t xml:space="preserve">LIMPEZA DE BUEIROS DIAMETRO ATE 60CM                                           </t>
  </si>
  <si>
    <t xml:space="preserve">21.08.11.99</t>
  </si>
  <si>
    <t xml:space="preserve">LIMPEZA DE DRENAGEM FORA DA PLATAFORMA                                         </t>
  </si>
  <si>
    <t xml:space="preserve">21.13.01.99</t>
  </si>
  <si>
    <t xml:space="preserve">MOBIL.E DESMOB.DE INSTAL.PROVIS.(BY-PASS)TREC.REDE PLUVIAL MAN.TUB.DE POLIETIL.</t>
  </si>
  <si>
    <t xml:space="preserve">22.01.01.99</t>
  </si>
  <si>
    <t xml:space="preserve">LIMP.TERRENO SEM DESTOCAMENTO DE ARVORES                                       </t>
  </si>
  <si>
    <t xml:space="preserve">22.01.02.99</t>
  </si>
  <si>
    <t xml:space="preserve">LIMP.TERRENO C/DEST.ARV.PERIMETRO&lt;=78CM                                        </t>
  </si>
  <si>
    <t xml:space="preserve">22.01.03.99</t>
  </si>
  <si>
    <t xml:space="preserve">LIMP. MANUAL TERRENO AMONT. DE MATERIAL                                        </t>
  </si>
  <si>
    <t xml:space="preserve">22.01.04.99</t>
  </si>
  <si>
    <t xml:space="preserve">DERRUBADA E DEST.ARV.C/PERIMETRO&gt;78CM                                          </t>
  </si>
  <si>
    <t xml:space="preserve">22.01.05.99</t>
  </si>
  <si>
    <t xml:space="preserve">DEST.ARV.COM PERIMETRO MAIOR QUE 78CM                                          </t>
  </si>
  <si>
    <t xml:space="preserve">22.01.06.99</t>
  </si>
  <si>
    <t xml:space="preserve">RASPAGEM DO TERRENO                                                            </t>
  </si>
  <si>
    <t xml:space="preserve">22.01.07.99</t>
  </si>
  <si>
    <t xml:space="preserve">CARGA DE MATERIAL DE LIMPEZA DE ESCAV.                                         </t>
  </si>
  <si>
    <t xml:space="preserve">22.02.01.99</t>
  </si>
  <si>
    <t xml:space="preserve">ESCAVACAO E CARGA DE MATERIAL DE 1/2A CATEGORIA                                </t>
  </si>
  <si>
    <t xml:space="preserve">22.02.04.99</t>
  </si>
  <si>
    <t xml:space="preserve">ESCAVACAO E CARGA MATERIAL  3 CATEGORIA                                        </t>
  </si>
  <si>
    <t xml:space="preserve">22.02.05.99</t>
  </si>
  <si>
    <t xml:space="preserve">ESCAV.CARGA SOLO MOLE SOB LAMINA D´AGUA                                        </t>
  </si>
  <si>
    <t xml:space="preserve">22.02.06.99</t>
  </si>
  <si>
    <t xml:space="preserve">CARGA DE MATERIAL LIMPEZA                                                      </t>
  </si>
  <si>
    <t xml:space="preserve">22.02.07.99</t>
  </si>
  <si>
    <t xml:space="preserve">ESCAV.,CARGA E DESC.MAT.SIL-ARG.NO CORTE                                       </t>
  </si>
  <si>
    <t xml:space="preserve">22.02.08.99</t>
  </si>
  <si>
    <t xml:space="preserve">AQUIS.MAT.ESPAL.CONF.ROLAGEM MAT.SIL.ARG                                       </t>
  </si>
  <si>
    <t xml:space="preserve">22.02.09.99</t>
  </si>
  <si>
    <t xml:space="preserve">ESPALHAMENTO/REGULARIZACAO/COMPACTACAO DE MATERIAL EM BOTA-FORA.               </t>
  </si>
  <si>
    <t xml:space="preserve">22.02.11.99</t>
  </si>
  <si>
    <t xml:space="preserve">ESCAVAÇÃO OU DESMONTE E CARGA COM EQUIPAMENTO HIDRAULICO (PICÃO)               </t>
  </si>
  <si>
    <t xml:space="preserve">22.03.01.99</t>
  </si>
  <si>
    <t xml:space="preserve">TRANSPORTE DE 1/2 CATEGORIA ATE 1 KM                                           </t>
  </si>
  <si>
    <r>
      <rPr>
        <sz val="11"/>
        <color theme="1"/>
        <rFont val="Calibri"/>
        <family val="2"/>
        <charset val="1"/>
      </rPr>
      <t xml:space="preserve">m</t>
    </r>
    <r>
      <rPr>
        <vertAlign val="superscript"/>
        <sz val="11"/>
        <color theme="1"/>
        <rFont val="Calibri"/>
        <family val="2"/>
        <charset val="1"/>
      </rPr>
      <t xml:space="preserve">3</t>
    </r>
    <r>
      <rPr>
        <sz val="11"/>
        <color theme="1"/>
        <rFont val="Calibri"/>
        <family val="2"/>
        <charset val="1"/>
      </rPr>
      <t xml:space="preserve">*km</t>
    </r>
  </si>
  <si>
    <t xml:space="preserve">22.03.02.99</t>
  </si>
  <si>
    <t xml:space="preserve">TRANSPORTE DE 1/2 CATEGORIA ATE 2 KM                                           </t>
  </si>
  <si>
    <t xml:space="preserve">22.03.03.99</t>
  </si>
  <si>
    <t xml:space="preserve">TRANSPORTE DE 1/2 CATEGORIA ATE 5 KM                                           </t>
  </si>
  <si>
    <t xml:space="preserve">22.03.04.99</t>
  </si>
  <si>
    <t xml:space="preserve">TRANSPORTE DE 1/2 CATEGORIA ATE 10 KM                                          </t>
  </si>
  <si>
    <t xml:space="preserve">22.03.05.99</t>
  </si>
  <si>
    <t xml:space="preserve">TRANSPORTE DE 1/2 CATEGORIA ATE 15 KM                                          </t>
  </si>
  <si>
    <t xml:space="preserve">22.03.06.99</t>
  </si>
  <si>
    <t xml:space="preserve">TRANSPORTE DE 1/2 CATEGORIA ALEM DE 15KM                                       </t>
  </si>
  <si>
    <t xml:space="preserve">22.03.07.99</t>
  </si>
  <si>
    <t xml:space="preserve">TRANSPORTE DE 3 CATEGORIA ATE 1 KM                                             </t>
  </si>
  <si>
    <t xml:space="preserve">22.03.08.99</t>
  </si>
  <si>
    <t xml:space="preserve">TRANSPORTE DE 3 CATEGORIA ALEM 1 KM                                            </t>
  </si>
  <si>
    <t xml:space="preserve">22.03.09.99</t>
  </si>
  <si>
    <t xml:space="preserve">TRANSPORTE DE SOLO MOLE ATE 2 KM                                               </t>
  </si>
  <si>
    <t xml:space="preserve">22.03.10.99</t>
  </si>
  <si>
    <t xml:space="preserve">TRANSPORTE DE SOLO MOLE ALEM 2 KM                                              </t>
  </si>
  <si>
    <t xml:space="preserve">22.03.11.99</t>
  </si>
  <si>
    <t xml:space="preserve">TRANSPORTE MATERIAL DE LIMPEZA ATE 1 KM                                        </t>
  </si>
  <si>
    <t xml:space="preserve">22.03.12.99</t>
  </si>
  <si>
    <t xml:space="preserve">TRANSPORTE MATERIAL DE LIMP.ALEM DE 1 KM                                       </t>
  </si>
  <si>
    <t xml:space="preserve">22.04.01.99</t>
  </si>
  <si>
    <t xml:space="preserve">COMPACTACAO DE ATERRO MAIOR/IGUAL 95% PS                                       </t>
  </si>
  <si>
    <t xml:space="preserve">22.04.02.99</t>
  </si>
  <si>
    <t xml:space="preserve">RETALUDAMENTO MANUAL                                                           </t>
  </si>
  <si>
    <t xml:space="preserve">22.06.01.99</t>
  </si>
  <si>
    <t xml:space="preserve">FUNDACAO DE ATERRO C/AREIA LAVADA                                              </t>
  </si>
  <si>
    <t xml:space="preserve">22.06.04.99</t>
  </si>
  <si>
    <t xml:space="preserve">FUNDACAO DE ATERRO C/PED.RACHAO                                                </t>
  </si>
  <si>
    <t xml:space="preserve">22.06.05.99</t>
  </si>
  <si>
    <t xml:space="preserve">ESPALH.ADENS.MATERIAL DE FUND.DE ATERRO                                        </t>
  </si>
  <si>
    <t xml:space="preserve">22.07.01.99</t>
  </si>
  <si>
    <t xml:space="preserve">VALETA DE PROTECAO MANUAL                                                      </t>
  </si>
  <si>
    <t xml:space="preserve">22.08.01.99</t>
  </si>
  <si>
    <t xml:space="preserve">GEOGRELHA POLIETILENO RESIST. TRANSV. 5 KN/M - RESIST. LONGIT. 30 KN/M         </t>
  </si>
  <si>
    <t xml:space="preserve">22.08.02.99</t>
  </si>
  <si>
    <t xml:space="preserve">GEOGRELHA POLIETILENO RESIST. TRANSV. 5 KN/M - RESIST. LONGIT. 50 KN/M         </t>
  </si>
  <si>
    <t xml:space="preserve">22.08.03.99</t>
  </si>
  <si>
    <t xml:space="preserve">GEOGRELHA POLIETILENO RESIST. TRANSV. 5 KN/M - RESIST. LONGIT. 80 KN/M         </t>
  </si>
  <si>
    <t xml:space="preserve">22.08.04.99</t>
  </si>
  <si>
    <t xml:space="preserve">GEOGRELHA POLIETILENO RESIST. TRANSV. 5 KN/M - RESIST. LONGIT. 100 KN/M        </t>
  </si>
  <si>
    <t xml:space="preserve">22.08.05.99</t>
  </si>
  <si>
    <t xml:space="preserve">GEOGRELHA POLIETILENO RESIST. TRANSV. 5 KN/M - RESIST. LONGIT. 150 KN/M        </t>
  </si>
  <si>
    <t xml:space="preserve">22.08.06.99</t>
  </si>
  <si>
    <t xml:space="preserve">GEOGRELHA POLIETILENO RESIST. TRANSV. 5 KN/M - RESIST. LONGIT. 200 KN/M        </t>
  </si>
  <si>
    <t xml:space="preserve">22.08.07.99</t>
  </si>
  <si>
    <t xml:space="preserve">GEOGRELHA POLIETILENO RESIST. TRANSV. 15 KN/M - RESIST. LONGIT. 30 KN/M        </t>
  </si>
  <si>
    <t xml:space="preserve">22.08.08.99</t>
  </si>
  <si>
    <t xml:space="preserve">GEOGRELHA POLIETILENO RESIST. TRANSV. 15 KN/M - RESIST. LONGIT. 50 KN/M        </t>
  </si>
  <si>
    <t xml:space="preserve">22.08.09.99</t>
  </si>
  <si>
    <t xml:space="preserve">GEOGRELHA POLIETILENO RESIST. TRANSV. 15 KN/M - RESIST. LONGIT. 80 KN/M.       </t>
  </si>
  <si>
    <t xml:space="preserve">22.08.10.99</t>
  </si>
  <si>
    <t xml:space="preserve">GEOGRELHA POLIETILENO RESIST. TRANSV. 15 KN/M - RESIST. LONGIT. 100 KN/M.      </t>
  </si>
  <si>
    <t xml:space="preserve">22.08.11.99</t>
  </si>
  <si>
    <t xml:space="preserve">GEOGRELHA POLIETILENO RESIST. TRANSV. 15 KN/M - RESIST. LONGIT. 150 KN/M.      </t>
  </si>
  <si>
    <t xml:space="preserve">22.08.12.99</t>
  </si>
  <si>
    <t xml:space="preserve">GEOGRELHA POLIETILENO RESIST. TRANSV. 15 KN/M - RESIST. LONGIT. 200 KN/M.      </t>
  </si>
  <si>
    <t xml:space="preserve">22.08.13.99</t>
  </si>
  <si>
    <t xml:space="preserve">GEOGRELHA POLIETILENO RESIST. TRANSV. 20 KN/M - RESIST. LONGIT. 30 KN/M.       </t>
  </si>
  <si>
    <t xml:space="preserve">22.08.14.99</t>
  </si>
  <si>
    <t xml:space="preserve">GEOGRELHA POLIETILENO RESIST. TRANSV. 20 KN/M - RESIST. LONGIT. 50 KN/M.       </t>
  </si>
  <si>
    <t xml:space="preserve">22.08.15.99</t>
  </si>
  <si>
    <t xml:space="preserve">GEOGRELHA POLIETILENO RESIST. TRANSV. 20 KN/M - RESIST. LONGIT. 80 KN/M.       </t>
  </si>
  <si>
    <t xml:space="preserve">22.08.16.99</t>
  </si>
  <si>
    <t xml:space="preserve">GEOGRELHA POLIETILENO RESIST. TRANSV. 20 KN/M - RESIST. LONGIT. 100 KN/M.      </t>
  </si>
  <si>
    <t xml:space="preserve">22.08.17.99</t>
  </si>
  <si>
    <t xml:space="preserve">GEOGRELHA POLIETILENO RESIST. TRANSV. 20 KN/M - RESIST. LONGIT. 150 KN/M.      </t>
  </si>
  <si>
    <t xml:space="preserve">22.08.18.99</t>
  </si>
  <si>
    <t xml:space="preserve">GEOGRELHA POLIETILENO RESIST. TRANSV. 20 KN/M - RESIST. LONGIT. 200 KN/M.      </t>
  </si>
  <si>
    <t xml:space="preserve">22.08.19.99</t>
  </si>
  <si>
    <t xml:space="preserve">GEOGRELHA POLIETILENO RESIST. TRANSV. 30 KN/M - RESIST. LONGIT. 30 KN/M.       </t>
  </si>
  <si>
    <t xml:space="preserve">22.08.20.99</t>
  </si>
  <si>
    <t xml:space="preserve">GEOGRELHA POLIETILENO RESIST. TRANSV. 30 KN/M - RESIST. LONGIT. 50 KN/M.       </t>
  </si>
  <si>
    <t xml:space="preserve">22.08.21.99</t>
  </si>
  <si>
    <t xml:space="preserve">GEOGRELHA POLIETILENO RESIST. TRANSV. 30 KN/M - RESIST. LONGIT. 80 KN/M.       </t>
  </si>
  <si>
    <t xml:space="preserve">22.08.22.99</t>
  </si>
  <si>
    <t xml:space="preserve">GEOGRELHA POLIETILENO RESIST. TRANSV. 30 KN/M - RESIST. LONGIT. 100 KN/M.      </t>
  </si>
  <si>
    <t xml:space="preserve">22.08.23.99</t>
  </si>
  <si>
    <t xml:space="preserve">GEOGRELHA POLIETILENO RESIST. TRANSV. 30 KN/M - RESIST. LONGIT. 150 KN/M.      </t>
  </si>
  <si>
    <t xml:space="preserve">22.08.24.99</t>
  </si>
  <si>
    <t xml:space="preserve">GEOGRELHA POLIETILENO RESIST. TRANSV. 30 KN/M - RESIST. LONGIT. 200 KN/M.      </t>
  </si>
  <si>
    <t xml:space="preserve">22.08.25.99</t>
  </si>
  <si>
    <t xml:space="preserve">GEOGRELHA POLIETILENO RESIST. TRANSV. 50 KN/M - RESIST. LONGIT. 50 KN/M        </t>
  </si>
  <si>
    <t xml:space="preserve">22.08.26.99</t>
  </si>
  <si>
    <t xml:space="preserve">GEOGRELHA POLIETILENO RESIST. TRANSV. 50 KN/M - RESIST. LONGIT. 80 KN/M        </t>
  </si>
  <si>
    <t xml:space="preserve">22.08.27.99</t>
  </si>
  <si>
    <t xml:space="preserve">GEOGRELHA POLIETILENO RESIST. TRANSV. 50 KN/M - RESIST. LONGIT. 100 KN/M       </t>
  </si>
  <si>
    <t xml:space="preserve">22.08.28.99</t>
  </si>
  <si>
    <t xml:space="preserve">GEOGRELHA POLIETILENO RESIST. TRANSV. 50 KN/M - RESIST. LONGIT. 150 KN/M       </t>
  </si>
  <si>
    <t xml:space="preserve">22.08.29.99</t>
  </si>
  <si>
    <t xml:space="preserve">GEOGRELHA POLIETILENO RESIST. TRANSV. 50 KN/M - RESIST. LONGIT. 200 KN/M       </t>
  </si>
  <si>
    <t xml:space="preserve">22.08.30.99</t>
  </si>
  <si>
    <t xml:space="preserve">GEOGRELHA POLIETILENO RESIST. TRANSV. 100 KN/M - RESIST. LONGIT. 100 KN/M      </t>
  </si>
  <si>
    <t xml:space="preserve">22.08.31.99</t>
  </si>
  <si>
    <t xml:space="preserve">GEOGRELHA POLIETILENO RESIST. TRANSV. 100 KN/M - RESIST. LONGIT. 150 KN/M      </t>
  </si>
  <si>
    <t xml:space="preserve">22.08.32.99</t>
  </si>
  <si>
    <t xml:space="preserve">GEOGRELHA POLIETILENO RESIST. TRANSV. 100 KN/M - RESIST. LONGIT. 200 KN/M      </t>
  </si>
  <si>
    <t xml:space="preserve">22.08.33.99</t>
  </si>
  <si>
    <t xml:space="preserve">GEOGRELHA POLIETILENO RESIST. TRANSV. 150 KN/M - RESIST. LONGIT. 150 KN/M      </t>
  </si>
  <si>
    <t xml:space="preserve">22.08.34.99</t>
  </si>
  <si>
    <t xml:space="preserve">GEOGRELHA POLIETILENO RESIST. TRANSV. 150 KN/M - RESIST. LONGIT. 200 KN/M      </t>
  </si>
  <si>
    <t xml:space="preserve">22.08.35.99</t>
  </si>
  <si>
    <t xml:space="preserve">GEOGRELHA POLIETILENO RESIST. TRANSV. 200 KN/M - RESIST. LONGIT. 200 KN/M.     </t>
  </si>
  <si>
    <t xml:space="preserve">22.08.36.99</t>
  </si>
  <si>
    <t xml:space="preserve">GEOGRELHA PVC RESIST. TRANSV. 20 KN/M - RESIST. LONGIT. 40 KN/M.               </t>
  </si>
  <si>
    <t xml:space="preserve">22.08.37.99</t>
  </si>
  <si>
    <t xml:space="preserve">GEOGRELHA PVC RESIST. TRANSV. 20 KN/M - RESIST. LONGIT. 60 KN/M.               </t>
  </si>
  <si>
    <t xml:space="preserve">22.08.38.99</t>
  </si>
  <si>
    <t xml:space="preserve">GEOGRELHA PVC RESIST. TRANSV. 20 KN/M - RESIST. LONGIT. 90 KN/M.               </t>
  </si>
  <si>
    <t xml:space="preserve">22.08.39.99</t>
  </si>
  <si>
    <t xml:space="preserve">GEOGRELHA PVC RESIST. TRANSV. 20 KN/M - RESIST. LONGIT. 120 KN/M.              </t>
  </si>
  <si>
    <t xml:space="preserve">22.08.40.99</t>
  </si>
  <si>
    <t xml:space="preserve">GEOGRELHA PVC RESIST. TRANSV. 30 KN/M - RESIST. LONGIT. 40 KN/M.               </t>
  </si>
  <si>
    <t xml:space="preserve">22.08.41.99</t>
  </si>
  <si>
    <t xml:space="preserve">GEOGRELHA PVC RESIST. TRANSV. 30 KN/M - RESIST. LONGIT. 60 KN/M.               </t>
  </si>
  <si>
    <t xml:space="preserve">22.08.42.99</t>
  </si>
  <si>
    <t xml:space="preserve">GEOGRELHA PVC RESIST. TRANSV. 30 KN/M - RESIST. LONGIT. 90 KN/M.               </t>
  </si>
  <si>
    <t xml:space="preserve">22.08.43.99</t>
  </si>
  <si>
    <t xml:space="preserve">GEOGRELHA PVC RESIST. TRANSV. 30 KN/M - RESIST. LONGIT. 120 KN/M.              </t>
  </si>
  <si>
    <t xml:space="preserve">23.02.01.99</t>
  </si>
  <si>
    <t xml:space="preserve">MELH/PREPARO SUB-LEITO - 100% EN                                               </t>
  </si>
  <si>
    <t xml:space="preserve">23.02.02.99</t>
  </si>
  <si>
    <t xml:space="preserve">MELH/PREPARO SUB-LEITO - 100% EI                                               </t>
  </si>
  <si>
    <t xml:space="preserve">23.03.01.99</t>
  </si>
  <si>
    <t xml:space="preserve">REFORCO SUB-LEITO ESCAV. SOLO ESCOLHIDO                                        </t>
  </si>
  <si>
    <t xml:space="preserve">23.03.02.01.99</t>
  </si>
  <si>
    <t xml:space="preserve">REFORCO DO SUB-LEITO - TRANSPORTE ATE 1 KM                                     </t>
  </si>
  <si>
    <t xml:space="preserve">23.03.02.02.99</t>
  </si>
  <si>
    <t xml:space="preserve">REFORCO DO SUB-LEITO - TRANSPORTE ATE 2 KM                                     </t>
  </si>
  <si>
    <t xml:space="preserve">23.03.02.03.99</t>
  </si>
  <si>
    <t xml:space="preserve">REFORCO DO SUB-LEITO - TRANSPORTE ATE 5KM                                      </t>
  </si>
  <si>
    <t xml:space="preserve">23.03.02.04.99</t>
  </si>
  <si>
    <t xml:space="preserve">REFORCO DE SUB-LEITO - TRANSPORTE ATE 10 KM                                    </t>
  </si>
  <si>
    <t xml:space="preserve">23.03.02.05.99</t>
  </si>
  <si>
    <t xml:space="preserve">REFORCO DO SUB-LEITO - TRANSPORTE ATE 15 KM                                    </t>
  </si>
  <si>
    <t xml:space="preserve">23.03.02.06.99</t>
  </si>
  <si>
    <t xml:space="preserve">REFORCO DO SUB-LEITO - TRANSPORTE + 15KM                                       </t>
  </si>
  <si>
    <t xml:space="preserve">23.03.03.99</t>
  </si>
  <si>
    <t xml:space="preserve">REFORCO DE SUB-LEITO COMPACTACAO 100% EI                                       </t>
  </si>
  <si>
    <t xml:space="preserve">23.03.04.99</t>
  </si>
  <si>
    <t xml:space="preserve">REFORCO DE SUB-LEITO COMPACT 100% EN                                           </t>
  </si>
  <si>
    <t xml:space="preserve">23.04.01.01.01.99</t>
  </si>
  <si>
    <t xml:space="preserve">SUB-BASE OU BASE DE SOLO CIM.3%-USINA COM TRANSP.JAZIDA ATE LOCAL APLICACAO    </t>
  </si>
  <si>
    <t xml:space="preserve">23.04.01.01.99</t>
  </si>
  <si>
    <t xml:space="preserve">SUB-BASE OU BASE SOLO CIM 3% - USINA                                           </t>
  </si>
  <si>
    <t xml:space="preserve">23.04.01.04.01.99</t>
  </si>
  <si>
    <t xml:space="preserve">SUB BASE OU BASE SOLO CIM.6%-USINA COM TRANSP. JAZIDA ATE LOCAL APLICACAO      </t>
  </si>
  <si>
    <t xml:space="preserve">23.04.02.04.41.99</t>
  </si>
  <si>
    <t xml:space="preserve">SUB BASE OU BASE SOLO BRITA C/CIM.6% COM TRANSP.DA JAZIDA ATE LOCAL APLICAÇÃO  </t>
  </si>
  <si>
    <t xml:space="preserve">23.04.02.05.02.99</t>
  </si>
  <si>
    <t xml:space="preserve">SUB BASE OU BASE DE SOLO BRITA 50% BRITA COM TRANSP.JAZIDA ATE LOCAL APLICAÇÃO </t>
  </si>
  <si>
    <t xml:space="preserve">23.04.03.01.99</t>
  </si>
  <si>
    <t xml:space="preserve">SUB-BASE OU BASE BRITA GRAD. SIMPLES                                           </t>
  </si>
  <si>
    <t xml:space="preserve">23.04.03.02.99</t>
  </si>
  <si>
    <t xml:space="preserve">SUB-BASE OU BASE DE PEDRA BRITADA                                              </t>
  </si>
  <si>
    <t xml:space="preserve">23.04.03.04.99</t>
  </si>
  <si>
    <t xml:space="preserve">SUB-BASE OU BASE DE PEDRA RACHAO, CONF. ET-POO/042 (DERSA)                     </t>
  </si>
  <si>
    <t xml:space="preserve">23.04.04.01.99</t>
  </si>
  <si>
    <t xml:space="preserve">SUB-BASE OU BASE BRITA GRAD. C/CIM 1%VOL                                       </t>
  </si>
  <si>
    <t xml:space="preserve">23.04.06.03.99</t>
  </si>
  <si>
    <t xml:space="preserve">SUB-BASE OU BASE DE MACADAME SECO                                              </t>
  </si>
  <si>
    <t xml:space="preserve">23.04.07.01.99</t>
  </si>
  <si>
    <t xml:space="preserve">SUB-BASE OU BASE SOLO AREN. FINO 95% PI                                        </t>
  </si>
  <si>
    <t xml:space="preserve">23.05.01.01.99</t>
  </si>
  <si>
    <t xml:space="preserve">IMPRIMADURA BETUMINOSA IMPERMEABILIZANTE (SEM MATERIAIS ASFALTICOS)            </t>
  </si>
  <si>
    <t xml:space="preserve">23.05.01.99</t>
  </si>
  <si>
    <t xml:space="preserve">IMPRIMADURA BETUMINOSA IMPERMEABILIZANTE                                       </t>
  </si>
  <si>
    <t xml:space="preserve">23.05.02.01.99</t>
  </si>
  <si>
    <t xml:space="preserve">IMPRIMADURABETUMINOSA LIGANTE (SEM MATERIAIS ASFALTICOS)                       </t>
  </si>
  <si>
    <t xml:space="preserve">23.05.02.99</t>
  </si>
  <si>
    <t xml:space="preserve">IMPRIMADURA BETUMINOSA LIGANTE                                                 </t>
  </si>
  <si>
    <t xml:space="preserve">23.05.03.99</t>
  </si>
  <si>
    <t xml:space="preserve">IMPRIMADURA BET. AUXILIAR DE LIGACAO                                           </t>
  </si>
  <si>
    <t xml:space="preserve">23.05.04.99</t>
  </si>
  <si>
    <t xml:space="preserve">IMPRIM. BET. LIGANTE MODIF. POLIMERO                                           </t>
  </si>
  <si>
    <t xml:space="preserve">23.06.01.99</t>
  </si>
  <si>
    <t xml:space="preserve">TRATAMENTO SUPERFICIAL SIMPLES                                                 </t>
  </si>
  <si>
    <t xml:space="preserve">23.06.03.99</t>
  </si>
  <si>
    <t xml:space="preserve">TRATAMENTO SUPERFICIAL TRIPLO                                                  </t>
  </si>
  <si>
    <t xml:space="preserve">23.06.04.01.99</t>
  </si>
  <si>
    <t xml:space="preserve">MICROREVESTIMENTO COM POLIMERO SEM FIBRA A FRIO (MCAF)                         </t>
  </si>
  <si>
    <t xml:space="preserve">23.06.04.07.99</t>
  </si>
  <si>
    <t xml:space="preserve">MICROREVESTIMENTO ASFALTICO A FRIO COM POLIMERO COM FIBRA                      </t>
  </si>
  <si>
    <t xml:space="preserve">23.06.04.99</t>
  </si>
  <si>
    <t xml:space="preserve">MICROREVESTIMENTO C/POLIMERO COM FIBRA À FRIO (MCAF)                           </t>
  </si>
  <si>
    <t xml:space="preserve">23.07.01.02.99</t>
  </si>
  <si>
    <t xml:space="preserve">APLICACAO CAMADA DE PRE-MISTURADO A FRIO COM TRANSPORTE (EXCLUSO MATERIAL)     </t>
  </si>
  <si>
    <t xml:space="preserve">23.08.01.99</t>
  </si>
  <si>
    <t xml:space="preserve">CONC.ASF.US.QUENTE - BINDER GRAD.A C/DOP                                       </t>
  </si>
  <si>
    <t xml:space="preserve">23.08.03.01.99</t>
  </si>
  <si>
    <t xml:space="preserve">CAMADA ROLAMENTO-CBUQ GRADUACAO C-S/DOP                                        </t>
  </si>
  <si>
    <t xml:space="preserve">23.08.03.03.99</t>
  </si>
  <si>
    <t xml:space="preserve">CAMADA ROLAMENTO - CBUQ - GRAD.C - COM DOP                                     </t>
  </si>
  <si>
    <t xml:space="preserve">23.08.04.03.99</t>
  </si>
  <si>
    <t xml:space="preserve">CAMADA ROLANTE CBUQ - GRAD. D - COM DOP                                        </t>
  </si>
  <si>
    <t xml:space="preserve">23.08.04.04.99</t>
  </si>
  <si>
    <t xml:space="preserve">CAMADA DE ROLAMENTO CBUQ - GRADUACAO D, MODIFICADA POR POLIMERO                </t>
  </si>
  <si>
    <t xml:space="preserve">23.08.05.99</t>
  </si>
  <si>
    <t xml:space="preserve">CONC. ASF. MODIFICADO P/POLIMERO                                               </t>
  </si>
  <si>
    <t xml:space="preserve">23.08.06.05.99</t>
  </si>
  <si>
    <t xml:space="preserve">CONCRETO ASFALTO BORRACHA MORNO COM 15% DE BORRACHA.                           </t>
  </si>
  <si>
    <t xml:space="preserve">23.08.06.06.99</t>
  </si>
  <si>
    <t xml:space="preserve">CONCRETO ASFALTO BORRACHA GRAD. IV, MORNO COM 15% BORRACHA                     </t>
  </si>
  <si>
    <t xml:space="preserve">23.09.01.99</t>
  </si>
  <si>
    <t xml:space="preserve">CAPA SELANTE TIPO 2                                                            </t>
  </si>
  <si>
    <t xml:space="preserve">23.09.02.99</t>
  </si>
  <si>
    <t xml:space="preserve">CAPA SELANTE TIPO 3                                                            </t>
  </si>
  <si>
    <t xml:space="preserve">23.10.01.99</t>
  </si>
  <si>
    <t xml:space="preserve">FRESAGEM CONTINUA DE PAV., INDEPENDENTE DA ESPESSURA                           </t>
  </si>
  <si>
    <t xml:space="preserve">23.11.04.01.99</t>
  </si>
  <si>
    <t xml:space="preserve">PAVIMENTO DE CONCRETO - APLICACAO COM FORMAS DESLIZANTES                       </t>
  </si>
  <si>
    <t xml:space="preserve">23.11.09.99</t>
  </si>
  <si>
    <t xml:space="preserve">PAVIMENTO DE CONCRETO SOBRE OBRA DE ARTE ESPECIAL-MANUAL.                      </t>
  </si>
  <si>
    <t xml:space="preserve">23.13.07.03.99</t>
  </si>
  <si>
    <t xml:space="preserve">RECICLAGEM DE PAVIMENTO COM ADICAO DE 20% DE BRITA E 4% DE CIMENTO             </t>
  </si>
  <si>
    <t xml:space="preserve">23.13.07.04.99</t>
  </si>
  <si>
    <t xml:space="preserve">RECICLAGEM DE PAVIMENTO COM ADICAO DE 20% DE BRITA E 6% DE CIMENTO             </t>
  </si>
  <si>
    <t xml:space="preserve">23.13.07.05.99</t>
  </si>
  <si>
    <t xml:space="preserve">RECICLAGEM DE PAVIMENTO COM ADICAO DE 20% BRITA.                               </t>
  </si>
  <si>
    <t xml:space="preserve">23.13.07.06.99</t>
  </si>
  <si>
    <t xml:space="preserve">RECICLAGEM DE PAVIMENTO COM ADICAO DE 30% DE BRITA                             </t>
  </si>
  <si>
    <t xml:space="preserve">23.13.07.07.99</t>
  </si>
  <si>
    <t xml:space="preserve">REUTILIZACAO DE PAVIMENTO RECICLADO COM ADICAO DE 25% DE BRITA 1 EM PESO       </t>
  </si>
  <si>
    <t xml:space="preserve">23.13.07.08.99</t>
  </si>
  <si>
    <t xml:space="preserve">REMOCAO, PULVERIZACAO, CARGA E TRANSPORTE (5KM) DE PAVIMENTO FLEXIVEL          </t>
  </si>
  <si>
    <t xml:space="preserve">24.01.01.99</t>
  </si>
  <si>
    <t xml:space="preserve">ATERRO DE ACESSO                                                               </t>
  </si>
  <si>
    <t xml:space="preserve">24.02.01.99</t>
  </si>
  <si>
    <t xml:space="preserve">ESCAVACAO MANUAL PARA OBRAS S/ EXPLOSIVO                                       </t>
  </si>
  <si>
    <t xml:space="preserve">24.02.02.99</t>
  </si>
  <si>
    <t xml:space="preserve">ESCAVACAO MECANICA P/ OBRAS S/EXPLOSIVO                                        </t>
  </si>
  <si>
    <t xml:space="preserve">24.02.03.99</t>
  </si>
  <si>
    <t xml:space="preserve">ESCAVACAO MECANICA P/ OBRAS C/EXPLOSIVO                                        </t>
  </si>
  <si>
    <t xml:space="preserve">24.02.04.99</t>
  </si>
  <si>
    <t xml:space="preserve">CORTA-RIO ESCAVACAO SEM EXPLOSIVO                                              </t>
  </si>
  <si>
    <t xml:space="preserve">24.02.05.99</t>
  </si>
  <si>
    <t xml:space="preserve">CORTA-RIO ESCAVACAO COM EXPLOSIVO                                              </t>
  </si>
  <si>
    <t xml:space="preserve">24.02.08.99</t>
  </si>
  <si>
    <t xml:space="preserve">ESCAV.FUND.BUEIRO OU DRENO S/EXPL.ATE 2M                                       </t>
  </si>
  <si>
    <t xml:space="preserve">24.02.09.99</t>
  </si>
  <si>
    <t xml:space="preserve">ACRESC.P/ESCAV.1,5M PROFUNDIDADE,ALEM 2M                                       </t>
  </si>
  <si>
    <t xml:space="preserve">24.02.10.99</t>
  </si>
  <si>
    <t xml:space="preserve">ESCAV.FUND.BUEIRO OU DRENO C/EXPL.ATE 2M                                       </t>
  </si>
  <si>
    <t xml:space="preserve">24.02.11.99</t>
  </si>
  <si>
    <t xml:space="preserve">ACRESC.ESC.ENS.EXPL.C/1,5M PROF.ALEM 2M                                        </t>
  </si>
  <si>
    <t xml:space="preserve">24.02.12.99</t>
  </si>
  <si>
    <t xml:space="preserve">ESCAV.FUND.DENTRO ENSEC.SEM EXPL. ATE 3M                                       </t>
  </si>
  <si>
    <t xml:space="preserve">24.02.13.99</t>
  </si>
  <si>
    <t xml:space="preserve">ACR.P/ESCAV.ENSEC.P/CADA 1M  PROF.ALEM3M                                       </t>
  </si>
  <si>
    <t xml:space="preserve">24.02.14.99</t>
  </si>
  <si>
    <t xml:space="preserve">ESCAV.FUND.DENTRO ENSEC.C/EXPL.ATE 3M                                          </t>
  </si>
  <si>
    <t xml:space="preserve">24.02.15.99</t>
  </si>
  <si>
    <t xml:space="preserve">ACRESC.P/ESC.ENSEC.C/EXPL.C/1,5M ALEM 3M                                       </t>
  </si>
  <si>
    <t xml:space="preserve">24.03.01.99</t>
  </si>
  <si>
    <t xml:space="preserve">PAREDE ENSECADEIRA COM PRANCHA-ESP.0,05M                                       </t>
  </si>
  <si>
    <t xml:space="preserve">24.03.02.99</t>
  </si>
  <si>
    <t xml:space="preserve">PAREDE ENSECADEIRA C/PRANCHA-ESP.0,075M                                        </t>
  </si>
  <si>
    <t xml:space="preserve">24.03.03.99</t>
  </si>
  <si>
    <t xml:space="preserve">PAREDE ENSECADEIRA COM PERFIL METALICO                                         </t>
  </si>
  <si>
    <t xml:space="preserve">24.03.04.99</t>
  </si>
  <si>
    <t xml:space="preserve">ARGILA ENCH.ENSECADEIRA,INCL.APILOAMENTO                                       </t>
  </si>
  <si>
    <t xml:space="preserve">24.03.05.99</t>
  </si>
  <si>
    <t xml:space="preserve">ESGOTAMENTO CONTINUO AGUA                                                      </t>
  </si>
  <si>
    <t xml:space="preserve">24.03.06.99</t>
  </si>
  <si>
    <t xml:space="preserve">ESCORAMENTO DE VALAS/CAVAS P/FUND.CONT.                                        </t>
  </si>
  <si>
    <t xml:space="preserve">24.03.07.99</t>
  </si>
  <si>
    <t xml:space="preserve">ESCORAMENTO DE VALAS/CAVAS P/FUND.DESC.                                        </t>
  </si>
  <si>
    <t xml:space="preserve">24.03.08.99</t>
  </si>
  <si>
    <t xml:space="preserve">ESCORAMENTO PARA FORMAS                                                        </t>
  </si>
  <si>
    <t xml:space="preserve">24.04.01.99</t>
  </si>
  <si>
    <t xml:space="preserve">CIMB.DE PASSAGEM SECUND. E GALERIA RET.                                        </t>
  </si>
  <si>
    <t xml:space="preserve">24.04.02.99</t>
  </si>
  <si>
    <t xml:space="preserve">CIMBRAMENTO DE GALERIA EM ABOBODA                                              </t>
  </si>
  <si>
    <t xml:space="preserve">24.04.03.99</t>
  </si>
  <si>
    <t xml:space="preserve">ANDAIME DE MADEIRA                                                             </t>
  </si>
  <si>
    <t xml:space="preserve">24.04.04.99</t>
  </si>
  <si>
    <t xml:space="preserve">ANDAIME TUBULAR                                                                </t>
  </si>
  <si>
    <t xml:space="preserve">24.05.01.99</t>
  </si>
  <si>
    <t xml:space="preserve">FORMA PLANA PARA CONCRETO COMUM                                                </t>
  </si>
  <si>
    <t xml:space="preserve">24.05.02.99</t>
  </si>
  <si>
    <t xml:space="preserve">FORMA PLANA PARA CONCRETO APARENTE                                             </t>
  </si>
  <si>
    <t xml:space="preserve">24.06.01.99</t>
  </si>
  <si>
    <t xml:space="preserve">BARRA DE ACO CA-25                                                             </t>
  </si>
  <si>
    <t xml:space="preserve">kg</t>
  </si>
  <si>
    <t xml:space="preserve">24.06.02.99</t>
  </si>
  <si>
    <t xml:space="preserve">BARRA DE ACO CA-50                                                             </t>
  </si>
  <si>
    <t xml:space="preserve">24.06.03.99</t>
  </si>
  <si>
    <t xml:space="preserve">BARRA DE ACO CA-60                                                             </t>
  </si>
  <si>
    <t xml:space="preserve">24.06.04.99</t>
  </si>
  <si>
    <t xml:space="preserve">TELA METALICA                                                                  </t>
  </si>
  <si>
    <t xml:space="preserve">24.07.01.99</t>
  </si>
  <si>
    <t xml:space="preserve">CONCRETO FCK 10 MPA                                                            </t>
  </si>
  <si>
    <t xml:space="preserve">24.07.02.99</t>
  </si>
  <si>
    <t xml:space="preserve">CONCRETO FCK 15 MPA                                                            </t>
  </si>
  <si>
    <t xml:space="preserve">24.07.03.99</t>
  </si>
  <si>
    <t xml:space="preserve">CONCRETO FCK 18 MPA                                                            </t>
  </si>
  <si>
    <t xml:space="preserve">24.07.04.99</t>
  </si>
  <si>
    <t xml:space="preserve">CONCRETO FCK 20 MPA                                                            </t>
  </si>
  <si>
    <t xml:space="preserve">24.07.05.99</t>
  </si>
  <si>
    <t xml:space="preserve">CONCRETO FCK 25 MPA                                                            </t>
  </si>
  <si>
    <t xml:space="preserve">24.07.07.99</t>
  </si>
  <si>
    <t xml:space="preserve">CONCRETO FCK 30 MPA                                                            </t>
  </si>
  <si>
    <t xml:space="preserve">24.07.08.99</t>
  </si>
  <si>
    <t xml:space="preserve">CONCRETO CICLOPICO                                                             </t>
  </si>
  <si>
    <t xml:space="preserve">24.07.09.01.99</t>
  </si>
  <si>
    <t xml:space="preserve">BOMBEAMENTO DE AGUA PLUVIAL DE ENCANAMENTOS E TUBULACOES MANUTENCAO(BY-PASS)   </t>
  </si>
  <si>
    <t xml:space="preserve">hora</t>
  </si>
  <si>
    <t xml:space="preserve">24.07.09.99</t>
  </si>
  <si>
    <t xml:space="preserve">BOMBEAMENTO P/ CONCRETO QUALQUER RESIST.                                       </t>
  </si>
  <si>
    <t xml:space="preserve">24.07.12.99</t>
  </si>
  <si>
    <t xml:space="preserve">CONCRETO FCK 35 MPA                                                            </t>
  </si>
  <si>
    <t xml:space="preserve">24.07.13.99</t>
  </si>
  <si>
    <t xml:space="preserve">CONCRETO FCK 40 MPA                                                            </t>
  </si>
  <si>
    <t xml:space="preserve">24.07.14.99</t>
  </si>
  <si>
    <t xml:space="preserve">CONCRETO FCK 45 MPA                                                            </t>
  </si>
  <si>
    <t xml:space="preserve">24.07.15.99</t>
  </si>
  <si>
    <t xml:space="preserve"> CONCRETO FCK 50 MPA                                                           </t>
  </si>
  <si>
    <t xml:space="preserve">24.08.01.99</t>
  </si>
  <si>
    <t xml:space="preserve">JUNTA ELASTICA EM PVC TIPO O-12                                                </t>
  </si>
  <si>
    <t xml:space="preserve">24.08.02.99</t>
  </si>
  <si>
    <t xml:space="preserve">JUNTA ELASTICA EM PVC TIPO O-22                                                </t>
  </si>
  <si>
    <t xml:space="preserve">24.09.01.99</t>
  </si>
  <si>
    <t xml:space="preserve">ENROCAMENTO PEDRA ARRUMADA                                                     </t>
  </si>
  <si>
    <t xml:space="preserve">24.09.02.99</t>
  </si>
  <si>
    <t xml:space="preserve">ENROCAMENTO PEDRA ARRUMADA E REJUNTADA                                         </t>
  </si>
  <si>
    <t xml:space="preserve">24.09.03.99</t>
  </si>
  <si>
    <t xml:space="preserve">ENROCAMENTO PEDRA JOGADA                                                       </t>
  </si>
  <si>
    <t xml:space="preserve">24.09.04.05.99</t>
  </si>
  <si>
    <t xml:space="preserve">GABIAO TIPO CAIXA,ZN90/AL10,NBR 8964,H=0,50 M REVEST.POLI.ABRASAO MENOR QUE 12%</t>
  </si>
  <si>
    <t xml:space="preserve">24.09.04.07.99</t>
  </si>
  <si>
    <t xml:space="preserve">GABIAO TIPO CAIXA,ZN90/AL10,NBR 8964,H=1,00 M REVEST.POLI.ABRASAO MENOR QUE 12%</t>
  </si>
  <si>
    <t xml:space="preserve">24.09.07.02.99</t>
  </si>
  <si>
    <t xml:space="preserve">GABIAO TP.COLCHAO,ZN90/AL10,NBR 8964,ESP.30CM,REVEST.POLIM.ABRAS.MENOR QUE 09% </t>
  </si>
  <si>
    <t xml:space="preserve">24.09.07.03.99</t>
  </si>
  <si>
    <t xml:space="preserve">GABIAO TP.COLCHAO,ZN90/AL10,NBR 8964,ESP.30CM,REVEST.POLIM.ABRAS.MENOR QUE 12% </t>
  </si>
  <si>
    <t xml:space="preserve">24.09.13.99</t>
  </si>
  <si>
    <t xml:space="preserve">CAMADA FILTRANTE PEDRA BRITADA                                                 </t>
  </si>
  <si>
    <t xml:space="preserve">24.10.02.99</t>
  </si>
  <si>
    <t xml:space="preserve">CALCAMENTO CONCRETO FCK 15 MPA                                                 </t>
  </si>
  <si>
    <t xml:space="preserve">24.10.03.99</t>
  </si>
  <si>
    <t xml:space="preserve">CALCAMENTO CONCRETO FCK 10 MPA                                                 </t>
  </si>
  <si>
    <t xml:space="preserve">24.11.01.99</t>
  </si>
  <si>
    <t xml:space="preserve">ALVENARIA TIJOLO                                                               </t>
  </si>
  <si>
    <t xml:space="preserve">24.11.02.99</t>
  </si>
  <si>
    <t xml:space="preserve">ALVENARIA DE PEDRA SECA                                                        </t>
  </si>
  <si>
    <t xml:space="preserve">24.11.04.99</t>
  </si>
  <si>
    <t xml:space="preserve">ALVENARIA DE PEDRA ARGAMASSADA                                                 </t>
  </si>
  <si>
    <t xml:space="preserve">24.11.05.99</t>
  </si>
  <si>
    <t xml:space="preserve">ALVENARIA DE BLOCO DE CONCRETO                                                 </t>
  </si>
  <si>
    <t xml:space="preserve">24.11.07.99</t>
  </si>
  <si>
    <t xml:space="preserve">ARGAM.DE CIMENTO E AREIA TRACO 1:3 E=2CM                                       </t>
  </si>
  <si>
    <t xml:space="preserve">24.12.01.01.99</t>
  </si>
  <si>
    <t xml:space="preserve">ENCHIMENTO DE VALA COM PEDRA BRITADA 1E2                                       </t>
  </si>
  <si>
    <t xml:space="preserve">24.12.01.02.99</t>
  </si>
  <si>
    <t xml:space="preserve">ENCHIMENTO DE VALA COM PEDRA BRITADA 3E4                                       </t>
  </si>
  <si>
    <t xml:space="preserve">24.12.01.03.99</t>
  </si>
  <si>
    <t xml:space="preserve">ENCHIMENTO DE VALA COM BICA CORRIDA                                            </t>
  </si>
  <si>
    <t xml:space="preserve">24.12.02.99</t>
  </si>
  <si>
    <t xml:space="preserve">ENCHIMENTO DE VALA COM AREIA                                                   </t>
  </si>
  <si>
    <t xml:space="preserve">24.12.03.99</t>
  </si>
  <si>
    <t xml:space="preserve">ENCHIMENTO DE VALA COM PEDRA MARROADA                                          </t>
  </si>
  <si>
    <t xml:space="preserve">24.12.05.99</t>
  </si>
  <si>
    <t xml:space="preserve">ENCHIMENTO BASE TUBO COM PEDRA BRITADA                                         </t>
  </si>
  <si>
    <t xml:space="preserve">24.12.09.99</t>
  </si>
  <si>
    <t xml:space="preserve">COMPACTACAO MANUAL PARA BASES DE CAIXAS E VALAS                                </t>
  </si>
  <si>
    <t xml:space="preserve">24.13.01.99</t>
  </si>
  <si>
    <t xml:space="preserve">VALETA SECAO TRANSV.ATE 0,50M2 1 CAT.                                          </t>
  </si>
  <si>
    <t xml:space="preserve">24.13.02.99</t>
  </si>
  <si>
    <t xml:space="preserve">VALETA SECAO TRANSV.ATE 0,50M2 2 CAT.                                          </t>
  </si>
  <si>
    <t xml:space="preserve">24.13.03.99</t>
  </si>
  <si>
    <t xml:space="preserve">VALETA SECAO TRANSV.ATE 0,50M2 3 CAT.                                          </t>
  </si>
  <si>
    <t xml:space="preserve">24.13.04.99</t>
  </si>
  <si>
    <t xml:space="preserve">VALETA SECAO TRANSV.MAIOR 0,50M2 1 CAT.                                        </t>
  </si>
  <si>
    <t xml:space="preserve">24.13.05.99</t>
  </si>
  <si>
    <t xml:space="preserve">VALETA SECAO TRANSV.MAIOR 0,50M2 2 CAT.                                        </t>
  </si>
  <si>
    <t xml:space="preserve">24.13.06.99</t>
  </si>
  <si>
    <t xml:space="preserve">VALETA SECAO TRANSV.MAIOR 0,50M2 3 CAT - COM EXPLOSIVOS                        </t>
  </si>
  <si>
    <t xml:space="preserve">24.13.07.99</t>
  </si>
  <si>
    <t xml:space="preserve">VALETA SECAO TRANSV.MAIOR 0.50M2 - SEM EXPLOSIVO                               </t>
  </si>
  <si>
    <t xml:space="preserve">24.14.01.01.99</t>
  </si>
  <si>
    <t xml:space="preserve">MANTA GEOTEXTIL NAO TECIDA RESISTENCIA LONGITUDINAL 07 KN/M                    </t>
  </si>
  <si>
    <t xml:space="preserve">24.14.01.02.99</t>
  </si>
  <si>
    <t xml:space="preserve">MANTA GEOTEXTIL NAO TECIDA RESISTENCIA LONGITUDINAL 08 KN/M                    </t>
  </si>
  <si>
    <t xml:space="preserve">24.14.01.03.99</t>
  </si>
  <si>
    <t xml:space="preserve">MANTA GEOTEXTIL NAO TECIDA RESISTENCIA LONGITUDINAL 09 KN/M                    </t>
  </si>
  <si>
    <t xml:space="preserve">24.14.01.04.99</t>
  </si>
  <si>
    <t xml:space="preserve">MANTA GEOTEXTIL NAO TECIDA RESISTENCIA LONGITUDINAL 10 KN/M                    </t>
  </si>
  <si>
    <t xml:space="preserve">24.14.01.05.99</t>
  </si>
  <si>
    <t xml:space="preserve">MANTA GEOTEXTIL NAO TECIDA RESISTENCIA LONGITUDINAL 14 KN/M                    </t>
  </si>
  <si>
    <t xml:space="preserve">24.14.01.06.99</t>
  </si>
  <si>
    <t xml:space="preserve">MANTA GEOTEXTIL NAO TECIDA RESISTENCIA LONGITUDINAL 16 KN/M                    </t>
  </si>
  <si>
    <t xml:space="preserve">24.14.01.07.99</t>
  </si>
  <si>
    <t xml:space="preserve">MANTA GEOTEXTIL NAO TECIDA RESISTENCIA LONGITUDINAL 21 KN/M                    </t>
  </si>
  <si>
    <t xml:space="preserve">24.14.01.08.99</t>
  </si>
  <si>
    <t xml:space="preserve">MANTA GEOTEXTIL NAO TECIDA RESISTENCIA LONGITUDINAL 26 KN/M                    </t>
  </si>
  <si>
    <t xml:space="preserve">24.14.01.09.99</t>
  </si>
  <si>
    <t xml:space="preserve">MANTA GEOTEXTIL NAO TECIDA RESISTENCIA LONGITUDINAL 31 KN/M                    </t>
  </si>
  <si>
    <t xml:space="preserve">24.14.01.10.99</t>
  </si>
  <si>
    <t xml:space="preserve">MANTA GEOTEXTIL TECIDA RESIST. LONGIT. 24 KN/M                                 </t>
  </si>
  <si>
    <t xml:space="preserve">24.14.01.11.99</t>
  </si>
  <si>
    <t xml:space="preserve">MANTA GEOTEXTIL TECIDA RESISTENCIA LOGINTUDINAL 48 KN/M                        </t>
  </si>
  <si>
    <t xml:space="preserve">24.14.01.12.99</t>
  </si>
  <si>
    <t xml:space="preserve">GEOCOMPOSTO PARA DRENAGEM                                                      </t>
  </si>
  <si>
    <t xml:space="preserve">24.14.02.99</t>
  </si>
  <si>
    <t xml:space="preserve">MANTA GEOTEXTIL TECIDA                                                         </t>
  </si>
  <si>
    <t xml:space="preserve">24.15.01.99</t>
  </si>
  <si>
    <t xml:space="preserve">TUBO DRENO CONCRETO 15CM                                                       </t>
  </si>
  <si>
    <t xml:space="preserve">24.15.02.99</t>
  </si>
  <si>
    <t xml:space="preserve">TUBO DRENO CONCRETO 20CM                                                       </t>
  </si>
  <si>
    <t xml:space="preserve">24.15.03.99</t>
  </si>
  <si>
    <t xml:space="preserve">TUBO DRENO BARRO 15CM                                                          </t>
  </si>
  <si>
    <t xml:space="preserve">24.15.04.99</t>
  </si>
  <si>
    <t xml:space="preserve">TUBO DRENO BARRO 20CM                                                          </t>
  </si>
  <si>
    <t xml:space="preserve">24.15.05.99</t>
  </si>
  <si>
    <t xml:space="preserve">TUBO DE PVC PERFURADO OU NAO D=0,05M                                           </t>
  </si>
  <si>
    <t xml:space="preserve">24.15.06.99</t>
  </si>
  <si>
    <t xml:space="preserve">TUBO DE PVC PERFURADO OU NAO D=0,075M                                          </t>
  </si>
  <si>
    <t xml:space="preserve">24.15.07.99</t>
  </si>
  <si>
    <t xml:space="preserve">TUBO DE PVC PERFURADO OU NAO D=0,10M                                           </t>
  </si>
  <si>
    <t xml:space="preserve">24.15.08.99</t>
  </si>
  <si>
    <t xml:space="preserve">TUBO DE PVC PERFURADO OU NAO D=0,15M                                           </t>
  </si>
  <si>
    <t xml:space="preserve">24.15.09.01.99</t>
  </si>
  <si>
    <t xml:space="preserve">DRENO LONGITUDINAL PROFUNDO PARA CORTE EM ROCHA DPR-PP-DE-H07/123              </t>
  </si>
  <si>
    <t xml:space="preserve">24.15.09.02.99</t>
  </si>
  <si>
    <t xml:space="preserve">DRENO TRANSVERSAL RASO PARA CORTE EM ROCHA TIPO DRR, PP-DE-H07/123.            </t>
  </si>
  <si>
    <t xml:space="preserve">24.15.09.03.99</t>
  </si>
  <si>
    <t xml:space="preserve">DRENO LONGITUDINAL RASO DLR-2, PP-DE-H07/125.                                  </t>
  </si>
  <si>
    <t xml:space="preserve">24.15.09.04.99</t>
  </si>
  <si>
    <t xml:space="preserve">DRENOS LONGITUDINAIS PROFUNDOS PARA SOLOS ARENOSOS                             </t>
  </si>
  <si>
    <t xml:space="preserve">24.15.09.05.99</t>
  </si>
  <si>
    <t xml:space="preserve">DRENOS LONGITUDINAIS PROFUNDOS EM SOLOS SILTOSOS E/OU ARGILOSOS                </t>
  </si>
  <si>
    <t xml:space="preserve">24.15.09.99</t>
  </si>
  <si>
    <t xml:space="preserve">DRENO HORIZONTAL PROFUNDO                                                      </t>
  </si>
  <si>
    <t xml:space="preserve">24.15.11.99</t>
  </si>
  <si>
    <t xml:space="preserve">TUBO DRENO DE POLIET.DE ALTA DENS.0,10M                                        </t>
  </si>
  <si>
    <t xml:space="preserve">24.15.12.99</t>
  </si>
  <si>
    <t xml:space="preserve">TUBO DRENO DE POLIET.DE ALTA DENS.0,15M                                        </t>
  </si>
  <si>
    <t xml:space="preserve">24.15.13.99</t>
  </si>
  <si>
    <t xml:space="preserve">TUBO DRENO DE POLIET.DE ALTA DENS.0,20M                                        </t>
  </si>
  <si>
    <t xml:space="preserve">24.15.14.99</t>
  </si>
  <si>
    <t xml:space="preserve">DUTO CORRUG. PEAD 0,05M                                                        </t>
  </si>
  <si>
    <t xml:space="preserve">24.15.15.99</t>
  </si>
  <si>
    <t xml:space="preserve">DUTO CORRUG.PEAD 0,075M                                                        </t>
  </si>
  <si>
    <t xml:space="preserve">24.15.16.99</t>
  </si>
  <si>
    <t xml:space="preserve">DUTO CORRUG.PEAD 0,10M                                                         </t>
  </si>
  <si>
    <t xml:space="preserve">24.15.17.99</t>
  </si>
  <si>
    <t xml:space="preserve">DUTO CORRUG.PEAD 0,15M                                                         </t>
  </si>
  <si>
    <t xml:space="preserve">24.16.01.99</t>
  </si>
  <si>
    <t xml:space="preserve">TUBO DE CONCRETO D=0,40M CLASSE PA-1                                           </t>
  </si>
  <si>
    <t xml:space="preserve">24.16.02.99</t>
  </si>
  <si>
    <t xml:space="preserve">TUBO DE CONCRETO D=0,40M CLASSE PA-2                                           </t>
  </si>
  <si>
    <t xml:space="preserve">24.16.03.99</t>
  </si>
  <si>
    <t xml:space="preserve">TUBO DE CONCRETO D=0,50M CLASSE PA-1                                           </t>
  </si>
  <si>
    <t xml:space="preserve">24.16.04.99</t>
  </si>
  <si>
    <t xml:space="preserve">TUBO DE CONCRETO D=0,50M CLASSE PA-2                                           </t>
  </si>
  <si>
    <t xml:space="preserve">24.16.05.99</t>
  </si>
  <si>
    <t xml:space="preserve">TUBO DE CONCRETO D=0,50M CLASSE PA-3                                           </t>
  </si>
  <si>
    <t xml:space="preserve">24.16.06.99</t>
  </si>
  <si>
    <t xml:space="preserve">TUBO DE CONCRETO D=0,50M CLASSE PA-4                                           </t>
  </si>
  <si>
    <t xml:space="preserve">24.16.07.99</t>
  </si>
  <si>
    <t xml:space="preserve">TUBO DE CONCRETO D=0,60M CLASSE PA-1                                           </t>
  </si>
  <si>
    <t xml:space="preserve">24.16.08.99</t>
  </si>
  <si>
    <t xml:space="preserve">TUBO DE CONCRETO D=0,60M CLASSE PA-2                                           </t>
  </si>
  <si>
    <t xml:space="preserve">24.16.09.99</t>
  </si>
  <si>
    <t xml:space="preserve">TUBO DE CONCRETO D=0,60M CLASSE PA-3                                           </t>
  </si>
  <si>
    <t xml:space="preserve">24.16.10.99</t>
  </si>
  <si>
    <t xml:space="preserve">TUBO DE CONCRETO D=0,60M CLASSE PA-4                                           </t>
  </si>
  <si>
    <t xml:space="preserve">24.16.11.99</t>
  </si>
  <si>
    <t xml:space="preserve">TUBO DE CONCRETO D=0,80M CLASSE PA-1                                           </t>
  </si>
  <si>
    <t xml:space="preserve">24.16.12.99</t>
  </si>
  <si>
    <t xml:space="preserve">TUBO DE CONCRETO D=0,80M CLASSE PA-2                                           </t>
  </si>
  <si>
    <t xml:space="preserve">24.16.13.99</t>
  </si>
  <si>
    <t xml:space="preserve">TUBO DE CONCRETO D=0,80M CLASSE PA-3                                           </t>
  </si>
  <si>
    <t xml:space="preserve">24.16.14.99</t>
  </si>
  <si>
    <t xml:space="preserve">TUBO DE CONCRETO D=0,80M CLASSE PA-4                                           </t>
  </si>
  <si>
    <t xml:space="preserve">24.16.15.99</t>
  </si>
  <si>
    <t xml:space="preserve">TUBO DE CONCRETO D=1,00M CLASSE PA-1                                           </t>
  </si>
  <si>
    <t xml:space="preserve">24.16.16.99</t>
  </si>
  <si>
    <t xml:space="preserve">TUBO DE CONCRETO D=1,00M CLASSE PA-2                                           </t>
  </si>
  <si>
    <t xml:space="preserve">24.16.17.99</t>
  </si>
  <si>
    <t xml:space="preserve">TUBO DE CONCRETO D=1,00M CLASSE PA-3                                           </t>
  </si>
  <si>
    <t xml:space="preserve">24.16.18.99</t>
  </si>
  <si>
    <t xml:space="preserve">TUBO DE CONCRETO D=1,00M CLASSE PA-4                                           </t>
  </si>
  <si>
    <t xml:space="preserve">24.16.19.99</t>
  </si>
  <si>
    <t xml:space="preserve">TUBO DE CONCRETO D=1,20M CLASSE PA-1                                           </t>
  </si>
  <si>
    <t xml:space="preserve">24.16.20.99</t>
  </si>
  <si>
    <t xml:space="preserve">TUBO DE CONCRETO D=1,20M CLASSE PA-2                                           </t>
  </si>
  <si>
    <t xml:space="preserve">24.16.21.99</t>
  </si>
  <si>
    <t xml:space="preserve">TUBO DE CONCRETO D=1,20M CLASSE PA-3                                           </t>
  </si>
  <si>
    <t xml:space="preserve">24.16.22.99</t>
  </si>
  <si>
    <t xml:space="preserve">TUBO DE CONCRETO D=1,20M CLASSE PA-4                                           </t>
  </si>
  <si>
    <t xml:space="preserve">24.16.23.99</t>
  </si>
  <si>
    <t xml:space="preserve">TUBO DE CONCRETO D=1,50M CLASSE PA-1                                           </t>
  </si>
  <si>
    <t xml:space="preserve">24.16.24.99</t>
  </si>
  <si>
    <t xml:space="preserve">TUBO DE CONCRETO D=1,50M CLASSE PA-2                                           </t>
  </si>
  <si>
    <t xml:space="preserve">24.16.25.99</t>
  </si>
  <si>
    <t xml:space="preserve">TUBO DE CONCRETO D=1,50M CLASSE PA-3                                           </t>
  </si>
  <si>
    <t xml:space="preserve">24.16.26.99</t>
  </si>
  <si>
    <t xml:space="preserve">TUBO DE CONCRETO D=1,50M CLASSE PA-4                                           </t>
  </si>
  <si>
    <t xml:space="preserve">24.16.27.99</t>
  </si>
  <si>
    <t xml:space="preserve">TUBO DE CONCRETO SIMPLES D=0,40M                                               </t>
  </si>
  <si>
    <t xml:space="preserve">24.16.28.99</t>
  </si>
  <si>
    <t xml:space="preserve">TUBO DE CONCRETO SIMPLES D=0,60M                                               </t>
  </si>
  <si>
    <t xml:space="preserve">24.18.02.99</t>
  </si>
  <si>
    <t xml:space="preserve">CANALETA CONCRETO 60CM                                                         </t>
  </si>
  <si>
    <t xml:space="preserve">24.18.03.99</t>
  </si>
  <si>
    <t xml:space="preserve">CANALETA CONCRETO 80CM                                                         </t>
  </si>
  <si>
    <t xml:space="preserve">24.19.03.01.99</t>
  </si>
  <si>
    <t xml:space="preserve">GUIA PRE-FABRICADA CONCRETO FCK 20 MPA                                         </t>
  </si>
  <si>
    <t xml:space="preserve">24.19.04.01.99</t>
  </si>
  <si>
    <t xml:space="preserve">SARJETA DE CONCRETO FCK 20 MPA                                                 </t>
  </si>
  <si>
    <t xml:space="preserve">24.19.05.01.99</t>
  </si>
  <si>
    <t xml:space="preserve">GUIA DE CONCRETO FCK 20 MPA                                                    </t>
  </si>
  <si>
    <t xml:space="preserve">24.19.06.99</t>
  </si>
  <si>
    <t xml:space="preserve">TELAR E TAMPAO DE FERRO FUNDIDO                                                </t>
  </si>
  <si>
    <t xml:space="preserve">24.19.07.01.99</t>
  </si>
  <si>
    <t xml:space="preserve">GRELHA DE CONCRETO DE 10X44X120CM - FCK 20 MPA                                 </t>
  </si>
  <si>
    <t xml:space="preserve">24.19.08.99</t>
  </si>
  <si>
    <t xml:space="preserve">GRELHA FERRO FUNDIDO BOCA LOB GRS-135                                          </t>
  </si>
  <si>
    <t xml:space="preserve">24.20.01.99</t>
  </si>
  <si>
    <t xml:space="preserve">TUBO ACO CORR.GALV.MET.NAO DESTRUTIVO                                          </t>
  </si>
  <si>
    <t xml:space="preserve">24.20.02.99</t>
  </si>
  <si>
    <t xml:space="preserve">TUBO ACO CORR.EPOXI MET.NAO DESTRUTIVO                                         </t>
  </si>
  <si>
    <t xml:space="preserve">24.20.03.99</t>
  </si>
  <si>
    <t xml:space="preserve">TUBO ACO CORR.GALV.MET.DESTRUTIVO                                              </t>
  </si>
  <si>
    <t xml:space="preserve">24.20.04.99</t>
  </si>
  <si>
    <t xml:space="preserve">TUBO ACO CORRUGADO EPOXI MET. DESTRUTIVO                                       </t>
  </si>
  <si>
    <t xml:space="preserve">24.21.01.99</t>
  </si>
  <si>
    <t xml:space="preserve">BROCA DE CONCRETO ARMADO D=20,00CM                                             </t>
  </si>
  <si>
    <t xml:space="preserve">24.21.02.99</t>
  </si>
  <si>
    <t xml:space="preserve">BROCA DE CONCRETO D=25,00CM                                                    </t>
  </si>
  <si>
    <t xml:space="preserve">24.21.03.99</t>
  </si>
  <si>
    <t xml:space="preserve">BROCA DE CONCRETO D=15,00CM                                                    </t>
  </si>
  <si>
    <t xml:space="preserve">24.22.01.99</t>
  </si>
  <si>
    <t xml:space="preserve">GEOFORMA TEXTIL TENSORIZADA TIPO COLCHAO - ESPESSURA DE 15 CM                  </t>
  </si>
  <si>
    <t xml:space="preserve">24.22.02.99</t>
  </si>
  <si>
    <t xml:space="preserve">GEOFORMA TEXTIL COM DISPOSITIVO AUTO-DRENANTE "UNIFLUXO"                       </t>
  </si>
  <si>
    <t xml:space="preserve">24.23.49.99</t>
  </si>
  <si>
    <t xml:space="preserve">GEOCOMPOSTO DRENANTE(GEOMANTA+GEOTEXTIL 2 LADOS PERM.)TIPO 2L - 11MM.          </t>
  </si>
  <si>
    <t xml:space="preserve">24.23.50.99</t>
  </si>
  <si>
    <t xml:space="preserve">GEOCOMPOSTO DRENANTE(GEOMANTA+GEOTEXTIL 1 LADO PERM.)TIPO 1S -16MM.            </t>
  </si>
  <si>
    <t xml:space="preserve">24.23.51.99</t>
  </si>
  <si>
    <t xml:space="preserve">GEOCOMPOSTO DRENANTE(GEOMANTA+GEOTEXTIL 2 LADOS PERM.)TIPO 2S-16MM.            </t>
  </si>
  <si>
    <t xml:space="preserve">24.23.52.99</t>
  </si>
  <si>
    <t xml:space="preserve">GEOCOMPOSTO DRENANTE(GEOMANTA+GEOTEXTIL 1 LADO PER./1 LADO IMP.)TIPO 2L FP-11MM</t>
  </si>
  <si>
    <t xml:space="preserve">24.25.02.99</t>
  </si>
  <si>
    <t xml:space="preserve">REABILITACAO ESTRUTURAL DE TUBULACOES DE CONCRETO COM DIAMETRO DE 401 ATE 600MM</t>
  </si>
  <si>
    <t xml:space="preserve">24.25.03.99</t>
  </si>
  <si>
    <t xml:space="preserve">REABILITACAO ESTRUTURAL DE TUBULACOES DE CONCRETO COM DIAMETRO DE 601 ATE 800MM</t>
  </si>
  <si>
    <t xml:space="preserve">24.25.04.99</t>
  </si>
  <si>
    <t xml:space="preserve">REABILITACAO ESTRUTURAL DE TUBULACOES  CONCRETO COM DIAMETRO DE 801 ATE 1000MM </t>
  </si>
  <si>
    <t xml:space="preserve">24.25.05.99</t>
  </si>
  <si>
    <t xml:space="preserve">REABILITACAO ESTRUTURAL DE TUBULACOES CONCRETO COM DIAMETRO DE 1001 ATE 1200MM </t>
  </si>
  <si>
    <t xml:space="preserve">24.25.06.99</t>
  </si>
  <si>
    <t xml:space="preserve">REABILITACAO ESTRUTURAL DE TUBULACOES CONCRETO COM DIAMETRO DE 1201 ATE 1500MM </t>
  </si>
  <si>
    <t xml:space="preserve">25.01.01.99</t>
  </si>
  <si>
    <t xml:space="preserve">25.01.02.99</t>
  </si>
  <si>
    <t xml:space="preserve">ATERRO SOLO COM 3% DE CIMENTO EM USINA                                         </t>
  </si>
  <si>
    <t xml:space="preserve">25.01.03.05.99</t>
  </si>
  <si>
    <t xml:space="preserve">ATERRO SOLO COM 6% DE CIMENTO C/PULVE.                                         </t>
  </si>
  <si>
    <t xml:space="preserve">25.01.03.99</t>
  </si>
  <si>
    <t xml:space="preserve">ATERRO SOLO COM 3% DE CIMENTO C/PULVE.                                         </t>
  </si>
  <si>
    <t xml:space="preserve">25.02.01.99</t>
  </si>
  <si>
    <t xml:space="preserve">ESCAVACAO MANUAL PARA OBRAS S/EXPLOSIVO                                        </t>
  </si>
  <si>
    <t xml:space="preserve">25.02.02.99</t>
  </si>
  <si>
    <t xml:space="preserve">25.02.03.99</t>
  </si>
  <si>
    <t xml:space="preserve">25.02.04.99</t>
  </si>
  <si>
    <t xml:space="preserve">25.02.05.99</t>
  </si>
  <si>
    <t xml:space="preserve">25.02.06.99</t>
  </si>
  <si>
    <t xml:space="preserve">25.02.07.99</t>
  </si>
  <si>
    <t xml:space="preserve">25.02.08.99</t>
  </si>
  <si>
    <t xml:space="preserve">25.02.09.99</t>
  </si>
  <si>
    <t xml:space="preserve">25.02.10.99</t>
  </si>
  <si>
    <t xml:space="preserve">ESCAV.FUND.DENTRO ENSEC. SEM EXPL.ATE 3M                                       </t>
  </si>
  <si>
    <t xml:space="preserve">25.02.11.99</t>
  </si>
  <si>
    <t xml:space="preserve">ACR.P/ESCAV.ENSEC.P/CADA1,0M PROF.ALEM3M                                       </t>
  </si>
  <si>
    <t xml:space="preserve">25.02.12.99</t>
  </si>
  <si>
    <t xml:space="preserve">ESCAV.FUND.DENTRO ENSEC.C/EXPL.ATE  3M                                         </t>
  </si>
  <si>
    <t xml:space="preserve">25.02.13.99</t>
  </si>
  <si>
    <t xml:space="preserve">25.03.01.99</t>
  </si>
  <si>
    <t xml:space="preserve">25.03.02.99</t>
  </si>
  <si>
    <t xml:space="preserve">25.03.03.99</t>
  </si>
  <si>
    <t xml:space="preserve">25.03.04.01.99</t>
  </si>
  <si>
    <t xml:space="preserve">ENSECADEIRA COM SACOS DE AREIA                                                 </t>
  </si>
  <si>
    <t xml:space="preserve">25.03.04.03.99</t>
  </si>
  <si>
    <t xml:space="preserve">SOLO CIMENTO ENSACADO, COM TEOR DE CIMENTO A 4%                                </t>
  </si>
  <si>
    <t xml:space="preserve">25.03.04.04.99</t>
  </si>
  <si>
    <t xml:space="preserve">SOLO CIMENTO ENSACADO, COM TEOR DE CIMENTO A 6%                                </t>
  </si>
  <si>
    <t xml:space="preserve">25.03.04.05.99</t>
  </si>
  <si>
    <t xml:space="preserve">SOLO CIMENTO ENSACADO, COM TEOR DE CIMENTO A 8%                                </t>
  </si>
  <si>
    <t xml:space="preserve">25.03.04.99</t>
  </si>
  <si>
    <t xml:space="preserve">25.03.05.99</t>
  </si>
  <si>
    <t xml:space="preserve">25.03.06.99</t>
  </si>
  <si>
    <t xml:space="preserve">25.03.07.99</t>
  </si>
  <si>
    <t xml:space="preserve">25.03.08.99</t>
  </si>
  <si>
    <t xml:space="preserve">25.03.23.99</t>
  </si>
  <si>
    <t xml:space="preserve">TRANSPORTE DE SOLO CIMENTO ATÉ 5 KM                                            </t>
  </si>
  <si>
    <t xml:space="preserve">25.04.01.99</t>
  </si>
  <si>
    <t xml:space="preserve">ESTACA CONCRETO PRE-MOLDADO - 20/25T                                           </t>
  </si>
  <si>
    <t xml:space="preserve">25.04.02.99</t>
  </si>
  <si>
    <t xml:space="preserve">ESTACA CONCRETO PRE-MOLDADO - 30/35T                                           </t>
  </si>
  <si>
    <t xml:space="preserve">25.04.03.99</t>
  </si>
  <si>
    <t xml:space="preserve">ESTACA CONCRETO PRE-MOLDADO - 40/45T                                           </t>
  </si>
  <si>
    <t xml:space="preserve">25.04.04.99</t>
  </si>
  <si>
    <t xml:space="preserve">ESTACA CONCRETO PRE-MOLDADO - 50/60T                                           </t>
  </si>
  <si>
    <t xml:space="preserve">25.04.05.99</t>
  </si>
  <si>
    <t xml:space="preserve">ESTACA CONCRETO PRE-MOLDADO - 70/80T                                           </t>
  </si>
  <si>
    <t xml:space="preserve">25.04.06.99</t>
  </si>
  <si>
    <t xml:space="preserve">ESTACA METALICA, FORNEC. E CRAVACAO                                            </t>
  </si>
  <si>
    <t xml:space="preserve">25.04.07.99</t>
  </si>
  <si>
    <t xml:space="preserve">ESTACA DE MADEIRA D=20CM - 8 TON                                               </t>
  </si>
  <si>
    <t xml:space="preserve">25.04.08.99</t>
  </si>
  <si>
    <t xml:space="preserve">ESTACA DE MADEIRA D=25CM - 15TON                                               </t>
  </si>
  <si>
    <t xml:space="preserve">25.04.13.99</t>
  </si>
  <si>
    <t xml:space="preserve">ESTACA RAIZ EM SOLO D=31CM                                                     </t>
  </si>
  <si>
    <t xml:space="preserve">25.04.14.99</t>
  </si>
  <si>
    <t xml:space="preserve">ESTACA RAIZ EM SOLO D=40CM                                                     </t>
  </si>
  <si>
    <t xml:space="preserve">25.04.20.99</t>
  </si>
  <si>
    <t xml:space="preserve">ESTACA RAIZ EM ROCHA ALTERADA D=40CM                                           </t>
  </si>
  <si>
    <t xml:space="preserve">25.04.21.99</t>
  </si>
  <si>
    <t xml:space="preserve">TAXA DE INSTALACAO EQUIPAM.ESTACA RAIZ                                         </t>
  </si>
  <si>
    <t xml:space="preserve">25.04.28.99</t>
  </si>
  <si>
    <t xml:space="preserve">TAXA MOBIL. DE EQUIPAMENTO BATE-ESTACA                                         </t>
  </si>
  <si>
    <t xml:space="preserve">25.05.01.99</t>
  </si>
  <si>
    <t xml:space="preserve">25.05.02.99</t>
  </si>
  <si>
    <t xml:space="preserve">25.06.01.99</t>
  </si>
  <si>
    <t xml:space="preserve">FORMA PLANA PARA CONCRETO ARMADO COMUM                                         </t>
  </si>
  <si>
    <t xml:space="preserve">25.06.02.99</t>
  </si>
  <si>
    <t xml:space="preserve">FORMA PL.P/CONCRETO PROTENDIDO OU APAR.                                        </t>
  </si>
  <si>
    <t xml:space="preserve">25.07.01.99</t>
  </si>
  <si>
    <t xml:space="preserve">25.07.02.99</t>
  </si>
  <si>
    <t xml:space="preserve">25.07.03.99</t>
  </si>
  <si>
    <t xml:space="preserve">25.07.04.99</t>
  </si>
  <si>
    <t xml:space="preserve">ACO PARA CONCRETO PROTENDIDO                                                   </t>
  </si>
  <si>
    <t xml:space="preserve">25.07.05.99</t>
  </si>
  <si>
    <t xml:space="preserve">25.07.06.99</t>
  </si>
  <si>
    <t xml:space="preserve">ACO P/CONCRETO PROTENDIDO TIPO DYWIDAG OU SIMILAR                              </t>
  </si>
  <si>
    <t xml:space="preserve">25.08.09.99</t>
  </si>
  <si>
    <t xml:space="preserve">AP.ANC.P/CABOS PROTEN.PAS. 4 FIOS-12,7MM                                       </t>
  </si>
  <si>
    <t xml:space="preserve">25.08.10.99</t>
  </si>
  <si>
    <t xml:space="preserve">AP.ANC.P/CABOS PROTEN.PAS. 6 FIOS-12,7MM                                       </t>
  </si>
  <si>
    <t xml:space="preserve">25.08.11.99</t>
  </si>
  <si>
    <t xml:space="preserve">AP.ANC.P/CABOS PROTEN.PAS. 12FIOS-12,7MM                                       </t>
  </si>
  <si>
    <t xml:space="preserve">25.08.12.99</t>
  </si>
  <si>
    <t xml:space="preserve">AP.ANC.P/CABOS PROTEN.PAS. 19FIOS-12,7MM                                       </t>
  </si>
  <si>
    <t xml:space="preserve">25.08.15.01.99</t>
  </si>
  <si>
    <t xml:space="preserve">TIRANTE  40TF 5 FIOS D=1/2" FORN. E INST                                       </t>
  </si>
  <si>
    <t xml:space="preserve">25.09.01.99</t>
  </si>
  <si>
    <t xml:space="preserve">25.09.02.99</t>
  </si>
  <si>
    <t xml:space="preserve">25.09.03.99</t>
  </si>
  <si>
    <t xml:space="preserve">25.09.04.99</t>
  </si>
  <si>
    <t xml:space="preserve">25.09.05.99</t>
  </si>
  <si>
    <t xml:space="preserve">25.09.06.99</t>
  </si>
  <si>
    <t xml:space="preserve">25.09.07.99</t>
  </si>
  <si>
    <t xml:space="preserve">25.09.08.99</t>
  </si>
  <si>
    <t xml:space="preserve">25.09.10.99</t>
  </si>
  <si>
    <t xml:space="preserve">CONCRETO PROJETADO                                                             </t>
  </si>
  <si>
    <t xml:space="preserve">25.09.11.99</t>
  </si>
  <si>
    <t xml:space="preserve">BOMBEAMENTO CONCRETO QUALQUER RESIST.                                          </t>
  </si>
  <si>
    <t xml:space="preserve">25.09.12.99</t>
  </si>
  <si>
    <t xml:space="preserve">INJECAO DE NATA DE CIMENTO                                                     </t>
  </si>
  <si>
    <t xml:space="preserve">25.09.15.99</t>
  </si>
  <si>
    <t xml:space="preserve">25.09.16.99</t>
  </si>
  <si>
    <t xml:space="preserve">25.09.17.99</t>
  </si>
  <si>
    <t xml:space="preserve">CONCRETO FCK 50 MPA                                                            </t>
  </si>
  <si>
    <t xml:space="preserve">25.10.04.99</t>
  </si>
  <si>
    <t xml:space="preserve">PERF.P/DRENO E TIR. SOLO D=114,30MM(HX)                                        </t>
  </si>
  <si>
    <t xml:space="preserve">25.10.08.99</t>
  </si>
  <si>
    <t xml:space="preserve">PERF.P/DRENO E TIR.RCH.ALT.D=114,3MM(HX)                                       </t>
  </si>
  <si>
    <t xml:space="preserve">25.10.12.99</t>
  </si>
  <si>
    <t xml:space="preserve">PERF.P/DRENO E TIR RCH SA D=114,30MM(HX)                                       </t>
  </si>
  <si>
    <t xml:space="preserve">25.10.14.99</t>
  </si>
  <si>
    <t xml:space="preserve">PERFURACAO MANUAL EM SOLO D=62,5MM OU D=2 1/2"                                 </t>
  </si>
  <si>
    <t xml:space="preserve">25.10.15.99</t>
  </si>
  <si>
    <t xml:space="preserve">PERFURAÇÃO MANUAL EM SOLO D=114,3MM OU D=4"                                    </t>
  </si>
  <si>
    <t xml:space="preserve">25.11.01.99</t>
  </si>
  <si>
    <t xml:space="preserve">25.11.02.99</t>
  </si>
  <si>
    <t xml:space="preserve">25.11.03.99</t>
  </si>
  <si>
    <t xml:space="preserve">25.11.04.04.99</t>
  </si>
  <si>
    <t xml:space="preserve">GABIAO TIPO CAIXA,ZN90/AL10,NBR 8964,H= 1,00 M                                 </t>
  </si>
  <si>
    <t xml:space="preserve">25.12.02.99</t>
  </si>
  <si>
    <t xml:space="preserve">25.12.03.99</t>
  </si>
  <si>
    <t xml:space="preserve">25.13.01.99</t>
  </si>
  <si>
    <t xml:space="preserve">25.13.02.99</t>
  </si>
  <si>
    <t xml:space="preserve">25.13.04.99</t>
  </si>
  <si>
    <t xml:space="preserve">25.13.05.99</t>
  </si>
  <si>
    <t xml:space="preserve">25.13.07.99</t>
  </si>
  <si>
    <t xml:space="preserve">25.14.02.99</t>
  </si>
  <si>
    <t xml:space="preserve">25.15.01.99</t>
  </si>
  <si>
    <t xml:space="preserve">FORNECIMENTO DE TUBO DRENO CONCRETO 15CM                                       </t>
  </si>
  <si>
    <t xml:space="preserve">25.15.02.99</t>
  </si>
  <si>
    <t xml:space="preserve">FORNECIMENTO DE TUBO DRENO CONCRETO 20CM                                       </t>
  </si>
  <si>
    <t xml:space="preserve">25.15.03.99</t>
  </si>
  <si>
    <t xml:space="preserve">FORNECIMENTO DE TUBO DRENO BARRO 15CM                                          </t>
  </si>
  <si>
    <t xml:space="preserve">25.15.04.99</t>
  </si>
  <si>
    <t xml:space="preserve">FORNECIMENTO DE TUBO DRENO BARRO 20CM                                          </t>
  </si>
  <si>
    <t xml:space="preserve">25.15.05.99</t>
  </si>
  <si>
    <t xml:space="preserve">ASSENTAMENTO DE TUBO DRENO CONCRETO 15CM                                       </t>
  </si>
  <si>
    <t xml:space="preserve">25.15.06.99</t>
  </si>
  <si>
    <t xml:space="preserve">ASSENTAMENTO DE TUBO DRENO CONCRETO 20CM                                       </t>
  </si>
  <si>
    <t xml:space="preserve">25.15.07.99</t>
  </si>
  <si>
    <t xml:space="preserve">ASSENTAMENTO DE TUBO DRENO BARRO 15 CM                                         </t>
  </si>
  <si>
    <t xml:space="preserve">25.15.08.99</t>
  </si>
  <si>
    <t xml:space="preserve">ASSENTAMENTO DE TUBO DRENO BARRO 20CM                                          </t>
  </si>
  <si>
    <t xml:space="preserve">25.15.09.99</t>
  </si>
  <si>
    <t xml:space="preserve">TUBO DE PVC PERFURADO OU NAO D=0,050M                                          </t>
  </si>
  <si>
    <t xml:space="preserve">25.15.10.99</t>
  </si>
  <si>
    <t xml:space="preserve">25.22.05.99</t>
  </si>
  <si>
    <t xml:space="preserve">SOLO GRAMP.P/CONT.DE EROS.COM GEOM.TRID.VERD.REF.TEL.HEX.DE DUP.RES.TRAC.50KN/M</t>
  </si>
  <si>
    <t xml:space="preserve">25.22.06.99</t>
  </si>
  <si>
    <t xml:space="preserve">CONTROLE DE EROSAO COM GEOMANTA TRIDIMENSIONAL VERDE,RESIST.A TRACAO A 4KN/M   </t>
  </si>
  <si>
    <t xml:space="preserve">25.23.01.99</t>
  </si>
  <si>
    <t xml:space="preserve">BARR.MET.COM MAL.DE RES.A TRAC.MAX.A 290KN/M E MAL.COM RES.A TRAC.50KN/M E C.M </t>
  </si>
  <si>
    <t xml:space="preserve">26.01.01.99</t>
  </si>
  <si>
    <t xml:space="preserve">ESCAVACAO MANUAL P/ OBRAS S/EXPLOSIVO                                          </t>
  </si>
  <si>
    <t xml:space="preserve">26.01.02.99</t>
  </si>
  <si>
    <t xml:space="preserve">26.01.03.99</t>
  </si>
  <si>
    <t xml:space="preserve">ESCAVACAO MECANICA P/ OBRAS C/ EXPLOSIVO                                       </t>
  </si>
  <si>
    <t xml:space="preserve">26.02.01.99</t>
  </si>
  <si>
    <t xml:space="preserve">ESTACA CONCRETO PRE-MOLDADO - 20/25 T                                          </t>
  </si>
  <si>
    <t xml:space="preserve">26.02.02.99</t>
  </si>
  <si>
    <t xml:space="preserve">ESTACA CONCRETO PRE-MOLDADO - 30/35 T                                          </t>
  </si>
  <si>
    <t xml:space="preserve">26.02.03.99</t>
  </si>
  <si>
    <t xml:space="preserve">ESTACA CONCRETO PRE-MOLDADO - 40/45 T                                          </t>
  </si>
  <si>
    <t xml:space="preserve">26.02.04.99</t>
  </si>
  <si>
    <t xml:space="preserve">ESTACA CONCRETO PRE-MOLDADO - 50/60 T                                          </t>
  </si>
  <si>
    <t xml:space="preserve">26.02.05.99</t>
  </si>
  <si>
    <t xml:space="preserve">ESTACA CONCRETO PRE-MOLDADO - 70/80 T                                          </t>
  </si>
  <si>
    <t xml:space="preserve">26.02.06.99</t>
  </si>
  <si>
    <t xml:space="preserve">TAXA MOBIL. DE EQUIP. BATE-ESTACA                                              </t>
  </si>
  <si>
    <t xml:space="preserve">26.02.20.01.99</t>
  </si>
  <si>
    <t xml:space="preserve">CAMISA METALICA SEM REAPROVEITAMENTO E COM PRE-FURO                            </t>
  </si>
  <si>
    <t xml:space="preserve">26.02.20.99</t>
  </si>
  <si>
    <t xml:space="preserve">CAMISA METALICA                                                                </t>
  </si>
  <si>
    <t xml:space="preserve">26.02.21.99</t>
  </si>
  <si>
    <t xml:space="preserve">ESTACA DE MADEIRA D=20CM - 8TON                                                </t>
  </si>
  <si>
    <t xml:space="preserve">26.03.25.99</t>
  </si>
  <si>
    <t xml:space="preserve">ESC.TUB.CEU ABERTO 1/2 CAT. - SOLO                                             </t>
  </si>
  <si>
    <t xml:space="preserve">26.04.03.99</t>
  </si>
  <si>
    <t xml:space="preserve">CIMBRAMENTO DE PASSAGEM SEC. GALERIA RET                                       </t>
  </si>
  <si>
    <t xml:space="preserve">26.04.04.99</t>
  </si>
  <si>
    <t xml:space="preserve">CIMBRAMENTO METALICO P/ PONTES E VIADUTO                                       </t>
  </si>
  <si>
    <t xml:space="preserve">26.04.05.99</t>
  </si>
  <si>
    <t xml:space="preserve">26.04.06.99</t>
  </si>
  <si>
    <t xml:space="preserve">26.05.01.99</t>
  </si>
  <si>
    <t xml:space="preserve">FORMA PLANA PARA CONC. ARMADO COMUM                                            </t>
  </si>
  <si>
    <t xml:space="preserve">26.05.02.99</t>
  </si>
  <si>
    <t xml:space="preserve">FORMA PLANA P/CONC.PROTEND.OU APARENTE                                         </t>
  </si>
  <si>
    <t xml:space="preserve">26.05.03.99</t>
  </si>
  <si>
    <t xml:space="preserve">FORMAS SEM REAPROVEITAMENTO                                                    </t>
  </si>
  <si>
    <t xml:space="preserve">26.05.04.99</t>
  </si>
  <si>
    <t xml:space="preserve">FORMAS METALICAS ESPECIAL P/ VIGAS                                             </t>
  </si>
  <si>
    <t xml:space="preserve">26.05.05.99</t>
  </si>
  <si>
    <t xml:space="preserve">FORMA CURVA PARA CONCRETO COMUM                                                </t>
  </si>
  <si>
    <t xml:space="preserve">26.05.06.99</t>
  </si>
  <si>
    <t xml:space="preserve">FORMA CURVA PARA CONCRETO APARENTE                                             </t>
  </si>
  <si>
    <t xml:space="preserve">26.06.01.99</t>
  </si>
  <si>
    <t xml:space="preserve">26.06.02.99</t>
  </si>
  <si>
    <t xml:space="preserve">26.06.03.99</t>
  </si>
  <si>
    <t xml:space="preserve">26.06.04.99</t>
  </si>
  <si>
    <t xml:space="preserve">26.06.05.99</t>
  </si>
  <si>
    <t xml:space="preserve">26.06.06.99</t>
  </si>
  <si>
    <t xml:space="preserve">ACO ST 85/105                                                                  </t>
  </si>
  <si>
    <t xml:space="preserve">26.07.04.99</t>
  </si>
  <si>
    <t xml:space="preserve">AP.ANC.P/CABOS PROTEN.ATIV. 6FIOS-12,7MM                                       </t>
  </si>
  <si>
    <t xml:space="preserve">26.07.05.99</t>
  </si>
  <si>
    <t xml:space="preserve">AP.ANC.P/CABOS PROTEN.ATIV.12FIOS-12,7MM                                       </t>
  </si>
  <si>
    <t xml:space="preserve">26.07.09.99</t>
  </si>
  <si>
    <t xml:space="preserve">AP.ANC.P/CABOS PROTEN.PASS. 4FIOS-12,7MM                                       </t>
  </si>
  <si>
    <t xml:space="preserve">26.07.10.99</t>
  </si>
  <si>
    <t xml:space="preserve">AP.ANC.P/CABOS PROTEN.PASS. 6FIOS-12,7MM                                       </t>
  </si>
  <si>
    <t xml:space="preserve">26.07.12.99</t>
  </si>
  <si>
    <t xml:space="preserve">26.07.13.01.99</t>
  </si>
  <si>
    <t xml:space="preserve">APARELHO DE ANCORAGEM ATIVO DE 4 FIOS DE Ã 5/8" (15,2MM)                       </t>
  </si>
  <si>
    <t xml:space="preserve">26.07.13.02.99</t>
  </si>
  <si>
    <t xml:space="preserve">APARELHO DE ANCORAGEM ATIVO DE 12 F-5/8" (15,2MM)                              </t>
  </si>
  <si>
    <t xml:space="preserve">26.08.01.99</t>
  </si>
  <si>
    <t xml:space="preserve">APARELHO DE APOIO NEOPRENE FRETADO                                             </t>
  </si>
  <si>
    <r>
      <rPr>
        <sz val="11"/>
        <color theme="1"/>
        <rFont val="Calibri"/>
        <family val="2"/>
        <charset val="1"/>
      </rPr>
      <t xml:space="preserve">dm</t>
    </r>
    <r>
      <rPr>
        <vertAlign val="superscript"/>
        <sz val="11"/>
        <color theme="1"/>
        <rFont val="Calibri"/>
        <family val="2"/>
        <charset val="1"/>
      </rPr>
      <t xml:space="preserve">3</t>
    </r>
  </si>
  <si>
    <t xml:space="preserve">26.08.03.99</t>
  </si>
  <si>
    <t xml:space="preserve">ARTICULACAO DE CONCRETO TIPO"FREYSSINET"                                       </t>
  </si>
  <si>
    <r>
      <rPr>
        <sz val="11"/>
        <color theme="1"/>
        <rFont val="Calibri"/>
        <family val="2"/>
        <charset val="1"/>
      </rPr>
      <t xml:space="preserve">dm</t>
    </r>
    <r>
      <rPr>
        <vertAlign val="superscript"/>
        <sz val="11"/>
        <color theme="1"/>
        <rFont val="Calibri"/>
        <family val="2"/>
        <charset val="1"/>
      </rPr>
      <t xml:space="preserve">2</t>
    </r>
  </si>
  <si>
    <t xml:space="preserve">26.09.01.99</t>
  </si>
  <si>
    <t xml:space="preserve">CONCRETO FCK 10MPA                                                             </t>
  </si>
  <si>
    <t xml:space="preserve">26.09.02.99</t>
  </si>
  <si>
    <t xml:space="preserve">CONCRETO FCK 15MPA                                                             </t>
  </si>
  <si>
    <t xml:space="preserve">26.09.03.99</t>
  </si>
  <si>
    <t xml:space="preserve">CONCRETO FCK 18MPA                                                             </t>
  </si>
  <si>
    <t xml:space="preserve">26.09.04.99</t>
  </si>
  <si>
    <t xml:space="preserve">26.09.05.99</t>
  </si>
  <si>
    <t xml:space="preserve">26.09.06.99</t>
  </si>
  <si>
    <t xml:space="preserve">CONCRETO FCK 30MPA                                                             </t>
  </si>
  <si>
    <t xml:space="preserve">26.09.07.99</t>
  </si>
  <si>
    <t xml:space="preserve">26.09.09.99</t>
  </si>
  <si>
    <t xml:space="preserve">BOMBEAMENTO P/ CONC. QUALQUER RESIST.                                          </t>
  </si>
  <si>
    <t xml:space="preserve">26.09.12.99</t>
  </si>
  <si>
    <t xml:space="preserve">26.09.13.99</t>
  </si>
  <si>
    <t xml:space="preserve">26.09.14.99</t>
  </si>
  <si>
    <t xml:space="preserve">26.09.15.99</t>
  </si>
  <si>
    <t xml:space="preserve">26.10.01.99</t>
  </si>
  <si>
    <t xml:space="preserve">JUNTA/RETRACAO C/LABIO POLIM.AB.15 ATE 40 MM                                   </t>
  </si>
  <si>
    <t xml:space="preserve">26.10.02.99</t>
  </si>
  <si>
    <t xml:space="preserve">JUNTA/RETRACAO C/LABIO POLIM.AB.20 ATE 55 MM                                   </t>
  </si>
  <si>
    <t xml:space="preserve">26.10.03.99</t>
  </si>
  <si>
    <t xml:space="preserve">JUNTA/RETRACAO C/LABIO POLIM.AB. 30 ATE 80 MM                                  </t>
  </si>
  <si>
    <t xml:space="preserve">26.10.04.99</t>
  </si>
  <si>
    <t xml:space="preserve">JUNTA DE DILATACAO METALICA                                                    </t>
  </si>
  <si>
    <t xml:space="preserve">26.10.05.99</t>
  </si>
  <si>
    <t xml:space="preserve">JUNTAS DE DILATACAO METALICA C/NEOPRENE                                        </t>
  </si>
  <si>
    <t xml:space="preserve">26.10.06.99</t>
  </si>
  <si>
    <t xml:space="preserve">FORNECIMENTO E APLICACAO DE JUNTA DE DILATACAO JJ-99120 OU T-110 OU SIMILAR.   </t>
  </si>
  <si>
    <t xml:space="preserve">26.10.11.99</t>
  </si>
  <si>
    <t xml:space="preserve">JUNTA DE DILATACAO TERMOELASTICA DE BASE ASFALTICA MODIFICADA COM POLIMEROS    </t>
  </si>
  <si>
    <t xml:space="preserve">26.11.03.02.99</t>
  </si>
  <si>
    <t xml:space="preserve">PLACA PRE MOLDADA DE CONCRETO PARA FIXACAO POSTE ILUMINACAO - PP-DE-C04/021.   </t>
  </si>
  <si>
    <t xml:space="preserve">26.11.03.03.99</t>
  </si>
  <si>
    <t xml:space="preserve">LANÇAMENTO DE PLACA PRE MOLDADA DE CONCRETO, ATE 1000 KG.                      </t>
  </si>
  <si>
    <t xml:space="preserve">26.11.03.04.99</t>
  </si>
  <si>
    <t xml:space="preserve">TELAMENTO METALICO PARA PASSARELA, CONFORME PP-DE-M09/001.                     </t>
  </si>
  <si>
    <t xml:space="preserve">26.11.03.05.99</t>
  </si>
  <si>
    <t xml:space="preserve">GUARDA CORPO METALICO DE PASSARELA H=0,90M, CONFORME PP-DE-C04/029.            </t>
  </si>
  <si>
    <t xml:space="preserve">26.11.03.06.99</t>
  </si>
  <si>
    <t xml:space="preserve">CORRIMAO METALICO D=2" PARA PASSARELA, CONFORME PP-DE-K00/004.                 </t>
  </si>
  <si>
    <t xml:space="preserve">26.11.03.12.99</t>
  </si>
  <si>
    <t xml:space="preserve">TELAMENTO PROTECAO PEDESTRE TIPO 02 CONF. PP-DE-L03/009 - F.T.I                </t>
  </si>
  <si>
    <t xml:space="preserve">26.11.03.14.99</t>
  </si>
  <si>
    <t xml:space="preserve">TELAMENTO PROTECAO PEDESTRE COM 2,50- F.T.I                                    </t>
  </si>
  <si>
    <t xml:space="preserve">26.11.04.01.99</t>
  </si>
  <si>
    <t xml:space="preserve">BARREIRA DE SEGURANCA COM PASSEIO CONF. PP-DE-C01/293                          </t>
  </si>
  <si>
    <t xml:space="preserve">26.11.04.02.99</t>
  </si>
  <si>
    <t xml:space="preserve">BARREIRA DE SEGURANCA CONF. PP-DE-C01/293                                      </t>
  </si>
  <si>
    <t xml:space="preserve">26.11.08.01.99</t>
  </si>
  <si>
    <t xml:space="preserve">BARREIRA DE SEGURANçA PARA O.A.E CONF. PP-DE-C01/293                           </t>
  </si>
  <si>
    <t xml:space="preserve">26.12.01.99</t>
  </si>
  <si>
    <t xml:space="preserve">26.12.02.99</t>
  </si>
  <si>
    <t xml:space="preserve">26.12.03.99</t>
  </si>
  <si>
    <t xml:space="preserve">TUBO DE PVC PERFURADO OU NAO D=0,100M                                          </t>
  </si>
  <si>
    <t xml:space="preserve">26.12.04.99</t>
  </si>
  <si>
    <t xml:space="preserve">TUBO DE PVC PERFURADO OU NAO D=0,150M                                          </t>
  </si>
  <si>
    <t xml:space="preserve">26.13.01.99</t>
  </si>
  <si>
    <t xml:space="preserve">LANC.VIGA P&lt;=50T-GUINDASTE AUTO P                                              </t>
  </si>
  <si>
    <t xml:space="preserve">26.13.02.99</t>
  </si>
  <si>
    <t xml:space="preserve">LANC.VIGA 50&lt;P&lt;=80 T C/GUIND.AUTO P                                            </t>
  </si>
  <si>
    <t xml:space="preserve">26.14.01.99</t>
  </si>
  <si>
    <t xml:space="preserve">26.14.02.99</t>
  </si>
  <si>
    <t xml:space="preserve">ESCORAMENTO VALAS/CAVAS P/FUND.CONTINUO                                        </t>
  </si>
  <si>
    <t xml:space="preserve">26.14.03.99</t>
  </si>
  <si>
    <t xml:space="preserve">PAREDE ENSECADEIRA C/PRANCHA-ESP.0,050M                                        </t>
  </si>
  <si>
    <t xml:space="preserve">26.14.04.99</t>
  </si>
  <si>
    <t xml:space="preserve">26.15.01.99</t>
  </si>
  <si>
    <t xml:space="preserve">26.15.02.99</t>
  </si>
  <si>
    <t xml:space="preserve">26.15.03.99</t>
  </si>
  <si>
    <t xml:space="preserve">26.16.02.99</t>
  </si>
  <si>
    <t xml:space="preserve">PROTECAO TALUDE SOB OAE EM PLACAS PRE MOLDADAS TRAPEZOIDAL, 98X80X40CM.        </t>
  </si>
  <si>
    <t xml:space="preserve">26.16.03.99</t>
  </si>
  <si>
    <t xml:space="preserve">PROTECAO TALUDE SOB OAE COM PECAS PRE-MOLDADAS RETANGULAR 20X10X6CM.           </t>
  </si>
  <si>
    <t xml:space="preserve">27.01.01.99</t>
  </si>
  <si>
    <t xml:space="preserve">REMOCAO MANUAL DE CONCRETO SEGREGADO                                           </t>
  </si>
  <si>
    <t xml:space="preserve">27.01.02.99</t>
  </si>
  <si>
    <t xml:space="preserve">27.01.03.99</t>
  </si>
  <si>
    <t xml:space="preserve">27.01.04.99</t>
  </si>
  <si>
    <t xml:space="preserve">REMOCAO,CARGA E TRANSP.ENTULHO EM GERAL                                        </t>
  </si>
  <si>
    <t xml:space="preserve">t*km</t>
  </si>
  <si>
    <t xml:space="preserve">27.01.29.99</t>
  </si>
  <si>
    <t xml:space="preserve">LIXAMENTO MECÂNICO DE SUPERFÍCIO DE CONCRETO                                   </t>
  </si>
  <si>
    <t xml:space="preserve">27.01.40.99</t>
  </si>
  <si>
    <t xml:space="preserve">TRATAMENTO DE ARMADURA COM PRIMER RICO EM ZINCO                                </t>
  </si>
  <si>
    <t xml:space="preserve">27.01.45.99</t>
  </si>
  <si>
    <t xml:space="preserve">DESOBSTRUCAO DE JUNTA DE DILATACAO                                             </t>
  </si>
  <si>
    <t xml:space="preserve">27.02.01.99</t>
  </si>
  <si>
    <t xml:space="preserve">APIC.MANUAL CONC.C/ELIMINACAO SUP.LISAS                                        </t>
  </si>
  <si>
    <t xml:space="preserve">27.02.02.99</t>
  </si>
  <si>
    <t xml:space="preserve">LIMPEZA COM JATO D´AGUA S/SUP.DE CONC.                                         </t>
  </si>
  <si>
    <t xml:space="preserve">27.02.03.99</t>
  </si>
  <si>
    <t xml:space="preserve">LIXAMENTO MANUAL DA SUPERFICIE DE CONCR.                                       </t>
  </si>
  <si>
    <t xml:space="preserve">27.02.05.99</t>
  </si>
  <si>
    <t xml:space="preserve">JATEAMENTO EM ESTR.CONCRETO COM AGUA                                           </t>
  </si>
  <si>
    <t xml:space="preserve">27.02.08.99</t>
  </si>
  <si>
    <t xml:space="preserve">LIMPEZA MANUAL COM ESCOVA DE ACO P/ ACO                                        </t>
  </si>
  <si>
    <t xml:space="preserve">27.02.09.99</t>
  </si>
  <si>
    <t xml:space="preserve">LIMPEZA MANUAL C/ESCOVA ACO P/CONCRETO                                         </t>
  </si>
  <si>
    <t xml:space="preserve">27.03.01.99</t>
  </si>
  <si>
    <t xml:space="preserve">27.03.02.99</t>
  </si>
  <si>
    <t xml:space="preserve">27.03.03.01.99</t>
  </si>
  <si>
    <t xml:space="preserve">EXECUCAO DE ANDAIME SUSPENSO AREA MAXIMA DE 560 M2.                            </t>
  </si>
  <si>
    <t xml:space="preserve">27.03.03.02.99</t>
  </si>
  <si>
    <t xml:space="preserve">DESMOB. DESLOCAMENTO, MONTAGEM E FURO NO CONCRETO PARA ANDAIME SUSPENSO.       </t>
  </si>
  <si>
    <t xml:space="preserve">27.04.03.99</t>
  </si>
  <si>
    <t xml:space="preserve">FURO NO CONCRETO D=1" PROFUND. DE 30CM                                         </t>
  </si>
  <si>
    <t xml:space="preserve">27.04.05.99</t>
  </si>
  <si>
    <t xml:space="preserve">FURO NO CONCRETO D=3/4" PROFUND.DE 15CM                                        </t>
  </si>
  <si>
    <t xml:space="preserve">27.04.13.99</t>
  </si>
  <si>
    <t xml:space="preserve">FURO NO CONCRETO D=3/8"PROFUNDIDADE DE 10 CM.                                  </t>
  </si>
  <si>
    <t xml:space="preserve">27.04.14.99</t>
  </si>
  <si>
    <t xml:space="preserve">FURO NO CONCRETO D=5/8"PROFUNDIDADE DE 19 CM.                                  </t>
  </si>
  <si>
    <t xml:space="preserve">27.04.15.99</t>
  </si>
  <si>
    <t xml:space="preserve">FURO NO CONCRETO D=3/4"PROFUNDIDADE DE 24 CM.                                  </t>
  </si>
  <si>
    <t xml:space="preserve">27.04.16.99</t>
  </si>
  <si>
    <t xml:space="preserve">FURO NO CONCRETO D=1/4"PROFUNDIDADE DE 7,5 CM.                                 </t>
  </si>
  <si>
    <t xml:space="preserve">27.04.17.99</t>
  </si>
  <si>
    <t xml:space="preserve">FURO NO CONCRETO D=5/16"PROFUNDIDADE DE 9,5 CM.                                </t>
  </si>
  <si>
    <t xml:space="preserve">27.04.18.99</t>
  </si>
  <si>
    <t xml:space="preserve">FURO NO CONCRETO D=1 1/4"PROFUNDIDADE 38 CM.                                   </t>
  </si>
  <si>
    <t xml:space="preserve">27.04.19.99</t>
  </si>
  <si>
    <t xml:space="preserve">FURO NO CONCRETO D= 1 1/2"PROFUNDIDADE 75 CM                                   </t>
  </si>
  <si>
    <t xml:space="preserve">27.05.01.99</t>
  </si>
  <si>
    <t xml:space="preserve">FORMA PLANA P/CONC.ARMADO COMUM                                                </t>
  </si>
  <si>
    <t xml:space="preserve">27.05.02.99</t>
  </si>
  <si>
    <t xml:space="preserve">27.05.03.99</t>
  </si>
  <si>
    <t xml:space="preserve">FORMAS METALICAS PARA CONCRETO                                                 </t>
  </si>
  <si>
    <t xml:space="preserve">27.06.01.99</t>
  </si>
  <si>
    <t xml:space="preserve">27.06.02.99</t>
  </si>
  <si>
    <t xml:space="preserve">BARRA DE ACO CA-50 PARA RECUPERACAO ESTRUTURAL                                 </t>
  </si>
  <si>
    <t xml:space="preserve">27.06.03.99</t>
  </si>
  <si>
    <t xml:space="preserve">27.06.04.99</t>
  </si>
  <si>
    <t xml:space="preserve">27.06.05.99</t>
  </si>
  <si>
    <t xml:space="preserve">27.06.06.99</t>
  </si>
  <si>
    <t xml:space="preserve">SUBSTITUICAO DE ACO DA ARMADURA                                                </t>
  </si>
  <si>
    <t xml:space="preserve">27.06.07.99</t>
  </si>
  <si>
    <t xml:space="preserve">RETIRADA DA ARMADURA CORROIDA                                                  </t>
  </si>
  <si>
    <t xml:space="preserve">27.06.08.99</t>
  </si>
  <si>
    <t xml:space="preserve">ACO P/ CONCRETO PROTENDIDO ST 85/105                                           </t>
  </si>
  <si>
    <t xml:space="preserve">27.06.09.99</t>
  </si>
  <si>
    <t xml:space="preserve">EMENDA DE BARRA DE ACO COM LUVA PRENSADA D=12MM                                </t>
  </si>
  <si>
    <t xml:space="preserve">27.06.10.99</t>
  </si>
  <si>
    <t xml:space="preserve">EMENDA DE BARRA DE ACO COM LUVA PRENSADA D=16MM                                </t>
  </si>
  <si>
    <t xml:space="preserve">27.06.11.99</t>
  </si>
  <si>
    <t xml:space="preserve">EMENDA DE BARRA DE ACO COM LUVA PRENSADA D=20MM                                </t>
  </si>
  <si>
    <t xml:space="preserve">27.06.12.99</t>
  </si>
  <si>
    <t xml:space="preserve">EMENDA DE BARRA DE ACO COM LUVA PRENSADA D=25MM                                </t>
  </si>
  <si>
    <t xml:space="preserve">27.06.13.99</t>
  </si>
  <si>
    <t xml:space="preserve">EMENDA DE BARRA DE ACO COM ROSCA D=12MM                                        </t>
  </si>
  <si>
    <t xml:space="preserve">27.06.14.99</t>
  </si>
  <si>
    <t xml:space="preserve">EMENDA DE BARRA DE ACO COM ROSCA D=16MM                                        </t>
  </si>
  <si>
    <t xml:space="preserve">27.06.15.99</t>
  </si>
  <si>
    <t xml:space="preserve">EMENDA DE BARRA DE ACO COM ROSCA D=20MM                                        </t>
  </si>
  <si>
    <t xml:space="preserve">27.06.16.99</t>
  </si>
  <si>
    <t xml:space="preserve">EMENDA DE BARRA DE ACO COM ROSCA D=25MM                                        </t>
  </si>
  <si>
    <t xml:space="preserve">27.06.17.99</t>
  </si>
  <si>
    <t xml:space="preserve">CHUMBAMENTO BARRAS C/RESINA EPOX.INJ.                                          </t>
  </si>
  <si>
    <t xml:space="preserve">27.07.02.99</t>
  </si>
  <si>
    <t xml:space="preserve">AP.ANC.P/CABOS PROTEN. ATIVA 12FIOS-8MM                                        </t>
  </si>
  <si>
    <t xml:space="preserve">27.07.03.99</t>
  </si>
  <si>
    <t xml:space="preserve">AP.ANC.P/CABOS PROTEN.ATIV.04FIOS-12,7MM                                       </t>
  </si>
  <si>
    <t xml:space="preserve">27.07.04.99</t>
  </si>
  <si>
    <t xml:space="preserve">27.07.05.99</t>
  </si>
  <si>
    <t xml:space="preserve">27.07.06.99</t>
  </si>
  <si>
    <t xml:space="preserve">AP.ANC.P/CABOS PROTEN.ATIV.19FIOS-12,7MM                                       </t>
  </si>
  <si>
    <t xml:space="preserve">27.07.07.99</t>
  </si>
  <si>
    <t xml:space="preserve">AP.ANC.P/CABOS PROTEN.ATIV.22FIOS-12,7MM                                       </t>
  </si>
  <si>
    <t xml:space="preserve">27.07.09.99</t>
  </si>
  <si>
    <t xml:space="preserve">27.07.10.99</t>
  </si>
  <si>
    <t xml:space="preserve">27.07.12.99</t>
  </si>
  <si>
    <t xml:space="preserve">27.07.13.01.99</t>
  </si>
  <si>
    <t xml:space="preserve">27.07.13.02.99</t>
  </si>
  <si>
    <t xml:space="preserve">APARELHO DE ANCORAGEM ATIVO DE 12 FIOS DE 5/8" (15,2MM)                        </t>
  </si>
  <si>
    <t xml:space="preserve">27.07.13.03.99</t>
  </si>
  <si>
    <t xml:space="preserve">APARELHO DE ANCORAGEM ATIVO DE 15 FIOS DE Ã 5/8" (15,2MM)                      </t>
  </si>
  <si>
    <t xml:space="preserve">27.07.13.04.99</t>
  </si>
  <si>
    <t xml:space="preserve">APARELHO DE ANCORAGEM ATIVO DE 19 FIOS DE Ã 5/8"                               </t>
  </si>
  <si>
    <t xml:space="preserve">27.08.01.99</t>
  </si>
  <si>
    <t xml:space="preserve">SUBSTIT.APARELHO APOIO NEOPRENE FRETADO                                        </t>
  </si>
  <si>
    <t xml:space="preserve">27.09.01.99</t>
  </si>
  <si>
    <t xml:space="preserve">27.09.02.99</t>
  </si>
  <si>
    <t xml:space="preserve">27.09.03.99</t>
  </si>
  <si>
    <t xml:space="preserve">27.09.04.99</t>
  </si>
  <si>
    <t xml:space="preserve">CONCRETO FCK 20MPA                                                             </t>
  </si>
  <si>
    <t xml:space="preserve">27.09.05.99</t>
  </si>
  <si>
    <t xml:space="preserve">CONCRETO FCK 25MPA                                                             </t>
  </si>
  <si>
    <t xml:space="preserve">27.09.07.99</t>
  </si>
  <si>
    <t xml:space="preserve">27.09.08.99</t>
  </si>
  <si>
    <t xml:space="preserve">27.09.09.99</t>
  </si>
  <si>
    <t xml:space="preserve">CONCRETO PROJETADO,MEDIDO NA SECAO                                             </t>
  </si>
  <si>
    <t xml:space="preserve">27.09.10.99</t>
  </si>
  <si>
    <t xml:space="preserve">BOMBEAMENTO P/CONC. QUALQUER RESIST.                                           </t>
  </si>
  <si>
    <t xml:space="preserve">27.09.12.99</t>
  </si>
  <si>
    <t xml:space="preserve">ENCHIMENTO COM CONCRETO CELULAR                                                </t>
  </si>
  <si>
    <t xml:space="preserve">27.09.15.99</t>
  </si>
  <si>
    <t xml:space="preserve">CONCRETO FCK 35MPA                                                             </t>
  </si>
  <si>
    <t xml:space="preserve">27.09.16.99</t>
  </si>
  <si>
    <t xml:space="preserve">CONCRETO FCK 40MPA                                                             </t>
  </si>
  <si>
    <t xml:space="preserve">27.09.17.99</t>
  </si>
  <si>
    <t xml:space="preserve">27.09.18.99</t>
  </si>
  <si>
    <t xml:space="preserve">27.10.01.99</t>
  </si>
  <si>
    <t xml:space="preserve">JUNTA/RETRACAO C/LABIO POLI.AB.15ATE40MM                                       </t>
  </si>
  <si>
    <t xml:space="preserve">27.10.02.99</t>
  </si>
  <si>
    <t xml:space="preserve">JUNTA/RETRACAO C/LABIO POLI.AB.20ATE55MM                                       </t>
  </si>
  <si>
    <t xml:space="preserve">27.10.03.99</t>
  </si>
  <si>
    <t xml:space="preserve">JUNTA/RETRACAO C/LABIO POLI.AB.30ATE80MM                                       </t>
  </si>
  <si>
    <t xml:space="preserve">27.10.04.99</t>
  </si>
  <si>
    <t xml:space="preserve">SUBSTITUICAO DE JUNTA METALICA                                                 </t>
  </si>
  <si>
    <t xml:space="preserve">27.10.05.99</t>
  </si>
  <si>
    <t xml:space="preserve">MICROCONCRETO RAPFLEX 10                                                       </t>
  </si>
  <si>
    <t xml:space="preserve">27.11.01.99</t>
  </si>
  <si>
    <t xml:space="preserve">ARGAMASSA CIMENTO E AREIA 1:1                                                  </t>
  </si>
  <si>
    <t xml:space="preserve">27.11.02.99</t>
  </si>
  <si>
    <t xml:space="preserve">ADESIVO EPOXI P/TRI.(INCL.FUROS E MANG.)                                       </t>
  </si>
  <si>
    <t xml:space="preserve">27.11.05.99</t>
  </si>
  <si>
    <t xml:space="preserve">INJECAO DE CALDA DE CIMENTO EM BAINHAS                                         </t>
  </si>
  <si>
    <t xml:space="preserve">27.11.06.99</t>
  </si>
  <si>
    <t xml:space="preserve">ARGAM.CIMENTICIA C/POLIMERO INCORPORADO                                        </t>
  </si>
  <si>
    <t xml:space="preserve">27.11.09.99</t>
  </si>
  <si>
    <t xml:space="preserve">ARGAMASSA DE CIMENTO E AREIA TRACO 1:6                                         </t>
  </si>
  <si>
    <t xml:space="preserve">27.11.10.99</t>
  </si>
  <si>
    <t xml:space="preserve">ARGAMASSA CIMEN.E AREIA TRACO 1:3 ESP 2CM                                      </t>
  </si>
  <si>
    <t xml:space="preserve">27.11.11.99</t>
  </si>
  <si>
    <t xml:space="preserve">ADESIVO SELANTE PARA CONCRETO FISSURADO                                        </t>
  </si>
  <si>
    <t xml:space="preserve">27.12.01.99</t>
  </si>
  <si>
    <t xml:space="preserve">27.12.02.99</t>
  </si>
  <si>
    <t xml:space="preserve">27.12.03.99</t>
  </si>
  <si>
    <t xml:space="preserve">27.12.04.99</t>
  </si>
  <si>
    <t xml:space="preserve">27.13.02.99</t>
  </si>
  <si>
    <t xml:space="preserve">ADITIVO SUPER PLASTIFICANTE                                                    </t>
  </si>
  <si>
    <t xml:space="preserve">27.13.03.99</t>
  </si>
  <si>
    <t xml:space="preserve">ADITIVO SUPER FLUIDIFICANTE                                                    </t>
  </si>
  <si>
    <t xml:space="preserve">27.13.04.99</t>
  </si>
  <si>
    <t xml:space="preserve">ADITIVO ACELERADOR DE PEGA                                                     </t>
  </si>
  <si>
    <t xml:space="preserve">27.13.05.99</t>
  </si>
  <si>
    <t xml:space="preserve">ADITIVO RETARDADOR DE PEGA                                                     </t>
  </si>
  <si>
    <t xml:space="preserve">27.14.01.01.99</t>
  </si>
  <si>
    <t xml:space="preserve">PINTURA HIDROFUGANTE C/SILICONE BASE AGUA - UMA DEMAO                          </t>
  </si>
  <si>
    <t xml:space="preserve">27.14.02.99</t>
  </si>
  <si>
    <t xml:space="preserve">PINT.C/VERNIZ POLIURETANO INCOLOR-3DEMAO                                       </t>
  </si>
  <si>
    <t xml:space="preserve">27.14.03.99</t>
  </si>
  <si>
    <t xml:space="preserve">PINTURA A BASE DE EPOXI - 2DEMAOS                                              </t>
  </si>
  <si>
    <t xml:space="preserve">27.14.04.99</t>
  </si>
  <si>
    <t xml:space="preserve">PINTURA ACRILICA - 2DEMAOS                                                     </t>
  </si>
  <si>
    <t xml:space="preserve">27.14.05.99</t>
  </si>
  <si>
    <t xml:space="preserve">PINTURA A BASE DE ESMALTE SINTETICO 3 DEMAOS, SENDO UMA DEMAO FUNDO OXIDO FERRO</t>
  </si>
  <si>
    <t xml:space="preserve">27.16.01.99</t>
  </si>
  <si>
    <t xml:space="preserve">APLICACAO MANUAL E PREPARO DE PASTA PARA ESTUCAMENTO EM OAE, SEM PINTURA.      </t>
  </si>
  <si>
    <t xml:space="preserve">27.18.01.99</t>
  </si>
  <si>
    <t xml:space="preserve">28.01.26.01.99</t>
  </si>
  <si>
    <t xml:space="preserve">RETIRADA DE PLACA DE SOLO EM SUPORTE DE MADEIRA OU METALICO                    </t>
  </si>
  <si>
    <t xml:space="preserve">28.01.27.01.99</t>
  </si>
  <si>
    <t xml:space="preserve">RETIRADA DE PLACA AEREA                                                        </t>
  </si>
  <si>
    <t xml:space="preserve">28.02.01.02.99</t>
  </si>
  <si>
    <t xml:space="preserve">FORN.TRANSP. E FIXACAO DE PORTICO TUB.MET. VAO DE 15,90M                       </t>
  </si>
  <si>
    <t xml:space="preserve">28.02.02.02.99</t>
  </si>
  <si>
    <t xml:space="preserve">FORN.TRANSP. E FIXACAO DE PORTICO TUBULAR METALICO COM VAO DE 19,20M           </t>
  </si>
  <si>
    <t xml:space="preserve">28.02.05.02.99</t>
  </si>
  <si>
    <t xml:space="preserve">FORN.,TRANSP.E FIXACAO DE SEMI-PORTICO TUBULAR MET.EM BALANCO COM VAO 8,30M    </t>
  </si>
  <si>
    <t xml:space="preserve">28.02.06.02.99</t>
  </si>
  <si>
    <t xml:space="preserve">FORN.,TRANSP.E FIXACAO DE SEMI-PORTICO TUB. MET.EM BALANCO DUPLO COM VAO 6,00M </t>
  </si>
  <si>
    <t xml:space="preserve">28.02.07.02.99</t>
  </si>
  <si>
    <t xml:space="preserve">FORN.,TRANSP.E FIXACAO DE SEMI-PORTICO TUB.MET.EM BALANCO DUPLO COM VAO 8,30M  </t>
  </si>
  <si>
    <t xml:space="preserve">28.03.02.99</t>
  </si>
  <si>
    <t xml:space="preserve">SINALIZ.HOR.C/RESINA VINILICA OU ACRILI.                                       </t>
  </si>
  <si>
    <t xml:space="preserve">28.03.03.99</t>
  </si>
  <si>
    <t xml:space="preserve">SINALIZ.HOR. C/TERMOPLAST. HOT-SPRAY                                           </t>
  </si>
  <si>
    <t xml:space="preserve">28.03.05.03.99</t>
  </si>
  <si>
    <t xml:space="preserve">SIN.HORIZ.PLAST.A FRIO,POR EXTRUSAO, ALTO RELEVO, ESPACAMENTO 500MM.           </t>
  </si>
  <si>
    <t xml:space="preserve">28.03.05.99</t>
  </si>
  <si>
    <t xml:space="preserve">SINALIZ.HOR.C/TERMOPLAST EXTRUDADO                                             </t>
  </si>
  <si>
    <t xml:space="preserve">28.03.06.99</t>
  </si>
  <si>
    <t xml:space="preserve">SINALIZ.HOR.TINTA P/ POUCO TRAFEGO                                             </t>
  </si>
  <si>
    <t xml:space="preserve">28.03.07.99</t>
  </si>
  <si>
    <t xml:space="preserve">SINALIZ.HOR.ACRILICA BASE AGUA                                                 </t>
  </si>
  <si>
    <t xml:space="preserve">28.03.09.02.99</t>
  </si>
  <si>
    <t xml:space="preserve">TACHA REFLETIVA BIDIRECIONAL TIPO III OU IV ABNT (VIDRO OU PRISMÁTICO)         </t>
  </si>
  <si>
    <t xml:space="preserve">28.03.09.03.99</t>
  </si>
  <si>
    <t xml:space="preserve">TACHA METALICA COM 1 PINO DE FIXACAO- MONO REFLETIVA                           </t>
  </si>
  <si>
    <t xml:space="preserve">28.03.09.04.99</t>
  </si>
  <si>
    <t xml:space="preserve">TACHA METALICA COM 1 PINO DE FIXACAO - BI REFLETIVA                            </t>
  </si>
  <si>
    <t xml:space="preserve">28.03.13.99</t>
  </si>
  <si>
    <t xml:space="preserve">TACHA MONODIRECIONAL REFLETIVO PLASTICO                                        </t>
  </si>
  <si>
    <t xml:space="preserve">28.03.14.99</t>
  </si>
  <si>
    <t xml:space="preserve">TACHA BIDIRECIONAL REFLETIVO PLASTICO                                          </t>
  </si>
  <si>
    <t xml:space="preserve">28.03.15.01.99</t>
  </si>
  <si>
    <t xml:space="preserve">TACHA REFLETIVA MONODIRECIONAL TIPO III OU IV ABNT (VIDRO OU PRISMÁTICO)       </t>
  </si>
  <si>
    <t xml:space="preserve">28.04.06.99</t>
  </si>
  <si>
    <t xml:space="preserve">DISP.DE CONTROLE ALINH.- CILINDRO CANALIZADOR DE TRÁFEGO - ABNT.NBR 15071.     </t>
  </si>
  <si>
    <t xml:space="preserve">28.04.28.99</t>
  </si>
  <si>
    <t xml:space="preserve">DISP.DE CANAL.DE TRAF.SINAL.ELETR.A LED BID.P/A USO EM CONES,CAVAL.E BARREIRAS.</t>
  </si>
  <si>
    <t xml:space="preserve">28.05.08.01.99</t>
  </si>
  <si>
    <t xml:space="preserve">FORN,TRANSP. MONT.E INSTAL.DE TERMINAL ABSORVEDOR DE IMPACTO NAO DIRECIONAVEL  </t>
  </si>
  <si>
    <t xml:space="preserve">conjunto</t>
  </si>
  <si>
    <t xml:space="preserve">28.05.08.03.99</t>
  </si>
  <si>
    <t xml:space="preserve">FORNECIMENTO TRANSPORTE INST.TERM.ABSORV.ENERGIA NBR 15486, 100 KM/H SIMPLES.  </t>
  </si>
  <si>
    <t xml:space="preserve">28.05.09.01.99</t>
  </si>
  <si>
    <t xml:space="preserve">FORN.INSTAL.CONJ. TRANSICAO DE DEF.MET. P/ BARREIRA DE CONCRETOC/LAMINA TRIPLA </t>
  </si>
  <si>
    <t xml:space="preserve">28.05.11.08.99</t>
  </si>
  <si>
    <t xml:space="preserve">FORN.TRANS.INST.DE DEFENSA METÁLICA NBR 15486 H1 A W4 SIMPLES.                 </t>
  </si>
  <si>
    <t xml:space="preserve">28.06.10.99</t>
  </si>
  <si>
    <t xml:space="preserve">SUPORTE MADEIRA TRATADA 0,10X0,10M                                             </t>
  </si>
  <si>
    <t xml:space="preserve">28.06.12.99</t>
  </si>
  <si>
    <t xml:space="preserve">SUPORTE TUBULAR GALVANIZADO D=2 1/2"                                           </t>
  </si>
  <si>
    <t xml:space="preserve">28.07.06.99</t>
  </si>
  <si>
    <t xml:space="preserve">BROCA DE CONTRETO ARMADO D=30CM                                                </t>
  </si>
  <si>
    <t xml:space="preserve">28.08.01.01.99</t>
  </si>
  <si>
    <t xml:space="preserve">CONFECCAO, MONTAGEM E INSTALACAO DE PLACA INSTITUCIONAL                        </t>
  </si>
  <si>
    <t xml:space="preserve">28.08.02.01.99</t>
  </si>
  <si>
    <t xml:space="preserve">MANUTENCAO DE PLACA INSTITUCIONAL                                              </t>
  </si>
  <si>
    <r>
      <rPr>
        <sz val="11"/>
        <color theme="1"/>
        <rFont val="Calibri"/>
        <family val="2"/>
        <charset val="1"/>
      </rPr>
      <t xml:space="preserve">m</t>
    </r>
    <r>
      <rPr>
        <vertAlign val="superscript"/>
        <sz val="11"/>
        <color theme="1"/>
        <rFont val="Calibri"/>
        <family val="2"/>
        <charset val="1"/>
      </rPr>
      <t xml:space="preserve">2</t>
    </r>
    <r>
      <rPr>
        <sz val="11"/>
        <color theme="1"/>
        <rFont val="Calibri"/>
        <family val="2"/>
        <charset val="1"/>
      </rPr>
      <t xml:space="preserve"> x mes</t>
    </r>
  </si>
  <si>
    <t xml:space="preserve">28.10.01.99</t>
  </si>
  <si>
    <t xml:space="preserve">FORN./INSTAL. BALIZ.(CATADIOPTRICO) P/DEF. MET. C/PELICULA GT+GT, CONF.OP-06-05</t>
  </si>
  <si>
    <t xml:space="preserve">28.10.02.99</t>
  </si>
  <si>
    <t xml:space="preserve">FORN./INSTAL. BALIZ. (CATADIOPTRICO) P/BAR. RIGIDA C/PEL. GT+GT, CONF. OP-06-05</t>
  </si>
  <si>
    <t xml:space="preserve">30.01.01</t>
  </si>
  <si>
    <t xml:space="preserve">GRAMA EM PLACA SEM ADUBO                                                       </t>
  </si>
  <si>
    <t xml:space="preserve">30.01.02</t>
  </si>
  <si>
    <t xml:space="preserve">GRAMA PLACA COM ADUBO                                                          </t>
  </si>
  <si>
    <t xml:space="preserve">30.01.03</t>
  </si>
  <si>
    <t xml:space="preserve">GRAMA MUDA SEM ADUBO                                                           </t>
  </si>
  <si>
    <t xml:space="preserve">30.01.04</t>
  </si>
  <si>
    <t xml:space="preserve">GRAMA MUDA COM ADUBO                                                           </t>
  </si>
  <si>
    <t xml:space="preserve">30.01.05</t>
  </si>
  <si>
    <t xml:space="preserve">PLANTIO LEGUM.SEMENTES SEM ADUBO                                               </t>
  </si>
  <si>
    <t xml:space="preserve">30.01.06</t>
  </si>
  <si>
    <t xml:space="preserve">PLANTIO LEGUM.SEMENTES COM ADUBO                                               </t>
  </si>
  <si>
    <t xml:space="preserve">30.01.07</t>
  </si>
  <si>
    <t xml:space="preserve">PLANTIO DE GRAMA PROC.HIDROSSEMEADURA                                          </t>
  </si>
  <si>
    <t xml:space="preserve">30.01.08</t>
  </si>
  <si>
    <t xml:space="preserve">IRRIGACAO DE REVESTIMENTO VEGETAL                                              </t>
  </si>
  <si>
    <t xml:space="preserve">30.01.09</t>
  </si>
  <si>
    <t xml:space="preserve">GRAMA ARMADA TELA VEGETAL                                                      </t>
  </si>
  <si>
    <t xml:space="preserve">30.01.10</t>
  </si>
  <si>
    <t xml:space="preserve">ROCADA MANUAL                                                                  </t>
  </si>
  <si>
    <t xml:space="preserve">30.01.11</t>
  </si>
  <si>
    <t xml:space="preserve">ROCADA MECANIZADA                                                              </t>
  </si>
  <si>
    <t xml:space="preserve">30.01.12</t>
  </si>
  <si>
    <t xml:space="preserve">CAPINA MANUAL,INCL.AMONT.CARGA/DESC.                                           </t>
  </si>
  <si>
    <t xml:space="preserve">30.01.21</t>
  </si>
  <si>
    <t xml:space="preserve">PLANTIO DE ARBUSTOS                                                            </t>
  </si>
  <si>
    <t xml:space="preserve">30.01.22</t>
  </si>
  <si>
    <t xml:space="preserve">PLANTIO DE ARVORES                                                             </t>
  </si>
  <si>
    <t xml:space="preserve">30.01.30</t>
  </si>
  <si>
    <t xml:space="preserve">PLANTIO DE GRAMINEAS SEMENTE TELA BIODEG                                       </t>
  </si>
  <si>
    <t xml:space="preserve">30.01.40.01</t>
  </si>
  <si>
    <t xml:space="preserve">PLANTIO FLORESTAL DE ESPÉ.ARBÓREAS NATIVAS H&lt;=0,60 E ESPAÇ.PLANTIO DE 3,MX2,00M</t>
  </si>
  <si>
    <t xml:space="preserve">30.01.40.02</t>
  </si>
  <si>
    <t xml:space="preserve">MANUTENCAO DO PLANTIO FLORESTAL DE ESP.ARBÓREAS NATIVAS COM ESP.DE 3,00MX 2,00M</t>
  </si>
  <si>
    <t xml:space="preserve">ha x mes</t>
  </si>
  <si>
    <t xml:space="preserve">30.01.40.03</t>
  </si>
  <si>
    <t xml:space="preserve">PLANTIO ESSENCIAS FLORESTAIS NATIVAS h&gt;=1,50M                                  </t>
  </si>
  <si>
    <t xml:space="preserve">30.01.40.06</t>
  </si>
  <si>
    <t xml:space="preserve">PLANTIO FLORESTAL DE ESPÉ.ARBÓREAS NATIVAS H&lt;0,60 E ESPAÇ.PLANTIO DE 2,5MX2,00M</t>
  </si>
  <si>
    <t xml:space="preserve">30.01.40.07</t>
  </si>
  <si>
    <t xml:space="preserve">MANUTENÇÃO DO PLANTIO FLORESTAL DE ESP.ARBÓREAS NATIVAS COM ESP.DE 2,50M X 2,00</t>
  </si>
  <si>
    <t xml:space="preserve">30.02.04</t>
  </si>
  <si>
    <t xml:space="preserve">CERCA DE ARAME DE ACO OVALADO - 4 FIOS                                         </t>
  </si>
  <si>
    <t xml:space="preserve">30.02.05.02</t>
  </si>
  <si>
    <t xml:space="preserve">ALAMBRADO EM TELA METALICA GALV.MONT.MET.GALV.PARA CONDUÇÃO DE FAUNA H=2,00M   </t>
  </si>
  <si>
    <t xml:space="preserve">30.03.01</t>
  </si>
  <si>
    <t xml:space="preserve">PROJETO DE PLANTIO COM ESSENCIAS FLORESTAIS NATIVAS                            </t>
  </si>
  <si>
    <t xml:space="preserve">34.03.01</t>
  </si>
  <si>
    <t xml:space="preserve">LIMPEZA DE AREAS INT.PISOS ACARPETADOS                                         </t>
  </si>
  <si>
    <t xml:space="preserve">34.03.02</t>
  </si>
  <si>
    <t xml:space="preserve">LIMPEZA DE AREAS INTERNAS E PISOS FRIOS                                        </t>
  </si>
  <si>
    <t xml:space="preserve">34.03.03</t>
  </si>
  <si>
    <t xml:space="preserve">LIMPEZA DE AREAS INTERNAS LABORATORIOS                                         </t>
  </si>
  <si>
    <t xml:space="preserve">34.03.04</t>
  </si>
  <si>
    <t xml:space="preserve">LIMPEZA DE AREAS INT.ALMOXARIF.E GALPOES                                       </t>
  </si>
  <si>
    <t xml:space="preserve">34.03.05</t>
  </si>
  <si>
    <t xml:space="preserve">LIMPEZA DE AREAS INTERNAS OFICINAS                                             </t>
  </si>
  <si>
    <t xml:space="preserve">34.03.06</t>
  </si>
  <si>
    <t xml:space="preserve">LIMPEZA AREAS EXT.PISOS PAV.E TERRA                                            </t>
  </si>
  <si>
    <t xml:space="preserve">34.03.07</t>
  </si>
  <si>
    <t xml:space="preserve">LIMP.EXT.PAT.E AREAS VERDES - ALTA FREQ.                                       </t>
  </si>
  <si>
    <t xml:space="preserve">34.03.08</t>
  </si>
  <si>
    <t xml:space="preserve">LIMP.EXT.PAT.E AREAS VERDES - MEDIA FREQ                                       </t>
  </si>
  <si>
    <t xml:space="preserve">34.03.09</t>
  </si>
  <si>
    <t xml:space="preserve">LIMP.EXT.PAT.E AREAS VERDES - BAIXA FREQ                                       </t>
  </si>
  <si>
    <t xml:space="preserve">34.03.10</t>
  </si>
  <si>
    <t xml:space="preserve">VIDROS EXTERNOS C/EXP.RISCO TRIMESTR.                                          </t>
  </si>
  <si>
    <t xml:space="preserve">34.03.11</t>
  </si>
  <si>
    <t xml:space="preserve">VIDROS EXTERNOS S/EXP.RISCO - TRIMESTR.                                        </t>
  </si>
  <si>
    <t xml:space="preserve">34.03.12</t>
  </si>
  <si>
    <t xml:space="preserve">VIDROS EXTERNOS C/EXP.RISCO - SEMESTRAL                                        </t>
  </si>
  <si>
    <t xml:space="preserve">34.03.13</t>
  </si>
  <si>
    <t xml:space="preserve">VIDROS EXTERNOS S/EXP.RISCO - SEMESTRAL                                        </t>
  </si>
  <si>
    <t xml:space="preserve">34.04.02</t>
  </si>
  <si>
    <t xml:space="preserve">VIG.44H SEM. DIURNO                                                            </t>
  </si>
  <si>
    <t xml:space="preserve">postoxdia</t>
  </si>
  <si>
    <t xml:space="preserve">34.04.04</t>
  </si>
  <si>
    <t xml:space="preserve">VIG.12H DIURNO DE SEGUNDA A DOMINGO                                            </t>
  </si>
  <si>
    <t xml:space="preserve">34.04.06</t>
  </si>
  <si>
    <t xml:space="preserve">VIG.12H NOTURNO DE SEGUNDA A DOMINGO                                           </t>
  </si>
  <si>
    <t xml:space="preserve">34.05.02</t>
  </si>
  <si>
    <t xml:space="preserve">PORT.44H SEM.DIURNO DE SEG./SEXTA-FEIRA                                        </t>
  </si>
  <si>
    <t xml:space="preserve">34.05.04</t>
  </si>
  <si>
    <t xml:space="preserve">PORT.12H DIARIAS DIURNO DE SEG./SEXTA-FEIRA                                    </t>
  </si>
  <si>
    <t xml:space="preserve">34.05.06</t>
  </si>
  <si>
    <t xml:space="preserve">PORT.8H DIURNO DE SEGUNDA A DOMINGO                                            </t>
  </si>
  <si>
    <t xml:space="preserve">34.05.08</t>
  </si>
  <si>
    <t xml:space="preserve">PORT.24 DIUTURNO DE SEGUNDA A DOMINGO                                          </t>
  </si>
  <si>
    <t xml:space="preserve">34.08.27.01</t>
  </si>
  <si>
    <t xml:space="preserve">ESTUDO HIDROLOGICO E APROV. DO DAEE                                            </t>
  </si>
  <si>
    <t xml:space="preserve">34.08.27.02</t>
  </si>
  <si>
    <t xml:space="preserve">ESTUDO, REG. AMBIENTAL E APROV. DEPRN                                          </t>
  </si>
  <si>
    <t xml:space="preserve">34.08.27.02.01</t>
  </si>
  <si>
    <t xml:space="preserve">CARACT.AMBIENTAL EMPREEND.ROD.ELAB.REL.TECN.INTERV.AREA PRES.CETESB S19 E S07  </t>
  </si>
  <si>
    <t xml:space="preserve">34.08.27.04</t>
  </si>
  <si>
    <t xml:space="preserve">DIREITO DE USO DO RECURSO HIDRICO EM TRAVESSIAS / DAEE                         </t>
  </si>
  <si>
    <t xml:space="preserve">34.09.03</t>
  </si>
  <si>
    <t xml:space="preserve">INVENTARIO DO PAVIMENTO, INCLUSIVE MEDIDAS DOS AFUNDAMENTOS DAS TRILHAS DE RODA</t>
  </si>
  <si>
    <t xml:space="preserve">kmxfaixa</t>
  </si>
  <si>
    <t xml:space="preserve">34.09.04</t>
  </si>
  <si>
    <t xml:space="preserve">LEVANTAMENTO DEFLECTOMETRICO DO PAVIMENTO                                      </t>
  </si>
  <si>
    <t xml:space="preserve">35.03.01</t>
  </si>
  <si>
    <t xml:space="preserve">ADVOGADO JUNIOR                                                                </t>
  </si>
  <si>
    <t xml:space="preserve">35.03.02</t>
  </si>
  <si>
    <t xml:space="preserve">ADVOGADO PLENO                                                                 </t>
  </si>
  <si>
    <t xml:space="preserve">35.03.03</t>
  </si>
  <si>
    <t xml:space="preserve">ADVOGADO SENIOR                                                                </t>
  </si>
  <si>
    <t xml:space="preserve">35.03.04</t>
  </si>
  <si>
    <t xml:space="preserve">ANALISTA DE SISTEMA JUNIOR                                                     </t>
  </si>
  <si>
    <t xml:space="preserve">35.03.05</t>
  </si>
  <si>
    <t xml:space="preserve">ANALISTA DE SISTEMA PLENO                                                      </t>
  </si>
  <si>
    <t xml:space="preserve">35.03.06</t>
  </si>
  <si>
    <t xml:space="preserve">ANALISTA DE SISTEMA SENIOR                                                     </t>
  </si>
  <si>
    <t xml:space="preserve">35.03.07</t>
  </si>
  <si>
    <t xml:space="preserve">ARQUITETO JUNIOR                                                               </t>
  </si>
  <si>
    <t xml:space="preserve">35.03.08</t>
  </si>
  <si>
    <t xml:space="preserve">ARQUITETO PLENO                                                                </t>
  </si>
  <si>
    <t xml:space="preserve">35.03.09</t>
  </si>
  <si>
    <t xml:space="preserve">ARQUITETO SENIOR                                                               </t>
  </si>
  <si>
    <t xml:space="preserve">35.03.10</t>
  </si>
  <si>
    <t xml:space="preserve">AUXILIAR DE ESCRITORIO                                                         </t>
  </si>
  <si>
    <t xml:space="preserve">35.03.11</t>
  </si>
  <si>
    <t xml:space="preserve">AUXILIAR DE LABORATORIO                                                        </t>
  </si>
  <si>
    <t xml:space="preserve">35.03.12</t>
  </si>
  <si>
    <t xml:space="preserve">AUXILIAR DE TOPOGRAFIA                                                         </t>
  </si>
  <si>
    <t xml:space="preserve">35.03.13</t>
  </si>
  <si>
    <t xml:space="preserve">AUXILIAR TECNICO                                                               </t>
  </si>
  <si>
    <t xml:space="preserve">35.03.14</t>
  </si>
  <si>
    <t xml:space="preserve">CHEFE DE ESCRITORIO                                                            </t>
  </si>
  <si>
    <t xml:space="preserve">35.03.17</t>
  </si>
  <si>
    <t xml:space="preserve">CONSULTOR C                                                                    </t>
  </si>
  <si>
    <t xml:space="preserve">35.03.20</t>
  </si>
  <si>
    <t xml:space="preserve">COORDENADOR                                                                    </t>
  </si>
  <si>
    <t xml:space="preserve">35.03.23</t>
  </si>
  <si>
    <t xml:space="preserve">CADISTA / CALCULISTA I                                                         </t>
  </si>
  <si>
    <t xml:space="preserve">35.03.24</t>
  </si>
  <si>
    <t xml:space="preserve">CADISTA / CALCULISTA II                                                        </t>
  </si>
  <si>
    <t xml:space="preserve">35.03.25</t>
  </si>
  <si>
    <t xml:space="preserve">CADISTA / CALCULISTA III                                                       </t>
  </si>
  <si>
    <t xml:space="preserve">35.03.26</t>
  </si>
  <si>
    <t xml:space="preserve">DIGITADOR                                                                      </t>
  </si>
  <si>
    <t xml:space="preserve">35.03.27</t>
  </si>
  <si>
    <t xml:space="preserve">ECONOMISTA JUNIOR                                                              </t>
  </si>
  <si>
    <t xml:space="preserve">35.03.28</t>
  </si>
  <si>
    <t xml:space="preserve">ECONOMISTA PLENO                                                               </t>
  </si>
  <si>
    <t xml:space="preserve">35.03.29</t>
  </si>
  <si>
    <t xml:space="preserve">ECONOMISTA SENIOR                                                              </t>
  </si>
  <si>
    <t xml:space="preserve">35.03.30</t>
  </si>
  <si>
    <t xml:space="preserve">ENGENHEIRO JUNIOR                                                              </t>
  </si>
  <si>
    <t xml:space="preserve">35.03.31</t>
  </si>
  <si>
    <t xml:space="preserve">ENGENHEIRO PLENO                                                               </t>
  </si>
  <si>
    <t xml:space="preserve">35.03.32</t>
  </si>
  <si>
    <t xml:space="preserve">ENGENHEIRO SENIOR                                                              </t>
  </si>
  <si>
    <t xml:space="preserve">35.03.35</t>
  </si>
  <si>
    <t xml:space="preserve">FISCAL DE OBRAS                                                                </t>
  </si>
  <si>
    <t xml:space="preserve">35.03.36</t>
  </si>
  <si>
    <t xml:space="preserve">GEOLOGO JUNIOR                                                                 </t>
  </si>
  <si>
    <t xml:space="preserve">35.03.37</t>
  </si>
  <si>
    <t xml:space="preserve">GEOLOGO PLENO                                                                  </t>
  </si>
  <si>
    <t xml:space="preserve">35.03.38</t>
  </si>
  <si>
    <t xml:space="preserve">GEOLOGO SENIOR                                                                 </t>
  </si>
  <si>
    <t xml:space="preserve">35.03.39</t>
  </si>
  <si>
    <t xml:space="preserve">LABORATORISTA                                                                  </t>
  </si>
  <si>
    <t xml:space="preserve">35.03.40</t>
  </si>
  <si>
    <t xml:space="preserve">MENSAGEIRO                                                                     </t>
  </si>
  <si>
    <t xml:space="preserve">35.03.41</t>
  </si>
  <si>
    <t xml:space="preserve">MOTORISTA                                                                      </t>
  </si>
  <si>
    <t xml:space="preserve">35.03.42</t>
  </si>
  <si>
    <t xml:space="preserve">NIVELADOR                                                                      </t>
  </si>
  <si>
    <t xml:space="preserve">35.03.43</t>
  </si>
  <si>
    <t xml:space="preserve">PROGRAMADOR DE COMPUTADOR JUNIOR                                               </t>
  </si>
  <si>
    <t xml:space="preserve">35.03.44</t>
  </si>
  <si>
    <t xml:space="preserve">PROGRAMADOR DE COMPUTADOR PLENO                                                </t>
  </si>
  <si>
    <t xml:space="preserve">35.03.45</t>
  </si>
  <si>
    <t xml:space="preserve">PROGRAMADOR DE COMPUTADOR SENIOR                                               </t>
  </si>
  <si>
    <t xml:space="preserve">35.03.46</t>
  </si>
  <si>
    <t xml:space="preserve">PROJETISTA A / ASSISTENTE TECNICO I                                            </t>
  </si>
  <si>
    <t xml:space="preserve">35.03.47</t>
  </si>
  <si>
    <t xml:space="preserve">PROJETISTA B / ASSISTENTE TECNICO II                                           </t>
  </si>
  <si>
    <t xml:space="preserve">35.03.48</t>
  </si>
  <si>
    <t xml:space="preserve">PROJETISTA C / ASSISTENTE TECNICO III                                          </t>
  </si>
  <si>
    <t xml:space="preserve">35.03.50</t>
  </si>
  <si>
    <t xml:space="preserve">SECRETARIA                                                                     </t>
  </si>
  <si>
    <t xml:space="preserve">35.03.51</t>
  </si>
  <si>
    <t xml:space="preserve">TOPOGRAFO                                                                      </t>
  </si>
  <si>
    <t xml:space="preserve">35.03.64</t>
  </si>
  <si>
    <t xml:space="preserve">ADMINISTRADOR JUNIOR                                                           </t>
  </si>
  <si>
    <t xml:space="preserve">35.03.65</t>
  </si>
  <si>
    <t xml:space="preserve">ADMINISTRADOR PLENO                                                            </t>
  </si>
  <si>
    <t xml:space="preserve">35.03.66</t>
  </si>
  <si>
    <t xml:space="preserve">ADMINISTRADOR SENIOR                                                           </t>
  </si>
  <si>
    <t xml:space="preserve">35.03.68</t>
  </si>
  <si>
    <t xml:space="preserve">BIOLOGO                                                                        </t>
  </si>
  <si>
    <t xml:space="preserve">35.03.69</t>
  </si>
  <si>
    <t xml:space="preserve">MEDICO VETERINARIO                                                             </t>
  </si>
  <si>
    <t xml:space="preserve">35.03.71</t>
  </si>
  <si>
    <t xml:space="preserve">ASSISTENTE SOCIAL JUNIOR                                                       </t>
  </si>
  <si>
    <t xml:space="preserve">35.03.72</t>
  </si>
  <si>
    <t xml:space="preserve">ASSISTENTE SOCIAL PLENO                                                        </t>
  </si>
  <si>
    <t xml:space="preserve">35.03.73</t>
  </si>
  <si>
    <t xml:space="preserve">ASSISTENTE SOCIAL SENIOR                                                       </t>
  </si>
  <si>
    <t xml:space="preserve">37.01.03.99</t>
  </si>
  <si>
    <t xml:space="preserve">REPARO PARCIAL DE CERCA-ARAME                                                  </t>
  </si>
  <si>
    <t xml:space="preserve">37.01.04.99</t>
  </si>
  <si>
    <t xml:space="preserve">37.01.05.99</t>
  </si>
  <si>
    <t xml:space="preserve">37.01.12.99</t>
  </si>
  <si>
    <t xml:space="preserve">REPARO DRENAGEM SUPERFICIAL DE CONCRETO                                        </t>
  </si>
  <si>
    <t xml:space="preserve">37.01.13.99</t>
  </si>
  <si>
    <t xml:space="preserve">DEMOLICAO OBRAS DE CONCRETO SIMPLES                                            </t>
  </si>
  <si>
    <t xml:space="preserve">37.01.14.99</t>
  </si>
  <si>
    <t xml:space="preserve">DEMOLICAO OBRAS DE CONCRETO ARMADO                                             </t>
  </si>
  <si>
    <t xml:space="preserve">37.01.15.99</t>
  </si>
  <si>
    <t xml:space="preserve">37.01.16.99</t>
  </si>
  <si>
    <t xml:space="preserve">LIMPEZA DE PLACA                                                               </t>
  </si>
  <si>
    <t xml:space="preserve">37.01.24.99</t>
  </si>
  <si>
    <t xml:space="preserve">PINTURA LATEX ACRILICA                                                         </t>
  </si>
  <si>
    <t xml:space="preserve">37.02.05.99</t>
  </si>
  <si>
    <t xml:space="preserve">RECOMPOSICAO MANUAL DE ATERRO                                                  </t>
  </si>
  <si>
    <t xml:space="preserve">37.02.06.99</t>
  </si>
  <si>
    <t xml:space="preserve">RECOMPOSICAO MECANICA DE ATERRO                                                </t>
  </si>
  <si>
    <t xml:space="preserve">37.02.07.99</t>
  </si>
  <si>
    <t xml:space="preserve">REMOCAO MANUAL DE BARREIRA                                                     </t>
  </si>
  <si>
    <t xml:space="preserve">37.02.08.99</t>
  </si>
  <si>
    <t xml:space="preserve">REMOCAO MECANICA DE BARREIRA                                                   </t>
  </si>
  <si>
    <t xml:space="preserve">37.02.10.99</t>
  </si>
  <si>
    <t xml:space="preserve">RETALUDAMENTO MECANICO 1A/2A CAT.                                              </t>
  </si>
  <si>
    <t xml:space="preserve">37.02.11.99</t>
  </si>
  <si>
    <t xml:space="preserve">37.02.12.99</t>
  </si>
  <si>
    <t xml:space="preserve">LIMP.TERRENO C/DEST.ARV.PERIMETRO&lt;=78                                          </t>
  </si>
  <si>
    <t xml:space="preserve">37.02.13.99</t>
  </si>
  <si>
    <t xml:space="preserve">LIMP.TERRENO S/DESTOCAMENTO DE ARVORE                                          </t>
  </si>
  <si>
    <t xml:space="preserve">37.02.18.99</t>
  </si>
  <si>
    <t xml:space="preserve">ESCAV.CARGA MATERIAL 2A.CAT.C/EXPLOSIVO                                        </t>
  </si>
  <si>
    <t xml:space="preserve">37.02.19.99</t>
  </si>
  <si>
    <t xml:space="preserve">ESCAVACAO E CARGA MATERIAL DE 3A.CAT.                                          </t>
  </si>
  <si>
    <t xml:space="preserve">37.02.20.99</t>
  </si>
  <si>
    <t xml:space="preserve">COMPACTACAO ATERRO MAIOR/IGUAL 95%PS                                           </t>
  </si>
  <si>
    <t xml:space="preserve">37.02.21.99</t>
  </si>
  <si>
    <t xml:space="preserve">TRANSPORTE DE 1A/2A. CATEGORIA ATE 1KM                                         </t>
  </si>
  <si>
    <t xml:space="preserve">37.02.22.99</t>
  </si>
  <si>
    <t xml:space="preserve">TRANSPORTE DE 1A/2A. CATEGORIA ATE 2KM                                         </t>
  </si>
  <si>
    <t xml:space="preserve">37.02.23.99</t>
  </si>
  <si>
    <t xml:space="preserve">TRANSPORTE DE 1A/2A. CATEGORIA ATE 5KM                                         </t>
  </si>
  <si>
    <t xml:space="preserve">37.02.24.99</t>
  </si>
  <si>
    <t xml:space="preserve">TRANSPORTE DE 1A/2A. CATEGORIA ATE 10KM                                        </t>
  </si>
  <si>
    <t xml:space="preserve">37.02.25.99</t>
  </si>
  <si>
    <t xml:space="preserve">TRANSPORTE DE 1A/2A. CATEGORIA ATE 15KM                                        </t>
  </si>
  <si>
    <t xml:space="preserve">37.02.26.99</t>
  </si>
  <si>
    <t xml:space="preserve">TRANSPORTE DE 1A/2A. CATEGORIA ALEM 15KM                                       </t>
  </si>
  <si>
    <t xml:space="preserve">37.02.27.99</t>
  </si>
  <si>
    <t xml:space="preserve">REVESTIMENTO PRIMARIO                                                          </t>
  </si>
  <si>
    <t xml:space="preserve">37.03.05.02.99</t>
  </si>
  <si>
    <t xml:space="preserve">SELAGEM DE TRINCA COM MASTIQUE ASFALTICO                                       </t>
  </si>
  <si>
    <t xml:space="preserve">litro</t>
  </si>
  <si>
    <t xml:space="preserve">37.03.10.99</t>
  </si>
  <si>
    <t xml:space="preserve">SUB-BASE OU BASE BRITA GRAD.SIMPLES                                            </t>
  </si>
  <si>
    <t xml:space="preserve">37.03.11.99</t>
  </si>
  <si>
    <t xml:space="preserve">IMPRIMADURA BET.IMPERMEABILIZANTE                                              </t>
  </si>
  <si>
    <t xml:space="preserve">37.03.12.99</t>
  </si>
  <si>
    <t xml:space="preserve">37.03.18.99</t>
  </si>
  <si>
    <t xml:space="preserve">FRESAGEM PAVIMENTO                                                             </t>
  </si>
  <si>
    <t xml:space="preserve">37.03.24.99</t>
  </si>
  <si>
    <t xml:space="preserve">SUB-BASE OU BASE SOLO CIM. 7% - PULV.                                          </t>
  </si>
  <si>
    <t xml:space="preserve">37.03.25.99</t>
  </si>
  <si>
    <t xml:space="preserve">SUB-BASE OU BASE SOLO CIM. 10% - PULV.                                         </t>
  </si>
  <si>
    <t xml:space="preserve">37.03.26.99</t>
  </si>
  <si>
    <t xml:space="preserve">RECICLAGEM PAVIMENTO IN LOCO                                                   </t>
  </si>
  <si>
    <t xml:space="preserve">37.04.01.99</t>
  </si>
  <si>
    <t xml:space="preserve">REPARO DE GUARDA CORPO METALICO                                                </t>
  </si>
  <si>
    <t xml:space="preserve">37.04.02.01.99</t>
  </si>
  <si>
    <t xml:space="preserve">37.04.03.01.99</t>
  </si>
  <si>
    <t xml:space="preserve">37.04.04.99</t>
  </si>
  <si>
    <t xml:space="preserve">ESCAVACAO MANUAL DE 1A/2A CATEGORIA                                            </t>
  </si>
  <si>
    <t xml:space="preserve">37.04.05.99</t>
  </si>
  <si>
    <t xml:space="preserve">ESCAV.FUND.,BUEIRO OU DRENO S/EXPL.ATE2M                                       </t>
  </si>
  <si>
    <t xml:space="preserve">37.04.06.99</t>
  </si>
  <si>
    <t xml:space="preserve">ACRESC.P/ESCAV. 1,5M PROF.,ALEM 2M                                             </t>
  </si>
  <si>
    <t xml:space="preserve">37.04.07.99</t>
  </si>
  <si>
    <t xml:space="preserve">ESCAV.FUND.,BUEIRO OU DRENO C/EXPL.ATE2M                                       </t>
  </si>
  <si>
    <t xml:space="preserve">37.04.08.99</t>
  </si>
  <si>
    <t xml:space="preserve">ACRESC.ESC.ENS.EXPL.C/1,5M PROF.ALEM 3M                                        </t>
  </si>
  <si>
    <t xml:space="preserve">37.04.09.99</t>
  </si>
  <si>
    <t xml:space="preserve">COMPACTACAO MANUAL,REATERRO SOLO LOCAL                                         </t>
  </si>
  <si>
    <t xml:space="preserve">37.04.10.99</t>
  </si>
  <si>
    <t xml:space="preserve">FORMA PLANA P/CONCRETO COMUM                                                   </t>
  </si>
  <si>
    <t xml:space="preserve">37.04.11.99</t>
  </si>
  <si>
    <t xml:space="preserve">37.04.12.99</t>
  </si>
  <si>
    <t xml:space="preserve">37.04.13.99</t>
  </si>
  <si>
    <t xml:space="preserve">37.04.14.99</t>
  </si>
  <si>
    <t xml:space="preserve">37.04.15.99</t>
  </si>
  <si>
    <t xml:space="preserve">37.04.16.99</t>
  </si>
  <si>
    <t xml:space="preserve">37.04.17.99</t>
  </si>
  <si>
    <t xml:space="preserve">37.04.19.99</t>
  </si>
  <si>
    <t xml:space="preserve">37.04.21.99</t>
  </si>
  <si>
    <t xml:space="preserve">37.04.22.99</t>
  </si>
  <si>
    <t xml:space="preserve">37.04.23.99</t>
  </si>
  <si>
    <t xml:space="preserve">37.04.24.99</t>
  </si>
  <si>
    <t xml:space="preserve">37.04.25.99</t>
  </si>
  <si>
    <t xml:space="preserve">37.04.26.99</t>
  </si>
  <si>
    <t xml:space="preserve">37.04.27.99</t>
  </si>
  <si>
    <t xml:space="preserve">37.04.28.99</t>
  </si>
  <si>
    <t xml:space="preserve">BOMBEAMENTO P/CONC.QUALQUER RESIST.                                            </t>
  </si>
  <si>
    <t xml:space="preserve">37.04.29.99</t>
  </si>
  <si>
    <t xml:space="preserve">37.04.30.99</t>
  </si>
  <si>
    <t xml:space="preserve">37.04.31.99</t>
  </si>
  <si>
    <t xml:space="preserve">37.04.32.99</t>
  </si>
  <si>
    <t xml:space="preserve">TUBO CONCRETO D=0,40M PA-1 - FORNEC.                                           </t>
  </si>
  <si>
    <t xml:space="preserve">37.04.33.99</t>
  </si>
  <si>
    <t xml:space="preserve">TUBO CONCRETO D=0,40M PA-2 - FORNEC.                                           </t>
  </si>
  <si>
    <t xml:space="preserve">37.04.34.99</t>
  </si>
  <si>
    <t xml:space="preserve">TUBO CONCRETO D=0,50M PA-3 - FORNEC.                                           </t>
  </si>
  <si>
    <t xml:space="preserve">37.04.35.99</t>
  </si>
  <si>
    <t xml:space="preserve">TUBO CONCRETO D=0,60M PA-1 - FORNEC.                                           </t>
  </si>
  <si>
    <t xml:space="preserve">37.04.36.99</t>
  </si>
  <si>
    <t xml:space="preserve">TUBO CONCRETO D=0,60M PA-2 - FORNEC.                                           </t>
  </si>
  <si>
    <t xml:space="preserve">37.04.37.99</t>
  </si>
  <si>
    <t xml:space="preserve">TUBO CONCRETO D=0,60M PA-3 - FORNEC.                                           </t>
  </si>
  <si>
    <t xml:space="preserve">37.04.38.99</t>
  </si>
  <si>
    <t xml:space="preserve">TUBO CONCRETO D=0,60M PA-4 - FORNEC.                                           </t>
  </si>
  <si>
    <t xml:space="preserve">37.04.39.99</t>
  </si>
  <si>
    <t xml:space="preserve">TUBO CONCRETO D=0,80M PA-1 - FORNEC.                                           </t>
  </si>
  <si>
    <t xml:space="preserve">37.04.40.99</t>
  </si>
  <si>
    <t xml:space="preserve">TUBO CONCRETO D=0,80M PA-2 - FORNEC.                                           </t>
  </si>
  <si>
    <t xml:space="preserve">37.04.41.99</t>
  </si>
  <si>
    <t xml:space="preserve">TUBO CONCRETO D=0,80M PA-3 - FORNEC.                                           </t>
  </si>
  <si>
    <t xml:space="preserve">37.04.42.99</t>
  </si>
  <si>
    <t xml:space="preserve">TUBO CONCRETO D=0,80M PA-4 - FORNEC.                                           </t>
  </si>
  <si>
    <t xml:space="preserve">37.04.43.99</t>
  </si>
  <si>
    <t xml:space="preserve">TUBO CONCRETO D=1,00M PA-1 - FORNEC.                                           </t>
  </si>
  <si>
    <t xml:space="preserve">37.04.44.99</t>
  </si>
  <si>
    <t xml:space="preserve">TUBO CONCRETO D=1,20M PA-1 - FORNEC.                                           </t>
  </si>
  <si>
    <t xml:space="preserve">37.04.45.99</t>
  </si>
  <si>
    <t xml:space="preserve">TUBO CONCRETO D=1,50M PA-1 - FORNEC.                                           </t>
  </si>
  <si>
    <t xml:space="preserve">37.04.46.99</t>
  </si>
  <si>
    <t xml:space="preserve">TUBO CONCRETO D=0,40M ASSENTAMENTO                                             </t>
  </si>
  <si>
    <t xml:space="preserve">37.04.47.99</t>
  </si>
  <si>
    <t xml:space="preserve">TUBO CONCRETO D=0,50M ASSENTAMENTO                                             </t>
  </si>
  <si>
    <t xml:space="preserve">37.04.48.99</t>
  </si>
  <si>
    <t xml:space="preserve">TUBO CONCRETO D=0,60M ASSENTAMENTO                                             </t>
  </si>
  <si>
    <t xml:space="preserve">37.04.49.99</t>
  </si>
  <si>
    <t xml:space="preserve">TUBO CONCRETO D=0,80M ASSENTAMENTO                                             </t>
  </si>
  <si>
    <t xml:space="preserve">37.04.50.99</t>
  </si>
  <si>
    <t xml:space="preserve">TUBO CONCRETO D=1,00M ASSENTAMENTO                                             </t>
  </si>
  <si>
    <t xml:space="preserve">37.04.51.99</t>
  </si>
  <si>
    <t xml:space="preserve">TUBO CONCRETO D=1,20M ASSENTAMENTO                                             </t>
  </si>
  <si>
    <t xml:space="preserve">37.04.52.99</t>
  </si>
  <si>
    <t xml:space="preserve">TUBO CONCRETO D=1,50M ASSENTAMENTO                                             </t>
  </si>
  <si>
    <t xml:space="preserve">37.04.53.99</t>
  </si>
  <si>
    <t xml:space="preserve">GABIAO TIPO CAIXA, ZINCO-ALUMINIO, NBR 8964, ALTURA 50CM                       </t>
  </si>
  <si>
    <t xml:space="preserve">37.04.54.99</t>
  </si>
  <si>
    <t xml:space="preserve">GABIAO TIPO COLCHAO,ZINCO-ALUMINIO, NBR 8964, ESPES.17CM                       </t>
  </si>
  <si>
    <t xml:space="preserve">37.04.55.99</t>
  </si>
  <si>
    <t xml:space="preserve">GABIAO TIPO COLCHAO, ZINCO-ALUMINIO, NBR 8964, ESPESSURA 23CM                  </t>
  </si>
  <si>
    <t xml:space="preserve">37.04.56.99</t>
  </si>
  <si>
    <t xml:space="preserve">GABIAO TIPO COLCHAO, ZINCO-ALUMINIO, NBR 8964, ESPESSURA 30CM                  </t>
  </si>
  <si>
    <t xml:space="preserve">37.04.57.99</t>
  </si>
  <si>
    <t xml:space="preserve">GABIAO TIPO COLCHAO, ZINCO-ALUMINIO, NBR 8964, ESPES.17CM - TELA PVC           </t>
  </si>
  <si>
    <t xml:space="preserve">37.04.58.99</t>
  </si>
  <si>
    <t xml:space="preserve">GABIAO TIPO COLCHAO, ZINCO-ALUMINIO, NBR 8964, ESPES.23CM - TELA PVC           </t>
  </si>
  <si>
    <t xml:space="preserve">37.04.59.99</t>
  </si>
  <si>
    <t xml:space="preserve">GABIAO TIPO COLCHAO, ZINCO-ALUMINIO, NBR 8964 ESPES.30CM - TELA PVC            </t>
  </si>
  <si>
    <t xml:space="preserve">37.04.60.99</t>
  </si>
  <si>
    <t xml:space="preserve">GABIAO TIPO SACO - ZINCO-ALUMINIO, NBR 8964                                    </t>
  </si>
  <si>
    <t xml:space="preserve">37.04.61.99</t>
  </si>
  <si>
    <t xml:space="preserve">37.04.62.99</t>
  </si>
  <si>
    <t xml:space="preserve">CANALETA CONCRETO 40CM                                                         </t>
  </si>
  <si>
    <t xml:space="preserve">37.04.63.99</t>
  </si>
  <si>
    <t xml:space="preserve">37.04.64.99</t>
  </si>
  <si>
    <t xml:space="preserve">37.04.65.99</t>
  </si>
  <si>
    <t xml:space="preserve">TUBO PVC PERFURADO OU NAO D=0,050M                                             </t>
  </si>
  <si>
    <t xml:space="preserve">37.04.66.99</t>
  </si>
  <si>
    <t xml:space="preserve">TUBO PVC PERFURADO OU NAO D=0,10M                                              </t>
  </si>
  <si>
    <t xml:space="preserve">37.04.67.99</t>
  </si>
  <si>
    <t xml:space="preserve">TUBO PVC PERFURADO OU NAO D=0,15M                                              </t>
  </si>
  <si>
    <t xml:space="preserve">37.04.68.01.99</t>
  </si>
  <si>
    <t xml:space="preserve">MANTA GEOTEXTIL NAO TECIDA RESISTENCIA LONGITUDINAL 7KN/M                      </t>
  </si>
  <si>
    <t xml:space="preserve">37.04.68.02.99</t>
  </si>
  <si>
    <t xml:space="preserve">MANTA GEOTEXTIL NAO TECIDA RESISTENCIA LONGITUDINAL 8KN/M                      </t>
  </si>
  <si>
    <t xml:space="preserve">37.04.68.03.99</t>
  </si>
  <si>
    <t xml:space="preserve">MANTA GEOTEXTIL NAO TECIDA RESISTENCIA LONGITUDINAL 9KN/M                      </t>
  </si>
  <si>
    <t xml:space="preserve">37.04.68.04.99</t>
  </si>
  <si>
    <t xml:space="preserve">37.04.68.05.99</t>
  </si>
  <si>
    <t xml:space="preserve">37.04.68.06.99</t>
  </si>
  <si>
    <t xml:space="preserve">37.04.68.07.99</t>
  </si>
  <si>
    <t xml:space="preserve">37.04.68.08.99</t>
  </si>
  <si>
    <t xml:space="preserve">37.04.68.09.99</t>
  </si>
  <si>
    <t xml:space="preserve">37.04.68.10.99</t>
  </si>
  <si>
    <t xml:space="preserve">MANTA GEOTEXTIL TECIDA RESISTENCIA LONGITUDINAL 24 KN/M                        </t>
  </si>
  <si>
    <t xml:space="preserve">37.04.68.11.99</t>
  </si>
  <si>
    <t xml:space="preserve">MANTA GEOTEXTIL TECIDA RESISTENCIA LONGITUDINAL 48 KN/M                        </t>
  </si>
  <si>
    <t xml:space="preserve">37.04.68.99</t>
  </si>
  <si>
    <t xml:space="preserve">MANTA GEOTEXTIL NAO TECIDA                                                     </t>
  </si>
  <si>
    <t xml:space="preserve">37.04.69.99</t>
  </si>
  <si>
    <t xml:space="preserve">37.04.70.99</t>
  </si>
  <si>
    <t xml:space="preserve">ENCHIMENTO DE VALA COM AREIA LAVADA                                            </t>
  </si>
  <si>
    <t xml:space="preserve">37.04.71.99</t>
  </si>
  <si>
    <t xml:space="preserve">37.04.72.99</t>
  </si>
  <si>
    <t xml:space="preserve">ENCHIMENTO DE VALA COM PEDRA RACHAO                                            </t>
  </si>
  <si>
    <t xml:space="preserve">37.04.73.99</t>
  </si>
  <si>
    <t xml:space="preserve">TUBO ACO CORRUGADO GALV.MET.NAO DESTRUT.                                       </t>
  </si>
  <si>
    <t xml:space="preserve">37.04.74.99</t>
  </si>
  <si>
    <t xml:space="preserve">37.04.75.99</t>
  </si>
  <si>
    <t xml:space="preserve">37.04.76.99</t>
  </si>
  <si>
    <t xml:space="preserve">TUBO ACO CORR.EPOXI MET. DESTRUTIVO                                            </t>
  </si>
  <si>
    <t xml:space="preserve">37.05.04.99</t>
  </si>
  <si>
    <t xml:space="preserve">37.05.05.99</t>
  </si>
  <si>
    <t xml:space="preserve">SUPORTE DE PERFIL METALICO GALVANIZADO                                         </t>
  </si>
  <si>
    <t xml:space="preserve">37.05.06.99</t>
  </si>
  <si>
    <t xml:space="preserve">SUPORTE DE TUBO GALVANIZADO D=2 1/2"                                           </t>
  </si>
  <si>
    <t xml:space="preserve">37.05.07.99</t>
  </si>
  <si>
    <t xml:space="preserve">SUBSTITUICAO DE DEFENSA SEMI-MALEAVEL                                          </t>
  </si>
  <si>
    <t xml:space="preserve">37.05.10.01.99</t>
  </si>
  <si>
    <t xml:space="preserve">TACHA REFLETIVA MONODIRECIONAL TIPO III OU IV ABNT (VIDRO OU PRISMATICA)       </t>
  </si>
  <si>
    <t xml:space="preserve">37.05.11.01.99</t>
  </si>
  <si>
    <t xml:space="preserve">TACHA REFLETIVA BIDIRECIONAL TIPO III OU ABNT (VIDRO OU PRISMATICA)            </t>
  </si>
  <si>
    <t xml:space="preserve">37.05.20.01.99</t>
  </si>
  <si>
    <t xml:space="preserve">37.05.20.02.99</t>
  </si>
  <si>
    <t xml:space="preserve">RENOV.TINTA RES.ACRIL./VINILICA                                                </t>
  </si>
  <si>
    <t xml:space="preserve">37.05.20.03.99</t>
  </si>
  <si>
    <t xml:space="preserve">RENOV.MAT.TERMOPL.ASPERSAO                                                     </t>
  </si>
  <si>
    <t xml:space="preserve">37.05.20.04.99</t>
  </si>
  <si>
    <t xml:space="preserve">RENOV.MAT.TERMOPL.EXTRUSAO                                                     </t>
  </si>
  <si>
    <t xml:space="preserve">37.05.20.05.99</t>
  </si>
  <si>
    <t xml:space="preserve">FORNECIMENTO E APLICACAO DE MATERIAL TERMOPLASTICO DE ALTORELEVO               </t>
  </si>
  <si>
    <t xml:space="preserve">37.05.20.99</t>
  </si>
  <si>
    <t xml:space="preserve">SINALIZ.HORIZ.ACRIL.BASE DE AGUA                                               </t>
  </si>
  <si>
    <t xml:space="preserve">37.05.21.99</t>
  </si>
  <si>
    <t xml:space="preserve">SINALIZ.HORIZ.ACRIL.BASE AGUA C/VISIBE.                                        </t>
  </si>
  <si>
    <t xml:space="preserve">37.05.26.99</t>
  </si>
  <si>
    <t xml:space="preserve">RETIRADA DE PLACA DE SOLO EM SUPORTE DE MADEIRA OU METALICO.                   </t>
  </si>
  <si>
    <t xml:space="preserve">37.05.27.99</t>
  </si>
  <si>
    <t xml:space="preserve">37.05.28.99</t>
  </si>
  <si>
    <t xml:space="preserve">COLOCACAO DE PLACA EM SUPORTE DE MADEIRA OU METALICO - SOLO                    </t>
  </si>
  <si>
    <t xml:space="preserve">37.05.29.99</t>
  </si>
  <si>
    <t xml:space="preserve">COLOCACAO DE PLACA AEREA EM PORTICOS OU SEMI-PORTICOS.                         </t>
  </si>
  <si>
    <t xml:space="preserve">37.05.30.99</t>
  </si>
  <si>
    <t xml:space="preserve">FORNECIMENTO E TRANSPORTE DE PLACA DE ACO GT+GT.                               </t>
  </si>
  <si>
    <t xml:space="preserve">37.05.31.99</t>
  </si>
  <si>
    <t xml:space="preserve">FORNECIMENTO E TRANSPORTE DE PLACA MOD. ALUMINIO GT+GT.                        </t>
  </si>
  <si>
    <t xml:space="preserve">37.05.32.01.99</t>
  </si>
  <si>
    <t xml:space="preserve">FORN.E COL.PL.AL.MOD.GT+AI PORT/SEMI PORT                                      </t>
  </si>
  <si>
    <t xml:space="preserve">37.06.01.99</t>
  </si>
  <si>
    <t xml:space="preserve">37.06.05.99</t>
  </si>
  <si>
    <t xml:space="preserve">CAPINA MANUAL                                                                  </t>
  </si>
  <si>
    <t xml:space="preserve">37.06.06.99</t>
  </si>
  <si>
    <t xml:space="preserve">CAPINA QUIMICA                                                                 </t>
  </si>
  <si>
    <t xml:space="preserve">37.06.07.99</t>
  </si>
  <si>
    <t xml:space="preserve">CONSERVACAO MANUAL DE ACEIRO                                                   </t>
  </si>
  <si>
    <t xml:space="preserve">37.06.08.99</t>
  </si>
  <si>
    <t xml:space="preserve">DESPRAGUEJAMENTO MANUAL DE GRAMADO                                             </t>
  </si>
  <si>
    <t xml:space="preserve">37.06.09.99</t>
  </si>
  <si>
    <t xml:space="preserve">REMOCAO LIXO ENTULHO                                                           </t>
  </si>
  <si>
    <t xml:space="preserve">equipe.hor</t>
  </si>
  <si>
    <t xml:space="preserve">37.25.11.04.01.99</t>
  </si>
  <si>
    <t xml:space="preserve">GABIAO TIPO CAIXA,ZN90/AL10,NBR 8964,H= 0,50 M                                 </t>
  </si>
  <si>
    <t xml:space="preserve">37.25.11.04.02.99</t>
  </si>
  <si>
    <t xml:space="preserve">37.25.11.04.03.99</t>
  </si>
  <si>
    <t xml:space="preserve">GABIAO TIPO CAIXA,ZN90/AL10,NBR 8964,H=0,50 M REVEST.POLI.ABRASAO MENOR QUE 09%</t>
  </si>
  <si>
    <t xml:space="preserve">37.25.11.04.04.99</t>
  </si>
  <si>
    <t xml:space="preserve">37.25.11.04.05.99</t>
  </si>
  <si>
    <t xml:space="preserve">37.25.11.07.02.99</t>
  </si>
  <si>
    <t xml:space="preserve">37.25.11.07.03.99</t>
  </si>
  <si>
    <t xml:space="preserve">37.28.03.09.03.99</t>
  </si>
  <si>
    <t xml:space="preserve">FORNECIMENTO, INSTALAÇÃO DE TACHA METALICA COM 1 PINO DE FIXAÇÃO MONOREFLETIVA </t>
  </si>
  <si>
    <t xml:space="preserve">37.28.03.09.04.99</t>
  </si>
  <si>
    <t xml:space="preserve">FORNECIMENTO, INSTALAÇÃO DE TACHA METÁLICA COM 1 PINO DE FIXAÇÃO - BIREFLETIVA </t>
  </si>
  <si>
    <t xml:space="preserve">37.28.05.09.01.99</t>
  </si>
  <si>
    <t xml:space="preserve">TRANSIÇAO DE DEFENSA METALICA PARA BARREIRA DE CONCRETO                        </t>
  </si>
  <si>
    <t xml:space="preserve">37.28.08.01.01.99</t>
  </si>
  <si>
    <t xml:space="preserve">37.28.08.02.01.99</t>
  </si>
  <si>
    <t xml:space="preserve">72.01.01.99.01</t>
  </si>
  <si>
    <t xml:space="preserve">ACAB.CONCRETO DE SUPERF.B-436 - COND. A                                        </t>
  </si>
  <si>
    <t xml:space="preserve">72.01.01.99.02</t>
  </si>
  <si>
    <t xml:space="preserve">ACAB.CONCRETO DE SUPERF.B-436 - COND. B                                        </t>
  </si>
  <si>
    <t xml:space="preserve">72.01.01.99.03</t>
  </si>
  <si>
    <t xml:space="preserve">ACAB.CONCRETO DE SUPERF.B-436 - COND. C                                        </t>
  </si>
  <si>
    <t xml:space="preserve">72.01.01.99.04</t>
  </si>
  <si>
    <t xml:space="preserve">ACAB. CONCRETO DE SUPERF.B-436 - COND. D                                       </t>
  </si>
  <si>
    <t xml:space="preserve">72.01.02.99.01</t>
  </si>
  <si>
    <t xml:space="preserve">ACAB.DE CONCRETO SUPERF.BG-38 - COND. A                                        </t>
  </si>
  <si>
    <t xml:space="preserve">72.01.02.99.02</t>
  </si>
  <si>
    <t xml:space="preserve">ACAB.DE CONCRETO SUPERF.BG-38 - COND. B                                        </t>
  </si>
  <si>
    <t xml:space="preserve">72.01.02.99.03</t>
  </si>
  <si>
    <t xml:space="preserve">ACAB.DE CONCRETO SUPERF.BG-38 - COND. C                                        </t>
  </si>
  <si>
    <t xml:space="preserve">72.01.02.99.04</t>
  </si>
  <si>
    <t xml:space="preserve">ACAB.DE CONCRETO SUPERF.BG-38 - COND. D                                        </t>
  </si>
  <si>
    <t xml:space="preserve">72.02.02.99.01</t>
  </si>
  <si>
    <t xml:space="preserve">VEICULO C/CAPAC.P/4 PES. 1.000CC COND. A                                       </t>
  </si>
  <si>
    <t xml:space="preserve">72.02.02.99.02</t>
  </si>
  <si>
    <t xml:space="preserve">VEICULO C/CAPAC.P/4 PES. 1.000CC COND. B                                       </t>
  </si>
  <si>
    <t xml:space="preserve">72.02.02.99.03</t>
  </si>
  <si>
    <t xml:space="preserve">VEICULO C/CAPAC.P/4 PES. 1.000CC COND. C                                       </t>
  </si>
  <si>
    <t xml:space="preserve">72.02.02.99.04</t>
  </si>
  <si>
    <t xml:space="preserve">VEICULO C/CAPAC.P/4 PES. 1.000CC COND. D                                       </t>
  </si>
  <si>
    <t xml:space="preserve">72.02.02.99.05</t>
  </si>
  <si>
    <t xml:space="preserve">VEICULO C/CAPAC.P/4 PES. 1.000CC COND. E                                       </t>
  </si>
  <si>
    <t xml:space="preserve">72.02.02.99.06</t>
  </si>
  <si>
    <t xml:space="preserve">VEICULO C/CAPAC.P/4 PES.1000CC COND. F                                         </t>
  </si>
  <si>
    <t xml:space="preserve">veic.mens</t>
  </si>
  <si>
    <t xml:space="preserve">72.02.05.99.01</t>
  </si>
  <si>
    <t xml:space="preserve">VEICULO DE PREMARCACAO - COND. A                                               </t>
  </si>
  <si>
    <t xml:space="preserve">72.02.05.99.02</t>
  </si>
  <si>
    <t xml:space="preserve">VEICULO DE PREMARCACAO - COND. B                                               </t>
  </si>
  <si>
    <t xml:space="preserve">72.02.05.99.03</t>
  </si>
  <si>
    <t xml:space="preserve">VEICULO DE PREMARCACAO - COND. C                                               </t>
  </si>
  <si>
    <t xml:space="preserve">72.02.05.99.04</t>
  </si>
  <si>
    <t xml:space="preserve">VEICULO DE PREMARCACAO - COND. D                                               </t>
  </si>
  <si>
    <t xml:space="preserve">72.02.09.99.01</t>
  </si>
  <si>
    <t xml:space="preserve">VEICULO UTILITARIO COM MINIMO DE 10 LUGARES COM AR E DIR. HID. CONDICAO A      </t>
  </si>
  <si>
    <t xml:space="preserve">72.02.09.99.02</t>
  </si>
  <si>
    <t xml:space="preserve">VEICULO UTILITARIO COM MINIMO DE 10 LUGARES COM AR E DIR. HID. CONDICAOB       </t>
  </si>
  <si>
    <t xml:space="preserve">72.02.09.99.03</t>
  </si>
  <si>
    <t xml:space="preserve">VEICULO UTILITARIO COM MINIMO DE 10 LUGARES COM AR E DIR. HID. CONDICAO C      </t>
  </si>
  <si>
    <t xml:space="preserve">72.02.09.99.04</t>
  </si>
  <si>
    <t xml:space="preserve">VEICULO UTILITARIO C/MIN.10LUGARES C/ AR + DIR.HID. COND.D                     </t>
  </si>
  <si>
    <t xml:space="preserve">72.02.09.99.05</t>
  </si>
  <si>
    <t xml:space="preserve">VEICULO UTILITARIO COM MINIMO DE 10 LUGARES COM AR E DIR. HID. CONDICAOE       </t>
  </si>
  <si>
    <t xml:space="preserve">72.02.09.99.06</t>
  </si>
  <si>
    <t xml:space="preserve">VEICULO UTILITARIO COM MINIMO DE 10 LUGARES COM AR E DIR. HID. CONDICAOF       </t>
  </si>
  <si>
    <t xml:space="preserve">72.02.10.99.01</t>
  </si>
  <si>
    <t xml:space="preserve">VEICULO UTILITARIO PICK-UP COM AR E DIR. HID. CONDICAO A                       </t>
  </si>
  <si>
    <t xml:space="preserve">72.02.10.99.02</t>
  </si>
  <si>
    <t xml:space="preserve">VEICULO UTILITARIO PICK-UP COM AR E DIR. HID. CONDICAOB                        </t>
  </si>
  <si>
    <t xml:space="preserve">72.02.10.99.03</t>
  </si>
  <si>
    <t xml:space="preserve">VEICULO UTILITARIO PICK-UP COM AR E DIR. HID. CONDICAO C                       </t>
  </si>
  <si>
    <t xml:space="preserve">72.02.10.99.04</t>
  </si>
  <si>
    <t xml:space="preserve">VEICULO UTILITARIO CAMIONETE P/3 PESSOAS C/ AR + DIR.HID.+ AIRBAG              </t>
  </si>
  <si>
    <t xml:space="preserve">72.02.10.99.05</t>
  </si>
  <si>
    <t xml:space="preserve">VEICULO UTILITARIO PICK-UP COM AR E DIR. HID. CONDICAO E                       </t>
  </si>
  <si>
    <t xml:space="preserve">72.02.10.99.06</t>
  </si>
  <si>
    <t xml:space="preserve">VEICULO UTILITARIO PICK-UP COM AR E DIR. HID. CONDICAOF                        </t>
  </si>
  <si>
    <t xml:space="preserve">72.02.11.99.01</t>
  </si>
  <si>
    <t xml:space="preserve">VEICULO C/CAPAC.P/4 PES. 1.000CC TURBO COND. A                                 </t>
  </si>
  <si>
    <t xml:space="preserve">72.02.11.99.02</t>
  </si>
  <si>
    <t xml:space="preserve">VEICULO C/CAPAC.P/4 PES. 1.000CC TURBO COND. B                                 </t>
  </si>
  <si>
    <t xml:space="preserve">72.02.11.99.03</t>
  </si>
  <si>
    <t xml:space="preserve">VEICULO C/CAPAC.P/4 PES. 1.000CC TURBO COND. C                                 </t>
  </si>
  <si>
    <t xml:space="preserve">72.02.11.99.04</t>
  </si>
  <si>
    <t xml:space="preserve">VEICULO CAPAC.4PESSOAS 1.0CC TURBO - COND.D                                    </t>
  </si>
  <si>
    <t xml:space="preserve">72.02.11.99.05</t>
  </si>
  <si>
    <t xml:space="preserve">VEICULO C/CAPAC.P/4 PES. 1.0 110CV COND. E                                     </t>
  </si>
  <si>
    <t xml:space="preserve">72.02.11.99.06</t>
  </si>
  <si>
    <t xml:space="preserve">VEICULO C/CAPAC.P/4 PES. 1.0 110CV COND. F                                     </t>
  </si>
  <si>
    <t xml:space="preserve">72.03.01.99.01</t>
  </si>
  <si>
    <t xml:space="preserve">BATE ESTACA 40 ATE 80 T - COND. A                                              </t>
  </si>
  <si>
    <t xml:space="preserve">72.03.01.99.02</t>
  </si>
  <si>
    <t xml:space="preserve">BATE ESTACA 40 ATE 80 T - COND. B                                              </t>
  </si>
  <si>
    <t xml:space="preserve">72.03.01.99.03</t>
  </si>
  <si>
    <t xml:space="preserve">BATE ESTACA 40 ATE 80 T - COND. C                                              </t>
  </si>
  <si>
    <t xml:space="preserve">72.03.01.99.04</t>
  </si>
  <si>
    <t xml:space="preserve">BATE ESTACA 40 ATE 80 T - COND. D                                              </t>
  </si>
  <si>
    <t xml:space="preserve">72.03.02.99.01</t>
  </si>
  <si>
    <t xml:space="preserve">BATE ESTACA ATE 40T COND. A                                                    </t>
  </si>
  <si>
    <t xml:space="preserve">72.03.02.99.02</t>
  </si>
  <si>
    <t xml:space="preserve">BATE ESTACA ATE 40T CONDI. B                                                   </t>
  </si>
  <si>
    <t xml:space="preserve">72.03.02.99.03</t>
  </si>
  <si>
    <t xml:space="preserve">BATE ESTACA ATE 40T COND. C                                                    </t>
  </si>
  <si>
    <t xml:space="preserve">72.03.02.99.04</t>
  </si>
  <si>
    <t xml:space="preserve">BATE ESTACA ATE 40T COND. D                                                    </t>
  </si>
  <si>
    <t xml:space="preserve">72.04.01.99.01</t>
  </si>
  <si>
    <t xml:space="preserve">BETONEIRA 320L MOTOR ELETRICO COND.A                                           </t>
  </si>
  <si>
    <t xml:space="preserve">72.04.01.99.02</t>
  </si>
  <si>
    <t xml:space="preserve">BETONEIRA 320L MOTOR ELETRICO COND.B                                           </t>
  </si>
  <si>
    <t xml:space="preserve">72.04.01.99.03</t>
  </si>
  <si>
    <t xml:space="preserve">BETONEIRA 320L MOTOR ELETRICO COND.C                                           </t>
  </si>
  <si>
    <t xml:space="preserve">72.04.01.99.04</t>
  </si>
  <si>
    <t xml:space="preserve">BETONEIRA 320L MOTOR ELETRICO COND.D                                           </t>
  </si>
  <si>
    <t xml:space="preserve">72.04.02.99.01</t>
  </si>
  <si>
    <t xml:space="preserve">BETONEIRA 320L MOTOR GASOLINA COND. A                                          </t>
  </si>
  <si>
    <t xml:space="preserve">72.04.02.99.02</t>
  </si>
  <si>
    <t xml:space="preserve">BETONEIRA 320L MOTOR GASOLINA COND. B                                          </t>
  </si>
  <si>
    <t xml:space="preserve">72.04.02.99.03</t>
  </si>
  <si>
    <t xml:space="preserve">BETONEIRA 320L MOTOR GASOLINA COND. C                                          </t>
  </si>
  <si>
    <t xml:space="preserve">72.04.02.99.04</t>
  </si>
  <si>
    <t xml:space="preserve">BETONEIRA 320L MOTOR GASOLINA COND. D                                          </t>
  </si>
  <si>
    <t xml:space="preserve">72.04.03.99.01</t>
  </si>
  <si>
    <t xml:space="preserve">BETONEIRA 580L ELETRICA C/CARREG. COND.A                                       </t>
  </si>
  <si>
    <t xml:space="preserve">72.04.03.99.02</t>
  </si>
  <si>
    <t xml:space="preserve">BETONEIRA 580L ELETRICA C/CARREG. COND.B                                       </t>
  </si>
  <si>
    <t xml:space="preserve">72.04.03.99.03</t>
  </si>
  <si>
    <t xml:space="preserve">BETONEIRA 580L ELETRICA C/CARREG. COND.C                                       </t>
  </si>
  <si>
    <t xml:space="preserve">72.04.03.99.04</t>
  </si>
  <si>
    <t xml:space="preserve">BETONEIRA 580L ELETRICA C/CARREG. COND.D                                       </t>
  </si>
  <si>
    <t xml:space="preserve">72.04.04.99.01</t>
  </si>
  <si>
    <t xml:space="preserve">BETONEIRA 580L MOTOR A DIESEL COND. A                                          </t>
  </si>
  <si>
    <t xml:space="preserve">72.04.04.99.02</t>
  </si>
  <si>
    <t xml:space="preserve">BETONEIRA 580L MOTOR A DIESEL COND. B                                          </t>
  </si>
  <si>
    <t xml:space="preserve">72.04.04.99.03</t>
  </si>
  <si>
    <t xml:space="preserve">BETONEIRA 580L MOTOR A DIESEL COND. C                                          </t>
  </si>
  <si>
    <t xml:space="preserve">72.04.04.99.04</t>
  </si>
  <si>
    <t xml:space="preserve">BETONEIRA 580L MOTOR A DIESEL - COND. D                                        </t>
  </si>
  <si>
    <t xml:space="preserve">72.05.01.99.01</t>
  </si>
  <si>
    <t xml:space="preserve">BOMBA DREN.SUBMER.ELETR.27M3/H COND. A                                         </t>
  </si>
  <si>
    <t xml:space="preserve">72.05.01.99.02</t>
  </si>
  <si>
    <t xml:space="preserve">BOMBA DREN.SUBMER.ELETR.27M3/H COND. B                                         </t>
  </si>
  <si>
    <t xml:space="preserve">72.05.01.99.03</t>
  </si>
  <si>
    <t xml:space="preserve">BOMBA DREN.SUBMER.ELETR.27M3/H COND. C                                         </t>
  </si>
  <si>
    <t xml:space="preserve">72.05.01.99.04</t>
  </si>
  <si>
    <t xml:space="preserve">BOMBA DREN.SUBMER.ELETR.27M3/H COND. D                                         </t>
  </si>
  <si>
    <t xml:space="preserve">72.05.02.99.01</t>
  </si>
  <si>
    <t xml:space="preserve">BOMBA DREN.SUBMER.ELETR.60M3/H COND. A                                         </t>
  </si>
  <si>
    <t xml:space="preserve">72.05.02.99.02</t>
  </si>
  <si>
    <t xml:space="preserve">BOMBA DREN.SUBMER.ELETR.60M3/H COND. B                                         </t>
  </si>
  <si>
    <t xml:space="preserve">72.05.02.99.03</t>
  </si>
  <si>
    <t xml:space="preserve">BOMBA DREN.SUBMER.ELETR.60M3/H COND. C                                         </t>
  </si>
  <si>
    <t xml:space="preserve">72.05.02.99.04</t>
  </si>
  <si>
    <t xml:space="preserve">BOMBA DREN.SUBMER.ELETR.60M3/H COND. D                                         </t>
  </si>
  <si>
    <t xml:space="preserve">72.05.03.99.01</t>
  </si>
  <si>
    <t xml:space="preserve">BOMBA DREN.SUBMER.ELETR.144M3/H COND. A                                        </t>
  </si>
  <si>
    <t xml:space="preserve">72.05.03.99.02</t>
  </si>
  <si>
    <t xml:space="preserve">BOMBA DREN.SUBMER.ELETR.144M3/H COND. B                                        </t>
  </si>
  <si>
    <t xml:space="preserve">72.05.03.99.03</t>
  </si>
  <si>
    <t xml:space="preserve">BOMBA DREN.SUBMER.ELETR.144M3/H COND. C                                        </t>
  </si>
  <si>
    <t xml:space="preserve">72.05.03.99.04</t>
  </si>
  <si>
    <t xml:space="preserve">BOMBA DREN.SUBMER.ELETR.144M3/H COND. D                                        </t>
  </si>
  <si>
    <t xml:space="preserve">72.05.04.99.01</t>
  </si>
  <si>
    <t xml:space="preserve">BOMBA DREN.SUBMER.ELETR.180M3/H COND. A                                        </t>
  </si>
  <si>
    <t xml:space="preserve">72.05.04.99.02</t>
  </si>
  <si>
    <t xml:space="preserve">BOMBA DREN.SUBMER.ELETR.180M3/H COND. B                                        </t>
  </si>
  <si>
    <t xml:space="preserve">72.05.04.99.03</t>
  </si>
  <si>
    <t xml:space="preserve">BOMBA DREN.SUBMER.ELETR.180M3/H COND. C                                        </t>
  </si>
  <si>
    <t xml:space="preserve">72.05.04.99.04</t>
  </si>
  <si>
    <t xml:space="preserve">BOMBA DREN.SUBMER.ELETR.180M3/H COND. D                                        </t>
  </si>
  <si>
    <t xml:space="preserve">72.05.05.99.01</t>
  </si>
  <si>
    <t xml:space="preserve">BOMBA DREN.SUB.GAS.60.000L/H COND. A                                           </t>
  </si>
  <si>
    <t xml:space="preserve">72.05.05.99.02</t>
  </si>
  <si>
    <t xml:space="preserve">BOMBA DREN.SUB.GAS.60.000L/H COND. B                                           </t>
  </si>
  <si>
    <t xml:space="preserve">72.05.05.99.03</t>
  </si>
  <si>
    <t xml:space="preserve">BOMBA DREN.SUB.GAS.60.000L/H COND. C                                           </t>
  </si>
  <si>
    <t xml:space="preserve">72.05.05.99.04</t>
  </si>
  <si>
    <t xml:space="preserve">BOMBA DREN.SUB.GAS.60.000L/H COND. D                                           </t>
  </si>
  <si>
    <t xml:space="preserve">72.06.01.99.01</t>
  </si>
  <si>
    <t xml:space="preserve">BOMBA INJ.PROJ.NATA CIM.ARG.1M3/H COND.A                                       </t>
  </si>
  <si>
    <t xml:space="preserve">72.06.01.99.02</t>
  </si>
  <si>
    <t xml:space="preserve">BOMBA INJ.PROJ.NATA CIM.ARG.1M3/H COND.B                                       </t>
  </si>
  <si>
    <t xml:space="preserve">72.06.01.99.03</t>
  </si>
  <si>
    <t xml:space="preserve">BOMBA INJ.PROJ.NATA CIM.ARG.1M3/H COND.C                                       </t>
  </si>
  <si>
    <t xml:space="preserve">72.06.01.99.04</t>
  </si>
  <si>
    <t xml:space="preserve">BOMBA INJ.PROJ.NATA CIM.ARG.1M3/H COND.D                                       </t>
  </si>
  <si>
    <t xml:space="preserve">72.06.02.99.01</t>
  </si>
  <si>
    <t xml:space="preserve">BOMBA INJ.PROJ.NATA CIM.ARG.3M3/H COND.A                                       </t>
  </si>
  <si>
    <t xml:space="preserve">72.06.02.99.02</t>
  </si>
  <si>
    <t xml:space="preserve">BOMBA INJ.PROJ.NATA CIM.ARG.3M3/H COND.B                                       </t>
  </si>
  <si>
    <t xml:space="preserve">72.06.02.99.03</t>
  </si>
  <si>
    <t xml:space="preserve">BOMBA INJ.PROJ.NATA CIM.ARG.3M3/H COND.C                                       </t>
  </si>
  <si>
    <t xml:space="preserve">72.06.02.99.04</t>
  </si>
  <si>
    <t xml:space="preserve">BOMBA INJ.PROJ.NATA CIM.ARG.3M3/H COND.D                                       </t>
  </si>
  <si>
    <t xml:space="preserve">72.06.03.99.01</t>
  </si>
  <si>
    <t xml:space="preserve">BOM.INJ.PROJ.CONCR.35M3/H COND. A                                              </t>
  </si>
  <si>
    <t xml:space="preserve">72.06.03.99.02</t>
  </si>
  <si>
    <t xml:space="preserve">BOM.INJ.PROJ.CONCR.35M3/H COND. B                                              </t>
  </si>
  <si>
    <t xml:space="preserve">72.06.03.99.03</t>
  </si>
  <si>
    <t xml:space="preserve">BOM.INJ.PROJ.CONCR.35M3/H COND. C                                              </t>
  </si>
  <si>
    <t xml:space="preserve">72.06.03.99.04</t>
  </si>
  <si>
    <t xml:space="preserve">BOM.INJ.PROJ.CONCR.35M3/H COND. D                                              </t>
  </si>
  <si>
    <t xml:space="preserve">72.06.04.99.01</t>
  </si>
  <si>
    <t xml:space="preserve">BOMBA PROJECAO DE CONC.MAN.10M3/H COND.A                                       </t>
  </si>
  <si>
    <t xml:space="preserve">72.06.04.99.02</t>
  </si>
  <si>
    <t xml:space="preserve">BOMBA PROJECAO DE CONC.MAN.10M3/H COND.B                                       </t>
  </si>
  <si>
    <t xml:space="preserve">72.06.04.99.03</t>
  </si>
  <si>
    <t xml:space="preserve">BOMBA PROJECAO DE CONC.MAN.10M3/H COND.C                                       </t>
  </si>
  <si>
    <t xml:space="preserve">72.06.04.99.04</t>
  </si>
  <si>
    <t xml:space="preserve">BOMBA PROJECAO DE CONC.MAN.10M3/H COND.D                                       </t>
  </si>
  <si>
    <t xml:space="preserve">72.06.05.99.01</t>
  </si>
  <si>
    <t xml:space="preserve">BOM.PROJ.CONC.C/LANCA TEL.23M3/H COND.A                                        </t>
  </si>
  <si>
    <t xml:space="preserve">72.06.05.99.02</t>
  </si>
  <si>
    <t xml:space="preserve">BOM.PROJ.CONC.C/LANCA TEL.23M3/H COND.B                                        </t>
  </si>
  <si>
    <t xml:space="preserve">72.06.05.99.03</t>
  </si>
  <si>
    <t xml:space="preserve">BOM.PROJ.CONC.C/LANCA TEL.23M3/H COND.C                                        </t>
  </si>
  <si>
    <t xml:space="preserve">72.06.05.99.04</t>
  </si>
  <si>
    <t xml:space="preserve">BOM.PROJ.CONC.C/LANCA TEL 23M3/H COND.D                                        </t>
  </si>
  <si>
    <t xml:space="preserve">72.07.01.99.01</t>
  </si>
  <si>
    <t xml:space="preserve">BOMBA HIDRAULICA PARA PROTENSAO COND.A                                         </t>
  </si>
  <si>
    <t xml:space="preserve">72.07.01.99.02</t>
  </si>
  <si>
    <t xml:space="preserve">BOMBA HIDRAULICA PARA PROTENSAO COND.B                                         </t>
  </si>
  <si>
    <t xml:space="preserve">72.07.01.99.03</t>
  </si>
  <si>
    <t xml:space="preserve">BOMBA HIDRAULICA PARA PROTENSAO COND.C                                         </t>
  </si>
  <si>
    <t xml:space="preserve">72.07.01.99.04</t>
  </si>
  <si>
    <t xml:space="preserve">BOMBA HIDRAULICA PARA PROTENSAO COND.D                                         </t>
  </si>
  <si>
    <t xml:space="preserve">72.07.07.99.01</t>
  </si>
  <si>
    <t xml:space="preserve">MACACO PROTENSAO K-350 COND. A                                                 </t>
  </si>
  <si>
    <t xml:space="preserve">72.07.07.99.02</t>
  </si>
  <si>
    <t xml:space="preserve">MACACO PROTENSAO K-350 COND. B                                                 </t>
  </si>
  <si>
    <t xml:space="preserve">72.07.07.99.03</t>
  </si>
  <si>
    <t xml:space="preserve">MACACO PROTENSAO K-350 COND. C                                                 </t>
  </si>
  <si>
    <t xml:space="preserve">72.07.07.99.04</t>
  </si>
  <si>
    <t xml:space="preserve">MACACO PROTENSAO K-350 COND. D                                                 </t>
  </si>
  <si>
    <t xml:space="preserve">72.08.01.99.01</t>
  </si>
  <si>
    <t xml:space="preserve">CAMINHAO IRRIGADEIRA 6000L COND. A                                             </t>
  </si>
  <si>
    <t xml:space="preserve">72.08.01.99.02</t>
  </si>
  <si>
    <t xml:space="preserve">CAMINHAO IRRIGADEIRA 6000L COND. B                                             </t>
  </si>
  <si>
    <t xml:space="preserve">72.08.01.99.03</t>
  </si>
  <si>
    <t xml:space="preserve">CAMINHAO IRRIGADEIRA 6000L COND. C                                             </t>
  </si>
  <si>
    <t xml:space="preserve">72.08.01.99.04</t>
  </si>
  <si>
    <t xml:space="preserve">CAMINHAO IRRIGADEIRA 6000L COND. D                                             </t>
  </si>
  <si>
    <t xml:space="preserve">72.08.01.99.05</t>
  </si>
  <si>
    <t xml:space="preserve">CAMINHAO IRRIGADEIRA 6000L COND. E                                             </t>
  </si>
  <si>
    <t xml:space="preserve">72.08.02.99.01</t>
  </si>
  <si>
    <t xml:space="preserve">CAMINHAO IRRIGADEIRA 9000L COND. A                                             </t>
  </si>
  <si>
    <t xml:space="preserve">72.08.02.99.02</t>
  </si>
  <si>
    <t xml:space="preserve">CAMINHAO IRRIGADEIRA 9000L COND. B                                             </t>
  </si>
  <si>
    <t xml:space="preserve">72.08.02.99.03</t>
  </si>
  <si>
    <t xml:space="preserve">CAMINHAO IRRIGADEIRA 9000L COND. C                                             </t>
  </si>
  <si>
    <t xml:space="preserve">72.08.02.99.04</t>
  </si>
  <si>
    <t xml:space="preserve">CAMINHAO IRRIGADEIRA 9000L COND. D                                             </t>
  </si>
  <si>
    <t xml:space="preserve">72.08.02.99.05</t>
  </si>
  <si>
    <t xml:space="preserve">CAMINHAO IRRIGADEIRA 9000L COND. E                                             </t>
  </si>
  <si>
    <t xml:space="preserve">72.09.01.99.01</t>
  </si>
  <si>
    <t xml:space="preserve">CAMINHAO BASCULANTE 5M3 COND. A                                                </t>
  </si>
  <si>
    <t xml:space="preserve">72.09.01.99.02</t>
  </si>
  <si>
    <t xml:space="preserve">CAMINHAO BASCULANTE 5M3 COND. B                                                </t>
  </si>
  <si>
    <t xml:space="preserve">72.09.01.99.03</t>
  </si>
  <si>
    <t xml:space="preserve">CAMINHAO BASCULANTE 5M3 COND. C                                                </t>
  </si>
  <si>
    <t xml:space="preserve">72.09.01.99.04</t>
  </si>
  <si>
    <t xml:space="preserve">CAMINHAO BASCULANTE 5M3 COND. D                                                </t>
  </si>
  <si>
    <t xml:space="preserve">72.09.01.99.05</t>
  </si>
  <si>
    <t xml:space="preserve">CAMINHAO BASCULANTE 5M3 COND. E                                                </t>
  </si>
  <si>
    <t xml:space="preserve">72.09.02.99.01</t>
  </si>
  <si>
    <t xml:space="preserve">CAMINHAO BASCULANTE 8M3 COND. A                                                </t>
  </si>
  <si>
    <t xml:space="preserve">72.09.02.99.02</t>
  </si>
  <si>
    <t xml:space="preserve">CAMINHAO BASCULANTE 8M3 COND. B                                                </t>
  </si>
  <si>
    <t xml:space="preserve">72.09.02.99.03</t>
  </si>
  <si>
    <t xml:space="preserve">CAMINHAO BASCULANTE 8M3 COND. C                                                </t>
  </si>
  <si>
    <t xml:space="preserve">72.09.02.99.04</t>
  </si>
  <si>
    <t xml:space="preserve">CAMINHAO BASCULANTE 8M3 COND. D                                                </t>
  </si>
  <si>
    <t xml:space="preserve">72.09.02.99.05</t>
  </si>
  <si>
    <t xml:space="preserve">CAMINHAO BASCULANTE 8M3 COND. E                                                </t>
  </si>
  <si>
    <t xml:space="preserve">72.09.04.99.01</t>
  </si>
  <si>
    <t xml:space="preserve">CHAS.BASC.12M3 C-A                                                             </t>
  </si>
  <si>
    <t xml:space="preserve">72.09.04.99.02</t>
  </si>
  <si>
    <t xml:space="preserve">CHAS.BASC.12M3 C-B                                                             </t>
  </si>
  <si>
    <t xml:space="preserve">72.09.04.99.03</t>
  </si>
  <si>
    <t xml:space="preserve">CHAS.BASC.12M3 C-C                                                             </t>
  </si>
  <si>
    <t xml:space="preserve">72.09.04.99.04</t>
  </si>
  <si>
    <t xml:space="preserve">CAMINHAO BASCULANTE 12M3 COND. D                                               </t>
  </si>
  <si>
    <t xml:space="preserve">72.09.04.99.05</t>
  </si>
  <si>
    <t xml:space="preserve">CHAS.BASC.12M3 C-E                                                             </t>
  </si>
  <si>
    <t xml:space="preserve">72.10.01.99.01</t>
  </si>
  <si>
    <t xml:space="preserve">CAMINHAO BASC.FORA ESTR. 18,3M3 COND. A                                        </t>
  </si>
  <si>
    <t xml:space="preserve">72.10.01.99.02</t>
  </si>
  <si>
    <t xml:space="preserve">CAMINHAO BASC. FORA ESTR. 18,3M3 COND. B                                       </t>
  </si>
  <si>
    <t xml:space="preserve">72.10.01.99.03</t>
  </si>
  <si>
    <t xml:space="preserve">CAMINHAO BASC. FORA ESTR. 18.3M3 COND. C                                       </t>
  </si>
  <si>
    <t xml:space="preserve">72.10.01.99.04</t>
  </si>
  <si>
    <t xml:space="preserve">CAMINHAO BASC.FORA ESTR. 18,3M3 COND. D                                        </t>
  </si>
  <si>
    <t xml:space="preserve">72.10.01.99.05</t>
  </si>
  <si>
    <t xml:space="preserve">CAMINHAO BASC.FORA ESTR.18,3M3 COND. E                                         </t>
  </si>
  <si>
    <t xml:space="preserve">72.11.01.99.01</t>
  </si>
  <si>
    <t xml:space="preserve">CAMINHAO BETONEIRA 5M3 COND. A                                                 </t>
  </si>
  <si>
    <t xml:space="preserve">72.11.01.99.02</t>
  </si>
  <si>
    <t xml:space="preserve">CAMINHAO BETONEIRA 5M3 COND. B                                                 </t>
  </si>
  <si>
    <t xml:space="preserve">72.11.01.99.03</t>
  </si>
  <si>
    <t xml:space="preserve">CAMINHAO BETONEIRA 5M3 COND. C                                                 </t>
  </si>
  <si>
    <t xml:space="preserve">72.11.01.99.04</t>
  </si>
  <si>
    <t xml:space="preserve">CAMINHAO BETONEIRA 5M3 COND. D                                                 </t>
  </si>
  <si>
    <t xml:space="preserve">72.11.01.99.05</t>
  </si>
  <si>
    <t xml:space="preserve">CAMINHAO BETONEIRA 5M3 COND. E                                                 </t>
  </si>
  <si>
    <t xml:space="preserve">72.11.02.99.01</t>
  </si>
  <si>
    <t xml:space="preserve">CAMINHAO BETONEIRA 7M3 COND. A                                                 </t>
  </si>
  <si>
    <t xml:space="preserve">72.11.02.99.02</t>
  </si>
  <si>
    <t xml:space="preserve">CAMINHAO BETONEIRA 7M3 COND. B                                                 </t>
  </si>
  <si>
    <t xml:space="preserve">72.11.02.99.03</t>
  </si>
  <si>
    <t xml:space="preserve">CAMINHAO BETONEIRA 7M3 COND. C                                                 </t>
  </si>
  <si>
    <t xml:space="preserve">72.11.02.99.04</t>
  </si>
  <si>
    <t xml:space="preserve">CAMINHAO BETONEIRA 7M3 COND. D                                                 </t>
  </si>
  <si>
    <t xml:space="preserve">72.11.02.99.05</t>
  </si>
  <si>
    <t xml:space="preserve">CAMINHAO BETONEIRA 7M3 COND. E                                                 </t>
  </si>
  <si>
    <t xml:space="preserve">72.11.03.99.01</t>
  </si>
  <si>
    <t xml:space="preserve">CAMINHAO P/BOMBEAMENTO DE CONC. COND. A                                        </t>
  </si>
  <si>
    <t xml:space="preserve">72.11.03.99.02</t>
  </si>
  <si>
    <t xml:space="preserve">CAMINHAO P/BOMBEAMENTO DE CONC. COND. B                                        </t>
  </si>
  <si>
    <t xml:space="preserve">72.11.03.99.03</t>
  </si>
  <si>
    <t xml:space="preserve">CAMINHAO P/BOMBEAMENTO DE CONC. COND. C                                        </t>
  </si>
  <si>
    <t xml:space="preserve">72.11.03.99.04</t>
  </si>
  <si>
    <t xml:space="preserve">CAMINHAO P/BOMBEAMENTO DE CONC. COND. D                                        </t>
  </si>
  <si>
    <t xml:space="preserve">72.11.03.99.05</t>
  </si>
  <si>
    <t xml:space="preserve">CAMINHAO P/BOMBEAMENTO DE CONC. COND. E                                        </t>
  </si>
  <si>
    <t xml:space="preserve">72.12.01.99.01</t>
  </si>
  <si>
    <t xml:space="preserve">CAMINHAO CARROC. MADEIRA 4,5T COND. A                                          </t>
  </si>
  <si>
    <t xml:space="preserve">72.12.01.99.02</t>
  </si>
  <si>
    <t xml:space="preserve">CAMINHAO CARROC. MADEIRA 4,5T COND. B                                          </t>
  </si>
  <si>
    <t xml:space="preserve">72.12.01.99.03</t>
  </si>
  <si>
    <t xml:space="preserve">CAMINHAO CARROC. MADEIRA 4,5T COND. C                                          </t>
  </si>
  <si>
    <t xml:space="preserve">72.12.01.99.04</t>
  </si>
  <si>
    <t xml:space="preserve">CAMINHAO CARROC. MADEIRA 4,5T COND. D                                          </t>
  </si>
  <si>
    <t xml:space="preserve">72.12.01.99.05</t>
  </si>
  <si>
    <t xml:space="preserve">CAMINHAO CARROC. MADEIRA 4,5 T COND. E                                         </t>
  </si>
  <si>
    <t xml:space="preserve">72.12.02.99.01</t>
  </si>
  <si>
    <t xml:space="preserve">CAMINHAO CARROC. MADEIRA 8,0T COND. A                                          </t>
  </si>
  <si>
    <t xml:space="preserve">72.12.02.99.02</t>
  </si>
  <si>
    <t xml:space="preserve">CAMINHAO CARROC. MADEIRA 8,0T COND. B                                          </t>
  </si>
  <si>
    <t xml:space="preserve">72.12.02.99.03</t>
  </si>
  <si>
    <t xml:space="preserve">CAMINHAO CARROC. MADEIRA 8,0T COND. C                                          </t>
  </si>
  <si>
    <t xml:space="preserve">72.12.02.99.04</t>
  </si>
  <si>
    <t xml:space="preserve">CAMINHAO CARROC. MADEIRA 8,0T COND. D                                          </t>
  </si>
  <si>
    <t xml:space="preserve">72.12.02.99.05</t>
  </si>
  <si>
    <t xml:space="preserve">CAMINHAO CARROC. MADEIRA 8,0 TON COND. E                                       </t>
  </si>
  <si>
    <t xml:space="preserve">72.12.03.99.01</t>
  </si>
  <si>
    <t xml:space="preserve">CAMINHAO CARROC. MADEIRA 10,5T COND. A                                         </t>
  </si>
  <si>
    <t xml:space="preserve">72.12.03.99.02</t>
  </si>
  <si>
    <t xml:space="preserve">CAMINHAO CARROC. MADEIRA 10,5T COND. B                                         </t>
  </si>
  <si>
    <t xml:space="preserve">72.12.03.99.03</t>
  </si>
  <si>
    <t xml:space="preserve">CAMINHAO CARROC. MADEIRA 10,5T COND. C                                         </t>
  </si>
  <si>
    <t xml:space="preserve">72.12.03.99.04</t>
  </si>
  <si>
    <t xml:space="preserve">CAMINHAO CARROC. MADEIRA 10,5T COND. D                                         </t>
  </si>
  <si>
    <t xml:space="preserve">72.12.03.99.05</t>
  </si>
  <si>
    <t xml:space="preserve">CAMINHAO CARROC. MADEIRA 10,5T COND. E                                         </t>
  </si>
  <si>
    <t xml:space="preserve">72.12.04.99.01</t>
  </si>
  <si>
    <t xml:space="preserve">CAMINHAO PARA LUBRIFICACAO 3000L COND. A                                       </t>
  </si>
  <si>
    <t xml:space="preserve">72.12.04.99.02</t>
  </si>
  <si>
    <t xml:space="preserve">CAMINHAO PARA LUBRIFICACAO 3000L COND. B                                       </t>
  </si>
  <si>
    <t xml:space="preserve">72.12.04.99.03</t>
  </si>
  <si>
    <t xml:space="preserve">CAMINHAO PARA LUBRIFICACAO 3000L COND. C                                       </t>
  </si>
  <si>
    <t xml:space="preserve">72.12.04.99.04</t>
  </si>
  <si>
    <t xml:space="preserve">CAMINHAO PARA LUBRIFICACAO 3000L COND. D                                       </t>
  </si>
  <si>
    <t xml:space="preserve">72.12.04.99.05</t>
  </si>
  <si>
    <t xml:space="preserve">CAMINHAO P/ LUBRIFICACAO 3000L COND. E                                         </t>
  </si>
  <si>
    <t xml:space="preserve">72.12.05.99.01</t>
  </si>
  <si>
    <t xml:space="preserve">CAMINHAO PARA LUBRIFICACAO 7000L COND. A                                       </t>
  </si>
  <si>
    <t xml:space="preserve">72.12.05.99.02</t>
  </si>
  <si>
    <t xml:space="preserve">CAMINHAO PARA LUBRIFICACAO 7000L COND. B                                       </t>
  </si>
  <si>
    <t xml:space="preserve">72.12.05.99.03</t>
  </si>
  <si>
    <t xml:space="preserve">CAMINHAO PARA LUBRIFICACAO 7000L COND. C                                       </t>
  </si>
  <si>
    <t xml:space="preserve">72.12.05.99.04</t>
  </si>
  <si>
    <t xml:space="preserve">CAMINHAO PARA LUBRIFICACAO 7000L COND. D                                       </t>
  </si>
  <si>
    <t xml:space="preserve">72.12.05.99.05</t>
  </si>
  <si>
    <t xml:space="preserve">CAMINHAO P/LUBRIFICACAO 7000L COND. E                                          </t>
  </si>
  <si>
    <t xml:space="preserve">72.12.06.99.01</t>
  </si>
  <si>
    <t xml:space="preserve">CAMINHAO ABASTECEDOR COND. A                                                   </t>
  </si>
  <si>
    <t xml:space="preserve">72.12.06.99.02</t>
  </si>
  <si>
    <t xml:space="preserve">CAMINHAO ABASTECEDOR COND. B                                                   </t>
  </si>
  <si>
    <t xml:space="preserve">72.12.06.99.03</t>
  </si>
  <si>
    <t xml:space="preserve">CAMINHAO ABASTECEDOR COND. C                                                   </t>
  </si>
  <si>
    <t xml:space="preserve">72.12.06.99.04</t>
  </si>
  <si>
    <t xml:space="preserve">CAMINHAO ABASTECEDOR COND. D                                                   </t>
  </si>
  <si>
    <t xml:space="preserve">72.12.06.99.05</t>
  </si>
  <si>
    <t xml:space="preserve">CAMINHAO ABASTECEDOR COND. E                                                   </t>
  </si>
  <si>
    <t xml:space="preserve">72.12.07.99.01</t>
  </si>
  <si>
    <t xml:space="preserve">CAMINHAO CARROC.BOIAD.R.8T COND. A                                             </t>
  </si>
  <si>
    <t xml:space="preserve">72.12.07.99.02</t>
  </si>
  <si>
    <t xml:space="preserve">CAMINHAO CARROC.BOIAD.R.8T COND. B                                             </t>
  </si>
  <si>
    <t xml:space="preserve">72.12.07.99.03</t>
  </si>
  <si>
    <t xml:space="preserve">CAMINHAO CARROC.BOIAD.R.8T COND. C                                             </t>
  </si>
  <si>
    <t xml:space="preserve">72.12.07.99.04</t>
  </si>
  <si>
    <t xml:space="preserve">CAMINHAO CARROC.BOIAD.R.8T COND. D                                             </t>
  </si>
  <si>
    <t xml:space="preserve">72.13.01.99.01</t>
  </si>
  <si>
    <t xml:space="preserve">CAMINHAO HIDROSSEMEADOR 5600L COND. A                                          </t>
  </si>
  <si>
    <t xml:space="preserve">72.13.01.99.02</t>
  </si>
  <si>
    <t xml:space="preserve">CAMINHAO HIDROSSEMEADOR 5600L COND. B                                          </t>
  </si>
  <si>
    <t xml:space="preserve">72.13.01.99.03</t>
  </si>
  <si>
    <t xml:space="preserve">CAMINHAO HIDROSSEMEADOR 5600L COND. C                                          </t>
  </si>
  <si>
    <t xml:space="preserve">72.13.01.99.04</t>
  </si>
  <si>
    <t xml:space="preserve">CAMINHAO HIDROSSEMEADOR 5600L COND. D                                          </t>
  </si>
  <si>
    <t xml:space="preserve">72.13.01.99.05</t>
  </si>
  <si>
    <t xml:space="preserve">CAMINHAO HIDROSSEMEADOR 5600L COND. E                                          </t>
  </si>
  <si>
    <t xml:space="preserve">72.14.01.99.01</t>
  </si>
  <si>
    <t xml:space="preserve">CAMINHAO ESPARGIDOR 6000L COND. A                                              </t>
  </si>
  <si>
    <t xml:space="preserve">72.14.01.99.02</t>
  </si>
  <si>
    <t xml:space="preserve">CAMINHAO ESPARGIDOR 6000L COND. B                                              </t>
  </si>
  <si>
    <t xml:space="preserve">72.14.01.99.03</t>
  </si>
  <si>
    <t xml:space="preserve">CAMINHAO ESPARGIDOR 6000L COND. C                                              </t>
  </si>
  <si>
    <t xml:space="preserve">72.14.01.99.04</t>
  </si>
  <si>
    <t xml:space="preserve">CAMINHAO ESPARGIDOR 6000L COND. D                                              </t>
  </si>
  <si>
    <t xml:space="preserve">72.14.01.99.05</t>
  </si>
  <si>
    <t xml:space="preserve">CAMINHAO ESPARGIDOR 6000L COND. E                                              </t>
  </si>
  <si>
    <t xml:space="preserve">72.15.01.99.01</t>
  </si>
  <si>
    <t xml:space="preserve">CAMINHAO GUINCHO LANC.TELES.3,75T COND.A                                       </t>
  </si>
  <si>
    <t xml:space="preserve">72.15.01.99.02</t>
  </si>
  <si>
    <t xml:space="preserve">CAMINHAO GUINCHO LANC.TELES.3,75T COND.B                                       </t>
  </si>
  <si>
    <t xml:space="preserve">72.15.01.99.03</t>
  </si>
  <si>
    <t xml:space="preserve">CAMINHAO GUINCHO LANC.TELES.3,75T COND.C                                       </t>
  </si>
  <si>
    <t xml:space="preserve">72.15.01.99.04</t>
  </si>
  <si>
    <t xml:space="preserve">CAMINHAO GUINCHO LANC.TELES.3,75T COND.D                                       </t>
  </si>
  <si>
    <t xml:space="preserve">72.15.01.99.05</t>
  </si>
  <si>
    <t xml:space="preserve">CAMINHAO GUINCHO LANC.TELES.3,75T COND.E                                       </t>
  </si>
  <si>
    <t xml:space="preserve">72.15.02.99.01</t>
  </si>
  <si>
    <t xml:space="preserve">CAMINHAO GUINCHO LANC.TELES.4,10T COND.A                                       </t>
  </si>
  <si>
    <t xml:space="preserve">72.15.02.99.02</t>
  </si>
  <si>
    <t xml:space="preserve">CAMINHAO GUINCHO LANC.TELES.4,10T COND.B                                       </t>
  </si>
  <si>
    <t xml:space="preserve">72.15.02.99.03</t>
  </si>
  <si>
    <t xml:space="preserve">CAMINHAO GUINCHO LANC.TELES.4,10T COND.C                                       </t>
  </si>
  <si>
    <t xml:space="preserve">72.15.02.99.04</t>
  </si>
  <si>
    <t xml:space="preserve">CAMINHAO GUINCHO LANC.TELES.4,10T COND.D                                       </t>
  </si>
  <si>
    <t xml:space="preserve">72.15.02.99.05</t>
  </si>
  <si>
    <t xml:space="preserve">CAMINHAO GUINCHO LANC.TELES.4,10T COND.E                                       </t>
  </si>
  <si>
    <t xml:space="preserve">72.15.03.99.01</t>
  </si>
  <si>
    <t xml:space="preserve">CAMINHAO CARROCERIA COM GUINDAUTO 640-18COND. A                                </t>
  </si>
  <si>
    <t xml:space="preserve">72.15.03.99.02</t>
  </si>
  <si>
    <t xml:space="preserve">CAMINHAO CARROCERIA COM GUINDAUTO 640-18, COND. B                              </t>
  </si>
  <si>
    <t xml:space="preserve">72.15.03.99.03</t>
  </si>
  <si>
    <t xml:space="preserve">CAMINHAO CARROCERIA COM GUINDAUTO 640-18, COND. C                              </t>
  </si>
  <si>
    <t xml:space="preserve">72.15.03.99.04</t>
  </si>
  <si>
    <t xml:space="preserve">CAMINHAO CAR. GUINDAUTO 640-18                                                 </t>
  </si>
  <si>
    <t xml:space="preserve">72.15.03.99.05</t>
  </si>
  <si>
    <t xml:space="preserve">CAMINHAO CARROCERIA COM GUINDAUTO 640-18, COND. E                              </t>
  </si>
  <si>
    <t xml:space="preserve">72.16.01.99.01</t>
  </si>
  <si>
    <t xml:space="preserve">CAMINHAO C/USINA LAMA ASFAL.10,5T COND.A                                       </t>
  </si>
  <si>
    <t xml:space="preserve">72.16.01.99.02</t>
  </si>
  <si>
    <t xml:space="preserve">CAMINHAO C/USINA LAMA ASFAL.10,5T COND.B                                       </t>
  </si>
  <si>
    <t xml:space="preserve">72.16.01.99.03</t>
  </si>
  <si>
    <t xml:space="preserve">CAMINHAO C/USINA LAMA ASFAL.10,5T COND.C                                       </t>
  </si>
  <si>
    <t xml:space="preserve">72.16.01.99.04</t>
  </si>
  <si>
    <t xml:space="preserve">CAMINHAO C/USINA LAMA ASFAL.10,5T COND.D                                       </t>
  </si>
  <si>
    <t xml:space="preserve">72.16.01.99.05</t>
  </si>
  <si>
    <t xml:space="preserve">CAMINHAO C/USINA LAMA ASFAL.10,5T COND.E                                       </t>
  </si>
  <si>
    <t xml:space="preserve">72.16.02.99.01</t>
  </si>
  <si>
    <t xml:space="preserve">CAMINHAO USINA P/MICROP.9M3 COND.A                                             </t>
  </si>
  <si>
    <t xml:space="preserve">72.16.02.99.02</t>
  </si>
  <si>
    <t xml:space="preserve">CAMINHAO USINA P/MICROP.9M3 COND.B                                             </t>
  </si>
  <si>
    <t xml:space="preserve">72.16.02.99.03</t>
  </si>
  <si>
    <t xml:space="preserve">CAMINHAO USINA P/MICROP.9M3 COND. C                                            </t>
  </si>
  <si>
    <t xml:space="preserve">72.16.02.99.04</t>
  </si>
  <si>
    <t xml:space="preserve">CAMINHAO USINA P/MICROP.9M3 COND.D                                             </t>
  </si>
  <si>
    <t xml:space="preserve">72.17.01.99.01</t>
  </si>
  <si>
    <t xml:space="preserve">CAMINHAO PANTOGRAFICO ATE 9M COND. A                                           </t>
  </si>
  <si>
    <t xml:space="preserve">72.17.01.99.02</t>
  </si>
  <si>
    <t xml:space="preserve">CAMINHAO PANTOGRAFICO ATE 9M COND. B                                           </t>
  </si>
  <si>
    <t xml:space="preserve">72.17.01.99.03</t>
  </si>
  <si>
    <t xml:space="preserve">CAMINHAO PANTOGRAFICO ATE 9M COND. C                                           </t>
  </si>
  <si>
    <t xml:space="preserve">72.17.01.99.04</t>
  </si>
  <si>
    <t xml:space="preserve">CAMINHAO PANTOGRAFICO ATE 9M COND. D                                           </t>
  </si>
  <si>
    <t xml:space="preserve">72.18.01.99.01</t>
  </si>
  <si>
    <t xml:space="preserve">CAVALO MECANICO C/CARRETA 30000KG COND.A                                       </t>
  </si>
  <si>
    <t xml:space="preserve">72.18.01.99.02</t>
  </si>
  <si>
    <t xml:space="preserve">CAVALO MECANICO C/CARRETA 30000KG COND.B                                       </t>
  </si>
  <si>
    <t xml:space="preserve">72.18.01.99.03</t>
  </si>
  <si>
    <t xml:space="preserve">CAVALO MECANICO C/CARRETA 30000KG COND.C                                       </t>
  </si>
  <si>
    <t xml:space="preserve">72.18.01.99.04</t>
  </si>
  <si>
    <t xml:space="preserve">CAVALO MECANICO C/CARRETA 30000KG COND.D                                       </t>
  </si>
  <si>
    <t xml:space="preserve">72.18.01.99.05</t>
  </si>
  <si>
    <t xml:space="preserve">CAVALO MECANICO C/CARRETA 30000KG COND.E                                       </t>
  </si>
  <si>
    <t xml:space="preserve">72.18.02.99.01</t>
  </si>
  <si>
    <t xml:space="preserve">CAVALO MECANICO C/PRANCHA 30000KG COND.A                                       </t>
  </si>
  <si>
    <t xml:space="preserve">72.18.02.99.02</t>
  </si>
  <si>
    <t xml:space="preserve">CAVALO MECANICO C/PRANCHA 30000KG COND.B                                       </t>
  </si>
  <si>
    <t xml:space="preserve">72.18.02.99.03</t>
  </si>
  <si>
    <t xml:space="preserve">CAVALO MECANICO C/PRANCHA 30000KG COND.C                                       </t>
  </si>
  <si>
    <t xml:space="preserve">72.18.02.99.04</t>
  </si>
  <si>
    <t xml:space="preserve">CAVALO MECANICO C/PRANCHA 30000KG COND.D                                       </t>
  </si>
  <si>
    <t xml:space="preserve">72.18.02.99.05</t>
  </si>
  <si>
    <t xml:space="preserve">CAVALO MECANICO C/PRANCHA 30000KG COND.E                                       </t>
  </si>
  <si>
    <t xml:space="preserve">72.20.01.99.01</t>
  </si>
  <si>
    <t xml:space="preserve">COMPACTADOR PERC.220M2/H MAN.COND.A                                            </t>
  </si>
  <si>
    <t xml:space="preserve">72.20.01.99.02</t>
  </si>
  <si>
    <t xml:space="preserve">COMPACTADOR PERC.220M2/H MAN.COND.B                                            </t>
  </si>
  <si>
    <t xml:space="preserve">72.20.01.99.03</t>
  </si>
  <si>
    <t xml:space="preserve">COMPACTADOR PERC.220M2/H MAN.COND.C                                            </t>
  </si>
  <si>
    <t xml:space="preserve">72.20.01.99.04</t>
  </si>
  <si>
    <t xml:space="preserve">COMPACTADOR PERC.220M2/H MAN.COND.D                                            </t>
  </si>
  <si>
    <t xml:space="preserve">72.20.02.99.01</t>
  </si>
  <si>
    <t xml:space="preserve">COMPACTADOR PLAC.VIB.MAN.1000M2/H COND.A                                       </t>
  </si>
  <si>
    <t xml:space="preserve">72.20.02.99.02</t>
  </si>
  <si>
    <t xml:space="preserve">COMPACTADOR PLAC.VIB.MAN.1000M2/H COND.B                                       </t>
  </si>
  <si>
    <t xml:space="preserve">72.20.02.99.03</t>
  </si>
  <si>
    <t xml:space="preserve">COMPACTADOR PLAC.VIB.MAN.1000M2/H COND.C                                       </t>
  </si>
  <si>
    <t xml:space="preserve">72.20.02.99.04</t>
  </si>
  <si>
    <t xml:space="preserve">COMPACTADOR PLAC.VIB.MAN.1000M2/H COND.D                                       </t>
  </si>
  <si>
    <t xml:space="preserve">72.21.01.99.01</t>
  </si>
  <si>
    <t xml:space="preserve">COMPRESSOR DE AR XA-90 MWD COND. A                                             </t>
  </si>
  <si>
    <t xml:space="preserve">72.21.01.99.02</t>
  </si>
  <si>
    <t xml:space="preserve">COMPRESSOR DE AR XA-90 MWD COND. B                                             </t>
  </si>
  <si>
    <t xml:space="preserve">72.21.01.99.03</t>
  </si>
  <si>
    <t xml:space="preserve">COMPRESSOR DE AR XA-90 MWD COND. C                                             </t>
  </si>
  <si>
    <t xml:space="preserve">72.21.01.99.04</t>
  </si>
  <si>
    <t xml:space="preserve">COMPRESSOR DE AR XA-90 MWD COND. D                                             </t>
  </si>
  <si>
    <t xml:space="preserve">72.21.02.99.01</t>
  </si>
  <si>
    <t xml:space="preserve">COMPRESSOR DE AR XA-125 MWD COND. A                                            </t>
  </si>
  <si>
    <t xml:space="preserve">72.21.02.99.02</t>
  </si>
  <si>
    <t xml:space="preserve">COMPRESSOR DE AR XA-125 MWD COND. B                                            </t>
  </si>
  <si>
    <t xml:space="preserve">72.21.02.99.03</t>
  </si>
  <si>
    <t xml:space="preserve">COMPRESSOR DE AR XA-125 MWD COND. C                                            </t>
  </si>
  <si>
    <t xml:space="preserve">72.21.02.99.04</t>
  </si>
  <si>
    <t xml:space="preserve">COMPRESSOR DE AR XA-125 MWD COND. D                                            </t>
  </si>
  <si>
    <t xml:space="preserve">72.21.03.99.01</t>
  </si>
  <si>
    <t xml:space="preserve">COMPRESSOR DE AR XA-175MWD COND. A                                             </t>
  </si>
  <si>
    <t xml:space="preserve">72.21.03.99.02</t>
  </si>
  <si>
    <t xml:space="preserve">COMPRESSOR DE AR XA-175MWD COND. B                                             </t>
  </si>
  <si>
    <t xml:space="preserve">72.21.03.99.03</t>
  </si>
  <si>
    <t xml:space="preserve">COMPRESSOR DE AR XA-175MWD COND. C                                             </t>
  </si>
  <si>
    <t xml:space="preserve">72.21.03.99.04</t>
  </si>
  <si>
    <t xml:space="preserve">COMPRESSOR DE AR XA-175MWD COND. D                                             </t>
  </si>
  <si>
    <t xml:space="preserve">72.21.04.99.01</t>
  </si>
  <si>
    <t xml:space="preserve">COMPRESSOR DE AR XA-360MWD COND. A                                             </t>
  </si>
  <si>
    <t xml:space="preserve">72.21.04.99.02</t>
  </si>
  <si>
    <t xml:space="preserve">COMPRESSOR DE AR XA-360MWD COND. B                                             </t>
  </si>
  <si>
    <t xml:space="preserve">72.21.04.99.03</t>
  </si>
  <si>
    <t xml:space="preserve">COMPRESSOR DE AR XA-360MWD COND. C                                             </t>
  </si>
  <si>
    <t xml:space="preserve">72.21.04.99.04</t>
  </si>
  <si>
    <t xml:space="preserve">COMPRESSOR DE AR XA-360MWD COND. D                                             </t>
  </si>
  <si>
    <t xml:space="preserve">72.22.01.99.01</t>
  </si>
  <si>
    <t xml:space="preserve">DEMARCADOR DE FAIXA A FRIO 250L COND.A                                         </t>
  </si>
  <si>
    <t xml:space="preserve">72.22.01.99.02</t>
  </si>
  <si>
    <t xml:space="preserve">DEMARCADOR DE FAIXA A FRIO 250L COND.B                                         </t>
  </si>
  <si>
    <t xml:space="preserve">72.22.01.99.03</t>
  </si>
  <si>
    <t xml:space="preserve">DEMARCADOR DE FAIXA A FRIO 250L COND.C                                         </t>
  </si>
  <si>
    <t xml:space="preserve">72.22.01.99.04</t>
  </si>
  <si>
    <t xml:space="preserve">DEMARCADOR DE FAIXA A FRIO 250L COND.D                                         </t>
  </si>
  <si>
    <t xml:space="preserve">72.22.03.99.01</t>
  </si>
  <si>
    <t xml:space="preserve">DEMARCADOR DE FAIXA A QUENTE 500L COND.A                                       </t>
  </si>
  <si>
    <t xml:space="preserve">72.22.03.99.02</t>
  </si>
  <si>
    <t xml:space="preserve">DEMARCADOR DE FAIXA A QUENTE 500L COND.B                                       </t>
  </si>
  <si>
    <t xml:space="preserve">72.22.03.99.03</t>
  </si>
  <si>
    <t xml:space="preserve">DEMARCADOR DE FAIXA A QUENTE 500L COND.C                                       </t>
  </si>
  <si>
    <t xml:space="preserve">72.22.03.99.04</t>
  </si>
  <si>
    <t xml:space="preserve">DEMARCADOR DE FAIXA A QUENTE 500L COND.D                                       </t>
  </si>
  <si>
    <t xml:space="preserve">72.23.01.99.01</t>
  </si>
  <si>
    <t xml:space="preserve">DISTRIBUIDOR AGREG.S/EST.1000T/H COND. A                                       </t>
  </si>
  <si>
    <t xml:space="preserve">72.23.01.99.02</t>
  </si>
  <si>
    <t xml:space="preserve">DISTRIBUIDOR AGREG.S/EST.1000T/H COND. B                                       </t>
  </si>
  <si>
    <t xml:space="preserve">72.23.01.99.03</t>
  </si>
  <si>
    <t xml:space="preserve">DISTRIBUIDOR AGREG.S/EST.1000T/H COND. C                                       </t>
  </si>
  <si>
    <t xml:space="preserve">72.23.01.99.04</t>
  </si>
  <si>
    <t xml:space="preserve">DISTRIBUIDOR AGREG.S/EST.1000T/H COND. D                                       </t>
  </si>
  <si>
    <t xml:space="preserve">72.23.02.99.01</t>
  </si>
  <si>
    <t xml:space="preserve">DISTRIBUIDOR AGREGADO 600T/H COND.A                                            </t>
  </si>
  <si>
    <t xml:space="preserve">72.23.02.99.02</t>
  </si>
  <si>
    <t xml:space="preserve">DISTRIBUIDOR AGREGADO 600T/H COND. B                                           </t>
  </si>
  <si>
    <t xml:space="preserve">72.23.02.99.03</t>
  </si>
  <si>
    <t xml:space="preserve">DISTRIBUIDOR AGREGADO 600T/H COND. C                                           </t>
  </si>
  <si>
    <t xml:space="preserve">72.23.02.99.04</t>
  </si>
  <si>
    <t xml:space="preserve">DISTRIBUIDOR AGREGADO 600T/H COND. D                                           </t>
  </si>
  <si>
    <t xml:space="preserve">72.23.03.99.01</t>
  </si>
  <si>
    <t xml:space="preserve">DISTR.ASF.REB.2400L COND. A                                                    </t>
  </si>
  <si>
    <t xml:space="preserve">72.23.03.99.02</t>
  </si>
  <si>
    <t xml:space="preserve">DISTR.ASF.REB.2400L COND. B                                                    </t>
  </si>
  <si>
    <t xml:space="preserve">72.23.03.99.03</t>
  </si>
  <si>
    <t xml:space="preserve">DISTR.ASF.REB.2400L COND. C                                                    </t>
  </si>
  <si>
    <t xml:space="preserve">72.23.03.99.04</t>
  </si>
  <si>
    <t xml:space="preserve">DISTR.ASF.REB.2400L COND. D                                                    </t>
  </si>
  <si>
    <t xml:space="preserve">72.24.01.99.01</t>
  </si>
  <si>
    <t xml:space="preserve">DISTR. ADUBOS E SEMENTES 700L COND. A                                          </t>
  </si>
  <si>
    <t xml:space="preserve">72.24.01.99.02</t>
  </si>
  <si>
    <t xml:space="preserve">DISTR. ADUBOS E SEMENTES 700L COND. B                                          </t>
  </si>
  <si>
    <t xml:space="preserve">72.24.01.99.03</t>
  </si>
  <si>
    <t xml:space="preserve">DISTR. ADUBOS E SEMENTES 700L COND. C                                          </t>
  </si>
  <si>
    <t xml:space="preserve">72.24.01.99.04</t>
  </si>
  <si>
    <t xml:space="preserve">DISTR. ADUBOS E SEMENTES 700L COND. D                                          </t>
  </si>
  <si>
    <t xml:space="preserve">72.25.01.99.01</t>
  </si>
  <si>
    <t xml:space="preserve">DRAGA COM EMBARCACAO AUX.400M3 COND. A                                         </t>
  </si>
  <si>
    <t xml:space="preserve">72.25.01.99.02</t>
  </si>
  <si>
    <t xml:space="preserve">DRAGA COM EMBARCACAO AUX.400M3 COND. B                                         </t>
  </si>
  <si>
    <t xml:space="preserve">72.25.01.99.03</t>
  </si>
  <si>
    <t xml:space="preserve">DRAGA COM EMBARCACAO AUX.400M3 COND. C                                         </t>
  </si>
  <si>
    <t xml:space="preserve">72.25.01.99.04</t>
  </si>
  <si>
    <t xml:space="preserve">DRAGA COM EMBARCACAO AUX 400M3 COND. D                                         </t>
  </si>
  <si>
    <t xml:space="preserve">72.26.01.99.01</t>
  </si>
  <si>
    <t xml:space="preserve">EQUIP.VIS.OAE C/LANC.TELESC.25M COND. A                                        </t>
  </si>
  <si>
    <t xml:space="preserve">72.26.01.99.02</t>
  </si>
  <si>
    <t xml:space="preserve">EQUIP.VIS.OAE C/LANC.TELESC.25M COND. B                                        </t>
  </si>
  <si>
    <t xml:space="preserve">72.26.01.99.03</t>
  </si>
  <si>
    <t xml:space="preserve">EQUIP.VIS.OAE C/LANC.TELESC.25M COND. C                                        </t>
  </si>
  <si>
    <t xml:space="preserve">72.26.01.99.04</t>
  </si>
  <si>
    <t xml:space="preserve">EQUIP.VIS.OAE C/LANC.TELESC.25M COND. D                                        </t>
  </si>
  <si>
    <t xml:space="preserve">72.26.02.99.01</t>
  </si>
  <si>
    <t xml:space="preserve">EQUIP.VIS.OAE C/LANC.ARTIC.12,14M COND.A                                       </t>
  </si>
  <si>
    <t xml:space="preserve">72.26.02.99.02</t>
  </si>
  <si>
    <t xml:space="preserve">EQUIP.VIS.OAE C/LANC.ARTIC.12,14M COND.B                                       </t>
  </si>
  <si>
    <t xml:space="preserve">72.26.02.99.03</t>
  </si>
  <si>
    <t xml:space="preserve">EQUIP.VIS.OAE C/LANC.ARTIC.12,14M COND.C                                       </t>
  </si>
  <si>
    <t xml:space="preserve">72.26.02.99.04</t>
  </si>
  <si>
    <t xml:space="preserve">EQUIP.VIS.OAE C/LANC.ARTIC.12,14M COND.D                                       </t>
  </si>
  <si>
    <t xml:space="preserve">72.26.03.99.01</t>
  </si>
  <si>
    <t xml:space="preserve">EQUIP.VIST.OAE TP TESOURA 7,62M COND. A                                        </t>
  </si>
  <si>
    <t xml:space="preserve">72.26.03.99.02</t>
  </si>
  <si>
    <t xml:space="preserve">EQUIP.VIST.OAE TP TESOURA 7,62M COND. B                                        </t>
  </si>
  <si>
    <t xml:space="preserve">72.26.03.99.03</t>
  </si>
  <si>
    <t xml:space="preserve">EQUIP.VIST.OAE TP TESOURA 7,62M COND. C                                        </t>
  </si>
  <si>
    <t xml:space="preserve">72.26.03.99.04</t>
  </si>
  <si>
    <t xml:space="preserve">EQUIP.VIST.OAE TP TESOURA 7,62M COND. D                                        </t>
  </si>
  <si>
    <t xml:space="preserve">72.27.01.99.01</t>
  </si>
  <si>
    <t xml:space="preserve">ESCAVADEIRA HIDR.S/EST.0,7M3 COND. A                                           </t>
  </si>
  <si>
    <t xml:space="preserve">72.27.01.99.02</t>
  </si>
  <si>
    <t xml:space="preserve">ESCAVADEIRA HIDR.S/EST.0,7M3 COND. B                                           </t>
  </si>
  <si>
    <t xml:space="preserve">72.27.01.99.03</t>
  </si>
  <si>
    <t xml:space="preserve">ESCAVADEIRA HIDR.S/EST.0,7M3 COND. C                                           </t>
  </si>
  <si>
    <t xml:space="preserve">72.27.01.99.04</t>
  </si>
  <si>
    <t xml:space="preserve">ESCAVADEIRA HIDR.S/EST.0,7M3 COND. D                                           </t>
  </si>
  <si>
    <t xml:space="preserve">72.27.02.99.01</t>
  </si>
  <si>
    <t xml:space="preserve">ESCAVADEIRA HIDR.S/EST.0,60M3 COND. A                                          </t>
  </si>
  <si>
    <t xml:space="preserve">72.27.02.99.02</t>
  </si>
  <si>
    <t xml:space="preserve">ESCAVADEIRA HIDR.S/EST.0,60M3 COND. B                                          </t>
  </si>
  <si>
    <t xml:space="preserve">72.27.02.99.03</t>
  </si>
  <si>
    <t xml:space="preserve">ESCAVADEIRA HIDR.S/EST.0,60M3 COND. C                                          </t>
  </si>
  <si>
    <t xml:space="preserve">72.27.02.99.04</t>
  </si>
  <si>
    <t xml:space="preserve">ESCAVADEIRA HIDR.S/EST.0,60M3 COND. D                                          </t>
  </si>
  <si>
    <t xml:space="preserve">72.27.03.99.01</t>
  </si>
  <si>
    <t xml:space="preserve">ESCAVADEIRA HID.S/EST.0,62M3 COND. A                                           </t>
  </si>
  <si>
    <t xml:space="preserve">72.27.03.99.02</t>
  </si>
  <si>
    <t xml:space="preserve">ESCAVADEIRA HID.S/EST.0,62M3 COND. B                                           </t>
  </si>
  <si>
    <t xml:space="preserve">72.27.03.99.03</t>
  </si>
  <si>
    <t xml:space="preserve">ESCAVADEIRA HID.S/EST.0,62M3 COND. C                                           </t>
  </si>
  <si>
    <t xml:space="preserve">72.27.03.99.04</t>
  </si>
  <si>
    <t xml:space="preserve">ESCAVADEIRA HID.S/EST.0,62M3 COND. D                                           </t>
  </si>
  <si>
    <t xml:space="preserve">72.27.04.99.01</t>
  </si>
  <si>
    <t xml:space="preserve">ESCAVADEIRA HID.S/EST.2,2M3 COND. A                                            </t>
  </si>
  <si>
    <t xml:space="preserve">72.27.04.99.02</t>
  </si>
  <si>
    <t xml:space="preserve">ESCAVADEIRA HID.S/EST.2,2M3 COND. B                                            </t>
  </si>
  <si>
    <t xml:space="preserve">72.27.04.99.03</t>
  </si>
  <si>
    <t xml:space="preserve">ESCAVADEIRA HID.S/EST.2,2M3 COND. C                                            </t>
  </si>
  <si>
    <t xml:space="preserve">72.27.04.99.04</t>
  </si>
  <si>
    <t xml:space="preserve">ESCAVADEIRA HID.S/EST.2,2M3 COND. D                                            </t>
  </si>
  <si>
    <t xml:space="preserve">72.27.05.99.01</t>
  </si>
  <si>
    <t xml:space="preserve">ESCAVADEIRA HIDR.S/PNEU 0,25M3 COND. A                                         </t>
  </si>
  <si>
    <t xml:space="preserve">72.27.05.99.02</t>
  </si>
  <si>
    <t xml:space="preserve">ESCAVADEIRA HIDR.S/PNEU 0,25M3 COND. B                                         </t>
  </si>
  <si>
    <t xml:space="preserve">72.27.05.99.03</t>
  </si>
  <si>
    <t xml:space="preserve">ESCAVADEIRA HIDR.S/PNEU 0,25M3 COND. C                                         </t>
  </si>
  <si>
    <t xml:space="preserve">72.27.05.99.04</t>
  </si>
  <si>
    <t xml:space="preserve">ESCAVADEIRA HIDR.S/PNEU 0,25M3 COND. D                                         </t>
  </si>
  <si>
    <t xml:space="preserve">72.28.01.99.01</t>
  </si>
  <si>
    <t xml:space="preserve">EMPILHADEIRA 2500KG COND. A                                                    </t>
  </si>
  <si>
    <t xml:space="preserve">72.28.01.99.02</t>
  </si>
  <si>
    <t xml:space="preserve">EMPILHADEIRA 2500KG COND. B                                                    </t>
  </si>
  <si>
    <t xml:space="preserve">72.28.01.99.03</t>
  </si>
  <si>
    <t xml:space="preserve">EMPILHADEIRA 2500KG COND. C                                                    </t>
  </si>
  <si>
    <t xml:space="preserve">72.28.01.99.04</t>
  </si>
  <si>
    <t xml:space="preserve">EMPILHADEIRA 2500KG COND. D                                                    </t>
  </si>
  <si>
    <t xml:space="preserve">72.28.02.99.01</t>
  </si>
  <si>
    <t xml:space="preserve">EMPILHADEIRA 5000KG COND. A                                                    </t>
  </si>
  <si>
    <t xml:space="preserve">72.28.02.99.02</t>
  </si>
  <si>
    <t xml:space="preserve">EMPILHADEIRA 5000KG COND. B                                                    </t>
  </si>
  <si>
    <t xml:space="preserve">72.28.02.99.03</t>
  </si>
  <si>
    <t xml:space="preserve">EMPILHADEIRA 5000KG COND. C                                                    </t>
  </si>
  <si>
    <t xml:space="preserve">72.28.02.99.04</t>
  </si>
  <si>
    <t xml:space="preserve">EMPILHADEIRA 5000KG COND. D                                                    </t>
  </si>
  <si>
    <t xml:space="preserve">72.29.01.99.01</t>
  </si>
  <si>
    <t xml:space="preserve">FRESADORA A FRIO S/PNEUS 150M2/H COND.A                                        </t>
  </si>
  <si>
    <t xml:space="preserve">72.29.01.99.02</t>
  </si>
  <si>
    <t xml:space="preserve">FRESADORA A FRIO S/PNEUS 150M2/H COND.B                                        </t>
  </si>
  <si>
    <t xml:space="preserve">72.29.01.99.03</t>
  </si>
  <si>
    <t xml:space="preserve">FRESADORA A FRIO S/PNEUS 150M2/H COND.C                                        </t>
  </si>
  <si>
    <t xml:space="preserve">72.29.01.99.04</t>
  </si>
  <si>
    <t xml:space="preserve">FRESADORA A FRIO S/PNEUS 150M2/H COND.D                                        </t>
  </si>
  <si>
    <t xml:space="preserve">72.29.02.99.01</t>
  </si>
  <si>
    <t xml:space="preserve">FRESADORA A FRIO S/PNEUS 670HP COND. A                                         </t>
  </si>
  <si>
    <t xml:space="preserve">72.29.02.99.02</t>
  </si>
  <si>
    <t xml:space="preserve">FRESADORA A FRIO S/PNEUS 670HP COND. B                                         </t>
  </si>
  <si>
    <t xml:space="preserve">72.29.02.99.03</t>
  </si>
  <si>
    <t xml:space="preserve">FRESADORA A FRIO S/PNEUS 670HP COND. C                                         </t>
  </si>
  <si>
    <t xml:space="preserve">72.29.02.99.04</t>
  </si>
  <si>
    <t xml:space="preserve">FRESADORA A FRIO S/PNEUS 670HP COND. D                                         </t>
  </si>
  <si>
    <t xml:space="preserve">72.30.01.99.01</t>
  </si>
  <si>
    <t xml:space="preserve">GRUA 12M COND. A                                                               </t>
  </si>
  <si>
    <t xml:space="preserve">72.30.01.99.02</t>
  </si>
  <si>
    <t xml:space="preserve">GRUA 12M COND. B                                                               </t>
  </si>
  <si>
    <t xml:space="preserve">72.30.01.99.03</t>
  </si>
  <si>
    <t xml:space="preserve">GRUA 12M COND. C                                                               </t>
  </si>
  <si>
    <t xml:space="preserve">72.30.01.99.04</t>
  </si>
  <si>
    <t xml:space="preserve">GRUA 12M COND. D                                                               </t>
  </si>
  <si>
    <t xml:space="preserve">72.31.01.99.01</t>
  </si>
  <si>
    <t xml:space="preserve">GRUPO GERADOR 40KVA COND. A                                                    </t>
  </si>
  <si>
    <t xml:space="preserve">72.31.01.99.02</t>
  </si>
  <si>
    <t xml:space="preserve">GRUPO GERADOR 40KVA COND. B                                                    </t>
  </si>
  <si>
    <t xml:space="preserve">72.31.01.99.03</t>
  </si>
  <si>
    <t xml:space="preserve">GRUPO GERADOR 40KVA COND. C                                                    </t>
  </si>
  <si>
    <t xml:space="preserve">72.31.01.99.04</t>
  </si>
  <si>
    <t xml:space="preserve">GRUPO GERADOR 40KVA COND. D                                                    </t>
  </si>
  <si>
    <t xml:space="preserve">72.31.02.99.01</t>
  </si>
  <si>
    <t xml:space="preserve">GRUPO GERADOR 55KVA COND. A                                                    </t>
  </si>
  <si>
    <t xml:space="preserve">72.31.02.99.02</t>
  </si>
  <si>
    <t xml:space="preserve">GRUPO GERADOR 55KVA COND. B                                                    </t>
  </si>
  <si>
    <t xml:space="preserve">72.31.02.99.03</t>
  </si>
  <si>
    <t xml:space="preserve">GRUPO GERADOR 55KVA COND. C                                                    </t>
  </si>
  <si>
    <t xml:space="preserve">72.31.02.99.04</t>
  </si>
  <si>
    <t xml:space="preserve">GRUPO GERADOR 55KVA COND. D                                                    </t>
  </si>
  <si>
    <t xml:space="preserve">72.31.03.99.01</t>
  </si>
  <si>
    <t xml:space="preserve">GRUPO GERADOR 83KVA COND. A                                                    </t>
  </si>
  <si>
    <t xml:space="preserve">72.31.03.99.02</t>
  </si>
  <si>
    <t xml:space="preserve">GRUPO GERADOR 83KVA COND. B                                                    </t>
  </si>
  <si>
    <t xml:space="preserve">72.31.03.99.03</t>
  </si>
  <si>
    <t xml:space="preserve">GRUPO GERADOR 83KVA COND. C                                                    </t>
  </si>
  <si>
    <t xml:space="preserve">72.31.03.99.04</t>
  </si>
  <si>
    <t xml:space="preserve">GRUPO GERADOR 83KVA COND. D                                                    </t>
  </si>
  <si>
    <t xml:space="preserve">72.31.04.99.01</t>
  </si>
  <si>
    <t xml:space="preserve">GRUPO GERADOR 115KVA COND. A                                                   </t>
  </si>
  <si>
    <t xml:space="preserve">72.31.04.99.02</t>
  </si>
  <si>
    <t xml:space="preserve">GRUPO GERADOR 115KVA COND. B                                                   </t>
  </si>
  <si>
    <t xml:space="preserve">72.31.04.99.03</t>
  </si>
  <si>
    <t xml:space="preserve">GRUPO GERADOR 115KVA COND. C                                                   </t>
  </si>
  <si>
    <t xml:space="preserve">72.31.04.99.04</t>
  </si>
  <si>
    <t xml:space="preserve">GRUPO GERADOR 115KVA COND. D                                                   </t>
  </si>
  <si>
    <t xml:space="preserve">72.31.05.99.01</t>
  </si>
  <si>
    <t xml:space="preserve">GRUPO GERADOR PORTATIL 3,5KVA COND. A                                          </t>
  </si>
  <si>
    <t xml:space="preserve">72.31.05.99.02</t>
  </si>
  <si>
    <t xml:space="preserve">GRUPO GERADOR PORTATIL 3,5KVA COND. B                                          </t>
  </si>
  <si>
    <t xml:space="preserve">72.31.05.99.03</t>
  </si>
  <si>
    <t xml:space="preserve">GRUPO GERADOR PORTATIL 3,5KVA COND. C                                          </t>
  </si>
  <si>
    <t xml:space="preserve">72.31.05.99.04</t>
  </si>
  <si>
    <t xml:space="preserve">GRUPO GERADOR PORTATIL 3,5KVA COND. D                                          </t>
  </si>
  <si>
    <t xml:space="preserve">72.31.06.99.01</t>
  </si>
  <si>
    <t xml:space="preserve">GRUPO GERADOR PORTATIL 7KVA COND. A                                            </t>
  </si>
  <si>
    <t xml:space="preserve">72.31.06.99.02</t>
  </si>
  <si>
    <t xml:space="preserve">GRUPO GERADOR PORTATIL 7KVA COND. B                                            </t>
  </si>
  <si>
    <t xml:space="preserve">72.31.06.99.03</t>
  </si>
  <si>
    <t xml:space="preserve">GRUPO GERADOR PORTATIL 7KVA COND. C                                            </t>
  </si>
  <si>
    <t xml:space="preserve">72.31.06.99.04</t>
  </si>
  <si>
    <t xml:space="preserve">GRUPO GERADOR PORTATIL 7KVA COND. D                                            </t>
  </si>
  <si>
    <t xml:space="preserve">72.32.01.99.01</t>
  </si>
  <si>
    <t xml:space="preserve">GUINCHO ELETRICO DE COLUNA 30M COND. A                                         </t>
  </si>
  <si>
    <t xml:space="preserve">72.32.01.99.02</t>
  </si>
  <si>
    <t xml:space="preserve">GUINCHO ELETRICO DE COLUNA 30M COND. B                                         </t>
  </si>
  <si>
    <t xml:space="preserve">72.32.01.99.03</t>
  </si>
  <si>
    <t xml:space="preserve">GUINCHO ELETRICO DE COLUNA 30M COND. C                                         </t>
  </si>
  <si>
    <t xml:space="preserve">72.32.01.99.04</t>
  </si>
  <si>
    <t xml:space="preserve">GUINCHO ELETRICO DE COLUNA 30M COND. D                                         </t>
  </si>
  <si>
    <t xml:space="preserve">72.32.02.99.01</t>
  </si>
  <si>
    <t xml:space="preserve">GUINCHO ELETRICO TIPO ELEV. 30M COND. A                                        </t>
  </si>
  <si>
    <t xml:space="preserve">72.32.02.99.02</t>
  </si>
  <si>
    <t xml:space="preserve">GUINCHO ELETRICO TIPO ELEV. 30M COND. B                                        </t>
  </si>
  <si>
    <t xml:space="preserve">72.32.02.99.03</t>
  </si>
  <si>
    <t xml:space="preserve">GUINCHO ELETRICO TIPO ELEV. 30M COND. C                                        </t>
  </si>
  <si>
    <t xml:space="preserve">72.32.02.99.04</t>
  </si>
  <si>
    <t xml:space="preserve">GUINCHO ELETRICO TIPO ELEV. 30M COND. D                                        </t>
  </si>
  <si>
    <t xml:space="preserve">72.33.01.99.01</t>
  </si>
  <si>
    <t xml:space="preserve">GUIND.HID.LANC.TELES.S/PN 20T COND. A                                          </t>
  </si>
  <si>
    <t xml:space="preserve">72.33.01.99.02</t>
  </si>
  <si>
    <t xml:space="preserve">GUIND.HID.LANC.TELES.S/PN 20T COND. B                                          </t>
  </si>
  <si>
    <t xml:space="preserve">72.33.01.99.03</t>
  </si>
  <si>
    <t xml:space="preserve">GUIND.HID.LANC.TELES.S/PN 20T COND. C                                          </t>
  </si>
  <si>
    <t xml:space="preserve">72.33.01.99.04</t>
  </si>
  <si>
    <t xml:space="preserve">GUIND.HID.LANC.TELES.S/PN 20T COND. D                                          </t>
  </si>
  <si>
    <t xml:space="preserve">72.33.02.99.01</t>
  </si>
  <si>
    <t xml:space="preserve">GUIND.HID.LANC.TELES.S/PN.27,2T COND. A                                        </t>
  </si>
  <si>
    <t xml:space="preserve">72.33.02.99.02</t>
  </si>
  <si>
    <t xml:space="preserve">GUIND.HID.LANC.TELES.S/PN.27,2T COND. B                                        </t>
  </si>
  <si>
    <t xml:space="preserve">72.33.02.99.03</t>
  </si>
  <si>
    <t xml:space="preserve">GUIND.HID.LANC.TELES.S/PN.27,2T COND. C                                        </t>
  </si>
  <si>
    <t xml:space="preserve">72.33.02.99.04</t>
  </si>
  <si>
    <t xml:space="preserve">GUIND.HID.LANC.TELES.S/PN.27,2T COND. D                                        </t>
  </si>
  <si>
    <t xml:space="preserve">72.34.01.99.01</t>
  </si>
  <si>
    <t xml:space="preserve">LAVA JATO 200L/H COND. A                                                       </t>
  </si>
  <si>
    <t xml:space="preserve">72.34.01.99.02</t>
  </si>
  <si>
    <t xml:space="preserve">LAVA JATO 200L/H COND. B                                                       </t>
  </si>
  <si>
    <t xml:space="preserve">72.34.01.99.03</t>
  </si>
  <si>
    <t xml:space="preserve">LAVA JATO 200L/H COND. C                                                       </t>
  </si>
  <si>
    <t xml:space="preserve">72.34.01.99.04</t>
  </si>
  <si>
    <t xml:space="preserve">LAVA JATO 200L/H COND. D                                                       </t>
  </si>
  <si>
    <t xml:space="preserve">72.35.01.99.01</t>
  </si>
  <si>
    <t xml:space="preserve">MARTELETE ROMP.PN.11,2KG COND. A                                               </t>
  </si>
  <si>
    <t xml:space="preserve">72.35.01.99.02</t>
  </si>
  <si>
    <t xml:space="preserve">MARTELETE ROMP.PN.11,2KG COND. B                                               </t>
  </si>
  <si>
    <t xml:space="preserve">72.35.01.99.03</t>
  </si>
  <si>
    <t xml:space="preserve">MARTELETE ROMP.PN.11,2KG COND. C                                               </t>
  </si>
  <si>
    <t xml:space="preserve">72.35.01.99.04</t>
  </si>
  <si>
    <t xml:space="preserve">MARTELETE ROMP.PN.11,2KG COND. D                                               </t>
  </si>
  <si>
    <t xml:space="preserve">72.35.02.99.01</t>
  </si>
  <si>
    <t xml:space="preserve">MARTELETE ROMP.PN.35KG COND. A                                                 </t>
  </si>
  <si>
    <t xml:space="preserve">72.35.02.99.02</t>
  </si>
  <si>
    <t xml:space="preserve">MARTELETE ROMP.PN.35KG COND. B                                                 </t>
  </si>
  <si>
    <t xml:space="preserve">72.35.02.99.03</t>
  </si>
  <si>
    <t xml:space="preserve">MARTELETE ROMP.PN.35KG COND. C                                                 </t>
  </si>
  <si>
    <t xml:space="preserve">72.35.02.99.04</t>
  </si>
  <si>
    <t xml:space="preserve">MARTELETE ROMP.PN.35KG COND. D                                                 </t>
  </si>
  <si>
    <t xml:space="preserve">72.35.03.99.01</t>
  </si>
  <si>
    <t xml:space="preserve">MARTELETE ROMP.PN.42KG COND. A                                                 </t>
  </si>
  <si>
    <t xml:space="preserve">72.35.03.99.02</t>
  </si>
  <si>
    <t xml:space="preserve">MARTELETE ROMP.PN.42KG COND. B                                                 </t>
  </si>
  <si>
    <t xml:space="preserve">72.35.03.99.03</t>
  </si>
  <si>
    <t xml:space="preserve">MARTELETE ROMP.PN.42KG COND. C                                                 </t>
  </si>
  <si>
    <t xml:space="preserve">72.35.03.99.04</t>
  </si>
  <si>
    <t xml:space="preserve">MARTELETE ROMP.PN.42KG COND. D                                                 </t>
  </si>
  <si>
    <t xml:space="preserve">72.36.01.99.01</t>
  </si>
  <si>
    <t xml:space="preserve">ROMPEDOR/DEMOL.HIDR.P/ESCAVAD. COND. A                                         </t>
  </si>
  <si>
    <t xml:space="preserve">72.36.01.99.02</t>
  </si>
  <si>
    <t xml:space="preserve">ROMPEDOR/DEMOL.HIDR.P/ESCAVAD. COND. B                                         </t>
  </si>
  <si>
    <t xml:space="preserve">72.36.01.99.03</t>
  </si>
  <si>
    <t xml:space="preserve">ROMPEDOR/DEMOL.HIDR.P/ESCAVAD. COND. C                                         </t>
  </si>
  <si>
    <t xml:space="preserve">72.36.01.99.04</t>
  </si>
  <si>
    <t xml:space="preserve">ROMPEDOR/DEMOL.HIDR.P/ESCAVAD. COND. D                                         </t>
  </si>
  <si>
    <t xml:space="preserve">72.36.02.99.01</t>
  </si>
  <si>
    <t xml:space="preserve">ROMPEDOR/DEMOL.HIDR.P/RETROESC. COND. A                                        </t>
  </si>
  <si>
    <t xml:space="preserve">72.36.02.99.02</t>
  </si>
  <si>
    <t xml:space="preserve">ROMPEDOR/DEMOL.HIDR.P/RETROESC. COND. B                                        </t>
  </si>
  <si>
    <t xml:space="preserve">72.36.02.99.03</t>
  </si>
  <si>
    <t xml:space="preserve">ROMPEDOR/DEMOL.HIDR.P/RETROESC. COND. C                                        </t>
  </si>
  <si>
    <t xml:space="preserve">72.36.02.99.04</t>
  </si>
  <si>
    <t xml:space="preserve">ROMPEDOR/DEMOL.HIDR.P/RETROESC. COND. D                                        </t>
  </si>
  <si>
    <t xml:space="preserve">72.37.01.99.01</t>
  </si>
  <si>
    <t xml:space="preserve">MOTONIVELADORA COM RIPPER 140HP COND. A                                        </t>
  </si>
  <si>
    <t xml:space="preserve">72.37.01.99.02</t>
  </si>
  <si>
    <t xml:space="preserve">MOTONIVELADORA COM RIPPER 140HP COND. B                                        </t>
  </si>
  <si>
    <t xml:space="preserve">72.37.01.99.03</t>
  </si>
  <si>
    <t xml:space="preserve">MOTONIVELADORA COM RIPPER 140HP COND. C                                        </t>
  </si>
  <si>
    <t xml:space="preserve">72.37.01.99.04</t>
  </si>
  <si>
    <t xml:space="preserve">MOTONIVELADORA COM RIPPER 140HP COND. D                                        </t>
  </si>
  <si>
    <t xml:space="preserve">72.37.02.99.01</t>
  </si>
  <si>
    <t xml:space="preserve">MOTONIVELADORA C/ESCARIF.(16200KG)COND.A                                       </t>
  </si>
  <si>
    <t xml:space="preserve">72.37.02.99.02</t>
  </si>
  <si>
    <t xml:space="preserve">MOTONIVELADORA C/ESCARIF.(16200KG)COND.B                                       </t>
  </si>
  <si>
    <t xml:space="preserve">72.37.02.99.03</t>
  </si>
  <si>
    <t xml:space="preserve">MOTONIVELADORA C/ESCARIF.(16200KG)COND.C                                       </t>
  </si>
  <si>
    <t xml:space="preserve">72.37.02.99.04</t>
  </si>
  <si>
    <t xml:space="preserve">MOTONIVELADORA C/ESCARIF.(16200KG)COND.D                                       </t>
  </si>
  <si>
    <t xml:space="preserve">72.38.01.99.01</t>
  </si>
  <si>
    <t xml:space="preserve">MOTOSCRAPER 15M3 COND. A                                                       </t>
  </si>
  <si>
    <t xml:space="preserve">72.38.01.99.02</t>
  </si>
  <si>
    <t xml:space="preserve">MOTOSCRAPER 15M3 COND. B                                                       </t>
  </si>
  <si>
    <t xml:space="preserve">72.38.01.99.03</t>
  </si>
  <si>
    <t xml:space="preserve">MOTOSCRAPER 15M3 COND. C                                                       </t>
  </si>
  <si>
    <t xml:space="preserve">72.38.01.99.04</t>
  </si>
  <si>
    <t xml:space="preserve">MOTOSCRAPER 15M3 COND. D                                                       </t>
  </si>
  <si>
    <t xml:space="preserve">72.38.02.99.01</t>
  </si>
  <si>
    <t xml:space="preserve">MOTOSCRAPER 26M3 COND. A                                                       </t>
  </si>
  <si>
    <t xml:space="preserve">72.38.02.99.02</t>
  </si>
  <si>
    <t xml:space="preserve">MOTOSCRAPER 26M3 COND. B                                                       </t>
  </si>
  <si>
    <t xml:space="preserve">72.38.02.99.03</t>
  </si>
  <si>
    <t xml:space="preserve">MOTOSCRAPER 26M3 COND. C                                                       </t>
  </si>
  <si>
    <t xml:space="preserve">72.38.02.99.04</t>
  </si>
  <si>
    <t xml:space="preserve">MOTOSCRAPER 26M3 COND. D                                                       </t>
  </si>
  <si>
    <t xml:space="preserve">72.39.01.99.01</t>
  </si>
  <si>
    <t xml:space="preserve">MAQUINA SOLDA ELETRICA (40-375A) COND.A                                        </t>
  </si>
  <si>
    <t xml:space="preserve">72.39.01.99.02</t>
  </si>
  <si>
    <t xml:space="preserve">MAQUINA SOLDA ELETRICA (40-375A) COND.B                                        </t>
  </si>
  <si>
    <t xml:space="preserve">72.39.01.99.03</t>
  </si>
  <si>
    <t xml:space="preserve">MAQUINA SOLDA ELETRICA (40-375A) COND.C                                        </t>
  </si>
  <si>
    <t xml:space="preserve">72.39.01.99.04</t>
  </si>
  <si>
    <t xml:space="preserve">MAQUINA SOLDA ELETRICA (40-375A) COND.D                                        </t>
  </si>
  <si>
    <t xml:space="preserve">72.39.02.99.01</t>
  </si>
  <si>
    <t xml:space="preserve">MAQUINA DE SOLDA A DIESEL COND. A                                              </t>
  </si>
  <si>
    <t xml:space="preserve">72.39.02.99.02</t>
  </si>
  <si>
    <t xml:space="preserve">MAQUINA SOLDA A DIESEL ATE 375A COND.B                                         </t>
  </si>
  <si>
    <t xml:space="preserve">72.39.02.99.03</t>
  </si>
  <si>
    <t xml:space="preserve">MAQUINA SOLDA A DIESEL ATE 375A COND.C                                         </t>
  </si>
  <si>
    <t xml:space="preserve">72.39.02.99.04</t>
  </si>
  <si>
    <t xml:space="preserve">MAQUINA SOLDA A DIESEL ATE 375A COND.D                                         </t>
  </si>
  <si>
    <t xml:space="preserve">72.39.03.99.01</t>
  </si>
  <si>
    <t xml:space="preserve">MACARICO DE CORTE COND. A                                                      </t>
  </si>
  <si>
    <t xml:space="preserve">72.39.03.99.02</t>
  </si>
  <si>
    <t xml:space="preserve">MACARICO DE CORTE COND. B                                                      </t>
  </si>
  <si>
    <t xml:space="preserve">72.39.03.99.03</t>
  </si>
  <si>
    <t xml:space="preserve">MACARICO DE CORTE COND. C                                                      </t>
  </si>
  <si>
    <t xml:space="preserve">72.39.03.99.04</t>
  </si>
  <si>
    <t xml:space="preserve">MACARICO DE CORTE COND. D                                                      </t>
  </si>
  <si>
    <t xml:space="preserve">72.40.02.99.01</t>
  </si>
  <si>
    <t xml:space="preserve">ESTACAO TOTAL COND. A                                                          </t>
  </si>
  <si>
    <t xml:space="preserve">72.40.02.99.02</t>
  </si>
  <si>
    <t xml:space="preserve">ESTACAO TOTAL COND. B                                                          </t>
  </si>
  <si>
    <t xml:space="preserve">72.40.02.99.03</t>
  </si>
  <si>
    <t xml:space="preserve">ESTACAO TOTAL COND. C                                                          </t>
  </si>
  <si>
    <t xml:space="preserve">72.40.02.99.04</t>
  </si>
  <si>
    <t xml:space="preserve">ESTACAO TOTAL COND. D                                                          </t>
  </si>
  <si>
    <t xml:space="preserve">72.40.03.99.01</t>
  </si>
  <si>
    <t xml:space="preserve">NIVEL COM TRIPE COND. A                                                        </t>
  </si>
  <si>
    <t xml:space="preserve">72.40.03.99.02</t>
  </si>
  <si>
    <t xml:space="preserve">NIVEL COM TRIPE COND. B                                                        </t>
  </si>
  <si>
    <t xml:space="preserve">72.40.03.99.03</t>
  </si>
  <si>
    <t xml:space="preserve">NIVEL COM TRIPE COND. C                                                        </t>
  </si>
  <si>
    <t xml:space="preserve">72.40.03.99.04</t>
  </si>
  <si>
    <t xml:space="preserve">NIVEL COM TRIPE COND. D                                                        </t>
  </si>
  <si>
    <t xml:space="preserve">72.41.01.99.01</t>
  </si>
  <si>
    <t xml:space="preserve">PA CARREG.S/PNEUS 1,7M3 A 1,9M3 - COND.A                                       </t>
  </si>
  <si>
    <t xml:space="preserve">72.41.01.99.02</t>
  </si>
  <si>
    <t xml:space="preserve">PA CARREG.S/PNEUS 1,7M3 A 1,9M3 - COND.B                                       </t>
  </si>
  <si>
    <t xml:space="preserve">72.41.01.99.03</t>
  </si>
  <si>
    <t xml:space="preserve">PA CARREG.S/PNEUS 1,7M3 A 1,9M3 - COND.C                                       </t>
  </si>
  <si>
    <t xml:space="preserve">72.41.01.99.04</t>
  </si>
  <si>
    <t xml:space="preserve">PA CARREG.S/PNEUS 1,7M3 A 1,9M3 - COND.D                                       </t>
  </si>
  <si>
    <t xml:space="preserve">72.41.02.99.01</t>
  </si>
  <si>
    <t xml:space="preserve">PA CARREG.S/PNEUS 1,91M3 A 2,5M3 -COND.A                                       </t>
  </si>
  <si>
    <t xml:space="preserve">72.41.02.99.02</t>
  </si>
  <si>
    <t xml:space="preserve">PA CARREG.S/PNEUS 1,91M3 A 2,5M3 -COND.B                                       </t>
  </si>
  <si>
    <t xml:space="preserve">72.41.02.99.03</t>
  </si>
  <si>
    <t xml:space="preserve">PA CARREG.S/PNEUS 1,91M3 A 2,5M3 -COND.C                                       </t>
  </si>
  <si>
    <t xml:space="preserve">72.41.02.99.04</t>
  </si>
  <si>
    <t xml:space="preserve">PA CARREG.S/PNEUS 1,91M3 A 2,5M3 -COND.D                                       </t>
  </si>
  <si>
    <t xml:space="preserve">72.41.03.99.01</t>
  </si>
  <si>
    <t xml:space="preserve">PA CARREG.S/PNEUS 3,3M3 A 3,8M3 - COND.A                                       </t>
  </si>
  <si>
    <t xml:space="preserve">72.41.03.99.02</t>
  </si>
  <si>
    <t xml:space="preserve">PA CARREG.S/PNEUS 3,3M3 A 3,8M3 - COND.B                                       </t>
  </si>
  <si>
    <t xml:space="preserve">72.41.03.99.03</t>
  </si>
  <si>
    <t xml:space="preserve">PA CARREG.S/PNEUS 3,3M3 A 3,8M3 - COND.C                                       </t>
  </si>
  <si>
    <t xml:space="preserve">72.41.03.99.04</t>
  </si>
  <si>
    <t xml:space="preserve">PA CARREG.S/PNEUS 3,3M3 A 3,8M3 - COND.D                                       </t>
  </si>
  <si>
    <t xml:space="preserve">72.41.04.99.01</t>
  </si>
  <si>
    <t xml:space="preserve">PA CARREG. S/ESTEIRA 1,85M3 COND. A                                            </t>
  </si>
  <si>
    <t xml:space="preserve">72.41.04.99.02</t>
  </si>
  <si>
    <t xml:space="preserve">PA CARREG S/ESTEIRA 1,85M3 COND. B                                             </t>
  </si>
  <si>
    <t xml:space="preserve">72.41.04.99.03</t>
  </si>
  <si>
    <t xml:space="preserve">PA CARREG. S/ESTEIRA 1,85M3 COND. C                                            </t>
  </si>
  <si>
    <t xml:space="preserve">72.41.04.99.04</t>
  </si>
  <si>
    <t xml:space="preserve">PA CARREG. S/ESTEIRA 1,85M3 COND. D                                            </t>
  </si>
  <si>
    <t xml:space="preserve">72.41.05.99.01</t>
  </si>
  <si>
    <t xml:space="preserve">PA CARREGADEIRA S/EST.2,3M3 COND. A                                            </t>
  </si>
  <si>
    <t xml:space="preserve">72.41.05.99.02</t>
  </si>
  <si>
    <t xml:space="preserve">PA CARREGADEIRA S/EST.2,3M3 COND. B                                            </t>
  </si>
  <si>
    <t xml:space="preserve">72.41.05.99.03</t>
  </si>
  <si>
    <t xml:space="preserve">PA CARREGADEIRA S/EST.2,3M3 COND. C                                            </t>
  </si>
  <si>
    <t xml:space="preserve">72.41.05.99.04</t>
  </si>
  <si>
    <t xml:space="preserve">PA CARREGADEIRA S/EST.2,3M3 COND. D                                            </t>
  </si>
  <si>
    <t xml:space="preserve">72.42.01.99.01</t>
  </si>
  <si>
    <t xml:space="preserve">PERFURATRIZ MANUAL COND. A                                                     </t>
  </si>
  <si>
    <t xml:space="preserve">72.42.01.99.02</t>
  </si>
  <si>
    <t xml:space="preserve">PERFURATRIZ MANUAL COND. B                                                     </t>
  </si>
  <si>
    <t xml:space="preserve">72.42.01.99.03</t>
  </si>
  <si>
    <t xml:space="preserve">PERFURATRIZ MANUAL COND. C                                                     </t>
  </si>
  <si>
    <t xml:space="preserve">72.42.01.99.04</t>
  </si>
  <si>
    <t xml:space="preserve">PERFURATRIZ MANUAL COND. D                                                     </t>
  </si>
  <si>
    <t xml:space="preserve">72.42.02.99.01</t>
  </si>
  <si>
    <t xml:space="preserve">PERFURATRIZ S/ESTEIRA COND. A                                                  </t>
  </si>
  <si>
    <t xml:space="preserve">72.42.02.99.02</t>
  </si>
  <si>
    <t xml:space="preserve">PERFURATRIZ S/ESTEIRA COND. B                                                  </t>
  </si>
  <si>
    <t xml:space="preserve">72.42.02.99.03</t>
  </si>
  <si>
    <t xml:space="preserve">PERFURATRIZ S/ESTEIRA COND. C                                                  </t>
  </si>
  <si>
    <t xml:space="preserve">72.42.02.99.04</t>
  </si>
  <si>
    <t xml:space="preserve">PERFURATRIZ S/ESTEIRA COND. D                                                  </t>
  </si>
  <si>
    <t xml:space="preserve">72.42.03.99.01</t>
  </si>
  <si>
    <t xml:space="preserve">PERFURATRIZ JUMBO 3 BRACOS COND. A                                             </t>
  </si>
  <si>
    <t xml:space="preserve">72.42.03.99.02</t>
  </si>
  <si>
    <t xml:space="preserve">PERFURATRIZ JUMBO 3 BRACOS COND. B                                             </t>
  </si>
  <si>
    <t xml:space="preserve">72.42.03.99.03</t>
  </si>
  <si>
    <t xml:space="preserve">PERFURATRIZ JUMBO 3 BRACOS COND. C                                             </t>
  </si>
  <si>
    <t xml:space="preserve">72.42.03.99.04</t>
  </si>
  <si>
    <t xml:space="preserve">PERFURATRIZ JUMBO 3 BRACOS COND. D                                             </t>
  </si>
  <si>
    <t xml:space="preserve">72.42.04.99.01</t>
  </si>
  <si>
    <t xml:space="preserve">SONDA ROTATIVA COND. A                                                         </t>
  </si>
  <si>
    <t xml:space="preserve">72.42.04.99.02</t>
  </si>
  <si>
    <t xml:space="preserve">SONDA ROTATIVA COND. B                                                         </t>
  </si>
  <si>
    <t xml:space="preserve">72.42.04.99.03</t>
  </si>
  <si>
    <t xml:space="preserve">SONDA ROTATIVA COND. C                                                         </t>
  </si>
  <si>
    <t xml:space="preserve">72.42.04.99.04</t>
  </si>
  <si>
    <t xml:space="preserve">SONDA ROTATIVA COND. D                                                         </t>
  </si>
  <si>
    <t xml:space="preserve">72.42.05.99.01</t>
  </si>
  <si>
    <t xml:space="preserve">PERFURADOR/CINZAL DE BAIXO PESO COND. A                                        </t>
  </si>
  <si>
    <t xml:space="preserve">72.42.05.99.02</t>
  </si>
  <si>
    <t xml:space="preserve">PERFURADOR/CINZAL DE BAIXO PESO COND. B                                        </t>
  </si>
  <si>
    <t xml:space="preserve">72.42.05.99.03</t>
  </si>
  <si>
    <t xml:space="preserve">PERFURADOR/CINZAL DE BAIXO PESO COND. C                                        </t>
  </si>
  <si>
    <t xml:space="preserve">72.42.05.99.04</t>
  </si>
  <si>
    <t xml:space="preserve">PERFURADOR/CINZAL DE BAIXO PESO COND. D                                        </t>
  </si>
  <si>
    <t xml:space="preserve">72.43.01.99.01</t>
  </si>
  <si>
    <t xml:space="preserve">RETROESCAV./CARREGADEIRA 0,77M3 COND. A                                        </t>
  </si>
  <si>
    <t xml:space="preserve">72.43.01.99.02</t>
  </si>
  <si>
    <t xml:space="preserve">RETROESCAV./CARREGADEIRA 0,77M3 COND. B                                        </t>
  </si>
  <si>
    <t xml:space="preserve">72.43.01.99.03</t>
  </si>
  <si>
    <t xml:space="preserve">RETROESCAV./CARREGADEIRA 0,77M3 COND. C                                        </t>
  </si>
  <si>
    <t xml:space="preserve">72.43.01.99.04</t>
  </si>
  <si>
    <t xml:space="preserve">RETROESCAV./CARREGADEIRA 0,77M3 COND. D                                        </t>
  </si>
  <si>
    <t xml:space="preserve">72.44.01.99.01</t>
  </si>
  <si>
    <t xml:space="preserve">ROCADEIRA MANUAL GASOLINA COND. A                                              </t>
  </si>
  <si>
    <t xml:space="preserve">72.44.01.99.02</t>
  </si>
  <si>
    <t xml:space="preserve">ROCADEIRA MANUAL GASOLINA COND. B                                              </t>
  </si>
  <si>
    <t xml:space="preserve">72.44.01.99.03</t>
  </si>
  <si>
    <t xml:space="preserve">ROCADEIRA MANUAL GASOLINA COND. C                                              </t>
  </si>
  <si>
    <t xml:space="preserve">72.44.01.99.04</t>
  </si>
  <si>
    <t xml:space="preserve">ROCADEIRA MANUAL GASOLINA COND. D                                              </t>
  </si>
  <si>
    <t xml:space="preserve">72.44.02.99.01</t>
  </si>
  <si>
    <t xml:space="preserve">ROCADEIRA MANUAL ELETRICA COND. A                                              </t>
  </si>
  <si>
    <t xml:space="preserve">72.44.02.99.02</t>
  </si>
  <si>
    <t xml:space="preserve">ROCADEIRA MANUAL ELETRICA COND. B                                              </t>
  </si>
  <si>
    <t xml:space="preserve">72.44.02.99.03</t>
  </si>
  <si>
    <t xml:space="preserve">ROCADEIRA MANUAL ELETRICA COND. C                                              </t>
  </si>
  <si>
    <t xml:space="preserve">72.44.02.99.04</t>
  </si>
  <si>
    <t xml:space="preserve">ROCADEIRA MANUAL ELETRICA COND. D                                              </t>
  </si>
  <si>
    <t xml:space="preserve">72.44.03.99.01</t>
  </si>
  <si>
    <t xml:space="preserve">ROCADEIRA ADAPT.P/TRAT.AGRIC.COND. A                                           </t>
  </si>
  <si>
    <t xml:space="preserve">72.44.03.99.02</t>
  </si>
  <si>
    <t xml:space="preserve">ROCADEIRA ADAPT.P/TRAT.AGRIC.COND. B                                           </t>
  </si>
  <si>
    <t xml:space="preserve">72.44.03.99.03</t>
  </si>
  <si>
    <t xml:space="preserve">ROCADEIRA ADAPT.P/TRAT.AGRIC.COND. C                                           </t>
  </si>
  <si>
    <t xml:space="preserve">72.44.03.99.04</t>
  </si>
  <si>
    <t xml:space="preserve">ROCADEIRA ADAPT.P/TRAT.AGRIC. COND. D                                          </t>
  </si>
  <si>
    <t xml:space="preserve">72.45.01.99.01</t>
  </si>
  <si>
    <t xml:space="preserve">ROLO COMPACT.VIBRAT.CILIN./PN 7T COND. A                                       </t>
  </si>
  <si>
    <t xml:space="preserve">72.45.01.99.02</t>
  </si>
  <si>
    <t xml:space="preserve">ROLO COMPACT.VIBRAT.CILIN./PN 7T COND. B                                       </t>
  </si>
  <si>
    <t xml:space="preserve">72.45.01.99.03</t>
  </si>
  <si>
    <t xml:space="preserve">ROLO COMPACT.VIBRAT.CILIN./PN 7T COND. C                                       </t>
  </si>
  <si>
    <t xml:space="preserve">72.45.01.99.04</t>
  </si>
  <si>
    <t xml:space="preserve">ROLO COMPACT.VIBRAT.CILIN./PN 7T COND. D                                       </t>
  </si>
  <si>
    <t xml:space="preserve">72.45.02.99.01</t>
  </si>
  <si>
    <t xml:space="preserve">ROLO COMPACT.VIBRAT.CILIN./PN7,7T COND.A                                       </t>
  </si>
  <si>
    <t xml:space="preserve">72.45.02.99.02</t>
  </si>
  <si>
    <t xml:space="preserve">ROLO COMPACT.VIBRAT.CILIN./PN7,7T COND.B                                       </t>
  </si>
  <si>
    <t xml:space="preserve">72.45.02.99.03</t>
  </si>
  <si>
    <t xml:space="preserve">ROLO COMPACT.VIBRAT.CILIN./PN7,7T COND.C                                       </t>
  </si>
  <si>
    <t xml:space="preserve">72.45.02.99.04</t>
  </si>
  <si>
    <t xml:space="preserve">ROLO COMPACT.VIBRAT.CILIN./PN7,7T COND.D                                       </t>
  </si>
  <si>
    <t xml:space="preserve">72.45.03.99.01</t>
  </si>
  <si>
    <t xml:space="preserve">ROLO COMPACT.VIBRAT.CILIN./PN10T COND.A                                        </t>
  </si>
  <si>
    <t xml:space="preserve">72.45.03.99.02</t>
  </si>
  <si>
    <t xml:space="preserve">ROLO COMPACT.VIBRAT.CILIN./PN10T COND.B                                        </t>
  </si>
  <si>
    <t xml:space="preserve">72.45.03.99.03</t>
  </si>
  <si>
    <t xml:space="preserve">ROLO COMPACT VIBRAT.CILIN./PN10T COND.C                                        </t>
  </si>
  <si>
    <t xml:space="preserve">72.45.03.99.04</t>
  </si>
  <si>
    <t xml:space="preserve">ROLO COMPACT.VIBRAT.CILIN./PN10T COND.D                                        </t>
  </si>
  <si>
    <t xml:space="preserve">72.45.04.99.01</t>
  </si>
  <si>
    <t xml:space="preserve">ROLO COMPACT.VIBR.CILIN./PN 11,3T COND.A                                       </t>
  </si>
  <si>
    <t xml:space="preserve">72.45.04.99.02</t>
  </si>
  <si>
    <t xml:space="preserve">ROLO COMPACT.VIBR.CILIN./PN 11,3T COND.B                                       </t>
  </si>
  <si>
    <t xml:space="preserve">72.45.04.99.03</t>
  </si>
  <si>
    <t xml:space="preserve">ROLO COMPACT.VIBR.CILIN./PN 11,3T COND.C                                       </t>
  </si>
  <si>
    <t xml:space="preserve">72.45.04.99.04</t>
  </si>
  <si>
    <t xml:space="preserve">ROLO COMPACT.VIBR.CILIN./PN 11,3T COND.D                                       </t>
  </si>
  <si>
    <t xml:space="preserve">72.45.05.99.01</t>
  </si>
  <si>
    <t xml:space="preserve">ROLO COMPACT.VIBR.CILIN./PN 15,5T COND.A                                       </t>
  </si>
  <si>
    <t xml:space="preserve">72.45.05.99.02</t>
  </si>
  <si>
    <t xml:space="preserve">ROLO COMPACT.VIBR.CILIN./PN 15,5T COND.B                                       </t>
  </si>
  <si>
    <t xml:space="preserve">72.45.05.99.03</t>
  </si>
  <si>
    <t xml:space="preserve">ROLO COMPACT.VIBR.CILIN./PN 15,5T COND.C                                       </t>
  </si>
  <si>
    <t xml:space="preserve">72.45.05.99.04</t>
  </si>
  <si>
    <t xml:space="preserve">ROLO COMPACT.VIBR.CILIN./PN 15,5T COND.D                                       </t>
  </si>
  <si>
    <t xml:space="preserve">72.45.06.99.01</t>
  </si>
  <si>
    <t xml:space="preserve">ROLO COMP.PE DE CARN./PN 15,5T COND. A                                         </t>
  </si>
  <si>
    <t xml:space="preserve">72.45.06.99.02</t>
  </si>
  <si>
    <t xml:space="preserve">ROLO COMP.PE DE CARN./PN 15,5T COND. B                                         </t>
  </si>
  <si>
    <t xml:space="preserve">72.45.06.99.03</t>
  </si>
  <si>
    <t xml:space="preserve">ROLO COMP.PE DE CARN./PN 15,5T COND. C                                         </t>
  </si>
  <si>
    <t xml:space="preserve">72.45.06.99.04</t>
  </si>
  <si>
    <t xml:space="preserve">ROLO COMP.PE DE CARN./PN 15,5T COND. D                                         </t>
  </si>
  <si>
    <t xml:space="preserve">72.46.01.99.01</t>
  </si>
  <si>
    <t xml:space="preserve">ROLO COMPACT.VIBR.ASF.7,2T COND. A                                             </t>
  </si>
  <si>
    <t xml:space="preserve">72.46.01.99.02</t>
  </si>
  <si>
    <t xml:space="preserve">ROLO COMPACT.VIBR.ASF.7,2T COND. B                                             </t>
  </si>
  <si>
    <t xml:space="preserve">72.46.01.99.03</t>
  </si>
  <si>
    <t xml:space="preserve">ROLO COMPACT.VIBR.ASF.7,2T COND. C                                             </t>
  </si>
  <si>
    <t xml:space="preserve">72.46.01.99.04</t>
  </si>
  <si>
    <t xml:space="preserve">ROLO COMPACT.VIBR.ASF.7,2T COND. D                                             </t>
  </si>
  <si>
    <t xml:space="preserve">72.46.02.99.01</t>
  </si>
  <si>
    <t xml:space="preserve">ROLO COMPACT.VIBR.ASF.10,2T COND. A                                            </t>
  </si>
  <si>
    <t xml:space="preserve">72.46.02.99.02</t>
  </si>
  <si>
    <t xml:space="preserve">ROLO COMPACT.VIBR.ASF.10,2T COND. B                                            </t>
  </si>
  <si>
    <t xml:space="preserve">72.46.02.99.03</t>
  </si>
  <si>
    <t xml:space="preserve">ROLO COMPACT.VIBR.ASF.10,2T COND. C                                            </t>
  </si>
  <si>
    <t xml:space="preserve">72.46.02.99.04</t>
  </si>
  <si>
    <t xml:space="preserve">ROLO COMPACT.VIBR.ASF.10,2T COND. D                                            </t>
  </si>
  <si>
    <t xml:space="preserve">72.47.01.99.01</t>
  </si>
  <si>
    <t xml:space="preserve">ROLO COMPACT. TANDEM 2,3TON COND. A                                            </t>
  </si>
  <si>
    <t xml:space="preserve">72.47.01.99.02</t>
  </si>
  <si>
    <t xml:space="preserve">ROLO COMPACT. TANDEM 2,3TON COND. B                                            </t>
  </si>
  <si>
    <t xml:space="preserve">72.47.01.99.03</t>
  </si>
  <si>
    <t xml:space="preserve">ROLO COMPACT. TANDEM 2,3TON COND. C                                            </t>
  </si>
  <si>
    <t xml:space="preserve">72.47.01.99.04</t>
  </si>
  <si>
    <t xml:space="preserve">ROLO COMPACT. TANDEM 2,3TON COND. D                                            </t>
  </si>
  <si>
    <t xml:space="preserve">72.47.02.99.01</t>
  </si>
  <si>
    <t xml:space="preserve">ROLO COMPACT. TANDEM 7TON COND. A                                              </t>
  </si>
  <si>
    <t xml:space="preserve">72.47.02.99.02</t>
  </si>
  <si>
    <t xml:space="preserve">ROLO COMPACT. TANDEM 7TON COND. B                                              </t>
  </si>
  <si>
    <t xml:space="preserve">72.47.02.99.03</t>
  </si>
  <si>
    <t xml:space="preserve">ROLO COMPACT. TANDEM 7TON COND. C                                              </t>
  </si>
  <si>
    <t xml:space="preserve">72.47.02.99.04</t>
  </si>
  <si>
    <t xml:space="preserve">ROLO COMPACT. TANDEM 7TON COND. D                                              </t>
  </si>
  <si>
    <t xml:space="preserve">72.47.03.99.01</t>
  </si>
  <si>
    <t xml:space="preserve">ROLO COMPACT. TANDEM 12TON COND. A                                             </t>
  </si>
  <si>
    <t xml:space="preserve">72.47.03.99.02</t>
  </si>
  <si>
    <t xml:space="preserve">ROLO COMPACT. TANDEM 12TON COND. B                                             </t>
  </si>
  <si>
    <t xml:space="preserve">72.47.03.99.03</t>
  </si>
  <si>
    <t xml:space="preserve">ROLO COMPACT. TANDEM 12TON COND. C                                             </t>
  </si>
  <si>
    <t xml:space="preserve">72.47.03.99.04</t>
  </si>
  <si>
    <t xml:space="preserve">ROLO COMPACT. TANDEM 12TON COND. D                                             </t>
  </si>
  <si>
    <t xml:space="preserve">72.48.01.99.01</t>
  </si>
  <si>
    <t xml:space="preserve">ROLO COMPACT.S/PNEU P/ASF. 12,5T COND. A                                       </t>
  </si>
  <si>
    <t xml:space="preserve">72.48.01.99.02</t>
  </si>
  <si>
    <t xml:space="preserve">ROLO COMPACT.S/PNEU P/ASF. 12,5T COND. B                                       </t>
  </si>
  <si>
    <t xml:space="preserve">72.48.01.99.03</t>
  </si>
  <si>
    <t xml:space="preserve">ROLO COMPACT.S/PNEU P/ASF. 12,5T COND. C                                       </t>
  </si>
  <si>
    <t xml:space="preserve">72.48.01.99.04</t>
  </si>
  <si>
    <t xml:space="preserve">ROLO COMPACT.S/PNEU P/ASF. 12,5T COND. D                                       </t>
  </si>
  <si>
    <t xml:space="preserve">72.48.02.99.01</t>
  </si>
  <si>
    <t xml:space="preserve">ROLO COMPACT. S/PNEU P/ASF. 27T COND. A                                        </t>
  </si>
  <si>
    <t xml:space="preserve">72.48.02.99.02</t>
  </si>
  <si>
    <t xml:space="preserve">ROLO COMPACT. S/PNEU P/ASF. 27T COND. B                                        </t>
  </si>
  <si>
    <t xml:space="preserve">72.48.02.99.03</t>
  </si>
  <si>
    <t xml:space="preserve">ROLO COMPACT. S/PNEU P/ASF. 27T COND. C                                        </t>
  </si>
  <si>
    <t xml:space="preserve">72.48.02.99.04</t>
  </si>
  <si>
    <t xml:space="preserve">ROLO COMPACT. S/PNEU P/ASF. 27T COND. D                                        </t>
  </si>
  <si>
    <t xml:space="preserve">72.49.01.99.01</t>
  </si>
  <si>
    <t xml:space="preserve">TRATOR AGRIC.C/PESO DE 3,7T COND. A                                            </t>
  </si>
  <si>
    <t xml:space="preserve">72.49.01.99.02</t>
  </si>
  <si>
    <t xml:space="preserve">TRATOR AGRIC.C/PESO DE 3,7T COND. B                                            </t>
  </si>
  <si>
    <t xml:space="preserve">72.49.01.99.03</t>
  </si>
  <si>
    <t xml:space="preserve">TRATOR AGRIC.C/PESO DE 3,7T COND. C                                            </t>
  </si>
  <si>
    <t xml:space="preserve">72.49.01.99.04</t>
  </si>
  <si>
    <t xml:space="preserve">TRATOR AGRIC.C/PESO DE 3,7T COND. D                                            </t>
  </si>
  <si>
    <t xml:space="preserve">72.49.02.99.01</t>
  </si>
  <si>
    <t xml:space="preserve">TRATOR AGRIC.C/PESO DE 5T COND. A                                              </t>
  </si>
  <si>
    <t xml:space="preserve">72.49.02.99.02</t>
  </si>
  <si>
    <t xml:space="preserve">TRATOR AGRIC.C/PESO DE 5T COND. B                                              </t>
  </si>
  <si>
    <t xml:space="preserve">72.49.02.99.03</t>
  </si>
  <si>
    <t xml:space="preserve">TRATOR AGRIC.C/PESO DE 5T COND. C                                              </t>
  </si>
  <si>
    <t xml:space="preserve">72.49.02.99.04</t>
  </si>
  <si>
    <t xml:space="preserve">TRATOR AGRIC.C/PESO DE 5T COND. D                                              </t>
  </si>
  <si>
    <t xml:space="preserve">72.49.03.99.01</t>
  </si>
  <si>
    <t xml:space="preserve">MICRO TRATOR C/APAR. DE GRAMA COND. A                                          </t>
  </si>
  <si>
    <t xml:space="preserve">72.49.03.99.02</t>
  </si>
  <si>
    <t xml:space="preserve">MICRO TRATOR C/APAR. DE GRAMA COND. B                                          </t>
  </si>
  <si>
    <t xml:space="preserve">72.49.03.99.03</t>
  </si>
  <si>
    <t xml:space="preserve">MICRO TRATOR C/APAR. DE GRAMA COND. C                                          </t>
  </si>
  <si>
    <t xml:space="preserve">72.49.03.99.04</t>
  </si>
  <si>
    <t xml:space="preserve">MICRO TRATOR C/APAR. DE GRAMA COND. D                                          </t>
  </si>
  <si>
    <t xml:space="preserve">72.49.04.99.01</t>
  </si>
  <si>
    <t xml:space="preserve">TRATOR EQUIP.C/TRIT.RESIDUOS VEG.COND. A                                       </t>
  </si>
  <si>
    <t xml:space="preserve">72.49.04.99.02</t>
  </si>
  <si>
    <t xml:space="preserve">TRATOR EQUIP.C/TRIT.RESIDUOS VEG.COND. B                                       </t>
  </si>
  <si>
    <t xml:space="preserve">72.49.04.99.03</t>
  </si>
  <si>
    <t xml:space="preserve">TRATOR EQUIP.C/TRIT.RESIDUOS VEG.COND. C                                       </t>
  </si>
  <si>
    <t xml:space="preserve">72.49.04.99.04</t>
  </si>
  <si>
    <t xml:space="preserve">TRATOR EQUIP.C/TRIT.RESIDUOS VEG.COND. D                                       </t>
  </si>
  <si>
    <t xml:space="preserve">72.49.05.99.01</t>
  </si>
  <si>
    <t xml:space="preserve">TRATOR AGRIC. C/PULVEMISTURADOR COND. A                                        </t>
  </si>
  <si>
    <t xml:space="preserve">72.49.05.99.02</t>
  </si>
  <si>
    <t xml:space="preserve">TRATOR AGRIC. C/PULVEMISTURADOR COND. B                                        </t>
  </si>
  <si>
    <t xml:space="preserve">72.49.05.99.03</t>
  </si>
  <si>
    <t xml:space="preserve">TRATOR AGRIC. C/PULVEMISTURADOR COND. C                                        </t>
  </si>
  <si>
    <t xml:space="preserve">72.49.05.99.04</t>
  </si>
  <si>
    <t xml:space="preserve">TRATOR AGRIC. C/PULVEMISTURADOR COND. D                                        </t>
  </si>
  <si>
    <t xml:space="preserve">72.50.01.99.01</t>
  </si>
  <si>
    <t xml:space="preserve">TRATOR S/EST.COM LAMINA 1,93M3 COND. A                                         </t>
  </si>
  <si>
    <t xml:space="preserve">72.50.01.99.02</t>
  </si>
  <si>
    <t xml:space="preserve">TRATOR S/EST.COM LAMINA 1,93M3 COND. B                                         </t>
  </si>
  <si>
    <t xml:space="preserve">72.50.01.99.03</t>
  </si>
  <si>
    <t xml:space="preserve">TRATOR S/EST.COM LAMINA 1,93M3 COND. C                                         </t>
  </si>
  <si>
    <t xml:space="preserve">72.50.01.99.04</t>
  </si>
  <si>
    <t xml:space="preserve">TRATOR S/EST.COM LAMINA 1,93M3 COND. D                                         </t>
  </si>
  <si>
    <t xml:space="preserve">72.50.02.99.01</t>
  </si>
  <si>
    <t xml:space="preserve">TRATOR S/EST. COM LAMINA 2,28M3 COND. A                                        </t>
  </si>
  <si>
    <t xml:space="preserve">72.50.02.99.02</t>
  </si>
  <si>
    <t xml:space="preserve">TRATOR S/EST. COM LAMINA 2,28M3 COND. B                                        </t>
  </si>
  <si>
    <t xml:space="preserve">72.50.02.99.03</t>
  </si>
  <si>
    <t xml:space="preserve">TRATOR S/EST. COM LAMINA 2,28M3 COND. C                                        </t>
  </si>
  <si>
    <t xml:space="preserve">72.50.02.99.04</t>
  </si>
  <si>
    <t xml:space="preserve">TRATOR S/EST. COM LAMINA 2,28M3 COND. D                                        </t>
  </si>
  <si>
    <t xml:space="preserve">72.50.03.99.01</t>
  </si>
  <si>
    <t xml:space="preserve">TRATOR S/EST.COM LAMINA 3,18M3 COND. A                                         </t>
  </si>
  <si>
    <t xml:space="preserve">72.50.03.99.02</t>
  </si>
  <si>
    <t xml:space="preserve">TRATOR S/EST.COM LAMINA 3,18M3 COND. B                                         </t>
  </si>
  <si>
    <t xml:space="preserve">72.50.03.99.03</t>
  </si>
  <si>
    <t xml:space="preserve">TRATOR S/EST.COM LAMINA 3,18M3 COND. C                                         </t>
  </si>
  <si>
    <t xml:space="preserve">72.50.03.99.04</t>
  </si>
  <si>
    <t xml:space="preserve">TRATOR S/EST.COM LAMINA 3,18M3 COND. D                                         </t>
  </si>
  <si>
    <t xml:space="preserve">72.50.04.99.01</t>
  </si>
  <si>
    <t xml:space="preserve">TRATOR S/EST. C/LAMINA/RIP.1,93M3 COND.A                                       </t>
  </si>
  <si>
    <t xml:space="preserve">72.50.04.99.02</t>
  </si>
  <si>
    <t xml:space="preserve">TRATOR S/EST. C/LAMINA/RIP.1,93M3 COND.B                                       </t>
  </si>
  <si>
    <t xml:space="preserve">72.50.04.99.03</t>
  </si>
  <si>
    <t xml:space="preserve">TRATOR S/EST. C/LAMINA/RIP.1,93M3 COND.C                                       </t>
  </si>
  <si>
    <t xml:space="preserve">72.50.04.99.04</t>
  </si>
  <si>
    <t xml:space="preserve">TRATOR S/EST. C/LAMINA/RIP.1,93M3 COND.D                                       </t>
  </si>
  <si>
    <t xml:space="preserve">72.50.05.99.01</t>
  </si>
  <si>
    <t xml:space="preserve">TRATOR S/EST. C/LAMINA/RIP.2,28M3 COND.A                                       </t>
  </si>
  <si>
    <t xml:space="preserve">72.50.05.99.02</t>
  </si>
  <si>
    <t xml:space="preserve">TRATOR S/EST. C/LAMINA/RIP.2,28M3 COND.B                                       </t>
  </si>
  <si>
    <t xml:space="preserve">72.50.05.99.03</t>
  </si>
  <si>
    <t xml:space="preserve">TRATOR S/EST. C/LAMINA/RIP.2,28M3 COND.C                                       </t>
  </si>
  <si>
    <t xml:space="preserve">72.50.05.99.04</t>
  </si>
  <si>
    <t xml:space="preserve">TRATOR S/EST. C/LAMINA/RIP.2,28M3 COND.D                                       </t>
  </si>
  <si>
    <t xml:space="preserve">72.50.06.99.01</t>
  </si>
  <si>
    <t xml:space="preserve">TRATOR S/EST. C/LAMINA/RIP.3,18M3 COND.A                                       </t>
  </si>
  <si>
    <t xml:space="preserve">72.50.06.99.02</t>
  </si>
  <si>
    <t xml:space="preserve">TRATOR S/EST. C/LAMINA/RIP.3,18M3 COND.B                                       </t>
  </si>
  <si>
    <t xml:space="preserve">72.50.06.99.03</t>
  </si>
  <si>
    <t xml:space="preserve">TRATOR S/EST. C/LAMINA/RIP.3,18M3 COND.C                                       </t>
  </si>
  <si>
    <t xml:space="preserve">72.50.06.99.04</t>
  </si>
  <si>
    <t xml:space="preserve">TRATOR S/EST. C/LAMINA/RIP.3,18M3 COND.D                                       </t>
  </si>
  <si>
    <t xml:space="preserve">72.52.01.99.01</t>
  </si>
  <si>
    <t xml:space="preserve">USINA DE CONCRETO 200M3/H COND. A                                              </t>
  </si>
  <si>
    <t xml:space="preserve">72.52.01.99.02</t>
  </si>
  <si>
    <t xml:space="preserve">USINA DE CONCRETO 200M3/H COND. B                                              </t>
  </si>
  <si>
    <t xml:space="preserve">72.52.01.99.03</t>
  </si>
  <si>
    <t xml:space="preserve">USINA DE CONCRETO 200M3/H COND. C                                              </t>
  </si>
  <si>
    <t xml:space="preserve">72.52.01.99.04</t>
  </si>
  <si>
    <t xml:space="preserve">USINA DE CONCRETO 200M3/H COND. D                                              </t>
  </si>
  <si>
    <t xml:space="preserve">72.52.02.99.01</t>
  </si>
  <si>
    <t xml:space="preserve">USINA DE CONCRETO 40M3/H COND. A                                               </t>
  </si>
  <si>
    <t xml:space="preserve">72.52.02.99.02</t>
  </si>
  <si>
    <t xml:space="preserve">USINA DE CONCRETO 40M3/H COND. B                                               </t>
  </si>
  <si>
    <t xml:space="preserve">72.52.02.99.03</t>
  </si>
  <si>
    <t xml:space="preserve">USINA DE CONCRETO 40M3/H COND. C                                               </t>
  </si>
  <si>
    <t xml:space="preserve">72.52.02.99.04</t>
  </si>
  <si>
    <t xml:space="preserve">USINA DE CONCRETO 40M3/H COND. D                                               </t>
  </si>
  <si>
    <t xml:space="preserve">72.52.03.99.01</t>
  </si>
  <si>
    <t xml:space="preserve">USINA ASFALTICA 60A80T/H COND. A                                               </t>
  </si>
  <si>
    <t xml:space="preserve">72.52.03.99.02</t>
  </si>
  <si>
    <t xml:space="preserve">USINA ASFALTICA 60A80T/H COND. B                                               </t>
  </si>
  <si>
    <t xml:space="preserve">72.52.03.99.03</t>
  </si>
  <si>
    <t xml:space="preserve">USINA ASFALTICA 60 A 80T/H COND. C                                             </t>
  </si>
  <si>
    <t xml:space="preserve">72.52.03.99.04</t>
  </si>
  <si>
    <t xml:space="preserve">USINA ASFALTICA 60 A 80 T/H COND. D                                            </t>
  </si>
  <si>
    <t xml:space="preserve">72.52.04.99.01</t>
  </si>
  <si>
    <t xml:space="preserve">USINA ASF.MATER.FRES.100A150T/H COND.A                                         </t>
  </si>
  <si>
    <t xml:space="preserve">72.52.04.99.02</t>
  </si>
  <si>
    <t xml:space="preserve">USINA ASF.MATER.FRES.100A150T/H COND.B                                         </t>
  </si>
  <si>
    <t xml:space="preserve">72.52.04.99.03</t>
  </si>
  <si>
    <t xml:space="preserve">USINA ASF.MATER.FRES.100A150T/H COND.C                                         </t>
  </si>
  <si>
    <t xml:space="preserve">72.52.04.99.04</t>
  </si>
  <si>
    <t xml:space="preserve">USINA ASF.MATER.FRES.100A150T/H COND.D                                         </t>
  </si>
  <si>
    <t xml:space="preserve">72.52.05.99.01</t>
  </si>
  <si>
    <t xml:space="preserve">USINA DE SOLOS 400TON/H COND. A                                                </t>
  </si>
  <si>
    <t xml:space="preserve">72.52.05.99.02</t>
  </si>
  <si>
    <t xml:space="preserve">USINA DE SOLOS 400TON/H COND. B                                                </t>
  </si>
  <si>
    <t xml:space="preserve">72.52.05.99.03</t>
  </si>
  <si>
    <t xml:space="preserve">USINA DE SOLOS 400TON/H COND. C                                                </t>
  </si>
  <si>
    <t xml:space="preserve">72.52.05.99.04</t>
  </si>
  <si>
    <t xml:space="preserve">USINA DE SOLOS 400TON/H COND. D                                                </t>
  </si>
  <si>
    <t xml:space="preserve">72.53.01.99.01</t>
  </si>
  <si>
    <t xml:space="preserve">VIBRADOR DE IMERSAO 12000VPM ELET.COND.A                                       </t>
  </si>
  <si>
    <t xml:space="preserve">72.53.01.99.02</t>
  </si>
  <si>
    <t xml:space="preserve">VIBRADOR DE IMERSAO 12000VPM ELET.COND.B                                       </t>
  </si>
  <si>
    <t xml:space="preserve">72.53.01.99.03</t>
  </si>
  <si>
    <t xml:space="preserve">VIBRADOR DE IMERSAO 12000VPM ELET.COND.C                                       </t>
  </si>
  <si>
    <t xml:space="preserve">72.53.01.99.04</t>
  </si>
  <si>
    <t xml:space="preserve">VIBRADOR DE IMERSAO 12000VPM ELET.COND.D                                       </t>
  </si>
  <si>
    <t xml:space="preserve">72.53.02.99.01</t>
  </si>
  <si>
    <t xml:space="preserve">VIBRADOR DE IMERSAO 12000VPM GAS.COND.A                                        </t>
  </si>
  <si>
    <t xml:space="preserve">72.53.02.99.02</t>
  </si>
  <si>
    <t xml:space="preserve">VIBRADOR DE IMERSAO 12000VPM GAS.COND.B                                        </t>
  </si>
  <si>
    <t xml:space="preserve">72.53.02.99.03</t>
  </si>
  <si>
    <t xml:space="preserve">VIBRADOR DE IMERSAO 12000VPM GAS.COND.C                                        </t>
  </si>
  <si>
    <t xml:space="preserve">72.53.02.99.04</t>
  </si>
  <si>
    <t xml:space="preserve">VIBRADOR DE IMERSAO 12000VPM GAS.COND.D                                        </t>
  </si>
  <si>
    <t xml:space="preserve">72.54.01.99.01</t>
  </si>
  <si>
    <t xml:space="preserve">VIBRO ACAB.ASF.S/EST.400T/H COND. A                                            </t>
  </si>
  <si>
    <t xml:space="preserve">72.54.01.99.02</t>
  </si>
  <si>
    <t xml:space="preserve">VIBRO ACAB.ASF.S/EST.400T/H COND.B                                             </t>
  </si>
  <si>
    <t xml:space="preserve">72.54.01.99.03</t>
  </si>
  <si>
    <t xml:space="preserve">VIBRO ACAB.ASF.S/EST.400T/H COND.C                                             </t>
  </si>
  <si>
    <t xml:space="preserve">72.54.01.99.04</t>
  </si>
  <si>
    <t xml:space="preserve">VIBRO ACAB.ASF.S/EST.400T/H COND.D                                             </t>
  </si>
  <si>
    <t xml:space="preserve">72.54.02.99.01</t>
  </si>
  <si>
    <t xml:space="preserve">VIBRO ACAB.ASF.S/EST. 2200TON/H COND.A                                         </t>
  </si>
  <si>
    <t xml:space="preserve">72.54.02.99.02</t>
  </si>
  <si>
    <t xml:space="preserve">VIBRO ACAB.ASF.S/EST. 2200TON/H COND.B                                         </t>
  </si>
  <si>
    <t xml:space="preserve">72.54.02.99.03</t>
  </si>
  <si>
    <t xml:space="preserve">VIBRO ACAB.ASF.S/EST. 2200TON/H COND.C                                         </t>
  </si>
  <si>
    <t xml:space="preserve">72.54.02.99.04</t>
  </si>
  <si>
    <t xml:space="preserve">VIBRO ACAB.ASF.S/EST. 2200TON/H COND.D                                         </t>
  </si>
  <si>
    <t xml:space="preserve">72.54.03.99.01</t>
  </si>
  <si>
    <t xml:space="preserve">VIBRO ACAB.ASF.S/EST.500TON/H COND. A                                          </t>
  </si>
  <si>
    <t xml:space="preserve">72.54.03.99.02</t>
  </si>
  <si>
    <t xml:space="preserve">VIBRO ACAB.ASF.S/EST.500TON/H COND. B                                          </t>
  </si>
  <si>
    <t xml:space="preserve">72.54.03.99.03</t>
  </si>
  <si>
    <t xml:space="preserve">VIBRO ACAB.ASF.S/EST.500TON/H COND. C                                          </t>
  </si>
  <si>
    <t xml:space="preserve">72.54.03.99.04</t>
  </si>
  <si>
    <t xml:space="preserve">VIBRO ACAB.ASF.S/EST.500TON/H COND. D                                          </t>
  </si>
  <si>
    <t xml:space="preserve">72.54.04.99.01</t>
  </si>
  <si>
    <t xml:space="preserve">VIBRO ACAB.ASF.S/PNEU 14,7T/H COND. A                                          </t>
  </si>
  <si>
    <t xml:space="preserve">72.54.04.99.02</t>
  </si>
  <si>
    <t xml:space="preserve">VIBRO ACAB.ASF.S/PNEU 14,7T/H COND. B                                          </t>
  </si>
  <si>
    <t xml:space="preserve">72.54.04.99.03</t>
  </si>
  <si>
    <t xml:space="preserve">VIBRO ACAB.ASF.S/PNEU 14,7T/H COND. C                                          </t>
  </si>
  <si>
    <t xml:space="preserve">72.54.04.99.04</t>
  </si>
  <si>
    <t xml:space="preserve">VIBRO ACAB.ASF.S/PNEU 14,7T/H COND. D                                          </t>
  </si>
  <si>
    <t xml:space="preserve">72.55.01.99.01</t>
  </si>
  <si>
    <t xml:space="preserve">VIBRO ACAB.CONCRETO 200M3/H COND. A                                            </t>
  </si>
  <si>
    <t xml:space="preserve">72.55.01.99.02</t>
  </si>
  <si>
    <t xml:space="preserve">VIBRO ACAB.CONCRETO 200M3/H COND. B                                            </t>
  </si>
  <si>
    <t xml:space="preserve">72.55.01.99.03</t>
  </si>
  <si>
    <t xml:space="preserve">VIBRO ACAB.CONCRETO 200M3/H COND. C                                            </t>
  </si>
  <si>
    <t xml:space="preserve">72.55.01.99.04</t>
  </si>
  <si>
    <t xml:space="preserve">VIBRO ACAB.CONCRETO 200M3/H COND. D                                            </t>
  </si>
  <si>
    <t xml:space="preserve">72.56.01.99.01</t>
  </si>
  <si>
    <t xml:space="preserve">SERRA PARA PAVIMENTO 8HP COND. A                                               </t>
  </si>
  <si>
    <t xml:space="preserve">72.56.01.99.02</t>
  </si>
  <si>
    <t xml:space="preserve">SERRA PARA PAVIMENTO 8HP COND. B                                               </t>
  </si>
  <si>
    <t xml:space="preserve">72.56.01.99.03</t>
  </si>
  <si>
    <t xml:space="preserve">SERRA PARA PAVIMENTO 8HP COND. C                                               </t>
  </si>
  <si>
    <t xml:space="preserve">72.56.01.99.04</t>
  </si>
  <si>
    <t xml:space="preserve">SERRA PARA PAVIMENTO 8HP COND. D                                               </t>
  </si>
  <si>
    <t xml:space="preserve">72.56.03.99.01</t>
  </si>
  <si>
    <t xml:space="preserve">SERRA PARA PAVIMENTO 9HP COND. A                                               </t>
  </si>
  <si>
    <t xml:space="preserve">72.56.03.99.02</t>
  </si>
  <si>
    <t xml:space="preserve">SERRA PARA PAVIMENTO 9HP COND. B                                               </t>
  </si>
  <si>
    <t xml:space="preserve">72.56.03.99.03</t>
  </si>
  <si>
    <t xml:space="preserve">SERRA PARA PAVIMENTO 9HP COND. C                                               </t>
  </si>
  <si>
    <t xml:space="preserve">72.56.03.99.04</t>
  </si>
  <si>
    <t xml:space="preserve">SERRA PARA PAVIMENTO 9HP COND. D                                               </t>
  </si>
  <si>
    <t xml:space="preserve">72.57.01.99.01</t>
  </si>
  <si>
    <t xml:space="preserve">SELADORA A FRIO 15HP COND. A                                                   </t>
  </si>
  <si>
    <t xml:space="preserve">72.57.01.99.02</t>
  </si>
  <si>
    <t xml:space="preserve">SELADORA A FRIO 15HP COND. B                                                   </t>
  </si>
  <si>
    <t xml:space="preserve">72.57.01.99.03</t>
  </si>
  <si>
    <t xml:space="preserve">SELADORA A FRIO 15HP COND. C                                                   </t>
  </si>
  <si>
    <t xml:space="preserve">72.57.01.99.04</t>
  </si>
  <si>
    <t xml:space="preserve">SELADORA A FRIO 15HP COND. D                                                   </t>
  </si>
  <si>
    <t xml:space="preserve">72.58.01.99.01</t>
  </si>
  <si>
    <t xml:space="preserve">UNIDADE APLIC.EXTRUSAO COND. A                                                 </t>
  </si>
  <si>
    <t xml:space="preserve">72.58.01.99.02</t>
  </si>
  <si>
    <t xml:space="preserve">UNIDADE APLIC.EXTRUSAO COND. B                                                 </t>
  </si>
  <si>
    <t xml:space="preserve">72.58.01.99.03</t>
  </si>
  <si>
    <t xml:space="preserve">UNIDADE APLIC.EXTRUSAO COND. C                                                 </t>
  </si>
  <si>
    <t xml:space="preserve">72.58.01.99.04</t>
  </si>
  <si>
    <t xml:space="preserve">UNIDADE APLIC.EXTRUSAO COND. D                                                 </t>
  </si>
  <si>
    <t xml:space="preserve">72.58.02.99.01</t>
  </si>
  <si>
    <t xml:space="preserve">UNIDADE APLIC.TINTA ELAST.A FRIO COND.A                                        </t>
  </si>
  <si>
    <t xml:space="preserve">72.58.02.99.02</t>
  </si>
  <si>
    <t xml:space="preserve">UNIDADE APLIC.TINTA ELAST.A FRIO COND.B                                        </t>
  </si>
  <si>
    <t xml:space="preserve">72.58.02.99.03</t>
  </si>
  <si>
    <t xml:space="preserve">UNIDADE APLIC.TINTA ELAST.A FRIO COND.C                                        </t>
  </si>
  <si>
    <t xml:space="preserve">72.58.02.99.04</t>
  </si>
  <si>
    <t xml:space="preserve">UNIDADE APLIC.TINTA ELAST.A FRIO COND.D                                        </t>
  </si>
  <si>
    <t xml:space="preserve">72.58.03.99.01</t>
  </si>
  <si>
    <t xml:space="preserve">UNIDADE FUSORA COND. A                                                         </t>
  </si>
  <si>
    <t xml:space="preserve">72.58.03.99.02</t>
  </si>
  <si>
    <t xml:space="preserve">UNIDADE FUSORA COND. B                                                         </t>
  </si>
  <si>
    <t xml:space="preserve">72.58.03.99.03</t>
  </si>
  <si>
    <t xml:space="preserve">UNIDADE FUSORA COND. C                                                         </t>
  </si>
  <si>
    <t xml:space="preserve">72.58.03.99.04</t>
  </si>
  <si>
    <t xml:space="preserve">UNIDADE FUSORA COND. D                                                         </t>
  </si>
  <si>
    <t xml:space="preserve">72.58.04.99.01</t>
  </si>
  <si>
    <t xml:space="preserve">UNIDADE APLIC.HOT-SPRAY COND. A                                                </t>
  </si>
  <si>
    <t xml:space="preserve">72.58.04.99.02</t>
  </si>
  <si>
    <t xml:space="preserve">UNIDADE APLIC.HOT-SPRAY COND. B                                                </t>
  </si>
  <si>
    <t xml:space="preserve">72.58.04.99.03</t>
  </si>
  <si>
    <t xml:space="preserve">UNIDADE APLIC.HOT-SPRAY COND. C                                                </t>
  </si>
  <si>
    <t xml:space="preserve">72.58.04.99.04</t>
  </si>
  <si>
    <t xml:space="preserve">UNIDADE APLIC.HOT-SPRAY COND. D                                                </t>
  </si>
  <si>
    <t xml:space="preserve">72.58.05.99.01</t>
  </si>
  <si>
    <t xml:space="preserve">UNID.APLIC.TINTA (HOFFMAN OU SIMILAR)C-A                                       </t>
  </si>
  <si>
    <t xml:space="preserve">72.58.05.99.02</t>
  </si>
  <si>
    <t xml:space="preserve">UNID.APLIC.TINTA (HOFFMAN OU SIMILAR)C-B                                       </t>
  </si>
  <si>
    <t xml:space="preserve">72.58.05.99.03</t>
  </si>
  <si>
    <t xml:space="preserve">UNID.APLIC.TINTA (HOFFMAN OU SIMILAR)C-C                                       </t>
  </si>
  <si>
    <t xml:space="preserve">72.58.05.99.04</t>
  </si>
  <si>
    <t xml:space="preserve">UNID.APLIC.TINTA (HOFFMAN OU SIMILAR)C-D                                       </t>
  </si>
  <si>
    <t xml:space="preserve">72.59.01.99.01</t>
  </si>
  <si>
    <t xml:space="preserve">SILO P/ESTOC.CIMENTO 30T COND. A                                               </t>
  </si>
  <si>
    <t xml:space="preserve">72.59.01.99.02</t>
  </si>
  <si>
    <t xml:space="preserve">SILO P/ESTOC.CIMENTO 30T COND. B                                               </t>
  </si>
  <si>
    <t xml:space="preserve">72.59.01.99.03</t>
  </si>
  <si>
    <t xml:space="preserve">SILO P/ESTOC.CIMENTO 30T COND. C                                               </t>
  </si>
  <si>
    <t xml:space="preserve">72.59.01.99.04</t>
  </si>
  <si>
    <t xml:space="preserve">SILO P/ESTOC.CIMENTO 30T COND. D                                               </t>
  </si>
  <si>
    <t xml:space="preserve">72.61.01.99.01</t>
  </si>
  <si>
    <t xml:space="preserve">VASSOURA MEC. REBOCAVEL COND. A                                                </t>
  </si>
  <si>
    <t xml:space="preserve">72.61.01.99.02</t>
  </si>
  <si>
    <t xml:space="preserve">VASSOURA MEC. REBOCAVEL COND. B                                                </t>
  </si>
  <si>
    <t xml:space="preserve">72.61.01.99.03</t>
  </si>
  <si>
    <t xml:space="preserve">VASSOURA MEC. REBOCAVEL COND. C                                                </t>
  </si>
  <si>
    <t xml:space="preserve">72.61.01.99.04</t>
  </si>
  <si>
    <t xml:space="preserve">VASSOURA MEC. REBOCAVEL COND. D                                                </t>
  </si>
  <si>
    <t xml:space="preserve">72.63.01.99.01</t>
  </si>
  <si>
    <t xml:space="preserve">MAQUINA DE JATO COND. A                                                        </t>
  </si>
  <si>
    <t xml:space="preserve">72.63.01.99.02</t>
  </si>
  <si>
    <t xml:space="preserve">MAQUINA DE JATO COND. B                                                        </t>
  </si>
  <si>
    <t xml:space="preserve">72.63.01.99.03</t>
  </si>
  <si>
    <t xml:space="preserve">MAQUINA DE JATO COND. C                                                        </t>
  </si>
  <si>
    <t xml:space="preserve">72.63.01.99.04</t>
  </si>
  <si>
    <t xml:space="preserve">MAQUINA DE JATO COND. D                                                        </t>
  </si>
  <si>
    <t xml:space="preserve">Data da Atualização: 07/01/2025</t>
  </si>
  <si>
    <t xml:space="preserve">FDE</t>
  </si>
  <si>
    <t xml:space="preserve">TABELA DE PREÇOS
Data Base 01/2025                                                                                               LS: 122 %          BDI:  23,00 %</t>
  </si>
  <si>
    <t xml:space="preserve">Serviço           Descrição</t>
  </si>
  <si>
    <t xml:space="preserve">01.01.001</t>
  </si>
  <si>
    <t xml:space="preserve">RETIRANDO A VEGETACAO, TRONCOS ATE 5CM DE DIAMETRO E RASPAGEM.</t>
  </si>
  <si>
    <t xml:space="preserve">5,12</t>
  </si>
  <si>
    <t xml:space="preserve">01.01.010</t>
  </si>
  <si>
    <t xml:space="preserve">CORTE, RECORTE E REMOCAO DE ARVORES INCL RAIZES DIAM&gt;5&lt;15CM</t>
  </si>
  <si>
    <t xml:space="preserve">201,41</t>
  </si>
  <si>
    <t xml:space="preserve">01.01.021</t>
  </si>
  <si>
    <t xml:space="preserve">CORTE, RECORTE E REMOÇÃO DE ÁRVORES INCL.RAIZES  15CM&lt;DIAM&lt;30CM</t>
  </si>
  <si>
    <t xml:space="preserve">1065,74</t>
  </si>
  <si>
    <t xml:space="preserve">01.01.022</t>
  </si>
  <si>
    <t xml:space="preserve">CORTE, RECORTE E REMOÇÃO DE ÁRVORES INCL.RAIZES  30CM&lt;DIAM&lt;45CM</t>
  </si>
  <si>
    <t xml:space="preserve">3148,07</t>
  </si>
  <si>
    <t xml:space="preserve">01.01.023</t>
  </si>
  <si>
    <t xml:space="preserve">CORTE, RECORTE E REMOÇÃO DE ÁRVORES INCL.RAIZES  45CM&lt;DIAM&lt;60CM</t>
  </si>
  <si>
    <t xml:space="preserve">5065,39</t>
  </si>
  <si>
    <t xml:space="preserve">01.01.024</t>
  </si>
  <si>
    <t xml:space="preserve">CORTE, RECORTE E REMOÇÃO DE ÁRVORES INCL.RAIZES  60CM&lt;DIAM&lt;100CM</t>
  </si>
  <si>
    <t xml:space="preserve">10121,73</t>
  </si>
  <si>
    <t xml:space="preserve">01.01.025</t>
  </si>
  <si>
    <t xml:space="preserve">CORTE, RECORTE E REMOÇÃO DE ÁRVORES INCL.RAIZES  DIAM &gt;100CM</t>
  </si>
  <si>
    <t xml:space="preserve">14071,03</t>
  </si>
  <si>
    <t xml:space="preserve">01.01.030</t>
  </si>
  <si>
    <t xml:space="preserve">CORTE RASO , RECORTE E REMOÇÃO DE ÁRVORES 5CM&lt;DIAM&lt;15CM</t>
  </si>
  <si>
    <t xml:space="preserve">150,12</t>
  </si>
  <si>
    <t xml:space="preserve">01.01.031</t>
  </si>
  <si>
    <t xml:space="preserve">CORTE RASO, RECORTE E REMOÇÃO DE ÁRVORES 15CM&lt;DIAM&lt;30CM</t>
  </si>
  <si>
    <t xml:space="preserve">774,68</t>
  </si>
  <si>
    <t xml:space="preserve">01.01.032</t>
  </si>
  <si>
    <t xml:space="preserve">CORTE RASO, RECORTE E REMOÇÃO DE ÁRVORES 30CM&lt;DIAM&lt;45CM</t>
  </si>
  <si>
    <t xml:space="preserve">2565,93</t>
  </si>
  <si>
    <t xml:space="preserve">01.01.033</t>
  </si>
  <si>
    <t xml:space="preserve">CORTE RASO, RECORTE E REMOÇÃO DE ÁRVORES  45CM&lt;DIAM&lt;60CM</t>
  </si>
  <si>
    <t xml:space="preserve">4192,19</t>
  </si>
  <si>
    <t xml:space="preserve">01.01.034</t>
  </si>
  <si>
    <t xml:space="preserve">CORTE RASO, RECORTE E REMOÇÃO DE ÁRVORES  60CM&lt;DIAM&lt;100CM</t>
  </si>
  <si>
    <t xml:space="preserve">8957,46</t>
  </si>
  <si>
    <t xml:space="preserve">01.01.035</t>
  </si>
  <si>
    <t xml:space="preserve">CORTE RASO, RECORTE E REMOÇÃO DE ÁRVORES 100CM&lt;DIAM&lt;150CM</t>
  </si>
  <si>
    <t xml:space="preserve">12615,70</t>
  </si>
  <si>
    <t xml:space="preserve">01.01.036</t>
  </si>
  <si>
    <t xml:space="preserve">CORTE RASO, RECORTE E REMOÇÃO DE ÁRVORES  150CM&lt;DIAM&lt;250CM</t>
  </si>
  <si>
    <t xml:space="preserve">25231,40</t>
  </si>
  <si>
    <t xml:space="preserve">01.01.037</t>
  </si>
  <si>
    <t xml:space="preserve">CORTE RASO, RECORTE E REMOÇÃO DE ÁRVORES  250CM&lt;DIAM&lt;350CM</t>
  </si>
  <si>
    <t xml:space="preserve">37847,10</t>
  </si>
  <si>
    <t xml:space="preserve">01.01.040</t>
  </si>
  <si>
    <t xml:space="preserve">REMOÇAO DE RAIZES (DESTOCA) REMANESCENTE DE TRONCO DE ARVORE 60CM&lt;DIAM&lt;100CM.</t>
  </si>
  <si>
    <t xml:space="preserve">2722,49</t>
  </si>
  <si>
    <t xml:space="preserve">01.01.041</t>
  </si>
  <si>
    <t xml:space="preserve">REMOÇAO DE RAIZES (DESTOCA) REMANESCENTE DE TRONCO DE ARVORE 100CM&lt;DIAM&lt;150CM.</t>
  </si>
  <si>
    <t xml:space="preserve">3379,30</t>
  </si>
  <si>
    <t xml:space="preserve">01.01.043</t>
  </si>
  <si>
    <t xml:space="preserve">REMOÇAO DE RAIZES (DESTOCA) REMANESCENTE DE TRONCO DE ARVORE 150CM&lt;DIAM&lt;250CM</t>
  </si>
  <si>
    <t xml:space="preserve">4561,96</t>
  </si>
  <si>
    <t xml:space="preserve">01.01.044</t>
  </si>
  <si>
    <t xml:space="preserve">REMOÇAO DE RAIZES (DESTOCA) REMANESCENTE DE TRONCO DE ARVORE 250CM&lt;DIAM&lt;350CM</t>
  </si>
  <si>
    <t xml:space="preserve">5162,47</t>
  </si>
  <si>
    <t xml:space="preserve">01.01.099</t>
  </si>
  <si>
    <t xml:space="preserve">LIMPEZAS DO TERRENO</t>
  </si>
  <si>
    <t xml:space="preserve">MV</t>
  </si>
  <si>
    <t xml:space="preserve">683,74</t>
  </si>
  <si>
    <t xml:space="preserve">01.02.001</t>
  </si>
  <si>
    <t xml:space="preserve">CORTE E ATERRO DENTRO DA OBRA COM TRANSPORTE INTERNO</t>
  </si>
  <si>
    <t xml:space="preserve">64,10</t>
  </si>
  <si>
    <t xml:space="preserve">01.02.002</t>
  </si>
  <si>
    <t xml:space="preserve">CORTE COM RETIRADA POR CAMINHAO NOS PRIMEIROS 100 M</t>
  </si>
  <si>
    <t xml:space="preserve">61,04</t>
  </si>
  <si>
    <t xml:space="preserve">01.02.003</t>
  </si>
  <si>
    <t xml:space="preserve">ATERRO COM TRANSPORTE POR CAMINHAO NOS PRIMEIROS 100 M</t>
  </si>
  <si>
    <t xml:space="preserve">01.02.004</t>
  </si>
  <si>
    <t xml:space="preserve">TRANSPORTE POR CAMINHAO                                             M3X</t>
  </si>
  <si>
    <t xml:space="preserve">2,52</t>
  </si>
  <si>
    <t xml:space="preserve">01.02.099</t>
  </si>
  <si>
    <t xml:space="preserve">MOVIMENTOS DE TERRA MANUAL</t>
  </si>
  <si>
    <t xml:space="preserve">01.03.001</t>
  </si>
  <si>
    <t xml:space="preserve">12,67</t>
  </si>
  <si>
    <t xml:space="preserve">01.03.002</t>
  </si>
  <si>
    <t xml:space="preserve">32,46</t>
  </si>
  <si>
    <t xml:space="preserve">01.03.004</t>
  </si>
  <si>
    <t xml:space="preserve">35,06</t>
  </si>
  <si>
    <t xml:space="preserve">01.03.005</t>
  </si>
  <si>
    <t xml:space="preserve">3,48</t>
  </si>
  <si>
    <t xml:space="preserve">01.03.099</t>
  </si>
  <si>
    <t xml:space="preserve">MOVIMENTOS DE TERRA MECANIZADOS</t>
  </si>
  <si>
    <t xml:space="preserve">01.04.006</t>
  </si>
  <si>
    <t xml:space="preserve">ESCORAMENTO PONTALETADO</t>
  </si>
  <si>
    <t xml:space="preserve">123,43</t>
  </si>
  <si>
    <t xml:space="preserve">01.04.010</t>
  </si>
  <si>
    <t xml:space="preserve">ESCORAMENTO DE VALAS CONTINUO ATE 2,00M</t>
  </si>
  <si>
    <t xml:space="preserve">150,56</t>
  </si>
  <si>
    <t xml:space="preserve">01.04.015</t>
  </si>
  <si>
    <t xml:space="preserve">ESCORAMENTO DE VALAS DESCONTINUO ATE 2,00M</t>
  </si>
  <si>
    <t xml:space="preserve">99,07</t>
  </si>
  <si>
    <t xml:space="preserve">01.04.099</t>
  </si>
  <si>
    <t xml:space="preserve">ESCORAMENTOS DE TERRA</t>
  </si>
  <si>
    <t xml:space="preserve">01.05.001</t>
  </si>
  <si>
    <t xml:space="preserve">ESCAVACAO MANUAL - PROFUNDIDADE ATE 1.80 M</t>
  </si>
  <si>
    <t xml:space="preserve">58,97</t>
  </si>
  <si>
    <t xml:space="preserve">01.05.002</t>
  </si>
  <si>
    <t xml:space="preserve">ESCAVACAO MANUAL - PROFUNDIDADE ALEM DE 1.80 M</t>
  </si>
  <si>
    <t xml:space="preserve">76,92</t>
  </si>
  <si>
    <t xml:space="preserve">01.05.099</t>
  </si>
  <si>
    <t xml:space="preserve">ESCAVACOES MANUAIS EM TERRA</t>
  </si>
  <si>
    <t xml:space="preserve">01.06.001</t>
  </si>
  <si>
    <t xml:space="preserve">APILOAMENTO PARA SIMPLES REGULARIZACAO</t>
  </si>
  <si>
    <t xml:space="preserve">10,25</t>
  </si>
  <si>
    <t xml:space="preserve">01.06.005</t>
  </si>
  <si>
    <t xml:space="preserve">REATERRO INTERNO APILOADO</t>
  </si>
  <si>
    <t xml:space="preserve">89,74</t>
  </si>
  <si>
    <t xml:space="preserve">01.06.099</t>
  </si>
  <si>
    <t xml:space="preserve">APILOAMENTO E ATERRO DE CAVAS</t>
  </si>
  <si>
    <t xml:space="preserve">01.07.002</t>
  </si>
  <si>
    <t xml:space="preserve">LASTRO DE PEDRA BRITADA - 5CM</t>
  </si>
  <si>
    <t xml:space="preserve">13,69</t>
  </si>
  <si>
    <t xml:space="preserve">01.07.010</t>
  </si>
  <si>
    <t xml:space="preserve">LASTRO DE CONCRETO - 5 CM</t>
  </si>
  <si>
    <t xml:space="preserve">50,69</t>
  </si>
  <si>
    <t xml:space="preserve">01.07.099</t>
  </si>
  <si>
    <t xml:space="preserve">LASTROS</t>
  </si>
  <si>
    <t xml:space="preserve">01.08.014</t>
  </si>
  <si>
    <t xml:space="preserve">TUBO PVC OCRE JUNTA ELÁSTICA DN 100 INCLUSIVE CONEXÕES - ENTERRADO</t>
  </si>
  <si>
    <t xml:space="preserve">93,67</t>
  </si>
  <si>
    <t xml:space="preserve">01.08.015</t>
  </si>
  <si>
    <t xml:space="preserve">TUBO PVC OCRE JUNTA ELÁSTICA DN 150 INCLUSIVE CONEXÕES - ENTERRADO</t>
  </si>
  <si>
    <t xml:space="preserve">131,16</t>
  </si>
  <si>
    <t xml:space="preserve">01.08.032</t>
  </si>
  <si>
    <t xml:space="preserve">TUBO DRENO PLASTICO CORRUGADO PERFURADO DE 100MM EM BARRAS</t>
  </si>
  <si>
    <t xml:space="preserve">170,00</t>
  </si>
  <si>
    <t xml:space="preserve">01.08.033</t>
  </si>
  <si>
    <t xml:space="preserve">TUBO DRENO PLASTICO CORRUGADO PERFURADO DE 150MM EM BARRAS</t>
  </si>
  <si>
    <t xml:space="preserve">214,92</t>
  </si>
  <si>
    <t xml:space="preserve">01.08.034</t>
  </si>
  <si>
    <t xml:space="preserve">MANTA GEOTÊXTIL NÃO TECIDO AGULHADO 100% POLIESTER, RT 10</t>
  </si>
  <si>
    <t xml:space="preserve">23,82</t>
  </si>
  <si>
    <t xml:space="preserve">01.08.035</t>
  </si>
  <si>
    <t xml:space="preserve">MANTA GEOTÊXTIL NÃO TECIDO AGULHADO 100% POLIESTER, RT 21</t>
  </si>
  <si>
    <t xml:space="preserve">26,72</t>
  </si>
  <si>
    <t xml:space="preserve">01.08.036</t>
  </si>
  <si>
    <t xml:space="preserve">MANTA GEOTÊXTIL NÃO TECIDO AGULHADO 100% POLIESTER, RT 31</t>
  </si>
  <si>
    <t xml:space="preserve">35,86</t>
  </si>
  <si>
    <t xml:space="preserve">01.08.040</t>
  </si>
  <si>
    <t xml:space="preserve">ENVOLVIMENTO DE DRENOS COM PEDRA BRITADA</t>
  </si>
  <si>
    <t xml:space="preserve">261,17</t>
  </si>
  <si>
    <t xml:space="preserve">01.08.041</t>
  </si>
  <si>
    <t xml:space="preserve">ENVOLVIMENTO DE DRENOS COM AREIA GROSSA</t>
  </si>
  <si>
    <t xml:space="preserve">281,41</t>
  </si>
  <si>
    <t xml:space="preserve">01.08.044</t>
  </si>
  <si>
    <t xml:space="preserve">FORNEC E INST DE DHP EM FUROS DE 100MM C/TUBO PVC 1 1/2" INCL TXS INST</t>
  </si>
  <si>
    <t xml:space="preserve">319,92</t>
  </si>
  <si>
    <t xml:space="preserve">01.08.045</t>
  </si>
  <si>
    <t xml:space="preserve">FORNEC E INST DE DHP EM FUROS DE 100MM C/TUBO PVC 2" INCL TXS INST</t>
  </si>
  <si>
    <t xml:space="preserve">340,24</t>
  </si>
  <si>
    <t xml:space="preserve">01.08.050</t>
  </si>
  <si>
    <t xml:space="preserve">CAIXA DE LIGACAO OU INSPECAO - ALVENARIA DE 1/2 TIJOLO REVESTIDA</t>
  </si>
  <si>
    <t xml:space="preserve">315,57</t>
  </si>
  <si>
    <t xml:space="preserve">01.08.051</t>
  </si>
  <si>
    <t xml:space="preserve">CAIXA DE LIGACAO OU INSPECAO - ALVENARIA DE 1 TIJOLO REVESTIDA</t>
  </si>
  <si>
    <t xml:space="preserve">496,25</t>
  </si>
  <si>
    <t xml:space="preserve">01.08.052</t>
  </si>
  <si>
    <t xml:space="preserve">CAIXA DE LIGACAO OU INSPECAO - TAMPA DE CONCRETO ARMADO</t>
  </si>
  <si>
    <t xml:space="preserve">290,79</t>
  </si>
  <si>
    <t xml:space="preserve">01.08.053</t>
  </si>
  <si>
    <t xml:space="preserve">TUBO CONCRETO SIMPLES (PS-1) COM PONTA E BOLSA  Ø 30CM  NBR 8890/2007</t>
  </si>
  <si>
    <t xml:space="preserve">175,15</t>
  </si>
  <si>
    <t xml:space="preserve">01.08.054</t>
  </si>
  <si>
    <t xml:space="preserve">TUBO CONCRETO SIMPLES (PS-1) COM PONTA E BOLSA  Ø 40CM  NBR 8890/2007</t>
  </si>
  <si>
    <t xml:space="preserve">143,99</t>
  </si>
  <si>
    <t xml:space="preserve">01.08.055</t>
  </si>
  <si>
    <t xml:space="preserve">TUBO CONCRETO SIMPLES (PS-1) COM PONTA E BOLSA  Ø 50CM  NBR 8890/2007</t>
  </si>
  <si>
    <t xml:space="preserve">177,56</t>
  </si>
  <si>
    <t xml:space="preserve">01.08.056</t>
  </si>
  <si>
    <t xml:space="preserve">TUBO CONCRETO SIMPLES (PS-1) COM PONTA E BOLSA  Ø 60CM  NBR 8890/2007</t>
  </si>
  <si>
    <t xml:space="preserve">218,61</t>
  </si>
  <si>
    <t xml:space="preserve">01.08.057</t>
  </si>
  <si>
    <t xml:space="preserve">TUBO CONCRETO ARMADO (PA-1) COM PONTA E BOLSA  Ø 80CM  NBR 8890/2007</t>
  </si>
  <si>
    <t xml:space="preserve">442,26</t>
  </si>
  <si>
    <t xml:space="preserve">01.08.058</t>
  </si>
  <si>
    <t xml:space="preserve">TUBO CONCRETO ARMADO (PA-1) COM PONTA E BOLSA  Ø 100CM  NBR 8890/2007</t>
  </si>
  <si>
    <t xml:space="preserve">599,13</t>
  </si>
  <si>
    <t xml:space="preserve">01.08.059</t>
  </si>
  <si>
    <t xml:space="preserve">TUBO CONCRETO ARMADO (PA-1) COM PONTA E BOLSA  Ø 120CM  NBR 8890/2007</t>
  </si>
  <si>
    <t xml:space="preserve">898,95</t>
  </si>
  <si>
    <t xml:space="preserve">01.08.060</t>
  </si>
  <si>
    <t xml:space="preserve">TUBO DRENO PEAD CORRUG PERF DN 65MM EM ROLOS</t>
  </si>
  <si>
    <t xml:space="preserve">88,40</t>
  </si>
  <si>
    <t xml:space="preserve">01.08.061</t>
  </si>
  <si>
    <t xml:space="preserve">TUBO DRENO PEAD CORRUG PERF DN 80MM EM ROLO</t>
  </si>
  <si>
    <t xml:space="preserve">98,26</t>
  </si>
  <si>
    <t xml:space="preserve">01.08.062</t>
  </si>
  <si>
    <t xml:space="preserve">TUBO DRENO PEAD CORRUG PERF DN 100MM EM ROLO</t>
  </si>
  <si>
    <t xml:space="preserve">110,18</t>
  </si>
  <si>
    <t xml:space="preserve">01.08.063</t>
  </si>
  <si>
    <t xml:space="preserve">TUBO DRENO PEAD CORRUG PERF DN 170MM EM ROLO</t>
  </si>
  <si>
    <t xml:space="preserve">150,52</t>
  </si>
  <si>
    <t xml:space="preserve">01.08.064</t>
  </si>
  <si>
    <t xml:space="preserve">TUBO DRENO PEAD CORRUG PERF P/ PAISAGISMO DN 65MM EM ROLO</t>
  </si>
  <si>
    <t xml:space="preserve">85,51</t>
  </si>
  <si>
    <t xml:space="preserve">01.08.065</t>
  </si>
  <si>
    <t xml:space="preserve">TUBO DRENO PEAD CORRUG PERF P/ PAISAGISMO DN 110MM EM ROLO</t>
  </si>
  <si>
    <t xml:space="preserve">107,26</t>
  </si>
  <si>
    <t xml:space="preserve">01.08.099</t>
  </si>
  <si>
    <t xml:space="preserve">SERVICOS EM DRENAGEM DO TERRENO</t>
  </si>
  <si>
    <t xml:space="preserve">01.10.001</t>
  </si>
  <si>
    <t xml:space="preserve">GABARITO DE MADEIRA ESQUADRADO E NIVELADO PARA LOCAÇÃO DE OBRA</t>
  </si>
  <si>
    <t xml:space="preserve">31,64</t>
  </si>
  <si>
    <t xml:space="preserve">01.50.099</t>
  </si>
  <si>
    <t xml:space="preserve">DEMOLICOES</t>
  </si>
  <si>
    <t xml:space="preserve">01.60.099</t>
  </si>
  <si>
    <t xml:space="preserve">RETIRADAS</t>
  </si>
  <si>
    <t xml:space="preserve">01.70.099</t>
  </si>
  <si>
    <t xml:space="preserve">RECOLOCACOES</t>
  </si>
  <si>
    <t xml:space="preserve">01.80.099</t>
  </si>
  <si>
    <t xml:space="preserve">SERVICOS PRELIMINARES - CONSERVACAO</t>
  </si>
  <si>
    <t xml:space="preserve">02.01.001</t>
  </si>
  <si>
    <t xml:space="preserve">102,56</t>
  </si>
  <si>
    <t xml:space="preserve">02.01.002</t>
  </si>
  <si>
    <t xml:space="preserve">115,38</t>
  </si>
  <si>
    <t xml:space="preserve">02.01.005</t>
  </si>
  <si>
    <t xml:space="preserve">ESCORAMENTO DE TERRA CONTINUO</t>
  </si>
  <si>
    <t xml:space="preserve">264,74</t>
  </si>
  <si>
    <t xml:space="preserve">02.01.006</t>
  </si>
  <si>
    <t xml:space="preserve">ESCORAMENTO DE TERRA DESCONTINUO</t>
  </si>
  <si>
    <t xml:space="preserve">135,21</t>
  </si>
  <si>
    <t xml:space="preserve">02.01.010</t>
  </si>
  <si>
    <t xml:space="preserve">02.01.012</t>
  </si>
  <si>
    <t xml:space="preserve">02.01.015</t>
  </si>
  <si>
    <t xml:space="preserve">02.01.025</t>
  </si>
  <si>
    <t xml:space="preserve">02.01.027</t>
  </si>
  <si>
    <t xml:space="preserve">REATERRO COM ADICAO DE 2% DE CIMENTO</t>
  </si>
  <si>
    <t xml:space="preserve">238,90</t>
  </si>
  <si>
    <t xml:space="preserve">02.01.099</t>
  </si>
  <si>
    <t xml:space="preserve">ESCAVACOES</t>
  </si>
  <si>
    <t xml:space="preserve">02.02.004</t>
  </si>
  <si>
    <t xml:space="preserve">TUBULÕES  ESCAVAÇÃO MANUAL - DIÂMETRO MÍNIMO DE 100CM</t>
  </si>
  <si>
    <t xml:space="preserve">512,80</t>
  </si>
  <si>
    <t xml:space="preserve">02.02.005</t>
  </si>
  <si>
    <t xml:space="preserve">TUBULÕES  ENCAMISAMENTO COM ANEL DE CONCRETO PREMOLDADO DIÂMETRO EXTERNO Ø 100CM  H=50CM  E=3,50 CM</t>
  </si>
  <si>
    <t xml:space="preserve">248,79</t>
  </si>
  <si>
    <t xml:space="preserve">02.02.018</t>
  </si>
  <si>
    <t xml:space="preserve">TUBULÕES CONCRETO DOSADO FCK=20MPa PARA BASE E FUSTE</t>
  </si>
  <si>
    <t xml:space="preserve">734,92</t>
  </si>
  <si>
    <t xml:space="preserve">02.02.019</t>
  </si>
  <si>
    <t xml:space="preserve">PREENCHIMENTO COROA CIRCULAR ENCAMISAMENTO FUSTE TUBULAO ARGAMASSA CIMENTO AREIA TRAÇO 1:8</t>
  </si>
  <si>
    <t xml:space="preserve">468,89</t>
  </si>
  <si>
    <t xml:space="preserve">02.02.021</t>
  </si>
  <si>
    <t xml:space="preserve">ACO CA-50 (A OU B) FYK = 500 MPA</t>
  </si>
  <si>
    <t xml:space="preserve">15,78</t>
  </si>
  <si>
    <t xml:space="preserve">02.02.022</t>
  </si>
  <si>
    <t xml:space="preserve">ACO CA 60 (A OU B) FYK= 600 M PA</t>
  </si>
  <si>
    <t xml:space="preserve">16,53</t>
  </si>
  <si>
    <t xml:space="preserve">02.02.026</t>
  </si>
  <si>
    <t xml:space="preserve">BROCA DE CONCRETO DE DIAMETRO 25CM - INCL ARRANQUES</t>
  </si>
  <si>
    <t xml:space="preserve">102,50</t>
  </si>
  <si>
    <t xml:space="preserve">02.02.027</t>
  </si>
  <si>
    <t xml:space="preserve">BROCA DE CONCRETO DE DIAMETRO 30CM - INCL ARRANQUES</t>
  </si>
  <si>
    <t xml:space="preserve">150,83</t>
  </si>
  <si>
    <t xml:space="preserve">02.02.035</t>
  </si>
  <si>
    <t xml:space="preserve">ESTACAS TIPO STRAUSS DIAM 25CM</t>
  </si>
  <si>
    <t xml:space="preserve">90,49</t>
  </si>
  <si>
    <t xml:space="preserve">02.02.036</t>
  </si>
  <si>
    <t xml:space="preserve">ESTACAS TIPO STRAUSS DIAM 32CM</t>
  </si>
  <si>
    <t xml:space="preserve">119,79</t>
  </si>
  <si>
    <t xml:space="preserve">02.02.037</t>
  </si>
  <si>
    <t xml:space="preserve">ESTACAS TIPO STRAUSS DIAM 38CM</t>
  </si>
  <si>
    <t xml:space="preserve">147,58</t>
  </si>
  <si>
    <t xml:space="preserve">02.02.038</t>
  </si>
  <si>
    <t xml:space="preserve">ESTACAS TIPO STRAUSS DIAM 45CM</t>
  </si>
  <si>
    <t xml:space="preserve">205,49</t>
  </si>
  <si>
    <t xml:space="preserve">02.02.070</t>
  </si>
  <si>
    <t xml:space="preserve">ESTACA TIPO HELICE DN 25CM</t>
  </si>
  <si>
    <t xml:space="preserve">80,15</t>
  </si>
  <si>
    <t xml:space="preserve">02.02.071</t>
  </si>
  <si>
    <t xml:space="preserve">ESTACA TIPO HELICE DN 30CM</t>
  </si>
  <si>
    <t xml:space="preserve">106,21</t>
  </si>
  <si>
    <t xml:space="preserve">02.02.072</t>
  </si>
  <si>
    <t xml:space="preserve">ESTACA TIPO HELICE DN 35CM</t>
  </si>
  <si>
    <t xml:space="preserve">132,79</t>
  </si>
  <si>
    <t xml:space="preserve">02.02.073</t>
  </si>
  <si>
    <t xml:space="preserve">ESTACA TIPO HELICE DN 40CM</t>
  </si>
  <si>
    <t xml:space="preserve">162,53</t>
  </si>
  <si>
    <t xml:space="preserve">02.02.074</t>
  </si>
  <si>
    <t xml:space="preserve">ESTACA TIPO HELICE DN 50CM</t>
  </si>
  <si>
    <t xml:space="preserve">227,96</t>
  </si>
  <si>
    <t xml:space="preserve">02.02.075</t>
  </si>
  <si>
    <t xml:space="preserve">ESTACA TIPO HELICE DN 60CM</t>
  </si>
  <si>
    <t xml:space="preserve">305,42</t>
  </si>
  <si>
    <t xml:space="preserve">02.02.076</t>
  </si>
  <si>
    <t xml:space="preserve">ESTACA TIPO HELICE DN 70CM</t>
  </si>
  <si>
    <t xml:space="preserve">404,85</t>
  </si>
  <si>
    <t xml:space="preserve">02.02.077</t>
  </si>
  <si>
    <t xml:space="preserve">ESTACA TIPO HELICE DN 80CM</t>
  </si>
  <si>
    <t xml:space="preserve">512,71</t>
  </si>
  <si>
    <t xml:space="preserve">02.02.078</t>
  </si>
  <si>
    <t xml:space="preserve">ESTACA TIPO HELICE DN 90CM</t>
  </si>
  <si>
    <t xml:space="preserve">633,45</t>
  </si>
  <si>
    <t xml:space="preserve">02.02.085</t>
  </si>
  <si>
    <t xml:space="preserve">TRANSPORTE E ATERRO INTERNO DE MATERIAL ESCAVADO DE FUNDAÇÃO-ESTACA-TUBULÃO</t>
  </si>
  <si>
    <t xml:space="preserve">94,86</t>
  </si>
  <si>
    <t xml:space="preserve">02.02.089</t>
  </si>
  <si>
    <t xml:space="preserve">TAXA DE MOBILIZACÃO DE EQUIPAMENTO PARA ESTACA TIPO HELICE SEGMENTAD</t>
  </si>
  <si>
    <t xml:space="preserve">14827,46</t>
  </si>
  <si>
    <t xml:space="preserve">02.02.091</t>
  </si>
  <si>
    <t xml:space="preserve">TAXA DE MOBILIZAÇÃO DE EQUIPAMENTO - ESTACA ESCAVADA</t>
  </si>
  <si>
    <t xml:space="preserve">2936,84</t>
  </si>
  <si>
    <t xml:space="preserve">02.02.093</t>
  </si>
  <si>
    <t xml:space="preserve">TAXA DE MOBILIZAÇÃO DE EQUIPAMENTO - ESTACA RAIZ</t>
  </si>
  <si>
    <t xml:space="preserve">34377,28</t>
  </si>
  <si>
    <t xml:space="preserve">02.02.094</t>
  </si>
  <si>
    <t xml:space="preserve">TAXA DE MOBILIZACAO DE EQUIPAMENTO PARA ESTACA TIPO HELICE</t>
  </si>
  <si>
    <t xml:space="preserve">50261,85</t>
  </si>
  <si>
    <t xml:space="preserve">02.02.095</t>
  </si>
  <si>
    <t xml:space="preserve">EMENDA COM ANEIS SOLDADOS PARA ESTACA</t>
  </si>
  <si>
    <t xml:space="preserve">749,00</t>
  </si>
  <si>
    <t xml:space="preserve">02.02.097</t>
  </si>
  <si>
    <t xml:space="preserve">TAXA DE MOBILIZACAO DE EQUIPAMENTO - ESTACAS PRE-MOLDADAS</t>
  </si>
  <si>
    <t xml:space="preserve">7011,00</t>
  </si>
  <si>
    <t xml:space="preserve">02.02.098</t>
  </si>
  <si>
    <t xml:space="preserve">TAXA DE MOBILIZACAO DE EQUIPAMENTOS - ESTACAS STRAUSS</t>
  </si>
  <si>
    <t xml:space="preserve">3695,94</t>
  </si>
  <si>
    <t xml:space="preserve">02.02.099</t>
  </si>
  <si>
    <t xml:space="preserve">FUNDACOES PROFUNDAS</t>
  </si>
  <si>
    <t xml:space="preserve">02.02.100</t>
  </si>
  <si>
    <t xml:space="preserve">ESTACA ESCAVADA MECANICAMENTE DIAM 25CM</t>
  </si>
  <si>
    <t xml:space="preserve">60,37</t>
  </si>
  <si>
    <t xml:space="preserve">02.02.101</t>
  </si>
  <si>
    <t xml:space="preserve">ESTACA ESCAVADA MECANICAMENTE DIAM 30CM</t>
  </si>
  <si>
    <t xml:space="preserve">78,35</t>
  </si>
  <si>
    <t xml:space="preserve">02.02.102</t>
  </si>
  <si>
    <t xml:space="preserve">ESTACA ESCAVADA MECANICAMENTE DIAM 35CM</t>
  </si>
  <si>
    <t xml:space="preserve">99,94</t>
  </si>
  <si>
    <t xml:space="preserve">02.02.103</t>
  </si>
  <si>
    <t xml:space="preserve">ESTACA ESCAVADA MECANICAMENTE DIAM 40CM</t>
  </si>
  <si>
    <t xml:space="preserve">125,58</t>
  </si>
  <si>
    <t xml:space="preserve">02.02.104</t>
  </si>
  <si>
    <t xml:space="preserve">ESTACA ESCAVADA MECANICAMENTE DIAM 50CM</t>
  </si>
  <si>
    <t xml:space="preserve">180,78</t>
  </si>
  <si>
    <t xml:space="preserve">02.02.105</t>
  </si>
  <si>
    <t xml:space="preserve">ESTACA ESCAVADA MECANICAMENTE DIAM 60CM</t>
  </si>
  <si>
    <t xml:space="preserve">245,19</t>
  </si>
  <si>
    <t xml:space="preserve">02.02.106</t>
  </si>
  <si>
    <t xml:space="preserve">ESTACA ESCAVADA MECANICAMENTE DIAM 70CM</t>
  </si>
  <si>
    <t xml:space="preserve">323,89</t>
  </si>
  <si>
    <t xml:space="preserve">02.02.107</t>
  </si>
  <si>
    <t xml:space="preserve">ESTACA PRE-MOLDADA CONCRETO SECÃO ATE 289 CM2  CRAVADA</t>
  </si>
  <si>
    <t xml:space="preserve">127,36</t>
  </si>
  <si>
    <t xml:space="preserve">02.02.108</t>
  </si>
  <si>
    <t xml:space="preserve">ESTACA PRE-MOLDADA CONCRETO SECÃO DE 290 A 429 CM2  CRAVADA</t>
  </si>
  <si>
    <t xml:space="preserve">143,53</t>
  </si>
  <si>
    <t xml:space="preserve">02.02.109</t>
  </si>
  <si>
    <t xml:space="preserve">ESTACA PRE-MOLDADA CONCRETO SECÃO DE 430 A 569 CM2  CRAVADA</t>
  </si>
  <si>
    <t xml:space="preserve">170,25</t>
  </si>
  <si>
    <t xml:space="preserve">02.02.110</t>
  </si>
  <si>
    <t xml:space="preserve">ESTACA PRE-MOLDADA CONCRETO SECÃO DE 570 A 714 CM2  CRAVADA</t>
  </si>
  <si>
    <t xml:space="preserve">208,34</t>
  </si>
  <si>
    <t xml:space="preserve">02.02.111</t>
  </si>
  <si>
    <t xml:space="preserve">ESTACA PRE-MOLDADA CONCRETO SECÃO DE 715 A 999 CM2  CRAVADA</t>
  </si>
  <si>
    <t xml:space="preserve">245,92</t>
  </si>
  <si>
    <t xml:space="preserve">02.02.113</t>
  </si>
  <si>
    <t xml:space="preserve">ESTACA RAIZ DN 150MM PERFURAÇAO EM SOLO</t>
  </si>
  <si>
    <t xml:space="preserve">338,88</t>
  </si>
  <si>
    <t xml:space="preserve">02.02.114</t>
  </si>
  <si>
    <t xml:space="preserve">ESTACA RAIZ DN 160MM PERFURAÇAO EM SOLO</t>
  </si>
  <si>
    <t xml:space="preserve">349,86</t>
  </si>
  <si>
    <t xml:space="preserve">02.02.115</t>
  </si>
  <si>
    <t xml:space="preserve">ESTACA RAIZ DN 200MM PERFURAÇAO EM SOLO</t>
  </si>
  <si>
    <t xml:space="preserve">394,20</t>
  </si>
  <si>
    <t xml:space="preserve">02.02.116</t>
  </si>
  <si>
    <t xml:space="preserve">ESTACA RAIZ DN 250MM PERFURAÇAO EM SOLO</t>
  </si>
  <si>
    <t xml:space="preserve">450,22</t>
  </si>
  <si>
    <t xml:space="preserve">02.02.117</t>
  </si>
  <si>
    <t xml:space="preserve">ESTACA RAIZ DN 310MM PERFURAÇAO EM SOLO</t>
  </si>
  <si>
    <t xml:space="preserve">554,69</t>
  </si>
  <si>
    <t xml:space="preserve">02.02.118</t>
  </si>
  <si>
    <t xml:space="preserve">ESTACA RAIZ DN 400MM PERFURAÇAO EM SOLO</t>
  </si>
  <si>
    <t xml:space="preserve">738,25</t>
  </si>
  <si>
    <t xml:space="preserve">02.03.001</t>
  </si>
  <si>
    <t xml:space="preserve">FORMA DE MADEIRA MACICA</t>
  </si>
  <si>
    <t xml:space="preserve">108,75</t>
  </si>
  <si>
    <t xml:space="preserve">02.03.099</t>
  </si>
  <si>
    <t xml:space="preserve">FORMAS</t>
  </si>
  <si>
    <t xml:space="preserve">02.04.002</t>
  </si>
  <si>
    <t xml:space="preserve">ACO CA 50 (A OU B) FYK= 500 M PA</t>
  </si>
  <si>
    <t xml:space="preserve">02.04.003</t>
  </si>
  <si>
    <t xml:space="preserve">02.04.004</t>
  </si>
  <si>
    <t xml:space="preserve">ARMAÇAO BARRA DE POLIESTER REFORÇADA COM FIBRA DE VIDRO (PRFV) INCLUSIVE ESPAÇADOR E AMARRAÇAO</t>
  </si>
  <si>
    <t xml:space="preserve">42,44</t>
  </si>
  <si>
    <t xml:space="preserve">02.04.005</t>
  </si>
  <si>
    <t xml:space="preserve">TELA ARMADURA (MALHA ACO CA 60 FYK= 600 M PA)</t>
  </si>
  <si>
    <t xml:space="preserve">02.04.006</t>
  </si>
  <si>
    <t xml:space="preserve">ARMAÇAO TELA  DE POLIESTER REFORÇADA COM FIBRA DE VIDRO (PRFV ) MALHA QUADRADA 15CM X 15CM DENSIDADE 0,38KG/M2  INCLUSIVE ESPAÇADOR E AMARRAÇAO</t>
  </si>
  <si>
    <t xml:space="preserve">18,31</t>
  </si>
  <si>
    <t xml:space="preserve">02.04.007</t>
  </si>
  <si>
    <t xml:space="preserve">ARMAÇAO TELA  DE POLIESTER REFORÇADA COM FIBRA DE VIDRO (PRFV ) MALHA QUADRADA 10CM X 10CM DENSIDADE 0,37 KG/M2  INCLUSIVE ESPAÇADOR E AMARRAÇAO</t>
  </si>
  <si>
    <t xml:space="preserve">24,26</t>
  </si>
  <si>
    <t xml:space="preserve">02.04.008</t>
  </si>
  <si>
    <t xml:space="preserve">ARMAÇAO TELA  DE POLIESTER REFORÇADA COM FIBRA DE VIDRO (PRFV ) MALHA QUADRADA 10CM X 10CM DENSIDADE 0,58KG/M2  INCLUSIVE ESPAÇADOR E AMARRAÇAO</t>
  </si>
  <si>
    <t xml:space="preserve">35,26</t>
  </si>
  <si>
    <t xml:space="preserve">02.04.009</t>
  </si>
  <si>
    <t xml:space="preserve">ARMAÇAO TELA  DE POLIESTER REFORÇADA COM FIBRA DE VIDRO (PRFV ) MALHA QUADRADA 10CM X 10CM DENSIDADE 2,05KG/M2  INCLUSIVE ESPAÇADOR E AMARRAÇAO</t>
  </si>
  <si>
    <t xml:space="preserve">58,14</t>
  </si>
  <si>
    <t xml:space="preserve">02.04.099</t>
  </si>
  <si>
    <t xml:space="preserve">ARMADURAS</t>
  </si>
  <si>
    <t xml:space="preserve">02.05.014</t>
  </si>
  <si>
    <t xml:space="preserve">CONCRETO DOSADO E LANÇADO FCK=20MPA</t>
  </si>
  <si>
    <t xml:space="preserve">673,24</t>
  </si>
  <si>
    <t xml:space="preserve">02.05.018</t>
  </si>
  <si>
    <t xml:space="preserve">CONCRETO DOSADO E LANCADO FCK=25MPA</t>
  </si>
  <si>
    <t xml:space="preserve">697,85</t>
  </si>
  <si>
    <t xml:space="preserve">02.05.019</t>
  </si>
  <si>
    <t xml:space="preserve">CONCRETO DOSADO E LANCADO FCK=30MPA</t>
  </si>
  <si>
    <t xml:space="preserve">731,41</t>
  </si>
  <si>
    <t xml:space="preserve">02.05.024</t>
  </si>
  <si>
    <t xml:space="preserve">CONCRETO DOSADO,BOMBEADO E LANÇADO FCK=20MPA</t>
  </si>
  <si>
    <t xml:space="preserve">719,46</t>
  </si>
  <si>
    <t xml:space="preserve">02.05.028</t>
  </si>
  <si>
    <t xml:space="preserve">CONCRETO DOSADO,BOMBEADO E LANCADO FCK=25MPA</t>
  </si>
  <si>
    <t xml:space="preserve">745,79</t>
  </si>
  <si>
    <t xml:space="preserve">02.05.029</t>
  </si>
  <si>
    <t xml:space="preserve">CONCRETO DOSADO, BOMBEADO E LANCADO FCK=30MPA</t>
  </si>
  <si>
    <t xml:space="preserve">775,74</t>
  </si>
  <si>
    <t xml:space="preserve">02.05.050</t>
  </si>
  <si>
    <t xml:space="preserve">CONCRETO GROUT, PREPARADO NO LOCAL, LANÇADO E ADENSADO</t>
  </si>
  <si>
    <t xml:space="preserve">689,28</t>
  </si>
  <si>
    <t xml:space="preserve">02.05.098</t>
  </si>
  <si>
    <t xml:space="preserve">FORNECIMENTO E MONTAGEM DE ESTRUTURA PRE-MOLDADA DE CONCRETO</t>
  </si>
  <si>
    <t xml:space="preserve">6901,65</t>
  </si>
  <si>
    <t xml:space="preserve">02.05.099</t>
  </si>
  <si>
    <t xml:space="preserve">CONCRETOS</t>
  </si>
  <si>
    <t xml:space="preserve">02.06.002</t>
  </si>
  <si>
    <t xml:space="preserve">ALVENARIA EMBASAMENTO TIJOLO BARRO MACIÇO E = 1/2 TIJOLO</t>
  </si>
  <si>
    <t xml:space="preserve">163,55</t>
  </si>
  <si>
    <t xml:space="preserve">02.06.003</t>
  </si>
  <si>
    <t xml:space="preserve">ALVENARIA EMBASAMENTO TIJOLO BARRO MACIÇO E = 1 TIJOLO</t>
  </si>
  <si>
    <t xml:space="preserve">292,63</t>
  </si>
  <si>
    <t xml:space="preserve">02.06.020</t>
  </si>
  <si>
    <t xml:space="preserve">ALVENARIA EMBASAMENTO BLOCO CONCRETO ESTRUTURAL 14X19X39CM CLASSE A</t>
  </si>
  <si>
    <t xml:space="preserve">132,83</t>
  </si>
  <si>
    <t xml:space="preserve">02.06.021</t>
  </si>
  <si>
    <t xml:space="preserve">ALVENARIA EMBASAMENTO BLOCO CONCRETO ESTRUTURAL 19X19X39CM CLASSE A</t>
  </si>
  <si>
    <t xml:space="preserve">165,61</t>
  </si>
  <si>
    <t xml:space="preserve">02.06.099</t>
  </si>
  <si>
    <t xml:space="preserve">EMBASAMENTOS</t>
  </si>
  <si>
    <t xml:space="preserve">02.07.001</t>
  </si>
  <si>
    <t xml:space="preserve">IMPERM RESP ALV EMBAS COM ARGAM CIM-AREIA 1:3 CONTENDO HIDROFUGO</t>
  </si>
  <si>
    <t xml:space="preserve">75,56</t>
  </si>
  <si>
    <t xml:space="preserve">02.07.002</t>
  </si>
  <si>
    <t xml:space="preserve">IMPERM RESP ALV EMBAS C/ CIM-AREIA 1-3 HIDROFUGO/TINTA BETUMINOSA</t>
  </si>
  <si>
    <t xml:space="preserve">103,93</t>
  </si>
  <si>
    <t xml:space="preserve">02.07.003</t>
  </si>
  <si>
    <t xml:space="preserve">IMPERMEABILIZACAO POR CRISTALIZACAO - SUB SOLOS</t>
  </si>
  <si>
    <t xml:space="preserve">14,79</t>
  </si>
  <si>
    <t xml:space="preserve">02.07.099</t>
  </si>
  <si>
    <t xml:space="preserve">IMPERMEABILIZACOES</t>
  </si>
  <si>
    <t xml:space="preserve">02.50.001</t>
  </si>
  <si>
    <t xml:space="preserve">DEMOLIÇÃO DE CONCRETO SIMPLES (MANUAL)</t>
  </si>
  <si>
    <t xml:space="preserve">282,04</t>
  </si>
  <si>
    <t xml:space="preserve">02.50.002</t>
  </si>
  <si>
    <t xml:space="preserve">DEMOLIÇÃO DE LASTRO DE CONCRETO SIMPLES (MANUAL)</t>
  </si>
  <si>
    <t xml:space="preserve">333,32</t>
  </si>
  <si>
    <t xml:space="preserve">02.50.003</t>
  </si>
  <si>
    <t xml:space="preserve">DEMOLIÇÃO DE ALVENARIA DE FUNDACÃO (MANUAL)</t>
  </si>
  <si>
    <t xml:space="preserve">153,84</t>
  </si>
  <si>
    <t xml:space="preserve">02.50.099</t>
  </si>
  <si>
    <t xml:space="preserve">02.60.099</t>
  </si>
  <si>
    <t xml:space="preserve">02.70.099</t>
  </si>
  <si>
    <t xml:space="preserve">02.80.099</t>
  </si>
  <si>
    <t xml:space="preserve">SERVICOS INFRA ESTRUTURA - CONSERVACAO</t>
  </si>
  <si>
    <t xml:space="preserve">03.01.001</t>
  </si>
  <si>
    <t xml:space="preserve">FORMAS DE MADEIRA MACICA</t>
  </si>
  <si>
    <t xml:space="preserve">156,99</t>
  </si>
  <si>
    <t xml:space="preserve">03.01.002</t>
  </si>
  <si>
    <t xml:space="preserve">FORMAS PLANAS PLASTIFICADA PARA CONCRETO APARENTE</t>
  </si>
  <si>
    <t xml:space="preserve">187,45</t>
  </si>
  <si>
    <t xml:space="preserve">03.01.003</t>
  </si>
  <si>
    <t xml:space="preserve">FORMAS CURVAS PLASTIFICADA PARA CONCRETO APARENTE</t>
  </si>
  <si>
    <t xml:space="preserve">241,27</t>
  </si>
  <si>
    <t xml:space="preserve">03.01.004</t>
  </si>
  <si>
    <t xml:space="preserve">FORMAS ALUMINIO E ACESSORIOS  PARA MOLDAGEM PAREDE DE CONCRETO INCLUSIVE MONTAGEM E DESMONTAGEM</t>
  </si>
  <si>
    <t xml:space="preserve">36,88</t>
  </si>
  <si>
    <t xml:space="preserve">03.01.005</t>
  </si>
  <si>
    <t xml:space="preserve">CIMBRAMENTO DE MADEIRA</t>
  </si>
  <si>
    <t xml:space="preserve">54,58</t>
  </si>
  <si>
    <t xml:space="preserve">03.01.008</t>
  </si>
  <si>
    <t xml:space="preserve">DESMOLDANTE ANTIADERENTE APLICADO EM  FORMAS METALICAS</t>
  </si>
  <si>
    <t xml:space="preserve">5,60</t>
  </si>
  <si>
    <t xml:space="preserve">03.01.021</t>
  </si>
  <si>
    <t xml:space="preserve">FORMA TUBO DE PAPELAO DIAMETRO DE 20CM COM GRAVATA E ESCORA DUAS DIREÇOES</t>
  </si>
  <si>
    <t xml:space="preserve">109,99</t>
  </si>
  <si>
    <t xml:space="preserve">03.01.022</t>
  </si>
  <si>
    <t xml:space="preserve">FORMA TUBO DE PAPELAO DIAMETRO DE 25CM COM GRAVATA E ESCORA DUAS DIREÇOES</t>
  </si>
  <si>
    <t xml:space="preserve">131,70</t>
  </si>
  <si>
    <t xml:space="preserve">03.01.023</t>
  </si>
  <si>
    <t xml:space="preserve">FORMA TUBO DE PAPELAO DIAMETRO DE 30CM COM GRAVATA E ESCORA DUAS
DIREÇOES</t>
  </si>
  <si>
    <t xml:space="preserve">204,85</t>
  </si>
  <si>
    <t xml:space="preserve">03.01.024</t>
  </si>
  <si>
    <t xml:space="preserve">FORMA TUBO DE PAPELAO DIAMETRO DE 35CM COM GRAVATA E ESCORA DUAS DIREÇOES</t>
  </si>
  <si>
    <t xml:space="preserve">245,65</t>
  </si>
  <si>
    <t xml:space="preserve">03.01.026</t>
  </si>
  <si>
    <t xml:space="preserve">FORMA TUBO DE PAPELAO DIAMETRO DE 40CM COM GRAVATA E ESCORA DUAS DIREÇOES</t>
  </si>
  <si>
    <t xml:space="preserve">285,26</t>
  </si>
  <si>
    <t xml:space="preserve">03.01.027</t>
  </si>
  <si>
    <t xml:space="preserve">FORMA TUBO DE PAPELAO DIAMETRO DE 45CM COM GRAVATA E ESCORA DUAS DIREÇOES</t>
  </si>
  <si>
    <t xml:space="preserve">317,83</t>
  </si>
  <si>
    <t xml:space="preserve">03.01.028</t>
  </si>
  <si>
    <t xml:space="preserve">FORMA TUBO DE PAPELAO DIAMETRO DE 50CM COM GRAVATA E ESCORA DUAS DIREÇOES</t>
  </si>
  <si>
    <t xml:space="preserve">285,77</t>
  </si>
  <si>
    <t xml:space="preserve">03.01.029</t>
  </si>
  <si>
    <t xml:space="preserve">FORMA TUBO DE PAPELAO DIAMETRO DE 55CM COM GRAVATA E ESCORA DUAS DIREÇOES</t>
  </si>
  <si>
    <t xml:space="preserve">312,01</t>
  </si>
  <si>
    <t xml:space="preserve">03.01.031</t>
  </si>
  <si>
    <t xml:space="preserve">FORMA TUBO DE PAPELAO DIAMETRO DE 60CM COM GRAVATA E ESCORA DUAS DIREÇOES</t>
  </si>
  <si>
    <t xml:space="preserve">499,15</t>
  </si>
  <si>
    <t xml:space="preserve">03.01.032</t>
  </si>
  <si>
    <t xml:space="preserve">FORMA TUBO DE PAPELAO DIAMETRO DE 70CM COM GRAVATA E ESCORA DUAS DIREÇOES</t>
  </si>
  <si>
    <t xml:space="preserve">616,77</t>
  </si>
  <si>
    <t xml:space="preserve">03.01.099</t>
  </si>
  <si>
    <t xml:space="preserve">03.02.002</t>
  </si>
  <si>
    <t xml:space="preserve">03.02.003</t>
  </si>
  <si>
    <t xml:space="preserve">03.02.005</t>
  </si>
  <si>
    <t xml:space="preserve">03.02.006</t>
  </si>
  <si>
    <t xml:space="preserve">ARMAÇAO BARRA DE POLIESTER REFORÇADA COM FIBRA DE VIDRO (PRFV ) INCLUSIVE ESPAÇADOR E AMARRAÇAO</t>
  </si>
  <si>
    <t xml:space="preserve">03.02.007</t>
  </si>
  <si>
    <t xml:space="preserve">03.02.008</t>
  </si>
  <si>
    <t xml:space="preserve">03.02.009</t>
  </si>
  <si>
    <t xml:space="preserve">03.02.010</t>
  </si>
  <si>
    <t xml:space="preserve">INSERTS EM CANTONEIRAS OU CHAPA AÇO A-36 P/SOLIDARIZAÇÃO DE VIGAS E PILARES</t>
  </si>
  <si>
    <t xml:space="preserve">80,93</t>
  </si>
  <si>
    <t xml:space="preserve">03.02.011</t>
  </si>
  <si>
    <t xml:space="preserve">03.02.014</t>
  </si>
  <si>
    <t xml:space="preserve">ANCORAGEM DE BARRAS DE ACO COM ADESIVO ESTRUTURAL RESINA BASE EPOXI</t>
  </si>
  <si>
    <t xml:space="preserve">D3</t>
  </si>
  <si>
    <t xml:space="preserve">154,94</t>
  </si>
  <si>
    <t xml:space="preserve">CONJUNTO DE LUVAS E PINO ROSCAVEL DN 12,5MM P/SOLIDARIZAÇÃO DE VIGA FORNEC. E INST.</t>
  </si>
  <si>
    <t xml:space="preserve">118,79</t>
  </si>
  <si>
    <t xml:space="preserve">03.02.021</t>
  </si>
  <si>
    <t xml:space="preserve">CONJUNTO DE LUVAS E PINO ROSCAVEL DN 16MM P/SOLIDARIZAÇÃO DE VIGA FORNEC. E INST.</t>
  </si>
  <si>
    <t xml:space="preserve">143,24</t>
  </si>
  <si>
    <t xml:space="preserve">03.02.022</t>
  </si>
  <si>
    <t xml:space="preserve">CONJUNTO DE LUVAS E PINO ROSCAVEL DN 20MM P/SOLIDARIZAÇÃO DE VIGA FORNEC. E INST.</t>
  </si>
  <si>
    <t xml:space="preserve">168,87</t>
  </si>
  <si>
    <t xml:space="preserve">03.02.023</t>
  </si>
  <si>
    <t xml:space="preserve">CONJUNTO DE LUVAS E PINO ROSCAVEL DN 25MM P/SOLIDARIZAÇÃO DE VIGA FORNEC. E INST.</t>
  </si>
  <si>
    <t xml:space="preserve">246,45</t>
  </si>
  <si>
    <t xml:space="preserve">03.02.024</t>
  </si>
  <si>
    <t xml:space="preserve">CONJUNTO DE LUVAS E PINO ROSCAVEL DN 32MM P/SOLIDARIZAÇÃO DE VIGA FORNEC. E INST.</t>
  </si>
  <si>
    <t xml:space="preserve">391,01</t>
  </si>
  <si>
    <t xml:space="preserve">03.02.099</t>
  </si>
  <si>
    <t xml:space="preserve">03.03.003</t>
  </si>
  <si>
    <t xml:space="preserve">LAJE PRE-FABRICADA UNID C/VIGOTAS PROTENDIDAS LP12-100KGF/M2</t>
  </si>
  <si>
    <t xml:space="preserve">221,67</t>
  </si>
  <si>
    <t xml:space="preserve">03.03.005</t>
  </si>
  <si>
    <t xml:space="preserve">LAJE PRE-FABRICADA UNIDIRECIONAL C/VIGOTAS PROTENDIDAS LP12-300KGF/M2</t>
  </si>
  <si>
    <t xml:space="preserve">221,52</t>
  </si>
  <si>
    <t xml:space="preserve">03.03.006</t>
  </si>
  <si>
    <t xml:space="preserve">LAJE PRE-FABRICADA UNIDIRECIONAL C/VIGOTAS PROTENDIDAS LP16-100KGF/M2</t>
  </si>
  <si>
    <t xml:space="preserve">242,39</t>
  </si>
  <si>
    <t xml:space="preserve">03.03.007</t>
  </si>
  <si>
    <t xml:space="preserve">LAJE PRE-FABRICADA UNIDIRECIONAL C/VIGOTAS PROTENDIDAS LP16-300KGF/M2</t>
  </si>
  <si>
    <t xml:space="preserve">252,42</t>
  </si>
  <si>
    <t xml:space="preserve">03.03.008</t>
  </si>
  <si>
    <t xml:space="preserve">LAJE PRE-FABRICADA UNIDIRECIONAL C/VIGOTAS PROTENDIDAS LP20-100KGF/M2</t>
  </si>
  <si>
    <t xml:space="preserve">248,57</t>
  </si>
  <si>
    <t xml:space="preserve">03.03.009</t>
  </si>
  <si>
    <t xml:space="preserve">LAJE PRE-FABRICADA UNIDIRECIONAL C/VIGOTAS PROTENDIDAS LP20-300KGF/M2</t>
  </si>
  <si>
    <t xml:space="preserve">265,53</t>
  </si>
  <si>
    <t xml:space="preserve">03.03.010</t>
  </si>
  <si>
    <t xml:space="preserve">LAJE PRE-FABRICADA UNIDIRECIONAL C/VIGOTAS PROTENDIDAS LP20-500KGF/M2</t>
  </si>
  <si>
    <t xml:space="preserve">265,41</t>
  </si>
  <si>
    <t xml:space="preserve">03.03.012</t>
  </si>
  <si>
    <t xml:space="preserve">LAJE PRE-FABRICADA UNIDIRECIONAL C/VIGOTAS PROTENDIDAS LP24-100KGF/M2</t>
  </si>
  <si>
    <t xml:space="preserve">262,59</t>
  </si>
  <si>
    <t xml:space="preserve">03.03.014</t>
  </si>
  <si>
    <t xml:space="preserve">CONCRETO DOSADO E LANCADO FCK= 20 M PA</t>
  </si>
  <si>
    <t xml:space="preserve">03.03.015</t>
  </si>
  <si>
    <t xml:space="preserve">LAJE PRE-FABRICADA UNIDIRECIONAL C/VIGOTAS PROTENDIDAS LP24-300KGF/M2</t>
  </si>
  <si>
    <t xml:space="preserve">269,10</t>
  </si>
  <si>
    <t xml:space="preserve">03.03.016</t>
  </si>
  <si>
    <t xml:space="preserve">CONCRETO DOSADO E LANCADO FCK=25 MPA</t>
  </si>
  <si>
    <t xml:space="preserve">03.03.017</t>
  </si>
  <si>
    <t xml:space="preserve">LAJE PRE-FABRICADA UNIDIRECIONAL C/VIGOTAS PROTENDIDAS LP24-500KGF/M2</t>
  </si>
  <si>
    <t xml:space="preserve">279,40</t>
  </si>
  <si>
    <t xml:space="preserve">03.03.018</t>
  </si>
  <si>
    <t xml:space="preserve">LAJE PRE-FABRICADA VIGOTA TRELICADA UNIDIRECIONAL LT12-100KGF/M2</t>
  </si>
  <si>
    <t xml:space="preserve">188,63</t>
  </si>
  <si>
    <t xml:space="preserve">03.03.019</t>
  </si>
  <si>
    <t xml:space="preserve">LAJE PRE-FABRICADA VIGOTA TRELICADA UNIDIRECIONAL LT16-100KGF/M2</t>
  </si>
  <si>
    <t xml:space="preserve">222,56</t>
  </si>
  <si>
    <t xml:space="preserve">03.03.022</t>
  </si>
  <si>
    <t xml:space="preserve">LAJE PRE-FABRICADA VIGOTA TRELICADA UNIDIRECIONAL LT16-300KGF/M2</t>
  </si>
  <si>
    <t xml:space="preserve">228,05</t>
  </si>
  <si>
    <t xml:space="preserve">03.03.024</t>
  </si>
  <si>
    <t xml:space="preserve">CONCRETO DOSADO,BOMBEADO E LANCADO FCK= 20 M PA</t>
  </si>
  <si>
    <t xml:space="preserve">03.03.026</t>
  </si>
  <si>
    <t xml:space="preserve">CONCRETO DOSADO,BOMBEADO E LANCADO FCK 25 MPA</t>
  </si>
  <si>
    <t xml:space="preserve">03.03.027</t>
  </si>
  <si>
    <t xml:space="preserve">LAJE PRE-FABRICADA VIGOTA TRELICADA UNIDIRECIONAL LT20-100KGF/M2</t>
  </si>
  <si>
    <t xml:space="preserve">251,81</t>
  </si>
  <si>
    <t xml:space="preserve">03.03.028</t>
  </si>
  <si>
    <t xml:space="preserve">LAJE PRE-FABRICADA VIGOTA TRELICADA UNIDIRECIONAL LT20-300KGF/M2</t>
  </si>
  <si>
    <t xml:space="preserve">285,49</t>
  </si>
  <si>
    <t xml:space="preserve">03.03.029</t>
  </si>
  <si>
    <t xml:space="preserve">LAJE PRE-FABRICADA VIGOTA TRELICADA UNIDIRECIONAL LT20-500KGF/M2</t>
  </si>
  <si>
    <t xml:space="preserve">287,32</t>
  </si>
  <si>
    <t xml:space="preserve">03.03.030</t>
  </si>
  <si>
    <t xml:space="preserve">03.03.031</t>
  </si>
  <si>
    <t xml:space="preserve">LAJE PRE-FABRICADA VIGOTA TRELICADA UNIDIRECIONAL LT25-300KGF/M2</t>
  </si>
  <si>
    <t xml:space="preserve">309,12</t>
  </si>
  <si>
    <t xml:space="preserve">03.03.032</t>
  </si>
  <si>
    <t xml:space="preserve">LAJE PRE-FABRICADA VIGOTA TRELICADA UNIDIRECIONAL LT25-500KGF/M2</t>
  </si>
  <si>
    <t xml:space="preserve">325,07</t>
  </si>
  <si>
    <t xml:space="preserve">03.03.034</t>
  </si>
  <si>
    <t xml:space="preserve">LAJE PRE-FABRICADA PAINEL ALVEOLAR CONCRETO PROTENDIDO H15-100KGF/M2</t>
  </si>
  <si>
    <t xml:space="preserve">424,70</t>
  </si>
  <si>
    <t xml:space="preserve">03.03.036</t>
  </si>
  <si>
    <t xml:space="preserve">LAJE PRE-FABRICADA PAINEL ALVEOLAR CONCRETO PROTENDIDO H15-300KGF/M2</t>
  </si>
  <si>
    <t xml:space="preserve">395,51</t>
  </si>
  <si>
    <t xml:space="preserve">03.03.037</t>
  </si>
  <si>
    <t xml:space="preserve">LAJE PRE-FABRICADA PAINEL ALVEOLAR CONCRETO PROTENDIDO H15-500KGF/M2</t>
  </si>
  <si>
    <t xml:space="preserve">03.03.038</t>
  </si>
  <si>
    <t xml:space="preserve">LAJE PRE-FABRICADA PAINEL ALVEOLAR CONCRETO PROTENDIDO H20-300KGF/M2</t>
  </si>
  <si>
    <t xml:space="preserve">453,29</t>
  </si>
  <si>
    <t xml:space="preserve">03.03.039</t>
  </si>
  <si>
    <t xml:space="preserve">LAJE PRE-FABRICADA PAINEL ALVEOLAR CONCRETO PROTENDIDO H20-500KGF/M2</t>
  </si>
  <si>
    <t xml:space="preserve">453,04</t>
  </si>
  <si>
    <t xml:space="preserve">03.03.048</t>
  </si>
  <si>
    <t xml:space="preserve">LAJE PRE-FABRICADA PRE-LAJE TRELICADA BIDIR C/ EPS PLT12-100KGF/M2</t>
  </si>
  <si>
    <t xml:space="preserve">267,50</t>
  </si>
  <si>
    <t xml:space="preserve">03.03.049</t>
  </si>
  <si>
    <t xml:space="preserve">LAJE PRE-FABRICADA PRE-LAJE TRELICADA BIDIR C/ EPS PLT16-100KGF/M2</t>
  </si>
  <si>
    <t xml:space="preserve">298,49</t>
  </si>
  <si>
    <t xml:space="preserve">03.03.050</t>
  </si>
  <si>
    <t xml:space="preserve">LAJE PRE-FABRICADA PRE-LAJE TRELICADA BIDIR C/ EPS PLT-16 300KGF/M2</t>
  </si>
  <si>
    <t xml:space="preserve">313,93</t>
  </si>
  <si>
    <t xml:space="preserve">03.03.054</t>
  </si>
  <si>
    <t xml:space="preserve">LAJE PRE-FABRICADA PRE-LAJE TRELICADA BIDIR C/ EPS PLT20-100KGF/M2</t>
  </si>
  <si>
    <t xml:space="preserve">338,46</t>
  </si>
  <si>
    <t xml:space="preserve">03.03.055</t>
  </si>
  <si>
    <t xml:space="preserve">TIJOLO FURADO CERAMICO P/ENCHIMENTO DE REBAIXO DE LAJE</t>
  </si>
  <si>
    <t xml:space="preserve">538,25</t>
  </si>
  <si>
    <t xml:space="preserve">03.03.056</t>
  </si>
  <si>
    <t xml:space="preserve">CONCRETO PREPARADO NO LOCAL C/AGREGADO LEVE P/ENCHIMENTO</t>
  </si>
  <si>
    <t xml:space="preserve">1170,15</t>
  </si>
  <si>
    <t xml:space="preserve">03.03.058</t>
  </si>
  <si>
    <t xml:space="preserve">LAJE PRE-FABRICADA PRE-LAJE TRELICADA BIDIR C/ EPS PLT20-300KGF/M2</t>
  </si>
  <si>
    <t xml:space="preserve">351,42</t>
  </si>
  <si>
    <t xml:space="preserve">03.03.059</t>
  </si>
  <si>
    <t xml:space="preserve">LAJE PRE-FABRICADA PRE-LAJE TRELICADA BIDIR C/ EPS PLT20-500KGF/M2</t>
  </si>
  <si>
    <t xml:space="preserve">369,81</t>
  </si>
  <si>
    <t xml:space="preserve">03.03.063</t>
  </si>
  <si>
    <t xml:space="preserve">LAJE PRE-FABRICADA PRE-LAJE TRELICADA BIDIR C/ EPS PLT25-300KGF/M2</t>
  </si>
  <si>
    <t xml:space="preserve">386,26</t>
  </si>
  <si>
    <t xml:space="preserve">03.03.067</t>
  </si>
  <si>
    <t xml:space="preserve">LAJE PRE-FABRICADA PRE-LAJE TRELICADA BIDIR C/ EPS PLT25-500KGF/M2</t>
  </si>
  <si>
    <t xml:space="preserve">409,30</t>
  </si>
  <si>
    <t xml:space="preserve">03.03.080</t>
  </si>
  <si>
    <t xml:space="preserve">REFORÇO PARA LAJE PRÉ-FABRICADA</t>
  </si>
  <si>
    <t xml:space="preserve">103,15</t>
  </si>
  <si>
    <t xml:space="preserve">03.03.082</t>
  </si>
  <si>
    <t xml:space="preserve">LAJE PRE-FABRICADA PRE-LAJE TRELICADA UNIDIR C/ EPS PLT12-100KGF/M2</t>
  </si>
  <si>
    <t xml:space="preserve">271,19</t>
  </si>
  <si>
    <t xml:space="preserve">03.03.083</t>
  </si>
  <si>
    <t xml:space="preserve">LAJE PRE-FABRICADA PRE-LAJE TRELICADA UNIDIR C/ EPS PLT16-100KGF/M2</t>
  </si>
  <si>
    <t xml:space="preserve">324,74</t>
  </si>
  <si>
    <t xml:space="preserve">03.03.084</t>
  </si>
  <si>
    <t xml:space="preserve">LAJE PRE-FABRICADA PRE-LAJE TRELICADA UNIDIR C/ EPS PLT16-300KGF/M2</t>
  </si>
  <si>
    <t xml:space="preserve">305,92</t>
  </si>
  <si>
    <t xml:space="preserve">03.03.085</t>
  </si>
  <si>
    <t xml:space="preserve">LAJE PRE-FABRICADA PRE-LAJE TRELICADA UNIDIR C/ EPS PLT20-100KGF/M2</t>
  </si>
  <si>
    <t xml:space="preserve">355,35</t>
  </si>
  <si>
    <t xml:space="preserve">03.03.086</t>
  </si>
  <si>
    <t xml:space="preserve">LAJE PRE-FABRICADA PRE-LAJE TRELICADA UNIDIR C/ EPS PLT20-300KGF/M2</t>
  </si>
  <si>
    <t xml:space="preserve">339,70</t>
  </si>
  <si>
    <t xml:space="preserve">03.03.087</t>
  </si>
  <si>
    <t xml:space="preserve">LAJE PRE-FABRICADA PRE-LAJE TRELICADA UNIDIR C/ EPS PLT20-500KGF/M2</t>
  </si>
  <si>
    <t xml:space="preserve">389,92</t>
  </si>
  <si>
    <t xml:space="preserve">03.03.088</t>
  </si>
  <si>
    <t xml:space="preserve">LAJE PRE-FABRICADA PRE-LAJE TRELICADA UNIDIR C/ EPS PLT25-300KGF/M2</t>
  </si>
  <si>
    <t xml:space="preserve">375,34</t>
  </si>
  <si>
    <t xml:space="preserve">03.03.089</t>
  </si>
  <si>
    <t xml:space="preserve">LAJE PRE-FABRICADA PRE-LAJE TRELICADA UNIDIR C/ EPS PLT25-500KGF/M2</t>
  </si>
  <si>
    <t xml:space="preserve">397,10</t>
  </si>
  <si>
    <t xml:space="preserve">03.03.094</t>
  </si>
  <si>
    <t xml:space="preserve">CONCRETO USINADO AUTOADENSAVEL (CAA) DOSADO, BOMBEADO E LANCADO FCK=30MPa SLUMP S220.</t>
  </si>
  <si>
    <t xml:space="preserve">1238,43</t>
  </si>
  <si>
    <t xml:space="preserve">03.03.095</t>
  </si>
  <si>
    <t xml:space="preserve">FORNEC. E MONTAGEM DE VIGA PROTENDIDA PRÉ-MOLDADA DE CONCRETO</t>
  </si>
  <si>
    <t xml:space="preserve">7452,90</t>
  </si>
  <si>
    <t xml:space="preserve">03.03.098</t>
  </si>
  <si>
    <t xml:space="preserve">03.03.099</t>
  </si>
  <si>
    <t xml:space="preserve">03.03.101</t>
  </si>
  <si>
    <t xml:space="preserve">LAJE PRE-FABRICADA VIGOTA TRELICADA UNIDIRECIONAL LT12-300KGF/M2</t>
  </si>
  <si>
    <t xml:space="preserve">214,89</t>
  </si>
  <si>
    <t xml:space="preserve">03.03.110</t>
  </si>
  <si>
    <t xml:space="preserve">ESCORAMENTO METÁLICO PARA VIGAS ALTURA ATÉ 3,20M ESPAÇAMENTO MENOR OU IGUAL 60CM</t>
  </si>
  <si>
    <t xml:space="preserve">100,39</t>
  </si>
  <si>
    <t xml:space="preserve">03.03.111</t>
  </si>
  <si>
    <t xml:space="preserve">ESCORAMENTO METÁLICO PARA LAJES ALTURA ATÉ 3,20M MALHA MENOR OU IGUAL 1,50X1,50</t>
  </si>
  <si>
    <t xml:space="preserve">26,58</t>
  </si>
  <si>
    <t xml:space="preserve">03.04.010</t>
  </si>
  <si>
    <t xml:space="preserve">FORNECIMENTO E MONTAGEM DE ESTRUTURA METALICA COM AÇO NAO PATINAVE (ASTM A36/A570)</t>
  </si>
  <si>
    <t xml:space="preserve">32,00</t>
  </si>
  <si>
    <t xml:space="preserve">03.04.016</t>
  </si>
  <si>
    <t xml:space="preserve">FORNECIMENTO E MONTAGEM DE ESTRUTURA METALICA COM AÇO RESISTENTE A CORROSAO (ASTM A709/A588)</t>
  </si>
  <si>
    <t xml:space="preserve">35,33</t>
  </si>
  <si>
    <t xml:space="preserve">DESMONTAGEM DE ESTRUTURA METALICA</t>
  </si>
  <si>
    <t xml:space="preserve">5,87</t>
  </si>
  <si>
    <t xml:space="preserve">03.04.099</t>
  </si>
  <si>
    <t xml:space="preserve">ESTRUTURAS METALICAS</t>
  </si>
  <si>
    <t xml:space="preserve">03.05.010</t>
  </si>
  <si>
    <t xml:space="preserve">PILAR DE MADEIRA (PASSAGEM COBERTA)</t>
  </si>
  <si>
    <t xml:space="preserve">789,36</t>
  </si>
  <si>
    <t xml:space="preserve">03.05.011</t>
  </si>
  <si>
    <t xml:space="preserve">VIGA DE MADEIRA 6X12 CM (PASSAGEM COBERTA)</t>
  </si>
  <si>
    <t xml:space="preserve">56,05</t>
  </si>
  <si>
    <t xml:space="preserve">03.05.012</t>
  </si>
  <si>
    <t xml:space="preserve">VIGA DE MADEIRA 6X16 CM (PASSAGEM COBERTA)</t>
  </si>
  <si>
    <t xml:space="preserve">77,09</t>
  </si>
  <si>
    <t xml:space="preserve">03.05.099</t>
  </si>
  <si>
    <t xml:space="preserve">ESTRUTURAS DE MADEIRA</t>
  </si>
  <si>
    <t xml:space="preserve">03.50.001</t>
  </si>
  <si>
    <t xml:space="preserve">DEMOLIÇÃO DE CONCRETO INCLUINDO REVESTIMENTOS (MANUAL)</t>
  </si>
  <si>
    <t xml:space="preserve">03.50.005</t>
  </si>
  <si>
    <t xml:space="preserve">DEMOLIÇÃO DE LAJES MISTAS OU PRÉ-MOLDADAS INCLUINDO REVESTIMENTOS (MANUAL)</t>
  </si>
  <si>
    <t xml:space="preserve">38,46</t>
  </si>
  <si>
    <t xml:space="preserve">03.50.099</t>
  </si>
  <si>
    <t xml:space="preserve">03.60.099</t>
  </si>
  <si>
    <t xml:space="preserve">03.70.099</t>
  </si>
  <si>
    <t xml:space="preserve">03.80.099</t>
  </si>
  <si>
    <t xml:space="preserve">SERVICOS SUPER ESTRUTURA - CONSERVACAO</t>
  </si>
  <si>
    <t xml:space="preserve">04.01.001</t>
  </si>
  <si>
    <t xml:space="preserve">ALVENARIA DE TIJOLO DE BARRO MACICO E=1/4 TIJOLO</t>
  </si>
  <si>
    <t xml:space="preserve">94,22</t>
  </si>
  <si>
    <t xml:space="preserve">04.01.002</t>
  </si>
  <si>
    <t xml:space="preserve">ALVENARIA DE TIJOLO DE BARRO MACICO E=1/2 TIJOLO</t>
  </si>
  <si>
    <t xml:space="preserve">04.01.003</t>
  </si>
  <si>
    <t xml:space="preserve">ALVENARIA DE TIJOLO DE BARRO MACICO E=1 TIJOLO</t>
  </si>
  <si>
    <t xml:space="preserve">297,67</t>
  </si>
  <si>
    <t xml:space="preserve">04.01.012</t>
  </si>
  <si>
    <t xml:space="preserve">ALVENARIA DE TIJOLO DE BARRO A VISTA E=1/4 TIJOLO</t>
  </si>
  <si>
    <t xml:space="preserve">130,17</t>
  </si>
  <si>
    <t xml:space="preserve">04.01.013</t>
  </si>
  <si>
    <t xml:space="preserve">REVESTIMENTO COM TIJOLO DE BARRO A VISTA E=1/2 TIJOLO/DISP ALTERNADA</t>
  </si>
  <si>
    <t xml:space="preserve">199,29</t>
  </si>
  <si>
    <t xml:space="preserve">04.01.014</t>
  </si>
  <si>
    <t xml:space="preserve">ALVENARIA DE TIJOLO DE BARRO A VISTA E=1/2 TIJOLO</t>
  </si>
  <si>
    <t xml:space="preserve">264,34</t>
  </si>
  <si>
    <t xml:space="preserve">04.01.015</t>
  </si>
  <si>
    <t xml:space="preserve">ALVENARIA DE TIJOLO DE BARRO A VISTA E=1 TIJOLO</t>
  </si>
  <si>
    <t xml:space="preserve">440,59</t>
  </si>
  <si>
    <t xml:space="preserve">04.01.017</t>
  </si>
  <si>
    <t xml:space="preserve">ALVENARIA DE TIJOLO LAMINADO A VISTA E=1/2 TIJOLO/DISP ALTERNADO</t>
  </si>
  <si>
    <t xml:space="preserve">235,20</t>
  </si>
  <si>
    <t xml:space="preserve">04.01.018</t>
  </si>
  <si>
    <t xml:space="preserve">ALVENARIA DE TIJOLO LAMINADO A VISTA E=1/4 TIJOLO</t>
  </si>
  <si>
    <t xml:space="preserve">188,55</t>
  </si>
  <si>
    <t xml:space="preserve">04.01.019</t>
  </si>
  <si>
    <t xml:space="preserve">ALVENARIA DE TIJOLO LAMINADO A VISTA E=1/2 TIJOLO</t>
  </si>
  <si>
    <t xml:space="preserve">326,42</t>
  </si>
  <si>
    <t xml:space="preserve">ALVENARIA DE TIJOLO LAMINADO A VISTA E=1 TIJOLO</t>
  </si>
  <si>
    <t xml:space="preserve">595,85</t>
  </si>
  <si>
    <t xml:space="preserve">04.01.030</t>
  </si>
  <si>
    <t xml:space="preserve">ALVENARIA DE BLOCOS DE CONCRETO E=9CM CLASSE C</t>
  </si>
  <si>
    <t xml:space="preserve">96,05</t>
  </si>
  <si>
    <t xml:space="preserve">04.01.033</t>
  </si>
  <si>
    <t xml:space="preserve">ALVENARIA DE BLOCO DE CONCRETO 14X19X39 CM CLASSE C</t>
  </si>
  <si>
    <t xml:space="preserve">114,34</t>
  </si>
  <si>
    <t xml:space="preserve">04.01.034</t>
  </si>
  <si>
    <t xml:space="preserve">ALVENARIA DE BLOCO DE CONCRETO 19X19X39 CM CLASSE C</t>
  </si>
  <si>
    <t xml:space="preserve">141,14</t>
  </si>
  <si>
    <t xml:space="preserve">04.01.042</t>
  </si>
  <si>
    <t xml:space="preserve">ALVENARIA DE BLOCO CERAMICO PORTANTE E=14CM</t>
  </si>
  <si>
    <t xml:space="preserve">96,65</t>
  </si>
  <si>
    <t xml:space="preserve">04.01.043</t>
  </si>
  <si>
    <t xml:space="preserve">ALVENARIA DE BLOCO CERAMICO PORTANTE E=19CM</t>
  </si>
  <si>
    <t xml:space="preserve">116,47</t>
  </si>
  <si>
    <t xml:space="preserve">04.01.044</t>
  </si>
  <si>
    <t xml:space="preserve">FORNECIMENTO E MONTAGEM DE PAREDES STEEL FRAME FECHAMENTO EXTERNO PLACA CIMENTICIA  E INTERNO PLACA DE GESSO ACARTONADO INCLUSIVE ISOLAMENTO LÃ DE ROCHA</t>
  </si>
  <si>
    <t xml:space="preserve">543,41</t>
  </si>
  <si>
    <t xml:space="preserve">04.01.045</t>
  </si>
  <si>
    <t xml:space="preserve">04.01.046</t>
  </si>
  <si>
    <t xml:space="preserve">ARMADURA CA 50 PARA PAREDE AUTO-PORTANTE</t>
  </si>
  <si>
    <t xml:space="preserve">04.01.047</t>
  </si>
  <si>
    <t xml:space="preserve">ARMADURA CA 60 PARA PAREDE AUTO-PORTANTE</t>
  </si>
  <si>
    <t xml:space="preserve">04.01.049</t>
  </si>
  <si>
    <t xml:space="preserve">ALVENARIA AUTO-PORTANTE: BLOCO CONCRETO ESTRUTURAL DE 19X19X19CM CLASSE B</t>
  </si>
  <si>
    <t xml:space="preserve">209,65</t>
  </si>
  <si>
    <t xml:space="preserve">04.01.050</t>
  </si>
  <si>
    <t xml:space="preserve">ALVENARIA AUTO-PORTANTE: BLOCO CONCRETO ESTRUTURAL DE 14X19X39CM CLASSE B</t>
  </si>
  <si>
    <t xml:space="preserve">125,79</t>
  </si>
  <si>
    <t xml:space="preserve">04.01.051</t>
  </si>
  <si>
    <t xml:space="preserve">ALVENARIA AUTO-PORTANTE: BLOCO CONCRETO ESTRUTURAL DE 19X19X39CM CLASSE B</t>
  </si>
  <si>
    <t xml:space="preserve">156,17</t>
  </si>
  <si>
    <t xml:space="preserve">04.01.058</t>
  </si>
  <si>
    <t xml:space="preserve">VERGA/CINTA EM BLOCO DE CONCRETO CANALETA - 14 CM</t>
  </si>
  <si>
    <t xml:space="preserve">53,86</t>
  </si>
  <si>
    <t xml:space="preserve">04.01.059</t>
  </si>
  <si>
    <t xml:space="preserve">VERGA/CINTA EM BLOCO DE CONCRETO CANALETA - 19 CM</t>
  </si>
  <si>
    <t xml:space="preserve">59,83</t>
  </si>
  <si>
    <t xml:space="preserve">04.01.063</t>
  </si>
  <si>
    <t xml:space="preserve">ALVENARIA DE CONCRETO CELULAR - BLOCOS E=7,5CM</t>
  </si>
  <si>
    <t xml:space="preserve">141,48</t>
  </si>
  <si>
    <t xml:space="preserve">04.01.064</t>
  </si>
  <si>
    <t xml:space="preserve">ALVENARIA DE CONCRETO CELULAR - BLOCOS E=10CM</t>
  </si>
  <si>
    <t xml:space="preserve">04.01.065</t>
  </si>
  <si>
    <t xml:space="preserve">ALVENARIA DE CONCRETO CELULAR BLOCOS E=15CM</t>
  </si>
  <si>
    <t xml:space="preserve">237,53</t>
  </si>
  <si>
    <t xml:space="preserve">04.01.066</t>
  </si>
  <si>
    <t xml:space="preserve">FORMA PILAR QUADRA DE ESPORTES  BLOCO DE CONCRETO 39x19x39CM 3 Mpa</t>
  </si>
  <si>
    <t xml:space="preserve">129,51</t>
  </si>
  <si>
    <t xml:space="preserve">04.01.070</t>
  </si>
  <si>
    <t xml:space="preserve">ALVENARIA DE TIJOLO CERAMICO FURADO (BAIANO) ESP.NOM. 10 CM</t>
  </si>
  <si>
    <t xml:space="preserve">104,04</t>
  </si>
  <si>
    <t xml:space="preserve">04.01.071</t>
  </si>
  <si>
    <t xml:space="preserve">ALVENARIA DE TIJOLO CERAMICO FURADO (BAIANO) ESP.NOM. 12.5 CM</t>
  </si>
  <si>
    <t xml:space="preserve">117,78</t>
  </si>
  <si>
    <t xml:space="preserve">04.01.072</t>
  </si>
  <si>
    <t xml:space="preserve">ALVENARIA DE TIJOLO CERAMICO FURADO (BAIANO) ESP.NOM 15 CM</t>
  </si>
  <si>
    <t xml:space="preserve">95,14</t>
  </si>
  <si>
    <t xml:space="preserve">04.01.073</t>
  </si>
  <si>
    <t xml:space="preserve">ALVENARIA DE TIJOLO CERAMICO FURADO (BAIANO) ESP.NOM. 20 CM</t>
  </si>
  <si>
    <t xml:space="preserve">116,85</t>
  </si>
  <si>
    <t xml:space="preserve">04.01.099</t>
  </si>
  <si>
    <t xml:space="preserve">ALVENARIAS</t>
  </si>
  <si>
    <t xml:space="preserve">04.02.011</t>
  </si>
  <si>
    <t xml:space="preserve">ELEMENTO VAZADO DE CONCRETO TIPO QUADRICULADO 25 FUROS  39X39X8CM NEOREX 19C</t>
  </si>
  <si>
    <t xml:space="preserve">228,99</t>
  </si>
  <si>
    <t xml:space="preserve">04.02.014</t>
  </si>
  <si>
    <t xml:space="preserve">ELEMENTO VAZADO DE CONCRETO TIPO QUADRICULADO 16 FUROS C/ALETAS INCLINADAS 39X39X10CM</t>
  </si>
  <si>
    <t xml:space="preserve">225,45</t>
  </si>
  <si>
    <t xml:space="preserve">04.02.015</t>
  </si>
  <si>
    <t xml:space="preserve">ELEMENTO VAZADO DE CONCRETO TIPO CAIXILHO 40X40X20CM</t>
  </si>
  <si>
    <t xml:space="preserve">851,58</t>
  </si>
  <si>
    <t xml:space="preserve">04.02.018</t>
  </si>
  <si>
    <t xml:space="preserve">ELEMENTO VAZADO DE BLOCO DE CONCRETO 19X19X39CM CLASSE C</t>
  </si>
  <si>
    <t xml:space="preserve">134,01</t>
  </si>
  <si>
    <t xml:space="preserve">ELEMENTO VAZADO DE BLOCOS CERAMICOS DE VEDACAO</t>
  </si>
  <si>
    <t xml:space="preserve">196,46</t>
  </si>
  <si>
    <t xml:space="preserve">04.02.062</t>
  </si>
  <si>
    <t xml:space="preserve">ELEMENTO VAZADO CERAMICO 18X18X7CM</t>
  </si>
  <si>
    <t xml:space="preserve">593,79</t>
  </si>
  <si>
    <t xml:space="preserve">04.02.099</t>
  </si>
  <si>
    <t xml:space="preserve">ELEMENTOS VAZADOS</t>
  </si>
  <si>
    <t xml:space="preserve">04.03.001</t>
  </si>
  <si>
    <t xml:space="preserve">DV-01 DIVISORIA DE GRANILITE - LATERAL ABERTA</t>
  </si>
  <si>
    <t xml:space="preserve">878,49</t>
  </si>
  <si>
    <t xml:space="preserve">04.03.002</t>
  </si>
  <si>
    <t xml:space="preserve">DV-02 DIVISORIA DE GRANILITE - LATERAL FECHADA</t>
  </si>
  <si>
    <t xml:space="preserve">04.03.003</t>
  </si>
  <si>
    <t xml:space="preserve">DV-03 DIVISORIA DE GRANILITE - FRONTAL</t>
  </si>
  <si>
    <t xml:space="preserve">2327,19</t>
  </si>
  <si>
    <t xml:space="preserve">04.03.005</t>
  </si>
  <si>
    <t xml:space="preserve">DV-06 DIVISORIA DE GRANILITE SANITARIO INFANTIL H=1,20M</t>
  </si>
  <si>
    <t xml:space="preserve">608,23</t>
  </si>
  <si>
    <t xml:space="preserve">04.03.008</t>
  </si>
  <si>
    <t xml:space="preserve">DV-04 DIVISÓRIA DE GRANILITE - ANTEPARO</t>
  </si>
  <si>
    <t xml:space="preserve">912,48</t>
  </si>
  <si>
    <t xml:space="preserve">04.03.009</t>
  </si>
  <si>
    <t xml:space="preserve">DV-07 DIVISÓRIA DE GRANILITE</t>
  </si>
  <si>
    <t xml:space="preserve">300,01</t>
  </si>
  <si>
    <t xml:space="preserve">04.03.010</t>
  </si>
  <si>
    <t xml:space="preserve">DIVISORIA DV-03 CR  SANITARIO / VESTIARIO FUNCIONARIOS USO EXCLUSIVO PADRÃO CRECHE</t>
  </si>
  <si>
    <t xml:space="preserve">922,43</t>
  </si>
  <si>
    <t xml:space="preserve">PLACAS DE CONCRETO - ESPESSURA 5 CM</t>
  </si>
  <si>
    <t xml:space="preserve">420,85</t>
  </si>
  <si>
    <t xml:space="preserve">04.03.022</t>
  </si>
  <si>
    <t xml:space="preserve">DIVISORIA CHAPA FIBRA MAD PRENS BP/PAINEL/VIDRO/VENTIL PERM E=35MM</t>
  </si>
  <si>
    <t xml:space="preserve">296,49</t>
  </si>
  <si>
    <t xml:space="preserve">04.03.023</t>
  </si>
  <si>
    <t xml:space="preserve">DIVISORIA CHAPA FIBRA MAD PRENS BP/PAINEL CEGO 1,20X2,11M E=35MM</t>
  </si>
  <si>
    <t xml:space="preserve">205,44</t>
  </si>
  <si>
    <t xml:space="preserve">04.03.025</t>
  </si>
  <si>
    <t xml:space="preserve">DIVISORIA CHAPA FIBRA MAD PRENS BP/PAINEL VENT PERM 1,20X2,11M E=35MM</t>
  </si>
  <si>
    <t xml:space="preserve">238,66</t>
  </si>
  <si>
    <t xml:space="preserve">04.03.026</t>
  </si>
  <si>
    <t xml:space="preserve">DV-05 DIVISORIA PARA SALA DE INFORMÁTICA</t>
  </si>
  <si>
    <t xml:space="preserve">214,95</t>
  </si>
  <si>
    <t xml:space="preserve">04.03.028</t>
  </si>
  <si>
    <t xml:space="preserve">DIVISORIA DE  PLACA DE GESSO ACARTONADO STANDARD 15MM ESPESSURA 100/70  COM LÃ MINERAL. FORNECIDA E INSTALADA</t>
  </si>
  <si>
    <t xml:space="preserve">297,47</t>
  </si>
  <si>
    <t xml:space="preserve">04.03.029</t>
  </si>
  <si>
    <t xml:space="preserve">DIVISORIA DE  PLACA DE GESSO ACARTONADO STANDARD 15MM ESPESSURA 120/90  COM LÃ MINERAL. FORNECIDA E INSTALADA</t>
  </si>
  <si>
    <t xml:space="preserve">225,40</t>
  </si>
  <si>
    <t xml:space="preserve">04.03.099</t>
  </si>
  <si>
    <t xml:space="preserve">PLACAS DIVISORIAS</t>
  </si>
  <si>
    <t xml:space="preserve">04.50.001</t>
  </si>
  <si>
    <t xml:space="preserve">DEMOLIÇÃO DE ALVENARIAS EM GERAL E ELEMENTOS VAZADOS,INCL REVESTIMENTOS</t>
  </si>
  <si>
    <t xml:space="preserve">118,71</t>
  </si>
  <si>
    <t xml:space="preserve">04.50.010</t>
  </si>
  <si>
    <t xml:space="preserve">DEMOLIÇÃO DE DIVISÓRIAS DE MADEIRA INCLUINDO ENTARUGAMENTO</t>
  </si>
  <si>
    <t xml:space="preserve">7,69</t>
  </si>
  <si>
    <t xml:space="preserve">04.50.011</t>
  </si>
  <si>
    <t xml:space="preserve">DEMOLIÇÃO DE DIVISÓRIAS EM PLACAS PARA SANITÁRIOS</t>
  </si>
  <si>
    <t xml:space="preserve">04.50.012</t>
  </si>
  <si>
    <t xml:space="preserve">DEMOLIÇÃO DE PLACAS DE FIBRO CIMENTO</t>
  </si>
  <si>
    <t xml:space="preserve">9,36</t>
  </si>
  <si>
    <t xml:space="preserve">04.50.099</t>
  </si>
  <si>
    <t xml:space="preserve">04.60.010</t>
  </si>
  <si>
    <t xml:space="preserve">RETIRADA DE DIVISÓRIAS EM CHAPAS DE MADEIRA, INCLUSIVE ENTARUGAMENTO</t>
  </si>
  <si>
    <t xml:space="preserve">18,72</t>
  </si>
  <si>
    <t xml:space="preserve">04.60.011</t>
  </si>
  <si>
    <t xml:space="preserve">RETIRADA DE DIVISÓRIAS EM CHAPA DE MADEIRA,EXCLUSIVE ENTARUGAMENTO</t>
  </si>
  <si>
    <t xml:space="preserve">6,24</t>
  </si>
  <si>
    <t xml:space="preserve">04.60.012</t>
  </si>
  <si>
    <t xml:space="preserve">RETIRADA DE PAINÉIS DIVISÓRIAS COM MONTANTES METÁLICAS</t>
  </si>
  <si>
    <t xml:space="preserve">8,46</t>
  </si>
  <si>
    <t xml:space="preserve">04.60.099</t>
  </si>
  <si>
    <t xml:space="preserve">04.70.010</t>
  </si>
  <si>
    <t xml:space="preserve">RECOLOCAÇÃO DE DIVISÓRIAS EM CHAPAS DE MADEIRA INCLUSIVE ENTARUGAMENTO</t>
  </si>
  <si>
    <t xml:space="preserve">71,14</t>
  </si>
  <si>
    <t xml:space="preserve">04.70.011</t>
  </si>
  <si>
    <t xml:space="preserve">RECOLOCAÇÃO DE DIVISÓRIAS EM CHAPAS DE MADEIRA EXCLUSIVE ENTARUGAMENTO</t>
  </si>
  <si>
    <t xml:space="preserve">22,74</t>
  </si>
  <si>
    <t xml:space="preserve">04.70.012</t>
  </si>
  <si>
    <t xml:space="preserve">RECOLOCAÇÃO DE PAINÉIS DIVISÓRIOS COM MONTANTES METÁLICAS</t>
  </si>
  <si>
    <t xml:space="preserve">56,28</t>
  </si>
  <si>
    <t xml:space="preserve">04.70.099</t>
  </si>
  <si>
    <t xml:space="preserve">RECOLOCACOES DE ALVENARIA E OUTROS ELEMENTOS DIVISORIOS</t>
  </si>
  <si>
    <t xml:space="preserve">04.80.002</t>
  </si>
  <si>
    <t xml:space="preserve">ELEMENTO VAZADO REF NEO REX 16 19X19X10CM</t>
  </si>
  <si>
    <t xml:space="preserve">354,34</t>
  </si>
  <si>
    <t xml:space="preserve">04.80.003</t>
  </si>
  <si>
    <t xml:space="preserve">ELEMENTO VAZADO REF NEO REX 16DC 19X19X19CM</t>
  </si>
  <si>
    <t xml:space="preserve">782,38</t>
  </si>
  <si>
    <t xml:space="preserve">04.80.004</t>
  </si>
  <si>
    <t xml:space="preserve">ELEMENTO VAZADO REF NEO REX 90 39X39X7CM</t>
  </si>
  <si>
    <t xml:space="preserve">189,06</t>
  </si>
  <si>
    <t xml:space="preserve">04.80.011</t>
  </si>
  <si>
    <t xml:space="preserve">DIVISORIA CHAPA COMPENSADO E=4MM G1-C8  AMBAS FACES INCL ENTARUGAMENTO</t>
  </si>
  <si>
    <t xml:space="preserve">158,68</t>
  </si>
  <si>
    <t xml:space="preserve">04.80.017</t>
  </si>
  <si>
    <t xml:space="preserve">DIVISORIAS DE CHAPAS DIVILUX OU SIMILAR</t>
  </si>
  <si>
    <t xml:space="preserve">245,12</t>
  </si>
  <si>
    <t xml:space="preserve">04.80.099</t>
  </si>
  <si>
    <t xml:space="preserve">SERVICOS DE ALVENARIA E OUTROS ELEMENTOS DIVISORIOS - CONSERVACAO</t>
  </si>
  <si>
    <t xml:space="preserve">05.01.001</t>
  </si>
  <si>
    <t xml:space="preserve">PM-67 PORTA DE MADEIRA MACHO/FEMEA P/ PINT. BAT. MET. L=82CM</t>
  </si>
  <si>
    <t xml:space="preserve">3056,57</t>
  </si>
  <si>
    <t xml:space="preserve">05.01.002</t>
  </si>
  <si>
    <t xml:space="preserve">PM-68 PORTA DE MADEIRA MACHO/FEMEA P/ PINT. BAT. MET. L=92CM</t>
  </si>
  <si>
    <t xml:space="preserve">3187,52</t>
  </si>
  <si>
    <t xml:space="preserve">05.01.004</t>
  </si>
  <si>
    <t xml:space="preserve">PM-04 PORTA DE MADEIRA SARRAFEADA P/ PINT. BAT. MADEIRA L=82CM</t>
  </si>
  <si>
    <t xml:space="preserve">1400,19</t>
  </si>
  <si>
    <t xml:space="preserve">05.01.005</t>
  </si>
  <si>
    <t xml:space="preserve">PM-05 PORTA DE MADEIRA SARRAFEADA P/ PINT. BAT. MADEIRA L=92CM</t>
  </si>
  <si>
    <t xml:space="preserve">1440,46</t>
  </si>
  <si>
    <t xml:space="preserve">05.01.009</t>
  </si>
  <si>
    <t xml:space="preserve">PM-19 PORTA DE MADEIRA MACHO/FEMEA P/ PINT. BAT. MADEIRA L=62CM</t>
  </si>
  <si>
    <t xml:space="preserve">2016,94</t>
  </si>
  <si>
    <t xml:space="preserve">05.01.010</t>
  </si>
  <si>
    <t xml:space="preserve">PM-20 PORTA DE MADEIRA MACHO/FEMEA P/ PINT. BAT. MADEIRA L=82CM</t>
  </si>
  <si>
    <t xml:space="preserve">2096,25</t>
  </si>
  <si>
    <t xml:space="preserve">05.01.011</t>
  </si>
  <si>
    <t xml:space="preserve">PM-21 PORTA DE MADEIRA MACHO/FEMEA P/ PINT. BAT. MADEIRA L=92CM</t>
  </si>
  <si>
    <t xml:space="preserve">2202,97</t>
  </si>
  <si>
    <t xml:space="preserve">05.01.013</t>
  </si>
  <si>
    <t xml:space="preserve">PM-23 PORTA DE MADEIRA MACHO/FEMEA P/ PINT. BAT. MADEIRA L=72CM</t>
  </si>
  <si>
    <t xml:space="preserve">2031,97</t>
  </si>
  <si>
    <t xml:space="preserve">05.01.014</t>
  </si>
  <si>
    <t xml:space="preserve">PM-24 PORTA DE MADEIRA SARRAFEADA P/ PINT. BAT. MADEIRA L=72CM</t>
  </si>
  <si>
    <t xml:space="preserve">1393,33</t>
  </si>
  <si>
    <t xml:space="preserve">05.01.024</t>
  </si>
  <si>
    <t xml:space="preserve">PM-34 PORTA DE MADEIRA MACHO/FEMEA P/ PINT. C/ BAND. BAT. MET. L=72CM</t>
  </si>
  <si>
    <t xml:space="preserve">3269,60</t>
  </si>
  <si>
    <t xml:space="preserve">05.01.025</t>
  </si>
  <si>
    <t xml:space="preserve">PM-35 PORTA DE MADEIRA MACHO/FEMEA P/ PINT. C/ BAND. BAT. MET. L=82CM</t>
  </si>
  <si>
    <t xml:space="preserve">3400,83</t>
  </si>
  <si>
    <t xml:space="preserve">05.01.026</t>
  </si>
  <si>
    <t xml:space="preserve">PM-36 PORTA DE MADEIRA MACHO/FEMEA P/ PINT. C/ BAND. BAT. MET. L=92CM</t>
  </si>
  <si>
    <t xml:space="preserve">3574,51</t>
  </si>
  <si>
    <t xml:space="preserve">05.01.028</t>
  </si>
  <si>
    <t xml:space="preserve">PORTAS PARA DIVISORIAS CHAPA FIBRA MAD PRENS BP COM FERRAGENS</t>
  </si>
  <si>
    <t xml:space="preserve">725,49</t>
  </si>
  <si>
    <t xml:space="preserve">05.01.029</t>
  </si>
  <si>
    <t xml:space="preserve">PM-74 PORTA SARRAFEADO MACIÇO P/BOXES L=62CM-COMPLETA</t>
  </si>
  <si>
    <t xml:space="preserve">843,85</t>
  </si>
  <si>
    <t xml:space="preserve">05.01.032</t>
  </si>
  <si>
    <t xml:space="preserve">PM-84 PORTA SARRAFEADO MACIÇO P/BOXES L=82CM-COMPLETA</t>
  </si>
  <si>
    <t xml:space="preserve">1756,65</t>
  </si>
  <si>
    <t xml:space="preserve">05.01.036</t>
  </si>
  <si>
    <t xml:space="preserve">PM-38 PORTA DE MADEIRA MACHO/FEMEA P/ PINT. C/ BAND. BAT. MAD. L=72CM</t>
  </si>
  <si>
    <t xml:space="preserve">2257,12</t>
  </si>
  <si>
    <t xml:space="preserve">05.01.037</t>
  </si>
  <si>
    <t xml:space="preserve">PM-39 PORTA DE MADEIRA MACHO/FEMEA P/ PINT. C/ BAND. BAT. MAD. L=82CM</t>
  </si>
  <si>
    <t xml:space="preserve">2353,53</t>
  </si>
  <si>
    <t xml:space="preserve">05.01.044</t>
  </si>
  <si>
    <t xml:space="preserve">PM-40 PORTA DE MADEIRA MACHO/FEMEA P/ PINT. C/ BAND. BAT. MAD. L=92CM</t>
  </si>
  <si>
    <t xml:space="preserve">2492,38</t>
  </si>
  <si>
    <t xml:space="preserve">05.01.046</t>
  </si>
  <si>
    <t xml:space="preserve">PM-70 PORTA DE MADEIRA SARRAFEADA P/ PINT. BAT. MET. L=72CM</t>
  </si>
  <si>
    <t xml:space="preserve">2329,43</t>
  </si>
  <si>
    <t xml:space="preserve">05.01.047</t>
  </si>
  <si>
    <t xml:space="preserve">PM-71 PORTA DE MADEIRA SARRAFEADA P/ PINT. BAT. MET. L=82CM</t>
  </si>
  <si>
    <t xml:space="preserve">2360,51</t>
  </si>
  <si>
    <t xml:space="preserve">05.01.048</t>
  </si>
  <si>
    <t xml:space="preserve">PM-72 PORTA DE MADEIRA SARRAFEADA P/ PINT. BAT. MET. L=92CM</t>
  </si>
  <si>
    <t xml:space="preserve">2425,00</t>
  </si>
  <si>
    <t xml:space="preserve">05.01.050</t>
  </si>
  <si>
    <t xml:space="preserve">PM-81 PORTA SARRAFEADO MACIÇO P/BOXE ACESSIVEL-COMPLETA</t>
  </si>
  <si>
    <t xml:space="preserve">1587,93</t>
  </si>
  <si>
    <t xml:space="preserve">05.01.051</t>
  </si>
  <si>
    <t xml:space="preserve">PM-75 PORTA SARRAFEADA MACICA SANIT. ACESSIVEL BAT. MET.</t>
  </si>
  <si>
    <t xml:space="preserve">2772,32</t>
  </si>
  <si>
    <t xml:space="preserve">05.01.069</t>
  </si>
  <si>
    <t xml:space="preserve">PM-82 PORTA DE CORRER ACESSIVEL SARRAF.MACIÇA P/PINTURA(L=111CM)</t>
  </si>
  <si>
    <t xml:space="preserve">4390,05</t>
  </si>
  <si>
    <t xml:space="preserve">05.01.070</t>
  </si>
  <si>
    <t xml:space="preserve">PM-83 PORTA DE CORRER ACESSIVEL SARRAFEADA MACIÇA G1-C1 P/PINTURA L=101CM</t>
  </si>
  <si>
    <t xml:space="preserve">4207,78</t>
  </si>
  <si>
    <t xml:space="preserve">05.01.090</t>
  </si>
  <si>
    <t xml:space="preserve">PM-58 PORTA DE MADEIRA SARRAFEADA P/ PINT. C/ BAND. BAT. MET. L=72CM INCLUSIVE REFORÇO DE FECHADURA</t>
  </si>
  <si>
    <t xml:space="preserve">2468,76</t>
  </si>
  <si>
    <t xml:space="preserve">05.01.091</t>
  </si>
  <si>
    <t xml:space="preserve">PM-59 PORTA DE MADEIRA SARRAFEADA P/ PINT. C/ BAND. BAT. MET. L=82CM INCLUSIVE REFORÇO DE FECHADURA</t>
  </si>
  <si>
    <t xml:space="preserve">2519,41</t>
  </si>
  <si>
    <t xml:space="preserve">05.01.092</t>
  </si>
  <si>
    <t xml:space="preserve">PM-60 PORTA DE MADEIRA SARRAFEADA P/ PINT. C/ BAND. BAT. MET. L=92CM INCLUSIVE REFORÇO DE FECHADURA</t>
  </si>
  <si>
    <t xml:space="preserve">2603,46</t>
  </si>
  <si>
    <t xml:space="preserve">05.01.094</t>
  </si>
  <si>
    <t xml:space="preserve">PM-62 PORTA DE MADEIRA SARRAFEADA P/ PINT. C/ BAND. BAT. MAD. L=72CM INCLUSIVE REFORÇO DE FECHADURA</t>
  </si>
  <si>
    <t xml:space="preserve">1456,29</t>
  </si>
  <si>
    <t xml:space="preserve">05.01.095</t>
  </si>
  <si>
    <t xml:space="preserve">PM-63 PORTA DE MADEIRA SARRAFEADA P/ PINT. C/ BAND. BAT. MAD. L=82CM INCLUSIVE REFORÇO DE FECHADURA</t>
  </si>
  <si>
    <t xml:space="preserve">1472,11</t>
  </si>
  <si>
    <t xml:space="preserve">05.01.096</t>
  </si>
  <si>
    <t xml:space="preserve">PM-64 PORTA DE MADEIRA SARRAFEADA P/ PINT. C/ BAND. BAT. MAD. L=92CM INCLUSIVE REFORÇO DE FECHADURA</t>
  </si>
  <si>
    <t xml:space="preserve">1521,33</t>
  </si>
  <si>
    <t xml:space="preserve">05.01.098</t>
  </si>
  <si>
    <t xml:space="preserve">PM-66 PORTA DE MADEIRA MACHO/FEMEA P/ PINT. BAT. MET. L=72CM</t>
  </si>
  <si>
    <t xml:space="preserve">2968,07</t>
  </si>
  <si>
    <t xml:space="preserve">05.01.099</t>
  </si>
  <si>
    <t xml:space="preserve">ELEMENTOS DE MADEIRA COM ACESSORIO</t>
  </si>
  <si>
    <t xml:space="preserve">05.01.100</t>
  </si>
  <si>
    <t xml:space="preserve">PM-69 PORTA DE MADEIRA MACHO/FEMEA P/ PINT. BAT. MET. L=124CM</t>
  </si>
  <si>
    <t xml:space="preserve">4835,93</t>
  </si>
  <si>
    <t xml:space="preserve">05.01.101</t>
  </si>
  <si>
    <t xml:space="preserve">PM-08 PORTA DE MADEIRA SARRAFEADA P/ PINT. BAT. MADEIRA L=124CM INCLUSIVE REFORÇO FECHADURA</t>
  </si>
  <si>
    <t xml:space="preserve">2160,49</t>
  </si>
  <si>
    <t xml:space="preserve">05.01.102</t>
  </si>
  <si>
    <t xml:space="preserve">PM-22 PORTA DE MADEIRA MACHO/FEMEA P/ PINT. BAT. MADEIRA L=124CM</t>
  </si>
  <si>
    <t xml:space="preserve">3888,36</t>
  </si>
  <si>
    <t xml:space="preserve">05.01.103</t>
  </si>
  <si>
    <t xml:space="preserve">PM-37 PORTA DE MADEIRA MACHO/FEMEA P/ PINT. C/ BAND. BAT. MET. L=124CM</t>
  </si>
  <si>
    <t xml:space="preserve">5353,51</t>
  </si>
  <si>
    <t xml:space="preserve">05.01.104</t>
  </si>
  <si>
    <t xml:space="preserve">PM-41 PORTA DE MADEIRA MACHO/FEMEA P/ PINT. C/ BAND. BAT. MAD. L=124CM</t>
  </si>
  <si>
    <t xml:space="preserve">4274,42</t>
  </si>
  <si>
    <t xml:space="preserve">05.01.105</t>
  </si>
  <si>
    <t xml:space="preserve">PM-73 PORTA DE MADEIRA SARRAFEADA P/ PINT. BAT. MET. L=124CM INCLUSIVE REFORÇO FECHADURA</t>
  </si>
  <si>
    <t xml:space="preserve">3108,06</t>
  </si>
  <si>
    <t xml:space="preserve">05.01.106</t>
  </si>
  <si>
    <t xml:space="preserve">PM-61 PORTA DE MADEIRA SARRAFEADA P/ PINT. C/ BAND. BAT. MET. L=124CM INCLUSIVE REFORÇO DE FECHADURA</t>
  </si>
  <si>
    <t xml:space="preserve">3347,60</t>
  </si>
  <si>
    <t xml:space="preserve">05.01.107</t>
  </si>
  <si>
    <t xml:space="preserve">PM-65 PORTA DE MADEIRA SARRAFEADA P/ PINT. C/ BAND. BAT. MAD. L=124CM INCLUSIVE REFORÇO DE FECHADURA</t>
  </si>
  <si>
    <t xml:space="preserve">2268,50</t>
  </si>
  <si>
    <t xml:space="preserve">05.01.108</t>
  </si>
  <si>
    <t xml:space="preserve">PM-76 PORTA SARRAFEADA MACICA SANIT. ACESSIVEL BAT. MAD.</t>
  </si>
  <si>
    <t xml:space="preserve">1784,85</t>
  </si>
  <si>
    <t xml:space="preserve">05.01.109</t>
  </si>
  <si>
    <t xml:space="preserve">PM-79 PORTA SARRAFEADA MACICA PARA HALL DO ELEVADOR BAT. MET</t>
  </si>
  <si>
    <t xml:space="preserve">05.01.110</t>
  </si>
  <si>
    <t xml:space="preserve">PM-80 PORTA SARRAFEADA MACICA  PARA HALL DO ELEVADOR BAT. MAD.</t>
  </si>
  <si>
    <t xml:space="preserve">05.01.111</t>
  </si>
  <si>
    <t xml:space="preserve">PM-85 PORTA DE CORRER ACESSIVEL SARRAFEADA MACIÇA G1-C1 P/PINTURA L=121CM</t>
  </si>
  <si>
    <t xml:space="preserve">4547,76</t>
  </si>
  <si>
    <t xml:space="preserve">05.02.099</t>
  </si>
  <si>
    <t xml:space="preserve">05.03.099</t>
  </si>
  <si>
    <t xml:space="preserve">FERRAGENS</t>
  </si>
  <si>
    <t xml:space="preserve">05.04.099</t>
  </si>
  <si>
    <t xml:space="preserve">QUADRO NEGRO / QUADROS DE AVISO</t>
  </si>
  <si>
    <t xml:space="preserve">05.05.037</t>
  </si>
  <si>
    <t xml:space="preserve">BS-08 BANCADA PARA FRALDÁRIO</t>
  </si>
  <si>
    <t xml:space="preserve">1318,80</t>
  </si>
  <si>
    <t xml:space="preserve">05.05.040</t>
  </si>
  <si>
    <t xml:space="preserve">BS-05 BANCADA PARA COZINHA - GRANITO POLIDO 20MM</t>
  </si>
  <si>
    <t xml:space="preserve">585,61</t>
  </si>
  <si>
    <t xml:space="preserve">05.05.049</t>
  </si>
  <si>
    <t xml:space="preserve">BE-04 BANCADA LAVATORIO/EDUCAÇAO INFANTIL</t>
  </si>
  <si>
    <t xml:space="preserve">2069,60</t>
  </si>
  <si>
    <t xml:space="preserve">05.05.050</t>
  </si>
  <si>
    <t xml:space="preserve">BE-05 BANCADA EDUCAÇÃO INFANTIL</t>
  </si>
  <si>
    <t xml:space="preserve">860,02</t>
  </si>
  <si>
    <t xml:space="preserve">05.05.053</t>
  </si>
  <si>
    <t xml:space="preserve">BE-08 BANCADA ALUNOS / QUIMICA E BIOLOGIA (150CM)</t>
  </si>
  <si>
    <t xml:space="preserve">2168,19</t>
  </si>
  <si>
    <t xml:space="preserve">05.05.054</t>
  </si>
  <si>
    <t xml:space="preserve">BE-09 BANCADA ALUNOS / QUIMICA E BIOLOGIA (195CM)</t>
  </si>
  <si>
    <t xml:space="preserve">2493,71</t>
  </si>
  <si>
    <t xml:space="preserve">05.05.055</t>
  </si>
  <si>
    <t xml:space="preserve">BE-10 BANCADA ALUNOS / MATEMATICA E FISICA (280CM)</t>
  </si>
  <si>
    <t xml:space="preserve">3892,18</t>
  </si>
  <si>
    <t xml:space="preserve">05.05.057</t>
  </si>
  <si>
    <t xml:space="preserve">BE-11 BANCADA ALUNOS / QUIMICA E BIOLOGIA (120CM)</t>
  </si>
  <si>
    <t xml:space="preserve">1845,17</t>
  </si>
  <si>
    <t xml:space="preserve">05.05.058</t>
  </si>
  <si>
    <t xml:space="preserve">BE-12 BANCADA ALUNOS / QUIMICA E BIOLOGIA (165CM)</t>
  </si>
  <si>
    <t xml:space="preserve">2170,60</t>
  </si>
  <si>
    <t xml:space="preserve">05.05.059</t>
  </si>
  <si>
    <t xml:space="preserve">BE-13 BANCADA ALUNOS / MATEMATICA E FISICA (225CM)</t>
  </si>
  <si>
    <t xml:space="preserve">3287,45</t>
  </si>
  <si>
    <t xml:space="preserve">05.05.060</t>
  </si>
  <si>
    <t xml:space="preserve">BE-14 BANCADA APOIO PARA CAPELA</t>
  </si>
  <si>
    <t xml:space="preserve">1244,71</t>
  </si>
  <si>
    <t xml:space="preserve">05.05.061</t>
  </si>
  <si>
    <t xml:space="preserve">BE-15 BANCADA LABORATORIO COM PRATELEIRA</t>
  </si>
  <si>
    <t xml:space="preserve">1873,02</t>
  </si>
  <si>
    <t xml:space="preserve">05.05.062</t>
  </si>
  <si>
    <t xml:space="preserve">BE-16 BANCADA LABORATORIO 2 CUBAS 50X40X25CM (L=180CM)</t>
  </si>
  <si>
    <t xml:space="preserve">5619,61</t>
  </si>
  <si>
    <t xml:space="preserve">05.05.063</t>
  </si>
  <si>
    <t xml:space="preserve">BE-17 BANCADA LABORATORIO 1 CUBA 50X40X25CM (L=120CM)</t>
  </si>
  <si>
    <t xml:space="preserve">3205,64</t>
  </si>
  <si>
    <t xml:space="preserve">05.05.064</t>
  </si>
  <si>
    <t xml:space="preserve">PR-08 PRATELEIRA DE GRANITO</t>
  </si>
  <si>
    <t xml:space="preserve">282,90</t>
  </si>
  <si>
    <t xml:space="preserve">05.05.067</t>
  </si>
  <si>
    <t xml:space="preserve">PR-03 PRATELEIRA DE GRANILITE - L=30CM</t>
  </si>
  <si>
    <t xml:space="preserve">1320,79</t>
  </si>
  <si>
    <t xml:space="preserve">05.05.068</t>
  </si>
  <si>
    <t xml:space="preserve">BE-18 BANCADA LABORATORIO 1 CUBA 60X50X30CM (L=180CM)</t>
  </si>
  <si>
    <t xml:space="preserve">4527,31</t>
  </si>
  <si>
    <t xml:space="preserve">05.05.069</t>
  </si>
  <si>
    <t xml:space="preserve">BE-19 BANCADA LABORATORIO SIMPLES</t>
  </si>
  <si>
    <t xml:space="preserve">906,11</t>
  </si>
  <si>
    <t xml:space="preserve">05.05.075</t>
  </si>
  <si>
    <t xml:space="preserve">PR-09 PRATELEIRA EM GRANILITE - L=55CM</t>
  </si>
  <si>
    <t xml:space="preserve">1525,46</t>
  </si>
  <si>
    <t xml:space="preserve">05.05.078</t>
  </si>
  <si>
    <t xml:space="preserve">GS-03 GUICHE DE SECRETARIA/JANELA DE 2 FOLHAS</t>
  </si>
  <si>
    <t xml:space="preserve">4598,74</t>
  </si>
  <si>
    <t xml:space="preserve">05.05.079</t>
  </si>
  <si>
    <t xml:space="preserve">PR-10 PRATELEIRA EM GRANILITE L=70CM</t>
  </si>
  <si>
    <t xml:space="preserve">2110,20</t>
  </si>
  <si>
    <t xml:space="preserve">05.05.080</t>
  </si>
  <si>
    <t xml:space="preserve">ET-05 ESTRADO DE POLIPROPILENO</t>
  </si>
  <si>
    <t xml:space="preserve">92,75</t>
  </si>
  <si>
    <t xml:space="preserve">05.05.085</t>
  </si>
  <si>
    <t xml:space="preserve">BA-12 BALCÃO DE ATENDIMENTO DE GRANITO (210X60CM)</t>
  </si>
  <si>
    <t xml:space="preserve">8939,58</t>
  </si>
  <si>
    <t xml:space="preserve">05.05.086</t>
  </si>
  <si>
    <t xml:space="preserve">BA-13 BALCAO ATENDIMENTO - GRANITO</t>
  </si>
  <si>
    <t xml:space="preserve">6561,10</t>
  </si>
  <si>
    <t xml:space="preserve">05.05.087</t>
  </si>
  <si>
    <t xml:space="preserve">GS-04 GUICHE DE SECRETARIA/JANELA DE CORRER</t>
  </si>
  <si>
    <t xml:space="preserve">5765,09</t>
  </si>
  <si>
    <t xml:space="preserve">05.05.089</t>
  </si>
  <si>
    <t xml:space="preserve">BA-10 BALCÃO DE DISTRIB.DE GRANITO (L=350CM)</t>
  </si>
  <si>
    <t xml:space="preserve">10925,40</t>
  </si>
  <si>
    <t xml:space="preserve">05.05.090</t>
  </si>
  <si>
    <t xml:space="preserve">BA-11 BALCÃO DE DEVOLUÇÃO DE GRANITO (L=70CM)</t>
  </si>
  <si>
    <t xml:space="preserve">3433,59</t>
  </si>
  <si>
    <t xml:space="preserve">05.05.096</t>
  </si>
  <si>
    <t xml:space="preserve">CC-06 CUBA INOX 460X300X170MM - MISTURADOR DE PAREDE</t>
  </si>
  <si>
    <t xml:space="preserve">2970,17</t>
  </si>
  <si>
    <t xml:space="preserve">05.05.099</t>
  </si>
  <si>
    <t xml:space="preserve">COMPONENTES</t>
  </si>
  <si>
    <t xml:space="preserve">05.05.101</t>
  </si>
  <si>
    <t xml:space="preserve">CC-01 CUBA INOX (60X50X30CM) INCLUSIVE VÁLVULA AMERICANA-GRANITO</t>
  </si>
  <si>
    <t xml:space="preserve">3808,13</t>
  </si>
  <si>
    <t xml:space="preserve">05.05.103</t>
  </si>
  <si>
    <t xml:space="preserve">CC-03 CUBA INOX (50X40X25CM) TORNEIRA DE PAREDE INCL.VÁLVULA AMERICANA-GRANITO</t>
  </si>
  <si>
    <t xml:space="preserve">3289,29</t>
  </si>
  <si>
    <t xml:space="preserve">05.05.104</t>
  </si>
  <si>
    <t xml:space="preserve">CC-04 CUBA DUPLA INOX (102X40X25CM) INCLUSIVE VÁLVULA AMERICANA-GRANITO</t>
  </si>
  <si>
    <t xml:space="preserve">6323,21</t>
  </si>
  <si>
    <t xml:space="preserve">05.05.105</t>
  </si>
  <si>
    <t xml:space="preserve">CC-05 CUBA INOX (50X40X25CM) TORNEIRA DE MESA INCL.VÁLVULA AMERICANA-GRANITO</t>
  </si>
  <si>
    <t xml:space="preserve">3799,99</t>
  </si>
  <si>
    <t xml:space="preserve">05.05.106</t>
  </si>
  <si>
    <t xml:space="preserve">CC-07 CUBA INOX (60X50X30CM) TORNEIRA DE PAREDE COM MISTURADOR INCLUSIVE VÁLVULA AMERICANA-GRANITO</t>
  </si>
  <si>
    <t xml:space="preserve">4347,68</t>
  </si>
  <si>
    <t xml:space="preserve">05.05.108</t>
  </si>
  <si>
    <t xml:space="preserve">PRATELEIRA DE GRANILITE POLIDO ESPESSURA 40MM COR CINZA APLICADA NA BIBLIOTECA          USO EXCLUSIVO PADRAO CRECHE</t>
  </si>
  <si>
    <t xml:space="preserve">585,80</t>
  </si>
  <si>
    <t xml:space="preserve">05.06.061</t>
  </si>
  <si>
    <t xml:space="preserve">RP-02 REFORCO DE FECHADURAS PARA PORTAS (RP-02)</t>
  </si>
  <si>
    <t xml:space="preserve">116,16</t>
  </si>
  <si>
    <t xml:space="preserve">05.06.099</t>
  </si>
  <si>
    <t xml:space="preserve">05.50.015</t>
  </si>
  <si>
    <t xml:space="preserve">DEMOLIÇÃO DE QUADRO NEGRO TIPO GREEMBOARD INCLUINDO ENTARUGAMENTO</t>
  </si>
  <si>
    <t xml:space="preserve">05.50.099</t>
  </si>
  <si>
    <t xml:space="preserve">05.60.001</t>
  </si>
  <si>
    <t xml:space="preserve">RETIRADA DE FOLHAS DE PORTAS OU JANELAS</t>
  </si>
  <si>
    <t xml:space="preserve">15,60</t>
  </si>
  <si>
    <t xml:space="preserve">05.60.005</t>
  </si>
  <si>
    <t xml:space="preserve">RETIRADA DE BATENTES DE ESQUADRIAS DE MADEIRA</t>
  </si>
  <si>
    <t xml:space="preserve">68,22</t>
  </si>
  <si>
    <t xml:space="preserve">05.60.010</t>
  </si>
  <si>
    <t xml:space="preserve">RETIRADA DE GUARNIÇÃO OU MOLDURAS</t>
  </si>
  <si>
    <t xml:space="preserve">2,18</t>
  </si>
  <si>
    <t xml:space="preserve">05.60.017</t>
  </si>
  <si>
    <t xml:space="preserve">RETIRADA DE PORTA GIZ, INCLUSIVE SUPORTES</t>
  </si>
  <si>
    <t xml:space="preserve">12,48</t>
  </si>
  <si>
    <t xml:space="preserve">05.60.050</t>
  </si>
  <si>
    <t xml:space="preserve">RETIRADA DE FECHADURAS DE EMBUTIR</t>
  </si>
  <si>
    <t xml:space="preserve">05.60.055</t>
  </si>
  <si>
    <t xml:space="preserve">RETIRADA DE CREMONA FECHO DE ALAVANCA DE EMBUTIR,TARJETAS E FECHAD SOBREPOR</t>
  </si>
  <si>
    <t xml:space="preserve">05.60.060</t>
  </si>
  <si>
    <t xml:space="preserve">RETIRADA DE DOBRADIÇAS</t>
  </si>
  <si>
    <t xml:space="preserve">05.60.099</t>
  </si>
  <si>
    <t xml:space="preserve">05.70.001</t>
  </si>
  <si>
    <t xml:space="preserve">RECOLOCAÇÃO DE FOLHAS DE PORTA OU JANELA</t>
  </si>
  <si>
    <t xml:space="preserve">125,07</t>
  </si>
  <si>
    <t xml:space="preserve">05.70.005</t>
  </si>
  <si>
    <t xml:space="preserve">RECOLOCAÇÃO DE BATENTES DE ESQUADRIAS DE MADEIRA</t>
  </si>
  <si>
    <t xml:space="preserve">76,83</t>
  </si>
  <si>
    <t xml:space="preserve">05.70.010</t>
  </si>
  <si>
    <t xml:space="preserve">RECOLOCAÇÃO DE GUARNIÇÃO OU MOLDURAS</t>
  </si>
  <si>
    <t xml:space="preserve">2,84</t>
  </si>
  <si>
    <t xml:space="preserve">05.70.013</t>
  </si>
  <si>
    <t xml:space="preserve">RECOLOCAÇÃO DE PORTA-GIZ, INCLUINDO SUPORTES</t>
  </si>
  <si>
    <t xml:space="preserve">30,88</t>
  </si>
  <si>
    <t xml:space="preserve">05.70.015</t>
  </si>
  <si>
    <t xml:space="preserve">RECOLOCAÇÃO DE FECHADURAS DE EMBUTIR</t>
  </si>
  <si>
    <t xml:space="preserve">90,39</t>
  </si>
  <si>
    <t xml:space="preserve">05.70.016</t>
  </si>
  <si>
    <t xml:space="preserve">RECOLOCAÇÃO DE CREMONA,FECHOS DE ALAVANCA EMBUTIR,TARJETAS E FECHADURAS SOBREPOR</t>
  </si>
  <si>
    <t xml:space="preserve">73,33</t>
  </si>
  <si>
    <t xml:space="preserve">05.70.017</t>
  </si>
  <si>
    <t xml:space="preserve">RECOLOCAÇÃO DE DOBRADICAS</t>
  </si>
  <si>
    <t xml:space="preserve">9,66</t>
  </si>
  <si>
    <t xml:space="preserve">05.70.099</t>
  </si>
  <si>
    <t xml:space="preserve">RECOLOCACAO DE ELEM DE MADEIRA/COMPONENTES</t>
  </si>
  <si>
    <t xml:space="preserve">05.80.001</t>
  </si>
  <si>
    <t xml:space="preserve">PORTA MADEIRA COMPENS LISA P/ PINTURA</t>
  </si>
  <si>
    <t xml:space="preserve">231,52</t>
  </si>
  <si>
    <t xml:space="preserve">05.80.002</t>
  </si>
  <si>
    <t xml:space="preserve">PORTA MADEIRA COMPENS LISA COM VISOR</t>
  </si>
  <si>
    <t xml:space="preserve">745,30</t>
  </si>
  <si>
    <t xml:space="preserve">05.80.003</t>
  </si>
  <si>
    <t xml:space="preserve">PORTA MADEIRA ALMOFADADA</t>
  </si>
  <si>
    <t xml:space="preserve">711,60</t>
  </si>
  <si>
    <t xml:space="preserve">05.80.004</t>
  </si>
  <si>
    <t xml:space="preserve">PORTA MADEIRA MACHO-FEMEA</t>
  </si>
  <si>
    <t xml:space="preserve">710,32</t>
  </si>
  <si>
    <t xml:space="preserve">05.80.005</t>
  </si>
  <si>
    <t xml:space="preserve">PORTA TIPO VENEZIANA</t>
  </si>
  <si>
    <t xml:space="preserve">888,19</t>
  </si>
  <si>
    <t xml:space="preserve">05.80.006</t>
  </si>
  <si>
    <t xml:space="preserve">FOLHA DE PORTA LISA DE 22 MM PARA ARMARIOS</t>
  </si>
  <si>
    <t xml:space="preserve">1012,63</t>
  </si>
  <si>
    <t xml:space="preserve">05.80.015</t>
  </si>
  <si>
    <t xml:space="preserve">BANDEIRA P/ PORTA MADEIRA COMPENS LISA P/ PINTURA</t>
  </si>
  <si>
    <t xml:space="preserve">209,40</t>
  </si>
  <si>
    <t xml:space="preserve">05.80.020</t>
  </si>
  <si>
    <t xml:space="preserve">BATENTE DE MADEIRA PARA PORTAS DE 1 FL SEM BANDEIRA</t>
  </si>
  <si>
    <t xml:space="preserve">320,73</t>
  </si>
  <si>
    <t xml:space="preserve">05.80.021</t>
  </si>
  <si>
    <t xml:space="preserve">BATENTE DE MADEIRA PARA PORTAS DE 1 FOLHA COM BANDEIRA</t>
  </si>
  <si>
    <t xml:space="preserve">321,75</t>
  </si>
  <si>
    <t xml:space="preserve">05.80.022</t>
  </si>
  <si>
    <t xml:space="preserve">BATENTE DE MADEIRA PARA PORTA DE 2 FLS SEM BANDEIRA</t>
  </si>
  <si>
    <t xml:space="preserve">484,37</t>
  </si>
  <si>
    <t xml:space="preserve">05.80.023</t>
  </si>
  <si>
    <t xml:space="preserve">BATENTE DE MADEIRA PARA PORTAS DE 2 FLS COM BANDEIRA</t>
  </si>
  <si>
    <t xml:space="preserve">485,69</t>
  </si>
  <si>
    <t xml:space="preserve">05.80.030</t>
  </si>
  <si>
    <t xml:space="preserve">BATENTE METALICO - PERFIL CHAPA 14 (1,9MM) ZINCADA</t>
  </si>
  <si>
    <t xml:space="preserve">259,25</t>
  </si>
  <si>
    <t xml:space="preserve">05.80.035</t>
  </si>
  <si>
    <t xml:space="preserve">GUARNICAO DE 5 CM PARA PORTA DE 1 FOLHA</t>
  </si>
  <si>
    <t xml:space="preserve">38,66</t>
  </si>
  <si>
    <t xml:space="preserve">05.80.036</t>
  </si>
  <si>
    <t xml:space="preserve">GUARNICAO DE 5 CM PARA PORTA DE 2 FOLHAS</t>
  </si>
  <si>
    <t xml:space="preserve">54,01</t>
  </si>
  <si>
    <t xml:space="preserve">05.80.037</t>
  </si>
  <si>
    <t xml:space="preserve">GUARNICAO MADEIRA DE 5,0CM</t>
  </si>
  <si>
    <t xml:space="preserve">14,49</t>
  </si>
  <si>
    <t xml:space="preserve">05.80.038</t>
  </si>
  <si>
    <t xml:space="preserve">GUARNICAO MADEIRA DE 7,0CM</t>
  </si>
  <si>
    <t xml:space="preserve">17,19</t>
  </si>
  <si>
    <t xml:space="preserve">05.80.039</t>
  </si>
  <si>
    <t xml:space="preserve">GUARNICAO MADEIRA DE 10,0CM</t>
  </si>
  <si>
    <t xml:space="preserve">24,72</t>
  </si>
  <si>
    <t xml:space="preserve">05.80.040</t>
  </si>
  <si>
    <t xml:space="preserve">GUARNICAO MADEIRA DE 15,0CM</t>
  </si>
  <si>
    <t xml:space="preserve">23,43</t>
  </si>
  <si>
    <t xml:space="preserve">05.80.041</t>
  </si>
  <si>
    <t xml:space="preserve">PORTA GIZ, INCLUSIVE SUPORTES</t>
  </si>
  <si>
    <t xml:space="preserve">364,77</t>
  </si>
  <si>
    <t xml:space="preserve">05.80.042</t>
  </si>
  <si>
    <t xml:space="preserve">LOUSA QUADRICULADA L=4.61M MOD. LG-01</t>
  </si>
  <si>
    <t xml:space="preserve">3494,19</t>
  </si>
  <si>
    <t xml:space="preserve">05.80.043</t>
  </si>
  <si>
    <t xml:space="preserve">CHAPA GREENBOARD DE 1,3 MM DE ESPESSURA</t>
  </si>
  <si>
    <t xml:space="preserve">271,73</t>
  </si>
  <si>
    <t xml:space="preserve">05.80.044</t>
  </si>
  <si>
    <t xml:space="preserve">LOUSA QUADRICULADA L=2.55M MOD. LG-02</t>
  </si>
  <si>
    <t xml:space="preserve">1873,71</t>
  </si>
  <si>
    <t xml:space="preserve">05.80.050</t>
  </si>
  <si>
    <t xml:space="preserve">LOUSA EM ARGAMASSA L=461M MOD LG-03</t>
  </si>
  <si>
    <t xml:space="preserve">2603,57</t>
  </si>
  <si>
    <t xml:space="preserve">05.80.051</t>
  </si>
  <si>
    <t xml:space="preserve">QUADRO NEGRO EM MASSA - COMPLETO</t>
  </si>
  <si>
    <t xml:space="preserve">454,68</t>
  </si>
  <si>
    <t xml:space="preserve">05.80.070</t>
  </si>
  <si>
    <t xml:space="preserve">FECHADURA COMPLETA, CILINDRICA DE EMBUTIR</t>
  </si>
  <si>
    <t xml:space="preserve">403,44</t>
  </si>
  <si>
    <t xml:space="preserve">05.80.071</t>
  </si>
  <si>
    <t xml:space="preserve">FECHADURA COMPLETA, TIPO GORGE DE EMBUTIR</t>
  </si>
  <si>
    <t xml:space="preserve">219,51</t>
  </si>
  <si>
    <t xml:space="preserve">05.80.072</t>
  </si>
  <si>
    <t xml:space="preserve">FECHADURA COMPL TIPO TARGETA DE SOBREPOR C/VISOR "LIVRE-OCUPADO"</t>
  </si>
  <si>
    <t xml:space="preserve">169,48</t>
  </si>
  <si>
    <t xml:space="preserve">05.80.073</t>
  </si>
  <si>
    <t xml:space="preserve">FECHADURA DE SOBREPOR CILINDRICA PARA PORTOES</t>
  </si>
  <si>
    <t xml:space="preserve">176,94</t>
  </si>
  <si>
    <t xml:space="preserve">05.80.080</t>
  </si>
  <si>
    <t xml:space="preserve">DOBRADICA DE 3 1/2" X 3" CROMADO, COM EIXO E BOLA DE LATAO</t>
  </si>
  <si>
    <t xml:space="preserve">56,03</t>
  </si>
  <si>
    <t xml:space="preserve">05.80.081</t>
  </si>
  <si>
    <t xml:space="preserve">DOBRADICA DE 3 1/2" X 3" EM ACO LAMINADO</t>
  </si>
  <si>
    <t xml:space="preserve">28,57</t>
  </si>
  <si>
    <t xml:space="preserve">05.80.082</t>
  </si>
  <si>
    <t xml:space="preserve">DOBRADICA FERRO CROMADO COM PINO E BOLAS DE FERRO 3" X 2 1/2"</t>
  </si>
  <si>
    <t xml:space="preserve">46,95</t>
  </si>
  <si>
    <t xml:space="preserve">05.80.083</t>
  </si>
  <si>
    <t xml:space="preserve">DOBRADICA DE 3" X 2 1/2" EM ACO LAMINADO</t>
  </si>
  <si>
    <t xml:space="preserve">05.80.085</t>
  </si>
  <si>
    <t xml:space="preserve">FECHADURA TETRA COMPLETA ESPELHO REDONDO CROMADO</t>
  </si>
  <si>
    <t xml:space="preserve">159,50</t>
  </si>
  <si>
    <t xml:space="preserve">05.80.086</t>
  </si>
  <si>
    <t xml:space="preserve">CREMONA COMPLETO</t>
  </si>
  <si>
    <t xml:space="preserve">572,68</t>
  </si>
  <si>
    <t xml:space="preserve">05.80.087</t>
  </si>
  <si>
    <t xml:space="preserve">VARETA PARA CREMONA</t>
  </si>
  <si>
    <t xml:space="preserve">63,72</t>
  </si>
  <si>
    <t xml:space="preserve">05.80.091</t>
  </si>
  <si>
    <t xml:space="preserve">FECHO TIPO UNHA DE EMBUTIR DE 10 CM</t>
  </si>
  <si>
    <t xml:space="preserve">32,66</t>
  </si>
  <si>
    <t xml:space="preserve">05.80.094</t>
  </si>
  <si>
    <t xml:space="preserve">DOBRADICA FERRO CROM C/ PINO BOLAS ANEIS FERRO 3 1/2"X3"</t>
  </si>
  <si>
    <t xml:space="preserve">51,48</t>
  </si>
  <si>
    <t xml:space="preserve">05.80.095</t>
  </si>
  <si>
    <t xml:space="preserve">FECHADURA CILINDRICA COMPLETO (FECHAD ROSETA MACAN)</t>
  </si>
  <si>
    <t xml:space="preserve">05.80.096</t>
  </si>
  <si>
    <t xml:space="preserve">FECHO UNHA DE EMBUTIR AÇO CROMADO 20CM X 3/4"</t>
  </si>
  <si>
    <t xml:space="preserve">106,42</t>
  </si>
  <si>
    <t xml:space="preserve">05.80.099</t>
  </si>
  <si>
    <t xml:space="preserve">SERVICOS DE ELEMENTOS DE MADEIRA/COMPONENTES - CONSERVACAO</t>
  </si>
  <si>
    <t xml:space="preserve">05.81.001</t>
  </si>
  <si>
    <t xml:space="preserve">PORTA MADEIRA COMPENS LISA P/ VERNIZ 72X210CM</t>
  </si>
  <si>
    <t xml:space="preserve">410,52</t>
  </si>
  <si>
    <t xml:space="preserve">05.81.002</t>
  </si>
  <si>
    <t xml:space="preserve">PORTA MADEIRA COMPENS LISA P/ VERNIZ 82X210CM</t>
  </si>
  <si>
    <t xml:space="preserve">419,40</t>
  </si>
  <si>
    <t xml:space="preserve">05.81.003</t>
  </si>
  <si>
    <t xml:space="preserve">PORTA MADEIRA COMPENS LISA P/ VERNIZ 92X210CM</t>
  </si>
  <si>
    <t xml:space="preserve">449,63</t>
  </si>
  <si>
    <t xml:space="preserve">05.81.005</t>
  </si>
  <si>
    <t xml:space="preserve">PORTA MADEIRA COMPENS LISA P/ PINTURA 72X210CM</t>
  </si>
  <si>
    <t xml:space="preserve">386,58</t>
  </si>
  <si>
    <t xml:space="preserve">05.81.006</t>
  </si>
  <si>
    <t xml:space="preserve">PORTA MADEIRA COMPENS LISA P/ PINTURA 82X210CM</t>
  </si>
  <si>
    <t xml:space="preserve">393,44</t>
  </si>
  <si>
    <t xml:space="preserve">05.81.007</t>
  </si>
  <si>
    <t xml:space="preserve">PORTA COMPENS LISA MADEIRA P/ PINTURA 92X210CM</t>
  </si>
  <si>
    <t xml:space="preserve">433,71</t>
  </si>
  <si>
    <t xml:space="preserve">05.81.025</t>
  </si>
  <si>
    <t xml:space="preserve">PORTA MADEIRA MACHO-FEMEA 72X210CM</t>
  </si>
  <si>
    <t xml:space="preserve">1127,18</t>
  </si>
  <si>
    <t xml:space="preserve">05.81.026</t>
  </si>
  <si>
    <t xml:space="preserve">PORTA MADEIRA MACHO-FEMEA 82X210CM</t>
  </si>
  <si>
    <t xml:space="preserve">1191,46</t>
  </si>
  <si>
    <t xml:space="preserve">05.81.027</t>
  </si>
  <si>
    <t xml:space="preserve">PORTA MADEIRA MACHO-FEMEA 92X210CM</t>
  </si>
  <si>
    <t xml:space="preserve">1298,18</t>
  </si>
  <si>
    <t xml:space="preserve">05.81.033</t>
  </si>
  <si>
    <t xml:space="preserve">PORTA DE ARMARIO SOB PIA TIPO VENEZIANA - DE CORRER</t>
  </si>
  <si>
    <t xml:space="preserve">1056,95</t>
  </si>
  <si>
    <t xml:space="preserve">05.81.047</t>
  </si>
  <si>
    <t xml:space="preserve">FECHADURAS E FECHOS PARA PORTAS INT WC - TARGETA LATAO LIVRE-OCUPADO</t>
  </si>
  <si>
    <t xml:space="preserve">147,31</t>
  </si>
  <si>
    <t xml:space="preserve">05.81.048</t>
  </si>
  <si>
    <t xml:space="preserve">ESPELHOS RET 200 X 50 MM PESO MINIMO 170 G</t>
  </si>
  <si>
    <t xml:space="preserve">PR</t>
  </si>
  <si>
    <t xml:space="preserve">252,00</t>
  </si>
  <si>
    <t xml:space="preserve">05.81.056</t>
  </si>
  <si>
    <t xml:space="preserve">CHAPA LAMINADO MELAMINICO ACAB TEXTURIZADO E=1MM</t>
  </si>
  <si>
    <t xml:space="preserve">142,61</t>
  </si>
  <si>
    <t xml:space="preserve">05.81.062</t>
  </si>
  <si>
    <t xml:space="preserve">CONJUNTO FERRAGEM PORTAS INTERNAS E EXTERNAS 1 FOLHA - COM DOBRADIÇA DE FERRO POLIDO</t>
  </si>
  <si>
    <t xml:space="preserve">183,47</t>
  </si>
  <si>
    <t xml:space="preserve">05.81.065</t>
  </si>
  <si>
    <t xml:space="preserve">FERRAGEM PORTINHOLAS ARMARIO SOB PIA - COM 2 FOLHAS DE CORRER</t>
  </si>
  <si>
    <t xml:space="preserve">131,29</t>
  </si>
  <si>
    <t xml:space="preserve">05.81.070</t>
  </si>
  <si>
    <t xml:space="preserve">CADEADO DE LATAO COM CILINDRO - TRAVA DUPLA DE 25 MM</t>
  </si>
  <si>
    <t xml:space="preserve">25,00</t>
  </si>
  <si>
    <t xml:space="preserve">05.81.071</t>
  </si>
  <si>
    <t xml:space="preserve">CADEADO DE LATAO COM CILINDRO - TRAVA DUPLA DE 35 MM</t>
  </si>
  <si>
    <t xml:space="preserve">38,34</t>
  </si>
  <si>
    <t xml:space="preserve">05.81.072</t>
  </si>
  <si>
    <t xml:space="preserve">CADEADO DE LATAO COM CILINDRO - TRAVA DUPLA DE 45 MM</t>
  </si>
  <si>
    <t xml:space="preserve">51,96</t>
  </si>
  <si>
    <t xml:space="preserve">05.81.073</t>
  </si>
  <si>
    <t xml:space="preserve">CADEADO DE LATAO COM CILINDRO - TRAVA DUPLA DE 50 MM</t>
  </si>
  <si>
    <t xml:space="preserve">60,08</t>
  </si>
  <si>
    <t xml:space="preserve">05.81.076</t>
  </si>
  <si>
    <t xml:space="preserve">CADEADO DE LATAO C/ CILINDRO-TRAVA DUPLA DE 30MM - PESO MIN 110G</t>
  </si>
  <si>
    <t xml:space="preserve">28,58</t>
  </si>
  <si>
    <t xml:space="preserve">05.81.080</t>
  </si>
  <si>
    <t xml:space="preserve">PORTA CADEADO EM FERRO PINTADO - DE 60MM - PESO MIN 25G</t>
  </si>
  <si>
    <t xml:space="preserve">13,88</t>
  </si>
  <si>
    <t xml:space="preserve">05.81.081</t>
  </si>
  <si>
    <t xml:space="preserve">PORTA CADEADO EM FERRO PINTADO - DE 90MM - PESO MIN 115G</t>
  </si>
  <si>
    <t xml:space="preserve">20,37</t>
  </si>
  <si>
    <t xml:space="preserve">05.81.082</t>
  </si>
  <si>
    <t xml:space="preserve">PORTA CADEADO EM FERRO PINTADO - DE 110MM - PESO MIN 135G</t>
  </si>
  <si>
    <t xml:space="preserve">20,87</t>
  </si>
  <si>
    <t xml:space="preserve">05.81.099</t>
  </si>
  <si>
    <t xml:space="preserve">RECOLOCACOES DE ELEM DE MADEIRA/COMPONENTES</t>
  </si>
  <si>
    <t xml:space="preserve">05.82.010</t>
  </si>
  <si>
    <t xml:space="preserve">TAMPO DE PIA EM GRANITO E=2CM</t>
  </si>
  <si>
    <t xml:space="preserve">449,77</t>
  </si>
  <si>
    <t xml:space="preserve">05.82.099</t>
  </si>
  <si>
    <t xml:space="preserve">SERVICOS DE ELEMENTOS DE MADEIRA/COMPONENTES</t>
  </si>
  <si>
    <t xml:space="preserve">06.01.001</t>
  </si>
  <si>
    <t xml:space="preserve">EF-01 ESQUADRIA DE FERRO 90X60CM</t>
  </si>
  <si>
    <t xml:space="preserve">1048,24</t>
  </si>
  <si>
    <t xml:space="preserve">06.01.002</t>
  </si>
  <si>
    <t xml:space="preserve">EF-02 ESQUADRIA DE FERRO 90X120CM</t>
  </si>
  <si>
    <t xml:space="preserve">1950,34</t>
  </si>
  <si>
    <t xml:space="preserve">06.01.003</t>
  </si>
  <si>
    <t xml:space="preserve">EF-03 ESQUADRIA DE FERRO 90X150CM</t>
  </si>
  <si>
    <t xml:space="preserve">2052,24</t>
  </si>
  <si>
    <t xml:space="preserve">06.01.004</t>
  </si>
  <si>
    <t xml:space="preserve">EF-04 ESQUADRIA DE FERRO 180X60CM</t>
  </si>
  <si>
    <t xml:space="preserve">2701,93</t>
  </si>
  <si>
    <t xml:space="preserve">06.01.005</t>
  </si>
  <si>
    <t xml:space="preserve">EF-05 ESQUADRIA DE FERRO 180X120CM</t>
  </si>
  <si>
    <t xml:space="preserve">5415,12</t>
  </si>
  <si>
    <t xml:space="preserve">06.01.006</t>
  </si>
  <si>
    <t xml:space="preserve">EF-06 ESQUADRIA DE FERRO 180X150CM</t>
  </si>
  <si>
    <t xml:space="preserve">5814,85</t>
  </si>
  <si>
    <t xml:space="preserve">06.01.013</t>
  </si>
  <si>
    <t xml:space="preserve">EF-13 ESQUADRIA DE FERRO 90X90CM</t>
  </si>
  <si>
    <t xml:space="preserve">1646,74</t>
  </si>
  <si>
    <t xml:space="preserve">06.01.014</t>
  </si>
  <si>
    <t xml:space="preserve">EF-14 ESQUADRIA DE FERRO 180X90CM</t>
  </si>
  <si>
    <t xml:space="preserve">2464,23</t>
  </si>
  <si>
    <t xml:space="preserve">06.01.015</t>
  </si>
  <si>
    <t xml:space="preserve">EF-15 ESQUADRIA DE FERRO / VENTILACAO CRUZADA H=30 A 45CM</t>
  </si>
  <si>
    <t xml:space="preserve">973,88</t>
  </si>
  <si>
    <t xml:space="preserve">06.01.016</t>
  </si>
  <si>
    <t xml:space="preserve">EF-16 ESQUADRIA DE FERRO FIXA L=90CM</t>
  </si>
  <si>
    <t xml:space="preserve">2695,76</t>
  </si>
  <si>
    <t xml:space="preserve">06.01.017</t>
  </si>
  <si>
    <t xml:space="preserve">EF-17 ESQUADRIA DE FERRO FIXA L=180CM</t>
  </si>
  <si>
    <t xml:space="preserve">5347,23</t>
  </si>
  <si>
    <t xml:space="preserve">06.01.019</t>
  </si>
  <si>
    <t xml:space="preserve">EF-18 ESQUADRIA DE FERRO / VENTILACAO PERMANENTE L=90X60CM</t>
  </si>
  <si>
    <t xml:space="preserve">1099,89</t>
  </si>
  <si>
    <t xml:space="preserve">EF-19 ESQUADRIA DE FERRO VENTILACAO PERMANENTE L=180X60CM</t>
  </si>
  <si>
    <t xml:space="preserve">1365,47</t>
  </si>
  <si>
    <t xml:space="preserve">06.01.022</t>
  </si>
  <si>
    <t xml:space="preserve">EF-20 ESQUADRIA DE FERRO 180X180CM</t>
  </si>
  <si>
    <t xml:space="preserve">3563,46</t>
  </si>
  <si>
    <t xml:space="preserve">06.01.023</t>
  </si>
  <si>
    <t xml:space="preserve">EF-21 ESQUADRIA DE FERRO 180X210CM</t>
  </si>
  <si>
    <t xml:space="preserve">3986,28</t>
  </si>
  <si>
    <t xml:space="preserve">06.01.024</t>
  </si>
  <si>
    <t xml:space="preserve">EF-22 ESQUADRIA DE FERRO COM BASCULANTE L=90CM</t>
  </si>
  <si>
    <t xml:space="preserve">4581,43</t>
  </si>
  <si>
    <t xml:space="preserve">06.01.025</t>
  </si>
  <si>
    <t xml:space="preserve">CAIXILHOS DE FERRO -BASCULANTES</t>
  </si>
  <si>
    <t xml:space="preserve">2155,75</t>
  </si>
  <si>
    <t xml:space="preserve">06.01.026</t>
  </si>
  <si>
    <t xml:space="preserve">CAIXILHOS DE FERRO -FIXOS</t>
  </si>
  <si>
    <t xml:space="preserve">2230,53</t>
  </si>
  <si>
    <t xml:space="preserve">06.01.027</t>
  </si>
  <si>
    <t xml:space="preserve">CAIXILHOS DE FERRO -FIXO COM VENTILACAO PERMANENTE</t>
  </si>
  <si>
    <t xml:space="preserve">1263,27</t>
  </si>
  <si>
    <t xml:space="preserve">06.01.028</t>
  </si>
  <si>
    <t xml:space="preserve">EF-23 ESQUADRIA DE FERRO COM BASCULANTE L=180CM</t>
  </si>
  <si>
    <t xml:space="preserve">9366,57</t>
  </si>
  <si>
    <t xml:space="preserve">06.01.029</t>
  </si>
  <si>
    <t xml:space="preserve">CX-06 CAIXILHO FIXO PERFIL LAMINADO 2MM   USO EXCLUSIVO PADRAO CRECHE</t>
  </si>
  <si>
    <t xml:space="preserve">407,13</t>
  </si>
  <si>
    <t xml:space="preserve">06.01.037</t>
  </si>
  <si>
    <t xml:space="preserve">EF-24 ADAPTADO ESQUADRIA DE FERRO 1,00X1,00</t>
  </si>
  <si>
    <t xml:space="preserve">3987,43</t>
  </si>
  <si>
    <t xml:space="preserve">EF-24 ESQ FERRO VENEZIANA DA CAIXA DO ELEVADOR (0.80X0.40M)</t>
  </si>
  <si>
    <t xml:space="preserve">1286,21</t>
  </si>
  <si>
    <t xml:space="preserve">06.01.041</t>
  </si>
  <si>
    <t xml:space="preserve">EF-25 ESQ DE FERRO VENTILACAO CRUZADA (H=60 A 80CM)</t>
  </si>
  <si>
    <t xml:space="preserve">1215,52</t>
  </si>
  <si>
    <t xml:space="preserve">06.01.042</t>
  </si>
  <si>
    <t xml:space="preserve">EF-26 ESQ DE FERRO VENTILACAO CRUZADA (180X65CM)</t>
  </si>
  <si>
    <t xml:space="preserve">1332,69</t>
  </si>
  <si>
    <t xml:space="preserve">06.01.043</t>
  </si>
  <si>
    <t xml:space="preserve">EF-27 ESQ DE FERRO VENTILACAO CRUZADA (180X75CM)</t>
  </si>
  <si>
    <t xml:space="preserve">1548,43</t>
  </si>
  <si>
    <t xml:space="preserve">06.01.044</t>
  </si>
  <si>
    <t xml:space="preserve">EF-28 ESQUADRIA DE FERRO 90X180CM</t>
  </si>
  <si>
    <t xml:space="preserve">2265,16</t>
  </si>
  <si>
    <t xml:space="preserve">06.01.047</t>
  </si>
  <si>
    <t xml:space="preserve">EF-29 ESQUADRIA DE FERRO 90X210CM</t>
  </si>
  <si>
    <t xml:space="preserve">2643,25</t>
  </si>
  <si>
    <t xml:space="preserve">06.01.048</t>
  </si>
  <si>
    <t xml:space="preserve">EF-30 ESQUADRIA DE FERRO PARA DUTO EXAUSTOR DE CAPELA</t>
  </si>
  <si>
    <t xml:space="preserve">1564,64</t>
  </si>
  <si>
    <t xml:space="preserve">06.01.049</t>
  </si>
  <si>
    <t xml:space="preserve">EV-01 ESQUADRIA VENEZIANA DE ACO (1,20X2,00 M)</t>
  </si>
  <si>
    <t xml:space="preserve">1798,85</t>
  </si>
  <si>
    <t xml:space="preserve">06.01.050</t>
  </si>
  <si>
    <t xml:space="preserve">EF-31  ESQUADRIA DE FERRO VENTILAÇÃO CRUZADA (90X65CM)</t>
  </si>
  <si>
    <t xml:space="preserve">714,92</t>
  </si>
  <si>
    <t xml:space="preserve">06.01.051</t>
  </si>
  <si>
    <t xml:space="preserve">EF-32  ESQUADRIA DE FERRO VENTILAÇÃO CRUZADA (90X75CM)</t>
  </si>
  <si>
    <t xml:space="preserve">772,43</t>
  </si>
  <si>
    <t xml:space="preserve">06.01.062</t>
  </si>
  <si>
    <t xml:space="preserve">EA-13 JANELA DE ALUMINIO - 1,80 X 1,50 M</t>
  </si>
  <si>
    <t xml:space="preserve">3895,02</t>
  </si>
  <si>
    <t xml:space="preserve">06.01.063</t>
  </si>
  <si>
    <t xml:space="preserve">EA-14 JANELA DE ALUMINIO - 1,80 X 1,20 M</t>
  </si>
  <si>
    <t xml:space="preserve">3331,44</t>
  </si>
  <si>
    <t xml:space="preserve">06.01.064</t>
  </si>
  <si>
    <t xml:space="preserve">EA-15 JANELA DE ALUMINIO - 1,80 X 0,60 M</t>
  </si>
  <si>
    <t xml:space="preserve">1776,11</t>
  </si>
  <si>
    <t xml:space="preserve">06.01.065</t>
  </si>
  <si>
    <t xml:space="preserve">EA-16 JANELA DE ALUMINIO (0,90X0,90M)</t>
  </si>
  <si>
    <t xml:space="preserve">1368,16</t>
  </si>
  <si>
    <t xml:space="preserve">06.01.066</t>
  </si>
  <si>
    <t xml:space="preserve">EA - 17 JANELA DE ALUMINIO (1,80 X0,90 M)</t>
  </si>
  <si>
    <t xml:space="preserve">1883,36</t>
  </si>
  <si>
    <t xml:space="preserve">06.01.067</t>
  </si>
  <si>
    <t xml:space="preserve">EA-18 JANELA DE ALUMINIO (VENTILACAO CRUZADA) L= 180 CM</t>
  </si>
  <si>
    <t xml:space="preserve">1462,08</t>
  </si>
  <si>
    <t xml:space="preserve">06.01.072</t>
  </si>
  <si>
    <t xml:space="preserve">CAIXILHOS DE ALUMINIO -BASCULANTES</t>
  </si>
  <si>
    <t xml:space="preserve">1689,08</t>
  </si>
  <si>
    <t xml:space="preserve">06.01.075</t>
  </si>
  <si>
    <t xml:space="preserve">CAIXILHOS DE ALUMINIO -FIXO</t>
  </si>
  <si>
    <t xml:space="preserve">1269,76</t>
  </si>
  <si>
    <t xml:space="preserve">06.01.080</t>
  </si>
  <si>
    <t xml:space="preserve">VENEZIANA INDUSTRIAL -ALETAS PVC MONTANTES ACO GALVANIZADO REF 100</t>
  </si>
  <si>
    <t xml:space="preserve">309,81</t>
  </si>
  <si>
    <t xml:space="preserve">06.01.081</t>
  </si>
  <si>
    <t xml:space="preserve">VENEZIANA INDUSTRIAL-ALETAS FIBRA DE VIDRO MONTANTES ACO GALV REF 100</t>
  </si>
  <si>
    <t xml:space="preserve">591,32</t>
  </si>
  <si>
    <t xml:space="preserve">06.01.082</t>
  </si>
  <si>
    <t xml:space="preserve">VENEZIANA INDUSTRIAL-ALETAS PVC MONTANTES ACO PRE-PINTADO REF 100</t>
  </si>
  <si>
    <t xml:space="preserve">439,36</t>
  </si>
  <si>
    <t xml:space="preserve">06.01.083</t>
  </si>
  <si>
    <t xml:space="preserve">VENEZIANA INDUSTRIAL-ALETAS FIBRA VIDRO MONTANTES ACO PRE-PINT REF 100</t>
  </si>
  <si>
    <t xml:space="preserve">06.01.084</t>
  </si>
  <si>
    <t xml:space="preserve">VENEZIANA INDUSTRIAL-ALETAS PVC MONTANTE ALUMINIO ANODIZADO REF 100</t>
  </si>
  <si>
    <t xml:space="preserve">796,35</t>
  </si>
  <si>
    <t xml:space="preserve">06.01.085</t>
  </si>
  <si>
    <t xml:space="preserve">VENEZIANA INDUSTRIAL-ALETAS FIBRA VIDRO MONTANTES ALUM ANODIZ REF 100</t>
  </si>
  <si>
    <t xml:space="preserve">06.01.086</t>
  </si>
  <si>
    <t xml:space="preserve">VENEZIANA INDUSTRIAL-ALETAS PVC/MONTANTES ACO GALVANIZADO/REF.50</t>
  </si>
  <si>
    <t xml:space="preserve">343,09</t>
  </si>
  <si>
    <t xml:space="preserve">06.01.087</t>
  </si>
  <si>
    <t xml:space="preserve">VENEZIANA INDUSTRIAL-ALETAS PVC/MONTANTES ALUM. ANODIZADO/REF.50</t>
  </si>
  <si>
    <t xml:space="preserve">797,88</t>
  </si>
  <si>
    <t xml:space="preserve">06.01.099</t>
  </si>
  <si>
    <t xml:space="preserve">SERVICOS EM ELEMENTOS METALICOS/COMPONENTES</t>
  </si>
  <si>
    <t xml:space="preserve">06.02.001</t>
  </si>
  <si>
    <t xml:space="preserve">PC-01 PORTA CORTA-FOGO P90 L=90CM COMPLETA</t>
  </si>
  <si>
    <t xml:space="preserve">2585,93</t>
  </si>
  <si>
    <t xml:space="preserve">06.02.010</t>
  </si>
  <si>
    <t xml:space="preserve">PF-11 PORTA/JANELA DE FERRO 180X260CM</t>
  </si>
  <si>
    <t xml:space="preserve">8875,38</t>
  </si>
  <si>
    <t xml:space="preserve">06.02.015</t>
  </si>
  <si>
    <t xml:space="preserve">PF-15 PORTA EM CHAPA DE FERRO (L=82 CM)</t>
  </si>
  <si>
    <t xml:space="preserve">5268,66</t>
  </si>
  <si>
    <t xml:space="preserve">06.02.016</t>
  </si>
  <si>
    <t xml:space="preserve">PF-16 PORTA EM CHAPA DE FERRO (L=92 CM)</t>
  </si>
  <si>
    <t xml:space="preserve">5675,55</t>
  </si>
  <si>
    <t xml:space="preserve">06.02.017</t>
  </si>
  <si>
    <t xml:space="preserve">PF-17 PORTA EM CHAPA DE FERRO L=102CM</t>
  </si>
  <si>
    <t xml:space="preserve">6151,32</t>
  </si>
  <si>
    <t xml:space="preserve">06.02.019</t>
  </si>
  <si>
    <t xml:space="preserve">PF-19 PORTA DE FERRO P/ RESERVATORIO - GALVANIZADA</t>
  </si>
  <si>
    <t xml:space="preserve">3954,35</t>
  </si>
  <si>
    <t xml:space="preserve">PORTA DE FERRO (TIPO PF-11)</t>
  </si>
  <si>
    <t xml:space="preserve">1941,61</t>
  </si>
  <si>
    <t xml:space="preserve">06.02.026</t>
  </si>
  <si>
    <t xml:space="preserve">PF-23 PORTA DE FERRO C/ BANDEIRA EM CHAPA PERFURADA L=140CM</t>
  </si>
  <si>
    <t xml:space="preserve">6876,94</t>
  </si>
  <si>
    <t xml:space="preserve">06.02.028</t>
  </si>
  <si>
    <t xml:space="preserve">PF-21 PORTA DE FERRO COM BANDEIRA EM CHAPA PERFURADA L=102CM</t>
  </si>
  <si>
    <t xml:space="preserve">5160,32</t>
  </si>
  <si>
    <t xml:space="preserve">06.02.029</t>
  </si>
  <si>
    <t xml:space="preserve">PF-22 PORTA DE FERRO C/ BANDEIRA EM CHAPA PERFURADA L=82CM</t>
  </si>
  <si>
    <t xml:space="preserve">4400,04</t>
  </si>
  <si>
    <t xml:space="preserve">06.02.032</t>
  </si>
  <si>
    <t xml:space="preserve">PF-20 PORTA DE FERRO COM BANDEIRA CHAPA PERFURADA  L=180CM</t>
  </si>
  <si>
    <t xml:space="preserve">9139,73</t>
  </si>
  <si>
    <t xml:space="preserve">06.02.045</t>
  </si>
  <si>
    <t xml:space="preserve">PF-26 PORTA DE FERRO C/BANDEIRA PARA HALL ELEVADOR L=90CM</t>
  </si>
  <si>
    <t xml:space="preserve">5125,83</t>
  </si>
  <si>
    <t xml:space="preserve">06.02.046</t>
  </si>
  <si>
    <t xml:space="preserve">PF-27 PORTA DE FERRO 90X215CM</t>
  </si>
  <si>
    <t xml:space="preserve">4015,51</t>
  </si>
  <si>
    <t xml:space="preserve">06.02.047</t>
  </si>
  <si>
    <t xml:space="preserve">PF-28 PORTA DE FERRO COM BANDEIRA 90X260CM</t>
  </si>
  <si>
    <t xml:space="preserve">4803,03</t>
  </si>
  <si>
    <t xml:space="preserve">06.02.048</t>
  </si>
  <si>
    <t xml:space="preserve">PF-29 PORTA DE FERRO COM BANDEIRA EM CHAPA PERFURADA 90X260CM</t>
  </si>
  <si>
    <t xml:space="preserve">4942,35</t>
  </si>
  <si>
    <t xml:space="preserve">06.02.049</t>
  </si>
  <si>
    <t xml:space="preserve">PF-30 PORTA EM CHAPA DE AÇO C/VENT.PERM (L=140CM)</t>
  </si>
  <si>
    <t xml:space="preserve">6379,05</t>
  </si>
  <si>
    <t xml:space="preserve">06.02.053</t>
  </si>
  <si>
    <t xml:space="preserve">PF-32 PORTA EM CHAPA DE AÇO 82X210CM C/VENTILAÇÃO</t>
  </si>
  <si>
    <t xml:space="preserve">4298,92</t>
  </si>
  <si>
    <t xml:space="preserve">06.02.054</t>
  </si>
  <si>
    <t xml:space="preserve">PF-33 PORTA EM CHAPA DE ACO 180X215CM</t>
  </si>
  <si>
    <t xml:space="preserve">8031,99</t>
  </si>
  <si>
    <t xml:space="preserve">06.02.056</t>
  </si>
  <si>
    <t xml:space="preserve">PORTA EM CHAPA DE FERRO GALVANIZADO TIPO PF-15</t>
  </si>
  <si>
    <t xml:space="preserve">3059,56</t>
  </si>
  <si>
    <t xml:space="preserve">06.02.060</t>
  </si>
  <si>
    <t xml:space="preserve">PT-38 PORTAO EM GRADIL ELETROFUNDIDO (345X230CM)</t>
  </si>
  <si>
    <t xml:space="preserve">12241,11</t>
  </si>
  <si>
    <t xml:space="preserve">06.02.061</t>
  </si>
  <si>
    <t xml:space="preserve">PT-39 PORTAO EM GRADIL ELETROFUNDIDO (165X230CM)</t>
  </si>
  <si>
    <t xml:space="preserve">6192,27</t>
  </si>
  <si>
    <t xml:space="preserve">06.02.062</t>
  </si>
  <si>
    <t xml:space="preserve">PT-40 BANDEIRA EM GRADIL ELETROFUNDIDO</t>
  </si>
  <si>
    <t xml:space="preserve">451,62</t>
  </si>
  <si>
    <t xml:space="preserve">06.02.063</t>
  </si>
  <si>
    <t xml:space="preserve">PORTÃO EM GRADIL ELETROFUNDIDO</t>
  </si>
  <si>
    <t xml:space="preserve">1537,41</t>
  </si>
  <si>
    <t xml:space="preserve">06.02.064</t>
  </si>
  <si>
    <t xml:space="preserve">PT-43 PORTAO DE CORRER EM GRADIL ELETROF (360X230CM)</t>
  </si>
  <si>
    <t xml:space="preserve">12661,74</t>
  </si>
  <si>
    <t xml:space="preserve">06.02.065</t>
  </si>
  <si>
    <t xml:space="preserve">PT-44 PORTAO DE CORRER EM GRADIL ELETROF (720X230CM)</t>
  </si>
  <si>
    <t xml:space="preserve">24777,07</t>
  </si>
  <si>
    <t xml:space="preserve">06.02.066</t>
  </si>
  <si>
    <t xml:space="preserve">PT-45 PORTAO DE CORRER EM GRADIL ELETROF (372X230CM)</t>
  </si>
  <si>
    <t xml:space="preserve">13074,89</t>
  </si>
  <si>
    <t xml:space="preserve">06.02.067</t>
  </si>
  <si>
    <t xml:space="preserve">PT-46 PORTAO DE CORRER EM GRADIL ELETROF (732X230CM)</t>
  </si>
  <si>
    <t xml:space="preserve">25188,80</t>
  </si>
  <si>
    <t xml:space="preserve">06.02.073</t>
  </si>
  <si>
    <t xml:space="preserve">PT-47 PORTÃO BASCULANTE-GRADIL ELETROFUND 705X230CM (USO INT)</t>
  </si>
  <si>
    <t xml:space="preserve">62413,44</t>
  </si>
  <si>
    <t xml:space="preserve">06.02.074</t>
  </si>
  <si>
    <t xml:space="preserve">PT-48 PORTÃO BASCULANTE-GRADIL ELETROFUND 525X230CM (USO INT)</t>
  </si>
  <si>
    <t xml:space="preserve">42595,56</t>
  </si>
  <si>
    <t xml:space="preserve">06.02.075</t>
  </si>
  <si>
    <t xml:space="preserve">PT-49 PORTÃO BASCULANTE-GRADIL ELETROFUND 345X230CM (USO INT)</t>
  </si>
  <si>
    <t xml:space="preserve">33775,84</t>
  </si>
  <si>
    <t xml:space="preserve">06.02.088</t>
  </si>
  <si>
    <t xml:space="preserve">PORTÃO DE CORRER EM GRADIL ELETROFUNDIDO</t>
  </si>
  <si>
    <t xml:space="preserve">1530,91</t>
  </si>
  <si>
    <t xml:space="preserve">06.02.089</t>
  </si>
  <si>
    <t xml:space="preserve">PORTÃO BASCULANTE EM GRADIL ELETROFUNDIDO</t>
  </si>
  <si>
    <t xml:space="preserve">3850,87</t>
  </si>
  <si>
    <t xml:space="preserve">06.02.094</t>
  </si>
  <si>
    <t xml:space="preserve">ME-02 MONTANTE ESTRUTURAL VERTICAL P/ESQUADRIAS EM VÃO DE 7,20M</t>
  </si>
  <si>
    <t xml:space="preserve">188,20</t>
  </si>
  <si>
    <t xml:space="preserve">06.02.095</t>
  </si>
  <si>
    <t xml:space="preserve">ME-03 MONTANTE ESTRUTURAL HORIZONTAL P/ESQUADRIAS</t>
  </si>
  <si>
    <t xml:space="preserve">177,95</t>
  </si>
  <si>
    <t xml:space="preserve">06.02.098</t>
  </si>
  <si>
    <t xml:space="preserve">MONTANTE DA PORTA  PF-A  TUBO AÇO GALVANIZADO 100X100 MM ESPESSURA 3MM.   USO EXCLUSIVO PADRAO CRECHE</t>
  </si>
  <si>
    <t xml:space="preserve">183,55</t>
  </si>
  <si>
    <t xml:space="preserve">06.02.099</t>
  </si>
  <si>
    <t xml:space="preserve">06.02.103</t>
  </si>
  <si>
    <t xml:space="preserve">PF-A PORTA 2 FOLHAS 193X210CM ADAPTADA MODELO PF-11 USO EXCLUSIVO PADRÃO CRECHE.</t>
  </si>
  <si>
    <t xml:space="preserve">5943,20</t>
  </si>
  <si>
    <t xml:space="preserve">06.02.104</t>
  </si>
  <si>
    <t xml:space="preserve">"PF-B  PORTA 2 FOLHAS 300X215 CM INCLUSIVE VIDRO LAMINADO 6MM COM MONTANTES ME-02 E ME-03   USO EXCLUSIVO PADRAO CRECHE"</t>
  </si>
  <si>
    <t xml:space="preserve">11344,80</t>
  </si>
  <si>
    <t xml:space="preserve">06.02.108</t>
  </si>
  <si>
    <t xml:space="preserve">PF-D   PORTA DE CORRER  QUATRO FOLHAS ADAPTADA MODELO PF-11  USO EXCLUSIVO PADRAO CRECHE</t>
  </si>
  <si>
    <t xml:space="preserve">34247,82</t>
  </si>
  <si>
    <t xml:space="preserve">06.02.109</t>
  </si>
  <si>
    <t xml:space="preserve">PF-C   PORTA CAIXILHO  93X215 CM ADAPTADA MODELO PF-27  USO EXCLUSIVO PADRAO CRECHE</t>
  </si>
  <si>
    <t xml:space="preserve">5838,77</t>
  </si>
  <si>
    <t xml:space="preserve">06.03.001</t>
  </si>
  <si>
    <t xml:space="preserve">TI-01 TAMPA DE INSPECAO - ACO</t>
  </si>
  <si>
    <t xml:space="preserve">897,31</t>
  </si>
  <si>
    <t xml:space="preserve">06.03.003</t>
  </si>
  <si>
    <t xml:space="preserve">AF-01 ALCAPAO PARA LAJE DE FORRO</t>
  </si>
  <si>
    <t xml:space="preserve">807,52</t>
  </si>
  <si>
    <t xml:space="preserve">06.03.016</t>
  </si>
  <si>
    <t xml:space="preserve">BP-01 BARRA ANTIPANICO SIMPLES</t>
  </si>
  <si>
    <t xml:space="preserve">768,46</t>
  </si>
  <si>
    <t xml:space="preserve">06.03.017</t>
  </si>
  <si>
    <t xml:space="preserve">BP-02 BARRA ANTIPANICO DUPLA</t>
  </si>
  <si>
    <t xml:space="preserve">1540,50</t>
  </si>
  <si>
    <t xml:space="preserve">06.03.018</t>
  </si>
  <si>
    <t xml:space="preserve">TP-03 TELA DE PROTEÇÃO ARAME GALVANIZADO ONDULADO  - REQUADRO DE FERRO</t>
  </si>
  <si>
    <t xml:space="preserve">622,46</t>
  </si>
  <si>
    <t xml:space="preserve">06.03.019</t>
  </si>
  <si>
    <t xml:space="preserve">EM-05 ESCADA MARINHEIRO (GALVANIZADA)</t>
  </si>
  <si>
    <t xml:space="preserve">1048,66</t>
  </si>
  <si>
    <t xml:space="preserve">06.03.020</t>
  </si>
  <si>
    <t xml:space="preserve">EM-06 ESCADA DE MARINHEIRO C/GUARDA CORPO GALVANIZADA</t>
  </si>
  <si>
    <t xml:space="preserve">1803,58</t>
  </si>
  <si>
    <t xml:space="preserve">06.03.024</t>
  </si>
  <si>
    <t xml:space="preserve">TP-12 TELA DE PROTECAO REMOVIVEL</t>
  </si>
  <si>
    <t xml:space="preserve">1336,69</t>
  </si>
  <si>
    <t xml:space="preserve">06.03.032</t>
  </si>
  <si>
    <t xml:space="preserve">GR-01 GRADE DE PROTECAO FERRO CHATO 1" X 1/4" MALHA 15CM X15CM</t>
  </si>
  <si>
    <t xml:space="preserve">1083,90</t>
  </si>
  <si>
    <t xml:space="preserve">06.03.035</t>
  </si>
  <si>
    <t xml:space="preserve">GR-02 GRADE DE PROTECAO / GUICHE (122X105 CM) FERRO CHATO 1/2" X 1/8"</t>
  </si>
  <si>
    <t xml:space="preserve">954,81</t>
  </si>
  <si>
    <t xml:space="preserve">06.03.036</t>
  </si>
  <si>
    <t xml:space="preserve">CHAPA PERFURADA GALV 14(FUROS REDONDOS E ALTERNADOS 3/8")AREA PERF 48%</t>
  </si>
  <si>
    <t xml:space="preserve">603,47</t>
  </si>
  <si>
    <t xml:space="preserve">06.03.037</t>
  </si>
  <si>
    <t xml:space="preserve">PERFIL METALICO TUBULAR SECCAO QUADRADA 8X8CM E=3MM</t>
  </si>
  <si>
    <t xml:space="preserve">203,29</t>
  </si>
  <si>
    <t xml:space="preserve">06.03.039</t>
  </si>
  <si>
    <t xml:space="preserve">TELA DE PROTEÇÃO CONTRA NIDIFICACAO DE PASSAROS</t>
  </si>
  <si>
    <t xml:space="preserve">76,65</t>
  </si>
  <si>
    <t xml:space="preserve">06.03.040</t>
  </si>
  <si>
    <t xml:space="preserve">TELA ARAME GALVANIZADO MOSQUITEIRA CONTRA INSETOS</t>
  </si>
  <si>
    <t xml:space="preserve">438,65</t>
  </si>
  <si>
    <t xml:space="preserve">06.03.060</t>
  </si>
  <si>
    <t xml:space="preserve">BARRA DE APOIO P/DEFICIENTES EM INOX ESCOVADO</t>
  </si>
  <si>
    <t xml:space="preserve">983,17</t>
  </si>
  <si>
    <t xml:space="preserve">06.03.061</t>
  </si>
  <si>
    <t xml:space="preserve">CO-27 CORRIMÃO DUPLO AÇO INOX FORNECIDO E INSTALADO</t>
  </si>
  <si>
    <t xml:space="preserve">768,44</t>
  </si>
  <si>
    <t xml:space="preserve">06.03.062</t>
  </si>
  <si>
    <t xml:space="preserve">CO-28 CORRIMÃO DUPLO COM MONTANTE VERTICAL AÇO INOX FORNECIDO E INSTALADO</t>
  </si>
  <si>
    <t xml:space="preserve">1088,15</t>
  </si>
  <si>
    <t xml:space="preserve">06.03.063</t>
  </si>
  <si>
    <t xml:space="preserve">CO-29 CORRIMÃO DUPLO INTERMEDIÁRIO AÇO INOX FORNECIDO E INSTALADO</t>
  </si>
  <si>
    <t xml:space="preserve">1336,33</t>
  </si>
  <si>
    <t xml:space="preserve">06.03.064</t>
  </si>
  <si>
    <t xml:space="preserve">CO-30 GUARDA-CORPO TUBULAR AÇO INOX FORNECIDO E INSTALADO</t>
  </si>
  <si>
    <t xml:space="preserve">737,81</t>
  </si>
  <si>
    <t xml:space="preserve">06.03.066</t>
  </si>
  <si>
    <t xml:space="preserve">BANCO COM ASSENTO DE CONCRETO ARMADO LISO DESEMPENADO COM PINTURA
VERNIZ ACRÍLICO  ARMAÇAO ENGASTADA NA LAJE DE PISO E PILARETE BLOCO CONCRETO REVESTIDO</t>
  </si>
  <si>
    <t xml:space="preserve">341,30</t>
  </si>
  <si>
    <t xml:space="preserve">06.03.067</t>
  </si>
  <si>
    <t xml:space="preserve">FQ-05 ALAMBRADO PARA QUADRA COBERTA TÉRREA (BROCA)</t>
  </si>
  <si>
    <t xml:space="preserve">1477,22</t>
  </si>
  <si>
    <t xml:space="preserve">06.03.068</t>
  </si>
  <si>
    <t xml:space="preserve">FQ-06 ALAMBRADO PARA QUADRA COBERTA TERREA (SAPATA)</t>
  </si>
  <si>
    <t xml:space="preserve">1390,76</t>
  </si>
  <si>
    <t xml:space="preserve">06.03.069</t>
  </si>
  <si>
    <t xml:space="preserve">QE-36 REDE DE PROTECAO PARA QUADRAS DE ESPORTES</t>
  </si>
  <si>
    <t xml:space="preserve">44,45</t>
  </si>
  <si>
    <t xml:space="preserve">06.03.073</t>
  </si>
  <si>
    <t xml:space="preserve">QE-41 TABELA DE BASQUETE (SOMENTE TRELICA - FIXACAO PAREDE/PILAR)</t>
  </si>
  <si>
    <t xml:space="preserve">4208,73</t>
  </si>
  <si>
    <t xml:space="preserve">06.03.074</t>
  </si>
  <si>
    <t xml:space="preserve">QE-42 POSTE PARA REDE DE VOLEIBOL (FUNDACAO DIRETA)</t>
  </si>
  <si>
    <t xml:space="preserve">2221,74</t>
  </si>
  <si>
    <t xml:space="preserve">06.03.075</t>
  </si>
  <si>
    <t xml:space="preserve">QE-43 POSTE PARA REDE VOLEIBOL (LAJE ALVEOLAR)</t>
  </si>
  <si>
    <t xml:space="preserve">2262,96</t>
  </si>
  <si>
    <t xml:space="preserve">06.03.076</t>
  </si>
  <si>
    <t xml:space="preserve">QE-44 POSTE PARA REDE VOLEIBOL (PRE-LAJE TRELICADA)</t>
  </si>
  <si>
    <t xml:space="preserve">2243,81</t>
  </si>
  <si>
    <t xml:space="preserve">06.03.077</t>
  </si>
  <si>
    <t xml:space="preserve">QE-45 TRAVE DE FUTEBOL DE SALAO (FUNDACAO DIRETA)</t>
  </si>
  <si>
    <t xml:space="preserve">2236,19</t>
  </si>
  <si>
    <t xml:space="preserve">06.03.078</t>
  </si>
  <si>
    <t xml:space="preserve">QE-46 TRAVE DE FUTEBOL DE SALAO (LAJE ALVEOLAR)</t>
  </si>
  <si>
    <t xml:space="preserve">2155,24</t>
  </si>
  <si>
    <t xml:space="preserve">06.03.079</t>
  </si>
  <si>
    <t xml:space="preserve">QE-47 TRAVE DE FUTEBOL DE SALAO (PRE-LAJE TRELICADA)</t>
  </si>
  <si>
    <t xml:space="preserve">2136,08</t>
  </si>
  <si>
    <t xml:space="preserve">06.03.080</t>
  </si>
  <si>
    <t xml:space="preserve">QE-39 TABELA DE BASQUETE (LAJE ALVEOLAR)</t>
  </si>
  <si>
    <t xml:space="preserve">6554,97</t>
  </si>
  <si>
    <t xml:space="preserve">06.03.081</t>
  </si>
  <si>
    <t xml:space="preserve">QE-40 TABELA DE BASQUETE (PRE-LAJE TRELIÇADA)</t>
  </si>
  <si>
    <t xml:space="preserve">6653,29</t>
  </si>
  <si>
    <t xml:space="preserve">06.03.082</t>
  </si>
  <si>
    <t xml:space="preserve">CO-31 CORRIMÃO SIMPLES AÇO INOX FORNECIDO E INSTALADO</t>
  </si>
  <si>
    <t xml:space="preserve">395,62</t>
  </si>
  <si>
    <t xml:space="preserve">06.03.083</t>
  </si>
  <si>
    <t xml:space="preserve">CO-32 CORRIMÃO SIMPLES C/ MONTANTE VERTICAL AÇO INOX  FORNECIDO E INSTALADO</t>
  </si>
  <si>
    <t xml:space="preserve">907,40</t>
  </si>
  <si>
    <t xml:space="preserve">06.03.084</t>
  </si>
  <si>
    <t xml:space="preserve">CO-33 CORRIMÃO SIMPLES INTERMEDIÁRIO AÇO INOX FORNECIDO E INSTALADO</t>
  </si>
  <si>
    <t xml:space="preserve">1162,63</t>
  </si>
  <si>
    <t xml:space="preserve">06.03.085</t>
  </si>
  <si>
    <t xml:space="preserve">EM-07 ESCADA MARINHEIRO GALVANIZADA ACESSO POÇO DO ELEVADOR</t>
  </si>
  <si>
    <t xml:space="preserve">1481,86</t>
  </si>
  <si>
    <t xml:space="preserve">06.03.086</t>
  </si>
  <si>
    <t xml:space="preserve">BR-11 BARRA DE APOIO COM FIXAÇAO LATERAL LAVATORIO COLETIVO</t>
  </si>
  <si>
    <t xml:space="preserve">273,57</t>
  </si>
  <si>
    <t xml:space="preserve">06.03.087</t>
  </si>
  <si>
    <t xml:space="preserve">BR-12  BARRA DE APOIO COM FIXAÇAO LATERAL MICTORIO INDIVIDUAL</t>
  </si>
  <si>
    <t xml:space="preserve">960,56</t>
  </si>
  <si>
    <t xml:space="preserve">06.03.090</t>
  </si>
  <si>
    <t xml:space="preserve">CAIXILHARIA EM ALUMINIO</t>
  </si>
  <si>
    <t xml:space="preserve">162,76</t>
  </si>
  <si>
    <t xml:space="preserve">06.03.091</t>
  </si>
  <si>
    <t xml:space="preserve">CAIXILHARIA EM FERRO</t>
  </si>
  <si>
    <t xml:space="preserve">109,28</t>
  </si>
  <si>
    <t xml:space="preserve">06.03.099</t>
  </si>
  <si>
    <t xml:space="preserve">06.03.100</t>
  </si>
  <si>
    <t xml:space="preserve">CO-34 CORRIMÃO DUPLO AÇO GALVANIZADO COM PINTURA ESMALTE.</t>
  </si>
  <si>
    <t xml:space="preserve">768,33</t>
  </si>
  <si>
    <t xml:space="preserve">06.03.101</t>
  </si>
  <si>
    <t xml:space="preserve">CO-35 CORRIMÃO DUPLO COM MONTANTE VERTICAL AÇO GALVANIZADO COM PINTURA ESMALTE</t>
  </si>
  <si>
    <t xml:space="preserve">924,95</t>
  </si>
  <si>
    <t xml:space="preserve">06.03.102</t>
  </si>
  <si>
    <t xml:space="preserve">CO-36 CORRIMÃO DUPLO INTERMEDIÁRIO AÇO GALVANIZADO COM PINTURA ESMALTE</t>
  </si>
  <si>
    <t xml:space="preserve">943,72</t>
  </si>
  <si>
    <t xml:space="preserve">06.03.103</t>
  </si>
  <si>
    <t xml:space="preserve">CO-37 CORRIMÃO SIMPLES AÇO GALVANIZADO COM PINTURA ESMALTE</t>
  </si>
  <si>
    <t xml:space="preserve">466,45</t>
  </si>
  <si>
    <t xml:space="preserve">06.03.104</t>
  </si>
  <si>
    <t xml:space="preserve">CO-38 CORRIMÃO SIMPLES COM MONTANTE VERTICAL AÇO GALVANIZADO COM PINTURA ESMALTE</t>
  </si>
  <si>
    <t xml:space="preserve">660,15</t>
  </si>
  <si>
    <t xml:space="preserve">06.03.105</t>
  </si>
  <si>
    <t xml:space="preserve">CO-39 CORRIMÃO SIMPLES INTERMEDIÁRIO AÇO GALVANIZADO COM PINTURA ESMALTE</t>
  </si>
  <si>
    <t xml:space="preserve">992,99</t>
  </si>
  <si>
    <t xml:space="preserve">06.03.106</t>
  </si>
  <si>
    <t xml:space="preserve">CO-40 GUARDA-CORPO TUBULAR H=15CM SOBRE ALVENARIA AÇO GALVANIZADO COM PINTURA ESMALTE</t>
  </si>
  <si>
    <t xml:space="preserve">620,30</t>
  </si>
  <si>
    <t xml:space="preserve">06.03.107</t>
  </si>
  <si>
    <t xml:space="preserve">CO-41 GUARDA-CORPO COM CHAPA PERFURADA H=110CM  AÇO GALVANIZADO COM PINTURA ESMALTE</t>
  </si>
  <si>
    <t xml:space="preserve">1879,39</t>
  </si>
  <si>
    <t xml:space="preserve">06.03.108</t>
  </si>
  <si>
    <t xml:space="preserve">CO-42 GUARDA-CORPO COM CHAPA PERFURADA H=130CM AÇO GALVANIZADO COM PINTURA ESMALTE</t>
  </si>
  <si>
    <t xml:space="preserve">2090,23</t>
  </si>
  <si>
    <t xml:space="preserve">06.03.109</t>
  </si>
  <si>
    <t xml:space="preserve">CO-43 GUARDA-CORPO COM GRADIL DE FECHAMENTO H=110CM  AÇO GALVANIZADO COM PINTURA ESMALTE</t>
  </si>
  <si>
    <t xml:space="preserve">1174,24</t>
  </si>
  <si>
    <t xml:space="preserve">06.03.110</t>
  </si>
  <si>
    <t xml:space="preserve">CO-44 GUARDA-CORPO COM GRADIL DE FECHAMENTO H=130CM  AÇO GALVANIZADO COM PINTURA ESMALTE</t>
  </si>
  <si>
    <t xml:space="preserve">1223,74</t>
  </si>
  <si>
    <t xml:space="preserve">06.03.111</t>
  </si>
  <si>
    <t xml:space="preserve">CO-45 GUARDA-CORPO TUBULAR COM GRADIL DE FECHAMENTO H=110CM  AÇO GALVANIZADO COM PINTURA ESMALTE</t>
  </si>
  <si>
    <t xml:space="preserve">1217,94</t>
  </si>
  <si>
    <t xml:space="preserve">06.03.112</t>
  </si>
  <si>
    <t xml:space="preserve">CO-46 GUARDA-CORPO TUBULAR COM GRADIL DE FECHAMENTO H=130CM  AÇO GALVANIZADO COM PINTURA ESMALTE</t>
  </si>
  <si>
    <t xml:space="preserve">1368,90</t>
  </si>
  <si>
    <t xml:space="preserve">06.03.113</t>
  </si>
  <si>
    <t xml:space="preserve">CO-47 GUARDA-CORPO TUBULAR H=20CM SOBRE ALVENARIA AÇO GALVANIZADO COM PINTURA ESMALTE</t>
  </si>
  <si>
    <t xml:space="preserve">722,07</t>
  </si>
  <si>
    <t xml:space="preserve">06.03.115</t>
  </si>
  <si>
    <t xml:space="preserve">QE-38 TABELA DE BASQUETE INCLUSIVE GALVANIZAÇÃO A FOGO E PINTURA ESMALTE  FUNDACAO BROCA Ø 25CM</t>
  </si>
  <si>
    <t xml:space="preserve">8559,59</t>
  </si>
  <si>
    <t xml:space="preserve">06.50.030</t>
  </si>
  <si>
    <t xml:space="preserve">DEMOLIÇÃO DE DEGRAUS DE ESCADA DE MARINHEIRO EM GRAMPOS</t>
  </si>
  <si>
    <t xml:space="preserve">06.50.099</t>
  </si>
  <si>
    <t xml:space="preserve">06.60.001</t>
  </si>
  <si>
    <t xml:space="preserve">RETIRADA DE ESQUADRIAS METÁLICAS</t>
  </si>
  <si>
    <t xml:space="preserve">39,79</t>
  </si>
  <si>
    <t xml:space="preserve">06.60.002</t>
  </si>
  <si>
    <t xml:space="preserve">RETIRADA DE TELA</t>
  </si>
  <si>
    <t xml:space="preserve">11,70</t>
  </si>
  <si>
    <t xml:space="preserve">06.60.005</t>
  </si>
  <si>
    <t xml:space="preserve">RETIRADA DE BATENTES</t>
  </si>
  <si>
    <t xml:space="preserve">06.60.050</t>
  </si>
  <si>
    <t xml:space="preserve">RETIRADA DE BRAÇO DE ALAVANCA</t>
  </si>
  <si>
    <t xml:space="preserve">20,61</t>
  </si>
  <si>
    <t xml:space="preserve">06.60.051</t>
  </si>
  <si>
    <t xml:space="preserve">RETIRADA DE ALAVANCA</t>
  </si>
  <si>
    <t xml:space="preserve">16,49</t>
  </si>
  <si>
    <t xml:space="preserve">06.60.052</t>
  </si>
  <si>
    <t xml:space="preserve">RETIRADA DE PUXADOR DE ENGATE PARA CAIXILHO DE CORRER</t>
  </si>
  <si>
    <t xml:space="preserve">5,77</t>
  </si>
  <si>
    <t xml:space="preserve">06.60.060</t>
  </si>
  <si>
    <t xml:space="preserve">RETIRADA DE ESCADA DE MARINHEIRO COM GUARDA-CORPO</t>
  </si>
  <si>
    <t xml:space="preserve">45,48</t>
  </si>
  <si>
    <t xml:space="preserve">06.60.099</t>
  </si>
  <si>
    <t xml:space="preserve">06.70.001</t>
  </si>
  <si>
    <t xml:space="preserve">RECOLOCAÇÃO DE ESQUADRIAS METÁLICAS</t>
  </si>
  <si>
    <t xml:space="preserve">56,85</t>
  </si>
  <si>
    <t xml:space="preserve">06.70.005</t>
  </si>
  <si>
    <t xml:space="preserve">RECOLOCAÇÃO DE BATENTES</t>
  </si>
  <si>
    <t xml:space="preserve">73,90</t>
  </si>
  <si>
    <t xml:space="preserve">06.70.020</t>
  </si>
  <si>
    <t xml:space="preserve">RECOLOCACAO DE TELA</t>
  </si>
  <si>
    <t xml:space="preserve">15,38</t>
  </si>
  <si>
    <t xml:space="preserve">06.70.050</t>
  </si>
  <si>
    <t xml:space="preserve">RECOLOCAÇÃO DE BRAÇO DE ALAVANCA</t>
  </si>
  <si>
    <t xml:space="preserve">49,47</t>
  </si>
  <si>
    <t xml:space="preserve">06.70.051</t>
  </si>
  <si>
    <t xml:space="preserve">RECOLOCAÇÃO DE ALAVANCA</t>
  </si>
  <si>
    <t xml:space="preserve">45,35</t>
  </si>
  <si>
    <t xml:space="preserve">06.70.052</t>
  </si>
  <si>
    <t xml:space="preserve">RECOLOCAÇÃO DE PUXADOR DE ENGATE PARA CAIXILHO DE CORRER</t>
  </si>
  <si>
    <t xml:space="preserve">8,24</t>
  </si>
  <si>
    <t xml:space="preserve">06.70.060</t>
  </si>
  <si>
    <t xml:space="preserve">RECOLOCAÇÃO DE ESCADA MARINHEIRO COM GUARDA CORPO</t>
  </si>
  <si>
    <t xml:space="preserve">06.70.099</t>
  </si>
  <si>
    <t xml:space="preserve">RECOLOCACOES DE ELEMENTOS METALICOS/COMPONENTES</t>
  </si>
  <si>
    <t xml:space="preserve">06.80.001</t>
  </si>
  <si>
    <t xml:space="preserve">CAIXILHO BASCULANTE EM PERFIL DE FERRO</t>
  </si>
  <si>
    <t xml:space="preserve">06.80.003</t>
  </si>
  <si>
    <t xml:space="preserve">CAIXILHO FIXO EM PERFIL DE FERRO</t>
  </si>
  <si>
    <t xml:space="preserve">06.80.005</t>
  </si>
  <si>
    <t xml:space="preserve">CAIXILHO DE CORRER EM PERFIL DE FERRO</t>
  </si>
  <si>
    <t xml:space="preserve">1761,70</t>
  </si>
  <si>
    <t xml:space="preserve">06.80.008</t>
  </si>
  <si>
    <t xml:space="preserve">FOLHA PARA CAIXILHO DE CORRER EM PERFIL DE FERRO</t>
  </si>
  <si>
    <t xml:space="preserve">688,48</t>
  </si>
  <si>
    <t xml:space="preserve">06.80.009</t>
  </si>
  <si>
    <t xml:space="preserve">CAIXILHO MAXIMAR DE FERRO</t>
  </si>
  <si>
    <t xml:space="preserve">1860,06</t>
  </si>
  <si>
    <t xml:space="preserve">06.80.020</t>
  </si>
  <si>
    <t xml:space="preserve">PORTA DE ENROLAR EM TIRAS ARTICULADAS</t>
  </si>
  <si>
    <t xml:space="preserve">259,79</t>
  </si>
  <si>
    <t xml:space="preserve">06.80.023</t>
  </si>
  <si>
    <t xml:space="preserve">PORTAO DE 1 FOLHA DE TUBOS E TELA GALVANIZADOS COM PORTA CADEADO</t>
  </si>
  <si>
    <t xml:space="preserve">993,36</t>
  </si>
  <si>
    <t xml:space="preserve">06.80.025</t>
  </si>
  <si>
    <t xml:space="preserve">PORTAO DE 2 FOLHAS DE TUBO E TELA GALVANIZADOS COM PORTA CADEADO</t>
  </si>
  <si>
    <t xml:space="preserve">960,40</t>
  </si>
  <si>
    <t xml:space="preserve">06.80.029</t>
  </si>
  <si>
    <t xml:space="preserve">TELA DE PROTEÇAO P/CAIXILHO C/REQ. DE PERFIL DE FERRO E TELA ARAME GALV.</t>
  </si>
  <si>
    <t xml:space="preserve">289,93</t>
  </si>
  <si>
    <t xml:space="preserve">06.80.033</t>
  </si>
  <si>
    <t xml:space="preserve">CHAPA DE FERRO N 14, INCLUSIVE SOLDAGEM</t>
  </si>
  <si>
    <t xml:space="preserve">458,52</t>
  </si>
  <si>
    <t xml:space="preserve">06.80.043</t>
  </si>
  <si>
    <t xml:space="preserve">BRACO DE ALAVANCA DE FERRO</t>
  </si>
  <si>
    <t xml:space="preserve">56,00</t>
  </si>
  <si>
    <t xml:space="preserve">06.80.044</t>
  </si>
  <si>
    <t xml:space="preserve">ALAVANCA PARA CAIXILHO BASCULANTE</t>
  </si>
  <si>
    <t xml:space="preserve">48,63</t>
  </si>
  <si>
    <t xml:space="preserve">06.80.045</t>
  </si>
  <si>
    <t xml:space="preserve">PUXADORES DE ENGATE EM LATAO CROMADO PARA CAIXILHO DE CORRER</t>
  </si>
  <si>
    <t xml:space="preserve">126,80</t>
  </si>
  <si>
    <t xml:space="preserve">06.80.046</t>
  </si>
  <si>
    <t xml:space="preserve">CADEADO E PORTA CADEADO</t>
  </si>
  <si>
    <t xml:space="preserve">52,16</t>
  </si>
  <si>
    <t xml:space="preserve">06.80.049</t>
  </si>
  <si>
    <t xml:space="preserve">LUBRIFICACAO DE CAIXILHO E TROCA DE REBITES</t>
  </si>
  <si>
    <t xml:space="preserve">13,16</t>
  </si>
  <si>
    <t xml:space="preserve">06.80.050</t>
  </si>
  <si>
    <t xml:space="preserve">FERRO TRABALHADO (CAIXILHO)</t>
  </si>
  <si>
    <t xml:space="preserve">06.80.082</t>
  </si>
  <si>
    <t xml:space="preserve">CAIXILHO FIXO EM ALUMINIO ANODIZADO</t>
  </si>
  <si>
    <t xml:space="preserve">1241,34</t>
  </si>
  <si>
    <t xml:space="preserve">06.80.084</t>
  </si>
  <si>
    <t xml:space="preserve">CAIXILHO DE CORRER EM ALUMINIO ANODIZADO</t>
  </si>
  <si>
    <t xml:space="preserve">472,03</t>
  </si>
  <si>
    <t xml:space="preserve">06.80.086</t>
  </si>
  <si>
    <t xml:space="preserve">FOLHA PARA CAIXILHO DE CORRER EM ALUMINIO ANODIZADO</t>
  </si>
  <si>
    <t xml:space="preserve">885,66</t>
  </si>
  <si>
    <t xml:space="preserve">06.80.088</t>
  </si>
  <si>
    <t xml:space="preserve">CAIXILHO MAXIMAR EM ALUMINIO ANODIZADO</t>
  </si>
  <si>
    <t xml:space="preserve">1850,83</t>
  </si>
  <si>
    <t xml:space="preserve">06.80.094</t>
  </si>
  <si>
    <t xml:space="preserve">BRACO DE ALAVANCA DE ALUMINIO</t>
  </si>
  <si>
    <t xml:space="preserve">66,37</t>
  </si>
  <si>
    <t xml:space="preserve">06.80.096</t>
  </si>
  <si>
    <t xml:space="preserve">PUXADOR DE ENGATE DE ALUMINIO TIPO "BICO DE PAPAGAIO"</t>
  </si>
  <si>
    <t xml:space="preserve">29,07</t>
  </si>
  <si>
    <t xml:space="preserve">06.80.099</t>
  </si>
  <si>
    <t xml:space="preserve">SERVICOS EM ELEMENTOS METALICOS/COMPONENTES - CONSERVACAO</t>
  </si>
  <si>
    <t xml:space="preserve">07.01.001</t>
  </si>
  <si>
    <t xml:space="preserve">EM TESOURAS PARA TELHAS CERAMICAS - VAOS ATE 7.00 M</t>
  </si>
  <si>
    <t xml:space="preserve">233,56</t>
  </si>
  <si>
    <t xml:space="preserve">07.01.002</t>
  </si>
  <si>
    <t xml:space="preserve">EM TESOURAS PARA TELHAS CERAMICAS - VAOS DE 7.01 A 10.00 M</t>
  </si>
  <si>
    <t xml:space="preserve">248,08</t>
  </si>
  <si>
    <t xml:space="preserve">07.01.003</t>
  </si>
  <si>
    <t xml:space="preserve">EM TESOURAS PARA TELHAS CERAMICAS - VAOS DE 10.01 A 13.00 M</t>
  </si>
  <si>
    <t xml:space="preserve">262,60</t>
  </si>
  <si>
    <t xml:space="preserve">07.01.004</t>
  </si>
  <si>
    <t xml:space="preserve">EM TESOURAS PARA TELHAS CERAMICAS - VAOS DE 13.01 A 18.00 M</t>
  </si>
  <si>
    <t xml:space="preserve">286,18</t>
  </si>
  <si>
    <t xml:space="preserve">EM TESOURAS PARA TELHAS OND CIM-AM/AL/PLAST - VAOS ATE 7,00 M</t>
  </si>
  <si>
    <t xml:space="preserve">167,11</t>
  </si>
  <si>
    <t xml:space="preserve">07.01.011</t>
  </si>
  <si>
    <t xml:space="preserve">EM TESOURAS PARA TELHAS OND CIM-AM/AL/PLAST - VAOS DE 7.01 A 10,00 M</t>
  </si>
  <si>
    <t xml:space="preserve">181,63</t>
  </si>
  <si>
    <t xml:space="preserve">07.01.012</t>
  </si>
  <si>
    <t xml:space="preserve">EM TESOURAS PARA TELHAS OND CIM-AM/AL/PLAST - VAOS DE 10.01 A 13,00 M</t>
  </si>
  <si>
    <t xml:space="preserve">196,14</t>
  </si>
  <si>
    <t xml:space="preserve">07.01.013</t>
  </si>
  <si>
    <t xml:space="preserve">EM TESOURAS PARA TELHAS OND CIM-AM/AL/PLAST - VAOS DE 13,01 A 18,00 M</t>
  </si>
  <si>
    <t xml:space="preserve">214,27</t>
  </si>
  <si>
    <t xml:space="preserve">07.01.025</t>
  </si>
  <si>
    <t xml:space="preserve">EM TERCAS PARA TELHAS CERAMICAS</t>
  </si>
  <si>
    <t xml:space="preserve">130,58</t>
  </si>
  <si>
    <t xml:space="preserve">07.01.026</t>
  </si>
  <si>
    <t xml:space="preserve">EM TERCAS PARA TELHAS DE CIM-AM/AL/PLAST</t>
  </si>
  <si>
    <t xml:space="preserve">40,71</t>
  </si>
  <si>
    <t xml:space="preserve">07.01.027</t>
  </si>
  <si>
    <t xml:space="preserve">EM TERCAS PARA TELHAS TRAPEZOIDAIS</t>
  </si>
  <si>
    <t xml:space="preserve">28,16</t>
  </si>
  <si>
    <t xml:space="preserve">07.01.040</t>
  </si>
  <si>
    <t xml:space="preserve">ESTRUTURA DE COBERTURA EM TERÇA 6X12CM PARA TELHA ONDULADA CRFS SOBRE BASE E PILARETE CONCRETO  USO EXCLUSIVO PADRAO CRECHE</t>
  </si>
  <si>
    <t xml:space="preserve">72,17</t>
  </si>
  <si>
    <t xml:space="preserve">07.01.098</t>
  </si>
  <si>
    <t xml:space="preserve">PECAS DE MADEIRA MACICA</t>
  </si>
  <si>
    <t xml:space="preserve">8014,55</t>
  </si>
  <si>
    <t xml:space="preserve">07.01.099</t>
  </si>
  <si>
    <t xml:space="preserve">ESTRUTURAS DE COBERTURA</t>
  </si>
  <si>
    <t xml:space="preserve">07.02.004</t>
  </si>
  <si>
    <t xml:space="preserve">07.02.016</t>
  </si>
  <si>
    <t xml:space="preserve">FORNECIMENTO E MONTAGEM DE ESTRUTURA METALICA COM AÇO RESISTENTE A
CORROSAO (ASTM A709/A588)</t>
  </si>
  <si>
    <t xml:space="preserve">07.02.099</t>
  </si>
  <si>
    <t xml:space="preserve">07.03.064</t>
  </si>
  <si>
    <t xml:space="preserve">TELHA DE POLIESTER (PERFIL DA ONDULADA ACO) - E=1,2MM</t>
  </si>
  <si>
    <t xml:space="preserve">102,98</t>
  </si>
  <si>
    <t xml:space="preserve">07.03.065</t>
  </si>
  <si>
    <t xml:space="preserve">TELHA DE POLIESTER (PERFIL DA TRAPEZOIDAL ACO H ATE 40MM) - E=1,2MM</t>
  </si>
  <si>
    <t xml:space="preserve">95,34</t>
  </si>
  <si>
    <t xml:space="preserve">07.03.066</t>
  </si>
  <si>
    <t xml:space="preserve">TELHA DE POLIESTER (PERFIL DA TRAPEZOIDAL ACO H=100MM) - E=1,2MM</t>
  </si>
  <si>
    <t xml:space="preserve">137,91</t>
  </si>
  <si>
    <t xml:space="preserve">07.03.067</t>
  </si>
  <si>
    <t xml:space="preserve">TELHA DE POLIESTER (PERFIL DA ONDULADA CRFS) - E=1,2MM</t>
  </si>
  <si>
    <t xml:space="preserve">113,32</t>
  </si>
  <si>
    <t xml:space="preserve">07.03.099</t>
  </si>
  <si>
    <t xml:space="preserve">COBERTURAS</t>
  </si>
  <si>
    <t xml:space="preserve">07.03.105</t>
  </si>
  <si>
    <t xml:space="preserve">TELHA CERAMICA TIPO FRANCESA</t>
  </si>
  <si>
    <t xml:space="preserve">103,20</t>
  </si>
  <si>
    <t xml:space="preserve">07.03.106</t>
  </si>
  <si>
    <t xml:space="preserve">TELHA CERAMICA TIPO PAULISTA</t>
  </si>
  <si>
    <t xml:space="preserve">174,19</t>
  </si>
  <si>
    <t xml:space="preserve">07.03.107</t>
  </si>
  <si>
    <t xml:space="preserve">TELHA CERAMICA TIPO PLAN</t>
  </si>
  <si>
    <t xml:space="preserve">159,61</t>
  </si>
  <si>
    <t xml:space="preserve">07.03.110</t>
  </si>
  <si>
    <t xml:space="preserve">TELHA CERAMICA TIPO ROMANA</t>
  </si>
  <si>
    <t xml:space="preserve">71,52</t>
  </si>
  <si>
    <t xml:space="preserve">07.03.112</t>
  </si>
  <si>
    <t xml:space="preserve">TELHA CERAMICA TIPO COLONIAL</t>
  </si>
  <si>
    <t xml:space="preserve">122,71</t>
  </si>
  <si>
    <t xml:space="preserve">07.03.120</t>
  </si>
  <si>
    <t xml:space="preserve">TELHA TECNOLOGIA CRFS ONDULADA  E=6MM</t>
  </si>
  <si>
    <t xml:space="preserve">53,19</t>
  </si>
  <si>
    <t xml:space="preserve">07.03.121</t>
  </si>
  <si>
    <t xml:space="preserve">TELHA TECNOLOGIA CRFS ONDULADA E=8MM</t>
  </si>
  <si>
    <t xml:space="preserve">88,21</t>
  </si>
  <si>
    <t xml:space="preserve">07.03.122</t>
  </si>
  <si>
    <t xml:space="preserve">TELHA TECNOLOGIA CRFS MAXIPLAC  H=125MM E=6MM</t>
  </si>
  <si>
    <t xml:space="preserve">97,35</t>
  </si>
  <si>
    <t xml:space="preserve">07.03.123</t>
  </si>
  <si>
    <t xml:space="preserve">TELHA TECNOLOGIA CRFS MAXIPLAC  H=125MM E=8MM</t>
  </si>
  <si>
    <t xml:space="preserve">136,45</t>
  </si>
  <si>
    <t xml:space="preserve">07.03.129</t>
  </si>
  <si>
    <t xml:space="preserve">TELHA  GALVALUME / ACO GALV PINT 1 FACE PO OU COIL-COATING ONDULADA CRFS E=0,65MM</t>
  </si>
  <si>
    <t xml:space="preserve">123,41</t>
  </si>
  <si>
    <t xml:space="preserve">07.03.130</t>
  </si>
  <si>
    <t xml:space="preserve">TELHA GALVALUME / ACO GALV PINT 1 FACE PO/COIL-COATING TRAPEZ H=40MM E=0,65MM</t>
  </si>
  <si>
    <t xml:space="preserve">149,73</t>
  </si>
  <si>
    <t xml:space="preserve">07.03.131</t>
  </si>
  <si>
    <t xml:space="preserve">TELHA GALVALUME / ACO GALV PINT 1 FACE PO/COIL-COATING TRAPEZ H=100MM E=0,65MM</t>
  </si>
  <si>
    <t xml:space="preserve">147,02</t>
  </si>
  <si>
    <t xml:space="preserve">07.03.132</t>
  </si>
  <si>
    <t xml:space="preserve">TELHA GALVALUME / ACO GALV ACAB. NATURAL ONDULADA CRFS  E=0,65MM</t>
  </si>
  <si>
    <t xml:space="preserve">119,90</t>
  </si>
  <si>
    <t xml:space="preserve">07.03.133</t>
  </si>
  <si>
    <t xml:space="preserve">TELHA GALVALUME / ACO GALV ACABAMENTO.NATURAL TRAPEZ H=40MM
.E=0,65MM</t>
  </si>
  <si>
    <t xml:space="preserve">121,43</t>
  </si>
  <si>
    <t xml:space="preserve">07.03.134</t>
  </si>
  <si>
    <t xml:space="preserve">TELHA GALVALUME / ACO GALV ACABAMENTO.NATURAL TRAPEZ H=100MM
.E=0,65MM</t>
  </si>
  <si>
    <t xml:space="preserve">129,48</t>
  </si>
  <si>
    <t xml:space="preserve">07.03.135</t>
  </si>
  <si>
    <t xml:space="preserve">TELHA GALVALUME / ACO GALV SANDUICHE  E=30MM  (PIR)  TRAPEZ H=40MM NAS DUAS FACES  E= 0,50MM COM PINT FACES APARENTES</t>
  </si>
  <si>
    <t xml:space="preserve">235,24</t>
  </si>
  <si>
    <t xml:space="preserve">07.03.136</t>
  </si>
  <si>
    <t xml:space="preserve">TELHA GALVALUME / ACO GALV SANDUICHE  E=50MM (PIR)  TRAPEZ H=40MM NAS DUAS FACES  E= 0,50MM COM PINT FACES APARENTES</t>
  </si>
  <si>
    <t xml:space="preserve">270,86</t>
  </si>
  <si>
    <t xml:space="preserve">07.03.137</t>
  </si>
  <si>
    <t xml:space="preserve">TELHA GALVALUME / ACO GALV SANDUICHE  E=30MM  (PIR) SUPERIOR TRAPEZ H=40MM / INFERIOR PLANO  E= 0,50MM  COM PINT FACES APARENTES</t>
  </si>
  <si>
    <t xml:space="preserve">265,33</t>
  </si>
  <si>
    <t xml:space="preserve">07.03.138</t>
  </si>
  <si>
    <t xml:space="preserve">TELHA GALVALUME / ACO GALV SANDUICHE  E=50MM (PIR) SUPERIOR TRAPEZ H=40MM / INFERIOR PLANO  E= 0,50MM  COM PINT FACES APARENTES</t>
  </si>
  <si>
    <t xml:space="preserve">297,94</t>
  </si>
  <si>
    <t xml:space="preserve">07.03.140</t>
  </si>
  <si>
    <t xml:space="preserve">TELHA GALVALUME / ACO GALV PINT 1 FACE PO/COIL-COATING TRAPEZ H=40MM E=0,80MM</t>
  </si>
  <si>
    <t xml:space="preserve">178,28</t>
  </si>
  <si>
    <t xml:space="preserve">07.03.144</t>
  </si>
  <si>
    <t xml:space="preserve">TELHA  GALVALUME / ACO GALV PINT 1 FACE PO OU COIL-COATING ONDULADA CRFS E=0,80MM</t>
  </si>
  <si>
    <t xml:space="preserve">180,38</t>
  </si>
  <si>
    <t xml:space="preserve">07.03.145</t>
  </si>
  <si>
    <t xml:space="preserve">TELHA GALVALUME / ACO GALV PINT 1 FACE PO/COIL-COATING TRAPEZ H=100MM E=0,80MM</t>
  </si>
  <si>
    <t xml:space="preserve">203,62</t>
  </si>
  <si>
    <t xml:space="preserve">07.03.146</t>
  </si>
  <si>
    <t xml:space="preserve">TELHA GALVALUME / ACO GALV ACABAMENTO NATURAL ONDULADA CRFS E=0,80MM</t>
  </si>
  <si>
    <t xml:space="preserve">159,14</t>
  </si>
  <si>
    <t xml:space="preserve">07.03.147</t>
  </si>
  <si>
    <t xml:space="preserve">TELHA GALVALUME / ACO GALV ACABAMENTO.NATURAL TRAPEZ H=40MM
.E=0,80MM</t>
  </si>
  <si>
    <t xml:space="preserve">148,69</t>
  </si>
  <si>
    <t xml:space="preserve">07.03.148</t>
  </si>
  <si>
    <t xml:space="preserve">TELHA GALVALUME / ACO GALV ACABAMENTO.NATURAL TRAPEZ H=100MM
.E=0,80MM</t>
  </si>
  <si>
    <t xml:space="preserve">182,12</t>
  </si>
  <si>
    <t xml:space="preserve">07.03.150</t>
  </si>
  <si>
    <t xml:space="preserve">LONA TENSIONADA COM MEMBRANA ARMADA EM TELA DE POLIESTER, CHAPA DE AÇO, CABO DE AÇO, MASTROS METALICOS E  BLOCOS DE FIXAÇAO</t>
  </si>
  <si>
    <t xml:space="preserve">2009,47</t>
  </si>
  <si>
    <t xml:space="preserve">07.04.001</t>
  </si>
  <si>
    <t xml:space="preserve">CUMEEIRA E ESPIGAO EMBOCADOS PARA TELHA CERAMICA</t>
  </si>
  <si>
    <t xml:space="preserve">44,07</t>
  </si>
  <si>
    <t xml:space="preserve">07.04.034</t>
  </si>
  <si>
    <t xml:space="preserve">CUMEEIRA ACO PINT PO/COIL-COATING PERFIL OND/TRAP E=0,65MM H ATE 40MM</t>
  </si>
  <si>
    <t xml:space="preserve">150,11</t>
  </si>
  <si>
    <t xml:space="preserve">07.04.035</t>
  </si>
  <si>
    <t xml:space="preserve">CUMEEIRA DE ACO PINT PO OU COIL-COATING LISA OU LISA DENTADA  E=0.5MM</t>
  </si>
  <si>
    <t xml:space="preserve">88,75</t>
  </si>
  <si>
    <t xml:space="preserve">07.04.037</t>
  </si>
  <si>
    <t xml:space="preserve">CUMEEIRA ACO GALV PINT PO/COIL-COATING PERFIL TRAPEZ H=100MM  E=0,65MM</t>
  </si>
  <si>
    <t xml:space="preserve">171,21</t>
  </si>
  <si>
    <t xml:space="preserve">07.04.040</t>
  </si>
  <si>
    <t xml:space="preserve">CUMEEIRA DE ACO NATURAL LISA OU LISA DENTADA E=0,5MM</t>
  </si>
  <si>
    <t xml:space="preserve">54,33</t>
  </si>
  <si>
    <t xml:space="preserve">07.04.041</t>
  </si>
  <si>
    <t xml:space="preserve">CUMEEIRA DE ACO NATURAL PERFIL ONDUL OU TRAP E=0,65MM H ATE 40MM</t>
  </si>
  <si>
    <t xml:space="preserve">128,67</t>
  </si>
  <si>
    <t xml:space="preserve">07.04.042</t>
  </si>
  <si>
    <t xml:space="preserve">CUMEEIRA DE ACO GALV NATURAL PERFIL TRAP E=0,5MM H=100MM</t>
  </si>
  <si>
    <t xml:space="preserve">182,96</t>
  </si>
  <si>
    <t xml:space="preserve">07.04.044</t>
  </si>
  <si>
    <t xml:space="preserve">RUFO DE ACO NATURAL SIMPLES E=0,5MM</t>
  </si>
  <si>
    <t xml:space="preserve">39,88</t>
  </si>
  <si>
    <t xml:space="preserve">07.04.061</t>
  </si>
  <si>
    <t xml:space="preserve">DOMO DE ACRILICO COM CAIXILHO DE ALUMINIO</t>
  </si>
  <si>
    <t xml:space="preserve">1028,74</t>
  </si>
  <si>
    <t xml:space="preserve">07.04.099</t>
  </si>
  <si>
    <t xml:space="preserve">PECAS PARA COBERTURA</t>
  </si>
  <si>
    <t xml:space="preserve">07.04.100</t>
  </si>
  <si>
    <t xml:space="preserve">RUFO LISO DE ACO GALV NATURAL E=0,65MM CORTE ATE 300MM</t>
  </si>
  <si>
    <t xml:space="preserve">75,51</t>
  </si>
  <si>
    <t xml:space="preserve">07.04.101</t>
  </si>
  <si>
    <t xml:space="preserve">RUFO LISO DE ACO GALV NATURAL E=0,65MM CORTE ATE 400MM</t>
  </si>
  <si>
    <t xml:space="preserve">74,82</t>
  </si>
  <si>
    <t xml:space="preserve">07.04.102</t>
  </si>
  <si>
    <t xml:space="preserve">RUFO LISO DE ACO GALV NATURAL E=0,65MM CORTE ATE 600MM</t>
  </si>
  <si>
    <t xml:space="preserve">93,19</t>
  </si>
  <si>
    <t xml:space="preserve">07.04.103</t>
  </si>
  <si>
    <t xml:space="preserve">RUFO LISO DE ACO GALV NATURAL E=0,65MM CORTE ACIMA DE 600MM</t>
  </si>
  <si>
    <t xml:space="preserve">95,46</t>
  </si>
  <si>
    <t xml:space="preserve">07.04.112</t>
  </si>
  <si>
    <t xml:space="preserve">RUFO DENTADO ACO GALV NATURAL E=0,65MM CORTE ATE 300MM</t>
  </si>
  <si>
    <t xml:space="preserve">78,27</t>
  </si>
  <si>
    <t xml:space="preserve">07.04.113</t>
  </si>
  <si>
    <t xml:space="preserve">RUFO DENTADO ACO GALV NATURAL E=0,65MM CORTE ATE 400MM</t>
  </si>
  <si>
    <t xml:space="preserve">84,15</t>
  </si>
  <si>
    <t xml:space="preserve">07.04.114</t>
  </si>
  <si>
    <t xml:space="preserve">RUFO DENTADO ACO GALV NATURAL E=0,65MM CORTE ATE 600MM</t>
  </si>
  <si>
    <t xml:space="preserve">97,78</t>
  </si>
  <si>
    <t xml:space="preserve">07.04.115</t>
  </si>
  <si>
    <t xml:space="preserve">RUFO DENTADO ACO GALV NATURAL E=0,65MM CORTE ACIMA DE 600MM</t>
  </si>
  <si>
    <t xml:space="preserve">92,00</t>
  </si>
  <si>
    <t xml:space="preserve">07.04.120</t>
  </si>
  <si>
    <t xml:space="preserve">RUFO DENTADO ACO GALV PINT PO/COIL-COATING E=0,65MM CORTE ATE 300MM</t>
  </si>
  <si>
    <t xml:space="preserve">90,57</t>
  </si>
  <si>
    <t xml:space="preserve">07.04.121</t>
  </si>
  <si>
    <t xml:space="preserve">RUFO DENTADO ACO GALV PINT PO/COIL-COATING E=0,65MM CORTE ATE 400MM</t>
  </si>
  <si>
    <t xml:space="preserve">107,57</t>
  </si>
  <si>
    <t xml:space="preserve">07.04.122</t>
  </si>
  <si>
    <t xml:space="preserve">RUFO DENTADO ACO GALV PINT PO/COIL-COATING E=0,50MM CORTE ATE 300MM</t>
  </si>
  <si>
    <t xml:space="preserve">86,46</t>
  </si>
  <si>
    <t xml:space="preserve">07.04.123</t>
  </si>
  <si>
    <t xml:space="preserve">RUFO DENTADO ACO GALV PINT PO/COIL-COATING E=0,50MM CORTE ATE 400MM</t>
  </si>
  <si>
    <t xml:space="preserve">98,36</t>
  </si>
  <si>
    <t xml:space="preserve">07.04.124</t>
  </si>
  <si>
    <t xml:space="preserve">RUFO DENTADO ACO GALV PINT PO/COIL-COATING E=0,50MM CORTE ATE 600MM</t>
  </si>
  <si>
    <t xml:space="preserve">136,98</t>
  </si>
  <si>
    <t xml:space="preserve">07.04.126</t>
  </si>
  <si>
    <t xml:space="preserve">RUFO DENTADO ACO GALV PINT PO/COIL-COATING E=0,65MM CORTE ATE 600MM</t>
  </si>
  <si>
    <t xml:space="preserve">158,16</t>
  </si>
  <si>
    <t xml:space="preserve">07.04.127</t>
  </si>
  <si>
    <t xml:space="preserve">RUFO LISO ACO GALV PINT PO OU COIL-COATING E=0,65MM CORTE ATE 300MM</t>
  </si>
  <si>
    <t xml:space="preserve">87,25</t>
  </si>
  <si>
    <t xml:space="preserve">07.04.129</t>
  </si>
  <si>
    <t xml:space="preserve">CUMEEIRA ARTICULADA P/ TELHA TECNOLOGIA CRFS ONDULADA</t>
  </si>
  <si>
    <t xml:space="preserve">122,41</t>
  </si>
  <si>
    <t xml:space="preserve">07.04.130</t>
  </si>
  <si>
    <t xml:space="preserve">CUMEEIRA SHED P/ TELHA TECNOLOGIA CRFS ONDULADA</t>
  </si>
  <si>
    <t xml:space="preserve">76,93</t>
  </si>
  <si>
    <t xml:space="preserve">07.04.131</t>
  </si>
  <si>
    <t xml:space="preserve">RUFO P/ TELHA TECNOLOGIA CRFS ONDULADA</t>
  </si>
  <si>
    <t xml:space="preserve">74,48</t>
  </si>
  <si>
    <t xml:space="preserve">07.04.132</t>
  </si>
  <si>
    <t xml:space="preserve">ESPIGAO NORMAL P/ TELHA TECNOLOGIA CRFS ONDULADA</t>
  </si>
  <si>
    <t xml:space="preserve">75,75</t>
  </si>
  <si>
    <t xml:space="preserve">07.04.133</t>
  </si>
  <si>
    <t xml:space="preserve">RUFO LISO ACO GALV PINT PO/COIL-COATING E=0,65MM CORTE ATE 400MM</t>
  </si>
  <si>
    <t xml:space="preserve">103,98</t>
  </si>
  <si>
    <t xml:space="preserve">07.04.134</t>
  </si>
  <si>
    <t xml:space="preserve">RUFO LISO ACO GALV PINT PO/COIL-COATING E=0,65MM CORTE ATE 600MM</t>
  </si>
  <si>
    <t xml:space="preserve">163,16</t>
  </si>
  <si>
    <t xml:space="preserve">07.04.135</t>
  </si>
  <si>
    <t xml:space="preserve">RUFO LISO ACO GALV PINT PO/COIL-COATING E=0,65MM CORTE ACIMA 600MM</t>
  </si>
  <si>
    <t xml:space="preserve">128,50</t>
  </si>
  <si>
    <t xml:space="preserve">07.04.136</t>
  </si>
  <si>
    <t xml:space="preserve">RUFO DENTADO ACO GALV PINT PO/COIL-COATING E=0,65MM CORTE ACIMA 600MM</t>
  </si>
  <si>
    <t xml:space="preserve">129,08</t>
  </si>
  <si>
    <t xml:space="preserve">07.04.146</t>
  </si>
  <si>
    <t xml:space="preserve">CUMEEIRA ACO GALV. PINT PO/COIL-COATING PERFIL OND/TRAP E=0,80M H ATE 40MM</t>
  </si>
  <si>
    <t xml:space="preserve">177,19</t>
  </si>
  <si>
    <t xml:space="preserve">07.04.148</t>
  </si>
  <si>
    <t xml:space="preserve">CUMEEIRA DE ACO GALV ACABAMENTO NATURAL PERFIL ONDUL OU TRAP E=0,80MM H ATE 40MM</t>
  </si>
  <si>
    <t xml:space="preserve">205,09</t>
  </si>
  <si>
    <t xml:space="preserve">07.04.150</t>
  </si>
  <si>
    <t xml:space="preserve">RUFO LISO DE ACO GALV ACABAMENTO NATURAL E=0,80MM CORTE ATE 300MM</t>
  </si>
  <si>
    <t xml:space="preserve">64,59</t>
  </si>
  <si>
    <t xml:space="preserve">07.04.151</t>
  </si>
  <si>
    <t xml:space="preserve">RUFO LISO DE ACO GALV ACABAMENTO NATURAL E=0,80MM CORTE ATE 400MM</t>
  </si>
  <si>
    <t xml:space="preserve">83,23</t>
  </si>
  <si>
    <t xml:space="preserve">07.04.152</t>
  </si>
  <si>
    <t xml:space="preserve">RUFO LISO DE ACO GALV ACABAMENTO NATURAL E=0,80MM CORTE ATE 600MM</t>
  </si>
  <si>
    <t xml:space="preserve">100,38</t>
  </si>
  <si>
    <t xml:space="preserve">07.04.153</t>
  </si>
  <si>
    <t xml:space="preserve">RUFO LISO DE ACO GALV ACABAMENTO NATURAL E=0,80MM CORTE ACIMA DE 600MM</t>
  </si>
  <si>
    <t xml:space="preserve">111,81</t>
  </si>
  <si>
    <t xml:space="preserve">07.04.154</t>
  </si>
  <si>
    <t xml:space="preserve">RUFO DENTADO ACO GALV ACABAMENTO NATURAL E=0,80MM CORTE ATE 300MM</t>
  </si>
  <si>
    <t xml:space="preserve">120,19</t>
  </si>
  <si>
    <t xml:space="preserve">07.04.155</t>
  </si>
  <si>
    <t xml:space="preserve">RUFO DENTADO ACO GALV ACABAMENTO NATURAL E=0,80MM CORTE ATE 400MM</t>
  </si>
  <si>
    <t xml:space="preserve">121,59</t>
  </si>
  <si>
    <t xml:space="preserve">07.04.156</t>
  </si>
  <si>
    <t xml:space="preserve">RUFO DENTADO ACO GALV ACABAMENTO NATURAL E=0,80MM CORTE ATE 600MM</t>
  </si>
  <si>
    <t xml:space="preserve">96,69</t>
  </si>
  <si>
    <t xml:space="preserve">07.04.157</t>
  </si>
  <si>
    <t xml:space="preserve">RUFO DENTADO ACO GALV ACABAMENTO NATURAL E=0,80MM CORTE ACIMA DE
600MM</t>
  </si>
  <si>
    <t xml:space="preserve">98,29</t>
  </si>
  <si>
    <t xml:space="preserve">07.04.158</t>
  </si>
  <si>
    <t xml:space="preserve">RUFO DENTADO ACO GALV PINT PO/COIL-COATING E=0,80MM CORTE ATE 300MM</t>
  </si>
  <si>
    <t xml:space="preserve">07.04.159</t>
  </si>
  <si>
    <t xml:space="preserve">RUFO DENTADO ACO GALV PINT PO/COIL-COATING E=0,80MM CORTE ATE 400MM</t>
  </si>
  <si>
    <t xml:space="preserve">109,08</t>
  </si>
  <si>
    <t xml:space="preserve">07.04.160</t>
  </si>
  <si>
    <t xml:space="preserve">RUFO DENTADO ACO GALV PINT PO/COIL-COATING E=0,80MM CORTE ATE 600MM</t>
  </si>
  <si>
    <t xml:space="preserve">136,36</t>
  </si>
  <si>
    <t xml:space="preserve">07.04.161</t>
  </si>
  <si>
    <t xml:space="preserve">RUFO DENTADO ACO GALV PINT PO/COIL-COATING E=0,80MM CORTE ACIMA 600MM</t>
  </si>
  <si>
    <t xml:space="preserve">138,58</t>
  </si>
  <si>
    <t xml:space="preserve">07.04.162</t>
  </si>
  <si>
    <t xml:space="preserve">RUFO LISO ACO GALV PINT PO OU COIL-COATING E=0,80MM CORTE ATE 300MM</t>
  </si>
  <si>
    <t xml:space="preserve">86,66</t>
  </si>
  <si>
    <t xml:space="preserve">07.04.163</t>
  </si>
  <si>
    <t xml:space="preserve">RUFO LISO ACO GALV PINT PO/COIL-COATING E=0,80MM CORTE ATE 400MM</t>
  </si>
  <si>
    <t xml:space="preserve">98,79</t>
  </si>
  <si>
    <t xml:space="preserve">07.04.164</t>
  </si>
  <si>
    <t xml:space="preserve">RUFO LISO ACO GALV PINT PO/COIL-COATING E=0,80MM CORTE ATE 600MM</t>
  </si>
  <si>
    <t xml:space="preserve">135,70</t>
  </si>
  <si>
    <t xml:space="preserve">07.04.165</t>
  </si>
  <si>
    <t xml:space="preserve">RUFO LISO ACO GALV PINT PO/COIL-COATING E=0,80MM CORTE ACIMA 600MM</t>
  </si>
  <si>
    <t xml:space="preserve">138,74</t>
  </si>
  <si>
    <t xml:space="preserve">07.05.007</t>
  </si>
  <si>
    <t xml:space="preserve">FECHAMENTO TELHA PERF GALVALUME / ACO GALV
TRAPEZ H=40MM E=0,65MM PINT PO 2 FACES  Ø FURO ATE 3,17MM AREA PERFURADA ATÉ 40%</t>
  </si>
  <si>
    <t xml:space="preserve">154,38</t>
  </si>
  <si>
    <t xml:space="preserve">07.05.008</t>
  </si>
  <si>
    <t xml:space="preserve">FECHAMENTO TELHA PERF GALVALUME / ACO GALV TRAPEZ H=35MM E=0,65MM PINT PO 2 FACES  Ø FURO ATE 3,17MM AREA PERFURADA ATÉ 40%</t>
  </si>
  <si>
    <t xml:space="preserve">142,19</t>
  </si>
  <si>
    <t xml:space="preserve">VEDACAO LATERAL DE COBERTURA COM TELA DE NYLON</t>
  </si>
  <si>
    <t xml:space="preserve">237,87</t>
  </si>
  <si>
    <t xml:space="preserve">07.05.023</t>
  </si>
  <si>
    <t xml:space="preserve">FECHAMENTO TELHA GALVALUME / AÇO GALV TRAP H=40MM E=0,80MM PINT PO 2 FACES USO EXCLUSIVO FUNDO Q. ESPORTES</t>
  </si>
  <si>
    <t xml:space="preserve">128,21</t>
  </si>
  <si>
    <t xml:space="preserve">07.05.025</t>
  </si>
  <si>
    <t xml:space="preserve">FECHAMENTO TELHA PERF GALVALUME / AÇO GALV  TRAP H=40MM  E=0,80MM PINT PO 2 FACES  Ø FURO ATE 3,17MM AREA PERFURADA ATE 40%  USO EXCLUSIVO LATERAL Q. ESPORTES</t>
  </si>
  <si>
    <t xml:space="preserve">185,99</t>
  </si>
  <si>
    <t xml:space="preserve">07.05.080</t>
  </si>
  <si>
    <t xml:space="preserve">SUB-COBERTURA COM MANTA ALUMINIZADA</t>
  </si>
  <si>
    <t xml:space="preserve">22,60</t>
  </si>
  <si>
    <t xml:space="preserve">07.05.099</t>
  </si>
  <si>
    <t xml:space="preserve">FECHAMENTOS E/OU VEDACOES</t>
  </si>
  <si>
    <t xml:space="preserve">07.50.001</t>
  </si>
  <si>
    <t xml:space="preserve">DEMOLICAO DE TELHA FIBRO CIMENTO TRAPEZOIDAL</t>
  </si>
  <si>
    <t xml:space="preserve">07.60.001</t>
  </si>
  <si>
    <t xml:space="preserve">RETIRADA DE ESTRUT DE MADEIRA EM TESOURA,PONTAL OU MISTA P/TELHA BARRO SOBRE LAJE</t>
  </si>
  <si>
    <t xml:space="preserve">34,11</t>
  </si>
  <si>
    <t xml:space="preserve">07.60.002</t>
  </si>
  <si>
    <t xml:space="preserve">RETIRADA DE ESTRUT DE MADEIRA EM TESOURA PARA TELHAS DE BARRO SOBRE VAO LIVRE</t>
  </si>
  <si>
    <t xml:space="preserve">48,32</t>
  </si>
  <si>
    <t xml:space="preserve">07.60.005</t>
  </si>
  <si>
    <t xml:space="preserve">RETIRADA DE ESTRUT DE MADEIRA EM TESOURA,PONTAL OU MISTA P/TELHA FIBRO-CIM SOBRE LAJE</t>
  </si>
  <si>
    <t xml:space="preserve">07.60.006</t>
  </si>
  <si>
    <t xml:space="preserve">RETIRADA DE ESTRUT DE MADEIRA EM TESOURA,PARA TELHA DE FIBRO-CIM SOBR VAO LIVRE</t>
  </si>
  <si>
    <t xml:space="preserve">36,95</t>
  </si>
  <si>
    <t xml:space="preserve">07.60.010</t>
  </si>
  <si>
    <t xml:space="preserve">RETIRADA DE VIGAMENTO DE APOIO P/TELHAS DE BARRO/FIBRO-CIM/AL/PLAST/PLANA PRE-FAB</t>
  </si>
  <si>
    <t xml:space="preserve">5,68</t>
  </si>
  <si>
    <t xml:space="preserve">07.60.015</t>
  </si>
  <si>
    <t xml:space="preserve">RETIRADA DE CAIBROS</t>
  </si>
  <si>
    <t xml:space="preserve">3,41</t>
  </si>
  <si>
    <t xml:space="preserve">07.60.016</t>
  </si>
  <si>
    <t xml:space="preserve">RETIRADA DE RIPAS</t>
  </si>
  <si>
    <t xml:space="preserve">0,56</t>
  </si>
  <si>
    <t xml:space="preserve">07.60.020</t>
  </si>
  <si>
    <t xml:space="preserve">RETIRADA DE FERRAGENS PARA ESTRUTURA DE MADEIRA</t>
  </si>
  <si>
    <t xml:space="preserve">8,52</t>
  </si>
  <si>
    <t xml:space="preserve">07.60.050</t>
  </si>
  <si>
    <t xml:space="preserve">RETIRADA DE TELHAS DE BARRO</t>
  </si>
  <si>
    <t xml:space="preserve">8,34</t>
  </si>
  <si>
    <t xml:space="preserve">07.60.051</t>
  </si>
  <si>
    <t xml:space="preserve">RETIRADA DE TELHAS DE BARRO - S/REAPROV</t>
  </si>
  <si>
    <t xml:space="preserve">5,75</t>
  </si>
  <si>
    <t xml:space="preserve">07.60.055</t>
  </si>
  <si>
    <t xml:space="preserve">RETIRADA DE CUMEEIRAS E ESPIGÕES DE BARRO</t>
  </si>
  <si>
    <t xml:space="preserve">07.60.056</t>
  </si>
  <si>
    <t xml:space="preserve">RETIRADA DE CUMEEIRAS E ESPIGOES DE BARRO - S/REAPROV</t>
  </si>
  <si>
    <t xml:space="preserve">1,92</t>
  </si>
  <si>
    <t xml:space="preserve">07.60.060</t>
  </si>
  <si>
    <t xml:space="preserve">RETIRADA DE TELHAS OND DE FIBRO-CIM/PLAST OU ALUM/PLANA PRE FAB</t>
  </si>
  <si>
    <t xml:space="preserve">10,35</t>
  </si>
  <si>
    <t xml:space="preserve">07.60.061</t>
  </si>
  <si>
    <t xml:space="preserve">RETIRADA DE TELHAS OND DE FIBRO-CIM/PLAST OU ALUM/PLANA PRE FAB -
S/REAPROV</t>
  </si>
  <si>
    <t xml:space="preserve">7,19</t>
  </si>
  <si>
    <t xml:space="preserve">07.60.065</t>
  </si>
  <si>
    <t xml:space="preserve">RETIRADA DE CUMEEIRAS, ESPIGÕES E RUFOS DE FIBRO-CIMENTO</t>
  </si>
  <si>
    <t xml:space="preserve">12,82</t>
  </si>
  <si>
    <t xml:space="preserve">07.60.066</t>
  </si>
  <si>
    <t xml:space="preserve">RETIRADA DE CUMEEIRAS, ESPIGOES E RUFOS DE FIBRO-CIMENTO - S/REAPROV</t>
  </si>
  <si>
    <t xml:space="preserve">3,20</t>
  </si>
  <si>
    <t xml:space="preserve">07.60.099</t>
  </si>
  <si>
    <t xml:space="preserve">07.70.001</t>
  </si>
  <si>
    <t xml:space="preserve">RECOLOCAÇÃO DE RIPAS</t>
  </si>
  <si>
    <t xml:space="preserve">1,15</t>
  </si>
  <si>
    <t xml:space="preserve">07.70.002</t>
  </si>
  <si>
    <t xml:space="preserve">RECOLOCAÇÃO DE CAIBROS</t>
  </si>
  <si>
    <t xml:space="preserve">8,10</t>
  </si>
  <si>
    <t xml:space="preserve">07.70.003</t>
  </si>
  <si>
    <t xml:space="preserve">RECOLOCAÇÃO DE VIGAS</t>
  </si>
  <si>
    <t xml:space="preserve">21,40</t>
  </si>
  <si>
    <t xml:space="preserve">07.70.010</t>
  </si>
  <si>
    <t xml:space="preserve">RECOLOCAÇÃO DE FERRAGEM PARA ESTRUTURA DE MADEIRA</t>
  </si>
  <si>
    <t xml:space="preserve">19,89</t>
  </si>
  <si>
    <t xml:space="preserve">07.70.050</t>
  </si>
  <si>
    <t xml:space="preserve">RECOLOCAÇÃO DE TELHAS DE BARRO TIPO FRANCESA / ROMANA</t>
  </si>
  <si>
    <t xml:space="preserve">36,11</t>
  </si>
  <si>
    <t xml:space="preserve">07.70.052</t>
  </si>
  <si>
    <t xml:space="preserve">RECOLOCAÇÃO DE TELHA DE BARRO TIPO PLAN</t>
  </si>
  <si>
    <t xml:space="preserve">31,63</t>
  </si>
  <si>
    <t xml:space="preserve">07.70.055</t>
  </si>
  <si>
    <t xml:space="preserve">RECOLOCAÇÃO DE TELHA DE FIBROCIMENTO, PLÁSTICO OU ALUMÍNIO</t>
  </si>
  <si>
    <t xml:space="preserve">07.70.080</t>
  </si>
  <si>
    <t xml:space="preserve">RECOLOCAÇÃO DE CUMEEIRAS E ESPIGÕES DE BARRO</t>
  </si>
  <si>
    <t xml:space="preserve">25,87</t>
  </si>
  <si>
    <t xml:space="preserve">07.70.081</t>
  </si>
  <si>
    <t xml:space="preserve">RECOLOCAÇÃO DE CUMEEIRAS, ESPIGÕES E RUFOS DE CRFS</t>
  </si>
  <si>
    <t xml:space="preserve">11,37</t>
  </si>
  <si>
    <t xml:space="preserve">07.70.099</t>
  </si>
  <si>
    <t xml:space="preserve">RECOLOCACOES DE COBERTURA</t>
  </si>
  <si>
    <t xml:space="preserve">07.80.001</t>
  </si>
  <si>
    <t xml:space="preserve">RIPAS DE 5 X 1,5 CM G1-C6</t>
  </si>
  <si>
    <t xml:space="preserve">9,48</t>
  </si>
  <si>
    <t xml:space="preserve">07.80.002</t>
  </si>
  <si>
    <t xml:space="preserve">CAIBRO DE 5 X 6 CM G1-C6</t>
  </si>
  <si>
    <t xml:space="preserve">20,64</t>
  </si>
  <si>
    <t xml:space="preserve">07.80.003</t>
  </si>
  <si>
    <t xml:space="preserve">TABUA DE 12 X 3 CM G1-C6</t>
  </si>
  <si>
    <t xml:space="preserve">31,12</t>
  </si>
  <si>
    <t xml:space="preserve">07.80.004</t>
  </si>
  <si>
    <t xml:space="preserve">VIGA DE MADEIRA 6 X 12 CM G1-C6</t>
  </si>
  <si>
    <t xml:space="preserve">07.80.005</t>
  </si>
  <si>
    <t xml:space="preserve">VIGA DE MADEIRA 6 X 16 CM G1-C6</t>
  </si>
  <si>
    <t xml:space="preserve">07.80.008</t>
  </si>
  <si>
    <t xml:space="preserve">SARRAFO APARELHADO 10X2,5CM G1-C2</t>
  </si>
  <si>
    <t xml:space="preserve">ML</t>
  </si>
  <si>
    <t xml:space="preserve">10,93</t>
  </si>
  <si>
    <t xml:space="preserve">07.80.009</t>
  </si>
  <si>
    <t xml:space="preserve">PECAS ESPECIAIS DE MADEIRA SERRADA G1-C6</t>
  </si>
  <si>
    <t xml:space="preserve">07.80.019</t>
  </si>
  <si>
    <t xml:space="preserve">PARAFUSO PARA FIXACAO DE TELHA ONDULADA CRFS</t>
  </si>
  <si>
    <t xml:space="preserve">7,11</t>
  </si>
  <si>
    <t xml:space="preserve">07.80.020</t>
  </si>
  <si>
    <t xml:space="preserve">PARAFUSO OU GANCHO P/ FIXACAO TELHA CRFS MODULADA</t>
  </si>
  <si>
    <t xml:space="preserve">7,70</t>
  </si>
  <si>
    <t xml:space="preserve">07.80.022</t>
  </si>
  <si>
    <t xml:space="preserve">CHAPUZ METÁLICO FERRO 2" X 1/4" ENCONTRO CUMEEIRA/PENDURAL INCLUSIVE PARAFUSOS</t>
  </si>
  <si>
    <t xml:space="preserve">309,52</t>
  </si>
  <si>
    <t xml:space="preserve">07.80.023</t>
  </si>
  <si>
    <t xml:space="preserve">ESTRIBO/GRAMPO FERRO REDONDO 1/2" INCLUSO CHAPA E PORCAS</t>
  </si>
  <si>
    <t xml:space="preserve">89,25</t>
  </si>
  <si>
    <t xml:space="preserve">07.80.024</t>
  </si>
  <si>
    <t xml:space="preserve">CHAPUZ METALICO 2X40CM FERRO 2" X 1/4" INCLUSIVE PARAFUSOS</t>
  </si>
  <si>
    <t xml:space="preserve">174,87</t>
  </si>
  <si>
    <t xml:space="preserve">07.80.025</t>
  </si>
  <si>
    <t xml:space="preserve">TELHA DE CONCRETO COR VERMELHA</t>
  </si>
  <si>
    <t xml:space="preserve">87,33</t>
  </si>
  <si>
    <t xml:space="preserve">07.80.026</t>
  </si>
  <si>
    <t xml:space="preserve">TELHA DE CONCRETO COR CINZA</t>
  </si>
  <si>
    <t xml:space="preserve">77,65</t>
  </si>
  <si>
    <t xml:space="preserve">07.80.027</t>
  </si>
  <si>
    <t xml:space="preserve">TELHA GALVALUME / ACO GALV AUTOPORTANTE DOIS APOIOS VÃO MÁXIMO ATÉ 11METROS E=0,80MM H=260MM ACABAMENTO NATURAL</t>
  </si>
  <si>
    <t xml:space="preserve">157,54</t>
  </si>
  <si>
    <t xml:space="preserve">07.80.028</t>
  </si>
  <si>
    <t xml:space="preserve">TELHA GALVALUME / ACO GALV AUTOPORTANTE DOIS APOIOS VÃO MÁXIMO ATÉ 11 METROS E=0,80MM H=260MM ACABAMENTO NATURAL SANDUICHE DE LÃ DE ROCHA E=50 MM ENVELOPADA</t>
  </si>
  <si>
    <t xml:space="preserve">346,09</t>
  </si>
  <si>
    <t xml:space="preserve">07.80.029</t>
  </si>
  <si>
    <t xml:space="preserve">TELHA GALVALUME / ACO GALV AUTOPORTANTE DOIS APOIOS VÃO MÁXIMO ATÉ 11 METROS E=0,80MM H=260MM FACE INFERIOR PINTADA SANDUICHE DE LÃ DE ROCHA E=50 MM ENVELOPADA</t>
  </si>
  <si>
    <t xml:space="preserve">377,37</t>
  </si>
  <si>
    <t xml:space="preserve">07.80.030</t>
  </si>
  <si>
    <t xml:space="preserve">TELHAS CERAMICA TIPO FRANCESA</t>
  </si>
  <si>
    <t xml:space="preserve">07.80.032</t>
  </si>
  <si>
    <t xml:space="preserve">CUMEEIRA E ESPIGAO EMBOCADOS PARA TELHAS CERAMICA</t>
  </si>
  <si>
    <t xml:space="preserve">07.80.033</t>
  </si>
  <si>
    <t xml:space="preserve">FECHAMENTO DE OITAO EM TABUA DE 10 X 1CM MACHO-FEMEA P/FORRO G1-C4</t>
  </si>
  <si>
    <t xml:space="preserve">139,30</t>
  </si>
  <si>
    <t xml:space="preserve">07.80.035</t>
  </si>
  <si>
    <t xml:space="preserve">LIMPEZA DE TELHADO INCLUSIVE REMOÇÃO DO MATERIAL RECOLHIDO</t>
  </si>
  <si>
    <t xml:space="preserve">07.80.036</t>
  </si>
  <si>
    <t xml:space="preserve">TELHA TECNOLOGIA CRFS MODULADA E=8MM</t>
  </si>
  <si>
    <t xml:space="preserve">218,51</t>
  </si>
  <si>
    <t xml:space="preserve">07.80.037</t>
  </si>
  <si>
    <t xml:space="preserve">TELHA TECNOLOGIA CRFS TRAPEZOIDAL 44CM E=8MM</t>
  </si>
  <si>
    <t xml:space="preserve">195,95</t>
  </si>
  <si>
    <t xml:space="preserve">07.80.039</t>
  </si>
  <si>
    <t xml:space="preserve">07.80.040</t>
  </si>
  <si>
    <t xml:space="preserve">TELHA TECNOLOGIA CRFS ONDULADA E=6MM</t>
  </si>
  <si>
    <t xml:space="preserve">07.80.041</t>
  </si>
  <si>
    <t xml:space="preserve">07.80.042</t>
  </si>
  <si>
    <t xml:space="preserve">CUMEEIRA NORMAL P/ TELHA TECNOLOGIA CRFS ONDULADA</t>
  </si>
  <si>
    <t xml:space="preserve">83,41</t>
  </si>
  <si>
    <t xml:space="preserve">07.80.043</t>
  </si>
  <si>
    <t xml:space="preserve">07.80.044</t>
  </si>
  <si>
    <t xml:space="preserve">07.80.045</t>
  </si>
  <si>
    <t xml:space="preserve">07.80.048</t>
  </si>
  <si>
    <t xml:space="preserve">ARESTA P/ TELHA TECNOLOGIA CRFS ONDULADA</t>
  </si>
  <si>
    <t xml:space="preserve">76,25</t>
  </si>
  <si>
    <t xml:space="preserve">07.80.050</t>
  </si>
  <si>
    <t xml:space="preserve">07.80.051</t>
  </si>
  <si>
    <t xml:space="preserve">FECHAMENTO DE OITAO C/ TELHA TECNOLOGIA CRFS ONDULADA E=8MM</t>
  </si>
  <si>
    <t xml:space="preserve">87,64</t>
  </si>
  <si>
    <t xml:space="preserve">07.80.052</t>
  </si>
  <si>
    <t xml:space="preserve">CUMEEIRA NORMAL PARA TELHA TECNOLOGIA CRFS MODULADA</t>
  </si>
  <si>
    <t xml:space="preserve">187,49</t>
  </si>
  <si>
    <t xml:space="preserve">07.80.053</t>
  </si>
  <si>
    <t xml:space="preserve">CUMEEIRA ARTICULADA PARA TELHA TECNOLOGIA CRFS MODULADA</t>
  </si>
  <si>
    <t xml:space="preserve">171,33</t>
  </si>
  <si>
    <t xml:space="preserve">07.80.054</t>
  </si>
  <si>
    <t xml:space="preserve">RUFO PARA TELHA TECNOLOGIA CRFS MODULADA</t>
  </si>
  <si>
    <t xml:space="preserve">130,26</t>
  </si>
  <si>
    <t xml:space="preserve">07.80.055</t>
  </si>
  <si>
    <t xml:space="preserve">CUMEEIRA NORMAL PARA TELHA TECNOLOGIA CRFS TRAPEZOIDAL 44CM</t>
  </si>
  <si>
    <t xml:space="preserve">139,68</t>
  </si>
  <si>
    <t xml:space="preserve">07.80.056</t>
  </si>
  <si>
    <t xml:space="preserve">CUMEEIRA NORMAL PARA TELHA TECNOLOGIA CRFS TRAPEZOIDAL 90CM</t>
  </si>
  <si>
    <t xml:space="preserve">323,29</t>
  </si>
  <si>
    <t xml:space="preserve">07.80.057</t>
  </si>
  <si>
    <t xml:space="preserve">CUMEEIRA ARTICULADA PARA TELHA TECNOLOGIA CRFS TRAPEZOIDAL 90CM</t>
  </si>
  <si>
    <t xml:space="preserve">335,80</t>
  </si>
  <si>
    <t xml:space="preserve">07.80.058</t>
  </si>
  <si>
    <t xml:space="preserve">RUFO PARA TELHA TECNOLOGIA CRFS TRAPEZOIDAL 90CM</t>
  </si>
  <si>
    <t xml:space="preserve">63,73</t>
  </si>
  <si>
    <t xml:space="preserve">07.80.059</t>
  </si>
  <si>
    <t xml:space="preserve">TELHA DE VIDRO TIPO FRANCESA PARA ILUMINAÇÃO</t>
  </si>
  <si>
    <t xml:space="preserve">1362,92</t>
  </si>
  <si>
    <t xml:space="preserve">07.80.062</t>
  </si>
  <si>
    <t xml:space="preserve">TELHA DE POLIESTER PERFIL DA CANALETE 90 CM E=1,20MM</t>
  </si>
  <si>
    <t xml:space="preserve">223,17</t>
  </si>
  <si>
    <t xml:space="preserve">07.80.064</t>
  </si>
  <si>
    <t xml:space="preserve">TELHA DE POLIESTER PERFIL DA MAXIPLAC E=1,20MM</t>
  </si>
  <si>
    <t xml:space="preserve">142,63</t>
  </si>
  <si>
    <t xml:space="preserve">07.80.065</t>
  </si>
  <si>
    <t xml:space="preserve">TELHA DE POLIESTER PERFIL DA ONDULADA ALUMINIO E=1,20MM</t>
  </si>
  <si>
    <t xml:space="preserve">113,84</t>
  </si>
  <si>
    <t xml:space="preserve">07.80.066</t>
  </si>
  <si>
    <t xml:space="preserve">TELHA DE POLIESTER PERFIL DA TRAPEZOIDAL ALUMINIO E=1,20MM</t>
  </si>
  <si>
    <t xml:space="preserve">116,96</t>
  </si>
  <si>
    <t xml:space="preserve">07.80.087</t>
  </si>
  <si>
    <t xml:space="preserve">PARAFUSO PARA FIXACAO TELHA CRFS TRAPEZOIDAL C/ 44CM</t>
  </si>
  <si>
    <t xml:space="preserve">7,02</t>
  </si>
  <si>
    <t xml:space="preserve">07.80.088</t>
  </si>
  <si>
    <t xml:space="preserve">PARAFUSO PARA FIXACAO TELHA CRFS TRAPEZOIDAL C/ 90CM</t>
  </si>
  <si>
    <t xml:space="preserve">07.80.089</t>
  </si>
  <si>
    <t xml:space="preserve">PARAFUSO P/ FIXACAO TELHA CRFS TRAPEZOIDAL C/ 49CM</t>
  </si>
  <si>
    <t xml:space="preserve">07.80.090</t>
  </si>
  <si>
    <t xml:space="preserve">AMARRACAO DE TELHA CERAMICA COM ARAME DE COBRE</t>
  </si>
  <si>
    <t xml:space="preserve">21,92</t>
  </si>
  <si>
    <t xml:space="preserve">07.80.091</t>
  </si>
  <si>
    <t xml:space="preserve">EMBOCAMENTO DE BEIRAL EM TELHA CERAMICA</t>
  </si>
  <si>
    <t xml:space="preserve">18,78</t>
  </si>
  <si>
    <t xml:space="preserve">07.80.099</t>
  </si>
  <si>
    <t xml:space="preserve">SERVICOS DE COBERTURA - CONSERVACAO</t>
  </si>
  <si>
    <t xml:space="preserve">08.01.001</t>
  </si>
  <si>
    <t xml:space="preserve">AC-04 ABRIGO E CAVALETE DE 3/4" COMPLETO 85X65X30CM</t>
  </si>
  <si>
    <t xml:space="preserve">2161,89</t>
  </si>
  <si>
    <t xml:space="preserve">08.01.002</t>
  </si>
  <si>
    <t xml:space="preserve">AC-05 ABRIGO E CAVALETE DE 1" COMPLETO 85X65X30CM</t>
  </si>
  <si>
    <t xml:space="preserve">2213,46</t>
  </si>
  <si>
    <t xml:space="preserve">08.01.005</t>
  </si>
  <si>
    <t xml:space="preserve">AC-08 ABRIGO E CAVALETE DE 2" COMPLETO 245X110X40CM</t>
  </si>
  <si>
    <t xml:space="preserve">15560,63</t>
  </si>
  <si>
    <t xml:space="preserve">08.01.099</t>
  </si>
  <si>
    <t xml:space="preserve">SERVICOS EM CAVALETE E ABRIGO</t>
  </si>
  <si>
    <t xml:space="preserve">08.02.001</t>
  </si>
  <si>
    <t xml:space="preserve">AG-04 ABRIGO PARA GAS COM 2 CILINDROS DE 45 KG</t>
  </si>
  <si>
    <t xml:space="preserve">10762,72</t>
  </si>
  <si>
    <t xml:space="preserve">08.02.002</t>
  </si>
  <si>
    <t xml:space="preserve">AG-05 ABRIGO PARA GAS COM 4 CILINDROS DE 45 KG</t>
  </si>
  <si>
    <t xml:space="preserve">16549,72</t>
  </si>
  <si>
    <t xml:space="preserve">08.02.003</t>
  </si>
  <si>
    <t xml:space="preserve">AG-06 ABRIGO PARA GAS COM 6 CILINDROS DE 45 KG</t>
  </si>
  <si>
    <t xml:space="preserve">21272,33</t>
  </si>
  <si>
    <t xml:space="preserve">08.02.004</t>
  </si>
  <si>
    <t xml:space="preserve">AG-07 ABRIGO PARA MEDIDOR COMGAS 60X60X30CM</t>
  </si>
  <si>
    <t xml:space="preserve">2435,89</t>
  </si>
  <si>
    <t xml:space="preserve">08.02.005</t>
  </si>
  <si>
    <t xml:space="preserve">AG-08 ABRIGO PARA GAS COM 2 BUJOES DE 13 KG</t>
  </si>
  <si>
    <t xml:space="preserve">3354,09</t>
  </si>
  <si>
    <t xml:space="preserve">08.02.016</t>
  </si>
  <si>
    <t xml:space="preserve">PROTECAO ANTICORROSIVA PARA RAMAIS SOB A TERRA</t>
  </si>
  <si>
    <t xml:space="preserve">33,80</t>
  </si>
  <si>
    <t xml:space="preserve">08.02.017</t>
  </si>
  <si>
    <t xml:space="preserve">PROTECAO MECANICA PARA RAMAIS SOB ATERRA</t>
  </si>
  <si>
    <t xml:space="preserve">15,24</t>
  </si>
  <si>
    <t xml:space="preserve">08.02.021</t>
  </si>
  <si>
    <t xml:space="preserve">VG-01 VALVULA E REGULADOR DE PRESSAO DE GAS</t>
  </si>
  <si>
    <t xml:space="preserve">TUBO ACO GALV NBR5590-CLASSE PESADA DN 20MM (3/4") INCL CONEXOES</t>
  </si>
  <si>
    <t xml:space="preserve">199,55</t>
  </si>
  <si>
    <t xml:space="preserve">08.02.041</t>
  </si>
  <si>
    <t xml:space="preserve">TUBO ACO GALV NBR5590-CLASSE PESADA DN 25MM (1") INCL CONEXOES</t>
  </si>
  <si>
    <t xml:space="preserve">232,29</t>
  </si>
  <si>
    <t xml:space="preserve">08.02.042</t>
  </si>
  <si>
    <t xml:space="preserve">TUBO ACO GALV NBR5590-CLASSE PESADA DN 32MM (1 1/4") INCL CONEXOES</t>
  </si>
  <si>
    <t xml:space="preserve">298,72</t>
  </si>
  <si>
    <t xml:space="preserve">08.02.043</t>
  </si>
  <si>
    <t xml:space="preserve">TUBO ACO GALV NBR5590-CLASSE PESADA DN 40MM (1 1/2") INCL CONEXOES</t>
  </si>
  <si>
    <t xml:space="preserve">321,33</t>
  </si>
  <si>
    <t xml:space="preserve">ENVOLVIMENTO C/ TUBO DE PVC DN 150MM EM TUBULACAO DE GAS DE RUA</t>
  </si>
  <si>
    <t xml:space="preserve">54,28</t>
  </si>
  <si>
    <t xml:space="preserve">TUBO DE COBRE P/ GAS CLASSE A S/COST DN=1/2 (15) SOLDA FOSCOPER</t>
  </si>
  <si>
    <t xml:space="preserve">154,49</t>
  </si>
  <si>
    <t xml:space="preserve">08.02.061</t>
  </si>
  <si>
    <t xml:space="preserve">TUBO DE COBRE P/ GAS CLASSE A S/COST DN=3/4 (22) SOLDA FOSCOPER</t>
  </si>
  <si>
    <t xml:space="preserve">203,74</t>
  </si>
  <si>
    <t xml:space="preserve">08.02.062</t>
  </si>
  <si>
    <t xml:space="preserve">TUBO DE COBRE P/ GAS CLASSE A S/COST DN=1 (28) SOLDA FOSCOPER</t>
  </si>
  <si>
    <t xml:space="preserve">249,48</t>
  </si>
  <si>
    <t xml:space="preserve">08.02.063</t>
  </si>
  <si>
    <t xml:space="preserve">TUBO DE COBRE P/ GAS CLASSE A S/COST DN=1 1/4 (35) SOLDA FOSCOPER</t>
  </si>
  <si>
    <t xml:space="preserve">352,75</t>
  </si>
  <si>
    <t xml:space="preserve">08.02.064</t>
  </si>
  <si>
    <t xml:space="preserve">TUBO DE COBRE P/ GAS CLSSE A S/COST DN=1 1/2 (42) SOLDA FOSCOPER</t>
  </si>
  <si>
    <t xml:space="preserve">429,54</t>
  </si>
  <si>
    <t xml:space="preserve">08.02.099</t>
  </si>
  <si>
    <t xml:space="preserve">SERVICOS EM ABRIGO E REDE DE GAS</t>
  </si>
  <si>
    <t xml:space="preserve">08.03.001</t>
  </si>
  <si>
    <t xml:space="preserve">TUBO ACO GALVANIZ NBR5580-CL MEDIA, DN15MM (1/2") - INCL CONEXOES</t>
  </si>
  <si>
    <t xml:space="preserve">91,26</t>
  </si>
  <si>
    <t xml:space="preserve">08.03.002</t>
  </si>
  <si>
    <t xml:space="preserve">TUBO ACO GALVANIZ NBR5580-CL MEDIA, DN20MM (3/4") - INCL CONEXOES</t>
  </si>
  <si>
    <t xml:space="preserve">94,23</t>
  </si>
  <si>
    <t xml:space="preserve">08.03.003</t>
  </si>
  <si>
    <t xml:space="preserve">TUBO ACO GALVANIZ NBR5580-CL MEDIA, DN25MM (1") - INCL. CONEXOES</t>
  </si>
  <si>
    <t xml:space="preserve">131,97</t>
  </si>
  <si>
    <t xml:space="preserve">08.03.004</t>
  </si>
  <si>
    <t xml:space="preserve">TUBO ACO GALVANIZ NBR 5580-CL MEDIA, DN32MM (1 1/4")-INCL CONEXOES</t>
  </si>
  <si>
    <t xml:space="preserve">158,51</t>
  </si>
  <si>
    <t xml:space="preserve">08.03.005</t>
  </si>
  <si>
    <t xml:space="preserve">TUBO ACO GALVANIZ NBR5580-CL MEDIA, DN40MM (1 1/2")-INCL CONEXOES</t>
  </si>
  <si>
    <t xml:space="preserve">183,01</t>
  </si>
  <si>
    <t xml:space="preserve">08.03.006</t>
  </si>
  <si>
    <t xml:space="preserve">TUBO ACO GALVANIZ NBR5580-CL MEDIA, DN50MM (2") - INCL CONEXOES</t>
  </si>
  <si>
    <t xml:space="preserve">226,62</t>
  </si>
  <si>
    <t xml:space="preserve">08.03.007</t>
  </si>
  <si>
    <t xml:space="preserve">TUBO ACO GALVANIZ NBR5580-CL MEDIA, DN65MM (2 1/2") - INCL CONEXOES</t>
  </si>
  <si>
    <t xml:space="preserve">275,67</t>
  </si>
  <si>
    <t xml:space="preserve">08.03.008</t>
  </si>
  <si>
    <t xml:space="preserve">TUBO ACO GALVANIZ NBR5580-CL MEDIA, DN80MM (3")-INCL CONEXOES</t>
  </si>
  <si>
    <t xml:space="preserve">313,83</t>
  </si>
  <si>
    <t xml:space="preserve">08.03.009</t>
  </si>
  <si>
    <t xml:space="preserve">TUBO ACO GALVANIZ NBR5580-CL MEDIA, DN100MM (4")-INCL CONEXOES</t>
  </si>
  <si>
    <t xml:space="preserve">420,98</t>
  </si>
  <si>
    <t xml:space="preserve">08.03.010</t>
  </si>
  <si>
    <t xml:space="preserve">TUBO ACO GALVANIZ NBR5580-CL MEDIA, DN 150MM (6") - INCL CONEXOES</t>
  </si>
  <si>
    <t xml:space="preserve">697,26</t>
  </si>
  <si>
    <t xml:space="preserve">08.03.012</t>
  </si>
  <si>
    <t xml:space="preserve">08.03.015</t>
  </si>
  <si>
    <t xml:space="preserve">TUBO PVC RÍGIDO JUNTA SOLDÁVEL DE 20 INCL CONEXÕES</t>
  </si>
  <si>
    <t xml:space="preserve">27,32</t>
  </si>
  <si>
    <t xml:space="preserve">08.03.016</t>
  </si>
  <si>
    <t xml:space="preserve">TUBO PVC RÍGIDO JUNTA SOLDÁVEL DE 25 INCL CONEXÕES</t>
  </si>
  <si>
    <t xml:space="preserve">30,46</t>
  </si>
  <si>
    <t xml:space="preserve">08.03.017</t>
  </si>
  <si>
    <t xml:space="preserve">TUBO PVC RÍGIDO JUNTA SOLDÁVEL DE 32 INCL CONEXÕES</t>
  </si>
  <si>
    <t xml:space="preserve">42,54</t>
  </si>
  <si>
    <t xml:space="preserve">08.03.018</t>
  </si>
  <si>
    <t xml:space="preserve">TUBO PVC RÍGIDO JUNTA SOLDÁVEL DE 40 INCL CONEXÕES</t>
  </si>
  <si>
    <t xml:space="preserve">55,91</t>
  </si>
  <si>
    <t xml:space="preserve">08.03.019</t>
  </si>
  <si>
    <t xml:space="preserve">TUBO PVC RÍGIDO JUNTA SOLDÁVEL DE 50 INCL CONEXÕES</t>
  </si>
  <si>
    <t xml:space="preserve">60,07</t>
  </si>
  <si>
    <t xml:space="preserve">TUBO PVC RÍGIDO JUNTA SOLDÁVEL DE 60 INCL CONEXÕES</t>
  </si>
  <si>
    <t xml:space="preserve">90,36</t>
  </si>
  <si>
    <t xml:space="preserve">08.03.021</t>
  </si>
  <si>
    <t xml:space="preserve">TUBO PVC RÍGIDO JUNTA SOLDÁVEL DE 75 INCL CONEXÕES</t>
  </si>
  <si>
    <t xml:space="preserve">122,14</t>
  </si>
  <si>
    <t xml:space="preserve">08.03.022</t>
  </si>
  <si>
    <t xml:space="preserve">TUBO PVC RÍGIDO JUNTA SOLDÁVEL DE 85 INCL CONEXÕES</t>
  </si>
  <si>
    <t xml:space="preserve">141,43</t>
  </si>
  <si>
    <t xml:space="preserve">08.03.023</t>
  </si>
  <si>
    <t xml:space="preserve">TUBO PVC RÍGIDO JUNTA SOLDÁVEL DE 110 INCL CONEXÕES</t>
  </si>
  <si>
    <t xml:space="preserve">211,56</t>
  </si>
  <si>
    <t xml:space="preserve">08.03.099</t>
  </si>
  <si>
    <t xml:space="preserve">SERVICOS EM REDE DE AGUA FRIA</t>
  </si>
  <si>
    <t xml:space="preserve">08.04.001</t>
  </si>
  <si>
    <t xml:space="preserve">REGISTRO DE GAVETA BRUTO DN 15MM (1/2")</t>
  </si>
  <si>
    <t xml:space="preserve">82,33</t>
  </si>
  <si>
    <t xml:space="preserve">08.04.002</t>
  </si>
  <si>
    <t xml:space="preserve">REGISTRO DE GAVETA BRUTO DN 20MM (3/4")</t>
  </si>
  <si>
    <t xml:space="preserve">104,56</t>
  </si>
  <si>
    <t xml:space="preserve">08.04.003</t>
  </si>
  <si>
    <t xml:space="preserve">REGISTRO DE GAVETA BRUTO DN 25MM (1")</t>
  </si>
  <si>
    <t xml:space="preserve">120,50</t>
  </si>
  <si>
    <t xml:space="preserve">08.04.004</t>
  </si>
  <si>
    <t xml:space="preserve">REGISTRO DE GAVETA BRUTO DN 32MM (1 1/4")</t>
  </si>
  <si>
    <t xml:space="preserve">158,76</t>
  </si>
  <si>
    <t xml:space="preserve">08.04.005</t>
  </si>
  <si>
    <t xml:space="preserve">REGISTRO DE GAVETA BRUTO DN 40MM 1 1/2"</t>
  </si>
  <si>
    <t xml:space="preserve">186,27</t>
  </si>
  <si>
    <t xml:space="preserve">08.04.006</t>
  </si>
  <si>
    <t xml:space="preserve">REGISTRO DE GAVETA BRUTO DN 50MM (2")</t>
  </si>
  <si>
    <t xml:space="preserve">236,25</t>
  </si>
  <si>
    <t xml:space="preserve">08.04.007</t>
  </si>
  <si>
    <t xml:space="preserve">REGISTRO DE GAVETA BRUTO DN 65MM (2 1/2")</t>
  </si>
  <si>
    <t xml:space="preserve">518,71</t>
  </si>
  <si>
    <t xml:space="preserve">08.04.008</t>
  </si>
  <si>
    <t xml:space="preserve">REGISTRO DE GAVETA BRUTO DN 80MM (3")</t>
  </si>
  <si>
    <t xml:space="preserve">827,13</t>
  </si>
  <si>
    <t xml:space="preserve">08.04.009</t>
  </si>
  <si>
    <t xml:space="preserve">REGISTRO DE GAVETA BRUTO DN 100MM (4")</t>
  </si>
  <si>
    <t xml:space="preserve">1361,93</t>
  </si>
  <si>
    <t xml:space="preserve">08.04.015</t>
  </si>
  <si>
    <t xml:space="preserve">REGISTRO DE PRESSAO BRUTO DE 1/2"</t>
  </si>
  <si>
    <t xml:space="preserve">115,08</t>
  </si>
  <si>
    <t xml:space="preserve">08.04.016</t>
  </si>
  <si>
    <t xml:space="preserve">REGISTRO DE PRESSAO BRUTO DE 3/4"</t>
  </si>
  <si>
    <t xml:space="preserve">124,16</t>
  </si>
  <si>
    <t xml:space="preserve">08.04.021</t>
  </si>
  <si>
    <t xml:space="preserve">REGISTRO DE GAVETA COM CANOPLA CROMADA DN 15MM (1/2")</t>
  </si>
  <si>
    <t xml:space="preserve">140,08</t>
  </si>
  <si>
    <t xml:space="preserve">08.04.022</t>
  </si>
  <si>
    <t xml:space="preserve">REGISTRO DE GAVETA COM CANOPLA CROMADA DN 20MM (3/4")</t>
  </si>
  <si>
    <t xml:space="preserve">134,54</t>
  </si>
  <si>
    <t xml:space="preserve">08.04.023</t>
  </si>
  <si>
    <t xml:space="preserve">REGISTRO DE GAVETA COM CANOPLA CROMADA DN 25MM (1")</t>
  </si>
  <si>
    <t xml:space="preserve">175,57</t>
  </si>
  <si>
    <t xml:space="preserve">08.04.024</t>
  </si>
  <si>
    <t xml:space="preserve">REGISTRO DE GAVETA COM CANOPLA CROMADA DN 32MM (1 1/4")</t>
  </si>
  <si>
    <t xml:space="preserve">243,04</t>
  </si>
  <si>
    <t xml:space="preserve">08.04.025</t>
  </si>
  <si>
    <t xml:space="preserve">REGISTRO DE GAVETA COM CANOPLA CROMADA DN 40MM (1 1/2")</t>
  </si>
  <si>
    <t xml:space="preserve">265,20</t>
  </si>
  <si>
    <t xml:space="preserve">08.04.031</t>
  </si>
  <si>
    <t xml:space="preserve">REGISTRO DE PRESSAO C/ CANOPLA CROMADA DN 15MM (1/2")</t>
  </si>
  <si>
    <t xml:space="preserve">08.04.032</t>
  </si>
  <si>
    <t xml:space="preserve">REGISTRO DE PRESSAO C/ CANOPLA CROMADA DN 20MM (3/4")</t>
  </si>
  <si>
    <t xml:space="preserve">144,15</t>
  </si>
  <si>
    <t xml:space="preserve">08.04.043</t>
  </si>
  <si>
    <t xml:space="preserve">VALVULA DE DESCARGA C/ REG INCORP DN=32MM(1 1/4) ACAB ANTIVANDALISMO</t>
  </si>
  <si>
    <t xml:space="preserve">589,18</t>
  </si>
  <si>
    <t xml:space="preserve">08.04.044</t>
  </si>
  <si>
    <t xml:space="preserve">VALVULA DE DESCARGA C/ REG INCORP DN=40MM(1 1/2) ACAB ANTIVANDALISMO</t>
  </si>
  <si>
    <t xml:space="preserve">662,36</t>
  </si>
  <si>
    <t xml:space="preserve">08.04.048</t>
  </si>
  <si>
    <t xml:space="preserve">VALVULA DE DESCARGA DE FECHAMENTO AUTOMATICO PARA MICTORIO</t>
  </si>
  <si>
    <t xml:space="preserve">656,20</t>
  </si>
  <si>
    <t xml:space="preserve">08.04.051</t>
  </si>
  <si>
    <t xml:space="preserve">VALVULA DE DESCARGA C/REG INCORP DN 32MM (1 1/4") C/ ACAB SIMPLES</t>
  </si>
  <si>
    <t xml:space="preserve">387,19</t>
  </si>
  <si>
    <t xml:space="preserve">08.04.052</t>
  </si>
  <si>
    <t xml:space="preserve">VALVULA DE DESCARGA C/REG INCORP DN 40MM (1 1/2") C/ ACAB SIMPLES</t>
  </si>
  <si>
    <t xml:space="preserve">477,21</t>
  </si>
  <si>
    <t xml:space="preserve">08.04.053</t>
  </si>
  <si>
    <t xml:space="preserve">VALVULA DE DESCARGA C/ACIONAMENTO DUPLO FLUXO REGISTRO E ACABAM. DN 32MM 1 1/4"</t>
  </si>
  <si>
    <t xml:space="preserve">549,35</t>
  </si>
  <si>
    <t xml:space="preserve">08.04.054</t>
  </si>
  <si>
    <t xml:space="preserve">VALVULA DE DESCARGA C/ACIONAMENTO DUPLO FLUXO REGISTRO E ACABAM. DN 40MM 1 1/2"</t>
  </si>
  <si>
    <t xml:space="preserve">524,72</t>
  </si>
  <si>
    <t xml:space="preserve">08.04.060</t>
  </si>
  <si>
    <t xml:space="preserve">ENVELOPE DE CONCRETO PARA DUTOS</t>
  </si>
  <si>
    <t xml:space="preserve">25,50</t>
  </si>
  <si>
    <t xml:space="preserve">08.04.099</t>
  </si>
  <si>
    <t xml:space="preserve">08.05.005</t>
  </si>
  <si>
    <t xml:space="preserve">TUBO DE COBRE NBR13206 CLASSE "E" DN 15MM (1/2") AGUA QUENTE INCL
CONEXOES</t>
  </si>
  <si>
    <t xml:space="preserve">60,98</t>
  </si>
  <si>
    <t xml:space="preserve">08.05.006</t>
  </si>
  <si>
    <t xml:space="preserve">TUBO DE COBRE NBR13206 CLASSE "E" DN 22MM (3/4") AGUA QUENTE INCL CONEXOES</t>
  </si>
  <si>
    <t xml:space="preserve">83,83</t>
  </si>
  <si>
    <t xml:space="preserve">08.05.007</t>
  </si>
  <si>
    <t xml:space="preserve">TUBO DE COBRE NBR13206 CLASSE "E" DN 28MM (1") AGUA QUENTE INCL CONEXOES</t>
  </si>
  <si>
    <t xml:space="preserve">103,96</t>
  </si>
  <si>
    <t xml:space="preserve">08.05.008</t>
  </si>
  <si>
    <t xml:space="preserve">TUBO DE COBRE NBR13206 CLASSE "E" DN 35MM (1 1/4") AGUA QUENTE INCL
CONEXOES</t>
  </si>
  <si>
    <t xml:space="preserve">173,15</t>
  </si>
  <si>
    <t xml:space="preserve">08.05.009</t>
  </si>
  <si>
    <t xml:space="preserve">TUBO DE COBRE NBR13206 CLASSE "E" DN 15 MM (1/2") AGUA QUENTE INCL
CONEXOES COM ISOLAÇAO TERMICA POLIETIL EXPANDIDO</t>
  </si>
  <si>
    <t xml:space="preserve">67,05</t>
  </si>
  <si>
    <t xml:space="preserve">TUBO DE COBRE NBR13206 CLASSE "E" DN 22 MM (3/4") AGUA QUENTE INCL CONEXOES COM ISOLAÇAO TERMICA POLIETIL EXPANDIDO</t>
  </si>
  <si>
    <t xml:space="preserve">90,27</t>
  </si>
  <si>
    <t xml:space="preserve">08.05.011</t>
  </si>
  <si>
    <t xml:space="preserve">TUBO DE COBRE NBR13206 CLASSE "E" DN 28 MM (1") AGUA QUENTE INCL
CONEXOES COM ISOLAÇAO TERMICA POLIETIL EXPANDIDO</t>
  </si>
  <si>
    <t xml:space="preserve">111,91</t>
  </si>
  <si>
    <t xml:space="preserve">08.05.012</t>
  </si>
  <si>
    <t xml:space="preserve">TUBO DE COBRE NBR13206 CLASSE "E" DN 35 MM (1 1/4") AGUA QUENTE INCL CONEXOES COM ISOLAÇAO TERMICA POLIETIL EXPANDIDO</t>
  </si>
  <si>
    <t xml:space="preserve">182,65</t>
  </si>
  <si>
    <t xml:space="preserve">08.05.013</t>
  </si>
  <si>
    <t xml:space="preserve">PROTEÇAO EM ALUMINIO CORRUGADO E= 0,15MM PARA TUBO DE COBRE  DN 15MM AGUA QUENTE INCL AMARRAÇAO</t>
  </si>
  <si>
    <t xml:space="preserve">22,71</t>
  </si>
  <si>
    <t xml:space="preserve">08.05.014</t>
  </si>
  <si>
    <t xml:space="preserve">PROTEÇAO EM  ALUMINIO CORRUGADO E= 0,15MM PARA TUBO DE COBRE  DN 22MM AGUA QUENTE INCL AMARRAÇAO</t>
  </si>
  <si>
    <t xml:space="preserve">08.05.015</t>
  </si>
  <si>
    <t xml:space="preserve">PROTEÇAO EM  ALUMINIO CORRUGADO E=0,15MM PARA TUBO DE COBRE  DN 28MM AGUA QUENTE INCL AMARRAÇAO</t>
  </si>
  <si>
    <t xml:space="preserve">30,41</t>
  </si>
  <si>
    <t xml:space="preserve">08.05.016</t>
  </si>
  <si>
    <t xml:space="preserve">PROTEÇAO EM ALUMINIO CORRUGADO E= 0,15MM PARA TUBO DE COBRE  DN 35MM AGUA QUENTE INCL AMARRAÇAO</t>
  </si>
  <si>
    <t xml:space="preserve">34,41</t>
  </si>
  <si>
    <t xml:space="preserve">08.05.099</t>
  </si>
  <si>
    <t xml:space="preserve">SERVIÇOS EM REDE DE ÁGUA QUENTE</t>
  </si>
  <si>
    <t xml:space="preserve">08.06.001</t>
  </si>
  <si>
    <t xml:space="preserve">SISTEMA DE AQUECIMENTO SOLAR BOILER 1000 LITROS AÇO INOX ALTA PRESSAO COM 10 PLACAS COLETORAS 175x100x6,5 CM FORNECIDO E
INSTALADO USO EXCLUSIVO PADRÃO CRECHE</t>
  </si>
  <si>
    <t xml:space="preserve">46616,28</t>
  </si>
  <si>
    <t xml:space="preserve">08.06.004</t>
  </si>
  <si>
    <t xml:space="preserve">SISTEMA DE AQUECIMENTO SOLAR BOILER 1.500 LITROS AÇO INOX ALTA PRESSAO COM 18 PLACAS COLETORAS 185x85 CM FORNECIDO E INSTALADO  USO EXCLUSIVO PADRÃO PEROBAL</t>
  </si>
  <si>
    <t xml:space="preserve">114740,67</t>
  </si>
  <si>
    <t xml:space="preserve">08.07.002</t>
  </si>
  <si>
    <t xml:space="preserve">TUBO ACO GALVANIZ NBR5580-CL MEDIA, DN65MM (2 1/2")- INCL CONEXOES</t>
  </si>
  <si>
    <t xml:space="preserve">08.07.003</t>
  </si>
  <si>
    <t xml:space="preserve">08.07.004</t>
  </si>
  <si>
    <t xml:space="preserve">TUBO ACO GLAVANIZ NBR5580-CL MEDIA, DN100MM (4")-INCL CONEXOES</t>
  </si>
  <si>
    <t xml:space="preserve">08.07.005</t>
  </si>
  <si>
    <t xml:space="preserve">08.07.010</t>
  </si>
  <si>
    <t xml:space="preserve">PROTECAO ANTI CORROSIVA PARA RAMAIS SOB A TERRA</t>
  </si>
  <si>
    <t xml:space="preserve">62,33</t>
  </si>
  <si>
    <t xml:space="preserve">08.07.099</t>
  </si>
  <si>
    <t xml:space="preserve">SERVICOS EM REDE DE INCENDIO</t>
  </si>
  <si>
    <t xml:space="preserve">08.08.002</t>
  </si>
  <si>
    <t xml:space="preserve">08.08.003</t>
  </si>
  <si>
    <t xml:space="preserve">08.08.004</t>
  </si>
  <si>
    <t xml:space="preserve">08.08.010</t>
  </si>
  <si>
    <t xml:space="preserve">REGISTRO GLOBO ANGULAR AMARELO 2 1/2"</t>
  </si>
  <si>
    <t xml:space="preserve">299,33</t>
  </si>
  <si>
    <t xml:space="preserve">08.08.012</t>
  </si>
  <si>
    <t xml:space="preserve">REGISTRO DE RECALQUE NO PASSEIO (RR-01)</t>
  </si>
  <si>
    <t xml:space="preserve">1097,35</t>
  </si>
  <si>
    <t xml:space="preserve">08.08.015</t>
  </si>
  <si>
    <t xml:space="preserve">VALVULA DE RETENCAO VERT.BRONZE TIPO LEVE DE 2 1/2"</t>
  </si>
  <si>
    <t xml:space="preserve">571,70</t>
  </si>
  <si>
    <t xml:space="preserve">08.08.016</t>
  </si>
  <si>
    <t xml:space="preserve">VALVULA DE RETENCAO VERT.BRONZE TIPO LEVE DE 3"</t>
  </si>
  <si>
    <t xml:space="preserve">797,93</t>
  </si>
  <si>
    <t xml:space="preserve">08.08.017</t>
  </si>
  <si>
    <t xml:space="preserve">VALVULA DE RETENCAO VERT.BRONZE TIPO LEVE DE 4"</t>
  </si>
  <si>
    <t xml:space="preserve">1308,72</t>
  </si>
  <si>
    <t xml:space="preserve">08.08.021</t>
  </si>
  <si>
    <t xml:space="preserve">HIDRANTE COM REGISTRO TIPO GLOBO AMARELO DE 2 1/2"</t>
  </si>
  <si>
    <t xml:space="preserve">175,08</t>
  </si>
  <si>
    <t xml:space="preserve">08.08.028</t>
  </si>
  <si>
    <t xml:space="preserve">AH-04 ABRIGO PARA HIDRANTE COM MANGUEIRA 1 1/2"  E ESGUICHO REGULAVEL</t>
  </si>
  <si>
    <t xml:space="preserve">2040,68</t>
  </si>
  <si>
    <t xml:space="preserve">08.08.030</t>
  </si>
  <si>
    <t xml:space="preserve">MANGUEIRA COM UNIAO DE ENGATE RAPIDO DE 1 1/2"</t>
  </si>
  <si>
    <t xml:space="preserve">31,06</t>
  </si>
  <si>
    <t xml:space="preserve">08.08.031</t>
  </si>
  <si>
    <t xml:space="preserve">MANGUEIRA COM UNIAO DE ENGATE RAPIDO DE 2 1/2"</t>
  </si>
  <si>
    <t xml:space="preserve">45,18</t>
  </si>
  <si>
    <t xml:space="preserve">08.08.035</t>
  </si>
  <si>
    <t xml:space="preserve">ESGUICHO DE LATAO C/ENGATE RAPIDO ORIFICIO DE 1/2"</t>
  </si>
  <si>
    <t xml:space="preserve">94,45</t>
  </si>
  <si>
    <t xml:space="preserve">08.08.036</t>
  </si>
  <si>
    <t xml:space="preserve">ESGUICHO DE LATAO C/ENGATE RAPIDO ORIFICIO DE 5/8"</t>
  </si>
  <si>
    <t xml:space="preserve">77,17</t>
  </si>
  <si>
    <t xml:space="preserve">08.08.037</t>
  </si>
  <si>
    <t xml:space="preserve">ESGUICHO DE LATAO C/ENGATE RAPIDO ORIFICIO DE 3/4"</t>
  </si>
  <si>
    <t xml:space="preserve">167,47</t>
  </si>
  <si>
    <t xml:space="preserve">08.08.041</t>
  </si>
  <si>
    <t xml:space="preserve">VALVULA RETENCAO HORIZ BRONZE DE 2 1/2"</t>
  </si>
  <si>
    <t xml:space="preserve">786,98</t>
  </si>
  <si>
    <t xml:space="preserve">08.08.042</t>
  </si>
  <si>
    <t xml:space="preserve">VALVULA RETENCAO HORIZONTAL DE BRONZE DE 3"</t>
  </si>
  <si>
    <t xml:space="preserve">939,08</t>
  </si>
  <si>
    <t xml:space="preserve">08.08.043</t>
  </si>
  <si>
    <t xml:space="preserve">VALVULA RETENCAO HORIZONTAL BRONZE DE 4"</t>
  </si>
  <si>
    <t xml:space="preserve">1587,77</t>
  </si>
  <si>
    <t xml:space="preserve">08.08.044</t>
  </si>
  <si>
    <t xml:space="preserve">EXTINTORES MANUAIS DE CO2 CAPACIDADE 4KG</t>
  </si>
  <si>
    <t xml:space="preserve">756,42</t>
  </si>
  <si>
    <t xml:space="preserve">08.08.045</t>
  </si>
  <si>
    <t xml:space="preserve">EXTINTORES MANUAIS DE CO2 COM CAPACIDADE DE 6 KG</t>
  </si>
  <si>
    <t xml:space="preserve">749,63</t>
  </si>
  <si>
    <t xml:space="preserve">08.08.046</t>
  </si>
  <si>
    <t xml:space="preserve">EXTINTORES MANUAIS PO QUIMICO SECO COM CAPACIDADE DE 4 KG</t>
  </si>
  <si>
    <t xml:space="preserve">247,19</t>
  </si>
  <si>
    <t xml:space="preserve">08.08.047</t>
  </si>
  <si>
    <t xml:space="preserve">EXTINTOR MANUAL PO QUIMICO SECO C/ CAPACIDADE DE 12KG</t>
  </si>
  <si>
    <t xml:space="preserve">389,74</t>
  </si>
  <si>
    <t xml:space="preserve">08.08.048</t>
  </si>
  <si>
    <t xml:space="preserve">EXTINTOR PORTATIL DE PO QUIMICO BC CAPACIDADE 6 KG</t>
  </si>
  <si>
    <t xml:space="preserve">258,53</t>
  </si>
  <si>
    <t xml:space="preserve">08.08.050</t>
  </si>
  <si>
    <t xml:space="preserve">EXTINTORES MANUAIS DE AGUA PRESSURIZADA CAP DE 10 L</t>
  </si>
  <si>
    <t xml:space="preserve">280,92</t>
  </si>
  <si>
    <t xml:space="preserve">08.08.051</t>
  </si>
  <si>
    <t xml:space="preserve">EXTINTOR PORTATIL DE PO QUIMICO ABC CAPACIDADE 6 KG</t>
  </si>
  <si>
    <t xml:space="preserve">329,10</t>
  </si>
  <si>
    <t xml:space="preserve">08.08.060</t>
  </si>
  <si>
    <t xml:space="preserve">MANOMETRO INDUSTRIAL COM TOMADA INFERIOR.</t>
  </si>
  <si>
    <t xml:space="preserve">645,41</t>
  </si>
  <si>
    <t xml:space="preserve">08.08.061</t>
  </si>
  <si>
    <t xml:space="preserve">PRESSOSTATO (VALVULA DE FLUXO) COM SENSOR DIAFRAGMA.</t>
  </si>
  <si>
    <t xml:space="preserve">3349,99</t>
  </si>
  <si>
    <t xml:space="preserve">08.08.069</t>
  </si>
  <si>
    <t xml:space="preserve">AI-01 ABRIGO PARA BOMBA DE INCENDIO</t>
  </si>
  <si>
    <t xml:space="preserve">3421,59</t>
  </si>
  <si>
    <t xml:space="preserve">08.08.070</t>
  </si>
  <si>
    <t xml:space="preserve">CONJ MOTOR-BOMBA (CENTRIFUGA) 1/2 HP (3400 L/H -20 MCA)</t>
  </si>
  <si>
    <t xml:space="preserve">2071,45</t>
  </si>
  <si>
    <t xml:space="preserve">08.08.071</t>
  </si>
  <si>
    <t xml:space="preserve">CONJ MOTOR-BOMBA (CENTRIFUGA) 3/4 HP (7400 L/H - 20 MCA)</t>
  </si>
  <si>
    <t xml:space="preserve">2345,11</t>
  </si>
  <si>
    <t xml:space="preserve">08.08.072</t>
  </si>
  <si>
    <t xml:space="preserve">CONJ MOTOR-BOMBA (CENTRIFUGA) 1 HP (8500 L/H - 20 MCA)</t>
  </si>
  <si>
    <t xml:space="preserve">2540,83</t>
  </si>
  <si>
    <t xml:space="preserve">08.08.073</t>
  </si>
  <si>
    <t xml:space="preserve">CONJ MOTOR-BOMBA (CENTRIFUGA) 1.5 HP (10000 L/H - 20 MCA)</t>
  </si>
  <si>
    <t xml:space="preserve">2877,43</t>
  </si>
  <si>
    <t xml:space="preserve">08.08.074</t>
  </si>
  <si>
    <t xml:space="preserve">CONJ MOTOR-BOMBA (CENTRIFUGA) 2 HP (13900 L/H - 20 MCA)</t>
  </si>
  <si>
    <t xml:space="preserve">3171,79</t>
  </si>
  <si>
    <t xml:space="preserve">08.08.075</t>
  </si>
  <si>
    <t xml:space="preserve">CONJ MOTOR-BOMBA (CENTRIFUGA) 3 HP (25000 L/H - 20 MCA)</t>
  </si>
  <si>
    <t xml:space="preserve">4365,72</t>
  </si>
  <si>
    <t xml:space="preserve">08.08.076</t>
  </si>
  <si>
    <t xml:space="preserve">CONJ MOTOR-BOMBA (CENTRIFUGA) 4 HP (31200 L/H - 20 MCA)</t>
  </si>
  <si>
    <t xml:space="preserve">5419,14</t>
  </si>
  <si>
    <t xml:space="preserve">08.08.077</t>
  </si>
  <si>
    <t xml:space="preserve">CONJ MOTOR-BOMBA (CENTRIFUGA) 5 HP (31200 L/H -20 MCA)</t>
  </si>
  <si>
    <t xml:space="preserve">6499,77</t>
  </si>
  <si>
    <t xml:space="preserve">08.08.078</t>
  </si>
  <si>
    <t xml:space="preserve">CONJ MOTOR-BOMBA (CENTRIFUGA) 7,5 HP (40000L/H 20 MCA)</t>
  </si>
  <si>
    <t xml:space="preserve">7930,48</t>
  </si>
  <si>
    <t xml:space="preserve">08.08.079</t>
  </si>
  <si>
    <t xml:space="preserve">CONJ MOTOR-BOMBA (CENTRIFUGA) 10 HP (40000 L/H 20MCA)</t>
  </si>
  <si>
    <t xml:space="preserve">11638,71</t>
  </si>
  <si>
    <t xml:space="preserve">08.08.090</t>
  </si>
  <si>
    <t xml:space="preserve">TREINAMENTO BÁSICO PARA BRIGADA DE INCÊNDIO INCLUSO EQUIPAMENTOS (PO PARTICIPANTE)</t>
  </si>
  <si>
    <t xml:space="preserve">189,51</t>
  </si>
  <si>
    <t xml:space="preserve">08.08.099</t>
  </si>
  <si>
    <t xml:space="preserve">08.09.001</t>
  </si>
  <si>
    <t xml:space="preserve">TUBO DE FERRO FUNDIDO DN 50MM (2") - INCLUSIVE CONEXOES -  DESC</t>
  </si>
  <si>
    <t xml:space="preserve">421,47</t>
  </si>
  <si>
    <t xml:space="preserve">08.09.002</t>
  </si>
  <si>
    <t xml:space="preserve">TUBO DE FERRO FUNDIDO DN 75MM (3") - INCLUSIVE CONEXOES -  DESC</t>
  </si>
  <si>
    <t xml:space="preserve">521,75</t>
  </si>
  <si>
    <t xml:space="preserve">08.09.003</t>
  </si>
  <si>
    <t xml:space="preserve">TUBO DE FERRO FUNDIDO DN 100MM (4") - INCLUSIVE CONEXOES -  DESC</t>
  </si>
  <si>
    <t xml:space="preserve">573,86</t>
  </si>
  <si>
    <t xml:space="preserve">08.09.015</t>
  </si>
  <si>
    <t xml:space="preserve">TUBO PVC NORMAL "SN" JUNTA SOLDÁVEL/ELÁSTICA DN 40 INCL CONEXÕES</t>
  </si>
  <si>
    <t xml:space="preserve">59,25</t>
  </si>
  <si>
    <t xml:space="preserve">08.09.016</t>
  </si>
  <si>
    <t xml:space="preserve">TUBO PVC NORMAL "SN" JUNTA ELÁSTICA DN 50 INCL CONEXÕES</t>
  </si>
  <si>
    <t xml:space="preserve">65,82</t>
  </si>
  <si>
    <t xml:space="preserve">08.09.017</t>
  </si>
  <si>
    <t xml:space="preserve">TUBO PVC NORMAL "SN" JUNTA ELÁSTICA DN 75 INCL CONEXÕES</t>
  </si>
  <si>
    <t xml:space="preserve">82,96</t>
  </si>
  <si>
    <t xml:space="preserve">08.09.018</t>
  </si>
  <si>
    <t xml:space="preserve">TUBO PVC NORMAL "SN" JUNTA ELÁSTICA DN 100 INCL CONEXÕES</t>
  </si>
  <si>
    <t xml:space="preserve">87,13</t>
  </si>
  <si>
    <t xml:space="preserve">08.09.019</t>
  </si>
  <si>
    <t xml:space="preserve">TUBO PVC NORMAL "SN" JUNTA ELÁSTICA DN 150 INCL CONEXÕES</t>
  </si>
  <si>
    <t xml:space="preserve">170,29</t>
  </si>
  <si>
    <t xml:space="preserve">08.09.030</t>
  </si>
  <si>
    <t xml:space="preserve">TUBO DE ACO GALVANIZADO DN 40MM (1.1/2") - INCLUSIVE CONEXOES</t>
  </si>
  <si>
    <t xml:space="preserve">192,38</t>
  </si>
  <si>
    <t xml:space="preserve">08.09.060</t>
  </si>
  <si>
    <t xml:space="preserve">TUBO PVC REFORÇADO "SR" JUNTA ELÁSTICA DN 40 INCL CONEXÕES</t>
  </si>
  <si>
    <t xml:space="preserve">60,42</t>
  </si>
  <si>
    <t xml:space="preserve">08.09.061</t>
  </si>
  <si>
    <t xml:space="preserve">TUBO PVC REFORÇADO "SR" JUNTA ELÁSTICA DN 50 INCL CONEXÕES</t>
  </si>
  <si>
    <t xml:space="preserve">64,34</t>
  </si>
  <si>
    <t xml:space="preserve">08.09.062</t>
  </si>
  <si>
    <t xml:space="preserve">TUBO PVC REFORÇADO "SR" JUNTA ELÁSTICA DN 75 INCL CONEXÕES</t>
  </si>
  <si>
    <t xml:space="preserve">83,16</t>
  </si>
  <si>
    <t xml:space="preserve">08.09.063</t>
  </si>
  <si>
    <t xml:space="preserve">TUBO PVC REFORÇADO "SR" JUNTA ELÁSTICA DN 100 INCL CONEXÕES</t>
  </si>
  <si>
    <t xml:space="preserve">108,17</t>
  </si>
  <si>
    <t xml:space="preserve">08.09.064</t>
  </si>
  <si>
    <t xml:space="preserve">TUBO PVC REFORÇADO "SR" JUNTA ELÁSTICA DN 150 INCL CONEXÕES</t>
  </si>
  <si>
    <t xml:space="preserve">165,24</t>
  </si>
  <si>
    <t xml:space="preserve">08.09.099</t>
  </si>
  <si>
    <t xml:space="preserve">SERVICOS EM REDE DE ESGOTO</t>
  </si>
  <si>
    <t xml:space="preserve">08.10.004</t>
  </si>
  <si>
    <t xml:space="preserve">CAIXA SIFONADA DE PVC DN 100X150X50MM C/GRELHA PVC CROMADO</t>
  </si>
  <si>
    <t xml:space="preserve">86,73</t>
  </si>
  <si>
    <t xml:space="preserve">08.10.006</t>
  </si>
  <si>
    <t xml:space="preserve">CAIXA SIFONADA DE PVC DN 150X150X50MM C/GRELHA METALICA</t>
  </si>
  <si>
    <t xml:space="preserve">102,69</t>
  </si>
  <si>
    <t xml:space="preserve">08.10.007</t>
  </si>
  <si>
    <t xml:space="preserve">CAIXA SIFONADA DE PVC DN 150X150X50MM COM GRELHA DE PVC CROMADO</t>
  </si>
  <si>
    <t xml:space="preserve">124,69</t>
  </si>
  <si>
    <t xml:space="preserve">08.10.008</t>
  </si>
  <si>
    <t xml:space="preserve">CAIXA SIFONADA DE PVC DN 100X150X50MM COM GRELHA DE AÇO INOX COM FECHO ROTATIVO.</t>
  </si>
  <si>
    <t xml:space="preserve">68,39</t>
  </si>
  <si>
    <t xml:space="preserve">08.10.009</t>
  </si>
  <si>
    <t xml:space="preserve">CAIXA SIFONADA DE PVC DN 150X150X50MM COM GRELHA DE AÇO INOX COM FECHO ROTATIVO.</t>
  </si>
  <si>
    <t xml:space="preserve">08.10.010</t>
  </si>
  <si>
    <t xml:space="preserve">CAIXA SIFONADA DE PVC DN 100X100X50MM C/GRELHA PVC CROMADO</t>
  </si>
  <si>
    <t xml:space="preserve">70,66</t>
  </si>
  <si>
    <t xml:space="preserve">08.10.011</t>
  </si>
  <si>
    <t xml:space="preserve">CAIXA SIFONADA DE PVC DN 150X185X75MM C/GRELHA PVC CROMADO</t>
  </si>
  <si>
    <t xml:space="preserve">132,92</t>
  </si>
  <si>
    <t xml:space="preserve">08.10.045</t>
  </si>
  <si>
    <t xml:space="preserve">RALO SIFONADO CONICO PVC DN 100MM C/GRELHA PVC CROMADO</t>
  </si>
  <si>
    <t xml:space="preserve">108,39</t>
  </si>
  <si>
    <t xml:space="preserve">08.10.048</t>
  </si>
  <si>
    <t xml:space="preserve">RALO SIFONADO DE F.FUNDIDO DN 150 MM C/GRELHA PVC CROMADO</t>
  </si>
  <si>
    <t xml:space="preserve">760,24</t>
  </si>
  <si>
    <t xml:space="preserve">08.10.049</t>
  </si>
  <si>
    <t xml:space="preserve">RALO SECO CONICO PVC DN 100MM C/GRELHA PVC CROMADO</t>
  </si>
  <si>
    <t xml:space="preserve">106,38</t>
  </si>
  <si>
    <t xml:space="preserve">08.10.050</t>
  </si>
  <si>
    <t xml:space="preserve">RALO SECO DE F.FUNDIDO DN 100 MM C/GRELHA PVC CROMADO</t>
  </si>
  <si>
    <t xml:space="preserve">277,42</t>
  </si>
  <si>
    <t xml:space="preserve">08.10.056</t>
  </si>
  <si>
    <t xml:space="preserve">TERMINAL DE VENTILACAO EM PVC P/ESGOTO DN 50MM (2")</t>
  </si>
  <si>
    <t xml:space="preserve">19,50</t>
  </si>
  <si>
    <t xml:space="preserve">08.10.057</t>
  </si>
  <si>
    <t xml:space="preserve">TERMINAL DE VENTILACAO EM PVC P/ ESGOTO DN 75MM (3")</t>
  </si>
  <si>
    <t xml:space="preserve">32,88</t>
  </si>
  <si>
    <t xml:space="preserve">08.10.058</t>
  </si>
  <si>
    <t xml:space="preserve">TERMINAL DE VENTILACAO EM PVC P/ ESGOTO DN 100MM(4")</t>
  </si>
  <si>
    <t xml:space="preserve">38,83</t>
  </si>
  <si>
    <t xml:space="preserve">08.10.099</t>
  </si>
  <si>
    <t xml:space="preserve">08.11.002</t>
  </si>
  <si>
    <t xml:space="preserve">TUBO DE FERRO FUNDIDO DN 50MM (2") - INCLUSIVE CONEXOES</t>
  </si>
  <si>
    <t xml:space="preserve">286,16</t>
  </si>
  <si>
    <t xml:space="preserve">08.11.003</t>
  </si>
  <si>
    <t xml:space="preserve">TUBO DE FERRO FUNDIDO DN 75MM (3") - INCLUSIVE CONEXOES</t>
  </si>
  <si>
    <t xml:space="preserve">359,06</t>
  </si>
  <si>
    <t xml:space="preserve">08.11.004</t>
  </si>
  <si>
    <t xml:space="preserve">TUBO DE FERRO FUNDIDO DN 100MM (4") - INCLUSIVE CONEXOES</t>
  </si>
  <si>
    <t xml:space="preserve">418,79</t>
  </si>
  <si>
    <t xml:space="preserve">08.11.005</t>
  </si>
  <si>
    <t xml:space="preserve">TUBO DE FERRO FUNDIDO DN 150MM (6") - INCLUSIVE CONEXOES</t>
  </si>
  <si>
    <t xml:space="preserve">589,49</t>
  </si>
  <si>
    <t xml:space="preserve">08.11.015</t>
  </si>
  <si>
    <t xml:space="preserve">DESCIDA DE AGUA PLUVIAL H=300CM C/TUBO DE FºFº DN 100MM PONTA-BOLSA INCL.FIX.NA PAREDE</t>
  </si>
  <si>
    <t xml:space="preserve">1081,57</t>
  </si>
  <si>
    <t xml:space="preserve">08.11.016</t>
  </si>
  <si>
    <t xml:space="preserve">DESCIDA DE AGUA PLUVIAL H=300CM C/TUBO DE FºFº DN 150MM PONTA-BOLSA INCL.FIX.NA PAREDE</t>
  </si>
  <si>
    <t xml:space="preserve">1624,56</t>
  </si>
  <si>
    <t xml:space="preserve">08.11.024</t>
  </si>
  <si>
    <t xml:space="preserve">177,94</t>
  </si>
  <si>
    <t xml:space="preserve">08.11.025</t>
  </si>
  <si>
    <t xml:space="preserve">208,45</t>
  </si>
  <si>
    <t xml:space="preserve">08.11.026</t>
  </si>
  <si>
    <t xml:space="preserve">254,06</t>
  </si>
  <si>
    <t xml:space="preserve">08.11.027</t>
  </si>
  <si>
    <t xml:space="preserve">310,70</t>
  </si>
  <si>
    <t xml:space="preserve">08.11.050</t>
  </si>
  <si>
    <t xml:space="preserve">TUBO DE PVC REFORÇADO "SR" JUNTA ELÁSTICA DN 40 INCL CONEXÕES</t>
  </si>
  <si>
    <t xml:space="preserve">08.11.051</t>
  </si>
  <si>
    <t xml:space="preserve">TUBO DE PVC REFORÇADO "SR" JUNTA ELÁSTICA DN 50 INCL CONEXÕES</t>
  </si>
  <si>
    <t xml:space="preserve">08.11.052</t>
  </si>
  <si>
    <t xml:space="preserve">TUBO DE PVC REFORÇADO "SR" JUNTA ELÁSTICA DN 75 INCL CONEXÕES</t>
  </si>
  <si>
    <t xml:space="preserve">08.11.053</t>
  </si>
  <si>
    <t xml:space="preserve">TUBO DE PVC REFORÇADO "SR" JUNTA ELÁSTICA DN 100 INCL CONEXÕES</t>
  </si>
  <si>
    <t xml:space="preserve">08.11.054</t>
  </si>
  <si>
    <t xml:space="preserve">TUBO DE PVC REFORÇADO "SR" JUNTA ELÁSTICA DN 150 INCL CONEXÕES</t>
  </si>
  <si>
    <t xml:space="preserve">08.11.099</t>
  </si>
  <si>
    <t xml:space="preserve">SERVICOS EM REDE DE AGUAS PLUVIAIS</t>
  </si>
  <si>
    <t xml:space="preserve">08.12.001</t>
  </si>
  <si>
    <t xml:space="preserve">CONDUTOR EM CHAPA GALVANIZADA N 24 DESENV. 0,25M</t>
  </si>
  <si>
    <t xml:space="preserve">89,57</t>
  </si>
  <si>
    <t xml:space="preserve">08.12.002</t>
  </si>
  <si>
    <t xml:space="preserve">CONDUTOR EM CHAPA GALVANIZADA N 26 DESENV. 0,25M</t>
  </si>
  <si>
    <t xml:space="preserve">81,20</t>
  </si>
  <si>
    <t xml:space="preserve">08.12.003</t>
  </si>
  <si>
    <t xml:space="preserve">CONDUTOR DE CHAPA GALVANIZADA N 24 - DESENVOLVIMENTO DE 0,33 M</t>
  </si>
  <si>
    <t xml:space="preserve">104,92</t>
  </si>
  <si>
    <t xml:space="preserve">08.12.004</t>
  </si>
  <si>
    <t xml:space="preserve">CONDUTOR DE CHAPA GALVANIZADA N 26 - DESENVOLVIMENTO DE 0,33 M</t>
  </si>
  <si>
    <t xml:space="preserve">88,50</t>
  </si>
  <si>
    <t xml:space="preserve">08.12.007</t>
  </si>
  <si>
    <t xml:space="preserve">LIGACAO CALHA CONDUTOR DE CHAPA ACO GALVANIZADO N.24 DIAMETRO DE 3"</t>
  </si>
  <si>
    <t xml:space="preserve">93,60</t>
  </si>
  <si>
    <t xml:space="preserve">08.12.008</t>
  </si>
  <si>
    <t xml:space="preserve">LIGACAO CALHA CONDUTOR DE CHAPA ACO GALVANIZADO N.24 DIAMETRO DE 4"</t>
  </si>
  <si>
    <t xml:space="preserve">99,42</t>
  </si>
  <si>
    <t xml:space="preserve">08.12.015</t>
  </si>
  <si>
    <t xml:space="preserve">CALHA OU AGUA FURTADA EM CHAPA GALV. N 24 - CORTE 0,33M</t>
  </si>
  <si>
    <t xml:space="preserve">133,27</t>
  </si>
  <si>
    <t xml:space="preserve">08.12.016</t>
  </si>
  <si>
    <t xml:space="preserve">CALHA OU AGUA FURTADA EM CHAPA GALV. N 24 - CORTE 0,50M</t>
  </si>
  <si>
    <t xml:space="preserve">183,60</t>
  </si>
  <si>
    <t xml:space="preserve">08.12.017</t>
  </si>
  <si>
    <t xml:space="preserve">CALHA OU AGUA FURTADA EM CHAPA GALV. N 24 - CORTE 1,00M</t>
  </si>
  <si>
    <t xml:space="preserve">282,93</t>
  </si>
  <si>
    <t xml:space="preserve">08.12.020</t>
  </si>
  <si>
    <t xml:space="preserve">CALHA OU AGUA FURTADA EM CHAPA GALV N 26  E=0,50 MM DESENVOLVIMENTO CONSULTAR DETALHE NO PE-ARQ</t>
  </si>
  <si>
    <t xml:space="preserve">261,64</t>
  </si>
  <si>
    <t xml:space="preserve">08.12.021</t>
  </si>
  <si>
    <t xml:space="preserve">CALHA OU AGUA FURTADA EM CHAPA GALV. N 26 - CORTE 0.33M</t>
  </si>
  <si>
    <t xml:space="preserve">119,92</t>
  </si>
  <si>
    <t xml:space="preserve">08.12.022</t>
  </si>
  <si>
    <t xml:space="preserve">CALHA OU AGUA FURTADA EM CHAPA GALV. N 26 - CORTE 0,50M</t>
  </si>
  <si>
    <t xml:space="preserve">165,16</t>
  </si>
  <si>
    <t xml:space="preserve">08.12.023</t>
  </si>
  <si>
    <t xml:space="preserve">CALHA OU AGUA FURTADA EM CHAPA GALV. N 26 - CORTE 1,00M</t>
  </si>
  <si>
    <t xml:space="preserve">08.12.025</t>
  </si>
  <si>
    <t xml:space="preserve">CALHA OU AGUA FURTADA EM CHAPA GALV N 24  E=0,65 MM DESENVOLVIMENTO CONSULTAR DETALHE NO PE-ARQ</t>
  </si>
  <si>
    <t xml:space="preserve">08.12.031</t>
  </si>
  <si>
    <t xml:space="preserve">RUFO EM CHAPA GALVANIZADA N 24 - CORTE 0,16 M</t>
  </si>
  <si>
    <t xml:space="preserve">57,33</t>
  </si>
  <si>
    <t xml:space="preserve">08.12.032</t>
  </si>
  <si>
    <t xml:space="preserve">RUFO EM CHAPA GALVANIZADA N 24 - CORTE 0,25 M</t>
  </si>
  <si>
    <t xml:space="preserve">74,79</t>
  </si>
  <si>
    <t xml:space="preserve">08.12.033</t>
  </si>
  <si>
    <t xml:space="preserve">RUFO EM CHAPA GALVANIZADA N 24 - CORTE 0,33 M</t>
  </si>
  <si>
    <t xml:space="preserve">89,29</t>
  </si>
  <si>
    <t xml:space="preserve">08.12.034</t>
  </si>
  <si>
    <t xml:space="preserve">RUFO EM CHAPA GALVANIZADA N 24 - CORTE 0,50 M</t>
  </si>
  <si>
    <t xml:space="preserve">124,04</t>
  </si>
  <si>
    <t xml:space="preserve">08.12.035</t>
  </si>
  <si>
    <t xml:space="preserve">RUFO EM CHAPA GALVANIZADA N 24 - CORTE 1,00 M</t>
  </si>
  <si>
    <t xml:space="preserve">228,83</t>
  </si>
  <si>
    <t xml:space="preserve">08.12.038</t>
  </si>
  <si>
    <t xml:space="preserve">RUFO EM CHAPA GALVANIZADA N 26 - CORTE 0,16 M</t>
  </si>
  <si>
    <t xml:space="preserve">53,31</t>
  </si>
  <si>
    <t xml:space="preserve">08.12.039</t>
  </si>
  <si>
    <t xml:space="preserve">RUFO EM CHAPA GALVANIZADA N 26 - CORTE 0,25 M</t>
  </si>
  <si>
    <t xml:space="preserve">65,26</t>
  </si>
  <si>
    <t xml:space="preserve">08.12.040</t>
  </si>
  <si>
    <t xml:space="preserve">RUFO EM CHAPA GALVANIZADA N 26 - CORTE 0,33 M</t>
  </si>
  <si>
    <t xml:space="preserve">76,75</t>
  </si>
  <si>
    <t xml:space="preserve">08.12.041</t>
  </si>
  <si>
    <t xml:space="preserve">RUFO EM CHAPA GALVANIZADA N 26 - CORTE 0,50 M</t>
  </si>
  <si>
    <t xml:space="preserve">106,29</t>
  </si>
  <si>
    <t xml:space="preserve">08.12.042</t>
  </si>
  <si>
    <t xml:space="preserve">RUFO EM CHAPA GALVANIZADA N 26 - CORTE 1,00 M</t>
  </si>
  <si>
    <t xml:space="preserve">189,94</t>
  </si>
  <si>
    <t xml:space="preserve">08.12.065</t>
  </si>
  <si>
    <t xml:space="preserve">GRELHA HEMISFERICA DE FERRO FUNDIDO DN 75MM (3")</t>
  </si>
  <si>
    <t xml:space="preserve">16,01</t>
  </si>
  <si>
    <t xml:space="preserve">08.12.066</t>
  </si>
  <si>
    <t xml:space="preserve">GRELHA HEMISFERICA DE FERRO FUNDIDO DN 100MM (4")</t>
  </si>
  <si>
    <t xml:space="preserve">20,59</t>
  </si>
  <si>
    <t xml:space="preserve">08.12.067</t>
  </si>
  <si>
    <t xml:space="preserve">GRELHA HEMISFERICA DE FERRO FUNDIDO DN 150MM (6")</t>
  </si>
  <si>
    <t xml:space="preserve">43,48</t>
  </si>
  <si>
    <t xml:space="preserve">08.12.068</t>
  </si>
  <si>
    <t xml:space="preserve">RUFO EM CHAPA GALV  N 26  E=0,50 MM  DESENVOLVIMENTO CONSULTAR
DETALHE NO PE-ARQ</t>
  </si>
  <si>
    <t xml:space="preserve">08.12.080</t>
  </si>
  <si>
    <t xml:space="preserve">RUFO EM CHAPA GALV  N 24  E=0,65MM DESENVOLVIMENTO CONSULTAR DETALHE
NO PE-ARQ</t>
  </si>
  <si>
    <t xml:space="preserve">08.12.087</t>
  </si>
  <si>
    <t xml:space="preserve">RALO SECO DE F. FUNDIDO DN 100 MM C/GRELHA PVC CROMADO</t>
  </si>
  <si>
    <t xml:space="preserve">08.12.099</t>
  </si>
  <si>
    <t xml:space="preserve">08.13.001</t>
  </si>
  <si>
    <t xml:space="preserve">08.13.002</t>
  </si>
  <si>
    <t xml:space="preserve">08.13.003</t>
  </si>
  <si>
    <t xml:space="preserve">08.13.004</t>
  </si>
  <si>
    <t xml:space="preserve">08.13.005</t>
  </si>
  <si>
    <t xml:space="preserve">08.13.006</t>
  </si>
  <si>
    <t xml:space="preserve">08.13.007</t>
  </si>
  <si>
    <t xml:space="preserve">08.13.008</t>
  </si>
  <si>
    <t xml:space="preserve">08.13.011</t>
  </si>
  <si>
    <t xml:space="preserve">08.13.012</t>
  </si>
  <si>
    <t xml:space="preserve">TUBO ACO GALVANIZ NBR5580-CL MEDIA, DN25MM (1") - INCL CONEXOES</t>
  </si>
  <si>
    <t xml:space="preserve">08.13.013</t>
  </si>
  <si>
    <t xml:space="preserve">TUBO ACO GALVANIZ NBR5580-CL MEDIA, DN32MM (1 1/4")-INCL CONEXOES</t>
  </si>
  <si>
    <t xml:space="preserve">08.13.014</t>
  </si>
  <si>
    <t xml:space="preserve">TUBO ACO GALVANIZ NBR5580-CL MEDIA, DN40MM (1 1/2") - INCL CONEXOES</t>
  </si>
  <si>
    <t xml:space="preserve">08.13.015</t>
  </si>
  <si>
    <t xml:space="preserve">08.13.016</t>
  </si>
  <si>
    <t xml:space="preserve">TUBO ACO GALVANIZ NBR5580-CL MEDIA, DN65MM (2 1/2")-INCL CONEXOES</t>
  </si>
  <si>
    <t xml:space="preserve">08.13.017</t>
  </si>
  <si>
    <t xml:space="preserve">08.13.018</t>
  </si>
  <si>
    <t xml:space="preserve">08.13.099</t>
  </si>
  <si>
    <t xml:space="preserve">SERVICOS EM RESERVATORIOS</t>
  </si>
  <si>
    <t xml:space="preserve">08.14.002</t>
  </si>
  <si>
    <t xml:space="preserve">08.14.003</t>
  </si>
  <si>
    <t xml:space="preserve">08.14.004</t>
  </si>
  <si>
    <t xml:space="preserve">08.14.005</t>
  </si>
  <si>
    <t xml:space="preserve">REGISTRO DE GAVETA BRUTO DN 40MM (1.1/2")</t>
  </si>
  <si>
    <t xml:space="preserve">08.14.006</t>
  </si>
  <si>
    <t xml:space="preserve">08.14.007</t>
  </si>
  <si>
    <t xml:space="preserve">REGISTRO DE GAVETA BRUTO DN 65MM (2.1/2")</t>
  </si>
  <si>
    <t xml:space="preserve">08.14.008</t>
  </si>
  <si>
    <t xml:space="preserve">08.14.009</t>
  </si>
  <si>
    <t xml:space="preserve">08.14.016</t>
  </si>
  <si>
    <t xml:space="preserve">VALVULA DE RETENCAO HORIZONTAL DE BRONZE DE 1"</t>
  </si>
  <si>
    <t xml:space="preserve">214,79</t>
  </si>
  <si>
    <t xml:space="preserve">08.14.017</t>
  </si>
  <si>
    <t xml:space="preserve">VALVULA DE RETENCAO HORIZONTAL DE BRONZE DE 1.1/4"</t>
  </si>
  <si>
    <t xml:space="preserve">289,00</t>
  </si>
  <si>
    <t xml:space="preserve">08.14.018</t>
  </si>
  <si>
    <t xml:space="preserve">VALVULA DE RETENCAO HORIZONTAL DE BRONZE DE 1.1/2"</t>
  </si>
  <si>
    <t xml:space="preserve">340,32</t>
  </si>
  <si>
    <t xml:space="preserve">08.14.019</t>
  </si>
  <si>
    <t xml:space="preserve">VALVULA DE RETENCAO HORIZONTAL DE BRONZE DE 2"</t>
  </si>
  <si>
    <t xml:space="preserve">481,90</t>
  </si>
  <si>
    <t xml:space="preserve">08.14.020</t>
  </si>
  <si>
    <t xml:space="preserve">VALVULA DE RETENCAO HORIZONTAL DE BRONZE DE 2.1/2"</t>
  </si>
  <si>
    <t xml:space="preserve">08.14.021</t>
  </si>
  <si>
    <t xml:space="preserve">VALVULA DE RETENCAO HORIZONTAL DE BRONZE DE 3"</t>
  </si>
  <si>
    <t xml:space="preserve">08.14.022</t>
  </si>
  <si>
    <t xml:space="preserve">VALVULA DE RETENCAO HORIZONTAL DE BRONZE DE 4"</t>
  </si>
  <si>
    <t xml:space="preserve">08.14.026</t>
  </si>
  <si>
    <t xml:space="preserve">VALVULA DE RETENCAO VERTICAL DE BRONZE DE 1"</t>
  </si>
  <si>
    <t xml:space="preserve">155,17</t>
  </si>
  <si>
    <t xml:space="preserve">08.14.027</t>
  </si>
  <si>
    <t xml:space="preserve">VALVULA DE RETENCAO VERTICAL DE BRONZE DE 1.1/4"</t>
  </si>
  <si>
    <t xml:space="preserve">223,47</t>
  </si>
  <si>
    <t xml:space="preserve">08.14.028</t>
  </si>
  <si>
    <t xml:space="preserve">VALVULA DE RETENCAO VERTICAL DE BRONZE DE 1.1/2"</t>
  </si>
  <si>
    <t xml:space="preserve">08.14.029</t>
  </si>
  <si>
    <t xml:space="preserve">VALVULA DE RETENCAO VERTICAL DE BRONZE DE 2"</t>
  </si>
  <si>
    <t xml:space="preserve">359,47</t>
  </si>
  <si>
    <t xml:space="preserve">08.14.030</t>
  </si>
  <si>
    <t xml:space="preserve">VALVULA DE RETENCAO VERTICAL DE BRONZE DE 2.1/2"</t>
  </si>
  <si>
    <t xml:space="preserve">08.14.031</t>
  </si>
  <si>
    <t xml:space="preserve">VALVULA DE RETENCAO VERTICAL DE BRONZE DE 3"</t>
  </si>
  <si>
    <t xml:space="preserve">08.14.032</t>
  </si>
  <si>
    <t xml:space="preserve">VALVULA DE RETENCAO VERTICAL DE BRONZE DE 4"</t>
  </si>
  <si>
    <t xml:space="preserve">08.14.035</t>
  </si>
  <si>
    <t xml:space="preserve">VALVULA DE RETENCAO DE PE COM CRIVO DE BRONZE DE 1"</t>
  </si>
  <si>
    <t xml:space="preserve">146,68</t>
  </si>
  <si>
    <t xml:space="preserve">08.14.036</t>
  </si>
  <si>
    <t xml:space="preserve">VALVULA DE RETENCAO DE PE COM CRIVO DE BRONZE DE 1.1/4"</t>
  </si>
  <si>
    <t xml:space="preserve">209,09</t>
  </si>
  <si>
    <t xml:space="preserve">08.14.037</t>
  </si>
  <si>
    <t xml:space="preserve">VALVULA DE RETENCAO DE PE COM CRIVO DE BRONZE DE 1.1/2"</t>
  </si>
  <si>
    <t xml:space="preserve">238,24</t>
  </si>
  <si>
    <t xml:space="preserve">08.14.038</t>
  </si>
  <si>
    <t xml:space="preserve">VALVULA DE RETENCAO DE PE COM CRIVO DE BRONZE DE 2"</t>
  </si>
  <si>
    <t xml:space="preserve">316,19</t>
  </si>
  <si>
    <t xml:space="preserve">08.14.039</t>
  </si>
  <si>
    <t xml:space="preserve">VALVULA DE RETENCAO DE PE COM CRIVO DE BRONZE DE 2.1/2"</t>
  </si>
  <si>
    <t xml:space="preserve">502,71</t>
  </si>
  <si>
    <t xml:space="preserve">08.14.040</t>
  </si>
  <si>
    <t xml:space="preserve">VALVULA DE RETENCAO DE PE COM CRIVO DE BRONZE DE 3"</t>
  </si>
  <si>
    <t xml:space="preserve">688,08</t>
  </si>
  <si>
    <t xml:space="preserve">08.14.045</t>
  </si>
  <si>
    <t xml:space="preserve">TORNEIRA DE BOIA EM LATAO (BOIA PLAST) DN 20MM (3/4")</t>
  </si>
  <si>
    <t xml:space="preserve">130,21</t>
  </si>
  <si>
    <t xml:space="preserve">08.14.046</t>
  </si>
  <si>
    <t xml:space="preserve">TORNEIRA DE BOIA EM LATAO (BOIA PLAST) DN 25MM (1")</t>
  </si>
  <si>
    <t xml:space="preserve">171,68</t>
  </si>
  <si>
    <t xml:space="preserve">08.14.049</t>
  </si>
  <si>
    <t xml:space="preserve">TORNEIRA DE BOIA EM LATAO (BOIA PLAST) DN50MM (2")</t>
  </si>
  <si>
    <t xml:space="preserve">425,12</t>
  </si>
  <si>
    <t xml:space="preserve">08.14.062</t>
  </si>
  <si>
    <t xml:space="preserve">ANEIS PRE-MOLDADOS EM CONCRETO ARMADO P/ RESERVATORIO D'AGUA D=3,00M</t>
  </si>
  <si>
    <t xml:space="preserve">24675,98</t>
  </si>
  <si>
    <t xml:space="preserve">08.14.063</t>
  </si>
  <si>
    <t xml:space="preserve">LAJE PRE-MOLDADA D=3,00M E=8CM P/ RESERVATORIO</t>
  </si>
  <si>
    <t xml:space="preserve">5567,33</t>
  </si>
  <si>
    <t xml:space="preserve">08.14.064</t>
  </si>
  <si>
    <t xml:space="preserve">LAJE PRE-MOLDADA D=3,00M E=15CM P/ RESERVATORIO</t>
  </si>
  <si>
    <t xml:space="preserve">7795,00</t>
  </si>
  <si>
    <t xml:space="preserve">08.14.071</t>
  </si>
  <si>
    <t xml:space="preserve">CONJ MOTOR-BOMBA (CENTRIFUGA) 1/2 HP (3400 L/H-20 MCA)</t>
  </si>
  <si>
    <t xml:space="preserve">08.14.072</t>
  </si>
  <si>
    <t xml:space="preserve">CONJ MOTOR-BOMBA(CENTRIFUGA)3/4 HP(7400 L/H-20 MCA)</t>
  </si>
  <si>
    <t xml:space="preserve">08.14.073</t>
  </si>
  <si>
    <t xml:space="preserve">CONJ MOTOR-BOMBA(CENTRIFUGA)1,5 HP(10000 L/H-20 MCA)</t>
  </si>
  <si>
    <t xml:space="preserve">2940,03</t>
  </si>
  <si>
    <t xml:space="preserve">08.14.074</t>
  </si>
  <si>
    <t xml:space="preserve">CONJ MOTOR-BOMBA (CENTRIFUGA) 2 HP (13900 L/H-20 MCA)</t>
  </si>
  <si>
    <t xml:space="preserve">4709,03</t>
  </si>
  <si>
    <t xml:space="preserve">08.14.075</t>
  </si>
  <si>
    <t xml:space="preserve">CONJ MOTOR-BOMBA(CENTRIFUGA)3 HP(25000 L/H-20 MCA)</t>
  </si>
  <si>
    <t xml:space="preserve">5088,41</t>
  </si>
  <si>
    <t xml:space="preserve">08.14.078</t>
  </si>
  <si>
    <t xml:space="preserve">CONJ MOTOR-BOMBA (CENTRIFUGA) 1 HP 8500 L/H-20 MCA</t>
  </si>
  <si>
    <t xml:space="preserve">08.14.085</t>
  </si>
  <si>
    <t xml:space="preserve">ANEIS PRE-MOLDADOS EM CONCRETO ARMADO P/ RESERVATORIO D'AGUA D=2,50M</t>
  </si>
  <si>
    <t xml:space="preserve">17455,96</t>
  </si>
  <si>
    <t xml:space="preserve">08.14.086</t>
  </si>
  <si>
    <t xml:space="preserve">LAJE PRE-MOLDADA D=2,50M E=8CM P/ RESERVATORIO</t>
  </si>
  <si>
    <t xml:space="preserve">4301,94</t>
  </si>
  <si>
    <t xml:space="preserve">08.14.087</t>
  </si>
  <si>
    <t xml:space="preserve">LAJE PRE-MOLDADA D=2,50M E=15CM P/ RESERVATORIO</t>
  </si>
  <si>
    <t xml:space="preserve">6294,46</t>
  </si>
  <si>
    <t xml:space="preserve">08.14.099</t>
  </si>
  <si>
    <t xml:space="preserve">SERVICOS RESERVATORIOS</t>
  </si>
  <si>
    <t xml:space="preserve">08.14.101</t>
  </si>
  <si>
    <t xml:space="preserve">CAIXA DÁGUA CÔNICA POLIETILENO CAPACIDADE DE 500L INCLUSIVE TAMPA</t>
  </si>
  <si>
    <t xml:space="preserve">617,23</t>
  </si>
  <si>
    <t xml:space="preserve">08.14.103</t>
  </si>
  <si>
    <t xml:space="preserve">CAIXA DÁGUA CÔNICA POLIETILENO CAPACIDADE DE 1000L INCLUSIVE TAMPA</t>
  </si>
  <si>
    <t xml:space="preserve">799,86</t>
  </si>
  <si>
    <t xml:space="preserve">08.15.002</t>
  </si>
  <si>
    <t xml:space="preserve">BN-01 BANHO BERCÁRIO</t>
  </si>
  <si>
    <t xml:space="preserve">4864,96</t>
  </si>
  <si>
    <t xml:space="preserve">08.15.003</t>
  </si>
  <si>
    <t xml:space="preserve">BN-02 BANHO INFANTIL</t>
  </si>
  <si>
    <t xml:space="preserve">1498,19</t>
  </si>
  <si>
    <t xml:space="preserve">08.15.013</t>
  </si>
  <si>
    <t xml:space="preserve">LT-04 LAVATORIO /BEBEDOURO COLETIVO COM TORNEIRA ANTIVANDALISMO</t>
  </si>
  <si>
    <t xml:space="preserve">2255,18</t>
  </si>
  <si>
    <t xml:space="preserve">08.15.016</t>
  </si>
  <si>
    <t xml:space="preserve">BB-01 BEBEDOURO COLETIVO</t>
  </si>
  <si>
    <t xml:space="preserve">1152,62</t>
  </si>
  <si>
    <t xml:space="preserve">08.15.017</t>
  </si>
  <si>
    <t xml:space="preserve">BB-02 BEBEDOURO ACESSÍVEL ÁGUA REFRIGERADA PRESSÃO MÍNIMA 8MCA - FORNECIDO E INSTALADO</t>
  </si>
  <si>
    <t xml:space="preserve">3755,00</t>
  </si>
  <si>
    <t xml:space="preserve">08.15.018</t>
  </si>
  <si>
    <t xml:space="preserve">LT-06 LAVATÓRIO COLETIVO COM TORNEIRA ANTIVANDALISMO</t>
  </si>
  <si>
    <t xml:space="preserve">2639,43</t>
  </si>
  <si>
    <t xml:space="preserve">08.15.019</t>
  </si>
  <si>
    <t xml:space="preserve">LT-07 LAVATÓRIO COLETIVO COM TORNEIRA DE MESA- SANIT.ADMINISTRAÇÃO</t>
  </si>
  <si>
    <t xml:space="preserve">3094,64</t>
  </si>
  <si>
    <t xml:space="preserve">08.15.023</t>
  </si>
  <si>
    <t xml:space="preserve">MT-04 MICTORIO COLETIVO</t>
  </si>
  <si>
    <t xml:space="preserve">2517,48</t>
  </si>
  <si>
    <t xml:space="preserve">08.15.099</t>
  </si>
  <si>
    <t xml:space="preserve">SERVICOS EM BEBEDOUROS,LAVATORIOS E MICTORIOS PADRONIZADOS</t>
  </si>
  <si>
    <t xml:space="preserve">08.16.001</t>
  </si>
  <si>
    <t xml:space="preserve">BACIA SIFONADA DE LOUCA BRANCA (VDR 6L) C/ ASSENTO</t>
  </si>
  <si>
    <t xml:space="preserve">400,78</t>
  </si>
  <si>
    <t xml:space="preserve">08.16.003</t>
  </si>
  <si>
    <t xml:space="preserve">BACIA SANITÁRIA INFANTIL</t>
  </si>
  <si>
    <t xml:space="preserve">801,05</t>
  </si>
  <si>
    <t xml:space="preserve">08.16.004</t>
  </si>
  <si>
    <t xml:space="preserve">BACIA SIFONADA COM CAIXA DE DESCARGA ACOPLADA BRANCA</t>
  </si>
  <si>
    <t xml:space="preserve">784,53</t>
  </si>
  <si>
    <t xml:space="preserve">08.16.010</t>
  </si>
  <si>
    <t xml:space="preserve">LAVATORIO DE LOUCA BRANCA SEM COLUNA C/ TORNEIRA DE FECHAM AUTOMATICO</t>
  </si>
  <si>
    <t xml:space="preserve">1231,07</t>
  </si>
  <si>
    <t xml:space="preserve">08.16.025</t>
  </si>
  <si>
    <t xml:space="preserve">MICTORIO DE LOUCA SIFONADO/AUTO ASPIRANTE BRANCO</t>
  </si>
  <si>
    <t xml:space="preserve">650,15</t>
  </si>
  <si>
    <t xml:space="preserve">08.16.045</t>
  </si>
  <si>
    <t xml:space="preserve">TANQUE DE LOUCA BRANCA,PEQUENO C/COLUNA</t>
  </si>
  <si>
    <t xml:space="preserve">1278,05</t>
  </si>
  <si>
    <t xml:space="preserve">08.16.046</t>
  </si>
  <si>
    <t xml:space="preserve">TANQUE DE LOUCA BRANCA,GRANDE C/COLUNA</t>
  </si>
  <si>
    <t xml:space="preserve">1730,47</t>
  </si>
  <si>
    <t xml:space="preserve">08.16.050</t>
  </si>
  <si>
    <t xml:space="preserve">SABONETEIRA DE LOUCA BRANCA DE 7,5X15 CM</t>
  </si>
  <si>
    <t xml:space="preserve">107,88</t>
  </si>
  <si>
    <t xml:space="preserve">08.16.051</t>
  </si>
  <si>
    <t xml:space="preserve">SABONETEIRA DE LOUCA BRANCA DE 15X15 CM</t>
  </si>
  <si>
    <t xml:space="preserve">125,42</t>
  </si>
  <si>
    <t xml:space="preserve">08.16.053</t>
  </si>
  <si>
    <t xml:space="preserve">BR-07 CHUVEIRO ACESSIVEL</t>
  </si>
  <si>
    <t xml:space="preserve">3509,10</t>
  </si>
  <si>
    <t xml:space="preserve">08.16.054</t>
  </si>
  <si>
    <t xml:space="preserve">BR-08 BACIA PARA SANITARIO ACESSIVEL</t>
  </si>
  <si>
    <t xml:space="preserve">3793,87</t>
  </si>
  <si>
    <t xml:space="preserve">08.16.055</t>
  </si>
  <si>
    <t xml:space="preserve">BR-09 LAVATORIO ACESSIVEL</t>
  </si>
  <si>
    <t xml:space="preserve">2141,67</t>
  </si>
  <si>
    <t xml:space="preserve">08.16.056</t>
  </si>
  <si>
    <t xml:space="preserve">BR-10 LAVATORIO (CANTO) ACESSIVEL</t>
  </si>
  <si>
    <t xml:space="preserve">1530,99</t>
  </si>
  <si>
    <t xml:space="preserve">08.16.065</t>
  </si>
  <si>
    <t xml:space="preserve">PAPELEIRA DE LOUCA BRANCA DE 15X15CM</t>
  </si>
  <si>
    <t xml:space="preserve">137,75</t>
  </si>
  <si>
    <t xml:space="preserve">08.16.070</t>
  </si>
  <si>
    <t xml:space="preserve">CABIDE DE LOUCA BRANCA COM 2 GANCHOS</t>
  </si>
  <si>
    <t xml:space="preserve">72,50</t>
  </si>
  <si>
    <t xml:space="preserve">08.16.073</t>
  </si>
  <si>
    <t xml:space="preserve">BC-23 BANCO DE GRANITO 2CM COM BORDA ARREDONDADA PARA VESTIÁRIO</t>
  </si>
  <si>
    <t xml:space="preserve">479,83</t>
  </si>
  <si>
    <t xml:space="preserve">08.16.083</t>
  </si>
  <si>
    <t xml:space="preserve">VA-01 VARAL/TOALHEIRO</t>
  </si>
  <si>
    <t xml:space="preserve">651,82</t>
  </si>
  <si>
    <t xml:space="preserve">08.16.089</t>
  </si>
  <si>
    <t xml:space="preserve">BR-01 BACIA P/ SANITARIO ACESSIVEL</t>
  </si>
  <si>
    <t xml:space="preserve">3629,57</t>
  </si>
  <si>
    <t xml:space="preserve">08.16.090</t>
  </si>
  <si>
    <t xml:space="preserve">BR-02 LAVATORIO  PARA SANITARIO ACESSIVEL</t>
  </si>
  <si>
    <t xml:space="preserve">2148,70</t>
  </si>
  <si>
    <t xml:space="preserve">08.16.091</t>
  </si>
  <si>
    <t xml:space="preserve">BR-03  CONJUNTO LAVATORIO E BACIA ACESSIVEIS</t>
  </si>
  <si>
    <t xml:space="preserve">4158,78</t>
  </si>
  <si>
    <t xml:space="preserve">08.16.092</t>
  </si>
  <si>
    <t xml:space="preserve">BR-04 BARRA DE APOIO COM FIXAÇÃO LATERAL</t>
  </si>
  <si>
    <t xml:space="preserve">453,74</t>
  </si>
  <si>
    <t xml:space="preserve">08.16.093</t>
  </si>
  <si>
    <t xml:space="preserve">BR-05 TROCADOR ACESSÍVEL</t>
  </si>
  <si>
    <t xml:space="preserve">4143,95</t>
  </si>
  <si>
    <t xml:space="preserve">08.16.094</t>
  </si>
  <si>
    <t xml:space="preserve">BR-06 CHUVEIRO ACESSIVEL</t>
  </si>
  <si>
    <t xml:space="preserve">3399,85</t>
  </si>
  <si>
    <t xml:space="preserve">08.16.099</t>
  </si>
  <si>
    <t xml:space="preserve">SERVICOS EM LOUCAS</t>
  </si>
  <si>
    <t xml:space="preserve">08.17.013</t>
  </si>
  <si>
    <t xml:space="preserve">MICTORIO COLETIVO DE ACO INOXIDAVEL</t>
  </si>
  <si>
    <t xml:space="preserve">1582,35</t>
  </si>
  <si>
    <t xml:space="preserve">08.17.030</t>
  </si>
  <si>
    <t xml:space="preserve">TAMPO PARA PIA MARMORE NACIONAL ESPESSURA DE 3 CM</t>
  </si>
  <si>
    <t xml:space="preserve">1490,76</t>
  </si>
  <si>
    <t xml:space="preserve">08.17.037</t>
  </si>
  <si>
    <t xml:space="preserve">CHUVEIRO ANTIVANDALISMO</t>
  </si>
  <si>
    <t xml:space="preserve">1510,56</t>
  </si>
  <si>
    <t xml:space="preserve">08.17.038</t>
  </si>
  <si>
    <t xml:space="preserve">CHUVEIRO SIMPLES C/ARTICULACAO, LATAO CROMADO DN 15MM (1/2")</t>
  </si>
  <si>
    <t xml:space="preserve">231,94</t>
  </si>
  <si>
    <t xml:space="preserve">08.17.041</t>
  </si>
  <si>
    <t xml:space="preserve">CHUVEIRO ELETRICO COM RESISTENCIA BLINDADA</t>
  </si>
  <si>
    <t xml:space="preserve">675,04</t>
  </si>
  <si>
    <t xml:space="preserve">08.17.043</t>
  </si>
  <si>
    <t xml:space="preserve">AQUECEDOR ELETRICO DE PASSAGEM COM RESISTENCIA BLINDADA</t>
  </si>
  <si>
    <t xml:space="preserve">1032,91</t>
  </si>
  <si>
    <t xml:space="preserve">08.17.049</t>
  </si>
  <si>
    <t xml:space="preserve">PURIFICADOR/BEBEDOURO DE AGUA REFRIGERADA</t>
  </si>
  <si>
    <t xml:space="preserve">4571,35</t>
  </si>
  <si>
    <t xml:space="preserve">08.17.050</t>
  </si>
  <si>
    <t xml:space="preserve">BEBEDOURO ELETRICO COM CAPACIDADE DE 40 L</t>
  </si>
  <si>
    <t xml:space="preserve">1803,63</t>
  </si>
  <si>
    <t xml:space="preserve">08.17.051</t>
  </si>
  <si>
    <t xml:space="preserve">BEBEDOURO ELETRICO COM CAPACIDADE DE 80 L</t>
  </si>
  <si>
    <t xml:space="preserve">1450,99</t>
  </si>
  <si>
    <t xml:space="preserve">08.17.055</t>
  </si>
  <si>
    <t xml:space="preserve">FILTRO PRESSAO CUNO(AQUALAR)C/ELEM FILTR CARVAO ATIVADO E CEL 180/L/H</t>
  </si>
  <si>
    <t xml:space="preserve">506,11</t>
  </si>
  <si>
    <t xml:space="preserve">08.17.056</t>
  </si>
  <si>
    <t xml:space="preserve">FILTRO PRESSAO CUNO (AQUALAR)C/ELEM FILTRANTE CARVAO E CEL 360/L/H</t>
  </si>
  <si>
    <t xml:space="preserve">711,70</t>
  </si>
  <si>
    <t xml:space="preserve">08.17.058</t>
  </si>
  <si>
    <t xml:space="preserve">FT-02 FILTRO PARA AGUA POTAVEL</t>
  </si>
  <si>
    <t xml:space="preserve">735,18</t>
  </si>
  <si>
    <t xml:space="preserve">08.17.077</t>
  </si>
  <si>
    <t xml:space="preserve">RESTRITOR DE VAZAO 12L/MIN PARA CHUVEIRO SIMPLES</t>
  </si>
  <si>
    <t xml:space="preserve">73,43</t>
  </si>
  <si>
    <t xml:space="preserve">08.17.078</t>
  </si>
  <si>
    <t xml:space="preserve">RESTRITOR DE VAZAO 6L/MIN PARA TORNEIRAS E MISTURADORES</t>
  </si>
  <si>
    <t xml:space="preserve">69,36</t>
  </si>
  <si>
    <t xml:space="preserve">08.17.079</t>
  </si>
  <si>
    <t xml:space="preserve">TORNEIRA DE PAREDE ANTIVANDALISMO - 85MM</t>
  </si>
  <si>
    <t xml:space="preserve">805,76</t>
  </si>
  <si>
    <t xml:space="preserve">08.17.080</t>
  </si>
  <si>
    <t xml:space="preserve">TORNEIRA DE LAVAGEM COM CANOPLA DE 1/2"</t>
  </si>
  <si>
    <t xml:space="preserve">90,52</t>
  </si>
  <si>
    <t xml:space="preserve">08.17.081</t>
  </si>
  <si>
    <t xml:space="preserve">TJ-03 TORNEIRA DE JARDIM</t>
  </si>
  <si>
    <t xml:space="preserve">656,69</t>
  </si>
  <si>
    <t xml:space="preserve">08.17.084</t>
  </si>
  <si>
    <t xml:space="preserve">TORNEIRA ELETRICA - ELETROD PVC Ø 25MM FLEXIVEL NBR 15465</t>
  </si>
  <si>
    <t xml:space="preserve">901,31</t>
  </si>
  <si>
    <t xml:space="preserve">08.17.085</t>
  </si>
  <si>
    <t xml:space="preserve">TORNEIRA DE FECHAMENTO AUTOMATICO DE MESA</t>
  </si>
  <si>
    <t xml:space="preserve">705,04</t>
  </si>
  <si>
    <t xml:space="preserve">08.17.086</t>
  </si>
  <si>
    <t xml:space="preserve">TORNEIRA DE FECHAMENTO AUTOMATICO DE PAREDE</t>
  </si>
  <si>
    <t xml:space="preserve">781,56</t>
  </si>
  <si>
    <t xml:space="preserve">08.17.087</t>
  </si>
  <si>
    <t xml:space="preserve">TORNEIRA DE PAREDE ANTIVANDALISMO -140mm</t>
  </si>
  <si>
    <t xml:space="preserve">829,97</t>
  </si>
  <si>
    <t xml:space="preserve">08.17.088</t>
  </si>
  <si>
    <t xml:space="preserve">TORNEIRA DE USO RESTRITO DE 1/2</t>
  </si>
  <si>
    <t xml:space="preserve">249,67</t>
  </si>
  <si>
    <t xml:space="preserve">08.17.089</t>
  </si>
  <si>
    <t xml:space="preserve">TORNEIRA DE USO RESTRITO DE 3/4</t>
  </si>
  <si>
    <t xml:space="preserve">372,09</t>
  </si>
  <si>
    <t xml:space="preserve">08.17.099</t>
  </si>
  <si>
    <t xml:space="preserve">SERVICOS EM APARELHOS E METAIS</t>
  </si>
  <si>
    <t xml:space="preserve">08.50.001</t>
  </si>
  <si>
    <t xml:space="preserve">DEMOLIÇÃO DE TUBULACÕES EM GERAL INCLUINDO CONEXÕES, CAIXAS E RALOS</t>
  </si>
  <si>
    <t xml:space="preserve">08.50.020</t>
  </si>
  <si>
    <t xml:space="preserve">DEMOLIÇÃO DE CALHAS E RUFOS EM CHAPAS METALICAS</t>
  </si>
  <si>
    <t xml:space="preserve">5,89</t>
  </si>
  <si>
    <t xml:space="preserve">08.50.021</t>
  </si>
  <si>
    <t xml:space="preserve">DEMOLIÇÃO DE CONDUTORES APARENTES</t>
  </si>
  <si>
    <t xml:space="preserve">3,84</t>
  </si>
  <si>
    <t xml:space="preserve">08.50.099</t>
  </si>
  <si>
    <t xml:space="preserve">08.60.005</t>
  </si>
  <si>
    <t xml:space="preserve">RETIRADA DE REGISTROS E VÁLVULAS DE DESCARGA</t>
  </si>
  <si>
    <t xml:space="preserve">85,27</t>
  </si>
  <si>
    <t xml:space="preserve">08.60.006</t>
  </si>
  <si>
    <t xml:space="preserve">RETIRADA DE VÁLVULAS DE RETENCAO</t>
  </si>
  <si>
    <t xml:space="preserve">34,33</t>
  </si>
  <si>
    <t xml:space="preserve">08.60.007</t>
  </si>
  <si>
    <t xml:space="preserve">RETIRADA DE TORNEIRAS</t>
  </si>
  <si>
    <t xml:space="preserve">8,11</t>
  </si>
  <si>
    <t xml:space="preserve">08.60.010</t>
  </si>
  <si>
    <t xml:space="preserve">RETIRADA DE SIFÕES</t>
  </si>
  <si>
    <t xml:space="preserve">08.60.011</t>
  </si>
  <si>
    <t xml:space="preserve">RETIRADA DE APARELHOS SANITÁRIOS INCLUINDO ACESSÓRIOS</t>
  </si>
  <si>
    <t xml:space="preserve">62,42</t>
  </si>
  <si>
    <t xml:space="preserve">08.60.013</t>
  </si>
  <si>
    <t xml:space="preserve">RETIRADA DE RESERVATÓRIOS DE FIBRO CIMENTO ATE 1000 LITROS</t>
  </si>
  <si>
    <t xml:space="preserve">170,55</t>
  </si>
  <si>
    <t xml:space="preserve">08.60.014</t>
  </si>
  <si>
    <t xml:space="preserve">RETIRADA DE CONJUNTO DE MOTOR-BOMBA</t>
  </si>
  <si>
    <t xml:space="preserve">249,68</t>
  </si>
  <si>
    <t xml:space="preserve">08.60.015</t>
  </si>
  <si>
    <t xml:space="preserve">RETIRADA DE HIDRANTE DE PAREDE COMPLETO</t>
  </si>
  <si>
    <t xml:space="preserve">93,63</t>
  </si>
  <si>
    <t xml:space="preserve">08.60.099</t>
  </si>
  <si>
    <t xml:space="preserve">08.70.005</t>
  </si>
  <si>
    <t xml:space="preserve">RECOLOCAÇÃO DE REGISTRO E VÁLVULAS DE DESCARGA</t>
  </si>
  <si>
    <t xml:space="preserve">172,31</t>
  </si>
  <si>
    <t xml:space="preserve">08.70.006</t>
  </si>
  <si>
    <t xml:space="preserve">RECOLOCAÇÃO DE VÁLVULA DE RETENÇÃO</t>
  </si>
  <si>
    <t xml:space="preserve">59,12</t>
  </si>
  <si>
    <t xml:space="preserve">08.70.007</t>
  </si>
  <si>
    <t xml:space="preserve">RECOLOCAÇÃO DE TORNEIRAS</t>
  </si>
  <si>
    <t xml:space="preserve">28,42</t>
  </si>
  <si>
    <t xml:space="preserve">08.70.010</t>
  </si>
  <si>
    <t xml:space="preserve">RECOLOCAÇÃO DE SIFÕES</t>
  </si>
  <si>
    <t xml:space="preserve">08.70.013</t>
  </si>
  <si>
    <t xml:space="preserve">RECOLOCAÇÃO DE RESERVATÓRIO DE FIBRO-CIMENTO ATE 1000 L</t>
  </si>
  <si>
    <t xml:space="preserve">227,40</t>
  </si>
  <si>
    <t xml:space="preserve">08.70.014</t>
  </si>
  <si>
    <t xml:space="preserve">RECOLOCAÇÃO DE CONJUNTO MOTOR BOMBA</t>
  </si>
  <si>
    <t xml:space="preserve">08.70.015</t>
  </si>
  <si>
    <t xml:space="preserve">RECOLOCAÇÃO DE HIDRANTE DE PAREDE COMPLETO</t>
  </si>
  <si>
    <t xml:space="preserve">295,62</t>
  </si>
  <si>
    <t xml:space="preserve">08.70.016</t>
  </si>
  <si>
    <t xml:space="preserve">RECOLOCAÇÃO DE APARELHOS SANITARIOS INCLUINDO ACESSORIOS</t>
  </si>
  <si>
    <t xml:space="preserve">142,12</t>
  </si>
  <si>
    <t xml:space="preserve">08.70.099</t>
  </si>
  <si>
    <t xml:space="preserve">RECOLOCACOES DE INSTALACOES HIDRAULICAS</t>
  </si>
  <si>
    <t xml:space="preserve">08.80.007</t>
  </si>
  <si>
    <t xml:space="preserve">CAVALETE DE 3/4" (TUBO E CONEXÕES DE AÇO GALVANIZADO)</t>
  </si>
  <si>
    <t xml:space="preserve">370,96</t>
  </si>
  <si>
    <t xml:space="preserve">08.80.008</t>
  </si>
  <si>
    <t xml:space="preserve">CAVALETE DE 1" (TUBO E CONEXÕES DE AÇO GALVANIZADO)</t>
  </si>
  <si>
    <t xml:space="preserve">423,16</t>
  </si>
  <si>
    <t xml:space="preserve">08.80.009</t>
  </si>
  <si>
    <t xml:space="preserve">CAVALETE DE 1 1/2" (TUBO E CONEXÕES DE AÇO GALVANIZADO)</t>
  </si>
  <si>
    <t xml:space="preserve">562,84</t>
  </si>
  <si>
    <t xml:space="preserve">08.80.010</t>
  </si>
  <si>
    <t xml:space="preserve">CANOPLA PARA REGISTROS</t>
  </si>
  <si>
    <t xml:space="preserve">08.80.011</t>
  </si>
  <si>
    <t xml:space="preserve">CANOPLA PARA VALVULA DE DESCARGA</t>
  </si>
  <si>
    <t xml:space="preserve">08.80.012</t>
  </si>
  <si>
    <t xml:space="preserve">VOLANTE CROMADO PARA REGISTRO</t>
  </si>
  <si>
    <t xml:space="preserve">31,70</t>
  </si>
  <si>
    <t xml:space="preserve">08.80.015</t>
  </si>
  <si>
    <t xml:space="preserve">BOTAO PARA VALVULA DE DESCARGA</t>
  </si>
  <si>
    <t xml:space="preserve">61,39</t>
  </si>
  <si>
    <t xml:space="preserve">08.80.018</t>
  </si>
  <si>
    <t xml:space="preserve">ACABAMENTO ANTIVANDALISMO PARA VALVULA DE DESCARGA</t>
  </si>
  <si>
    <t xml:space="preserve">345,28</t>
  </si>
  <si>
    <t xml:space="preserve">08.80.019</t>
  </si>
  <si>
    <t xml:space="preserve">REPARO PARA CAIXA DE DESCARGA ACOPLADA</t>
  </si>
  <si>
    <t xml:space="preserve">195,97</t>
  </si>
  <si>
    <t xml:space="preserve">08.80.020</t>
  </si>
  <si>
    <t xml:space="preserve">REPARO DE VALVULA DE DESCARGA</t>
  </si>
  <si>
    <t xml:space="preserve">168,80</t>
  </si>
  <si>
    <t xml:space="preserve">08.80.021</t>
  </si>
  <si>
    <t xml:space="preserve">TUBO DE DESCARGA EM PVC DN=40MM</t>
  </si>
  <si>
    <t xml:space="preserve">40,70</t>
  </si>
  <si>
    <t xml:space="preserve">08.80.022</t>
  </si>
  <si>
    <t xml:space="preserve">TUBO DE LIGAÇÃO COM CANOPLA PARA VASO SANITÁRIO (METAL CROMADO)</t>
  </si>
  <si>
    <t xml:space="preserve">56,45</t>
  </si>
  <si>
    <t xml:space="preserve">08.80.031</t>
  </si>
  <si>
    <t xml:space="preserve">TORNEIRA DE PRESSAO CROMADA DE 1/2" EM PAREDE</t>
  </si>
  <si>
    <t xml:space="preserve">196,85</t>
  </si>
  <si>
    <t xml:space="preserve">08.80.032</t>
  </si>
  <si>
    <t xml:space="preserve">TORNEIRA PARA LAVATORIO DE LOUCA BRANCA OU BANCADA</t>
  </si>
  <si>
    <t xml:space="preserve">139,65</t>
  </si>
  <si>
    <t xml:space="preserve">08.80.040</t>
  </si>
  <si>
    <t xml:space="preserve">LAUDO COM TESTE DE ESTANQUEIDADE EM INSTAL.DE  REDES DE DISTRIB.DE GÁS COMBUST.NBR 15526/07</t>
  </si>
  <si>
    <t xml:space="preserve">1873,52</t>
  </si>
  <si>
    <t xml:space="preserve">08.80.090</t>
  </si>
  <si>
    <t xml:space="preserve">ABRIGO PARA HIDRANTE CAIXA 0,60X0,90X0,17M COM CESTO MEIA LUA P/MANGUEIRA</t>
  </si>
  <si>
    <t xml:space="preserve">539,20</t>
  </si>
  <si>
    <t xml:space="preserve">08.80.091</t>
  </si>
  <si>
    <t xml:space="preserve">RECARGA DE EXTINTOR DE GAS CARBONICO DE 6 LITROS</t>
  </si>
  <si>
    <t xml:space="preserve">111,70</t>
  </si>
  <si>
    <t xml:space="preserve">08.80.092</t>
  </si>
  <si>
    <t xml:space="preserve">RECARGA DE EXTINTOR DE ESPUMA DE 10 LITROS</t>
  </si>
  <si>
    <t xml:space="preserve">132,10</t>
  </si>
  <si>
    <t xml:space="preserve">08.80.093</t>
  </si>
  <si>
    <t xml:space="preserve">RECARGA DE EXTINTOR DE PO QUIMICO DE 4 KG</t>
  </si>
  <si>
    <t xml:space="preserve">48,84</t>
  </si>
  <si>
    <t xml:space="preserve">08.80.095</t>
  </si>
  <si>
    <t xml:space="preserve">EXTINTOR DE INCENDIO DE AGUA PRESSURIZADA 10L : RECARGA</t>
  </si>
  <si>
    <t xml:space="preserve">39,95</t>
  </si>
  <si>
    <t xml:space="preserve">08.80.099</t>
  </si>
  <si>
    <t xml:space="preserve">OUTROS SERVICOS DE REDE DE GAS E AGUA FRIA - CONSERVACAO</t>
  </si>
  <si>
    <t xml:space="preserve">08.82.012</t>
  </si>
  <si>
    <t xml:space="preserve">RALO SIFONADO F.FUNDIDO DN 150MM C/GRELHA PVC CROMADO</t>
  </si>
  <si>
    <t xml:space="preserve">803,29</t>
  </si>
  <si>
    <t xml:space="preserve">08.82.023</t>
  </si>
  <si>
    <t xml:space="preserve">GRELHA METALICA CROMADA DIAM 15 CM</t>
  </si>
  <si>
    <t xml:space="preserve">29,85</t>
  </si>
  <si>
    <t xml:space="preserve">08.82.024</t>
  </si>
  <si>
    <t xml:space="preserve">GRELHA METALICA CROMADA DIAM 10 CM</t>
  </si>
  <si>
    <t xml:space="preserve">15,29</t>
  </si>
  <si>
    <t xml:space="preserve">08.82.030</t>
  </si>
  <si>
    <t xml:space="preserve">GRELHA DE FERRO FUNDIDO DE 20X20 CM</t>
  </si>
  <si>
    <t xml:space="preserve">61,55</t>
  </si>
  <si>
    <t xml:space="preserve">08.82.031</t>
  </si>
  <si>
    <t xml:space="preserve">GRELHA DE FERRO FUNDIDO DE 15X15 CM</t>
  </si>
  <si>
    <t xml:space="preserve">37,85</t>
  </si>
  <si>
    <t xml:space="preserve">08.82.040</t>
  </si>
  <si>
    <t xml:space="preserve">SIFAO METALICO TIPO COPO DN 2X2"</t>
  </si>
  <si>
    <t xml:space="preserve">281,99</t>
  </si>
  <si>
    <t xml:space="preserve">08.82.041</t>
  </si>
  <si>
    <t xml:space="preserve">SIFAO METALICO TIPO COPO DN 1 1/2 X 1 1/2"</t>
  </si>
  <si>
    <t xml:space="preserve">171,40</t>
  </si>
  <si>
    <t xml:space="preserve">08.82.046</t>
  </si>
  <si>
    <t xml:space="preserve">SIFAO PVC RIGIDO TIPO COPO DN 1 1/2X1 1/2"</t>
  </si>
  <si>
    <t xml:space="preserve">37,99</t>
  </si>
  <si>
    <t xml:space="preserve">08.82.050</t>
  </si>
  <si>
    <t xml:space="preserve">DESENTUPIMENTO DE RAMAIS DE ESGOTO</t>
  </si>
  <si>
    <t xml:space="preserve">14,21</t>
  </si>
  <si>
    <t xml:space="preserve">08.82.055</t>
  </si>
  <si>
    <t xml:space="preserve">LIMPEZA SIMPLES EM CALHAS METALICAS</t>
  </si>
  <si>
    <t xml:space="preserve">4,61</t>
  </si>
  <si>
    <t xml:space="preserve">08.82.056</t>
  </si>
  <si>
    <t xml:space="preserve">LIMPEZA SIMPLES EM LAJES/CALHAS DE CONCRETO</t>
  </si>
  <si>
    <t xml:space="preserve">11,53</t>
  </si>
  <si>
    <t xml:space="preserve">08.82.060</t>
  </si>
  <si>
    <t xml:space="preserve">LIMPEZA DE CANALETAS DE ÁGUAS PLUVIAIS</t>
  </si>
  <si>
    <t xml:space="preserve">6,41</t>
  </si>
  <si>
    <t xml:space="preserve">08.82.061</t>
  </si>
  <si>
    <t xml:space="preserve">SOLDA E REBITAGEM EM CALHAS DE CHAPA GALVANIZADA</t>
  </si>
  <si>
    <t xml:space="preserve">108,60</t>
  </si>
  <si>
    <t xml:space="preserve">08.82.062</t>
  </si>
  <si>
    <t xml:space="preserve">SOLDA EM CHAPA GALVANIZADA</t>
  </si>
  <si>
    <t xml:space="preserve">99,51</t>
  </si>
  <si>
    <t xml:space="preserve">08.82.099</t>
  </si>
  <si>
    <t xml:space="preserve">OUTROS SERVICOS DE REDES DE ESGOTO E AGUAS PLUVIAIS</t>
  </si>
  <si>
    <t xml:space="preserve">08.84.005</t>
  </si>
  <si>
    <t xml:space="preserve">ASSENTO PLASTICO C/ TAMPA PARA BACIA SANITARIA</t>
  </si>
  <si>
    <t xml:space="preserve">67,49</t>
  </si>
  <si>
    <t xml:space="preserve">08.84.012</t>
  </si>
  <si>
    <t xml:space="preserve">BOLSA PLASTICA PARA BACIA SANITARIA</t>
  </si>
  <si>
    <t xml:space="preserve">20,35</t>
  </si>
  <si>
    <t xml:space="preserve">08.84.020</t>
  </si>
  <si>
    <t xml:space="preserve">SUPORTE DE FERRO FUNDIDO PARA LAVATORIO</t>
  </si>
  <si>
    <t xml:space="preserve">61,37</t>
  </si>
  <si>
    <t xml:space="preserve">08.84.030</t>
  </si>
  <si>
    <t xml:space="preserve">787,00</t>
  </si>
  <si>
    <t xml:space="preserve">08.84.031</t>
  </si>
  <si>
    <t xml:space="preserve">778,93</t>
  </si>
  <si>
    <t xml:space="preserve">08.84.032</t>
  </si>
  <si>
    <t xml:space="preserve">811,01</t>
  </si>
  <si>
    <t xml:space="preserve">08.84.033</t>
  </si>
  <si>
    <t xml:space="preserve">TORNEIRA PRES 1/2 C/ALAVANCA TIPO MESA CROMADO</t>
  </si>
  <si>
    <t xml:space="preserve">348,56</t>
  </si>
  <si>
    <t xml:space="preserve">08.84.034</t>
  </si>
  <si>
    <t xml:space="preserve">TORNEIRA MEC/CER 1/4 VOLTA TIPO PARED CROMADO 1/2</t>
  </si>
  <si>
    <t xml:space="preserve">571,88</t>
  </si>
  <si>
    <t xml:space="preserve">08.84.035</t>
  </si>
  <si>
    <t xml:space="preserve">TORNEIRA MEC/CER 1/4 VOLTA TIPO MESA CROMADO 1/2</t>
  </si>
  <si>
    <t xml:space="preserve">538,59</t>
  </si>
  <si>
    <t xml:space="preserve">08.84.036</t>
  </si>
  <si>
    <t xml:space="preserve">MISTURADOR P/PIA 1/4 VOLTA TIPO PARED CROMADO 1/2"</t>
  </si>
  <si>
    <t xml:space="preserve">1170,02</t>
  </si>
  <si>
    <t xml:space="preserve">08.84.038</t>
  </si>
  <si>
    <t xml:space="preserve">FILTRO DE PRESSAO CUNO (AQUALAR) C/ELEM. FILTRANTE CARVAO E CEL 360/L/H</t>
  </si>
  <si>
    <t xml:space="preserve">482,55</t>
  </si>
  <si>
    <t xml:space="preserve">08.84.042</t>
  </si>
  <si>
    <t xml:space="preserve">ELEMENTO FILTRANTE CUNO (AQUALAR)ELEM FILTRANTE CARVAO E CEL/180L/H</t>
  </si>
  <si>
    <t xml:space="preserve">92,37</t>
  </si>
  <si>
    <t xml:space="preserve">08.84.043</t>
  </si>
  <si>
    <t xml:space="preserve">ELEMENTO FILTRANTE CUNO (AQUALAR) CARVAO E CELULOSE 360 L/H</t>
  </si>
  <si>
    <t xml:space="preserve">123,34</t>
  </si>
  <si>
    <t xml:space="preserve">08.84.047</t>
  </si>
  <si>
    <t xml:space="preserve">TAMPO DE PIA EM MARMORE BRANCO NACIONAL DE 3 CM</t>
  </si>
  <si>
    <t xml:space="preserve">08.84.048</t>
  </si>
  <si>
    <t xml:space="preserve">TAMPO DE PIA EM GRANILITE</t>
  </si>
  <si>
    <t xml:space="preserve">720,01</t>
  </si>
  <si>
    <t xml:space="preserve">08.84.049</t>
  </si>
  <si>
    <t xml:space="preserve">TAMPO ACO INOX (304) C/ CUBA SIMPLES - CH.22</t>
  </si>
  <si>
    <t xml:space="preserve">3280,88</t>
  </si>
  <si>
    <t xml:space="preserve">08.84.050</t>
  </si>
  <si>
    <t xml:space="preserve">TAMPO ACO INOX (304) C/ CUBA DUPLA - CH.22</t>
  </si>
  <si>
    <t xml:space="preserve">3508,91</t>
  </si>
  <si>
    <t xml:space="preserve">08.84.054</t>
  </si>
  <si>
    <t xml:space="preserve">CUBA SIMPLES ACO INOX(304) - CHAPA 22 560X330X140MM - SEM PERTENCES</t>
  </si>
  <si>
    <t xml:space="preserve">356,82</t>
  </si>
  <si>
    <t xml:space="preserve">08.84.055</t>
  </si>
  <si>
    <t xml:space="preserve">CUBA SIMPLES ACO INOX(304) CHAP.22 - 400X340X140MM - SEM PERTENCES</t>
  </si>
  <si>
    <t xml:space="preserve">337,37</t>
  </si>
  <si>
    <t xml:space="preserve">08.84.058</t>
  </si>
  <si>
    <t xml:space="preserve">CUBA DUPLA ACO INOX(304) CHAPA 22 835X340X140MM - SEM PERTENCES</t>
  </si>
  <si>
    <t xml:space="preserve">524,04</t>
  </si>
  <si>
    <t xml:space="preserve">08.84.060</t>
  </si>
  <si>
    <t xml:space="preserve">TAMPO LISO EM ACO INOX (304) CHAPA 20</t>
  </si>
  <si>
    <t xml:space="preserve">1814,57</t>
  </si>
  <si>
    <t xml:space="preserve">08.84.073</t>
  </si>
  <si>
    <t xml:space="preserve">VALVULA AMERICANA</t>
  </si>
  <si>
    <t xml:space="preserve">82,74</t>
  </si>
  <si>
    <t xml:space="preserve">08.84.076</t>
  </si>
  <si>
    <t xml:space="preserve">VALVULA DE METAL CROMADO DE 1 1/2"</t>
  </si>
  <si>
    <t xml:space="preserve">101,86</t>
  </si>
  <si>
    <t xml:space="preserve">08.84.090</t>
  </si>
  <si>
    <t xml:space="preserve">MANGUEIRA PARA HIDRANTE DIAM 1 1/2' L=15,00M</t>
  </si>
  <si>
    <t xml:space="preserve">552,07</t>
  </si>
  <si>
    <t xml:space="preserve">08.84.091</t>
  </si>
  <si>
    <t xml:space="preserve">MANGUEIRA PARA HIDRANTE DIAM 1 1/2' L=30,00M</t>
  </si>
  <si>
    <t xml:space="preserve">849,36</t>
  </si>
  <si>
    <t xml:space="preserve">08.84.099</t>
  </si>
  <si>
    <t xml:space="preserve">OUTROS SERVICOS DE APARELHOS E METAIS</t>
  </si>
  <si>
    <t xml:space="preserve">08.86.099</t>
  </si>
  <si>
    <t xml:space="preserve">OUTROS SERVICOS DE TRATAMENTO DE DESPEJOS SANITARIOS</t>
  </si>
  <si>
    <t xml:space="preserve">09.01.001</t>
  </si>
  <si>
    <t xml:space="preserve">TE-01 ENTRADA PRIMÁRIA SIMPLIF. POSTE UNICO - EDP - 112,5 KVA - 15KV- 220/127 V</t>
  </si>
  <si>
    <t xml:space="preserve">76827,20</t>
  </si>
  <si>
    <t xml:space="preserve">09.01.002</t>
  </si>
  <si>
    <t xml:space="preserve">TE-02 ENTRADA PRIMÁRIA SIMPLIF. POSTE UNICO - EDP - 150 KVA - 15KV- 220/127 V</t>
  </si>
  <si>
    <t xml:space="preserve">83098,76</t>
  </si>
  <si>
    <t xml:space="preserve">09.01.003</t>
  </si>
  <si>
    <t xml:space="preserve">TE-03 ENTRADA PRIMÁRIA SIMPLIF. POSTE UNICO - EDP - 225 KVA - 15KV- 220/127 V</t>
  </si>
  <si>
    <t xml:space="preserve">107546,40</t>
  </si>
  <si>
    <t xml:space="preserve">09.01.004</t>
  </si>
  <si>
    <t xml:space="preserve">TE-04 ENTRADA PRIMÁRIA SIMPLIF. POSTE UNICO - EDP - 300 KVA - 15KV- 220/127 V</t>
  </si>
  <si>
    <t xml:space="preserve">122189,88</t>
  </si>
  <si>
    <t xml:space="preserve">09.01.005</t>
  </si>
  <si>
    <t xml:space="preserve">TE-05 ENTRADA PRIMÁRIA SIMPLIF.  POSTE UNICO - CPFL - 112,5 KVA - 15KV- 220/127 V</t>
  </si>
  <si>
    <t xml:space="preserve">73549,40</t>
  </si>
  <si>
    <t xml:space="preserve">09.01.006</t>
  </si>
  <si>
    <t xml:space="preserve">TE-06 ENTRADA PRIMÁRIA SIMPLIF.  POSTE UNICO - CPFL - 150,0 KVA - 15KV- 220/127 V</t>
  </si>
  <si>
    <t xml:space="preserve">81573,45</t>
  </si>
  <si>
    <t xml:space="preserve">09.01.007</t>
  </si>
  <si>
    <t xml:space="preserve">TE-07 ENTRADA PRIMÁRIA SIMPLIF. POSTE UNICO - CPFL - 225 KVA - 15KV- 220/127 V</t>
  </si>
  <si>
    <t xml:space="preserve">107003,84</t>
  </si>
  <si>
    <t xml:space="preserve">09.01.008</t>
  </si>
  <si>
    <t xml:space="preserve">TE-08 ENTRADA PRIMÁRIA SIMPLIF. POSTE UNICO - CPFL - 300 KVA - 15KV- 220/127 V</t>
  </si>
  <si>
    <t xml:space="preserve">121647,32</t>
  </si>
  <si>
    <t xml:space="preserve">09.01.009</t>
  </si>
  <si>
    <t xml:space="preserve">TE-09 ENTRADA PRIMÁRIA SIMPLIF. POSTE UNICO - NEOENERGIA - 112,5 KVA 15KV- 220/127 V</t>
  </si>
  <si>
    <t xml:space="preserve">77018,33</t>
  </si>
  <si>
    <t xml:space="preserve">09.01.010</t>
  </si>
  <si>
    <t xml:space="preserve">TE-10 ENTRADA PRIMÁRIA SIMPLIF. POSTE UNICO - NEOENERGIA - 150 KVA 15KV- 220/127 V</t>
  </si>
  <si>
    <t xml:space="preserve">83426,64</t>
  </si>
  <si>
    <t xml:space="preserve">09.01.011</t>
  </si>
  <si>
    <t xml:space="preserve">TE-11 ENTRADA PRIMÁRIA SIMPLIF. POSTE UNICO - NEOENERGIA - 225 KVA 15KV- 220/127 V</t>
  </si>
  <si>
    <t xml:space="preserve">107914,45</t>
  </si>
  <si>
    <t xml:space="preserve">09.01.012</t>
  </si>
  <si>
    <t xml:space="preserve">TE-12 ENTRADA PRIMÁRIA SIMPLIF. POSTE UNICO - NEOENERGIA - 300 KVA 15KV- 220/127 V</t>
  </si>
  <si>
    <t xml:space="preserve">122557,93</t>
  </si>
  <si>
    <t xml:space="preserve">09.01.014</t>
  </si>
  <si>
    <t xml:space="preserve">TRANSFORMADOR TRIFASICO A SECO 112,5KVA  13800V 220/127V ENCAPSULADO USO ABRIGADO</t>
  </si>
  <si>
    <t xml:space="preserve">53022,57</t>
  </si>
  <si>
    <t xml:space="preserve">09.01.015</t>
  </si>
  <si>
    <t xml:space="preserve">TRANSFORMADOR TRIFASICO A SECO 150KVA  13800V 220/127V ENCAPSULADO USO ABRIGADO</t>
  </si>
  <si>
    <t xml:space="preserve">59190,76</t>
  </si>
  <si>
    <t xml:space="preserve">09.01.016</t>
  </si>
  <si>
    <t xml:space="preserve">TRANSFORMADOR TRIFASICO A SECO 225KVA  13800V 220/127V ENCAPSULADO USO ABRIGADO</t>
  </si>
  <si>
    <t xml:space="preserve">68152,22</t>
  </si>
  <si>
    <t xml:space="preserve">09.01.017</t>
  </si>
  <si>
    <t xml:space="preserve">TRANSFORMADOR TRIFASICO A SECO 300KVA  13800V 220/127V ENCAPSULADO USO ABRIGADO</t>
  </si>
  <si>
    <t xml:space="preserve">77547,34</t>
  </si>
  <si>
    <t xml:space="preserve">09.01.022</t>
  </si>
  <si>
    <t xml:space="preserve">CABINE  PRIMÁRIA BLINDADA SIMPLIFICADA CLASSE 17,5kV, COM MEDICAO EM MEDIA TENSAO ATE 300KVA PADRAO ENEL USO AO TEMPO COM PINTURA EPOXI ELETROSTÁTICA.</t>
  </si>
  <si>
    <t xml:space="preserve">74337,52</t>
  </si>
  <si>
    <t xml:space="preserve">09.01.026</t>
  </si>
  <si>
    <t xml:space="preserve">TE-13  SUBESTAÇAO ENTRADA DE ENERGIA ATE 300KVA BLINDADA 15kV  INCLUSO TRANSFORMADOR A SECO 112,50KVA  PADRAO ENEL  SP  USO AO TEMPO COM PINTURA EPOXI ELETROSTÁTICA.</t>
  </si>
  <si>
    <t xml:space="preserve">183812,69</t>
  </si>
  <si>
    <t xml:space="preserve">09.01.027</t>
  </si>
  <si>
    <t xml:space="preserve">TE-14  SUBESTAÇAO ENTRADA DE ENERGIA ATE 300KVA BLINDADA 15kV   INCLUSO TRANSFORMADOR A SECO 150 KVA  PADRAO ENEL  SP  USO AO TEMPO COM PINTURA EPOXI ELETROSTÁTICA.</t>
  </si>
  <si>
    <t xml:space="preserve">189980,88</t>
  </si>
  <si>
    <t xml:space="preserve">09.01.028</t>
  </si>
  <si>
    <t xml:space="preserve">TE-15  SUBESTAÇAO ENTRADA DE ENERGIA ATE 300KVA BLINDADA 15kV   INCLUSO TRANSFORMADOR A SECO 225 KVA  PADRAO ENEL  SP  USO AO TEMPO COM PINTURA EPOXI ELETROSTÁTICA.</t>
  </si>
  <si>
    <t xml:space="preserve">198735,38</t>
  </si>
  <si>
    <t xml:space="preserve">09.01.029</t>
  </si>
  <si>
    <t xml:space="preserve">TE-16  SUBESTAÇAO ENTRADA DE ENERGIA ATE 300KVA BLINDADA 15kV  INCLUSO TRANSFORMADOR A SECO 300 KVA  PADRAO ENEL  SP  USO AO TEMPO COM PINTURA EPOXI ELETROSTÁTICA.</t>
  </si>
  <si>
    <t xml:space="preserve">208130,51</t>
  </si>
  <si>
    <t xml:space="preserve">09.01.099</t>
  </si>
  <si>
    <t xml:space="preserve">SERVICOS DE LIGACOES EM TENSAO PRIMARIA</t>
  </si>
  <si>
    <t xml:space="preserve">09.02.011</t>
  </si>
  <si>
    <t xml:space="preserve">AT-01 ENTRADA AEREA PARA TELEFONE</t>
  </si>
  <si>
    <t xml:space="preserve">2066,79</t>
  </si>
  <si>
    <t xml:space="preserve">AE-23 ABRIGO E ENTRADA DE ENERGIA PADRÃO MULTI 200 CPFL  CATEGORIA C-4</t>
  </si>
  <si>
    <t xml:space="preserve">8172,10</t>
  </si>
  <si>
    <t xml:space="preserve">09.02.021</t>
  </si>
  <si>
    <t xml:space="preserve">AE-24 ABRIGO E ENTRADA DE ENERGIA PADRÃO MULTI 200 CPFL  CATEGORIA C-5</t>
  </si>
  <si>
    <t xml:space="preserve">8954,15</t>
  </si>
  <si>
    <t xml:space="preserve">09.02.022</t>
  </si>
  <si>
    <t xml:space="preserve">AE-25 ABRIGO E ENTRADA DE ENERGIA PADRÃO MULTI 200 CPFL  CATEGORIA C-6</t>
  </si>
  <si>
    <t xml:space="preserve">9760,85</t>
  </si>
  <si>
    <t xml:space="preserve">09.02.042</t>
  </si>
  <si>
    <t xml:space="preserve">DPS - DISPOSITIVO PROTECAO CONTRA SURTOS (TELEFONIA)</t>
  </si>
  <si>
    <t xml:space="preserve">169,12</t>
  </si>
  <si>
    <t xml:space="preserve">09.02.043</t>
  </si>
  <si>
    <t xml:space="preserve">DPS - DISPOSITIVO PROTECAO CONTRA SURTOS (ENERGIA)</t>
  </si>
  <si>
    <t xml:space="preserve">280,06</t>
  </si>
  <si>
    <t xml:space="preserve">09.02.047</t>
  </si>
  <si>
    <t xml:space="preserve">DISJUNTOR TRIPOLAR TERMOMAGNETICO 3X300A</t>
  </si>
  <si>
    <t xml:space="preserve">3363,33</t>
  </si>
  <si>
    <t xml:space="preserve">09.02.048</t>
  </si>
  <si>
    <t xml:space="preserve">CONJ 3 CABOS P/ ENTRADA ENERGIA SECCAO 240MM2 C/ ELETRODUTOS</t>
  </si>
  <si>
    <t xml:space="preserve">9686,51</t>
  </si>
  <si>
    <t xml:space="preserve">09.02.049</t>
  </si>
  <si>
    <t xml:space="preserve">CONJ 4 CABOS P/ ENTRADA ENERGIA SECCAO 240MM2 C/ ELETRODUTOS</t>
  </si>
  <si>
    <t xml:space="preserve">12114,83</t>
  </si>
  <si>
    <t xml:space="preserve">09.02.052</t>
  </si>
  <si>
    <t xml:space="preserve">AE-24 ABRIGO E ENTRADA DE ENERGIA (CAIXA M, T e E) COM LEITURA VOLTADA PARA CALÇADA  AES ELETROPAULO</t>
  </si>
  <si>
    <t xml:space="preserve">6950,07</t>
  </si>
  <si>
    <t xml:space="preserve">09.02.053</t>
  </si>
  <si>
    <t xml:space="preserve">AE-23 ABRIGO E ENTRADA DE ENERGIA (CAIXA M, T  e IV) COM LEITURA VOLTADA PARA CALÇADA - CPFL, EDP BANDEIRANTE E ELEKTRO</t>
  </si>
  <si>
    <t xml:space="preserve">6473,22</t>
  </si>
  <si>
    <t xml:space="preserve">09.02.059</t>
  </si>
  <si>
    <t xml:space="preserve">AE-19 ABRIGO E ENTRADA DE ENERGIA (CAIXA II, IV OU E): AES ELETROP/BANDEIRANTE/CPFL/ELEKTRO</t>
  </si>
  <si>
    <t xml:space="preserve">3169,61</t>
  </si>
  <si>
    <t xml:space="preserve">AE-20 ABRIGO E ENTRADA DE ENERGIA (CAIXAS III OU V):BANDEIRANTE/CPFL/ELEKTRO</t>
  </si>
  <si>
    <t xml:space="preserve">4076,47</t>
  </si>
  <si>
    <t xml:space="preserve">09.02.061</t>
  </si>
  <si>
    <t xml:space="preserve">AE-21 ABRIGO E ENTRADA DE ENERGIA (CAIXA M OU H): AES ELETROP/BANDEIRANTE/ELEKTRO/CPFL</t>
  </si>
  <si>
    <t xml:space="preserve">7928,79</t>
  </si>
  <si>
    <t xml:space="preserve">09.02.062</t>
  </si>
  <si>
    <t xml:space="preserve">CONJ 3 CABOS P/ ENTRADA ENERGIA SECCAO 10MM2 C/ ELETRODUTOS</t>
  </si>
  <si>
    <t xml:space="preserve">1144,77</t>
  </si>
  <si>
    <t xml:space="preserve">09.02.063</t>
  </si>
  <si>
    <t xml:space="preserve">CONJ 3 CABOS P/ ENTRADA ENERGIA SECCAO 16MM2 C/ ELETRODUTOS</t>
  </si>
  <si>
    <t xml:space="preserve">1472,32</t>
  </si>
  <si>
    <t xml:space="preserve">09.02.064</t>
  </si>
  <si>
    <t xml:space="preserve">CONJ 3 CABOS P/ ENTRADA ENERGIA SECCAO 25MM2 C/ ELETRODUTOS</t>
  </si>
  <si>
    <t xml:space="preserve">1783,60</t>
  </si>
  <si>
    <t xml:space="preserve">09.02.065</t>
  </si>
  <si>
    <t xml:space="preserve">CONJ 3 CABOS P/ ENTRADA ENERGIA SECCAO 35MM2 C/ ELETRODUTOS</t>
  </si>
  <si>
    <t xml:space="preserve">2094,39</t>
  </si>
  <si>
    <t xml:space="preserve">09.02.066</t>
  </si>
  <si>
    <t xml:space="preserve">CONJ 3 CABOS P/ ENTRADA ENERGIA SECCAO 50MM2 C/ ELETRODUTOS</t>
  </si>
  <si>
    <t xml:space="preserve">2676,46</t>
  </si>
  <si>
    <t xml:space="preserve">09.02.067</t>
  </si>
  <si>
    <t xml:space="preserve">CONJ 3 CABOS P/ ENTRADA ENERGIA SECCAO 70MM2 C/ ELETRODUTOS</t>
  </si>
  <si>
    <t xml:space="preserve">3556,92</t>
  </si>
  <si>
    <t xml:space="preserve">09.02.068</t>
  </si>
  <si>
    <t xml:space="preserve">CONJ 3 CABOS P/ ENTRADA ENERGIA SECCAO 95MM2 C/ ELETRODUTOS</t>
  </si>
  <si>
    <t xml:space="preserve">4312,04</t>
  </si>
  <si>
    <t xml:space="preserve">09.02.069</t>
  </si>
  <si>
    <t xml:space="preserve">CONJ 3 CABOS P/ ENTRADA ENERGIA SECCAO 120MM2 C/ ELETRODUTOS</t>
  </si>
  <si>
    <t xml:space="preserve">5606,25</t>
  </si>
  <si>
    <t xml:space="preserve">09.02.070</t>
  </si>
  <si>
    <t xml:space="preserve">CONJ 3 CABOS P/ ENTRADA ENERGIA SECCAO 150MM2 C/ ELETRODUTOS</t>
  </si>
  <si>
    <t xml:space="preserve">6654,98</t>
  </si>
  <si>
    <t xml:space="preserve">09.02.071</t>
  </si>
  <si>
    <t xml:space="preserve">CONJ 3 CABOS P/ ENTRADA ENERGIA SECCAO 185MM2 C/ ELETRODUTOS</t>
  </si>
  <si>
    <t xml:space="preserve">7783,13</t>
  </si>
  <si>
    <t xml:space="preserve">09.02.072</t>
  </si>
  <si>
    <t xml:space="preserve">CONJ 4 CABOS P/ ENTRADA ENERGIA SECCAO 10MM2 C/ ELETRUDUTOS</t>
  </si>
  <si>
    <t xml:space="preserve">1380,78</t>
  </si>
  <si>
    <t xml:space="preserve">09.02.073</t>
  </si>
  <si>
    <t xml:space="preserve">CONJ 4 CABOS P/ ENTRADA ENERGIA SECCAO 16MM2 C/ ELETRODUTOS</t>
  </si>
  <si>
    <t xml:space="preserve">1634,42</t>
  </si>
  <si>
    <t xml:space="preserve">09.02.074</t>
  </si>
  <si>
    <t xml:space="preserve">CONJ 4 CABOS P/ ENTRADA ENERGIA SECCAO 25MM2 C/ ELETRODUTOS</t>
  </si>
  <si>
    <t xml:space="preserve">2039,76</t>
  </si>
  <si>
    <t xml:space="preserve">09.02.075</t>
  </si>
  <si>
    <t xml:space="preserve">CONJ 4 CABOS P/ ENTRADA ENERGIA SECCAO 35MM2 C/ ELETRODUTOS</t>
  </si>
  <si>
    <t xml:space="preserve">2443,43</t>
  </si>
  <si>
    <t xml:space="preserve">09.02.076</t>
  </si>
  <si>
    <t xml:space="preserve">CONJ 4 CABOS P/ ENTRADA ENERGIA SECCAO 50MM2 C/ ELETRODUTOS</t>
  </si>
  <si>
    <t xml:space="preserve">3185,46</t>
  </si>
  <si>
    <t xml:space="preserve">09.02.077</t>
  </si>
  <si>
    <t xml:space="preserve">CONJ 4 CABOS P/ ENTRADA ENERGIA SECCAO 70MM2 C/ ELETRODUTOS</t>
  </si>
  <si>
    <t xml:space="preserve">4276,91</t>
  </si>
  <si>
    <t xml:space="preserve">09.02.078</t>
  </si>
  <si>
    <t xml:space="preserve">CONJ 4 CABOS P/ ENTRADA ENERGIA SECCAO 95MM2 C/ ELETRODUTOS</t>
  </si>
  <si>
    <t xml:space="preserve">5263,84</t>
  </si>
  <si>
    <t xml:space="preserve">09.02.079</t>
  </si>
  <si>
    <t xml:space="preserve">CONJ 4 CABOS P/ ENTRADA ENERGIA SECCAO 120MM2 C/ ELETRODUTOS</t>
  </si>
  <si>
    <t xml:space="preserve">6819,86</t>
  </si>
  <si>
    <t xml:space="preserve">CONJ 4 CABOS P/ ENTRADA ENERGIA SECCAO 150MM2 C/ ELETRODUTOS</t>
  </si>
  <si>
    <t xml:space="preserve">8168,25</t>
  </si>
  <si>
    <t xml:space="preserve">09.02.081</t>
  </si>
  <si>
    <t xml:space="preserve">CONJ 4 CABOS P/ ENTRADA ENERGIA SECCAO 185MM2 C/ ELETRODUTOS</t>
  </si>
  <si>
    <t xml:space="preserve">9609,46</t>
  </si>
  <si>
    <t xml:space="preserve">09.02.086</t>
  </si>
  <si>
    <t xml:space="preserve">DISJUNTOR BIPOLAR TERMOMAGNETICO 2X10A A 2X50A</t>
  </si>
  <si>
    <t xml:space="preserve">121,26</t>
  </si>
  <si>
    <t xml:space="preserve">09.02.087</t>
  </si>
  <si>
    <t xml:space="preserve">DISJUNTOR BIPOLAR TERMOMAGNETICO 2X60A A 2X100A</t>
  </si>
  <si>
    <t xml:space="preserve">158,69</t>
  </si>
  <si>
    <t xml:space="preserve">09.02.088</t>
  </si>
  <si>
    <t xml:space="preserve">DISJUNTOR TRIPOLAR TERMOMAGNETICO 3X10A A 3X50A</t>
  </si>
  <si>
    <t xml:space="preserve">138,60</t>
  </si>
  <si>
    <t xml:space="preserve">09.02.089</t>
  </si>
  <si>
    <t xml:space="preserve">DISJUNTOR TRIPOLAR TERMOMAGNETICO 3X60A A 3X100A</t>
  </si>
  <si>
    <t xml:space="preserve">174,36</t>
  </si>
  <si>
    <t xml:space="preserve">09.02.091</t>
  </si>
  <si>
    <t xml:space="preserve">DISJUNTOR TRIPOLAR TERMOMAGNETICO 3X125A A 3X225A</t>
  </si>
  <si>
    <t xml:space="preserve">584,16</t>
  </si>
  <si>
    <t xml:space="preserve">09.02.099</t>
  </si>
  <si>
    <t xml:space="preserve">SERVICOS DE ENTRADA DE BAIXA TENSAO</t>
  </si>
  <si>
    <t xml:space="preserve">09.02.101</t>
  </si>
  <si>
    <t xml:space="preserve">CONJ. ENTRADA P/INTRAGOV (FIBRA ÓTICA) EM ENTRADA DE ENERGIA</t>
  </si>
  <si>
    <t xml:space="preserve">854,07</t>
  </si>
  <si>
    <t xml:space="preserve">09.02.102</t>
  </si>
  <si>
    <t xml:space="preserve">CONJUNTO PARA ENTRADA DE TELEFONE  NA ENTRADA DE ENERGIA</t>
  </si>
  <si>
    <t xml:space="preserve">783,91</t>
  </si>
  <si>
    <t xml:space="preserve">09.02.103</t>
  </si>
  <si>
    <t xml:space="preserve">CONJUNTO PARA ENTRADA DE TEVE A CABO  NA ENTRADA DE ENERGIA</t>
  </si>
  <si>
    <t xml:space="preserve">774,98</t>
  </si>
  <si>
    <t xml:space="preserve">09.02.105</t>
  </si>
  <si>
    <t xml:space="preserve">DISJUNTOR BIPOLAR TERMOMAGNETICO 2X225A</t>
  </si>
  <si>
    <t xml:space="preserve">401,91</t>
  </si>
  <si>
    <t xml:space="preserve">09.02.110</t>
  </si>
  <si>
    <t xml:space="preserve">DISJUNTOR TRIPOLAR TERMOMAGNETICO 3X400A</t>
  </si>
  <si>
    <t xml:space="preserve">1778,34</t>
  </si>
  <si>
    <t xml:space="preserve">09.03.004</t>
  </si>
  <si>
    <t xml:space="preserve">CABO DE 16 MM2 750V (ISOLAÇAO NAO HALOGENADO)</t>
  </si>
  <si>
    <t xml:space="preserve">24,95</t>
  </si>
  <si>
    <t xml:space="preserve">09.03.005</t>
  </si>
  <si>
    <t xml:space="preserve">CABO DE 25 MM2 750V (ISOLAÇAO NAO HALOGENADO)</t>
  </si>
  <si>
    <t xml:space="preserve">42,67</t>
  </si>
  <si>
    <t xml:space="preserve">09.03.006</t>
  </si>
  <si>
    <t xml:space="preserve">CABO DE 35 MM2 750V (ISOLAÇAO NAO HALOGENADO)</t>
  </si>
  <si>
    <t xml:space="preserve">61,52</t>
  </si>
  <si>
    <t xml:space="preserve">09.03.007</t>
  </si>
  <si>
    <t xml:space="preserve">CABO DE 50 MM2 750V (ISOLAÇAO NAO HALOGENADO)</t>
  </si>
  <si>
    <t xml:space="preserve">90,66</t>
  </si>
  <si>
    <t xml:space="preserve">09.03.008</t>
  </si>
  <si>
    <t xml:space="preserve">CABO DE 70 MM2 750V (ISOLAÇAO NAO HALOGENADO)</t>
  </si>
  <si>
    <t xml:space="preserve">09.03.009</t>
  </si>
  <si>
    <t xml:space="preserve">CABO DE 95 MM2 750V (ISOLAÇAO NAO HALOGENADO)</t>
  </si>
  <si>
    <t xml:space="preserve">168,29</t>
  </si>
  <si>
    <t xml:space="preserve">09.03.010</t>
  </si>
  <si>
    <t xml:space="preserve">CABO DE 120 MM2 750V (ISOLAÇAO NAO HALOGENADO)</t>
  </si>
  <si>
    <t xml:space="preserve">208,75</t>
  </si>
  <si>
    <t xml:space="preserve">09.03.011</t>
  </si>
  <si>
    <t xml:space="preserve">CABO DE 150 MM2 750V (ISOLAÇAO NAO HALOGENADO)</t>
  </si>
  <si>
    <t xml:space="preserve">253,41</t>
  </si>
  <si>
    <t xml:space="preserve">09.03.012</t>
  </si>
  <si>
    <t xml:space="preserve">CABO DE 185 MM2 750V (ISOLAÇAO NAO HALOGENADO)</t>
  </si>
  <si>
    <t xml:space="preserve">310,94</t>
  </si>
  <si>
    <t xml:space="preserve">09.03.013</t>
  </si>
  <si>
    <t xml:space="preserve">CABO DE 240 MM2 750V (ISOLAÇAO NAO HALOGENADO)</t>
  </si>
  <si>
    <t xml:space="preserve">389,20</t>
  </si>
  <si>
    <t xml:space="preserve">09.03.014</t>
  </si>
  <si>
    <t xml:space="preserve">CABO DE 300 MM2 750V (ISOLAÇAO NAO HALOGENADO)</t>
  </si>
  <si>
    <t xml:space="preserve">439,19</t>
  </si>
  <si>
    <t xml:space="preserve">09.03.015</t>
  </si>
  <si>
    <t xml:space="preserve">CABO DE 10 MM2 750V (ISOLAÇAO NAO HALOGENADO)</t>
  </si>
  <si>
    <t xml:space="preserve">16,81</t>
  </si>
  <si>
    <t xml:space="preserve">09.03.017</t>
  </si>
  <si>
    <t xml:space="preserve">CABO FLEXIVEL DE COBRE 1,0 KV SECAO 4 MM2 (ISOLAÇAO NAO HALOGENADO)</t>
  </si>
  <si>
    <t xml:space="preserve">9,03</t>
  </si>
  <si>
    <t xml:space="preserve">09.03.018</t>
  </si>
  <si>
    <t xml:space="preserve">CABO FLEXIVEL DE COBRE 1,0 KV SECAO 6 MM2 (ISOLAÇAO NAO HALOGENADO)</t>
  </si>
  <si>
    <t xml:space="preserve">13,67</t>
  </si>
  <si>
    <t xml:space="preserve">09.03.019</t>
  </si>
  <si>
    <t xml:space="preserve">CABO FLEXIVEL DE COBRE 1,0 KV SECAO 10 MM2 (ISOLAÇAO NAO HALOGENADO)</t>
  </si>
  <si>
    <t xml:space="preserve">21,09</t>
  </si>
  <si>
    <t xml:space="preserve">09.03.020</t>
  </si>
  <si>
    <t xml:space="preserve">CABO FLEXIVEL DE COBRE 1,0 KV SECAO 16 MM2 (ISOLAÇAO NAO HALOGENADO)</t>
  </si>
  <si>
    <t xml:space="preserve">35,69</t>
  </si>
  <si>
    <t xml:space="preserve">09.03.021</t>
  </si>
  <si>
    <t xml:space="preserve">CABO FLEXIVEL DE COBRE 1,0 KV SECAO 25 MM2 (ISOLAÇAO NAO HALOGENADO)</t>
  </si>
  <si>
    <t xml:space="preserve">56,52</t>
  </si>
  <si>
    <t xml:space="preserve">09.03.022</t>
  </si>
  <si>
    <t xml:space="preserve">CABO FLEXIVEL DE COBRE 1,0 KV SECAO 35 MM2 (ISOLAÇAO NAO HALOGENADO)</t>
  </si>
  <si>
    <t xml:space="preserve">80,38</t>
  </si>
  <si>
    <t xml:space="preserve">09.03.023</t>
  </si>
  <si>
    <t xml:space="preserve">CABO FLEXIVEL DE COBRE 1,0 KV SECAO 50 MM2 (ISOLAÇAO NAO HALOGENADO)</t>
  </si>
  <si>
    <t xml:space="preserve">103,54</t>
  </si>
  <si>
    <t xml:space="preserve">09.03.024</t>
  </si>
  <si>
    <t xml:space="preserve">CABO FLEXIVEL DE COBRE 1,0 KV SECAO 70 MM2 (ISOLAÇAO NAO HALOGENADO)</t>
  </si>
  <si>
    <t xml:space="preserve">137,84</t>
  </si>
  <si>
    <t xml:space="preserve">09.03.025</t>
  </si>
  <si>
    <t xml:space="preserve">CABO FLEXIVEL DE COBRE 1,0 KV SECAO 95 MM2 (ISOLAÇAO NAO HALOGENADO)</t>
  </si>
  <si>
    <t xml:space="preserve">183,18</t>
  </si>
  <si>
    <t xml:space="preserve">09.03.026</t>
  </si>
  <si>
    <t xml:space="preserve">CABO FLEXIVEL DE COBRE 1,0 KV SECAO 120 MM2 (ISOLAÇAO NAO HALOGENADO)</t>
  </si>
  <si>
    <t xml:space="preserve">222,32</t>
  </si>
  <si>
    <t xml:space="preserve">09.03.027</t>
  </si>
  <si>
    <t xml:space="preserve">CABO FLEXIVEL DE COBRE 1,0 KV SECAO 150 MM2 (ISOLAÇAO NAO HALOGENADO)</t>
  </si>
  <si>
    <t xml:space="preserve">267,58</t>
  </si>
  <si>
    <t xml:space="preserve">09.03.028</t>
  </si>
  <si>
    <t xml:space="preserve">CABO FLEXIVEL DE COBRE 1,0 KV SECAO 185 MM2 (ISOLAÇAO NAO HALOGENADO)</t>
  </si>
  <si>
    <t xml:space="preserve">321,34</t>
  </si>
  <si>
    <t xml:space="preserve">09.03.029</t>
  </si>
  <si>
    <t xml:space="preserve">CABO FLEXIVEL DE COBRE 1,0 KV SECAO 240 MM2 (ISOLAÇAO NAO HALOGENADO)</t>
  </si>
  <si>
    <t xml:space="preserve">393,27</t>
  </si>
  <si>
    <t xml:space="preserve">09.03.030</t>
  </si>
  <si>
    <t xml:space="preserve">CABO FLEXIVEL DE COBRE 1,0 KV SECAO 300 MM2 (ISOLAÇAO NAO HALOGENADO)</t>
  </si>
  <si>
    <t xml:space="preserve">493,56</t>
  </si>
  <si>
    <t xml:space="preserve">09.03.046</t>
  </si>
  <si>
    <t xml:space="preserve">ELETRODUTO DE PVC RIGIDO ROSCAVEL DE 25MM - INCL CONEXOES</t>
  </si>
  <si>
    <t xml:space="preserve">36,65</t>
  </si>
  <si>
    <t xml:space="preserve">09.03.047</t>
  </si>
  <si>
    <t xml:space="preserve">ELETRODUTO DE PVC RIGIDO ROSCAVEL DE 32MM - INCL CONEXOES</t>
  </si>
  <si>
    <t xml:space="preserve">46,27</t>
  </si>
  <si>
    <t xml:space="preserve">09.03.048</t>
  </si>
  <si>
    <t xml:space="preserve">ELETRODUTO DE PVC RIGIDO ROSCAVEL DE 40MM - INCL CONEXOES</t>
  </si>
  <si>
    <t xml:space="preserve">58,91</t>
  </si>
  <si>
    <t xml:space="preserve">09.03.049</t>
  </si>
  <si>
    <t xml:space="preserve">ELETRODUTO DE PVC RIGIDO ROSCAVEL DE 50MM - INCL CONEXOES</t>
  </si>
  <si>
    <t xml:space="preserve">65,91</t>
  </si>
  <si>
    <t xml:space="preserve">09.03.050</t>
  </si>
  <si>
    <t xml:space="preserve">ELETRODUTO DE PVC RIGIDO ROSCAVEL DE 60MM - INCL CONEXOES</t>
  </si>
  <si>
    <t xml:space="preserve">76,15</t>
  </si>
  <si>
    <t xml:space="preserve">09.03.051</t>
  </si>
  <si>
    <t xml:space="preserve">ELETRODUTO DE PVC RIGIDO ROSCAVEL DE 75MM - INCL CONEXOES</t>
  </si>
  <si>
    <t xml:space="preserve">99,21</t>
  </si>
  <si>
    <t xml:space="preserve">09.03.052</t>
  </si>
  <si>
    <t xml:space="preserve">ELETRODUTO DE PVC RIGIDO ROSCAVEL DE 85MM - INCL CONEXOES</t>
  </si>
  <si>
    <t xml:space="preserve">121,91</t>
  </si>
  <si>
    <t xml:space="preserve">09.03.053</t>
  </si>
  <si>
    <t xml:space="preserve">ELETRODUTO DE PVC RIGIDO ROSCAVEL DE 110MM -INCL CONEXOES</t>
  </si>
  <si>
    <t xml:space="preserve">163,13</t>
  </si>
  <si>
    <t xml:space="preserve">09.03.058</t>
  </si>
  <si>
    <t xml:space="preserve">ELETRODUTO EM POLIETILENO DE 25MM-INCLUSIVE CONEXOES</t>
  </si>
  <si>
    <t xml:space="preserve">31,18</t>
  </si>
  <si>
    <t xml:space="preserve">09.03.059</t>
  </si>
  <si>
    <t xml:space="preserve">ELETRODUTO EM POLIETILENO DE 32MM-INCLUSIVE CONEXOES</t>
  </si>
  <si>
    <t xml:space="preserve">38,16</t>
  </si>
  <si>
    <t xml:space="preserve">09.03.090</t>
  </si>
  <si>
    <t xml:space="preserve">09.03.099</t>
  </si>
  <si>
    <t xml:space="preserve">SERVICOS DE INTERLIGACAO AO QUADRO GERAL</t>
  </si>
  <si>
    <t xml:space="preserve">09.04.006</t>
  </si>
  <si>
    <t xml:space="preserve">CAIXA EM CHAPA DE AÇO 16 COM PORTA E FECHO</t>
  </si>
  <si>
    <t xml:space="preserve">2392,05</t>
  </si>
  <si>
    <t xml:space="preserve">09.04.019</t>
  </si>
  <si>
    <t xml:space="preserve">QUADRO GERAL - DISJUNTOR TERMOMAGNETICO 3X10A A 3X50A</t>
  </si>
  <si>
    <t xml:space="preserve">QUADRO GERAL - DISJUNTOR TERMOMAGNETICO 3X60A A 3X100A</t>
  </si>
  <si>
    <t xml:space="preserve">09.04.021</t>
  </si>
  <si>
    <t xml:space="preserve">QUADRO GERAL - DISJUNTOR TERMO MAGNETICO 3X200A</t>
  </si>
  <si>
    <t xml:space="preserve">664,55</t>
  </si>
  <si>
    <t xml:space="preserve">09.04.022</t>
  </si>
  <si>
    <t xml:space="preserve">QUADRO GERAL - DISJUNTOR TERMO MAGNETICO 3X400A</t>
  </si>
  <si>
    <t xml:space="preserve">1715,81</t>
  </si>
  <si>
    <t xml:space="preserve">09.04.023</t>
  </si>
  <si>
    <t xml:space="preserve">QUADRO GERAL - DISJUNTOR TERMO MAGNETICO 3X600A</t>
  </si>
  <si>
    <t xml:space="preserve">2375,07</t>
  </si>
  <si>
    <t xml:space="preserve">09.04.024</t>
  </si>
  <si>
    <t xml:space="preserve">QUADRO GERAL - DISJUNTOR TERMO MAGNETICO 3X800A</t>
  </si>
  <si>
    <t xml:space="preserve">5019,27</t>
  </si>
  <si>
    <t xml:space="preserve">09.04.025</t>
  </si>
  <si>
    <t xml:space="preserve">QUADRO GERAL - DISJUNTOR TERMO MAGNETICO 3X125A A 3X225A</t>
  </si>
  <si>
    <t xml:space="preserve">09.04.028</t>
  </si>
  <si>
    <t xml:space="preserve">QUADRO GERAL-DISJUNTOR TERMOMAGNETICO 3X300A</t>
  </si>
  <si>
    <t xml:space="preserve">09.04.036</t>
  </si>
  <si>
    <t xml:space="preserve">INTERRUPTOR AUTOM. DIFERENCIAL (DISPOSITIVO DR) 40A/30MA</t>
  </si>
  <si>
    <t xml:space="preserve">562,31</t>
  </si>
  <si>
    <t xml:space="preserve">09.04.037</t>
  </si>
  <si>
    <t xml:space="preserve">INTERRUPTOR AUTOM. DIFERENCIAL (DISPOSITIVO DR) 63A/30MA</t>
  </si>
  <si>
    <t xml:space="preserve">633,74</t>
  </si>
  <si>
    <t xml:space="preserve">09.04.038</t>
  </si>
  <si>
    <t xml:space="preserve">INTERRUPTOR AUTOM. DIFERENCIAL (DISPOSITIVO DR) 40A/300 mA</t>
  </si>
  <si>
    <t xml:space="preserve">575,98</t>
  </si>
  <si>
    <t xml:space="preserve">09.04.039</t>
  </si>
  <si>
    <t xml:space="preserve">INTERRUPTOR AUTOM. DIFERENCIAL (DISPOSITIVO DR) 63A/300 mA</t>
  </si>
  <si>
    <t xml:space="preserve">732,51</t>
  </si>
  <si>
    <t xml:space="preserve">QUADRO GERAL-BARRAMENTO DE 30 A</t>
  </si>
  <si>
    <t xml:space="preserve">19,37</t>
  </si>
  <si>
    <t xml:space="preserve">09.04.041</t>
  </si>
  <si>
    <t xml:space="preserve">QUADRO GERAL-BARRAMENTO DE 60 A</t>
  </si>
  <si>
    <t xml:space="preserve">27,58</t>
  </si>
  <si>
    <t xml:space="preserve">09.04.042</t>
  </si>
  <si>
    <t xml:space="preserve">QUADRO GERAL-BARRAMENTO DE 100 A</t>
  </si>
  <si>
    <t xml:space="preserve">47,66</t>
  </si>
  <si>
    <t xml:space="preserve">09.04.043</t>
  </si>
  <si>
    <t xml:space="preserve">QUADRO GERAL-BARRAMENTO DE 150 A</t>
  </si>
  <si>
    <t xml:space="preserve">61,93</t>
  </si>
  <si>
    <t xml:space="preserve">09.04.044</t>
  </si>
  <si>
    <t xml:space="preserve">QUADRO GERAL-BARRAMENTO DE 200 A</t>
  </si>
  <si>
    <t xml:space="preserve">89,39</t>
  </si>
  <si>
    <t xml:space="preserve">09.04.045</t>
  </si>
  <si>
    <t xml:space="preserve">QUADRO GERAL-BARRAMENTO DE 400 A</t>
  </si>
  <si>
    <t xml:space="preserve">318,04</t>
  </si>
  <si>
    <t xml:space="preserve">09.04.046</t>
  </si>
  <si>
    <t xml:space="preserve">QUADRO GERAL-BARRAMENTO DE 800 A</t>
  </si>
  <si>
    <t xml:space="preserve">523,88</t>
  </si>
  <si>
    <t xml:space="preserve">09.04.047</t>
  </si>
  <si>
    <t xml:space="preserve">QUADRO GERAL-BARRAMENTO DE 1000 A</t>
  </si>
  <si>
    <t xml:space="preserve">774,49</t>
  </si>
  <si>
    <t xml:space="preserve">09.04.049</t>
  </si>
  <si>
    <t xml:space="preserve">QUADRO GERAL - BARRAMENTO DE 600A</t>
  </si>
  <si>
    <t xml:space="preserve">419,85</t>
  </si>
  <si>
    <t xml:space="preserve">PLACA DE ACRILICO TRANSPARENTE ESP=5MM PROTECAO A CONTATO ACIDENTAL</t>
  </si>
  <si>
    <t xml:space="preserve">345,50</t>
  </si>
  <si>
    <t xml:space="preserve">09.04.072</t>
  </si>
  <si>
    <t xml:space="preserve">QUADRO GERAL - ELETRODUTO DE PVC RIGIDO ROSCAVEL DE 32 MM INCL CONEX</t>
  </si>
  <si>
    <t xml:space="preserve">09.04.075</t>
  </si>
  <si>
    <t xml:space="preserve">QUADRO GERAL - CABO DE COBRE NU DE 6 MM2</t>
  </si>
  <si>
    <t xml:space="preserve">11,44</t>
  </si>
  <si>
    <t xml:space="preserve">09.04.076</t>
  </si>
  <si>
    <t xml:space="preserve">QUADRO GERAL - CABO DE COBRE NU DE 10 MM2</t>
  </si>
  <si>
    <t xml:space="preserve">16,22</t>
  </si>
  <si>
    <t xml:space="preserve">09.04.077</t>
  </si>
  <si>
    <t xml:space="preserve">QUADRO GERAL - CABO DE COBRE NU DE 16 MM2</t>
  </si>
  <si>
    <t xml:space="preserve">25,92</t>
  </si>
  <si>
    <t xml:space="preserve">09.04.078</t>
  </si>
  <si>
    <t xml:space="preserve">QUADRO GERAL - CABO DE COBRE NU DE 25 MM2</t>
  </si>
  <si>
    <t xml:space="preserve">41,21</t>
  </si>
  <si>
    <t xml:space="preserve">09.04.079</t>
  </si>
  <si>
    <t xml:space="preserve">QUADRO GERAL - CABO DE COBRE NU DE 35 MM2</t>
  </si>
  <si>
    <t xml:space="preserve">62,92</t>
  </si>
  <si>
    <t xml:space="preserve">09.04.080</t>
  </si>
  <si>
    <t xml:space="preserve">QUADRO GERAL - CABO DE COBRE NU DE 50 MM2</t>
  </si>
  <si>
    <t xml:space="preserve">91,35</t>
  </si>
  <si>
    <t xml:space="preserve">09.04.081</t>
  </si>
  <si>
    <t xml:space="preserve">QUADRO GERAL - CABO DE COBRE NU DE 70 MM2</t>
  </si>
  <si>
    <t xml:space="preserve">114,49</t>
  </si>
  <si>
    <t xml:space="preserve">09.04.082</t>
  </si>
  <si>
    <t xml:space="preserve">QUADRO GERAL - CABO DE COBRE NU DE 95 MM2</t>
  </si>
  <si>
    <t xml:space="preserve">180,01</t>
  </si>
  <si>
    <t xml:space="preserve">09.04.083</t>
  </si>
  <si>
    <t xml:space="preserve">QUADRO GERAL - CABO DE COBRE NU DE 120 MM2</t>
  </si>
  <si>
    <t xml:space="preserve">219,21</t>
  </si>
  <si>
    <t xml:space="preserve">09.04.085</t>
  </si>
  <si>
    <t xml:space="preserve">TERRA COMPLETO 1 HASTE Ø 19MM COM CAIXA DE INSPEÇÃO</t>
  </si>
  <si>
    <t xml:space="preserve">442,32</t>
  </si>
  <si>
    <t xml:space="preserve">09.04.089</t>
  </si>
  <si>
    <t xml:space="preserve">DISJUNTOR UNIPOLAR TERMOMAGNETICO 1X35A A 1X50A</t>
  </si>
  <si>
    <t xml:space="preserve">36,05</t>
  </si>
  <si>
    <t xml:space="preserve">09.04.090</t>
  </si>
  <si>
    <t xml:space="preserve">DISJUNTOR UNIPOLAR TERMOMAGNETICO 1X10A 1X30A</t>
  </si>
  <si>
    <t xml:space="preserve">27,23</t>
  </si>
  <si>
    <t xml:space="preserve">09.04.091</t>
  </si>
  <si>
    <t xml:space="preserve">84,31</t>
  </si>
  <si>
    <t xml:space="preserve">09.04.092</t>
  </si>
  <si>
    <t xml:space="preserve">121,73</t>
  </si>
  <si>
    <t xml:space="preserve">09.04.094</t>
  </si>
  <si>
    <t xml:space="preserve">DISJUNTOR BIPOLAR TERMOMAG. 2X125A A 2X225A</t>
  </si>
  <si>
    <t xml:space="preserve">359,27</t>
  </si>
  <si>
    <t xml:space="preserve">09.04.095</t>
  </si>
  <si>
    <t xml:space="preserve">DISJUNTOR UNIPOLAR TERMOMAGNETICO 1X50A A 1X70A</t>
  </si>
  <si>
    <t xml:space="preserve">48,44</t>
  </si>
  <si>
    <t xml:space="preserve">09.04.096</t>
  </si>
  <si>
    <t xml:space="preserve">DISJUNTOR UNIPOLAR TERMOMAGNETICO 1X90A A 1X100A</t>
  </si>
  <si>
    <t xml:space="preserve">85,39</t>
  </si>
  <si>
    <t xml:space="preserve">09.04.099</t>
  </si>
  <si>
    <t xml:space="preserve">SERVICOS DE QUADRO GERAL</t>
  </si>
  <si>
    <t xml:space="preserve">09.05.002</t>
  </si>
  <si>
    <t xml:space="preserve">ELETROD ACO GALV QUENTE (NBR 5624) 20 MM (3/4") - INCL CONEXOES</t>
  </si>
  <si>
    <t xml:space="preserve">57,55</t>
  </si>
  <si>
    <t xml:space="preserve">09.05.003</t>
  </si>
  <si>
    <t xml:space="preserve">ELETROD ACO GALV QUENTE (NBR 5624) 25 MM (1") - INCL CONEXOES</t>
  </si>
  <si>
    <t xml:space="preserve">69,84</t>
  </si>
  <si>
    <t xml:space="preserve">09.05.004</t>
  </si>
  <si>
    <t xml:space="preserve">ELETROD ACO GALV QUENTE (NBR 5624) 32 MM (1 1/4") - INCL CONEXOES</t>
  </si>
  <si>
    <t xml:space="preserve">92,73</t>
  </si>
  <si>
    <t xml:space="preserve">09.05.005</t>
  </si>
  <si>
    <t xml:space="preserve">ELETROD ACO GALV QUENTE (NBR 5624) 40 MM (1 1/2") - INCL CONEXOES</t>
  </si>
  <si>
    <t xml:space="preserve">105,93</t>
  </si>
  <si>
    <t xml:space="preserve">09.05.006</t>
  </si>
  <si>
    <t xml:space="preserve">ELETROD ACO GALV QUENTE (NBR 5624) 50 MM (2") - INCL CONEXOES</t>
  </si>
  <si>
    <t xml:space="preserve">124,15</t>
  </si>
  <si>
    <t xml:space="preserve">09.05.007</t>
  </si>
  <si>
    <t xml:space="preserve">ELETROD ACO GALV. QUENTE (NBR5624) 65MM(2X1/2") INCL CONEXOES</t>
  </si>
  <si>
    <t xml:space="preserve">167,88</t>
  </si>
  <si>
    <t xml:space="preserve">09.05.008</t>
  </si>
  <si>
    <t xml:space="preserve">ELETROD ACO GALV QUENTE (NBR5624) 80MM(3") INCL CONEXOES</t>
  </si>
  <si>
    <t xml:space="preserve">189,02</t>
  </si>
  <si>
    <t xml:space="preserve">09.05.010</t>
  </si>
  <si>
    <t xml:space="preserve">ELETRODUTO GALV. ELETROLITICA / PRE ZINCADO  Ø 3/4 (20MM) INCLUSIVE CONEXOES USO INTERNO  APARENTE</t>
  </si>
  <si>
    <t xml:space="preserve">35,88</t>
  </si>
  <si>
    <t xml:space="preserve">09.05.013</t>
  </si>
  <si>
    <t xml:space="preserve">09.05.014</t>
  </si>
  <si>
    <t xml:space="preserve">09.05.015</t>
  </si>
  <si>
    <t xml:space="preserve">09.05.016</t>
  </si>
  <si>
    <t xml:space="preserve">09.05.017</t>
  </si>
  <si>
    <t xml:space="preserve">09.05.018</t>
  </si>
  <si>
    <t xml:space="preserve">09.05.019</t>
  </si>
  <si>
    <t xml:space="preserve">09.05.020</t>
  </si>
  <si>
    <t xml:space="preserve">09.05.021</t>
  </si>
  <si>
    <t xml:space="preserve">ELETROCALHA LISA CHAPA 24 (0,65MM) PRE ZINCADA 50X50MM INCL. ACESSORIOS E TAMPA DE ENCAIXE .</t>
  </si>
  <si>
    <t xml:space="preserve">58,37</t>
  </si>
  <si>
    <t xml:space="preserve">09.05.022</t>
  </si>
  <si>
    <t xml:space="preserve">ELETROCALHA LISA CHAPA 24 (0,65MM) PRE ZINCADA 100X50MM INCL. ACESSORIOS E TAMPA DE ENCAIXE .</t>
  </si>
  <si>
    <t xml:space="preserve">80,10</t>
  </si>
  <si>
    <t xml:space="preserve">09.05.023</t>
  </si>
  <si>
    <t xml:space="preserve">ELETROCALHA LISA CHAPA 24 (0,65MM) PRE ZINCADA 150X50MM INCL. ACESSORIOS E TAMPA DE ENCAIXE .</t>
  </si>
  <si>
    <t xml:space="preserve">101,61</t>
  </si>
  <si>
    <t xml:space="preserve">09.05.024</t>
  </si>
  <si>
    <t xml:space="preserve">ELETROCALHA LISA CHAPA 24 (0,65MM) PRE ZINCADA 200X50MM INCL. ACESSORIOS E TAMPA DE ENCAIXE</t>
  </si>
  <si>
    <t xml:space="preserve">112,88</t>
  </si>
  <si>
    <t xml:space="preserve">09.05.036</t>
  </si>
  <si>
    <t xml:space="preserve">09.05.037</t>
  </si>
  <si>
    <t xml:space="preserve">09.05.040</t>
  </si>
  <si>
    <t xml:space="preserve">09.05.042</t>
  </si>
  <si>
    <t xml:space="preserve">QUADRO DISTRIBUICAO, DISJ. GERAL 30A P/ 4 A 8 DISJS.</t>
  </si>
  <si>
    <t xml:space="preserve">422,73</t>
  </si>
  <si>
    <t xml:space="preserve">09.05.045</t>
  </si>
  <si>
    <t xml:space="preserve">QUADRO DISTRIBUICAO, DISJ. GERAL 50A P/ 10 A 12 DISJS.</t>
  </si>
  <si>
    <t xml:space="preserve">499,99</t>
  </si>
  <si>
    <t xml:space="preserve">09.05.047</t>
  </si>
  <si>
    <t xml:space="preserve">QUADRO DISTRIBUICAO, DISJ. GERAL 60A P/ 14 A 20 DISJS.</t>
  </si>
  <si>
    <t xml:space="preserve">711,90</t>
  </si>
  <si>
    <t xml:space="preserve">09.05.051</t>
  </si>
  <si>
    <t xml:space="preserve">QUADRO DISTRIBUICAO, DISJ. GERAL 80A P/ 22 A 26 DISJS.</t>
  </si>
  <si>
    <t xml:space="preserve">796,30</t>
  </si>
  <si>
    <t xml:space="preserve">09.05.054</t>
  </si>
  <si>
    <t xml:space="preserve">QUADRO DISTRIBUICAO, DISJ. GERAL 100A P/ 28 A 42 DISJS.</t>
  </si>
  <si>
    <t xml:space="preserve">1083,23</t>
  </si>
  <si>
    <t xml:space="preserve">09.05.062</t>
  </si>
  <si>
    <t xml:space="preserve">BARRAMENTO DE 30A P/QUADROS DE DISTRIBUIÇÃO</t>
  </si>
  <si>
    <t xml:space="preserve">09.05.063</t>
  </si>
  <si>
    <t xml:space="preserve">BARRAMENTO DE 60A P/QUADROS DE DISTRIBUIÇÃO</t>
  </si>
  <si>
    <t xml:space="preserve">09.05.064</t>
  </si>
  <si>
    <t xml:space="preserve">BARRAMENTO DE 100A P/QUADROS DE DISTRIBUIÇÃO</t>
  </si>
  <si>
    <t xml:space="preserve">09.05.067</t>
  </si>
  <si>
    <t xml:space="preserve">QUADRO DISTRIBUICAO ,  DISJ. GERAL 100 A PARA 24 POSIÇOES DE  DISJUNTORES. CAIXA E TAMPA PLASTICO NÃO PROPAGANTE DE CHAMA.</t>
  </si>
  <si>
    <t xml:space="preserve">225,63</t>
  </si>
  <si>
    <t xml:space="preserve">09.05.068</t>
  </si>
  <si>
    <t xml:space="preserve">QUADRO DISTRIBUICAO , DISJ. GERAL  63 A PARA 12 POSIÇOES DE  DISJUNTORES. CAIXA E TAMPA PLASTICO NÃO PROPAGANTE DE CHAMA.</t>
  </si>
  <si>
    <t xml:space="preserve">149,42</t>
  </si>
  <si>
    <t xml:space="preserve">09.05.069</t>
  </si>
  <si>
    <t xml:space="preserve">INTERRUPTOR TIPO AUTOMÁTICO DE BÓIA</t>
  </si>
  <si>
    <t xml:space="preserve">113,34</t>
  </si>
  <si>
    <t xml:space="preserve">09.05.070</t>
  </si>
  <si>
    <t xml:space="preserve">104,20</t>
  </si>
  <si>
    <t xml:space="preserve">09.05.071</t>
  </si>
  <si>
    <t xml:space="preserve">DISJUNTOR BIPOLAR TERMOMAGNETICO  2X60A A 2X100A</t>
  </si>
  <si>
    <t xml:space="preserve">141,63</t>
  </si>
  <si>
    <t xml:space="preserve">09.05.073</t>
  </si>
  <si>
    <t xml:space="preserve">DISJUNTOR UNIPOLAR TERMOMAGNETICO 1X10A A 1X30A</t>
  </si>
  <si>
    <t xml:space="preserve">30,08</t>
  </si>
  <si>
    <t xml:space="preserve">09.05.074</t>
  </si>
  <si>
    <t xml:space="preserve">09.05.075</t>
  </si>
  <si>
    <t xml:space="preserve">09.05.076</t>
  </si>
  <si>
    <t xml:space="preserve">QUADRO COMANDO PARA CONJUNTO MOTOR BOMBA TRIFASICO DE 3/4 A 1 HP</t>
  </si>
  <si>
    <t xml:space="preserve">2148,45</t>
  </si>
  <si>
    <t xml:space="preserve">09.05.077</t>
  </si>
  <si>
    <t xml:space="preserve">QUADRO COMANDO PARA CONJUNTO MOTOR BOMBA TRIFASICO DE 1 1/2 A 2 HP</t>
  </si>
  <si>
    <t xml:space="preserve">2156,32</t>
  </si>
  <si>
    <t xml:space="preserve">09.05.078</t>
  </si>
  <si>
    <t xml:space="preserve">QUADRO COMANDO PARA CONJUNTO MOTOR BOMBA TRIFASICO DE 2 A 3 HP</t>
  </si>
  <si>
    <t xml:space="preserve">2208,62</t>
  </si>
  <si>
    <t xml:space="preserve">09.05.079</t>
  </si>
  <si>
    <t xml:space="preserve">QUADRO COMANDO PARA CONJUNTO MOTOR BOMBA TRIFASICO DE 3 A 4 HP</t>
  </si>
  <si>
    <t xml:space="preserve">1949,77</t>
  </si>
  <si>
    <t xml:space="preserve">09.05.080</t>
  </si>
  <si>
    <t xml:space="preserve">QUADRO COMANDO PARA CONJUNTO MOTOR BOMBA TRIFASICO DE 4 A 5 HP</t>
  </si>
  <si>
    <t xml:space="preserve">2265,63</t>
  </si>
  <si>
    <t xml:space="preserve">09.05.081</t>
  </si>
  <si>
    <t xml:space="preserve">QUADRO COMANDO PARA CONJUNTO MOTOR BOMBA TRIFASICO DE 7,5 HP</t>
  </si>
  <si>
    <t xml:space="preserve">2400,16</t>
  </si>
  <si>
    <t xml:space="preserve">09.05.082</t>
  </si>
  <si>
    <t xml:space="preserve">QUADRO COMANDO PARA CONJUNTO MOTOR BOMBA BIFASICO DE 3/4 A 1 HP</t>
  </si>
  <si>
    <t xml:space="preserve">2064,12</t>
  </si>
  <si>
    <t xml:space="preserve">09.05.083</t>
  </si>
  <si>
    <t xml:space="preserve">QUADRO COMANDO PARA CONJUNTO MOTOR BOMBA BIFASICO DE 1 1/2 A 2 HP</t>
  </si>
  <si>
    <t xml:space="preserve">2129,49</t>
  </si>
  <si>
    <t xml:space="preserve">09.05.084</t>
  </si>
  <si>
    <t xml:space="preserve">QUADRO COMANDO PARA CONJUNTO MOTOR BOMBA BIFASICO DE 2 A 3 HP</t>
  </si>
  <si>
    <t xml:space="preserve">2159,17</t>
  </si>
  <si>
    <t xml:space="preserve">09.05.085</t>
  </si>
  <si>
    <t xml:space="preserve">QUADRO COMANDO PARA BOMBA DE INCENDIO TRIFASICO DE 3/4 A 2 HP</t>
  </si>
  <si>
    <t xml:space="preserve">1051,92</t>
  </si>
  <si>
    <t xml:space="preserve">09.05.086</t>
  </si>
  <si>
    <t xml:space="preserve">QUADRO COMANDO PARA BOMBA DE INCENDIO TRIFASICO DE 2 A 4 HP</t>
  </si>
  <si>
    <t xml:space="preserve">1112,42</t>
  </si>
  <si>
    <t xml:space="preserve">09.05.087</t>
  </si>
  <si>
    <t xml:space="preserve">QUADRO COMANDO PARA BOMBA DE INCENDIO TRIFASICO DE 5 HP</t>
  </si>
  <si>
    <t xml:space="preserve">1134,88</t>
  </si>
  <si>
    <t xml:space="preserve">09.05.088</t>
  </si>
  <si>
    <t xml:space="preserve">QUADRO COMANDO PARA BOMBA DE INCENDIO TRIFASICO DE 7,5 HP</t>
  </si>
  <si>
    <t xml:space="preserve">1199,83</t>
  </si>
  <si>
    <t xml:space="preserve">09.05.089</t>
  </si>
  <si>
    <t xml:space="preserve">QUADRO COMANDO PARA BOMBA DE INCENDIO TRIFASICO DE 10 HP</t>
  </si>
  <si>
    <t xml:space="preserve">1462,50</t>
  </si>
  <si>
    <t xml:space="preserve">09.05.090</t>
  </si>
  <si>
    <t xml:space="preserve">QUADRO COMANDO PARA BOMBA DE INCENDIO BIFASICO DE 3/4 A 1 HP</t>
  </si>
  <si>
    <t xml:space="preserve">1044,45</t>
  </si>
  <si>
    <t xml:space="preserve">09.05.091</t>
  </si>
  <si>
    <t xml:space="preserve">QUADRO COMANDO PARA BOMBA DE INCENDIO BIFASICO DE 1 1/2 A 2 HP</t>
  </si>
  <si>
    <t xml:space="preserve">1104,96</t>
  </si>
  <si>
    <t xml:space="preserve">09.05.092</t>
  </si>
  <si>
    <t xml:space="preserve">INTERRUPTOR AUTOMATICO DIFERENCIAL (DISPOSITIVO DR) 40A/30 mA</t>
  </si>
  <si>
    <t xml:space="preserve">09.05.093</t>
  </si>
  <si>
    <t xml:space="preserve">INTERRUPTOR AUTOMATICO DIFERENCIAL (DISPOSITIVO DR) 63A/30 mA</t>
  </si>
  <si>
    <t xml:space="preserve">09.05.094</t>
  </si>
  <si>
    <t xml:space="preserve">INTERRUPTOR AUTOMATICO DIFERENCIAL (DISPOSITIVO DR) 40A/300 mA</t>
  </si>
  <si>
    <t xml:space="preserve">09.05.095</t>
  </si>
  <si>
    <t xml:space="preserve">INTERRUPTOR AUTOMATICO DIFERENCIAL (DISPOSITIVO DR) 63A/300 mA</t>
  </si>
  <si>
    <t xml:space="preserve">09.05.096</t>
  </si>
  <si>
    <t xml:space="preserve">CENTRAL DE SISTEMA DE ALARME ATÉ 12 ENDEREÇOS</t>
  </si>
  <si>
    <t xml:space="preserve">971,20</t>
  </si>
  <si>
    <t xml:space="preserve">09.05.097</t>
  </si>
  <si>
    <t xml:space="preserve">CENTRAL DE SISTEMA DE ALARME DE 13 A 24 ENDEREÇOS</t>
  </si>
  <si>
    <t xml:space="preserve">1494,06</t>
  </si>
  <si>
    <t xml:space="preserve">09.05.099</t>
  </si>
  <si>
    <t xml:space="preserve">SERVICOS DE DUTOS/QUADROS PARCIAIS LUZ/ALARMES DE INCÊNDIO</t>
  </si>
  <si>
    <t xml:space="preserve">09.06.001</t>
  </si>
  <si>
    <t xml:space="preserve">CAIXA DE PASSAGEM ESTAMPADA COM TAMPA PLASTICA DE 4"X2"</t>
  </si>
  <si>
    <t xml:space="preserve">28,07</t>
  </si>
  <si>
    <t xml:space="preserve">09.06.002</t>
  </si>
  <si>
    <t xml:space="preserve">CAIXA DE PASSAGEM ESTAMPADA COM TAMPA PLASTICA DE 4"X4"</t>
  </si>
  <si>
    <t xml:space="preserve">45,23</t>
  </si>
  <si>
    <t xml:space="preserve">09.06.005</t>
  </si>
  <si>
    <t xml:space="preserve">CAIXA DE PASSAGEM CHAPA TAMPA PARAFUSADA DE 10X10X8 CM</t>
  </si>
  <si>
    <t xml:space="preserve">31,42</t>
  </si>
  <si>
    <t xml:space="preserve">09.06.007</t>
  </si>
  <si>
    <t xml:space="preserve">CAIXA DE PASSAGEM CHAPA TAMPA PARAFUSADA DE 15X15X8 CM</t>
  </si>
  <si>
    <t xml:space="preserve">48,90</t>
  </si>
  <si>
    <t xml:space="preserve">09.06.009</t>
  </si>
  <si>
    <t xml:space="preserve">CAIXA DE PASSAGEM CHAPA TAMPA PARAFUSADA DE 20X20X10 CM</t>
  </si>
  <si>
    <t xml:space="preserve">75,39</t>
  </si>
  <si>
    <t xml:space="preserve">09.06.012</t>
  </si>
  <si>
    <t xml:space="preserve">CAIXA DE PASSAGEM CHAPA TAMPA PARAFUSADA DE 30X30X12 CM</t>
  </si>
  <si>
    <t xml:space="preserve">114,82</t>
  </si>
  <si>
    <t xml:space="preserve">09.06.015</t>
  </si>
  <si>
    <t xml:space="preserve">CAIXA DE PASSAGEM CHAPA TAMPA PARAFUSADA DE 40X40X15 CM</t>
  </si>
  <si>
    <t xml:space="preserve">162,09</t>
  </si>
  <si>
    <t xml:space="preserve">09.06.019</t>
  </si>
  <si>
    <t xml:space="preserve">CAIXA DE PASSAGEM CHAPA TAMPA PARAFUSADA DE 50X50X15 CM</t>
  </si>
  <si>
    <t xml:space="preserve">222,21</t>
  </si>
  <si>
    <t xml:space="preserve">09.06.025</t>
  </si>
  <si>
    <t xml:space="preserve">CAIXA DE PASSAGEM EM ALVENARIA DE 0,40X0,40X0,40 M</t>
  </si>
  <si>
    <t xml:space="preserve">285,78</t>
  </si>
  <si>
    <t xml:space="preserve">09.06.026</t>
  </si>
  <si>
    <t xml:space="preserve">CAIXA DE PASSAGEM EM ALVENARIA DE 0,60X0,60X0,60 M</t>
  </si>
  <si>
    <t xml:space="preserve">598,30</t>
  </si>
  <si>
    <t xml:space="preserve">09.06.027</t>
  </si>
  <si>
    <t xml:space="preserve">CAIXA DE PASSAGEM EM ALVENARIA DE 0,80X0,80X0,80 M</t>
  </si>
  <si>
    <t xml:space="preserve">983,91</t>
  </si>
  <si>
    <t xml:space="preserve">09.06.028</t>
  </si>
  <si>
    <t xml:space="preserve">CAIXA DE PASSAGEM EM ALVENARIA DE 1,00X1,00X1,00 M</t>
  </si>
  <si>
    <t xml:space="preserve">955,74</t>
  </si>
  <si>
    <t xml:space="preserve">09.06.029</t>
  </si>
  <si>
    <t xml:space="preserve">CAIXA DE PASSAGEM EM ALVENARIA DE 1,00X1,00X0,60 M</t>
  </si>
  <si>
    <t xml:space="preserve">551,16</t>
  </si>
  <si>
    <t xml:space="preserve">09.06.035</t>
  </si>
  <si>
    <t xml:space="preserve">CAIXA DE PASSAGEM A PROVA DE UMIDADE EM ALUMINIO 10X10X6CM</t>
  </si>
  <si>
    <t xml:space="preserve">106,44</t>
  </si>
  <si>
    <t xml:space="preserve">09.06.036</t>
  </si>
  <si>
    <t xml:space="preserve">CAIXA DE PASSAGEM A PROVA DE UMIDADE EM ALUMINIO 15X15X10CM</t>
  </si>
  <si>
    <t xml:space="preserve">141,35</t>
  </si>
  <si>
    <t xml:space="preserve">09.06.037</t>
  </si>
  <si>
    <t xml:space="preserve">CAIXA DE PASSAGEM A PROVA DE UMIDADE EM ALUMINIO 20X20X10CM</t>
  </si>
  <si>
    <t xml:space="preserve">173,72</t>
  </si>
  <si>
    <t xml:space="preserve">09.06.038</t>
  </si>
  <si>
    <t xml:space="preserve">CAIXA DE PASSAGEM A PROVA DE UMIDADE EM ALUMINIO 30X30X12CM</t>
  </si>
  <si>
    <t xml:space="preserve">308,38</t>
  </si>
  <si>
    <t xml:space="preserve">09.06.039</t>
  </si>
  <si>
    <t xml:space="preserve">CAIXA DE PASSAGEM A PROVA DE UMIDADE EM ALUMINIO 40X40X20CM</t>
  </si>
  <si>
    <t xml:space="preserve">720,71</t>
  </si>
  <si>
    <t xml:space="preserve">09.06.045</t>
  </si>
  <si>
    <t xml:space="preserve">QUADRO EM CHAPA COM PORTA E FECHADURA (TELEBRAS) DE 20X20X12CM</t>
  </si>
  <si>
    <t xml:space="preserve">152,11</t>
  </si>
  <si>
    <t xml:space="preserve">09.06.047</t>
  </si>
  <si>
    <t xml:space="preserve">QUADRO EM CHAPA COM PORTA E FECHADURA (TELEBRAS) DE 40X40X12CM</t>
  </si>
  <si>
    <t xml:space="preserve">09.06.049</t>
  </si>
  <si>
    <t xml:space="preserve">QUADRO EM CHAPA COM PORTA E FECHADURA (TELEBRAS) DE 60X60X12CM</t>
  </si>
  <si>
    <t xml:space="preserve">443,77</t>
  </si>
  <si>
    <t xml:space="preserve">09.06.050</t>
  </si>
  <si>
    <t xml:space="preserve">CAIXA DE PASSAGEM PLASTICA DE 4X2 PAREDE DE CONCRETO  COM TAMPA REMOVIVEL E ESPAÇADOR DE 10CM</t>
  </si>
  <si>
    <t xml:space="preserve">20,99</t>
  </si>
  <si>
    <t xml:space="preserve">09.06.051</t>
  </si>
  <si>
    <t xml:space="preserve">CAIXA DE PASSAGEM PLASTICA DE 4X2 PAREDE DE CONCRETO  COM TAMPA REMOVIVEL E ESPAÇADOR DE 12CM</t>
  </si>
  <si>
    <t xml:space="preserve">09.06.052</t>
  </si>
  <si>
    <t xml:space="preserve">CAIXA DE PASSAGEM PLASTICA DE 4X2 PAREDE DE CONCRETO  COM TAMPA REMOVIVEL E ESPAÇADOR DE 14CM</t>
  </si>
  <si>
    <t xml:space="preserve">09.06.053</t>
  </si>
  <si>
    <t xml:space="preserve">CAIXA DE PASSAGEM PLASTICA DE 4X2 PAREDE DE CONCRETO  COM TAMPA REMOVIVEL E ESPAÇADOR DE 16CM</t>
  </si>
  <si>
    <t xml:space="preserve">09.06.054</t>
  </si>
  <si>
    <t xml:space="preserve">CAIXA DE PASSAGEM PLASTICA DE 4X4 PAREDE DE CONCRETO  COM TAMPA REMOVIVEL E ESPAÇADOR DE 10CM</t>
  </si>
  <si>
    <t xml:space="preserve">27,90</t>
  </si>
  <si>
    <t xml:space="preserve">09.06.055</t>
  </si>
  <si>
    <t xml:space="preserve">CAIXA DE PASSAGEM PLASTICA DE 4X4 PAREDE DE CONCRETO  COM TAMPA REMOVIVEL E ESPAÇADOR DE 12CM</t>
  </si>
  <si>
    <t xml:space="preserve">09.06.056</t>
  </si>
  <si>
    <t xml:space="preserve">CAIXA DE PASSAGEM PLASTICA DE 4X4 PAREDE DE CONCRETO  COM TAMPA REMOVIVEL E ESPAÇADOR DE 14CM</t>
  </si>
  <si>
    <t xml:space="preserve">09.06.057</t>
  </si>
  <si>
    <t xml:space="preserve">CAIXA DE PASSAGEM PLASTICA DE 4X4 PAREDE DE CONCRETO  COM TAMPA REMOVIVEL E ESPAÇADOR DE 16CM</t>
  </si>
  <si>
    <t xml:space="preserve">09.06.099</t>
  </si>
  <si>
    <t xml:space="preserve">SERVICOS DE CAIXAS DE PASSAGEM</t>
  </si>
  <si>
    <t xml:space="preserve">09.07.003</t>
  </si>
  <si>
    <t xml:space="preserve">FIO DE 1,50 MM2 750V ( ISOLAÇAO NAO HALOGENADO)</t>
  </si>
  <si>
    <t xml:space="preserve">3,83</t>
  </si>
  <si>
    <t xml:space="preserve">09.07.004</t>
  </si>
  <si>
    <t xml:space="preserve">FIO DE 2,50 MM2 750V (ISOLAÇAO NAO HALOGENADO)</t>
  </si>
  <si>
    <t xml:space="preserve">5,31</t>
  </si>
  <si>
    <t xml:space="preserve">09.07.005</t>
  </si>
  <si>
    <t xml:space="preserve">FIO DE 4,00 MM2 750V (ISOLAÇAO NAO HALOGENADO)</t>
  </si>
  <si>
    <t xml:space="preserve">7,01</t>
  </si>
  <si>
    <t xml:space="preserve">09.07.006</t>
  </si>
  <si>
    <t xml:space="preserve">FIO DE 6,00 MM2 750V (ISOLAÇAO NAO HALOGENADO)</t>
  </si>
  <si>
    <t xml:space="preserve">9,63</t>
  </si>
  <si>
    <t xml:space="preserve">09.07.009</t>
  </si>
  <si>
    <t xml:space="preserve">FIO TRANCADO PARA TELEFONE - PAD. TELEBRAS</t>
  </si>
  <si>
    <t xml:space="preserve">2,28</t>
  </si>
  <si>
    <t xml:space="preserve">09.07.011</t>
  </si>
  <si>
    <t xml:space="preserve">09.07.012</t>
  </si>
  <si>
    <t xml:space="preserve">09.07.013</t>
  </si>
  <si>
    <t xml:space="preserve">09.07.014</t>
  </si>
  <si>
    <t xml:space="preserve">09.07.015</t>
  </si>
  <si>
    <t xml:space="preserve">09.07.016</t>
  </si>
  <si>
    <t xml:space="preserve">09.07.017</t>
  </si>
  <si>
    <t xml:space="preserve">09.07.018</t>
  </si>
  <si>
    <t xml:space="preserve">09.07.019</t>
  </si>
  <si>
    <t xml:space="preserve">09.07.020</t>
  </si>
  <si>
    <t xml:space="preserve">09.07.021</t>
  </si>
  <si>
    <t xml:space="preserve">09.07.022</t>
  </si>
  <si>
    <t xml:space="preserve">09.07.023</t>
  </si>
  <si>
    <t xml:space="preserve">CABO DE 1,5MM2 750V (ISOLAÇAO NAO HALOGENADO)</t>
  </si>
  <si>
    <t xml:space="preserve">4,16</t>
  </si>
  <si>
    <t xml:space="preserve">09.07.024</t>
  </si>
  <si>
    <t xml:space="preserve">CABO DE 2,5MM2 750V (ISOLAÇAO NAO HALOGENADO)</t>
  </si>
  <si>
    <t xml:space="preserve">5,84</t>
  </si>
  <si>
    <t xml:space="preserve">09.07.025</t>
  </si>
  <si>
    <t xml:space="preserve">CABO DE 4MM2 750V (ISOLAÇAO NAO HALOGENADO)</t>
  </si>
  <si>
    <t xml:space="preserve">7,82</t>
  </si>
  <si>
    <t xml:space="preserve">09.07.026</t>
  </si>
  <si>
    <t xml:space="preserve">CABO DE 6MM2 750V (ISOLAÇAO NAO HALOGENADO)</t>
  </si>
  <si>
    <t xml:space="preserve">09.07.099</t>
  </si>
  <si>
    <t xml:space="preserve">SERVICOS DE ENFIACAO</t>
  </si>
  <si>
    <t xml:space="preserve">09.08.002</t>
  </si>
  <si>
    <t xml:space="preserve">INTERRUPTOR DE 1 TECLA SIMPLES EM CX.4"X2"-ELETROD.AÇO GALV.A QUENTE</t>
  </si>
  <si>
    <t xml:space="preserve">241,02</t>
  </si>
  <si>
    <t xml:space="preserve">09.08.003</t>
  </si>
  <si>
    <t xml:space="preserve">INTERRUPTOR DE 2 TECLAS SIMPLES EM CX.4"X2"-ELETROD.AÇO GALV.A QUENTE</t>
  </si>
  <si>
    <t xml:space="preserve">328,26</t>
  </si>
  <si>
    <t xml:space="preserve">09.08.004</t>
  </si>
  <si>
    <t xml:space="preserve">INTERRUPTOR DE 3 TECLAS SIMPLES EM CX.4"X2"-ELETROD.AÇO GALV.A QUENTE</t>
  </si>
  <si>
    <t xml:space="preserve">340,16</t>
  </si>
  <si>
    <t xml:space="preserve">09.08.005</t>
  </si>
  <si>
    <t xml:space="preserve">INTERRUPTOR DE 1 TECLA BIPOLAR SIMPLES EM CX.4"X2"-ELETROD.DE AÇO GALV.A QUENTE</t>
  </si>
  <si>
    <t xml:space="preserve">281,21</t>
  </si>
  <si>
    <t xml:space="preserve">09.08.006</t>
  </si>
  <si>
    <t xml:space="preserve">2 INTERRUPTORES DE 1 TECLA BIP.SIMPL.CX.4"X4"-ELETR.AÇO GALV.A QUENTE</t>
  </si>
  <si>
    <t xml:space="preserve">404,39</t>
  </si>
  <si>
    <t xml:space="preserve">09.08.007</t>
  </si>
  <si>
    <t xml:space="preserve">INTERRUPTOR DE 1 TECLA PARAL.SIMPL.CX.4"X2"-ELETR.AÇO GALV.A QUENTE</t>
  </si>
  <si>
    <t xml:space="preserve">320,63</t>
  </si>
  <si>
    <t xml:space="preserve">09.08.008</t>
  </si>
  <si>
    <t xml:space="preserve">INTERRUPTOR DE 1 TECLA PARAL.BIP.CX.4"X2"-ELETR.AÇO GALV.A QUENTE</t>
  </si>
  <si>
    <t xml:space="preserve">389,44</t>
  </si>
  <si>
    <t xml:space="preserve">09.08.009</t>
  </si>
  <si>
    <t xml:space="preserve">INTERRUPTOR DE 1 TECLA SIMPL.E TOMADA 2P+T UNIV.CX.4"X4" ELETR.AÇO GALV.A QUENTE</t>
  </si>
  <si>
    <t xml:space="preserve">269,29</t>
  </si>
  <si>
    <t xml:space="preserve">09.08.010</t>
  </si>
  <si>
    <t xml:space="preserve">VARIADOR DE LUMINOSIDADE ROTATIVO (DIMER) LÂMPADA LED DIMERIZÁVEL CAIXA 4X2.</t>
  </si>
  <si>
    <t xml:space="preserve">84,68</t>
  </si>
  <si>
    <t xml:space="preserve">09.08.013</t>
  </si>
  <si>
    <t xml:space="preserve">TOMADA 2P+T PADRAO NBR 14136, CORRENTE 10A-250V-ELETR. AÇO GALV. A QUENTE</t>
  </si>
  <si>
    <t xml:space="preserve">262,21</t>
  </si>
  <si>
    <t xml:space="preserve">09.08.016</t>
  </si>
  <si>
    <t xml:space="preserve">TOMADA 2P+T PADRAO NBR 14136,  CORRENTE 20A-250V-ELETR.AÇO GALV.A QUENTE</t>
  </si>
  <si>
    <t xml:space="preserve">314,49</t>
  </si>
  <si>
    <t xml:space="preserve">09.08.029</t>
  </si>
  <si>
    <t xml:space="preserve">INTERRUPTOR DE 1 TECLA - ELETROD PVC Ø 25MM FLEXIVEL NBR 15465</t>
  </si>
  <si>
    <t xml:space="preserve">158,65</t>
  </si>
  <si>
    <t xml:space="preserve">09.08.030</t>
  </si>
  <si>
    <t xml:space="preserve">INTERRUPTOR DE 2 TECLAS - ELETROD PVC Ø 25MM FLEXIVEL NBR 15465</t>
  </si>
  <si>
    <t xml:space="preserve">240,77</t>
  </si>
  <si>
    <t xml:space="preserve">09.08.032</t>
  </si>
  <si>
    <t xml:space="preserve">INTERRUPTOR DE 3 TECLAS - ELETROD PVC Ø 25MM FLEXIVEL NBR 15465</t>
  </si>
  <si>
    <t xml:space="preserve">251,56</t>
  </si>
  <si>
    <t xml:space="preserve">09.08.033</t>
  </si>
  <si>
    <t xml:space="preserve">2 INTERRUPTORES DE 1 TECLA EM CAIXA 4X4 - ELETROD PVC Ø 25MM FLEXIVEL NB
15465</t>
  </si>
  <si>
    <t xml:space="preserve">248,56</t>
  </si>
  <si>
    <t xml:space="preserve">09.08.034</t>
  </si>
  <si>
    <t xml:space="preserve">3 INTERRUPTORES DE 1 TECLA EM CAIXA 4X4 - ELETROD PVC Ø 25MM FLEXIVEL NB
15465</t>
  </si>
  <si>
    <t xml:space="preserve">297,48</t>
  </si>
  <si>
    <t xml:space="preserve">09.08.036</t>
  </si>
  <si>
    <t xml:space="preserve">INTERRUPTOR DE 1 TECLA BIPOLAR EM CAIXA 4X2 - ELETROD PVC Ø 25MM FLEXIVE NBR 15465</t>
  </si>
  <si>
    <t xml:space="preserve">208,47</t>
  </si>
  <si>
    <t xml:space="preserve">09.08.038</t>
  </si>
  <si>
    <t xml:space="preserve">2 INTERRUPTORES 1 TECLA BIPOLAR EM CAIXA 4X4 - ELETROD PVC Ø 25MM FLEXIVEL NBR 15465</t>
  </si>
  <si>
    <t xml:space="preserve">286,50</t>
  </si>
  <si>
    <t xml:space="preserve">09.08.039</t>
  </si>
  <si>
    <t xml:space="preserve">3 INTERRUPTORES 1 TECLA BIPOLAR EM CAIXA 4X4 - ELETROD PVC Ø 25MM FLEXIVEL NBR 15465</t>
  </si>
  <si>
    <t xml:space="preserve">346,46</t>
  </si>
  <si>
    <t xml:space="preserve">09.08.041</t>
  </si>
  <si>
    <t xml:space="preserve">INTERRUPTOR EM PARALELO EM CAIXA 4X2 - ELETROD PVC Ø 25MM FLEXIVEL NBR 15465</t>
  </si>
  <si>
    <t xml:space="preserve">235,43</t>
  </si>
  <si>
    <t xml:space="preserve">09.08.043</t>
  </si>
  <si>
    <t xml:space="preserve">INTERRUPTOR EM PARALELO BIPOLAR EM CAIXA 4X2 - ELETROD PVC Ø 25MM FLEXIVEL NBR 15465</t>
  </si>
  <si>
    <t xml:space="preserve">307,95</t>
  </si>
  <si>
    <t xml:space="preserve">09.08.045</t>
  </si>
  <si>
    <t xml:space="preserve">INTERRUPTOR DE 1 TECLA E TOMADA 2P+T EM CAIXA 4X2 - ELETROD PVC Ø 25MM FLEXIVEL NBR 15465</t>
  </si>
  <si>
    <t xml:space="preserve">190,03</t>
  </si>
  <si>
    <t xml:space="preserve">09.08.046</t>
  </si>
  <si>
    <t xml:space="preserve">TOMADA 2P+T PADRAO NBR 14136 CORRENTE 10A-250V - ELETROD PVC Ø 25MM FLEXIVEL NBR 15465</t>
  </si>
  <si>
    <t xml:space="preserve">178,66</t>
  </si>
  <si>
    <t xml:space="preserve">09.08.049</t>
  </si>
  <si>
    <t xml:space="preserve">TOMADA 2P+T PADRAO NBR 14136 CORRENTE 20A-250V - ELETROD PVC Ø 25MM FLEXIVEL NBR 15465</t>
  </si>
  <si>
    <t xml:space="preserve">196,96</t>
  </si>
  <si>
    <t xml:space="preserve">09.08.050</t>
  </si>
  <si>
    <t xml:space="preserve">TOMADA DE PISO 2P+T PADRAO NBR 14136 CORRENTE 10A-250V - ELETROD PVC Ø 25MM FLEXIVEL NBR 15465</t>
  </si>
  <si>
    <t xml:space="preserve">265,45</t>
  </si>
  <si>
    <t xml:space="preserve">09.08.052</t>
  </si>
  <si>
    <t xml:space="preserve">PONTO SECO PARA TELEFONE - ELETROD PVC Ø 25MM FLEXIVEL NBR 15465</t>
  </si>
  <si>
    <t xml:space="preserve">249,02</t>
  </si>
  <si>
    <t xml:space="preserve">09.08.054</t>
  </si>
  <si>
    <t xml:space="preserve">BOTAO PARA CAMPAINHA - ELETROD PVC Ø 25MM FLEXIVEL NBR 15465</t>
  </si>
  <si>
    <t xml:space="preserve">383,67</t>
  </si>
  <si>
    <t xml:space="preserve">09.08.055</t>
  </si>
  <si>
    <t xml:space="preserve">BOTOEIRA PARA ACIONAMENTO DA BOMBA DE INCENDIO</t>
  </si>
  <si>
    <t xml:space="preserve">523,28</t>
  </si>
  <si>
    <t xml:space="preserve">09.08.056</t>
  </si>
  <si>
    <t xml:space="preserve">CIGARRA - ELETROD PVC Ø 25MM FLEXIVEL NBR 15465</t>
  </si>
  <si>
    <t xml:space="preserve">428,05</t>
  </si>
  <si>
    <t xml:space="preserve">09.08.057</t>
  </si>
  <si>
    <t xml:space="preserve">PONTO SECO P/ INSTALACAO DE SOM/TV/ALARME - ELETROD PVC Ø 25MM FLEXIVEL NBR 15465</t>
  </si>
  <si>
    <t xml:space="preserve">192,17</t>
  </si>
  <si>
    <t xml:space="preserve">09.08.058</t>
  </si>
  <si>
    <t xml:space="preserve">INTERRUPTOR DE 1 TECLA SIMPLES CAIXA 4"X2"-ELETR PVC RÍGIDO</t>
  </si>
  <si>
    <t xml:space="preserve">172,82</t>
  </si>
  <si>
    <t xml:space="preserve">09.08.060</t>
  </si>
  <si>
    <t xml:space="preserve">INTERRUPTOR 2 TECLAS SIMPLES CAIXA DE 4"X2"-ELETR PVC RIGIDO</t>
  </si>
  <si>
    <t xml:space="preserve">254,94</t>
  </si>
  <si>
    <t xml:space="preserve">09.08.062</t>
  </si>
  <si>
    <t xml:space="preserve">INTERRUPTOR 3 TECLAS SIMPLES CAIXA 4"X2"-ELETR PVC RIGIDO</t>
  </si>
  <si>
    <t xml:space="preserve">265,73</t>
  </si>
  <si>
    <t xml:space="preserve">09.08.063</t>
  </si>
  <si>
    <t xml:space="preserve">2 INTERRUPTORES DE 1 TECLA EM CAIXA 4"X4"-ELETRODUTO DE PVC</t>
  </si>
  <si>
    <t xml:space="preserve">262,73</t>
  </si>
  <si>
    <t xml:space="preserve">09.08.065</t>
  </si>
  <si>
    <t xml:space="preserve">3 INTERRUPTORES DE 1 TECLA EM CAIXA 4"X4"-ELETRODUTO DE PVC</t>
  </si>
  <si>
    <t xml:space="preserve">330,97</t>
  </si>
  <si>
    <t xml:space="preserve">09.08.066</t>
  </si>
  <si>
    <t xml:space="preserve">TOMADA INDUSTRIAL DE PAREDE 2P+T 32A 220/240V ESTANQUE IP65-ELETR PVC Ø 25MM  FLEXIVEL NBR 15465</t>
  </si>
  <si>
    <t xml:space="preserve">1046,39</t>
  </si>
  <si>
    <t xml:space="preserve">09.08.067</t>
  </si>
  <si>
    <t xml:space="preserve">INTERRUPTOR 1 TECLA BIPOLAR SIMPLES CAIXA 4"X2"- ELETR PVC RIGIDO</t>
  </si>
  <si>
    <t xml:space="preserve">222,64</t>
  </si>
  <si>
    <t xml:space="preserve">09.08.069</t>
  </si>
  <si>
    <t xml:space="preserve">2 INTERRUPTORES 1 TECLA BIPOLAR SIMPLES CAIXA 4"X4"-ELETR PVC RIGIDO</t>
  </si>
  <si>
    <t xml:space="preserve">335,68</t>
  </si>
  <si>
    <t xml:space="preserve">09.08.070</t>
  </si>
  <si>
    <t xml:space="preserve">3 INTERRUPTORES DE 1 TECLA BIPOLAR EM CAIXA 4"X4"-ELETRODUTO DE PVC</t>
  </si>
  <si>
    <t xml:space="preserve">360,63</t>
  </si>
  <si>
    <t xml:space="preserve">09.08.071</t>
  </si>
  <si>
    <t xml:space="preserve">INTERRUPTOR 1 TECLA PARALELO SIMPLES CAIXA 4"X2"- ELETR PVC RIGIDO</t>
  </si>
  <si>
    <t xml:space="preserve">249,60</t>
  </si>
  <si>
    <t xml:space="preserve">09.08.073</t>
  </si>
  <si>
    <t xml:space="preserve">INTERRUPTOR 1 TECLA PARALELO BIPOLAR CAIXA 4"X2"- ELETR PVC RIGIDO</t>
  </si>
  <si>
    <t xml:space="preserve">322,12</t>
  </si>
  <si>
    <t xml:space="preserve">09.08.075</t>
  </si>
  <si>
    <t xml:space="preserve">INTERRUPTOR 1 TECLA SIMPLES/TOMADA 2P+T PADRÃO NBR 14136 CORRENTE 10A ELETROD.PVC RIGIDO</t>
  </si>
  <si>
    <t xml:space="preserve">204,20</t>
  </si>
  <si>
    <t xml:space="preserve">09.08.076</t>
  </si>
  <si>
    <t xml:space="preserve">TOMADA INDUSTRIAL DE PAREDE 2P+T 32 AMPERES 220/240V ESTANQUE IP65 ELETROD.PVC RÍGIDO</t>
  </si>
  <si>
    <t xml:space="preserve">1060,56</t>
  </si>
  <si>
    <t xml:space="preserve">09.08.079</t>
  </si>
  <si>
    <t xml:space="preserve">TOMADA 2P+T PADRAO NBR 14136 CORRENTE 10A-250V-ELETR. PVC RÍGIDO</t>
  </si>
  <si>
    <t xml:space="preserve">192,83</t>
  </si>
  <si>
    <t xml:space="preserve">09.08.080</t>
  </si>
  <si>
    <t xml:space="preserve">TOMADA DE PISO 2P+T PADRAO NBR 14136 CORRENTE 10A-250V-ELETR PVC RÍGIDO</t>
  </si>
  <si>
    <t xml:space="preserve">264,02</t>
  </si>
  <si>
    <t xml:space="preserve">09.08.081</t>
  </si>
  <si>
    <t xml:space="preserve">PONTO SECO PARA TELEFONE-ELETRODUTO DE PVC</t>
  </si>
  <si>
    <t xml:space="preserve">149,85</t>
  </si>
  <si>
    <t xml:space="preserve">09.08.082</t>
  </si>
  <si>
    <t xml:space="preserve">TOMADA DE PISO PARA TEL/LOGICA - ELETRODUTO DE PVC</t>
  </si>
  <si>
    <t xml:space="preserve">09.08.083</t>
  </si>
  <si>
    <t xml:space="preserve">BOTAO PARA CIGARRA - ELETRODUTO DE PVC</t>
  </si>
  <si>
    <t xml:space="preserve">168,24</t>
  </si>
  <si>
    <t xml:space="preserve">09.08.084</t>
  </si>
  <si>
    <t xml:space="preserve">CIGARRA PARA CHAMADA DE AULA - ELETRODUTO DE PVC</t>
  </si>
  <si>
    <t xml:space="preserve">377,16</t>
  </si>
  <si>
    <t xml:space="preserve">09.08.085</t>
  </si>
  <si>
    <t xml:space="preserve">PONTO SECO P/INSTALACAO DE SOM/TV/ALARME/LOGICA - ELETRODUTO PVC</t>
  </si>
  <si>
    <t xml:space="preserve">09.08.086</t>
  </si>
  <si>
    <t xml:space="preserve">ACIONADOR DO ALARME DE INCENDIO</t>
  </si>
  <si>
    <t xml:space="preserve">09.08.087</t>
  </si>
  <si>
    <t xml:space="preserve">SIRENE PARA ALARME DE EMERGENCIA- ELETRODUTO DE PVC</t>
  </si>
  <si>
    <t xml:space="preserve">151,54</t>
  </si>
  <si>
    <t xml:space="preserve">09.08.089</t>
  </si>
  <si>
    <t xml:space="preserve">TOMADA 2P+T PADRAO NBR 14136, CORRENTE 20A-250V-ELETR.PVC RIGIDO</t>
  </si>
  <si>
    <t xml:space="preserve">211,13</t>
  </si>
  <si>
    <t xml:space="preserve">09.08.090</t>
  </si>
  <si>
    <t xml:space="preserve">DETECTOR DE FUMAÇA OPTICO CONVENCIONAL-ELETROD.AÇO GALV.A QUENTE</t>
  </si>
  <si>
    <t xml:space="preserve">456,94</t>
  </si>
  <si>
    <t xml:space="preserve">09.08.092</t>
  </si>
  <si>
    <t xml:space="preserve">PONTO SECO P/INSTALACAO DE SOM / TV /ALARME / LOGICA EM CONDULETE ALUMINIO 4X2 ELETRODUTO GALV.ELETROLITICA / PRE ZINCADO  Ø 3/4 (20MM) USO INTERNO APARENTE</t>
  </si>
  <si>
    <t xml:space="preserve">128,06</t>
  </si>
  <si>
    <t xml:space="preserve">09.08.096</t>
  </si>
  <si>
    <t xml:space="preserve">TOMADA INDUSTRIAL DE PAREDE 2P+T 32A 220/240V ESTANQUE IP65 ELETR AÇO GALV.A QUENTE</t>
  </si>
  <si>
    <t xml:space="preserve">1110,22</t>
  </si>
  <si>
    <t xml:space="preserve">09.08.099</t>
  </si>
  <si>
    <t xml:space="preserve">SERVICOS DE INTERRUPTORES E TOMADAS</t>
  </si>
  <si>
    <t xml:space="preserve">09.09.011</t>
  </si>
  <si>
    <t xml:space="preserve">IL-102 PROJETOR ANGULAR LÂMPADA LED &lt;=200 W C/DIFUSOR DE POLICARBONATO QUADRA DE ESPORTE COBERTA</t>
  </si>
  <si>
    <t xml:space="preserve">1651,83</t>
  </si>
  <si>
    <t xml:space="preserve">09.09.014</t>
  </si>
  <si>
    <t xml:space="preserve">IL-103  ARANDELA PARA CIRCULAÇÕES COM LÂMPADA BULBO LED &lt;=13W.</t>
  </si>
  <si>
    <t xml:space="preserve">239,67</t>
  </si>
  <si>
    <t xml:space="preserve">09.09.018</t>
  </si>
  <si>
    <t xml:space="preserve">IL-104  ARANDELA ALUMÍNIO INCLINADA 45º BLINDADA LÂMPADA BULBO LED &lt;=
13W</t>
  </si>
  <si>
    <t xml:space="preserve">414,99</t>
  </si>
  <si>
    <t xml:space="preserve">09.09.024</t>
  </si>
  <si>
    <t xml:space="preserve">IL-96 LUMINÁRIA LED QUADRADA DE SOBREPOR DIMERIZÁVEL COM DIFUSOR TRANSLÚCIDO &lt;= 40W</t>
  </si>
  <si>
    <t xml:space="preserve">695,06</t>
  </si>
  <si>
    <t xml:space="preserve">09.09.025</t>
  </si>
  <si>
    <t xml:space="preserve">IL-13 REFLETOR PARA LAMPADA DE VAPOR METÁLICO 70W</t>
  </si>
  <si>
    <t xml:space="preserve">701,83</t>
  </si>
  <si>
    <t xml:space="preserve">09.09.026</t>
  </si>
  <si>
    <t xml:space="preserve">IL-14 REFLETOR COM GRADE PARA LAMPADA DE VAPOR METÁLICO 70 W</t>
  </si>
  <si>
    <t xml:space="preserve">749,91</t>
  </si>
  <si>
    <t xml:space="preserve">09.09.030</t>
  </si>
  <si>
    <t xml:space="preserve">LUMINÁRIA SOBREPOR  LED TUBULAR VIDRO 1X18W TEMPERATURA DE COR 4000ºK</t>
  </si>
  <si>
    <t xml:space="preserve">164,78</t>
  </si>
  <si>
    <t xml:space="preserve">09.09.034</t>
  </si>
  <si>
    <t xml:space="preserve">IL-42 LUMINARIA C/ DIFUSOR TRANSPARENTE P/ LAMPADA FLUOR (2X32W)</t>
  </si>
  <si>
    <t xml:space="preserve">337,42</t>
  </si>
  <si>
    <t xml:space="preserve">09.09.036</t>
  </si>
  <si>
    <t xml:space="preserve">IL-57 REFLETOR C/ GRADE P/ VAPOR MET 150W</t>
  </si>
  <si>
    <t xml:space="preserve">1026,27</t>
  </si>
  <si>
    <t xml:space="preserve">09.09.037</t>
  </si>
  <si>
    <t xml:space="preserve">IL-58 ILUMINACAO P/ QUADRA DE ESP. COB. LAMP. VAPOR METALICO (1X250W)</t>
  </si>
  <si>
    <t xml:space="preserve">1139,73</t>
  </si>
  <si>
    <t xml:space="preserve">09.09.038</t>
  </si>
  <si>
    <t xml:space="preserve">IL-90 LUMINÁRIA LED DE SOBREPOR C/DIFUSOR TRANSLÚCIDO &lt;= 39W</t>
  </si>
  <si>
    <t xml:space="preserve">379,18</t>
  </si>
  <si>
    <t xml:space="preserve">09.09.039</t>
  </si>
  <si>
    <t xml:space="preserve">IL-94 LUMINÁRIA LED QUADRADA DE SOBREPOR C/DIFUSOR TRANSLÚCIDO &lt;= 40W</t>
  </si>
  <si>
    <t xml:space="preserve">576,56</t>
  </si>
  <si>
    <t xml:space="preserve">09.09.040</t>
  </si>
  <si>
    <t xml:space="preserve">IL-89 LUMINÁRIA LED DE EMBUTIR COM DIFUSOR TRANSLÚCIDO  &lt;= 24W</t>
  </si>
  <si>
    <t xml:space="preserve">298,67</t>
  </si>
  <si>
    <t xml:space="preserve">09.09.041</t>
  </si>
  <si>
    <t xml:space="preserve">IL-88 LUMINÁRIA LED DE SOBREPOR C/DIFUSOR TRANSLÚCIDO &lt;=24W</t>
  </si>
  <si>
    <t xml:space="preserve">391,07</t>
  </si>
  <si>
    <t xml:space="preserve">09.09.043</t>
  </si>
  <si>
    <t xml:space="preserve">IL-91 LUMINÁRIA LED DE EMBUTIR COM DIFUSOR TRANSLÚCIDO &lt;= 39W</t>
  </si>
  <si>
    <t xml:space="preserve">211,77</t>
  </si>
  <si>
    <t xml:space="preserve">09.09.044</t>
  </si>
  <si>
    <t xml:space="preserve">IL-05 ARANDELA BLINDADA</t>
  </si>
  <si>
    <t xml:space="preserve">512,04</t>
  </si>
  <si>
    <t xml:space="preserve">09.09.045</t>
  </si>
  <si>
    <t xml:space="preserve">LUMINARIA DE LED TUBULAR DRIVER INTEGRADO C=594MM H=72MM  PARA FIXAÇAO NO PERFILADO COM DIFUSOR ACRILICO TRANSPARENTE - USO EXCLUSIV SALA DE INOVAÇÃO</t>
  </si>
  <si>
    <t xml:space="preserve">365,35</t>
  </si>
  <si>
    <t xml:space="preserve">09.09.046</t>
  </si>
  <si>
    <t xml:space="preserve">IL-59 ILUMINAÇÃO P/PASSAGEM COBERTA E CIRCULAÇÕES</t>
  </si>
  <si>
    <t xml:space="preserve">287,37</t>
  </si>
  <si>
    <t xml:space="preserve">09.09.047</t>
  </si>
  <si>
    <t xml:space="preserve">IL-93LUMINÁRIA LED PENDENTE COM DIFUSOR TRANSLÚCIDO &lt;= 39W</t>
  </si>
  <si>
    <t xml:space="preserve">489,51</t>
  </si>
  <si>
    <t xml:space="preserve">09.09.048</t>
  </si>
  <si>
    <t xml:space="preserve">IL-95 LUMINÁRIA LED QUADRADA DE EMBUTIR COM DIFUSOR TRANSLÚCIDO &lt;= 40W</t>
  </si>
  <si>
    <t xml:space="preserve">544,97</t>
  </si>
  <si>
    <t xml:space="preserve">09.09.049</t>
  </si>
  <si>
    <t xml:space="preserve">IL-97 LUMINÁRIA LED  QUADRADA DIMERIZÁVEL DE EMBUTIR COM DIFUSOR TRANSLÚCIDO &lt;= 40W</t>
  </si>
  <si>
    <t xml:space="preserve">653,75</t>
  </si>
  <si>
    <t xml:space="preserve">09.09.051</t>
  </si>
  <si>
    <t xml:space="preserve">IL-44 LUMINARIA PARA LAMPADA FLUORESCENTE (1X32W)</t>
  </si>
  <si>
    <t xml:space="preserve">213,27</t>
  </si>
  <si>
    <t xml:space="preserve">09.09.052</t>
  </si>
  <si>
    <t xml:space="preserve">IL-45 LUMINARIA PARA LAMPADA FLUORESCENTE (2X32W)</t>
  </si>
  <si>
    <t xml:space="preserve">318,53</t>
  </si>
  <si>
    <t xml:space="preserve">09.09.055</t>
  </si>
  <si>
    <t xml:space="preserve">IL-48 LUMINARIA ABERTA C/ REFLETOR E PEND P/FLUOR (2X32W)</t>
  </si>
  <si>
    <t xml:space="preserve">522,81</t>
  </si>
  <si>
    <t xml:space="preserve">09.09.057</t>
  </si>
  <si>
    <t xml:space="preserve">LUMINÁRIA SOBREPOR  LED TUBULAR VIDRO 2X18W TEMPERATURA DE COR 4000ºK</t>
  </si>
  <si>
    <t xml:space="preserve">224,18</t>
  </si>
  <si>
    <t xml:space="preserve">09.09.058</t>
  </si>
  <si>
    <t xml:space="preserve">IL-86 LUMINÁRIA LED HERMÉTICA DE SOBREPOR C/DIFUSOR TRANSLÚCIDO &lt;= 36W</t>
  </si>
  <si>
    <t xml:space="preserve">390,42</t>
  </si>
  <si>
    <t xml:space="preserve">09.09.059</t>
  </si>
  <si>
    <t xml:space="preserve">IL-87 LUMINÁRIA LED HERMÉTICA DE SOBREPOR C/DIFUSOR TRANSLÚCIDO &lt;= 50W</t>
  </si>
  <si>
    <t xml:space="preserve">459,21</t>
  </si>
  <si>
    <t xml:space="preserve">09.09.060</t>
  </si>
  <si>
    <t xml:space="preserve">IL-60 LUMINARIA DE SOBREPOR C/REFLETOR E ALETAS P/LAMP.FLUORESCENTE (2X32W)</t>
  </si>
  <si>
    <t xml:space="preserve">444,73</t>
  </si>
  <si>
    <t xml:space="preserve">09.09.065</t>
  </si>
  <si>
    <t xml:space="preserve">IL-67 LUMINÁRIA DE EMBUTIR C/REFLETOR SEM ALETAS (2X32W)</t>
  </si>
  <si>
    <t xml:space="preserve">359,57</t>
  </si>
  <si>
    <t xml:space="preserve">09.09.067</t>
  </si>
  <si>
    <t xml:space="preserve">IL-98 LUMINÁRIA LED SUSPENSA &lt;=  68W Ø 190MM</t>
  </si>
  <si>
    <t xml:space="preserve">488,21</t>
  </si>
  <si>
    <t xml:space="preserve">09.09.069</t>
  </si>
  <si>
    <t xml:space="preserve">IL-69 LUMINARIA C/DIFUSOR TRANSLUCIDO P/LAMPADAS FLUOR. (2X32W)</t>
  </si>
  <si>
    <t xml:space="preserve">390,83</t>
  </si>
  <si>
    <t xml:space="preserve">09.09.072</t>
  </si>
  <si>
    <t xml:space="preserve">IL-72 LUMINARIA PRISMATICA TRANSP.P/LAMPADA A VAPOR METALICO (250W)</t>
  </si>
  <si>
    <t xml:space="preserve">590,03</t>
  </si>
  <si>
    <t xml:space="preserve">09.09.076</t>
  </si>
  <si>
    <t xml:space="preserve">IL-99 LUMINÁRIA LED SUSPENSA &lt;= 150W  Ø 270 MM INSTALAÇÃO ACIMA DE 5M</t>
  </si>
  <si>
    <t xml:space="preserve">1047,72</t>
  </si>
  <si>
    <t xml:space="preserve">09.09.083</t>
  </si>
  <si>
    <t xml:space="preserve">IL-83 ILUMINAÇÃO AUTONOMA DE EMERGÊNCIA - LED</t>
  </si>
  <si>
    <t xml:space="preserve">72,13</t>
  </si>
  <si>
    <t xml:space="preserve">09.09.084</t>
  </si>
  <si>
    <t xml:space="preserve">IL-99 LUMINÁRIA LED SUSPENSA &lt;= 150W  Ø 450 MM INSTALAÇÃO ACIMA DE 5M</t>
  </si>
  <si>
    <t xml:space="preserve">2013,40</t>
  </si>
  <si>
    <t xml:space="preserve">09.09.085</t>
  </si>
  <si>
    <t xml:space="preserve">IL-92 LUMINÁRIA LED PENDENTE COM DIFUSOR TRANSLÚCIDO &lt;= 24W</t>
  </si>
  <si>
    <t xml:space="preserve">499,59</t>
  </si>
  <si>
    <t xml:space="preserve">09.09.086</t>
  </si>
  <si>
    <t xml:space="preserve">IL-98 LUMINÁRIA LED SUSPENSA &lt;= 68W  Ø 385 MM .
.</t>
  </si>
  <si>
    <t xml:space="preserve">1749,65</t>
  </si>
  <si>
    <t xml:space="preserve">09.09.099</t>
  </si>
  <si>
    <t xml:space="preserve">SERVICOS DE ILUMINACAO</t>
  </si>
  <si>
    <t xml:space="preserve">09.10.002</t>
  </si>
  <si>
    <t xml:space="preserve">CENTRO DE LUZ EM CAIXA FM - ELETROD PVC Ø 25MM FLEXIVEL NBR 15465</t>
  </si>
  <si>
    <t xml:space="preserve">254,69</t>
  </si>
  <si>
    <t xml:space="preserve">09.10.003</t>
  </si>
  <si>
    <t xml:space="preserve">CENTRO DE LUZ EM CAIXA FM ELETRODUTO DE PVC</t>
  </si>
  <si>
    <t xml:space="preserve">290,95</t>
  </si>
  <si>
    <t xml:space="preserve">09.10.011</t>
  </si>
  <si>
    <t xml:space="preserve">CENTRO DE LUZ EM CONDULETE-ELETRODUTO DE PVC</t>
  </si>
  <si>
    <t xml:space="preserve">295,48</t>
  </si>
  <si>
    <t xml:space="preserve">09.10.013</t>
  </si>
  <si>
    <t xml:space="preserve">CENTRO DE LUZ EM CONDULETE - ELETROD PVC Ø 25MM FLEXIVEL NBR 15465</t>
  </si>
  <si>
    <t xml:space="preserve">267,15</t>
  </si>
  <si>
    <t xml:space="preserve">09.10.020</t>
  </si>
  <si>
    <t xml:space="preserve">PROLONGADOR CAIXA DE PASSAGEM PLASTICA  LAJE DE CONCRETO</t>
  </si>
  <si>
    <t xml:space="preserve">13,09</t>
  </si>
  <si>
    <t xml:space="preserve">09.10.021</t>
  </si>
  <si>
    <t xml:space="preserve">CENTRO DE LUZ EM PERFILADOS-CAIXA FM</t>
  </si>
  <si>
    <t xml:space="preserve">312,30</t>
  </si>
  <si>
    <t xml:space="preserve">09.10.023</t>
  </si>
  <si>
    <t xml:space="preserve">CENTRO DE LUZ EM PERFILADO-TOMADA DE LIGACAO - ELETROD PVC Ø 25MM FLEXIVEL NBR 15465</t>
  </si>
  <si>
    <t xml:space="preserve">439,56</t>
  </si>
  <si>
    <t xml:space="preserve">09.10.024</t>
  </si>
  <si>
    <t xml:space="preserve">CENTRO DE LUZ EM PERFILADO-TOMADA DE LIGACAO - ELETRODUTO DE PVC</t>
  </si>
  <si>
    <t xml:space="preserve">441,93</t>
  </si>
  <si>
    <t xml:space="preserve">09.10.026</t>
  </si>
  <si>
    <t xml:space="preserve">CENTRO DE LUZ EM CONDULETE ALUMINIO 4X2 ELETRODUTO GALV.ELETROLITICA / PRE ZINCADO  Ø 3/4 (20MM) USO INTERNO APARENTE</t>
  </si>
  <si>
    <t xml:space="preserve">144,61</t>
  </si>
  <si>
    <t xml:space="preserve">09.10.027</t>
  </si>
  <si>
    <t xml:space="preserve">CENTRO DE LUZ CAIXA DE PASSAGEM PLASTICA SEXTAVADA COM TAMPA LAJE DE CONCRETO</t>
  </si>
  <si>
    <t xml:space="preserve">246,63</t>
  </si>
  <si>
    <t xml:space="preserve">09.10.028</t>
  </si>
  <si>
    <t xml:space="preserve">CENTRO DE LUZ CAIXA DE PASSAGEM PLASTICA OCTAGONAL COM TAMPA LAJE DE CONCRETO</t>
  </si>
  <si>
    <t xml:space="preserve">247,23</t>
  </si>
  <si>
    <t xml:space="preserve">09.10.029</t>
  </si>
  <si>
    <t xml:space="preserve">CENTRO DE LUZ CAIXA DE PASSAGEM  PLASTICA DECAGONAL COM TAMPA LAJE DE CONCRETO</t>
  </si>
  <si>
    <t xml:space="preserve">247,87</t>
  </si>
  <si>
    <t xml:space="preserve">09.10.030</t>
  </si>
  <si>
    <t xml:space="preserve">SENSOR DE PRESENÇA INTERNO</t>
  </si>
  <si>
    <t xml:space="preserve">107,95</t>
  </si>
  <si>
    <t xml:space="preserve">09.10.099</t>
  </si>
  <si>
    <t xml:space="preserve">SERVICOS DE CENTROS DE LUZ</t>
  </si>
  <si>
    <t xml:space="preserve">09.11.003</t>
  </si>
  <si>
    <t xml:space="preserve">IL-105 SINALIZADOR DE OBSTÁCULOS TOPO DE EDIFÍCIO / RESERVATÓRIO  COM LÂMPADA BULBO LED &lt;= 11W.</t>
  </si>
  <si>
    <t xml:space="preserve">396,48</t>
  </si>
  <si>
    <t xml:space="preserve">09.11.004</t>
  </si>
  <si>
    <t xml:space="preserve">IL-106 LUMINÁRIA LED &lt;= 60 W APLICADA EM JARDINS E CIRCULAÇÕES POSTE METÁLICO H=3 M</t>
  </si>
  <si>
    <t xml:space="preserve">2541,74</t>
  </si>
  <si>
    <t xml:space="preserve">09.11.007</t>
  </si>
  <si>
    <t xml:space="preserve">IL-107 LUMINÁRIA LED &lt;=50 W APLICADA EM JARDINS E CIRCULAÇÕES  POSTE METÁLICO H=4 M</t>
  </si>
  <si>
    <t xml:space="preserve">2980,38</t>
  </si>
  <si>
    <t xml:space="preserve">09.11.008</t>
  </si>
  <si>
    <t xml:space="preserve">IL-108 LUMINÁRIA LED &lt;= 70W  BRAÇO COM SAPATA INCLINAÇÃO 5º  AÇO GALVANIZADO Ø 60,30MM</t>
  </si>
  <si>
    <t xml:space="preserve">1052,03</t>
  </si>
  <si>
    <t xml:space="preserve">09.11.009</t>
  </si>
  <si>
    <t xml:space="preserve">IL-109 LUMINÁRIA LED &lt;=200 W  EM POSTE CIRCULAR  DE CONCRETO  H=11,00 M QUADRA ESPORTE DESCOBERTA</t>
  </si>
  <si>
    <t xml:space="preserve">6926,85</t>
  </si>
  <si>
    <t xml:space="preserve">09.11.015</t>
  </si>
  <si>
    <t xml:space="preserve">IL-111 LUMINÁRIA LED &lt;= 70 W  EM POSTE CIRCULAR DE CONCRETO H=7,00 M ÁREAS EXTERNAS</t>
  </si>
  <si>
    <t xml:space="preserve">3917,11</t>
  </si>
  <si>
    <t xml:space="preserve">09.11.016</t>
  </si>
  <si>
    <t xml:space="preserve">IL-112 LUMINÁRIA LED &lt;= 70 W APLICADA ÁREAS EXTERNAS  POSTE METÁLICO H=6 M</t>
  </si>
  <si>
    <t xml:space="preserve">3570,44</t>
  </si>
  <si>
    <t xml:space="preserve">09.11.022</t>
  </si>
  <si>
    <t xml:space="preserve">IL-113  LUMINÁRIA LED &lt;=70 W (2X)   APLICADA ÁREAS EXTERNAS  EM POSTE METÁLICO H=6 M</t>
  </si>
  <si>
    <t xml:space="preserve">4339,48</t>
  </si>
  <si>
    <t xml:space="preserve">09.11.026</t>
  </si>
  <si>
    <t xml:space="preserve">IL-50 LUMINARIA VAPOR MET 2X250W C/ POSTE CONCR TUB 11M (QE)</t>
  </si>
  <si>
    <t xml:space="preserve">4653,52</t>
  </si>
  <si>
    <t xml:space="preserve">09.11.028</t>
  </si>
  <si>
    <t xml:space="preserve">IL-52 LUMINARIA P/ VAPOR DE SODIO 1X150W EM POSTE TUB 7M</t>
  </si>
  <si>
    <t xml:space="preserve">3296,26</t>
  </si>
  <si>
    <t xml:space="preserve">09.11.035</t>
  </si>
  <si>
    <t xml:space="preserve">IL-06 LUZ DE OBSTACULO COM LAMPADA</t>
  </si>
  <si>
    <t xml:space="preserve">460,54</t>
  </si>
  <si>
    <t xml:space="preserve">09.11.040</t>
  </si>
  <si>
    <t xml:space="preserve">IL-100 PROJETOR LED &lt;= 50W C/DIFUSOR DE VIDRO TEMPERADO</t>
  </si>
  <si>
    <t xml:space="preserve">227,84</t>
  </si>
  <si>
    <t xml:space="preserve">09.11.041</t>
  </si>
  <si>
    <t xml:space="preserve">IL-101 PROJETOR LED &lt;=100W  L240 x H175 MM C/DIFUSOR DE VIDRO TEMPERADO.</t>
  </si>
  <si>
    <t xml:space="preserve">249,06</t>
  </si>
  <si>
    <t xml:space="preserve">09.11.043</t>
  </si>
  <si>
    <t xml:space="preserve">IL-101 PROJETOR LED &lt;=100W  L235 x H260 MM C/DIFUSOR DE VIDRO TEMPERADO.</t>
  </si>
  <si>
    <t xml:space="preserve">685,63</t>
  </si>
  <si>
    <t xml:space="preserve">09.11.060</t>
  </si>
  <si>
    <t xml:space="preserve">IL-30 LUMINARIA EM POSTE H= 2,50 M C/ LAMPADA VAPOR SÓDIO 70W</t>
  </si>
  <si>
    <t xml:space="preserve">3119,64</t>
  </si>
  <si>
    <t xml:space="preserve">09.11.068</t>
  </si>
  <si>
    <t xml:space="preserve">IL-53 LUMINARIA P/ VAPOR DE SODIO 1X150W EM POSTE 6M</t>
  </si>
  <si>
    <t xml:space="preserve">3731,81</t>
  </si>
  <si>
    <t xml:space="preserve">09.11.070</t>
  </si>
  <si>
    <t xml:space="preserve">IL-54 LUMINARIA P/ VAPOR DE SODIO 2X150W EM POSTE 6M</t>
  </si>
  <si>
    <t xml:space="preserve">4570,92</t>
  </si>
  <si>
    <t xml:space="preserve">09.11.099</t>
  </si>
  <si>
    <t xml:space="preserve">09.12.001</t>
  </si>
  <si>
    <t xml:space="preserve">EX-01 EXAUSTOR AXIAL DN 40CM</t>
  </si>
  <si>
    <t xml:space="preserve">2217,09</t>
  </si>
  <si>
    <t xml:space="preserve">09.12.010</t>
  </si>
  <si>
    <t xml:space="preserve">EXAUSTOR DN 150MM  VAZAO 280 M3HORA COM VENEZIANA AUTOFECHANTE INCLUSIVE DUTO EXAUSTAO USO EXCLUSIVO PADRAO
CRECHE</t>
  </si>
  <si>
    <t xml:space="preserve">1044,77</t>
  </si>
  <si>
    <t xml:space="preserve">09.12.099</t>
  </si>
  <si>
    <t xml:space="preserve">SERVICOS DE APARELHOS ELETRICOS</t>
  </si>
  <si>
    <t xml:space="preserve">09.13.010</t>
  </si>
  <si>
    <t xml:space="preserve">PP-02 PARA RAIOS FRANKLIN COM MASTRO AÇO GALVANIZADO 02" X 3,00M</t>
  </si>
  <si>
    <t xml:space="preserve">1078,26</t>
  </si>
  <si>
    <t xml:space="preserve">09.13.011</t>
  </si>
  <si>
    <t xml:space="preserve">PP-03 PARA RAIOS FRANKLIN COM MASTRO AÇO GALVANIZADO  02" X 6,00M</t>
  </si>
  <si>
    <t xml:space="preserve">1368,30</t>
  </si>
  <si>
    <t xml:space="preserve">09.13.015</t>
  </si>
  <si>
    <t xml:space="preserve">BARRA CHATA ACO GALVANIZADO (3/4"X1/8") - CAPTOR P/ PARA RAIOS</t>
  </si>
  <si>
    <t xml:space="preserve">51,44</t>
  </si>
  <si>
    <t xml:space="preserve">09.13.018</t>
  </si>
  <si>
    <t xml:space="preserve">BARRA CHATA ACO GALVANIZADO (3/4"X1/8") - DESCIDA P/ PARA RAIO</t>
  </si>
  <si>
    <t xml:space="preserve">37,23</t>
  </si>
  <si>
    <t xml:space="preserve">09.13.025</t>
  </si>
  <si>
    <t xml:space="preserve">CORDOALHA DE AÇO GALV. A QUENTE 80MM2 (7/16") SOB A TERRA</t>
  </si>
  <si>
    <t xml:space="preserve">55,46</t>
  </si>
  <si>
    <t xml:space="preserve">09.13.027</t>
  </si>
  <si>
    <t xml:space="preserve">TERRA SIMPLES - 1 HASTE COM CAIXA DE INSPEÇÃO E TAMPA DE CONCRETO</t>
  </si>
  <si>
    <t xml:space="preserve">437,70</t>
  </si>
  <si>
    <t xml:space="preserve">09.13.028</t>
  </si>
  <si>
    <t xml:space="preserve">TERRA SIMPLES 1 HASTE COPERWELD DN 19MM X 3M SEM CAIXA DE INSPEÇAO</t>
  </si>
  <si>
    <t xml:space="preserve">346,16</t>
  </si>
  <si>
    <t xml:space="preserve">09.13.030</t>
  </si>
  <si>
    <t xml:space="preserve">CAIXA SUSPENSA MEDIÇÃO ATERRRAMENTO 4"X2" POLIPROPILENO Ø2''</t>
  </si>
  <si>
    <t xml:space="preserve">100,08</t>
  </si>
  <si>
    <t xml:space="preserve">09.13.032</t>
  </si>
  <si>
    <t xml:space="preserve">CONEXAO EXOTERMICA CABO/CABO</t>
  </si>
  <si>
    <t xml:space="preserve">71,23</t>
  </si>
  <si>
    <t xml:space="preserve">09.13.033</t>
  </si>
  <si>
    <t xml:space="preserve">CONEXAO EXOTERMICA CABO/HASTE</t>
  </si>
  <si>
    <t xml:space="preserve">76,40</t>
  </si>
  <si>
    <t xml:space="preserve">09.13.034</t>
  </si>
  <si>
    <t xml:space="preserve">CONEXAO EXOTERMICA EM ESTRUTURA METALICA</t>
  </si>
  <si>
    <t xml:space="preserve">62,84</t>
  </si>
  <si>
    <t xml:space="preserve">09.13.035</t>
  </si>
  <si>
    <t xml:space="preserve">RELATORIO DE INSPEÇAO E MEDIÇAO COM LAUDO TECNICO DO SISTEMA DE PROTEÇAO CONTRA DESCARGAS ATMOSFERICAS CONFORME NBR 5419</t>
  </si>
  <si>
    <t xml:space="preserve">3278,23</t>
  </si>
  <si>
    <t xml:space="preserve">09.13.036</t>
  </si>
  <si>
    <t xml:space="preserve">TUBO DE PVC Ø 2'' X 3,00M PARA PROTEÇAO  DESCIDA DE CORDOALHA</t>
  </si>
  <si>
    <t xml:space="preserve">135,96</t>
  </si>
  <si>
    <t xml:space="preserve">09.13.040</t>
  </si>
  <si>
    <t xml:space="preserve">CORDOALHA DE AÇO GALV. A QUENTE 50 MM2 (3/8") C/SUPORTE.DE FIXAÇÃO.</t>
  </si>
  <si>
    <t xml:space="preserve">50,51</t>
  </si>
  <si>
    <t xml:space="preserve">09.13.099</t>
  </si>
  <si>
    <t xml:space="preserve">SERVICOS DE PARA-RAIOS</t>
  </si>
  <si>
    <t xml:space="preserve">09.50.001</t>
  </si>
  <si>
    <t xml:space="preserve">REMOCAO DE OLEO DE DISJUNTOR OU TRANSFORMADOR EM CABINE PRIMARIA</t>
  </si>
  <si>
    <t xml:space="preserve">1,02</t>
  </si>
  <si>
    <t xml:space="preserve">09.50.003</t>
  </si>
  <si>
    <t xml:space="preserve">REMOCAO DE ISOLADOR TIPO DISCO COMPL, INCL GANCHO DE SUSPENSAO OLHAL</t>
  </si>
  <si>
    <t xml:space="preserve">09.50.004</t>
  </si>
  <si>
    <t xml:space="preserve">REMOCAO DE BUCHA DE PASSAGEM INT/EXT, OU DE CHAPA P/ BUCHA PASS A.T.</t>
  </si>
  <si>
    <t xml:space="preserve">09.50.005</t>
  </si>
  <si>
    <t xml:space="preserve">REMOCAO DE BUCHA DE PASSAGEM PARA NEUTRO EM CABINE PRIMARIA</t>
  </si>
  <si>
    <t xml:space="preserve">17,05</t>
  </si>
  <si>
    <t xml:space="preserve">09.50.007</t>
  </si>
  <si>
    <t xml:space="preserve">REMOCAO DE CANTONEIRA METALICA</t>
  </si>
  <si>
    <t xml:space="preserve">09.50.008</t>
  </si>
  <si>
    <t xml:space="preserve">REMOCAO DE ISOLADOR TIPO CASTANHA, INCLUSIVE GANCHO DE SUSTENTACAO</t>
  </si>
  <si>
    <t xml:space="preserve">2,56</t>
  </si>
  <si>
    <t xml:space="preserve">09.50.009</t>
  </si>
  <si>
    <t xml:space="preserve">REMOCAO DE ISOLADOR TIPO PINO PARA A.T., INCLUSIVE PINO</t>
  </si>
  <si>
    <t xml:space="preserve">09.50.011</t>
  </si>
  <si>
    <t xml:space="preserve">REMOCAO DE VERGALHAO DE COBRE</t>
  </si>
  <si>
    <t xml:space="preserve">09.50.013</t>
  </si>
  <si>
    <t xml:space="preserve">REMOCAO DE MUFLA EXTERNA TRIPOLAR</t>
  </si>
  <si>
    <t xml:space="preserve">123,73</t>
  </si>
  <si>
    <t xml:space="preserve">09.50.014</t>
  </si>
  <si>
    <t xml:space="preserve">REMOCAO DE MUFLA INTERNA TRIPOLAR</t>
  </si>
  <si>
    <t xml:space="preserve">82,49</t>
  </si>
  <si>
    <t xml:space="preserve">09.50.016</t>
  </si>
  <si>
    <t xml:space="preserve">REMOCAO DE CABO DE A.T. TRIPOLAR</t>
  </si>
  <si>
    <t xml:space="preserve">41,24</t>
  </si>
  <si>
    <t xml:space="preserve">09.50.018</t>
  </si>
  <si>
    <t xml:space="preserve">REMOCAO CHAVE SECCION TRIP SECA, COMANDO POR VARA/ESTRIBO FRONTAL</t>
  </si>
  <si>
    <t xml:space="preserve">164,98</t>
  </si>
  <si>
    <t xml:space="preserve">09.50.020</t>
  </si>
  <si>
    <t xml:space="preserve">REMOCAO DE TRANSFORMADOR DE POTENCIAL COMPLETO</t>
  </si>
  <si>
    <t xml:space="preserve">09.50.022</t>
  </si>
  <si>
    <t xml:space="preserve">REMOCAO DE DISJUNTOR DE VOLUME NORMAL OU REDUZIDO</t>
  </si>
  <si>
    <t xml:space="preserve">206,95</t>
  </si>
  <si>
    <t xml:space="preserve">09.50.023</t>
  </si>
  <si>
    <t xml:space="preserve">REMOCAO DE MANOPLA DE COMANDO DE DISJUNTOR DE A.T.(ENGRENAGEM INTERNA)</t>
  </si>
  <si>
    <t xml:space="preserve">09.50.024</t>
  </si>
  <si>
    <t xml:space="preserve">REMOCAO DE JANELA DE VENTILACAO PADRAO ELETROPAULO</t>
  </si>
  <si>
    <t xml:space="preserve">09.50.025</t>
  </si>
  <si>
    <t xml:space="preserve">REMOCAO RELE DE SOBRE-CORRENTE,INFRATENSAO/BOBINA MINIMA DO DISJ A.T.</t>
  </si>
  <si>
    <t xml:space="preserve">24,96</t>
  </si>
  <si>
    <t xml:space="preserve">09.50.026</t>
  </si>
  <si>
    <t xml:space="preserve">REMOCAO DE TRANSFORMADOR DE POTENCIA EM CABINE PRIMARIA</t>
  </si>
  <si>
    <t xml:space="preserve">371,93</t>
  </si>
  <si>
    <t xml:space="preserve">09.50.027</t>
  </si>
  <si>
    <t xml:space="preserve">REMOCAO DE TRANSFORMADOR DE POTENCIA EM POSTE OU ESTALEIRO</t>
  </si>
  <si>
    <t xml:space="preserve">413,18</t>
  </si>
  <si>
    <t xml:space="preserve">09.50.029</t>
  </si>
  <si>
    <t xml:space="preserve">REMOÇÃO DE POSTE DE CONCRETO</t>
  </si>
  <si>
    <t xml:space="preserve">284,25</t>
  </si>
  <si>
    <t xml:space="preserve">09.50.030</t>
  </si>
  <si>
    <t xml:space="preserve">REMOCAO DE PARA-RAIO TIPO CRISTAL VALVE EM POSTE SINGELO OU ESTALEIRO</t>
  </si>
  <si>
    <t xml:space="preserve">113,70</t>
  </si>
  <si>
    <t xml:space="preserve">09.50.031</t>
  </si>
  <si>
    <t xml:space="preserve">REMOCAO DE PARA-RAIO TIPO CRISTAL-VALVE EM CABINE PRIMARIA</t>
  </si>
  <si>
    <t xml:space="preserve">09.50.032</t>
  </si>
  <si>
    <t xml:space="preserve">REMOCAO DE CRUZETA DE MADEIRA</t>
  </si>
  <si>
    <t xml:space="preserve">09.50.033</t>
  </si>
  <si>
    <t xml:space="preserve">REMOCAO DE MAO FRANCESA</t>
  </si>
  <si>
    <t xml:space="preserve">25,64</t>
  </si>
  <si>
    <t xml:space="preserve">09.50.034</t>
  </si>
  <si>
    <t xml:space="preserve">REMOCAO DE CHAVE FUSIVEL INDICADORA TIPO MATHEUS</t>
  </si>
  <si>
    <t xml:space="preserve">09.50.036</t>
  </si>
  <si>
    <t xml:space="preserve">REMOCAO DE SUPORTE DE TRANSFORMADOR EM POSTE SINGELO OU ESTALEIRO</t>
  </si>
  <si>
    <t xml:space="preserve">41,02</t>
  </si>
  <si>
    <t xml:space="preserve">09.50.037</t>
  </si>
  <si>
    <t xml:space="preserve">REMOCAO CINTA FIXACAO DE ELETRODUTO OU SELA P/CRUZETA MAD EM POSTE</t>
  </si>
  <si>
    <t xml:space="preserve">09.50.039</t>
  </si>
  <si>
    <t xml:space="preserve">REMOCAO DE CAIXAS DE MEDICAO OU CAIXAS P/ TRANSF. DE CORRENTE</t>
  </si>
  <si>
    <t xml:space="preserve">66,88</t>
  </si>
  <si>
    <t xml:space="preserve">09.50.099</t>
  </si>
  <si>
    <t xml:space="preserve">DEMOLICOES DE ALTA TENSAO</t>
  </si>
  <si>
    <t xml:space="preserve">09.52.001</t>
  </si>
  <si>
    <t xml:space="preserve">REMOCAO DE POSTE ACO GALV. OU CAIXA ACO P/ ENTRADA ENERGIA EM B.T.</t>
  </si>
  <si>
    <t xml:space="preserve">09.52.002</t>
  </si>
  <si>
    <t xml:space="preserve">REMOCAO DE POSTE DE CONCRETO DE ENTRADA EM B.T.</t>
  </si>
  <si>
    <t xml:space="preserve">09.52.003</t>
  </si>
  <si>
    <t xml:space="preserve">REMOCAO DE ARMACAO TIPO BRAQUET</t>
  </si>
  <si>
    <t xml:space="preserve">09.52.004</t>
  </si>
  <si>
    <t xml:space="preserve">REMOCAO DE CABECOTE TIPO TELEFONICA</t>
  </si>
  <si>
    <t xml:space="preserve">09.52.005</t>
  </si>
  <si>
    <t xml:space="preserve">REMOCAO DE CAIXA DE ENTRADA DE TELEFONE PADRAO TELEFONICA</t>
  </si>
  <si>
    <t xml:space="preserve">09.52.007</t>
  </si>
  <si>
    <t xml:space="preserve">REMOCAO DE TUBULACAO ELETRICA EMBUTIDA ATE 2"</t>
  </si>
  <si>
    <t xml:space="preserve">09.52.008</t>
  </si>
  <si>
    <t xml:space="preserve">REMOCAO DE TUBULACAO ELETRICA EMBUTIDA ACIMA DE 2"</t>
  </si>
  <si>
    <t xml:space="preserve">09.52.009</t>
  </si>
  <si>
    <t xml:space="preserve">REMOCAO DE TUBULACAO ELETRICA APARENTE ATE 2"</t>
  </si>
  <si>
    <t xml:space="preserve">7,10</t>
  </si>
  <si>
    <t xml:space="preserve">09.52.010</t>
  </si>
  <si>
    <t xml:space="preserve">REMOCAO DE TUBULACAO ELETRICA APARENTE ACIMA 2"</t>
  </si>
  <si>
    <t xml:space="preserve">09.52.015</t>
  </si>
  <si>
    <t xml:space="preserve">REMOCAO DE CAIXA PARA FUSIVEL OU TOMADA INSTALADA EM PERFILADOS</t>
  </si>
  <si>
    <t xml:space="preserve">09.52.016</t>
  </si>
  <si>
    <t xml:space="preserve">REMOCAO DE CAIXAS ESTAMPADAS</t>
  </si>
  <si>
    <t xml:space="preserve">09.52.017</t>
  </si>
  <si>
    <t xml:space="preserve">REMOCAO DE FIO EMBUTIDO ATE 16 MM2</t>
  </si>
  <si>
    <t xml:space="preserve">1,42</t>
  </si>
  <si>
    <t xml:space="preserve">09.52.018</t>
  </si>
  <si>
    <t xml:space="preserve">REMOCAO DE CABO EMBUTIDO ACIMA DE 16 MM2</t>
  </si>
  <si>
    <t xml:space="preserve">09.52.019</t>
  </si>
  <si>
    <t xml:space="preserve">REMOCAO DE FIO APARENTE ATE 16 MM2</t>
  </si>
  <si>
    <t xml:space="preserve">1,70</t>
  </si>
  <si>
    <t xml:space="preserve">09.52.020</t>
  </si>
  <si>
    <t xml:space="preserve">REMOCAO DE CABO APARENTE ACIMA DE 16 MM2</t>
  </si>
  <si>
    <t xml:space="preserve">09.52.021</t>
  </si>
  <si>
    <t xml:space="preserve">REMOCAO DE TERMINAIS ,CONECTORES DE PRESSAO OU ROLDANAS PARA CABOS</t>
  </si>
  <si>
    <t xml:space="preserve">09.52.022</t>
  </si>
  <si>
    <t xml:space="preserve">REMOCAO DE TERMINAIS OU CONECTORES DE SOLDA PARA CABOS</t>
  </si>
  <si>
    <t xml:space="preserve">09.52.026</t>
  </si>
  <si>
    <t xml:space="preserve">REMOCAO DE FUNDO OU PORTAS MADEIRA/METAL .P/QUADROS OU CAIXAS
PASSAGEM</t>
  </si>
  <si>
    <t xml:space="preserve">09.52.028</t>
  </si>
  <si>
    <t xml:space="preserve">REMOCAO DE FECHADURAS TIPO YALE (Q.DISTRIBUICAO)</t>
  </si>
  <si>
    <t xml:space="preserve">09.52.029</t>
  </si>
  <si>
    <t xml:space="preserve">REMOCAO DE CHAVES BASE MARMORE,NH UNIPOLAR OU DISJUNT.NO-FUSE EM BT</t>
  </si>
  <si>
    <t xml:space="preserve">09.52.030</t>
  </si>
  <si>
    <t xml:space="preserve">REMOCAO DE DISJUNTOR  QUICK-LAG OU BASE P/ FUSIVEL DIAZED EM B.T</t>
  </si>
  <si>
    <t xml:space="preserve">09.52.034</t>
  </si>
  <si>
    <t xml:space="preserve">REMOCAO DE BASE OU CHAVE PARA FUSIVEL NH TIPO UNIPOLAR</t>
  </si>
  <si>
    <t xml:space="preserve">09.52.035</t>
  </si>
  <si>
    <t xml:space="preserve">REMOCAO DE CHAVE OU BASE NH TRIPOL. OU CHAVE PACCO ROTATIVA EM B.T</t>
  </si>
  <si>
    <t xml:space="preserve">42,63</t>
  </si>
  <si>
    <t xml:space="preserve">09.52.037</t>
  </si>
  <si>
    <t xml:space="preserve">REMOCAO DE CHAVE DE ACAO RAPIDA,COMANDO FRONTAL MONTADO EM PAINEL B.T</t>
  </si>
  <si>
    <t xml:space="preserve">09.52.039</t>
  </si>
  <si>
    <t xml:space="preserve">REMOCAO DE BARRAMENTO DE COBRE</t>
  </si>
  <si>
    <t xml:space="preserve">09.52.099</t>
  </si>
  <si>
    <t xml:space="preserve">DEMOLICOES DE BAIXA TENSAO</t>
  </si>
  <si>
    <t xml:space="preserve">09.54.001</t>
  </si>
  <si>
    <t xml:space="preserve">REMOCAO DE INTERRUPTORES TOMADAS BOTOES DE CAMPAINHA E CIGARRAS</t>
  </si>
  <si>
    <t xml:space="preserve">09.54.002</t>
  </si>
  <si>
    <t xml:space="preserve">REMOCAO DE CHAVE AUTOMATICA DA BOIA</t>
  </si>
  <si>
    <t xml:space="preserve">09.54.003</t>
  </si>
  <si>
    <t xml:space="preserve">REMOCAO DE CONTACTOR MAGNETICO P/ QUADRO DE COMANDO DE BOMBA RECALQUE</t>
  </si>
  <si>
    <t xml:space="preserve">09.54.004</t>
  </si>
  <si>
    <t xml:space="preserve">REMOCAO DE MOTOR BOMBA DE RECALQUE</t>
  </si>
  <si>
    <t xml:space="preserve">09.54.005</t>
  </si>
  <si>
    <t xml:space="preserve">REMOCAO AP.ILUM FLUORESC.C/PLAFON E PEND,OU CANOPLA P/ LUM.PENDENTE</t>
  </si>
  <si>
    <t xml:space="preserve">09.54.006</t>
  </si>
  <si>
    <t xml:space="preserve">REMOCAO APARELHO ILUMINACAO,PLAFONS E PENDENTES P/LAMPADAS FLUORESC</t>
  </si>
  <si>
    <t xml:space="preserve">09.54.007</t>
  </si>
  <si>
    <t xml:space="preserve">REMOCAO DE SOQUETES P/ LAMPADAS INCANDES OU DE CORRENTES P/ PENDENTES</t>
  </si>
  <si>
    <t xml:space="preserve">09.54.013</t>
  </si>
  <si>
    <t xml:space="preserve">REMOCAO DE REATORES PARA LAMPADAS HG EM POSTES</t>
  </si>
  <si>
    <t xml:space="preserve">09.54.014</t>
  </si>
  <si>
    <t xml:space="preserve">REMOCAO DE AP. ILUMIN. EM POSTES OU DE PROJETORES EM FACHADAS</t>
  </si>
  <si>
    <t xml:space="preserve">09.54.016</t>
  </si>
  <si>
    <t xml:space="preserve">REMOCAO DE PROJETORES EM JARDINS OU DE LUZ DE OBSTACULO</t>
  </si>
  <si>
    <t xml:space="preserve">09.54.017</t>
  </si>
  <si>
    <t xml:space="preserve">REMOCAO DE ARANDELA EXTERNA EM BRACO DE FERRO</t>
  </si>
  <si>
    <t xml:space="preserve">09.54.018</t>
  </si>
  <si>
    <t xml:space="preserve">REMOCAO DO APARELHO A PROVA DE TEMPO, GASES E VAPOR</t>
  </si>
  <si>
    <t xml:space="preserve">09.54.019</t>
  </si>
  <si>
    <t xml:space="preserve">REMOCAO DE CRUZETAS DE FERRO PARA FIXACAO DE PROJETORES</t>
  </si>
  <si>
    <t xml:space="preserve">09.54.020</t>
  </si>
  <si>
    <t xml:space="preserve">REMOCAO DE POSTE CURVO, INCLUINDO BASES DE FIXACAO</t>
  </si>
  <si>
    <t xml:space="preserve">09.54.021</t>
  </si>
  <si>
    <t xml:space="preserve">REMOCAO DE POSTE DE FERRO RETO ENGASTADO NO SOLO</t>
  </si>
  <si>
    <t xml:space="preserve">454,80</t>
  </si>
  <si>
    <t xml:space="preserve">09.54.099</t>
  </si>
  <si>
    <t xml:space="preserve">DEMOLICOES DE APARELHOS E EQUIPAMENTOS</t>
  </si>
  <si>
    <t xml:space="preserve">09.56.001</t>
  </si>
  <si>
    <t xml:space="preserve">REMOCAO DE CAPTOR DE PARA-RAIOS TIPO FRANKLIN OU RADIATIVO</t>
  </si>
  <si>
    <t xml:space="preserve">09.56.003</t>
  </si>
  <si>
    <t xml:space="preserve">REMOCAO DE BASE E HASTE DE PARA-RAIO</t>
  </si>
  <si>
    <t xml:space="preserve">09.56.004</t>
  </si>
  <si>
    <t xml:space="preserve">REMOCAO CABOS E ESTICADORES OU DE BRACADEIRAS P/ 3 ESTAIS EM P.RAIOS</t>
  </si>
  <si>
    <t xml:space="preserve">09.56.005</t>
  </si>
  <si>
    <t xml:space="preserve">REMOCAO DE CABO DE COBRE NU</t>
  </si>
  <si>
    <t xml:space="preserve">09.56.006</t>
  </si>
  <si>
    <t xml:space="preserve">REMOCAO DE CABO COBRE NU PARA ATERRAMENTO</t>
  </si>
  <si>
    <t xml:space="preserve">09.56.007</t>
  </si>
  <si>
    <t xml:space="preserve">REMOCAO DE CONECTOR TIPO SPLIT-BOLDT PARA CABOS DE ATERRAMENTO</t>
  </si>
  <si>
    <t xml:space="preserve">09.56.009</t>
  </si>
  <si>
    <t xml:space="preserve">REMOCAO DE BRACADEIRAS PARA PASSAGEM DE CABOS DE COBRE NU</t>
  </si>
  <si>
    <t xml:space="preserve">09.56.012</t>
  </si>
  <si>
    <t xml:space="preserve">REMOCAO DE TUBO DE PROTECAO DE CABO DE COBRE NU INCL. FIXACOES</t>
  </si>
  <si>
    <t xml:space="preserve">09.56.099</t>
  </si>
  <si>
    <t xml:space="preserve">DEMOLICOES DE PARA-RAIOS E ATERRAMENTO</t>
  </si>
  <si>
    <t xml:space="preserve">09.60.003</t>
  </si>
  <si>
    <t xml:space="preserve">RETIRADA DE ISOLADOR TIPO DISCO COMPL INCL GANCHO DE SUSPENSAO TIPO OLHAL</t>
  </si>
  <si>
    <t xml:space="preserve">09.60.004</t>
  </si>
  <si>
    <t xml:space="preserve">RETIRADA DE BUCHA DE PASS.INT/EXT, OU DE CHAPA ACO P/ BUCHA PASSAGEM A.T.</t>
  </si>
  <si>
    <t xml:space="preserve">09.60.007</t>
  </si>
  <si>
    <t xml:space="preserve">RETIRADA DE CANTONEIRA METÁLICA</t>
  </si>
  <si>
    <t xml:space="preserve">09.60.008</t>
  </si>
  <si>
    <t xml:space="preserve">RETIRADA DE ISOLADOR TIPO CASTANHA INCL GANCHO DE SUSTENTAÇÃO</t>
  </si>
  <si>
    <t xml:space="preserve">09.60.009</t>
  </si>
  <si>
    <t xml:space="preserve">RETIRADA DE ISOLADOR TIPO PINO PARA A.T. INCLUSIVE PINO</t>
  </si>
  <si>
    <t xml:space="preserve">09.60.011</t>
  </si>
  <si>
    <t xml:space="preserve">RETIRADA DE VERGALHÃO DE COBRE</t>
  </si>
  <si>
    <t xml:space="preserve">09.60.012</t>
  </si>
  <si>
    <t xml:space="preserve">RETIRADA DE TERMINAL OU CONECTOR PARA VERGALHAO DE COBRE</t>
  </si>
  <si>
    <t xml:space="preserve">09.60.018</t>
  </si>
  <si>
    <t xml:space="preserve">RETIRADA DE CHAVE SECCION TRIP SECA, COMANDO POR VARA/ESTRIBO FRONTA</t>
  </si>
  <si>
    <t xml:space="preserve">09.60.020</t>
  </si>
  <si>
    <t xml:space="preserve">RETIRADA DE TRANSFORMADOR DE POTENCIAL COMPLETO</t>
  </si>
  <si>
    <t xml:space="preserve">09.60.022</t>
  </si>
  <si>
    <t xml:space="preserve">RETIRADA DE DISJUNTOR DE VOLUME NORMAL OU REDUZIDO</t>
  </si>
  <si>
    <t xml:space="preserve">09.60.023</t>
  </si>
  <si>
    <t xml:space="preserve">RETIRADA DE MANOPLA DE COMANDO DO DISJUNTOR DE A.T. (ENGRENAGEM INTERNA)</t>
  </si>
  <si>
    <t xml:space="preserve">09.60.026</t>
  </si>
  <si>
    <t xml:space="preserve">RETIRADA DE TRANSFORMADOR DE POTENCIA EM CABINE PRIMARIA</t>
  </si>
  <si>
    <t xml:space="preserve">09.60.027</t>
  </si>
  <si>
    <t xml:space="preserve">RETIRADA DE TRANSFORMADOR DE POTENCIA EM POSTE OU ESTALEIRO</t>
  </si>
  <si>
    <t xml:space="preserve">09.60.029</t>
  </si>
  <si>
    <t xml:space="preserve">RETIRADA DE POSTE DE CONCRETO</t>
  </si>
  <si>
    <t xml:space="preserve">09.60.034</t>
  </si>
  <si>
    <t xml:space="preserve">RETIRADA DE CHAVE FUSIVEL INDICADORA TIPO MATHEUS</t>
  </si>
  <si>
    <t xml:space="preserve">09.60.099</t>
  </si>
  <si>
    <t xml:space="preserve">RETIRADAS DE ALTA TENSAO</t>
  </si>
  <si>
    <t xml:space="preserve">09.62.001</t>
  </si>
  <si>
    <t xml:space="preserve">RETIRADA DE POSTE GALVANIZADO DE ENTRADA EM B.T.</t>
  </si>
  <si>
    <t xml:space="preserve">09.62.002</t>
  </si>
  <si>
    <t xml:space="preserve">RETIRADA DE POSTE DE CONCRETO DE ENTRADA EM B.T.</t>
  </si>
  <si>
    <t xml:space="preserve">09.62.003</t>
  </si>
  <si>
    <t xml:space="preserve">RETIRADA DE ARMACAO T BRAQUET, CONDULETES OU DE CX.FUSIV/TOMADAS EM PERFILADO</t>
  </si>
  <si>
    <t xml:space="preserve">09.62.004</t>
  </si>
  <si>
    <t xml:space="preserve">RETIRADA DE CABECOTE PADRAO TELEFONICA OU DE BASE P/DISJUNTOR QUICK LAG</t>
  </si>
  <si>
    <t xml:space="preserve">09.62.009</t>
  </si>
  <si>
    <t xml:space="preserve">RETIRADA DE TUBULACAO ELETRICA APARENTE ATE 2"</t>
  </si>
  <si>
    <t xml:space="preserve">09.62.010</t>
  </si>
  <si>
    <t xml:space="preserve">RETIRADA DE TUBULACAO ELETRICA APARENTE ACIMA 2"</t>
  </si>
  <si>
    <t xml:space="preserve">09.62.012</t>
  </si>
  <si>
    <t xml:space="preserve">RETIRADA DE PERFILADOS</t>
  </si>
  <si>
    <t xml:space="preserve">09.62.014</t>
  </si>
  <si>
    <t xml:space="preserve">RETIRADA DE GANCHOS DE SUSTENTACAO DE LUMINARIAS EM PERFILADOS</t>
  </si>
  <si>
    <t xml:space="preserve">09.62.017</t>
  </si>
  <si>
    <t xml:space="preserve">RETIRADA DE FIO EMBUTIDO ATE 16 MM2</t>
  </si>
  <si>
    <t xml:space="preserve">09.62.018</t>
  </si>
  <si>
    <t xml:space="preserve">RETIRADA DE CABO EMBUTIDO ACIMA DE 16 MM2</t>
  </si>
  <si>
    <t xml:space="preserve">09.62.019</t>
  </si>
  <si>
    <t xml:space="preserve">RETIRADA DE FIO APARENTE ATE 16 MM2</t>
  </si>
  <si>
    <t xml:space="preserve">09.62.020</t>
  </si>
  <si>
    <t xml:space="preserve">RETIRADA DE CABO APARENTE ACIMA DE 16 MM2</t>
  </si>
  <si>
    <t xml:space="preserve">6,82</t>
  </si>
  <si>
    <t xml:space="preserve">09.62.021</t>
  </si>
  <si>
    <t xml:space="preserve">RETIRADA DE TERMINAIS/CONECTORES DE PRESSAO P/CABOS OU DE ROLDANAS</t>
  </si>
  <si>
    <t xml:space="preserve">09.62.024</t>
  </si>
  <si>
    <t xml:space="preserve">RETIRADA E DESMONTAGEM QD.DISTRIB, CAIXA PASSAGEM OU QD. CHAMADA</t>
  </si>
  <si>
    <t xml:space="preserve">09.62.099</t>
  </si>
  <si>
    <t xml:space="preserve">RETIRADAS DE BAIXA TENSAO</t>
  </si>
  <si>
    <t xml:space="preserve">09.64.004</t>
  </si>
  <si>
    <t xml:space="preserve">RETIRADA DE MOTOR DE BOMBA DE RECALQUE</t>
  </si>
  <si>
    <t xml:space="preserve">09.64.005</t>
  </si>
  <si>
    <t xml:space="preserve">RETIRADA DE APARELHO DE ILUMINACAO, PLAFONS E PENDENTES P/LAMPADAS INCANDESC</t>
  </si>
  <si>
    <t xml:space="preserve">09.64.006</t>
  </si>
  <si>
    <t xml:space="preserve">RETIRADA DE APARELHOS DE ILUMINACAO, PLAFONS E PENDENTES P/LAMPADAS FLUORESC</t>
  </si>
  <si>
    <t xml:space="preserve">09.64.014</t>
  </si>
  <si>
    <t xml:space="preserve">RETIRADA DE AP.ILUM.EM POSTE,ARANDELA EXT BRACO ACO OU PROJET EM FACHADA</t>
  </si>
  <si>
    <t xml:space="preserve">09.64.016</t>
  </si>
  <si>
    <t xml:space="preserve">RETIRADA DE PROJETORES EM JARDINS</t>
  </si>
  <si>
    <t xml:space="preserve">09.64.018</t>
  </si>
  <si>
    <t xml:space="preserve">RETIRADA DE APARELHO A PROVA DE TEMPO, GASES E VAPOR</t>
  </si>
  <si>
    <t xml:space="preserve">09.64.020</t>
  </si>
  <si>
    <t xml:space="preserve">RETIRADA DE POSTE CURVO, INCLUINDO BASES DE FIXACAO</t>
  </si>
  <si>
    <t xml:space="preserve">09.64.023</t>
  </si>
  <si>
    <t xml:space="preserve">RETIRADA DE POSTE DE FERRO RETO ENGASTADO NO SOLO</t>
  </si>
  <si>
    <t xml:space="preserve">09.64.024</t>
  </si>
  <si>
    <t xml:space="preserve">RETIRADA DE POSTE DE CONCRETO DE ATE 10M ACIMA DO SOLO</t>
  </si>
  <si>
    <t xml:space="preserve">09.64.099</t>
  </si>
  <si>
    <t xml:space="preserve">RETIRADAS DE APARELHOS E EQUIPAMENTOS</t>
  </si>
  <si>
    <t xml:space="preserve">09.66.001</t>
  </si>
  <si>
    <t xml:space="preserve">RETIRADA DE CAPTOR DE PARA-RAIOS TIPO FRANKLIN</t>
  </si>
  <si>
    <t xml:space="preserve">09.66.003</t>
  </si>
  <si>
    <t xml:space="preserve">RETIRADA DE BASE E HASTE,OU DE BRAÇADEIRA C/3 ESTAIS EM PARA-RAIOS</t>
  </si>
  <si>
    <t xml:space="preserve">09.66.004</t>
  </si>
  <si>
    <t xml:space="preserve">RETIRADA DE CABOS DE AÇO E ESTICADORES DE PARA-RAIOS</t>
  </si>
  <si>
    <t xml:space="preserve">09.66.005</t>
  </si>
  <si>
    <t xml:space="preserve">RETIRADA DE CABO DE COBRE NU</t>
  </si>
  <si>
    <t xml:space="preserve">09.66.006</t>
  </si>
  <si>
    <t xml:space="preserve">RETIRADA DE CABO DE COBRE NU PARA ATERRAMENTO</t>
  </si>
  <si>
    <t xml:space="preserve">09.66.007</t>
  </si>
  <si>
    <t xml:space="preserve">RETIRADA DE CONECTOR TIPO SPLIT-BOLT PARA CABOS DE ATERRAMENTO</t>
  </si>
  <si>
    <t xml:space="preserve">09.66.009</t>
  </si>
  <si>
    <t xml:space="preserve">RETIRADA DE BRAÇADEIRAS PARA PASSAGEM DE CABO DE COBRE NU</t>
  </si>
  <si>
    <t xml:space="preserve">09.66.099</t>
  </si>
  <si>
    <t xml:space="preserve">RETIRADAS DE PARA-RAIOS E ATERRAMENTOS</t>
  </si>
  <si>
    <t xml:space="preserve">09.70.003</t>
  </si>
  <si>
    <t xml:space="preserve">RECOLOCAÇÃO DE ISOLADOR TIPO DISCO COMPL, INCLUS GANCHO DE SUSPENSA TIPO OLHAL</t>
  </si>
  <si>
    <t xml:space="preserve">09.70.004</t>
  </si>
  <si>
    <t xml:space="preserve">RECOLOCAÇÃO DE BUCHA PASS.INT/EXT OU DE CH.ACO P/BUCHA PASSAGEM EM A.T</t>
  </si>
  <si>
    <t xml:space="preserve">09.70.007</t>
  </si>
  <si>
    <t xml:space="preserve">RECOLOCAÇÃO DE CANTONEIRA METALICA</t>
  </si>
  <si>
    <t xml:space="preserve">09.70.008</t>
  </si>
  <si>
    <t xml:space="preserve">RECOLOCAÇÃO DE ISOLADOR CASTANHA OU DE TERMINAL/CONEC. P/BARRAM.COBRE A.T</t>
  </si>
  <si>
    <t xml:space="preserve">09.70.009</t>
  </si>
  <si>
    <t xml:space="preserve">RECOLOCAÇÃO DE ISOLADOR TIPO PINO PARA A.T. INCLUSIVE PINO</t>
  </si>
  <si>
    <t xml:space="preserve">09.70.011</t>
  </si>
  <si>
    <t xml:space="preserve">RECOLOCAÇÃO DE VERGALHÃO DE COBRE</t>
  </si>
  <si>
    <t xml:space="preserve">09.70.018</t>
  </si>
  <si>
    <t xml:space="preserve">RECOLOCAÇÃO DE CHAVE SECCIONADORA TRIP SECA,COMANDO POR VARA/ESTRIBO FRONTAL</t>
  </si>
  <si>
    <t xml:space="preserve">268,45</t>
  </si>
  <si>
    <t xml:space="preserve">09.70.020</t>
  </si>
  <si>
    <t xml:space="preserve">RECOLOCAÇÃO DE CH.FUSIV.INDICADORA OU DE TRANSF.DE POTENCIAL COMPL. A.T</t>
  </si>
  <si>
    <t xml:space="preserve">95,08</t>
  </si>
  <si>
    <t xml:space="preserve">09.70.022</t>
  </si>
  <si>
    <t xml:space="preserve">RECOLOCAÇÃO DE DISJUNTOR DE VOLUME NORMAL OU REDUZIDO</t>
  </si>
  <si>
    <t xml:space="preserve">496,77</t>
  </si>
  <si>
    <t xml:space="preserve">09.70.023</t>
  </si>
  <si>
    <t xml:space="preserve">RECOLOCAÇÃO DE MANOPLA DE COMANDO DO DISJUNTOR DE A.T. (ENGRENAGEM INTERNA)</t>
  </si>
  <si>
    <t xml:space="preserve">77,83</t>
  </si>
  <si>
    <t xml:space="preserve">09.70.026</t>
  </si>
  <si>
    <t xml:space="preserve">RECOLOCAÇÃO DE TRANSFORMADOR DE POTENCIA EM POSTE OU CAB.PRIMARIA</t>
  </si>
  <si>
    <t xml:space="preserve">827,80</t>
  </si>
  <si>
    <t xml:space="preserve">09.70.029</t>
  </si>
  <si>
    <t xml:space="preserve">RECOLOCAÇÃO DE POSTE DE CONCRETO</t>
  </si>
  <si>
    <t xml:space="preserve">382,89</t>
  </si>
  <si>
    <t xml:space="preserve">09.70.099</t>
  </si>
  <si>
    <t xml:space="preserve">RECOLOCACOES DE ALTA TENSAO</t>
  </si>
  <si>
    <t xml:space="preserve">09.72.003</t>
  </si>
  <si>
    <t xml:space="preserve">RECOLOCAÇÃO DE CABECOTE TELEFONICA, ARMACAO BRAQUET OU CONECTORES PRESSAO P/CABOS</t>
  </si>
  <si>
    <t xml:space="preserve">09.72.004</t>
  </si>
  <si>
    <t xml:space="preserve">RECOLOCAÇÃO DE POSTE GALVANIZADO DE ENTRADA B.T.</t>
  </si>
  <si>
    <t xml:space="preserve">09.72.005</t>
  </si>
  <si>
    <t xml:space="preserve">RECOLOCAÇÃO DE POSTE DE CONCRETO DE ENTRADA EM B.T.</t>
  </si>
  <si>
    <t xml:space="preserve">09.72.009</t>
  </si>
  <si>
    <t xml:space="preserve">RECOLOCAÇÃO DE TUBULACAO ELETRICA APARENTE ATE 2"</t>
  </si>
  <si>
    <t xml:space="preserve">09.72.010</t>
  </si>
  <si>
    <t xml:space="preserve">RECOLOCAÇÃO DE TUBULACAO ELETRICA APARENTE ACIMA DE 2"</t>
  </si>
  <si>
    <t xml:space="preserve">09.72.011</t>
  </si>
  <si>
    <t xml:space="preserve">RECOLOCAÇÃO DE CONDULETES OU DE CX.FUSIV. OU DE TOMADA INSTAL. EM PERFILADOS</t>
  </si>
  <si>
    <t xml:space="preserve">09.72.012</t>
  </si>
  <si>
    <t xml:space="preserve">RECOLOCAÇÃO DE PERFILADOS</t>
  </si>
  <si>
    <t xml:space="preserve">09.72.014</t>
  </si>
  <si>
    <t xml:space="preserve">RECOLOCAÇÃO DE GANCHOS DE SUSTENTACAO DE LUMINARIAS E PERFILADOS</t>
  </si>
  <si>
    <t xml:space="preserve">09.72.017</t>
  </si>
  <si>
    <t xml:space="preserve">RECOLOCAÇÃO DE FIO EMBUTIDO ATE 16 MM2</t>
  </si>
  <si>
    <t xml:space="preserve">09.72.018</t>
  </si>
  <si>
    <t xml:space="preserve">RECOLOCAÇÃO DE CABO EMBUTIDO ACIMA DE 16 MM2</t>
  </si>
  <si>
    <t xml:space="preserve">09.72.019</t>
  </si>
  <si>
    <t xml:space="preserve">RECOLOCAÇÃO DE FIO APARENTE ATE 16 MM2</t>
  </si>
  <si>
    <t xml:space="preserve">09.72.020</t>
  </si>
  <si>
    <t xml:space="preserve">RECOLOCAÇÃO DE CABO APARENTE ACIMA DE 16 MM2</t>
  </si>
  <si>
    <t xml:space="preserve">09.72.023</t>
  </si>
  <si>
    <t xml:space="preserve">RECOLOCAÇÃO DE ROLDANAS</t>
  </si>
  <si>
    <t xml:space="preserve">09.72.024</t>
  </si>
  <si>
    <t xml:space="preserve">RECOLOCAÇÃO E MONTAGEM DE QD.DISTRIB,CX DE PASSAG MET OU QD.CHAMADA</t>
  </si>
  <si>
    <t xml:space="preserve">352,24</t>
  </si>
  <si>
    <t xml:space="preserve">09.72.031</t>
  </si>
  <si>
    <t xml:space="preserve">RECOLOCAÇÃO DE BASE DE DISJUNTOR TIPO QUICK-LAG EM CHAPA DE FERRO</t>
  </si>
  <si>
    <t xml:space="preserve">09.72.099</t>
  </si>
  <si>
    <t xml:space="preserve">RECOLOCACOES DE BAIXA TENSAO</t>
  </si>
  <si>
    <t xml:space="preserve">09.74.004</t>
  </si>
  <si>
    <t xml:space="preserve">RECOLOCAÇÃO DE MOTOR DE BOMBA DE RECALQUE</t>
  </si>
  <si>
    <t xml:space="preserve">09.74.005</t>
  </si>
  <si>
    <t xml:space="preserve">RECOLOCAÇÃO DE AP.ILUM.(PLAFON OU PEND.)P/LAMP.INCAND OU DE PROJET EM
JARDINS</t>
  </si>
  <si>
    <t xml:space="preserve">09.74.006</t>
  </si>
  <si>
    <t xml:space="preserve">RECOLOCAÇÃO DE APARELHO DE ILUMINACAO,PLAFONS OU PENDENTES P/ LAMP FLUORESCENTES</t>
  </si>
  <si>
    <t xml:space="preserve">09.74.015</t>
  </si>
  <si>
    <t xml:space="preserve">RECOLOCAÇÃO DE PROJ.EM FACHADAS OU AP.ILUMIN.A PROVA DE TEMPO</t>
  </si>
  <si>
    <t xml:space="preserve">09.74.017</t>
  </si>
  <si>
    <t xml:space="preserve">RECOLOCAÇÃO DE ARANDELA EXTERNA EM BRACO DE FERRO</t>
  </si>
  <si>
    <t xml:space="preserve">09.74.018</t>
  </si>
  <si>
    <t xml:space="preserve">RECOLOCAÇÃO DE APARELHOS DE ILUMINAÇÃO EM POSTE</t>
  </si>
  <si>
    <t xml:space="preserve">09.74.019</t>
  </si>
  <si>
    <t xml:space="preserve">RECOLOCAÇÃO DE POSTE CURVO, INCLUINDO BASE DE FIXACAO</t>
  </si>
  <si>
    <t xml:space="preserve">09.74.023</t>
  </si>
  <si>
    <t xml:space="preserve">RECOLOCAÇÃO DE POSTE DE FERRO RETO ENGASTADO NO SOLO</t>
  </si>
  <si>
    <t xml:space="preserve">09.74.024</t>
  </si>
  <si>
    <t xml:space="preserve">RECOLOCAÇÃO DE POSTE DE CONCRETO DE ATE 10M ACIMA DO SOLO</t>
  </si>
  <si>
    <t xml:space="preserve">09.74.099</t>
  </si>
  <si>
    <t xml:space="preserve">RECOLOCACOES DE APARELHOS E EQUIPAMENTOS</t>
  </si>
  <si>
    <t xml:space="preserve">09.76.001</t>
  </si>
  <si>
    <t xml:space="preserve">RECOLOCAÇÃO DE CAPTOR DE PARA-RAIOS TIPO FRANKLIN OU RADIOATIVO</t>
  </si>
  <si>
    <t xml:space="preserve">09.76.003</t>
  </si>
  <si>
    <t xml:space="preserve">RECOLOCAÇÃO DE BASE E HASTE DE PARA-RAIOS</t>
  </si>
  <si>
    <t xml:space="preserve">09.76.004</t>
  </si>
  <si>
    <t xml:space="preserve">RECOLOCAÇÃO DE CABO ACO E ESTICADORES,OU DE CABO COBRE NU P/ATERR.
P.RAIOS</t>
  </si>
  <si>
    <t xml:space="preserve">09.76.005</t>
  </si>
  <si>
    <t xml:space="preserve">RECOLOCAÇÃO DE CABO DE COBRE NU</t>
  </si>
  <si>
    <t xml:space="preserve">09.76.007</t>
  </si>
  <si>
    <t xml:space="preserve">RECOLOCAÇÃO DE CONECTOR TIPO SPLIT-BOLT PARA CABOS DE ATERRAMENTO</t>
  </si>
  <si>
    <t xml:space="preserve">09.76.009</t>
  </si>
  <si>
    <t xml:space="preserve">RECOLOCAÇÃO DE BRACADEIRAS PARA 3 ESTAIS OU PARA PASSAGEM DE CABO DE COBRE NU</t>
  </si>
  <si>
    <t xml:space="preserve">09.76.099</t>
  </si>
  <si>
    <t xml:space="preserve">RECOLOCACOES DE PARA-RAIOS E ATERRAMENTO</t>
  </si>
  <si>
    <t xml:space="preserve">09.80.001</t>
  </si>
  <si>
    <t xml:space="preserve">OLEO P/DISJUNTOR EM TRANSFOMADOR DE ALTA TENSAO EM CABINE</t>
  </si>
  <si>
    <t xml:space="preserve">33,81</t>
  </si>
  <si>
    <t xml:space="preserve">09.80.002</t>
  </si>
  <si>
    <t xml:space="preserve">OLEO PARA TRANSFORMADOR DE ALTA TENSAO EM POSTE SINGELO OU ESTALEIRO</t>
  </si>
  <si>
    <t xml:space="preserve">09.80.003</t>
  </si>
  <si>
    <t xml:space="preserve">ISOLADOR TIPO DISCO 15 KV 6" (150 MM)</t>
  </si>
  <si>
    <t xml:space="preserve">201,50</t>
  </si>
  <si>
    <t xml:space="preserve">09.80.004</t>
  </si>
  <si>
    <t xml:space="preserve">CHAPA DE FERRO DE 1,50 X 0,50 M PARA BUCHA DE PASSAGEM</t>
  </si>
  <si>
    <t xml:space="preserve">1382,10</t>
  </si>
  <si>
    <t xml:space="preserve">09.80.005</t>
  </si>
  <si>
    <t xml:space="preserve">BUCHA PARA PASSAGEM INTERNA/EXTERNA COM ISOLACAO PARA 15 KV</t>
  </si>
  <si>
    <t xml:space="preserve">671,49</t>
  </si>
  <si>
    <t xml:space="preserve">09.80.006</t>
  </si>
  <si>
    <t xml:space="preserve">BUCHA DE PASSAGEM PARA NEUTRO</t>
  </si>
  <si>
    <t xml:space="preserve">665,80</t>
  </si>
  <si>
    <t xml:space="preserve">09.80.007</t>
  </si>
  <si>
    <t xml:space="preserve">CANTONEIRA DE FERRO 1 1/2" X 1 1/2" X 1/8"</t>
  </si>
  <si>
    <t xml:space="preserve">46,90</t>
  </si>
  <si>
    <t xml:space="preserve">09.80.008</t>
  </si>
  <si>
    <t xml:space="preserve">JANELA DE VENTILACAO PADRAO ELETROPAULO DE 0,40 X 0,40 X 0,15 M</t>
  </si>
  <si>
    <t xml:space="preserve">117,80</t>
  </si>
  <si>
    <t xml:space="preserve">09.80.010</t>
  </si>
  <si>
    <t xml:space="preserve">ISOLADOR TIPO PINO PARA 15 KV, INCLUSIVE PINO, INSTALADO EM CABINE</t>
  </si>
  <si>
    <t xml:space="preserve">87,38</t>
  </si>
  <si>
    <t xml:space="preserve">09.80.011</t>
  </si>
  <si>
    <t xml:space="preserve">ISOLADOR TIPO PINO PARA 15 KV, INCLUSIVE PINO, INSTALADO EM POSTE</t>
  </si>
  <si>
    <t xml:space="preserve">95,90</t>
  </si>
  <si>
    <t xml:space="preserve">09.80.012</t>
  </si>
  <si>
    <t xml:space="preserve">VERGALHAO DE COBRE DE 3/8" (10MM)</t>
  </si>
  <si>
    <t xml:space="preserve">108,64</t>
  </si>
  <si>
    <t xml:space="preserve">09.80.013</t>
  </si>
  <si>
    <t xml:space="preserve">VERGALHAO DE COBRE DE 1/2" (12,5MM)</t>
  </si>
  <si>
    <t xml:space="preserve">182,01</t>
  </si>
  <si>
    <t xml:space="preserve">09.80.014</t>
  </si>
  <si>
    <t xml:space="preserve">TERMINAL OU CONECTOR PARA VERGALHAO DE COBRE DE 3/8" (10 MM2)</t>
  </si>
  <si>
    <t xml:space="preserve">33,76</t>
  </si>
  <si>
    <t xml:space="preserve">09.80.015</t>
  </si>
  <si>
    <t xml:space="preserve">TERMINAL OU CONECTOR PARA VERGALHAO DE COBRE DE 1/2" (12,5 MM2)</t>
  </si>
  <si>
    <t xml:space="preserve">61,36</t>
  </si>
  <si>
    <t xml:space="preserve">09.80.017</t>
  </si>
  <si>
    <t xml:space="preserve">MUFLA TERMINAL UNIPOLAR EXTERNA P/ CABO ISOLAÇÃO XLPE 15KV ATE 35MM2</t>
  </si>
  <si>
    <t xml:space="preserve">632,94</t>
  </si>
  <si>
    <t xml:space="preserve">09.80.019</t>
  </si>
  <si>
    <t xml:space="preserve">MUFLA TERMINAL UNIPOLAR INTERNA P/ CABO ISOLAÇÃO XLPE 15KV ATE 35MM2</t>
  </si>
  <si>
    <t xml:space="preserve">443,03</t>
  </si>
  <si>
    <t xml:space="preserve">09.80.024</t>
  </si>
  <si>
    <t xml:space="preserve">CABO DE POT UNIPOLAR CLASSE 15KV 25MM2  (ISOLAÇAO NAO HALOGENADO)</t>
  </si>
  <si>
    <t xml:space="preserve">104,25</t>
  </si>
  <si>
    <t xml:space="preserve">09.80.025</t>
  </si>
  <si>
    <t xml:space="preserve">CABO DE POT UNIPOLAR CLASSE 15KV 35MM2  (ISOLAÇAO NAO HALOGENADO)</t>
  </si>
  <si>
    <t xml:space="preserve">116,06</t>
  </si>
  <si>
    <t xml:space="preserve">09.80.026</t>
  </si>
  <si>
    <t xml:space="preserve">CHAVE SECCIONADORA TRIPOLAR SECA PARA 200A/15 KV C/ CMD PROLONGADO</t>
  </si>
  <si>
    <t xml:space="preserve">3020,30</t>
  </si>
  <si>
    <t xml:space="preserve">09.80.029</t>
  </si>
  <si>
    <t xml:space="preserve">CHAVE FUSIVEL INDIC 'MATHEUS' P/100 A/15 KV RUPTURA 1200A POSTE/ESTAL</t>
  </si>
  <si>
    <t xml:space="preserve">541,87</t>
  </si>
  <si>
    <t xml:space="preserve">09.80.030</t>
  </si>
  <si>
    <t xml:space="preserve">CHAVE FUSIVEL INDIC 'MATHEUS' P/100A/15 KV RUPTURA 1200A EM CABINE</t>
  </si>
  <si>
    <t xml:space="preserve">525,38</t>
  </si>
  <si>
    <t xml:space="preserve">09.80.033</t>
  </si>
  <si>
    <t xml:space="preserve">TRANSFORMADOR DE CORRENTE PARA M.T. 15 KV</t>
  </si>
  <si>
    <t xml:space="preserve">1894,38</t>
  </si>
  <si>
    <t xml:space="preserve">09.80.034</t>
  </si>
  <si>
    <t xml:space="preserve">TRANSFORMADOR DE POTENCIAL 400 W/220V COM FUSIVEL DE M.T. 15 KV</t>
  </si>
  <si>
    <t xml:space="preserve">3887,11</t>
  </si>
  <si>
    <t xml:space="preserve">09.80.036</t>
  </si>
  <si>
    <t xml:space="preserve">DISJUNTOR VOL REDUZIDO OLEO 15KV/250 PL15B MVA 630 ACION. MANUAL - COMPLETO</t>
  </si>
  <si>
    <t xml:space="preserve">26176,63</t>
  </si>
  <si>
    <t xml:space="preserve">09.80.038</t>
  </si>
  <si>
    <t xml:space="preserve">BOBINA MINIMA DO DISJUNTOR</t>
  </si>
  <si>
    <t xml:space="preserve">1915,28</t>
  </si>
  <si>
    <t xml:space="preserve">09.80.039</t>
  </si>
  <si>
    <t xml:space="preserve">RELE FALTA-DE-FASE TRIFASICO TIPO ST 220/110 V PEXTRON OU SIMILAR</t>
  </si>
  <si>
    <t xml:space="preserve">788,55</t>
  </si>
  <si>
    <t xml:space="preserve">09.80.040</t>
  </si>
  <si>
    <t xml:space="preserve">RELE PRIMARIO DE SOBRECORRENTE P/DISJ. DE MEDIA TENSAO</t>
  </si>
  <si>
    <t xml:space="preserve">4449,01</t>
  </si>
  <si>
    <t xml:space="preserve">09.80.041</t>
  </si>
  <si>
    <t xml:space="preserve">MANOPLA DE COMANDO DE DISJUNTOR DE A. T.</t>
  </si>
  <si>
    <t xml:space="preserve">280,88</t>
  </si>
  <si>
    <t xml:space="preserve">09.80.042</t>
  </si>
  <si>
    <t xml:space="preserve">TAPETE DE BORRACHA DE 100 X 100 X 0,5 CM</t>
  </si>
  <si>
    <t xml:space="preserve">738,82</t>
  </si>
  <si>
    <t xml:space="preserve">09.80.043</t>
  </si>
  <si>
    <t xml:space="preserve">LUVA DE BORRACHA PARA A.T. 20 KV</t>
  </si>
  <si>
    <t xml:space="preserve">747,10</t>
  </si>
  <si>
    <t xml:space="preserve">09.80.044</t>
  </si>
  <si>
    <t xml:space="preserve">VARA MANOPLA DE FENOLITE DE 2,70 M P/ CHAVE SECCIONADORA - 15 KV</t>
  </si>
  <si>
    <t xml:space="preserve">345,82</t>
  </si>
  <si>
    <t xml:space="preserve">09.80.048</t>
  </si>
  <si>
    <t xml:space="preserve">SELA PARA CRUZETA DE MADEIRA</t>
  </si>
  <si>
    <t xml:space="preserve">106,04</t>
  </si>
  <si>
    <t xml:space="preserve">09.80.049</t>
  </si>
  <si>
    <t xml:space="preserve">SUPORTE DE TRANSFORMADOR EM POSTE  OU ESTALEIRO</t>
  </si>
  <si>
    <t xml:space="preserve">513,31</t>
  </si>
  <si>
    <t xml:space="preserve">09.80.050</t>
  </si>
  <si>
    <t xml:space="preserve">CRUZETA DE MADEIRA DE 2400 MM</t>
  </si>
  <si>
    <t xml:space="preserve">494,06</t>
  </si>
  <si>
    <t xml:space="preserve">09.80.051</t>
  </si>
  <si>
    <t xml:space="preserve">MAO FRANCESA DE 700 MM</t>
  </si>
  <si>
    <t xml:space="preserve">89,90</t>
  </si>
  <si>
    <t xml:space="preserve">09.80.052</t>
  </si>
  <si>
    <t xml:space="preserve">CAIXA PARA TRANSFORMADOR DE CORRENTE PADRAO ELEKTRO</t>
  </si>
  <si>
    <t xml:space="preserve">1112,51</t>
  </si>
  <si>
    <t xml:space="preserve">09.80.053</t>
  </si>
  <si>
    <t xml:space="preserve">CAIXA DE MEDICAO PADRAO ELEKTRO - 0,70 X 0,60 X 0,25 M</t>
  </si>
  <si>
    <t xml:space="preserve">1154,71</t>
  </si>
  <si>
    <t xml:space="preserve">09.80.055</t>
  </si>
  <si>
    <t xml:space="preserve">TRANSF-POT 45 KVA-M.T.13,2(5%)B.T.220/127V(5%)EM POSTE/ESTALEIRO</t>
  </si>
  <si>
    <t xml:space="preserve">19014,98</t>
  </si>
  <si>
    <t xml:space="preserve">09.80.057</t>
  </si>
  <si>
    <t xml:space="preserve">TRANSF-POT 75 KVA-M.T.13,2 KV(5%)B.T.220/127V(5%)EM POSTE/ESTALEIRO</t>
  </si>
  <si>
    <t xml:space="preserve">27648,54</t>
  </si>
  <si>
    <t xml:space="preserve">09.80.058</t>
  </si>
  <si>
    <t xml:space="preserve">TRANSF-POT 112,5 KVA-M.T.13,2 KV(5%)220/127V(5%) EM POSTE /ESTALEIRO</t>
  </si>
  <si>
    <t xml:space="preserve">31034,04</t>
  </si>
  <si>
    <t xml:space="preserve">09.80.059</t>
  </si>
  <si>
    <t xml:space="preserve">TRANSF-POT 112,5 KVA-M.T.13,2 KV(5%)B.T.220/127V(5%) EM CABINE</t>
  </si>
  <si>
    <t xml:space="preserve">30827,09</t>
  </si>
  <si>
    <t xml:space="preserve">09.80.060</t>
  </si>
  <si>
    <t xml:space="preserve">TRANSF-POT 150 KVA-M.T.13,2 KV(5%) B.T. 220/127V(5%) EM CABINE</t>
  </si>
  <si>
    <t xml:space="preserve">38216,91</t>
  </si>
  <si>
    <t xml:space="preserve">09.80.061</t>
  </si>
  <si>
    <t xml:space="preserve">TRANSF-POT 225 KVA-M.T.13,2 KV(5%)B.T. 220/127(5%) EM CABINE</t>
  </si>
  <si>
    <t xml:space="preserve">54247,29</t>
  </si>
  <si>
    <t xml:space="preserve">09.80.062</t>
  </si>
  <si>
    <t xml:space="preserve">TRANSF-POT 300 KVA-M.T.13,2 KV(5%)B.T. 220/127(5%) EM CABINE</t>
  </si>
  <si>
    <t xml:space="preserve">66237,58</t>
  </si>
  <si>
    <t xml:space="preserve">09.80.063</t>
  </si>
  <si>
    <t xml:space="preserve">TRANSF-POT 500 KVA-M.T.13,2 KV(5%)B.T. 220/127V(5%) EM CABINE</t>
  </si>
  <si>
    <t xml:space="preserve">95419,22</t>
  </si>
  <si>
    <t xml:space="preserve">09.80.064</t>
  </si>
  <si>
    <t xml:space="preserve">MUDANCA DE TAP DO TRANSFORMADOR</t>
  </si>
  <si>
    <t xml:space="preserve">329,96</t>
  </si>
  <si>
    <t xml:space="preserve">09.80.065</t>
  </si>
  <si>
    <t xml:space="preserve">LIMPEZA DE POSTO PRIMARIO E PINTURA DOS BARRAMENTOS</t>
  </si>
  <si>
    <t xml:space="preserve">1252,68</t>
  </si>
  <si>
    <t xml:space="preserve">09.80.090</t>
  </si>
  <si>
    <t xml:space="preserve">PLACA DE AVISO EM CABINE PRIMARIA</t>
  </si>
  <si>
    <t xml:space="preserve">91,94</t>
  </si>
  <si>
    <t xml:space="preserve">09.80.099</t>
  </si>
  <si>
    <t xml:space="preserve">OUTROS SERVICOS EM ALTA TENSAO - CONSERVACAO</t>
  </si>
  <si>
    <t xml:space="preserve">09.82.001</t>
  </si>
  <si>
    <t xml:space="preserve">POSTE DE ACO GALVANIZADO DE 3 1/2" X 6,00 M</t>
  </si>
  <si>
    <t xml:space="preserve">1811,66</t>
  </si>
  <si>
    <t xml:space="preserve">09.82.005</t>
  </si>
  <si>
    <t xml:space="preserve">BRAQUET COM 2 ISOLADORES PARA B.T.</t>
  </si>
  <si>
    <t xml:space="preserve">30,60</t>
  </si>
  <si>
    <t xml:space="preserve">09.82.006</t>
  </si>
  <si>
    <t xml:space="preserve">BRAQUET COM 3 ISOLADORES PARA B.T.</t>
  </si>
  <si>
    <t xml:space="preserve">43,56</t>
  </si>
  <si>
    <t xml:space="preserve">09.82.007</t>
  </si>
  <si>
    <t xml:space="preserve">BRAQUET COM 4 ISOLADORES PARA B.T.</t>
  </si>
  <si>
    <t xml:space="preserve">54,56</t>
  </si>
  <si>
    <t xml:space="preserve">09.82.009</t>
  </si>
  <si>
    <t xml:space="preserve">CAIXA ESTAMPADA 4" X 2"</t>
  </si>
  <si>
    <t xml:space="preserve">17,86</t>
  </si>
  <si>
    <t xml:space="preserve">09.82.010</t>
  </si>
  <si>
    <t xml:space="preserve">CAIXA ESTAMPADA 4" X 4"</t>
  </si>
  <si>
    <t xml:space="preserve">22,67</t>
  </si>
  <si>
    <t xml:space="preserve">09.82.011</t>
  </si>
  <si>
    <t xml:space="preserve">BRACADEIRA PARA FIXACAO DE ELETRODUTO</t>
  </si>
  <si>
    <t xml:space="preserve">10,63</t>
  </si>
  <si>
    <t xml:space="preserve">09.82.025</t>
  </si>
  <si>
    <t xml:space="preserve">TERMINAL OU CONECTOR DE PRESSAO PARA CABO 10MM</t>
  </si>
  <si>
    <t xml:space="preserve">27,42</t>
  </si>
  <si>
    <t xml:space="preserve">09.82.026</t>
  </si>
  <si>
    <t xml:space="preserve">TERMINAL OU CONECTOR DE PRESSAO PARA CABO 16MM</t>
  </si>
  <si>
    <t xml:space="preserve">29,56</t>
  </si>
  <si>
    <t xml:space="preserve">09.82.027</t>
  </si>
  <si>
    <t xml:space="preserve">TERMINAL OU CONECTOR DE PRESSAO PARA CABO 25MM</t>
  </si>
  <si>
    <t xml:space="preserve">30,10</t>
  </si>
  <si>
    <t xml:space="preserve">09.82.028</t>
  </si>
  <si>
    <t xml:space="preserve">TERMINAL OU CONECTOR DE PRESSAO PARA CABO 35MM</t>
  </si>
  <si>
    <t xml:space="preserve">35,61</t>
  </si>
  <si>
    <t xml:space="preserve">09.82.029</t>
  </si>
  <si>
    <t xml:space="preserve">TERMINAL OU CONECTOR DE PRESSAO PARA CABO 50MM</t>
  </si>
  <si>
    <t xml:space="preserve">42,99</t>
  </si>
  <si>
    <t xml:space="preserve">09.82.030</t>
  </si>
  <si>
    <t xml:space="preserve">TERMINAL OU CONECTOR DE PRESSAO PARA CABO 70MM</t>
  </si>
  <si>
    <t xml:space="preserve">43,12</t>
  </si>
  <si>
    <t xml:space="preserve">09.82.031</t>
  </si>
  <si>
    <t xml:space="preserve">TERMINAL OU CONECTOR DE PRESSAO PARA CABO 95MM</t>
  </si>
  <si>
    <t xml:space="preserve">51,53</t>
  </si>
  <si>
    <t xml:space="preserve">09.82.032</t>
  </si>
  <si>
    <t xml:space="preserve">TERMINAL OU CONECTOR DE PRESSAO PARA CABO 120MM</t>
  </si>
  <si>
    <t xml:space="preserve">69,40</t>
  </si>
  <si>
    <t xml:space="preserve">09.82.033</t>
  </si>
  <si>
    <t xml:space="preserve">TERMINAL OU CONECTOR DE PRESSAO PARA CABO 150MM</t>
  </si>
  <si>
    <t xml:space="preserve">70,83</t>
  </si>
  <si>
    <t xml:space="preserve">09.82.034</t>
  </si>
  <si>
    <t xml:space="preserve">TERMINAL OU CONECTOR DE PRESSAO PARA CABO 185MM</t>
  </si>
  <si>
    <t xml:space="preserve">82,06</t>
  </si>
  <si>
    <t xml:space="preserve">09.82.035</t>
  </si>
  <si>
    <t xml:space="preserve">TERMINAL OU CONECTOR DE PRESSAO PARA CABO 240MM</t>
  </si>
  <si>
    <t xml:space="preserve">87,79</t>
  </si>
  <si>
    <t xml:space="preserve">09.82.042</t>
  </si>
  <si>
    <t xml:space="preserve">BASE DE CHAPA DE FERRO N 14 PARA FIXACAO DE DISJUNTOR NO Q.D.</t>
  </si>
  <si>
    <t xml:space="preserve">364,78</t>
  </si>
  <si>
    <t xml:space="preserve">09.82.046</t>
  </si>
  <si>
    <t xml:space="preserve">FECHADURA TIPO YALE</t>
  </si>
  <si>
    <t xml:space="preserve">89,12</t>
  </si>
  <si>
    <t xml:space="preserve">09.82.084</t>
  </si>
  <si>
    <t xml:space="preserve">CHAVE BLINDADA COM FUSIVEIS DE 3 X 30 A - B.T.</t>
  </si>
  <si>
    <t xml:space="preserve">406,02</t>
  </si>
  <si>
    <t xml:space="preserve">09.82.085</t>
  </si>
  <si>
    <t xml:space="preserve">CHAVE BLINDADA COM FUSIVEIS DE 3 X 60 A - B.T.</t>
  </si>
  <si>
    <t xml:space="preserve">616,29</t>
  </si>
  <si>
    <t xml:space="preserve">09.82.086</t>
  </si>
  <si>
    <t xml:space="preserve">CHAVE BLINDADA COM FUSIVEIS DE 3X100 A - B.T.</t>
  </si>
  <si>
    <t xml:space="preserve">1455,41</t>
  </si>
  <si>
    <t xml:space="preserve">09.82.087</t>
  </si>
  <si>
    <t xml:space="preserve">CHAVE BLINDADA COM FUSIVEIS DE 3X200 A - B.T.</t>
  </si>
  <si>
    <t xml:space="preserve">2661,40</t>
  </si>
  <si>
    <t xml:space="preserve">09.82.095</t>
  </si>
  <si>
    <t xml:space="preserve">PERFILADO EM CHAPA DE ACO 38X38MM</t>
  </si>
  <si>
    <t xml:space="preserve">60,89</t>
  </si>
  <si>
    <t xml:space="preserve">09.82.099</t>
  </si>
  <si>
    <t xml:space="preserve">OUTROS SERVICOS DE BAIXA TENSAO</t>
  </si>
  <si>
    <t xml:space="preserve">09.83.001</t>
  </si>
  <si>
    <t xml:space="preserve">CH.SEC.DE ACAO RAP.SOBRE CARGA COMANDO FRONTAL 3X100 A PAINEL BL.B.T</t>
  </si>
  <si>
    <t xml:space="preserve">532,35</t>
  </si>
  <si>
    <t xml:space="preserve">09.83.002</t>
  </si>
  <si>
    <t xml:space="preserve">CH.SECCION. AÇAO RAPIDA SOBRECARGA COMANDO FRONTAL 3X250A PAINEL BL.BT</t>
  </si>
  <si>
    <t xml:space="preserve">2244,98</t>
  </si>
  <si>
    <t xml:space="preserve">09.83.004</t>
  </si>
  <si>
    <t xml:space="preserve">CH.SEC.DE ACAO RAP.SOBRE CARGA COMANDO FRONTAL 3X630 A PAINEL BL.B.T</t>
  </si>
  <si>
    <t xml:space="preserve">2218,77</t>
  </si>
  <si>
    <t xml:space="preserve">09.83.033</t>
  </si>
  <si>
    <t xml:space="preserve">BARRA DE COBRE PARA NEUTRO - 200 A</t>
  </si>
  <si>
    <t xml:space="preserve">91,40</t>
  </si>
  <si>
    <t xml:space="preserve">09.83.034</t>
  </si>
  <si>
    <t xml:space="preserve">BARRA DE COBRE PARA NEUTRO - 400 A</t>
  </si>
  <si>
    <t xml:space="preserve">320,05</t>
  </si>
  <si>
    <t xml:space="preserve">09.83.035</t>
  </si>
  <si>
    <t xml:space="preserve">BARRA DE COBRE PARA NEUTRO - 600 A</t>
  </si>
  <si>
    <t xml:space="preserve">55,79</t>
  </si>
  <si>
    <t xml:space="preserve">09.83.036</t>
  </si>
  <si>
    <t xml:space="preserve">BARRA DE COBRE PARA NEUTRO - 30 A</t>
  </si>
  <si>
    <t xml:space="preserve">22,94</t>
  </si>
  <si>
    <t xml:space="preserve">09.83.037</t>
  </si>
  <si>
    <t xml:space="preserve">BARRA DE COBRE PARA NEUTRO - 60 A</t>
  </si>
  <si>
    <t xml:space="preserve">31,14</t>
  </si>
  <si>
    <t xml:space="preserve">09.83.038</t>
  </si>
  <si>
    <t xml:space="preserve">BARRA DE COBRE PARA NEUTRO - 100 A</t>
  </si>
  <si>
    <t xml:space="preserve">51,23</t>
  </si>
  <si>
    <t xml:space="preserve">09.83.050</t>
  </si>
  <si>
    <t xml:space="preserve">BOTOEIRA LIGA-DESLIGA PARA COMANDO DA BOMBA DE RECALQUE</t>
  </si>
  <si>
    <t xml:space="preserve">130,51</t>
  </si>
  <si>
    <t xml:space="preserve">09.83.052</t>
  </si>
  <si>
    <t xml:space="preserve">DISJUNTOR BIPOLAR TERMOMAGNETICO 2X60A a 2X100A</t>
  </si>
  <si>
    <t xml:space="preserve">150,16</t>
  </si>
  <si>
    <t xml:space="preserve">09.83.063</t>
  </si>
  <si>
    <t xml:space="preserve">DISJUNTOR TRIPOLAR TERMOMAGNETICO 3X200A</t>
  </si>
  <si>
    <t xml:space="preserve">670,23</t>
  </si>
  <si>
    <t xml:space="preserve">09.83.065</t>
  </si>
  <si>
    <t xml:space="preserve">DISJUNTOR TRIPOLAR TERMOMAGNETICO 3X10A a 3X50A</t>
  </si>
  <si>
    <t xml:space="preserve">130,07</t>
  </si>
  <si>
    <t xml:space="preserve">09.83.066</t>
  </si>
  <si>
    <t xml:space="preserve">DISJUNTOR TRIPOLAR TERMOMAGNETICO 3X60A a 3X100A</t>
  </si>
  <si>
    <t xml:space="preserve">165,83</t>
  </si>
  <si>
    <t xml:space="preserve">09.83.067</t>
  </si>
  <si>
    <t xml:space="preserve">09.83.069</t>
  </si>
  <si>
    <t xml:space="preserve">DISJUNTOR TRIPOLAR TERMOMAGNETICO 3X600A</t>
  </si>
  <si>
    <t xml:space="preserve">2437,61</t>
  </si>
  <si>
    <t xml:space="preserve">09.83.070</t>
  </si>
  <si>
    <t xml:space="preserve">RELE BIMETALICO DE SOBRECORRENTE FAIXA AJUSTAVEL DE 6,3A - 10A PARA QD.COMANDO BOMBA RECALQUE</t>
  </si>
  <si>
    <t xml:space="preserve">356,71</t>
  </si>
  <si>
    <t xml:space="preserve">09.83.071</t>
  </si>
  <si>
    <t xml:space="preserve">RELE BIMETALICO DE SOBRECORRENTE FAIXA AJUSTAVEL DE 8,0A - 12,5A PARA QD.COMANDO BOMBA RECALQUE</t>
  </si>
  <si>
    <t xml:space="preserve">361,58</t>
  </si>
  <si>
    <t xml:space="preserve">09.83.072</t>
  </si>
  <si>
    <t xml:space="preserve">RELE BIMETALICO DE SOBRECORRENTE FAIXA AJUSTAVEL DE 10A - 16A PARA QD.COMANDO BOMBA RECALQUE</t>
  </si>
  <si>
    <t xml:space="preserve">391,26</t>
  </si>
  <si>
    <t xml:space="preserve">09.83.073</t>
  </si>
  <si>
    <t xml:space="preserve">RELE BIMETALICO DE SOBRECORRENTE FAIXA AJUSTAVEL DE 16A - 25A PARA QD.COMANDO BOMBA RECALQUE</t>
  </si>
  <si>
    <t xml:space="preserve">460,84</t>
  </si>
  <si>
    <t xml:space="preserve">09.83.077</t>
  </si>
  <si>
    <t xml:space="preserve">CONTACTOR TRIPOLAR ATE 9A PARA QD.COMANDO BOMBA RECALQUE</t>
  </si>
  <si>
    <t xml:space="preserve">396,26</t>
  </si>
  <si>
    <t xml:space="preserve">09.83.078</t>
  </si>
  <si>
    <t xml:space="preserve">CONTACTOR TRIPOLAR ATE 12A PARA QD.COMANDO BOMBA RECALQUE</t>
  </si>
  <si>
    <t xml:space="preserve">456,77</t>
  </si>
  <si>
    <t xml:space="preserve">09.83.079</t>
  </si>
  <si>
    <t xml:space="preserve">CONTACTOR TRIPOLAR ATE 16A PARA QD.COMANDO BOMBA RECALQUE</t>
  </si>
  <si>
    <t xml:space="preserve">479,23</t>
  </si>
  <si>
    <t xml:space="preserve">09.83.080</t>
  </si>
  <si>
    <t xml:space="preserve">CONTACTOR TRIPOLAR ATE 25A PARA QD.COMANDO BOMBA RECALQUE</t>
  </si>
  <si>
    <t xml:space="preserve">544,17</t>
  </si>
  <si>
    <t xml:space="preserve">09.83.099</t>
  </si>
  <si>
    <t xml:space="preserve">09.84.001</t>
  </si>
  <si>
    <t xml:space="preserve">INTERRUPTOR DE 1 TECLA</t>
  </si>
  <si>
    <t xml:space="preserve">21,30</t>
  </si>
  <si>
    <t xml:space="preserve">09.84.002</t>
  </si>
  <si>
    <t xml:space="preserve">INTERRUPTOR DE 2 TECLAS</t>
  </si>
  <si>
    <t xml:space="preserve">49,49</t>
  </si>
  <si>
    <t xml:space="preserve">09.84.003</t>
  </si>
  <si>
    <t xml:space="preserve">INTERRUPTOR DE 3 TECLAS</t>
  </si>
  <si>
    <t xml:space="preserve">48,76</t>
  </si>
  <si>
    <t xml:space="preserve">09.84.004</t>
  </si>
  <si>
    <t xml:space="preserve">INTERRUPTOR PARALELO</t>
  </si>
  <si>
    <t xml:space="preserve">23,54</t>
  </si>
  <si>
    <t xml:space="preserve">09.84.009</t>
  </si>
  <si>
    <t xml:space="preserve">TOMADA 2P+T PADRAO NBR 14136 CORRENTE 10A-250V</t>
  </si>
  <si>
    <t xml:space="preserve">25,09</t>
  </si>
  <si>
    <t xml:space="preserve">09.84.010</t>
  </si>
  <si>
    <t xml:space="preserve">TOMADA 2P+T PADRAO NBR 14136 CORRENTE 20A-250V</t>
  </si>
  <si>
    <t xml:space="preserve">30,66</t>
  </si>
  <si>
    <t xml:space="preserve">09.84.017</t>
  </si>
  <si>
    <t xml:space="preserve">BOTAO DE CAMPAINHA</t>
  </si>
  <si>
    <t xml:space="preserve">22,09</t>
  </si>
  <si>
    <t xml:space="preserve">09.84.020</t>
  </si>
  <si>
    <t xml:space="preserve">ESPELHO DE 4'X2'</t>
  </si>
  <si>
    <t xml:space="preserve">8,54</t>
  </si>
  <si>
    <t xml:space="preserve">09.84.021</t>
  </si>
  <si>
    <t xml:space="preserve">ESPELHO 4'X4'</t>
  </si>
  <si>
    <t xml:space="preserve">15,20</t>
  </si>
  <si>
    <t xml:space="preserve">09.84.030</t>
  </si>
  <si>
    <t xml:space="preserve">CIGARRA TIPO FABRICA</t>
  </si>
  <si>
    <t xml:space="preserve">286,23</t>
  </si>
  <si>
    <t xml:space="preserve">09.84.032</t>
  </si>
  <si>
    <t xml:space="preserve">CALHA P/ LUMINARIA EMBUTIR C/ REFLETOR E ALETAS (IL-61) COM SOQUETES  P/ DUAS LAMPADAS LED TUBULAR 120 CM</t>
  </si>
  <si>
    <t xml:space="preserve">239,63</t>
  </si>
  <si>
    <t xml:space="preserve">09.84.033</t>
  </si>
  <si>
    <t xml:space="preserve">CALHA P/LUMINARIA EMBUTIR C/ REFLETOR E ALETAS (IL-63) COM SOQUETES  P/ QUATRO LAMPADAS LED TUBULAR 60 CM</t>
  </si>
  <si>
    <t xml:space="preserve">270,32</t>
  </si>
  <si>
    <t xml:space="preserve">09.84.034</t>
  </si>
  <si>
    <t xml:space="preserve">CALHA P/ LUMINARIA EMBUTIR C/ REFLETOR SEM ALETAS (IL-66) COM SOQUETES  P UMA LAMPADA LED TUBULAR 120 CM</t>
  </si>
  <si>
    <t xml:space="preserve">174,94</t>
  </si>
  <si>
    <t xml:space="preserve">09.84.035</t>
  </si>
  <si>
    <t xml:space="preserve">PLAFON DE ALUMINIO DE SOBREPOR - BOCA 10 PARA GLOBO TIPO BRASIL</t>
  </si>
  <si>
    <t xml:space="preserve">27,99</t>
  </si>
  <si>
    <t xml:space="preserve">09.84.037</t>
  </si>
  <si>
    <t xml:space="preserve">CALHA PARA LUMINARIA SOBREPOR COM  DIFUSOR TRANSPARENTE (IL-42) COM SOQUETES  P/ DUAS LAMPADAS LED TUBULAR 120 CM</t>
  </si>
  <si>
    <t xml:space="preserve">196,17</t>
  </si>
  <si>
    <t xml:space="preserve">09.84.038</t>
  </si>
  <si>
    <t xml:space="preserve">CALHA DA LUMINARIA P/LAMPADA FLUOR. 1X32W C/REFLETOR ALUM. E SOQUETE (IL-44)</t>
  </si>
  <si>
    <t xml:space="preserve">166,81</t>
  </si>
  <si>
    <t xml:space="preserve">09.84.039</t>
  </si>
  <si>
    <t xml:space="preserve">CALHA DA LUMINARIA P/LAMPADA FLUOR. 2X32W C/REFLETOR ALUM. E SOQUETE (IL-45)</t>
  </si>
  <si>
    <t xml:space="preserve">177,28</t>
  </si>
  <si>
    <t xml:space="preserve">09.84.040</t>
  </si>
  <si>
    <t xml:space="preserve">CALHA PARA LUMINARIA SOBREPOR COM DIFUSOR TRANSLUCIDO (IL-68 ) COM SOQUETES  PARA DUAS LAMPADAS LED TUBULAR 60 CM</t>
  </si>
  <si>
    <t xml:space="preserve">248,72</t>
  </si>
  <si>
    <t xml:space="preserve">09.84.041</t>
  </si>
  <si>
    <t xml:space="preserve">CALHA PARA LUMINARIA SOBREPOR COM REFLETOR E ALETAS (IL-62) COM SOQUETES  PARA QUATRO LAMPADAS LED TUBULAR 60 CM</t>
  </si>
  <si>
    <t xml:space="preserve">438,84</t>
  </si>
  <si>
    <t xml:space="preserve">09.84.042</t>
  </si>
  <si>
    <t xml:space="preserve">ADEQUAÇÃO DE LUMINARIA FLUORESCENTE 1X32W PARA LED  TUBULAR POLICARBONATO 18W TEMPERATURA DE COR 4000ºK</t>
  </si>
  <si>
    <t xml:space="preserve">53,77</t>
  </si>
  <si>
    <t xml:space="preserve">09.84.045</t>
  </si>
  <si>
    <t xml:space="preserve">REATOR ELETRONICO P/LAMPADA FLUORESC.AFP 1X32W BIVOLT COM PROTEÇÃO</t>
  </si>
  <si>
    <t xml:space="preserve">62,11</t>
  </si>
  <si>
    <t xml:space="preserve">09.84.046</t>
  </si>
  <si>
    <t xml:space="preserve">REATOR ELETRONICO P/LAMPADA FLUORESC.AFP 2X32W BIVOLT COM PROTEÇÃO</t>
  </si>
  <si>
    <t xml:space="preserve">98,65</t>
  </si>
  <si>
    <t xml:space="preserve">09.84.049</t>
  </si>
  <si>
    <t xml:space="preserve">ADEQUAÇÃO DE LUMINARIA FLUORESCENTE 2X32W PARA LED TUBULAR POLICARBONATO 18W  TEMPERATURA DE COR 4000ºK</t>
  </si>
  <si>
    <t xml:space="preserve">93,17</t>
  </si>
  <si>
    <t xml:space="preserve">09.84.050</t>
  </si>
  <si>
    <t xml:space="preserve">RECEPTACULO PORCELANA  PARA LAMPADA BULBO LED COMPACTA ROSCA E-27</t>
  </si>
  <si>
    <t xml:space="preserve">25,96</t>
  </si>
  <si>
    <t xml:space="preserve">09.84.051</t>
  </si>
  <si>
    <t xml:space="preserve">RECEPTACULO P/LAMPADA HG OU MHL P/LUMINARIA EXT.OU PROJ-ROSCA E-40</t>
  </si>
  <si>
    <t xml:space="preserve">75,70</t>
  </si>
  <si>
    <t xml:space="preserve">09.84.052</t>
  </si>
  <si>
    <t xml:space="preserve">SOQUETE ANTIVIBRATORIO ENGATE RAPIDO  P/LAMPADA LED TUBULAR</t>
  </si>
  <si>
    <t xml:space="preserve">09.84.055</t>
  </si>
  <si>
    <t xml:space="preserve">PORTA LAMP ROSCA E-27,PORCEL.C/FLANGE FIX.P/PRATO FIX.P/ROSCA 3/8" GAS</t>
  </si>
  <si>
    <t xml:space="preserve">40,91</t>
  </si>
  <si>
    <t xml:space="preserve">09.84.056</t>
  </si>
  <si>
    <t xml:space="preserve">CALHA P/ LUMINARIA EMBUTIR C/  REFLETOR SEM ALETAS (IL-67) COM SOQUETES P/ DUAS LAMPADAS LED TUBULAR 120 CM</t>
  </si>
  <si>
    <t xml:space="preserve">212,63</t>
  </si>
  <si>
    <t xml:space="preserve">09.84.057</t>
  </si>
  <si>
    <t xml:space="preserve">CALHA P/ LUMINARIA EMBUTIR C/ DIFUSOR TRANSLUCIDO (IL-70) COM SOQUETES  P DUAS LAMPADAS LED TUBULAR 60 CM</t>
  </si>
  <si>
    <t xml:space="preserve">206,23</t>
  </si>
  <si>
    <t xml:space="preserve">09.84.059</t>
  </si>
  <si>
    <t xml:space="preserve">CALHA P/ LUMINARIA EMBUTIR C/ DIFUSOR TRANSLUCIDO (IL-71) COM SOQUETES  P DUAS LAMPADAS LED TUBULAR 120 CM</t>
  </si>
  <si>
    <t xml:space="preserve">264,73</t>
  </si>
  <si>
    <t xml:space="preserve">09.84.060</t>
  </si>
  <si>
    <t xml:space="preserve">CORRENTE PARA PENDENTE DE APARELHO PARA ILUMINACAO</t>
  </si>
  <si>
    <t xml:space="preserve">30,94</t>
  </si>
  <si>
    <t xml:space="preserve">09.84.061</t>
  </si>
  <si>
    <t xml:space="preserve">ADEQUAÇÃO DE LUMINARIA FLUORESCENTE 1X32W PARA LED TUBULAR VIDRO
18W TEMPERATURA DE COR 4000ºK</t>
  </si>
  <si>
    <t xml:space="preserve">41,38</t>
  </si>
  <si>
    <t xml:space="preserve">09.84.062</t>
  </si>
  <si>
    <t xml:space="preserve">ADEQUAÇÃO DE LUMINARIA FLUORESCENTE 2X32W PARA LED TUBULAR VIDRO 18W  TEMPERATURA DE COR 4000ºK</t>
  </si>
  <si>
    <t xml:space="preserve">68,40</t>
  </si>
  <si>
    <t xml:space="preserve">09.84.069</t>
  </si>
  <si>
    <t xml:space="preserve">CALHA P/ LUMINARIA SOBREPOR C/ DIFUSOR TRANSLUCIDO (IL-69 ) COM SOQUETES
P/ DUAS LAMPADAS LED TUBULAR 120 CM</t>
  </si>
  <si>
    <t xml:space="preserve">249,58</t>
  </si>
  <si>
    <t xml:space="preserve">09.84.074</t>
  </si>
  <si>
    <t xml:space="preserve">REATOR SIMPLES P/VAPOR SODIO AFP 70W 220V CAP/IGN</t>
  </si>
  <si>
    <t xml:space="preserve">130,63</t>
  </si>
  <si>
    <t xml:space="preserve">09.84.075</t>
  </si>
  <si>
    <t xml:space="preserve">REATOR SIMPLES P/VAPOR SODIO AFP 150W 220V CAP/IGN</t>
  </si>
  <si>
    <t xml:space="preserve">179,72</t>
  </si>
  <si>
    <t xml:space="preserve">09.84.076</t>
  </si>
  <si>
    <t xml:space="preserve">REATOR SIMPLES P/VAPOR SODIO AFP 250W 220V CAP/IGN</t>
  </si>
  <si>
    <t xml:space="preserve">201,54</t>
  </si>
  <si>
    <t xml:space="preserve">09.84.077</t>
  </si>
  <si>
    <t xml:space="preserve">REATOR SIMPLES P/VAPOR METAL. AFP 70W 220V CAP/IGN</t>
  </si>
  <si>
    <t xml:space="preserve">145,54</t>
  </si>
  <si>
    <t xml:space="preserve">09.84.078</t>
  </si>
  <si>
    <t xml:space="preserve">REATOR SIMPLES P/VAPOR METAL. AFP 150W 220V CAP/IGN</t>
  </si>
  <si>
    <t xml:space="preserve">157,90</t>
  </si>
  <si>
    <t xml:space="preserve">09.84.079</t>
  </si>
  <si>
    <t xml:space="preserve">REATOR SIMPLES P/VAPOR METAL. AFP 250W 220V CAP/IGN</t>
  </si>
  <si>
    <t xml:space="preserve">234,52</t>
  </si>
  <si>
    <t xml:space="preserve">09.84.080</t>
  </si>
  <si>
    <t xml:space="preserve">REATOR ELETRONICO P/LAMPADA FLUORESCENTE 2X16W BIVOLT C/PROTEÇÃO</t>
  </si>
  <si>
    <t xml:space="preserve">91,18</t>
  </si>
  <si>
    <t xml:space="preserve">09.84.092</t>
  </si>
  <si>
    <t xml:space="preserve">REATOR PARA LAMPADA HG - 220V/250W</t>
  </si>
  <si>
    <t xml:space="preserve">139,87</t>
  </si>
  <si>
    <t xml:space="preserve">09.84.099</t>
  </si>
  <si>
    <t xml:space="preserve">OUTROS SERVICOS DE APARELHOS E EQUIPAMENTOS</t>
  </si>
  <si>
    <t xml:space="preserve">09.84.100</t>
  </si>
  <si>
    <t xml:space="preserve">CALHA PARA LUMINARIA SOBREPOR COM REFLETOR EM ALUMINIO (IL-73 / (IL-81)) COM SOQUETES  PARA  UMA LAMPADA LED TUBULAR 120 CM</t>
  </si>
  <si>
    <t xml:space="preserve">147,59</t>
  </si>
  <si>
    <t xml:space="preserve">09.84.101</t>
  </si>
  <si>
    <t xml:space="preserve">CALHA PARA LUMINARIA SOBREPOR COM REFLETOR EM ALUMINIO (IL-74 / (IL-82)) COM SOQUETES  PARA  DUAS LAMPADAS LED TUBULAR 120 CM</t>
  </si>
  <si>
    <t xml:space="preserve">168,53</t>
  </si>
  <si>
    <t xml:space="preserve">09.84.102</t>
  </si>
  <si>
    <t xml:space="preserve">CALHA PARA LUMINARIA SOBREPOR COM REFLETOR E ALETAS (IL-75) COM SOQUETES  PARA  DUAS LAMPADAS LED TUBULAR 120 CM</t>
  </si>
  <si>
    <t xml:space="preserve">321,47</t>
  </si>
  <si>
    <t xml:space="preserve">09.84.103</t>
  </si>
  <si>
    <t xml:space="preserve">CALHA PARA LUMINARIA SOBREPOR COM  DIFUSOR TRANSPARENTE (IL-77) COM SOQUETES  P/ DUAS LAMPADAS LED TUBULAR 120 CM</t>
  </si>
  <si>
    <t xml:space="preserve">245,79</t>
  </si>
  <si>
    <t xml:space="preserve">09.84.104</t>
  </si>
  <si>
    <t xml:space="preserve">CALHA PARA LUMINARIA  EMBUTIR COM REFLETOR E ALETAS (IL-78) COM SOQUETES  PARA  DUAS LAMPADAS LED TUBULAR 120 CM</t>
  </si>
  <si>
    <t xml:space="preserve">312,43</t>
  </si>
  <si>
    <t xml:space="preserve">09.84.105</t>
  </si>
  <si>
    <t xml:space="preserve">CALHA PARA LUMINARIA  EMBUTIR COM REFLETOR SEM ALETAS (IL-79) COM SOQUETES  PARA  UMA LAMPADA LED TUBULAR 120 CM</t>
  </si>
  <si>
    <t xml:space="preserve">215,59</t>
  </si>
  <si>
    <t xml:space="preserve">09.84.106</t>
  </si>
  <si>
    <t xml:space="preserve">CALHA PARA LUMINARIA  EMBUTIR COM REFLETOR SEM ALETAS (IL-80) COM SOQUETES  PARA  DUAS LAMPADAS LED TUBULAR 120 CM</t>
  </si>
  <si>
    <t xml:space="preserve">237,56</t>
  </si>
  <si>
    <t xml:space="preserve">09.84.107</t>
  </si>
  <si>
    <t xml:space="preserve">ADEQUAÇÃO DE LUMINARIA FLUORESCENTE 4X16W PARA LED TUBULAR VIDRO 10W  TEMPERATURA DE COR 4000ºK</t>
  </si>
  <si>
    <t xml:space="preserve">90,94</t>
  </si>
  <si>
    <t xml:space="preserve">09.84.108</t>
  </si>
  <si>
    <t xml:space="preserve">ADEQUAÇÃO DE LUMINARIA FLUORESCENTE 2X16W PARA LED TUBULAR VIDRO 10W TEMPERATURA DE COR 4000ºK</t>
  </si>
  <si>
    <t xml:space="preserve">52,14</t>
  </si>
  <si>
    <t xml:space="preserve">09.84.109</t>
  </si>
  <si>
    <t xml:space="preserve">ADEQUAÇÃO DE LUMINARIA FLUORESCENTE 4X16W PARA LED TUBULAR POLICARBONATO 10W  TEMPERATURA DE COR 4000ºK</t>
  </si>
  <si>
    <t xml:space="preserve">181,86</t>
  </si>
  <si>
    <t xml:space="preserve">09.84.110</t>
  </si>
  <si>
    <t xml:space="preserve">ADEQUAÇÃO DE LUMINARIA FLUORESCENTE 2X16W PARA LED TUBULAR POLICARBONATO 10W TEMPERATURA DE COR 4000ºK</t>
  </si>
  <si>
    <t xml:space="preserve">97,60</t>
  </si>
  <si>
    <t xml:space="preserve">09.85.005</t>
  </si>
  <si>
    <t xml:space="preserve">LAMPADA FLUORESCENTE DE 32W</t>
  </si>
  <si>
    <t xml:space="preserve">38,07</t>
  </si>
  <si>
    <t xml:space="preserve">09.85.006</t>
  </si>
  <si>
    <t xml:space="preserve">LAMPADA FLUORESCENTE COMPACTA 23W</t>
  </si>
  <si>
    <t xml:space="preserve">31,32</t>
  </si>
  <si>
    <t xml:space="preserve">09.85.010</t>
  </si>
  <si>
    <t xml:space="preserve">LAMPADA VAPOR DE SODIO 70W</t>
  </si>
  <si>
    <t xml:space="preserve">76,67</t>
  </si>
  <si>
    <t xml:space="preserve">09.85.011</t>
  </si>
  <si>
    <t xml:space="preserve">LAMPADA VAPOR DE SODIO 150W</t>
  </si>
  <si>
    <t xml:space="preserve">09.85.012</t>
  </si>
  <si>
    <t xml:space="preserve">LAMPADA VAPOR DE SODIO 250W</t>
  </si>
  <si>
    <t xml:space="preserve">128,45</t>
  </si>
  <si>
    <t xml:space="preserve">09.85.016</t>
  </si>
  <si>
    <t xml:space="preserve">LAMPADA FLUORESCENTE DE 16W</t>
  </si>
  <si>
    <t xml:space="preserve">15,97</t>
  </si>
  <si>
    <t xml:space="preserve">09.85.017</t>
  </si>
  <si>
    <t xml:space="preserve">LAMPADA VAPOR METÁLICO 70W</t>
  </si>
  <si>
    <t xml:space="preserve">440,83</t>
  </si>
  <si>
    <t xml:space="preserve">09.85.018</t>
  </si>
  <si>
    <t xml:space="preserve">LAMPADA VAPOR METALICO 150W</t>
  </si>
  <si>
    <t xml:space="preserve">558,77</t>
  </si>
  <si>
    <t xml:space="preserve">09.85.019</t>
  </si>
  <si>
    <t xml:space="preserve">LAMPADA VAPOR METALICO 250W</t>
  </si>
  <si>
    <t xml:space="preserve">136,61</t>
  </si>
  <si>
    <t xml:space="preserve">09.85.023</t>
  </si>
  <si>
    <t xml:space="preserve">LUMIN. BLINDADA ARANDELA P/ LAMP. MISTA 160 W</t>
  </si>
  <si>
    <t xml:space="preserve">430,58</t>
  </si>
  <si>
    <t xml:space="preserve">09.85.024</t>
  </si>
  <si>
    <t xml:space="preserve">LUMIN. BLINDADA PLAFONIER P/ LAMP. MISTA 160W</t>
  </si>
  <si>
    <t xml:space="preserve">342,56</t>
  </si>
  <si>
    <t xml:space="preserve">09.85.025</t>
  </si>
  <si>
    <t xml:space="preserve">ARANDELA ALUMÍNIO INCLINADA 45° BLINDADA LÂMPADA BULBO LED ROSCA E27</t>
  </si>
  <si>
    <t xml:space="preserve">397,83</t>
  </si>
  <si>
    <t xml:space="preserve">09.85.037</t>
  </si>
  <si>
    <t xml:space="preserve">BRACO ACO GALVANIZADO DN 1 1/2" X 2,00 M</t>
  </si>
  <si>
    <t xml:space="preserve">408,96</t>
  </si>
  <si>
    <t xml:space="preserve">09.85.039</t>
  </si>
  <si>
    <t xml:space="preserve">BRACO ACO GALVANIZADO DE 1" X 1.00M</t>
  </si>
  <si>
    <t xml:space="preserve">274,78</t>
  </si>
  <si>
    <t xml:space="preserve">09.85.043</t>
  </si>
  <si>
    <t xml:space="preserve">LUMINARIA ABERTA (APARELHO) TIPO ECON. P/ LAMP. V. MERC./MISTA 250W</t>
  </si>
  <si>
    <t xml:space="preserve">249,43</t>
  </si>
  <si>
    <t xml:space="preserve">09.85.045</t>
  </si>
  <si>
    <t xml:space="preserve">CRUZETA DE FERRO GALVANIZADO PARA 2 PROJETORES</t>
  </si>
  <si>
    <t xml:space="preserve">535,05</t>
  </si>
  <si>
    <t xml:space="preserve">09.85.047</t>
  </si>
  <si>
    <t xml:space="preserve">POSTE ACO GALVANIZADO RETO 4" X6.00M P/ILUMIN EXTERNA</t>
  </si>
  <si>
    <t xml:space="preserve">1939,37</t>
  </si>
  <si>
    <t xml:space="preserve">09.85.048</t>
  </si>
  <si>
    <t xml:space="preserve">POSTE DE AÇO GALV.TIPO CURVO,C/JANELAS INSP H=7 M ACIMA DO SOLO</t>
  </si>
  <si>
    <t xml:space="preserve">2519,82</t>
  </si>
  <si>
    <t xml:space="preserve">09.85.050</t>
  </si>
  <si>
    <t xml:space="preserve">POSTE DE AÇO GALV.TIPO RETO, C/JANELA INSP. H=10M ACIMA DO SOLO</t>
  </si>
  <si>
    <t xml:space="preserve">5489,35</t>
  </si>
  <si>
    <t xml:space="preserve">09.85.053</t>
  </si>
  <si>
    <t xml:space="preserve">POSTE DE CONCRETO TUBULAR OCO DE 7 M DE COMPR C/ JANELA ISNPECAO</t>
  </si>
  <si>
    <t xml:space="preserve">2210,10</t>
  </si>
  <si>
    <t xml:space="preserve">09.85.060</t>
  </si>
  <si>
    <t xml:space="preserve">CONDULETE DE 1"</t>
  </si>
  <si>
    <t xml:space="preserve">53,23</t>
  </si>
  <si>
    <t xml:space="preserve">09.85.061</t>
  </si>
  <si>
    <t xml:space="preserve">CONDULETE DE 1 1/4"</t>
  </si>
  <si>
    <t xml:space="preserve">80,94</t>
  </si>
  <si>
    <t xml:space="preserve">09.85.062</t>
  </si>
  <si>
    <t xml:space="preserve">CONDULETE DE 1 1/2"</t>
  </si>
  <si>
    <t xml:space="preserve">90,45</t>
  </si>
  <si>
    <t xml:space="preserve">09.85.063</t>
  </si>
  <si>
    <t xml:space="preserve">CONDULETE DE 2"</t>
  </si>
  <si>
    <t xml:space="preserve">122,07</t>
  </si>
  <si>
    <t xml:space="preserve">09.85.064</t>
  </si>
  <si>
    <t xml:space="preserve">CONDULETE DE 3/4"</t>
  </si>
  <si>
    <t xml:space="preserve">45,41</t>
  </si>
  <si>
    <t xml:space="preserve">09.85.065</t>
  </si>
  <si>
    <t xml:space="preserve">CONDULETE DE 1/2"</t>
  </si>
  <si>
    <t xml:space="preserve">51,94</t>
  </si>
  <si>
    <t xml:space="preserve">09.85.066</t>
  </si>
  <si>
    <t xml:space="preserve">LAMPADA BULBO LED  &lt;= 13W ROSCA E 27  BIVOLT. TEMPERATURA COR 3000ºK.</t>
  </si>
  <si>
    <t xml:space="preserve">22,28</t>
  </si>
  <si>
    <t xml:space="preserve">09.85.080</t>
  </si>
  <si>
    <t xml:space="preserve">MOTOR PARA BOMBA DE RECALQUE DE 1/2 HP - 220 V BIFASICO</t>
  </si>
  <si>
    <t xml:space="preserve">1290,11</t>
  </si>
  <si>
    <t xml:space="preserve">09.85.081</t>
  </si>
  <si>
    <t xml:space="preserve">MOTOR PARA BOMBA DE RECALQUE DE 3/4 HP - 220 V BIFASICO</t>
  </si>
  <si>
    <t xml:space="preserve">1599,61</t>
  </si>
  <si>
    <t xml:space="preserve">09.85.082</t>
  </si>
  <si>
    <t xml:space="preserve">MOTOR PARA BOMBA DE RECALQUE DE 1 HP - 220 V BIFASICO</t>
  </si>
  <si>
    <t xml:space="preserve">1597,67</t>
  </si>
  <si>
    <t xml:space="preserve">09.85.083</t>
  </si>
  <si>
    <t xml:space="preserve">MOTOR PARA BOMBA DE RECALQUE DE 2 HP - 220 V TRIFASICO</t>
  </si>
  <si>
    <t xml:space="preserve">1628,76</t>
  </si>
  <si>
    <t xml:space="preserve">09.85.084</t>
  </si>
  <si>
    <t xml:space="preserve">MOTOR PARA BOMBA DE RECALQUE DE 3 HP - 220 V TRIFASICO</t>
  </si>
  <si>
    <t xml:space="preserve">1911,16</t>
  </si>
  <si>
    <t xml:space="preserve">09.85.085</t>
  </si>
  <si>
    <t xml:space="preserve">MOTOR PARA BOMBA DE RECALQUE DE 5 HP - 220 V TRIFASICO</t>
  </si>
  <si>
    <t xml:space="preserve">4432,63</t>
  </si>
  <si>
    <t xml:space="preserve">09.85.086</t>
  </si>
  <si>
    <t xml:space="preserve">LAMPADA LED TUBULAR VIDRO DE 10W C/TEMPERATURA DE COR 4000° K</t>
  </si>
  <si>
    <t xml:space="preserve">20,68</t>
  </si>
  <si>
    <t xml:space="preserve">09.85.087</t>
  </si>
  <si>
    <t xml:space="preserve">LAMPADA LED TUBULAR POLICARBONATO DE 10W C/TEMPERATURA DE COR 4000° K</t>
  </si>
  <si>
    <t xml:space="preserve">43,41</t>
  </si>
  <si>
    <t xml:space="preserve">09.85.088</t>
  </si>
  <si>
    <t xml:space="preserve">LAMPADA LED TUBULAR VIDRO DE 18W C/TEMPERATURA DE COR 4000° K</t>
  </si>
  <si>
    <t xml:space="preserve">28,81</t>
  </si>
  <si>
    <t xml:space="preserve">09.85.089</t>
  </si>
  <si>
    <t xml:space="preserve">LAMPADA LED TUBULAR POLICARBONATO DE 18W C/TEMPERATURA DE COR 4000° K</t>
  </si>
  <si>
    <t xml:space="preserve">41,19</t>
  </si>
  <si>
    <t xml:space="preserve">09.85.099</t>
  </si>
  <si>
    <t xml:space="preserve">09.86.001</t>
  </si>
  <si>
    <t xml:space="preserve">CAPTOR TIPO FRANKLIN, BOUQUET NIQUELADO DE 4 PONTAS-CONECTOR GRANDE</t>
  </si>
  <si>
    <t xml:space="preserve">373,03</t>
  </si>
  <si>
    <t xml:space="preserve">09.86.020</t>
  </si>
  <si>
    <t xml:space="preserve">SUPORTE SIMPLES COM ROLDANA PARA CABO DE COBRE NU 25 A 35 MM2</t>
  </si>
  <si>
    <t xml:space="preserve">69,48</t>
  </si>
  <si>
    <t xml:space="preserve">09.86.021</t>
  </si>
  <si>
    <t xml:space="preserve">SUPORTE SIMPLES COM ROLDANA PARA CABO DE COBRE NU 70 A 95 MM2</t>
  </si>
  <si>
    <t xml:space="preserve">09.86.025</t>
  </si>
  <si>
    <t xml:space="preserve">CONECTOR TIPO SPLIT-BOLT PARA CABO DE 25 MM2</t>
  </si>
  <si>
    <t xml:space="preserve">23,62</t>
  </si>
  <si>
    <t xml:space="preserve">09.86.026</t>
  </si>
  <si>
    <t xml:space="preserve">CONECTOR TIPO SPLIT-BOLT PARA CABO DE 35 MM2</t>
  </si>
  <si>
    <t xml:space="preserve">25,20</t>
  </si>
  <si>
    <t xml:space="preserve">09.86.027</t>
  </si>
  <si>
    <t xml:space="preserve">CONECTOR TIPO SPLIT-BOLT PARA CABO DE 95 MM2</t>
  </si>
  <si>
    <t xml:space="preserve">54,78</t>
  </si>
  <si>
    <t xml:space="preserve">09.86.035</t>
  </si>
  <si>
    <t xml:space="preserve">ELETRODUTO DE PVC DE 2" X 3,00 M PARA PROTECAO DE CABO DE COBRE NU</t>
  </si>
  <si>
    <t xml:space="preserve">125,00</t>
  </si>
  <si>
    <t xml:space="preserve">09.86.099</t>
  </si>
  <si>
    <t xml:space="preserve">OUTROS SERVICOS DE PARA-RAIOS E ATERRAMENTOS</t>
  </si>
  <si>
    <t xml:space="preserve">FORRO DE TABUA APAR. 10X1CM MACHO-FEMEA G1-C4  SEMI ENTARUGADO</t>
  </si>
  <si>
    <t xml:space="preserve">161,29</t>
  </si>
  <si>
    <t xml:space="preserve">10.01.021</t>
  </si>
  <si>
    <t xml:space="preserve">FORRO DE TABUA APAR. 10X1CM MACHO-FEMEA G1-C4 ENTARUGADO</t>
  </si>
  <si>
    <t xml:space="preserve">206,18</t>
  </si>
  <si>
    <t xml:space="preserve">10.01.022</t>
  </si>
  <si>
    <t xml:space="preserve">FORRO ACUSTICO COR BRANCA TIPO NUVEM PLACA 60X60CM H=50MM INCLUSIVE
ELEMENTOS DE FIXAÇÃO FORNEC. E INSTAL - USO EXCLUSIVO SALA DE INOVAÇÃO</t>
  </si>
  <si>
    <t xml:space="preserve">1002,89</t>
  </si>
  <si>
    <t xml:space="preserve">10.01.023</t>
  </si>
  <si>
    <t xml:space="preserve">FORRO ACUSTICO COR BRANCA TIPO NUVEM PLACA 120X60CM H=50MM INCLUSIVE ELEMENTOS DE FIXAÇÃO FORNEC. E INSTAL - USO EXCLUSIVO SALA DE INOVAÇÃO</t>
  </si>
  <si>
    <t xml:space="preserve">808,36</t>
  </si>
  <si>
    <t xml:space="preserve">10.01.049</t>
  </si>
  <si>
    <t xml:space="preserve">FORRO DE GESSO ACARTONADO INCL ESTRUTURA</t>
  </si>
  <si>
    <t xml:space="preserve">132,23</t>
  </si>
  <si>
    <t xml:space="preserve">10.01.058</t>
  </si>
  <si>
    <t xml:space="preserve">ISOLACAO TERMOACUSTICA - LA DE VIDRO ESP 1"</t>
  </si>
  <si>
    <t xml:space="preserve">32,32</t>
  </si>
  <si>
    <t xml:space="preserve">10.01.059</t>
  </si>
  <si>
    <t xml:space="preserve">ISOLACAO TERMOACUSTICA - LA DE VIDRO E=2"</t>
  </si>
  <si>
    <t xml:space="preserve">47,79</t>
  </si>
  <si>
    <t xml:space="preserve">ISOLACAO TERMICA - CHAPA DE ISOPOR E=30MM</t>
  </si>
  <si>
    <t xml:space="preserve">17,68</t>
  </si>
  <si>
    <t xml:space="preserve">10.01.061</t>
  </si>
  <si>
    <t xml:space="preserve">ISOLACAO TERMOACUSTICA - LA DE ROCHA E=2``</t>
  </si>
  <si>
    <t xml:space="preserve">37,58</t>
  </si>
  <si>
    <t xml:space="preserve">10.01.071</t>
  </si>
  <si>
    <t xml:space="preserve">FORRO PLACA MINERAL NRC 0,55 GERGIAN INCL.PERFIS FORNEC/INST.</t>
  </si>
  <si>
    <t xml:space="preserve">196,52</t>
  </si>
  <si>
    <t xml:space="preserve">10.01.074</t>
  </si>
  <si>
    <t xml:space="preserve">FORRO PLACA MINERAL NRC 0,65 SAHARA INCL.PERFIS FORNEC/INST.</t>
  </si>
  <si>
    <t xml:space="preserve">10.01.075</t>
  </si>
  <si>
    <t xml:space="preserve">FORRO PLACA MINERAL NRC 0,70 CONSTELATION INCL.PERFIS FORNEC/INST.</t>
  </si>
  <si>
    <t xml:space="preserve">154,48</t>
  </si>
  <si>
    <t xml:space="preserve">10.01.076</t>
  </si>
  <si>
    <t xml:space="preserve">FORRO PLACA MINERAL NRC 0,70 MP COMPLETE INCL.PERFIS FORNEC/INST.</t>
  </si>
  <si>
    <t xml:space="preserve">259,33</t>
  </si>
  <si>
    <t xml:space="preserve">10.01.077</t>
  </si>
  <si>
    <t xml:space="preserve">FORRO PLACA MINERAL NRC 0,85 THERMOFON INCL.PERFIS FORNEC/INST.</t>
  </si>
  <si>
    <t xml:space="preserve">281,85</t>
  </si>
  <si>
    <t xml:space="preserve">10.01.078</t>
  </si>
  <si>
    <t xml:space="preserve">FORRO EM PLACA MINERAL NRC 0,75 TÔNICA INC. PERFIS FORNEC/INSTALADO</t>
  </si>
  <si>
    <t xml:space="preserve">400,22</t>
  </si>
  <si>
    <t xml:space="preserve">10.01.082</t>
  </si>
  <si>
    <t xml:space="preserve">FORRO EM LÂMINA DE PVC 200MM E = 7 OU 8MM</t>
  </si>
  <si>
    <t xml:space="preserve">46,60</t>
  </si>
  <si>
    <t xml:space="preserve">10.01.083</t>
  </si>
  <si>
    <t xml:space="preserve">ESTRUTURA METÁLICA TUBULAR 20X20 GALV. E=0,95MM MALHA 1,20X0,40M P/SUSTENTAÇÃO DE FORRO PVC</t>
  </si>
  <si>
    <t xml:space="preserve">59,55</t>
  </si>
  <si>
    <t xml:space="preserve">10.01.099</t>
  </si>
  <si>
    <t xml:space="preserve">FORROS</t>
  </si>
  <si>
    <t xml:space="preserve">10.50.001</t>
  </si>
  <si>
    <t xml:space="preserve">DEMOLIÇÃO DE FORRO DE ESTUQUE OU MADEIRA, INCLUSIVE ENTARUGAMENTO</t>
  </si>
  <si>
    <t xml:space="preserve">4,10</t>
  </si>
  <si>
    <t xml:space="preserve">10.50.003</t>
  </si>
  <si>
    <t xml:space="preserve">DEMOLIÇÃO DE FORRO EM GESSO</t>
  </si>
  <si>
    <t xml:space="preserve">5,64</t>
  </si>
  <si>
    <t xml:space="preserve">10.50.004</t>
  </si>
  <si>
    <t xml:space="preserve">DEMOLIÇÃO DE ENTARUGAMENTO</t>
  </si>
  <si>
    <t xml:space="preserve">2,05</t>
  </si>
  <si>
    <t xml:space="preserve">10.50.005</t>
  </si>
  <si>
    <t xml:space="preserve">DEMOLIÇÃO DE FORROS DE MADEIRA, EXCLUSIVE ENTARUGAMENTO.</t>
  </si>
  <si>
    <t xml:space="preserve">10.50.099</t>
  </si>
  <si>
    <t xml:space="preserve">10.60.001</t>
  </si>
  <si>
    <t xml:space="preserve">RETIRADA DE FORROS DE MADEIRA PREGADOS (PLACAS OU TABUAS)</t>
  </si>
  <si>
    <t xml:space="preserve">15,91</t>
  </si>
  <si>
    <t xml:space="preserve">10.60.002</t>
  </si>
  <si>
    <t xml:space="preserve">RETIRADA DE FORROS EM PLACAS APOIADAS</t>
  </si>
  <si>
    <t xml:space="preserve">10.60.005</t>
  </si>
  <si>
    <t xml:space="preserve">RETIRADA DE FORRO DE PVC EM LAMINAS</t>
  </si>
  <si>
    <t xml:space="preserve">10.60.099</t>
  </si>
  <si>
    <t xml:space="preserve">10.70.001</t>
  </si>
  <si>
    <t xml:space="preserve">RECOLOCAÇÃO DE FORRO DE MADEIRA PREGADO (PLACAS OU TABUAS)</t>
  </si>
  <si>
    <t xml:space="preserve">18,22</t>
  </si>
  <si>
    <t xml:space="preserve">10.70.002</t>
  </si>
  <si>
    <t xml:space="preserve">RECOLOCAÇÃO DE FORRO EM PLACAS APOIADAS</t>
  </si>
  <si>
    <t xml:space="preserve">10.70.005</t>
  </si>
  <si>
    <t xml:space="preserve">RECOLOCACAO DE FORRO DE PVC EM LAMINAS</t>
  </si>
  <si>
    <t xml:space="preserve">10.70.099</t>
  </si>
  <si>
    <t xml:space="preserve">RECOLOCACOES DE FORROS</t>
  </si>
  <si>
    <t xml:space="preserve">10.80.012</t>
  </si>
  <si>
    <t xml:space="preserve">FORRO DE ESTUQUE</t>
  </si>
  <si>
    <t xml:space="preserve">223,48</t>
  </si>
  <si>
    <t xml:space="preserve">10.80.033</t>
  </si>
  <si>
    <t xml:space="preserve">PERFIL DE FERRO SECCAO CARTOLA EM CHAPA N 20 P/SUST DE FORRO</t>
  </si>
  <si>
    <t xml:space="preserve">39,73</t>
  </si>
  <si>
    <t xml:space="preserve">10.80.034</t>
  </si>
  <si>
    <t xml:space="preserve">TABUA DE 10 X 1 CM TIPO MACHO-FEMEA G1-C4 PARA FORRO</t>
  </si>
  <si>
    <t xml:space="preserve">122,24</t>
  </si>
  <si>
    <t xml:space="preserve">10.80.038</t>
  </si>
  <si>
    <t xml:space="preserve">REPREGAMENTO DE FORROS DE MADEIRA</t>
  </si>
  <si>
    <t xml:space="preserve">10.80.040</t>
  </si>
  <si>
    <t xml:space="preserve">ESTRUTURA DE ENTARUGAMENTO PARA FORRO DE MADEIRA</t>
  </si>
  <si>
    <t xml:space="preserve">82,42</t>
  </si>
  <si>
    <t xml:space="preserve">10.80.099</t>
  </si>
  <si>
    <t xml:space="preserve">SERVICOS EM FORROS - CONSERVACAO</t>
  </si>
  <si>
    <t xml:space="preserve">11.01.001</t>
  </si>
  <si>
    <t xml:space="preserve">IMPERMEABILIZACAO DE SUB-SOLOS C/ARG CIM-AREIA 1:3 CONTENDO HIDROFUGO</t>
  </si>
  <si>
    <t xml:space="preserve">11.01.002</t>
  </si>
  <si>
    <t xml:space="preserve">IMPERMEABILIZACAO DE SUB-SOLOS C/ARG CIM-AREIA 1:3 HIDR TINTA BETUMINOSA</t>
  </si>
  <si>
    <t xml:space="preserve">115,55</t>
  </si>
  <si>
    <t xml:space="preserve">11.01.003</t>
  </si>
  <si>
    <t xml:space="preserve">11.01.010</t>
  </si>
  <si>
    <t xml:space="preserve">IMPERMEAB C/ ARGAM POLIMERICA SEMIFLEXIVEL P/ CORTINAS E POCOS DE ELEV COM APLICAÇAO 4 DEMAOS</t>
  </si>
  <si>
    <t xml:space="preserve">27,98</t>
  </si>
  <si>
    <t xml:space="preserve">11.01.099</t>
  </si>
  <si>
    <t xml:space="preserve">11.02.022</t>
  </si>
  <si>
    <t xml:space="preserve">IMPERMEABILIZACAO MULTIMEMBRANAS ASFALTICAS - FELTRO ASFALTO</t>
  </si>
  <si>
    <t xml:space="preserve">379,73</t>
  </si>
  <si>
    <t xml:space="preserve">11.02.023</t>
  </si>
  <si>
    <t xml:space="preserve">IMPERMEABILIZACAO COM MANTA ELASTOMERICA BUTILICA OU EPDM</t>
  </si>
  <si>
    <t xml:space="preserve">562,79</t>
  </si>
  <si>
    <t xml:space="preserve">11.02.024</t>
  </si>
  <si>
    <t xml:space="preserve">IMPERMEABILIZACAO COM MANTA ASFALTICA PRE FABRICADA 4MM</t>
  </si>
  <si>
    <t xml:space="preserve">11.02.025</t>
  </si>
  <si>
    <t xml:space="preserve">IMPERMEABILIZACAO COM MANTA ASFALTICA PRE FABRICADA 4MM - ACAB AREIA</t>
  </si>
  <si>
    <t xml:space="preserve">197,68</t>
  </si>
  <si>
    <t xml:space="preserve">11.02.026</t>
  </si>
  <si>
    <t xml:space="preserve">IMPERM C/ EMULSAO ACRILICA ESTRUT C/ VEU DE POLIESTER-6 DEMAOS / 2 EST</t>
  </si>
  <si>
    <t xml:space="preserve">82,58</t>
  </si>
  <si>
    <t xml:space="preserve">11.02.027</t>
  </si>
  <si>
    <t xml:space="preserve">IMPERMEABILIZACAO C/ EMULSAO ACRILICA - 6 DEMAOS</t>
  </si>
  <si>
    <t xml:space="preserve">67,52</t>
  </si>
  <si>
    <t xml:space="preserve">11.02.035</t>
  </si>
  <si>
    <t xml:space="preserve">IMPERMEAB C/ MANTA ASF PRE-FABR 4MM ACAB ALUMIN SEM PROT MECANICA</t>
  </si>
  <si>
    <t xml:space="preserve">199,75</t>
  </si>
  <si>
    <t xml:space="preserve">IMPERMEABIL.EMULSAO ASFALTICA ELASTOMERICA MONOCOMPONENTE. APLICAÇAO 4 DEMÃOS INCLUS.TELA ESTRUTURANTE</t>
  </si>
  <si>
    <t xml:space="preserve">110,70</t>
  </si>
  <si>
    <t xml:space="preserve">11.02.050</t>
  </si>
  <si>
    <t xml:space="preserve">11.02.054</t>
  </si>
  <si>
    <t xml:space="preserve">ISOLAMENTO TERMICO COM CAMADAS DE ARGILA EXPANDIDA</t>
  </si>
  <si>
    <t xml:space="preserve">772,88</t>
  </si>
  <si>
    <t xml:space="preserve">11.02.055</t>
  </si>
  <si>
    <t xml:space="preserve">FORNEC E COLOCACAO DE ISOPOR P/ TRATAMENTO ACUSTICO ENTRE LAJES</t>
  </si>
  <si>
    <t xml:space="preserve">525,67</t>
  </si>
  <si>
    <t xml:space="preserve">11.02.062</t>
  </si>
  <si>
    <t xml:space="preserve">PROTECAO TERMO-MECANICA C/LADR HIDRAUL 1 COR INCL ARGAM ASSENT</t>
  </si>
  <si>
    <t xml:space="preserve">193,10</t>
  </si>
  <si>
    <t xml:space="preserve">11.02.066</t>
  </si>
  <si>
    <t xml:space="preserve">REGULARIZACAO DE SUPERFICIE P/ PREPARO IMPERM 1:3 E=2,5CM</t>
  </si>
  <si>
    <t xml:space="preserve">40,36</t>
  </si>
  <si>
    <t xml:space="preserve">11.02.067</t>
  </si>
  <si>
    <t xml:space="preserve">ARGAMASSA PARA PROTEÇAO MECANICA SOBRE SUPERFICIE IMPERMEABILIZADA TRAÇO 1:4  ESPESSURA 3CM</t>
  </si>
  <si>
    <t xml:space="preserve">41,80</t>
  </si>
  <si>
    <t xml:space="preserve">11.02.099</t>
  </si>
  <si>
    <t xml:space="preserve">11.03.001</t>
  </si>
  <si>
    <t xml:space="preserve">COM ARGAMASSA CIM AREIA 1:3 COM HIDROFUGO (APLICACAO INTERNA)</t>
  </si>
  <si>
    <t xml:space="preserve">11.03.002</t>
  </si>
  <si>
    <t xml:space="preserve">COM ARGAMASSA CIM AREIA 1:3 COM HIDROFUGO E TINTA BET (APLIC INTERNA)</t>
  </si>
  <si>
    <t xml:space="preserve">11.03.004</t>
  </si>
  <si>
    <t xml:space="preserve">IMPERMEABILIZACAO POR CRISTALIZACAO - RESERVATORIOS ENTERRADOS</t>
  </si>
  <si>
    <t xml:space="preserve">11.03.006</t>
  </si>
  <si>
    <t xml:space="preserve">IMPERMEABILIZAÇAO RESERV.ELEV COM ARGAMASSA POLIMERICA APLICAÇAO 2 DEMÃOS SEMIFLEXIVEL + 4 DEMÃOS FLEXIVEL INCLUS.TELA ESTRUTURANTE</t>
  </si>
  <si>
    <t xml:space="preserve">76,90</t>
  </si>
  <si>
    <t xml:space="preserve">11.03.007</t>
  </si>
  <si>
    <t xml:space="preserve">IMPERMEABIL RESERV.ENTERRADO COM ARGAMASSA POLIMERICA SEMIFLEXIVEL COM APLICAÇÃO 4 DEMÃOS</t>
  </si>
  <si>
    <t xml:space="preserve">32,37</t>
  </si>
  <si>
    <t xml:space="preserve">11.03.010</t>
  </si>
  <si>
    <t xml:space="preserve">COM TINTA BETUMINOSA (APLICACAO EXTERNA)</t>
  </si>
  <si>
    <t xml:space="preserve">11.03.099</t>
  </si>
  <si>
    <t xml:space="preserve">11.04.002</t>
  </si>
  <si>
    <t xml:space="preserve">JUNTAS DE DILATACAO FUGENBAND ELASTICO PERFIL 0-12</t>
  </si>
  <si>
    <t xml:space="preserve">86,86</t>
  </si>
  <si>
    <t xml:space="preserve">11.04.003</t>
  </si>
  <si>
    <t xml:space="preserve">JUNTAS DE DILATACAO FUGENBANB ELASTICO PERFIL 0-22</t>
  </si>
  <si>
    <t xml:space="preserve">144,48</t>
  </si>
  <si>
    <t xml:space="preserve">11.04.004</t>
  </si>
  <si>
    <t xml:space="preserve">JUNTAS DE DILATACAO/MASTIQUE ELASTICO OU POLIURETANO</t>
  </si>
  <si>
    <t xml:space="preserve">C3</t>
  </si>
  <si>
    <t xml:space="preserve">0,30</t>
  </si>
  <si>
    <t xml:space="preserve">11.04.010</t>
  </si>
  <si>
    <t xml:space="preserve">MANGUEIRA PLASTICA FLEXIVEL PARA JUNTA DE DILATACAO</t>
  </si>
  <si>
    <t xml:space="preserve">17,30</t>
  </si>
  <si>
    <t xml:space="preserve">11.04.012</t>
  </si>
  <si>
    <t xml:space="preserve">ISOPOR PARA SUPORTE DE MASTIQUE</t>
  </si>
  <si>
    <t xml:space="preserve">11.04.021</t>
  </si>
  <si>
    <t xml:space="preserve">JUNTA ELASTICA ESTRUTURAL NEOPRENE (REF 2020F) INCLUSIVE LIMPEZA</t>
  </si>
  <si>
    <t xml:space="preserve">210,01</t>
  </si>
  <si>
    <t xml:space="preserve">11.04.022</t>
  </si>
  <si>
    <t xml:space="preserve">JUNTA ELASTICA ESTRUTURAL NEOPRENE (REF 2027M) INCLUSIVE LIMPEZA</t>
  </si>
  <si>
    <t xml:space="preserve">201,72</t>
  </si>
  <si>
    <t xml:space="preserve">11.04.030</t>
  </si>
  <si>
    <t xml:space="preserve">CANTONEIRA DE ABAS IGUAIS 1"x1/8" ALUMINIO</t>
  </si>
  <si>
    <t xml:space="preserve">65,40</t>
  </si>
  <si>
    <t xml:space="preserve">11.04.041</t>
  </si>
  <si>
    <t xml:space="preserve">SELANTE DE POLIURETANO P/JUNTAS MOVIMENTACAO/DESSOLIDARIZACAO QUADRO</t>
  </si>
  <si>
    <t xml:space="preserve">41,91</t>
  </si>
  <si>
    <t xml:space="preserve">11.04.099</t>
  </si>
  <si>
    <t xml:space="preserve">SERVICOS EM JUNTAS DE DILATACAO</t>
  </si>
  <si>
    <t xml:space="preserve">11.50.001</t>
  </si>
  <si>
    <t xml:space="preserve">DEMOLIÇÃO DE IMPERMEABILIZACOES COM MULTIMEMBRANAS ASFALT - ELEM SINT</t>
  </si>
  <si>
    <t xml:space="preserve">11.50.002</t>
  </si>
  <si>
    <t xml:space="preserve">DEMOLIÇÃO DE ARGAMASSA COM IMPERMEABILIZANTE</t>
  </si>
  <si>
    <t xml:space="preserve">11.50.003</t>
  </si>
  <si>
    <t xml:space="preserve">DEMOLIÇÃO DE ISOLAMENTO TÉRMICO COM CONCRETO CELULAR</t>
  </si>
  <si>
    <t xml:space="preserve">11.50.004</t>
  </si>
  <si>
    <t xml:space="preserve">DEMOLIÇÃO DE ISOLAMENTO TÉRMICO DE MANTA DE LA DE VIDRO</t>
  </si>
  <si>
    <t xml:space="preserve">1,28</t>
  </si>
  <si>
    <t xml:space="preserve">11.50.005</t>
  </si>
  <si>
    <t xml:space="preserve">DEMOLIÇÃO PROTECAO TERMOMECANICA COM CONCRETO CELULAR</t>
  </si>
  <si>
    <t xml:space="preserve">11.50.050</t>
  </si>
  <si>
    <t xml:space="preserve">DEMOLIÇÃO DE JUNTAS DE DILATACAO METALICAS</t>
  </si>
  <si>
    <t xml:space="preserve">11.50.099</t>
  </si>
  <si>
    <t xml:space="preserve">11.60.001</t>
  </si>
  <si>
    <t xml:space="preserve">RETIRADA DE ISOLAMENTO TÉRMICO COM CONCRETO CELULAR OU TIJOLOS CERÂMICOS</t>
  </si>
  <si>
    <t xml:space="preserve">11.60.002</t>
  </si>
  <si>
    <t xml:space="preserve">RETIRADA DE ISOLAMENTO TERMICO COM DOLOMITA/SEIXOS ROLADOS/ARGILA EXPANDIDA</t>
  </si>
  <si>
    <t xml:space="preserve">11.60.099</t>
  </si>
  <si>
    <t xml:space="preserve">11.70.015</t>
  </si>
  <si>
    <t xml:space="preserve">RECOLOCAÇÃO DE ISOLAMENTO TÉRMICO EM BRITA E SEIXO ROLADO.</t>
  </si>
  <si>
    <t xml:space="preserve">110,25</t>
  </si>
  <si>
    <t xml:space="preserve">11.70.099</t>
  </si>
  <si>
    <t xml:space="preserve">RECOLOCACOES DE IMPERMEABILIZACOES/JUNTA DE DILATACAO</t>
  </si>
  <si>
    <t xml:space="preserve">11.80.099</t>
  </si>
  <si>
    <t xml:space="preserve">SERVICOS DE IMPERMEABILIZACAO/JUNTAS DE DILATACAO - CONSERVACAO</t>
  </si>
  <si>
    <t xml:space="preserve">12.01.001</t>
  </si>
  <si>
    <t xml:space="preserve">CHAPISCO</t>
  </si>
  <si>
    <t xml:space="preserve">16,19</t>
  </si>
  <si>
    <t xml:space="preserve">12.01.006</t>
  </si>
  <si>
    <t xml:space="preserve">EMBOCO DESEMPENADO</t>
  </si>
  <si>
    <t xml:space="preserve">56,55</t>
  </si>
  <si>
    <t xml:space="preserve">12.01.099</t>
  </si>
  <si>
    <t xml:space="preserve">REVESTIMENTOS PARA TETOS</t>
  </si>
  <si>
    <t xml:space="preserve">12.02.002</t>
  </si>
  <si>
    <t xml:space="preserve">8,95</t>
  </si>
  <si>
    <t xml:space="preserve">12.02.003</t>
  </si>
  <si>
    <t xml:space="preserve">CHAPISCO ROLADO PARA SUPERFICIES LISAS</t>
  </si>
  <si>
    <t xml:space="preserve">12,27</t>
  </si>
  <si>
    <t xml:space="preserve">12.02.005</t>
  </si>
  <si>
    <t xml:space="preserve">EMBOCO</t>
  </si>
  <si>
    <t xml:space="preserve">46,54</t>
  </si>
  <si>
    <t xml:space="preserve">12.02.006</t>
  </si>
  <si>
    <t xml:space="preserve">56,80</t>
  </si>
  <si>
    <t xml:space="preserve">12.02.007</t>
  </si>
  <si>
    <t xml:space="preserve">REBOCO</t>
  </si>
  <si>
    <t xml:space="preserve">34,32</t>
  </si>
  <si>
    <t xml:space="preserve">12.02.009</t>
  </si>
  <si>
    <t xml:space="preserve">REVESTIMENTO COM GESSO</t>
  </si>
  <si>
    <t xml:space="preserve">28,10</t>
  </si>
  <si>
    <t xml:space="preserve">12.02.010</t>
  </si>
  <si>
    <t xml:space="preserve">REVESTIMENTO TEXTURIZADO ACRILICO BRANCO</t>
  </si>
  <si>
    <t xml:space="preserve">42,74</t>
  </si>
  <si>
    <t xml:space="preserve">12.02.011</t>
  </si>
  <si>
    <t xml:space="preserve">REVESTIMENTO TEXTURIZADO ACRILICO BRANCO E PINTURA ACRILICA</t>
  </si>
  <si>
    <t xml:space="preserve">50,27</t>
  </si>
  <si>
    <t xml:space="preserve">12.02.012</t>
  </si>
  <si>
    <t xml:space="preserve">CERAMICA ESMALTADA 10X10CM - LARANJA,VERMELHO,AMARELO</t>
  </si>
  <si>
    <t xml:space="preserve">228,07</t>
  </si>
  <si>
    <t xml:space="preserve">12.02.013</t>
  </si>
  <si>
    <t xml:space="preserve">CERAMICA ESMALTADA 10X10CM - AZUL,VERDE,PRETO</t>
  </si>
  <si>
    <t xml:space="preserve">183,89</t>
  </si>
  <si>
    <t xml:space="preserve">12.02.014</t>
  </si>
  <si>
    <t xml:space="preserve">CERAMICA ESMALTADA 10X10CM - BRANCO,AREIA,BEGE,OCRE,CINZA</t>
  </si>
  <si>
    <t xml:space="preserve">173,97</t>
  </si>
  <si>
    <t xml:space="preserve">12.02.029</t>
  </si>
  <si>
    <t xml:space="preserve">CERAMICA ESMALTADA 20X20CM</t>
  </si>
  <si>
    <t xml:space="preserve">12.02.036</t>
  </si>
  <si>
    <t xml:space="preserve">REVESTIMENTO COM AZULEJOS  RETIFICADOS LISOS BRANCO BRILHANTE</t>
  </si>
  <si>
    <t xml:space="preserve">126,77</t>
  </si>
  <si>
    <t xml:space="preserve">12.02.043</t>
  </si>
  <si>
    <t xml:space="preserve">PERFIL SEXTAVADO EM ALUMINIO PARA AZULEJO</t>
  </si>
  <si>
    <t xml:space="preserve">9,76</t>
  </si>
  <si>
    <t xml:space="preserve">12.02.044</t>
  </si>
  <si>
    <t xml:space="preserve">PERFIL CANTONEIRA EM ALUMINIO PARA REBOCO</t>
  </si>
  <si>
    <t xml:space="preserve">35,96</t>
  </si>
  <si>
    <t xml:space="preserve">12.02.050</t>
  </si>
  <si>
    <t xml:space="preserve">REVESTIMENTO TEXT. ACRIL. PIGMENTADO (CORES PRONTAS) - ACAB RANHURADO</t>
  </si>
  <si>
    <t xml:space="preserve">47,12</t>
  </si>
  <si>
    <t xml:space="preserve">12.02.051</t>
  </si>
  <si>
    <t xml:space="preserve">REVESTIMENTO TEXTURIZADO ACRILICO PIGMENTADO (CORES PRONTAS)</t>
  </si>
  <si>
    <t xml:space="preserve">38,28</t>
  </si>
  <si>
    <t xml:space="preserve">12.02.072</t>
  </si>
  <si>
    <t xml:space="preserve">GUARNIÇÃO APARELHADA 5 X 1 CM G1-C4 P/ACABAM JUNTAS DILATACAO</t>
  </si>
  <si>
    <t xml:space="preserve">19,42</t>
  </si>
  <si>
    <t xml:space="preserve">12.02.099</t>
  </si>
  <si>
    <t xml:space="preserve">REVESTIMENTOS P/ PAREDES INTERNAS</t>
  </si>
  <si>
    <t xml:space="preserve">12.04.004</t>
  </si>
  <si>
    <t xml:space="preserve">12.04.005</t>
  </si>
  <si>
    <t xml:space="preserve">12.04.006</t>
  </si>
  <si>
    <t xml:space="preserve">12.04.007</t>
  </si>
  <si>
    <t xml:space="preserve">12.04.008</t>
  </si>
  <si>
    <t xml:space="preserve">CHAPISCO FINO PENEIRADO</t>
  </si>
  <si>
    <t xml:space="preserve">10,74</t>
  </si>
  <si>
    <t xml:space="preserve">12.04.013</t>
  </si>
  <si>
    <t xml:space="preserve">REVESTIMENTO TEXT. ACRIL. PIGMENTADO (CORES PRONTAS)- ACAB RANHURADO</t>
  </si>
  <si>
    <t xml:space="preserve">12.04.014</t>
  </si>
  <si>
    <t xml:space="preserve">REVESTIMENTO TEXTURIZADO ACRILICO PIGMENTADO (CORES PRONTA)</t>
  </si>
  <si>
    <t xml:space="preserve">12.04.018</t>
  </si>
  <si>
    <t xml:space="preserve">12.04.019</t>
  </si>
  <si>
    <t xml:space="preserve">12.04.020</t>
  </si>
  <si>
    <t xml:space="preserve">REVESTIMENTO COM PASTILHAS NATURAIS 2,5X2,5CM</t>
  </si>
  <si>
    <t xml:space="preserve">493,54</t>
  </si>
  <si>
    <t xml:space="preserve">12.04.021</t>
  </si>
  <si>
    <t xml:space="preserve">REVESTIMENTO COM PASTILHAS NATURAIS 5,0X5,0CM</t>
  </si>
  <si>
    <t xml:space="preserve">363,87</t>
  </si>
  <si>
    <t xml:space="preserve">12.04.022</t>
  </si>
  <si>
    <t xml:space="preserve">REVESTIMENTO COM PASTILHAS ESMALTADAS 2,5X 2,5 CM</t>
  </si>
  <si>
    <t xml:space="preserve">239,04</t>
  </si>
  <si>
    <t xml:space="preserve">12.04.023</t>
  </si>
  <si>
    <t xml:space="preserve">REVESTIMENTO COM PASTILHAS ESMALTADAS 4,0X 4,0 CM</t>
  </si>
  <si>
    <t xml:space="preserve">202,05</t>
  </si>
  <si>
    <t xml:space="preserve">12.04.024</t>
  </si>
  <si>
    <t xml:space="preserve">REVESTIMENTO COM PASTILHAS ESMALTADAS 5,0X 5,0 CM</t>
  </si>
  <si>
    <t xml:space="preserve">261,32</t>
  </si>
  <si>
    <t xml:space="preserve">12.04.040</t>
  </si>
  <si>
    <t xml:space="preserve">REVESTIMENTO C/ PLAQUETA LAMINADA</t>
  </si>
  <si>
    <t xml:space="preserve">201,78</t>
  </si>
  <si>
    <t xml:space="preserve">12.04.048</t>
  </si>
  <si>
    <t xml:space="preserve">239,94</t>
  </si>
  <si>
    <t xml:space="preserve">12.04.049</t>
  </si>
  <si>
    <t xml:space="preserve">195,75</t>
  </si>
  <si>
    <t xml:space="preserve">12.04.050</t>
  </si>
  <si>
    <t xml:space="preserve">185,84</t>
  </si>
  <si>
    <t xml:space="preserve">12.04.099</t>
  </si>
  <si>
    <t xml:space="preserve">REVESTIMENTOS PARA PAREDES EXTERNAS</t>
  </si>
  <si>
    <t xml:space="preserve">12.50.001</t>
  </si>
  <si>
    <t xml:space="preserve">DEMOLIÇÃO DE REVESTIMENTO EM ARGAMASSA/GESSO EM FORRO E PAREDES</t>
  </si>
  <si>
    <t xml:space="preserve">14,38</t>
  </si>
  <si>
    <t xml:space="preserve">12.50.002</t>
  </si>
  <si>
    <t xml:space="preserve">DEMOLIÇÃO DE REVEST DE AZULEJOS, PASTILHAS E LADRILHOS INCL ARG ASSENTAMENTO</t>
  </si>
  <si>
    <t xml:space="preserve">21,57</t>
  </si>
  <si>
    <t xml:space="preserve">12.50.003</t>
  </si>
  <si>
    <t xml:space="preserve">DEMOLIÇÃO SOMENTE DE AZULEJO</t>
  </si>
  <si>
    <t xml:space="preserve">12.50.099</t>
  </si>
  <si>
    <t xml:space="preserve">12.60.001</t>
  </si>
  <si>
    <t xml:space="preserve">RETIRADA DE MÁRMORE PEDRAS OU GRANITOS INCL DEMOLICÃO ARGAMASSA ASSENTAMENTO</t>
  </si>
  <si>
    <t xml:space="preserve">46,15</t>
  </si>
  <si>
    <t xml:space="preserve">12.60.099</t>
  </si>
  <si>
    <t xml:space="preserve">12.70.001</t>
  </si>
  <si>
    <t xml:space="preserve">RECOLOCAÇÃO DE MÁRMORE, PEDRAS E GRANITOS</t>
  </si>
  <si>
    <t xml:space="preserve">147,76</t>
  </si>
  <si>
    <t xml:space="preserve">12.70.099</t>
  </si>
  <si>
    <t xml:space="preserve">RECOLOCACOES DE REVESTIMENTOS DE FORRO E PAREDE</t>
  </si>
  <si>
    <t xml:space="preserve">12.80.003</t>
  </si>
  <si>
    <t xml:space="preserve">CHAPISCO RUSTICO COM PEDRISCO</t>
  </si>
  <si>
    <t xml:space="preserve">16,41</t>
  </si>
  <si>
    <t xml:space="preserve">12.80.030</t>
  </si>
  <si>
    <t xml:space="preserve">REPARO EM TRINCAS E RACHADURAS</t>
  </si>
  <si>
    <t xml:space="preserve">18,25</t>
  </si>
  <si>
    <t xml:space="preserve">12.80.050</t>
  </si>
  <si>
    <t xml:space="preserve">CANTONEIRA DE FERRO DE 1"X1"X1/8"</t>
  </si>
  <si>
    <t xml:space="preserve">58,23</t>
  </si>
  <si>
    <t xml:space="preserve">12.80.051</t>
  </si>
  <si>
    <t xml:space="preserve">60,27</t>
  </si>
  <si>
    <t xml:space="preserve">12.80.099</t>
  </si>
  <si>
    <t xml:space="preserve">SERVICOS EM REVESTIMENTOS DE FORRO E PAREDE - CONSERVACAO</t>
  </si>
  <si>
    <t xml:space="preserve">13.01.004</t>
  </si>
  <si>
    <t xml:space="preserve">LASTRO DE CONCRETO C/ HIDROFUGO E=5CM</t>
  </si>
  <si>
    <t xml:space="preserve">53,09</t>
  </si>
  <si>
    <t xml:space="preserve">13.01.006</t>
  </si>
  <si>
    <t xml:space="preserve">13.01.010</t>
  </si>
  <si>
    <t xml:space="preserve">ENCHIMENTO DE REBAIXO DE LAJE COM TIJOLOS CERAMICOS FURADOS</t>
  </si>
  <si>
    <t xml:space="preserve">13.01.011</t>
  </si>
  <si>
    <t xml:space="preserve">ENCHIMENTO DE REBAIXO DE LAJE COM CACOS DE CONCRETO CELULAR</t>
  </si>
  <si>
    <t xml:space="preserve">724,24</t>
  </si>
  <si>
    <t xml:space="preserve">13.01.017</t>
  </si>
  <si>
    <t xml:space="preserve">ARGAMASSA DE REGULARIZACAO CIM/AREIA 1:3 ESP=2,50CM</t>
  </si>
  <si>
    <t xml:space="preserve">13.01.018</t>
  </si>
  <si>
    <t xml:space="preserve">ARGAMASSA DE REGULARIZACAO CIM/AREIA 1:3 C/ IMPERM. ESP=2,50CM</t>
  </si>
  <si>
    <t xml:space="preserve">42,21</t>
  </si>
  <si>
    <t xml:space="preserve">13.01.099</t>
  </si>
  <si>
    <t xml:space="preserve">SERVICOS DE LASTROS E/OU ENCHIMENTOS</t>
  </si>
  <si>
    <t xml:space="preserve">13.02.004</t>
  </si>
  <si>
    <t xml:space="preserve">CIMENTADO DESEMPENADO E ALISADO C/ CORANTE E=3,5CM INCL ARG REG</t>
  </si>
  <si>
    <t xml:space="preserve">87,76</t>
  </si>
  <si>
    <t xml:space="preserve">13.02.005</t>
  </si>
  <si>
    <t xml:space="preserve">CIMENTADO DESEMPENADO ALISADO E=3,50CM INCL ARG REG</t>
  </si>
  <si>
    <t xml:space="preserve">81,73</t>
  </si>
  <si>
    <t xml:space="preserve">13.02.006</t>
  </si>
  <si>
    <t xml:space="preserve">PISO DE CONCRETO Fck 25MPa DESEMPENAMENTO MECÂNICO E=8CM</t>
  </si>
  <si>
    <t xml:space="preserve">13.02.007</t>
  </si>
  <si>
    <t xml:space="preserve">PISO DE CONCRETO LISO-FUNDACAO DIRETA FCK-25 MPA</t>
  </si>
  <si>
    <t xml:space="preserve">219,25</t>
  </si>
  <si>
    <t xml:space="preserve">13.02.009</t>
  </si>
  <si>
    <t xml:space="preserve">PISO DE CONCRETO CAMURCADO-FUNDACAO DIRETA FCK-25 MPA</t>
  </si>
  <si>
    <t xml:space="preserve">206,84</t>
  </si>
  <si>
    <t xml:space="preserve">13.02.010</t>
  </si>
  <si>
    <t xml:space="preserve">QE-26 QUADRA DE ESPORTES/DE CONCRETO/LAJE ALVEOLAR</t>
  </si>
  <si>
    <t xml:space="preserve">35,62</t>
  </si>
  <si>
    <t xml:space="preserve">13.02.011</t>
  </si>
  <si>
    <t xml:space="preserve">QE-27 QUADRA DE ESPORTES/PISO DE CONCRETO/PRE-LAJE TRELICADA</t>
  </si>
  <si>
    <t xml:space="preserve">13.02.012</t>
  </si>
  <si>
    <t xml:space="preserve">QE-28 QUADRA DE ESPORTES/PISO COM PROTECAO ACUSTICA SOBRE LAJE</t>
  </si>
  <si>
    <t xml:space="preserve">329,76</t>
  </si>
  <si>
    <t xml:space="preserve">13.02.013</t>
  </si>
  <si>
    <t xml:space="preserve">QE-29 ESPACO MULTIESPORTIVO/PISO DE CONCRETO/LAJE ALVEOLAR</t>
  </si>
  <si>
    <t xml:space="preserve">58,71</t>
  </si>
  <si>
    <t xml:space="preserve">13.02.014</t>
  </si>
  <si>
    <t xml:space="preserve">QE-30 ESPACO MULTIESPORTIVO/PISO DE CONCRETO/PRE-LAJE TRELICADA</t>
  </si>
  <si>
    <t xml:space="preserve">58,85</t>
  </si>
  <si>
    <t xml:space="preserve">13.02.015</t>
  </si>
  <si>
    <t xml:space="preserve">QE-31 ESPACO MULTIESPORTIVO/PISO COM PROTECAO ACUSTICA SOBRE LAJE</t>
  </si>
  <si>
    <t xml:space="preserve">335,37</t>
  </si>
  <si>
    <t xml:space="preserve">13.02.017</t>
  </si>
  <si>
    <t xml:space="preserve">LADRILHOS HIDRAULICOS DE 20X20 CM LISOS EM UMA COR</t>
  </si>
  <si>
    <t xml:space="preserve">146,92</t>
  </si>
  <si>
    <t xml:space="preserve">13.02.019</t>
  </si>
  <si>
    <t xml:space="preserve">LADRILHO HIDRAULICO 25X25 E=2CM - PISO TATIL DE ALERTA</t>
  </si>
  <si>
    <t xml:space="preserve">173,18</t>
  </si>
  <si>
    <t xml:space="preserve">13.02.020</t>
  </si>
  <si>
    <t xml:space="preserve">LADRILHO HIDRAULICO 25X25 E=2CM - PISO TATIL DIRECIONAL</t>
  </si>
  <si>
    <t xml:space="preserve">173,10</t>
  </si>
  <si>
    <t xml:space="preserve">13.02.023</t>
  </si>
  <si>
    <t xml:space="preserve">BORRACHA COLADA - PISO TATIL DIRECIONAL</t>
  </si>
  <si>
    <t xml:space="preserve">267,22</t>
  </si>
  <si>
    <t xml:space="preserve">13.02.024</t>
  </si>
  <si>
    <t xml:space="preserve">BORRACHA ASSENTADA C/ ARGAMASSA - PISO TATIL DIRECIONAL</t>
  </si>
  <si>
    <t xml:space="preserve">494,51</t>
  </si>
  <si>
    <t xml:space="preserve">13.02.031</t>
  </si>
  <si>
    <t xml:space="preserve">QE-32 QUADRA DE ESPORTES/PISO DE CONCRETO ARMADO/FUNDACAO DIRETA</t>
  </si>
  <si>
    <t xml:space="preserve">169,54</t>
  </si>
  <si>
    <t xml:space="preserve">13.02.032</t>
  </si>
  <si>
    <t xml:space="preserve">FAIXA ANTIDERRAPANTE A BASE DE RESINA EPÓXICA E AREIA QUARTZOSA L=4CM</t>
  </si>
  <si>
    <t xml:space="preserve">20,32</t>
  </si>
  <si>
    <t xml:space="preserve">13.02.033</t>
  </si>
  <si>
    <t xml:space="preserve">QE-33 ESPACO MULTIESPORTIVO/PISO DE CONCRETO ARMADO/FUNDACAO DIRETA</t>
  </si>
  <si>
    <t xml:space="preserve">172,73</t>
  </si>
  <si>
    <t xml:space="preserve">13.02.034</t>
  </si>
  <si>
    <t xml:space="preserve">GRANILITE CINZA / CIMENTO COMUM 8MM C/ POLIMENTO</t>
  </si>
  <si>
    <t xml:space="preserve">239,44</t>
  </si>
  <si>
    <t xml:space="preserve">13.02.038</t>
  </si>
  <si>
    <t xml:space="preserve">GRANILITE PRETO/CIMENTO COMUM E=8MM COM POLIMENTO</t>
  </si>
  <si>
    <t xml:space="preserve">241,76</t>
  </si>
  <si>
    <t xml:space="preserve">13.02.040</t>
  </si>
  <si>
    <t xml:space="preserve">PISO DE ALTA RESISTENCIA TIPO MEDIO, POLIDO E=8MM PRETO/CIMENTO COMUM</t>
  </si>
  <si>
    <t xml:space="preserve">132,11</t>
  </si>
  <si>
    <t xml:space="preserve">13.02.041</t>
  </si>
  <si>
    <t xml:space="preserve">PISO DE ALTA RESISTENCIA TIPO MEDIO, POLIDO E=8MM CINZA/CIMENTO COMUM</t>
  </si>
  <si>
    <t xml:space="preserve">122,09</t>
  </si>
  <si>
    <t xml:space="preserve">13.02.042</t>
  </si>
  <si>
    <t xml:space="preserve">13.02.047</t>
  </si>
  <si>
    <t xml:space="preserve">SOALHO DE TABUAS DE 10X2CM MACHO-FEMEA G1-C6 SOBRE LASTRO/LAJE</t>
  </si>
  <si>
    <t xml:space="preserve">852,90</t>
  </si>
  <si>
    <t xml:space="preserve">13.02.048</t>
  </si>
  <si>
    <t xml:space="preserve">SOALHO DE TABUAS DE 20X2CM MACHO-FEMEA G1-C6 SOBRE LASTRO/LAJE</t>
  </si>
  <si>
    <t xml:space="preserve">725,84</t>
  </si>
  <si>
    <t xml:space="preserve">13.02.049</t>
  </si>
  <si>
    <t xml:space="preserve">QE-34 QUADRA DE ESPORTES/PISO FIBRA POLIPROPILENO CORRUGADO/FUND DIR</t>
  </si>
  <si>
    <t xml:space="preserve">154,28</t>
  </si>
  <si>
    <t xml:space="preserve">13.02.050</t>
  </si>
  <si>
    <t xml:space="preserve">QE-35 ESPACO MULTIESPORTIVO/PISO FIBRA POLIPROP CORRUGADO/FUND DIR</t>
  </si>
  <si>
    <t xml:space="preserve">159,30</t>
  </si>
  <si>
    <t xml:space="preserve">13.02.052</t>
  </si>
  <si>
    <t xml:space="preserve">TRATAMENTO SELADOR PARA GRANILITE - BASE AGUA</t>
  </si>
  <si>
    <t xml:space="preserve">12,32</t>
  </si>
  <si>
    <t xml:space="preserve">13.02.053</t>
  </si>
  <si>
    <t xml:space="preserve">BORRACHA COLADA - PISO TATIL DE ALERTA</t>
  </si>
  <si>
    <t xml:space="preserve">13.02.055</t>
  </si>
  <si>
    <t xml:space="preserve">BORRACHA ASSENTADA C/ ARGAMASSA  - PISO TATIL DE ALERTA</t>
  </si>
  <si>
    <t xml:space="preserve">13.02.058</t>
  </si>
  <si>
    <t xml:space="preserve">SINALIZAÇÃO VISUAL DE DEGRAUS-PINTURA ESMALTE EPOXI</t>
  </si>
  <si>
    <t xml:space="preserve">19,44</t>
  </si>
  <si>
    <t xml:space="preserve">13.02.059</t>
  </si>
  <si>
    <t xml:space="preserve">SINALIZAÇÃO VISUAL DE DEGRAUS FITA ADESIVA COR AMARELA 25x200MM (2
FAIXAS)</t>
  </si>
  <si>
    <t xml:space="preserve">19,49</t>
  </si>
  <si>
    <t xml:space="preserve">13.02.061</t>
  </si>
  <si>
    <t xml:space="preserve">PISO DE BORRACHA SINT PASTILHADA COR PRETA ESP 7MM FIXAVEL C/ARGAMASSA</t>
  </si>
  <si>
    <t xml:space="preserve">392,02</t>
  </si>
  <si>
    <t xml:space="preserve">13.02.064</t>
  </si>
  <si>
    <t xml:space="preserve">PORCELANATO TECNICO</t>
  </si>
  <si>
    <t xml:space="preserve">263,25</t>
  </si>
  <si>
    <t xml:space="preserve">13.02.066</t>
  </si>
  <si>
    <t xml:space="preserve">PISO DE CONCRETO/LAJE ALVEOLAR (TIPO LAJE ZERO)</t>
  </si>
  <si>
    <t xml:space="preserve">33,97</t>
  </si>
  <si>
    <t xml:space="preserve">13.02.067</t>
  </si>
  <si>
    <t xml:space="preserve">PISO DE CONCRETO/LAJE TRELICADA (TIPO LAJE ZERO)</t>
  </si>
  <si>
    <t xml:space="preserve">13.02.068</t>
  </si>
  <si>
    <t xml:space="preserve">PISO DE CONCRETO SOBRE LAJE IMPERMEABILIZADA OU SOBRE PROTECAO ACUSTICA</t>
  </si>
  <si>
    <t xml:space="preserve">187,07</t>
  </si>
  <si>
    <t xml:space="preserve">13.02.069</t>
  </si>
  <si>
    <t xml:space="preserve">PORCELANATO ESMALTADO</t>
  </si>
  <si>
    <t xml:space="preserve">224,76</t>
  </si>
  <si>
    <t xml:space="preserve">13.02.075</t>
  </si>
  <si>
    <t xml:space="preserve">CHAPAS VINILICAS (COR ESPECIFICAR) ESPESSURA DE 2 MM</t>
  </si>
  <si>
    <t xml:space="preserve">198,73</t>
  </si>
  <si>
    <t xml:space="preserve">13.02.076</t>
  </si>
  <si>
    <t xml:space="preserve">PORCELANATO TÉCNICO 25X25 CM ESPESSURA 10 A 15MM - PISO TATIL DE ALERTA</t>
  </si>
  <si>
    <t xml:space="preserve">1017,89</t>
  </si>
  <si>
    <t xml:space="preserve">13.02.077</t>
  </si>
  <si>
    <t xml:space="preserve">CHAPAS VINILICAS/TRANSITO PESADO (COR ESPECIFICAR) ESP 2MM</t>
  </si>
  <si>
    <t xml:space="preserve">294,48</t>
  </si>
  <si>
    <t xml:space="preserve">13.02.078</t>
  </si>
  <si>
    <t xml:space="preserve">PISO VINIILICO EM MANTA LARG.DE 2,00M  E=2MM INCLUSO RODAPÉ CURVO 10CM FORNEC E INSTAL.- USO EXCLUSIVO SALA DE INOVAÇÃO</t>
  </si>
  <si>
    <t xml:space="preserve">315,69</t>
  </si>
  <si>
    <t xml:space="preserve">13.02.080</t>
  </si>
  <si>
    <t xml:space="preserve">PISO VINIÍLICO EM MANTA COM TRATAMENTO SUPERFÍCIE COM PUR  LARG.DE 2,00 E=2MM  INCLUSO RODAPÉ CURVO H= 5CM  FORNEC E INSTALADO.</t>
  </si>
  <si>
    <t xml:space="preserve">340,41</t>
  </si>
  <si>
    <t xml:space="preserve">13.02.085</t>
  </si>
  <si>
    <t xml:space="preserve">PORCELANATO TÉCNICO 25X25 CM ESPESSURA 10 A 15MM - PISO TATIL DIRECIONA</t>
  </si>
  <si>
    <t xml:space="preserve">879,52</t>
  </si>
  <si>
    <t xml:space="preserve">13.02.087</t>
  </si>
  <si>
    <t xml:space="preserve">TACO MADEIRA G1-C6 APLICADO COM COLA</t>
  </si>
  <si>
    <t xml:space="preserve">462,27</t>
  </si>
  <si>
    <t xml:space="preserve">13.02.090</t>
  </si>
  <si>
    <t xml:space="preserve">ARMAÇAO TELA  DE POLIESTER REFORÇADA COM FIBRA DE VIDRO (PRFV ) MALHA QUADRADA 15CM X 15CM DENSIDADE 0,38KG/M2  INCLUSIVE ESPAÇADOR E AMARRAÇAO  PARA PISO DE CONCRETO</t>
  </si>
  <si>
    <t xml:space="preserve">13.02.091</t>
  </si>
  <si>
    <t xml:space="preserve">PISO VINILICO  PLACA 60X60 CM  E= 3MM FORNECIDO E INSTALADO (COR A ESPECIFICAR)</t>
  </si>
  <si>
    <t xml:space="preserve">211,05</t>
  </si>
  <si>
    <t xml:space="preserve">13.02.092</t>
  </si>
  <si>
    <t xml:space="preserve">SINTEKO - DUAS DEMAOS INCLUSIVE RASPAGEM - APLICADO</t>
  </si>
  <si>
    <t xml:space="preserve">189,34</t>
  </si>
  <si>
    <t xml:space="preserve">13.02.093</t>
  </si>
  <si>
    <t xml:space="preserve">RASPAGEM COM CALAFETACAO E APLICACAO DE CERA</t>
  </si>
  <si>
    <t xml:space="preserve">66,72</t>
  </si>
  <si>
    <t xml:space="preserve">13.02.096</t>
  </si>
  <si>
    <t xml:space="preserve">PISO VINIILICO EM MANTA LARG.DE 2,00M  E=2MM INCLUSO RODAPE CURVO 10CM FORNECIDO E INSTALADO.</t>
  </si>
  <si>
    <t xml:space="preserve">13.02.097</t>
  </si>
  <si>
    <t xml:space="preserve">13.02.099</t>
  </si>
  <si>
    <t xml:space="preserve">SERVICOS DE REVESTIMENTO DE PISOS</t>
  </si>
  <si>
    <t xml:space="preserve">13.02.100</t>
  </si>
  <si>
    <t xml:space="preserve">CERAMICA ESMALT.ANTIDER. ABSORÇÃO DE AGUA 3% A 8% PEI 4/5 COEF.ATRITO MINIMO 0,4 USO EXCLUSIVO PADRAO CRECHE</t>
  </si>
  <si>
    <t xml:space="preserve">106,31</t>
  </si>
  <si>
    <t xml:space="preserve">13.02.101</t>
  </si>
  <si>
    <t xml:space="preserve">ARMAÇAO TELA  DE POLIESTER REFORÇADA COM FIBRA DE VIDRO (PRFV ) MALHA QUADRADA 10CM X 10CM DENSIDADE 0,58KG/M2  INCLUSIVE ESPAÇADOR E AMARRAÇAO  PARA PISO DE CONCRETO</t>
  </si>
  <si>
    <t xml:space="preserve">13.02.102</t>
  </si>
  <si>
    <t xml:space="preserve">FAIXA ( FITA ADESIVA ) SEGURANÇA ANTIDERRAPANTE  L=50MM COR PRETA</t>
  </si>
  <si>
    <t xml:space="preserve">32,85</t>
  </si>
  <si>
    <t xml:space="preserve">13.02.104</t>
  </si>
  <si>
    <t xml:space="preserve">PISO VINIILICO EM MANTA COM TRATAM. SUPERFICIE COM PUR  LARG.DE 2,00M E=2MM  INCLUSO RODAPE CURVO H= 10CM  FORNECIDO E INSTALADO.</t>
  </si>
  <si>
    <t xml:space="preserve">381,30</t>
  </si>
  <si>
    <t xml:space="preserve">13.02.106</t>
  </si>
  <si>
    <t xml:space="preserve">ARMAÇAO TELA  DE POLIESTER REFORÇADA COM FIBRA DE VIDRO (PRFV ) MALHA QUADRADA 10CM X 10CM DENSIDADE 2,05KG/M2  INCLUSIVE ESPAÇADOR E AMARRAÇAO  PARA PISO DE CONCRETO</t>
  </si>
  <si>
    <t xml:space="preserve">LT</t>
  </si>
  <si>
    <t xml:space="preserve">13.03.042</t>
  </si>
  <si>
    <t xml:space="preserve">PEDRA ARDOSIA 40X40CM E=7A10MM</t>
  </si>
  <si>
    <t xml:space="preserve">146,59</t>
  </si>
  <si>
    <t xml:space="preserve">13.03.099</t>
  </si>
  <si>
    <t xml:space="preserve">13.04.001</t>
  </si>
  <si>
    <t xml:space="preserve">DEGRAUS EM ARGAMASSA DE CIMENTO E AREIA 1:3 ESPESSURA DE 2 CM</t>
  </si>
  <si>
    <t xml:space="preserve">66,44</t>
  </si>
  <si>
    <t xml:space="preserve">13.04.004</t>
  </si>
  <si>
    <t xml:space="preserve">DEGRAU DE CONCRETO LISO</t>
  </si>
  <si>
    <t xml:space="preserve">155,20</t>
  </si>
  <si>
    <t xml:space="preserve">13.04.026</t>
  </si>
  <si>
    <t xml:space="preserve">DEGRAUS DE GRANILITE MOLDADOS NO LOCAL</t>
  </si>
  <si>
    <t xml:space="preserve">272,39</t>
  </si>
  <si>
    <t xml:space="preserve">13.04.027</t>
  </si>
  <si>
    <t xml:space="preserve">DEGRAUS DE GRANILITE PRE-MOLDADOS</t>
  </si>
  <si>
    <t xml:space="preserve">82,63</t>
  </si>
  <si>
    <t xml:space="preserve">13.04.040</t>
  </si>
  <si>
    <t xml:space="preserve">DEGRAUS DE CHAPA VINILICA ESPESS 2 MM</t>
  </si>
  <si>
    <t xml:space="preserve">216,23</t>
  </si>
  <si>
    <t xml:space="preserve">13.04.050</t>
  </si>
  <si>
    <t xml:space="preserve">DEGRAU DE BORRACHA SINTETICA COR PRETA C/TESTEIRA FIXAVEL C/ARG</t>
  </si>
  <si>
    <t xml:space="preserve">317,22</t>
  </si>
  <si>
    <t xml:space="preserve">13.04.099</t>
  </si>
  <si>
    <t xml:space="preserve">SERVICOS DE REVESTIMENTO DE DEGRAUS</t>
  </si>
  <si>
    <t xml:space="preserve">13.05.001</t>
  </si>
  <si>
    <t xml:space="preserve">RODAPES DE ARGAM CIMENTO E AREIA 1:3 COM ALTURA DE 5 CM</t>
  </si>
  <si>
    <t xml:space="preserve">30,68</t>
  </si>
  <si>
    <t xml:space="preserve">13.05.003</t>
  </si>
  <si>
    <t xml:space="preserve">RODAPE DE CIMENTADO DE 15 CM</t>
  </si>
  <si>
    <t xml:space="preserve">31,58</t>
  </si>
  <si>
    <t xml:space="preserve">13.05.004</t>
  </si>
  <si>
    <t xml:space="preserve">RODAPES DE ARGAM CIMENTO E AREIA 1:3 COM ALTURA DE 10 CM</t>
  </si>
  <si>
    <t xml:space="preserve">31,40</t>
  </si>
  <si>
    <t xml:space="preserve">13.05.005</t>
  </si>
  <si>
    <t xml:space="preserve">RODAPE DE ARGAMASSA DE CIM/AREIA 1:3 PARA ESCADA</t>
  </si>
  <si>
    <t xml:space="preserve">51,56</t>
  </si>
  <si>
    <t xml:space="preserve">13.05.006</t>
  </si>
  <si>
    <t xml:space="preserve">RODAPÉ DE ARGAMASSA CIMENTO E AREIA 1:3 ESPESSURA 1,5CM X ALTURA DE 7CM</t>
  </si>
  <si>
    <t xml:space="preserve">13.05.009</t>
  </si>
  <si>
    <t xml:space="preserve">RODAPE DE MADEIRA DE 7X1,5CM G1-C4</t>
  </si>
  <si>
    <t xml:space="preserve">36,80</t>
  </si>
  <si>
    <t xml:space="preserve">13.05.014</t>
  </si>
  <si>
    <t xml:space="preserve">RODAPES DE LADRILHO HIDRAULICO UMA COR COM 10 CM DE ALTURA</t>
  </si>
  <si>
    <t xml:space="preserve">64,63</t>
  </si>
  <si>
    <t xml:space="preserve">13.05.020</t>
  </si>
  <si>
    <t xml:space="preserve">RODAPES DE GRANILITE SIMPLES DE 10 CM</t>
  </si>
  <si>
    <t xml:space="preserve">71,04</t>
  </si>
  <si>
    <t xml:space="preserve">13.05.022</t>
  </si>
  <si>
    <t xml:space="preserve">RODAPE PORCELANATO ESMALTADO 7CM</t>
  </si>
  <si>
    <t xml:space="preserve">26,80</t>
  </si>
  <si>
    <t xml:space="preserve">13.05.023</t>
  </si>
  <si>
    <t xml:space="preserve">RODAPE  PORCELANATO TECNICO 7CM</t>
  </si>
  <si>
    <t xml:space="preserve">29,68</t>
  </si>
  <si>
    <t xml:space="preserve">13.05.024</t>
  </si>
  <si>
    <t xml:space="preserve">RODAPES DE GRANILITE PARA ESCADA DE 10 CM</t>
  </si>
  <si>
    <t xml:space="preserve">72,84</t>
  </si>
  <si>
    <t xml:space="preserve">13.05.025</t>
  </si>
  <si>
    <t xml:space="preserve">RODAPE DE GRANILITE PARA ESCADA DE 7-CM</t>
  </si>
  <si>
    <t xml:space="preserve">72,75</t>
  </si>
  <si>
    <t xml:space="preserve">13.05.026</t>
  </si>
  <si>
    <t xml:space="preserve">RODAPÉ DE GRANILITE SIMPLES ALTURA 7CM</t>
  </si>
  <si>
    <t xml:space="preserve">70,84</t>
  </si>
  <si>
    <t xml:space="preserve">13.05.028</t>
  </si>
  <si>
    <t xml:space="preserve">RODAPES DE MASSA GRANIT ALTA RESISTENCIA DE 10 CM TIPO MEDIO SIMPLES</t>
  </si>
  <si>
    <t xml:space="preserve">67,69</t>
  </si>
  <si>
    <t xml:space="preserve">13.05.030</t>
  </si>
  <si>
    <t xml:space="preserve">RODAPES MASSA GRANIT ALTA RES 10CM MEDIO P/ESCADA INCL TRIANG</t>
  </si>
  <si>
    <t xml:space="preserve">74,85</t>
  </si>
  <si>
    <t xml:space="preserve">13.05.031</t>
  </si>
  <si>
    <t xml:space="preserve">RODAPE DE ALTA RESISTENCIA 7-CM TIPO MEDIO PARA ESCADA INCL TRIANGULO</t>
  </si>
  <si>
    <t xml:space="preserve">63,19</t>
  </si>
  <si>
    <t xml:space="preserve">13.05.068</t>
  </si>
  <si>
    <t xml:space="preserve">RODAPE VINILICO DE 5 CM SIMPLES</t>
  </si>
  <si>
    <t xml:space="preserve">41,17</t>
  </si>
  <si>
    <t xml:space="preserve">13.05.069</t>
  </si>
  <si>
    <t xml:space="preserve">RODAPE VINILICO DE 7 CM SIMPLES</t>
  </si>
  <si>
    <t xml:space="preserve">50,33</t>
  </si>
  <si>
    <t xml:space="preserve">13.05.074</t>
  </si>
  <si>
    <t xml:space="preserve">RODAPE VINILICO DE 5 CM PARA ESCADA</t>
  </si>
  <si>
    <t xml:space="preserve">45,13</t>
  </si>
  <si>
    <t xml:space="preserve">13.05.075</t>
  </si>
  <si>
    <t xml:space="preserve">RODAPE VINILICO DE 7,5 CM PARA ESCADA</t>
  </si>
  <si>
    <t xml:space="preserve">54,70</t>
  </si>
  <si>
    <t xml:space="preserve">13.05.099</t>
  </si>
  <si>
    <t xml:space="preserve">SERVICOS DE REVESTIMENTO DE RODAPES</t>
  </si>
  <si>
    <t xml:space="preserve">13.05.100</t>
  </si>
  <si>
    <t xml:space="preserve">RODAPE CERAMICA ANTIDERRAPANTE ALTURA 7CM (MONOQUEIMA) USO EXCLUSIVO PADRAO CRECHE</t>
  </si>
  <si>
    <t xml:space="preserve">16,43</t>
  </si>
  <si>
    <t xml:space="preserve">13.06.005</t>
  </si>
  <si>
    <t xml:space="preserve">SOLEIRA DE ARGAMASSA CIM/AREIA 1:3 EM RAMPA</t>
  </si>
  <si>
    <t xml:space="preserve">31,17</t>
  </si>
  <si>
    <t xml:space="preserve">13.06.074</t>
  </si>
  <si>
    <t xml:space="preserve">SO-14 SOLEIRA RAMPADA DESNIVEL ATE 2CM (CIMENTADO / ALVENARIA 15,5CM)</t>
  </si>
  <si>
    <t xml:space="preserve">139,12</t>
  </si>
  <si>
    <t xml:space="preserve">13.06.075</t>
  </si>
  <si>
    <t xml:space="preserve">SO-15 SOLEIRA RAMPADA DESNIVEL ATE 2CM (CIMENTADO / ALVENARIA 22CM)</t>
  </si>
  <si>
    <t xml:space="preserve">154,43</t>
  </si>
  <si>
    <t xml:space="preserve">13.06.076</t>
  </si>
  <si>
    <t xml:space="preserve">SO-16 SOLEIRA RAMPADA DESNIVEL ATE 2CM (GRANILITE / ALVENARIA 15,5CM)</t>
  </si>
  <si>
    <t xml:space="preserve">165,35</t>
  </si>
  <si>
    <t xml:space="preserve">13.06.077</t>
  </si>
  <si>
    <t xml:space="preserve">SO-17 SOLEIRA RAMPADA DESNIVEL ATE 2CM (GRANILITE / ALVENARIA 22CM)</t>
  </si>
  <si>
    <t xml:space="preserve">191,74</t>
  </si>
  <si>
    <t xml:space="preserve">13.06.082</t>
  </si>
  <si>
    <t xml:space="preserve">SO-22 SOLEIRA DE GRANITO EM NIVEL 1 PEÇA (L= 14 A 17CM)</t>
  </si>
  <si>
    <t xml:space="preserve">192,42</t>
  </si>
  <si>
    <t xml:space="preserve">13.06.083</t>
  </si>
  <si>
    <t xml:space="preserve">SO-23 SOLEIRA DE GRANITO EM NIVEL 1 PEÇA (L=19 A 22CM)</t>
  </si>
  <si>
    <t xml:space="preserve">249,20</t>
  </si>
  <si>
    <t xml:space="preserve">13.06.084</t>
  </si>
  <si>
    <t xml:space="preserve">SO-24 - SOLEIRA DE GRANITO RAMPADA DESNIVEL ATE 2CM 2 PEÇAS (L=14 A 17CM)</t>
  </si>
  <si>
    <t xml:space="preserve">250,29</t>
  </si>
  <si>
    <t xml:space="preserve">13.06.085</t>
  </si>
  <si>
    <t xml:space="preserve">SO-25 SOLEIRA DE GRANITO RAMPADA DESNIVEL ATE 2CM 2 PEÇAS (L=19 A 22CM)</t>
  </si>
  <si>
    <t xml:space="preserve">307,10</t>
  </si>
  <si>
    <t xml:space="preserve">13.06.086</t>
  </si>
  <si>
    <t xml:space="preserve">SO-26 SOLEIRA DE GRANITO RAMPADA DESNIVEL ATE 2CM 3 PEÇAS (L=14 A 17CM)</t>
  </si>
  <si>
    <t xml:space="preserve">307,98</t>
  </si>
  <si>
    <t xml:space="preserve">13.06.087</t>
  </si>
  <si>
    <t xml:space="preserve">SO-27 SOLEIRA DE GRANITO RAMPADA DESNIVEL ATE 2CM 3 PEÇAS (L=19 A 22CM)</t>
  </si>
  <si>
    <t xml:space="preserve">364,79</t>
  </si>
  <si>
    <t xml:space="preserve">13.06.099</t>
  </si>
  <si>
    <t xml:space="preserve">SERVICOS DE REVESTIMENTO DE SOLEIRAS</t>
  </si>
  <si>
    <t xml:space="preserve">13.07.002</t>
  </si>
  <si>
    <t xml:space="preserve">PE-02 PEITORIL</t>
  </si>
  <si>
    <t xml:space="preserve">110,86</t>
  </si>
  <si>
    <t xml:space="preserve">13.07.099</t>
  </si>
  <si>
    <t xml:space="preserve">SERVICOS DE REVESTIMENTO DE PEITORIS</t>
  </si>
  <si>
    <t xml:space="preserve">13.50.001</t>
  </si>
  <si>
    <t xml:space="preserve">DEMOLICAO PISO DE CONCRETO SIMPLES CAPEADO</t>
  </si>
  <si>
    <t xml:space="preserve">13.50.002</t>
  </si>
  <si>
    <t xml:space="preserve">DEMOLIÇAO PISO GRANILITE, LADRILHO HIDRAULICO, CERAMICO, CACOS, INCLUSIV BASE</t>
  </si>
  <si>
    <t xml:space="preserve">40,26</t>
  </si>
  <si>
    <t xml:space="preserve">13.50.003</t>
  </si>
  <si>
    <t xml:space="preserve">DEMOLICAO PISO TACOS DE MADEIRA INCLUSIVE ARG ASSENTAMENTO</t>
  </si>
  <si>
    <t xml:space="preserve">28,76</t>
  </si>
  <si>
    <t xml:space="preserve">13.50.004</t>
  </si>
  <si>
    <t xml:space="preserve">DEMOLICAO PISO SOALHO DE TABUAS INCLUSIVE VIGAMENTOS</t>
  </si>
  <si>
    <t xml:space="preserve">25,88</t>
  </si>
  <si>
    <t xml:space="preserve">13.50.006</t>
  </si>
  <si>
    <t xml:space="preserve">DEMOLIÇÃO DE SOALHO SOMENTE TÁBUAS</t>
  </si>
  <si>
    <t xml:space="preserve">12,94</t>
  </si>
  <si>
    <t xml:space="preserve">13.50.010</t>
  </si>
  <si>
    <t xml:space="preserve">DEMOLIÇÃO DE PISOS VINÍLICOS E DE BORRACHA INCL ARG ASSENT E REGULARIZACÃO</t>
  </si>
  <si>
    <t xml:space="preserve">13.50.015</t>
  </si>
  <si>
    <t xml:space="preserve">DEMOLIÇAO REVEST DE DEGRAUS DE ARG/GRANILITE/CACOS/LADRILHOS, INCL ARG ASSENT.</t>
  </si>
  <si>
    <t xml:space="preserve">13.50.016</t>
  </si>
  <si>
    <t xml:space="preserve">DEMOLICAO RODAPES EM GERAL INCLUSIVE ARGAMASSA ASSENTAMENTO</t>
  </si>
  <si>
    <t xml:space="preserve">3,07</t>
  </si>
  <si>
    <t xml:space="preserve">13.50.017</t>
  </si>
  <si>
    <t xml:space="preserve">DEMOLICAO SOLEIRAS EM GERAL INCLUSIVE ARGAMASSA ASSENTAMENTO</t>
  </si>
  <si>
    <t xml:space="preserve">13.50.018</t>
  </si>
  <si>
    <t xml:space="preserve">DEMOLICAO PEITORIS EM GERAL INCLUSIVE ARGAMASSA ASSENTAMENTO</t>
  </si>
  <si>
    <t xml:space="preserve">13.50.019</t>
  </si>
  <si>
    <t xml:space="preserve">DEMOLICAO GUARDA-CORPOS EM GERAL INCLUSIVE ARGAMASSA
ASSENTAMENTO</t>
  </si>
  <si>
    <t xml:space="preserve">13.50.099</t>
  </si>
  <si>
    <t xml:space="preserve">13.60.001</t>
  </si>
  <si>
    <t xml:space="preserve">RETIRADA DE PISO VINILICO E BORRACHA</t>
  </si>
  <si>
    <t xml:space="preserve">13.60.002</t>
  </si>
  <si>
    <t xml:space="preserve">RETIRADA DE PISO DE BORRACHA ARGAMASSADO</t>
  </si>
  <si>
    <t xml:space="preserve">12,50</t>
  </si>
  <si>
    <t xml:space="preserve">13.60.003</t>
  </si>
  <si>
    <t xml:space="preserve">RETIRADA DE PISO DE CERÂMICA OU LADRILHOS HIDRÁULICOS</t>
  </si>
  <si>
    <t xml:space="preserve">13.60.004</t>
  </si>
  <si>
    <t xml:space="preserve">RETIRADA DE PISO DE TACOS DE MADEIRA</t>
  </si>
  <si>
    <t xml:space="preserve">13.60.005</t>
  </si>
  <si>
    <t xml:space="preserve">RETIRADA DE SOALHO INCLUSIVE VIGAMENTO</t>
  </si>
  <si>
    <t xml:space="preserve">13.60.006</t>
  </si>
  <si>
    <t xml:space="preserve">RETIRADA DE SOALHO SOMENTE TÁBUAS</t>
  </si>
  <si>
    <t xml:space="preserve">13.60.007</t>
  </si>
  <si>
    <t xml:space="preserve">RETIRADA DE PISO DE PEDRA</t>
  </si>
  <si>
    <t xml:space="preserve">33,33</t>
  </si>
  <si>
    <t xml:space="preserve">13.60.008</t>
  </si>
  <si>
    <t xml:space="preserve">RETIRADA DE PISO DE GRANITO OU MÁRMORE</t>
  </si>
  <si>
    <t xml:space="preserve">13.60.009</t>
  </si>
  <si>
    <t xml:space="preserve">RETIRADA DE DEGRAUS E ESPELHOS EM PEDRA</t>
  </si>
  <si>
    <t xml:space="preserve">13.60.010</t>
  </si>
  <si>
    <t xml:space="preserve">RETIRADA DE DEGRAUS E ESP DE GRANITO OU MÁRMORE</t>
  </si>
  <si>
    <t xml:space="preserve">30,76</t>
  </si>
  <si>
    <t xml:space="preserve">13.60.011</t>
  </si>
  <si>
    <t xml:space="preserve">RETIRADA DE RODAPÉS DE CERAM LADR-HIDR GRANITO OU MÁRMORE</t>
  </si>
  <si>
    <t xml:space="preserve">13.60.012</t>
  </si>
  <si>
    <t xml:space="preserve">RETIRADA DE RODAPES DE MADEIRA INCLUSIVE CORDÃO</t>
  </si>
  <si>
    <t xml:space="preserve">13.60.013</t>
  </si>
  <si>
    <t xml:space="preserve">RETIRADA DE SOLEIRAS EM GERAL</t>
  </si>
  <si>
    <t xml:space="preserve">13.60.014</t>
  </si>
  <si>
    <t xml:space="preserve">RETIRADA DE PEITORIS EM GERAL</t>
  </si>
  <si>
    <t xml:space="preserve">13.60.015</t>
  </si>
  <si>
    <t xml:space="preserve">RETIRADA DE GUARDA-CORPOS EM GERAL</t>
  </si>
  <si>
    <t xml:space="preserve">13.60.099</t>
  </si>
  <si>
    <t xml:space="preserve">13.70.001</t>
  </si>
  <si>
    <t xml:space="preserve">RECOLOCAÇÃO DE PISO VINÍLICO E BORRACHA</t>
  </si>
  <si>
    <t xml:space="preserve">26,26</t>
  </si>
  <si>
    <t xml:space="preserve">13.70.002</t>
  </si>
  <si>
    <t xml:space="preserve">RECOLOCAÇÃO DE PISO DE BORRACHA ARGAMASSADO</t>
  </si>
  <si>
    <t xml:space="preserve">91,44</t>
  </si>
  <si>
    <t xml:space="preserve">13.70.005</t>
  </si>
  <si>
    <t xml:space="preserve">RECOLOCAÇÃO E REPREGAMENTO DE SOALHO</t>
  </si>
  <si>
    <t xml:space="preserve">13.70.050</t>
  </si>
  <si>
    <t xml:space="preserve">RECOLOCAÇÃO DE RODAPÉS E CORDÕES DE MADEIRA</t>
  </si>
  <si>
    <t xml:space="preserve">13.70.099</t>
  </si>
  <si>
    <t xml:space="preserve">RECOLOCACOES DE PISOS</t>
  </si>
  <si>
    <t xml:space="preserve">13.80.002</t>
  </si>
  <si>
    <t xml:space="preserve">LASTRO DE CONCRETO</t>
  </si>
  <si>
    <t xml:space="preserve">1013,96</t>
  </si>
  <si>
    <t xml:space="preserve">13.80.003</t>
  </si>
  <si>
    <t xml:space="preserve">LASTRO DE BRITA GRADUADA COMPACTAÇÃO MECÂNICA E=8CM</t>
  </si>
  <si>
    <t xml:space="preserve">23,74</t>
  </si>
  <si>
    <t xml:space="preserve">13.80.005</t>
  </si>
  <si>
    <t xml:space="preserve">13.80.006</t>
  </si>
  <si>
    <t xml:space="preserve">ENDURECEDOR SUPERFICIAL PARA CONCRETO</t>
  </si>
  <si>
    <t xml:space="preserve">13.80.007</t>
  </si>
  <si>
    <t xml:space="preserve">PISO DE CONCRETO FCK=25MPA E=5CM</t>
  </si>
  <si>
    <t xml:space="preserve">38,20</t>
  </si>
  <si>
    <t xml:space="preserve">13.80.012</t>
  </si>
  <si>
    <t xml:space="preserve">SOALHO DE TABUA 20X2CM  MACHO-FEMEA G1-C6   (SOMENTE TABUAS)</t>
  </si>
  <si>
    <t xml:space="preserve">610,22</t>
  </si>
  <si>
    <t xml:space="preserve">13.80.013</t>
  </si>
  <si>
    <t xml:space="preserve">ISOLAMENTO COM LONA PRETA</t>
  </si>
  <si>
    <t xml:space="preserve">13.80.014</t>
  </si>
  <si>
    <t xml:space="preserve">FRESAMENTO DE PISO CIMENTADO</t>
  </si>
  <si>
    <t xml:space="preserve">43,47</t>
  </si>
  <si>
    <t xml:space="preserve">13.80.015</t>
  </si>
  <si>
    <t xml:space="preserve">PISO VINILICO DE 2MM DE ESPESSURA</t>
  </si>
  <si>
    <t xml:space="preserve">188,49</t>
  </si>
  <si>
    <t xml:space="preserve">13.80.016</t>
  </si>
  <si>
    <t xml:space="preserve">PISO VINILICO DE 3,2MM DE ESPESSURA</t>
  </si>
  <si>
    <t xml:space="preserve">290,28</t>
  </si>
  <si>
    <t xml:space="preserve">13.80.017</t>
  </si>
  <si>
    <t xml:space="preserve">ARMAÇAO TELA  DE POLIESTER REFORÇADA COM FIBRA DE VIDRO (PRFV ) MALHA
QUADRADA 15CM X 15CM DENSIDADE 0,38KG/M2  INCLUSIVE ESPAÇADOR E AMARRAÇAO  PARA PISO DE CONCRETO</t>
  </si>
  <si>
    <t xml:space="preserve">13.80.018</t>
  </si>
  <si>
    <t xml:space="preserve">REPARO COMPLETO EM GRANILITE-RASPAGEM/ESTUCAMENTO/POLIMENTO</t>
  </si>
  <si>
    <t xml:space="preserve">60,02</t>
  </si>
  <si>
    <t xml:space="preserve">13.80.021</t>
  </si>
  <si>
    <t xml:space="preserve">ARGAMASSA DE REGULARIZACAO CIMENTO/AREIA 1:3 E=2,50CM</t>
  </si>
  <si>
    <t xml:space="preserve">43,81</t>
  </si>
  <si>
    <t xml:space="preserve">13.80.022</t>
  </si>
  <si>
    <t xml:space="preserve">COLAGEM COM NATA DE CIMENTO E ADESIVO P/ ARGAMASSA E CHAPISCO</t>
  </si>
  <si>
    <t xml:space="preserve">24,61</t>
  </si>
  <si>
    <t xml:space="preserve">13.80.023</t>
  </si>
  <si>
    <t xml:space="preserve">SOALHO DE TABUA 10X2,0CM  MACHO-FEMEA G1-C6  SOBRE VIGAMENTO 6X16CM</t>
  </si>
  <si>
    <t xml:space="preserve">879,96</t>
  </si>
  <si>
    <t xml:space="preserve">13.80.024</t>
  </si>
  <si>
    <t xml:space="preserve">SOALHO DE TABUA 20X2CM MACHO-FEMEA G1-C6    SOBRE VIGAMENTO 6X16CM</t>
  </si>
  <si>
    <t xml:space="preserve">751,44</t>
  </si>
  <si>
    <t xml:space="preserve">13.80.025</t>
  </si>
  <si>
    <t xml:space="preserve">REPREGAMENTO DE SOALHO DE MADEIRA</t>
  </si>
  <si>
    <t xml:space="preserve">13.80.026</t>
  </si>
  <si>
    <t xml:space="preserve">SOALHO DE TABUA 20X2CM MACHO-FEMEA G1-C6    SOBRE VIGAMENTO 6X12CM</t>
  </si>
  <si>
    <t xml:space="preserve">720,03</t>
  </si>
  <si>
    <t xml:space="preserve">13.80.027</t>
  </si>
  <si>
    <t xml:space="preserve">SOALHO DE TABUA 10X2,0CM  MACHO-FEMEA G1-C6  SOBRE VIGAMENTO 6X12CM</t>
  </si>
  <si>
    <t xml:space="preserve">848,55</t>
  </si>
  <si>
    <t xml:space="preserve">13.80.028</t>
  </si>
  <si>
    <t xml:space="preserve">SOALHO DE TABUA 10X2,0CM  MACHO-FEMEA GI-C6  (SOMENTE TABUAS)</t>
  </si>
  <si>
    <t xml:space="preserve">737,86</t>
  </si>
  <si>
    <t xml:space="preserve">13.80.029</t>
  </si>
  <si>
    <t xml:space="preserve">ARMAÇAO TELA  DE POLIESTER REFORÇADA COM FIBRA DE VIDRO (PRFV ) MALHA
QUADRADA10CM X 10CM DENSIDADE 0,37 KG/M2  INCLUSIVE ESPAÇADOR E AMARRAÇAO</t>
  </si>
  <si>
    <t xml:space="preserve">13.80.032</t>
  </si>
  <si>
    <t xml:space="preserve">TELA Q-92 PARA PISO DE CONCRETO</t>
  </si>
  <si>
    <t xml:space="preserve">17,20</t>
  </si>
  <si>
    <t xml:space="preserve">13.80.033</t>
  </si>
  <si>
    <t xml:space="preserve">TELA Q-138 E ESPAÇADOR TRELIÇADO P/PISO DE CONCRETO</t>
  </si>
  <si>
    <t xml:space="preserve">39,25</t>
  </si>
  <si>
    <t xml:space="preserve">13.80.034</t>
  </si>
  <si>
    <t xml:space="preserve">PISO DE CONCRETO FCK=25MPA E=8CM DESEMPENAMENTO MECÂNICO</t>
  </si>
  <si>
    <t xml:space="preserve">13.80.035</t>
  </si>
  <si>
    <t xml:space="preserve">PISO DE CONCRETO COM FIBRA FCK=25MPA E=8CM DESEMPENAMENTO MECÂNICO</t>
  </si>
  <si>
    <t xml:space="preserve">91,74</t>
  </si>
  <si>
    <t xml:space="preserve">13.80.036</t>
  </si>
  <si>
    <t xml:space="preserve">13.80.039</t>
  </si>
  <si>
    <t xml:space="preserve">13.80.050</t>
  </si>
  <si>
    <t xml:space="preserve">RODAPE DE GRANILITE EM PLACAS FORN/APLIC</t>
  </si>
  <si>
    <t xml:space="preserve">85,01</t>
  </si>
  <si>
    <t xml:space="preserve">13.80.051</t>
  </si>
  <si>
    <t xml:space="preserve">RODAPE DE MARMORE DE 15CM</t>
  </si>
  <si>
    <t xml:space="preserve">172,49</t>
  </si>
  <si>
    <t xml:space="preserve">13.80.055</t>
  </si>
  <si>
    <t xml:space="preserve">CORDAO MEIA CANA 1,5x1,5CM G1-C4</t>
  </si>
  <si>
    <t xml:space="preserve">8,92</t>
  </si>
  <si>
    <t xml:space="preserve">13.80.056</t>
  </si>
  <si>
    <t xml:space="preserve">RODAPE DE MADEIRA DE 7X1,5CM G1-C4 COM CORDAO</t>
  </si>
  <si>
    <t xml:space="preserve">38,57</t>
  </si>
  <si>
    <t xml:space="preserve">13.80.057</t>
  </si>
  <si>
    <t xml:space="preserve">REPARO RODAPÉ EM GRANILITE RASPAGEM/ESTUCAMENTO/POLIMENTO</t>
  </si>
  <si>
    <t xml:space="preserve">65,68</t>
  </si>
  <si>
    <t xml:space="preserve">13.80.060</t>
  </si>
  <si>
    <t xml:space="preserve">DEGRAU DE GRANILITE</t>
  </si>
  <si>
    <t xml:space="preserve">129,58</t>
  </si>
  <si>
    <t xml:space="preserve">13.80.061</t>
  </si>
  <si>
    <t xml:space="preserve">DEGRAUS DE MARMORE</t>
  </si>
  <si>
    <t xml:space="preserve">13.80.062</t>
  </si>
  <si>
    <t xml:space="preserve">DEGRAU VINILICO COM TESTEIRA DE BORRACHA</t>
  </si>
  <si>
    <t xml:space="preserve">149,78</t>
  </si>
  <si>
    <t xml:space="preserve">13.80.065</t>
  </si>
  <si>
    <t xml:space="preserve">TESTEIRA DE BORRACHA</t>
  </si>
  <si>
    <t xml:space="preserve">29,12</t>
  </si>
  <si>
    <t xml:space="preserve">13.80.066</t>
  </si>
  <si>
    <t xml:space="preserve">PISO BORRACHA SINT PASTILHADO PRETO ESPES 4/5MM - COLADO</t>
  </si>
  <si>
    <t xml:space="preserve">152,54</t>
  </si>
  <si>
    <t xml:space="preserve">13.80.075</t>
  </si>
  <si>
    <t xml:space="preserve">ENCHIMENTO DE PISO COM ARGILA EXPANDIDA</t>
  </si>
  <si>
    <t xml:space="preserve">753,51</t>
  </si>
  <si>
    <t xml:space="preserve">13.80.099</t>
  </si>
  <si>
    <t xml:space="preserve">SERVICOS EM PISOS - CONSERVACAO</t>
  </si>
  <si>
    <t xml:space="preserve">14.01.002</t>
  </si>
  <si>
    <t xml:space="preserve">VIDRO LISO COMUM INCOLOR DE 3MM</t>
  </si>
  <si>
    <t xml:space="preserve">120,26</t>
  </si>
  <si>
    <t xml:space="preserve">14.01.004</t>
  </si>
  <si>
    <t xml:space="preserve">VIDRO LISO COMUM INCOLOR DE 4MM</t>
  </si>
  <si>
    <t xml:space="preserve">172,88</t>
  </si>
  <si>
    <t xml:space="preserve">14.01.006</t>
  </si>
  <si>
    <t xml:space="preserve">VIDRO LISO COMUM INCOLOR DE 5MM</t>
  </si>
  <si>
    <t xml:space="preserve">203,67</t>
  </si>
  <si>
    <t xml:space="preserve">14.01.008</t>
  </si>
  <si>
    <t xml:space="preserve">VIDRO LISO COMUM INCOLOR DE 6MM</t>
  </si>
  <si>
    <t xml:space="preserve">213,48</t>
  </si>
  <si>
    <t xml:space="preserve">14.01.032</t>
  </si>
  <si>
    <t xml:space="preserve">VIDRO LISO FOSCO (DESPOLIDO) ESPESS 3 MM</t>
  </si>
  <si>
    <t xml:space="preserve">298,42</t>
  </si>
  <si>
    <t xml:space="preserve">14.01.035</t>
  </si>
  <si>
    <t xml:space="preserve">VIDRO IMPRESSO INCOLOR (E=4MM)</t>
  </si>
  <si>
    <t xml:space="preserve">212,83</t>
  </si>
  <si>
    <t xml:space="preserve">14.01.040</t>
  </si>
  <si>
    <t xml:space="preserve">VIDRO ARAMADO DE 7/8 MM</t>
  </si>
  <si>
    <t xml:space="preserve">574,04</t>
  </si>
  <si>
    <t xml:space="preserve">FECHAMENTO EM VIDRO LAMINADO 5+5MM INC ACESS ALUM (CX/ELEVADOR)</t>
  </si>
  <si>
    <t xml:space="preserve">1935,60</t>
  </si>
  <si>
    <t xml:space="preserve">14.01.062</t>
  </si>
  <si>
    <t xml:space="preserve">VIDRO LISO INCOLOR LAMINADO 6MM (3+3MM) COM FILME PVB INCLUSIVE GUARNIÇAO NEOPRENE   USO EXCLUSIVO PADRAO CRECHE</t>
  </si>
  <si>
    <t xml:space="preserve">277,93</t>
  </si>
  <si>
    <t xml:space="preserve">14.01.063</t>
  </si>
  <si>
    <t xml:space="preserve">VIDRO  LISO INCOLOR 6MM  INCLUSIVE GUARNIÇAO NEOPRENE USO EXCLUSIVO PADRAO CRECHE</t>
  </si>
  <si>
    <t xml:space="preserve">184,53</t>
  </si>
  <si>
    <t xml:space="preserve">14.01.068</t>
  </si>
  <si>
    <t xml:space="preserve">VIDRO LISO INCOLOR LAMINADO 8 MM (4+4 MM) COM FILME PVB</t>
  </si>
  <si>
    <t xml:space="preserve">614,74</t>
  </si>
  <si>
    <t xml:space="preserve">14.01.099</t>
  </si>
  <si>
    <t xml:space="preserve">SERVICOS EM VIDROS</t>
  </si>
  <si>
    <t xml:space="preserve">14.02.001</t>
  </si>
  <si>
    <t xml:space="preserve">EP-01 ESPELHO</t>
  </si>
  <si>
    <t xml:space="preserve">590,67</t>
  </si>
  <si>
    <t xml:space="preserve">14.02.099</t>
  </si>
  <si>
    <t xml:space="preserve">SERVICOS DE ESPELHOS</t>
  </si>
  <si>
    <t xml:space="preserve">14.60.001</t>
  </si>
  <si>
    <t xml:space="preserve">RETIRADA DE VIDRO INCLUSIVE RASPAGEM DE MASSA OU RETIRADA DE BAGUETES</t>
  </si>
  <si>
    <t xml:space="preserve">14.60.099</t>
  </si>
  <si>
    <t xml:space="preserve">14.70.001</t>
  </si>
  <si>
    <t xml:space="preserve">RECOLOCAÇÃO DE VIDRO INCLUSIVE EMASSAMENTO OU RECOLOCACAO DE BAGUETES</t>
  </si>
  <si>
    <t xml:space="preserve">78,73</t>
  </si>
  <si>
    <t xml:space="preserve">14.70.099</t>
  </si>
  <si>
    <t xml:space="preserve">RECOLOCACOES DE VIDRO</t>
  </si>
  <si>
    <t xml:space="preserve">14.80.001</t>
  </si>
  <si>
    <t xml:space="preserve">ESPELHO DE CRISTAL 6MM LAPIDADO INCLUSIVE FIXAÇÃO COM COLA ADESIVA.</t>
  </si>
  <si>
    <t xml:space="preserve">386,78</t>
  </si>
  <si>
    <t xml:space="preserve">14.80.099</t>
  </si>
  <si>
    <t xml:space="preserve">SERVICOS EM VIDROS  - CONSERVACAO</t>
  </si>
  <si>
    <t xml:space="preserve">15.01.001</t>
  </si>
  <si>
    <t xml:space="preserve">OLEO EM ESTRUTURA METALICA</t>
  </si>
  <si>
    <t xml:space="preserve">21,96</t>
  </si>
  <si>
    <t xml:space="preserve">15.01.002</t>
  </si>
  <si>
    <t xml:space="preserve">GRAFITE EM ESTRUTURA METALICA</t>
  </si>
  <si>
    <t xml:space="preserve">25,75</t>
  </si>
  <si>
    <t xml:space="preserve">15.01.003</t>
  </si>
  <si>
    <t xml:space="preserve">PINTURA ALUMINIO EM ESTRUTURA METALICA</t>
  </si>
  <si>
    <t xml:space="preserve">28,17</t>
  </si>
  <si>
    <t xml:space="preserve">15.01.004</t>
  </si>
  <si>
    <t xml:space="preserve">ESMALTE EM ESTRUTURA METALICA</t>
  </si>
  <si>
    <t xml:space="preserve">23,30</t>
  </si>
  <si>
    <t xml:space="preserve">15.01.005</t>
  </si>
  <si>
    <t xml:space="preserve">PINTURA PARA ESTRUTURA DE ALUMINIO C/ TINTA ESMALTE AUTOMOTIVA</t>
  </si>
  <si>
    <t xml:space="preserve">31,77</t>
  </si>
  <si>
    <t xml:space="preserve">15.01.006</t>
  </si>
  <si>
    <t xml:space="preserve">ESMALTE A BASE DE ÁGUA EM ESTRUTURA METÁLICA</t>
  </si>
  <si>
    <t xml:space="preserve">30,23</t>
  </si>
  <si>
    <t xml:space="preserve">OLEO SEM APAREL E EMASS PREVIOS EM ESTRUT DE MAD APARENTE (GALPOES)</t>
  </si>
  <si>
    <t xml:space="preserve">24,24</t>
  </si>
  <si>
    <t xml:space="preserve">15.01.012</t>
  </si>
  <si>
    <t xml:space="preserve">ESMALTE S/APAREL EMASS PREVIOS EM ESTRUTURA DE MADEIRA APARENTES</t>
  </si>
  <si>
    <t xml:space="preserve">33,31</t>
  </si>
  <si>
    <t xml:space="preserve">15.01.013</t>
  </si>
  <si>
    <t xml:space="preserve">ESMALTE A BASE DE ÁGUA SEM APARELHAMENTO E EMASSAMENTO PRÉVIOS EM ESTRUTURA DE MADEIRA</t>
  </si>
  <si>
    <t xml:space="preserve">32,52</t>
  </si>
  <si>
    <t xml:space="preserve">15.01.014</t>
  </si>
  <si>
    <t xml:space="preserve">APLICAÇAO DE IMUNIZANTE CUPINICIDA EM MADEIRA.</t>
  </si>
  <si>
    <t xml:space="preserve">18,18</t>
  </si>
  <si>
    <t xml:space="preserve">15.01.015</t>
  </si>
  <si>
    <t xml:space="preserve">VERNIZ SEM APARELHAMENTO E EMAS PREVIOS EM ESTRUT DE MADEIRA
APARENTE</t>
  </si>
  <si>
    <t xml:space="preserve">26,30</t>
  </si>
  <si>
    <t xml:space="preserve">15.01.029</t>
  </si>
  <si>
    <t xml:space="preserve">SERVIÇO GALVANIZACAO A FOGO - ESTRUTURAS</t>
  </si>
  <si>
    <t xml:space="preserve">6,19</t>
  </si>
  <si>
    <t xml:space="preserve">15.01.032</t>
  </si>
  <si>
    <t xml:space="preserve">PRIMER P/ GALVANIZADOS (GALVITE/SIMILAR) - ESTRUTURAS</t>
  </si>
  <si>
    <t xml:space="preserve">17,54</t>
  </si>
  <si>
    <t xml:space="preserve">15.01.035</t>
  </si>
  <si>
    <t xml:space="preserve">FUNDO ANTI-OXIDANTE EM ESTRUTURAS</t>
  </si>
  <si>
    <t xml:space="preserve">20,19</t>
  </si>
  <si>
    <t xml:space="preserve">15.01.099</t>
  </si>
  <si>
    <t xml:space="preserve">PINTURAS EM ESTRUTURAS</t>
  </si>
  <si>
    <t xml:space="preserve">15.02.003</t>
  </si>
  <si>
    <t xml:space="preserve">MASSA NIVELADORA PARA INTERIOR</t>
  </si>
  <si>
    <t xml:space="preserve">32,15</t>
  </si>
  <si>
    <t xml:space="preserve">15.02.005</t>
  </si>
  <si>
    <t xml:space="preserve">TINTA LATEX ECONOMICA</t>
  </si>
  <si>
    <t xml:space="preserve">41,46</t>
  </si>
  <si>
    <t xml:space="preserve">15.02.006</t>
  </si>
  <si>
    <t xml:space="preserve">LATEX COM MASSA NIVELADORA PARA INTERIOR</t>
  </si>
  <si>
    <t xml:space="preserve">15.02.007</t>
  </si>
  <si>
    <t xml:space="preserve">FUNDO SELADOR ACRILICO (UMA DEMAO)</t>
  </si>
  <si>
    <t xml:space="preserve">6,96</t>
  </si>
  <si>
    <t xml:space="preserve">15.02.008</t>
  </si>
  <si>
    <t xml:space="preserve">TINTA A BASE AGUA COM PRINCIPIO ATIVO CONTROLE CONTRA INSETOS APLICADA EM PAREDE  (DUAS DEMAOS)</t>
  </si>
  <si>
    <t xml:space="preserve">54,80</t>
  </si>
  <si>
    <t xml:space="preserve">15.02.010</t>
  </si>
  <si>
    <t xml:space="preserve">TINTA LATEX ECONOMICA EM ELEMENTO VAZADO</t>
  </si>
  <si>
    <t xml:space="preserve">15.02.014</t>
  </si>
  <si>
    <t xml:space="preserve">OLEO COM MASSA NIVELADORA</t>
  </si>
  <si>
    <t xml:space="preserve">60,63</t>
  </si>
  <si>
    <t xml:space="preserve">15.02.015</t>
  </si>
  <si>
    <t xml:space="preserve">OLEO</t>
  </si>
  <si>
    <t xml:space="preserve">38,52</t>
  </si>
  <si>
    <t xml:space="preserve">15.02.018</t>
  </si>
  <si>
    <t xml:space="preserve">ESMALTE A BASE DE AGUA</t>
  </si>
  <si>
    <t xml:space="preserve">45,97</t>
  </si>
  <si>
    <t xml:space="preserve">15.02.019</t>
  </si>
  <si>
    <t xml:space="preserve">ESMALTE</t>
  </si>
  <si>
    <t xml:space="preserve">40,77</t>
  </si>
  <si>
    <t xml:space="preserve">15.02.020</t>
  </si>
  <si>
    <t xml:space="preserve">MASSA NIVELADORA PARA INTERIOR (AREAS MOLHADAS)</t>
  </si>
  <si>
    <t xml:space="preserve">33,29</t>
  </si>
  <si>
    <t xml:space="preserve">15.02.025</t>
  </si>
  <si>
    <t xml:space="preserve">TINTA LATEX STANDARD</t>
  </si>
  <si>
    <t xml:space="preserve">43,67</t>
  </si>
  <si>
    <t xml:space="preserve">15.02.026</t>
  </si>
  <si>
    <t xml:space="preserve">TINTA LATEX STANDARD COM MASSA NIVELADORA</t>
  </si>
  <si>
    <t xml:space="preserve">56,02</t>
  </si>
  <si>
    <t xml:space="preserve">15.02.028</t>
  </si>
  <si>
    <t xml:space="preserve">TINTA A BASE AGUA COM PRINCIPIO ATIVO CONTROLE CONTRA INSETOS APLICADO EM FORRO  (DUAS DEMAOS)</t>
  </si>
  <si>
    <t xml:space="preserve">60,49</t>
  </si>
  <si>
    <t xml:space="preserve">15.02.040</t>
  </si>
  <si>
    <t xml:space="preserve">VERNIZ RETARDANTE DE CHAMA APLICADO EM SUPERFICIE DE MADEIRA ACABAMENTO TRANSPARENTE COM DUAS DEMÃOS</t>
  </si>
  <si>
    <t xml:space="preserve">97,59</t>
  </si>
  <si>
    <t xml:space="preserve">15.02.041</t>
  </si>
  <si>
    <t xml:space="preserve">VERNIZ SELANTE RESISTENTE À ABRASÃO APLICADO SOBRE VERNIZ RETARDANTE EM SUPERFICIE DE MADEIRA ACABAMENTO TRANSPARENTE COM DUAS DEMÃOS</t>
  </si>
  <si>
    <t xml:space="preserve">25,33</t>
  </si>
  <si>
    <t xml:space="preserve">15.02.050</t>
  </si>
  <si>
    <t xml:space="preserve">OLEO EM FORRO DE MADEIRA</t>
  </si>
  <si>
    <t xml:space="preserve">52,50</t>
  </si>
  <si>
    <t xml:space="preserve">15.02.052</t>
  </si>
  <si>
    <t xml:space="preserve">ESMALTE EM FORRO DE MADEIRA</t>
  </si>
  <si>
    <t xml:space="preserve">54,30</t>
  </si>
  <si>
    <t xml:space="preserve">15.02.053</t>
  </si>
  <si>
    <t xml:space="preserve">ESMALTE A BASE DE AGUA EM FORRO DE MADEIRA</t>
  </si>
  <si>
    <t xml:space="preserve">52,59</t>
  </si>
  <si>
    <t xml:space="preserve">15.02.055</t>
  </si>
  <si>
    <t xml:space="preserve">ENVERNIZAMENTO EM FORRO DE MADEIRA</t>
  </si>
  <si>
    <t xml:space="preserve">33,43</t>
  </si>
  <si>
    <t xml:space="preserve">15.02.061</t>
  </si>
  <si>
    <t xml:space="preserve">TINTA LATEX STANDARD EM SUPERFICIE DE GESSO</t>
  </si>
  <si>
    <t xml:space="preserve">34,12</t>
  </si>
  <si>
    <t xml:space="preserve">15.02.062</t>
  </si>
  <si>
    <t xml:space="preserve">TINTA LATEX ECONOMICA EM SUPERFICIE DE GESSO</t>
  </si>
  <si>
    <t xml:space="preserve">31,92</t>
  </si>
  <si>
    <t xml:space="preserve">15.02.080</t>
  </si>
  <si>
    <t xml:space="preserve">TINTA LATEX PARA PISO</t>
  </si>
  <si>
    <t xml:space="preserve">34,18</t>
  </si>
  <si>
    <t xml:space="preserve">15.02.099</t>
  </si>
  <si>
    <t xml:space="preserve">PINTURAS EM FORROS/PAREDES INTERNAS</t>
  </si>
  <si>
    <t xml:space="preserve">15.03.002</t>
  </si>
  <si>
    <t xml:space="preserve">MASSA NIVELADORA A BASE DE AGUA EM ESQUADRIAS DE MADEIRA</t>
  </si>
  <si>
    <t xml:space="preserve">32,78</t>
  </si>
  <si>
    <t xml:space="preserve">15.03.003</t>
  </si>
  <si>
    <t xml:space="preserve">ÓLEO SEM MASSA NIVELADORA EM ESQUADRIAS DE MADEIRA</t>
  </si>
  <si>
    <t xml:space="preserve">36,16</t>
  </si>
  <si>
    <t xml:space="preserve">15.03.005</t>
  </si>
  <si>
    <t xml:space="preserve">OLEO EM MADEIRA SEM APARELHAMENTO E EMASS PREVIOS (PORTOES-CERCAS)</t>
  </si>
  <si>
    <t xml:space="preserve">34,22</t>
  </si>
  <si>
    <t xml:space="preserve">15.03.006</t>
  </si>
  <si>
    <t xml:space="preserve">ESMALTE SEM MASSA NIVELADORA EM ESQUADRIAS DE MADEIRA</t>
  </si>
  <si>
    <t xml:space="preserve">45,03</t>
  </si>
  <si>
    <t xml:space="preserve">15.03.008</t>
  </si>
  <si>
    <t xml:space="preserve">OLEO COM MASSA NIVELADORA EM ESQUADRIAS DE MADEIRA</t>
  </si>
  <si>
    <t xml:space="preserve">76,01</t>
  </si>
  <si>
    <t xml:space="preserve">15.03.009</t>
  </si>
  <si>
    <t xml:space="preserve">ESMALTE EM CERCAS PORTOES E GRADIS</t>
  </si>
  <si>
    <t xml:space="preserve">16,26</t>
  </si>
  <si>
    <t xml:space="preserve">15.03.010</t>
  </si>
  <si>
    <t xml:space="preserve">VERNIZ PLASTICO BASE POLIURET EM ESQUADRIAS E PECAS MADEIRA EXTERNA</t>
  </si>
  <si>
    <t xml:space="preserve">36,89</t>
  </si>
  <si>
    <t xml:space="preserve">15.03.011</t>
  </si>
  <si>
    <t xml:space="preserve">ESMALTE COM MASSA NIVELADORA EM ESQUADRIAS DE MADEIRA</t>
  </si>
  <si>
    <t xml:space="preserve">77,81</t>
  </si>
  <si>
    <t xml:space="preserve">15.03.012</t>
  </si>
  <si>
    <t xml:space="preserve">ENVERNIZAMENTO EM ESQUADRIAS DE MADEIRA</t>
  </si>
  <si>
    <t xml:space="preserve">15.03.020</t>
  </si>
  <si>
    <t xml:space="preserve">OLEO EM ESQUADRIAS DE FERRO</t>
  </si>
  <si>
    <t xml:space="preserve">39,08</t>
  </si>
  <si>
    <t xml:space="preserve">15.03.021</t>
  </si>
  <si>
    <t xml:space="preserve">ESMALTE EM ESQUADRIAS DE FERRO</t>
  </si>
  <si>
    <t xml:space="preserve">41,33</t>
  </si>
  <si>
    <t xml:space="preserve">15.03.022</t>
  </si>
  <si>
    <t xml:space="preserve">GRAFITE EM ESQUADRIAS DE FERRO</t>
  </si>
  <si>
    <t xml:space="preserve">45,40</t>
  </si>
  <si>
    <t xml:space="preserve">15.03.024</t>
  </si>
  <si>
    <t xml:space="preserve">PINTURA ALUMINIO EM ESQUADRIAS DE FERRO</t>
  </si>
  <si>
    <t xml:space="preserve">49,44</t>
  </si>
  <si>
    <t xml:space="preserve">15.03.025</t>
  </si>
  <si>
    <t xml:space="preserve">ESMALTE A BASE DE AGUA SEM MASSA NIVELADORA EM ESQUADRIAS DE MADEIRA</t>
  </si>
  <si>
    <t xml:space="preserve">45,61</t>
  </si>
  <si>
    <t xml:space="preserve">15.03.026</t>
  </si>
  <si>
    <t xml:space="preserve">ESMALTE A BASE DE AGUA COM MASSA NIVELADORA EM ESQUADRIAS DE MADEIRA</t>
  </si>
  <si>
    <t xml:space="preserve">78,39</t>
  </si>
  <si>
    <t xml:space="preserve">15.03.027</t>
  </si>
  <si>
    <t xml:space="preserve">ESMALTE A BASE DE AGUA EM CERCAS, PORTÕES E GRADIS</t>
  </si>
  <si>
    <t xml:space="preserve">23,19</t>
  </si>
  <si>
    <t xml:space="preserve">15.03.028</t>
  </si>
  <si>
    <t xml:space="preserve">ESMALTE A BASE DE AGUA EM ESQUADRIAS DE FERRO</t>
  </si>
  <si>
    <t xml:space="preserve">52,88</t>
  </si>
  <si>
    <t xml:space="preserve">15.03.029</t>
  </si>
  <si>
    <t xml:space="preserve">SERVIÇO GALVANIZACAO A FOGO -  ESQUADRIAS.</t>
  </si>
  <si>
    <t xml:space="preserve">15.03.032</t>
  </si>
  <si>
    <t xml:space="preserve">PRIMER P/ GALVANIZADOS (GALVIT/SIMILAR) - ESQUADRIAS</t>
  </si>
  <si>
    <t xml:space="preserve">42,98</t>
  </si>
  <si>
    <t xml:space="preserve">15.03.035</t>
  </si>
  <si>
    <t xml:space="preserve">FUNDO ANTI-OXIDANTE EM ESQUADRIAS</t>
  </si>
  <si>
    <t xml:space="preserve">46,59</t>
  </si>
  <si>
    <t xml:space="preserve">15.03.040</t>
  </si>
  <si>
    <t xml:space="preserve">OLEO EM RODAPES, BAGUETES E MOLDURAS DE MADEIRA</t>
  </si>
  <si>
    <t xml:space="preserve">5,44</t>
  </si>
  <si>
    <t xml:space="preserve">15.03.041</t>
  </si>
  <si>
    <t xml:space="preserve">ESMALTE EM RODAPES, BAGUETES E MOLDURAS DE MADEIRA</t>
  </si>
  <si>
    <t xml:space="preserve">10,27</t>
  </si>
  <si>
    <t xml:space="preserve">15.03.042</t>
  </si>
  <si>
    <t xml:space="preserve">ESMALTE A BASE DE AGUA EM RODAPES BAGUETES E MOLDURAS DE MADEIRA</t>
  </si>
  <si>
    <t xml:space="preserve">9,85</t>
  </si>
  <si>
    <t xml:space="preserve">15.03.050</t>
  </si>
  <si>
    <t xml:space="preserve">ENVERNIZAMENTO DE RODAPES,BAGUETES OU MOLDURAS DE MADEIRA</t>
  </si>
  <si>
    <t xml:space="preserve">5,91</t>
  </si>
  <si>
    <t xml:space="preserve">15.03.060</t>
  </si>
  <si>
    <t xml:space="preserve">FACE EXTERNA DE CALHAS/CONDUTORES COM TINTA SINTETICA (ESMALTE)</t>
  </si>
  <si>
    <t xml:space="preserve">19,02</t>
  </si>
  <si>
    <t xml:space="preserve">15.03.061</t>
  </si>
  <si>
    <t xml:space="preserve">FACE INTERNA DE CALHAS COM TINTA BETUMINOSA</t>
  </si>
  <si>
    <t xml:space="preserve">12,77</t>
  </si>
  <si>
    <t xml:space="preserve">15.03.062</t>
  </si>
  <si>
    <t xml:space="preserve">FACE APARENTE DE RUFOS/RINCOES COM TINTA BETUMINOSA</t>
  </si>
  <si>
    <t xml:space="preserve">15.03.063</t>
  </si>
  <si>
    <t xml:space="preserve">FACE EXTERNA DE CALHAS/CONDUTORES COM TINTA A OLEO</t>
  </si>
  <si>
    <t xml:space="preserve">18,12</t>
  </si>
  <si>
    <t xml:space="preserve">15.03.064</t>
  </si>
  <si>
    <t xml:space="preserve">FACE EXTERNA DE CALHAS/CONDUTORES COM ESMALTE A BASE DE AGUA</t>
  </si>
  <si>
    <t xml:space="preserve">19,69</t>
  </si>
  <si>
    <t xml:space="preserve">15.03.068</t>
  </si>
  <si>
    <t xml:space="preserve">PINTURA DUAS DEMÃOS ESMALTE FACE APARENTE DE TUBULAÇÃO Ø 3/4"</t>
  </si>
  <si>
    <t xml:space="preserve">9,72</t>
  </si>
  <si>
    <t xml:space="preserve">15.03.069</t>
  </si>
  <si>
    <t xml:space="preserve">PINTURA DUAS DEMÃOS ESMALTE FACE APARENTE DE TUBULAÇÃO Ø1"</t>
  </si>
  <si>
    <t xml:space="preserve">10,12</t>
  </si>
  <si>
    <t xml:space="preserve">15.03.072</t>
  </si>
  <si>
    <t xml:space="preserve">PINTURA DUAS DEMÃOS ESMALTE FACE APARENTE DE TUBULAÇÃO Ø1 1/4"</t>
  </si>
  <si>
    <t xml:space="preserve">13,36</t>
  </si>
  <si>
    <t xml:space="preserve">15.03.073</t>
  </si>
  <si>
    <t xml:space="preserve">PINTURA DUAS DEMÃOS ESMALTE FACE APARENTE DE TUBULAÇÃO Ø1 1/2"</t>
  </si>
  <si>
    <t xml:space="preserve">13,76</t>
  </si>
  <si>
    <t xml:space="preserve">15.03.074</t>
  </si>
  <si>
    <t xml:space="preserve">PINTURA DUAS DEMÃOS ESMALTE FACE APARENTE DE TUBULAÇÃO Ø 2"</t>
  </si>
  <si>
    <t xml:space="preserve">17,40</t>
  </si>
  <si>
    <t xml:space="preserve">15.03.075</t>
  </si>
  <si>
    <t xml:space="preserve">PINTURA DUAS DEMÃOS ESMALTE FACE APARENTE DE TUBULAÇÃO Ø 2 1/2"</t>
  </si>
  <si>
    <t xml:space="preserve">15.03.076</t>
  </si>
  <si>
    <t xml:space="preserve">PINTURA DUAS DEMÃOS ESMALTE FACE APARENTE DE TUBULAÇÃO Ø 3"</t>
  </si>
  <si>
    <t xml:space="preserve">19,00</t>
  </si>
  <si>
    <t xml:space="preserve">15.03.077</t>
  </si>
  <si>
    <t xml:space="preserve">PINTURA DUAS DEMÃOS ESMALTE FACE APARENTE DE TUBULAÇÃO Ø 4"</t>
  </si>
  <si>
    <t xml:space="preserve">15.03.078</t>
  </si>
  <si>
    <t xml:space="preserve">PINTURA DUAS DEMÃOS ESMALTE FACE APARENTE DE TUBULAÇÃO Ø 6</t>
  </si>
  <si>
    <t xml:space="preserve">21,44</t>
  </si>
  <si>
    <t xml:space="preserve">15.03.079</t>
  </si>
  <si>
    <t xml:space="preserve">PINTURA DUAS DEMÃOS ESMALTE FACE APARENTE DE TUBULAÇÃO PVC  Ø 2"</t>
  </si>
  <si>
    <t xml:space="preserve">15,93</t>
  </si>
  <si>
    <t xml:space="preserve">15.03.080</t>
  </si>
  <si>
    <t xml:space="preserve">PINTURA DUAS DEMÃOS ESMALTE FACE APARENTE DE TUBULAÇÃO PVC Ø  3"</t>
  </si>
  <si>
    <t xml:space="preserve">16,60</t>
  </si>
  <si>
    <t xml:space="preserve">15.03.081</t>
  </si>
  <si>
    <t xml:space="preserve">PINTURA DUAS DEMÃOS ESMALTE FACE APARENTE DE TUBULAÇÃO PVC Ø 4"</t>
  </si>
  <si>
    <t xml:space="preserve">20,10</t>
  </si>
  <si>
    <t xml:space="preserve">15.03.082</t>
  </si>
  <si>
    <t xml:space="preserve">PINTURA DUAS DEMÃOS ESMALTE FACE APARENTE DE TUBULAÇÃO PVC Ø 6"</t>
  </si>
  <si>
    <t xml:space="preserve">15.03.099</t>
  </si>
  <si>
    <t xml:space="preserve">PINTURAS EM ESQUADRIAS</t>
  </si>
  <si>
    <t xml:space="preserve">15.04.001</t>
  </si>
  <si>
    <t xml:space="preserve">CAIACAO</t>
  </si>
  <si>
    <t xml:space="preserve">12,25</t>
  </si>
  <si>
    <t xml:space="preserve">15.04.005</t>
  </si>
  <si>
    <t xml:space="preserve">TINTA LÁTEX ECONÔMICA</t>
  </si>
  <si>
    <t xml:space="preserve">31,52</t>
  </si>
  <si>
    <t xml:space="preserve">15.04.006</t>
  </si>
  <si>
    <t xml:space="preserve">33,72</t>
  </si>
  <si>
    <t xml:space="preserve">15.04.007</t>
  </si>
  <si>
    <t xml:space="preserve">MASSA NIVELADORA PARA EXTERIOR</t>
  </si>
  <si>
    <t xml:space="preserve">15.04.008</t>
  </si>
  <si>
    <t xml:space="preserve">LATEX EM ELEMENTO VAZADO</t>
  </si>
  <si>
    <t xml:space="preserve">15.04.009</t>
  </si>
  <si>
    <t xml:space="preserve">TRATAMENTO DE CONCRETO COM ESTUQUE E LIXAMENTO</t>
  </si>
  <si>
    <t xml:space="preserve">48,99</t>
  </si>
  <si>
    <t xml:space="preserve">15.04.011</t>
  </si>
  <si>
    <t xml:space="preserve">TINTA MINERAL IMPERMEAVEL SEM NATA SELADORA</t>
  </si>
  <si>
    <t xml:space="preserve">18,90</t>
  </si>
  <si>
    <t xml:space="preserve">15.04.012</t>
  </si>
  <si>
    <t xml:space="preserve">TINTA MINERAL IMPERMEAVEL C/ NATA SELADORA S/ BLOCO DE CONCRETO</t>
  </si>
  <si>
    <t xml:space="preserve">35,66</t>
  </si>
  <si>
    <t xml:space="preserve">15.04.013</t>
  </si>
  <si>
    <t xml:space="preserve">HIDROFUGO A BASE DE SILICONE</t>
  </si>
  <si>
    <t xml:space="preserve">61,27</t>
  </si>
  <si>
    <t xml:space="preserve">15.04.015</t>
  </si>
  <si>
    <t xml:space="preserve">ESMALTE EM SUPERFICIE REBOCADA SEM MASSA NIVELADORA</t>
  </si>
  <si>
    <t xml:space="preserve">33,08</t>
  </si>
  <si>
    <t xml:space="preserve">15.04.020</t>
  </si>
  <si>
    <t xml:space="preserve">LIQUIDO IMUNIZANTE EM MADEIRA APARENTE</t>
  </si>
  <si>
    <t xml:space="preserve">15.04.030</t>
  </si>
  <si>
    <t xml:space="preserve">VERNIZ ACRILICO BASE SOLVENTE COM 1 DEMAO PRIMER +2 DEMAOS VERNIZ
ACRILICO BASE SOLVENTE</t>
  </si>
  <si>
    <t xml:space="preserve">32,74</t>
  </si>
  <si>
    <t xml:space="preserve">15.04.031</t>
  </si>
  <si>
    <t xml:space="preserve">VERNIZ ACRILICO BASE AGUA APLICAÇAO 3 DEMAOS</t>
  </si>
  <si>
    <t xml:space="preserve">14,64</t>
  </si>
  <si>
    <t xml:space="preserve">15.04.040</t>
  </si>
  <si>
    <t xml:space="preserve">15.04.041</t>
  </si>
  <si>
    <t xml:space="preserve">15.04.073</t>
  </si>
  <si>
    <t xml:space="preserve">PINTURA PARA TELHAS DE ALUMINIO COM TINTA ESMALTE AUTOMOTIVA</t>
  </si>
  <si>
    <t xml:space="preserve">15.04.078</t>
  </si>
  <si>
    <t xml:space="preserve">SINALIZAÇÃO VISUAL DE DEGRAUS-PINTURA ACRÍLICA P/PISOS</t>
  </si>
  <si>
    <t xml:space="preserve">19,09</t>
  </si>
  <si>
    <t xml:space="preserve">15.04.080</t>
  </si>
  <si>
    <t xml:space="preserve">PINTURA  DE QUADRAS ESP-LINHAS DEMARCATORIAS (600M2)</t>
  </si>
  <si>
    <t xml:space="preserve">1694,02</t>
  </si>
  <si>
    <t xml:space="preserve">15.04.081</t>
  </si>
  <si>
    <t xml:space="preserve">PINTURA DE LINHAS DEMARCATORIAS DE QUADRA DE ESPORTES</t>
  </si>
  <si>
    <t xml:space="preserve">2,80</t>
  </si>
  <si>
    <t xml:space="preserve">15.04.082</t>
  </si>
  <si>
    <t xml:space="preserve">15.04.085</t>
  </si>
  <si>
    <t xml:space="preserve">PINTURA DE LINHAS DEMARCATORIAS ATE10CM  QUADRA DE ESPORTE BORRACHA CLORADA INCLUSiIVE  MATERIAL E MAO DE OBRA</t>
  </si>
  <si>
    <t xml:space="preserve">9,17</t>
  </si>
  <si>
    <t xml:space="preserve">15.04.086</t>
  </si>
  <si>
    <t xml:space="preserve">PINTURA DE LINHAS DEMARCATORIAS ATE10CM  QUADRA DE ESPORTES    EPÓXI
INCLUSIVE MATERIAL E MAO DE OBRA</t>
  </si>
  <si>
    <t xml:space="preserve">11,42</t>
  </si>
  <si>
    <t xml:space="preserve">15.04.087</t>
  </si>
  <si>
    <t xml:space="preserve">PINTURA PISO DE QUADRA DE ESPORTES BORRACHA CLORADA INCLUSIVE
MATERIAL E MAO DE OBRA</t>
  </si>
  <si>
    <t xml:space="preserve">41,11</t>
  </si>
  <si>
    <t xml:space="preserve">15.04.088</t>
  </si>
  <si>
    <t xml:space="preserve">PINTURA  PISO DE QUADRA DE ESPORTES EPÓXI INCLUSIVE MATERIAL E MAO DE OBRA</t>
  </si>
  <si>
    <t xml:space="preserve">52,95</t>
  </si>
  <si>
    <t xml:space="preserve">15.04.099</t>
  </si>
  <si>
    <t xml:space="preserve">PINTURAS EM PAREDES EXTERNAS</t>
  </si>
  <si>
    <t xml:space="preserve">15.50.001</t>
  </si>
  <si>
    <t xml:space="preserve">RASPAGEM DE CAIACAO OU TINTA MINERAL IMPERMEAVEL</t>
  </si>
  <si>
    <t xml:space="preserve">15.50.002</t>
  </si>
  <si>
    <t xml:space="preserve">REMOCAO DE OLEO,ESMALTE,LATEX/ACRILICO EM PAREDES COM LIXAMENTO</t>
  </si>
  <si>
    <t xml:space="preserve">4,89</t>
  </si>
  <si>
    <t xml:space="preserve">15.50.003</t>
  </si>
  <si>
    <t xml:space="preserve">REMOCAO DE OLEO,ESMALTE OU VERNIZ EM ESQ DE MADEIRA C/LIXAMENTO</t>
  </si>
  <si>
    <t xml:space="preserve">6,85</t>
  </si>
  <si>
    <t xml:space="preserve">15.50.004</t>
  </si>
  <si>
    <t xml:space="preserve">REMOCAO DE OLEO,ESMALTE,ALUMIN OU GRAFITE EM ESQ DE FERRO C/LIXAMENT</t>
  </si>
  <si>
    <t xml:space="preserve">8,35</t>
  </si>
  <si>
    <t xml:space="preserve">15.50.010</t>
  </si>
  <si>
    <t xml:space="preserve">REMOÇAO DE OLEO,ESMALTE,VERNIZ EM RODAPES,BAGUETES E MOLD C/LIXAMENTO</t>
  </si>
  <si>
    <t xml:space="preserve">1,37</t>
  </si>
  <si>
    <t xml:space="preserve">15.50.011</t>
  </si>
  <si>
    <t xml:space="preserve">REMOCAO DE OLEO,ESMALTE,LATEX/ACRILICO EM PAREDES COM PRODUTO QUIMICO</t>
  </si>
  <si>
    <t xml:space="preserve">10,62</t>
  </si>
  <si>
    <t xml:space="preserve">15.50.012</t>
  </si>
  <si>
    <t xml:space="preserve">REMOCAO DE OLEO ESMALTE OU VERNIZ EM ESQ. DE MADEIRA C/PROD QUIMICO</t>
  </si>
  <si>
    <t xml:space="preserve">15.50.013</t>
  </si>
  <si>
    <t xml:space="preserve">REMOCAO DE OLEO,ESMALTE,ALUMIN OU GRAFITE EM ESQ DE FERRO C/PROD QUI</t>
  </si>
  <si>
    <t xml:space="preserve">15.50.014</t>
  </si>
  <si>
    <t xml:space="preserve">REMOÇAO DE OLEO,ESMALTE,VERNIZ EM RODAPES,BAGUETES E MOLD C/PROD.QUIMICO</t>
  </si>
  <si>
    <t xml:space="preserve">2,12</t>
  </si>
  <si>
    <t xml:space="preserve">15.50.030</t>
  </si>
  <si>
    <t xml:space="preserve">REMOCAO DE PINTURA EM ESTRUTURA METALICA COM LIXAMENTO</t>
  </si>
  <si>
    <t xml:space="preserve">31,47</t>
  </si>
  <si>
    <t xml:space="preserve">15.50.099</t>
  </si>
  <si>
    <t xml:space="preserve">REMOCOES</t>
  </si>
  <si>
    <t xml:space="preserve">15.80.010</t>
  </si>
  <si>
    <t xml:space="preserve">PINTURA EM AZULEJO</t>
  </si>
  <si>
    <t xml:space="preserve">15.80.011</t>
  </si>
  <si>
    <t xml:space="preserve">OLEO EM SUPERFICIE INCLUSIVE PREPARO E RETOQUE DE MASSA</t>
  </si>
  <si>
    <t xml:space="preserve">23,21</t>
  </si>
  <si>
    <t xml:space="preserve">15.80.013</t>
  </si>
  <si>
    <t xml:space="preserve">ESMALTE EM ESQUADRIAS DE MADEIRA INCLUSIVE PREPARO E RETOQUES DE MASSA</t>
  </si>
  <si>
    <t xml:space="preserve">27,20</t>
  </si>
  <si>
    <t xml:space="preserve">15.80.018</t>
  </si>
  <si>
    <t xml:space="preserve">TINTA LATEX STANDARD INCLUSIVE PREPARO E RETOQUE DE MASSA NIVELADORA</t>
  </si>
  <si>
    <t xml:space="preserve">21,16</t>
  </si>
  <si>
    <t xml:space="preserve">15.80.021</t>
  </si>
  <si>
    <t xml:space="preserve">OLEO EM ESQUADRIAS DE FERRO INCLUSIVE PREPARO E RETOQUES DE ZARCAO</t>
  </si>
  <si>
    <t xml:space="preserve">36,50</t>
  </si>
  <si>
    <t xml:space="preserve">15.80.023</t>
  </si>
  <si>
    <t xml:space="preserve">OLEO EM RODAPES/BAGUETES/MOLD. MAD. INCL. PREPARO E RETOQUE DE MASSA</t>
  </si>
  <si>
    <t xml:space="preserve">5,43</t>
  </si>
  <si>
    <t xml:space="preserve">15.80.024</t>
  </si>
  <si>
    <t xml:space="preserve">ALUMINIO EM ESQUADRIAS DE FERRO INCLUSIVE PREPARO E RETOQUE DE ZARCA</t>
  </si>
  <si>
    <t xml:space="preserve">42,71</t>
  </si>
  <si>
    <t xml:space="preserve">15.80.025</t>
  </si>
  <si>
    <t xml:space="preserve">REMOVEDOR DE PICHAÇÃO - POS PINTURA ANTIPICHAÇÃO</t>
  </si>
  <si>
    <t xml:space="preserve">10,71</t>
  </si>
  <si>
    <t xml:space="preserve">15.80.026</t>
  </si>
  <si>
    <t xml:space="preserve">OLEO EM ESQUADRIAS DE MADEIRA INCLUSIVE PREPARO E RETOQUES DE MASSA</t>
  </si>
  <si>
    <t xml:space="preserve">27,48</t>
  </si>
  <si>
    <t xml:space="preserve">15.80.029</t>
  </si>
  <si>
    <t xml:space="preserve">VERNIZ ANTIPICHAÇÃO 2 DEMAOS</t>
  </si>
  <si>
    <t xml:space="preserve">53,52</t>
  </si>
  <si>
    <t xml:space="preserve">15.80.031</t>
  </si>
  <si>
    <t xml:space="preserve">VERNIZ EM ESQUADRIAS DE MADEIRA INCL PREPARO E RETOQUE DE MASSA</t>
  </si>
  <si>
    <t xml:space="preserve">36,87</t>
  </si>
  <si>
    <t xml:space="preserve">15.80.032</t>
  </si>
  <si>
    <t xml:space="preserve">VERNIZ EM RODAPES/BAGUETES/MOLD. MAD. INCL. PREPARO E RETOQUE DE MASSA</t>
  </si>
  <si>
    <t xml:space="preserve">4,35</t>
  </si>
  <si>
    <t xml:space="preserve">15.80.036</t>
  </si>
  <si>
    <t xml:space="preserve">ESMALTE EM SUPERFICIE DE MADEIRA INCLUSIVE PREPARO E RETOQUE DE MASSA</t>
  </si>
  <si>
    <t xml:space="preserve">27,56</t>
  </si>
  <si>
    <t xml:space="preserve">15.80.040</t>
  </si>
  <si>
    <t xml:space="preserve">PINTURA DE QUADRAS ESPORTIVAS - LINHAS DEMARCATORIAS</t>
  </si>
  <si>
    <t xml:space="preserve">981,82</t>
  </si>
  <si>
    <t xml:space="preserve">15.80.042</t>
  </si>
  <si>
    <t xml:space="preserve">2,45</t>
  </si>
  <si>
    <t xml:space="preserve">15.80.043</t>
  </si>
  <si>
    <t xml:space="preserve">TINTA LATEX ECONOMICA INCLUSIVE PREPARO E RETOQUE DE MASSA NIVELADOR</t>
  </si>
  <si>
    <t xml:space="preserve">19,39</t>
  </si>
  <si>
    <t xml:space="preserve">15.80.044</t>
  </si>
  <si>
    <t xml:space="preserve">ESMALTE EM SUPERFICIE INCLUSIVE PREPARO E RETOQUE DE MASSA</t>
  </si>
  <si>
    <t xml:space="preserve">15.80.045</t>
  </si>
  <si>
    <t xml:space="preserve">ESMALTE EM ESQUADRIAS DE FERRO INCLUSIVE PREPARO E RETOQUES DE ZARCAO</t>
  </si>
  <si>
    <t xml:space="preserve">15.80.046</t>
  </si>
  <si>
    <t xml:space="preserve">GRAFITE EM ESQUADRIAS DE FERRO INCL. PREPARO E RETOQUE DE ZARCAO</t>
  </si>
  <si>
    <t xml:space="preserve">40,29</t>
  </si>
  <si>
    <t xml:space="preserve">15.80.047</t>
  </si>
  <si>
    <t xml:space="preserve">PINTURA EM LOUSA INCL. PREPARO E RETOQUE DE MASSA</t>
  </si>
  <si>
    <t xml:space="preserve">24,18</t>
  </si>
  <si>
    <t xml:space="preserve">15.80.048</t>
  </si>
  <si>
    <t xml:space="preserve">ESMALTE EM FORRO DE MADEIRA INCLUSIVE PREPARO E RETOQUE DE MASSA</t>
  </si>
  <si>
    <t xml:space="preserve">26,65</t>
  </si>
  <si>
    <t xml:space="preserve">15.80.050</t>
  </si>
  <si>
    <t xml:space="preserve">OLEO EM FORRO DE MADEIRA INCLUSIVE PREPARO E RETOQUE DE MASSA</t>
  </si>
  <si>
    <t xml:space="preserve">24,85</t>
  </si>
  <si>
    <t xml:space="preserve">15.80.060</t>
  </si>
  <si>
    <t xml:space="preserve">ESMALTE EM ESTRUTURA METALICA INCLUSIVE PREPARO E RETOQUE DE ZARCAO</t>
  </si>
  <si>
    <t xml:space="preserve">23,66</t>
  </si>
  <si>
    <t xml:space="preserve">15.80.061</t>
  </si>
  <si>
    <t xml:space="preserve">OLEO EM ESTRUTURA METALICA INCLUSIVE PREPARO E RETOQUE DE ZARCAO</t>
  </si>
  <si>
    <t xml:space="preserve">22,31</t>
  </si>
  <si>
    <t xml:space="preserve">15.80.062</t>
  </si>
  <si>
    <t xml:space="preserve">GRAFITE EM ESTRUTURA METALICA INCLUSIVE PREPARO E RETOQUE DE ZARCAO</t>
  </si>
  <si>
    <t xml:space="preserve">26,10</t>
  </si>
  <si>
    <t xml:space="preserve">15.80.070</t>
  </si>
  <si>
    <t xml:space="preserve">GALVANIZACAO A FRIO - PINTURA P/ ESTRUTURAS - CONSERVACAO</t>
  </si>
  <si>
    <t xml:space="preserve">51,35</t>
  </si>
  <si>
    <t xml:space="preserve">15.80.071</t>
  </si>
  <si>
    <t xml:space="preserve">GALVANIZACAO A FRIO - PINTURA P/ ESQUADRIAS - CONSERVACAO</t>
  </si>
  <si>
    <t xml:space="preserve">79,16</t>
  </si>
  <si>
    <t xml:space="preserve">15.80.072</t>
  </si>
  <si>
    <t xml:space="preserve">PRIMER P/ GALVANIZADOS (GALVIT/SIMILAR) - ESTRUTURAS - CONSERVACAO</t>
  </si>
  <si>
    <t xml:space="preserve">15,35</t>
  </si>
  <si>
    <t xml:space="preserve">15.80.073</t>
  </si>
  <si>
    <t xml:space="preserve">PRIMER P/ GALVANIZADOS (GALVIT/SIMILAR) - ESQUADRIAS - CONSERVACAO</t>
  </si>
  <si>
    <t xml:space="preserve">30,34</t>
  </si>
  <si>
    <t xml:space="preserve">15.80.075</t>
  </si>
  <si>
    <t xml:space="preserve">FUNDO ANTI-OXIDANTE EM ESTRUTURAS - CONSERVACAO</t>
  </si>
  <si>
    <t xml:space="preserve">16,89</t>
  </si>
  <si>
    <t xml:space="preserve">15.80.076</t>
  </si>
  <si>
    <t xml:space="preserve">FUNDO ANTI-OXIDANTE EM ESQUADRIAS - CONSERVACAO</t>
  </si>
  <si>
    <t xml:space="preserve">32,16</t>
  </si>
  <si>
    <t xml:space="preserve">15.80.080</t>
  </si>
  <si>
    <t xml:space="preserve">SERVIÇO GALVANIZACAO A FOGO - ESTRUTURAS / ESQUADRIAS.</t>
  </si>
  <si>
    <t xml:space="preserve">15.80.099</t>
  </si>
  <si>
    <t xml:space="preserve">SERVICOS DE PINTURA - CONSERVACAO</t>
  </si>
  <si>
    <t xml:space="preserve">16.01.008</t>
  </si>
  <si>
    <t xml:space="preserve">FD-07 FECHAM DIVISA/BL CONCRETO/REV CHAP GROSSO FACE EXT H=185CM/SAPAT</t>
  </si>
  <si>
    <t xml:space="preserve">705,71</t>
  </si>
  <si>
    <t xml:space="preserve">16.01.009</t>
  </si>
  <si>
    <t xml:space="preserve">FD-08 FECHAM DIVISA/BL CONCRETO/REV CHAP GROSSO FACE EXT H=185CM/BROCA</t>
  </si>
  <si>
    <t xml:space="preserve">826,51</t>
  </si>
  <si>
    <t xml:space="preserve">16.01.010</t>
  </si>
  <si>
    <t xml:space="preserve">FD-10 FECHAMENTO PARA DEVISAS/MOUROES</t>
  </si>
  <si>
    <t xml:space="preserve">84,23</t>
  </si>
  <si>
    <t xml:space="preserve">16.01.011</t>
  </si>
  <si>
    <t xml:space="preserve">FD-11 FECHAMENTO DE DIVISAS - MOUROES C/ PLACAS PRE MOLDADAS</t>
  </si>
  <si>
    <t xml:space="preserve">312,11</t>
  </si>
  <si>
    <t xml:space="preserve">16.01.012</t>
  </si>
  <si>
    <t xml:space="preserve">FD-12 FECHAMENTO DE DIVISAS - MOUROES C/ ARAMES E HIBISCOS</t>
  </si>
  <si>
    <t xml:space="preserve">259,16</t>
  </si>
  <si>
    <t xml:space="preserve">16.01.013</t>
  </si>
  <si>
    <t xml:space="preserve">FD-13 FECHAMENTO DIV/BL CONCR/SEM REVESTIMENTO (H=185CM/SAPATA)</t>
  </si>
  <si>
    <t xml:space="preserve">677,23</t>
  </si>
  <si>
    <t xml:space="preserve">16.01.014</t>
  </si>
  <si>
    <t xml:space="preserve">FD-14 FECHAMENTO DE DIVISA/BLOCO DE CONCRETO/ S/REVEST. H=185CM/BROCA</t>
  </si>
  <si>
    <t xml:space="preserve">797,89</t>
  </si>
  <si>
    <t xml:space="preserve">16.01.015</t>
  </si>
  <si>
    <t xml:space="preserve">FD-15 FECHAMENTO DE DIVISA/BL CONCRETO/REVEST CHAP FINO H=235CM/SAPATA</t>
  </si>
  <si>
    <t xml:space="preserve">869,55</t>
  </si>
  <si>
    <t xml:space="preserve">16.01.016</t>
  </si>
  <si>
    <t xml:space="preserve">FD-16 FECHAMENTO DIVISA/BL CONCRETO/REVEST CHAPISCO FINO H=235CM/BROCA</t>
  </si>
  <si>
    <t xml:space="preserve">999,01</t>
  </si>
  <si>
    <t xml:space="preserve">16.01.021</t>
  </si>
  <si>
    <t xml:space="preserve">FD-21 FECHAMENTO DE DIVISA COM GRADIL ELETROFUNDIDO / SAPATA (H=185CM)</t>
  </si>
  <si>
    <t xml:space="preserve">1182,87</t>
  </si>
  <si>
    <t xml:space="preserve">16.01.022</t>
  </si>
  <si>
    <t xml:space="preserve">FD-22 FECHAMENTO DE DIVISA COM GRADIL ELETROFUNDIDO/SAPATA (H=235CM)</t>
  </si>
  <si>
    <t xml:space="preserve">1335,76</t>
  </si>
  <si>
    <t xml:space="preserve">16.01.028</t>
  </si>
  <si>
    <t xml:space="preserve">FD-23 FECHAMENTO DE DIVISA COM GRADIL ELETROFUNDIDO / BROCA (H=185CM)</t>
  </si>
  <si>
    <t xml:space="preserve">1285,24</t>
  </si>
  <si>
    <t xml:space="preserve">16.01.029</t>
  </si>
  <si>
    <t xml:space="preserve">FD-24 FECHAMENTO DE DIVISA COM GRADIL ELETROFUNDIDO / BROCA (H=235CM)</t>
  </si>
  <si>
    <t xml:space="preserve">1438,13</t>
  </si>
  <si>
    <t xml:space="preserve">16.01.030</t>
  </si>
  <si>
    <t xml:space="preserve">FD-25 FECHAMENTO DIVISA C/ GRADIL ELETROF / SAPATA (199X132.20CM)</t>
  </si>
  <si>
    <t xml:space="preserve">1112,57</t>
  </si>
  <si>
    <t xml:space="preserve">16.01.031</t>
  </si>
  <si>
    <t xml:space="preserve">FD-26 FECHAMENTO DIVISA C/ GRADIL ELETROF / BROCA (199X132.20CM)</t>
  </si>
  <si>
    <t xml:space="preserve">1221,26</t>
  </si>
  <si>
    <t xml:space="preserve">16.01.032</t>
  </si>
  <si>
    <t xml:space="preserve">FD-27 FECHAMENTO DIVISA C/ GRADIL ELETROF / SAPATA (59X211.40CM)</t>
  </si>
  <si>
    <t xml:space="preserve">1207,95</t>
  </si>
  <si>
    <t xml:space="preserve">16.01.033</t>
  </si>
  <si>
    <t xml:space="preserve">FD-28 FECHAMENTO DIVISA C/ GRADIL ELETROF / BROCA (59X211.40CM)</t>
  </si>
  <si>
    <t xml:space="preserve">1329,95</t>
  </si>
  <si>
    <t xml:space="preserve">16.01.045</t>
  </si>
  <si>
    <t xml:space="preserve">1374,91</t>
  </si>
  <si>
    <t xml:space="preserve">16.01.046</t>
  </si>
  <si>
    <t xml:space="preserve">PORTÃO EM CHAPA DE AÇO</t>
  </si>
  <si>
    <t xml:space="preserve">1332,47</t>
  </si>
  <si>
    <t xml:space="preserve">16.01.058</t>
  </si>
  <si>
    <t xml:space="preserve">GRADIL ELETROFUNDIDO GALV. COM PINTURA ELETROSTATICA 62X132MM BARRA 25X2MM</t>
  </si>
  <si>
    <t xml:space="preserve">464,45</t>
  </si>
  <si>
    <t xml:space="preserve">16.01.060</t>
  </si>
  <si>
    <t xml:space="preserve">FD-29 FECHAMENTO DIVISA C/ ELEMENTO VAZADO / SAPATA (239X199CM)</t>
  </si>
  <si>
    <t xml:space="preserve">1149,36</t>
  </si>
  <si>
    <t xml:space="preserve">16.01.061</t>
  </si>
  <si>
    <t xml:space="preserve">FD-30 FECHAMENTO DIVISA C/ ELEMENTO VAZADO / BROCA (239X199CM)</t>
  </si>
  <si>
    <t xml:space="preserve">1214,18</t>
  </si>
  <si>
    <t xml:space="preserve">16.01.062</t>
  </si>
  <si>
    <t xml:space="preserve">FD-31 FECHAMENTO DIVISA C/ ELEMENTO VAZADO / SAPATA (39X199CM)</t>
  </si>
  <si>
    <t xml:space="preserve">1075,61</t>
  </si>
  <si>
    <t xml:space="preserve">16.01.063</t>
  </si>
  <si>
    <t xml:space="preserve">FD-32 FECHAMENTO DIVISA C/ ELEMENTO VAZADO / BROCA (39X199CM)</t>
  </si>
  <si>
    <t xml:space="preserve">1145,41</t>
  </si>
  <si>
    <t xml:space="preserve">16.01.064</t>
  </si>
  <si>
    <t xml:space="preserve">PT-29 PORTAO DE TELA PARA QUADRA</t>
  </si>
  <si>
    <t xml:space="preserve">1332,17</t>
  </si>
  <si>
    <t xml:space="preserve">16.01.065</t>
  </si>
  <si>
    <t xml:space="preserve">VERGA/CINTA EM BLOCO DE CONCRETO CANALETA 14X19X39CM</t>
  </si>
  <si>
    <t xml:space="preserve">70,80</t>
  </si>
  <si>
    <t xml:space="preserve">16.01.066</t>
  </si>
  <si>
    <t xml:space="preserve">VERGA/CINTA EM BLOCO DE CONCRETO CANALETA 19X19X39CM</t>
  </si>
  <si>
    <t xml:space="preserve">16.01.067</t>
  </si>
  <si>
    <t xml:space="preserve">FD-33 FECHAMENTO DE DIVISA/BL.CONCRETO/REVEST. CHAPISCO GROSSO H=235CM/SAPATA</t>
  </si>
  <si>
    <t xml:space="preserve">881,56</t>
  </si>
  <si>
    <t xml:space="preserve">16.01.068</t>
  </si>
  <si>
    <t xml:space="preserve">FD-34 FECHAMENTO DE DIVISA/BL. CONCRETO/REVEST. CHAPISCO GROSSO H=235CM/BROCA</t>
  </si>
  <si>
    <t xml:space="preserve">1012,15</t>
  </si>
  <si>
    <t xml:space="preserve">16.01.071</t>
  </si>
  <si>
    <t xml:space="preserve">FD-35 FECHAMENTO DE DIVISA GRADIL PERFIL PLASTICO RECICLADO SEM PVC
FORNECIDO E INSTALADO INCLUSIVE FUNDAÇAO.</t>
  </si>
  <si>
    <t xml:space="preserve">1003,68</t>
  </si>
  <si>
    <t xml:space="preserve">16.01.073</t>
  </si>
  <si>
    <t xml:space="preserve">FD-36 FECHAMENTO DE DIVISA GRADIL POLIESTER REFORÇADO COM FIBRA DE VIDRO (PRFV) FORNECIDO E INSTALADO INCLUSIVE FUNDAÇAO</t>
  </si>
  <si>
    <t xml:space="preserve">2224,46</t>
  </si>
  <si>
    <t xml:space="preserve">16.01.080</t>
  </si>
  <si>
    <t xml:space="preserve">PT-30 PORTAO GRADIL ELETROFUNDIDO / PILARETE DE CONCRETO (300X185CM)</t>
  </si>
  <si>
    <t xml:space="preserve">10170,17</t>
  </si>
  <si>
    <t xml:space="preserve">16.01.081</t>
  </si>
  <si>
    <t xml:space="preserve">PT-31 PORTAO GRADIL ELETROFUNDIDO / PILARETE DE CONCRETO (300X235CM)</t>
  </si>
  <si>
    <t xml:space="preserve">12567,46</t>
  </si>
  <si>
    <t xml:space="preserve">16.01.082</t>
  </si>
  <si>
    <t xml:space="preserve">PT-32 PORTAO GRADIL ELETROFUNDIDO / PILARETE DE CONCRETO (180X185CM)</t>
  </si>
  <si>
    <t xml:space="preserve">7696,46</t>
  </si>
  <si>
    <t xml:space="preserve">16.01.083</t>
  </si>
  <si>
    <t xml:space="preserve">PT-33 PORTAO GRADIL ELETROFUNDIDO / PILARETE DE CONCRETO (180X235CM)</t>
  </si>
  <si>
    <t xml:space="preserve">8556,92</t>
  </si>
  <si>
    <t xml:space="preserve">16.01.088</t>
  </si>
  <si>
    <t xml:space="preserve">PT-41 PORTAO EM CHAPA DE ACO (300X235CM)</t>
  </si>
  <si>
    <t xml:space="preserve">12297,67</t>
  </si>
  <si>
    <t xml:space="preserve">16.01.089</t>
  </si>
  <si>
    <t xml:space="preserve">PT-42 PORTAO EM CHAPA DE ACO (180X235CM)</t>
  </si>
  <si>
    <t xml:space="preserve">8460,40</t>
  </si>
  <si>
    <t xml:space="preserve">16.01.090</t>
  </si>
  <si>
    <t xml:space="preserve">FE-01  FECHAMENTO PARA SETORIZAÇAO 120&lt;H&lt;200 CM  (ALAMBRADO)</t>
  </si>
  <si>
    <t xml:space="preserve">1011,19</t>
  </si>
  <si>
    <t xml:space="preserve">16.01.091</t>
  </si>
  <si>
    <t xml:space="preserve">FE-02  FECHAMENTO PARA SETORIZAÇAO (GRADIL ELETROFUNDIDO)</t>
  </si>
  <si>
    <t xml:space="preserve">451,76</t>
  </si>
  <si>
    <t xml:space="preserve">16.01.092</t>
  </si>
  <si>
    <t xml:space="preserve">PT-50 PORTAO DE TELA PARA SETORIZAÇAO 120&lt;H&lt;200 CM</t>
  </si>
  <si>
    <t xml:space="preserve">1391,80</t>
  </si>
  <si>
    <t xml:space="preserve">16.01.093</t>
  </si>
  <si>
    <t xml:space="preserve">PT-34 PORTAO GRADIL ELETROFUNDIDO / PILARETE METALICO (300X185CM)</t>
  </si>
  <si>
    <t xml:space="preserve">8413,22</t>
  </si>
  <si>
    <t xml:space="preserve">16.01.094</t>
  </si>
  <si>
    <t xml:space="preserve">PT-35 PORTAO GRADIL ELETROFUNDIDO / PILARETE METALICO (300X235CM)</t>
  </si>
  <si>
    <t xml:space="preserve">10722,92</t>
  </si>
  <si>
    <t xml:space="preserve">16.01.095</t>
  </si>
  <si>
    <t xml:space="preserve">PT-36 PORTAO GRADIL ELETROFUNDIDO / PILARETE METALICO (180X185CM)</t>
  </si>
  <si>
    <t xml:space="preserve">6010,43</t>
  </si>
  <si>
    <t xml:space="preserve">16.01.098</t>
  </si>
  <si>
    <t xml:space="preserve">PT-37 PORTAO GRADIL ELETROFUNDIDO / PILARETE METALICO (180X235CM)</t>
  </si>
  <si>
    <t xml:space="preserve">6794,89</t>
  </si>
  <si>
    <t xml:space="preserve">16.01.099</t>
  </si>
  <si>
    <t xml:space="preserve">SERVICOS PARA FECHAMENTOS</t>
  </si>
  <si>
    <t xml:space="preserve">16.02.004</t>
  </si>
  <si>
    <t xml:space="preserve">PAVIMENTAÇÃO DE CONCRETO P/PISO PERMEAVEL DRENANTE (DIAGONAL)</t>
  </si>
  <si>
    <t xml:space="preserve">207,58</t>
  </si>
  <si>
    <t xml:space="preserve">16.02.008</t>
  </si>
  <si>
    <t xml:space="preserve">16.02.009</t>
  </si>
  <si>
    <t xml:space="preserve">PLACA DE CONCRETO MOLDADA NO LOCAL - 90X90 CM</t>
  </si>
  <si>
    <t xml:space="preserve">110,89</t>
  </si>
  <si>
    <t xml:space="preserve">PAVIMENTAÇÃO DE CONCRETO P/PISO PERMEAVEL DRENANTE (SEXTAVADO)</t>
  </si>
  <si>
    <t xml:space="preserve">172,93</t>
  </si>
  <si>
    <t xml:space="preserve">16.02.014</t>
  </si>
  <si>
    <t xml:space="preserve">PAVIMENTAÇAO DE CONCRETO PARA PISO PERMEAVEL DRENANTE (GRAMA)</t>
  </si>
  <si>
    <t xml:space="preserve">182,72</t>
  </si>
  <si>
    <t xml:space="preserve">16.02.015</t>
  </si>
  <si>
    <t xml:space="preserve">PAVIMENTACAO ASFALTICA</t>
  </si>
  <si>
    <t xml:space="preserve">94,88</t>
  </si>
  <si>
    <t xml:space="preserve">16.02.018</t>
  </si>
  <si>
    <t xml:space="preserve">BORRACHA ASSENTADA C/ ARGAMASSA - PISO TATIL ALERTA</t>
  </si>
  <si>
    <t xml:space="preserve">16.02.022</t>
  </si>
  <si>
    <t xml:space="preserve">PAVIMENTACAO COM PEDRISCO COM ESPESS DE 5 CM</t>
  </si>
  <si>
    <t xml:space="preserve">16.02.023</t>
  </si>
  <si>
    <t xml:space="preserve">PAVIMENTACAO DE PEDRA MOSAICO PORTUGUES 2 COR/SOBRE BASE AREIA GROSSA</t>
  </si>
  <si>
    <t xml:space="preserve">290,33</t>
  </si>
  <si>
    <t xml:space="preserve">16.02.025</t>
  </si>
  <si>
    <t xml:space="preserve">GUIAS PRE-MOLDADAS TIPO PMSP</t>
  </si>
  <si>
    <t xml:space="preserve">117,79</t>
  </si>
  <si>
    <t xml:space="preserve">16.02.026</t>
  </si>
  <si>
    <t xml:space="preserve">SARJETAS MOLDADAS NO LOCAL TIPO PMSP</t>
  </si>
  <si>
    <t xml:space="preserve">110,22</t>
  </si>
  <si>
    <t xml:space="preserve">16.02.027</t>
  </si>
  <si>
    <t xml:space="preserve">GA-01 GUIA LEVE OU SEPARADOR DE PISOS</t>
  </si>
  <si>
    <t xml:space="preserve">16.02.028</t>
  </si>
  <si>
    <t xml:space="preserve">GA-02 GUIA E SARJETA</t>
  </si>
  <si>
    <t xml:space="preserve">157,38</t>
  </si>
  <si>
    <t xml:space="preserve">16.02.029</t>
  </si>
  <si>
    <t xml:space="preserve">GA-03 GUIA E SARJETA TIPO PMSP</t>
  </si>
  <si>
    <t xml:space="preserve">172,22</t>
  </si>
  <si>
    <t xml:space="preserve">16.02.031</t>
  </si>
  <si>
    <t xml:space="preserve">DEGRAU DE CONCRETO CAMURCADO</t>
  </si>
  <si>
    <t xml:space="preserve">107,80</t>
  </si>
  <si>
    <t xml:space="preserve">16.02.033</t>
  </si>
  <si>
    <t xml:space="preserve">PEDRA MIRACEMA</t>
  </si>
  <si>
    <t xml:space="preserve">140,07</t>
  </si>
  <si>
    <t xml:space="preserve">16.02.039</t>
  </si>
  <si>
    <t xml:space="preserve">PAVIMENTAÇÃO DE CONCRETO P/PISO PERMEAVEL DRENANTE (QUADRICULADO)</t>
  </si>
  <si>
    <t xml:space="preserve">198,45</t>
  </si>
  <si>
    <t xml:space="preserve">16.02.040</t>
  </si>
  <si>
    <t xml:space="preserve">PAVIMENTACAO ARTICULADA BLOCO CONCRETO INTERTRAVADO  E=6CM  35 Mpa COR NATURAL SOBRE BASE AREIA GROSSA</t>
  </si>
  <si>
    <t xml:space="preserve">188,93</t>
  </si>
  <si>
    <t xml:space="preserve">16.02.041</t>
  </si>
  <si>
    <t xml:space="preserve">PAVIMENTACAO ARTICULADA BLOCO CONCRETO INTERTRAVADO  E=6CM  35 Mpa COLORIDO SOBRE BASE AREIA GROSSA</t>
  </si>
  <si>
    <t xml:space="preserve">215,73</t>
  </si>
  <si>
    <t xml:space="preserve">16.02.050</t>
  </si>
  <si>
    <t xml:space="preserve">PASTILHA NATURAL 2,5X2,5CM - DETALHES E REQUADROS</t>
  </si>
  <si>
    <t xml:space="preserve">550,61</t>
  </si>
  <si>
    <t xml:space="preserve">16.02.051</t>
  </si>
  <si>
    <t xml:space="preserve">PASTILHA NATURAL 5,0X5,0CM - DETALHES E REQUADROS</t>
  </si>
  <si>
    <t xml:space="preserve">420,94</t>
  </si>
  <si>
    <t xml:space="preserve">16.02.056</t>
  </si>
  <si>
    <t xml:space="preserve">LADRILHO HIDRAULICO 20X20CM LISO 1 COR</t>
  </si>
  <si>
    <t xml:space="preserve">16.02.061</t>
  </si>
  <si>
    <t xml:space="preserve">16.02.062</t>
  </si>
  <si>
    <t xml:space="preserve">16.02.063</t>
  </si>
  <si>
    <t xml:space="preserve">PAVIMENTACAO ARTICULADA BLOCO CONCRETO INTERTRAVADO  E=8CM  50 Mpa COR NATURAL SOBRE BASE AREIA GROSSA</t>
  </si>
  <si>
    <t xml:space="preserve">274,31</t>
  </si>
  <si>
    <t xml:space="preserve">16.02.064</t>
  </si>
  <si>
    <t xml:space="preserve">16.02.066</t>
  </si>
  <si>
    <t xml:space="preserve">PISO DE CONCRETO ARMADO Fck 25MPa DESEMPENAMENTO MECÂNICO  E=10CM</t>
  </si>
  <si>
    <t xml:space="preserve">127,92</t>
  </si>
  <si>
    <t xml:space="preserve">16.02.067</t>
  </si>
  <si>
    <t xml:space="preserve">16.02.068</t>
  </si>
  <si>
    <t xml:space="preserve">DEGRAU DE CONCRETO ARMADO Fck 25MPa DESEMPENADO E=6CM  INCLUSIVE LASTRO DE BRITA</t>
  </si>
  <si>
    <t xml:space="preserve">81,24</t>
  </si>
  <si>
    <t xml:space="preserve">16.02.069</t>
  </si>
  <si>
    <t xml:space="preserve">18,99</t>
  </si>
  <si>
    <t xml:space="preserve">16.02.070</t>
  </si>
  <si>
    <t xml:space="preserve">LASTRO DE CONCRETO - 5CM</t>
  </si>
  <si>
    <t xml:space="preserve">16.02.071</t>
  </si>
  <si>
    <t xml:space="preserve">16.02.080</t>
  </si>
  <si>
    <t xml:space="preserve">123,15</t>
  </si>
  <si>
    <t xml:space="preserve">16.02.090</t>
  </si>
  <si>
    <t xml:space="preserve">CIMENTADO DESEMPENADO COM JUNTA SECA E=3,5CM INCL ARG REG</t>
  </si>
  <si>
    <t xml:space="preserve">16.02.091</t>
  </si>
  <si>
    <t xml:space="preserve">CIMENTADO DESEMPENADO ALISADO C/ CORANTE E=3,5CM INCL ARG REG</t>
  </si>
  <si>
    <t xml:space="preserve">16.02.099</t>
  </si>
  <si>
    <t xml:space="preserve">REVESTIMENTOS P/ PISOS EXTERNOS</t>
  </si>
  <si>
    <t xml:space="preserve">16.02.100</t>
  </si>
  <si>
    <t xml:space="preserve">LASTRO DE BRITA E=5CM COM AGREGADO RECICLADO DA CONSTRUÇÃO CIVIL</t>
  </si>
  <si>
    <t xml:space="preserve">8,97</t>
  </si>
  <si>
    <t xml:space="preserve">16.02.101</t>
  </si>
  <si>
    <t xml:space="preserve">LASTRO DE CONCRETO TRAÇO 1:4:8   E=5CM  COM AGREGADO RECICLADO DA CONSTRUÇAO CIVIL.</t>
  </si>
  <si>
    <t xml:space="preserve">38,48</t>
  </si>
  <si>
    <t xml:space="preserve">16.02.105</t>
  </si>
  <si>
    <t xml:space="preserve">CIMENTADO DESEMPENADO COM JUNTA SECA E = 5 CM COM AGREGADO RECICLADO DA CONSTRUÇAO CIVIL</t>
  </si>
  <si>
    <t xml:space="preserve">78,12</t>
  </si>
  <si>
    <t xml:space="preserve">16.02.106</t>
  </si>
  <si>
    <t xml:space="preserve">CIMENTADO DESEMPENADO E ALISADO COM CORANTE  E = 5 CM COM AGREGADO RECICLADO DA CONSTRUÇAO CIVIL</t>
  </si>
  <si>
    <t xml:space="preserve">84,16</t>
  </si>
  <si>
    <t xml:space="preserve">16.03.001</t>
  </si>
  <si>
    <t xml:space="preserve">CORTE DE MATO E GRAMA - ROÇAGEM MECANIZADA</t>
  </si>
  <si>
    <t xml:space="preserve">1,32</t>
  </si>
  <si>
    <t xml:space="preserve">16.03.002</t>
  </si>
  <si>
    <t xml:space="preserve">GRAMA ESMERALDA EM PLACAS</t>
  </si>
  <si>
    <t xml:space="preserve">21,65</t>
  </si>
  <si>
    <t xml:space="preserve">16.03.006</t>
  </si>
  <si>
    <t xml:space="preserve">GRAMA SAO CARLOS EM PLACAS</t>
  </si>
  <si>
    <t xml:space="preserve">27,45</t>
  </si>
  <si>
    <t xml:space="preserve">FORRACAO - MARANTA</t>
  </si>
  <si>
    <t xml:space="preserve">227,21</t>
  </si>
  <si>
    <t xml:space="preserve">16.03.012</t>
  </si>
  <si>
    <t xml:space="preserve">GRAMA PRETA EM MUDAS</t>
  </si>
  <si>
    <t xml:space="preserve">90,32</t>
  </si>
  <si>
    <t xml:space="preserve">16.03.014</t>
  </si>
  <si>
    <t xml:space="preserve">AP-02 PROTETOR PARA ARVORES</t>
  </si>
  <si>
    <t xml:space="preserve">138,70</t>
  </si>
  <si>
    <t xml:space="preserve">16.03.031</t>
  </si>
  <si>
    <t xml:space="preserve">ARVORE ORNAMENTAL H=1,50 A 2.00M - TIPUANA</t>
  </si>
  <si>
    <t xml:space="preserve">309,36</t>
  </si>
  <si>
    <t xml:space="preserve">16.03.063</t>
  </si>
  <si>
    <t xml:space="preserve">PALMEIRA JERIVÁ H=1,50 A 2,00 M</t>
  </si>
  <si>
    <t xml:space="preserve">363,61</t>
  </si>
  <si>
    <t xml:space="preserve">16.03.066</t>
  </si>
  <si>
    <t xml:space="preserve">ARBUSTO H=0.50 A 0.70M - AZALÉIA</t>
  </si>
  <si>
    <t xml:space="preserve">65,76</t>
  </si>
  <si>
    <t xml:space="preserve">16.03.067</t>
  </si>
  <si>
    <t xml:space="preserve">ARBUSTO H=0.50 A 0.70M - BELA EMILIA</t>
  </si>
  <si>
    <t xml:space="preserve">37,51</t>
  </si>
  <si>
    <t xml:space="preserve">16.03.075</t>
  </si>
  <si>
    <t xml:space="preserve">ARBUSTO COSTELA- DE -ADAO  H=0.50 A 0.70 M</t>
  </si>
  <si>
    <t xml:space="preserve">103,06</t>
  </si>
  <si>
    <t xml:space="preserve">16.03.076</t>
  </si>
  <si>
    <t xml:space="preserve">ARBUSTO  GUAIMBÊ   H=0.50 A 0.70 M</t>
  </si>
  <si>
    <t xml:space="preserve">73,57</t>
  </si>
  <si>
    <t xml:space="preserve">16.03.077</t>
  </si>
  <si>
    <t xml:space="preserve">ARBUSTO PRIMAVERA   H=0.50 A 0.70 M</t>
  </si>
  <si>
    <t xml:space="preserve">84,95</t>
  </si>
  <si>
    <t xml:space="preserve">16.03.080</t>
  </si>
  <si>
    <t xml:space="preserve">ARBUSTO H=0,50 A 0,70 M - CALIANDRA</t>
  </si>
  <si>
    <t xml:space="preserve">61,14</t>
  </si>
  <si>
    <t xml:space="preserve">16.03.083</t>
  </si>
  <si>
    <t xml:space="preserve">BAMBU H=1,00 A 2,00 M - BAMBUZINHO</t>
  </si>
  <si>
    <t xml:space="preserve">69,29</t>
  </si>
  <si>
    <t xml:space="preserve">16.03.085</t>
  </si>
  <si>
    <t xml:space="preserve">FORRACAO - CURCULIGO</t>
  </si>
  <si>
    <t xml:space="preserve">136,73</t>
  </si>
  <si>
    <t xml:space="preserve">16.03.087</t>
  </si>
  <si>
    <t xml:space="preserve">FORRACAO - LANTANA</t>
  </si>
  <si>
    <t xml:space="preserve">111,55</t>
  </si>
  <si>
    <t xml:space="preserve">16.03.088</t>
  </si>
  <si>
    <t xml:space="preserve">FORRACAO - LIRIO AMARELO</t>
  </si>
  <si>
    <t xml:space="preserve">197,23</t>
  </si>
  <si>
    <t xml:space="preserve">16.03.090</t>
  </si>
  <si>
    <t xml:space="preserve">ARBUSTO SANQUÉSIA   H=0.50 A 0.70 M</t>
  </si>
  <si>
    <t xml:space="preserve">315,10</t>
  </si>
  <si>
    <t xml:space="preserve">16.03.091</t>
  </si>
  <si>
    <t xml:space="preserve">FORRACAO - PILEIA</t>
  </si>
  <si>
    <t xml:space="preserve">133,17</t>
  </si>
  <si>
    <t xml:space="preserve">16.03.092</t>
  </si>
  <si>
    <t xml:space="preserve">FORRACAO - CLOROFITO</t>
  </si>
  <si>
    <t xml:space="preserve">130,85</t>
  </si>
  <si>
    <t xml:space="preserve">16.03.093</t>
  </si>
  <si>
    <t xml:space="preserve">FORRACAO - VEDELIA</t>
  </si>
  <si>
    <t xml:space="preserve">184,75</t>
  </si>
  <si>
    <t xml:space="preserve">16.03.096</t>
  </si>
  <si>
    <t xml:space="preserve">FORRACAO - AGAPANTO</t>
  </si>
  <si>
    <t xml:space="preserve">101,81</t>
  </si>
  <si>
    <t xml:space="preserve">16.03.099</t>
  </si>
  <si>
    <t xml:space="preserve">SERVIÇOS DE PAISAGISMO</t>
  </si>
  <si>
    <t xml:space="preserve">16.03.100</t>
  </si>
  <si>
    <t xml:space="preserve">ARBUSTO ALECRIM H=0,50M A 0,70M</t>
  </si>
  <si>
    <t xml:space="preserve">73,03</t>
  </si>
  <si>
    <t xml:space="preserve">16.03.101</t>
  </si>
  <si>
    <t xml:space="preserve">FORRAÇÃO AZULZINHA</t>
  </si>
  <si>
    <t xml:space="preserve">313,58</t>
  </si>
  <si>
    <t xml:space="preserve">16.03.102</t>
  </si>
  <si>
    <t xml:space="preserve">FORRAÇÃO BARLÉRIA</t>
  </si>
  <si>
    <t xml:space="preserve">345,62</t>
  </si>
  <si>
    <t xml:space="preserve">16.03.103</t>
  </si>
  <si>
    <t xml:space="preserve">FORRAÇÃO BULBINE</t>
  </si>
  <si>
    <t xml:space="preserve">156,94</t>
  </si>
  <si>
    <t xml:space="preserve">16.03.104</t>
  </si>
  <si>
    <t xml:space="preserve">ARBUSTO DICORISANDRA H=0,50 A 0,70M</t>
  </si>
  <si>
    <t xml:space="preserve">1204,51</t>
  </si>
  <si>
    <t xml:space="preserve">16.03.105</t>
  </si>
  <si>
    <t xml:space="preserve">FORRAÇÃO DINHEIRO-EM-PENCA</t>
  </si>
  <si>
    <t xml:space="preserve">108,57</t>
  </si>
  <si>
    <t xml:space="preserve">16.03.106</t>
  </si>
  <si>
    <t xml:space="preserve">FORRAÇÃO GOTA DE ORVALHO</t>
  </si>
  <si>
    <t xml:space="preserve">127,29</t>
  </si>
  <si>
    <t xml:space="preserve">16.03.107</t>
  </si>
  <si>
    <t xml:space="preserve">FORRAÇÃO GRAMA-AMENDOIM</t>
  </si>
  <si>
    <t xml:space="preserve">227,72</t>
  </si>
  <si>
    <t xml:space="preserve">16.03.108</t>
  </si>
  <si>
    <t xml:space="preserve">FORRAÇÃO JIBÓIA-VERDE</t>
  </si>
  <si>
    <t xml:space="preserve">753,94</t>
  </si>
  <si>
    <t xml:space="preserve">16.03.109</t>
  </si>
  <si>
    <t xml:space="preserve">FORRAÇÃO LAMBARI-ROXO</t>
  </si>
  <si>
    <t xml:space="preserve">309,96</t>
  </si>
  <si>
    <t xml:space="preserve">16.03.110</t>
  </si>
  <si>
    <t xml:space="preserve">ARBUSTO MANJERICÃO H=0,50 A 0,70M</t>
  </si>
  <si>
    <t xml:space="preserve">67,92</t>
  </si>
  <si>
    <t xml:space="preserve">16.03.111</t>
  </si>
  <si>
    <t xml:space="preserve">FORRAÇÃO OFIOPOGO</t>
  </si>
  <si>
    <t xml:space="preserve">185,18</t>
  </si>
  <si>
    <t xml:space="preserve">16.03.112</t>
  </si>
  <si>
    <t xml:space="preserve">FORRAÇÃO PAPIRINHO</t>
  </si>
  <si>
    <t xml:space="preserve">907,58</t>
  </si>
  <si>
    <t xml:space="preserve">16.03.113</t>
  </si>
  <si>
    <t xml:space="preserve">FORRAÇÃO SINGÔNIO</t>
  </si>
  <si>
    <t xml:space="preserve">110,73</t>
  </si>
  <si>
    <t xml:space="preserve">16.03.114</t>
  </si>
  <si>
    <t xml:space="preserve">FORRAÇÃO TRAPOERABA</t>
  </si>
  <si>
    <t xml:space="preserve">307,77</t>
  </si>
  <si>
    <t xml:space="preserve">16.03.150</t>
  </si>
  <si>
    <t xml:space="preserve">ÁRVORE ORNAMENTAL AROEIRA-DO-SERTÃO H=2,00M</t>
  </si>
  <si>
    <t xml:space="preserve">368,92</t>
  </si>
  <si>
    <t xml:space="preserve">16.03.151</t>
  </si>
  <si>
    <t xml:space="preserve">ÁRVORE ORNAMENTAL CANELA-PRETA H=2,00M</t>
  </si>
  <si>
    <t xml:space="preserve">364,18</t>
  </si>
  <si>
    <t xml:space="preserve">16.03.152</t>
  </si>
  <si>
    <t xml:space="preserve">ÁRVORE ORNAMENTAL CANELA-SASSAFRÁS H=2,00M</t>
  </si>
  <si>
    <t xml:space="preserve">413,04</t>
  </si>
  <si>
    <t xml:space="preserve">16.03.153</t>
  </si>
  <si>
    <t xml:space="preserve">ÁRVORE ORNAMENTAL CASTANHA-DO-PARÁ H=2,00M</t>
  </si>
  <si>
    <t xml:space="preserve">355,03</t>
  </si>
  <si>
    <t xml:space="preserve">16.03.154</t>
  </si>
  <si>
    <t xml:space="preserve">ÁRVORE ORNAMENTAL IMBUIA H=2,00M</t>
  </si>
  <si>
    <t xml:space="preserve">607,58</t>
  </si>
  <si>
    <t xml:space="preserve">16.03.155</t>
  </si>
  <si>
    <t xml:space="preserve">ÁRVORE ORNAMENTAL JABORANDI H=2,00M</t>
  </si>
  <si>
    <t xml:space="preserve">462,44</t>
  </si>
  <si>
    <t xml:space="preserve">16.03.156</t>
  </si>
  <si>
    <t xml:space="preserve">ÁRVORE ORNAMENTAL PEROBA ROSA H=2,00M</t>
  </si>
  <si>
    <t xml:space="preserve">439,64</t>
  </si>
  <si>
    <t xml:space="preserve">16.03.157</t>
  </si>
  <si>
    <t xml:space="preserve">ÁRVORE ORNAMENTAL PINHEIRO-DO-PARANÁ H=2,00M</t>
  </si>
  <si>
    <t xml:space="preserve">508,37</t>
  </si>
  <si>
    <t xml:space="preserve">16.03.170</t>
  </si>
  <si>
    <t xml:space="preserve">ÁRVORE  PEITO DE POMBA H=0,50 A 1,00M. (NATIVA PIONEIRA-SP)</t>
  </si>
  <si>
    <t xml:space="preserve">30,37</t>
  </si>
  <si>
    <t xml:space="preserve">16.03.171</t>
  </si>
  <si>
    <t xml:space="preserve">ÁRVORE  TÁPIA  H=0,50M A 1,00M. (NATIVA PIONEIRA-SP)</t>
  </si>
  <si>
    <t xml:space="preserve">28,15</t>
  </si>
  <si>
    <t xml:space="preserve">16.03.172</t>
  </si>
  <si>
    <t xml:space="preserve">ÁRVORE CAPIXINGUI  H=0,50M A 1,00M (NATIVA PIONEIRA-SP)</t>
  </si>
  <si>
    <t xml:space="preserve">16.03.173</t>
  </si>
  <si>
    <t xml:space="preserve">ÁRVORE INGÁ  H=0,50M A 1,00M (NATIVA PIONEIRA-SP)</t>
  </si>
  <si>
    <t xml:space="preserve">43,90</t>
  </si>
  <si>
    <t xml:space="preserve">16.03.174</t>
  </si>
  <si>
    <t xml:space="preserve">ÁRVORE FUMO BRAVO  H=0,50M A 1,00M (NATIVA PIONEIRA-SP)</t>
  </si>
  <si>
    <t xml:space="preserve">16.03.175</t>
  </si>
  <si>
    <t xml:space="preserve">ÁRVORE MUTAMBO  H=0,50M A 1,00M (NATIVA PIONEIRA-SP)</t>
  </si>
  <si>
    <t xml:space="preserve">16.03.176</t>
  </si>
  <si>
    <t xml:space="preserve">ÁRVORE AÇOITA CAVALO  H=0,50M A 1,00M (NATIVA PIONEIRA-SP)</t>
  </si>
  <si>
    <t xml:space="preserve">29,41</t>
  </si>
  <si>
    <t xml:space="preserve">16.03.177</t>
  </si>
  <si>
    <t xml:space="preserve">ÁRVORE PAU POLVORA  H=0,50M A 1,00M (NATIVA PIONEIRA-SP)</t>
  </si>
  <si>
    <t xml:space="preserve">29,76</t>
  </si>
  <si>
    <t xml:space="preserve">16.03.190</t>
  </si>
  <si>
    <t xml:space="preserve">ÁRVORE PEITO DE POMBA H=2,00M (NATIVA PIONEIRA-SP)</t>
  </si>
  <si>
    <t xml:space="preserve">115,76</t>
  </si>
  <si>
    <t xml:space="preserve">16.03.191</t>
  </si>
  <si>
    <t xml:space="preserve">ÁRVORE TÁPIA H=2,00M (NATIVA PIONEIRA-SP)</t>
  </si>
  <si>
    <t xml:space="preserve">94,65</t>
  </si>
  <si>
    <t xml:space="preserve">16.03.192</t>
  </si>
  <si>
    <t xml:space="preserve">ÁRVORE CAPIXINGUI H=2,00M (NATIVA PIONEIRA-SP)</t>
  </si>
  <si>
    <t xml:space="preserve">141,56</t>
  </si>
  <si>
    <t xml:space="preserve">16.03.193</t>
  </si>
  <si>
    <t xml:space="preserve">ÁRVORE INGÁ  H=2,00M (NATIVA PIONEIRA-SP)</t>
  </si>
  <si>
    <t xml:space="preserve">126,99</t>
  </si>
  <si>
    <t xml:space="preserve">16.03.194</t>
  </si>
  <si>
    <t xml:space="preserve">ÁRVORE FUMO BRAVO H=2,00M (NATIVA PIONEIRA-SP)</t>
  </si>
  <si>
    <t xml:space="preserve">74,95</t>
  </si>
  <si>
    <t xml:space="preserve">16.03.195</t>
  </si>
  <si>
    <t xml:space="preserve">ÁRVORE MUTAMBO H=2,00M (NATIVA PIONEIRA-SP)</t>
  </si>
  <si>
    <t xml:space="preserve">179,16</t>
  </si>
  <si>
    <t xml:space="preserve">16.03.196</t>
  </si>
  <si>
    <t xml:space="preserve">ÁRVORE AÇOITA CAVALO  H=2,00M (NATIVA PIONEIRA-SP)</t>
  </si>
  <si>
    <t xml:space="preserve">182,97</t>
  </si>
  <si>
    <t xml:space="preserve">16.03.197</t>
  </si>
  <si>
    <t xml:space="preserve">ÁRVORE PAU POLVORA H=2,00M (NATIVA PIONEIRA-SP)</t>
  </si>
  <si>
    <t xml:space="preserve">198,13</t>
  </si>
  <si>
    <t xml:space="preserve">16.03.200</t>
  </si>
  <si>
    <t xml:space="preserve">ÁRVORE ORNAMENTAL ALDRAGO H=2,00M</t>
  </si>
  <si>
    <t xml:space="preserve">382,82</t>
  </si>
  <si>
    <t xml:space="preserve">16.03.201</t>
  </si>
  <si>
    <t xml:space="preserve">ÁRVORE ORNAMENTAL PAU-CIGARRA H=2,00M</t>
  </si>
  <si>
    <t xml:space="preserve">404,57</t>
  </si>
  <si>
    <t xml:space="preserve">16.03.202</t>
  </si>
  <si>
    <t xml:space="preserve">ÁRVORE ORNAMENTAL ARAÇÁ H=2,00M</t>
  </si>
  <si>
    <t xml:space="preserve">351,59</t>
  </si>
  <si>
    <t xml:space="preserve">16.03.203</t>
  </si>
  <si>
    <t xml:space="preserve">ÁRVORE ORNAMENTAL AROEIRA-SALSA H=2,00M</t>
  </si>
  <si>
    <t xml:space="preserve">355,01</t>
  </si>
  <si>
    <t xml:space="preserve">16.03.204</t>
  </si>
  <si>
    <t xml:space="preserve">ÁRVORE ORNAMENTAL BICO-DE-PATO H=2,00M</t>
  </si>
  <si>
    <t xml:space="preserve">519,76</t>
  </si>
  <si>
    <t xml:space="preserve">16.03.205</t>
  </si>
  <si>
    <t xml:space="preserve">ÁRVORE ORNAMENTAL CHUVA DE OURO H=2,00M</t>
  </si>
  <si>
    <t xml:space="preserve">351,06</t>
  </si>
  <si>
    <t xml:space="preserve">16.03.206</t>
  </si>
  <si>
    <t xml:space="preserve">ÁRVORE ORNAMENTAL CANELEIRA H=2,00M</t>
  </si>
  <si>
    <t xml:space="preserve">320,56</t>
  </si>
  <si>
    <t xml:space="preserve">16.03.207</t>
  </si>
  <si>
    <t xml:space="preserve">ÁRVORE ORNAMENTAL CAPUTUNA-PRETA (CHUPA FERRO) H=2,00M</t>
  </si>
  <si>
    <t xml:space="preserve">560,48</t>
  </si>
  <si>
    <t xml:space="preserve">16.03.208</t>
  </si>
  <si>
    <t xml:space="preserve">ÁRVORE ORNAMENTAL CAROBA H=2,00M</t>
  </si>
  <si>
    <t xml:space="preserve">423,09</t>
  </si>
  <si>
    <t xml:space="preserve">16.03.209</t>
  </si>
  <si>
    <t xml:space="preserve">ÁRVORE ORNAMENTAL CAROBA-BRANCA H=2,00M</t>
  </si>
  <si>
    <t xml:space="preserve">398,91</t>
  </si>
  <si>
    <t xml:space="preserve">16.03.210</t>
  </si>
  <si>
    <t xml:space="preserve">ÁRVORE ORNAMENTAL CAROBÃO H=2,00M</t>
  </si>
  <si>
    <t xml:space="preserve">414,04</t>
  </si>
  <si>
    <t xml:space="preserve">16.03.211</t>
  </si>
  <si>
    <t xml:space="preserve">ÁRVORE ORNAMENTAL CARVALHO-BRASILEIRO (CARVALHO DO BRASIL) H=2,00M</t>
  </si>
  <si>
    <t xml:space="preserve">509,08</t>
  </si>
  <si>
    <t xml:space="preserve">16.03.212</t>
  </si>
  <si>
    <t xml:space="preserve">ÁRVORE ORNAMENTAL CÁSSIA-GRANDE H=2,00M</t>
  </si>
  <si>
    <t xml:space="preserve">388,09</t>
  </si>
  <si>
    <t xml:space="preserve">16.03.213</t>
  </si>
  <si>
    <t xml:space="preserve">ÁRVORE ORNAMENTAL CEDRO-ROSA (CEDRO) H=2,00M</t>
  </si>
  <si>
    <t xml:space="preserve">419,30</t>
  </si>
  <si>
    <t xml:space="preserve">16.03.214</t>
  </si>
  <si>
    <t xml:space="preserve">ÁRVORE ORNAMENTAL CHÁ-DE-BUGRE (CAPITÃO DO CAMPO) H=2,00M</t>
  </si>
  <si>
    <t xml:space="preserve">347,79</t>
  </si>
  <si>
    <t xml:space="preserve">16.03.215</t>
  </si>
  <si>
    <t xml:space="preserve">ÁRVORE ORNAMENTAL DEDALEIRO H=2,00M</t>
  </si>
  <si>
    <t xml:space="preserve">361,68</t>
  </si>
  <si>
    <t xml:space="preserve">16.03.216</t>
  </si>
  <si>
    <t xml:space="preserve">ÁRVORE ORNAMENTAL DIADEMA H=2,00M</t>
  </si>
  <si>
    <t xml:space="preserve">630,47</t>
  </si>
  <si>
    <t xml:space="preserve">16.03.217</t>
  </si>
  <si>
    <t xml:space="preserve">ÁRVORE ORNAMENTAL EMBAÚBA H=2,00M</t>
  </si>
  <si>
    <t xml:space="preserve">351,68</t>
  </si>
  <si>
    <t xml:space="preserve">16.03.218</t>
  </si>
  <si>
    <t xml:space="preserve">ÁRVORE ORNAMENTAL EMBIRUÇU H=2,00M</t>
  </si>
  <si>
    <t xml:space="preserve">364,93</t>
  </si>
  <si>
    <t xml:space="preserve">16.03.219</t>
  </si>
  <si>
    <t xml:space="preserve">ÁRVORE ORNAMENTAL FEIJOA H=2,00M</t>
  </si>
  <si>
    <t xml:space="preserve">675,93</t>
  </si>
  <si>
    <t xml:space="preserve">16.03.220</t>
  </si>
  <si>
    <t xml:space="preserve">ÁRVORE ORNAMENTAL GUANANDI H=2,00M</t>
  </si>
  <si>
    <t xml:space="preserve">375,42</t>
  </si>
  <si>
    <t xml:space="preserve">16.03.221</t>
  </si>
  <si>
    <t xml:space="preserve">ÁRVORE ORNAMENTAL IPÊ-AMARELO-DA-SERRA H=2,00M</t>
  </si>
  <si>
    <t xml:space="preserve">312,59</t>
  </si>
  <si>
    <t xml:space="preserve">16.03.222</t>
  </si>
  <si>
    <t xml:space="preserve">ÁRVORE ORNAMENTAL IPÊ-BRANCO H=2,00M</t>
  </si>
  <si>
    <t xml:space="preserve">332,16</t>
  </si>
  <si>
    <t xml:space="preserve">16.03.223</t>
  </si>
  <si>
    <t xml:space="preserve">ÁRVORE ORNAMENTAL IPÊ-ROXO DE 7 FOLHAS H=2,00M</t>
  </si>
  <si>
    <t xml:space="preserve">323,93</t>
  </si>
  <si>
    <t xml:space="preserve">16.03.224</t>
  </si>
  <si>
    <t xml:space="preserve">ÁRVORE ORNAMENTAL JACARANDÁ-PAULISTA H=2,00M</t>
  </si>
  <si>
    <t xml:space="preserve">435,44</t>
  </si>
  <si>
    <t xml:space="preserve">16.03.225</t>
  </si>
  <si>
    <t xml:space="preserve">ÁRVORE ORNAMENTAL JEQUITIBÁ-BRANCO H=2,00M</t>
  </si>
  <si>
    <t xml:space="preserve">423,04</t>
  </si>
  <si>
    <t xml:space="preserve">16.03.226</t>
  </si>
  <si>
    <t xml:space="preserve">ÁRVORE ORNAMENTAL JEQUITIBÁ-ROSA H=2,00M</t>
  </si>
  <si>
    <t xml:space="preserve">427,74</t>
  </si>
  <si>
    <t xml:space="preserve">16.03.227</t>
  </si>
  <si>
    <t xml:space="preserve">ÁRVORE ORNAMENTAL MIRINDIBA (MIRINDIBA ROSA) H=2,00M</t>
  </si>
  <si>
    <t xml:space="preserve">16.03.228</t>
  </si>
  <si>
    <t xml:space="preserve">ÁRVORE ORNAMENTAL MULUNGU-DO-LITORAL (SUINÃ) H=2,00M</t>
  </si>
  <si>
    <t xml:space="preserve">462,02</t>
  </si>
  <si>
    <t xml:space="preserve">16.03.229</t>
  </si>
  <si>
    <t xml:space="preserve">ÁRVORE ORNAMENTAL MULUNGU H=2,00M</t>
  </si>
  <si>
    <t xml:space="preserve">433,98</t>
  </si>
  <si>
    <t xml:space="preserve">16.03.230</t>
  </si>
  <si>
    <t xml:space="preserve">ÁRVORE ORNAMENTAL PATA-DE-VACA-BRANCA (PATA-DE-VACA) H=2,00M</t>
  </si>
  <si>
    <t xml:space="preserve">344,85</t>
  </si>
  <si>
    <t xml:space="preserve">16.03.231</t>
  </si>
  <si>
    <t xml:space="preserve">ÁRVORE ORNAMENTAL TARUMÃ H=2,00M</t>
  </si>
  <si>
    <t xml:space="preserve">400,09</t>
  </si>
  <si>
    <t xml:space="preserve">16.03.232</t>
  </si>
  <si>
    <t xml:space="preserve">ÁRVORE ORNAMENTAL URUCUM H=2,00M</t>
  </si>
  <si>
    <t xml:space="preserve">454,48</t>
  </si>
  <si>
    <t xml:space="preserve">ARBUSTO ALPÍNIA H=0,50 A 0,70M</t>
  </si>
  <si>
    <t xml:space="preserve">78,28</t>
  </si>
  <si>
    <t xml:space="preserve">16.03.301</t>
  </si>
  <si>
    <t xml:space="preserve">ARBUSTO AVE-DO-PARAÍSO H=0,50 A 0,70M</t>
  </si>
  <si>
    <t xml:space="preserve">94,72</t>
  </si>
  <si>
    <t xml:space="preserve">16.03.302</t>
  </si>
  <si>
    <t xml:space="preserve">ARBUSTO CLÚSIA H=0,50 A 0,70M</t>
  </si>
  <si>
    <t xml:space="preserve">65,16</t>
  </si>
  <si>
    <t xml:space="preserve">16.03.303</t>
  </si>
  <si>
    <t xml:space="preserve">FORRAÇÃO FALSO-ÍRIS</t>
  </si>
  <si>
    <t xml:space="preserve">308,01</t>
  </si>
  <si>
    <t xml:space="preserve">16.03.304</t>
  </si>
  <si>
    <t xml:space="preserve">ARBUSTO FILODENDRO H=0,50 A 0,70M</t>
  </si>
  <si>
    <t xml:space="preserve">107,14</t>
  </si>
  <si>
    <t xml:space="preserve">16.03.305</t>
  </si>
  <si>
    <t xml:space="preserve">FORRAÇÃO FLOR-LEOPARDO</t>
  </si>
  <si>
    <t xml:space="preserve">174,77</t>
  </si>
  <si>
    <t xml:space="preserve">16.03.306</t>
  </si>
  <si>
    <t xml:space="preserve">ARBUSTO GARDÊNIA H=0,50 A 0,70M</t>
  </si>
  <si>
    <t xml:space="preserve">55,11</t>
  </si>
  <si>
    <t xml:space="preserve">16.03.307</t>
  </si>
  <si>
    <t xml:space="preserve">ARBUSTO GUAIMBÊ-DA-FOLHA-ONDULADA H=0,50 A 0,70M</t>
  </si>
  <si>
    <t xml:space="preserve">100,06</t>
  </si>
  <si>
    <t xml:space="preserve">16.03.308</t>
  </si>
  <si>
    <t xml:space="preserve">ARBUSTO GUAIMBÊ-DE-BREJO H=0,50 A 0,70M</t>
  </si>
  <si>
    <t xml:space="preserve">16.03.309</t>
  </si>
  <si>
    <t xml:space="preserve">FORRAÇÃO HELICÔNIA-PAPAGAIO</t>
  </si>
  <si>
    <t xml:space="preserve">666,53</t>
  </si>
  <si>
    <t xml:space="preserve">ARBUSTO IMBÊ H=0,50 A 0,70M</t>
  </si>
  <si>
    <t xml:space="preserve">99,32</t>
  </si>
  <si>
    <t xml:space="preserve">16.03.311</t>
  </si>
  <si>
    <t xml:space="preserve">ARBUSTO JASMIM-AMARELO H=0,50 A 0,70M</t>
  </si>
  <si>
    <t xml:space="preserve">55,52</t>
  </si>
  <si>
    <t xml:space="preserve">16.03.312</t>
  </si>
  <si>
    <t xml:space="preserve">ARBUSTO LANTERNA-CHINESA H=0,50 A 0,70M</t>
  </si>
  <si>
    <t xml:space="preserve">58,52</t>
  </si>
  <si>
    <t xml:space="preserve">16.03.313</t>
  </si>
  <si>
    <t xml:space="preserve">ARBUSTO MANACÁ-DE-CHEIRO H=0,50 A 0,70M</t>
  </si>
  <si>
    <t xml:space="preserve">107,56</t>
  </si>
  <si>
    <t xml:space="preserve">16.03.314</t>
  </si>
  <si>
    <t xml:space="preserve">ARBUSTO MARIA-PRETA H=0,50 A 0,70M</t>
  </si>
  <si>
    <t xml:space="preserve">60,04</t>
  </si>
  <si>
    <t xml:space="preserve">16.03.315</t>
  </si>
  <si>
    <t xml:space="preserve">FORRAÇÃO MORÉIA-AMARELA</t>
  </si>
  <si>
    <t xml:space="preserve">611,74</t>
  </si>
  <si>
    <t xml:space="preserve">16.03.316</t>
  </si>
  <si>
    <t xml:space="preserve">ARBUSTO MUSSAENDA H=0,50 A 0,70M</t>
  </si>
  <si>
    <t xml:space="preserve">69,37</t>
  </si>
  <si>
    <t xml:space="preserve">16.03.317</t>
  </si>
  <si>
    <t xml:space="preserve">ARBUSTO MUSSAENDA-FRONDOSA H=0,50 A 0,70M</t>
  </si>
  <si>
    <t xml:space="preserve">79,13</t>
  </si>
  <si>
    <t xml:space="preserve">16.03.318</t>
  </si>
  <si>
    <t xml:space="preserve">ARBUSTO PLEOMELE H=0,50 A 0,70M</t>
  </si>
  <si>
    <t xml:space="preserve">137,44</t>
  </si>
  <si>
    <t xml:space="preserve">16.03.319</t>
  </si>
  <si>
    <t xml:space="preserve">ARBUSTO QUARESMEIRINHA H=0,50 A 0,70M</t>
  </si>
  <si>
    <t xml:space="preserve">73,64</t>
  </si>
  <si>
    <t xml:space="preserve">ARBUSTO RESEDÁ H=0,50 A 0,70M</t>
  </si>
  <si>
    <t xml:space="preserve">16.03.321</t>
  </si>
  <si>
    <t xml:space="preserve">ARBUSTO SOMBRINHA-CHINESA H=0,50 A 0,70M</t>
  </si>
  <si>
    <t xml:space="preserve">90,93</t>
  </si>
  <si>
    <t xml:space="preserve">16.03.322</t>
  </si>
  <si>
    <t xml:space="preserve">ARBUSTO TUMBÉRGIA H=0,50 A 0,70M</t>
  </si>
  <si>
    <t xml:space="preserve">58,94</t>
  </si>
  <si>
    <t xml:space="preserve">16.03.350</t>
  </si>
  <si>
    <t xml:space="preserve">FRUTÍFERA ANGELIM-DOCE H=2,00M</t>
  </si>
  <si>
    <t xml:space="preserve">343,19</t>
  </si>
  <si>
    <t xml:space="preserve">16.03.351</t>
  </si>
  <si>
    <t xml:space="preserve">FRUTÍFERA CEREJINHA (CEREJEIRA DO MATO)  H=2,00M</t>
  </si>
  <si>
    <t xml:space="preserve">561,15</t>
  </si>
  <si>
    <t xml:space="preserve">16.03.352</t>
  </si>
  <si>
    <t xml:space="preserve">FRUTÍFERA GENIPAPO (JENIPAPO) H=2,00M</t>
  </si>
  <si>
    <t xml:space="preserve">344,32</t>
  </si>
  <si>
    <t xml:space="preserve">16.03.353</t>
  </si>
  <si>
    <t xml:space="preserve">FRUTÍFERA GOIABEIRA H=2,00M</t>
  </si>
  <si>
    <t xml:space="preserve">477,08</t>
  </si>
  <si>
    <t xml:space="preserve">16.03.354</t>
  </si>
  <si>
    <t xml:space="preserve">FRUTÍFERA GRUMIXAMA H=2,00M</t>
  </si>
  <si>
    <t xml:space="preserve">575,61</t>
  </si>
  <si>
    <t xml:space="preserve">16.03.355</t>
  </si>
  <si>
    <t xml:space="preserve">FRUTÍFERA GABIROBA  H=2,00M</t>
  </si>
  <si>
    <t xml:space="preserve">438,00</t>
  </si>
  <si>
    <t xml:space="preserve">16.03.356</t>
  </si>
  <si>
    <t xml:space="preserve">FRUTÍFERA JABUTICABEIRA H=2,00M</t>
  </si>
  <si>
    <t xml:space="preserve">585,97</t>
  </si>
  <si>
    <t xml:space="preserve">PALMEIRA AÇAÍ H=1,50 A 2,00M</t>
  </si>
  <si>
    <t xml:space="preserve">563,90</t>
  </si>
  <si>
    <t xml:space="preserve">16.03.401</t>
  </si>
  <si>
    <t xml:space="preserve">PALMEIRA GUARIROBA H=1,50 A 2,00M</t>
  </si>
  <si>
    <t xml:space="preserve">426,77</t>
  </si>
  <si>
    <t xml:space="preserve">16.03.402</t>
  </si>
  <si>
    <t xml:space="preserve">PALMEIRA INDAIÁ H=1,50 A 2,00M</t>
  </si>
  <si>
    <t xml:space="preserve">538,10</t>
  </si>
  <si>
    <t xml:space="preserve">16.03.403</t>
  </si>
  <si>
    <t xml:space="preserve">PALMEIRA PALMITO-JUÇARA (PALMITO) H=1,50 A 2,00M</t>
  </si>
  <si>
    <t xml:space="preserve">455,58</t>
  </si>
  <si>
    <t xml:space="preserve">16.03.404</t>
  </si>
  <si>
    <t xml:space="preserve">PALMEIRA PUPUNHA H=1,50 A 2,00M</t>
  </si>
  <si>
    <t xml:space="preserve">505,40</t>
  </si>
  <si>
    <t xml:space="preserve">16.03.430</t>
  </si>
  <si>
    <t xml:space="preserve">CIPÓ DE SÃO JOÃO H=0,50 A 0,70M</t>
  </si>
  <si>
    <t xml:space="preserve">76,99</t>
  </si>
  <si>
    <t xml:space="preserve">16.03.431</t>
  </si>
  <si>
    <t xml:space="preserve">CUSPIDÁRIA H=0,50 A 0,70M</t>
  </si>
  <si>
    <t xml:space="preserve">90,19</t>
  </si>
  <si>
    <t xml:space="preserve">16.03.432</t>
  </si>
  <si>
    <t xml:space="preserve">IPOMÉIA H=0,50 A 0,70M</t>
  </si>
  <si>
    <t xml:space="preserve">95,48</t>
  </si>
  <si>
    <t xml:space="preserve">16.03.450</t>
  </si>
  <si>
    <t xml:space="preserve">TRANSPLANTE INTERNO DE ÁRVORE COM 2CM&lt;DAP&lt;3CM</t>
  </si>
  <si>
    <t xml:space="preserve">339,18</t>
  </si>
  <si>
    <t xml:space="preserve">16.03.451</t>
  </si>
  <si>
    <t xml:space="preserve">TRANSPLANTE INTERNO DE ÁRVORE COM 3CM&lt;DAP&lt;5CM</t>
  </si>
  <si>
    <t xml:space="preserve">394,69</t>
  </si>
  <si>
    <t xml:space="preserve">16.03.452</t>
  </si>
  <si>
    <t xml:space="preserve">TRANSPLANTE INTERNO DE ÁRVORE COM 5CM&lt;DAP&lt;7CM</t>
  </si>
  <si>
    <t xml:space="preserve">441,07</t>
  </si>
  <si>
    <t xml:space="preserve">16.03.453</t>
  </si>
  <si>
    <t xml:space="preserve">TRANSPLANTE INTERNO DE ÁRVORE COM 7CM&lt;DAP&lt;15CM</t>
  </si>
  <si>
    <t xml:space="preserve">971,03</t>
  </si>
  <si>
    <t xml:space="preserve">16.03.454</t>
  </si>
  <si>
    <t xml:space="preserve">TRANSPLANTE  INTERNO DE ÁRVORE COM 15CM&lt;DAP&lt;30CM</t>
  </si>
  <si>
    <t xml:space="preserve">979,38</t>
  </si>
  <si>
    <t xml:space="preserve">16.03.455</t>
  </si>
  <si>
    <t xml:space="preserve">TRANSPLANTE  INTERNO DE ÁRVORE COM 30CM&lt;DAP&lt;45CM</t>
  </si>
  <si>
    <t xml:space="preserve">2496,99</t>
  </si>
  <si>
    <t xml:space="preserve">16.03.456</t>
  </si>
  <si>
    <t xml:space="preserve">TRANSPLANTE  INTERNO DE ÁRVORE COM 45CM&lt;DAP&lt;60CM</t>
  </si>
  <si>
    <t xml:space="preserve">4078,95</t>
  </si>
  <si>
    <t xml:space="preserve">16.03.464</t>
  </si>
  <si>
    <t xml:space="preserve">PODA DE CONSERVAÇAO / ADEQUAÇAO PARA ARVORES COM  ALTURA ATE 10M TOPO DA COPA.</t>
  </si>
  <si>
    <t xml:space="preserve">300,25</t>
  </si>
  <si>
    <t xml:space="preserve">16.03.465</t>
  </si>
  <si>
    <t xml:space="preserve">PODA DE CONSERVAÇAO / ADEQUAÇAO PARA ARVORES TOPO DA COPA COM ALTURA SUPERIOR A 10M</t>
  </si>
  <si>
    <t xml:space="preserve">2266,48</t>
  </si>
  <si>
    <t xml:space="preserve">16.03.466</t>
  </si>
  <si>
    <t xml:space="preserve">TRANSPLANTE INTERNO DE ÁRVORE COM 15CM&lt;DAP&lt;30CM APLICAVEL EXCLUSIVAMENTE PELA GOE/DOEV  UMA UNIDADE-DIA.</t>
  </si>
  <si>
    <t xml:space="preserve">2780,40</t>
  </si>
  <si>
    <t xml:space="preserve">16.03.467</t>
  </si>
  <si>
    <t xml:space="preserve">TRANSPLANTE INTERNO DE ÁRVORE COM 30CM&lt;DAP&lt;45CM APLICAVEL EXCLUSIVAMENTE PELA GOE/DOEV UMA UNIDADE-DIA.</t>
  </si>
  <si>
    <t xml:space="preserve">5324,48</t>
  </si>
  <si>
    <t xml:space="preserve">16.03.468</t>
  </si>
  <si>
    <t xml:space="preserve">TRANSPLANTE INTERNO DE ÁRVORE COM 45CM&lt;DAP&lt;60CM APLICAVEL EXCLUSIVAMENTE PELA GOE/DOEV UMA UNIDADE-DIA.</t>
  </si>
  <si>
    <t xml:space="preserve">6730,02</t>
  </si>
  <si>
    <t xml:space="preserve">16.03.469</t>
  </si>
  <si>
    <t xml:space="preserve">TRANSPLANTE INTERNO DE ÁRVORE COM 60CM&lt;DAP&lt;100CM APLICAVEL EXCLUSIVAMENTE PELA GOE/DOEV UMA UNIDADE-DIA.</t>
  </si>
  <si>
    <t xml:space="preserve">19495,84</t>
  </si>
  <si>
    <t xml:space="preserve">16.03.470</t>
  </si>
  <si>
    <t xml:space="preserve">FRUTÍFERA JAMBOLÃO H=0,50 A 1,00M</t>
  </si>
  <si>
    <t xml:space="preserve">48,96</t>
  </si>
  <si>
    <t xml:space="preserve">16.03.471</t>
  </si>
  <si>
    <t xml:space="preserve">PALMEIRA INDAIÁ H=0,50 A 1,00M</t>
  </si>
  <si>
    <t xml:space="preserve">201,85</t>
  </si>
  <si>
    <t xml:space="preserve">16.03.472</t>
  </si>
  <si>
    <t xml:space="preserve">ÁRVORE ORNAMENTAL ARAÇÁ H=0,50 A 1,00M</t>
  </si>
  <si>
    <t xml:space="preserve">36,40</t>
  </si>
  <si>
    <t xml:space="preserve">16.03.482</t>
  </si>
  <si>
    <t xml:space="preserve">FRUTÍFERA UVAIA - DAP3</t>
  </si>
  <si>
    <t xml:space="preserve">461,80</t>
  </si>
  <si>
    <t xml:space="preserve">16.03.483</t>
  </si>
  <si>
    <t xml:space="preserve">PALMEIRA GUARIROBA - DAP3</t>
  </si>
  <si>
    <t xml:space="preserve">377,69</t>
  </si>
  <si>
    <t xml:space="preserve">16.03.484</t>
  </si>
  <si>
    <t xml:space="preserve">ÁRVORE ORNAMENTAL SUINÃ - DAP3</t>
  </si>
  <si>
    <t xml:space="preserve">248,39</t>
  </si>
  <si>
    <t xml:space="preserve">16.03.485</t>
  </si>
  <si>
    <t xml:space="preserve">FRUTÍFERA PITANGUEIRA - DAP5</t>
  </si>
  <si>
    <t xml:space="preserve">944,13</t>
  </si>
  <si>
    <t xml:space="preserve">16.03.486</t>
  </si>
  <si>
    <t xml:space="preserve">PALMEIRA JERIVÁ - DAP5</t>
  </si>
  <si>
    <t xml:space="preserve">629,17</t>
  </si>
  <si>
    <t xml:space="preserve">16.03.487</t>
  </si>
  <si>
    <t xml:space="preserve">ÁRVORE ORNAMENTAL PAU-CIGARRA - DAP5</t>
  </si>
  <si>
    <t xml:space="preserve">941,74</t>
  </si>
  <si>
    <t xml:space="preserve">16.03.488</t>
  </si>
  <si>
    <t xml:space="preserve">FRUTÍFERA ACEROLA H=2,00M</t>
  </si>
  <si>
    <t xml:space="preserve">449,10</t>
  </si>
  <si>
    <t xml:space="preserve">16.03.489</t>
  </si>
  <si>
    <t xml:space="preserve">FRUTÍFERA AMOREIRA H=2,00M</t>
  </si>
  <si>
    <t xml:space="preserve">388,79</t>
  </si>
  <si>
    <t xml:space="preserve">16.03.490</t>
  </si>
  <si>
    <t xml:space="preserve">FRUTÍFERA PITANGUEIRA H=2,00M</t>
  </si>
  <si>
    <t xml:space="preserve">538,04</t>
  </si>
  <si>
    <t xml:space="preserve">16.03.491</t>
  </si>
  <si>
    <t xml:space="preserve">FRUTÍFERA UVAIA H=2,00M</t>
  </si>
  <si>
    <t xml:space="preserve">531,76</t>
  </si>
  <si>
    <t xml:space="preserve">16.03.492</t>
  </si>
  <si>
    <t xml:space="preserve">ÁRVORE ORNAMENTAL ALECRIM DE CAMPINAS H=2,00M</t>
  </si>
  <si>
    <t xml:space="preserve">325,09</t>
  </si>
  <si>
    <t xml:space="preserve">16.03.493</t>
  </si>
  <si>
    <t xml:space="preserve">ÁRVORE ORNAMENTAL FEDEGOSO (ALELUIA)  H=2,00M</t>
  </si>
  <si>
    <t xml:space="preserve">340,42</t>
  </si>
  <si>
    <t xml:space="preserve">16.03.494</t>
  </si>
  <si>
    <t xml:space="preserve">ÁRVORE ORNAMENTAL IPÊ-AMARELO H=2,00M</t>
  </si>
  <si>
    <t xml:space="preserve">345,64</t>
  </si>
  <si>
    <t xml:space="preserve">16.03.495</t>
  </si>
  <si>
    <t xml:space="preserve">ÁRVORE ORNAMENTAL IPÊ-ROXO DE BOLA  H=2,00M</t>
  </si>
  <si>
    <t xml:space="preserve">382,24</t>
  </si>
  <si>
    <t xml:space="preserve">16.03.496</t>
  </si>
  <si>
    <t xml:space="preserve">ÁRVORE ORNAMENTAL JATOBÁ H=2,00M</t>
  </si>
  <si>
    <t xml:space="preserve">389,80</t>
  </si>
  <si>
    <t xml:space="preserve">16.03.497</t>
  </si>
  <si>
    <t xml:space="preserve">ÁRVORE ORNAMENTAL MANACÁ-DA-SERRA  H=2,00M</t>
  </si>
  <si>
    <t xml:space="preserve">319,59</t>
  </si>
  <si>
    <t xml:space="preserve">16.03.498</t>
  </si>
  <si>
    <t xml:space="preserve">ÁRVORE ORNAMENTAL PAU-BRASIL  H=2,00M</t>
  </si>
  <si>
    <t xml:space="preserve">318,30</t>
  </si>
  <si>
    <t xml:space="preserve">16.03.500</t>
  </si>
  <si>
    <t xml:space="preserve">ÁRVORE ORNAMENTAL PAU-FERRO H=2,00M</t>
  </si>
  <si>
    <t xml:space="preserve">305,51</t>
  </si>
  <si>
    <t xml:space="preserve">16.03.501</t>
  </si>
  <si>
    <t xml:space="preserve">ÁRVORE ORNAMENTAL QUARESMEIRA H=2,00M</t>
  </si>
  <si>
    <t xml:space="preserve">396,46</t>
  </si>
  <si>
    <t xml:space="preserve">16.03.502</t>
  </si>
  <si>
    <t xml:space="preserve">ÁRVORE ORNAMENTAL SIBIPIRUNA H=2,00M</t>
  </si>
  <si>
    <t xml:space="preserve">386,41</t>
  </si>
  <si>
    <t xml:space="preserve">16.03.503</t>
  </si>
  <si>
    <t xml:space="preserve">ÁRVORE ORNAMENTAL UNHA-DE-VACA H=2,00M</t>
  </si>
  <si>
    <t xml:space="preserve">350,93</t>
  </si>
  <si>
    <t xml:space="preserve">16.03.508</t>
  </si>
  <si>
    <t xml:space="preserve">FRUTIFERA GOIABEIRA - DAP 7</t>
  </si>
  <si>
    <t xml:space="preserve">1244,64</t>
  </si>
  <si>
    <t xml:space="preserve">16.03.509</t>
  </si>
  <si>
    <t xml:space="preserve">PALMEIRA PUPUNHA - DAP 7</t>
  </si>
  <si>
    <t xml:space="preserve">1015,16</t>
  </si>
  <si>
    <t xml:space="preserve">16.03.510</t>
  </si>
  <si>
    <t xml:space="preserve">ARVORE ORNAMENTAL URUCUM - DAP 7</t>
  </si>
  <si>
    <t xml:space="preserve">992,38</t>
  </si>
  <si>
    <t xml:space="preserve">16.04.001</t>
  </si>
  <si>
    <t xml:space="preserve">QE-02 POSTE PARA REDE DE VOLEIBOL</t>
  </si>
  <si>
    <t xml:space="preserve">16.04.002</t>
  </si>
  <si>
    <t xml:space="preserve">QE-03 TRAVE DE FUTEBOL DE SALAO (FUNDACAO DIRETA)</t>
  </si>
  <si>
    <t xml:space="preserve">2114,02</t>
  </si>
  <si>
    <t xml:space="preserve">16.04.007</t>
  </si>
  <si>
    <t xml:space="preserve">QE-12 QUADRA DE ESPORTES/PISO DE CONCRETO ARMADO/FUNDACAO DIRET-600
M2</t>
  </si>
  <si>
    <t xml:space="preserve">101719,44</t>
  </si>
  <si>
    <t xml:space="preserve">16.04.016</t>
  </si>
  <si>
    <t xml:space="preserve">QUADRA DE ESPORTES-PISO DE CONCRETO ARMADO-FUND. DIRETA</t>
  </si>
  <si>
    <t xml:space="preserve">165,67</t>
  </si>
  <si>
    <t xml:space="preserve">16.04.019</t>
  </si>
  <si>
    <t xml:space="preserve">FQ-01 FECHAMENTO PARA QUADRA DE ESPORTES - FUNDO - BROCA</t>
  </si>
  <si>
    <t xml:space="preserve">1658,26</t>
  </si>
  <si>
    <t xml:space="preserve">16.04.020</t>
  </si>
  <si>
    <t xml:space="preserve">FQ-01 FECHAMENTO PARA QUADRA DE ESPORTES - FUNDO - SAPATA</t>
  </si>
  <si>
    <t xml:space="preserve">1515,32</t>
  </si>
  <si>
    <t xml:space="preserve">16.04.025</t>
  </si>
  <si>
    <t xml:space="preserve">QE-37 TABELA DE BASQUETE INCLUSIVE GALVANIZAÇÃO A FOGO E PINTURA ESMALTE  FUNDACAO BROCA Ø 25 CM</t>
  </si>
  <si>
    <t xml:space="preserve">16.04.026</t>
  </si>
  <si>
    <t xml:space="preserve">KIT ACESSORIOS COMPLEMENTARES  PAR DE TRAVES, PAR DE POSTES PARA VOLEI, PAR DE TABELA DE BASQUETE</t>
  </si>
  <si>
    <t xml:space="preserve">33774,57</t>
  </si>
  <si>
    <t xml:space="preserve">16.04.031</t>
  </si>
  <si>
    <t xml:space="preserve">FQ-01 FECHAMENTO PARA QUADRA DE ESPORTES - LATERAIS - BROCA</t>
  </si>
  <si>
    <t xml:space="preserve">1171,00</t>
  </si>
  <si>
    <t xml:space="preserve">16.04.034</t>
  </si>
  <si>
    <t xml:space="preserve">FQ-02 ALAMBRADO SOBRE DIVISA</t>
  </si>
  <si>
    <t xml:space="preserve">211,96</t>
  </si>
  <si>
    <t xml:space="preserve">16.04.036</t>
  </si>
  <si>
    <t xml:space="preserve">FQ-01 FECHAMENTO PARA QUADRA DE ESPORTES - LATERAIS - SAPATA</t>
  </si>
  <si>
    <t xml:space="preserve">1001,74</t>
  </si>
  <si>
    <t xml:space="preserve">16.04.037</t>
  </si>
  <si>
    <t xml:space="preserve">FQ-04 ALAMBRADO COM PERFIL E TELA SOLDADA-GALVANIZADOS</t>
  </si>
  <si>
    <t xml:space="preserve">240,80</t>
  </si>
  <si>
    <t xml:space="preserve">16.04.038</t>
  </si>
  <si>
    <t xml:space="preserve">PISO ESPORTIVO DE BORRACHA NATURAL (100% LATEX) E REGULARIZAÇAO DO PISO DE CONCRETO INCLUSIVE MATERIAL E MAO DE OBRA</t>
  </si>
  <si>
    <t xml:space="preserve">895,44</t>
  </si>
  <si>
    <t xml:space="preserve">16.04.039</t>
  </si>
  <si>
    <t xml:space="preserve">PISO PARA ATLETISMO EM BORRACHA NATURAL INCLUSO INSTALAÇAO COM ADESIVO EPU E PINTURA DAS RAIAS   INCLUSIVE MATERIAL E MAO DE OBRA</t>
  </si>
  <si>
    <t xml:space="preserve">1658,04</t>
  </si>
  <si>
    <t xml:space="preserve">16.04.043</t>
  </si>
  <si>
    <t xml:space="preserve">QE-23 ESPACO MULTIESPORTIVO/PISO DE CONCR. ARMADO/FUND. DIRET - 160 M2</t>
  </si>
  <si>
    <t xml:space="preserve">27618,67</t>
  </si>
  <si>
    <t xml:space="preserve">16.04.044</t>
  </si>
  <si>
    <t xml:space="preserve">PISO SINTETICO VINILICO ESPORTIVO EM PVC E REGULARIZAÇAO DO PISO DE CONCRETO  INCLUSIVE MATERIAL E MAO DE OBRA</t>
  </si>
  <si>
    <t xml:space="preserve">602,70</t>
  </si>
  <si>
    <t xml:space="preserve">16.04.045</t>
  </si>
  <si>
    <t xml:space="preserve">PISO ESPORTIVO FLEXIVEL EM PLACAS MODULARES DE POLIPROPILENO DE ALTO IMPACTO INCLUSO RODAPE  RAMPA LATERAL E CANTONEIRO 90º  INCLUSIVE MATERIAL E MAO DE OBRA</t>
  </si>
  <si>
    <t xml:space="preserve">612,17</t>
  </si>
  <si>
    <t xml:space="preserve">16.04.046</t>
  </si>
  <si>
    <t xml:space="preserve">MANTA EM PVC FLEXÍVEL E=1,2MM PARA PROTEÇÃO DE PISO DE QUADRA</t>
  </si>
  <si>
    <t xml:space="preserve">16.04.047</t>
  </si>
  <si>
    <t xml:space="preserve">BANCO DE RESERVAS PARA QUADRA DE ESPORTES, ESTRUTURA TUBULAR EM AÇO GALVANIZADO E ASSENTOS EM POLIPROPILENO</t>
  </si>
  <si>
    <t xml:space="preserve">13777,03</t>
  </si>
  <si>
    <t xml:space="preserve">16.04.049</t>
  </si>
  <si>
    <t xml:space="preserve">QUADRA PADRAO PILAR PRE MOLDADO COBERTURA EM ESTRUTURA METALICA E TELHAS METALICAS TIPO SANDUÍCHE  - EXCLUSOS PISO DE CONCRETO E ACESSORIOS (TRAVES TABELAS  POSTES VOLEIBOL E REDE DE PROTEÇAO)</t>
  </si>
  <si>
    <t xml:space="preserve">1653,46</t>
  </si>
  <si>
    <t xml:space="preserve">16.04.099</t>
  </si>
  <si>
    <t xml:space="preserve">SERVICOS DE QUADRAS DE ESPORTES</t>
  </si>
  <si>
    <t xml:space="preserve">16.05.004</t>
  </si>
  <si>
    <t xml:space="preserve">CA-05 CANALETA P/ AGUAS PLUVIAIS (L=60CM)</t>
  </si>
  <si>
    <t xml:space="preserve">16.05.005</t>
  </si>
  <si>
    <t xml:space="preserve">CA-06 CANALETA P/ AGUAS PLUVIAIS (L=90CM)</t>
  </si>
  <si>
    <t xml:space="preserve">92,06</t>
  </si>
  <si>
    <t xml:space="preserve">16.05.012</t>
  </si>
  <si>
    <t xml:space="preserve">CA-11 CAIXA DE AREIA COM GRELHA</t>
  </si>
  <si>
    <t xml:space="preserve">784,85</t>
  </si>
  <si>
    <t xml:space="preserve">16.05.030</t>
  </si>
  <si>
    <t xml:space="preserve">CA-20 CANALETA DE AGUAS PLUVIAIS EM CONCRETO (15CM)</t>
  </si>
  <si>
    <t xml:space="preserve">202,51</t>
  </si>
  <si>
    <t xml:space="preserve">16.05.031</t>
  </si>
  <si>
    <t xml:space="preserve">CA-21 CANALETA DE AGUAS PLUVIAIS EM CONCRETO (20CM)</t>
  </si>
  <si>
    <t xml:space="preserve">206,74</t>
  </si>
  <si>
    <t xml:space="preserve">16.05.032</t>
  </si>
  <si>
    <t xml:space="preserve">CA-22 CANALETA DE AGUAS PLUVIAIS EM CONCRETO (30CM)</t>
  </si>
  <si>
    <t xml:space="preserve">215,34</t>
  </si>
  <si>
    <t xml:space="preserve">16.05.036</t>
  </si>
  <si>
    <t xml:space="preserve">CANALETA DE CONCRETO 1/2 CANA DN 30CM P/ AGUAS PLUVIAIS</t>
  </si>
  <si>
    <t xml:space="preserve">81,60</t>
  </si>
  <si>
    <t xml:space="preserve">16.05.037</t>
  </si>
  <si>
    <t xml:space="preserve">CANALETA DE CONCRETO 1/2 CANA DN 40CM P/ AGUAS PLUVIAIS</t>
  </si>
  <si>
    <t xml:space="preserve">106,08</t>
  </si>
  <si>
    <t xml:space="preserve">16.05.038</t>
  </si>
  <si>
    <t xml:space="preserve">CANALETA DE CONCRETO 1/2 CANA DN 50CM P/ AGUAS PLUVIAIS</t>
  </si>
  <si>
    <t xml:space="preserve">138,16</t>
  </si>
  <si>
    <t xml:space="preserve">16.05.039</t>
  </si>
  <si>
    <t xml:space="preserve">CANALETA DE CONCRETO 1/2 CANA DN 60CM P/ AGUAS PLUVIAIS</t>
  </si>
  <si>
    <t xml:space="preserve">182,79</t>
  </si>
  <si>
    <t xml:space="preserve">16.05.040</t>
  </si>
  <si>
    <t xml:space="preserve">TC-03 TAMPA DE CONCRETO P/ CANALETA AP (20CM)</t>
  </si>
  <si>
    <t xml:space="preserve">159,02</t>
  </si>
  <si>
    <t xml:space="preserve">16.05.041</t>
  </si>
  <si>
    <t xml:space="preserve">TC-04 TAMPA DE CONCRETO P/ CANALETA AP (25CM)</t>
  </si>
  <si>
    <t xml:space="preserve">228,63</t>
  </si>
  <si>
    <t xml:space="preserve">16.05.042</t>
  </si>
  <si>
    <t xml:space="preserve">TC-05 TAMPA DE CONCRETO P/ CANALETA AP (35CM)</t>
  </si>
  <si>
    <t xml:space="preserve">191,41</t>
  </si>
  <si>
    <t xml:space="preserve">16.05.043</t>
  </si>
  <si>
    <t xml:space="preserve">TC-06 TAMPA EM GRELHA DE FERRO GALVANIZADO P/ CANALETA (20CM)</t>
  </si>
  <si>
    <t xml:space="preserve">748,32</t>
  </si>
  <si>
    <t xml:space="preserve">16.05.044</t>
  </si>
  <si>
    <t xml:space="preserve">TC-07 TAMPA EM GRELHA DE FERRO GALVANIZADO P/ CANALETA (25CM)</t>
  </si>
  <si>
    <t xml:space="preserve">838,64</t>
  </si>
  <si>
    <t xml:space="preserve">16.05.045</t>
  </si>
  <si>
    <t xml:space="preserve">TC-08 TAMPA EM GRELHA DE FERRO GALVANIZADO P/ CANALETA (35CM)</t>
  </si>
  <si>
    <t xml:space="preserve">969,99</t>
  </si>
  <si>
    <t xml:space="preserve">16.05.046</t>
  </si>
  <si>
    <t xml:space="preserve">TC-09 TAMPA DE CONCRETO PRE-MOLDADA PERF. P/ CANALETA L=20CM</t>
  </si>
  <si>
    <t xml:space="preserve">111,97</t>
  </si>
  <si>
    <t xml:space="preserve">16.05.047</t>
  </si>
  <si>
    <t xml:space="preserve">TC-10 TAMPA DE CONCRETO PRE-MOLDADA PERF. P/ CANALETA L=25CM</t>
  </si>
  <si>
    <t xml:space="preserve">126,67</t>
  </si>
  <si>
    <t xml:space="preserve">16.05.048</t>
  </si>
  <si>
    <t xml:space="preserve">TC-11 TAMPA DE CONCRETO PRE-MOLDADA PERF. P/ CANALETA L=35CM</t>
  </si>
  <si>
    <t xml:space="preserve">222,57</t>
  </si>
  <si>
    <t xml:space="preserve">16.05.050</t>
  </si>
  <si>
    <t xml:space="preserve">POÇO DE RETENÇÃO DE ÁGUA PLUVIAL Ø 2,50M COM FUNDO DE BRITA</t>
  </si>
  <si>
    <t xml:space="preserve">4113,39</t>
  </si>
  <si>
    <t xml:space="preserve">16.05.052</t>
  </si>
  <si>
    <t xml:space="preserve">TAMPA PRÉ-MOLDADA Ø 2,50M PARA POÇO DE RETENÇÃO DE A.P. COM TAMPA DE INSPEÇÃO Ø 0,60M</t>
  </si>
  <si>
    <t xml:space="preserve">1070,30</t>
  </si>
  <si>
    <t xml:space="preserve">16.05.054</t>
  </si>
  <si>
    <t xml:space="preserve">POÇO DE RETENÇÃO DE ÁGUA PLUVIAL Ø 3,00M COM FUNDO DE BRITA</t>
  </si>
  <si>
    <t xml:space="preserve">5925,48</t>
  </si>
  <si>
    <t xml:space="preserve">16.05.056</t>
  </si>
  <si>
    <t xml:space="preserve">TAMPA PRÉ-MOLDADA Ø 3,00M PARA POÇO DE RETENÇÃO DE A.P. COM TAMPA DE INSPEÇÃO Ø 0,60M</t>
  </si>
  <si>
    <t xml:space="preserve">1964,12</t>
  </si>
  <si>
    <t xml:space="preserve">16.05.057</t>
  </si>
  <si>
    <t xml:space="preserve">CONCRETO CICLOPICO COM BRITA 4 COM 30% DE RACHAO  FCK 15MPa</t>
  </si>
  <si>
    <t xml:space="preserve">692,70</t>
  </si>
  <si>
    <t xml:space="preserve">16.05.058</t>
  </si>
  <si>
    <t xml:space="preserve">POÇO DE RETENÇÃO DE ÁGUA PLUVIAL Ø 2,50M COM FUNDO DE CONCRETO</t>
  </si>
  <si>
    <t xml:space="preserve">4803,86</t>
  </si>
  <si>
    <t xml:space="preserve">16.05.059</t>
  </si>
  <si>
    <t xml:space="preserve">LASTRO DE PEDRA RACHAO TAMANHO DE 10 A 15 CM.</t>
  </si>
  <si>
    <t xml:space="preserve">387,48</t>
  </si>
  <si>
    <t xml:space="preserve">16.05.060</t>
  </si>
  <si>
    <t xml:space="preserve">POÇO DE RETENÇÃO DE ÁGUA PLUVIAL Ø 3,00M COM FUNDO DE CONCRETO</t>
  </si>
  <si>
    <t xml:space="preserve">6926,31</t>
  </si>
  <si>
    <t xml:space="preserve">16.05.064</t>
  </si>
  <si>
    <t xml:space="preserve">TUBO PVC OCRE JUNTA ELASTICA DN 100 INCLUSIVE CONEXOES  -  ENTERRADO</t>
  </si>
  <si>
    <t xml:space="preserve">16.05.065</t>
  </si>
  <si>
    <t xml:space="preserve">TUBO PVC OCRE JUNTA ELASTICA DN 150 INCLUSIVE CONEXOES  -  ENTERRADO</t>
  </si>
  <si>
    <t xml:space="preserve">16.05.066</t>
  </si>
  <si>
    <t xml:space="preserve">TUBO PVC OCRE JUNTA ELASTICA DN 200 INCLUSIVE CONEXOES  -  ENTERRADO</t>
  </si>
  <si>
    <t xml:space="preserve">240,29</t>
  </si>
  <si>
    <t xml:space="preserve">16.05.067</t>
  </si>
  <si>
    <t xml:space="preserve">TUBO PVC OCRE JUNTA ELASTICA DN 250 INCLUSIVE CONEXOES  -  ENTERRADO</t>
  </si>
  <si>
    <t xml:space="preserve">310,49</t>
  </si>
  <si>
    <t xml:space="preserve">16.05.068</t>
  </si>
  <si>
    <t xml:space="preserve">TUBO PVC OCRE JUNTA ELASTICA DN 300 INCLUSIVE CONEXOES  -  ENTERRADO</t>
  </si>
  <si>
    <t xml:space="preserve">479,30</t>
  </si>
  <si>
    <t xml:space="preserve">16.05.070</t>
  </si>
  <si>
    <t xml:space="preserve">CAIXA DE ALVENARIA - ESCAVACAO MANUAL COM APILOAMENTO DO FUNDO</t>
  </si>
  <si>
    <t xml:space="preserve">128,20</t>
  </si>
  <si>
    <t xml:space="preserve">16.05.071</t>
  </si>
  <si>
    <t xml:space="preserve">CAIXA DE ALVENARIA - LASTRO DE CONCRETO</t>
  </si>
  <si>
    <t xml:space="preserve">1116,83</t>
  </si>
  <si>
    <t xml:space="preserve">16.05.072</t>
  </si>
  <si>
    <t xml:space="preserve">CAIXA DE ALVENARIA - PAREDE DE 1/2 TIJOLO REVESTIDO</t>
  </si>
  <si>
    <t xml:space="preserve">304,72</t>
  </si>
  <si>
    <t xml:space="preserve">16.05.073</t>
  </si>
  <si>
    <t xml:space="preserve">CAIXA DE ALVENARIA - PAREDE DE 1 TIJOLO REVESTIDO</t>
  </si>
  <si>
    <t xml:space="preserve">452,86</t>
  </si>
  <si>
    <t xml:space="preserve">16.05.074</t>
  </si>
  <si>
    <t xml:space="preserve">CAIXA DE ALVENARIA - TAMPA DE CONCRETO</t>
  </si>
  <si>
    <t xml:space="preserve">252,85</t>
  </si>
  <si>
    <t xml:space="preserve">16.05.075</t>
  </si>
  <si>
    <t xml:space="preserve">CA-10 CAIXA DE AREIA 50X50 CM PARA AGUAS PLUVIAIS</t>
  </si>
  <si>
    <t xml:space="preserve">502,38</t>
  </si>
  <si>
    <t xml:space="preserve">16.05.076</t>
  </si>
  <si>
    <t xml:space="preserve">GRELHA FERRO PERF. - 1,00X0,40 M</t>
  </si>
  <si>
    <t xml:space="preserve">932,59</t>
  </si>
  <si>
    <t xml:space="preserve">16.05.077</t>
  </si>
  <si>
    <t xml:space="preserve">GRELHA FERRO PERF. 1,00X0,50 M</t>
  </si>
  <si>
    <t xml:space="preserve">1045,50</t>
  </si>
  <si>
    <t xml:space="preserve">16.05.078</t>
  </si>
  <si>
    <t xml:space="preserve">ESCAVAÇÃO  POÇO DE RETENÇÃO DE ÁGUAS PLUVIAIS  ATÉ 3,50 METROS DE PROFUNDIDADE COM RETROESCAVADEIRA COM CACAMBA FRONTRAL-85HP</t>
  </si>
  <si>
    <t xml:space="preserve">31,54</t>
  </si>
  <si>
    <t xml:space="preserve">16.05.080</t>
  </si>
  <si>
    <t xml:space="preserve">BOMBA SUBMERSA POTENCIA 1CV, TRIFASICA VAZAO 7M3/HORA ALTURA MANOMETRICA 10 MCA RESERVATORIO RETENÇÃO AGUA PLUVIAL</t>
  </si>
  <si>
    <t xml:space="preserve">3311,51</t>
  </si>
  <si>
    <t xml:space="preserve">16.05.081</t>
  </si>
  <si>
    <t xml:space="preserve">AUTOMÁTICO DE BÓIA, EM POLIPROPILENO, (ELETRICO 16A) CONTATO ISENTO DE MERCÚRIO  RESERVATORIO RETENÇÃO AGUA PLUVIAL</t>
  </si>
  <si>
    <t xml:space="preserve">84,91</t>
  </si>
  <si>
    <t xml:space="preserve">16.05.082</t>
  </si>
  <si>
    <t xml:space="preserve">TUBO ACO GALVANIZ NBR5580-CL MEDIA, DN80MM (3") INCL CONEXOES RESERVATORIO RETENÇÃO  AGUA PLUVIAL</t>
  </si>
  <si>
    <t xml:space="preserve">265,51</t>
  </si>
  <si>
    <t xml:space="preserve">16.05.083</t>
  </si>
  <si>
    <t xml:space="preserve">REGISTRO DE GAVETA BRUTO DN 80MM (3") RESERVATORIO RETENÇÃO AGUA
PLUVIAL</t>
  </si>
  <si>
    <t xml:space="preserve">789,88</t>
  </si>
  <si>
    <t xml:space="preserve">16.05.084</t>
  </si>
  <si>
    <t xml:space="preserve">VALVULA DE RETENCAO VERTICAL DN80MM (3")  RESERVATORIO RETENÇÃO AGUA PLUVIAL</t>
  </si>
  <si>
    <t xml:space="preserve">712,76</t>
  </si>
  <si>
    <t xml:space="preserve">16.05.085</t>
  </si>
  <si>
    <t xml:space="preserve">CORRENTE ELO CURTO GALVANIZADO 4MM CARGA TRABALHO 100KG RESERVATORIO RETENÇÃO AGUA PLUVIAL</t>
  </si>
  <si>
    <t xml:space="preserve">14,68</t>
  </si>
  <si>
    <t xml:space="preserve">16.05.099</t>
  </si>
  <si>
    <t xml:space="preserve">ÁGUAS PLUVIAIS E DRENAGEM DE ACABAMENTO</t>
  </si>
  <si>
    <t xml:space="preserve">16.06.022</t>
  </si>
  <si>
    <t xml:space="preserve">MB-03 MASTRO PARA BANDEIRAS</t>
  </si>
  <si>
    <t xml:space="preserve">12075,67</t>
  </si>
  <si>
    <t xml:space="preserve">16.06.023</t>
  </si>
  <si>
    <t xml:space="preserve">AL-01 ABRIGO PARA LIXO</t>
  </si>
  <si>
    <t xml:space="preserve">6808,97</t>
  </si>
  <si>
    <t xml:space="preserve">16.06.024</t>
  </si>
  <si>
    <t xml:space="preserve">AL-02 ABRIGO PARA RESÍDUOS RECICLÁVEIS</t>
  </si>
  <si>
    <t xml:space="preserve">16.06.045</t>
  </si>
  <si>
    <t xml:space="preserve">LOCAÇÃO MENSAL CONTAINER DE 6M C/1 V.SANIT. 1 LAVABO E 1 PONTO P/CHUVEIRO,INCLUSIVE SUPORTE AR COND.</t>
  </si>
  <si>
    <t xml:space="preserve">108,15</t>
  </si>
  <si>
    <t xml:space="preserve">16.06.046</t>
  </si>
  <si>
    <t xml:space="preserve">LOCAÇÃO MENSAL DE CONTAINER 6,00M COM JANELAS DE VENTILAÇÃO.</t>
  </si>
  <si>
    <t xml:space="preserve">82,83</t>
  </si>
  <si>
    <t xml:space="preserve">16.06.047</t>
  </si>
  <si>
    <t xml:space="preserve">LOCAÇÃO MENSAL DE CONTAINER 4,00M COM 2 VASOS SANITARIOS, 1 LAVABO, 1 MICTÓRIO E 4 PONTOS CHUV.</t>
  </si>
  <si>
    <t xml:space="preserve">165,33</t>
  </si>
  <si>
    <t xml:space="preserve">16.06.048</t>
  </si>
  <si>
    <t xml:space="preserve">LOCAÇÃO MENSAL INCLUSIVE FRETE BEBEDOURO ELÉTRICO TEMPERATURA NATURAL OU GELADA.</t>
  </si>
  <si>
    <t xml:space="preserve">446,97</t>
  </si>
  <si>
    <t xml:space="preserve">16.06.049</t>
  </si>
  <si>
    <t xml:space="preserve">LOCAÇÃO MENSAL INCLUSIVE FRETE DE APARELHO DE AR CONDICIONADO ATÉ 10000 BTU.</t>
  </si>
  <si>
    <t xml:space="preserve">475,62</t>
  </si>
  <si>
    <t xml:space="preserve">16.06.050</t>
  </si>
  <si>
    <t xml:space="preserve">CANTEIRO DE OBRAS - LARG 2,20M</t>
  </si>
  <si>
    <t xml:space="preserve">504,20</t>
  </si>
  <si>
    <t xml:space="preserve">16.06.051</t>
  </si>
  <si>
    <t xml:space="preserve">CANTEIRO DE OBRAS - LARG 3.30M</t>
  </si>
  <si>
    <t xml:space="preserve">604,80</t>
  </si>
  <si>
    <t xml:space="preserve">16.06.052</t>
  </si>
  <si>
    <t xml:space="preserve">LOCAÇÃO MENSAL DE ESTRUTURA DE COBERTURA IMPERMEÁVEL (TENDA) INCLUSIVE MONTAGEM E FRETE.</t>
  </si>
  <si>
    <t xml:space="preserve">67,63</t>
  </si>
  <si>
    <t xml:space="preserve">16.06.058</t>
  </si>
  <si>
    <t xml:space="preserve">TAPUME H=225CM APOIADO NO TERRENO E PINTURA LATEX FACE EXTERNA COM LOGOTIPO</t>
  </si>
  <si>
    <t xml:space="preserve">124,36</t>
  </si>
  <si>
    <t xml:space="preserve">16.06.059</t>
  </si>
  <si>
    <t xml:space="preserve">TAPUME H=225CM ENGASTADO NO TERRENO E PINTURA LATEX FACE EXTERNA CO LOGOTIPO</t>
  </si>
  <si>
    <t xml:space="preserve">116,38</t>
  </si>
  <si>
    <t xml:space="preserve">16.06.065</t>
  </si>
  <si>
    <t xml:space="preserve">ANDAIME - FACHADA - ALUGUEL MENSAL</t>
  </si>
  <si>
    <t xml:space="preserve">30,21</t>
  </si>
  <si>
    <t xml:space="preserve">16.06.066</t>
  </si>
  <si>
    <t xml:space="preserve">ANDAIME - TORRE - ALUGUEL MENSAL</t>
  </si>
  <si>
    <t xml:space="preserve">35,09</t>
  </si>
  <si>
    <t xml:space="preserve">16.06.077</t>
  </si>
  <si>
    <t xml:space="preserve">MANUTENÇÃO MENSAL DE PLACAS DE OBRA</t>
  </si>
  <si>
    <t xml:space="preserve">4,73</t>
  </si>
  <si>
    <t xml:space="preserve">16.06.078</t>
  </si>
  <si>
    <t xml:space="preserve">FORNECIMENTO E INSTALAÇAO DE PLACA DE IDENTIFICAÇAO DE OBRA   INCLUSO SUPORTE ESTRUTURA DE MADEIRA.</t>
  </si>
  <si>
    <t xml:space="preserve">529,30</t>
  </si>
  <si>
    <t xml:space="preserve">16.06.081</t>
  </si>
  <si>
    <t xml:space="preserve">TRANSPORTE COM UTILITARIO ATE 3 T</t>
  </si>
  <si>
    <t xml:space="preserve">33,11</t>
  </si>
  <si>
    <t xml:space="preserve">16.06.085</t>
  </si>
  <si>
    <t xml:space="preserve">INSTALAÇÃO CH-01 CHUVEIRO E LAVA OLHOS / FACE</t>
  </si>
  <si>
    <t xml:space="preserve">38,84</t>
  </si>
  <si>
    <t xml:space="preserve">16.06.086</t>
  </si>
  <si>
    <t xml:space="preserve">INSTALAÇÃO DE QUADRO BRANCO (QB-01)</t>
  </si>
  <si>
    <t xml:space="preserve">16.06.087</t>
  </si>
  <si>
    <t xml:space="preserve">INSTALACÃO DE FAIXAS DE PROTECAO (FP-03/FP-04) POR REGUA</t>
  </si>
  <si>
    <t xml:space="preserve">16.06.088</t>
  </si>
  <si>
    <t xml:space="preserve">INSTALACÃO DE FAIXAS DE EXPOSICAO (FP-05) POR REGUA</t>
  </si>
  <si>
    <t xml:space="preserve">16.06.090</t>
  </si>
  <si>
    <t xml:space="preserve">INSTALACÃO DE LOUSA (LG-07)</t>
  </si>
  <si>
    <t xml:space="preserve">16.06.091</t>
  </si>
  <si>
    <t xml:space="preserve">INSTALACÃO DE MURAL (MR-02)</t>
  </si>
  <si>
    <t xml:space="preserve">16.06.092</t>
  </si>
  <si>
    <t xml:space="preserve">INSTALACÃO DE FOGAO INDUSTRIAL</t>
  </si>
  <si>
    <t xml:space="preserve">16.06.093</t>
  </si>
  <si>
    <t xml:space="preserve">INSTALACÃO DE SUPORTE TV/VIDEO</t>
  </si>
  <si>
    <t xml:space="preserve">16.06.099</t>
  </si>
  <si>
    <t xml:space="preserve">SERVICOS DE COMPLEMENTOS EXTERNOS</t>
  </si>
  <si>
    <t xml:space="preserve">16.06.101</t>
  </si>
  <si>
    <t xml:space="preserve">INSTALAÇÃO DE VENTILADOR DE PAREDE VN-02</t>
  </si>
  <si>
    <t xml:space="preserve">16.06.103</t>
  </si>
  <si>
    <t xml:space="preserve">INSTALAÇÃO DO BALCAO TERMICO  BT-02</t>
  </si>
  <si>
    <t xml:space="preserve">58,25</t>
  </si>
  <si>
    <t xml:space="preserve">16.06.106</t>
  </si>
  <si>
    <t xml:space="preserve">TRANSPORTE C/CAMINHAO ATE 6T. DIST.ATE 100KM C/MOTORISTA E 2 AJUDANTES.</t>
  </si>
  <si>
    <t xml:space="preserve">22,44</t>
  </si>
  <si>
    <t xml:space="preserve">16.06.107</t>
  </si>
  <si>
    <t xml:space="preserve">TRANSPORTE C/CAMINHAO ATE 6T. DIST. DE 101KM ATE 300KM C/MOTORISTA E 2 AJUDANTES.</t>
  </si>
  <si>
    <t xml:space="preserve">14,29</t>
  </si>
  <si>
    <t xml:space="preserve">16.06.108</t>
  </si>
  <si>
    <t xml:space="preserve">TRANSPORTE C/CAMINHAO ATE 6T. DIST. DE 301KM ATE 500KM C/MOTORISTA E 2
AJUDANTES.</t>
  </si>
  <si>
    <t xml:space="preserve">11,24</t>
  </si>
  <si>
    <t xml:space="preserve">16.06.109</t>
  </si>
  <si>
    <t xml:space="preserve">TRANSPORTE C/CAMINHAO ATE 6T. DIST. DE 501KM ATE 700KM C/MOTORISTA E 2 AJUDANTES.</t>
  </si>
  <si>
    <t xml:space="preserve">10,02</t>
  </si>
  <si>
    <t xml:space="preserve">16.07.011</t>
  </si>
  <si>
    <t xml:space="preserve">BL-01 BICICLETÁRIO SOBRE LAJE DE CONCRETO ARMADO</t>
  </si>
  <si>
    <t xml:space="preserve">2012,15</t>
  </si>
  <si>
    <t xml:space="preserve">16.07.012</t>
  </si>
  <si>
    <t xml:space="preserve">BL-02 BICICLETÁRIO SOBRE CIMENTADO OU BLOCO INTERTRAVADO</t>
  </si>
  <si>
    <t xml:space="preserve">2038,68</t>
  </si>
  <si>
    <t xml:space="preserve">16.07.015</t>
  </si>
  <si>
    <t xml:space="preserve">AM-01 AMARELINHA</t>
  </si>
  <si>
    <t xml:space="preserve">276,93</t>
  </si>
  <si>
    <t xml:space="preserve">16.07.022</t>
  </si>
  <si>
    <t xml:space="preserve">BC-24 BANCO DE CONCRETO PRE-FABRICADO (L=115CM)</t>
  </si>
  <si>
    <t xml:space="preserve">870,34</t>
  </si>
  <si>
    <t xml:space="preserve">16.07.023</t>
  </si>
  <si>
    <t xml:space="preserve">BC-25 BANCO DE CONCRETO PRE-FABRICADO (L=216CM)</t>
  </si>
  <si>
    <t xml:space="preserve">1350,53</t>
  </si>
  <si>
    <t xml:space="preserve">16.07.024</t>
  </si>
  <si>
    <t xml:space="preserve">BC-26 BANCO PUFE PRE FABRICADO DE CONCRETO Ø 60CM</t>
  </si>
  <si>
    <t xml:space="preserve">445,71</t>
  </si>
  <si>
    <t xml:space="preserve">16.07.025</t>
  </si>
  <si>
    <t xml:space="preserve">BC-27 BANCO DE CONCRETO PRE-FABRICADO (L=220CM)</t>
  </si>
  <si>
    <t xml:space="preserve">2441,61</t>
  </si>
  <si>
    <t xml:space="preserve">16.07.031</t>
  </si>
  <si>
    <t xml:space="preserve">CR-01 CARACOL</t>
  </si>
  <si>
    <t xml:space="preserve">1104,79</t>
  </si>
  <si>
    <t xml:space="preserve">16.07.037</t>
  </si>
  <si>
    <t xml:space="preserve">FL-07 FLOREIRA PRE FABRICADO DE CONCRETO Ø 60CM</t>
  </si>
  <si>
    <t xml:space="preserve">16.07.038</t>
  </si>
  <si>
    <t xml:space="preserve">FL-08 FLOREIRA PRE FABRICADO DE CONCRETO Ø 56,50CM H=42,90CM</t>
  </si>
  <si>
    <t xml:space="preserve">1531,92</t>
  </si>
  <si>
    <t xml:space="preserve">16.07.040</t>
  </si>
  <si>
    <t xml:space="preserve">BANCO COM ASSENTO DE CONCRETO ARMADO LISO DESEMPENADO COM PINTURA VERNIZ ACRÍLICO  FUNDAÇÃO SAPATA ISOLADA E PILARETE BLOCO CONCRETO REVESTIDO</t>
  </si>
  <si>
    <t xml:space="preserve">422,83</t>
  </si>
  <si>
    <t xml:space="preserve">16.07.043</t>
  </si>
  <si>
    <t xml:space="preserve">OC-01 OBSTACULO PRE FABRICADO DE CONCRETO TIPO FRADE Ø30 H=60CM  BASE
FIXADA COM ARGAMASSA TRAÇO 1:3 (30X30X10H)</t>
  </si>
  <si>
    <t xml:space="preserve">279,51</t>
  </si>
  <si>
    <t xml:space="preserve">16.07.045</t>
  </si>
  <si>
    <t xml:space="preserve">OC-01 OBSTACULO PRE FABRICADO DE CONCRETO TIPO PRISMA 15X50X10CM BASE FIXADA COM TARUGO Ø 12,5MM E ARGAMASSA COLANTE AClll.</t>
  </si>
  <si>
    <t xml:space="preserve">16.07.046</t>
  </si>
  <si>
    <t xml:space="preserve">OC-01 OBSTACULO PRE FABRICADO DE CONCRETO TIPO BOLA Ø35CM H=33CM
INCLUSIVE BARRA ROSCADA Ø 20MM</t>
  </si>
  <si>
    <t xml:space="preserve">506,52</t>
  </si>
  <si>
    <t xml:space="preserve">16.07.081</t>
  </si>
  <si>
    <t xml:space="preserve">RV-01 ROSA DOS VENTOS R=180CM</t>
  </si>
  <si>
    <t xml:space="preserve">313,29</t>
  </si>
  <si>
    <t xml:space="preserve">16.08.024</t>
  </si>
  <si>
    <t xml:space="preserve">16.08.025</t>
  </si>
  <si>
    <t xml:space="preserve">TUBO PVC OCRE  JUNTA ELASTICA DN 150 INCLUSIVE CONEXOES  -  ENTERRADO</t>
  </si>
  <si>
    <t xml:space="preserve">16.08.026</t>
  </si>
  <si>
    <t xml:space="preserve">CI-02 CAIXA DE INSPEÇÃO 80X80CM PARA ESGOTO</t>
  </si>
  <si>
    <t xml:space="preserve">1569,31</t>
  </si>
  <si>
    <t xml:space="preserve">16.08.027</t>
  </si>
  <si>
    <t xml:space="preserve">CG-01 CAIXA DE GORDURA EM ALVENARIA</t>
  </si>
  <si>
    <t xml:space="preserve">2067,33</t>
  </si>
  <si>
    <t xml:space="preserve">16.08.028</t>
  </si>
  <si>
    <t xml:space="preserve">CI-01 CAIXA DE INSPECAO 60X60CM PARA ESGOTO</t>
  </si>
  <si>
    <t xml:space="preserve">829,45</t>
  </si>
  <si>
    <t xml:space="preserve">16.08.034</t>
  </si>
  <si>
    <t xml:space="preserve">FS-05 FOSSA SEPTICA ANEIS CONCR. DN=1,4M H=1,5M</t>
  </si>
  <si>
    <t xml:space="preserve">7259,44</t>
  </si>
  <si>
    <t xml:space="preserve">16.08.037</t>
  </si>
  <si>
    <t xml:space="preserve">16.08.038</t>
  </si>
  <si>
    <t xml:space="preserve">16.08.039</t>
  </si>
  <si>
    <t xml:space="preserve">327,43</t>
  </si>
  <si>
    <t xml:space="preserve">16.08.040</t>
  </si>
  <si>
    <t xml:space="preserve">475,56</t>
  </si>
  <si>
    <t xml:space="preserve">16.08.041</t>
  </si>
  <si>
    <t xml:space="preserve">16.08.050</t>
  </si>
  <si>
    <t xml:space="preserve">FA-01 FILTRO ANAEROBICO DN=1,40M H=2,00M</t>
  </si>
  <si>
    <t xml:space="preserve">8961,04</t>
  </si>
  <si>
    <t xml:space="preserve">16.08.051</t>
  </si>
  <si>
    <t xml:space="preserve">FA-02 FILTRO ANAEROBICO DN=2,00M H=2,00M</t>
  </si>
  <si>
    <t xml:space="preserve">15080,02</t>
  </si>
  <si>
    <t xml:space="preserve">16.08.060</t>
  </si>
  <si>
    <t xml:space="preserve">CD-01 CAIXA DE DISTRIBUICAO /2 CAMARAS</t>
  </si>
  <si>
    <t xml:space="preserve">844,77</t>
  </si>
  <si>
    <t xml:space="preserve">16.08.061</t>
  </si>
  <si>
    <t xml:space="preserve">CD-02 CAIXA DE DISTRIBUICAO /3 CAMARAS</t>
  </si>
  <si>
    <t xml:space="preserve">1146,16</t>
  </si>
  <si>
    <t xml:space="preserve">16.08.062</t>
  </si>
  <si>
    <t xml:space="preserve">CD-03 CAIXA DE DISTRIBUICAO /4 CAMARAS</t>
  </si>
  <si>
    <t xml:space="preserve">1443,20</t>
  </si>
  <si>
    <t xml:space="preserve">16.08.065</t>
  </si>
  <si>
    <t xml:space="preserve">FS-06-01 FOSSA SEPTICA L=3,00M VOL. UTIL = 7,56M3</t>
  </si>
  <si>
    <t xml:space="preserve">25133,19</t>
  </si>
  <si>
    <t xml:space="preserve">16.08.066</t>
  </si>
  <si>
    <t xml:space="preserve">FS-06-02 FOSSA SEPTICA L=3,80M VOL. UTIL = 9,58M3</t>
  </si>
  <si>
    <t xml:space="preserve">28511,84</t>
  </si>
  <si>
    <t xml:space="preserve">16.08.067</t>
  </si>
  <si>
    <t xml:space="preserve">FS-06-03 FOSSA SEPTICA L=5,40M VOL. UTIL = 13,61M3</t>
  </si>
  <si>
    <t xml:space="preserve">36707,01</t>
  </si>
  <si>
    <t xml:space="preserve">16.08.068</t>
  </si>
  <si>
    <t xml:space="preserve">FS-07-01 FOSSA SEPTICA L=4,80M VOL. UTIL = 20,74M3</t>
  </si>
  <si>
    <t xml:space="preserve">37159,33</t>
  </si>
  <si>
    <t xml:space="preserve">16.08.069</t>
  </si>
  <si>
    <t xml:space="preserve">FS-07-02 FOSSA SEPTICA L=5,80M VOL. UTIL = 25,06M3</t>
  </si>
  <si>
    <t xml:space="preserve">42267,57</t>
  </si>
  <si>
    <t xml:space="preserve">16.08.070</t>
  </si>
  <si>
    <t xml:space="preserve">FS-07-03 FOSSA SEPTICA L=6,40M VOL. UTIL = 29,38M3</t>
  </si>
  <si>
    <t xml:space="preserve">46573,57</t>
  </si>
  <si>
    <t xml:space="preserve">16.08.071</t>
  </si>
  <si>
    <t xml:space="preserve">FS-08-01 FOSSA SEPTICA ANEIS CONCRETO DN=2,4M H=2,0M</t>
  </si>
  <si>
    <t xml:space="preserve">17380,05</t>
  </si>
  <si>
    <t xml:space="preserve">16.08.072</t>
  </si>
  <si>
    <t xml:space="preserve">FS-08-02 FOSSA SEPTICA ANEIS CONCRETO DN=2,4M H=2,5M</t>
  </si>
  <si>
    <t xml:space="preserve">20582,40</t>
  </si>
  <si>
    <t xml:space="preserve">16.08.073</t>
  </si>
  <si>
    <t xml:space="preserve">FS-08-03 FOSSA SEPTICA ANEIS CONCRETO DN=2,4M H=3,0M</t>
  </si>
  <si>
    <t xml:space="preserve">23434,64</t>
  </si>
  <si>
    <t xml:space="preserve">16.08.074</t>
  </si>
  <si>
    <t xml:space="preserve">FS-09-01 FOSSA SEPTICA ANEIS CONCRETO DN=3,0M H=2,5M</t>
  </si>
  <si>
    <t xml:space="preserve">28972,22</t>
  </si>
  <si>
    <t xml:space="preserve">16.08.075</t>
  </si>
  <si>
    <t xml:space="preserve">FS-09-02 FOSSA SEPTICA ANEIS CONCRETO DN=3,0M H=3,0M</t>
  </si>
  <si>
    <t xml:space="preserve">33782,49</t>
  </si>
  <si>
    <t xml:space="preserve">16.08.099</t>
  </si>
  <si>
    <t xml:space="preserve">REDE E TRATAMENTO DE ESGOTO</t>
  </si>
  <si>
    <t xml:space="preserve">16.09.003</t>
  </si>
  <si>
    <t xml:space="preserve">SM-03 SUMIDOURO - TAMPA DE CONCRETO DN=2,40M</t>
  </si>
  <si>
    <t xml:space="preserve">1423,46</t>
  </si>
  <si>
    <t xml:space="preserve">16.09.004</t>
  </si>
  <si>
    <t xml:space="preserve">SM-04 SUMIDOURO - TAMPA DE CONCRETO DN=3,00M</t>
  </si>
  <si>
    <t xml:space="preserve">2543,60</t>
  </si>
  <si>
    <t xml:space="preserve">16.09.007</t>
  </si>
  <si>
    <t xml:space="preserve">SM-03 SUMIDOURO - POCO</t>
  </si>
  <si>
    <t xml:space="preserve">3737,94</t>
  </si>
  <si>
    <t xml:space="preserve">16.09.008</t>
  </si>
  <si>
    <t xml:space="preserve">SM-04 SUMIDOURO - POCO</t>
  </si>
  <si>
    <t xml:space="preserve">5350,93</t>
  </si>
  <si>
    <t xml:space="preserve">16.09.099</t>
  </si>
  <si>
    <t xml:space="preserve">SERVICOS DE POCO ABSORVENTE</t>
  </si>
  <si>
    <t xml:space="preserve">16.10.099</t>
  </si>
  <si>
    <t xml:space="preserve">SERVICOS DE POCO DE AGUA POTAVEL</t>
  </si>
  <si>
    <t xml:space="preserve">16.11.005</t>
  </si>
  <si>
    <t xml:space="preserve">LIMPEZA DA OBRA</t>
  </si>
  <si>
    <t xml:space="preserve">17,94</t>
  </si>
  <si>
    <t xml:space="preserve">16.11.012</t>
  </si>
  <si>
    <t xml:space="preserve">LIMPEZA DE APARELHOS SANITARIOS</t>
  </si>
  <si>
    <t xml:space="preserve">20,51</t>
  </si>
  <si>
    <t xml:space="preserve">16.11.013</t>
  </si>
  <si>
    <t xml:space="preserve">LIMPEZA DE REVESTIMENTOS HIDRAULICOS</t>
  </si>
  <si>
    <t xml:space="preserve">16.11.014</t>
  </si>
  <si>
    <t xml:space="preserve">LIMPEZA DE VIDROS</t>
  </si>
  <si>
    <t xml:space="preserve">19,23</t>
  </si>
  <si>
    <t xml:space="preserve">16.11.020</t>
  </si>
  <si>
    <t xml:space="preserve">LIMPEZA DE FACHADA POR HIDROJATEAMENTO</t>
  </si>
  <si>
    <t xml:space="preserve">10,52</t>
  </si>
  <si>
    <t xml:space="preserve">16.11.025</t>
  </si>
  <si>
    <t xml:space="preserve">REMOÇÃO DE RESÍDUOS ( PODA / ENTULHO) PARA ÁREA DE TRANSBORDO E TRIAGEM (ATT)</t>
  </si>
  <si>
    <t xml:space="preserve">244,78</t>
  </si>
  <si>
    <t xml:space="preserve">16.11.030</t>
  </si>
  <si>
    <t xml:space="preserve">TRANSPORTE POR CAMINHÃO PARA ÁREA DE TRANSBORDO DE RESÍDUOS DE OBRA</t>
  </si>
  <si>
    <t xml:space="preserve">16.11.099</t>
  </si>
  <si>
    <t xml:space="preserve">SERVICOS DE LIMPEZA</t>
  </si>
  <si>
    <t xml:space="preserve">16.13.001</t>
  </si>
  <si>
    <t xml:space="preserve">16.13.002</t>
  </si>
  <si>
    <t xml:space="preserve">16.13.007</t>
  </si>
  <si>
    <t xml:space="preserve">16.13.010</t>
  </si>
  <si>
    <t xml:space="preserve">16.13.015</t>
  </si>
  <si>
    <t xml:space="preserve">16.13.025</t>
  </si>
  <si>
    <t xml:space="preserve">16.13.026</t>
  </si>
  <si>
    <t xml:space="preserve">16.13.030</t>
  </si>
  <si>
    <t xml:space="preserve">ESCORAMENTO DE VALAS CONTINUO ATé 2,00M</t>
  </si>
  <si>
    <t xml:space="preserve">16.13.035</t>
  </si>
  <si>
    <t xml:space="preserve">ESCORAMENTO DE VALAS DESCONTINUO ATé 2,00M</t>
  </si>
  <si>
    <t xml:space="preserve">16.13.099</t>
  </si>
  <si>
    <t xml:space="preserve">SERVICOS EM TERRA - MUROS DE ARRIMO</t>
  </si>
  <si>
    <t xml:space="preserve">16.14.006</t>
  </si>
  <si>
    <t xml:space="preserve">16.14.009</t>
  </si>
  <si>
    <t xml:space="preserve">FORMAS PLANAS PLASTIFICADAS PARA CONCRETO APARENTE</t>
  </si>
  <si>
    <t xml:space="preserve">16.14.011</t>
  </si>
  <si>
    <t xml:space="preserve">ACO CA 50 (A OU B) FYK = 500 M PA</t>
  </si>
  <si>
    <t xml:space="preserve">16.14.012</t>
  </si>
  <si>
    <t xml:space="preserve">ACO CA 60 (A OU B) FYK = 600 M PA</t>
  </si>
  <si>
    <t xml:space="preserve">16.14.013</t>
  </si>
  <si>
    <t xml:space="preserve">TELA ARMADURA (MALHA ACO CA 60 FYK = 600 M PA)</t>
  </si>
  <si>
    <t xml:space="preserve">16.14.034</t>
  </si>
  <si>
    <t xml:space="preserve">16.14.038</t>
  </si>
  <si>
    <t xml:space="preserve">16.14.039</t>
  </si>
  <si>
    <t xml:space="preserve">16.14.044</t>
  </si>
  <si>
    <t xml:space="preserve">16.14.048</t>
  </si>
  <si>
    <t xml:space="preserve">CONCRETO DOSADO BOMBEADO E LANCADO FCK=25 MPA</t>
  </si>
  <si>
    <t xml:space="preserve">16.14.049</t>
  </si>
  <si>
    <t xml:space="preserve">16.14.055</t>
  </si>
  <si>
    <t xml:space="preserve">16.14.099</t>
  </si>
  <si>
    <t xml:space="preserve">SERVICOS EM CONCRETO ARMADO - MUROS DE ARRIMO</t>
  </si>
  <si>
    <t xml:space="preserve">16.15.003</t>
  </si>
  <si>
    <t xml:space="preserve">VERGA / CINTA EM BLOCO DE CONCRETO CANALETA 14X19X39 CM</t>
  </si>
  <si>
    <t xml:space="preserve">43,19</t>
  </si>
  <si>
    <t xml:space="preserve">16.15.004</t>
  </si>
  <si>
    <t xml:space="preserve">VERGA / CINTA EM BLOCO DE CONCRETO CANALETA 19X19X39 CM</t>
  </si>
  <si>
    <t xml:space="preserve">45,73</t>
  </si>
  <si>
    <t xml:space="preserve">16.15.005</t>
  </si>
  <si>
    <t xml:space="preserve">ALVENARIA AUTO PORTANTE BLOCO DE CONCRETO ESTRUTURAL DE 14X19X39 CM CLASSE A</t>
  </si>
  <si>
    <t xml:space="preserve">16.15.006</t>
  </si>
  <si>
    <t xml:space="preserve">ALVENARIA AUTO PORTANTE BLOCO DE CONCRETO ESTRUTURAL DE 19X19X39 CM CLASSE A</t>
  </si>
  <si>
    <t xml:space="preserve">16.15.029</t>
  </si>
  <si>
    <t xml:space="preserve">IMPERMEAB COM ARGAM CIM/AREIA 1:3 COM HIDROFOGO</t>
  </si>
  <si>
    <t xml:space="preserve">16.15.030</t>
  </si>
  <si>
    <t xml:space="preserve">IMPERM COM TINTA BETUMINOSA / COM REG. EM ARGAMASSA CIM AREIA 1:3</t>
  </si>
  <si>
    <t xml:space="preserve">106,49</t>
  </si>
  <si>
    <t xml:space="preserve">16.15.031</t>
  </si>
  <si>
    <t xml:space="preserve">IMPERMEABILIZACAO POR CRISTALIZACAO - MUROS DE ARRIMO</t>
  </si>
  <si>
    <t xml:space="preserve">16.15.034</t>
  </si>
  <si>
    <t xml:space="preserve">16.15.040</t>
  </si>
  <si>
    <t xml:space="preserve">DRENAGEM COM PEDRA BRITADA</t>
  </si>
  <si>
    <t xml:space="preserve">16.15.041</t>
  </si>
  <si>
    <t xml:space="preserve">DRENAGEM COM AREIA GROSSA</t>
  </si>
  <si>
    <t xml:space="preserve">16.15.049</t>
  </si>
  <si>
    <t xml:space="preserve">MURO EM GABIAO COM TELA GALVANIZADA 8/10CM - FIO DIAM 2,7MM</t>
  </si>
  <si>
    <t xml:space="preserve">858,56</t>
  </si>
  <si>
    <t xml:space="preserve">16.15.099</t>
  </si>
  <si>
    <t xml:space="preserve">OUTROS SERVICOS - MUROS DE ARRIMO</t>
  </si>
  <si>
    <t xml:space="preserve">16.18.015</t>
  </si>
  <si>
    <t xml:space="preserve">LOCAÇÃO MENSAL SANITÁRIO QUÍMICO COM DUAS HIGIENIZAÇÕES NA SEMANA, INCLUSO COLETA DE EFLUENTES</t>
  </si>
  <si>
    <t xml:space="preserve">2076,17</t>
  </si>
  <si>
    <t xml:space="preserve">16.18.020</t>
  </si>
  <si>
    <t xml:space="preserve">SERVIÇO DE HIGIENIZAÇÃO EXTRA PARA SANITÁRIO QUÍMICO, INCLUSO COLETA DE EFLUENTES</t>
  </si>
  <si>
    <t xml:space="preserve">318,05</t>
  </si>
  <si>
    <t xml:space="preserve">16.18.021</t>
  </si>
  <si>
    <t xml:space="preserve">ESPÍCULAS EM POLICARBONATO  PEÇA 33x11,8 CM ARCO DE 100 GRAUS IMPEDIMENTO AO POUSO DE AVES    FIXAÇÃO COM PARAFUSO</t>
  </si>
  <si>
    <t xml:space="preserve">49,71</t>
  </si>
  <si>
    <t xml:space="preserve">16.18.022</t>
  </si>
  <si>
    <t xml:space="preserve">ESPÍCULAS EM POLICARBONATO  PEÇA 33x11,8 CM ARCO DE 100 GRAUS IMPEDIMENTO AO POUSO DE AVES    FIXAÇÃO COM SILICONE</t>
  </si>
  <si>
    <t xml:space="preserve">41,32</t>
  </si>
  <si>
    <t xml:space="preserve">16.18.055</t>
  </si>
  <si>
    <t xml:space="preserve">FORNEC.E MONT.DO CONJ.DE ESTRUT.PRÉ-FABR.DE MADEIRA DESMONTÁVEL.- PROJ.REF.1201040-PD.ÍNDIO</t>
  </si>
  <si>
    <t xml:space="preserve">2571,93</t>
  </si>
  <si>
    <t xml:space="preserve">16.18.070</t>
  </si>
  <si>
    <t xml:space="preserve">SI-01 PLACA DE SINALIZAÇÃO DE AMBIENTE 200X200MM (PORTA)</t>
  </si>
  <si>
    <t xml:space="preserve">16.18.071</t>
  </si>
  <si>
    <t xml:space="preserve">SI-02 PLACA DE SINALIZAÇÃO DE AMBIENTE 200X200MM (PAREDE INTERNA)</t>
  </si>
  <si>
    <t xml:space="preserve">109,06</t>
  </si>
  <si>
    <t xml:space="preserve">16.18.072</t>
  </si>
  <si>
    <t xml:space="preserve">SI-03 PLACA DE SINALIZAÇÃO DE AMBIENTE 200X200MM (PAREDE INTERNA)</t>
  </si>
  <si>
    <t xml:space="preserve">152,72</t>
  </si>
  <si>
    <t xml:space="preserve">16.18.073</t>
  </si>
  <si>
    <t xml:space="preserve">SI-04 PLACA DE SINALIZAÇÃO DE AMBIENTE 700X200MM (PORTA)</t>
  </si>
  <si>
    <t xml:space="preserve">261,53</t>
  </si>
  <si>
    <t xml:space="preserve">16.18.074</t>
  </si>
  <si>
    <t xml:space="preserve">SI-05 PLACA DE SINALIZAÇÃO DE AMBIENTE 700X200MM (PAREDE INTERNA)</t>
  </si>
  <si>
    <t xml:space="preserve">264,65</t>
  </si>
  <si>
    <t xml:space="preserve">16.18.075</t>
  </si>
  <si>
    <t xml:space="preserve">SI-06 PLACA DE SINALIZAÇÃO DE AMBIENTE 700X200MM (PAREDE INTERNA)</t>
  </si>
  <si>
    <t xml:space="preserve">408,56</t>
  </si>
  <si>
    <t xml:space="preserve">16.18.076</t>
  </si>
  <si>
    <t xml:space="preserve">SI-07 PLACA DE SINALIZAÇÃO DE AMBIENTE 500X60MM (PAREDE INTERNA) / BRAILLE</t>
  </si>
  <si>
    <t xml:space="preserve">198,74</t>
  </si>
  <si>
    <t xml:space="preserve">16.18.077</t>
  </si>
  <si>
    <t xml:space="preserve">SI-08 PLACA DE SINALIZAÇÃO DE CORRIMÃO 30X30MM (METÁLICA/BRAILLE)</t>
  </si>
  <si>
    <t xml:space="preserve">20,39</t>
  </si>
  <si>
    <t xml:space="preserve">16.18.078</t>
  </si>
  <si>
    <t xml:space="preserve">SI-09 PLACA DE SINALIZAÇÃO DE AMBIENTE 500X500MM (PAREDE EXTERNA)</t>
  </si>
  <si>
    <t xml:space="preserve">805,85</t>
  </si>
  <si>
    <t xml:space="preserve">16.18.079</t>
  </si>
  <si>
    <t xml:space="preserve">SI-10 PLACA DE SINALIZAÇÃO DE AMBIENTE 500X700MM (PAREDE EXTERNA)</t>
  </si>
  <si>
    <t xml:space="preserve">1113,35</t>
  </si>
  <si>
    <t xml:space="preserve">16.18.080</t>
  </si>
  <si>
    <t xml:space="preserve">SI-11 SINALIZAÇÃO HORIZONTAL PARA VAGA ACESSIVEL</t>
  </si>
  <si>
    <t xml:space="preserve">531,04</t>
  </si>
  <si>
    <t xml:space="preserve">16.18.081</t>
  </si>
  <si>
    <t xml:space="preserve">SI-12 TOTEM DE IDENTIFICAÇÃO</t>
  </si>
  <si>
    <t xml:space="preserve">15264,60</t>
  </si>
  <si>
    <t xml:space="preserve">16.18.082</t>
  </si>
  <si>
    <t xml:space="preserve">SI-13 SINALIZAÇÃO DE AMBIENTE 540X200MM PAREDE EXTERNA/PORTA</t>
  </si>
  <si>
    <t xml:space="preserve">250,46</t>
  </si>
  <si>
    <t xml:space="preserve">16.18.083</t>
  </si>
  <si>
    <t xml:space="preserve">SI-14 SINALIZAÇÃO DE AMBIENTE 300X300MM PAREDE EXTERNA</t>
  </si>
  <si>
    <t xml:space="preserve">284,28</t>
  </si>
  <si>
    <t xml:space="preserve">16.18.084</t>
  </si>
  <si>
    <t xml:space="preserve">SI-15 SINALIZAÇÃO DE AMBIENTE 200X200MM PAREDE EXTERNA</t>
  </si>
  <si>
    <t xml:space="preserve">16.18.085</t>
  </si>
  <si>
    <t xml:space="preserve">SI-16 SINALIZAÇÃO DE AMBIENTE 700X200MM PAREDE EXTERNA</t>
  </si>
  <si>
    <t xml:space="preserve">405,44</t>
  </si>
  <si>
    <t xml:space="preserve">16.18.086</t>
  </si>
  <si>
    <t xml:space="preserve">SI-17 SINALIZAÇÃO DE AMBIENTE 200X200MM PAREDE EXTERNA</t>
  </si>
  <si>
    <t xml:space="preserve">16.18.099</t>
  </si>
  <si>
    <t xml:space="preserve">SERVICOS - CIVIL</t>
  </si>
  <si>
    <t xml:space="preserve">16.18.126</t>
  </si>
  <si>
    <t xml:space="preserve">FORNECIMENTO E MONTAGEM  ESTRUTURA PRÉ-FABRICADA MADEIRA LAMINADA TRATADA AUTOCLAVE INCLUSIVE CONECTORES</t>
  </si>
  <si>
    <t xml:space="preserve">12441,45</t>
  </si>
  <si>
    <t xml:space="preserve">16.19.099</t>
  </si>
  <si>
    <t xml:space="preserve">SERVIÇOS - HIDRÁULICA</t>
  </si>
  <si>
    <t xml:space="preserve">16.20.022</t>
  </si>
  <si>
    <t xml:space="preserve">ELEVADOR 2 PARADAS MAQ CONJUGADA PORTA UNILATERAL (ACESSIB)</t>
  </si>
  <si>
    <t xml:space="preserve">234635,68</t>
  </si>
  <si>
    <t xml:space="preserve">16.20.023</t>
  </si>
  <si>
    <t xml:space="preserve">ELEVADOR 3 PARADAS MAQ CONJUGADA PORTA UNILATERAL (ACESSIB)</t>
  </si>
  <si>
    <t xml:space="preserve">253954,00</t>
  </si>
  <si>
    <t xml:space="preserve">16.20.024</t>
  </si>
  <si>
    <t xml:space="preserve">ELEVADOR 4 PARADAS MAQUINA CONJUGADA COM PORTAS UNILATERAIS</t>
  </si>
  <si>
    <t xml:space="preserve">263201,96</t>
  </si>
  <si>
    <t xml:space="preserve">16.20.025</t>
  </si>
  <si>
    <t xml:space="preserve">ELEVADOR 5 PARADAS MAQUINA CONJUGADA COM PORTAS BILATERAIS</t>
  </si>
  <si>
    <t xml:space="preserve">303605,82</t>
  </si>
  <si>
    <t xml:space="preserve">16.20.026</t>
  </si>
  <si>
    <t xml:space="preserve">ELEVADOR 5 PARADAS MAQUINA CONJUGADA COM PORTAS UNILATERAIS</t>
  </si>
  <si>
    <t xml:space="preserve">279128,82</t>
  </si>
  <si>
    <t xml:space="preserve">16.20.029</t>
  </si>
  <si>
    <t xml:space="preserve">ELEVADOR 4 PARADAS MAQUINA CONJUGADA COM PORTAS BILATERAIS</t>
  </si>
  <si>
    <t xml:space="preserve">251064,90</t>
  </si>
  <si>
    <t xml:space="preserve">16.20.033</t>
  </si>
  <si>
    <t xml:space="preserve">ELEVADOR 3 PARADAS MAQUINA CONJUGADA COM PORTAS BILATERAIS</t>
  </si>
  <si>
    <t xml:space="preserve">283616,99</t>
  </si>
  <si>
    <t xml:space="preserve">16.20.042</t>
  </si>
  <si>
    <t xml:space="preserve">MANUTENCAO INTEGRAL P/ ELEVADOR NOVO 2 PARADAS - MENSAL</t>
  </si>
  <si>
    <t xml:space="preserve">1639,60</t>
  </si>
  <si>
    <t xml:space="preserve">16.20.043</t>
  </si>
  <si>
    <t xml:space="preserve">MANUTENCAO INTEGRAL P/ ELEVADOR NOVO 3 PARADAS - MENSAL</t>
  </si>
  <si>
    <t xml:space="preserve">1712,16</t>
  </si>
  <si>
    <t xml:space="preserve">16.20.044</t>
  </si>
  <si>
    <t xml:space="preserve">MANUTENCAO INTEGRAL P/ ELEVADOR NOVO 4 PARADAS - MENSAL</t>
  </si>
  <si>
    <t xml:space="preserve">16.20.045</t>
  </si>
  <si>
    <t xml:space="preserve">MANUTENCAO INTEGRAL P/ ELEVADOR NOVO 5 PARADAS - MENSAL</t>
  </si>
  <si>
    <t xml:space="preserve">1709,98</t>
  </si>
  <si>
    <t xml:space="preserve">16.20.060</t>
  </si>
  <si>
    <t xml:space="preserve">FORNECIMENTO E INSTALAÇAO DE APARELHO AR CONDICIONADO HI WALL CICLO FRIO MINI SPLIT 9.000 BTU/H INVERTER  220V COM CONTROLE REMOTO</t>
  </si>
  <si>
    <t xml:space="preserve">4518,44</t>
  </si>
  <si>
    <t xml:space="preserve">16.20.063</t>
  </si>
  <si>
    <t xml:space="preserve">FORNECIMENTO E INSTALAÇAO DE APARELHO AR CONDICIONADO HI WALL CICLO FRIO MINI SPLIT 12.000 BTU/H INVERTER  220V COM CONTROLE REMOTO</t>
  </si>
  <si>
    <t xml:space="preserve">4873,12</t>
  </si>
  <si>
    <t xml:space="preserve">16.20.066</t>
  </si>
  <si>
    <t xml:space="preserve">FORNECIMENTO E INSTALAÇAO DE APARELHO AR CONDICIONADO HI WALL CICLO FRIO MINI SPLIT 18.000 BTU/H INVERTER  220V COM CONTROLE REMOTO</t>
  </si>
  <si>
    <t xml:space="preserve">6709,35</t>
  </si>
  <si>
    <t xml:space="preserve">16.20.068</t>
  </si>
  <si>
    <t xml:space="preserve">FORNECIMENTO E INSTALAÇAO DE APARELHO AR CONDICIONADO HI WALL CICLO FRIO MINI SPLIT 24.000 BTU/H INVERTER  220V COM CONTROLE REMOTO</t>
  </si>
  <si>
    <t xml:space="preserve">8459,63</t>
  </si>
  <si>
    <t xml:space="preserve">16.20.070</t>
  </si>
  <si>
    <t xml:space="preserve">FORNECIMENTO E INSTALAÇAO DE APARELHO AR CONDICIONADO HI WALL CICLO FRIO MINI SPLIT 27.000 BTU/H INVERTER  220V COM CONTROLE REMOTO</t>
  </si>
  <si>
    <t xml:space="preserve">12796,05</t>
  </si>
  <si>
    <t xml:space="preserve">16.20.073</t>
  </si>
  <si>
    <t xml:space="preserve">FORNECIMENTO E INSTALAÇAO DE APARELHO AR CONDICIONADO HI WALL CICLO FRIO MINI SPLIT 30.000 BTU/H INVERTER  220V COM CONTROLE REMOTO</t>
  </si>
  <si>
    <t xml:space="preserve">13576,98</t>
  </si>
  <si>
    <t xml:space="preserve">16.20.099</t>
  </si>
  <si>
    <t xml:space="preserve">SERVICOS - ELETRICA</t>
  </si>
  <si>
    <t xml:space="preserve">16.20.103</t>
  </si>
  <si>
    <t xml:space="preserve">ELETRODUTO GALV.QUENTE D=100 CABINE PRIMARIA NBR 5598 BSP RIR (INCL.CONEX.E FIXAÇOES EM POSTE)</t>
  </si>
  <si>
    <t xml:space="preserve">225,48</t>
  </si>
  <si>
    <t xml:space="preserve">16.20.113</t>
  </si>
  <si>
    <t xml:space="preserve">ELETRODUTO CORRUGADO ESPIRAL ENTERRADO PEAD D=100 CABINE PRIMÁRIA NBR 13897</t>
  </si>
  <si>
    <t xml:space="preserve">101,25</t>
  </si>
  <si>
    <t xml:space="preserve">16.20.115</t>
  </si>
  <si>
    <t xml:space="preserve">LOCAÇAO MENSAL INCLUSIVE INSTALAÇAO  SISTEMA PROTEÇAO ELETRONICA ANODICA ANTICORROSIVA</t>
  </si>
  <si>
    <t xml:space="preserve">3874,50</t>
  </si>
  <si>
    <t xml:space="preserve">16.30.010</t>
  </si>
  <si>
    <t xml:space="preserve">16.30.012</t>
  </si>
  <si>
    <t xml:space="preserve">16.30.013</t>
  </si>
  <si>
    <t xml:space="preserve">CANTEIRO DE OBRAS - LARG 3,30M</t>
  </si>
  <si>
    <t xml:space="preserve">603,79</t>
  </si>
  <si>
    <t xml:space="preserve">16.30.016</t>
  </si>
  <si>
    <t xml:space="preserve">16.30.017</t>
  </si>
  <si>
    <t xml:space="preserve">16.31.018</t>
  </si>
  <si>
    <t xml:space="preserve">TAXA DE MOBILIZAÇÃO DE EQUIPAMENTO-ESTACA RAIZ</t>
  </si>
  <si>
    <t xml:space="preserve">16.31.024</t>
  </si>
  <si>
    <t xml:space="preserve">ESTACA REACAO PARA 20T CRAVADA ALEM 5,00M DE PROFUNDIDADE</t>
  </si>
  <si>
    <t xml:space="preserve">608,25</t>
  </si>
  <si>
    <t xml:space="preserve">16.31.025</t>
  </si>
  <si>
    <t xml:space="preserve">ESTACA REACAO P/20T CRAVADA ATE 5,00 M DE PROFUNDIDADE</t>
  </si>
  <si>
    <t xml:space="preserve">3620,87</t>
  </si>
  <si>
    <t xml:space="preserve">16.31.026</t>
  </si>
  <si>
    <t xml:space="preserve">ESTACA REACAO PARA 30T CRAVADA ALEM 5,00M DE PROFUNDIDADE</t>
  </si>
  <si>
    <t xml:space="preserve">16.31.027</t>
  </si>
  <si>
    <t xml:space="preserve">ESTACA REACAO P/30T CRAVADA ATE 5,00M DE PROFUNDIDADE</t>
  </si>
  <si>
    <t xml:space="preserve">3767,03</t>
  </si>
  <si>
    <t xml:space="preserve">16.31.030</t>
  </si>
  <si>
    <t xml:space="preserve">REFORÇO DE FUNDAÇOES ESTACA RAIZ DN 160MM PERFURAÇÃO EM SOLO</t>
  </si>
  <si>
    <t xml:space="preserve">16.31.031</t>
  </si>
  <si>
    <t xml:space="preserve">REFORÇO DE FUNDAÇOES ESTACA RAIZ DN 200MM PERFURAÇÃO EM SOLO</t>
  </si>
  <si>
    <t xml:space="preserve">16.32.034</t>
  </si>
  <si>
    <t xml:space="preserve">JATEAMENTO ABRASIVO COM ÓXIDO DE ALUMÍNIO</t>
  </si>
  <si>
    <t xml:space="preserve">74,59</t>
  </si>
  <si>
    <t xml:space="preserve">16.35.001</t>
  </si>
  <si>
    <t xml:space="preserve">DEFINICAO E DEMARCACAO DA AREA DE REPARO, COM DISCO DE CORTE</t>
  </si>
  <si>
    <t xml:space="preserve">6,87</t>
  </si>
  <si>
    <t xml:space="preserve">16.35.002</t>
  </si>
  <si>
    <t xml:space="preserve">ESCARIFICACAO MANUAL (CORTE DE CONCRETO) ATE 3CM DE PROFUNDIDADE</t>
  </si>
  <si>
    <t xml:space="preserve">256,40</t>
  </si>
  <si>
    <t xml:space="preserve">16.35.003</t>
  </si>
  <si>
    <t xml:space="preserve">ESCARIFICACAO COM DISCO DE DESBASTE ATE 0,5CM DE PROFUNDIDADE</t>
  </si>
  <si>
    <t xml:space="preserve">36,83</t>
  </si>
  <si>
    <t xml:space="preserve">16.35.004</t>
  </si>
  <si>
    <t xml:space="preserve">ESCARIFICACAO MECANICA,CORTE DE CONCRETO ATE 3,0CM PROFUNDIDADE</t>
  </si>
  <si>
    <t xml:space="preserve">170,28</t>
  </si>
  <si>
    <t xml:space="preserve">16.35.005</t>
  </si>
  <si>
    <t xml:space="preserve">DEMOLICAO C/MARTELETES PNEUMATICOS ATE 5,0CM DE PROFUNDIDADE</t>
  </si>
  <si>
    <t xml:space="preserve">378,82</t>
  </si>
  <si>
    <t xml:space="preserve">16.35.006</t>
  </si>
  <si>
    <t xml:space="preserve">ESCARIFICACAO MECANICA,CORTE CONCRETO C/REBARBADORES ELETR ATE 5,0C</t>
  </si>
  <si>
    <t xml:space="preserve">283,81</t>
  </si>
  <si>
    <t xml:space="preserve">16.35.007</t>
  </si>
  <si>
    <t xml:space="preserve">LIXAMENTO ELETRICO DE ARMADURA C/ESCOVA CIRCULAR</t>
  </si>
  <si>
    <t xml:space="preserve">7,35</t>
  </si>
  <si>
    <t xml:space="preserve">16.35.008</t>
  </si>
  <si>
    <t xml:space="preserve">ESCOVAMENTO MANUAL</t>
  </si>
  <si>
    <t xml:space="preserve">10,16</t>
  </si>
  <si>
    <t xml:space="preserve">16.35.009</t>
  </si>
  <si>
    <t xml:space="preserve">PISTOLA DE AGULHA</t>
  </si>
  <si>
    <t xml:space="preserve">133,98</t>
  </si>
  <si>
    <t xml:space="preserve">16.35.011</t>
  </si>
  <si>
    <t xml:space="preserve">QUEIMA CONTROLADA</t>
  </si>
  <si>
    <t xml:space="preserve">46,39</t>
  </si>
  <si>
    <t xml:space="preserve">16.35.012</t>
  </si>
  <si>
    <t xml:space="preserve">APLICACAO DE SOLVENTE EM SUBSTRATO IMPREGNADOS</t>
  </si>
  <si>
    <t xml:space="preserve">24,74</t>
  </si>
  <si>
    <t xml:space="preserve">16.35.013</t>
  </si>
  <si>
    <t xml:space="preserve">FREZAMENTO MECANICO COM MAQUINA DE DESBASTE</t>
  </si>
  <si>
    <t xml:space="preserve">44,25</t>
  </si>
  <si>
    <t xml:space="preserve">16.35.014</t>
  </si>
  <si>
    <t xml:space="preserve">LIMPEZA DO SUBSTRATO COM APLICACAO DE JATO DE AGUA FRIA</t>
  </si>
  <si>
    <t xml:space="preserve">13,65</t>
  </si>
  <si>
    <t xml:space="preserve">16.35.015</t>
  </si>
  <si>
    <t xml:space="preserve">LIMPEZA DO SUBSTRATO COM APLICACAO DE JATO DE AGUA QUENTE</t>
  </si>
  <si>
    <t xml:space="preserve">16.35.016</t>
  </si>
  <si>
    <t xml:space="preserve">LIMPEZA DO SUBSTRATO, LAVAGEM COM SOLUCOES ACIDAS, PISOS E PAREDES</t>
  </si>
  <si>
    <t xml:space="preserve">16,71</t>
  </si>
  <si>
    <t xml:space="preserve">16.35.017</t>
  </si>
  <si>
    <t xml:space="preserve">LIMPEZA DO SUBSTRATO,LAVAGEM COM SOLUCOES ALCALINAS,PISOS E PAREDES</t>
  </si>
  <si>
    <t xml:space="preserve">9,22</t>
  </si>
  <si>
    <t xml:space="preserve">16.35.018</t>
  </si>
  <si>
    <t xml:space="preserve">LIMPEZA PARA REMOCAO DE OLEOS E GRAXAS IMPREGNADOS SUPERFICIALMENTE</t>
  </si>
  <si>
    <t xml:space="preserve">22,69</t>
  </si>
  <si>
    <t xml:space="preserve">16.35.019</t>
  </si>
  <si>
    <t xml:space="preserve">LIMPEZA DO SUBSTRATO, COM JATO DE AR COMPRIMIDO</t>
  </si>
  <si>
    <t xml:space="preserve">11,64</t>
  </si>
  <si>
    <t xml:space="preserve">16.35.020</t>
  </si>
  <si>
    <t xml:space="preserve">LIMPEZA DO SUBSTRATO COM UTILIZACAO DE SOLVENTE VOLATEIS</t>
  </si>
  <si>
    <t xml:space="preserve">27,68</t>
  </si>
  <si>
    <t xml:space="preserve">16.35.021</t>
  </si>
  <si>
    <t xml:space="preserve">PREPARACAO DO SUBSTRATOS POR SATURACAO COM AGUA</t>
  </si>
  <si>
    <t xml:space="preserve">8,91</t>
  </si>
  <si>
    <t xml:space="preserve">16.35.022</t>
  </si>
  <si>
    <t xml:space="preserve">PREPARACAO DO SUBSTRATO POR APICOAMENTO MANUAL DA SUPERFICIE</t>
  </si>
  <si>
    <t xml:space="preserve">16.36.001</t>
  </si>
  <si>
    <t xml:space="preserve">REPAROS SUPERF ARGAM MONOCOMP CIMENTO C/POLÍMEROS (1,0&lt;ESP&lt;3.0CM)</t>
  </si>
  <si>
    <t xml:space="preserve">16.36.002</t>
  </si>
  <si>
    <t xml:space="preserve">REPAROS SUPERF ARGAM BICOMP CIMENTO C/POLÍMERO ACRILICO (1,0&lt;ESP&lt;3.0C</t>
  </si>
  <si>
    <t xml:space="preserve">495,38</t>
  </si>
  <si>
    <t xml:space="preserve">16.36.003</t>
  </si>
  <si>
    <t xml:space="preserve">REPAROS SUPERF ARGAM BICOMP CIMENTO C/POLÍMERO ACRILICO E FIBRA SINT (1,0&lt;ESP&lt;3,0CM)</t>
  </si>
  <si>
    <t xml:space="preserve">540,79</t>
  </si>
  <si>
    <t xml:space="preserve">16.36.005</t>
  </si>
  <si>
    <t xml:space="preserve">REPAROS SUPERF LOCALIZ, ARGAM POLIMERICA BASE EPOXI (0,5&lt;ESP&lt;1,5CM)</t>
  </si>
  <si>
    <t xml:space="preserve">1052,13</t>
  </si>
  <si>
    <t xml:space="preserve">16.36.006</t>
  </si>
  <si>
    <t xml:space="preserve">REPAROS SUPERF LOCALIZ,ARGAM POLIMERICA BASE POLIESTER (0,5&lt;ESP&lt;1,5CM)</t>
  </si>
  <si>
    <t xml:space="preserve">602,60</t>
  </si>
  <si>
    <t xml:space="preserve">16.37.001</t>
  </si>
  <si>
    <t xml:space="preserve">REPAROS SUPERF ARGAM MONOCOMP CIMENTO C/POLÍMEROS (1,0&lt;ESP&lt;5,0CM)</t>
  </si>
  <si>
    <t xml:space="preserve">391,81</t>
  </si>
  <si>
    <t xml:space="preserve">16.37.002</t>
  </si>
  <si>
    <t xml:space="preserve">REPAROS SUPERF ARGAM BICOMP CIMENTO C/POLÍMERO ACRILICO (1,0&lt;ESP&lt;5,0C</t>
  </si>
  <si>
    <t xml:space="preserve">695,74</t>
  </si>
  <si>
    <t xml:space="preserve">16.37.003</t>
  </si>
  <si>
    <t xml:space="preserve">REPAROS SUPERF ARGAM BICOMP  CIMENTO C/POLÍMERO ACRILICO E FIBRA SINT
(1,0&lt;ESP&lt;5,0CM)</t>
  </si>
  <si>
    <t xml:space="preserve">768,40</t>
  </si>
  <si>
    <t xml:space="preserve">16.37.005</t>
  </si>
  <si>
    <t xml:space="preserve">REPAROS SUPERF COM ARGAMASSA MONOCOMP CIMENTO C/POLÍMEROS PROJETADA (1,0&lt;ESP&lt;7,0CM)</t>
  </si>
  <si>
    <t xml:space="preserve">619,86</t>
  </si>
  <si>
    <t xml:space="preserve">16.37.006</t>
  </si>
  <si>
    <t xml:space="preserve">REPAROS SUPERF COM ARGAM BICOMP CIMENTO C/POLÍMERO ACRILICO PROJETADA (1,0&lt;ESP&lt;7,0CM)</t>
  </si>
  <si>
    <t xml:space="preserve">1151,75</t>
  </si>
  <si>
    <t xml:space="preserve">16.37.007</t>
  </si>
  <si>
    <t xml:space="preserve">REPAROS SUPERF COM ARGAM BICOMP CIMENTO C/POLÍMERO ACRILICO E FIBRA SINT PROJETADA (1,0&lt;ESP&lt;7,0CM)</t>
  </si>
  <si>
    <t xml:space="preserve">1278,90</t>
  </si>
  <si>
    <t xml:space="preserve">16.37.009</t>
  </si>
  <si>
    <t xml:space="preserve">REPAROS SUPERF ESTUCAM CORRETIVO ARGAM MONOCOMP C/POLÍMEROS ESP&lt;5MM</t>
  </si>
  <si>
    <t xml:space="preserve">63,09</t>
  </si>
  <si>
    <t xml:space="preserve">16.37.010</t>
  </si>
  <si>
    <t xml:space="preserve">REPAROS SUPERF ESTUCAM CORRETIVO ARGAM BICOMP CIMENTO C/POLÍMERO ACRILICO ESP&lt;5MM</t>
  </si>
  <si>
    <t xml:space="preserve">101,08</t>
  </si>
  <si>
    <t xml:space="preserve">16.37.011</t>
  </si>
  <si>
    <t xml:space="preserve">REPAROS SUPERF ESTUCAM CORRETIVO ARGAM BICOMP CIMENTO C/POLÍMERO ACRILICO E FIBRA SINT ESP&lt;5MM</t>
  </si>
  <si>
    <t xml:space="preserve">110,16</t>
  </si>
  <si>
    <t xml:space="preserve">16.38.001</t>
  </si>
  <si>
    <t xml:space="preserve">REPAROS DE JUNTAS C/ARGAM MONOCOMP CIMENTO C/POLÍMEROS</t>
  </si>
  <si>
    <t xml:space="preserve">349,45</t>
  </si>
  <si>
    <t xml:space="preserve">16.38.002</t>
  </si>
  <si>
    <t xml:space="preserve">REPAROS DE JUNTAS C/ARGAM BICOMP CIMENTO C/POLÍMERO ACRILICO</t>
  </si>
  <si>
    <t xml:space="preserve">539,41</t>
  </si>
  <si>
    <t xml:space="preserve">16.38.003</t>
  </si>
  <si>
    <t xml:space="preserve">REPAROS DE JUNTAS C/ARGAM BICOMP CIMENTO C/ POLÍMERO ACRILICO E FIBRA
SINT</t>
  </si>
  <si>
    <t xml:space="preserve">584,82</t>
  </si>
  <si>
    <t xml:space="preserve">16.38.005</t>
  </si>
  <si>
    <t xml:space="preserve">REPAROS EM JUNTAS, C/ARGAM BASE EPOXI P/ESP ATE 1,5CM</t>
  </si>
  <si>
    <t xml:space="preserve">1096,16</t>
  </si>
  <si>
    <t xml:space="preserve">16.38.006</t>
  </si>
  <si>
    <t xml:space="preserve">JUNTAS C/ELASTOMEROS POLISSULFETOS OU BOR SILICONE SEC TRANSV 2X2CM</t>
  </si>
  <si>
    <t xml:space="preserve">303,88</t>
  </si>
  <si>
    <t xml:space="preserve">16.39.001</t>
  </si>
  <si>
    <t xml:space="preserve">REPAROS PROFUNDOS COM GRAUTE BASE CIMENTO (3,0&lt;ESP&lt;5,0CM)</t>
  </si>
  <si>
    <t xml:space="preserve">5626,22</t>
  </si>
  <si>
    <t xml:space="preserve">16.39.002</t>
  </si>
  <si>
    <t xml:space="preserve">REPAROS PROFUNDOS, MICROCONCRETO COM POLIMEROS (5,0&lt;ESP&lt;30,0CM)</t>
  </si>
  <si>
    <t xml:space="preserve">5965,99</t>
  </si>
  <si>
    <t xml:space="preserve">16.39.003</t>
  </si>
  <si>
    <t xml:space="preserve">REPAROS PROF EXEC C/ARGAM SECA DRY PACK ISENTA RETR(3,0&lt;ESP&lt;10,0CM)</t>
  </si>
  <si>
    <t xml:space="preserve">7946,02</t>
  </si>
  <si>
    <t xml:space="preserve">16.39.004</t>
  </si>
  <si>
    <t xml:space="preserve">FORMAS PARA REPAROS PROFUNDOS (ESP&gt;3,0CM)</t>
  </si>
  <si>
    <t xml:space="preserve">429,60</t>
  </si>
  <si>
    <t xml:space="preserve">16.39.005</t>
  </si>
  <si>
    <t xml:space="preserve">APLICACAO DE MEMBRANA DE CURA QUIMICA EM REPAROS ESTRUTURAIS</t>
  </si>
  <si>
    <t xml:space="preserve">12,18</t>
  </si>
  <si>
    <t xml:space="preserve">16.40.001</t>
  </si>
  <si>
    <t xml:space="preserve">PROTECAO DE ARMADURAS COM TINTA DE ALTO TEOR DE ZINCO</t>
  </si>
  <si>
    <t xml:space="preserve">7,38</t>
  </si>
  <si>
    <t xml:space="preserve">16.40.002</t>
  </si>
  <si>
    <t xml:space="preserve">ARGAMASSA OU CONCRETO DE REPARO COM INIBIDORES DE CORROSAO</t>
  </si>
  <si>
    <t xml:space="preserve">1740,58</t>
  </si>
  <si>
    <t xml:space="preserve">16.41.001</t>
  </si>
  <si>
    <t xml:space="preserve">EMENDA POR TRASPASSE, PARA RECONSTITUICAO DA SECAO DA ARMADURA</t>
  </si>
  <si>
    <t xml:space="preserve">18,14</t>
  </si>
  <si>
    <t xml:space="preserve">16.41.002</t>
  </si>
  <si>
    <t xml:space="preserve">EMENDAS POR SOLDA DE TOPO, P/RECONSTITUICAO DA SECAO DA ARMADURA</t>
  </si>
  <si>
    <t xml:space="preserve">21,90</t>
  </si>
  <si>
    <t xml:space="preserve">16.42.001</t>
  </si>
  <si>
    <t xml:space="preserve">REPARO ESTRUTURAL POR INJECAO RESINA BASE EPOXI EM FISSURAS 0,3A9,0MM</t>
  </si>
  <si>
    <t xml:space="preserve">522,84</t>
  </si>
  <si>
    <t xml:space="preserve">16.42.002</t>
  </si>
  <si>
    <t xml:space="preserve">REPARO ESTRUTURAL C/APLICACAO DE GRAUTE BASE EPOXI TRINCAS DE 10A40MM</t>
  </si>
  <si>
    <t xml:space="preserve">199,14</t>
  </si>
  <si>
    <t xml:space="preserve">16.42.003</t>
  </si>
  <si>
    <t xml:space="preserve">REPARO ESTR VIGAS LAJES PILARES C/APLIC GRAUTE BASE EPOXI VAOS 35A70MM</t>
  </si>
  <si>
    <t xml:space="preserve">272,60</t>
  </si>
  <si>
    <t xml:space="preserve">16.42.004</t>
  </si>
  <si>
    <t xml:space="preserve">TRATAMENTO DE MICRO FISSURAS POR SILICATACAO OU FLUORSILICATACAO</t>
  </si>
  <si>
    <t xml:space="preserve">20,05</t>
  </si>
  <si>
    <t xml:space="preserve">16.43.001</t>
  </si>
  <si>
    <t xml:space="preserve">FUROS EM CONCRETO COM D=1" E PROFUNDIDADE 5CM</t>
  </si>
  <si>
    <t xml:space="preserve">14,11</t>
  </si>
  <si>
    <t xml:space="preserve">16.43.002</t>
  </si>
  <si>
    <t xml:space="preserve">FUROS EM CONCRETO COM D=1" E PROFUNDIDADE 15CM</t>
  </si>
  <si>
    <t xml:space="preserve">40,41</t>
  </si>
  <si>
    <t xml:space="preserve">16.43.003</t>
  </si>
  <si>
    <t xml:space="preserve">FUROS EM CONCRETO COM D=1" E PROFUNDIDADE 30CM</t>
  </si>
  <si>
    <t xml:space="preserve">23,61</t>
  </si>
  <si>
    <t xml:space="preserve">16.43.004</t>
  </si>
  <si>
    <t xml:space="preserve">FUROS EM CONCRETO COM D=3/4" E PROFUNDIDADE 5CM</t>
  </si>
  <si>
    <t xml:space="preserve">12,39</t>
  </si>
  <si>
    <t xml:space="preserve">16.43.005</t>
  </si>
  <si>
    <t xml:space="preserve">FUROS EM CONCRETO COM D=3/4" E PROFUNDIDADE 15CM</t>
  </si>
  <si>
    <t xml:space="preserve">34,72</t>
  </si>
  <si>
    <t xml:space="preserve">16.43.006</t>
  </si>
  <si>
    <t xml:space="preserve">FUROS EM CONCRETO COM D=3/4" E PROFUNDIDADE 30CM</t>
  </si>
  <si>
    <t xml:space="preserve">16.43.007</t>
  </si>
  <si>
    <t xml:space="preserve">FUROS EM CONCRETO COM D=1/2" E PROFUNDIDADE 5CM</t>
  </si>
  <si>
    <t xml:space="preserve">8,48</t>
  </si>
  <si>
    <t xml:space="preserve">16.43.008</t>
  </si>
  <si>
    <t xml:space="preserve">FUROS EM CONCRETO COM D=1/2" E PROFUNDIDADE 15CM</t>
  </si>
  <si>
    <t xml:space="preserve">27,31</t>
  </si>
  <si>
    <t xml:space="preserve">16.43.009</t>
  </si>
  <si>
    <t xml:space="preserve">FUROS EM CONCRETO COM D=1/2" E PROFUNDIDADE 30CM</t>
  </si>
  <si>
    <t xml:space="preserve">19,22</t>
  </si>
  <si>
    <t xml:space="preserve">16.43.010</t>
  </si>
  <si>
    <t xml:space="preserve">FUROS EM CONCRETO COM D=3/8" E PROFUNDIDADE 5CM</t>
  </si>
  <si>
    <t xml:space="preserve">7,24</t>
  </si>
  <si>
    <t xml:space="preserve">16.43.011</t>
  </si>
  <si>
    <t xml:space="preserve">FUROS EM CONCRETO COM D=3/8" E PROFUNDIDADE 15CM</t>
  </si>
  <si>
    <t xml:space="preserve">23,04</t>
  </si>
  <si>
    <t xml:space="preserve">16.43.012</t>
  </si>
  <si>
    <t xml:space="preserve">FUROS EM CONCRETO COM D=3/8" E PROFUNDIDADE 30CM</t>
  </si>
  <si>
    <t xml:space="preserve">16.43.013</t>
  </si>
  <si>
    <t xml:space="preserve">FURO EM CONCRETO COM D=3/8"</t>
  </si>
  <si>
    <t xml:space="preserve">60,52</t>
  </si>
  <si>
    <t xml:space="preserve">16.43.014</t>
  </si>
  <si>
    <t xml:space="preserve">FURO EM CONCRETO COM D=1/2"</t>
  </si>
  <si>
    <t xml:space="preserve">81,95</t>
  </si>
  <si>
    <t xml:space="preserve">16.43.015</t>
  </si>
  <si>
    <t xml:space="preserve">FURO EM CONCRETO COM D=5/8"</t>
  </si>
  <si>
    <t xml:space="preserve">108,94</t>
  </si>
  <si>
    <t xml:space="preserve">16.43.016</t>
  </si>
  <si>
    <t xml:space="preserve">FURO EM CONCRETO COM D=3/4"</t>
  </si>
  <si>
    <t xml:space="preserve">142,16</t>
  </si>
  <si>
    <t xml:space="preserve">16.43.017</t>
  </si>
  <si>
    <t xml:space="preserve">FURO EM CONCRETO COM D=1"</t>
  </si>
  <si>
    <t xml:space="preserve">173,09</t>
  </si>
  <si>
    <t xml:space="preserve">16.43.020</t>
  </si>
  <si>
    <t xml:space="preserve">TAXA DE MOBILIZAÇÃO EQUIP. FUROS EM CONCRETO</t>
  </si>
  <si>
    <t xml:space="preserve">453,19</t>
  </si>
  <si>
    <t xml:space="preserve">16.43.099</t>
  </si>
  <si>
    <t xml:space="preserve">SERVIÇOS DE FUROS EM CONCRETO</t>
  </si>
  <si>
    <t xml:space="preserve">16.44.001</t>
  </si>
  <si>
    <t xml:space="preserve">FORNECIMENTO E COLOCACAO DE CHUMBADORES QUIMICOS D=3/4"</t>
  </si>
  <si>
    <t xml:space="preserve">16.44.002</t>
  </si>
  <si>
    <t xml:space="preserve">FORNECIMENTO E COLOCACAO DE CHUMBADORES QUIMICOS D=1/2"</t>
  </si>
  <si>
    <t xml:space="preserve">16.44.003</t>
  </si>
  <si>
    <t xml:space="preserve">FORNECIMENTO E COLOCACAO DE CHUMBADORES QUIMICOS D=3/8"</t>
  </si>
  <si>
    <t xml:space="preserve">30,29</t>
  </si>
  <si>
    <t xml:space="preserve">16.44.099</t>
  </si>
  <si>
    <t xml:space="preserve">SERVIÇOS DE FORNECIMENTO E COLOCACAO DE CHUMBADORES QUIMICOS</t>
  </si>
  <si>
    <t xml:space="preserve">16.45.001</t>
  </si>
  <si>
    <t xml:space="preserve">FORNECIMENTO E COLOCACAO DE CHUMBADORES EXPANSIVEIS D=3/4"</t>
  </si>
  <si>
    <t xml:space="preserve">40,58</t>
  </si>
  <si>
    <t xml:space="preserve">16.45.002</t>
  </si>
  <si>
    <t xml:space="preserve">FORNECIMENTO E COLOCACAO DE CHUMBADORES EXPANSIVEIS D=1/2"</t>
  </si>
  <si>
    <t xml:space="preserve">17,24</t>
  </si>
  <si>
    <t xml:space="preserve">16.45.003</t>
  </si>
  <si>
    <t xml:space="preserve">FORNECIMENTO E COLOCACAO DE CHUMBADORES EXPANSIVEIS D=3/8"</t>
  </si>
  <si>
    <t xml:space="preserve">9,53</t>
  </si>
  <si>
    <t xml:space="preserve">16.45.010</t>
  </si>
  <si>
    <t xml:space="preserve">PINOS WALSIWA PARA FIXACAO DE ARMADURAS</t>
  </si>
  <si>
    <t xml:space="preserve">16.46.001</t>
  </si>
  <si>
    <t xml:space="preserve">ANCORAGEM DE BARRAS DE ACO, COM RESINA BASE DE POLIESTER</t>
  </si>
  <si>
    <t xml:space="preserve">121,42</t>
  </si>
  <si>
    <t xml:space="preserve">16.46.002</t>
  </si>
  <si>
    <t xml:space="preserve">ANCORAGEM DE BARRAS DE ACO COM RESINA BASE EPOXI</t>
  </si>
  <si>
    <t xml:space="preserve">16.47.001</t>
  </si>
  <si>
    <t xml:space="preserve">PREPARACAO DE PONTE DE ADERENCIA COM ADESIVO ACRILICO</t>
  </si>
  <si>
    <t xml:space="preserve">22,46</t>
  </si>
  <si>
    <t xml:space="preserve">16.47.002</t>
  </si>
  <si>
    <t xml:space="preserve">PREPARACAO DE PONTE DE ADERENCIA COM ADESIVO BASE EPOXI</t>
  </si>
  <si>
    <t xml:space="preserve">16.48.001</t>
  </si>
  <si>
    <t xml:space="preserve">LIXAMENTO MANUAL</t>
  </si>
  <si>
    <t xml:space="preserve">14,76</t>
  </si>
  <si>
    <t xml:space="preserve">16.48.002</t>
  </si>
  <si>
    <t xml:space="preserve">LIXAMENTO GROSSO OU FINO COM LIXADEIRA ELETRICA</t>
  </si>
  <si>
    <t xml:space="preserve">21,70</t>
  </si>
  <si>
    <t xml:space="preserve">16.48.003</t>
  </si>
  <si>
    <t xml:space="preserve">APLICACAO MANUAL DE ESTUQUE E PREPARO DE PASTA</t>
  </si>
  <si>
    <t xml:space="preserve">23,79</t>
  </si>
  <si>
    <t xml:space="preserve">16.48.004</t>
  </si>
  <si>
    <t xml:space="preserve">POLIMENTO DO ESTUQUE, LIXAMENTO MANUAL</t>
  </si>
  <si>
    <t xml:space="preserve">16.48.005</t>
  </si>
  <si>
    <t xml:space="preserve">APLICACAO PINTURA HIDROFUGANTE UMA DEMAO,SILICONE BASE AGUA</t>
  </si>
  <si>
    <t xml:space="preserve">16.48.006</t>
  </si>
  <si>
    <t xml:space="preserve">APLICACAO PINTURA HIDROFUGANTE EM DUAS DEMAOS,SILICONE BASE SOLVENTE</t>
  </si>
  <si>
    <t xml:space="preserve">69,44</t>
  </si>
  <si>
    <t xml:space="preserve">16.48.007</t>
  </si>
  <si>
    <t xml:space="preserve">APLICAÇAO PINTURA HIDROF. DUAS DEMAOS, SILOXANO OLIGOMERICO BASE SOLVENTE</t>
  </si>
  <si>
    <t xml:space="preserve">37,62</t>
  </si>
  <si>
    <t xml:space="preserve">16.48.008</t>
  </si>
  <si>
    <t xml:space="preserve">APLICAÇAO PINTURA HIDROF. DUAS DEMAOS, SILOXANO POLIMERICO BASE SOLVENTE</t>
  </si>
  <si>
    <t xml:space="preserve">37,29</t>
  </si>
  <si>
    <t xml:space="preserve">16.48.009</t>
  </si>
  <si>
    <t xml:space="preserve">APLICACAO PINTURA IMPERM DUAS DEMAOS VERNIZ EPOXI BICOMPONENTE</t>
  </si>
  <si>
    <t xml:space="preserve">51,60</t>
  </si>
  <si>
    <t xml:space="preserve">16.48.010</t>
  </si>
  <si>
    <t xml:space="preserve">APLICACAO PINTURA IMPERM DUAS DEMAOS VERNIZ POLIUR ALIF BICOMPONENTES</t>
  </si>
  <si>
    <t xml:space="preserve">53,37</t>
  </si>
  <si>
    <t xml:space="preserve">16.48.011</t>
  </si>
  <si>
    <t xml:space="preserve">APLICACAO PINTURA IMPERM DUAS DEMAOS VERNIZ POLIUR ALIF MONOCOMPONENTE</t>
  </si>
  <si>
    <t xml:space="preserve">46,55</t>
  </si>
  <si>
    <t xml:space="preserve">16.48.012</t>
  </si>
  <si>
    <t xml:space="preserve">APLICACAO PINTURA IMPERM DUAS DEMAOS VERNIZ ACRILICO BASE SOLVENTE</t>
  </si>
  <si>
    <t xml:space="preserve">55,37</t>
  </si>
  <si>
    <t xml:space="preserve">16.48.013</t>
  </si>
  <si>
    <t xml:space="preserve">APLICACAO PINTURA IMPERM PRIMER DUAS DEMAOS VERNIZ ACRILICO BASE AGUA</t>
  </si>
  <si>
    <t xml:space="preserve">40,16</t>
  </si>
  <si>
    <t xml:space="preserve">16.48.014</t>
  </si>
  <si>
    <t xml:space="preserve">APLICACAO PINTURA IMPERM DUAS DEMAOS,BORRACHA CLORADA BASE SOLVENTE</t>
  </si>
  <si>
    <t xml:space="preserve">80,44</t>
  </si>
  <si>
    <t xml:space="preserve">16.48.015</t>
  </si>
  <si>
    <t xml:space="preserve">APLICACAO PINTURA IMPERM DUAS DEMAOS SITEMA DUPLO EPOXI POLIURETANO</t>
  </si>
  <si>
    <t xml:space="preserve">86,36</t>
  </si>
  <si>
    <t xml:space="preserve">16.48.016</t>
  </si>
  <si>
    <t xml:space="preserve">APLICACAO PINTURA IMPERM DUAS DEMAOS SISTEMA DUPLO SILANO SILOXANO</t>
  </si>
  <si>
    <t xml:space="preserve">59,67</t>
  </si>
  <si>
    <t xml:space="preserve">16.48.031</t>
  </si>
  <si>
    <t xml:space="preserve">PREPARACAO SUPERF C/ JATEAMENTO ABRAS PAD SA 2X1/2" APLIC FUNDO PRIMER</t>
  </si>
  <si>
    <t xml:space="preserve">111,71</t>
  </si>
  <si>
    <t xml:space="preserve">16.48.035</t>
  </si>
  <si>
    <t xml:space="preserve">PINTURA INTUMESCENTE P/ REVESTIMENTO CONTRA FOGO EM ESTR METALICA</t>
  </si>
  <si>
    <t xml:space="preserve">146,55</t>
  </si>
  <si>
    <t xml:space="preserve">16.48.040</t>
  </si>
  <si>
    <t xml:space="preserve">ARGAMASSA PROJETADA P/ REVESTIMENTO CONTRA FOGO EM ESTR METALICA</t>
  </si>
  <si>
    <t xml:space="preserve">180,04</t>
  </si>
  <si>
    <t xml:space="preserve">16.49.001</t>
  </si>
  <si>
    <t xml:space="preserve">APARELHO DE APOIO DE NEOPRENE FRETADO</t>
  </si>
  <si>
    <t xml:space="preserve">231,92</t>
  </si>
  <si>
    <t xml:space="preserve">16.50.001</t>
  </si>
  <si>
    <t xml:space="preserve">DEMOLIÇÃO DE TUBO DE F.G. P/ SUST DE TELA ALAMBR INCL BASE FIXAÇÃO</t>
  </si>
  <si>
    <t xml:space="preserve">16.50.002</t>
  </si>
  <si>
    <t xml:space="preserve">DEMOLIÇÃO DE TELA DE ARAME GALVANIZADO</t>
  </si>
  <si>
    <t xml:space="preserve">16.50.010</t>
  </si>
  <si>
    <t xml:space="preserve">DEMOLICAO DE PISO DE CONCRETO SIMPLES CAPEADO</t>
  </si>
  <si>
    <t xml:space="preserve">16.50.015</t>
  </si>
  <si>
    <t xml:space="preserve">DEMOLICAO DE PISO DE CONCRETO COM RETRO ESCAVADEIRA</t>
  </si>
  <si>
    <t xml:space="preserve">177,13</t>
  </si>
  <si>
    <t xml:space="preserve">16.50.099</t>
  </si>
  <si>
    <t xml:space="preserve">16.80.002</t>
  </si>
  <si>
    <t xml:space="preserve">TELA DE ARAME GALVANIZADO N.10 MALHA 2"</t>
  </si>
  <si>
    <t xml:space="preserve">122,65</t>
  </si>
  <si>
    <t xml:space="preserve">16.80.006</t>
  </si>
  <si>
    <t xml:space="preserve">FERRO TRABALHADO (GRADIL)</t>
  </si>
  <si>
    <t xml:space="preserve">51,89</t>
  </si>
  <si>
    <t xml:space="preserve">16.80.007</t>
  </si>
  <si>
    <t xml:space="preserve">PINGADEIRA PARA MUROS DE ALVENARIA</t>
  </si>
  <si>
    <t xml:space="preserve">119,68</t>
  </si>
  <si>
    <t xml:space="preserve">16.80.008</t>
  </si>
  <si>
    <t xml:space="preserve">QUADRA DE ESPORTES - PISO DE CONCRETO NAO ARMADO</t>
  </si>
  <si>
    <t xml:space="preserve">93,98</t>
  </si>
  <si>
    <t xml:space="preserve">16.80.009</t>
  </si>
  <si>
    <t xml:space="preserve">QUADRA DE ESPORTES - PISO DE CONCRETO ARMADO</t>
  </si>
  <si>
    <t xml:space="preserve">113,73</t>
  </si>
  <si>
    <t xml:space="preserve">16.80.010</t>
  </si>
  <si>
    <t xml:space="preserve">TELA DE ARAME GALVANIZADO N.12 MALHA 2"</t>
  </si>
  <si>
    <t xml:space="preserve">98,22</t>
  </si>
  <si>
    <t xml:space="preserve">16.80.012</t>
  </si>
  <si>
    <t xml:space="preserve">TUBO DE F.G. 2" P/ SUSTENT TELA DE ALAMBRADO EXCL BASE-MONTANTE</t>
  </si>
  <si>
    <t xml:space="preserve">122,04</t>
  </si>
  <si>
    <t xml:space="preserve">16.80.013</t>
  </si>
  <si>
    <t xml:space="preserve">PISO DE CONCRETO DESEMPENADO C/ REQUADRO 1.80CM E=6CM</t>
  </si>
  <si>
    <t xml:space="preserve">70,37</t>
  </si>
  <si>
    <t xml:space="preserve">16.80.014</t>
  </si>
  <si>
    <t xml:space="preserve">16.80.015</t>
  </si>
  <si>
    <t xml:space="preserve">16.80.016</t>
  </si>
  <si>
    <t xml:space="preserve">16.80.017</t>
  </si>
  <si>
    <t xml:space="preserve">16.80.018</t>
  </si>
  <si>
    <t xml:space="preserve">16.80.019</t>
  </si>
  <si>
    <t xml:space="preserve">16.80.022</t>
  </si>
  <si>
    <t xml:space="preserve">CESTO PARA TABELA DE BASQUETE</t>
  </si>
  <si>
    <t xml:space="preserve">349,95</t>
  </si>
  <si>
    <t xml:space="preserve">16.80.023</t>
  </si>
  <si>
    <t xml:space="preserve">16.80.024</t>
  </si>
  <si>
    <t xml:space="preserve">TABELA DE BASQUETE COM ARO E CESTO</t>
  </si>
  <si>
    <t xml:space="preserve">1219,50</t>
  </si>
  <si>
    <t xml:space="preserve">16.80.025</t>
  </si>
  <si>
    <t xml:space="preserve">TUBO DE F.G. 1 1/4" P/ SUSTENT.TELA DE ALAMBRADO EXCL BASE-TRAVAMENTO</t>
  </si>
  <si>
    <t xml:space="preserve">83,17</t>
  </si>
  <si>
    <t xml:space="preserve">16.80.026</t>
  </si>
  <si>
    <t xml:space="preserve">TRELIÇA METÁLICA GALV. A FOGO P/TABELA DE BASQUETE MOD.QE-37 A QE-40</t>
  </si>
  <si>
    <t xml:space="preserve">1068,25</t>
  </si>
  <si>
    <t xml:space="preserve">16.80.027</t>
  </si>
  <si>
    <t xml:space="preserve">16.80.029</t>
  </si>
  <si>
    <t xml:space="preserve">16.80.031</t>
  </si>
  <si>
    <t xml:space="preserve">CONCRETO ESTRUTURAL Fck 20Mpa PREPARADO NO LOCAL, LANÇADO E ADENSADO</t>
  </si>
  <si>
    <t xml:space="preserve">819,63</t>
  </si>
  <si>
    <t xml:space="preserve">16.80.032</t>
  </si>
  <si>
    <t xml:space="preserve">16.80.035</t>
  </si>
  <si>
    <t xml:space="preserve">16.80.070</t>
  </si>
  <si>
    <t xml:space="preserve">SUMIDOURO - COROAMENTO, INCLUSIVE ESCAVACAO</t>
  </si>
  <si>
    <t xml:space="preserve">2467,63</t>
  </si>
  <si>
    <t xml:space="preserve">16.80.071</t>
  </si>
  <si>
    <t xml:space="preserve">SUMIDOURO - ESCAVACAO</t>
  </si>
  <si>
    <t xml:space="preserve">513,36</t>
  </si>
  <si>
    <t xml:space="preserve">16.80.072</t>
  </si>
  <si>
    <t xml:space="preserve">SUMIDOURO - BRITA</t>
  </si>
  <si>
    <t xml:space="preserve">245,72</t>
  </si>
  <si>
    <t xml:space="preserve">16.80.084</t>
  </si>
  <si>
    <t xml:space="preserve">DUTO COLETOR DE ENTULHO - LOCAÇÃO MENSAL</t>
  </si>
  <si>
    <t xml:space="preserve">130,69</t>
  </si>
  <si>
    <t xml:space="preserve">16.80.086</t>
  </si>
  <si>
    <t xml:space="preserve">16.80.087</t>
  </si>
  <si>
    <t xml:space="preserve">16.80.088</t>
  </si>
  <si>
    <t xml:space="preserve">16.80.089</t>
  </si>
  <si>
    <t xml:space="preserve">LIMPEZA DE CAIXA D'AGUA ATE 1000 LITROS</t>
  </si>
  <si>
    <t xml:space="preserve">16.80.090</t>
  </si>
  <si>
    <t xml:space="preserve">LIMPEZA DE CAIXAS D'AGUA ATE 10.000 LITROS</t>
  </si>
  <si>
    <t xml:space="preserve">205,12</t>
  </si>
  <si>
    <t xml:space="preserve">16.80.091</t>
  </si>
  <si>
    <t xml:space="preserve">LIMPEZA DE CAIXAS D'AGUA ACIMA DE 10.000 LITROS</t>
  </si>
  <si>
    <t xml:space="preserve">461,52</t>
  </si>
  <si>
    <t xml:space="preserve">16.80.092</t>
  </si>
  <si>
    <t xml:space="preserve">LIMPEZA DE CAIXILHOS METALICOS</t>
  </si>
  <si>
    <t xml:space="preserve">16.80.093</t>
  </si>
  <si>
    <t xml:space="preserve">LIMPEZA DE CAIXA DE INSPECAO</t>
  </si>
  <si>
    <t xml:space="preserve">16.80.094</t>
  </si>
  <si>
    <t xml:space="preserve">LIMPEZA DE FOSSA SEPTICA</t>
  </si>
  <si>
    <t xml:space="preserve">226,56</t>
  </si>
  <si>
    <t xml:space="preserve">16.80.095</t>
  </si>
  <si>
    <t xml:space="preserve">LIMPEZA DE SUMIDOURO POR VIAGEM DE 7 M3</t>
  </si>
  <si>
    <t xml:space="preserve">VG</t>
  </si>
  <si>
    <t xml:space="preserve">1731,42</t>
  </si>
  <si>
    <t xml:space="preserve">16.80.097</t>
  </si>
  <si>
    <t xml:space="preserve">CAÇAMBA DE 4M3 PARA RETIRADA DE ENTULHO</t>
  </si>
  <si>
    <t xml:space="preserve">870,35</t>
  </si>
  <si>
    <t xml:space="preserve">16.80.098</t>
  </si>
  <si>
    <t xml:space="preserve">RETIRADA DE ENTULHO</t>
  </si>
  <si>
    <t xml:space="preserve">116,00</t>
  </si>
  <si>
    <t xml:space="preserve">16.80.099</t>
  </si>
  <si>
    <t xml:space="preserve">SERVICOS COMPLEMENTARES - CONSERVACAO</t>
  </si>
  <si>
    <t xml:space="preserve">16.80.100</t>
  </si>
  <si>
    <t xml:space="preserve">16.80.104</t>
  </si>
  <si>
    <t xml:space="preserve">16.80.110</t>
  </si>
  <si>
    <t xml:space="preserve">LIMPEZA DE PISO CERAMICO / PORCELANATO COM VASSOURA A SECO.</t>
  </si>
  <si>
    <t xml:space="preserve">16.80.111</t>
  </si>
  <si>
    <t xml:space="preserve">LIMPEZA DE PISO CERAMICO / PORCELANATO COM PANO UMIDO.</t>
  </si>
  <si>
    <t xml:space="preserve">16.80.112</t>
  </si>
  <si>
    <t xml:space="preserve">LIMPEZA DE PISO CERAMICO /  PORCELANATO COM DETERGENTE NEUTRO E ESCOVAÇAO MANUAL.</t>
  </si>
  <si>
    <t xml:space="preserve">5,21</t>
  </si>
  <si>
    <t xml:space="preserve">16.80.113</t>
  </si>
  <si>
    <t xml:space="preserve">LIMPEZA DE PISO CERAMICO / PEDRAS RUSTICAS COM ACIDO MURIATICO.</t>
  </si>
  <si>
    <t xml:space="preserve">10,60</t>
  </si>
  <si>
    <t xml:space="preserve">16.80.114</t>
  </si>
  <si>
    <t xml:space="preserve">LIMPEZA DE REVESTIMENTO CERAMICO EM PAREDE COM PANO UMIDO</t>
  </si>
  <si>
    <t xml:space="preserve">16.80.115</t>
  </si>
  <si>
    <t xml:space="preserve">LIMPEZA DE REVESTIMENTO CERAMICO EM PAREDE COM DETERGENTE NEUTRO E ESCOVAÇAO MANUAL.</t>
  </si>
  <si>
    <t xml:space="preserve">2,65</t>
  </si>
  <si>
    <t xml:space="preserve">16.80.116</t>
  </si>
  <si>
    <t xml:space="preserve">LIMPEZA DE REVESTIMENTO CERAMICO EM PAREDE COM ACIDO MURIATICO.</t>
  </si>
  <si>
    <t xml:space="preserve">6,75</t>
  </si>
  <si>
    <t xml:space="preserve">16.80.117</t>
  </si>
  <si>
    <t xml:space="preserve">LIMPEZA DE PISO DE LADRILHO HIDRAULICO COM PANO UMIDO.</t>
  </si>
  <si>
    <t xml:space="preserve">16.80.118</t>
  </si>
  <si>
    <t xml:space="preserve">LIMPEZA DE PISO DE MARMORE / GRANITO COM  DETERGENTE NEUTRO E ESCOVAÇAO MANUAL.</t>
  </si>
  <si>
    <t xml:space="preserve">16.80.119</t>
  </si>
  <si>
    <t xml:space="preserve">LIMPEZA DE CONTRAPISO COM VASSOURA A SECO.</t>
  </si>
  <si>
    <t xml:space="preserve">16.80.120</t>
  </si>
  <si>
    <t xml:space="preserve">LIMPEZA DE LADRILHO HIDRAULICO EM PAREDE COM PANO UMIDO.</t>
  </si>
  <si>
    <t xml:space="preserve">16.80.121</t>
  </si>
  <si>
    <t xml:space="preserve">LIMPEZA DE MARMORE / GRANITO EM PAREDE COM DETERGENTE NEUTRO E
ESCOVAÇAO MANUAL.</t>
  </si>
  <si>
    <t xml:space="preserve">16.80.122</t>
  </si>
  <si>
    <t xml:space="preserve">LIMPEZA DE SUPERFICIE DE PISO COM JATO  AGUA FRIA DE ALTA PRESSAO.</t>
  </si>
  <si>
    <t xml:space="preserve">16.80.123</t>
  </si>
  <si>
    <t xml:space="preserve">LIMPEZA DE PIA INOX COM BANCADA DE PEDRA MARMORE / GRANITO INCLUSIVE METAIS .</t>
  </si>
  <si>
    <t xml:space="preserve">9,05</t>
  </si>
  <si>
    <t xml:space="preserve">16.80.124</t>
  </si>
  <si>
    <t xml:space="preserve">LIMPEZA DE TANQUE / LAVATORIO DE LOUÇA ISOLADO  INCLUSIVE METAIS</t>
  </si>
  <si>
    <t xml:space="preserve">9,80</t>
  </si>
  <si>
    <t xml:space="preserve">16.80.125</t>
  </si>
  <si>
    <t xml:space="preserve">LIMPEZA DE LAVATORIO DE LOUÇA COM BANCADA DE PEDRA MARMORE / GRANITO INCLUSIVE METAIS</t>
  </si>
  <si>
    <t xml:space="preserve">16.80.126</t>
  </si>
  <si>
    <t xml:space="preserve">LIMPEZA DE BACIA SANITARIA /  BIDE /  MICTORIO  LOUÇA / INOX INCLUSIVE METAIS</t>
  </si>
  <si>
    <t xml:space="preserve">8,51</t>
  </si>
  <si>
    <t xml:space="preserve">16.80.127</t>
  </si>
  <si>
    <t xml:space="preserve">LIMPEZA DE BANCADA DE PEDRA MARMORE / GRANITO.</t>
  </si>
  <si>
    <t xml:space="preserve">7,92</t>
  </si>
  <si>
    <t xml:space="preserve">16.80.128</t>
  </si>
  <si>
    <t xml:space="preserve">LIMPEZA DE JANELA INTEIRAMENTE LAMINA  DE VIDRO.</t>
  </si>
  <si>
    <t xml:space="preserve">4,18</t>
  </si>
  <si>
    <t xml:space="preserve">16.80.129</t>
  </si>
  <si>
    <t xml:space="preserve">LIMPEZA DE JANELA DE VIDRO COM CAIXILHO EM AÇO/ALUMINIO/PVC.</t>
  </si>
  <si>
    <t xml:space="preserve">6,04</t>
  </si>
  <si>
    <t xml:space="preserve">16.80.130</t>
  </si>
  <si>
    <t xml:space="preserve">LIMPEZA DE PORTA DE MADEIRA COM PANO UMIDO INCLUSIVE METAIS E GUARNIÇOES</t>
  </si>
  <si>
    <t xml:space="preserve">16.80.131</t>
  </si>
  <si>
    <t xml:space="preserve">LIMPEZA DE PORTA INTEIRAMENTE LAMINA DE VIDRO.</t>
  </si>
  <si>
    <t xml:space="preserve">16.80.132</t>
  </si>
  <si>
    <t xml:space="preserve">LIMPEZA DE PORTA EM AÇO / ALUMINIO.</t>
  </si>
  <si>
    <t xml:space="preserve">4,51</t>
  </si>
  <si>
    <t xml:space="preserve">16.80.133</t>
  </si>
  <si>
    <t xml:space="preserve">LIMPEZA DE PORTA DE VIDRO COM CAIXILHO EM AÇO / ALUMINIO / PVC.</t>
  </si>
  <si>
    <t xml:space="preserve">16.80.134</t>
  </si>
  <si>
    <t xml:space="preserve">LIMPEZA DE CAIXA DE GORDURA  /  PASSAGEM INCLUSIVE REASSENTAMENTO DE TAMPA COM ARGAMASSA</t>
  </si>
  <si>
    <t xml:space="preserve">32,63</t>
  </si>
  <si>
    <t xml:space="preserve">16.80.135</t>
  </si>
  <si>
    <t xml:space="preserve">LIMPEZA MANUAL DE SUPERFICIE DE PISO  E PAREDE COM SUJIDADE DE TINTA /
LUBRIFICANTE / GORDURA</t>
  </si>
  <si>
    <t xml:space="preserve">14,72</t>
  </si>
  <si>
    <t xml:space="preserve">16.80.136</t>
  </si>
  <si>
    <t xml:space="preserve">LIMPEZA E MANUTENÇAO DE AREA DE JARDINAGEM COM REPOSIÇAO TERRA
VEGETAL CAMADA DE 5CM.</t>
  </si>
  <si>
    <t xml:space="preserve">25,83</t>
  </si>
  <si>
    <t xml:space="preserve">16.80.137</t>
  </si>
  <si>
    <t xml:space="preserve">DESOBSTRUÇAO COM LIMPEZA MANUAL DE TUBULAÇAO ENTRE CAIXAS DE PASSAGEM</t>
  </si>
  <si>
    <t xml:space="preserve">16.80.138</t>
  </si>
  <si>
    <t xml:space="preserve">DESOBSTRUÇAO COM LIMPEZA MANUAL DE  TUBULAÇAO REDE ESGOTO</t>
  </si>
  <si>
    <t xml:space="preserve">13,93</t>
  </si>
  <si>
    <t xml:space="preserve">16.80.139</t>
  </si>
  <si>
    <t xml:space="preserve">DESOBSTRUÇAO COM LIMPEZA MANUAL DE  TUBULAÇAO REDE PLUVIAL</t>
  </si>
  <si>
    <t xml:space="preserve">16.85.048</t>
  </si>
  <si>
    <t xml:space="preserve">LAJE DE PROTECAO DE 2,00X2,00 M</t>
  </si>
  <si>
    <t xml:space="preserve">449,64</t>
  </si>
  <si>
    <t xml:space="preserve">16.85.049</t>
  </si>
  <si>
    <t xml:space="preserve">ABRIGO DE POCO EM ALVENARIA DE 1,00X1,00X0,60 M C/ TAMPA METALICA</t>
  </si>
  <si>
    <t xml:space="preserve">1863,21</t>
  </si>
  <si>
    <t xml:space="preserve">16.85.060</t>
  </si>
  <si>
    <t xml:space="preserve">CJ MOTOR BOMBA SUBMERSO 1HP EXTR 700 A 2000 L/H A M 120 A 80MCA</t>
  </si>
  <si>
    <t xml:space="preserve">4590,54</t>
  </si>
  <si>
    <t xml:space="preserve">16.85.061</t>
  </si>
  <si>
    <t xml:space="preserve">CJ MOTOR BOMBA SUBMERSO 1,5HP EXTR 1700 A 2600 L/H A M 140 A 80 MCA</t>
  </si>
  <si>
    <t xml:space="preserve">5147,46</t>
  </si>
  <si>
    <t xml:space="preserve">16.85.062</t>
  </si>
  <si>
    <t xml:space="preserve">CJ MOTOR BOMBA SUBMERSO 2HP EXTR 2200 A 4000 L/H A M 160 A 100MCA</t>
  </si>
  <si>
    <t xml:space="preserve">5141,54</t>
  </si>
  <si>
    <t xml:space="preserve">16.85.063</t>
  </si>
  <si>
    <t xml:space="preserve">CJ MOTOR BOMBA SUBMERSO 3HP EXTR 2600 A 4900 L/H A M 160 A 100MCA</t>
  </si>
  <si>
    <t xml:space="preserve">5913,38</t>
  </si>
  <si>
    <t xml:space="preserve">16.85.064</t>
  </si>
  <si>
    <t xml:space="preserve">CJ MOTOR BOMBA SUBMERSO 5HP EXTR 3000 A 5700 L/H A M 180 A 100MCA</t>
  </si>
  <si>
    <t xml:space="preserve">6493,03</t>
  </si>
  <si>
    <t xml:space="preserve">16.85.080</t>
  </si>
  <si>
    <t xml:space="preserve">CABO FLEXIVEL DE COBRE MULTIPOLAR PP 3x16 MM2 0,6/1KV (ISOLAÇAO NAO HALOGENADO)</t>
  </si>
  <si>
    <t xml:space="preserve">58,84</t>
  </si>
  <si>
    <t xml:space="preserve">16.85.081</t>
  </si>
  <si>
    <t xml:space="preserve">CABO FLEXIVEL DE COBRE MULTIPOLAR PP 3x10 MM2 0,6/1KV (ISOLAÇAO NAO HALOGENADO)</t>
  </si>
  <si>
    <t xml:space="preserve">38,35</t>
  </si>
  <si>
    <t xml:space="preserve">16.85.082</t>
  </si>
  <si>
    <t xml:space="preserve">CABO FLEXIVEL DE COBRE MULTIPOLAR PP 3x6 MM2 0,6/1KV (ISOLAÇAO NAO
HALOGENADO)</t>
  </si>
  <si>
    <t xml:space="preserve">23,92</t>
  </si>
  <si>
    <t xml:space="preserve">16.85.083</t>
  </si>
  <si>
    <t xml:space="preserve">CABO FLEXIVEL DE COBRE MULTIPOLAR PP 3x4 MM2 0,6/1KV (ISOLAÇAO NAO HALOGENADO)</t>
  </si>
  <si>
    <t xml:space="preserve">17,21</t>
  </si>
  <si>
    <t xml:space="preserve">16.85.084</t>
  </si>
  <si>
    <t xml:space="preserve">CABO FLEXIVEL DE COBRE MULTIPOLAR PP 3x2,5 MM2  0,6/1KV  (ISOLAÇAO NAO HALOGENADO)</t>
  </si>
  <si>
    <t xml:space="preserve">12,13</t>
  </si>
  <si>
    <t xml:space="preserve">16.85.085</t>
  </si>
  <si>
    <t xml:space="preserve">CABO FLEXIVEL DE COBRE MULTIPOLAR PP 3x1,5 mm2  0,6/1KV  (ISOLAÇAO NAO
HALOGENADO)</t>
  </si>
  <si>
    <t xml:space="preserve">16.85.099</t>
  </si>
  <si>
    <t xml:space="preserve">SERVIÇOS POÇO TUBULAR PROFUNDO - CONSERVACAO</t>
  </si>
  <si>
    <t xml:space="preserve">CGCIT</t>
  </si>
  <si>
    <t xml:space="preserve">SISTEMA DE CUSTOS REFERENCIAIS DE OBRAS - SICRO</t>
  </si>
  <si>
    <t xml:space="preserve">DNIT</t>
  </si>
  <si>
    <t xml:space="preserve">São Paulo - Outubro/2024</t>
  </si>
  <si>
    <t xml:space="preserve">Código</t>
  </si>
  <si>
    <t xml:space="preserve">Descrição do Serviço</t>
  </si>
  <si>
    <t xml:space="preserve">Custo Unitário (R$)</t>
  </si>
  <si>
    <t xml:space="preserve">0307731</t>
  </si>
  <si>
    <t xml:space="preserve">Aparelho de apoio de neoprene fretado para estruturas moldadas no local - fornecimento e instalação</t>
  </si>
  <si>
    <t xml:space="preserve">dm³</t>
  </si>
  <si>
    <t xml:space="preserve">0307732</t>
  </si>
  <si>
    <t xml:space="preserve">Aparelho de apoio de neoprene fretado para estruturas pré-moldadas - fornecimento e instalação</t>
  </si>
  <si>
    <t xml:space="preserve">0308308</t>
  </si>
  <si>
    <t xml:space="preserve">Aparelho de apoio metálico elastomérico fixo com capacidade de 1.500 kN - fornecimento e instalação</t>
  </si>
  <si>
    <t xml:space="preserve">0308313</t>
  </si>
  <si>
    <t xml:space="preserve">Aparelho de apoio metálico elastomérico fixo com capacidade de 10.000 kN - fornecimento e instalação</t>
  </si>
  <si>
    <t xml:space="preserve">0308309</t>
  </si>
  <si>
    <t xml:space="preserve">Aparelho de apoio metálico elastomérico fixo com capacidade de 2.500 kN - fornecimento e instalação</t>
  </si>
  <si>
    <t xml:space="preserve">0308310</t>
  </si>
  <si>
    <t xml:space="preserve">Aparelho de apoio metálico elastomérico fixo com capacidade de 4.000 kN - fornecimento e instalação</t>
  </si>
  <si>
    <t xml:space="preserve">0308311</t>
  </si>
  <si>
    <t xml:space="preserve">Aparelho de apoio metálico elastomérico fixo com capacidade de 5.500 kN - fornecimento e instalação</t>
  </si>
  <si>
    <t xml:space="preserve">0308312</t>
  </si>
  <si>
    <t xml:space="preserve">Aparelho de apoio metálico elastomérico fixo com capacidade de 7.500 kN - fornecimento e instalação</t>
  </si>
  <si>
    <t xml:space="preserve">0308307</t>
  </si>
  <si>
    <t xml:space="preserve">Aparelho de apoio metálico elastomérico fixo com capacidade de 700 kN - fornecimento e instalação</t>
  </si>
  <si>
    <t xml:space="preserve">0308322</t>
  </si>
  <si>
    <t xml:space="preserve">Aparelho de apoio metálico elastomérico multidirecional com capacidade de 1.500 kN - fornecimento e instalação</t>
  </si>
  <si>
    <t xml:space="preserve">0308327</t>
  </si>
  <si>
    <t xml:space="preserve">Aparelho de apoio metálico elastomérico multidirecional com capacidade de 10.000 kN - fornecimento e instalação</t>
  </si>
  <si>
    <t xml:space="preserve">0308323</t>
  </si>
  <si>
    <t xml:space="preserve">Aparelho de apoio metálico elastomérico multidirecional com capacidade de 2.500 kN - fornecimento e instalação</t>
  </si>
  <si>
    <t xml:space="preserve">0308324</t>
  </si>
  <si>
    <t xml:space="preserve">Aparelho de apoio metálico elastomérico multidirecional com capacidade de 4.000 kN - fornecimento e instalação</t>
  </si>
  <si>
    <t xml:space="preserve">0308325</t>
  </si>
  <si>
    <t xml:space="preserve">Aparelho de apoio metálico elastomérico multidirecional com capacidade de 5.500 kN - fornecimento e instalação</t>
  </si>
  <si>
    <t xml:space="preserve">0308326</t>
  </si>
  <si>
    <t xml:space="preserve">Aparelho de apoio metálico elastomérico multidirecional com capacidade de 7.500 kN - fornecimento e instalação</t>
  </si>
  <si>
    <t xml:space="preserve">0308321</t>
  </si>
  <si>
    <t xml:space="preserve">Aparelho de apoio metálico elastomérico multidirecional com capacidade de 700 kN - fornecimento e instalação</t>
  </si>
  <si>
    <t xml:space="preserve">0308315</t>
  </si>
  <si>
    <t xml:space="preserve">Aparelho de apoio metálico elastomérico unidirecional com capacidade de 1.500 kN - fornecimento e instalação</t>
  </si>
  <si>
    <t xml:space="preserve">0308320</t>
  </si>
  <si>
    <t xml:space="preserve">Aparelho de apoio metálico elastomérico unidirecional com capacidade de 10.000 kN - fornecimento e instalação</t>
  </si>
  <si>
    <t xml:space="preserve">0308316</t>
  </si>
  <si>
    <t xml:space="preserve">Aparelho de apoio metálico elastomérico unidirecional com capacidade de 2.500 kN - fornecimento e instalação</t>
  </si>
  <si>
    <t xml:space="preserve">0308317</t>
  </si>
  <si>
    <t xml:space="preserve">Aparelho de apoio metálico elastomérico unidirecional com capacidade de 4.000 kN - fornecimento e instalação</t>
  </si>
  <si>
    <t xml:space="preserve">0308318</t>
  </si>
  <si>
    <t xml:space="preserve">Aparelho de apoio metálico elastomérico unidirecional com capacidade de 5.500 kN - fornecimento e instalação</t>
  </si>
  <si>
    <t xml:space="preserve">0308319</t>
  </si>
  <si>
    <t xml:space="preserve">Aparelho de apoio metálico elastomérico unidirecional com capacidade de 7.500 kN - fornecimento e instalação</t>
  </si>
  <si>
    <t xml:space="preserve">0308314</t>
  </si>
  <si>
    <t xml:space="preserve">Aparelho de apoio metálico elastomérico unidirecional com capacidade de 700 kN - fornecimento e instalação</t>
  </si>
  <si>
    <t xml:space="preserve">0308250</t>
  </si>
  <si>
    <t xml:space="preserve">Aparelho de apoio metálico esférico fixo com capacidade de 1.000 kN - fornecimento e instalação</t>
  </si>
  <si>
    <t xml:space="preserve">0308251</t>
  </si>
  <si>
    <t xml:space="preserve">Aparelho de apoio metálico esférico fixo com capacidade de 1.500 kN - fornecimento e instalação</t>
  </si>
  <si>
    <t xml:space="preserve">0308268</t>
  </si>
  <si>
    <t xml:space="preserve">Aparelho de apoio metálico esférico fixo com capacidade de 10.000 kN - fornecimento e instalação</t>
  </si>
  <si>
    <t xml:space="preserve">0308252</t>
  </si>
  <si>
    <t xml:space="preserve">Aparelho de apoio metálico esférico fixo com capacidade de 2.000 kN - fornecimento e instalação</t>
  </si>
  <si>
    <t xml:space="preserve">0308253</t>
  </si>
  <si>
    <t xml:space="preserve">Aparelho de apoio metálico esférico fixo com capacidade de 2.500 kN - fornecimento e instalação</t>
  </si>
  <si>
    <t xml:space="preserve">0308254</t>
  </si>
  <si>
    <t xml:space="preserve">Aparelho de apoio metálico esférico fixo com capacidade de 3.000 kN - fornecimento e instalação</t>
  </si>
  <si>
    <t xml:space="preserve">0308255</t>
  </si>
  <si>
    <t xml:space="preserve">Aparelho de apoio metálico esférico fixo com capacidade de 3.500 kN - fornecimento e instalação</t>
  </si>
  <si>
    <t xml:space="preserve">0308256</t>
  </si>
  <si>
    <t xml:space="preserve">Aparelho de apoio metálico esférico fixo com capacidade de 4.000 kN - fornecimento e instalação</t>
  </si>
  <si>
    <t xml:space="preserve">0308257</t>
  </si>
  <si>
    <t xml:space="preserve">Aparelho de apoio metálico esférico fixo com capacidade de 4.500 kN - fornecimento e instalação</t>
  </si>
  <si>
    <t xml:space="preserve">0308258</t>
  </si>
  <si>
    <t xml:space="preserve">Aparelho de apoio metálico esférico fixo com capacidade de 5.000 kN - fornecimento e instalação</t>
  </si>
  <si>
    <t xml:space="preserve">0308259</t>
  </si>
  <si>
    <t xml:space="preserve">Aparelho de apoio metálico esférico fixo com capacidade de 5.500 kN - fornecimento e instalação</t>
  </si>
  <si>
    <t xml:space="preserve">0308260</t>
  </si>
  <si>
    <t xml:space="preserve">Aparelho de apoio metálico esférico fixo com capacidade de 6.000 kN - fornecimento e instalação</t>
  </si>
  <si>
    <t xml:space="preserve">0308261</t>
  </si>
  <si>
    <t xml:space="preserve">Aparelho de apoio metálico esférico fixo com capacidade de 6.500 kN - fornecimento e instalação</t>
  </si>
  <si>
    <t xml:space="preserve">0308262</t>
  </si>
  <si>
    <t xml:space="preserve">Aparelho de apoio metálico esférico fixo com capacidade de 7.000 kN - fornecimento e instalação</t>
  </si>
  <si>
    <t xml:space="preserve">0308263</t>
  </si>
  <si>
    <t xml:space="preserve">Aparelho de apoio metálico esférico fixo com capacidade de 7.500 kN - fornecimento e instalação</t>
  </si>
  <si>
    <t xml:space="preserve">0308264</t>
  </si>
  <si>
    <t xml:space="preserve">Aparelho de apoio metálico esférico fixo com capacidade de 8.000 kN - fornecimento e instalação</t>
  </si>
  <si>
    <t xml:space="preserve">0308265</t>
  </si>
  <si>
    <t xml:space="preserve">Aparelho de apoio metálico esférico fixo com capacidade de 8.500 kN - fornecimento e instalação</t>
  </si>
  <si>
    <t xml:space="preserve">0308266</t>
  </si>
  <si>
    <t xml:space="preserve">Aparelho de apoio metálico esférico fixo com capacidade de 9.000 kN - fornecimento e instalação</t>
  </si>
  <si>
    <t xml:space="preserve">0308267</t>
  </si>
  <si>
    <t xml:space="preserve">Aparelho de apoio metálico esférico fixo com capacidade de 9.500 kN - fornecimento e instalação</t>
  </si>
  <si>
    <t xml:space="preserve">0308288</t>
  </si>
  <si>
    <t xml:space="preserve">Aparelho de apoio metálico esférico multidirecional com capacidade de 1.000 kN - fornecimento e instalação</t>
  </si>
  <si>
    <t xml:space="preserve">0308289</t>
  </si>
  <si>
    <t xml:space="preserve">Aparelho de apoio metálico esférico multidirecional com capacidade de 1.500 kN - fornecimento e instalação</t>
  </si>
  <si>
    <t xml:space="preserve">0308306</t>
  </si>
  <si>
    <t xml:space="preserve">Aparelho de apoio metálico esférico multidirecional com capacidade de 10.000 kN - fornecimento e instalação</t>
  </si>
  <si>
    <t xml:space="preserve">0308290</t>
  </si>
  <si>
    <t xml:space="preserve">Aparelho de apoio metálico esférico multidirecional com capacidade de 2.000 kN - fornecimento e instalação</t>
  </si>
  <si>
    <t xml:space="preserve">0308291</t>
  </si>
  <si>
    <t xml:space="preserve">Aparelho de apoio metálico esférico multidirecional com capacidade de 2.500 kN - fornecimento e instalação</t>
  </si>
  <si>
    <t xml:space="preserve">0308292</t>
  </si>
  <si>
    <t xml:space="preserve">Aparelho de apoio metálico esférico multidirecional com capacidade de 3.000 kN - fornecimento e instalação</t>
  </si>
  <si>
    <t xml:space="preserve">0308293</t>
  </si>
  <si>
    <t xml:space="preserve">Aparelho de apoio metálico esférico multidirecional com capacidade de 3.500 kN - fornecimento e instalação</t>
  </si>
  <si>
    <t xml:space="preserve">0308294</t>
  </si>
  <si>
    <t xml:space="preserve">Aparelho de apoio metálico esférico multidirecional com capacidade de 4.000 kN - fornecimento e instalação</t>
  </si>
  <si>
    <t xml:space="preserve">0308295</t>
  </si>
  <si>
    <t xml:space="preserve">Aparelho de apoio metálico esférico multidirecional com capacidade de 4.500 kN - fornecimento e instalação</t>
  </si>
  <si>
    <t xml:space="preserve">0308296</t>
  </si>
  <si>
    <t xml:space="preserve">Aparelho de apoio metálico esférico multidirecional com capacidade de 5.000 kN - fornecimento e instalação</t>
  </si>
  <si>
    <t xml:space="preserve">0308297</t>
  </si>
  <si>
    <t xml:space="preserve">Aparelho de apoio metálico esférico multidirecional com capacidade de 5.500 kN - fornecimento e instalação</t>
  </si>
  <si>
    <t xml:space="preserve">0308298</t>
  </si>
  <si>
    <t xml:space="preserve">Aparelho de apoio metálico esférico multidirecional com capacidade de 6.000 kN - fornecimento e instalação</t>
  </si>
  <si>
    <t xml:space="preserve">0308299</t>
  </si>
  <si>
    <t xml:space="preserve">Aparelho de apoio metálico esférico multidirecional com capacidade de 6.500 kN - fornecimento e instalação</t>
  </si>
  <si>
    <t xml:space="preserve">0308300</t>
  </si>
  <si>
    <t xml:space="preserve">Aparelho de apoio metálico esférico multidirecional com capacidade de 7.000 kN - fornecimento e instalação</t>
  </si>
  <si>
    <t xml:space="preserve">0308301</t>
  </si>
  <si>
    <t xml:space="preserve">Aparelho de apoio metálico esférico multidirecional com capacidade de 7.500 kN - fornecimento e instalação</t>
  </si>
  <si>
    <t xml:space="preserve">0308302</t>
  </si>
  <si>
    <t xml:space="preserve">Aparelho de apoio metálico esférico multidirecional com capacidade de 8.000 kN - fornecimento e instalação</t>
  </si>
  <si>
    <t xml:space="preserve">0308303</t>
  </si>
  <si>
    <t xml:space="preserve">Aparelho de apoio metálico esférico multidirecional com capacidade de 8.500 kN - fornecimento e instalação</t>
  </si>
  <si>
    <t xml:space="preserve">0308304</t>
  </si>
  <si>
    <t xml:space="preserve">Aparelho de apoio metálico esférico multidirecional com capacidade de 9.000 kN - fornecimento e instalação</t>
  </si>
  <si>
    <t xml:space="preserve">0308305</t>
  </si>
  <si>
    <t xml:space="preserve">Aparelho de apoio metálico esférico multidirecional com capacidade de 9.500 kN - fornecimento e instalação</t>
  </si>
  <si>
    <t xml:space="preserve">0308269</t>
  </si>
  <si>
    <t xml:space="preserve">Aparelho de apoio metálico esférico unidirecional com capacidade de 1.000 kN - fornecimento e instalação</t>
  </si>
  <si>
    <t xml:space="preserve">0308270</t>
  </si>
  <si>
    <t xml:space="preserve">Aparelho de apoio metálico esférico unidirecional com capacidade de 1.500 kN - fornecimento e instalação</t>
  </si>
  <si>
    <t xml:space="preserve">0308287</t>
  </si>
  <si>
    <t xml:space="preserve">Aparelho de apoio metálico esférico unidirecional com capacidade de 10.000 kN - fornecimento e instalação</t>
  </si>
  <si>
    <t xml:space="preserve">0308271</t>
  </si>
  <si>
    <t xml:space="preserve">Aparelho de apoio metálico esférico unidirecional com capacidade de 2.000 kN - fornecimento e instalação</t>
  </si>
  <si>
    <t xml:space="preserve">0308272</t>
  </si>
  <si>
    <t xml:space="preserve">Aparelho de apoio metálico esférico unidirecional com capacidade de 2.500 kN - fornecimento e instalação</t>
  </si>
  <si>
    <t xml:space="preserve">0308273</t>
  </si>
  <si>
    <t xml:space="preserve">Aparelho de apoio metálico esférico unidirecional com capacidade de 3.000 kN - fornecimento e instalação</t>
  </si>
  <si>
    <t xml:space="preserve">0308274</t>
  </si>
  <si>
    <t xml:space="preserve">Aparelho de apoio metálico esférico unidirecional com capacidade de 3.500 kN - fornecimento e instalação</t>
  </si>
  <si>
    <t xml:space="preserve">0308275</t>
  </si>
  <si>
    <t xml:space="preserve">Aparelho de apoio metálico esférico unidirecional com capacidade de 4.000 kN - fornecimento e instalação</t>
  </si>
  <si>
    <t xml:space="preserve">0308276</t>
  </si>
  <si>
    <t xml:space="preserve">Aparelho de apoio metálico esférico unidirecional com capacidade de 4.500 kN - fornecimento e instalação</t>
  </si>
  <si>
    <t xml:space="preserve">0308277</t>
  </si>
  <si>
    <t xml:space="preserve">Aparelho de apoio metálico esférico unidirecional com capacidade de 5.000 kN - fornecimento e instalação</t>
  </si>
  <si>
    <t xml:space="preserve">0308278</t>
  </si>
  <si>
    <t xml:space="preserve">Aparelho de apoio metálico esférico unidirecional com capacidade de 5.500 kN - fornecimento e instalação</t>
  </si>
  <si>
    <t xml:space="preserve">0308279</t>
  </si>
  <si>
    <t xml:space="preserve">Aparelho de apoio metálico esférico unidirecional com capacidade de 6.000 kN - fornecimento e instalação</t>
  </si>
  <si>
    <t xml:space="preserve">0308280</t>
  </si>
  <si>
    <t xml:space="preserve">Aparelho de apoio metálico esférico unidirecional com capacidade de 6.500 kN - fornecimento e instalação</t>
  </si>
  <si>
    <t xml:space="preserve">0308281</t>
  </si>
  <si>
    <t xml:space="preserve">Aparelho de apoio metálico esférico unidirecional com capacidade de 7.000 kN - fornecimento e instalação</t>
  </si>
  <si>
    <t xml:space="preserve">0308282</t>
  </si>
  <si>
    <t xml:space="preserve">Aparelho de apoio metálico esférico unidirecional com capacidade de 7.500 kN - fornecimento e instalação</t>
  </si>
  <si>
    <t xml:space="preserve">0308283</t>
  </si>
  <si>
    <t xml:space="preserve">Aparelho de apoio metálico esférico unidirecional com capacidade de 8.000 kN - fornecimento e instalação</t>
  </si>
  <si>
    <t xml:space="preserve">0308284</t>
  </si>
  <si>
    <t xml:space="preserve">Aparelho de apoio metálico esférico unidirecional com capacidade de 8.500 kN - fornecimento e instalação</t>
  </si>
  <si>
    <t xml:space="preserve">0308285</t>
  </si>
  <si>
    <t xml:space="preserve">Aparelho de apoio metálico esférico unidirecional com capacidade de 9.000 kN - fornecimento e instalação</t>
  </si>
  <si>
    <t xml:space="preserve">0308286</t>
  </si>
  <si>
    <t xml:space="preserve">Aparelho de apoio metálico esférico unidirecional com capacidade de 9.500 kN - fornecimento e instalação</t>
  </si>
  <si>
    <t xml:space="preserve">0307733</t>
  </si>
  <si>
    <t xml:space="preserve">Junta de dilatação em elastômero e perfil VV - L = 20 mm e H = 40 mm - fornecimento e instalação</t>
  </si>
  <si>
    <t xml:space="preserve">0307734</t>
  </si>
  <si>
    <t xml:space="preserve">Junta de dilatação em elastômero e perfil VV - L = 25 mm e H = 50 mm - fornecimento e instalação</t>
  </si>
  <si>
    <t xml:space="preserve">0307735</t>
  </si>
  <si>
    <t xml:space="preserve">Junta de dilatação em elastômero e perfil VV - L = 35 mm e H = 60 mm - fornecimento e instalação</t>
  </si>
  <si>
    <t xml:space="preserve">0307736</t>
  </si>
  <si>
    <t xml:space="preserve">Junta de dilatação em elastômero e perfil VV - L = 40 mm e H = 70 mm - fornecimento e instalação</t>
  </si>
  <si>
    <t xml:space="preserve">0307737</t>
  </si>
  <si>
    <t xml:space="preserve">Junta de dilatação em elastômero e perfil VV - L = 50 mm e H = 80 mm - fornecimento e instalação</t>
  </si>
  <si>
    <t xml:space="preserve">0307730</t>
  </si>
  <si>
    <t xml:space="preserve">Junta de dilatação em perfil extrudado de borracha vulcanizada</t>
  </si>
  <si>
    <t xml:space="preserve">0307084</t>
  </si>
  <si>
    <t xml:space="preserve">Lábios poliméricos em junta de pavimento de concreto - L = 20 mm e H = 30 mm - confecção e assentamento</t>
  </si>
  <si>
    <t xml:space="preserve">0407818</t>
  </si>
  <si>
    <t xml:space="preserve">Armação em aço CA-25 - fornecimento, preparo e colocação</t>
  </si>
  <si>
    <t xml:space="preserve">0407819</t>
  </si>
  <si>
    <t xml:space="preserve">Armação em aço CA-50 - fornecimento, preparo e colocação</t>
  </si>
  <si>
    <t xml:space="preserve">0407820</t>
  </si>
  <si>
    <t xml:space="preserve">Armação em aço CA-60 - fornecimento, preparo e colocação</t>
  </si>
  <si>
    <t xml:space="preserve">0407740</t>
  </si>
  <si>
    <t xml:space="preserve">Chumbador tipo espera em aço CA-25 para fixação de estrutura metálica em concreto - fornecimento e instalação</t>
  </si>
  <si>
    <t xml:space="preserve">0408037</t>
  </si>
  <si>
    <t xml:space="preserve">Luva de emenda com rosca cônica para aço CA-50 - D = 12,5 mm - fornecimento e instalação</t>
  </si>
  <si>
    <t xml:space="preserve">0408038</t>
  </si>
  <si>
    <t xml:space="preserve">Luva de emenda com rosca cônica para aço CA-50 - D = 16 mm - fornecimento e instalação</t>
  </si>
  <si>
    <t xml:space="preserve">0408039</t>
  </si>
  <si>
    <t xml:space="preserve">Luva de emenda com rosca cônica para aço CA-50 - D = 20 mm - fornecimento e instalação</t>
  </si>
  <si>
    <t xml:space="preserve">0408041</t>
  </si>
  <si>
    <t xml:space="preserve">Luva de emenda com rosca cônica para aço CA-50 - D = 25 mm - fornecimento e instalação</t>
  </si>
  <si>
    <t xml:space="preserve">0408042</t>
  </si>
  <si>
    <t xml:space="preserve">Luva de emenda com rosca cônica para aço CA-50 - D = 32 mm - fornecimento e instalação</t>
  </si>
  <si>
    <t xml:space="preserve">0408031</t>
  </si>
  <si>
    <t xml:space="preserve">Luva de emenda prensada para aço CA-50 - D = 12,5 mm - fornecimento e instalação</t>
  </si>
  <si>
    <t xml:space="preserve">0408032</t>
  </si>
  <si>
    <t xml:space="preserve">Luva de emenda prensada para aço CA-50 - D = 16 mm - fornecimento e instalação</t>
  </si>
  <si>
    <t xml:space="preserve">0408033</t>
  </si>
  <si>
    <t xml:space="preserve">Luva de emenda prensada para aço CA-50 - D = 20 mm - fornecimento e instalação</t>
  </si>
  <si>
    <t xml:space="preserve">0408035</t>
  </si>
  <si>
    <t xml:space="preserve">Luva de emenda prensada para aço CA-50 - D = 25 mm - fornecimento e instalação</t>
  </si>
  <si>
    <t xml:space="preserve">0408036</t>
  </si>
  <si>
    <t xml:space="preserve">Luva de emenda prensada para aço CA-50 - D = 32 mm - fornecimento e instalação</t>
  </si>
  <si>
    <t xml:space="preserve">0408067</t>
  </si>
  <si>
    <t xml:space="preserve">Tela de aço eletrossoldada - fornecimento, preparo e colocação</t>
  </si>
  <si>
    <t xml:space="preserve">0407743</t>
  </si>
  <si>
    <t xml:space="preserve">Treliça nervurada três barras longitudinais interligadas por duas diagonais sinusoidal - fornecimento e instalação</t>
  </si>
  <si>
    <t xml:space="preserve">0607137</t>
  </si>
  <si>
    <t xml:space="preserve">Arco metálico galvanizado tipo MP 152S - arco alto - vão = 10,08 m e altura = 6,12 m - aterro rodoviário mínimo = 0,90 m e máximo = 5,00 m - areia e brita comerciais</t>
  </si>
  <si>
    <t xml:space="preserve">0606785</t>
  </si>
  <si>
    <t xml:space="preserve">Arco metálico galvanizado tipo MP 152S - arco alto - vão = 10,08 m e altura = 6,12 m - aterro rodoviário mínimo = 0,90 m e máximo = 5,00 m - areia extraída e brita produzida</t>
  </si>
  <si>
    <t xml:space="preserve">0607139</t>
  </si>
  <si>
    <t xml:space="preserve">Arco metálico galvanizado tipo MP 152S - arco alto - vão = 10,31 m e altura = 6,17 m - aterro rodoviário mínimo = 0,90 m e máximo = 4,90 m - areia e brita comerciais</t>
  </si>
  <si>
    <t xml:space="preserve">0606787</t>
  </si>
  <si>
    <t xml:space="preserve">Arco metálico galvanizado tipo MP 152S - arco alto - vão = 10,31 m e altura = 6,17 m - aterro rodoviário mínimo = 0,90 m e máximo = 4,90 m - areia extraída e brita produzida</t>
  </si>
  <si>
    <t xml:space="preserve">0607140</t>
  </si>
  <si>
    <t xml:space="preserve">Arco metálico galvanizado tipo MP 152S - arco alto - vão = 10,36 m e altura = 5,38 m - aterro rodoviário mínimo = 1,20 m e máximo = 3,60 m - areia e brita comerciais</t>
  </si>
  <si>
    <t xml:space="preserve">0606788</t>
  </si>
  <si>
    <t xml:space="preserve">Arco metálico galvanizado tipo MP 152S - arco alto - vão = 10,36 m e altura = 5,38 m - aterro rodoviário mínimo = 1,20 m e máximo = 3,60 m - areia extraída e brita produzida</t>
  </si>
  <si>
    <t xml:space="preserve">0607141</t>
  </si>
  <si>
    <t xml:space="preserve">Arco metálico galvanizado tipo MP 152S - arco alto - vão = 10,54 m e altura = 6,05 m - aterro rodoviário mínimo = 1,20 m e máximo = 4,20 m - areia e brita comerciais</t>
  </si>
  <si>
    <t xml:space="preserve">0606789</t>
  </si>
  <si>
    <t xml:space="preserve">Arco metálico galvanizado tipo MP 152S - arco alto - vão = 10,54 m e altura = 6,05 m - aterro rodoviário mínimo = 1,20 m e máximo = 4,20 m - areia extraída e brita produzida</t>
  </si>
  <si>
    <t xml:space="preserve">0607144</t>
  </si>
  <si>
    <t xml:space="preserve">Arco metálico galvanizado tipo MP 152S - arco alto - vão = 10,57 m e altura = 5,41 m - aterro rodoviário mínimo = 1,20 m e máximo = 4,10 m - areia e brita comerciais</t>
  </si>
  <si>
    <t xml:space="preserve">0606792</t>
  </si>
  <si>
    <t xml:space="preserve">Arco metálico galvanizado tipo MP 152S - arco alto - vão = 10,57 m e altura = 5,41 m - aterro rodoviário mínimo = 1,20 m e máximo = 4,10 m - areia extraída e brita produzida</t>
  </si>
  <si>
    <t xml:space="preserve">0607142</t>
  </si>
  <si>
    <t xml:space="preserve">Arco metálico galvanizado tipo MP 152S - arco alto - vão = 10,74 m e altura = 6,48 m - aterro rodoviário mínimo = 1,20 m e máximo = 4,70 m - areia e brita comerciais</t>
  </si>
  <si>
    <t xml:space="preserve">0606790</t>
  </si>
  <si>
    <t xml:space="preserve">Arco metálico galvanizado tipo MP 152S - arco alto - vão = 10,74 m e altura = 6,48 m - aterro rodoviário mínimo = 1,20 m e máximo = 4,70 m - areia extraída e brita produzida</t>
  </si>
  <si>
    <t xml:space="preserve">0607145</t>
  </si>
  <si>
    <t xml:space="preserve">Arco metálico galvanizado tipo MP 152S - arco alto - vão = 10,77 m e altura = 6,10 m - aterro rodoviário mínimo = 1,20 m e máximo = 4,70 m - areia e brita comerciais</t>
  </si>
  <si>
    <t xml:space="preserve">0606793</t>
  </si>
  <si>
    <t xml:space="preserve">Arco metálico galvanizado tipo MP 152S - arco alto - vão = 10,77 m e altura = 6,10 m - aterro rodoviário mínimo = 1,20 m e máximo = 4,70 m - areia extraída e brita produzida</t>
  </si>
  <si>
    <t xml:space="preserve">0607146</t>
  </si>
  <si>
    <t xml:space="preserve">Arco metálico galvanizado tipo MP 152S - arco alto - vão = 10,97 m e altura = 6,53 m - aterro rodoviário mínimo = 1,20 m e máximo = 4,70 m - areia e brita comerciais</t>
  </si>
  <si>
    <t xml:space="preserve">0606794</t>
  </si>
  <si>
    <t xml:space="preserve">Arco metálico galvanizado tipo MP 152S - arco alto - vão = 10,97 m e altura = 6,53 m - aterro rodoviário mínimo = 1,20 m e máximo = 4,70 m - areia extraída e brita produzida</t>
  </si>
  <si>
    <t xml:space="preserve">0607143</t>
  </si>
  <si>
    <t xml:space="preserve">Arco metálico galvanizado tipo MP 152S - arco alto - vão = 11,35 m e altura = 7,12 m - aterro rodoviário mínimo = 1,20 m e máximo = 4,70 m - areia e brita comerciais</t>
  </si>
  <si>
    <t xml:space="preserve">0606791</t>
  </si>
  <si>
    <t xml:space="preserve">Arco metálico galvanizado tipo MP 152S - arco alto - vão = 11,35 m e altura = 7,12 m - aterro rodoviário mínimo = 1,20 m e máximo = 4,70 m - areia extraída e brita produzida</t>
  </si>
  <si>
    <t xml:space="preserve">0607147</t>
  </si>
  <si>
    <t xml:space="preserve">Arco metálico galvanizado tipo MP 152S - arco alto - vão = 11,58 m e altura = 7,16 m - aterro rodoviário mínimo = 1,20 m e máximo = 6,40 m - areia e brita comerciais</t>
  </si>
  <si>
    <t xml:space="preserve">0606795</t>
  </si>
  <si>
    <t xml:space="preserve">Arco metálico galvanizado tipo MP 152S - arco alto - vão = 11,58 m e altura = 7,16 m - aterro rodoviário mínimo = 1,20 m e máximo = 6,40 m - areia extraída e brita produzida</t>
  </si>
  <si>
    <t xml:space="preserve">0607112</t>
  </si>
  <si>
    <t xml:space="preserve">Arco metálico galvanizado tipo MP 152S - arco alto - vão = 6,12 m e altura = 2,77 m - aterro rodoviário mínimo = 0,75 m e máximo = 5,40 m - areia e brita comerciais</t>
  </si>
  <si>
    <t xml:space="preserve">0606760</t>
  </si>
  <si>
    <t xml:space="preserve">Arco metálico galvanizado tipo MP 152S - arco alto - vão = 6,12 m e altura = 2,77 m - aterro rodoviário mínimo = 0,75 m e máximo = 5,40 m - areia extraída e brita produzida</t>
  </si>
  <si>
    <t xml:space="preserve">0607113</t>
  </si>
  <si>
    <t xml:space="preserve">Arco metálico galvanizado tipo MP 152S - arco alto - vão = 6,30 m e altura = 3,68 m - aterro rodoviário mínimo = 0,75 m e máximo = 7,50 m - areia e brita comerciais</t>
  </si>
  <si>
    <t xml:space="preserve">0606761</t>
  </si>
  <si>
    <t xml:space="preserve">Arco metálico galvanizado tipo MP 152S - arco alto - vão = 6,30 m e altura = 3,68 m - aterro rodoviário mínimo = 0,75 m e máximo = 7,50 m - areia extraída e brita produzida</t>
  </si>
  <si>
    <t xml:space="preserve">0606762</t>
  </si>
  <si>
    <t xml:space="preserve">Arco metálico galvanizado tipo MP 152S - arco alto - vão = 6,55 m e altura = 3,56 m - aterro rodoviário mínimo = 0,75 m e máximo = 4,9 m - areia extraída e brita produzida</t>
  </si>
  <si>
    <t xml:space="preserve">0607114</t>
  </si>
  <si>
    <t xml:space="preserve">Arco metálico galvanizado tipo MP 152S - arco alto - vão = 6,55 m e altura = 3,56 m - aterro rodoviário mínimo = 0,75 m e máximo = 4,90 m - areia e brita comerciais</t>
  </si>
  <si>
    <t xml:space="preserve">0607116</t>
  </si>
  <si>
    <t xml:space="preserve">Arco metálico galvanizado tipo MP 152S - arco alto - vão = 6,78 m e altura = 3,61 m - aterro rodoviário mínimo = 0,75 m e máximo = 4,80 m - areia e brita comerciais</t>
  </si>
  <si>
    <t xml:space="preserve">0606764</t>
  </si>
  <si>
    <t xml:space="preserve">Arco metálico galvanizado tipo MP 152S - arco alto - vão = 6,78 m e altura = 3,61 m - aterro rodoviário mínimo = 0,75 m e máximo = 4,80 m - areia extraída e brita produzida</t>
  </si>
  <si>
    <t xml:space="preserve">0607115</t>
  </si>
  <si>
    <t xml:space="preserve">Arco metálico galvanizado tipo MP 152S - arco alto - vão = 6,96 m e altura = 4,42 m - aterro rodoviário mínimo = 0,75 m e máximo = 8,10 m - areia e brita comerciais</t>
  </si>
  <si>
    <t xml:space="preserve">0606763</t>
  </si>
  <si>
    <t xml:space="preserve">Arco metálico galvanizado tipo MP 152S - arco alto - vão = 6,96 m e altura = 4,42 m - aterro rodoviário mínimo = 0,75 m e máximo = 8,10 m - areia extraída e brita produzida</t>
  </si>
  <si>
    <t xml:space="preserve">0607117</t>
  </si>
  <si>
    <t xml:space="preserve">Arco metálico galvanizado tipo MP 152S - arco alto - vão = 6,99 m e altura = 4,27 m - aterro rodoviário mínimo = 0,75 m e máximo = 5,70 m - areia e brita comerciais</t>
  </si>
  <si>
    <t xml:space="preserve">0606765</t>
  </si>
  <si>
    <t xml:space="preserve">Arco metálico galvanizado tipo MP 152S - arco alto - vão = 6,99 m e altura = 4,27 m - aterro rodoviário mínimo = 0,75 m e máximo = 5,70 m - areia extraída e brita produzida</t>
  </si>
  <si>
    <t xml:space="preserve">0607118</t>
  </si>
  <si>
    <t xml:space="preserve">Arco metálico galvanizado tipo MP 152S - arco alto - vão = 7,01 m e altura = 3,63 m - aterro rodoviário mínimo = 0,75 m e máximo = 4,60 m - areia e brita comerciais</t>
  </si>
  <si>
    <t xml:space="preserve">0606766</t>
  </si>
  <si>
    <t xml:space="preserve">Arco metálico galvanizado tipo MP 152S - arco alto - vão = 7,01 m e altura = 3,63 m - aterro rodoviário mínimo = 0,75 m e máximo = 4,60 m - areia extraída e brita produzida</t>
  </si>
  <si>
    <t xml:space="preserve">0607120</t>
  </si>
  <si>
    <t xml:space="preserve">Arco metálico galvanizado tipo MP 152S - arco alto - vão = 7,24 m e altura = 3,68 m - aterro rodoviário mínimo = 0,90 m e máximo = 4,4 m - areia e brita comerciais</t>
  </si>
  <si>
    <t xml:space="preserve">0606768</t>
  </si>
  <si>
    <t xml:space="preserve">Arco metálico galvanizado tipo MP 152S - arco alto - vão = 7,24 m e altura = 3,68 m - aterro rodoviário mínimo = 0,90 m e máximo = 4,40 m - areia extraída e brita produzida</t>
  </si>
  <si>
    <t xml:space="preserve">0607119</t>
  </si>
  <si>
    <t xml:space="preserve">Arco metálico galvanizado tipo MP 152S - arco alto - vão = 7,42 m e altura = 4,52 m - aterro rodoviário mínimo = 0,90 m e máximo = 6,40 m - areia e brita comerciais</t>
  </si>
  <si>
    <t xml:space="preserve">0606767</t>
  </si>
  <si>
    <t xml:space="preserve">Arco metálico galvanizado tipo MP 152S - arco alto - vão = 7,42 m e altura = 4,52 m - aterro rodoviário mínimo = 0,90 m e máximo = 6,40 m - areia extraída e brita produzida</t>
  </si>
  <si>
    <t xml:space="preserve">0607121</t>
  </si>
  <si>
    <t xml:space="preserve">Arco metálico galvanizado tipo MP 152S - arco alto - vão = 7,47 m e altura = 4,19 m - aterro rodoviário mínimo = 0,90 m e máximo = 4,30 m - areia e brita comerciais</t>
  </si>
  <si>
    <t xml:space="preserve">0606769</t>
  </si>
  <si>
    <t xml:space="preserve">Arco metálico galvanizado tipo MP 152S - arco alto - vão = 7,47 m e altura = 4,19 m - aterro rodoviário mínimo = 0,90 m e máximo = 4,30 m - areia extraída e brita produzida</t>
  </si>
  <si>
    <t xml:space="preserve">0607123</t>
  </si>
  <si>
    <t xml:space="preserve">Arco metálico galvanizado tipo MP 152S - arco alto - vão = 7,67 m e altura = 3,99 m - aterro rodoviário mínimo = 0,90 m e máximo = 4,10 m - areia e brita comerciais</t>
  </si>
  <si>
    <t xml:space="preserve">0606771</t>
  </si>
  <si>
    <t xml:space="preserve">Arco metálico galvanizado tipo MP 152S - arco alto - vão = 7,67 m e altura = 3,99 m - aterro rodoviário mínimo = 0,90 m e máximo = 4,10 m - areia extraída e brita produzida</t>
  </si>
  <si>
    <t xml:space="preserve">0607122</t>
  </si>
  <si>
    <t xml:space="preserve">Arco metálico galvanizado tipo MP 152S - arco alto - vão = 7,85 m e altura = 4,60 m - aterro rodoviário mínimo = 0,90 m e máximo = 6,00 m - areia e brita comerciais</t>
  </si>
  <si>
    <t xml:space="preserve">0606770</t>
  </si>
  <si>
    <t xml:space="preserve">Arco metálico galvanizado tipo MP 152S - arco alto - vão = 7,85 m e altura = 4,60 m - aterro rodoviário mínimo = 0,90 m e máximo = 6,00 m - areia extraída e brita produzida</t>
  </si>
  <si>
    <t xml:space="preserve">0607125</t>
  </si>
  <si>
    <t xml:space="preserve">Arco metálico galvanizado tipo MP 152S - arco alto - vão = 7,90 m e altura = 4,04 m - aterro rodoviário mínimo = 0,90 m e máximo = 4,00 m - areia e brita comerciais</t>
  </si>
  <si>
    <t xml:space="preserve">0606773</t>
  </si>
  <si>
    <t xml:space="preserve">Arco metálico galvanizado tipo MP 152S - arco alto - vão = 7,90 m e altura = 4,04 m - aterro rodoviário mínimo = 0,90 m e máximo = 4,00 m - areia extraída e brita produzida</t>
  </si>
  <si>
    <t xml:space="preserve">0607124</t>
  </si>
  <si>
    <t xml:space="preserve">Arco metálico galvanizado tipo MP 152S - arco alto - vão = 8,08 m e altura = 4,65 m - aterro rodoviário mínimo = 0,90 m e máximo = 5,80 m - areia e brita comerciais</t>
  </si>
  <si>
    <t xml:space="preserve">0606772</t>
  </si>
  <si>
    <t xml:space="preserve">Arco metálico galvanizado tipo MP 152S - arco alto - vão = 8,08 m e altura = 4,65 m - aterro rodoviário mínimo = 0,90 m e máximo = 5,80 m - areia extraída e brita produzida</t>
  </si>
  <si>
    <t xml:space="preserve">0607126</t>
  </si>
  <si>
    <t xml:space="preserve">Arco metálico galvanizado tipo MP 152S - arco alto - vão = 8,31 m e altura = 4,70 m - aterro rodoviário mínimo = 0,90 m e máximo = 5,60 m - areia e brita comerciais</t>
  </si>
  <si>
    <t xml:space="preserve">0606774</t>
  </si>
  <si>
    <t xml:space="preserve">Arco metálico galvanizado tipo MP 152S - arco alto - vão = 8,31 m e altura = 4,70 m - aterro rodoviário mínimo = 0,90 m e máximo = 5,60 m - areia extraída e brita produzida</t>
  </si>
  <si>
    <t xml:space="preserve">0607127</t>
  </si>
  <si>
    <t xml:space="preserve">Arco metálico galvanizado tipo MP 152S - arco alto - vão = 8,36 m e altura = 4,11 m - aterro rodoviário mínimo = 0,90 m e máximo = 3,70 m - areia e brita comerciais</t>
  </si>
  <si>
    <t xml:space="preserve">0606775</t>
  </si>
  <si>
    <t xml:space="preserve">Arco metálico galvanizado tipo MP 152S - arco alto - vão = 8,36 m e altura = 4,11 m - aterro rodoviário mínimo = 0,90 m e máximo = 3,70 m - areia extraída e brita produzida</t>
  </si>
  <si>
    <t xml:space="preserve">0607129</t>
  </si>
  <si>
    <t xml:space="preserve">Arco metálico galvanizado tipo MP 152S - arco alto - vão = 8,59 m e altura = 4,39 m - aterro rodoviário mínimo = 0,90 m e máximo = 3,60 m - areia e brita comerciais</t>
  </si>
  <si>
    <t xml:space="preserve">0606777</t>
  </si>
  <si>
    <t xml:space="preserve">Arco metálico galvanizado tipo MP 152S - arco alto - vão = 8,59 m e altura = 4,39 m - aterro rodoviário mínimo = 0,90 m e máximo = 3,60 m - areia extraída e brita produzida</t>
  </si>
  <si>
    <t xml:space="preserve">0607128</t>
  </si>
  <si>
    <t xml:space="preserve">Arco metálico galvanizado tipo MP 152S - arco alto - vão = 8,97 m e altura = 5,00 m - aterro rodoviário mínimo = 0,90 m e máximo = 5,80 m - areia e brita comerciais</t>
  </si>
  <si>
    <t xml:space="preserve">0606776</t>
  </si>
  <si>
    <t xml:space="preserve">Arco metálico galvanizado tipo MP 152S - arco alto - vão = 8,97 m e altura = 5,00 m - aterro rodoviário mínimo = 0,90 m e máximo = 5,80 m - areia extraída e brita produzida</t>
  </si>
  <si>
    <t xml:space="preserve">0607130</t>
  </si>
  <si>
    <t xml:space="preserve">Arco metálico galvanizado tipo MP 152S - arco alto - vão = 9,17 m e altura = 5,49 m - aterro rodoviário mínimo = 0,90 m e máximo = 5,60 m - areia e brita comerciais</t>
  </si>
  <si>
    <t xml:space="preserve">0606778</t>
  </si>
  <si>
    <t xml:space="preserve">Arco metálico galvanizado tipo MP 152S - arco alto - vão = 9,17 m e altura = 5,49 m - aterro rodoviário mínimo = 0,90 m e máximo = 5,60 m - areia extraída e brita produzida</t>
  </si>
  <si>
    <t xml:space="preserve">0607131</t>
  </si>
  <si>
    <t xml:space="preserve">Arco metálico galvanizado tipo MP 152S - arco alto - vão = 9,22 m e altura = 4,70 m - aterro rodoviário mínimo = 0,90 m e máximo = 4,10 m - areia e brita comerciais</t>
  </si>
  <si>
    <t xml:space="preserve">0606779</t>
  </si>
  <si>
    <t xml:space="preserve">Arco metálico galvanizado tipo MP 152S - arco alto - vão = 9,22 m e altura = 4,70 m - aterro rodoviário mínimo = 0,90 m e máximo = 4,10 m - areia extraída e brita produzida</t>
  </si>
  <si>
    <t xml:space="preserve">0607133</t>
  </si>
  <si>
    <t xml:space="preserve">Arco metálico galvanizado tipo MP 152S - arco alto - vão = 9,45 m e altura = 4,75 m - aterro rodoviário mínimo = 0,90 m e máximo = 4,00 m - areia e brita comerciais</t>
  </si>
  <si>
    <t xml:space="preserve">0606781</t>
  </si>
  <si>
    <t xml:space="preserve">Arco metálico galvanizado tipo MP 152S - arco alto - vão = 9,45 m e altura = 4,75 m - aterro rodoviário mínimo = 0,90 m e máximo = 4,00 m - areia extraída e brita produzida</t>
  </si>
  <si>
    <t xml:space="preserve">0607132</t>
  </si>
  <si>
    <t xml:space="preserve">Arco metálico galvanizado tipo MP 152S - arco alto - vão = 9,63 m e altura = 5,59 m - aterro rodoviário mínimo = 0,90 m e máximo = 5,30 m - areia e brita comerciais</t>
  </si>
  <si>
    <t xml:space="preserve">0606780</t>
  </si>
  <si>
    <t xml:space="preserve">Arco metálico galvanizado tipo MP 152S - arco alto - vão = 9,63 m e altura = 5,59 m - aterro rodoviário mínimo = 0,90 m e máximo = 5,30 m - areia extraída e brita produzida</t>
  </si>
  <si>
    <t xml:space="preserve">0607134</t>
  </si>
  <si>
    <t xml:space="preserve">Arco metálico galvanizado tipo MP 152S - arco alto - vão = 9,65 m e altura = 5,41 m - aterro rodoviário mínimo = 0,90 m e máximo = 4,70 m - areia e brita comerciais</t>
  </si>
  <si>
    <t xml:space="preserve">0606782</t>
  </si>
  <si>
    <t xml:space="preserve">Arco metálico galvanizado tipo MP 152S - arco alto - vão = 9,65 m e altura = 5,41 m - aterro rodoviário mínimo = 0,90 m e máximo = 4,70 m - areia extraída e brita produzida</t>
  </si>
  <si>
    <t xml:space="preserve">0607136</t>
  </si>
  <si>
    <t xml:space="preserve">Arco metálico galvanizado tipo MP 152S - arco alto - vão = 9,68 m e altura = 5,23 m - aterro rodoviário mínimo = 0,90 m e máximo = 3,90 m - areia e brita comerciais</t>
  </si>
  <si>
    <t xml:space="preserve">0606784</t>
  </si>
  <si>
    <t xml:space="preserve">Arco metálico galvanizado tipo MP 152S - arco alto - vão = 9,68 m e altura = 5,23 m - aterro rodoviário mínimo = 0,90 m e máximo = 3,90 m - areia extraída e brita produzida</t>
  </si>
  <si>
    <t xml:space="preserve">0607135</t>
  </si>
  <si>
    <t xml:space="preserve">Arco metálico galvanizado tipo MP 152S - arco alto - vão = 9,86 m e altura = 6,07 m - aterro rodoviário mínimo = 0,90 m e máximo = 5,20 m - areia e brita comerciais</t>
  </si>
  <si>
    <t xml:space="preserve">0606783</t>
  </si>
  <si>
    <t xml:space="preserve">Arco metálico galvanizado tipo MP 152S - arco alto - vão = 9,86 m e altura = 6,07 m - aterro rodoviário mínimo = 0,90 m e máximo = 5,20 m - areia extraída e brita produzida</t>
  </si>
  <si>
    <t xml:space="preserve">0607138</t>
  </si>
  <si>
    <t xml:space="preserve">Arco metálico galvanizado tipo MP 152S - arco alto - vão = 9,91 m e altura = 5,28 m - aterro rodoviário mínimo = 0,90 m e máximo = 3,80 m - areia e brita comerciais</t>
  </si>
  <si>
    <t xml:space="preserve">0606786</t>
  </si>
  <si>
    <t xml:space="preserve">Arco metálico galvanizado tipo MP 152S - arco alto - vão = 9,91 m e altura = 5,28 m - aterro rodoviário mínimo = 0,90 m e máximo = 3,80 m - areia extraída e brita produzida</t>
  </si>
  <si>
    <t xml:space="preserve">0606842</t>
  </si>
  <si>
    <t xml:space="preserve">Arco metálico galvanizado tipo MP 152S - ovoide - vão = 7,21 m e altura = 7,82 m - aterro rodoviário mínimo = 0,75 m e máximo = 6,70 m - areia e brita comerciais</t>
  </si>
  <si>
    <t xml:space="preserve">0606832</t>
  </si>
  <si>
    <t xml:space="preserve">Arco metálico galvanizado tipo MP 152S - ovoide - vão = 7,21 m e altura = 7,82 m - aterro rodoviário mínimo = 0,75 m e máximo = 6,70 m - areia extraída e brita produzida</t>
  </si>
  <si>
    <t xml:space="preserve">0606843</t>
  </si>
  <si>
    <t xml:space="preserve">Arco metálico galvanizado tipo MP 152S - ovoide - vão = 7,31 m e altura = 7,87 m - aterro rodoviário mínimo = 0,90 m e máximo = 6,80 m - areia e brita comerciais</t>
  </si>
  <si>
    <t xml:space="preserve">0606833</t>
  </si>
  <si>
    <t xml:space="preserve">Arco metálico galvanizado tipo MP 152S - ovoide - vão = 7,31 m e altura = 7,87 m - aterro rodoviário mínimo = 0,90 m e máximo = 6,80 m - areia extraída e brita produzida</t>
  </si>
  <si>
    <t xml:space="preserve">0606845</t>
  </si>
  <si>
    <t xml:space="preserve">Arco metálico galvanizado tipo MP 152S - ovoide - vão = 7,57 m e altura = 8,44 m - aterro rodoviário mínimo = 0,90 m e máximo = 5,60 m - areia e brita comerciais</t>
  </si>
  <si>
    <t xml:space="preserve">0606835</t>
  </si>
  <si>
    <t xml:space="preserve">Arco metálico galvanizado tipo MP 152S - ovoide - vão = 7,57 m e altura = 8,44 m - aterro rodoviário mínimo = 0,90 m e máximo = 5,60 m - areia extraída e brita produzida</t>
  </si>
  <si>
    <t xml:space="preserve">0606844</t>
  </si>
  <si>
    <t xml:space="preserve">Arco metálico galvanizado tipo MP 152S - ovoide - vão = 7,77 m e altura = 7,90 m - aterro rodoviário mínimo = 0,90 m e máximo = 6,80 m - areia e brita comerciais</t>
  </si>
  <si>
    <t xml:space="preserve">0606834</t>
  </si>
  <si>
    <t xml:space="preserve">Arco metálico galvanizado tipo MP 152S - ovoide - vão = 7,77 m e altura = 7,90 m - aterro rodoviário mínimo = 0,90 m e máximo = 6,80 m - areia extraída e brita produzida</t>
  </si>
  <si>
    <t xml:space="preserve">0606847</t>
  </si>
  <si>
    <t xml:space="preserve">Arco metálico galvanizado tipo MP 152S - ovoide - vão = 8,13 m e altura = 8,01 m - aterro rodoviário mínimo = 0,90 m e máximo = 3,50 m - areia e brita comerciais</t>
  </si>
  <si>
    <t xml:space="preserve">0606837</t>
  </si>
  <si>
    <t xml:space="preserve">Arco metálico galvanizado tipo MP 152S - ovoide - vão = 8,13 m e altura = 8,01 m - aterro rodoviário mínimo = 0,90 m e máximo = 3,50 m - areia extraída e brita produzida</t>
  </si>
  <si>
    <t xml:space="preserve">0606846</t>
  </si>
  <si>
    <t xml:space="preserve">Arco metálico galvanizado tipo MP 152S - ovoide - vão = 8,36 m e altura = 8,23 m - aterro rodoviário mínimo = 0,90 m e máximo = 4,30 m - areia e brita comerciais</t>
  </si>
  <si>
    <t xml:space="preserve">0606836</t>
  </si>
  <si>
    <t xml:space="preserve">Arco metálico galvanizado tipo MP 152S - ovoide - vão = 8,36 m e altura = 8,23 m - aterro rodoviário mínimo = 0,90 m e máximo = 4,30 m - areia extraída e brita produzida</t>
  </si>
  <si>
    <t xml:space="preserve">0606848</t>
  </si>
  <si>
    <t xml:space="preserve">Arco metálico galvanizado tipo MP 152S - ovoide - vão = 8,56 m e altura = 8,48 m - aterro rodoviário mínimo = 0,90 m e máximo = 5,30 m - areia e brita comerciais</t>
  </si>
  <si>
    <t xml:space="preserve">0606838</t>
  </si>
  <si>
    <t xml:space="preserve">Arco metálico galvanizado tipo MP 152S - ovoide - vão = 8,56 m e altura = 8,48 m - aterro rodoviário mínimo = 0,90 m e máximo = 5,30 m - areia extraída e brita produzida</t>
  </si>
  <si>
    <t xml:space="preserve">0606849</t>
  </si>
  <si>
    <t xml:space="preserve">Arco metálico galvanizado tipo MP 152S - ovoide - vão = 8,71 m e altura = 9,32 m - aterro rodoviário mínimo = 0,90 m e máximo = 6,00 m - areia e brita comerciais</t>
  </si>
  <si>
    <t xml:space="preserve">0606839</t>
  </si>
  <si>
    <t xml:space="preserve">Arco metálico galvanizado tipo MP 152S - ovoide - vão = 8,71 m e altura = 9,32 m - aterro rodoviário mínimo = 0,90 m e máximo = 6,00 m - areia extraída e brita produzida</t>
  </si>
  <si>
    <t xml:space="preserve">0606850</t>
  </si>
  <si>
    <t xml:space="preserve">Arco metálico galvanizado tipo MP 152S - ovoide - vão = 9,15 m e altura = 9,04 m - aterro rodoviário mínimo = 0,90 m e máximo = 4,70 m - areia e brita comerciais</t>
  </si>
  <si>
    <t xml:space="preserve">0606840</t>
  </si>
  <si>
    <t xml:space="preserve">Arco metálico galvanizado tipo MP 152S - ovoide - vão = 9,15 m e altura = 9,04 m - aterro rodoviário mínimo = 0,90 m e máximo = 4,70 m - areia extraída e brita produzida</t>
  </si>
  <si>
    <t xml:space="preserve">0606851</t>
  </si>
  <si>
    <t xml:space="preserve">Arco metálico galvanizado tipo MP 152S - ovoide - vão = 9,15 m e altura = 9,50 m - aterro rodoviário mínimo = 0,90 m e máximo = 5,70 m - areia e brita comerciais</t>
  </si>
  <si>
    <t xml:space="preserve">0606841</t>
  </si>
  <si>
    <t xml:space="preserve">Arco metálico galvanizado tipo MP 152S - ovoide - vão = 9,15 m e altura = 9,50 m - aterro rodoviário mínimo = 0,90 m e máximo = 5,70 m - areia extraída e brita produzida</t>
  </si>
  <si>
    <t xml:space="preserve">0605604</t>
  </si>
  <si>
    <t xml:space="preserve">Argamassa de solo-cimento com 10% de cimento e material de jazida - preparo e injeção em tunnel liner</t>
  </si>
  <si>
    <t xml:space="preserve">m³</t>
  </si>
  <si>
    <t xml:space="preserve">0605695</t>
  </si>
  <si>
    <t xml:space="preserve">Bueiro metálico com chapas múltiplas MP 100 com revestimento em epóxi - D = 0,60 m - brita comercial</t>
  </si>
  <si>
    <t xml:space="preserve">0605607</t>
  </si>
  <si>
    <t xml:space="preserve">Bueiro metálico com chapas múltiplas MP 100 com revestimento em epóxi - D = 0,60 m - brita produzida</t>
  </si>
  <si>
    <t xml:space="preserve">0605696</t>
  </si>
  <si>
    <t xml:space="preserve">Bueiro metálico com chapas múltiplas MP 100 com revestimento em epóxi - D = 0,70 m - brita comercial</t>
  </si>
  <si>
    <t xml:space="preserve">0605608</t>
  </si>
  <si>
    <t xml:space="preserve">Bueiro metálico com chapas múltiplas MP 100 com revestimento em epóxi - D = 0,70 m - brita produzida</t>
  </si>
  <si>
    <t xml:space="preserve">0605697</t>
  </si>
  <si>
    <t xml:space="preserve">Bueiro metálico com chapas múltiplas MP 100 com revestimento em epóxi - D = 0,80 m - brita comercial</t>
  </si>
  <si>
    <t xml:space="preserve">0605609</t>
  </si>
  <si>
    <t xml:space="preserve">Bueiro metálico com chapas múltiplas MP 100 com revestimento em epóxi - D = 0,80 m - brita produzida</t>
  </si>
  <si>
    <t xml:space="preserve">0605698</t>
  </si>
  <si>
    <t xml:space="preserve">Bueiro metálico com chapas múltiplas MP 100 com revestimento em epóxi - D = 0,90 m - brita comercial</t>
  </si>
  <si>
    <t xml:space="preserve">0605610</t>
  </si>
  <si>
    <t xml:space="preserve">Bueiro metálico com chapas múltiplas MP 100 com revestimento em epóxi - D = 0,90 m - brita produzida</t>
  </si>
  <si>
    <t xml:space="preserve">0605699</t>
  </si>
  <si>
    <t xml:space="preserve">Bueiro metálico com chapas múltiplas MP 100 com revestimento em epóxi - D = 1,00 m - brita comercial</t>
  </si>
  <si>
    <t xml:space="preserve">0605611</t>
  </si>
  <si>
    <t xml:space="preserve">Bueiro metálico com chapas múltiplas MP 100 com revestimento em epóxi - D = 1,00 m - brita produzida</t>
  </si>
  <si>
    <t xml:space="preserve">0605700</t>
  </si>
  <si>
    <t xml:space="preserve">Bueiro metálico com chapas múltiplas MP 100 com revestimento em epóxi - D = 1,10 m - brita comercial</t>
  </si>
  <si>
    <t xml:space="preserve">0605612</t>
  </si>
  <si>
    <t xml:space="preserve">Bueiro metálico com chapas múltiplas MP 100 com revestimento em epóxi - D = 1,10 m - brita produzida</t>
  </si>
  <si>
    <t xml:space="preserve">0605701</t>
  </si>
  <si>
    <t xml:space="preserve">Bueiro metálico com chapas múltiplas MP 100 com revestimento em epóxi - D = 1,20 m - brita comercial</t>
  </si>
  <si>
    <t xml:space="preserve">0605613</t>
  </si>
  <si>
    <t xml:space="preserve">Bueiro metálico com chapas múltiplas MP 100 com revestimento em epóxi - D = 1,20 m - brita produzida</t>
  </si>
  <si>
    <t xml:space="preserve">0605702</t>
  </si>
  <si>
    <t xml:space="preserve">Bueiro metálico com chapas múltiplas MP 100 com revestimento em epóxi - D = 1,30 m - brita comercial</t>
  </si>
  <si>
    <t xml:space="preserve">0605614</t>
  </si>
  <si>
    <t xml:space="preserve">Bueiro metálico com chapas múltiplas MP 100 com revestimento em epóxi - D = 1,30 m - brita produzida</t>
  </si>
  <si>
    <t xml:space="preserve">0605703</t>
  </si>
  <si>
    <t xml:space="preserve">Bueiro metálico com chapas múltiplas MP 100 com revestimento em epóxi - D = 1,40 m - brita comercial</t>
  </si>
  <si>
    <t xml:space="preserve">0605615</t>
  </si>
  <si>
    <t xml:space="preserve">Bueiro metálico com chapas múltiplas MP 100 com revestimento em epóxi - D = 1,40 m - brita produzida</t>
  </si>
  <si>
    <t xml:space="preserve">0605704</t>
  </si>
  <si>
    <t xml:space="preserve">Bueiro metálico com chapas múltiplas MP 100 com revestimento em epóxi - D = 1,50 m - brita comercial</t>
  </si>
  <si>
    <t xml:space="preserve">0605616</t>
  </si>
  <si>
    <t xml:space="preserve">Bueiro metálico com chapas múltiplas MP 100 com revestimento em epóxi - D = 1,50 m - brita produzida</t>
  </si>
  <si>
    <t xml:space="preserve">0605705</t>
  </si>
  <si>
    <t xml:space="preserve">Bueiro metálico com chapas múltiplas MP 100 com revestimento em epóxi - D = 1,60 m - brita comercial</t>
  </si>
  <si>
    <t xml:space="preserve">0605617</t>
  </si>
  <si>
    <t xml:space="preserve">Bueiro metálico com chapas múltiplas MP 100 com revestimento em epóxi - D = 1,60 m - brita produzida</t>
  </si>
  <si>
    <t xml:space="preserve">0605706</t>
  </si>
  <si>
    <t xml:space="preserve">Bueiro metálico com chapas múltiplas MP 100 com revestimento em epóxi - D = 1,70 m - brita comercial</t>
  </si>
  <si>
    <t xml:space="preserve">0605618</t>
  </si>
  <si>
    <t xml:space="preserve">Bueiro metálico com chapas múltiplas MP 100 com revestimento em epóxi - D = 1,70 m - brita produzida</t>
  </si>
  <si>
    <t xml:space="preserve">0605707</t>
  </si>
  <si>
    <t xml:space="preserve">Bueiro metálico com chapas múltiplas MP 100 com revestimento em epóxi - D = 1,80 m - brita comercial</t>
  </si>
  <si>
    <t xml:space="preserve">0605619</t>
  </si>
  <si>
    <t xml:space="preserve">Bueiro metálico com chapas múltiplas MP 100 com revestimento em epóxi - D = 1,80 m - brita produzida</t>
  </si>
  <si>
    <t xml:space="preserve">0605708</t>
  </si>
  <si>
    <t xml:space="preserve">Bueiro metálico com chapas múltiplas MP 100 com revestimento em epóxi - D = 1,90 m - brita comercial</t>
  </si>
  <si>
    <t xml:space="preserve">0605620</t>
  </si>
  <si>
    <t xml:space="preserve">Bueiro metálico com chapas múltiplas MP 100 com revestimento em epóxi - D = 1,90 m - brita produzida</t>
  </si>
  <si>
    <t xml:space="preserve">0605709</t>
  </si>
  <si>
    <t xml:space="preserve">Bueiro metálico com chapas múltiplas MP 100 com revestimento em epóxi - D = 2,00 m - brita comercial</t>
  </si>
  <si>
    <t xml:space="preserve">0605621</t>
  </si>
  <si>
    <t xml:space="preserve">Bueiro metálico com chapas múltiplas MP 100 com revestimento em epóxi - D = 2,00 m - brita produzida</t>
  </si>
  <si>
    <t xml:space="preserve">0605710</t>
  </si>
  <si>
    <t xml:space="preserve">Bueiro metálico com chapas múltiplas MP 100 com revestimento em epóxi - D = 2,10 m - brita comercial</t>
  </si>
  <si>
    <t xml:space="preserve">0605622</t>
  </si>
  <si>
    <t xml:space="preserve">Bueiro metálico com chapas múltiplas MP 100 com revestimento em epóxi - D = 2,10 m - brita produzida</t>
  </si>
  <si>
    <t xml:space="preserve">0605711</t>
  </si>
  <si>
    <t xml:space="preserve">Bueiro metálico com chapas múltiplas MP 100 com revestimento em epóxi - D = 2,20 m - brita comercial</t>
  </si>
  <si>
    <t xml:space="preserve">0605623</t>
  </si>
  <si>
    <t xml:space="preserve">Bueiro metálico com chapas múltiplas MP 100 com revestimento em epóxi - D = 2,20 m - brita produzida</t>
  </si>
  <si>
    <t xml:space="preserve">0605712</t>
  </si>
  <si>
    <t xml:space="preserve">Bueiro metálico com chapas múltiplas MP 100 com revestimento em epóxi - D = 2,30 m - brita comercial</t>
  </si>
  <si>
    <t xml:space="preserve">0605624</t>
  </si>
  <si>
    <t xml:space="preserve">Bueiro metálico com chapas múltiplas MP 100 com revestimento em epóxi - D = 2,30 m - brita produzida</t>
  </si>
  <si>
    <t xml:space="preserve">0605713</t>
  </si>
  <si>
    <t xml:space="preserve">Bueiro metálico com chapas múltiplas MP 100 com revestimento em epóxi - D = 2,40 m - brita comercial</t>
  </si>
  <si>
    <t xml:space="preserve">0605625</t>
  </si>
  <si>
    <t xml:space="preserve">Bueiro metálico com chapas múltiplas MP 100 com revestimento em epóxi - D = 2,40 m - brita produzida</t>
  </si>
  <si>
    <t xml:space="preserve">0605714</t>
  </si>
  <si>
    <t xml:space="preserve">Bueiro metálico com chapas múltiplas MP 100 com revestimento em epóxi - D = 2,50 m - brita comercial</t>
  </si>
  <si>
    <t xml:space="preserve">0605626</t>
  </si>
  <si>
    <t xml:space="preserve">Bueiro metálico com chapas múltiplas MP 100 com revestimento em epóxi - D = 2,50 m - brita produzida</t>
  </si>
  <si>
    <t xml:space="preserve">0605715</t>
  </si>
  <si>
    <t xml:space="preserve">Bueiro metálico com chapas múltiplas MP 100 com revestimento em epóxi - D = 2,60 m - brita comercial</t>
  </si>
  <si>
    <t xml:space="preserve">0605627</t>
  </si>
  <si>
    <t xml:space="preserve">Bueiro metálico com chapas múltiplas MP 100 com revestimento em epóxi - D = 2,60 m - brita produzida</t>
  </si>
  <si>
    <t xml:space="preserve">0605716</t>
  </si>
  <si>
    <t xml:space="preserve">Bueiro metálico com chapas múltiplas MP 100 com revestimento em epóxi - D = 2,70 m - brita comercial</t>
  </si>
  <si>
    <t xml:space="preserve">0605628</t>
  </si>
  <si>
    <t xml:space="preserve">Bueiro metálico com chapas múltiplas MP 100 com revestimento em epóxi - D = 2,70 m - brita produzida</t>
  </si>
  <si>
    <t xml:space="preserve">0605717</t>
  </si>
  <si>
    <t xml:space="preserve">Bueiro metálico com chapas múltiplas MP 100 com revestimento em epóxi - D = 2,80 m - brita comercial</t>
  </si>
  <si>
    <t xml:space="preserve">0605629</t>
  </si>
  <si>
    <t xml:space="preserve">Bueiro metálico com chapas múltiplas MP 100 com revestimento em epóxi - D = 2,80 m - brita produzida</t>
  </si>
  <si>
    <t xml:space="preserve">0605651</t>
  </si>
  <si>
    <t xml:space="preserve">Bueiro metálico com chapas múltiplas MP 100 galvanizadas - D = 0,60 m - brita comercial</t>
  </si>
  <si>
    <t xml:space="preserve">0605460</t>
  </si>
  <si>
    <t xml:space="preserve">Bueiro metálico com chapas múltiplas MP 100 galvanizadas - D = 0,60 m - brita produzida</t>
  </si>
  <si>
    <t xml:space="preserve">0605652</t>
  </si>
  <si>
    <t xml:space="preserve">Bueiro metálico com chapas múltiplas MP 100 galvanizadas - D = 0,70 m - brita comercial</t>
  </si>
  <si>
    <t xml:space="preserve">0605461</t>
  </si>
  <si>
    <t xml:space="preserve">Bueiro metálico com chapas múltiplas MP 100 galvanizadas - D = 0,70 m - brita produzida</t>
  </si>
  <si>
    <t xml:space="preserve">0605653</t>
  </si>
  <si>
    <t xml:space="preserve">Bueiro metálico com chapas múltiplas MP 100 galvanizadas - D = 0,80 m - brita comercial</t>
  </si>
  <si>
    <t xml:space="preserve">0605462</t>
  </si>
  <si>
    <t xml:space="preserve">Bueiro metálico com chapas múltiplas MP 100 galvanizadas - D = 0,80 m - brita produzida</t>
  </si>
  <si>
    <t xml:space="preserve">0605654</t>
  </si>
  <si>
    <t xml:space="preserve">Bueiro metálico com chapas múltiplas MP 100 galvanizadas - D = 0,90 m - brita comercial</t>
  </si>
  <si>
    <t xml:space="preserve">0605463</t>
  </si>
  <si>
    <t xml:space="preserve">Bueiro metálico com chapas múltiplas MP 100 galvanizadas - D = 0,90 m - brita produzida</t>
  </si>
  <si>
    <t xml:space="preserve">0605655</t>
  </si>
  <si>
    <t xml:space="preserve">Bueiro metálico com chapas múltiplas MP 100 galvanizadas - D = 1,00 m - brita comercial</t>
  </si>
  <si>
    <t xml:space="preserve">0605464</t>
  </si>
  <si>
    <t xml:space="preserve">Bueiro metálico com chapas múltiplas MP 100 galvanizadas - D = 1,00 m - brita produzida</t>
  </si>
  <si>
    <t xml:space="preserve">0605656</t>
  </si>
  <si>
    <t xml:space="preserve">Bueiro metálico com chapas múltiplas MP 100 galvanizadas - D = 1,10 m - brita comercial</t>
  </si>
  <si>
    <t xml:space="preserve">0605465</t>
  </si>
  <si>
    <t xml:space="preserve">Bueiro metálico com chapas múltiplas MP 100 galvanizadas - D = 1,10 m - brita produzida</t>
  </si>
  <si>
    <t xml:space="preserve">0605657</t>
  </si>
  <si>
    <t xml:space="preserve">Bueiro metálico com chapas múltiplas MP 100 galvanizadas - D = 1,20 m - brita comercial</t>
  </si>
  <si>
    <t xml:space="preserve">0605466</t>
  </si>
  <si>
    <t xml:space="preserve">Bueiro metálico com chapas múltiplas MP 100 galvanizadas - D = 1,20 m - brita produzida</t>
  </si>
  <si>
    <t xml:space="preserve">0605658</t>
  </si>
  <si>
    <t xml:space="preserve">Bueiro metálico com chapas múltiplas MP 100 galvanizadas - D = 1,30 m - brita comercial</t>
  </si>
  <si>
    <t xml:space="preserve">0605467</t>
  </si>
  <si>
    <t xml:space="preserve">Bueiro metálico com chapas múltiplas MP 100 galvanizadas - D = 1,30 m - brita produzida</t>
  </si>
  <si>
    <t xml:space="preserve">0605659</t>
  </si>
  <si>
    <t xml:space="preserve">Bueiro metálico com chapas múltiplas MP 100 galvanizadas - D = 1,40 m - brita comercial</t>
  </si>
  <si>
    <t xml:space="preserve">0605468</t>
  </si>
  <si>
    <t xml:space="preserve">Bueiro metálico com chapas múltiplas MP 100 galvanizadas - D = 1,40 m - brita produzida</t>
  </si>
  <si>
    <t xml:space="preserve">0605660</t>
  </si>
  <si>
    <t xml:space="preserve">Bueiro metálico com chapas múltiplas MP 100 galvanizadas - D = 1,50 m - brita comercial</t>
  </si>
  <si>
    <t xml:space="preserve">0605469</t>
  </si>
  <si>
    <t xml:space="preserve">Bueiro metálico com chapas múltiplas MP 100 galvanizadas - D = 1,50 m - brita produzida</t>
  </si>
  <si>
    <t xml:space="preserve">0605661</t>
  </si>
  <si>
    <t xml:space="preserve">Bueiro metálico com chapas múltiplas MP 100 galvanizadas - D = 1,60 m - brita comercial</t>
  </si>
  <si>
    <t xml:space="preserve">0605470</t>
  </si>
  <si>
    <t xml:space="preserve">Bueiro metálico com chapas múltiplas MP 100 galvanizadas - D = 1,60 m - brita produzida</t>
  </si>
  <si>
    <t xml:space="preserve">0605662</t>
  </si>
  <si>
    <t xml:space="preserve">Bueiro metálico com chapas múltiplas MP 100 galvanizadas - D = 1,70 m - brita comercial</t>
  </si>
  <si>
    <t xml:space="preserve">0605471</t>
  </si>
  <si>
    <t xml:space="preserve">Bueiro metálico com chapas múltiplas MP 100 galvanizadas - D = 1,70 m - brita produzida</t>
  </si>
  <si>
    <t xml:space="preserve">0605663</t>
  </si>
  <si>
    <t xml:space="preserve">Bueiro metálico com chapas múltiplas MP 100 galvanizadas - D = 1,80 m - brita comercial</t>
  </si>
  <si>
    <t xml:space="preserve">0605472</t>
  </si>
  <si>
    <t xml:space="preserve">Bueiro metálico com chapas múltiplas MP 100 galvanizadas - D = 1,80 m - brita produzida</t>
  </si>
  <si>
    <t xml:space="preserve">0605664</t>
  </si>
  <si>
    <t xml:space="preserve">Bueiro metálico com chapas múltiplas MP 100 galvanizadas - D = 1,90 m - brita comercial</t>
  </si>
  <si>
    <t xml:space="preserve">0605473</t>
  </si>
  <si>
    <t xml:space="preserve">Bueiro metálico com chapas múltiplas MP 100 galvanizadas - D = 1,90 m - brita produzida</t>
  </si>
  <si>
    <t xml:space="preserve">0605665</t>
  </si>
  <si>
    <t xml:space="preserve">Bueiro metálico com chapas múltiplas MP 100 galvanizadas - D = 2,00 m - brita comercial</t>
  </si>
  <si>
    <t xml:space="preserve">0605474</t>
  </si>
  <si>
    <t xml:space="preserve">Bueiro metálico com chapas múltiplas MP 100 galvanizadas - D = 2,00 m - brita produzida</t>
  </si>
  <si>
    <t xml:space="preserve">0605666</t>
  </si>
  <si>
    <t xml:space="preserve">Bueiro metálico com chapas múltiplas MP 100 galvanizadas - D = 2,10 m - brita comercial</t>
  </si>
  <si>
    <t xml:space="preserve">0605475</t>
  </si>
  <si>
    <t xml:space="preserve">Bueiro metálico com chapas múltiplas MP 100 galvanizadas - D = 2,10 m - brita produzida</t>
  </si>
  <si>
    <t xml:space="preserve">0605667</t>
  </si>
  <si>
    <t xml:space="preserve">Bueiro metálico com chapas múltiplas MP 100 galvanizadas - D = 2,20 m - brita comercial</t>
  </si>
  <si>
    <t xml:space="preserve">0605476</t>
  </si>
  <si>
    <t xml:space="preserve">Bueiro metálico com chapas múltiplas MP 100 galvanizadas - D = 2,20 m - brita produzida</t>
  </si>
  <si>
    <t xml:space="preserve">0605668</t>
  </si>
  <si>
    <t xml:space="preserve">Bueiro metálico com chapas múltiplas MP 100 galvanizadas - D = 2,30 m - brita comercial</t>
  </si>
  <si>
    <t xml:space="preserve">0605477</t>
  </si>
  <si>
    <t xml:space="preserve">Bueiro metálico com chapas múltiplas MP 100 galvanizadas - D = 2,30 m - brita produzida</t>
  </si>
  <si>
    <t xml:space="preserve">0605669</t>
  </si>
  <si>
    <t xml:space="preserve">Bueiro metálico com chapas múltiplas MP 100 galvanizadas - D = 2,40 m - brita comercial</t>
  </si>
  <si>
    <t xml:space="preserve">0605478</t>
  </si>
  <si>
    <t xml:space="preserve">Bueiro metálico com chapas múltiplas MP 100 galvanizadas - D = 2,40 m - brita produzida</t>
  </si>
  <si>
    <t xml:space="preserve">0605670</t>
  </si>
  <si>
    <t xml:space="preserve">Bueiro metálico com chapas múltiplas MP 100 galvanizadas - D = 2,50 m - brita comercial</t>
  </si>
  <si>
    <t xml:space="preserve">0605479</t>
  </si>
  <si>
    <t xml:space="preserve">Bueiro metálico com chapas múltiplas MP 100 galvanizadas - D = 2,50 m - brita produzida</t>
  </si>
  <si>
    <t xml:space="preserve">0605671</t>
  </si>
  <si>
    <t xml:space="preserve">Bueiro metálico com chapas múltiplas MP 100 galvanizadas - D = 2,60 m - brita comercial</t>
  </si>
  <si>
    <t xml:space="preserve">0605480</t>
  </si>
  <si>
    <t xml:space="preserve">Bueiro metálico com chapas múltiplas MP 100 galvanizadas - D = 2,60 m - brita produzida</t>
  </si>
  <si>
    <t xml:space="preserve">0605672</t>
  </si>
  <si>
    <t xml:space="preserve">Bueiro metálico com chapas múltiplas MP 100 galvanizadas - D = 2,70 m - brita comercial</t>
  </si>
  <si>
    <t xml:space="preserve">0605481</t>
  </si>
  <si>
    <t xml:space="preserve">Bueiro metálico com chapas múltiplas MP 100 galvanizadas - D = 2,70 m - brita produzida</t>
  </si>
  <si>
    <t xml:space="preserve">0605673</t>
  </si>
  <si>
    <t xml:space="preserve">Bueiro metálico com chapas múltiplas MP 100 galvanizadas - D = 2,80 m - brita comercial</t>
  </si>
  <si>
    <t xml:space="preserve">0605482</t>
  </si>
  <si>
    <t xml:space="preserve">Bueiro metálico com chapas múltiplas MP 100 galvanizadas - D = 2,80 m - brita produzida</t>
  </si>
  <si>
    <t xml:space="preserve">0605718</t>
  </si>
  <si>
    <t xml:space="preserve">Bueiro metálico com chapas múltiplas MP 152 com revestimento em epóxi - D = 1,50 m - brita comercial</t>
  </si>
  <si>
    <t xml:space="preserve">0605630</t>
  </si>
  <si>
    <t xml:space="preserve">Bueiro metálico com chapas múltiplas MP 152 com revestimento em epóxi - D = 1,50 m - brita produzida</t>
  </si>
  <si>
    <t xml:space="preserve">0605719</t>
  </si>
  <si>
    <t xml:space="preserve">Bueiro metálico com chapas múltiplas MP 152 com revestimento em epóxi - D = 1,80 m - brita comercial</t>
  </si>
  <si>
    <t xml:space="preserve">0605631</t>
  </si>
  <si>
    <t xml:space="preserve">Bueiro metálico com chapas múltiplas MP 152 com revestimento em epóxi - D = 1,80 m - brita produzida</t>
  </si>
  <si>
    <t xml:space="preserve">0605720</t>
  </si>
  <si>
    <t xml:space="preserve">Bueiro metálico com chapas múltiplas MP 152 com revestimento em epóxi - D = 1,90 m - brita comercial</t>
  </si>
  <si>
    <t xml:space="preserve">0605632</t>
  </si>
  <si>
    <t xml:space="preserve">Bueiro metálico com chapas múltiplas MP 152 com revestimento em epóxi - D = 1,90 m - brita produzida</t>
  </si>
  <si>
    <t xml:space="preserve">0605721</t>
  </si>
  <si>
    <t xml:space="preserve">Bueiro metálico com chapas múltiplas MP 152 com revestimento em epóxi - D = 2,15 m - brita comercial</t>
  </si>
  <si>
    <t xml:space="preserve">0605633</t>
  </si>
  <si>
    <t xml:space="preserve">Bueiro metálico com chapas múltiplas MP 152 com revestimento em epóxi - D = 2,15 m - brita produzida</t>
  </si>
  <si>
    <t xml:space="preserve">0605722</t>
  </si>
  <si>
    <t xml:space="preserve">Bueiro metálico com chapas múltiplas MP 152 com revestimento em epóxi - D = 2,30 m - brita comercial</t>
  </si>
  <si>
    <t xml:space="preserve">0605634</t>
  </si>
  <si>
    <t xml:space="preserve">Bueiro metálico com chapas múltiplas MP 152 com revestimento em epóxi - D = 2,30 m - brita produzida</t>
  </si>
  <si>
    <t xml:space="preserve">0605723</t>
  </si>
  <si>
    <t xml:space="preserve">Bueiro metálico com chapas múltiplas MP 152 com revestimento em epóxi - D = 2,65 m - brita comercial</t>
  </si>
  <si>
    <t xml:space="preserve">0605635</t>
  </si>
  <si>
    <t xml:space="preserve">Bueiro metálico com chapas múltiplas MP 152 com revestimento em epóxi - D = 2,65 m - brita produzida</t>
  </si>
  <si>
    <t xml:space="preserve">0605724</t>
  </si>
  <si>
    <t xml:space="preserve">Bueiro metálico com chapas múltiplas MP 152 com revestimento em epóxi - D = 3,05 m - brita comercial</t>
  </si>
  <si>
    <t xml:space="preserve">0605636</t>
  </si>
  <si>
    <t xml:space="preserve">Bueiro metálico com chapas múltiplas MP 152 com revestimento em epóxi - D = 3,05 m - brita produzida</t>
  </si>
  <si>
    <t xml:space="preserve">0605725</t>
  </si>
  <si>
    <t xml:space="preserve">Bueiro metálico com chapas múltiplas MP 152 com revestimento em epóxi - D = 3,20 m - brita comercial</t>
  </si>
  <si>
    <t xml:space="preserve">0605637</t>
  </si>
  <si>
    <t xml:space="preserve">Bueiro metálico com chapas múltiplas MP 152 com revestimento em epóxi - D = 3,20 m - brita produzida</t>
  </si>
  <si>
    <t xml:space="preserve">0605726</t>
  </si>
  <si>
    <t xml:space="preserve">Bueiro metálico com chapas múltiplas MP 152 com revestimento em epóxi - D = 3,40 m - brita comercial</t>
  </si>
  <si>
    <t xml:space="preserve">0605638</t>
  </si>
  <si>
    <t xml:space="preserve">Bueiro metálico com chapas múltiplas MP 152 com revestimento em epóxi - D = 3,40 m - brita produzida</t>
  </si>
  <si>
    <t xml:space="preserve">0605727</t>
  </si>
  <si>
    <t xml:space="preserve">Bueiro metálico com chapas múltiplas MP 152 com revestimento em epóxi - D = 3,65 m - brita comercial</t>
  </si>
  <si>
    <t xml:space="preserve">0605639</t>
  </si>
  <si>
    <t xml:space="preserve">Bueiro metálico com chapas múltiplas MP 152 com revestimento em epóxi - D = 3,65 m - brita produzida</t>
  </si>
  <si>
    <t xml:space="preserve">0605728</t>
  </si>
  <si>
    <t xml:space="preserve">Bueiro metálico com chapas múltiplas MP 152 com revestimento em epóxi - D = 3,80 m - brita comercial</t>
  </si>
  <si>
    <t xml:space="preserve">0605640</t>
  </si>
  <si>
    <t xml:space="preserve">Bueiro metálico com chapas múltiplas MP 152 com revestimento em epóxi - D = 3,80 m - brita produzida</t>
  </si>
  <si>
    <t xml:space="preserve">0605729</t>
  </si>
  <si>
    <t xml:space="preserve">Bueiro metálico com chapas múltiplas MP 152 com revestimento em epóxi - D = 4,20 m - brita comercial</t>
  </si>
  <si>
    <t xml:space="preserve">0605641</t>
  </si>
  <si>
    <t xml:space="preserve">Bueiro metálico com chapas múltiplas MP 152 com revestimento em epóxi - D = 4,20 m - brita produzida</t>
  </si>
  <si>
    <t xml:space="preserve">0605730</t>
  </si>
  <si>
    <t xml:space="preserve">Bueiro metálico com chapas múltiplas MP 152 com revestimento em epóxi - D = 4,60 m - brita comercial</t>
  </si>
  <si>
    <t xml:space="preserve">0605642</t>
  </si>
  <si>
    <t xml:space="preserve">Bueiro metálico com chapas múltiplas MP 152 com revestimento em epóxi - D = 4,60 m - brita produzida</t>
  </si>
  <si>
    <t xml:space="preserve">0605731</t>
  </si>
  <si>
    <t xml:space="preserve">Bueiro metálico com chapas múltiplas MP 152 com revestimento em epóxi - D = 4,80 m - brita comercial</t>
  </si>
  <si>
    <t xml:space="preserve">0605643</t>
  </si>
  <si>
    <t xml:space="preserve">Bueiro metálico com chapas múltiplas MP 152 com revestimento em epóxi - D = 4,80 m - brita produzida</t>
  </si>
  <si>
    <t xml:space="preserve">0605732</t>
  </si>
  <si>
    <t xml:space="preserve">Bueiro metálico com chapas múltiplas MP 152 com revestimento em epóxi - D = 5,00 m - brita comercial</t>
  </si>
  <si>
    <t xml:space="preserve">0605644</t>
  </si>
  <si>
    <t xml:space="preserve">Bueiro metálico com chapas múltiplas MP 152 com revestimento em epóxi - D = 5,00 m - brita produzida</t>
  </si>
  <si>
    <t xml:space="preserve">0605733</t>
  </si>
  <si>
    <t xml:space="preserve">Bueiro metálico com chapas múltiplas MP 152 com revestimento em epóxi - D = 5,35 m - brita comercial</t>
  </si>
  <si>
    <t xml:space="preserve">0605645</t>
  </si>
  <si>
    <t xml:space="preserve">Bueiro metálico com chapas múltiplas MP 152 com revestimento em epóxi - D = 5,35 m - brita produzida</t>
  </si>
  <si>
    <t xml:space="preserve">0605734</t>
  </si>
  <si>
    <t xml:space="preserve">Bueiro metálico com chapas múltiplas MP 152 com revestimento em epóxi - D = 5,70 m - brita comercial</t>
  </si>
  <si>
    <t xml:space="preserve">0605646</t>
  </si>
  <si>
    <t xml:space="preserve">Bueiro metálico com chapas múltiplas MP 152 com revestimento em epóxi - D = 5,70 m - brita produzida</t>
  </si>
  <si>
    <t xml:space="preserve">0605735</t>
  </si>
  <si>
    <t xml:space="preserve">Bueiro metálico com chapas múltiplas MP 152 com revestimento em epóxi - D = 6,10 m - brita comercial</t>
  </si>
  <si>
    <t xml:space="preserve">0605647</t>
  </si>
  <si>
    <t xml:space="preserve">Bueiro metálico com chapas múltiplas MP 152 com revestimento em epóxi - D = 6,10 m - brita produzida</t>
  </si>
  <si>
    <t xml:space="preserve">0605736</t>
  </si>
  <si>
    <t xml:space="preserve">Bueiro metálico com chapas múltiplas MP 152 com revestimento em epóxi - D = 6,50 m - brita comercial</t>
  </si>
  <si>
    <t xml:space="preserve">0605648</t>
  </si>
  <si>
    <t xml:space="preserve">Bueiro metálico com chapas múltiplas MP 152 com revestimento em epóxi - D = 6,50 m - brita produzida</t>
  </si>
  <si>
    <t xml:space="preserve">0605737</t>
  </si>
  <si>
    <t xml:space="preserve">Bueiro metálico com chapas múltiplas MP 152 com revestimento em epóxi - D = 6,85 m - brita comercial</t>
  </si>
  <si>
    <t xml:space="preserve">0605649</t>
  </si>
  <si>
    <t xml:space="preserve">Bueiro metálico com chapas múltiplas MP 152 com revestimento em epóxi - D = 6,85 m - brita produzida</t>
  </si>
  <si>
    <t xml:space="preserve">0605738</t>
  </si>
  <si>
    <t xml:space="preserve">Bueiro metálico com chapas múltiplas MP 152 com revestimento em epóxi - D = 7,25 m - brita comercial</t>
  </si>
  <si>
    <t xml:space="preserve">0605650</t>
  </si>
  <si>
    <t xml:space="preserve">Bueiro metálico com chapas múltiplas MP 152 com revestimento em epóxi - D = 7,25 m - brita produzida</t>
  </si>
  <si>
    <t xml:space="preserve">0605674</t>
  </si>
  <si>
    <t xml:space="preserve">Bueiro metálico com chapas múltiplas MP 152 galvanizadas - D = 1,50 m - brita comercial</t>
  </si>
  <si>
    <t xml:space="preserve">0605483</t>
  </si>
  <si>
    <t xml:space="preserve">Bueiro metálico com chapas múltiplas MP 152 galvanizadas - D = 1,50 m - brita produzida</t>
  </si>
  <si>
    <t xml:space="preserve">0605675</t>
  </si>
  <si>
    <t xml:space="preserve">Bueiro metálico com chapas múltiplas MP 152 galvanizadas - D = 1,80 m - brita comercial</t>
  </si>
  <si>
    <t xml:space="preserve">0605484</t>
  </si>
  <si>
    <t xml:space="preserve">Bueiro metálico com chapas múltiplas MP 152 galvanizadas - D = 1,80 m - brita produzida</t>
  </si>
  <si>
    <t xml:space="preserve">0605676</t>
  </si>
  <si>
    <t xml:space="preserve">Bueiro metálico com chapas múltiplas MP 152 galvanizadas - D = 1,90 m - brita comercial</t>
  </si>
  <si>
    <t xml:space="preserve">0605485</t>
  </si>
  <si>
    <t xml:space="preserve">Bueiro metálico com chapas múltiplas MP 152 galvanizadas - D = 1,90 m - brita produzida</t>
  </si>
  <si>
    <t xml:space="preserve">0605677</t>
  </si>
  <si>
    <t xml:space="preserve">Bueiro metálico com chapas múltiplas MP 152 galvanizadas - D = 2,15 m - brita comercial</t>
  </si>
  <si>
    <t xml:space="preserve">0605486</t>
  </si>
  <si>
    <t xml:space="preserve">Bueiro metálico com chapas múltiplas MP 152 galvanizadas - D = 2,15 m - brita produzida</t>
  </si>
  <si>
    <t xml:space="preserve">0605678</t>
  </si>
  <si>
    <t xml:space="preserve">Bueiro metálico com chapas múltiplas MP 152 galvanizadas - D = 2,30 m - brita comercial</t>
  </si>
  <si>
    <t xml:space="preserve">0605487</t>
  </si>
  <si>
    <t xml:space="preserve">Bueiro metálico com chapas múltiplas MP 152 galvanizadas - D = 2,30 m - brita produzida</t>
  </si>
  <si>
    <t xml:space="preserve">0605679</t>
  </si>
  <si>
    <t xml:space="preserve">Bueiro metálico com chapas múltiplas MP 152 galvanizadas - D = 2,65 m - brita comercial</t>
  </si>
  <si>
    <t xml:space="preserve">0605488</t>
  </si>
  <si>
    <t xml:space="preserve">Bueiro metálico com chapas múltiplas MP 152 galvanizadas - D = 2,65 m - brita produzida</t>
  </si>
  <si>
    <t xml:space="preserve">0605680</t>
  </si>
  <si>
    <t xml:space="preserve">Bueiro metálico com chapas múltiplas MP 152 galvanizadas - D = 3,05 m - brita comercial</t>
  </si>
  <si>
    <t xml:space="preserve">0605489</t>
  </si>
  <si>
    <t xml:space="preserve">Bueiro metálico com chapas múltiplas MP 152 galvanizadas - D = 3,05 m - brita produzida</t>
  </si>
  <si>
    <t xml:space="preserve">0605681</t>
  </si>
  <si>
    <t xml:space="preserve">Bueiro metálico com chapas múltiplas MP 152 galvanizadas - D = 3,20 m - brita comercial</t>
  </si>
  <si>
    <t xml:space="preserve">0605490</t>
  </si>
  <si>
    <t xml:space="preserve">Bueiro metálico com chapas múltiplas MP 152 galvanizadas - D = 3,20 m - brita produzida</t>
  </si>
  <si>
    <t xml:space="preserve">0605682</t>
  </si>
  <si>
    <t xml:space="preserve">Bueiro metálico com chapas múltiplas MP 152 galvanizadas - D = 3,40 m - brita comercial</t>
  </si>
  <si>
    <t xml:space="preserve">0605491</t>
  </si>
  <si>
    <t xml:space="preserve">Bueiro metálico com chapas múltiplas MP 152 galvanizadas - D = 3,40 m - brita produzida</t>
  </si>
  <si>
    <t xml:space="preserve">0605683</t>
  </si>
  <si>
    <t xml:space="preserve">Bueiro metálico com chapas múltiplas MP 152 galvanizadas - D = 3,65 m - brita comercial</t>
  </si>
  <si>
    <t xml:space="preserve">0605492</t>
  </si>
  <si>
    <t xml:space="preserve">Bueiro metálico com chapas múltiplas MP 152 galvanizadas - D = 3,65 m - brita produzida</t>
  </si>
  <si>
    <t xml:space="preserve">0605684</t>
  </si>
  <si>
    <t xml:space="preserve">Bueiro metálico com chapas múltiplas MP 152 galvanizadas - D = 3,80 m - brita comercial</t>
  </si>
  <si>
    <t xml:space="preserve">0605493</t>
  </si>
  <si>
    <t xml:space="preserve">Bueiro metálico com chapas múltiplas MP 152 galvanizadas - D = 3,80 m - brita produzida</t>
  </si>
  <si>
    <t xml:space="preserve">0605685</t>
  </si>
  <si>
    <t xml:space="preserve">Bueiro metálico com chapas múltiplas MP 152 galvanizadas - D = 4,20 m - brita comercial</t>
  </si>
  <si>
    <t xml:space="preserve">0605494</t>
  </si>
  <si>
    <t xml:space="preserve">Bueiro metálico com chapas múltiplas MP 152 galvanizadas - D = 4,20 m - brita produzida</t>
  </si>
  <si>
    <t xml:space="preserve">0605686</t>
  </si>
  <si>
    <t xml:space="preserve">Bueiro metálico com chapas múltiplas MP 152 galvanizadas - D = 4,60 m - brita comercial</t>
  </si>
  <si>
    <t xml:space="preserve">0605495</t>
  </si>
  <si>
    <t xml:space="preserve">Bueiro metálico com chapas múltiplas MP 152 galvanizadas - D = 4,60 m - brita produzida</t>
  </si>
  <si>
    <t xml:space="preserve">0605687</t>
  </si>
  <si>
    <t xml:space="preserve">Bueiro metálico com chapas múltiplas MP 152 galvanizadas - D = 4,80 m - brita comercial</t>
  </si>
  <si>
    <t xml:space="preserve">0605496</t>
  </si>
  <si>
    <t xml:space="preserve">Bueiro metálico com chapas múltiplas MP 152 galvanizadas - D = 4,80 m - brita produzida</t>
  </si>
  <si>
    <t xml:space="preserve">0605688</t>
  </si>
  <si>
    <t xml:space="preserve">Bueiro metálico com chapas múltiplas MP 152 galvanizadas - D = 5,00 m - brita comercial</t>
  </si>
  <si>
    <t xml:space="preserve">0605497</t>
  </si>
  <si>
    <t xml:space="preserve">Bueiro metálico com chapas múltiplas MP 152 galvanizadas - D = 5,00 m - brita produzida</t>
  </si>
  <si>
    <t xml:space="preserve">0605689</t>
  </si>
  <si>
    <t xml:space="preserve">Bueiro metálico com chapas múltiplas MP 152 galvanizadas - D = 5,35 m - brita comercial</t>
  </si>
  <si>
    <t xml:space="preserve">0605498</t>
  </si>
  <si>
    <t xml:space="preserve">Bueiro metálico com chapas múltiplas MP 152 galvanizadas - D = 5,35 m - brita produzida</t>
  </si>
  <si>
    <t xml:space="preserve">0605690</t>
  </si>
  <si>
    <t xml:space="preserve">Bueiro metálico com chapas múltiplas MP 152 galvanizadas - D = 5,70 m - brita comercial</t>
  </si>
  <si>
    <t xml:space="preserve">0605499</t>
  </si>
  <si>
    <t xml:space="preserve">Bueiro metálico com chapas múltiplas MP 152 galvanizadas - D = 5,70 m - brita produzida</t>
  </si>
  <si>
    <t xml:space="preserve">0605691</t>
  </si>
  <si>
    <t xml:space="preserve">Bueiro metálico com chapas múltiplas MP 152 galvanizadas - D = 6,10 m - brita comercial</t>
  </si>
  <si>
    <t xml:space="preserve">0605500</t>
  </si>
  <si>
    <t xml:space="preserve">Bueiro metálico com chapas múltiplas MP 152 galvanizadas - D = 6,10 m - brita produzida</t>
  </si>
  <si>
    <t xml:space="preserve">0605692</t>
  </si>
  <si>
    <t xml:space="preserve">Bueiro metálico com chapas múltiplas MP 152 galvanizadas - D = 6,50 m - brita comercial</t>
  </si>
  <si>
    <t xml:space="preserve">0605501</t>
  </si>
  <si>
    <t xml:space="preserve">Bueiro metálico com chapas múltiplas MP 152 galvanizadas - D = 6,50 m - brita produzida</t>
  </si>
  <si>
    <t xml:space="preserve">0605693</t>
  </si>
  <si>
    <t xml:space="preserve">Bueiro metálico com chapas múltiplas MP 152 galvanizadas - D = 6,85 m - brita comercial</t>
  </si>
  <si>
    <t xml:space="preserve">0605502</t>
  </si>
  <si>
    <t xml:space="preserve">Bueiro metálico com chapas múltiplas MP 152 galvanizadas - D = 6,85 m - brita produzida</t>
  </si>
  <si>
    <t xml:space="preserve">0605694</t>
  </si>
  <si>
    <t xml:space="preserve">Bueiro metálico com chapas múltiplas MP 152 galvanizadas - D = 7,25 m - brita comercial</t>
  </si>
  <si>
    <t xml:space="preserve">0605503</t>
  </si>
  <si>
    <t xml:space="preserve">Bueiro metálico com chapas múltiplas MP 152 galvanizadas - D = 7,25 m - brita produzida</t>
  </si>
  <si>
    <t xml:space="preserve">0606433</t>
  </si>
  <si>
    <t xml:space="preserve">Bueiro metálico com chapas múltiplas MP 152 galvanizadas - lenticular - vão = 1,95 m e altura = 1,40 m - aterro rodoviário mínimo = 0,60 m e máximo = 8,40 m - brita comercial</t>
  </si>
  <si>
    <t xml:space="preserve">0606343</t>
  </si>
  <si>
    <t xml:space="preserve">Bueiro metálico com chapas múltiplas MP 152 galvanizadas - lenticular - vão = 1,95 m e altura = 1,40 m - aterro rodoviário mínimo = 0,60 m e máximo = 8,40 m - brita produzida</t>
  </si>
  <si>
    <t xml:space="preserve">0606434</t>
  </si>
  <si>
    <t xml:space="preserve">Bueiro metálico com chapas múltiplas MP 152 galvanizadas - lenticular - vão = 2,15 m e altura = 1,50 m - aterro rodoviário mínimo = 0,60 m e máximo = 7,50 m - brita comercial</t>
  </si>
  <si>
    <t xml:space="preserve">0606344</t>
  </si>
  <si>
    <t xml:space="preserve">Bueiro metálico com chapas múltiplas MP 152 galvanizadas - lenticular - vão = 2,15 m e altura = 1,50 m - aterro rodoviário mínimo = 0,60 m e máximo = 7,50 m - brita produzida</t>
  </si>
  <si>
    <t xml:space="preserve">0606435</t>
  </si>
  <si>
    <t xml:space="preserve">Bueiro metálico com chapas múltiplas MP 152 galvanizadas - lenticular - vão = 2,30 m e altura = 1,60 m - aterro rodoviário mínimo = 0,60 m e máximo = 7,20 m - brita comercial</t>
  </si>
  <si>
    <t xml:space="preserve">0606345</t>
  </si>
  <si>
    <t xml:space="preserve">Bueiro metálico com chapas múltiplas MP 152 galvanizadas - lenticular - vão = 2,30 m e altura = 1,60 m - aterro rodoviário mínimo = 0,60 m e máximo = 7,20 m - brita produzida</t>
  </si>
  <si>
    <t xml:space="preserve">0606436</t>
  </si>
  <si>
    <t xml:space="preserve">Bueiro metálico com chapas múltiplas MP 152 galvanizadas - lenticular - vão = 2,55 m e altura = 1,65 m - aterro rodoviário mínimo = 0,60 m e máximo = 6,50 m - brita comercial</t>
  </si>
  <si>
    <t xml:space="preserve">0606346</t>
  </si>
  <si>
    <t xml:space="preserve">Bueiro metálico com chapas múltiplas MP 152 galvanizadas - lenticular - vão = 2,55 m e altura = 1,65 m - aterro rodoviário mínimo = 0,60 m e máximo = 6,50 m - brita produzida</t>
  </si>
  <si>
    <t xml:space="preserve">0606437</t>
  </si>
  <si>
    <t xml:space="preserve">Bueiro metálico com chapas múltiplas MP 152 galvanizadas - lenticular - vão = 2,70 m e altura = 1,85 m - aterro rodoviário mínimo = 0,60 m e máximo = 6,60 m - brita comercial</t>
  </si>
  <si>
    <t xml:space="preserve">0606347</t>
  </si>
  <si>
    <t xml:space="preserve">Bueiro metálico com chapas múltiplas MP 152 galvanizadas - lenticular - vão = 2,70 m e altura = 1,85 m - aterro rodoviário mínimo = 0,60 m e máximo = 6,60 m - brita produzida</t>
  </si>
  <si>
    <t xml:space="preserve">0606438</t>
  </si>
  <si>
    <t xml:space="preserve">Bueiro metálico com chapas múltiplas MP 152 galvanizadas - lenticular - vão = 2,75 m e altura = 1,90 m - aterro rodoviário mínimo = 0,60 m e máximo = 6,50 m - brita comercial</t>
  </si>
  <si>
    <t xml:space="preserve">0606348</t>
  </si>
  <si>
    <t xml:space="preserve">Bueiro metálico com chapas múltiplas MP 152 galvanizadas - lenticular - vão = 2,75 m e altura = 1,90 m - aterro rodoviário mínimo = 0,60 m e máximo = 6,50 m - brita produzida</t>
  </si>
  <si>
    <t xml:space="preserve">0606439</t>
  </si>
  <si>
    <t xml:space="preserve">Bueiro metálico com chapas múltiplas MP 152 galvanizadas - lenticular - vão = 3,00 m e altura = 2,00 m - aterro rodoviário mínimo = 0,60 m e máximo = 6,00 m - brita comercial</t>
  </si>
  <si>
    <t xml:space="preserve">0606349</t>
  </si>
  <si>
    <t xml:space="preserve">Bueiro metálico com chapas múltiplas MP 152 galvanizadas - lenticular - vão = 3,00 m e altura = 2,00 m - aterro rodoviário mínimo = 0,60 m e máximo = 6,00 m - brita produzida</t>
  </si>
  <si>
    <t xml:space="preserve">0606440</t>
  </si>
  <si>
    <t xml:space="preserve">Bueiro metálico com chapas múltiplas MP 152 galvanizadas - lenticular - vão = 3,20 m e altura = 2,10 m - aterro rodoviário mínimo = 0,60 m e máximo = 5,60 m - brita comercial</t>
  </si>
  <si>
    <t xml:space="preserve">0606350</t>
  </si>
  <si>
    <t xml:space="preserve">Bueiro metálico com chapas múltiplas MP 152 galvanizadas - lenticular - vão = 3,20 m e altura = 2,10 m - aterro rodoviário mínimo = 0,60 m e máximo = 5,60 m - brita produzida</t>
  </si>
  <si>
    <t xml:space="preserve">0606441</t>
  </si>
  <si>
    <t xml:space="preserve">Bueiro metálico com chapas múltiplas MP 152 galvanizadas - lenticular - vão = 3,35 m e altura = 2,15 m - aterro rodoviário mínimo = 0,60 m e máximo = 5,30 m - brita comercial</t>
  </si>
  <si>
    <t xml:space="preserve">0606351</t>
  </si>
  <si>
    <t xml:space="preserve">Bueiro metálico com chapas múltiplas MP 152 galvanizadas - lenticular - vão = 3,35 m e altura = 2,15 m - aterro rodoviário mínimo = 0,60 m e máximo = 5,30 m - brita produzida</t>
  </si>
  <si>
    <t xml:space="preserve">0606442</t>
  </si>
  <si>
    <t xml:space="preserve">Bueiro metálico com chapas múltiplas MP 152 galvanizadas - lenticular - vão = 3,55 m e altura = 2,25 m - aterro rodoviário mínimo = 0,60 m e máximo = 5,00 m - brita comercial</t>
  </si>
  <si>
    <t xml:space="preserve">0606352</t>
  </si>
  <si>
    <t xml:space="preserve">Bueiro metálico com chapas múltiplas MP 152 galvanizadas - lenticular - vão = 3,55 m e altura = 2,25 m - aterro rodoviário mínimo = 0,60 m e máximo = 5,00 m - brita produzida</t>
  </si>
  <si>
    <t xml:space="preserve">0606443</t>
  </si>
  <si>
    <t xml:space="preserve">Bueiro metálico com chapas múltiplas MP 152 galvanizadas - lenticular - vão = 3,70 m e altura = 2,35 m - aterro rodoviário mínimo = 0,60 m e máximo = 4,90 m - brita comercial</t>
  </si>
  <si>
    <t xml:space="preserve">0606353</t>
  </si>
  <si>
    <t xml:space="preserve">Bueiro metálico com chapas múltiplas MP 152 galvanizadas - lenticular - vão = 3,70 m e altura = 2,35 m - aterro rodoviário mínimo = 0,60 m e máximo = 4,90 m - brita produzida</t>
  </si>
  <si>
    <t xml:space="preserve">0606444</t>
  </si>
  <si>
    <t xml:space="preserve">Bueiro metálico com chapas múltiplas MP 152 galvanizadas - lenticular - vão = 3,90 m e altura = 2,45 m - aterro rodoviário mínimo = 0,60 m e máximo = 4,60 m - brita comercial</t>
  </si>
  <si>
    <t xml:space="preserve">0606354</t>
  </si>
  <si>
    <t xml:space="preserve">Bueiro metálico com chapas múltiplas MP 152 galvanizadas - lenticular - vão = 3,90 m e altura = 2,45 m - aterro rodoviário mínimo = 0,60 m e máximo = 4,60 m - brita produzida</t>
  </si>
  <si>
    <t xml:space="preserve">0606445</t>
  </si>
  <si>
    <t xml:space="preserve">Bueiro metálico com chapas múltiplas MP 152 galvanizadas - lenticular - vão = 4,00 m e altura = 2,55 m - aterro rodoviário mínimo = 0,60 m e máximo = 4,50 m - brita comercial</t>
  </si>
  <si>
    <t xml:space="preserve">0606355</t>
  </si>
  <si>
    <t xml:space="preserve">Bueiro metálico com chapas múltiplas MP 152 galvanizadas - lenticular - vão = 4,00 m e altura = 2,55 m - aterro rodoviário mínimo = 0,60 m e máximo = 4,50 m - brita produzida</t>
  </si>
  <si>
    <t xml:space="preserve">0606446</t>
  </si>
  <si>
    <t xml:space="preserve">Bueiro metálico com chapas múltiplas MP 152 galvanizadas - lenticular - vão = 4,15 m e altura = 2,80 m - aterro rodoviário mínimo = 0,60 m e máximo = 6,80 m - brita comercial</t>
  </si>
  <si>
    <t xml:space="preserve">0606356</t>
  </si>
  <si>
    <t xml:space="preserve">Bueiro metálico com chapas múltiplas MP 152 galvanizadas - lenticular - vão = 4,15 m e altura = 2,80 m - aterro rodoviário mínimo = 0,60 m e máximo = 6,80 m - brita produzida</t>
  </si>
  <si>
    <t xml:space="preserve">0606447</t>
  </si>
  <si>
    <t xml:space="preserve">Bueiro metálico com chapas múltiplas MP 152 galvanizadas - lenticular - vão = 4,40 m e altura = 2,90 m - aterro rodoviário mínimo = 0,60 m e máximo = 6,40 m - brita comercial</t>
  </si>
  <si>
    <t xml:space="preserve">0606357</t>
  </si>
  <si>
    <t xml:space="preserve">Bueiro metálico com chapas múltiplas MP 152 galvanizadas - lenticular - vão = 4,40 m e altura = 2,90 m - aterro rodoviário mínimo = 0,60 m e máximo = 6,40 m - brita produzida</t>
  </si>
  <si>
    <t xml:space="preserve">0606448</t>
  </si>
  <si>
    <t xml:space="preserve">Bueiro metálico com chapas múltiplas MP 152 galvanizadas - lenticular - vão = 4,60 m e altura = 3,00 m - aterro rodoviário mínimo = 0,60 m e máximo = 6,10 m - brita comercial</t>
  </si>
  <si>
    <t xml:space="preserve">0606358</t>
  </si>
  <si>
    <t xml:space="preserve">Bueiro metálico com chapas múltiplas MP 152 galvanizadas - lenticular - vão = 4,60 m e altura = 3,00 m - aterro rodoviário mínimo = 0,60 m e máximo = 6,10 m - brita produzida</t>
  </si>
  <si>
    <t xml:space="preserve">0606449</t>
  </si>
  <si>
    <t xml:space="preserve">Bueiro metálico com chapas múltiplas MP 152 galvanizadas - lenticular - vão = 4,80 m e altura = 3,05 m - aterro rodoviário mínimo = 0,60 m e máximo = 5,80 m - brita comercial</t>
  </si>
  <si>
    <t xml:space="preserve">0606359</t>
  </si>
  <si>
    <t xml:space="preserve">Bueiro metálico com chapas múltiplas MP 152 galvanizadas - lenticular - vão = 4,80 m e altura = 3,05 m - aterro rodoviário mínimo = 0,60 m e máximo = 5,80 m - brita produzida</t>
  </si>
  <si>
    <t xml:space="preserve">0606450</t>
  </si>
  <si>
    <t xml:space="preserve">Bueiro metálico com chapas múltiplas MP 152 galvanizadas - lenticular - vão = 5,05 m e altura = 3,15 m - aterro rodoviário mínimo = 0,90 m e máximo = 5,50 m - brita comercial</t>
  </si>
  <si>
    <t xml:space="preserve">0606360</t>
  </si>
  <si>
    <t xml:space="preserve">Bueiro metálico com chapas múltiplas MP 152 galvanizadas - lenticular - vão = 5,05 m e altura = 3,15 m - aterro rodoviário mínimo = 0,90 m e máximo = 5,50 m - brita produzida</t>
  </si>
  <si>
    <t xml:space="preserve">0606451</t>
  </si>
  <si>
    <t xml:space="preserve">Bueiro metálico com chapas múltiplas MP 152 galvanizadas - lenticular - vão = 5,25 m e altura = 3,25 m - aterro rodoviário mínimo = 0,90 m e máximo = 5,30 m - brita comercial</t>
  </si>
  <si>
    <t xml:space="preserve">0606361</t>
  </si>
  <si>
    <t xml:space="preserve">Bueiro metálico com chapas múltiplas MP 152 galvanizadas - lenticular - vão = 5,25 m e altura = 3,25 m - aterro rodoviário mínimo = 0,90 m e máximo = 5,30 m - brita produzida</t>
  </si>
  <si>
    <t xml:space="preserve">0606452</t>
  </si>
  <si>
    <t xml:space="preserve">Bueiro metálico com chapas múltiplas MP 152 galvanizadas - lenticular - vão = 5,45 m e altura = 3,35 m - aterro rodoviário mínimo = 0,90 m e máximo = 5,10 m - brita comercial</t>
  </si>
  <si>
    <t xml:space="preserve">0606362</t>
  </si>
  <si>
    <t xml:space="preserve">Bueiro metálico com chapas múltiplas MP 152 galvanizadas - lenticular - vão = 5,45 m e altura = 3,35 m - aterro rodoviário mínimo = 0,90 m e máximo = 5,10 m - brita produzida</t>
  </si>
  <si>
    <t xml:space="preserve">0606453</t>
  </si>
  <si>
    <t xml:space="preserve">Bueiro metálico com chapas múltiplas MP 152 galvanizadas - lenticular - vão = 5,60 m e altura = 3,40 m - aterro rodoviário mínimo = 0,90 m e máximo = 4,90 m - brita comercial</t>
  </si>
  <si>
    <t xml:space="preserve">0606363</t>
  </si>
  <si>
    <t xml:space="preserve">Bueiro metálico com chapas múltiplas MP 152 galvanizadas - lenticular - vão = 5,60 m e altura = 3,40 m - aterro rodoviário mínimo = 0,90 m e máximo = 4,90 m - brita produzida</t>
  </si>
  <si>
    <t xml:space="preserve">0606454</t>
  </si>
  <si>
    <t xml:space="preserve">Bueiro metálico com chapas múltiplas MP 152 galvanizadas - lenticular - vão = 5,80 m e altura = 3,50 m - aterro rodoviário mínimo = 0,90 m e máximo = 4,70 m - brita comercial</t>
  </si>
  <si>
    <t xml:space="preserve">0606364</t>
  </si>
  <si>
    <t xml:space="preserve">Bueiro metálico com chapas múltiplas MP 152 galvanizadas - lenticular - vão = 5,80 m e altura = 3,50 m - aterro rodoviário mínimo = 0,90 m e máximo = 4,70 m - brita produzida</t>
  </si>
  <si>
    <t xml:space="preserve">0606455</t>
  </si>
  <si>
    <t xml:space="preserve">Bueiro metálico com chapas múltiplas MP 152 galvanizadas - lenticular - vão = 5,90 m e altura = 3,55 m - aterro rodoviário mínimo = 0,90 m e máximo = 4,70 m - brita comercial</t>
  </si>
  <si>
    <t xml:space="preserve">0606365</t>
  </si>
  <si>
    <t xml:space="preserve">Bueiro metálico com chapas múltiplas MP 152 galvanizadas - lenticular - vão = 5,90 m e altura = 3,55 m - aterro rodoviário mínimo = 0,90 m e máximo = 4,70 m - brita produzida</t>
  </si>
  <si>
    <t xml:space="preserve">0606456</t>
  </si>
  <si>
    <t xml:space="preserve">Bueiro metálico com chapas múltiplas MP 152 galvanizadas - lenticular - vão = 6,10 m e altura = 3,65 m - aterro rodoviário mínimo = 0,90 m e máximo = 4,50 m - brita comercial</t>
  </si>
  <si>
    <t xml:space="preserve">0606366</t>
  </si>
  <si>
    <t xml:space="preserve">Bueiro metálico com chapas múltiplas MP 152 galvanizadas - lenticular - vão = 6,10 m e altura = 3,65 m - aterro rodoviário mínimo = 0,90 m e máximo = 4,50 m - brita produzida</t>
  </si>
  <si>
    <t xml:space="preserve">0606457</t>
  </si>
  <si>
    <t xml:space="preserve">Bueiro metálico com chapas múltiplas MP 152 galvanizadas - lenticular - vão = 6,25 m e altura = 3,65 m - aterro rodoviário mínimo = 0,90 m e máximo = 4,30 m - brita comercial</t>
  </si>
  <si>
    <t xml:space="preserve">0606367</t>
  </si>
  <si>
    <t xml:space="preserve">Bueiro metálico com chapas múltiplas MP 152 galvanizadas - lenticular - vão = 6,25 m e altura = 3,65 m - aterro rodoviário mínimo = 0,90 m e máximo = 4,30 m - brita produzida</t>
  </si>
  <si>
    <t xml:space="preserve">0606458</t>
  </si>
  <si>
    <t xml:space="preserve">Bueiro metálico com chapas múltiplas MP 152 galvanizadas - lenticular - vão = 6,40 m e altura = 3,75 m - aterro rodoviário mínimo = 0,90 m e máximo = 4,30 m - brita comercial</t>
  </si>
  <si>
    <t xml:space="preserve">0606368</t>
  </si>
  <si>
    <t xml:space="preserve">Bueiro metálico com chapas múltiplas MP 152 galvanizadas - lenticular - vão = 6,40 m e altura = 3,75 m - aterro rodoviário mínimo = 0,90 m e máximo = 4,30 m - brita produzida</t>
  </si>
  <si>
    <t xml:space="preserve">0606459</t>
  </si>
  <si>
    <t xml:space="preserve">Bueiro metálico com chapas múltiplas MP 152 galvanizadas - lenticular - vão = 6,60 m e altura = 3,85 m - aterro rodoviário mínimo = 0,90 m e máximo = 4,10 m - brita comercial</t>
  </si>
  <si>
    <t xml:space="preserve">0606369</t>
  </si>
  <si>
    <t xml:space="preserve">Bueiro metálico com chapas múltiplas MP 152 galvanizadas - lenticular - vão = 6,60 m e altura = 3,85 m - aterro rodoviário mínimo = 0,90 m e máximo = 4,10 m - brita produzida</t>
  </si>
  <si>
    <t xml:space="preserve">0606479</t>
  </si>
  <si>
    <t xml:space="preserve">Bueiro metálico com chapas múltiplas MP 152 galvanizadas - passagem de gado - vão = 2,20 m e altura = 2,25 m -aterro rodoviário mínimo = 0,30 m e máximo = 8,90 m - brita comercial</t>
  </si>
  <si>
    <t xml:space="preserve">0606460</t>
  </si>
  <si>
    <t xml:space="preserve">Bueiro metálico com chapas múltiplas MP 152 galvanizadas - passagem de gado - vão = 2,20 m e altura = 2,25 m -aterro rodoviário mínimo = 0,30 m e máximo = 8,90 m - brita produzida</t>
  </si>
  <si>
    <t xml:space="preserve">0606480</t>
  </si>
  <si>
    <t xml:space="preserve">Bueiro metálico com chapas múltiplas MP 152 galvanizadas - passagem de gado - vão = 2,90 m e altura = 3,10 m - aterro rodoviário mínimo = 0,60 m e máximo = 11,40 m - brita comercial</t>
  </si>
  <si>
    <t xml:space="preserve">0606461</t>
  </si>
  <si>
    <t xml:space="preserve">Bueiro metálico com chapas múltiplas MP 152 galvanizadas - passagem de gado - vão = 2,90 m e altura = 3,10 m - aterro rodoviário mínimo = 0,60 m e máximo = 11,40 m - brita produzida</t>
  </si>
  <si>
    <t xml:space="preserve">0606481</t>
  </si>
  <si>
    <t xml:space="preserve">Bueiro metálico com chapas múltiplas MP 152 galvanizadas - passagem inferior - vão = 3,70 m e altura = 3,50 m - aterro rodoviário mínimo = 0,60 m e máximo = 10,30 m - brita comercial</t>
  </si>
  <si>
    <t xml:space="preserve">0606462</t>
  </si>
  <si>
    <t xml:space="preserve">Bueiro metálico com chapas múltiplas MP 152 galvanizadas - passagem inferior - vão = 3,70 m e altura = 3,50 m - aterro rodoviário mínimo = 0,60 m e máximo = 10,30 m - brita produzida</t>
  </si>
  <si>
    <t xml:space="preserve">0606482</t>
  </si>
  <si>
    <t xml:space="preserve">Bueiro metálico com chapas múltiplas MP 152 galvanizadas - passagem inferior - vão = 3,90 m e altura = 3,60 m - aterro rodoviário mínimo = 0,60 m e máximo = 9,80 m - brita comercial</t>
  </si>
  <si>
    <t xml:space="preserve">0606463</t>
  </si>
  <si>
    <t xml:space="preserve">Bueiro metálico com chapas múltiplas MP 152 galvanizadas - passagem inferior - vão = 3,90 m e altura = 3,60 m - aterro rodoviário mínimo = 0,60 m e máximo = 9,80 m - brita produzida</t>
  </si>
  <si>
    <t xml:space="preserve">0606483</t>
  </si>
  <si>
    <t xml:space="preserve">Bueiro metálico com chapas múltiplas MP 152 galvanizadas - passagem inferior - vão = 4,00 m e altura = 3,75 m - aterro rodoviário mínimo = 0,60 m e máximo = 9,50 m - brita comercial</t>
  </si>
  <si>
    <t xml:space="preserve">0606464</t>
  </si>
  <si>
    <t xml:space="preserve">Bueiro metálico com chapas múltiplas MP 152 galvanizadas - passagem inferior - vão = 4,00 m e altura = 3,75 m - aterro rodoviário mínimo = 0,60 m e máximo = 9,50 m - brita produzida</t>
  </si>
  <si>
    <t xml:space="preserve">0606484</t>
  </si>
  <si>
    <t xml:space="preserve">Bueiro metálico com chapas múltiplas MP 152 galvanizadas - passagem inferior - vão = 4,20 m e altura = 3,90 m - aterro rodoviário mínimo = 0,60 m e máximo = 9,10 m - brita comercial</t>
  </si>
  <si>
    <t xml:space="preserve">0606465</t>
  </si>
  <si>
    <t xml:space="preserve">Bueiro metálico com chapas múltiplas MP 152 galvanizadas - passagem inferior - vão = 4,20 m e altura = 3,90 m - aterro rodoviário mínimo = 0,60 m e máximo = 9,10 m - brita produzida</t>
  </si>
  <si>
    <t xml:space="preserve">0606485</t>
  </si>
  <si>
    <t xml:space="preserve">Bueiro metálico com chapas múltiplas MP 152 galvanizadas - passagem inferior - vão = 4,25 m e altura = 4,10 m - aterro rodoviário mínimo = 0,60 m e máximo = 8,90 m - brita comercial</t>
  </si>
  <si>
    <t xml:space="preserve">0606466</t>
  </si>
  <si>
    <t xml:space="preserve">Bueiro metálico com chapas múltiplas MP 152 galvanizadas - passagem inferior - vão = 4,25 m e altura = 4,10 m - aterro rodoviário mínimo = 0,60 m e máximo = 8,90 m - brita produzida</t>
  </si>
  <si>
    <t xml:space="preserve">0606486</t>
  </si>
  <si>
    <t xml:space="preserve">Bueiro metálico com chapas múltiplas MP 152 galvanizadas - passagem inferior - vão = 4,40 m e altura = 4,25 m - aterro rodoviário mínimo = 0,60 m e máximo = 8,60 m - brita comercial</t>
  </si>
  <si>
    <t xml:space="preserve">0606467</t>
  </si>
  <si>
    <t xml:space="preserve">Bueiro metálico com chapas múltiplas MP 152 galvanizadas - passagem inferior - vão = 4,40 m e altura = 4,25 m - aterro rodoviário mínimo = 0,60 m e máximo = 8,60 m - brita produzida</t>
  </si>
  <si>
    <t xml:space="preserve">0606487</t>
  </si>
  <si>
    <t xml:space="preserve">Bueiro metálico com chapas múltiplas MP 152 galvanizadas - passagem inferior - vão = 4,50 m e altura = 4,40 m - aterro rodoviário mínimo = 0,60 m e máximo = 8,40 m - brita comercial</t>
  </si>
  <si>
    <t xml:space="preserve">0606468</t>
  </si>
  <si>
    <t xml:space="preserve">Bueiro metálico com chapas múltiplas MP 152 galvanizadas - passagem inferior - vão = 4,50 m e altura = 4,40 m - aterro rodoviário mínimo = 0,60 m e máximo = 8,40 m - brita produzida</t>
  </si>
  <si>
    <t xml:space="preserve">0606488</t>
  </si>
  <si>
    <t xml:space="preserve">Bueiro metálico com chapas múltiplas MP 152 galvanizadas - passagem inferior - vão = 4,70 m e altura = 4,50 m - aterro rodoviário mínimo = 0,60 m e máximo = 8,90 m - brita comercial</t>
  </si>
  <si>
    <t xml:space="preserve">0606469</t>
  </si>
  <si>
    <t xml:space="preserve">Bueiro metálico com chapas múltiplas MP 152 galvanizadas - passagem inferior - vão = 4,70 m e altura = 4,50 m - aterro rodoviário mínimo = 0,60 m e máximo = 8,90 m - brita produzida</t>
  </si>
  <si>
    <t xml:space="preserve">0606489</t>
  </si>
  <si>
    <t xml:space="preserve">Bueiro metálico com chapas múltiplas MP 152 galvanizadas - passagem inferior - vão = 4,80 m e altura = 4,75 m - aterro rodoviário mínimo = 0,90 m e máximo = 9,00 m - brita comercial</t>
  </si>
  <si>
    <t xml:space="preserve">0606470</t>
  </si>
  <si>
    <t xml:space="preserve">Bueiro metálico com chapas múltiplas MP 152 galvanizadas - passagem inferior - vão = 4,80 m e altura = 4,75 m - aterro rodoviário mínimo = 0,90 m e máximo = 9,00 m - brita produzida</t>
  </si>
  <si>
    <t xml:space="preserve">0606490</t>
  </si>
  <si>
    <t xml:space="preserve">Bueiro metálico com chapas múltiplas MP 152 galvanizadas - passagem inferior - vão = 5,00 m e altura = 4,85 m - aterro rodoviário mínimo = 0,90 m e máximo = 8,60 m - brita comercial</t>
  </si>
  <si>
    <t xml:space="preserve">0606471</t>
  </si>
  <si>
    <t xml:space="preserve">Bueiro metálico com chapas múltiplas MP 152 galvanizadas - passagem inferior - vão = 5,00 m e altura = 4,85 m - aterro rodoviário mínimo = 0,90 m e máximo = 8,60 m - brita produzida</t>
  </si>
  <si>
    <t xml:space="preserve">0606491</t>
  </si>
  <si>
    <t xml:space="preserve">Bueiro metálico com chapas múltiplas MP 152 galvanizadas - passagem inferior - vão = 5,15 m e altura = 4,90 m - aterro rodoviário mínimo = 0,90 m e máximo = 8,50 m - brita comercial</t>
  </si>
  <si>
    <t xml:space="preserve">0606472</t>
  </si>
  <si>
    <t xml:space="preserve">Bueiro metálico com chapas múltiplas MP 152 galvanizadas - passagem inferior - vão = 5,15 m e altura = 4,90 m - aterro rodoviário mínimo = 0,90 m e máximo = 8,50 m - brita produzida</t>
  </si>
  <si>
    <t xml:space="preserve">0606492</t>
  </si>
  <si>
    <t xml:space="preserve">Bueiro metálico com chapas múltiplas MP 152 galvanizadas - passagem inferior - vão = 5,25 m e altura = 5,00 m - aterro rodoviário mínimo = 0,90 m e máximo = 8,40 m - brita comercial</t>
  </si>
  <si>
    <t xml:space="preserve">0606473</t>
  </si>
  <si>
    <t xml:space="preserve">Bueiro metálico com chapas múltiplas MP 152 galvanizadas - passagem inferior - vão = 5,25 m e altura = 5,00 m - aterro rodoviário mínimo = 0,90 m e máximo = 8,40 m - brita produzida</t>
  </si>
  <si>
    <t xml:space="preserve">0606493</t>
  </si>
  <si>
    <t xml:space="preserve">Bueiro metálico com chapas múltiplas MP 152 galvanizadas - passagem inferior - vão = 5,30 m e altura = 5,30 m - aterro rodoviário mínimo = 0,90 m e máximo = 9,60 m - brita comercial</t>
  </si>
  <si>
    <t xml:space="preserve">0606474</t>
  </si>
  <si>
    <t xml:space="preserve">Bueiro metálico com chapas múltiplas MP 152 galvanizadas - passagem inferior - vão = 5,30 m e altura = 5,30 m - aterro rodoviário mínimo = 0,90 m e máximo = 9,60 m - brita produzida</t>
  </si>
  <si>
    <t xml:space="preserve">0606494</t>
  </si>
  <si>
    <t xml:space="preserve">Bueiro metálico com chapas múltiplas MP 152 galvanizadas - passagem inferior - vão = 5,65 m e altura = 5,25 m - aterro rodoviário mínimo = 0,90 m e máximo = 9,00 m - brita comercial</t>
  </si>
  <si>
    <t xml:space="preserve">0606475</t>
  </si>
  <si>
    <t xml:space="preserve">Bueiro metálico com chapas múltiplas MP 152 galvanizadas - passagem inferior - vão = 5,65 m e altura = 5,25 m - aterro rodoviário mínimo = 0,90 m e máximo = 9,00 m - brita produzida</t>
  </si>
  <si>
    <t xml:space="preserve">0606495</t>
  </si>
  <si>
    <t xml:space="preserve">Bueiro metálico com chapas múltiplas MP 152 galvanizadas - passagem inferior - vão = 5,85 m e altura = 5,30 m - aterro rodoviário mínimo = 0,90 m e máximo = 8,40 m - brita comercial</t>
  </si>
  <si>
    <t xml:space="preserve">0606476</t>
  </si>
  <si>
    <t xml:space="preserve">Bueiro metálico com chapas múltiplas MP 152 galvanizadas - passagem inferior - vão = 5,85 m e altura = 5,30 m - aterro rodoviário mínimo = 0,90 m e máximo = 8,40 m - brita produzida</t>
  </si>
  <si>
    <t xml:space="preserve">0606496</t>
  </si>
  <si>
    <t xml:space="preserve">Bueiro metálico com chapas múltiplas MP 152 galvanizadas - passagem inferior - vão = 6,00 m e altura = 5,45 m - aterro rodoviário mínimo = 0,90 m e máximo = 8,30 m - brita comercial</t>
  </si>
  <si>
    <t xml:space="preserve">0606477</t>
  </si>
  <si>
    <t xml:space="preserve">Bueiro metálico com chapas múltiplas MP 152 galvanizadas - passagem inferior - vão = 6,00 m e altura = 5,45 m - aterro rodoviário mínimo = 0,90 m e máximo = 8,30 m - brita produzida</t>
  </si>
  <si>
    <t xml:space="preserve">0606497</t>
  </si>
  <si>
    <t xml:space="preserve">Bueiro metálico com chapas múltiplas MP 152 galvanizadas - passagem inferior - vão = 6,25 m e altura = 5,50 m - aterro rodoviário mínimo = 0,90 m e máximo = 7,90 m - brita comercial</t>
  </si>
  <si>
    <t xml:space="preserve">0606478</t>
  </si>
  <si>
    <t xml:space="preserve">Bueiro metálico com chapas múltiplas MP 152 galvanizadas - passagem inferior - vão = 6,25 m e altura = 5,50 m - aterro rodoviário mínimo = 0,90 m e máximo = 7,90 m - brita produzida</t>
  </si>
  <si>
    <t xml:space="preserve">0605835</t>
  </si>
  <si>
    <t xml:space="preserve">Bueiro metálico sem interrupção de tráfego - D = 1,20 m - chapa com epóxi - escavado em material de 1ª categoria - aterro ferroviário máximo = 12,90 m</t>
  </si>
  <si>
    <t xml:space="preserve">0605571</t>
  </si>
  <si>
    <t xml:space="preserve">Bueiro metálico sem interrupção de tráfego - D = 1,20 m - chapa com epóxi - escavado em material de 1ª categoria - aterro rodoviário máximo = 9,00 m</t>
  </si>
  <si>
    <t xml:space="preserve">0605850</t>
  </si>
  <si>
    <t xml:space="preserve">Bueiro metálico sem interrupção de tráfego - D = 1,20 m - chapa com epóxi - escavado em material de 2ª categoria - aterro ferroviário máximo = 12,90 m</t>
  </si>
  <si>
    <t xml:space="preserve">0605582</t>
  </si>
  <si>
    <t xml:space="preserve">Bueiro metálico sem interrupção de tráfego - D = 1,20 m - chapa com epóxi - escavado em material de 2ª categoria - aterro rodoviário máximo = 9,00 m</t>
  </si>
  <si>
    <t xml:space="preserve">0605889</t>
  </si>
  <si>
    <t xml:space="preserve">Bueiro metálico sem interrupção de tráfego - D = 1,20 m - chapa com epóxi - escavado em material de 3ª categoria - aterro ferroviário máximo = 12,90 m</t>
  </si>
  <si>
    <t xml:space="preserve">0605593</t>
  </si>
  <si>
    <t xml:space="preserve">Bueiro metálico sem interrupção de tráfego - D = 1,20 m - chapa com epóxi - escavado em material de 3ª categoria - aterro rodoviário máximo = 9,00 m</t>
  </si>
  <si>
    <t xml:space="preserve">0605739</t>
  </si>
  <si>
    <t xml:space="preserve">Bueiro metálico sem interrupção de tráfego - D = 1,20 m - chapa galvanizada - escavado em material de 1ª categoria - aterro ferroviário máximo = 12,90 m</t>
  </si>
  <si>
    <t xml:space="preserve">0605504</t>
  </si>
  <si>
    <t xml:space="preserve">Bueiro metálico sem interrupção de tráfego - D = 1,20 m - chapa galvanizada - escavado em material de 1ª categoria - aterro rodoviário máximo = 9,00 m</t>
  </si>
  <si>
    <t xml:space="preserve">0605781</t>
  </si>
  <si>
    <t xml:space="preserve">Bueiro metálico sem interrupção de tráfego - D = 1,20 m - chapa galvanizada - escavado em material de 2ª categoria - aterro ferroviário máximo = 12,90 m</t>
  </si>
  <si>
    <t xml:space="preserve">0605524</t>
  </si>
  <si>
    <t xml:space="preserve">Bueiro metálico sem interrupção de tráfego - D = 1,20 m - chapa galvanizada - escavado em material de 2ª categoria - aterro rodoviário máximo = 9,00 m</t>
  </si>
  <si>
    <t xml:space="preserve">0605815</t>
  </si>
  <si>
    <t xml:space="preserve">Bueiro metálico sem interrupção de tráfego - D = 1,20 m - chapa galvanizada - escavado em material de 3ª categoria - aterro ferroviário máximo = 12,90 m</t>
  </si>
  <si>
    <t xml:space="preserve">0605544</t>
  </si>
  <si>
    <t xml:space="preserve">Bueiro metálico sem interrupção de tráfego - D = 1,20 m - chapa galvanizada - escavado em material de 3ª categoria - aterro rodoviário máximo = 9,00 m</t>
  </si>
  <si>
    <t xml:space="preserve">0605836</t>
  </si>
  <si>
    <t xml:space="preserve">Bueiro metálico sem interrupção de tráfego - D = 1,40 m - chapa com epóxi - escavado em material de 1ª categoria - aterro ferroviário máximo = 11,00 m</t>
  </si>
  <si>
    <t xml:space="preserve">0605572</t>
  </si>
  <si>
    <t xml:space="preserve">Bueiro metálico sem interrupção de tráfego - D = 1,40 m - chapa com epóxi - escavado em material de 1ª categoria - aterro rodoviário máximo = 7,70 m</t>
  </si>
  <si>
    <t xml:space="preserve">0605851</t>
  </si>
  <si>
    <t xml:space="preserve">Bueiro metálico sem interrupção de tráfego - D = 1,40 m - chapa com epóxi - escavado em material de 2ª categoria - aterro ferroviário máximo = 11,00 m</t>
  </si>
  <si>
    <t xml:space="preserve">0605583</t>
  </si>
  <si>
    <t xml:space="preserve">Bueiro metálico sem interrupção de tráfego - D = 1,40 m - chapa com epóxi - escavado em material de 2ª categoria - aterro rodoviário máximo = 7,70 m</t>
  </si>
  <si>
    <t xml:space="preserve">0605890</t>
  </si>
  <si>
    <t xml:space="preserve">Bueiro metálico sem interrupção de tráfego - D = 1,40 m - chapa com epóxi - escavado em material de 3ª categoria - aterro ferroviário máximo = 11,00 m</t>
  </si>
  <si>
    <t xml:space="preserve">0605594</t>
  </si>
  <si>
    <t xml:space="preserve">Bueiro metálico sem interrupção de tráfego - D = 1,40 m - chapa com epóxi - escavado em material de 3ª categoria - aterro rodoviário máximo = 7,70 m</t>
  </si>
  <si>
    <t xml:space="preserve">0605740</t>
  </si>
  <si>
    <t xml:space="preserve">Bueiro metálico sem interrupção de tráfego - D = 1,40 m - chapa galvanizada - escavado em material de 1ª categoria - aterro ferroviário máximo = 11,00 m</t>
  </si>
  <si>
    <t xml:space="preserve">0605505</t>
  </si>
  <si>
    <t xml:space="preserve">Bueiro metálico sem interrupção de tráfego - D = 1,40 m - chapa galvanizada - escavado em material de 1ª categoria - aterro rodoviário máximo = 7,70 m</t>
  </si>
  <si>
    <t xml:space="preserve">0605782</t>
  </si>
  <si>
    <t xml:space="preserve">Bueiro metálico sem interrupção de tráfego - D = 1,40 m - chapa galvanizada - escavado em material de 2ª categoria - aterro ferroviário máximo = 11,00 m</t>
  </si>
  <si>
    <t xml:space="preserve">0605525</t>
  </si>
  <si>
    <t xml:space="preserve">Bueiro metálico sem interrupção de tráfego - D = 1,40 m - chapa galvanizada - escavado em material de 2ª categoria - aterro rodoviário máximo = 7,70 m</t>
  </si>
  <si>
    <t xml:space="preserve">0605816</t>
  </si>
  <si>
    <t xml:space="preserve">Bueiro metálico sem interrupção de tráfego - D = 1,40 m - chapa galvanizada - escavado em material de 3ª categoria - aterro ferroviário máximo = 11,00 m</t>
  </si>
  <si>
    <t xml:space="preserve">0605545</t>
  </si>
  <si>
    <t xml:space="preserve">Bueiro metálico sem interrupção de tráfego - D = 1,40 m - chapa galvanizada - escavado em material de 3ª categoria - aterro rodoviário máximo = 7,70 m</t>
  </si>
  <si>
    <t xml:space="preserve">0605837</t>
  </si>
  <si>
    <t xml:space="preserve">Bueiro metálico sem interrupção de tráfego - D = 1,60 m - chapa com epóxi - escavado em material de 1ª categoria - aterro ferroviário máximo = 9,60 m</t>
  </si>
  <si>
    <t xml:space="preserve">0605573</t>
  </si>
  <si>
    <t xml:space="preserve">Bueiro metálico sem interrupção de tráfego - D = 1,60 m - chapa com epóxi - escavado em material de 1ª categoria - aterro rodoviário máximo = 6,70 m</t>
  </si>
  <si>
    <t xml:space="preserve">0605852</t>
  </si>
  <si>
    <t xml:space="preserve">Bueiro metálico sem interrupção de tráfego - D = 1,60 m - chapa com epóxi - escavado em material de 2ª categoria - aterro ferroviário máximo = 9,60 m</t>
  </si>
  <si>
    <t xml:space="preserve">0605584</t>
  </si>
  <si>
    <t xml:space="preserve">Bueiro metálico sem interrupção de tráfego - D = 1,60 m - chapa com epóxi - escavado em material de 2ª categoria - aterro rodoviário máximo = 6,70 m</t>
  </si>
  <si>
    <t xml:space="preserve">0605891</t>
  </si>
  <si>
    <t xml:space="preserve">Bueiro metálico sem interrupção de tráfego - D = 1,60 m - chapa com epóxi - escavado em material de 3ª categoria - aterro ferroviário máximo = 9,60 m</t>
  </si>
  <si>
    <t xml:space="preserve">0605595</t>
  </si>
  <si>
    <t xml:space="preserve">Bueiro metálico sem interrupção de tráfego - D = 1,60 m - chapa com epóxi - escavado em material de 3ª categoria - aterro rodoviário máximo = 6,70 m</t>
  </si>
  <si>
    <t xml:space="preserve">0605741</t>
  </si>
  <si>
    <t xml:space="preserve">Bueiro metálico sem interrupção de tráfego - D = 1,60 m - chapa galvanizada - escavado em material de 1ª categoria - aterro ferroviário máximo = 9,60 m</t>
  </si>
  <si>
    <t xml:space="preserve">0605506</t>
  </si>
  <si>
    <t xml:space="preserve">Bueiro metálico sem interrupção de tráfego - D = 1,60 m - chapa galvanizada - escavado em material de 1ª categoria - aterro rodoviário máximo = 6,70 m</t>
  </si>
  <si>
    <t xml:space="preserve">0605783</t>
  </si>
  <si>
    <t xml:space="preserve">Bueiro metálico sem interrupção de tráfego - D = 1,60 m - chapa galvanizada - escavado em material de 2ª categoria - aterro ferroviário máximo = 9,60 m</t>
  </si>
  <si>
    <t xml:space="preserve">0605526</t>
  </si>
  <si>
    <t xml:space="preserve">Bueiro metálico sem interrupção de tráfego - D = 1,60 m - chapa galvanizada - escavado em material de 2ª categoria - aterro rodoviário máximo = 6,70 m</t>
  </si>
  <si>
    <t xml:space="preserve">0605817</t>
  </si>
  <si>
    <t xml:space="preserve">Bueiro metálico sem interrupção de tráfego - D = 1,60 m - chapa galvanizada - escavado em material de 3ª categoria - aterro ferroviário máximo = 9,60 m</t>
  </si>
  <si>
    <t xml:space="preserve">0605546</t>
  </si>
  <si>
    <t xml:space="preserve">Bueiro metálico sem interrupção de tráfego - D = 1,60 m - chapa galvanizada - escavado em material de 3ª categoria - aterro rodoviário máximo = 6,70 m</t>
  </si>
  <si>
    <t xml:space="preserve">0605838</t>
  </si>
  <si>
    <t xml:space="preserve">Bueiro metálico sem interrupção de tráfego - D = 1,80 m - chapa com epóxi - escavado em material de 1ª categoria - aterro ferroviário máximo = 8,00 m</t>
  </si>
  <si>
    <t xml:space="preserve">0605574</t>
  </si>
  <si>
    <t xml:space="preserve">Bueiro metálico sem interrupção de tráfego - D = 1,80 m - chapa com epóxi - escavado em material de 1ª categoria - aterro rodoviário máximo = 6,00 m</t>
  </si>
  <si>
    <t xml:space="preserve">0605853</t>
  </si>
  <si>
    <t xml:space="preserve">Bueiro metálico sem interrupção de tráfego - D = 1,80 m - chapa com epóxi - escavado em material de 2ª categoria - aterro ferroviário máximo = 8,00 m</t>
  </si>
  <si>
    <t xml:space="preserve">0605585</t>
  </si>
  <si>
    <t xml:space="preserve">Bueiro metálico sem interrupção de tráfego - D = 1,80 m - chapa com epóxi - escavado em material de 2ª categoria - aterro rodoviário máximo = 6,00 m</t>
  </si>
  <si>
    <t xml:space="preserve">0605892</t>
  </si>
  <si>
    <t xml:space="preserve">Bueiro metálico sem interrupção de tráfego - D = 1,80 m - chapa com epóxi - escavado em material de 3ª categoria - aterro ferroviário máximo = 8,00 m</t>
  </si>
  <si>
    <t xml:space="preserve">0605596</t>
  </si>
  <si>
    <t xml:space="preserve">Bueiro metálico sem interrupção de tráfego - D = 1,80 m - chapa com epóxi - escavado em material de 3ª categoria - aterro rodoviário máximo = 6,00 m</t>
  </si>
  <si>
    <t xml:space="preserve">0605742</t>
  </si>
  <si>
    <t xml:space="preserve">Bueiro metálico sem interrupção de tráfego - D = 1,80 m - chapa galvanizada - escavado em material de 1ª categoria - aterro ferroviário máximo = 8,00 m</t>
  </si>
  <si>
    <t xml:space="preserve">0605507</t>
  </si>
  <si>
    <t xml:space="preserve">Bueiro metálico sem interrupção de tráfego - D = 1,80 m - chapa galvanizada - escavado em material de 1ª categoria - aterro rodoviário máximo = 6,00 m</t>
  </si>
  <si>
    <t xml:space="preserve">0605784</t>
  </si>
  <si>
    <t xml:space="preserve">Bueiro metálico sem interrupção de tráfego - D = 1,80 m - chapa galvanizada - escavado em material de 2ª categoria - aterro ferroviário máximo = 8,00 m</t>
  </si>
  <si>
    <t xml:space="preserve">0605527</t>
  </si>
  <si>
    <t xml:space="preserve">Bueiro metálico sem interrupção de tráfego - D = 1,80 m - chapa galvanizada - escavado em material de 2ª categoria - aterro rodoviário máximo = 6,00 m</t>
  </si>
  <si>
    <t xml:space="preserve">0605818</t>
  </si>
  <si>
    <t xml:space="preserve">Bueiro metálico sem interrupção de tráfego - D = 1,80 m - chapa galvanizada - escavado em material de 3ª categoria - aterro ferroviário máximo = 8,00 m</t>
  </si>
  <si>
    <t xml:space="preserve">0605547</t>
  </si>
  <si>
    <t xml:space="preserve">Bueiro metálico sem interrupção de tráfego - D = 1,80 m - chapa galvanizada - escavado em material de 3ª categoria - aterro rodoviário máximo = 6,00 m</t>
  </si>
  <si>
    <t xml:space="preserve">0605839</t>
  </si>
  <si>
    <t xml:space="preserve">Bueiro metálico sem interrupção de tráfego - D = 2,00 m - chapa com epóxi - escavado em material de 1ª categoria - aterro ferroviário máximo = 6,90 m</t>
  </si>
  <si>
    <t xml:space="preserve">0605575</t>
  </si>
  <si>
    <t xml:space="preserve">Bueiro metálico sem interrupção de tráfego - D = 2,00 m - chapa com epóxi - escavado em material de 1ª categoria - aterro rodoviário máximo = 5,40 m</t>
  </si>
  <si>
    <t xml:space="preserve">0605854</t>
  </si>
  <si>
    <t xml:space="preserve">Bueiro metálico sem interrupção de tráfego - D = 2,00 m - chapa com epóxi - escavado em material de 2ª categoria - aterro ferroviário máximo = 6,90 m</t>
  </si>
  <si>
    <t xml:space="preserve">0605586</t>
  </si>
  <si>
    <t xml:space="preserve">Bueiro metálico sem interrupção de tráfego - D = 2,00 m - chapa com epóxi - escavado em material de 2ª categoria - aterro rodoviário máximo = 5,40 m</t>
  </si>
  <si>
    <t xml:space="preserve">0605893</t>
  </si>
  <si>
    <t xml:space="preserve">Bueiro metálico sem interrupção de tráfego - D = 2,00 m - chapa com epóxi - escavado em material de 3ª categoria - aterro ferroviário máximo = 6,90 m</t>
  </si>
  <si>
    <t xml:space="preserve">0605597</t>
  </si>
  <si>
    <t xml:space="preserve">Bueiro metálico sem interrupção de tráfego - D = 2,00 m - chapa com epóxi - escavado em material de 3ª categoria - aterro rodoviário máximo = 5,40 m</t>
  </si>
  <si>
    <t xml:space="preserve">0605743</t>
  </si>
  <si>
    <t xml:space="preserve">Bueiro metálico sem interrupção de tráfego - D = 2,00 m - chapa galvanizada - escavado em material de 1ª categoria - aterro ferroviário máximo = 6,90 m</t>
  </si>
  <si>
    <t xml:space="preserve">0605508</t>
  </si>
  <si>
    <t xml:space="preserve">Bueiro metálico sem interrupção de tráfego - D = 2,00 m - chapa galvanizada - escavado em material de 1ª categoria - aterro rodoviário máximo = 5,40 m</t>
  </si>
  <si>
    <t xml:space="preserve">0605785</t>
  </si>
  <si>
    <t xml:space="preserve">Bueiro metálico sem interrupção de tráfego - D = 2,00 m - chapa galvanizada - escavado em material de 2ª categoria - aterro ferroviário máximo = 6,90 m</t>
  </si>
  <si>
    <t xml:space="preserve">0605528</t>
  </si>
  <si>
    <t xml:space="preserve">Bueiro metálico sem interrupção de tráfego - D = 2,00 m - chapa galvanizada - escavado em material de 2ª categoria - aterro rodoviário máximo = 5,40 m</t>
  </si>
  <si>
    <t xml:space="preserve">0605819</t>
  </si>
  <si>
    <t xml:space="preserve">Bueiro metálico sem interrupção de tráfego - D = 2,00 m - chapa galvanizada - escavado em material de 3ª categoria - aterro ferroviário máximo = 6,90 m</t>
  </si>
  <si>
    <t xml:space="preserve">0605548</t>
  </si>
  <si>
    <t xml:space="preserve">Bueiro metálico sem interrupção de tráfego - D = 2,00 m - chapa galvanizada - escavado em material de 3ª categoria - aterro rodoviário máximo = 5,40 m</t>
  </si>
  <si>
    <t xml:space="preserve">0605840</t>
  </si>
  <si>
    <t xml:space="preserve">Bueiro metálico sem interrupção de tráfego - D = 2,20 m - chapa com epóxi - escavado em material de 1ª categoria - aterro ferroviário máximo = 7,90 m</t>
  </si>
  <si>
    <t xml:space="preserve">0605576</t>
  </si>
  <si>
    <t xml:space="preserve">Bueiro metálico sem interrupção de tráfego - D = 2,20 m - chapa com epóxi - escavado em material de 1ª categoria - aterro rodoviário máximo = 4,90 m</t>
  </si>
  <si>
    <t xml:space="preserve">0605855</t>
  </si>
  <si>
    <t xml:space="preserve">Bueiro metálico sem interrupção de tráfego - D = 2,20 m - chapa com epóxi - escavado em material de 2ª categoria - aterro ferroviário máximo = 7,90 m</t>
  </si>
  <si>
    <t xml:space="preserve">0605587</t>
  </si>
  <si>
    <t xml:space="preserve">Bueiro metálico sem interrupção de tráfego - D = 2,20 m - chapa com epóxi - escavado em material de 2ª categoria - aterro rodoviário máximo = 4,90 m</t>
  </si>
  <si>
    <t xml:space="preserve">0605898</t>
  </si>
  <si>
    <t xml:space="preserve">Bueiro metálico sem interrupção de tráfego - D = 2,20 m - chapa com epóxi - escavado em material de 3ª categoria - aterro ferroviário máximo = 7,90 m</t>
  </si>
  <si>
    <t xml:space="preserve">0605598</t>
  </si>
  <si>
    <t xml:space="preserve">Bueiro metálico sem interrupção de tráfego - D = 2,20 m - chapa com epóxi - escavado em material de 3ª categoria - aterro rodoviário máximo = 4,90 m</t>
  </si>
  <si>
    <t xml:space="preserve">0605744</t>
  </si>
  <si>
    <t xml:space="preserve">Bueiro metálico sem interrupção de tráfego - D = 2,20 m - chapa galvanizada - escavado em material de 1ª categoria - aterro ferroviário máximo = 7,90 m</t>
  </si>
  <si>
    <t xml:space="preserve">0605509</t>
  </si>
  <si>
    <t xml:space="preserve">Bueiro metálico sem interrupção de tráfego - D = 2,20 m - chapa galvanizada - escavado em material de 1ª categoria - aterro rodoviário máximo = 4,90 m</t>
  </si>
  <si>
    <t xml:space="preserve">0605787</t>
  </si>
  <si>
    <t xml:space="preserve">Bueiro metálico sem interrupção de tráfego - D = 2,20 m - chapa galvanizada - escavado em material de 2ª categoria - aterro ferroviário máximo = 7,90 m</t>
  </si>
  <si>
    <t xml:space="preserve">0605529</t>
  </si>
  <si>
    <t xml:space="preserve">Bueiro metálico sem interrupção de tráfego - D = 2,20 m - chapa galvanizada - escavado em material de 2ª categoria - aterro rodoviário máximo = 4,90 m</t>
  </si>
  <si>
    <t xml:space="preserve">0605820</t>
  </si>
  <si>
    <t xml:space="preserve">Bueiro metálico sem interrupção de tráfego - D = 2,20 m - chapa galvanizada - escavado em material de 3ª categoria - aterro ferroviário máximo = 7,90 m</t>
  </si>
  <si>
    <t xml:space="preserve">0605549</t>
  </si>
  <si>
    <t xml:space="preserve">Bueiro metálico sem interrupção de tráfego - D = 2,20 m - chapa galvanizada - escavado em material de 3ª categoria - aterro rodoviário máximo = 4,90 m</t>
  </si>
  <si>
    <t xml:space="preserve">0605841</t>
  </si>
  <si>
    <t xml:space="preserve">Bueiro metálico sem interrupção de tráfego - D = 2,40 m - chapa com epóxi - escavado em material de 1ª categoria - aterro ferroviário máximo = 7,00 m</t>
  </si>
  <si>
    <t xml:space="preserve">0605577</t>
  </si>
  <si>
    <t xml:space="preserve">Bueiro metálico sem interrupção de tráfego - D = 2,40 m - chapa com epóxi - escavado em material de 1ª categoria - aterro rodoviário máximo = 4,50 m</t>
  </si>
  <si>
    <t xml:space="preserve">0605856</t>
  </si>
  <si>
    <t xml:space="preserve">Bueiro metálico sem interrupção de tráfego - D = 2,40 m - chapa com epóxi - escavado em material de 2ª categoria - aterro ferroviário máximo = 7,00 m</t>
  </si>
  <si>
    <t xml:space="preserve">0605588</t>
  </si>
  <si>
    <t xml:space="preserve">Bueiro metálico sem interrupção de tráfego - D = 2,40 m - chapa com epóxi - escavado em material de 2ª categoria - aterro rodoviário máximo = 4,50 m</t>
  </si>
  <si>
    <t xml:space="preserve">0605899</t>
  </si>
  <si>
    <t xml:space="preserve">Bueiro metálico sem interrupção de tráfego - D = 2,40 m - chapa com epóxi - escavado em material de 3ª categoria - aterro ferroviário máximo = 7,00 m</t>
  </si>
  <si>
    <t xml:space="preserve">0605599</t>
  </si>
  <si>
    <t xml:space="preserve">Bueiro metálico sem interrupção de tráfego - D = 2,40 m - chapa com epóxi - escavado em material de 3ª categoria - aterro rodoviário máximo = 4,50 m</t>
  </si>
  <si>
    <t xml:space="preserve">0605745</t>
  </si>
  <si>
    <t xml:space="preserve">Bueiro metálico sem interrupção de tráfego - D = 2,40 m - chapa galvanizada - escavado em material de 1ª categoria - aterro ferroviário máximo = 7,00 m</t>
  </si>
  <si>
    <t xml:space="preserve">0605510</t>
  </si>
  <si>
    <t xml:space="preserve">Bueiro metálico sem interrupção de tráfego - D = 2,40 m - chapa galvanizada - escavado em material de 1ª categoria - aterro rodoviário máximo = 4,50 m</t>
  </si>
  <si>
    <t xml:space="preserve">0605788</t>
  </si>
  <si>
    <t xml:space="preserve">Bueiro metálico sem interrupção de tráfego - D = 2,40 m - chapa galvanizada - escavado em material de 2ª categoria - aterro ferroviário máximo = 7,00 m</t>
  </si>
  <si>
    <t xml:space="preserve">0605530</t>
  </si>
  <si>
    <t xml:space="preserve">Bueiro metálico sem interrupção de tráfego - D = 2,40 m - chapa galvanizada - escavado em material de 2ª categoria - aterro rodoviário máximo = 4,50 m</t>
  </si>
  <si>
    <t xml:space="preserve">0605821</t>
  </si>
  <si>
    <t xml:space="preserve">Bueiro metálico sem interrupção de tráfego - D = 2,40 m - chapa galvanizada - escavado em material de 3ª categoria - aterro ferroviário máximo = 7,00 m</t>
  </si>
  <si>
    <t xml:space="preserve">0605550</t>
  </si>
  <si>
    <t xml:space="preserve">Bueiro metálico sem interrupção de tráfego - D = 2,40 m - chapa galvanizada - escavado em material de 3ª categoria - aterro rodoviário máximo = 4,50 m</t>
  </si>
  <si>
    <t xml:space="preserve">0605842</t>
  </si>
  <si>
    <t xml:space="preserve">Bueiro metálico sem interrupção de tráfego - D = 2,60 m - chapa com epóxi - escavado em material de 1ª categoria - aterro ferroviário máximo = 6,40 m</t>
  </si>
  <si>
    <t xml:space="preserve">0605578</t>
  </si>
  <si>
    <t xml:space="preserve">Bueiro metálico sem interrupção de tráfego - D = 2,60 m - chapa com epóxi - escavado em material de 1ª categoria - aterro rodoviário máximo = 4,10 m</t>
  </si>
  <si>
    <t xml:space="preserve">0605857</t>
  </si>
  <si>
    <t xml:space="preserve">Bueiro metálico sem interrupção de tráfego - D = 2,60 m - chapa com epóxi - escavado em material de 2ª categoria - aterro ferroviário máximo = 6,40 m</t>
  </si>
  <si>
    <t xml:space="preserve">0605589</t>
  </si>
  <si>
    <t xml:space="preserve">Bueiro metálico sem interrupção de tráfego - D = 2,60 m - chapa com epóxi - escavado em material de 2ª categoria - aterro rodoviário máximo = 4,10 m</t>
  </si>
  <si>
    <t xml:space="preserve">0605900</t>
  </si>
  <si>
    <t xml:space="preserve">Bueiro metálico sem interrupção de tráfego - D = 2,60 m - chapa com epóxi - escavado em material de 3ª categoria - aterro ferroviário máximo = 6,40 m</t>
  </si>
  <si>
    <t xml:space="preserve">0605600</t>
  </si>
  <si>
    <t xml:space="preserve">Bueiro metálico sem interrupção de tráfego - D = 2,60 m - chapa com epóxi - escavado em material de 3ª categoria - aterro rodoviário máximo = 4,10 m</t>
  </si>
  <si>
    <t xml:space="preserve">0605746</t>
  </si>
  <si>
    <t xml:space="preserve">Bueiro metálico sem interrupção de tráfego - D = 2,60 m - chapa galvanizada - escavado em material de 1ª categoria - aterro ferroviário máximo = 6,40 m</t>
  </si>
  <si>
    <t xml:space="preserve">0605511</t>
  </si>
  <si>
    <t xml:space="preserve">Bueiro metálico sem interrupção de tráfego - D = 2,60 m - chapa galvanizada - escavado em material de 1ª categoria - aterro rodoviário máximo = 4,10 m</t>
  </si>
  <si>
    <t xml:space="preserve">0605789</t>
  </si>
  <si>
    <t xml:space="preserve">Bueiro metálico sem interrupção de tráfego - D = 2,60 m - chapa galvanizada - escavado em material de 2ª categoria - aterro ferroviário máximo = 6,40 m</t>
  </si>
  <si>
    <t xml:space="preserve">0605531</t>
  </si>
  <si>
    <t xml:space="preserve">Bueiro metálico sem interrupção de tráfego - D = 2,60 m - chapa galvanizada - escavado em material de 2ª categoria - aterro rodoviário máximo = 4,10 m</t>
  </si>
  <si>
    <t xml:space="preserve">0605822</t>
  </si>
  <si>
    <t xml:space="preserve">Bueiro metálico sem interrupção de tráfego - D = 2,60 m - chapa galvanizada - escavado em material de 3ª categoria - aterro ferroviário máximo = 6,40 m</t>
  </si>
  <si>
    <t xml:space="preserve">0605551</t>
  </si>
  <si>
    <t xml:space="preserve">Bueiro metálico sem interrupção de tráfego - D = 2,60 m - chapa galvanizada - escavado em material de 3ª categoria - aterro rodoviário máximo = 4,10 m</t>
  </si>
  <si>
    <t xml:space="preserve">0605843</t>
  </si>
  <si>
    <t xml:space="preserve">Bueiro metálico sem interrupção de tráfego - D = 2,80 m - chapa com epóxi - escavado em material de 1ª categoria - aterro ferroviário máximo = 5,50 m</t>
  </si>
  <si>
    <t xml:space="preserve">0605579</t>
  </si>
  <si>
    <t xml:space="preserve">Bueiro metálico sem interrupção de tráfego - D = 2,80 m - chapa com epóxi - escavado em material de 1ª categoria - aterro rodoviário máximo = 3,80 m</t>
  </si>
  <si>
    <t xml:space="preserve">0605858</t>
  </si>
  <si>
    <t xml:space="preserve">Bueiro metálico sem interrupção de tráfego - D = 2,80 m - chapa com epóxi - escavado em material de 2ª categoria - aterro ferroviário máximo = 5,50 m</t>
  </si>
  <si>
    <t xml:space="preserve">0605590</t>
  </si>
  <si>
    <t xml:space="preserve">Bueiro metálico sem interrupção de tráfego - D = 2,80 m - chapa com epóxi - escavado em material de 2ª categoria - aterro rodoviário máximo = 3,80 m</t>
  </si>
  <si>
    <t xml:space="preserve">0605901</t>
  </si>
  <si>
    <t xml:space="preserve">Bueiro metálico sem interrupção de tráfego - D = 2,80 m - chapa com epóxi - escavado em material de 3ª categoria - aterro ferroviário máximo = 5,50 m</t>
  </si>
  <si>
    <t xml:space="preserve">0605601</t>
  </si>
  <si>
    <t xml:space="preserve">Bueiro metálico sem interrupção de tráfego - D = 2,80 m - chapa com epóxi - escavado em material de 3ª categoria - aterro rodoviário máximo = 3,80 m</t>
  </si>
  <si>
    <t xml:space="preserve">0605747</t>
  </si>
  <si>
    <t xml:space="preserve">Bueiro metálico sem interrupção de tráfego - D = 2,80 m - chapa galvanizada - escavado em material de 1ª categoria - aterro ferroviário máximo = 5,50 m</t>
  </si>
  <si>
    <t xml:space="preserve">0605512</t>
  </si>
  <si>
    <t xml:space="preserve">Bueiro metálico sem interrupção de tráfego - D = 2,80 m - chapa galvanizada - escavado em material de 1ª categoria - aterro rodoviário máximo = 3,80 m</t>
  </si>
  <si>
    <t xml:space="preserve">0605790</t>
  </si>
  <si>
    <t xml:space="preserve">Bueiro metálico sem interrupção de tráfego - D = 2,80 m - chapa galvanizada - escavado em material de 2ª categoria - aterro ferroviário máximo = 5,50 m</t>
  </si>
  <si>
    <t xml:space="preserve">0605532</t>
  </si>
  <si>
    <t xml:space="preserve">Bueiro metálico sem interrupção de tráfego - D = 2,80 m - chapa galvanizada - escavado em material de 2ª categoria - aterro rodoviário máximo = 3,80 m</t>
  </si>
  <si>
    <t xml:space="preserve">0605823</t>
  </si>
  <si>
    <t xml:space="preserve">Bueiro metálico sem interrupção de tráfego - D = 2,80 m - chapa galvanizada - escavado em material de 3ª categoria - aterro ferroviário máximo = 5,50 m</t>
  </si>
  <si>
    <t xml:space="preserve">0605552</t>
  </si>
  <si>
    <t xml:space="preserve">Bueiro metálico sem interrupção de tráfego - D = 2,80 m - chapa galvanizada - escavado em material de 3ª categoria - aterro rodoviário máximo = 3,80 m</t>
  </si>
  <si>
    <t xml:space="preserve">0605844</t>
  </si>
  <si>
    <t xml:space="preserve">Bueiro metálico sem interrupção de tráfego - D = 3,00 m - chapa com epóxi - escavado em material de 1ª categoria - aterro ferroviário máximo = 4,70 m</t>
  </si>
  <si>
    <t xml:space="preserve">0605580</t>
  </si>
  <si>
    <t xml:space="preserve">Bueiro metálico sem interrupção de tráfego - D = 3,00 m - chapa com epóxi - escavado em material de 1ª categoria - aterro rodoviário máximo = 3,60 m</t>
  </si>
  <si>
    <t xml:space="preserve">0605887</t>
  </si>
  <si>
    <t xml:space="preserve">Bueiro metálico sem interrupção de tráfego - D = 3,00 m - chapa com epóxi - escavado em material de 2ª categoria - aterro ferroviário máximo = 4,70 m</t>
  </si>
  <si>
    <t xml:space="preserve">0605591</t>
  </si>
  <si>
    <t xml:space="preserve">Bueiro metálico sem interrupção de tráfego - D = 3,00 m - chapa com epóxi - escavado em material de 2ª categoria - aterro rodoviário máximo = 3,60 m</t>
  </si>
  <si>
    <t xml:space="preserve">0605902</t>
  </si>
  <si>
    <t xml:space="preserve">Bueiro metálico sem interrupção de tráfego - D = 3,00 m - chapa com epóxi - escavado em material de 3ª categoria - aterro ferroviário máximo = 4,70 m</t>
  </si>
  <si>
    <t xml:space="preserve">0605602</t>
  </si>
  <si>
    <t xml:space="preserve">Bueiro metálico sem interrupção de tráfego - D = 3,00 m - chapa com epóxi - escavado em material de 3ª categoria - aterro rodoviário máximo = 3,60 m</t>
  </si>
  <si>
    <t xml:space="preserve">0605748</t>
  </si>
  <si>
    <t xml:space="preserve">Bueiro metálico sem interrupção de tráfego - D = 3,00 m - chapa galvanizada - escavado em material de 1ª categoria - aterro ferroviário máximo = 4,70 m</t>
  </si>
  <si>
    <t xml:space="preserve">0605513</t>
  </si>
  <si>
    <t xml:space="preserve">Bueiro metálico sem interrupção de tráfego - D = 3,00 m - chapa galvanizada - escavado em material de 1ª categoria - aterro rodoviário máximo = 3,60 m</t>
  </si>
  <si>
    <t xml:space="preserve">0605804</t>
  </si>
  <si>
    <t xml:space="preserve">Bueiro metálico sem interrupção de tráfego - D = 3,00 m - chapa galvanizada - escavado em material de 2ª categoria - aterro ferroviário máximo = 4,70 m</t>
  </si>
  <si>
    <t xml:space="preserve">0605533</t>
  </si>
  <si>
    <t xml:space="preserve">Bueiro metálico sem interrupção de tráfego - D = 3,00 m - chapa galvanizada - escavado em material de 2ª categoria - aterro rodoviário máximo = 3,60 m</t>
  </si>
  <si>
    <t xml:space="preserve">0605824</t>
  </si>
  <si>
    <t xml:space="preserve">Bueiro metálico sem interrupção de tráfego - D = 3,00 m - chapa galvanizada - escavado em material de 3ª categoria - aterro ferroviário máximo = 4,70 m</t>
  </si>
  <si>
    <t xml:space="preserve">0605553</t>
  </si>
  <si>
    <t xml:space="preserve">Bueiro metálico sem interrupção de tráfego - D = 3,00 m - chapa galvanizada - escavado em material de 3ª categoria - aterro rodoviário máximo = 3,60 m</t>
  </si>
  <si>
    <t xml:space="preserve">0605845</t>
  </si>
  <si>
    <t xml:space="preserve">Bueiro metálico sem interrupção de tráfego - D = 3,20 m - chapa com epóxi - escavado em material de 1ª categoria - aterro ferroviário máximo = 4,00 m</t>
  </si>
  <si>
    <t xml:space="preserve">0605581</t>
  </si>
  <si>
    <t xml:space="preserve">Bueiro metálico sem interrupção de tráfego - D = 3,20 m - chapa com epóxi - escavado em material de 1ª categoria - aterro rodoviário máximo = 4,80 m</t>
  </si>
  <si>
    <t xml:space="preserve">0605888</t>
  </si>
  <si>
    <t xml:space="preserve">Bueiro metálico sem interrupção de tráfego - D = 3,20 m - chapa com epóxi - escavado em material de 2ª categoria - aterro ferroviário máximo = 4,00 m</t>
  </si>
  <si>
    <t xml:space="preserve">0605592</t>
  </si>
  <si>
    <t xml:space="preserve">Bueiro metálico sem interrupção de tráfego - D = 3,20 m - chapa com epóxi - escavado em material de 2ª categoria - aterro rodoviário máximo = 4,80 m</t>
  </si>
  <si>
    <t xml:space="preserve">0605903</t>
  </si>
  <si>
    <t xml:space="preserve">Bueiro metálico sem interrupção de tráfego - D = 3,20 m - chapa com epóxi - escavado em material de 3ª categoria - aterro ferroviário máximo = 4,00 m</t>
  </si>
  <si>
    <t xml:space="preserve">0605603</t>
  </si>
  <si>
    <t xml:space="preserve">Bueiro metálico sem interrupção de tráfego - D = 3,20 m - chapa com epóxi - escavado em material de 3ª categoria - aterro rodoviário máximo = 4,80 m</t>
  </si>
  <si>
    <t xml:space="preserve">0605771</t>
  </si>
  <si>
    <t xml:space="preserve">Bueiro metálico sem interrupção de tráfego - D = 3,20 m - chapa galvanizada - escavado em material de 1ª categoria - aterro ferroviário máximo = 4,00 m</t>
  </si>
  <si>
    <t xml:space="preserve">0605514</t>
  </si>
  <si>
    <t xml:space="preserve">Bueiro metálico sem interrupção de tráfego - D = 3,20 m - chapa galvanizada - escavado em material de 1ª categoria - aterro rodoviário máximo = 4,80 m</t>
  </si>
  <si>
    <t xml:space="preserve">0605805</t>
  </si>
  <si>
    <t xml:space="preserve">Bueiro metálico sem interrupção de tráfego - D = 3,20 m - chapa galvanizada - escavado em material de 2ª categoria - aterro ferroviário máximo = 4,00 m</t>
  </si>
  <si>
    <t xml:space="preserve">0605534</t>
  </si>
  <si>
    <t xml:space="preserve">Bueiro metálico sem interrupção de tráfego - D = 3,20 m - chapa galvanizada - escavado em material de 2ª categoria - aterro rodoviário máximo = 4,80 m</t>
  </si>
  <si>
    <t xml:space="preserve">0605825</t>
  </si>
  <si>
    <t xml:space="preserve">Bueiro metálico sem interrupção de tráfego - D = 3,20 m - chapa galvanizada - escavado em material de 3ª categoria - aterro ferroviário máximo = 4,00 m</t>
  </si>
  <si>
    <t xml:space="preserve">0605554</t>
  </si>
  <si>
    <t xml:space="preserve">Bueiro metálico sem interrupção de tráfego - D = 3,20 m - chapa galvanizada - escavado em material de 3ª categoria - aterro rodoviário máximo = 4,80 m</t>
  </si>
  <si>
    <t xml:space="preserve">0605772</t>
  </si>
  <si>
    <t xml:space="preserve">Bueiro metálico sem interrupção de tráfego - D = 3,40 m - chapa galvanizada - escavado em material de 1ª categoria - aterro ferroviário máximo = 7,00 m</t>
  </si>
  <si>
    <t xml:space="preserve">0605515</t>
  </si>
  <si>
    <t xml:space="preserve">Bueiro metálico sem interrupção de tráfego - D = 3,40 m - chapa galvanizada - escavado em material de 1ª categoria - aterro rodoviário máximo = 4,50 m</t>
  </si>
  <si>
    <t xml:space="preserve">0605806</t>
  </si>
  <si>
    <t xml:space="preserve">Bueiro metálico sem interrupção de tráfego - D = 3,40 m - chapa galvanizada - escavado em material de 2ª categoria - aterro ferroviário máximo = 7,00 m</t>
  </si>
  <si>
    <t xml:space="preserve">0605535</t>
  </si>
  <si>
    <t xml:space="preserve">Bueiro metálico sem interrupção de tráfego - D = 3,40 m - chapa galvanizada - escavado em material de 2ª categoria - aterro rodoviário máximo = 4,50 m</t>
  </si>
  <si>
    <t xml:space="preserve">0605826</t>
  </si>
  <si>
    <t xml:space="preserve">Bueiro metálico sem interrupção de tráfego - D = 3,40 m - chapa galvanizada - escavado em material de 3ª categoria - aterro ferroviário máximo = 7,00 m</t>
  </si>
  <si>
    <t xml:space="preserve">0605555</t>
  </si>
  <si>
    <t xml:space="preserve">Bueiro metálico sem interrupção de tráfego - D = 3,40 m - chapa galvanizada - escavado em material de 3ª categoria - aterro rodoviário máximo = 4,50 m</t>
  </si>
  <si>
    <t xml:space="preserve">0605773</t>
  </si>
  <si>
    <t xml:space="preserve">Bueiro metálico sem interrupção de tráfego - D = 3,60 m - chapa galvanizada - escavado em material de 1ª categoria - aterro ferroviário máximo = 6,60 m</t>
  </si>
  <si>
    <t xml:space="preserve">0605516</t>
  </si>
  <si>
    <t xml:space="preserve">Bueiro metálico sem interrupção de tráfego - D = 3,60 m - chapa galvanizada - escavado em material de 1ª categoria - aterro rodoviário máximo = 4,30 m</t>
  </si>
  <si>
    <t xml:space="preserve">0605807</t>
  </si>
  <si>
    <t xml:space="preserve">Bueiro metálico sem interrupção de tráfego - D = 3,60 m - chapa galvanizada - escavado em material de 2ª categoria - aterro ferroviário máximo = 6,60 m</t>
  </si>
  <si>
    <t xml:space="preserve">0605536</t>
  </si>
  <si>
    <t xml:space="preserve">Bueiro metálico sem interrupção de tráfego - D = 3,60 m - chapa galvanizada - escavado em material de 2ª categoria - aterro rodoviário máximo = 4,30 m</t>
  </si>
  <si>
    <t xml:space="preserve">0605827</t>
  </si>
  <si>
    <t xml:space="preserve">Bueiro metálico sem interrupção de tráfego - D = 3,60 m - chapa galvanizada - escavado em material de 3ª categoria - aterro ferroviário máximo = 6,60 m</t>
  </si>
  <si>
    <t xml:space="preserve">0605556</t>
  </si>
  <si>
    <t xml:space="preserve">Bueiro metálico sem interrupção de tráfego - D = 3,60 m - chapa galvanizada - escavado em material de 3ª categoria - aterro rodoviário máximo = 4,30 m</t>
  </si>
  <si>
    <t xml:space="preserve">0605774</t>
  </si>
  <si>
    <t xml:space="preserve">Bueiro metálico sem interrupção de tráfego - D = 3,80 m - chapa galvanizada - escavado em material de 1ª categoria - aterro ferroviário máximo = 6,20 m</t>
  </si>
  <si>
    <t xml:space="preserve">0605517</t>
  </si>
  <si>
    <t xml:space="preserve">Bueiro metálico sem interrupção de tráfego - D = 3,80 m - chapa galvanizada - escavado em material de 1ª categoria - aterro rodoviário máximo = 4,00 m</t>
  </si>
  <si>
    <t xml:space="preserve">0605808</t>
  </si>
  <si>
    <t xml:space="preserve">Bueiro metálico sem interrupção de tráfego - D = 3,80 m - chapa galvanizada - escavado em material de 2ª categoria - aterro ferroviário máximo = 6,20 m</t>
  </si>
  <si>
    <t xml:space="preserve">0605537</t>
  </si>
  <si>
    <t xml:space="preserve">Bueiro metálico sem interrupção de tráfego - D = 3,80 m - chapa galvanizada - escavado em material de 2ª categoria - aterro rodoviário máximo = 4,00 m</t>
  </si>
  <si>
    <t xml:space="preserve">0605828</t>
  </si>
  <si>
    <t xml:space="preserve">Bueiro metálico sem interrupção de tráfego - D = 3,80 m - chapa galvanizada - escavado em material de 3ª categoria - aterro ferroviário máximo = 6,20 m</t>
  </si>
  <si>
    <t xml:space="preserve">0605557</t>
  </si>
  <si>
    <t xml:space="preserve">Bueiro metálico sem interrupção de tráfego - D = 3,80 m - chapa galvanizada - escavado em material de 3ª categoria - aterro rodoviário máximo = 4,00 m</t>
  </si>
  <si>
    <t xml:space="preserve">0605775</t>
  </si>
  <si>
    <t xml:space="preserve">Bueiro metálico sem interrupção de tráfego - D = 4,00 m - chapa galvanizada - escavado em material de 1ª categoria - aterro ferroviário máximo = 5,10 m</t>
  </si>
  <si>
    <t xml:space="preserve">0605518</t>
  </si>
  <si>
    <t xml:space="preserve">Bueiro metálico sem interrupção de tráfego - D = 4,00 m - chapa galvanizada - escavado em material de 1ª categoria - aterro rodoviário máximo = 3,10 m</t>
  </si>
  <si>
    <t xml:space="preserve">0605809</t>
  </si>
  <si>
    <t xml:space="preserve">Bueiro metálico sem interrupção de tráfego - D = 4,00 m - chapa galvanizada - escavado em material de 2ª categoria - aterro ferroviário máximo = 5,10 m</t>
  </si>
  <si>
    <t xml:space="preserve">0605538</t>
  </si>
  <si>
    <t xml:space="preserve">Bueiro metálico sem interrupção de tráfego - D = 4,00 m - chapa galvanizada - escavado em material de 2ª categoria - aterro rodoviário máximo = 3,10 m</t>
  </si>
  <si>
    <t xml:space="preserve">0605829</t>
  </si>
  <si>
    <t xml:space="preserve">Bueiro metálico sem interrupção de tráfego - D = 4,00 m - chapa galvanizada - escavado em material de 3ª categoria - aterro ferroviário máximo = 5,10 m</t>
  </si>
  <si>
    <t xml:space="preserve">0605558</t>
  </si>
  <si>
    <t xml:space="preserve">Bueiro metálico sem interrupção de tráfego - D = 4,00 m - chapa galvanizada - escavado em material de 3ª categoria - aterro rodoviário máximo = 3,10 m</t>
  </si>
  <si>
    <t xml:space="preserve">0605776</t>
  </si>
  <si>
    <t xml:space="preserve">Bueiro metálico sem interrupção de tráfego - D = 4,20 m - chapa galvanizada - escavado em material de 1ª categoria - aterro ferroviário máximo = 4,80 m</t>
  </si>
  <si>
    <t xml:space="preserve">0605519</t>
  </si>
  <si>
    <t xml:space="preserve">Bueiro metálico sem interrupção de tráfego - D = 4,20 m - chapa galvanizada - escavado em material de 1ª categoria - aterro rodoviário máximo = 4,40 m</t>
  </si>
  <si>
    <t xml:space="preserve">0605810</t>
  </si>
  <si>
    <t xml:space="preserve">Bueiro metálico sem interrupção de tráfego - D = 4,20 m - chapa galvanizada - escavado em material de 2ª categoria - aterro ferroviário máximo = 4,80 m</t>
  </si>
  <si>
    <t xml:space="preserve">0605539</t>
  </si>
  <si>
    <t xml:space="preserve">Bueiro metálico sem interrupção de tráfego - D = 4,20 m - chapa galvanizada - escavado em material de 2ª categoria - aterro rodoviário máximo = 4,40 m</t>
  </si>
  <si>
    <t xml:space="preserve">0605830</t>
  </si>
  <si>
    <t xml:space="preserve">Bueiro metálico sem interrupção de tráfego - D = 4,20 m - chapa galvanizada - escavado em material de 3ª categoria - aterro ferroviário máximo = 4,80 m</t>
  </si>
  <si>
    <t xml:space="preserve">0605559</t>
  </si>
  <si>
    <t xml:space="preserve">Bueiro metálico sem interrupção de tráfego - D = 4,20 m - chapa galvanizada - escavado em material de 3ª categoria - aterro rodoviário máximo = 4,40 m</t>
  </si>
  <si>
    <t xml:space="preserve">0605777</t>
  </si>
  <si>
    <t xml:space="preserve">Bueiro metálico sem interrupção de tráfego - D = 4,40 m - chapa galvanizada - escavado em material de 1ª categoria - aterro ferroviário máximo = 4,20 m</t>
  </si>
  <si>
    <t xml:space="preserve">0605520</t>
  </si>
  <si>
    <t xml:space="preserve">Bueiro metálico sem interrupção de tráfego - D = 4,40 m - chapa galvanizada - escavado em material de 1ª categoria - aterro rodoviário máximo = 4,20 m</t>
  </si>
  <si>
    <t xml:space="preserve">0605811</t>
  </si>
  <si>
    <t xml:space="preserve">Bueiro metálico sem interrupção de tráfego - D = 4,40 m - chapa galvanizada - escavado em material de 2ª categoria - aterro ferroviário máximo = 4,20 m</t>
  </si>
  <si>
    <t xml:space="preserve">0605540</t>
  </si>
  <si>
    <t xml:space="preserve">Bueiro metálico sem interrupção de tráfego - D = 4,40 m - chapa galvanizada - escavado em material de 2ª categoria - aterro rodoviário máximo = 4,20 m</t>
  </si>
  <si>
    <t xml:space="preserve">0605831</t>
  </si>
  <si>
    <t xml:space="preserve">Bueiro metálico sem interrupção de tráfego - D = 4,40 m - chapa galvanizada - escavado em material de 3ª categoria - aterro ferroviário máximo = 4,20 m</t>
  </si>
  <si>
    <t xml:space="preserve">0605560</t>
  </si>
  <si>
    <t xml:space="preserve">Bueiro metálico sem interrupção de tráfego - D = 4,40 m - chapa galvanizada - escavado em material de 3ª categoria - aterro rodoviário máximo = 4,20 m</t>
  </si>
  <si>
    <t xml:space="preserve">0605778</t>
  </si>
  <si>
    <t xml:space="preserve">Bueiro metálico sem interrupção de tráfego - D = 4,60 m - chapa galvanizada - escavado em material de 1ª categoria - aterro ferroviário máximo = 4,00 m</t>
  </si>
  <si>
    <t xml:space="preserve">0605521</t>
  </si>
  <si>
    <t xml:space="preserve">Bueiro metálico sem interrupção de tráfego - D = 4,60 m - chapa galvanizada - escavado em material de 1ª categoria - aterro rodoviário máximo = 4,00 m</t>
  </si>
  <si>
    <t xml:space="preserve">0605812</t>
  </si>
  <si>
    <t xml:space="preserve">Bueiro metálico sem interrupção de tráfego - D = 4,60 m - chapa galvanizada - escavado em material de 2ª categoria - aterro ferroviário máximo = 4,00 m</t>
  </si>
  <si>
    <t xml:space="preserve">0605541</t>
  </si>
  <si>
    <t xml:space="preserve">Bueiro metálico sem interrupção de tráfego - D = 4,60 m - chapa galvanizada - escavado em material de 2ª categoria - aterro rodoviário máximo = 4,00 m</t>
  </si>
  <si>
    <t xml:space="preserve">0605832</t>
  </si>
  <si>
    <t xml:space="preserve">Bueiro metálico sem interrupção de tráfego - D = 4,60 m - chapa galvanizada - escavado em material de 3ª categoria - aterro ferroviário máximo = 4,00 m</t>
  </si>
  <si>
    <t xml:space="preserve">0605561</t>
  </si>
  <si>
    <t xml:space="preserve">Bueiro metálico sem interrupção de tráfego - D = 4,60 m - chapa galvanizada - escavado em material de 3ª categoria - aterro rodoviário máximo = 4,00 m</t>
  </si>
  <si>
    <t xml:space="preserve">0605779</t>
  </si>
  <si>
    <t xml:space="preserve">Bueiro metálico sem interrupção de tráfego - D = 4,80 m - chapa galvanizada - escavado em material de 1ª categoria - aterro ferroviário máximo = 5,10 m</t>
  </si>
  <si>
    <t xml:space="preserve">0605522</t>
  </si>
  <si>
    <t xml:space="preserve">Bueiro metálico sem interrupção de tráfego - D = 4,80 m - chapa galvanizada - escavado em material de 1ª categoria - aterro rodoviário máximo = 5,50 m</t>
  </si>
  <si>
    <t xml:space="preserve">0605813</t>
  </si>
  <si>
    <t xml:space="preserve">Bueiro metálico sem interrupção de tráfego - D = 4,80 m - chapa galvanizada - escavado em material de 2ª categoria - aterro ferroviário máximo = 5,10 m</t>
  </si>
  <si>
    <t xml:space="preserve">0605542</t>
  </si>
  <si>
    <t xml:space="preserve">Bueiro metálico sem interrupção de tráfego - D = 4,80 m - chapa galvanizada - escavado em material de 2ª categoria - aterro rodoviário máximo = 5,50 m</t>
  </si>
  <si>
    <t xml:space="preserve">0605833</t>
  </si>
  <si>
    <t xml:space="preserve">Bueiro metálico sem interrupção de tráfego - D = 4,80 m - chapa galvanizada - escavado em material de 3ª categoria - aterro ferroviário máximo = 5,10 m</t>
  </si>
  <si>
    <t xml:space="preserve">0605562</t>
  </si>
  <si>
    <t xml:space="preserve">Bueiro metálico sem interrupção de tráfego - D = 4,80 m - chapa galvanizada - escavado em material de 3ª categoria - aterro rodoviário máximo = 5,50 m</t>
  </si>
  <si>
    <t xml:space="preserve">0605780</t>
  </si>
  <si>
    <t xml:space="preserve">Bueiro metálico sem interrupção de tráfego - D = 5,00 m - chapa galvanizada - escavado em material de 1ª categoria - aterro ferroviário máximo = 4,80 m</t>
  </si>
  <si>
    <t xml:space="preserve">0605523</t>
  </si>
  <si>
    <t xml:space="preserve">Bueiro metálico sem interrupção de tráfego - D = 5,00 m - chapa galvanizada - escavado em material de 1ª categoria - aterro rodoviário máximo = 5,30 m</t>
  </si>
  <si>
    <t xml:space="preserve">0605814</t>
  </si>
  <si>
    <t xml:space="preserve">Bueiro metálico sem interrupção de tráfego - D = 5,00 m - chapa galvanizada - escavado em material de 2ª categoria - aterro ferroviário máximo = 4,80 m</t>
  </si>
  <si>
    <t xml:space="preserve">0605543</t>
  </si>
  <si>
    <t xml:space="preserve">Bueiro metálico sem interrupção de tráfego - D = 5,00 m - chapa galvanizada - escavado em material de 2ª categoria - aterro rodoviário máximo = 5,30 m</t>
  </si>
  <si>
    <t xml:space="preserve">0605834</t>
  </si>
  <si>
    <t xml:space="preserve">Bueiro metálico sem interrupção de tráfego - D = 5,00 m - chapa galvanizada - escavado em material de 3ª categoria - aterro ferroviário máximo = 4,80 m</t>
  </si>
  <si>
    <t xml:space="preserve">0605563</t>
  </si>
  <si>
    <t xml:space="preserve">Bueiro metálico sem interrupção de tráfego - D = 5,00 m - chapa galvanizada - escavado em material de 3ª categoria - aterro rodoviário máximo = 5,30 m</t>
  </si>
  <si>
    <t xml:space="preserve">0605606</t>
  </si>
  <si>
    <t xml:space="preserve">Sistema de escoramento telescópico regulável para tunnel liner</t>
  </si>
  <si>
    <t xml:space="preserve">0705314</t>
  </si>
  <si>
    <t xml:space="preserve">Boca de BDCC 1,50 x 1,50 m - esconsidade 0° - areia e brita comerciais</t>
  </si>
  <si>
    <t xml:space="preserve">0705312</t>
  </si>
  <si>
    <t xml:space="preserve">Boca de BDCC 1,50 x 1,50 m - esconsidade 0° - areia extraída e brita produzida</t>
  </si>
  <si>
    <t xml:space="preserve">0705316</t>
  </si>
  <si>
    <t xml:space="preserve">Boca de BDCC 1,50 x 1,50 m - esconsidade 15° - areia e brita comerciais</t>
  </si>
  <si>
    <t xml:space="preserve">0705315</t>
  </si>
  <si>
    <t xml:space="preserve">Boca de BDCC 1,50 x 1,50 m - esconsidade 15° - areia extraída e brita produzida</t>
  </si>
  <si>
    <t xml:space="preserve">0705318</t>
  </si>
  <si>
    <t xml:space="preserve">Boca de BDCC 1,50 x 1,50 m - esconsidade 30° - areia e brita comerciais</t>
  </si>
  <si>
    <t xml:space="preserve">0705317</t>
  </si>
  <si>
    <t xml:space="preserve">Boca de BDCC 1,50 x 1,50 m - esconsidade 30° - areia extraída e brita produzida</t>
  </si>
  <si>
    <t xml:space="preserve">0705320</t>
  </si>
  <si>
    <t xml:space="preserve">Boca de BDCC 1,50 x 1,50 m - esconsidade 45° - areia e brita comerciais</t>
  </si>
  <si>
    <t xml:space="preserve">0705319</t>
  </si>
  <si>
    <t xml:space="preserve">Boca de BDCC 1,50 x 1,50 m - esconsidade 45° - areia extraída e brita produzida</t>
  </si>
  <si>
    <t xml:space="preserve">0705322</t>
  </si>
  <si>
    <t xml:space="preserve">Boca de BDCC 2,00 x 2,00 m - esconsidade 0° - areia e brita comerciais</t>
  </si>
  <si>
    <t xml:space="preserve">0705321</t>
  </si>
  <si>
    <t xml:space="preserve">Boca de BDCC 2,00 x 2,00 m - esconsidade 0° - areia extraída e brita produzida</t>
  </si>
  <si>
    <t xml:space="preserve">0705324</t>
  </si>
  <si>
    <t xml:space="preserve">Boca de BDCC 2,00 x 2,00 m - esconsidade 15° - areia e brita comerciais</t>
  </si>
  <si>
    <t xml:space="preserve">0705323</t>
  </si>
  <si>
    <t xml:space="preserve">Boca de BDCC 2,00 x 2,00 m - esconsidade 15° - areia extraída e brita produzida</t>
  </si>
  <si>
    <t xml:space="preserve">0705326</t>
  </si>
  <si>
    <t xml:space="preserve">Boca de BDCC 2,00 x 2,00 m - esconsidade 30° - areia e brita comerciais</t>
  </si>
  <si>
    <t xml:space="preserve">0705325</t>
  </si>
  <si>
    <t xml:space="preserve">Boca de BDCC 2,00 x 2,00 m - esconsidade 30° - areia extraída e brita produzida</t>
  </si>
  <si>
    <t xml:space="preserve">0705328</t>
  </si>
  <si>
    <t xml:space="preserve">Boca de BDCC 2,00 x 2,00 m - esconsidade 45° - areia e brita comerciais</t>
  </si>
  <si>
    <t xml:space="preserve">0705327</t>
  </si>
  <si>
    <t xml:space="preserve">Boca de BDCC 2,00 x 2,00 m - esconsidade 45° - areia extraída e brita produzida</t>
  </si>
  <si>
    <t xml:space="preserve">0705330</t>
  </si>
  <si>
    <t xml:space="preserve">Boca de BDCC 2,50 x 2,50 m - esconsidade 0° - areia e brita comerciais</t>
  </si>
  <si>
    <t xml:space="preserve">0705329</t>
  </si>
  <si>
    <t xml:space="preserve">Boca de BDCC 2,50 x 2,50 m - esconsidade 0° - areia extraída e brita produzida</t>
  </si>
  <si>
    <t xml:space="preserve">0705332</t>
  </si>
  <si>
    <t xml:space="preserve">Boca de BDCC 2,50 x 2,50 m - esconsidade 15° - areia e brita comerciais</t>
  </si>
  <si>
    <t xml:space="preserve">0705331</t>
  </si>
  <si>
    <t xml:space="preserve">Boca de BDCC 2,50 x 2,50 m - esconsidade 15° - areia extraída e brita produzida</t>
  </si>
  <si>
    <t xml:space="preserve">0705334</t>
  </si>
  <si>
    <t xml:space="preserve">Boca de BDCC 2,50 x 2,50 m - esconsidade 30° - areia e brita comerciais</t>
  </si>
  <si>
    <t xml:space="preserve">0705333</t>
  </si>
  <si>
    <t xml:space="preserve">Boca de BDCC 2,50 x 2,50 m - esconsidade 30° - areia extraída e brita produzida</t>
  </si>
  <si>
    <t xml:space="preserve">0705336</t>
  </si>
  <si>
    <t xml:space="preserve">Boca de BDCC 2,50 x 2,50 m - esconsidade 45° - areia e brita comerciais</t>
  </si>
  <si>
    <t xml:space="preserve">0705335</t>
  </si>
  <si>
    <t xml:space="preserve">Boca de BDCC 2,50 x 2,50 m - esconsidade 45° - areia extraída e brita produzida</t>
  </si>
  <si>
    <t xml:space="preserve">0705338</t>
  </si>
  <si>
    <t xml:space="preserve">Boca de BDCC 3,00 x 3,00 m - esconsidade 0° - areia e brita comerciais</t>
  </si>
  <si>
    <t xml:space="preserve">0705337</t>
  </si>
  <si>
    <t xml:space="preserve">Boca de BDCC 3,00 x 3,00 m - esconsidade 0° - areia extraída e brita produzida</t>
  </si>
  <si>
    <t xml:space="preserve">0705340</t>
  </si>
  <si>
    <t xml:space="preserve">Boca de BDCC 3,00 x 3,00 m - esconsidade 15° - areia e brita comerciais</t>
  </si>
  <si>
    <t xml:space="preserve">0705339</t>
  </si>
  <si>
    <t xml:space="preserve">Boca de BDCC 3,00 x 3,00 m - esconsidade 15° - areia extraída e brita produzida</t>
  </si>
  <si>
    <t xml:space="preserve">0705342</t>
  </si>
  <si>
    <t xml:space="preserve">Boca de BDCC 3,00 x 3,00 m - esconsidade 30° - areia e brita comerciais</t>
  </si>
  <si>
    <t xml:space="preserve">0705341</t>
  </si>
  <si>
    <t xml:space="preserve">Boca de BDCC 3,00 x 3,00 m - esconsidade 30° - areia extraída e brita produzida</t>
  </si>
  <si>
    <t xml:space="preserve">0705344</t>
  </si>
  <si>
    <t xml:space="preserve">Boca de BDCC 3,00 x 3,00 m - esconsidade 45° - areia e brita comerciais</t>
  </si>
  <si>
    <t xml:space="preserve">0705343</t>
  </si>
  <si>
    <t xml:space="preserve">Boca de BDCC 3,00 x 3,00 m - esconsidade 45° - areia extraída e brita produzida</t>
  </si>
  <si>
    <t xml:space="preserve">0705225</t>
  </si>
  <si>
    <t xml:space="preserve">Boca de BSCC 1,50 x 1,50 m - esconsidade 0° - areia e brita comerciais</t>
  </si>
  <si>
    <t xml:space="preserve">0705224</t>
  </si>
  <si>
    <t xml:space="preserve">Boca de BSCC 1,50 x 1,50 m - esconsidade 0° - areia extraída e brita produzida</t>
  </si>
  <si>
    <t xml:space="preserve">0705227</t>
  </si>
  <si>
    <t xml:space="preserve">Boca de BSCC 1,50 x 1,50 m - esconsidade 15° - areia e brita comerciais</t>
  </si>
  <si>
    <t xml:space="preserve">0705226</t>
  </si>
  <si>
    <t xml:space="preserve">Boca de BSCC 1,50 x 1,50 m - esconsidade 15° - areia extraída e brita produzida</t>
  </si>
  <si>
    <t xml:space="preserve">0705229</t>
  </si>
  <si>
    <t xml:space="preserve">Boca de BSCC 1,50 x 1,50 m - esconsidade 30° - areia e brita comerciais</t>
  </si>
  <si>
    <t xml:space="preserve">0705228</t>
  </si>
  <si>
    <t xml:space="preserve">Boca de BSCC 1,50 x 1,50 m - esconsidade 30° - areia extraída e brita produzida</t>
  </si>
  <si>
    <t xml:space="preserve">0705231</t>
  </si>
  <si>
    <t xml:space="preserve">Boca de BSCC 1,50 x 1,50 m - esconsidade 45° - areia e brita comerciais</t>
  </si>
  <si>
    <t xml:space="preserve">0705230</t>
  </si>
  <si>
    <t xml:space="preserve">Boca de BSCC 1,50 x 1,50 m - esconsidade 45° - areia extraída e brita produzida</t>
  </si>
  <si>
    <t xml:space="preserve">0705233</t>
  </si>
  <si>
    <t xml:space="preserve">Boca de BSCC 2,00 x 2,00 m - esconsidade 0° - areia e brita comerciais</t>
  </si>
  <si>
    <t xml:space="preserve">0705232</t>
  </si>
  <si>
    <t xml:space="preserve">Boca de BSCC 2,00 x 2,00 m - esconsidade 0° - areia extraída e brita produzida</t>
  </si>
  <si>
    <t xml:space="preserve">0705235</t>
  </si>
  <si>
    <t xml:space="preserve">Boca de BSCC 2,00 x 2,00 m - esconsidade 15° - areia e brita comerciais</t>
  </si>
  <si>
    <t xml:space="preserve">0705234</t>
  </si>
  <si>
    <t xml:space="preserve">Boca de BSCC 2,00 x 2,00 m - esconsidade 15° - areia extraída e brita produzida</t>
  </si>
  <si>
    <t xml:space="preserve">0705237</t>
  </si>
  <si>
    <t xml:space="preserve">Boca de BSCC 2,00 x 2,00 m - esconsidade 30° - areia e brita comerciais</t>
  </si>
  <si>
    <t xml:space="preserve">0705236</t>
  </si>
  <si>
    <t xml:space="preserve">Boca de BSCC 2,00 x 2,00 m - esconsidade 30° - areia extraída e brita produzida</t>
  </si>
  <si>
    <t xml:space="preserve">0705239</t>
  </si>
  <si>
    <t xml:space="preserve">Boca de BSCC 2,00 x 2,00 m - esconsidade 45° - areia e brita comerciais</t>
  </si>
  <si>
    <t xml:space="preserve">0705238</t>
  </si>
  <si>
    <t xml:space="preserve">Boca de BSCC 2,00 x 2,00 m - esconsidade 45° - areia extraída e brita produzida</t>
  </si>
  <si>
    <t xml:space="preserve">0705241</t>
  </si>
  <si>
    <t xml:space="preserve">Boca de BSCC 2,50 x 2,50 m - esconsidade 0° - areia e brita comerciais</t>
  </si>
  <si>
    <t xml:space="preserve">0705240</t>
  </si>
  <si>
    <t xml:space="preserve">Boca de BSCC 2,50 x 2,50 m - esconsidade 0° - areia extraída e brita produzida</t>
  </si>
  <si>
    <t xml:space="preserve">0705243</t>
  </si>
  <si>
    <t xml:space="preserve">Boca de BSCC 2,50 x 2,50 m - esconsidade 15° - areia e brita comerciais</t>
  </si>
  <si>
    <t xml:space="preserve">0705242</t>
  </si>
  <si>
    <t xml:space="preserve">Boca de BSCC 2,50 x 2,50 m - esconsidade 15° - areia extraída e brita produzida</t>
  </si>
  <si>
    <t xml:space="preserve">0705245</t>
  </si>
  <si>
    <t xml:space="preserve">Boca de BSCC 2,50 x 2,50 m - esconsidade 30° - areia e brita comerciais</t>
  </si>
  <si>
    <t xml:space="preserve">0705244</t>
  </si>
  <si>
    <t xml:space="preserve">Boca de BSCC 2,50 x 2,50 m - esconsidade 30° - areia extraída e brita produzida</t>
  </si>
  <si>
    <t xml:space="preserve">0705247</t>
  </si>
  <si>
    <t xml:space="preserve">Boca de BSCC 2,50 x 2,50 m - esconsidade 45° - areia e brita comerciais</t>
  </si>
  <si>
    <t xml:space="preserve">0705246</t>
  </si>
  <si>
    <t xml:space="preserve">Boca de BSCC 2,50 x 2,50 m - esconsidade 45° - areia extraída e brita produzida</t>
  </si>
  <si>
    <t xml:space="preserve">0705249</t>
  </si>
  <si>
    <t xml:space="preserve">Boca de BSCC 3,00 x 3,00 m - esconsidade 0° - areia e brita comerciais</t>
  </si>
  <si>
    <t xml:space="preserve">0705248</t>
  </si>
  <si>
    <t xml:space="preserve">Boca de BSCC 3,00 x 3,00 m - esconsidade 0° - areia extraída e brita produzida</t>
  </si>
  <si>
    <t xml:space="preserve">0705251</t>
  </si>
  <si>
    <t xml:space="preserve">Boca de BSCC 3,00 x 3,00 m - esconsidade 15° - areia e brita comerciais</t>
  </si>
  <si>
    <t xml:space="preserve">0705250</t>
  </si>
  <si>
    <t xml:space="preserve">Boca de BSCC 3,00 x 3,00 m - esconsidade 15° - areia extraída e brita produzida</t>
  </si>
  <si>
    <t xml:space="preserve">0705253</t>
  </si>
  <si>
    <t xml:space="preserve">Boca de BSCC 3,00 x 3,00 m - esconsidade 30° - areia e brita comerciais</t>
  </si>
  <si>
    <t xml:space="preserve">0705252</t>
  </si>
  <si>
    <t xml:space="preserve">Boca de BSCC 3,00 x 3,00 m - esconsidade 30° - areia extraída e brita produzida</t>
  </si>
  <si>
    <t xml:space="preserve">0705255</t>
  </si>
  <si>
    <t xml:space="preserve">Boca de BSCC 3,00 x 3,00 m - esconsidade 45° - areia e brita comerciais</t>
  </si>
  <si>
    <t xml:space="preserve">0705254</t>
  </si>
  <si>
    <t xml:space="preserve">Boca de BSCC 3,00 x 3,00 m - esconsidade 45° - areia extraída e brita produzida</t>
  </si>
  <si>
    <t xml:space="preserve">0705403</t>
  </si>
  <si>
    <t xml:space="preserve">Boca de BTCC 1,50 x 1,50 m - esconsidade 0° - areia e brita comerciais</t>
  </si>
  <si>
    <t xml:space="preserve">0705402</t>
  </si>
  <si>
    <t xml:space="preserve">Boca de BTCC 1,50 x 1,50 m - esconsidade 0° - areia extraída e brita produzida</t>
  </si>
  <si>
    <t xml:space="preserve">0705405</t>
  </si>
  <si>
    <t xml:space="preserve">Boca de BTCC 1,50 x 1,50 m - esconsidade 15° - areia e brita comerciais</t>
  </si>
  <si>
    <t xml:space="preserve">0705404</t>
  </si>
  <si>
    <t xml:space="preserve">Boca de BTCC 1,50 x 1,50 m - esconsidade 15° - areia extraída e brita produzida</t>
  </si>
  <si>
    <t xml:space="preserve">0705407</t>
  </si>
  <si>
    <t xml:space="preserve">Boca de BTCC 1,50 x 1,50 m - esconsidade 30° - areia e brita comerciais</t>
  </si>
  <si>
    <t xml:space="preserve">0705406</t>
  </si>
  <si>
    <t xml:space="preserve">Boca de BTCC 1,50 x 1,50 m - esconsidade 30° - areia extraída e brita produzida</t>
  </si>
  <si>
    <t xml:space="preserve">0705409</t>
  </si>
  <si>
    <t xml:space="preserve">Boca de BTCC 1,50 x 1,50 m - esconsidade 45° - areia e brita comerciais</t>
  </si>
  <si>
    <t xml:space="preserve">0705408</t>
  </si>
  <si>
    <t xml:space="preserve">Boca de BTCC 1,50 x 1,50 m - esconsidade 45° - areia extraída e brita produzida</t>
  </si>
  <si>
    <t xml:space="preserve">0705411</t>
  </si>
  <si>
    <t xml:space="preserve">Boca de BTCC 2,00 x 2,00 m - esconsidade 0° - areia e brita comerciais</t>
  </si>
  <si>
    <t xml:space="preserve">0705410</t>
  </si>
  <si>
    <t xml:space="preserve">Boca de BTCC 2,00 x 2,00 m - esconsidade 0° - areia extraída e brita produzida</t>
  </si>
  <si>
    <t xml:space="preserve">0705413</t>
  </si>
  <si>
    <t xml:space="preserve">Boca de BTCC 2,00 x 2,00 m - esconsidade 15° - areia e brita comerciais</t>
  </si>
  <si>
    <t xml:space="preserve">0705412</t>
  </si>
  <si>
    <t xml:space="preserve">Boca de BTCC 2,00 x 2,00 m - esconsidade 15° - areia extraída e brita produzida</t>
  </si>
  <si>
    <t xml:space="preserve">0705415</t>
  </si>
  <si>
    <t xml:space="preserve">Boca de BTCC 2,00 x 2,00 m - esconsidade 30° - areia e brita comerciais</t>
  </si>
  <si>
    <t xml:space="preserve">0705414</t>
  </si>
  <si>
    <t xml:space="preserve">Boca de BTCC 2,00 x 2,00 m - esconsidade 30° - areia extraída e brita produzida</t>
  </si>
  <si>
    <t xml:space="preserve">0705417</t>
  </si>
  <si>
    <t xml:space="preserve">Boca de BTCC 2,00 x 2,00 m - esconsidade 45° - areia e brita comerciais</t>
  </si>
  <si>
    <t xml:space="preserve">0705416</t>
  </si>
  <si>
    <t xml:space="preserve">Boca de BTCC 2,00 x 2,00 m - esconsidade 45° - areia extraída e brita produzida</t>
  </si>
  <si>
    <t xml:space="preserve">0705419</t>
  </si>
  <si>
    <t xml:space="preserve">Boca de BTCC 2,50 x 2,50 m - esconsidade 0° - areia e brita comerciais</t>
  </si>
  <si>
    <t xml:space="preserve">0705418</t>
  </si>
  <si>
    <t xml:space="preserve">Boca de BTCC 2,50 x 2,50 m - esconsidade 0° - areia extraída e brita produzida</t>
  </si>
  <si>
    <t xml:space="preserve">0705421</t>
  </si>
  <si>
    <t xml:space="preserve">Boca de BTCC 2,50 x 2,50 m - esconsidade 15° - areia e brita comerciais</t>
  </si>
  <si>
    <t xml:space="preserve">0705420</t>
  </si>
  <si>
    <t xml:space="preserve">Boca de BTCC 2,50 x 2,50 m - esconsidade 15° - areia extraída e brita produzida</t>
  </si>
  <si>
    <t xml:space="preserve">0705423</t>
  </si>
  <si>
    <t xml:space="preserve">Boca de BTCC 2,50 x 2,50 m - esconsidade 30° - areia e brita comerciais</t>
  </si>
  <si>
    <t xml:space="preserve">0705422</t>
  </si>
  <si>
    <t xml:space="preserve">Boca de BTCC 2,50 x 2,50 m - esconsidade 30° - areia extraída e brita produzida</t>
  </si>
  <si>
    <t xml:space="preserve">0705425</t>
  </si>
  <si>
    <t xml:space="preserve">Boca de BTCC 2,50 x 2,50 m - esconsidade 45° - areia e brita comerciais</t>
  </si>
  <si>
    <t xml:space="preserve">0705424</t>
  </si>
  <si>
    <t xml:space="preserve">Boca de BTCC 2,50 x 2,50 m - esconsidade 45° - areia extraída e brita produzida</t>
  </si>
  <si>
    <t xml:space="preserve">0705427</t>
  </si>
  <si>
    <t xml:space="preserve">Boca de BTCC 3,00 x 3,00 m - esconsidade 0° - areia e brita comerciais</t>
  </si>
  <si>
    <t xml:space="preserve">0705426</t>
  </si>
  <si>
    <t xml:space="preserve">Boca de BTCC 3,00 x 3,00 m - esconsidade 0° - areia extraída e brita produzida</t>
  </si>
  <si>
    <t xml:space="preserve">0705429</t>
  </si>
  <si>
    <t xml:space="preserve">Boca de BTCC 3,00 x 3,00 m - esconsidade 15° - areia e brita comerciais</t>
  </si>
  <si>
    <t xml:space="preserve">0705428</t>
  </si>
  <si>
    <t xml:space="preserve">Boca de BTCC 3,00 x 3,00 m - esconsidade 15° - areia extraída e brita produzida</t>
  </si>
  <si>
    <t xml:space="preserve">0705431</t>
  </si>
  <si>
    <t xml:space="preserve">Boca de BTCC 3,00 x 3,00 m - esconsidade 30° - areia e brita comerciais</t>
  </si>
  <si>
    <t xml:space="preserve">0705430</t>
  </si>
  <si>
    <t xml:space="preserve">Boca de BTCC 3,00 x 3,00 m - esconsidade 30° - areia extraída e brita produzida</t>
  </si>
  <si>
    <t xml:space="preserve">0705433</t>
  </si>
  <si>
    <t xml:space="preserve">Boca de BTCC 3,00 x 3,00 m - esconsidade 45° - areia e brita comerciais</t>
  </si>
  <si>
    <t xml:space="preserve">0705432</t>
  </si>
  <si>
    <t xml:space="preserve">Boca de BTCC 3,00 x 3,00 m - esconsidade 45° - areia extraída e brita produzida</t>
  </si>
  <si>
    <t xml:space="preserve">0705257</t>
  </si>
  <si>
    <t xml:space="preserve">Corpo de BDCC 1,50 x 1,50 m - moldado no local - altura do aterro 0,00 a 1,00 m - areia e brita comerciais</t>
  </si>
  <si>
    <t xml:space="preserve">0705256</t>
  </si>
  <si>
    <t xml:space="preserve">Corpo de BDCC 1,50 x 1,50 m - moldado no local - altura do aterro 0,00 a 1,00 m - areia extraída e brita produzida</t>
  </si>
  <si>
    <t xml:space="preserve">0705259</t>
  </si>
  <si>
    <t xml:space="preserve">Corpo de BDCC 1,50 x 1,50 m - moldado no local - altura do aterro 1,00 a 2,50 m - areia e brita comerciais</t>
  </si>
  <si>
    <t xml:space="preserve">0705258</t>
  </si>
  <si>
    <t xml:space="preserve">Corpo de BDCC 1,50 x 1,50 m - moldado no local - altura do aterro 1,00 a 2,50 m - areia extraída e brita produzida</t>
  </si>
  <si>
    <t xml:space="preserve">0705267</t>
  </si>
  <si>
    <t xml:space="preserve">Corpo de BDCC 1,50 x 1,50 m - moldado no local - altura do aterro 10,00 a 12,50 m - areia e brita comerciais</t>
  </si>
  <si>
    <t xml:space="preserve">0705266</t>
  </si>
  <si>
    <t xml:space="preserve">Corpo de BDCC 1,50 x 1,50 m - moldado no local - altura do aterro 10,00 a 12,50 m - areia extraída e brita produzida</t>
  </si>
  <si>
    <t xml:space="preserve">0705269</t>
  </si>
  <si>
    <t xml:space="preserve">Corpo de BDCC 1,50 x 1,50 m - moldado no local - altura do aterro 12,50 a 15,00 m - areia e brita comerciais</t>
  </si>
  <si>
    <t xml:space="preserve">0705268</t>
  </si>
  <si>
    <t xml:space="preserve">Corpo de BDCC 1,50 x 1,50 m - moldado no local - altura do aterro 12,50 a 15,00 m - areia extraída e brita produzida</t>
  </si>
  <si>
    <t xml:space="preserve">0705261</t>
  </si>
  <si>
    <t xml:space="preserve">Corpo de BDCC 1,50 x 1,50 m - moldado no local - altura do aterro 2,50 a 5,00 m - areia e brita comerciais</t>
  </si>
  <si>
    <t xml:space="preserve">0705260</t>
  </si>
  <si>
    <t xml:space="preserve">Corpo de BDCC 1,50 x 1,50 m - moldado no local - altura do aterro 2,50 a 5,00 m - areia extraída e brita produzida</t>
  </si>
  <si>
    <t xml:space="preserve">0705263</t>
  </si>
  <si>
    <t xml:space="preserve">Corpo de BDCC 1,50 x 1,50 m - moldado no local - altura do aterro 5,00 a 7,50 m - areia e brita comerciais</t>
  </si>
  <si>
    <t xml:space="preserve">0705262</t>
  </si>
  <si>
    <t xml:space="preserve">Corpo de BDCC 1,50 x 1,50 m - moldado no local - altura do aterro 5,00 a 7,50 m - areia extraída e brita produzida</t>
  </si>
  <si>
    <t xml:space="preserve">0705265</t>
  </si>
  <si>
    <t xml:space="preserve">Corpo de BDCC 1,50 x 1,50 m - moldado no local - altura do aterro 7,50 a 10,00 m - areia e brita comerciais</t>
  </si>
  <si>
    <t xml:space="preserve">0705264</t>
  </si>
  <si>
    <t xml:space="preserve">Corpo de BDCC 1,50 x 1,50 m - moldado no local - altura do aterro 7,50 a 10,00 m - areia extraída e brita produzida</t>
  </si>
  <si>
    <t xml:space="preserve">0705271</t>
  </si>
  <si>
    <t xml:space="preserve">Corpo de BDCC 2,00 x 2,00 m - moldado no local - altura do aterro 0,00 a 1,00 m - areia e brita comerciais</t>
  </si>
  <si>
    <t xml:space="preserve">0705270</t>
  </si>
  <si>
    <t xml:space="preserve">Corpo de BDCC 2,00 x 2,00 m - moldado no local - altura do aterro 0,00 a 1,00 m - areia extraída e brita produzida</t>
  </si>
  <si>
    <t xml:space="preserve">0705273</t>
  </si>
  <si>
    <t xml:space="preserve">Corpo de BDCC 2,00 x 2,00 m - moldado no local - altura do aterro 1,00 a 2,50 m - areia e brita comerciais</t>
  </si>
  <si>
    <t xml:space="preserve">0705272</t>
  </si>
  <si>
    <t xml:space="preserve">Corpo de BDCC 2,00 x 2,00 m - moldado no local - altura do aterro 1,00 a 2,50 m - areia extraída e brita produzida</t>
  </si>
  <si>
    <t xml:space="preserve">0705281</t>
  </si>
  <si>
    <t xml:space="preserve">Corpo de BDCC 2,00 x 2,00 m - moldado no local - altura do aterro 10,00 a 12,50 m - areia e brita comerciais</t>
  </si>
  <si>
    <t xml:space="preserve">0705280</t>
  </si>
  <si>
    <t xml:space="preserve">Corpo de BDCC 2,00 x 2,00 m - moldado no local - altura do aterro 10,00 a 12,50 m - areia extraída e brita produzida</t>
  </si>
  <si>
    <t xml:space="preserve">0705283</t>
  </si>
  <si>
    <t xml:space="preserve">Corpo de BDCC 2,00 x 2,00 m - moldado no local - altura do aterro 12,50 a 15,00 m - areia e brita comerciais</t>
  </si>
  <si>
    <t xml:space="preserve">0705282</t>
  </si>
  <si>
    <t xml:space="preserve">Corpo de BDCC 2,00 x 2,00 m - moldado no local - altura do aterro 12,50 a 15,00 m - areia extraída e brita produzida</t>
  </si>
  <si>
    <t xml:space="preserve">0705275</t>
  </si>
  <si>
    <t xml:space="preserve">Corpo de BDCC 2,00 x 2,00 m - moldado no local - altura do aterro 2,50 a 5,00 m - areia e brita comerciais</t>
  </si>
  <si>
    <t xml:space="preserve">0705274</t>
  </si>
  <si>
    <t xml:space="preserve">Corpo de BDCC 2,00 x 2,00 m - moldado no local - altura do aterro 2,50 a 5,00 m - areia extraída e brita produzida</t>
  </si>
  <si>
    <t xml:space="preserve">0705277</t>
  </si>
  <si>
    <t xml:space="preserve">Corpo de BDCC 2,00 x 2,00 m - moldado no local - altura do aterro 5,00 a 7,50 m - areia e brita comerciais</t>
  </si>
  <si>
    <t xml:space="preserve">0705276</t>
  </si>
  <si>
    <t xml:space="preserve">Corpo de BDCC 2,00 x 2,00 m - moldado no local - altura do aterro 5,00 a 7,50 m - areia extraída e brita produzida</t>
  </si>
  <si>
    <t xml:space="preserve">0705279</t>
  </si>
  <si>
    <t xml:space="preserve">Corpo de BDCC 2,00 x 2,00 m - moldado no local - altura do aterro 7,50 a 10,00 m - areia e brita comerciais</t>
  </si>
  <si>
    <t xml:space="preserve">0705278</t>
  </si>
  <si>
    <t xml:space="preserve">Corpo de BDCC 2,00 x 2,00 m - moldado no local - altura do aterro 7,50 a 10,00 m - areia extraída e brita produzida</t>
  </si>
  <si>
    <t xml:space="preserve">0705285</t>
  </si>
  <si>
    <t xml:space="preserve">Corpo de BDCC 2,50 x 2,50 m - moldado no local - altura do aterro 0,00 a 1,00 m - areia e brita comerciais</t>
  </si>
  <si>
    <t xml:space="preserve">0705284</t>
  </si>
  <si>
    <t xml:space="preserve">Corpo de BDCC 2,50 x 2,50 m - moldado no local - altura do aterro 0,00 a 1,00 m - areia extraída e brita produzida</t>
  </si>
  <si>
    <t xml:space="preserve">0705287</t>
  </si>
  <si>
    <t xml:space="preserve">Corpo de BDCC 2,50 x 2,50 m - moldado no local - altura do aterro 1,00 a 2,50 m - areia e brita comerciais</t>
  </si>
  <si>
    <t xml:space="preserve">0705286</t>
  </si>
  <si>
    <t xml:space="preserve">Corpo de BDCC 2,50 x 2,50 m - moldado no local - altura do aterro 1,00 a 2,50 m - areia extraída e brita produzida</t>
  </si>
  <si>
    <t xml:space="preserve">0705295</t>
  </si>
  <si>
    <t xml:space="preserve">Corpo de BDCC 2,50 x 2,50 m - moldado no local - altura do aterro 10,00 a 12,50 m - areia e brita comerciais</t>
  </si>
  <si>
    <t xml:space="preserve">0705294</t>
  </si>
  <si>
    <t xml:space="preserve">Corpo de BDCC 2,50 x 2,50 m - moldado no local - altura do aterro 10,00 a 12,50 m - areia extraída e brita produzida</t>
  </si>
  <si>
    <t xml:space="preserve">0705297</t>
  </si>
  <si>
    <t xml:space="preserve">Corpo de BDCC 2,50 x 2,50 m - moldado no local - altura do aterro 12,50 a 15,00 m - areia e brita comerciais</t>
  </si>
  <si>
    <t xml:space="preserve">0705296</t>
  </si>
  <si>
    <t xml:space="preserve">Corpo de BDCC 2,50 x 2,50 m - moldado no local - altura do aterro 12,50 a 15,00 m - areia extraída e brita produzida</t>
  </si>
  <si>
    <t xml:space="preserve">0705289</t>
  </si>
  <si>
    <t xml:space="preserve">Corpo de BDCC 2,50 x 2,50 m - moldado no local - altura do aterro 2,50 a 5,00 m - areia e brita comerciais</t>
  </si>
  <si>
    <t xml:space="preserve">0705288</t>
  </si>
  <si>
    <t xml:space="preserve">Corpo de BDCC 2,50 x 2,50 m - moldado no local - altura do aterro 2,50 a 5,00 m - areia extraída e brita produzida</t>
  </si>
  <si>
    <t xml:space="preserve">0705291</t>
  </si>
  <si>
    <t xml:space="preserve">Corpo de BDCC 2,50 x 2,50 m - moldado no local - altura do aterro 5,00 a 7,50 m - areia e brita comerciais</t>
  </si>
  <si>
    <t xml:space="preserve">0705290</t>
  </si>
  <si>
    <t xml:space="preserve">Corpo de BDCC 2,50 x 2,50 m - moldado no local - altura do aterro 5,00 a 7,50 m - areia extraída e brita produzida</t>
  </si>
  <si>
    <t xml:space="preserve">0705293</t>
  </si>
  <si>
    <t xml:space="preserve">Corpo de BDCC 2,50 x 2,50 m - moldado no local - altura do aterro 7,50 a 10,00 m - areia e brita comerciais</t>
  </si>
  <si>
    <t xml:space="preserve">0705292</t>
  </si>
  <si>
    <t xml:space="preserve">Corpo de BDCC 2,50 x 2,50 m - moldado no local - altura do aterro 7,50 a 10,00 m - areia extraída e brita produzida</t>
  </si>
  <si>
    <t xml:space="preserve">0705299</t>
  </si>
  <si>
    <t xml:space="preserve">Corpo de BDCC 3,00 x 3,00 m - moldado no local - altura do aterro 0,00 a 1,00 m - areia e brita comerciais</t>
  </si>
  <si>
    <t xml:space="preserve">0705298</t>
  </si>
  <si>
    <t xml:space="preserve">Corpo de BDCC 3,00 x 3,00 m - moldado no local - altura do aterro 0,00 a 1,00 m - areia extraída e brita produzida</t>
  </si>
  <si>
    <t xml:space="preserve">0705301</t>
  </si>
  <si>
    <t xml:space="preserve">Corpo de BDCC 3,00 x 3,00 m - moldado no local - altura do aterro 1,00 a 2,50 m - areia e brita comerciais</t>
  </si>
  <si>
    <t xml:space="preserve">0705300</t>
  </si>
  <si>
    <t xml:space="preserve">Corpo de BDCC 3,00 x 3,00 m - moldado no local - altura do aterro 1,00 a 2,50 m - areia extraída e brita produzida</t>
  </si>
  <si>
    <t xml:space="preserve">0705309</t>
  </si>
  <si>
    <t xml:space="preserve">Corpo de BDCC 3,00 x 3,00 m - moldado no local - altura do aterro 10,00 a 12,50 m - areia e brita comerciais</t>
  </si>
  <si>
    <t xml:space="preserve">0705308</t>
  </si>
  <si>
    <t xml:space="preserve">Corpo de BDCC 3,00 x 3,00 m - moldado no local - altura do aterro 10,00 a 12,50 m - areia extraída e brita produzida</t>
  </si>
  <si>
    <t xml:space="preserve">0705311</t>
  </si>
  <si>
    <t xml:space="preserve">Corpo de BDCC 3,00 x 3,00 m - moldado no local - altura do aterro 12,50 a 15,00 m - areia e brita comerciais</t>
  </si>
  <si>
    <t xml:space="preserve">0705310</t>
  </si>
  <si>
    <t xml:space="preserve">Corpo de BDCC 3,00 x 3,00 m - moldado no local - altura do aterro 12,50 a 15,00 m - areia extraída e brita produzida</t>
  </si>
  <si>
    <t xml:space="preserve">0705303</t>
  </si>
  <si>
    <t xml:space="preserve">Corpo de BDCC 3,00 x 3,00 m - moldado no local - altura do aterro 2,50 a 5,00 m - areia e brita comerciais</t>
  </si>
  <si>
    <t xml:space="preserve">0705302</t>
  </si>
  <si>
    <t xml:space="preserve">Corpo de BDCC 3,00 x 3,00 m - moldado no local - altura do aterro 2,50 a 5,00 m - areia extraída e brita produzida</t>
  </si>
  <si>
    <t xml:space="preserve">0705305</t>
  </si>
  <si>
    <t xml:space="preserve">Corpo de BDCC 3,00 x 3,00 m - moldado no local - altura do aterro 5,00 a 7,50 m - areia e brita comerciais</t>
  </si>
  <si>
    <t xml:space="preserve">0705304</t>
  </si>
  <si>
    <t xml:space="preserve">Corpo de BDCC 3,00 x 3,00 m - moldado no local - altura do aterro 5,00 a 7,50 m - areia extraída e brita produzida</t>
  </si>
  <si>
    <t xml:space="preserve">0705307</t>
  </si>
  <si>
    <t xml:space="preserve">Corpo de BDCC 3,00 x 3,00 m - moldado no local - altura do aterro 7,50 a 10,00 m - areia e brita comerciais</t>
  </si>
  <si>
    <t xml:space="preserve">0705306</t>
  </si>
  <si>
    <t xml:space="preserve">Corpo de BDCC 3,00 x 3,00 m - moldado no local - altura do aterro 7,50 a 10,00 m - areia extraída e brita produzida</t>
  </si>
  <si>
    <t xml:space="preserve">0705169</t>
  </si>
  <si>
    <t xml:space="preserve">Corpo de BSCC 1,50 x 1,50 m - moldado no local - altura do aterro 0,00 a 1,00 m - areia e brita comerciais</t>
  </si>
  <si>
    <t xml:space="preserve">0705168</t>
  </si>
  <si>
    <t xml:space="preserve">Corpo de BSCC 1,50 x 1,50 m - moldado no local - altura do aterro 0,00 a 1,00 m - areia extraída e brita produzida</t>
  </si>
  <si>
    <t xml:space="preserve">0705171</t>
  </si>
  <si>
    <t xml:space="preserve">Corpo de BSCC 1,50 x 1,50 m - moldado no local - altura do aterro 1,00 a 2,50 m - areia e brita comerciais</t>
  </si>
  <si>
    <t xml:space="preserve">0705170</t>
  </si>
  <si>
    <t xml:space="preserve">Corpo de BSCC 1,50 x 1,50 m - moldado no local - altura do aterro 1,00 a 2,50 m - areia extraída e brita produzida</t>
  </si>
  <si>
    <t xml:space="preserve">0705179</t>
  </si>
  <si>
    <t xml:space="preserve">Corpo de BSCC 1,50 x 1,50 m - moldado no local - altura do aterro 10,00 a 12,50 m - areia e brita comerciais</t>
  </si>
  <si>
    <t xml:space="preserve">0705178</t>
  </si>
  <si>
    <t xml:space="preserve">Corpo de BSCC 1,50 x 1,50 m - moldado no local - altura do aterro 10,00 a 12,50 m - areia extraída e brita produzida</t>
  </si>
  <si>
    <t xml:space="preserve">0705181</t>
  </si>
  <si>
    <t xml:space="preserve">Corpo de BSCC 1,50 x 1,50 m - moldado no local - altura do aterro 12,50 a 15,00 m - areia e brita comerciais</t>
  </si>
  <si>
    <t xml:space="preserve">0705180</t>
  </si>
  <si>
    <t xml:space="preserve">Corpo de BSCC 1,50 x 1,50 m - moldado no local - altura do aterro 12,50 a 15,00 m - areia extraída e brita produzida</t>
  </si>
  <si>
    <t xml:space="preserve">0705173</t>
  </si>
  <si>
    <t xml:space="preserve">Corpo de BSCC 1,50 x 1,50 m - moldado no local - altura do aterro 2,50 a 5,00 m - areia e brita comerciais</t>
  </si>
  <si>
    <t xml:space="preserve">0705172</t>
  </si>
  <si>
    <t xml:space="preserve">Corpo de BSCC 1,50 x 1,50 m - moldado no local - altura do aterro 2,50 a 5,00 m - areia extraída e brita produzida</t>
  </si>
  <si>
    <t xml:space="preserve">0705175</t>
  </si>
  <si>
    <t xml:space="preserve">Corpo de BSCC 1,50 x 1,50 m - moldado no local - altura do aterro 5,00 a 7,50 m - areia e brita comerciais</t>
  </si>
  <si>
    <t xml:space="preserve">0705174</t>
  </si>
  <si>
    <t xml:space="preserve">Corpo de BSCC 1,50 x 1,50 m - moldado no local - altura do aterro 5,00 a 7,50 m - areia extraída e brita produzida</t>
  </si>
  <si>
    <t xml:space="preserve">0705177</t>
  </si>
  <si>
    <t xml:space="preserve">Corpo de BSCC 1,50 x 1,50 m - moldado no local - altura do aterro 7,50 a 10,00 m - areia e brita comerciais</t>
  </si>
  <si>
    <t xml:space="preserve">0705176</t>
  </si>
  <si>
    <t xml:space="preserve">Corpo de BSCC 1,50 x 1,50 m - moldado no local - altura do aterro 7,50 a 10,00 m - areia extraída e brita produzida</t>
  </si>
  <si>
    <t xml:space="preserve">0705183</t>
  </si>
  <si>
    <t xml:space="preserve">Corpo de BSCC 2,00 x 2,00 m - moldado no local - altura do aterro 0,00 a 1,00 m - areia e brita comerciais</t>
  </si>
  <si>
    <t xml:space="preserve">0705182</t>
  </si>
  <si>
    <t xml:space="preserve">Corpo de BSCC 2,00 x 2,00 m - moldado no local - altura do aterro 0,00 a 1,00 m - areia extraída e brita produzida</t>
  </si>
  <si>
    <t xml:space="preserve">0705185</t>
  </si>
  <si>
    <t xml:space="preserve">Corpo de BSCC 2,00 x 2,00 m - moldado no local - altura do aterro 1,00 a 2,50 m - areia e brita comerciais</t>
  </si>
  <si>
    <t xml:space="preserve">0705184</t>
  </si>
  <si>
    <t xml:space="preserve">Corpo de BSCC 2,00 x 2,00 m - moldado no local - altura do aterro 1,00 a 2,50 m - areia extraída e brita produzida</t>
  </si>
  <si>
    <t xml:space="preserve">0705193</t>
  </si>
  <si>
    <t xml:space="preserve">Corpo de BSCC 2,00 x 2,00 m - moldado no local - altura do aterro 10,00 a 12,50 m - areia e brita comerciais</t>
  </si>
  <si>
    <t xml:space="preserve">0705192</t>
  </si>
  <si>
    <t xml:space="preserve">Corpo de BSCC 2,00 x 2,00 m - moldado no local - altura do aterro 10,00 a 12,50 m - areia extraída e brita produzida</t>
  </si>
  <si>
    <t xml:space="preserve">0705195</t>
  </si>
  <si>
    <t xml:space="preserve">Corpo de BSCC 2,00 x 2,00 m - moldado no local - altura do aterro 12,50 a 15,00 m - areia e brita comerciais</t>
  </si>
  <si>
    <t xml:space="preserve">0705194</t>
  </si>
  <si>
    <t xml:space="preserve">Corpo de BSCC 2,00 x 2,00 m - moldado no local - altura do aterro 12,50 a 15,00 m - areia extraída e brita produzida</t>
  </si>
  <si>
    <t xml:space="preserve">0705187</t>
  </si>
  <si>
    <t xml:space="preserve">Corpo de BSCC 2,00 x 2,00 m - moldado no local - altura do aterro 2,50 a 5,00 m - areia e brita comerciais</t>
  </si>
  <si>
    <t xml:space="preserve">0705186</t>
  </si>
  <si>
    <t xml:space="preserve">Corpo de BSCC 2,00 x 2,00 m - moldado no local - altura do aterro 2,50 a 5,00 m - areia extraída e brita produzida</t>
  </si>
  <si>
    <t xml:space="preserve">0705189</t>
  </si>
  <si>
    <t xml:space="preserve">Corpo de BSCC 2,00 x 2,00 m - moldado no local - altura do aterro 5,00 a 7,50 m - areia e brita comerciais</t>
  </si>
  <si>
    <t xml:space="preserve">0705188</t>
  </si>
  <si>
    <t xml:space="preserve">Corpo de BSCC 2,00 x 2,00 m - moldado no local - altura do aterro 5,00 a 7,50 m - areia extraída e brita produzida</t>
  </si>
  <si>
    <t xml:space="preserve">0705191</t>
  </si>
  <si>
    <t xml:space="preserve">Corpo de BSCC 2,00 x 2,00 m - moldado no local - altura do aterro 7,50 a 10,00 m - areia e brita comerciais</t>
  </si>
  <si>
    <t xml:space="preserve">0705190</t>
  </si>
  <si>
    <t xml:space="preserve">Corpo de BSCC 2,00 x 2,00 m - moldado no local - altura do aterro 7,50 a 10,00 m - areia extraída e brita produzida</t>
  </si>
  <si>
    <t xml:space="preserve">0705197</t>
  </si>
  <si>
    <t xml:space="preserve">Corpo de BSCC 2,50 x 2,50 m - moldado no local - altura do aterro 0,00 a 1,00 m - areia e brita comerciais</t>
  </si>
  <si>
    <t xml:space="preserve">0705196</t>
  </si>
  <si>
    <t xml:space="preserve">Corpo de BSCC 2,50 x 2,50 m - moldado no local - altura do aterro 0,00 a 1,00 m - areia extraída e brita produzida</t>
  </si>
  <si>
    <t xml:space="preserve">0705199</t>
  </si>
  <si>
    <t xml:space="preserve">Corpo de BSCC 2,50 x 2,50 m - moldado no local - altura do aterro 1,00 a 2,50 m - areia e brita comerciais</t>
  </si>
  <si>
    <t xml:space="preserve">0705198</t>
  </si>
  <si>
    <t xml:space="preserve">Corpo de BSCC 2,50 x 2,50 m - moldado no local - altura do aterro 1,00 a 2,50 m - areia extraída e brita produzida</t>
  </si>
  <si>
    <t xml:space="preserve">0705207</t>
  </si>
  <si>
    <t xml:space="preserve">Corpo de BSCC 2,50 x 2,50 m - moldado no local - altura do aterro 10,00 a 12,50 m - areia e brita comerciais</t>
  </si>
  <si>
    <t xml:space="preserve">0705206</t>
  </si>
  <si>
    <t xml:space="preserve">Corpo de BSCC 2,50 x 2,50 m - moldado no local - altura do aterro 10,00 a 12,50 m - areia extraída e brita produzida</t>
  </si>
  <si>
    <t xml:space="preserve">0705209</t>
  </si>
  <si>
    <t xml:space="preserve">Corpo de BSCC 2,50 x 2,50 m - moldado no local - altura do aterro 12,50 a 15,00 m - areia e brita comerciais</t>
  </si>
  <si>
    <t xml:space="preserve">0705208</t>
  </si>
  <si>
    <t xml:space="preserve">Corpo de BSCC 2,50 x 2,50 m - moldado no local - altura do aterro 12,50 a 15,00 m - areia extraída e brita produzida</t>
  </si>
  <si>
    <t xml:space="preserve">0705201</t>
  </si>
  <si>
    <t xml:space="preserve">Corpo de BSCC 2,50 x 2,50 m - moldado no local - altura do aterro 2,50 a 5,00 m - areia e brita comerciais</t>
  </si>
  <si>
    <t xml:space="preserve">0705200</t>
  </si>
  <si>
    <t xml:space="preserve">Corpo de BSCC 2,50 x 2,50 m - moldado no local - altura do aterro 2,50 a 5,00 m - areia extraída e brita produzida</t>
  </si>
  <si>
    <t xml:space="preserve">0705203</t>
  </si>
  <si>
    <t xml:space="preserve">Corpo de BSCC 2,50 x 2,50 m - moldado no local - altura do aterro 5,00 a 7,50 m - areia e brita comerciais</t>
  </si>
  <si>
    <t xml:space="preserve">0705202</t>
  </si>
  <si>
    <t xml:space="preserve">Corpo de BSCC 2,50 x 2,50 m - moldado no local - altura do aterro 5,00 a 7,50 m - areia extraída e brita produzida</t>
  </si>
  <si>
    <t xml:space="preserve">0705205</t>
  </si>
  <si>
    <t xml:space="preserve">Corpo de BSCC 2,50 x 2,50 m - moldado no local - altura do aterro 7,50 a 10,00 m - areia e brita comerciais</t>
  </si>
  <si>
    <t xml:space="preserve">0705204</t>
  </si>
  <si>
    <t xml:space="preserve">Corpo de BSCC 2,50 x 2,50 m - moldado no local - altura do aterro 7,50 a 10,00 m - areia extraída e brita produzida</t>
  </si>
  <si>
    <t xml:space="preserve">0705211</t>
  </si>
  <si>
    <t xml:space="preserve">Corpo de BSCC 3,00 x 3,00 m - moldado no local - altura do aterro 0,00 a 1,00 m - areia e brita comerciais</t>
  </si>
  <si>
    <t xml:space="preserve">0705210</t>
  </si>
  <si>
    <t xml:space="preserve">Corpo de BSCC 3,00 x 3,00 m - moldado no local - altura do aterro 0,00 a 1,00 m - areia extraída e brita produzida</t>
  </si>
  <si>
    <t xml:space="preserve">0705213</t>
  </si>
  <si>
    <t xml:space="preserve">Corpo de BSCC 3,00 x 3,00 m - moldado no local - altura do aterro 1,00 a 2,50 m - areia e brita comerciais</t>
  </si>
  <si>
    <t xml:space="preserve">0705212</t>
  </si>
  <si>
    <t xml:space="preserve">Corpo de BSCC 3,00 x 3,00 m - moldado no local - altura do aterro 1,00 a 2,50 m - areia extraída e brita produzida</t>
  </si>
  <si>
    <t xml:space="preserve">0705221</t>
  </si>
  <si>
    <t xml:space="preserve">Corpo de BSCC 3,00 x 3,00 m - moldado no local - altura do aterro 10,00 a 12,50 m - areia e brita comerciais</t>
  </si>
  <si>
    <t xml:space="preserve">0705220</t>
  </si>
  <si>
    <t xml:space="preserve">Corpo de BSCC 3,00 x 3,00 m - moldado no local - altura do aterro 10,00 a 12,50 m - areia extraída e brita produzida</t>
  </si>
  <si>
    <t xml:space="preserve">0705223</t>
  </si>
  <si>
    <t xml:space="preserve">Corpo de BSCC 3,00 x 3,00 m - moldado no local - altura do aterro 12,50 a 15,00 m - areia e brita comerciais</t>
  </si>
  <si>
    <t xml:space="preserve">0705222</t>
  </si>
  <si>
    <t xml:space="preserve">Corpo de BSCC 3,00 x 3,00 m - moldado no local - altura do aterro 12,50 a 15,00 m - areia extraída e brita produzida</t>
  </si>
  <si>
    <t xml:space="preserve">0705215</t>
  </si>
  <si>
    <t xml:space="preserve">Corpo de BSCC 3,00 x 3,00 m - moldado no local - altura do aterro 2,50 a 5,00 m - areia e brita comerciais</t>
  </si>
  <si>
    <t xml:space="preserve">0705214</t>
  </si>
  <si>
    <t xml:space="preserve">Corpo de BSCC 3,00 x 3,00 m - moldado no local - altura do aterro 2,50 a 5,00 m - areia extraída e brita produzida</t>
  </si>
  <si>
    <t xml:space="preserve">0705217</t>
  </si>
  <si>
    <t xml:space="preserve">Corpo de BSCC 3,00 x 3,00 m - moldado no local - altura do aterro 5,00 a 7,50 m - areia e brita comerciais</t>
  </si>
  <si>
    <t xml:space="preserve">0705216</t>
  </si>
  <si>
    <t xml:space="preserve">Corpo de BSCC 3,00 x 3,00 m - moldado no local - altura do aterro 5,00 a 7,50 m - areia extraída e brita produzida</t>
  </si>
  <si>
    <t xml:space="preserve">0705219</t>
  </si>
  <si>
    <t xml:space="preserve">Corpo de BSCC 3,00 x 3,00 m - moldado no local - altura do aterro 7,50 a 10,00 m - areia e brita comerciais</t>
  </si>
  <si>
    <t xml:space="preserve">0705218</t>
  </si>
  <si>
    <t xml:space="preserve">Corpo de BSCC 3,00 x 3,00 m - moldado no local - altura do aterro 7,50 a 10,00 m - areia extraída e brita produzida</t>
  </si>
  <si>
    <t xml:space="preserve">0705346</t>
  </si>
  <si>
    <t xml:space="preserve">Corpo de BTCC 1,50 x 1,50 m - moldado no local - altura do aterro 0,00 a 1,00 m - areia e brita comerciais</t>
  </si>
  <si>
    <t xml:space="preserve">0705345</t>
  </si>
  <si>
    <t xml:space="preserve">Corpo de BTCC 1,50 x 1,50 m - moldado no local - altura do aterro 0,00 a 1,00 m - areia extraída e brita produzida</t>
  </si>
  <si>
    <t xml:space="preserve">0705348</t>
  </si>
  <si>
    <t xml:space="preserve">Corpo de BTCC 1,50 x 1,50 m - moldado no local - altura do aterro 1,00 a 2,50 m - areia e brita comerciais</t>
  </si>
  <si>
    <t xml:space="preserve">0705347</t>
  </si>
  <si>
    <t xml:space="preserve">Corpo de BTCC 1,50 x 1,50 m - moldado no local - altura do aterro 1,00 a 2,50 m - areia extraída e brita produzida</t>
  </si>
  <si>
    <t xml:space="preserve">0705356</t>
  </si>
  <si>
    <t xml:space="preserve">Corpo de BTCC 1,50 x 1,50 m - moldado no local - altura do aterro 10,00 a 12,50 m - areia e brita comerciais</t>
  </si>
  <si>
    <t xml:space="preserve">0705355</t>
  </si>
  <si>
    <t xml:space="preserve">Corpo de BTCC 1,50 x 1,50 m - moldado no local - altura do aterro 10,00 a 12,50 m - areia extraída e brita produzida</t>
  </si>
  <si>
    <t xml:space="preserve">0705358</t>
  </si>
  <si>
    <t xml:space="preserve">Corpo de BTCC 1,50 x 1,50 m - moldado no local - altura do aterro 12,50 a 15,00 m - areia e brita comerciais</t>
  </si>
  <si>
    <t xml:space="preserve">0705357</t>
  </si>
  <si>
    <t xml:space="preserve">Corpo de BTCC 1,50 x 1,50 m - moldado no local - altura do aterro 12,50 a 15,00 m - areia extraída e brita produzida</t>
  </si>
  <si>
    <t xml:space="preserve">0705350</t>
  </si>
  <si>
    <t xml:space="preserve">Corpo de BTCC 1,50 x 1,50 m - moldado no local - altura do aterro 2,50 a 5,00 m - areia e brita comerciais</t>
  </si>
  <si>
    <t xml:space="preserve">0705349</t>
  </si>
  <si>
    <t xml:space="preserve">Corpo de BTCC 1,50 x 1,50 m - moldado no local - altura do aterro 2,50 a 5,00 m - areia extraída e brita produzida</t>
  </si>
  <si>
    <t xml:space="preserve">0705352</t>
  </si>
  <si>
    <t xml:space="preserve">Corpo de BTCC 1,50 x 1,50 m - moldado no local - altura do aterro 5,00 a 7,50 m - areia e brita comerciais</t>
  </si>
  <si>
    <t xml:space="preserve">0705351</t>
  </si>
  <si>
    <t xml:space="preserve">Corpo de BTCC 1,50 x 1,50 m - moldado no local - altura do aterro 5,00 a 7,50 m - areia extraída e brita produzida</t>
  </si>
  <si>
    <t xml:space="preserve">0705354</t>
  </si>
  <si>
    <t xml:space="preserve">Corpo de BTCC 1,50 x 1,50 m - moldado no local - altura do aterro 7,50 a 10,00 m - areia e brita comerciais</t>
  </si>
  <si>
    <t xml:space="preserve">0705353</t>
  </si>
  <si>
    <t xml:space="preserve">Corpo de BTCC 1,50 x 1,50 m - moldado no local - altura do aterro 7,50 a 10,00 m - areia extraída e brita produzida</t>
  </si>
  <si>
    <t xml:space="preserve">0705360</t>
  </si>
  <si>
    <t xml:space="preserve">Corpo de BTCC 2,00 x 2,00 m - moldado no local - altura do aterro 0,00 a 1,00 m - areia e brita comerciais</t>
  </si>
  <si>
    <t xml:space="preserve">0705359</t>
  </si>
  <si>
    <t xml:space="preserve">Corpo de BTCC 2,00 x 2,00 m - moldado no local - altura do aterro 0,00 a 1,00 m - areia extraída e brita produzida</t>
  </si>
  <si>
    <t xml:space="preserve">0705362</t>
  </si>
  <si>
    <t xml:space="preserve">Corpo de BTCC 2,00 x 2,00 m - moldado no local - altura do aterro 1,00 a 2,50 m - areia e brita comerciais</t>
  </si>
  <si>
    <t xml:space="preserve">0705361</t>
  </si>
  <si>
    <t xml:space="preserve">Corpo de BTCC 2,00 x 2,00 m - moldado no local - altura do aterro 1,00 a 2,50 m - areia extraída e brita produzida</t>
  </si>
  <si>
    <t xml:space="preserve">0705370</t>
  </si>
  <si>
    <t xml:space="preserve">Corpo de BTCC 2,00 x 2,00 m - moldado no local - altura do aterro 10,00 a 12,50 m - areia e brita comerciais</t>
  </si>
  <si>
    <t xml:space="preserve">0705369</t>
  </si>
  <si>
    <t xml:space="preserve">Corpo de BTCC 2,00 x 2,00 m - moldado no local - altura do aterro 10,00 a 12,50 m - areia extraída e brita produzida</t>
  </si>
  <si>
    <t xml:space="preserve">0705372</t>
  </si>
  <si>
    <t xml:space="preserve">Corpo de BTCC 2,00 x 2,00 m - moldado no local - altura do aterro 12,50 a 15,00 m - areia e brita comerciais</t>
  </si>
  <si>
    <t xml:space="preserve">0705371</t>
  </si>
  <si>
    <t xml:space="preserve">Corpo de BTCC 2,00 x 2,00 m - moldado no local - altura do aterro 12,50 a 15,00 m - areia extraída e brita produzida</t>
  </si>
  <si>
    <t xml:space="preserve">0705364</t>
  </si>
  <si>
    <t xml:space="preserve">Corpo de BTCC 2,00 x 2,00 m - moldado no local - altura do aterro 2,50 a 5,00 m - areia e brita comerciais</t>
  </si>
  <si>
    <t xml:space="preserve">0705363</t>
  </si>
  <si>
    <t xml:space="preserve">Corpo de BTCC 2,00 x 2,00 m - moldado no local - altura do aterro 2,50 a 5,00 m - areia extraída e brita produzida</t>
  </si>
  <si>
    <t xml:space="preserve">0705366</t>
  </si>
  <si>
    <t xml:space="preserve">Corpo de BTCC 2,00 x 2,00 m - moldado no local - altura do aterro 5,00 a 7,50 m - areia e brita comerciais</t>
  </si>
  <si>
    <t xml:space="preserve">0705365</t>
  </si>
  <si>
    <t xml:space="preserve">Corpo de BTCC 2,00 x 2,00 m - moldado no local - altura do aterro 5,00 a 7,50 m - areia extraída e brita produzida</t>
  </si>
  <si>
    <t xml:space="preserve">0705368</t>
  </si>
  <si>
    <t xml:space="preserve">Corpo de BTCC 2,00 x 2,00 m - moldado no local - altura do aterro 7,50 a 10,00 m - areia e brita comerciais</t>
  </si>
  <si>
    <t xml:space="preserve">0705367</t>
  </si>
  <si>
    <t xml:space="preserve">Corpo de BTCC 2,00 x 2,00 m - moldado no local - altura do aterro 7,50 a 10,00 m - areia extraída e brita produzida</t>
  </si>
  <si>
    <t xml:space="preserve">0705374</t>
  </si>
  <si>
    <t xml:space="preserve">Corpo de BTCC 2,50 x 2,50 m - moldado no local - altura do aterro 0,00 a 1,00 m - areia e brita comerciais</t>
  </si>
  <si>
    <t xml:space="preserve">0705373</t>
  </si>
  <si>
    <t xml:space="preserve">Corpo de BTCC 2,50 x 2,50 m - moldado no local - altura do aterro 0,00 a 1,00 m - areia extraída e brita produzida</t>
  </si>
  <si>
    <t xml:space="preserve">0705376</t>
  </si>
  <si>
    <t xml:space="preserve">Corpo de BTCC 2,50 x 2,50 m - moldado no local - altura do aterro 1,00 a 2,50 m - areia e brita comerciais</t>
  </si>
  <si>
    <t xml:space="preserve">0705375</t>
  </si>
  <si>
    <t xml:space="preserve">Corpo de BTCC 2,50 x 2,50 m - moldado no local - altura do aterro 1,00 a 2,50 m - areia extraída e brita produzida</t>
  </si>
  <si>
    <t xml:space="preserve">0705384</t>
  </si>
  <si>
    <t xml:space="preserve">Corpo de BTCC 2,50 x 2,50 m - moldado no local - altura do aterro 10,00 a 12,50 m - areia e brita comerciais</t>
  </si>
  <si>
    <t xml:space="preserve">0705383</t>
  </si>
  <si>
    <t xml:space="preserve">Corpo de BTCC 2,50 x 2,50 m - moldado no local - altura do aterro 10,00 a 12,50 m - areia extraída e brita produzida</t>
  </si>
  <si>
    <t xml:space="preserve">0705386</t>
  </si>
  <si>
    <t xml:space="preserve">Corpo de BTCC 2,50 x 2,50 m - moldado no local - altura do aterro 12,50 a 15,00 m - areia e brita comerciais</t>
  </si>
  <si>
    <t xml:space="preserve">0705385</t>
  </si>
  <si>
    <t xml:space="preserve">Corpo de BTCC 2,50 x 2,50 m - moldado no local - altura do aterro 12,50 a 15,00 m - areia extraída e brita produzida</t>
  </si>
  <si>
    <t xml:space="preserve">0705378</t>
  </si>
  <si>
    <t xml:space="preserve">Corpo de BTCC 2,50 x 2,50 m - moldado no local - altura do aterro 2,50 a 5,00 m - areia e brita comerciais</t>
  </si>
  <si>
    <t xml:space="preserve">0705377</t>
  </si>
  <si>
    <t xml:space="preserve">Corpo de BTCC 2,50 x 2,50 m - moldado no local - altura do aterro 2,50 a 5,00 m - areia extraída e brita produzida</t>
  </si>
  <si>
    <t xml:space="preserve">0705380</t>
  </si>
  <si>
    <t xml:space="preserve">Corpo de BTCC 2,50 x 2,50 m - moldado no local - altura do aterro 5,00 a 7,50 m - areia e brita comerciais</t>
  </si>
  <si>
    <t xml:space="preserve">0705379</t>
  </si>
  <si>
    <t xml:space="preserve">Corpo de BTCC 2,50 x 2,50 m - moldado no local - altura do aterro 5,00 a 7,50 m - areia extraída e brita produzida</t>
  </si>
  <si>
    <t xml:space="preserve">0705382</t>
  </si>
  <si>
    <t xml:space="preserve">Corpo de BTCC 2,50 x 2,50 m - moldado no local - altura do aterro 7,50 a 10,00 m - areia e brita comerciais</t>
  </si>
  <si>
    <t xml:space="preserve">0705381</t>
  </si>
  <si>
    <t xml:space="preserve">Corpo de BTCC 2,50 x 2,50 m - moldado no local - altura do aterro 7,50 a 10,00 m - areia extraída e brita produzida</t>
  </si>
  <si>
    <t xml:space="preserve">0705388</t>
  </si>
  <si>
    <t xml:space="preserve">Corpo de BTCC 3,00 x 3,00 m - moldado no local - altura do aterro 0,00 a 1,00 m - areia e brita comerciais</t>
  </si>
  <si>
    <t xml:space="preserve">0705387</t>
  </si>
  <si>
    <t xml:space="preserve">Corpo de BTCC 3,00 x 3,00 m - moldado no local - altura do aterro 0,00 a 1,00 m - areia extraída e brita produzida</t>
  </si>
  <si>
    <t xml:space="preserve">0705390</t>
  </si>
  <si>
    <t xml:space="preserve">Corpo de BTCC 3,00 x 3,00 m - moldado no local - altura do aterro 1,00 a 2,50 m - areia e brita comerciais</t>
  </si>
  <si>
    <t xml:space="preserve">0705389</t>
  </si>
  <si>
    <t xml:space="preserve">Corpo de BTCC 3,00 x 3,00 m - moldado no local - altura do aterro 1,00 a 2,50 m - areia extraída e brita produzida</t>
  </si>
  <si>
    <t xml:space="preserve">0705399</t>
  </si>
  <si>
    <t xml:space="preserve">Corpo de BTCC 3,00 x 3,00 m - moldado no local - altura do aterro 10,00 a 12,50 m - areia e brita comerciais</t>
  </si>
  <si>
    <t xml:space="preserve">0705398</t>
  </si>
  <si>
    <t xml:space="preserve">Corpo de BTCC 3,00 x 3,00 m - moldado no local - altura do aterro 10,00 a 12,50 m - areia extraída e brita produzida</t>
  </si>
  <si>
    <t xml:space="preserve">0705401</t>
  </si>
  <si>
    <t xml:space="preserve">Corpo de BTCC 3,00 x 3,00 m - moldado no local - altura do aterro 12,50 a 15,00 m - areia e brita comerciais</t>
  </si>
  <si>
    <t xml:space="preserve">0705400</t>
  </si>
  <si>
    <t xml:space="preserve">Corpo de BTCC 3,00 x 3,00 m - moldado no local - altura do aterro 12,50 a 15,00 m - areia extraída e brita produzida</t>
  </si>
  <si>
    <t xml:space="preserve">0705392</t>
  </si>
  <si>
    <t xml:space="preserve">Corpo de BTCC 3,00 x 3,00 m - moldado no local - altura do aterro 2,50 a 5,00 m - areia e brita comerciais</t>
  </si>
  <si>
    <t xml:space="preserve">0705391</t>
  </si>
  <si>
    <t xml:space="preserve">Corpo de BTCC 3,00 x 3,00 m - moldado no local - altura do aterro 2,50 a 5,00 m - areia extraída e brita produzida</t>
  </si>
  <si>
    <t xml:space="preserve">0705395</t>
  </si>
  <si>
    <t xml:space="preserve">Corpo de BTCC 3,00 x 3,00 m - moldado no local - altura do aterro 5,00 a 7,50 m - areia e brita comerciais</t>
  </si>
  <si>
    <t xml:space="preserve">0705394</t>
  </si>
  <si>
    <t xml:space="preserve">Corpo de BTCC 3,00 x 3,00 m - moldado no local - altura do aterro 5,00 a 7,50 m - areia extraída e brita produzida</t>
  </si>
  <si>
    <t xml:space="preserve">0705397</t>
  </si>
  <si>
    <t xml:space="preserve">Corpo de BTCC 3,00 x 3,00 m - moldado no local - altura do aterro 7,50 a 10,00 m - areia e brita comerciais</t>
  </si>
  <si>
    <t xml:space="preserve">0705396</t>
  </si>
  <si>
    <t xml:space="preserve">Corpo de BTCC 3,00 x 3,00 m - moldado no local - altura do aterro 7,50 a 10,00 m - areia extraída e brita produzida</t>
  </si>
  <si>
    <t xml:space="preserve">0804213</t>
  </si>
  <si>
    <t xml:space="preserve">Boca de BDTC D = 0,80 m - esconsidade 0° - areia e brita comerciais - alas retas</t>
  </si>
  <si>
    <t xml:space="preserve">0804212</t>
  </si>
  <si>
    <t xml:space="preserve">Boca de BDTC D = 0,80 m - esconsidade 0° - areia extraída e brita produzida - alas retas</t>
  </si>
  <si>
    <t xml:space="preserve">0804217</t>
  </si>
  <si>
    <t xml:space="preserve">Boca de BDTC D = 0,80 m - esconsidade 10° - areia e brita comerciais - alas retas</t>
  </si>
  <si>
    <t xml:space="preserve">0804216</t>
  </si>
  <si>
    <t xml:space="preserve">Boca de BDTC D = 0,80 m - esconsidade 10° - areia extraída e brita produzida - alas retas</t>
  </si>
  <si>
    <t xml:space="preserve">0804219</t>
  </si>
  <si>
    <t xml:space="preserve">Boca de BDTC D = 0,80 m - esconsidade 15° - areia e brita comerciais - alas retas</t>
  </si>
  <si>
    <t xml:space="preserve">0804218</t>
  </si>
  <si>
    <t xml:space="preserve">Boca de BDTC D = 0,80 m - esconsidade 15° - areia extraída e brita produzida - alas retas</t>
  </si>
  <si>
    <t xml:space="preserve">0804221</t>
  </si>
  <si>
    <t xml:space="preserve">Boca de BDTC D = 0,80 m - esconsidade 20° - areia e brita comerciais - alas retas</t>
  </si>
  <si>
    <t xml:space="preserve">0804220</t>
  </si>
  <si>
    <t xml:space="preserve">Boca de BDTC D = 0,80 m - esconsidade 20° - areia extraída e brita produzida - alas retas</t>
  </si>
  <si>
    <t xml:space="preserve">0804223</t>
  </si>
  <si>
    <t xml:space="preserve">Boca de BDTC D = 0,80 m - esconsidade 25° - areia e brita comerciais - alas retas</t>
  </si>
  <si>
    <t xml:space="preserve">0804222</t>
  </si>
  <si>
    <t xml:space="preserve">Boca de BDTC D = 0,80 m - esconsidade 25° - areia extraída e brita produzida - alas retas</t>
  </si>
  <si>
    <t xml:space="preserve">0804225</t>
  </si>
  <si>
    <t xml:space="preserve">Boca de BDTC D = 0,80 m - esconsidade 30° - areia e brita comerciais - alas retas</t>
  </si>
  <si>
    <t xml:space="preserve">0804224</t>
  </si>
  <si>
    <t xml:space="preserve">Boca de BDTC D = 0,80 m - esconsidade 30° - areia extraída e brita produzida - alas retas</t>
  </si>
  <si>
    <t xml:space="preserve">0804227</t>
  </si>
  <si>
    <t xml:space="preserve">Boca de BDTC D = 0,80 m - esconsidade 35° - areia e brita comerciais - alas retas</t>
  </si>
  <si>
    <t xml:space="preserve">0804226</t>
  </si>
  <si>
    <t xml:space="preserve">Boca de BDTC D = 0,80 m - esconsidade 35° - areia extraída e brita produzida - alas retas</t>
  </si>
  <si>
    <t xml:space="preserve">0804229</t>
  </si>
  <si>
    <t xml:space="preserve">Boca de BDTC D = 0,80 m - esconsidade 40° - areia e brita comerciais - alas retas</t>
  </si>
  <si>
    <t xml:space="preserve">0804228</t>
  </si>
  <si>
    <t xml:space="preserve">Boca de BDTC D = 0,80 m - esconsidade 40° - areia extraída e brita produzida - alas retas</t>
  </si>
  <si>
    <t xml:space="preserve">0804231</t>
  </si>
  <si>
    <t xml:space="preserve">Boca de BDTC D = 0,80 m - esconsidade 45° - areia e brita comerciais - alas retas</t>
  </si>
  <si>
    <t xml:space="preserve">0804230</t>
  </si>
  <si>
    <t xml:space="preserve">Boca de BDTC D = 0,80 m - esconsidade 45° - areia extraída e brita produzida - alas retas</t>
  </si>
  <si>
    <t xml:space="preserve">0804215</t>
  </si>
  <si>
    <t xml:space="preserve">Boca de BDTC D = 0,80 m - esconsidade 5° - areia e brita comerciais - alas retas</t>
  </si>
  <si>
    <t xml:space="preserve">0804214</t>
  </si>
  <si>
    <t xml:space="preserve">Boca de BDTC D = 0,80 m - esconsidade 5° - areia extraída e brita produzida - alas retas</t>
  </si>
  <si>
    <t xml:space="preserve">0804417</t>
  </si>
  <si>
    <t xml:space="preserve">Boca de BDTC D = 1,00 m - esconsidade 0° - areia e brita comerciais - alas esconsas</t>
  </si>
  <si>
    <t xml:space="preserve">0804233</t>
  </si>
  <si>
    <t xml:space="preserve">Boca de BDTC D = 1,00 m - esconsidade 0° - areia e brita comerciais - alas retas</t>
  </si>
  <si>
    <t xml:space="preserve">0804416</t>
  </si>
  <si>
    <t xml:space="preserve">Boca de BDTC D = 1,00 m - esconsidade 0° - areia extraída e brita produzida - alas esconsas</t>
  </si>
  <si>
    <t xml:space="preserve">0804232</t>
  </si>
  <si>
    <t xml:space="preserve">Boca de BDTC D = 1,00 m - esconsidade 0° - areia extraída e brita produzida - alas retas</t>
  </si>
  <si>
    <t xml:space="preserve">0804237</t>
  </si>
  <si>
    <t xml:space="preserve">Boca de BDTC D = 1,00 m - esconsidade 10° - areia e brita comerciais - alas retas</t>
  </si>
  <si>
    <t xml:space="preserve">0804236</t>
  </si>
  <si>
    <t xml:space="preserve">Boca de BDTC D = 1,00 m - esconsidade 10° - areia extraída e brita produzida - alas retas</t>
  </si>
  <si>
    <t xml:space="preserve">0804419</t>
  </si>
  <si>
    <t xml:space="preserve">Boca de BDTC D = 1,00 m - esconsidade 15° - areia e brita comerciais - alas esconsas</t>
  </si>
  <si>
    <t xml:space="preserve">0804239</t>
  </si>
  <si>
    <t xml:space="preserve">Boca de BDTC D = 1,00 m - esconsidade 15° - areia e brita comerciais - alas retas</t>
  </si>
  <si>
    <t xml:space="preserve">0804418</t>
  </si>
  <si>
    <t xml:space="preserve">Boca de BDTC D = 1,00 m - esconsidade 15° - areia extraída e brita produzida - alas esconsas</t>
  </si>
  <si>
    <t xml:space="preserve">0804238</t>
  </si>
  <si>
    <t xml:space="preserve">Boca de BDTC D = 1,00 m - esconsidade 15° - areia extraída e brita produzida - alas retas</t>
  </si>
  <si>
    <t xml:space="preserve">0804241</t>
  </si>
  <si>
    <t xml:space="preserve">Boca de BDTC D = 1,00 m - esconsidade 20° - areia e brita comerciais - alas retas</t>
  </si>
  <si>
    <t xml:space="preserve">0804240</t>
  </si>
  <si>
    <t xml:space="preserve">Boca de BDTC D = 1,00 m - esconsidade 20° - areia extraída e brita produzida - alas retas</t>
  </si>
  <si>
    <t xml:space="preserve">0804243</t>
  </si>
  <si>
    <t xml:space="preserve">Boca de BDTC D = 1,00 m - esconsidade 25° - areia e brita comerciais - alas retas</t>
  </si>
  <si>
    <t xml:space="preserve">0804242</t>
  </si>
  <si>
    <t xml:space="preserve">Boca de BDTC D = 1,00 m - esconsidade 25° - areia extraída e brita produzida - alas retas</t>
  </si>
  <si>
    <t xml:space="preserve">0804421</t>
  </si>
  <si>
    <t xml:space="preserve">Boca de BDTC D = 1,00 m - esconsidade 30° - areia e brita comerciais - alas esconsas</t>
  </si>
  <si>
    <t xml:space="preserve">0804245</t>
  </si>
  <si>
    <t xml:space="preserve">Boca de BDTC D = 1,00 m - esconsidade 30° - areia e brita comerciais - alas retas</t>
  </si>
  <si>
    <t xml:space="preserve">0804420</t>
  </si>
  <si>
    <t xml:space="preserve">Boca de BDTC D = 1,00 m - esconsidade 30° - areia extraída e brita produzida - alas esconsas</t>
  </si>
  <si>
    <t xml:space="preserve">0804244</t>
  </si>
  <si>
    <t xml:space="preserve">Boca de BDTC D = 1,00 m - esconsidade 30° - areia extraída e brita produzida - alas retas</t>
  </si>
  <si>
    <t xml:space="preserve">0804247</t>
  </si>
  <si>
    <t xml:space="preserve">Boca de BDTC D = 1,00 m - esconsidade 35° - areia e brita comerciais - alas retas</t>
  </si>
  <si>
    <t xml:space="preserve">0804246</t>
  </si>
  <si>
    <t xml:space="preserve">Boca de BDTC D = 1,00 m - esconsidade 35° - areia extraída e brita produzida - alas retas</t>
  </si>
  <si>
    <t xml:space="preserve">0804249</t>
  </si>
  <si>
    <t xml:space="preserve">Boca de BDTC D = 1,00 m - esconsidade 40° - areia e brita comerciais - alas retas</t>
  </si>
  <si>
    <t xml:space="preserve">0804248</t>
  </si>
  <si>
    <t xml:space="preserve">Boca de BDTC D = 1,00 m - esconsidade 40° - areia extraída e brita produzida - alas retas</t>
  </si>
  <si>
    <t xml:space="preserve">0804423</t>
  </si>
  <si>
    <t xml:space="preserve">Boca de BDTC D = 1,00 m - esconsidade 45° - areia e brita comerciais - alas esconsas</t>
  </si>
  <si>
    <t xml:space="preserve">0804251</t>
  </si>
  <si>
    <t xml:space="preserve">Boca de BDTC D = 1,00 m - esconsidade 45° - areia e brita comerciais - alas retas</t>
  </si>
  <si>
    <t xml:space="preserve">0804422</t>
  </si>
  <si>
    <t xml:space="preserve">Boca de BDTC D = 1,00 m - esconsidade 45° - areia extraída e brita produzida - alas esconsas</t>
  </si>
  <si>
    <t xml:space="preserve">0804250</t>
  </si>
  <si>
    <t xml:space="preserve">Boca de BDTC D = 1,00 m - esconsidade 45° - areia extraída e brita produzida - alas retas</t>
  </si>
  <si>
    <t xml:space="preserve">0804235</t>
  </si>
  <si>
    <t xml:space="preserve">Boca de BDTC D = 1,00 m - esconsidade 5° - areia e brita comerciais - alas retas</t>
  </si>
  <si>
    <t xml:space="preserve">0804234</t>
  </si>
  <si>
    <t xml:space="preserve">Boca de BDTC D = 1,00 m - esconsidade 5° - areia extraída e brita produzida - alas retas</t>
  </si>
  <si>
    <t xml:space="preserve">0804425</t>
  </si>
  <si>
    <t xml:space="preserve">Boca de BDTC D = 1,20 m - esconsidade 0° - areia e brita comerciais - alas esconsas</t>
  </si>
  <si>
    <t xml:space="preserve">0804253</t>
  </si>
  <si>
    <t xml:space="preserve">Boca de BDTC D = 1,20 m - esconsidade 0° - areia e brita comerciais - alas retas</t>
  </si>
  <si>
    <t xml:space="preserve">0804424</t>
  </si>
  <si>
    <t xml:space="preserve">Boca de BDTC D = 1,20 m - esconsidade 0° - areia extraída e brita produzida - alas esconsas</t>
  </si>
  <si>
    <t xml:space="preserve">0804252</t>
  </si>
  <si>
    <t xml:space="preserve">Boca de BDTC D = 1,20 m - esconsidade 0° - areia extraída e brita produzida - alas retas</t>
  </si>
  <si>
    <t xml:space="preserve">0804257</t>
  </si>
  <si>
    <t xml:space="preserve">Boca de BDTC D = 1,20 m - esconsidade 10° - areia e brita comerciais - alas retas</t>
  </si>
  <si>
    <t xml:space="preserve">0804256</t>
  </si>
  <si>
    <t xml:space="preserve">Boca de BDTC D = 1,20 m - esconsidade 10° - areia extraída e brita produzida - alas retas</t>
  </si>
  <si>
    <t xml:space="preserve">0804427</t>
  </si>
  <si>
    <t xml:space="preserve">Boca de BDTC D = 1,20 m - esconsidade 15° - areia e brita comerciais - alas esconsas</t>
  </si>
  <si>
    <t xml:space="preserve">0804259</t>
  </si>
  <si>
    <t xml:space="preserve">Boca de BDTC D = 1,20 m - esconsidade 15° - areia e brita comerciais - alas retas</t>
  </si>
  <si>
    <t xml:space="preserve">0804426</t>
  </si>
  <si>
    <t xml:space="preserve">Boca de BDTC D = 1,20 m - esconsidade 15° - areia extraída e brita produzida - alas esconsas</t>
  </si>
  <si>
    <t xml:space="preserve">0804258</t>
  </si>
  <si>
    <t xml:space="preserve">Boca de BDTC D = 1,20 m - esconsidade 15° - areia extraída e brita produzida - alas retas</t>
  </si>
  <si>
    <t xml:space="preserve">0804261</t>
  </si>
  <si>
    <t xml:space="preserve">Boca de BDTC D = 1,20 m - esconsidade 20° - areia e brita comerciais - alas retas</t>
  </si>
  <si>
    <t xml:space="preserve">0804260</t>
  </si>
  <si>
    <t xml:space="preserve">Boca de BDTC D = 1,20 m - esconsidade 20° - areia extraída e brita produzida - alas retas</t>
  </si>
  <si>
    <t xml:space="preserve">0804263</t>
  </si>
  <si>
    <t xml:space="preserve">Boca de BDTC D = 1,20 m - esconsidade 25° - areia e brita comerciais - alas retas</t>
  </si>
  <si>
    <t xml:space="preserve">0804262</t>
  </si>
  <si>
    <t xml:space="preserve">Boca de BDTC D = 1,20 m - esconsidade 25° - areia extraída e brita produzida - alas retas</t>
  </si>
  <si>
    <t xml:space="preserve">0804429</t>
  </si>
  <si>
    <t xml:space="preserve">Boca de BDTC D = 1,20 m - esconsidade 30° - areia e brita comerciais - alas esconsas</t>
  </si>
  <si>
    <t xml:space="preserve">0804265</t>
  </si>
  <si>
    <t xml:space="preserve">Boca de BDTC D = 1,20 m - esconsidade 30° - areia e brita comerciais - alas retas</t>
  </si>
  <si>
    <t xml:space="preserve">0804428</t>
  </si>
  <si>
    <t xml:space="preserve">Boca de BDTC D = 1,20 m - esconsidade 30° - areia extraída e brita produzida - alas esconsas</t>
  </si>
  <si>
    <t xml:space="preserve">0804264</t>
  </si>
  <si>
    <t xml:space="preserve">Boca de BDTC D = 1,20 m - esconsidade 30° - areia extraída e brita produzida - alas retas</t>
  </si>
  <si>
    <t xml:space="preserve">0804267</t>
  </si>
  <si>
    <t xml:space="preserve">Boca de BDTC D = 1,20 m - esconsidade 35° - areia e brita comerciais - alas retas</t>
  </si>
  <si>
    <t xml:space="preserve">0804266</t>
  </si>
  <si>
    <t xml:space="preserve">Boca de BDTC D = 1,20 m - esconsidade 35° - areia extraída e brita produzida - alas retas</t>
  </si>
  <si>
    <t xml:space="preserve">0804269</t>
  </si>
  <si>
    <t xml:space="preserve">Boca de BDTC D = 1,20 m - esconsidade 40° - areia e brita comerciais - alas retas</t>
  </si>
  <si>
    <t xml:space="preserve">0804268</t>
  </si>
  <si>
    <t xml:space="preserve">Boca de BDTC D = 1,20 m - esconsidade 40° - areia extraída e brita produzida - alas retas</t>
  </si>
  <si>
    <t xml:space="preserve">0804431</t>
  </si>
  <si>
    <t xml:space="preserve">Boca de BDTC D = 1,20 m - esconsidade 45° - areia e brita comerciais - alas esconsas</t>
  </si>
  <si>
    <t xml:space="preserve">0804271</t>
  </si>
  <si>
    <t xml:space="preserve">Boca de BDTC D = 1,20 m - esconsidade 45° - areia e brita comerciais - alas retas</t>
  </si>
  <si>
    <t xml:space="preserve">0804430</t>
  </si>
  <si>
    <t xml:space="preserve">Boca de BDTC D = 1,20 m - esconsidade 45° - areia extraída e brita produzida - alas esconsas</t>
  </si>
  <si>
    <t xml:space="preserve">0804270</t>
  </si>
  <si>
    <t xml:space="preserve">Boca de BDTC D = 1,20 m - esconsidade 45° - areia extraída e brita produzida - alas retas</t>
  </si>
  <si>
    <t xml:space="preserve">0804255</t>
  </si>
  <si>
    <t xml:space="preserve">Boca de BDTC D = 1,20 m - esconsidade 5° - areia e brita comerciais - alas retas</t>
  </si>
  <si>
    <t xml:space="preserve">0804254</t>
  </si>
  <si>
    <t xml:space="preserve">Boca de BDTC D = 1,20 m - esconsidade 5° - areia extraída e brita produzida - alas retas</t>
  </si>
  <si>
    <t xml:space="preserve">0804433</t>
  </si>
  <si>
    <t xml:space="preserve">Boca de BDTC D = 1,50 m - esconsidade 0° - areia e brita comerciais - alas esconsas</t>
  </si>
  <si>
    <t xml:space="preserve">0804273</t>
  </si>
  <si>
    <t xml:space="preserve">Boca de BDTC D = 1,50 m - esconsidade 0° - areia e brita comerciais - alas retas</t>
  </si>
  <si>
    <t xml:space="preserve">0804432</t>
  </si>
  <si>
    <t xml:space="preserve">Boca de BDTC D = 1,50 m - esconsidade 0° - areia extraída e brita produzida - alas esconsas</t>
  </si>
  <si>
    <t xml:space="preserve">0804272</t>
  </si>
  <si>
    <t xml:space="preserve">Boca de BDTC D = 1,50 m - esconsidade 0° - areia extraída e brita produzida - alas retas</t>
  </si>
  <si>
    <t xml:space="preserve">0804277</t>
  </si>
  <si>
    <t xml:space="preserve">Boca de BDTC D = 1,50 m - esconsidade 10° - areia e brita comerciais - alas retas</t>
  </si>
  <si>
    <t xml:space="preserve">0804276</t>
  </si>
  <si>
    <t xml:space="preserve">Boca de BDTC D = 1,50 m - esconsidade 10° - areia extraída e brita produzida - alas retas</t>
  </si>
  <si>
    <t xml:space="preserve">0804435</t>
  </si>
  <si>
    <t xml:space="preserve">Boca de BDTC D = 1,50 m - esconsidade 15° - areia e brita comerciais - alas esconsas</t>
  </si>
  <si>
    <t xml:space="preserve">0804279</t>
  </si>
  <si>
    <t xml:space="preserve">Boca de BDTC D = 1,50 m - esconsidade 15° - areia e brita comerciais - alas retas</t>
  </si>
  <si>
    <t xml:space="preserve">0804434</t>
  </si>
  <si>
    <t xml:space="preserve">Boca de BDTC D = 1,50 m - esconsidade 15° - areia extraída e brita produzida - alas esconsas</t>
  </si>
  <si>
    <t xml:space="preserve">0804278</t>
  </si>
  <si>
    <t xml:space="preserve">Boca de BDTC D = 1,50 m - esconsidade 15° - areia extraída e brita produzida - alas retas</t>
  </si>
  <si>
    <t xml:space="preserve">0804281</t>
  </si>
  <si>
    <t xml:space="preserve">Boca de BDTC D = 1,50 m - esconsidade 20° - areia e brita comerciais - alas retas</t>
  </si>
  <si>
    <t xml:space="preserve">0804280</t>
  </si>
  <si>
    <t xml:space="preserve">Boca de BDTC D = 1,50 m - esconsidade 20° - areia extraída e brita produzida - alas retas</t>
  </si>
  <si>
    <t xml:space="preserve">0804283</t>
  </si>
  <si>
    <t xml:space="preserve">Boca de BDTC D = 1,50 m - esconsidade 25° - areia e brita comerciais - alas retas</t>
  </si>
  <si>
    <t xml:space="preserve">0804282</t>
  </si>
  <si>
    <t xml:space="preserve">Boca de BDTC D = 1,50 m - esconsidade 25° - areia extraída e brita produzida - alas retas</t>
  </si>
  <si>
    <t xml:space="preserve">0804437</t>
  </si>
  <si>
    <t xml:space="preserve">Boca de BDTC D = 1,50 m - esconsidade 30° - areia e brita comerciais - alas esconsas</t>
  </si>
  <si>
    <t xml:space="preserve">0804285</t>
  </si>
  <si>
    <t xml:space="preserve">Boca de BDTC D = 1,50 m - esconsidade 30° - areia e brita comerciais - alas retas</t>
  </si>
  <si>
    <t xml:space="preserve">0804436</t>
  </si>
  <si>
    <t xml:space="preserve">Boca de BDTC D = 1,50 m - esconsidade 30° - areia extraída e brita produzida - alas esconsas</t>
  </si>
  <si>
    <t xml:space="preserve">0804284</t>
  </si>
  <si>
    <t xml:space="preserve">Boca de BDTC D = 1,50 m - esconsidade 30° - areia extraída e brita produzida - alas retas</t>
  </si>
  <si>
    <t xml:space="preserve">0804287</t>
  </si>
  <si>
    <t xml:space="preserve">Boca de BDTC D = 1,50 m - esconsidade 35° - areia e brita comerciais - alas retas</t>
  </si>
  <si>
    <t xml:space="preserve">0804286</t>
  </si>
  <si>
    <t xml:space="preserve">Boca de BDTC D = 1,50 m - esconsidade 35° - areia extraída e brita produzida - alas retas</t>
  </si>
  <si>
    <t xml:space="preserve">0804289</t>
  </si>
  <si>
    <t xml:space="preserve">Boca de BDTC D = 1,50 m - esconsidade 40° - areia e brita comerciais - alas retas</t>
  </si>
  <si>
    <t xml:space="preserve">0804288</t>
  </si>
  <si>
    <t xml:space="preserve">Boca de BDTC D = 1,50 m - esconsidade 40° - areia extraída e brita produzida - alas retas</t>
  </si>
  <si>
    <t xml:space="preserve">0804439</t>
  </si>
  <si>
    <t xml:space="preserve">Boca de BDTC D = 1,50 m - esconsidade 45° - areia e brita comerciais - alas esconsas</t>
  </si>
  <si>
    <t xml:space="preserve">0804291</t>
  </si>
  <si>
    <t xml:space="preserve">Boca de BDTC D = 1,50 m - esconsidade 45° - areia e brita comerciais - alas retas</t>
  </si>
  <si>
    <t xml:space="preserve">0804438</t>
  </si>
  <si>
    <t xml:space="preserve">Boca de BDTC D = 1,50 m - esconsidade 45° - areia extraída e brita produzida - alas esconsas</t>
  </si>
  <si>
    <t xml:space="preserve">0804290</t>
  </si>
  <si>
    <t xml:space="preserve">Boca de BDTC D = 1,50 m - esconsidade 45° - areia extraída e brita produzida - alas retas</t>
  </si>
  <si>
    <t xml:space="preserve">0804275</t>
  </si>
  <si>
    <t xml:space="preserve">Boca de BDTC D = 1,50 m - esconsidade 5° - areia e brita comerciais - alas retas</t>
  </si>
  <si>
    <t xml:space="preserve">0804274</t>
  </si>
  <si>
    <t xml:space="preserve">Boca de BDTC D = 1,50 m - esconsidade 5° - areia extraída e brita produzida - alas retas</t>
  </si>
  <si>
    <t xml:space="preserve">0804061</t>
  </si>
  <si>
    <t xml:space="preserve">Boca de BSTC D = 0,40 m - esconsidade 0° - areia e brita comerciais - alas retas</t>
  </si>
  <si>
    <t xml:space="preserve">0804060</t>
  </si>
  <si>
    <t xml:space="preserve">Boca de BSTC D = 0,40 m - esconsidade 0° - areia extraída e brita produzida - alas retas</t>
  </si>
  <si>
    <t xml:space="preserve">0804065</t>
  </si>
  <si>
    <t xml:space="preserve">Boca de BSTC D = 0,40 m - esconsidade 10° - areia e brita comerciais - alas retas</t>
  </si>
  <si>
    <t xml:space="preserve">0804064</t>
  </si>
  <si>
    <t xml:space="preserve">Boca de BSTC D = 0,40 m - esconsidade 10° - areia extraída e brita produzida - alas retas</t>
  </si>
  <si>
    <t xml:space="preserve">0804067</t>
  </si>
  <si>
    <t xml:space="preserve">Boca de BSTC D = 0,40 m - esconsidade 15° - areia e brita comerciais - alas retas</t>
  </si>
  <si>
    <t xml:space="preserve">0804066</t>
  </si>
  <si>
    <t xml:space="preserve">Boca de BSTC D = 0,40 m - esconsidade 15° - areia extraída e brita produzida - alas retas</t>
  </si>
  <si>
    <t xml:space="preserve">0804069</t>
  </si>
  <si>
    <t xml:space="preserve">Boca de BSTC D = 0,40 m - esconsidade 20° - areia e brita comerciais - alas retas</t>
  </si>
  <si>
    <t xml:space="preserve">0804068</t>
  </si>
  <si>
    <t xml:space="preserve">Boca de BSTC D = 0,40 m - esconsidade 20° - areia extraída e brita produzida - alas retas</t>
  </si>
  <si>
    <t xml:space="preserve">0804071</t>
  </si>
  <si>
    <t xml:space="preserve">Boca de BSTC D = 0,40 m - esconsidade 25° - areia e brita comerciais - alas retas</t>
  </si>
  <si>
    <t xml:space="preserve">0804070</t>
  </si>
  <si>
    <t xml:space="preserve">Boca de BSTC D = 0,40 m - esconsidade 25° - areia extraída e brita produzida - alas retas</t>
  </si>
  <si>
    <t xml:space="preserve">0804073</t>
  </si>
  <si>
    <t xml:space="preserve">Boca de BSTC D = 0,40 m - esconsidade 30° - areia e brita comerciais - alas retas</t>
  </si>
  <si>
    <t xml:space="preserve">0804072</t>
  </si>
  <si>
    <t xml:space="preserve">Boca de BSTC D = 0,40 m - esconsidade 30° - areia extraída e brita produzida - alas retas</t>
  </si>
  <si>
    <t xml:space="preserve">0804075</t>
  </si>
  <si>
    <t xml:space="preserve">Boca de BSTC D = 0,40 m - esconsidade 35° - areia e brita comerciais - alas retas</t>
  </si>
  <si>
    <t xml:space="preserve">0804074</t>
  </si>
  <si>
    <t xml:space="preserve">Boca de BSTC D = 0,40 m - esconsidade 35° - areia extraída e brita produzida - alas retas</t>
  </si>
  <si>
    <t xml:space="preserve">0804077</t>
  </si>
  <si>
    <t xml:space="preserve">Boca de BSTC D = 0,40 m - esconsidade 40° - areia e brita comerciais - alas retas</t>
  </si>
  <si>
    <t xml:space="preserve">0804076</t>
  </si>
  <si>
    <t xml:space="preserve">Boca de BSTC D = 0,40 m - esconsidade 40° - areia extraída e brita produzida - alas retas</t>
  </si>
  <si>
    <t xml:space="preserve">0804079</t>
  </si>
  <si>
    <t xml:space="preserve">Boca de BSTC D = 0,40 m - esconsidade 45° - areia e brita comerciais - alas retas</t>
  </si>
  <si>
    <t xml:space="preserve">0804078</t>
  </si>
  <si>
    <t xml:space="preserve">Boca de BSTC D = 0,40 m - esconsidade 45° - areia extraída e brita produzida - alas retas</t>
  </si>
  <si>
    <t xml:space="preserve">0804063</t>
  </si>
  <si>
    <t xml:space="preserve">Boca de BSTC D = 0,40 m - esconsidade 5° - areia e brita comerciais - alas retas</t>
  </si>
  <si>
    <t xml:space="preserve">0804062</t>
  </si>
  <si>
    <t xml:space="preserve">Boca de BSTC D = 0,40 m - esconsidade 5° - areia extraída e brita produzida - alas retas</t>
  </si>
  <si>
    <t xml:space="preserve">0804377</t>
  </si>
  <si>
    <t xml:space="preserve">Boca de BSTC D = 0,60 m - esconsidade 0° - areia e brita comerciais - alas esconsas</t>
  </si>
  <si>
    <t xml:space="preserve">0804081</t>
  </si>
  <si>
    <t xml:space="preserve">Boca de BSTC D = 0,60 m - esconsidade 0° - areia e brita comerciais - alas retas</t>
  </si>
  <si>
    <t xml:space="preserve">0804376</t>
  </si>
  <si>
    <t xml:space="preserve">Boca de BSTC D = 0,60 m - esconsidade 0° - areia extraída e brita produzida - alas esconsas</t>
  </si>
  <si>
    <t xml:space="preserve">0804080</t>
  </si>
  <si>
    <t xml:space="preserve">Boca de BSTC D = 0,60 m - esconsidade 0° - areia extraída e brita produzida - alas retas</t>
  </si>
  <si>
    <t xml:space="preserve">0804085</t>
  </si>
  <si>
    <t xml:space="preserve">Boca de BSTC D = 0,60 m - esconsidade 10° - areia e brita comerciais - alas retas</t>
  </si>
  <si>
    <t xml:space="preserve">0804084</t>
  </si>
  <si>
    <t xml:space="preserve">Boca de BSTC D = 0,60 m - esconsidade 10° - areia extraída e brita produzida - alas retas</t>
  </si>
  <si>
    <t xml:space="preserve">0804379</t>
  </si>
  <si>
    <t xml:space="preserve">Boca de BSTC D = 0,60 m - esconsidade 15° - areia e brita comerciais - alas esconsas</t>
  </si>
  <si>
    <t xml:space="preserve">0804087</t>
  </si>
  <si>
    <t xml:space="preserve">Boca de BSTC D = 0,60 m - esconsidade 15° - areia e brita comerciais - alas retas</t>
  </si>
  <si>
    <t xml:space="preserve">0804378</t>
  </si>
  <si>
    <t xml:space="preserve">Boca de BSTC D = 0,60 m - esconsidade 15° - areia extraída e brita produzida - alas esconsas</t>
  </si>
  <si>
    <t xml:space="preserve">0804086</t>
  </si>
  <si>
    <t xml:space="preserve">Boca de BSTC D = 0,60 m - esconsidade 15° - areia extraída e brita produzida - alas retas</t>
  </si>
  <si>
    <t xml:space="preserve">0804089</t>
  </si>
  <si>
    <t xml:space="preserve">Boca de BSTC D = 0,60 m - esconsidade 20° - areia e brita comerciais - alas retas</t>
  </si>
  <si>
    <t xml:space="preserve">0804088</t>
  </si>
  <si>
    <t xml:space="preserve">Boca de BSTC D = 0,60 m - esconsidade 20° - areia extraída e brita produzida - alas retas</t>
  </si>
  <si>
    <t xml:space="preserve">0804091</t>
  </si>
  <si>
    <t xml:space="preserve">Boca de BSTC D = 0,60 m - esconsidade 25° - areia e brita comerciais - alas retas</t>
  </si>
  <si>
    <t xml:space="preserve">0804090</t>
  </si>
  <si>
    <t xml:space="preserve">Boca de BSTC D = 0,60 m - esconsidade 25° - areia extraída e brita produzida - alas retas</t>
  </si>
  <si>
    <t xml:space="preserve">0804381</t>
  </si>
  <si>
    <t xml:space="preserve">Boca de BSTC D = 0,60 m - esconsidade 30° - areia e brita comerciais - alas esconsas</t>
  </si>
  <si>
    <t xml:space="preserve">0804093</t>
  </si>
  <si>
    <t xml:space="preserve">Boca de BSTC D = 0,60 m - esconsidade 30° - areia e brita comerciais - alas retas</t>
  </si>
  <si>
    <t xml:space="preserve">0804380</t>
  </si>
  <si>
    <t xml:space="preserve">Boca de BSTC D = 0,60 m - esconsidade 30° - areia extraída e brita produzida - alas esconsas</t>
  </si>
  <si>
    <t xml:space="preserve">0804092</t>
  </si>
  <si>
    <t xml:space="preserve">Boca de BSTC D = 0,60 m - esconsidade 30° - areia extraída e brita produzida - alas retas</t>
  </si>
  <si>
    <t xml:space="preserve">0804095</t>
  </si>
  <si>
    <t xml:space="preserve">Boca de BSTC D = 0,60 m - esconsidade 35° - areia e brita comerciais - alas retas</t>
  </si>
  <si>
    <t xml:space="preserve">0804094</t>
  </si>
  <si>
    <t xml:space="preserve">Boca de BSTC D = 0,60 m - esconsidade 35° - areia extraída e brita produzida - alas retas</t>
  </si>
  <si>
    <t xml:space="preserve">0804097</t>
  </si>
  <si>
    <t xml:space="preserve">Boca de BSTC D = 0,60 m - esconsidade 40° - areia e brita comerciais - alas retas</t>
  </si>
  <si>
    <t xml:space="preserve">0804096</t>
  </si>
  <si>
    <t xml:space="preserve">Boca de BSTC D = 0,60 m - esconsidade 40° - areia extraída e brita produzida - alas retas</t>
  </si>
  <si>
    <t xml:space="preserve">0804383</t>
  </si>
  <si>
    <t xml:space="preserve">Boca de BSTC D = 0,60 m - esconsidade 45° - areia e brita comerciais - alas esconsas</t>
  </si>
  <si>
    <t xml:space="preserve">0804099</t>
  </si>
  <si>
    <t xml:space="preserve">Boca de BSTC D = 0,60 m - esconsidade 45° - areia e brita comerciais - alas retas</t>
  </si>
  <si>
    <t xml:space="preserve">0804382</t>
  </si>
  <si>
    <t xml:space="preserve">Boca de BSTC D = 0,60 m - esconsidade 45° - areia extraída e brita produzida - alas esconsas</t>
  </si>
  <si>
    <t xml:space="preserve">0804098</t>
  </si>
  <si>
    <t xml:space="preserve">Boca de BSTC D = 0,60 m - esconsidade 45° - areia extraída e brita produzida - alas retas</t>
  </si>
  <si>
    <t xml:space="preserve">0804083</t>
  </si>
  <si>
    <t xml:space="preserve">Boca de BSTC D = 0,60 m - esconsidade 5° - areia e brita comerciais - alas retas</t>
  </si>
  <si>
    <t xml:space="preserve">0804082</t>
  </si>
  <si>
    <t xml:space="preserve">Boca de BSTC D = 0,60 m - esconsidade 5° - areia extraída e brita produzida - alas retas</t>
  </si>
  <si>
    <t xml:space="preserve">0804385</t>
  </si>
  <si>
    <t xml:space="preserve">Boca de BSTC D = 0,80 m - esconsidade 0° - areia e brita comerciais - alas esconsas</t>
  </si>
  <si>
    <t xml:space="preserve">0804101</t>
  </si>
  <si>
    <t xml:space="preserve">Boca de BSTC D = 0,80 m - esconsidade 0° - areia e brita comerciais - alas retas</t>
  </si>
  <si>
    <t xml:space="preserve">0804384</t>
  </si>
  <si>
    <t xml:space="preserve">Boca de BSTC D = 0,80 m - esconsidade 0° - areia extraída e brita produzida - alas esconsas</t>
  </si>
  <si>
    <t xml:space="preserve">0804100</t>
  </si>
  <si>
    <t xml:space="preserve">Boca de BSTC D = 0,80 m - esconsidade 0° - areia extraída e brita produzida - alas retas</t>
  </si>
  <si>
    <t xml:space="preserve">0804105</t>
  </si>
  <si>
    <t xml:space="preserve">Boca de BSTC D = 0,80 m - esconsidade 10° - areia e brita comerciais - alas retas</t>
  </si>
  <si>
    <t xml:space="preserve">0804104</t>
  </si>
  <si>
    <t xml:space="preserve">Boca de BSTC D = 0,80 m - esconsidade 10° - areia extraída e brita produzida - alas retas</t>
  </si>
  <si>
    <t xml:space="preserve">0804387</t>
  </si>
  <si>
    <t xml:space="preserve">Boca de BSTC D = 0,80 m - esconsidade 15° - areia e brita comerciais - alas esconsas</t>
  </si>
  <si>
    <t xml:space="preserve">0804107</t>
  </si>
  <si>
    <t xml:space="preserve">Boca de BSTC D = 0,80 m - esconsidade 15° - areia e brita comerciais - alas retas</t>
  </si>
  <si>
    <t xml:space="preserve">0804386</t>
  </si>
  <si>
    <t xml:space="preserve">Boca de BSTC D = 0,80 m - esconsidade 15° - areia extraída e brita produzida - alas esconsas</t>
  </si>
  <si>
    <t xml:space="preserve">0804106</t>
  </si>
  <si>
    <t xml:space="preserve">Boca de BSTC D = 0,80 m - esconsidade 15° - areia extraída e brita produzida - alas retas</t>
  </si>
  <si>
    <t xml:space="preserve">0804109</t>
  </si>
  <si>
    <t xml:space="preserve">Boca de BSTC D = 0,80 m - esconsidade 20° - areia e brita comerciais - alas retas</t>
  </si>
  <si>
    <t xml:space="preserve">0804108</t>
  </si>
  <si>
    <t xml:space="preserve">Boca de BSTC D = 0,80 m - esconsidade 20° - areia extraída e brita produzida - alas retas</t>
  </si>
  <si>
    <t xml:space="preserve">0804111</t>
  </si>
  <si>
    <t xml:space="preserve">Boca de BSTC D = 0,80 m - esconsidade 25° - areia e brita comerciais - alas retas</t>
  </si>
  <si>
    <t xml:space="preserve">0804110</t>
  </si>
  <si>
    <t xml:space="preserve">Boca de BSTC D = 0,80 m - esconsidade 25° - areia extraída e brita produzida - alas retas</t>
  </si>
  <si>
    <t xml:space="preserve">0804389</t>
  </si>
  <si>
    <t xml:space="preserve">Boca de BSTC D = 0,80 m - esconsidade 30° - areia e brita comerciais - alas esconsas</t>
  </si>
  <si>
    <t xml:space="preserve">0804113</t>
  </si>
  <si>
    <t xml:space="preserve">Boca de BSTC D = 0,80 m - esconsidade 30° - areia e brita comerciais - alas retas</t>
  </si>
  <si>
    <t xml:space="preserve">0804388</t>
  </si>
  <si>
    <t xml:space="preserve">Boca de BSTC D = 0,80 m - esconsidade 30° - areia extraída e brita produzida - alas esconsas</t>
  </si>
  <si>
    <t xml:space="preserve">0804112</t>
  </si>
  <si>
    <t xml:space="preserve">Boca de BSTC D = 0,80 m - esconsidade 30° - areia extraída e brita produzida - alas retas</t>
  </si>
  <si>
    <t xml:space="preserve">0804115</t>
  </si>
  <si>
    <t xml:space="preserve">Boca de BSTC D = 0,80 m - esconsidade 35° - areia e brita comerciais - alas retas</t>
  </si>
  <si>
    <t xml:space="preserve">0804114</t>
  </si>
  <si>
    <t xml:space="preserve">Boca de BSTC D = 0,80 m - esconsidade 35° - areia extraída e brita produzida - alas retas</t>
  </si>
  <si>
    <t xml:space="preserve">0804117</t>
  </si>
  <si>
    <t xml:space="preserve">Boca de BSTC D = 0,80 m - esconsidade 40° - areia e brita comerciais - alas retas</t>
  </si>
  <si>
    <t xml:space="preserve">0804116</t>
  </si>
  <si>
    <t xml:space="preserve">Boca de BSTC D = 0,80 m - esconsidade 40° - areia extraída e brita produzida - alas retas</t>
  </si>
  <si>
    <t xml:space="preserve">0804391</t>
  </si>
  <si>
    <t xml:space="preserve">Boca de BSTC D = 0,80 m - esconsidade 45° - areia e brita comerciais - alas esconsas</t>
  </si>
  <si>
    <t xml:space="preserve">0804119</t>
  </si>
  <si>
    <t xml:space="preserve">Boca de BSTC D = 0,80 m - esconsidade 45° - areia e brita comerciais - alas retas</t>
  </si>
  <si>
    <t xml:space="preserve">0804390</t>
  </si>
  <si>
    <t xml:space="preserve">Boca de BSTC D = 0,80 m - esconsidade 45° - areia extraída e brita produzida - alas esconsas</t>
  </si>
  <si>
    <t xml:space="preserve">0804118</t>
  </si>
  <si>
    <t xml:space="preserve">Boca de BSTC D = 0,80 m - esconsidade 45° - areia extraída e brita produzida - alas retas</t>
  </si>
  <si>
    <t xml:space="preserve">0804103</t>
  </si>
  <si>
    <t xml:space="preserve">Boca de BSTC D = 0,80 m - esconsidade 5° - areia e brita comerciais - alas retas</t>
  </si>
  <si>
    <t xml:space="preserve">0804102</t>
  </si>
  <si>
    <t xml:space="preserve">Boca de BSTC D = 0,80 m - esconsidade 5° - areia extraída e brita produzida - alas retas</t>
  </si>
  <si>
    <t xml:space="preserve">0804393</t>
  </si>
  <si>
    <t xml:space="preserve">Boca de BSTC D = 1,00 m - esconsidade 0° - areia e brita comerciais - alas esconsas</t>
  </si>
  <si>
    <t xml:space="preserve">0804121</t>
  </si>
  <si>
    <t xml:space="preserve">Boca de BSTC D = 1,00 m - esconsidade 0° - areia e brita comerciais - alas retas</t>
  </si>
  <si>
    <t xml:space="preserve">0804392</t>
  </si>
  <si>
    <t xml:space="preserve">Boca de BSTC D = 1,00 m - esconsidade 0° - areia extraída e brita produzida - alas esconsas</t>
  </si>
  <si>
    <t xml:space="preserve">0804120</t>
  </si>
  <si>
    <t xml:space="preserve">Boca de BSTC D = 1,00 m - esconsidade 0° - areia extraída e brita produzida - alas retas</t>
  </si>
  <si>
    <t xml:space="preserve">0804125</t>
  </si>
  <si>
    <t xml:space="preserve">Boca de BSTC D = 1,00 m - esconsidade 10° - areia e brita comerciais - alas retas</t>
  </si>
  <si>
    <t xml:space="preserve">0804124</t>
  </si>
  <si>
    <t xml:space="preserve">Boca de BSTC D = 1,00 m - esconsidade 10° - areia extraída e brita produzida - alas retas</t>
  </si>
  <si>
    <t xml:space="preserve">0804395</t>
  </si>
  <si>
    <t xml:space="preserve">Boca de BSTC D = 1,00 m - esconsidade 15° - areia e brita comerciais - alas esconsas</t>
  </si>
  <si>
    <t xml:space="preserve">0804127</t>
  </si>
  <si>
    <t xml:space="preserve">Boca de BSTC D = 1,00 m - esconsidade 15° - areia e brita comerciais - alas retas</t>
  </si>
  <si>
    <t xml:space="preserve">0804394</t>
  </si>
  <si>
    <t xml:space="preserve">Boca de BSTC D = 1,00 m - esconsidade 15° - areia extraída e brita produzida - alas esconsas</t>
  </si>
  <si>
    <t xml:space="preserve">0804126</t>
  </si>
  <si>
    <t xml:space="preserve">Boca de BSTC D = 1,00 m - esconsidade 15° - areia extraída e brita produzida - alas retas</t>
  </si>
  <si>
    <t xml:space="preserve">0804129</t>
  </si>
  <si>
    <t xml:space="preserve">Boca de BSTC D = 1,00 m - esconsidade 20° - areia e brita comerciais - alas retas</t>
  </si>
  <si>
    <t xml:space="preserve">0804128</t>
  </si>
  <si>
    <t xml:space="preserve">Boca de BSTC D = 1,00 m - esconsidade 20° - areia extraída e brita produzida - alas retas</t>
  </si>
  <si>
    <t xml:space="preserve">0804131</t>
  </si>
  <si>
    <t xml:space="preserve">Boca de BSTC D = 1,00 m - esconsidade 25° - areia e brita comerciais - alas retas</t>
  </si>
  <si>
    <t xml:space="preserve">0804130</t>
  </si>
  <si>
    <t xml:space="preserve">Boca de BSTC D = 1,00 m - esconsidade 25° - areia extraída e brita produzida - alas retas</t>
  </si>
  <si>
    <t xml:space="preserve">0804397</t>
  </si>
  <si>
    <t xml:space="preserve">Boca de BSTC D = 1,00 m - esconsidade 30° - areia e brita comerciais - alas esconsas</t>
  </si>
  <si>
    <t xml:space="preserve">0804133</t>
  </si>
  <si>
    <t xml:space="preserve">Boca de BSTC D = 1,00 m - esconsidade 30° - areia e brita comerciais - alas retas</t>
  </si>
  <si>
    <t xml:space="preserve">0804396</t>
  </si>
  <si>
    <t xml:space="preserve">Boca de BSTC D = 1,00 m - esconsidade 30° - areia extraída e brita produzida - alas esconsas</t>
  </si>
  <si>
    <t xml:space="preserve">0804132</t>
  </si>
  <si>
    <t xml:space="preserve">Boca de BSTC D = 1,00 m - esconsidade 30° - areia extraída e brita produzida - alas retas</t>
  </si>
  <si>
    <t xml:space="preserve">0804135</t>
  </si>
  <si>
    <t xml:space="preserve">Boca de BSTC D = 1,00 m - esconsidade 35° - areia e brita comerciais - alas retas</t>
  </si>
  <si>
    <t xml:space="preserve">0804134</t>
  </si>
  <si>
    <t xml:space="preserve">Boca de BSTC D = 1,00 m - esconsidade 35° - areia extraída e brita produzida - alas retas</t>
  </si>
  <si>
    <t xml:space="preserve">0804137</t>
  </si>
  <si>
    <t xml:space="preserve">Boca de BSTC D = 1,00 m - esconsidade 40° - areia e brita comerciais - alas retas</t>
  </si>
  <si>
    <t xml:space="preserve">0804136</t>
  </si>
  <si>
    <t xml:space="preserve">Boca de BSTC D = 1,00 m - esconsidade 40° - areia extraída e brita produzida - alas retas</t>
  </si>
  <si>
    <t xml:space="preserve">0804399</t>
  </si>
  <si>
    <t xml:space="preserve">Boca de BSTC D = 1,00 m - esconsidade 45° - areia e brita comerciais - alas esconsas</t>
  </si>
  <si>
    <t xml:space="preserve">0804139</t>
  </si>
  <si>
    <t xml:space="preserve">Boca de BSTC D = 1,00 m - esconsidade 45° - areia e brita comerciais - alas retas</t>
  </si>
  <si>
    <t xml:space="preserve">0804398</t>
  </si>
  <si>
    <t xml:space="preserve">Boca de BSTC D = 1,00 m - esconsidade 45° - areia extraída e brita produzida - alas esconsas</t>
  </si>
  <si>
    <t xml:space="preserve">0804138</t>
  </si>
  <si>
    <t xml:space="preserve">Boca de BSTC D = 1,00 m - esconsidade 45° - areia extraída e brita produzida - alas retas</t>
  </si>
  <si>
    <t xml:space="preserve">0804123</t>
  </si>
  <si>
    <t xml:space="preserve">Boca de BSTC D = 1,00 m - esconsidade 5° - areia e brita comerciais - alas retas</t>
  </si>
  <si>
    <t xml:space="preserve">0804122</t>
  </si>
  <si>
    <t xml:space="preserve">Boca de BSTC D = 1,00 m - esconsidade 5° - areia extraída e brita produzida - alas retas</t>
  </si>
  <si>
    <t xml:space="preserve">0804401</t>
  </si>
  <si>
    <t xml:space="preserve">Boca de BSTC D = 1,20 m - esconsidade 0° - areia e brita comerciais - alas esconsas</t>
  </si>
  <si>
    <t xml:space="preserve">0804141</t>
  </si>
  <si>
    <t xml:space="preserve">Boca de BSTC D = 1,20 m - esconsidade 0° - areia e brita comerciais - alas retas</t>
  </si>
  <si>
    <t xml:space="preserve">0804400</t>
  </si>
  <si>
    <t xml:space="preserve">Boca de BSTC D = 1,20 m - esconsidade 0° - areia extraída e brita produzida - alas esconsas</t>
  </si>
  <si>
    <t xml:space="preserve">0804140</t>
  </si>
  <si>
    <t xml:space="preserve">Boca de BSTC D = 1,20 m - esconsidade 0° - areia extraída e brita produzida - alas retas</t>
  </si>
  <si>
    <t xml:space="preserve">0804145</t>
  </si>
  <si>
    <t xml:space="preserve">Boca de BSTC D = 1,20 m - esconsidade 10° - areia e brita comerciais - alas retas</t>
  </si>
  <si>
    <t xml:space="preserve">0804144</t>
  </si>
  <si>
    <t xml:space="preserve">Boca de BSTC D = 1,20 m - esconsidade 10° - areia extraída e brita produzida - alas retas</t>
  </si>
  <si>
    <t xml:space="preserve">0804403</t>
  </si>
  <si>
    <t xml:space="preserve">Boca de BSTC D = 1,20 m - esconsidade 15° - areia e brita comerciais - alas esconsas</t>
  </si>
  <si>
    <t xml:space="preserve">0804147</t>
  </si>
  <si>
    <t xml:space="preserve">Boca de BSTC D = 1,20 m - esconsidade 15° - areia e brita comerciais - alas retas</t>
  </si>
  <si>
    <t xml:space="preserve">0804402</t>
  </si>
  <si>
    <t xml:space="preserve">Boca de BSTC D = 1,20 m - esconsidade 15° - areia extraída e brita produzida - alas esconsas</t>
  </si>
  <si>
    <t xml:space="preserve">0804146</t>
  </si>
  <si>
    <t xml:space="preserve">Boca de BSTC D = 1,20 m - esconsidade 15° - areia extraída e brita produzida - alas retas</t>
  </si>
  <si>
    <t xml:space="preserve">0804149</t>
  </si>
  <si>
    <t xml:space="preserve">Boca de BSTC D = 1,20 m - esconsidade 20° - areia e brita comerciais - alas retas</t>
  </si>
  <si>
    <t xml:space="preserve">0804148</t>
  </si>
  <si>
    <t xml:space="preserve">Boca de BSTC D = 1,20 m - esconsidade 20° - areia extraída e brita produzida - alas retas</t>
  </si>
  <si>
    <t xml:space="preserve">0804151</t>
  </si>
  <si>
    <t xml:space="preserve">Boca de BSTC D = 1,20 m - esconsidade 25° - areia e brita comerciais - alas retas</t>
  </si>
  <si>
    <t xml:space="preserve">0804150</t>
  </si>
  <si>
    <t xml:space="preserve">Boca de BSTC D = 1,20 m - esconsidade 25° - areia extraída e brita produzida - alas retas</t>
  </si>
  <si>
    <t xml:space="preserve">0804405</t>
  </si>
  <si>
    <t xml:space="preserve">Boca de BSTC D = 1,20 m - esconsidade 30° - areia e brita comerciais - alas esconsas</t>
  </si>
  <si>
    <t xml:space="preserve">0804153</t>
  </si>
  <si>
    <t xml:space="preserve">Boca de BSTC D = 1,20 m - esconsidade 30° - areia e brita comerciais - alas retas</t>
  </si>
  <si>
    <t xml:space="preserve">0804404</t>
  </si>
  <si>
    <t xml:space="preserve">Boca de BSTC D = 1,20 m - esconsidade 30° - areia extraída e brita produzida - alas esconsas</t>
  </si>
  <si>
    <t xml:space="preserve">0804152</t>
  </si>
  <si>
    <t xml:space="preserve">Boca de BSTC D = 1,20 m - esconsidade 30° - areia extraída e brita produzida - alas retas</t>
  </si>
  <si>
    <t xml:space="preserve">0804155</t>
  </si>
  <si>
    <t xml:space="preserve">Boca de BSTC D = 1,20 m - esconsidade 35° - areia e brita comerciais - alas retas</t>
  </si>
  <si>
    <t xml:space="preserve">0804154</t>
  </si>
  <si>
    <t xml:space="preserve">Boca de BSTC D = 1,20 m - esconsidade 35° - areia extraída e brita produzida - alas retas</t>
  </si>
  <si>
    <t xml:space="preserve">0804157</t>
  </si>
  <si>
    <t xml:space="preserve">Boca de BSTC D = 1,20 m - esconsidade 40° - areia e brita comerciais - alas retas</t>
  </si>
  <si>
    <t xml:space="preserve">0804156</t>
  </si>
  <si>
    <t xml:space="preserve">Boca de BSTC D = 1,20 m - esconsidade 40° - areia extraída e brita produzida - alas retas</t>
  </si>
  <si>
    <t xml:space="preserve">0804407</t>
  </si>
  <si>
    <t xml:space="preserve">Boca de BSTC D = 1,20 m - esconsidade 45° - areia e brita comerciais - alas esconsas</t>
  </si>
  <si>
    <t xml:space="preserve">0804159</t>
  </si>
  <si>
    <t xml:space="preserve">Boca de BSTC D = 1,20 m - esconsidade 45° - areia e brita comerciais - alas retas</t>
  </si>
  <si>
    <t xml:space="preserve">0804406</t>
  </si>
  <si>
    <t xml:space="preserve">Boca de BSTC D = 1,20 m - esconsidade 45° - areia extraída e brita produzida - alas esconsas</t>
  </si>
  <si>
    <t xml:space="preserve">0804158</t>
  </si>
  <si>
    <t xml:space="preserve">Boca de BSTC D = 1,20 m - esconsidade 45° - areia extraída e brita produzida - alas retas</t>
  </si>
  <si>
    <t xml:space="preserve">0804143</t>
  </si>
  <si>
    <t xml:space="preserve">Boca de BSTC D = 1,20 m - esconsidade 5° - areia e brita comerciais - alas retas</t>
  </si>
  <si>
    <t xml:space="preserve">0804142</t>
  </si>
  <si>
    <t xml:space="preserve">Boca de BSTC D = 1,20 m - esconsidade 5° - areia extraída e brita produzida - alas retas</t>
  </si>
  <si>
    <t xml:space="preserve">0804409</t>
  </si>
  <si>
    <t xml:space="preserve">Boca de BSTC D = 1,50 m - esconsidade 0° - areia e brita comerciais - alas esconsas</t>
  </si>
  <si>
    <t xml:space="preserve">0804161</t>
  </si>
  <si>
    <t xml:space="preserve">Boca de BSTC D = 1,50 m - esconsidade 0° - areia e brita comerciais - alas retas</t>
  </si>
  <si>
    <t xml:space="preserve">0804408</t>
  </si>
  <si>
    <t xml:space="preserve">Boca de BSTC D = 1,50 m - esconsidade 0° - areia extraída e brita produzida - alas esconsas</t>
  </si>
  <si>
    <t xml:space="preserve">0804160</t>
  </si>
  <si>
    <t xml:space="preserve">Boca de BSTC D = 1,50 m - esconsidade 0° - areia extraída e brita produzida - alas retas</t>
  </si>
  <si>
    <t xml:space="preserve">0804165</t>
  </si>
  <si>
    <t xml:space="preserve">Boca de BSTC D = 1,50 m - esconsidade 10° - areia e brita comerciais - alas retas</t>
  </si>
  <si>
    <t xml:space="preserve">0804164</t>
  </si>
  <si>
    <t xml:space="preserve">Boca de BSTC D = 1,50 m - esconsidade 10° - areia extraída e brita produzida - alas retas</t>
  </si>
  <si>
    <t xml:space="preserve">0804411</t>
  </si>
  <si>
    <t xml:space="preserve">Boca de BSTC D = 1,50 m - esconsidade 15° - areia e brita comerciais - alas esconsas</t>
  </si>
  <si>
    <t xml:space="preserve">0804167</t>
  </si>
  <si>
    <t xml:space="preserve">Boca de BSTC D = 1,50 m - esconsidade 15° - areia e brita comerciais - alas retas</t>
  </si>
  <si>
    <t xml:space="preserve">0804410</t>
  </si>
  <si>
    <t xml:space="preserve">Boca de BSTC D = 1,50 m - esconsidade 15° - areia extraída e brita produzida - alas esconsas</t>
  </si>
  <si>
    <t xml:space="preserve">0804166</t>
  </si>
  <si>
    <t xml:space="preserve">Boca de BSTC D = 1,50 m - esconsidade 15° - areia extraída e brita produzida - alas retas</t>
  </si>
  <si>
    <t xml:space="preserve">0804169</t>
  </si>
  <si>
    <t xml:space="preserve">Boca de BSTC D = 1,50 m - esconsidade 20° - areia e brita comerciais - alas retas</t>
  </si>
  <si>
    <t xml:space="preserve">0804168</t>
  </si>
  <si>
    <t xml:space="preserve">Boca de BSTC D = 1,50 m - esconsidade 20° - areia extraída e brita produzida - alas retas</t>
  </si>
  <si>
    <t xml:space="preserve">0804171</t>
  </si>
  <si>
    <t xml:space="preserve">Boca de BSTC D = 1,50 m - esconsidade 25° - areia e brita comerciais - alas retas</t>
  </si>
  <si>
    <t xml:space="preserve">0804170</t>
  </si>
  <si>
    <t xml:space="preserve">Boca de BSTC D = 1,50 m - esconsidade 25° - areia extraída e brita produzida - alas retas</t>
  </si>
  <si>
    <t xml:space="preserve">0804413</t>
  </si>
  <si>
    <t xml:space="preserve">Boca de BSTC D = 1,50 m - esconsidade 30° - areia e brita comerciais - alas esconsas</t>
  </si>
  <si>
    <t xml:space="preserve">0804173</t>
  </si>
  <si>
    <t xml:space="preserve">Boca de BSTC D = 1,50 m - esconsidade 30° - areia e brita comerciais - alas retas</t>
  </si>
  <si>
    <t xml:space="preserve">0804412</t>
  </si>
  <si>
    <t xml:space="preserve">Boca de BSTC D = 1,50 m - esconsidade 30° - areia extraída e brita produzida - alas esconsas</t>
  </si>
  <si>
    <t xml:space="preserve">0804172</t>
  </si>
  <si>
    <t xml:space="preserve">Boca de BSTC D = 1,50 m - esconsidade 30° - areia extraída e brita produzida - alas retas</t>
  </si>
  <si>
    <t xml:space="preserve">0804175</t>
  </si>
  <si>
    <t xml:space="preserve">Boca de BSTC D = 1,50 m - esconsidade 35° - areia e brita comerciais - alas retas</t>
  </si>
  <si>
    <t xml:space="preserve">0804174</t>
  </si>
  <si>
    <t xml:space="preserve">Boca de BSTC D = 1,50 m - esconsidade 35° - areia extraída e brita produzida - alas retas</t>
  </si>
  <si>
    <t xml:space="preserve">0804177</t>
  </si>
  <si>
    <t xml:space="preserve">Boca de BSTC D = 1,50 m - esconsidade 40° - areia e brita comerciais - alas retas</t>
  </si>
  <si>
    <t xml:space="preserve">0804176</t>
  </si>
  <si>
    <t xml:space="preserve">Boca de BSTC D = 1,50 m - esconsidade 40° - areia extraída e brita produzida - alas retas</t>
  </si>
  <si>
    <t xml:space="preserve">0804415</t>
  </si>
  <si>
    <t xml:space="preserve">Boca de BSTC D = 1,50 m - esconsidade 45° - areia e brita comerciais - alas esconsas</t>
  </si>
  <si>
    <t xml:space="preserve">0804179</t>
  </si>
  <si>
    <t xml:space="preserve">Boca de BSTC D = 1,50 m - esconsidade 45° - areia e brita comerciais - alas retas</t>
  </si>
  <si>
    <t xml:space="preserve">0804414</t>
  </si>
  <si>
    <t xml:space="preserve">Boca de BSTC D = 1,50 m - esconsidade 45° - areia extraída e brita produzida - alas esconsas</t>
  </si>
  <si>
    <t xml:space="preserve">0804178</t>
  </si>
  <si>
    <t xml:space="preserve">Boca de BSTC D = 1,50 m - esconsidade 45° - areia extraída e brita produzida - alas retas</t>
  </si>
  <si>
    <t xml:space="preserve">0804163</t>
  </si>
  <si>
    <t xml:space="preserve">Boca de BSTC D = 1,50 m - esconsidade 5° - areia e brita comerciais - alas retas</t>
  </si>
  <si>
    <t xml:space="preserve">0804162</t>
  </si>
  <si>
    <t xml:space="preserve">Boca de BSTC D = 1,50 m - esconsidade 5° - areia extraída e brita produzida - alas retas</t>
  </si>
  <si>
    <t xml:space="preserve">0804441</t>
  </si>
  <si>
    <t xml:space="preserve">Boca de BTTC D = 1,00 m - esconsidade 0° - areia e brita comerciais - alas esconsas</t>
  </si>
  <si>
    <t xml:space="preserve">0804317</t>
  </si>
  <si>
    <t xml:space="preserve">Boca de BTTC D = 1,00 m - esconsidade 0° - areia e brita comerciais - alas retas</t>
  </si>
  <si>
    <t xml:space="preserve">0804440</t>
  </si>
  <si>
    <t xml:space="preserve">Boca de BTTC D = 1,00 m - esconsidade 0° - areia extraída e brita produzida - alas esconsas</t>
  </si>
  <si>
    <t xml:space="preserve">0804316</t>
  </si>
  <si>
    <t xml:space="preserve">Boca de BTTC D = 1,00 m - esconsidade 0° - areia extraída e brita produzida - alas retas</t>
  </si>
  <si>
    <t xml:space="preserve">0804321</t>
  </si>
  <si>
    <t xml:space="preserve">Boca de BTTC D = 1,00 m - esconsidade 10° - areia e brita comerciais - alas retas</t>
  </si>
  <si>
    <t xml:space="preserve">0804320</t>
  </si>
  <si>
    <t xml:space="preserve">Boca de BTTC D = 1,00 m - esconsidade 10° - areia extraída e brita produzida - alas retas</t>
  </si>
  <si>
    <t xml:space="preserve">0804443</t>
  </si>
  <si>
    <t xml:space="preserve">Boca de BTTC D = 1,00 m - esconsidade 15° - areia e brita comerciais - alas esconsas</t>
  </si>
  <si>
    <t xml:space="preserve">0804323</t>
  </si>
  <si>
    <t xml:space="preserve">Boca de BTTC D = 1,00 m - esconsidade 15° - areia e brita comerciais - alas retas</t>
  </si>
  <si>
    <t xml:space="preserve">0804442</t>
  </si>
  <si>
    <t xml:space="preserve">Boca de BTTC D = 1,00 m - esconsidade 15° - areia extraída e brita produzida - alas esconsas</t>
  </si>
  <si>
    <t xml:space="preserve">0804322</t>
  </si>
  <si>
    <t xml:space="preserve">Boca de BTTC D = 1,00 m - esconsidade 15° - areia extraída e brita produzida - alas retas</t>
  </si>
  <si>
    <t xml:space="preserve">0804325</t>
  </si>
  <si>
    <t xml:space="preserve">Boca de BTTC D = 1,00 m - esconsidade 20° - areia e brita comerciais - alas retas</t>
  </si>
  <si>
    <t xml:space="preserve">0804324</t>
  </si>
  <si>
    <t xml:space="preserve">Boca de BTTC D = 1,00 m - esconsidade 20° - areia extraída e brita produzida - alas retas</t>
  </si>
  <si>
    <t xml:space="preserve">0804327</t>
  </si>
  <si>
    <t xml:space="preserve">Boca de BTTC D = 1,00 m - esconsidade 25° - areia e brita comerciais - alas retas</t>
  </si>
  <si>
    <t xml:space="preserve">0804326</t>
  </si>
  <si>
    <t xml:space="preserve">Boca de BTTC D = 1,00 m - esconsidade 25° - areia extraída e brita produzida - alas retas</t>
  </si>
  <si>
    <t xml:space="preserve">0804445</t>
  </si>
  <si>
    <t xml:space="preserve">Boca de BTTC D = 1,00 m - esconsidade 30° - areia e brita comerciais - alas esconsas</t>
  </si>
  <si>
    <t xml:space="preserve">0804329</t>
  </si>
  <si>
    <t xml:space="preserve">Boca de BTTC D = 1,00 m - esconsidade 30° - areia e brita comerciais - alas retas</t>
  </si>
  <si>
    <t xml:space="preserve">0804444</t>
  </si>
  <si>
    <t xml:space="preserve">Boca de BTTC D = 1,00 m - esconsidade 30° - areia extraída e brita produzida - alas esconsas</t>
  </si>
  <si>
    <t xml:space="preserve">0804328</t>
  </si>
  <si>
    <t xml:space="preserve">Boca de BTTC D = 1,00 m - esconsidade 30° - areia extraída e brita produzida - alas retas</t>
  </si>
  <si>
    <t xml:space="preserve">0804331</t>
  </si>
  <si>
    <t xml:space="preserve">Boca de BTTC D = 1,00 m - esconsidade 35° - areia e brita comerciais - alas retas</t>
  </si>
  <si>
    <t xml:space="preserve">0804330</t>
  </si>
  <si>
    <t xml:space="preserve">Boca de BTTC D = 1,00 m - esconsidade 35° - areia extraída e brita produzida - alas retas</t>
  </si>
  <si>
    <t xml:space="preserve">0804333</t>
  </si>
  <si>
    <t xml:space="preserve">Boca de BTTC D = 1,00 m - esconsidade 40° - areia e brita comerciais - alas retas</t>
  </si>
  <si>
    <t xml:space="preserve">0804332</t>
  </si>
  <si>
    <t xml:space="preserve">Boca de BTTC D = 1,00 m - esconsidade 40° - areia extraída e brita produzida - alas retas</t>
  </si>
  <si>
    <t xml:space="preserve">0804447</t>
  </si>
  <si>
    <t xml:space="preserve">Boca de BTTC D = 1,00 m - esconsidade 45° - areia e brita comerciais - alas esconsas</t>
  </si>
  <si>
    <t xml:space="preserve">0804335</t>
  </si>
  <si>
    <t xml:space="preserve">Boca de BTTC D = 1,00 m - esconsidade 45° - areia e brita comerciais - alas retas</t>
  </si>
  <si>
    <t xml:space="preserve">0804446</t>
  </si>
  <si>
    <t xml:space="preserve">Boca de BTTC D = 1,00 m - esconsidade 45° - areia extraída e brita produzida - alas esconsas</t>
  </si>
  <si>
    <t xml:space="preserve">0804334</t>
  </si>
  <si>
    <t xml:space="preserve">Boca de BTTC D = 1,00 m - esconsidade 45° - areia extraída e brita produzida - alas retas</t>
  </si>
  <si>
    <t xml:space="preserve">0804319</t>
  </si>
  <si>
    <t xml:space="preserve">Boca de BTTC D = 1,00 m - esconsidade 5° - areia e brita comerciais - alas retas</t>
  </si>
  <si>
    <t xml:space="preserve">0804318</t>
  </si>
  <si>
    <t xml:space="preserve">Boca de BTTC D = 1,00 m - esconsidade 5° - areia extraída e brita produzida - alas retas</t>
  </si>
  <si>
    <t xml:space="preserve">0804449</t>
  </si>
  <si>
    <t xml:space="preserve">Boca de BTTC D = 1,20 m - esconsidade 0° - areia e brita comerciais - alas esconsas</t>
  </si>
  <si>
    <t xml:space="preserve">0804337</t>
  </si>
  <si>
    <t xml:space="preserve">Boca de BTTC D = 1,20 m - esconsidade 0° - areia e brita comerciais - alas retas</t>
  </si>
  <si>
    <t xml:space="preserve">0804448</t>
  </si>
  <si>
    <t xml:space="preserve">Boca de BTTC D = 1,20 m - esconsidade 0° - areia extraída e brita produzida - alas esconsas</t>
  </si>
  <si>
    <t xml:space="preserve">0804336</t>
  </si>
  <si>
    <t xml:space="preserve">Boca de BTTC D = 1,20 m - esconsidade 0° - areia extraída e brita produzida - alas retas</t>
  </si>
  <si>
    <t xml:space="preserve">0804341</t>
  </si>
  <si>
    <t xml:space="preserve">Boca de BTTC D = 1,20 m - esconsidade 10° - areia e brita comerciais - alas retas</t>
  </si>
  <si>
    <t xml:space="preserve">0804340</t>
  </si>
  <si>
    <t xml:space="preserve">Boca de BTTC D = 1,20 m - esconsidade 10° - areia extraída e brita produzida - alas retas</t>
  </si>
  <si>
    <t xml:space="preserve">0804451</t>
  </si>
  <si>
    <t xml:space="preserve">Boca de BTTC D = 1,20 m - esconsidade 15° - areia e brita comerciais - alas esconsas</t>
  </si>
  <si>
    <t xml:space="preserve">0804343</t>
  </si>
  <si>
    <t xml:space="preserve">Boca de BTTC D = 1,20 m - esconsidade 15° - areia e brita comerciais - alas retas</t>
  </si>
  <si>
    <t xml:space="preserve">0804450</t>
  </si>
  <si>
    <t xml:space="preserve">Boca de BTTC D = 1,20 m - esconsidade 15° - areia extraída e brita produzida - alas esconsas</t>
  </si>
  <si>
    <t xml:space="preserve">0804342</t>
  </si>
  <si>
    <t xml:space="preserve">Boca de BTTC D = 1,20 m - esconsidade 15° - areia extraída e brita produzida - alas retas</t>
  </si>
  <si>
    <t xml:space="preserve">0804345</t>
  </si>
  <si>
    <t xml:space="preserve">Boca de BTTC D = 1,20 m - esconsidade 20° - areia e brita comerciais - alas retas</t>
  </si>
  <si>
    <t xml:space="preserve">0804344</t>
  </si>
  <si>
    <t xml:space="preserve">Boca de BTTC D = 1,20 m - esconsidade 20° - areia extraída e brita produzida - alas retas</t>
  </si>
  <si>
    <t xml:space="preserve">0804347</t>
  </si>
  <si>
    <t xml:space="preserve">Boca de BTTC D = 1,20 m - esconsidade 25° - areia e brita comerciais - alas retas</t>
  </si>
  <si>
    <t xml:space="preserve">0804346</t>
  </si>
  <si>
    <t xml:space="preserve">Boca de BTTC D = 1,20 m - esconsidade 25° - areia extraída e brita produzida - alas retas</t>
  </si>
  <si>
    <t xml:space="preserve">0804453</t>
  </si>
  <si>
    <t xml:space="preserve">Boca de BTTC D = 1,20 m - esconsidade 30° - areia e brita comerciais - alas esconsas</t>
  </si>
  <si>
    <t xml:space="preserve">0804349</t>
  </si>
  <si>
    <t xml:space="preserve">Boca de BTTC D = 1,20 m - esconsidade 30° - areia e brita comerciais - alas retas</t>
  </si>
  <si>
    <t xml:space="preserve">0804452</t>
  </si>
  <si>
    <t xml:space="preserve">Boca de BTTC D = 1,20 m - esconsidade 30° - areia extraída e brita produzida - alas esconsas</t>
  </si>
  <si>
    <t xml:space="preserve">0804348</t>
  </si>
  <si>
    <t xml:space="preserve">Boca de BTTC D = 1,20 m - esconsidade 30° - areia extraída e brita produzida - alas retas</t>
  </si>
  <si>
    <t xml:space="preserve">0804351</t>
  </si>
  <si>
    <t xml:space="preserve">Boca de BTTC D = 1,20 m - esconsidade 35° - areia e brita comerciais - alas retas</t>
  </si>
  <si>
    <t xml:space="preserve">0804350</t>
  </si>
  <si>
    <t xml:space="preserve">Boca de BTTC D = 1,20 m - esconsidade 35° - areia extraída e brita produzida - alas retas</t>
  </si>
  <si>
    <t xml:space="preserve">0804353</t>
  </si>
  <si>
    <t xml:space="preserve">Boca de BTTC D = 1,20 m - esconsidade 40° - areia e brita comerciais - alas retas</t>
  </si>
  <si>
    <t xml:space="preserve">0804352</t>
  </si>
  <si>
    <t xml:space="preserve">Boca de BTTC D = 1,20 m - esconsidade 40° - areia extraída e brita produzida - alas retas</t>
  </si>
  <si>
    <t xml:space="preserve">0804455</t>
  </si>
  <si>
    <t xml:space="preserve">Boca de BTTC D = 1,20 m - esconsidade 45° - areia e brita comerciais - alas esconsas</t>
  </si>
  <si>
    <t xml:space="preserve">0804355</t>
  </si>
  <si>
    <t xml:space="preserve">Boca de BTTC D = 1,20 m - esconsidade 45° - areia e brita comerciais - alas retas</t>
  </si>
  <si>
    <t xml:space="preserve">0804454</t>
  </si>
  <si>
    <t xml:space="preserve">Boca de BTTC D = 1,20 m - esconsidade 45° - areia extraída e brita produzida - alas esconsas</t>
  </si>
  <si>
    <t xml:space="preserve">0804354</t>
  </si>
  <si>
    <t xml:space="preserve">Boca de BTTC D = 1,20 m - esconsidade 45° - areia extraída e brita produzida - alas retas</t>
  </si>
  <si>
    <t xml:space="preserve">0804339</t>
  </si>
  <si>
    <t xml:space="preserve">Boca de BTTC D = 1,20 m - esconsidade 5° - areia e brita comerciais - alas retas</t>
  </si>
  <si>
    <t xml:space="preserve">0804338</t>
  </si>
  <si>
    <t xml:space="preserve">Boca de BTTC D = 1,20 m - esconsidade 5° - areia extraída e brita produzida - alas retas</t>
  </si>
  <si>
    <t xml:space="preserve">0804457</t>
  </si>
  <si>
    <t xml:space="preserve">Boca de BTTC D = 1,50 m - esconsidade 0° - areia e brita comerciais - alas esconsas</t>
  </si>
  <si>
    <t xml:space="preserve">0804357</t>
  </si>
  <si>
    <t xml:space="preserve">Boca de BTTC D = 1,50 m - esconsidade 0° - areia e brita comerciais - alas retas</t>
  </si>
  <si>
    <t xml:space="preserve">0804456</t>
  </si>
  <si>
    <t xml:space="preserve">Boca de BTTC D = 1,50 m - esconsidade 0° - areia extraída e brita produzida - alas esconsas</t>
  </si>
  <si>
    <t xml:space="preserve">0804356</t>
  </si>
  <si>
    <t xml:space="preserve">Boca de BTTC D = 1,50 m - esconsidade 0° - areia extraída e brita produzida - alas retas</t>
  </si>
  <si>
    <t xml:space="preserve">0804361</t>
  </si>
  <si>
    <t xml:space="preserve">Boca de BTTC D = 1,50 m - esconsidade 10° - areia e brita comerciais - alas retas</t>
  </si>
  <si>
    <t xml:space="preserve">0804360</t>
  </si>
  <si>
    <t xml:space="preserve">Boca de BTTC D = 1,50 m - esconsidade 10° - areia extraída e brita produzida - alas retas</t>
  </si>
  <si>
    <t xml:space="preserve">0804459</t>
  </si>
  <si>
    <t xml:space="preserve">Boca de BTTC D = 1,50 m - esconsidade 15° - areia e brita comerciais - alas esconsas</t>
  </si>
  <si>
    <t xml:space="preserve">0804363</t>
  </si>
  <si>
    <t xml:space="preserve">Boca de BTTC D = 1,50 m - esconsidade 15° - areia e brita comerciais - alas retas</t>
  </si>
  <si>
    <t xml:space="preserve">0804458</t>
  </si>
  <si>
    <t xml:space="preserve">Boca de BTTC D = 1,50 m - esconsidade 15° - areia extraída e brita produzida - alas esconsas</t>
  </si>
  <si>
    <t xml:space="preserve">0804362</t>
  </si>
  <si>
    <t xml:space="preserve">Boca de BTTC D = 1,50 m - esconsidade 15° - areia extraída e brita produzida - alas retas</t>
  </si>
  <si>
    <t xml:space="preserve">0804365</t>
  </si>
  <si>
    <t xml:space="preserve">Boca de BTTC D = 1,50 m - esconsidade 20° - areia e brita comerciais - alas retas</t>
  </si>
  <si>
    <t xml:space="preserve">0804364</t>
  </si>
  <si>
    <t xml:space="preserve">Boca de BTTC D = 1,50 m - esconsidade 20° - areia extraída e brita produzida - alas retas</t>
  </si>
  <si>
    <t xml:space="preserve">0804367</t>
  </si>
  <si>
    <t xml:space="preserve">Boca de BTTC D = 1,50 m - esconsidade 25° - areia e brita comerciais - alas retas</t>
  </si>
  <si>
    <t xml:space="preserve">0804366</t>
  </si>
  <si>
    <t xml:space="preserve">Boca de BTTC D = 1,50 m - esconsidade 25° - areia extraída e brita produzida - alas retas</t>
  </si>
  <si>
    <t xml:space="preserve">0804461</t>
  </si>
  <si>
    <t xml:space="preserve">Boca de BTTC D = 1,50 m - esconsidade 30° - areia e brita comerciais - alas esconsas</t>
  </si>
  <si>
    <t xml:space="preserve">0804369</t>
  </si>
  <si>
    <t xml:space="preserve">Boca de BTTC D = 1,50 m - esconsidade 30° - areia e brita comerciais - alas retas</t>
  </si>
  <si>
    <t xml:space="preserve">0804460</t>
  </si>
  <si>
    <t xml:space="preserve">Boca de BTTC D = 1,50 m - esconsidade 30° - areia extraída e brita produzida - alas esconsas</t>
  </si>
  <si>
    <t xml:space="preserve">0804371</t>
  </si>
  <si>
    <t xml:space="preserve">Boca de BTTC D = 1,50 m - esconsidade 35° - areia e brita comerciais - alas retas</t>
  </si>
  <si>
    <t xml:space="preserve">0804370</t>
  </si>
  <si>
    <t xml:space="preserve">Boca de BTTC D = 1,50 m - esconsidade 35° - areia extraída e brita produzida - alas retas</t>
  </si>
  <si>
    <t xml:space="preserve">0804373</t>
  </si>
  <si>
    <t xml:space="preserve">Boca de BTTC D = 1,50 m - esconsidade 40° - areia e brita comerciais - alas retas</t>
  </si>
  <si>
    <t xml:space="preserve">0804372</t>
  </si>
  <si>
    <t xml:space="preserve">Boca de BTTC D = 1,50 m - esconsidade 40° - areia extraída e brita produzida - alas retas</t>
  </si>
  <si>
    <t xml:space="preserve">0804463</t>
  </si>
  <si>
    <t xml:space="preserve">Boca de BTTC D = 1,50 m - esconsidade 45° - areia e brita comerciais - alas esconsas</t>
  </si>
  <si>
    <t xml:space="preserve">0804375</t>
  </si>
  <si>
    <t xml:space="preserve">Boca de BTTC D = 1,50 m - esconsidade 45° - areia e brita comerciais - alas retas</t>
  </si>
  <si>
    <t xml:space="preserve">0804462</t>
  </si>
  <si>
    <t xml:space="preserve">Boca de BTTC D = 1,50 m - esconsidade 45° - areia extraída e brita produzida - alas esconsas</t>
  </si>
  <si>
    <t xml:space="preserve">0804374</t>
  </si>
  <si>
    <t xml:space="preserve">Boca de BTTC D = 1,50 m - esconsidade 45° - areia extraída e brita produzida - alas retas</t>
  </si>
  <si>
    <t xml:space="preserve">0804359</t>
  </si>
  <si>
    <t xml:space="preserve">Boca de BTTC D = 1,50 m - esconsidade 5° - areia e brita comerciais - alas retas</t>
  </si>
  <si>
    <t xml:space="preserve">0804358</t>
  </si>
  <si>
    <t xml:space="preserve">Boca de BTTC D = 1,50 m - esconsidade 5° - areia extraída e brita produzida - alas retas</t>
  </si>
  <si>
    <t xml:space="preserve">0804368</t>
  </si>
  <si>
    <t xml:space="preserve">Boca de BTTC D = 1,50 m esconsidade 30° - areia extraída e brita produzida - alas retas</t>
  </si>
  <si>
    <t xml:space="preserve">0804465</t>
  </si>
  <si>
    <t xml:space="preserve">Confecção de tubos de concreto armado D = 0,60 m PA1 - areia e brita comerciais</t>
  </si>
  <si>
    <t xml:space="preserve">0804464</t>
  </si>
  <si>
    <t xml:space="preserve">Confecção de tubos de concreto armado D = 0,60 m PA1 - areia extraída e brita produzida</t>
  </si>
  <si>
    <t xml:space="preserve">0804475</t>
  </si>
  <si>
    <t xml:space="preserve">Confecção de tubos de concreto armado D = 0,60 m PA2 - areia e brita comerciais</t>
  </si>
  <si>
    <t xml:space="preserve">0804474</t>
  </si>
  <si>
    <t xml:space="preserve">Confecção de tubos de concreto armado D = 0,60 m PA2 - areia extraída e brita produzida</t>
  </si>
  <si>
    <t xml:space="preserve">0804485</t>
  </si>
  <si>
    <t xml:space="preserve">Confecção de tubos de concreto armado D = 0,60 m PA3 - areia e brita comerciais</t>
  </si>
  <si>
    <t xml:space="preserve">0804484</t>
  </si>
  <si>
    <t xml:space="preserve">Confecção de tubos de concreto armado D = 0,60 m PA3 - areia extraída e brita produzida</t>
  </si>
  <si>
    <t xml:space="preserve">0804495</t>
  </si>
  <si>
    <t xml:space="preserve">Confecção de tubos de concreto armado D = 0,60 m PA4 - areia e brita comerciais</t>
  </si>
  <si>
    <t xml:space="preserve">0804494</t>
  </si>
  <si>
    <t xml:space="preserve">Confecção de tubos de concreto armado D = 0,60 m PA4 - areia extraída e brita produzida</t>
  </si>
  <si>
    <t xml:space="preserve">0804467</t>
  </si>
  <si>
    <t xml:space="preserve">Confecção de tubos de concreto armado D = 0,80 m PA1 - areia e brita comerciais</t>
  </si>
  <si>
    <t xml:space="preserve">0804466</t>
  </si>
  <si>
    <t xml:space="preserve">Confecção de tubos de concreto armado D = 0,80 m PA1 - areia extraída e brita produzida</t>
  </si>
  <si>
    <t xml:space="preserve">0804477</t>
  </si>
  <si>
    <t xml:space="preserve">Confecção de tubos de concreto armado D = 0,80 m PA2 - areia e brita comerciais</t>
  </si>
  <si>
    <t xml:space="preserve">0804476</t>
  </si>
  <si>
    <t xml:space="preserve">Confecção de tubos de concreto armado D = 0,80 m PA2 - areia extraída e brita produzida</t>
  </si>
  <si>
    <t xml:space="preserve">0804487</t>
  </si>
  <si>
    <t xml:space="preserve">Confecção de tubos de concreto armado D = 0,80 m PA3 - areia e brita comerciais</t>
  </si>
  <si>
    <t xml:space="preserve">0804486</t>
  </si>
  <si>
    <t xml:space="preserve">Confecção de tubos de concreto armado D = 0,80 m PA3 - areia extraída e brita produzida</t>
  </si>
  <si>
    <t xml:space="preserve">0804497</t>
  </si>
  <si>
    <t xml:space="preserve">Confecção de tubos de concreto armado D = 0,80 m PA4 - areia e brita comerciais</t>
  </si>
  <si>
    <t xml:space="preserve">0804496</t>
  </si>
  <si>
    <t xml:space="preserve">Confecção de tubos de concreto armado D = 0,80 m PA4 - areia extraída e brita produzida</t>
  </si>
  <si>
    <t xml:space="preserve">0804469</t>
  </si>
  <si>
    <t xml:space="preserve">Confecção de tubos de concreto armado D = 1,00 m PA1 - areia e brita comerciais</t>
  </si>
  <si>
    <t xml:space="preserve">0804468</t>
  </si>
  <si>
    <t xml:space="preserve">Confecção de tubos de concreto armado D = 1,00 m PA1 - areia extraída e brita produzida</t>
  </si>
  <si>
    <t xml:space="preserve">0804479</t>
  </si>
  <si>
    <t xml:space="preserve">Confecção de tubos de concreto armado D = 1,00 m PA2 - areia e brita comerciais</t>
  </si>
  <si>
    <t xml:space="preserve">0804478</t>
  </si>
  <si>
    <t xml:space="preserve">Confecção de tubos de concreto armado D = 1,00 m PA2 - areia extraída e brita produzida</t>
  </si>
  <si>
    <t xml:space="preserve">0804489</t>
  </si>
  <si>
    <t xml:space="preserve">Confecção de tubos de concreto armado D = 1,00 m PA3 - areia e brita comerciais</t>
  </si>
  <si>
    <t xml:space="preserve">0804488</t>
  </si>
  <si>
    <t xml:space="preserve">Confecção de tubos de concreto armado D = 1,00 m PA3 - areia extraída e brita produzida</t>
  </si>
  <si>
    <t xml:space="preserve">0804499</t>
  </si>
  <si>
    <t xml:space="preserve">Confecção de tubos de concreto armado D = 1,00 m PA4 - areia e brita comerciais</t>
  </si>
  <si>
    <t xml:space="preserve">0804498</t>
  </si>
  <si>
    <t xml:space="preserve">Confecção de tubos de concreto armado D = 1,00 m PA4 - areia extraída e brita produzida</t>
  </si>
  <si>
    <t xml:space="preserve">0804471</t>
  </si>
  <si>
    <t xml:space="preserve">Confecção de tubos de concreto armado D = 1,20 m PA1 - areia e brita comerciais</t>
  </si>
  <si>
    <t xml:space="preserve">0804470</t>
  </si>
  <si>
    <t xml:space="preserve">Confecção de tubos de concreto armado D = 1,20 m PA1 - areia extraída e brita produzida</t>
  </si>
  <si>
    <t xml:space="preserve">0804481</t>
  </si>
  <si>
    <t xml:space="preserve">Confecção de tubos de concreto armado D = 1,20 m PA2 - areia e brita comerciais</t>
  </si>
  <si>
    <t xml:space="preserve">0804480</t>
  </si>
  <si>
    <t xml:space="preserve">Confecção de tubos de concreto armado D = 1,20 m PA2 - areia extraída e brita produzida</t>
  </si>
  <si>
    <t xml:space="preserve">0804491</t>
  </si>
  <si>
    <t xml:space="preserve">Confecção de tubos de concreto armado D = 1,20 m PA3 - areia e brita comerciais</t>
  </si>
  <si>
    <t xml:space="preserve">0804490</t>
  </si>
  <si>
    <t xml:space="preserve">Confecção de tubos de concreto armado D = 1,20 m PA3 - areia extraída e brita produzida</t>
  </si>
  <si>
    <t xml:space="preserve">0804501</t>
  </si>
  <si>
    <t xml:space="preserve">Confecção de tubos de concreto armado D = 1,20 m PA4 - areia e brita comerciais</t>
  </si>
  <si>
    <t xml:space="preserve">0804500</t>
  </si>
  <si>
    <t xml:space="preserve">Confecção de tubos de concreto armado D = 1,20 m PA4 - areia extraída e brita produzida</t>
  </si>
  <si>
    <t xml:space="preserve">0804473</t>
  </si>
  <si>
    <t xml:space="preserve">Confecção de tubos de concreto armado D = 1,50 m PA1 - areia e brita comerciais</t>
  </si>
  <si>
    <t xml:space="preserve">0804472</t>
  </si>
  <si>
    <t xml:space="preserve">Confecção de tubos de concreto armado D = 1,50 m PA1 - areia extraída e brita produzida</t>
  </si>
  <si>
    <t xml:space="preserve">0804483</t>
  </si>
  <si>
    <t xml:space="preserve">Confecção de tubos de concreto armado D = 1,50 m PA2 - areia e brita comerciais</t>
  </si>
  <si>
    <t xml:space="preserve">0804482</t>
  </si>
  <si>
    <t xml:space="preserve">Confecção de tubos de concreto armado D = 1,50 m PA2 - areia extraída e brita produzida</t>
  </si>
  <si>
    <t xml:space="preserve">0804493</t>
  </si>
  <si>
    <t xml:space="preserve">Confecção de tubos de concreto armado D = 1,50 m PA3 - areia e brita comerciais</t>
  </si>
  <si>
    <t xml:space="preserve">0804492</t>
  </si>
  <si>
    <t xml:space="preserve">Confecção de tubos de concreto armado D = 1,50 m PA3 - areia extraída e brita produzida</t>
  </si>
  <si>
    <t xml:space="preserve">0804503</t>
  </si>
  <si>
    <t xml:space="preserve">Confecção de tubos de concreto armado D = 1,50 m PA4 - areia e brita comerciais</t>
  </si>
  <si>
    <t xml:space="preserve">0804502</t>
  </si>
  <si>
    <t xml:space="preserve">Confecção de tubos de concreto armado D = 1,50 m PA4 - areia extraída e brita produzida</t>
  </si>
  <si>
    <t xml:space="preserve">0804180</t>
  </si>
  <si>
    <t xml:space="preserve">Corpo de BDTC D = 0,80 m PA1 - areia extraída e brita e pedra de mão produzidas</t>
  </si>
  <si>
    <t xml:space="preserve">0804181</t>
  </si>
  <si>
    <t xml:space="preserve">Corpo de BDTC D = 0,80 m PA1 - areia, brita e pedra de mão comerciais</t>
  </si>
  <si>
    <t xml:space="preserve">0804182</t>
  </si>
  <si>
    <t xml:space="preserve">Corpo de BDTC D = 0,80 m PA2 - areia extraída e brita e pedra de mão produzidas</t>
  </si>
  <si>
    <t xml:space="preserve">0804183</t>
  </si>
  <si>
    <t xml:space="preserve">Corpo de BDTC D = 0,80 m PA2 - areia, brita e pedra de mão comerciais</t>
  </si>
  <si>
    <t xml:space="preserve">0804184</t>
  </si>
  <si>
    <t xml:space="preserve">Corpo de BDTC D = 0,80 m PA3 - areia extraída e brita e pedra de mão produzidas</t>
  </si>
  <si>
    <t xml:space="preserve">0804185</t>
  </si>
  <si>
    <t xml:space="preserve">Corpo de BDTC D = 0,80 m PA3 - areia, brita e pedra de mão comerciais</t>
  </si>
  <si>
    <t xml:space="preserve">0804186</t>
  </si>
  <si>
    <t xml:space="preserve">Corpo de BDTC D = 0,80 m PA4 - areia extraída e brita e pedra de mão produzidas</t>
  </si>
  <si>
    <t xml:space="preserve">0804187</t>
  </si>
  <si>
    <t xml:space="preserve">Corpo de BDTC D = 0,80 m PA4 - areia, brita e pedra de mão comerciais</t>
  </si>
  <si>
    <t xml:space="preserve">0804188</t>
  </si>
  <si>
    <t xml:space="preserve">Corpo de BDTC D = 1,00 m PA1 - areia extraída e brita e pedra de mão produzidas</t>
  </si>
  <si>
    <t xml:space="preserve">0804189</t>
  </si>
  <si>
    <t xml:space="preserve">Corpo de BDTC D = 1,00 m PA1 - areia, brita e pedra de mão comerciais</t>
  </si>
  <si>
    <t xml:space="preserve">0804190</t>
  </si>
  <si>
    <t xml:space="preserve">Corpo de BDTC D = 1,00 m PA2 - areia extraída e brita e pedra de mão produzidas</t>
  </si>
  <si>
    <t xml:space="preserve">0804191</t>
  </si>
  <si>
    <t xml:space="preserve">Corpo de BDTC D = 1,00 m PA2 - areia, brita e pedra de mão comerciais</t>
  </si>
  <si>
    <t xml:space="preserve">0804192</t>
  </si>
  <si>
    <t xml:space="preserve">Corpo de BDTC D = 1,00 m PA3 - areia extraída e brita e pedra de mão produzidas</t>
  </si>
  <si>
    <t xml:space="preserve">0804193</t>
  </si>
  <si>
    <t xml:space="preserve">Corpo de BDTC D = 1,00 m PA3 - areia, brita e pedra de mão comerciais</t>
  </si>
  <si>
    <t xml:space="preserve">0804194</t>
  </si>
  <si>
    <t xml:space="preserve">Corpo de BDTC D = 1,00 m PA4 - areia extraída e brita e pedra de mão produzidas</t>
  </si>
  <si>
    <t xml:space="preserve">0804195</t>
  </si>
  <si>
    <t xml:space="preserve">Corpo de BDTC D = 1,00 m PA4 - areia, brita e pedra de mão comerciais</t>
  </si>
  <si>
    <t xml:space="preserve">0804196</t>
  </si>
  <si>
    <t xml:space="preserve">Corpo de BDTC D = 1,20 m PA1 - areia extraída e brita e pedra de mão produzidas</t>
  </si>
  <si>
    <t xml:space="preserve">0804197</t>
  </si>
  <si>
    <t xml:space="preserve">Corpo de BDTC D = 1,20 m PA1 - areia, brita e pedra de mão comerciais</t>
  </si>
  <si>
    <t xml:space="preserve">0804198</t>
  </si>
  <si>
    <t xml:space="preserve">Corpo de BDTC D = 1,20 m PA2 - areia extraída e brita e pedra de mão produzidas</t>
  </si>
  <si>
    <t xml:space="preserve">0804199</t>
  </si>
  <si>
    <t xml:space="preserve">Corpo de BDTC D = 1,20 m PA2 - areia, brita e pedra de mão comerciais</t>
  </si>
  <si>
    <t xml:space="preserve">0804200</t>
  </si>
  <si>
    <t xml:space="preserve">Corpo de BDTC D = 1,20 m PA3 - areia extraída e brita e pedra de mão produzidas</t>
  </si>
  <si>
    <t xml:space="preserve">0804201</t>
  </si>
  <si>
    <t xml:space="preserve">Corpo de BDTC D = 1,20 m PA3 - areia, brita e pedra de mão comerciais</t>
  </si>
  <si>
    <t xml:space="preserve">0804202</t>
  </si>
  <si>
    <t xml:space="preserve">Corpo de BDTC D = 1,20 m PA4 - areia extraída e brita e pedra de mão produzidas</t>
  </si>
  <si>
    <t xml:space="preserve">0804203</t>
  </si>
  <si>
    <t xml:space="preserve">Corpo de BDTC D = 1,20 m PA4 - areia, brita e pedra de mão comerciais</t>
  </si>
  <si>
    <t xml:space="preserve">0804204</t>
  </si>
  <si>
    <t xml:space="preserve">Corpo de BDTC D = 1,50 m PA1 - areia extraída e brita e pedra de mão produzidas</t>
  </si>
  <si>
    <t xml:space="preserve">0804205</t>
  </si>
  <si>
    <t xml:space="preserve">Corpo de BDTC D = 1,50 m PA1 - areia, brita e pedra de mão comerciais</t>
  </si>
  <si>
    <t xml:space="preserve">0804206</t>
  </si>
  <si>
    <t xml:space="preserve">Corpo de BDTC D = 1,50 m PA2 - areia extraída e brita e pedra de mão produzidas</t>
  </si>
  <si>
    <t xml:space="preserve">0804207</t>
  </si>
  <si>
    <t xml:space="preserve">Corpo de BDTC D = 1,50 m PA2 - areia, brita e pedra de mão comerciais</t>
  </si>
  <si>
    <t xml:space="preserve">0804208</t>
  </si>
  <si>
    <t xml:space="preserve">Corpo de BDTC D = 1,50 m PA3 - areia extraída e brita e pedra de mão produzidas</t>
  </si>
  <si>
    <t xml:space="preserve">0804209</t>
  </si>
  <si>
    <t xml:space="preserve">Corpo de BDTC D = 1,50 m PA3 - areia, brita e pedra de mão comerciais</t>
  </si>
  <si>
    <t xml:space="preserve">0804210</t>
  </si>
  <si>
    <t xml:space="preserve">Corpo de BDTC D = 1,50 m PA4 - areia extraída e brita e pedra de mão produzidas</t>
  </si>
  <si>
    <t xml:space="preserve">0804211</t>
  </si>
  <si>
    <t xml:space="preserve">Corpo de BDTC D = 1,50 m PA4 - areia, brita e pedra de mão comerciais</t>
  </si>
  <si>
    <t xml:space="preserve">0804012</t>
  </si>
  <si>
    <t xml:space="preserve">Corpo de BSTC D = 0,40 m PA1 - areia extraída e brita e pedra de mão produzidas</t>
  </si>
  <si>
    <t xml:space="preserve">0804013</t>
  </si>
  <si>
    <t xml:space="preserve">Corpo de BSTC D = 0,40 m PA1 - areia, brita e pedra de mão comerciais</t>
  </si>
  <si>
    <t xml:space="preserve">0804014</t>
  </si>
  <si>
    <t xml:space="preserve">Corpo de BSTC D = 0,40 m PA2 - areia extraída e brita e pedra de mão produzidas</t>
  </si>
  <si>
    <t xml:space="preserve">0804015</t>
  </si>
  <si>
    <t xml:space="preserve">Corpo de BSTC D = 0,40 m PA2 - areia, brita e pedra de mão comerciais</t>
  </si>
  <si>
    <t xml:space="preserve">0804016</t>
  </si>
  <si>
    <t xml:space="preserve">Corpo de BSTC D = 0,40 m PA3 - areia extraída e brita e pedra de mão produzidas</t>
  </si>
  <si>
    <t xml:space="preserve">0804017</t>
  </si>
  <si>
    <t xml:space="preserve">Corpo de BSTC D = 0,40 m PA3 - areia, brita e pedra de mão comerciais</t>
  </si>
  <si>
    <t xml:space="preserve">0804018</t>
  </si>
  <si>
    <t xml:space="preserve">Corpo de BSTC D = 0,40 m PA4 - areia extraída e brita e pedra de mão produzidas</t>
  </si>
  <si>
    <t xml:space="preserve">0804019</t>
  </si>
  <si>
    <t xml:space="preserve">Corpo de BSTC D = 0,40 m PA4 - areia, brita e pedra de mão comerciais</t>
  </si>
  <si>
    <t xml:space="preserve">0804020</t>
  </si>
  <si>
    <t xml:space="preserve">Corpo de BSTC D = 0,60 m PA1 - areia extraída e brita e pedra de mão produzidas</t>
  </si>
  <si>
    <t xml:space="preserve">0804021</t>
  </si>
  <si>
    <t xml:space="preserve">Corpo de BSTC D = 0,60 m PA1 - areia, brita e pedra de mão comerciais</t>
  </si>
  <si>
    <t xml:space="preserve">0804022</t>
  </si>
  <si>
    <t xml:space="preserve">Corpo de BSTC D = 0,60 m PA2 - areia extraída e brita e pedra de mão produzidas</t>
  </si>
  <si>
    <t xml:space="preserve">0804023</t>
  </si>
  <si>
    <t xml:space="preserve">Corpo de BSTC D = 0,60 m PA2 - areia, brita e pedra de mão comerciais</t>
  </si>
  <si>
    <t xml:space="preserve">0804024</t>
  </si>
  <si>
    <t xml:space="preserve">Corpo de BSTC D = 0,60 m PA3 - areia extraída e brita e pedra de mão produzidas</t>
  </si>
  <si>
    <t xml:space="preserve">0804025</t>
  </si>
  <si>
    <t xml:space="preserve">Corpo de BSTC D = 0,60 m PA3 - areia, brita e pedra de mão comerciais</t>
  </si>
  <si>
    <t xml:space="preserve">0804026</t>
  </si>
  <si>
    <t xml:space="preserve">Corpo de BSTC D = 0,60 m PA4 - areia extraída e brita e pedra de mão produzidas</t>
  </si>
  <si>
    <t xml:space="preserve">0804027</t>
  </si>
  <si>
    <t xml:space="preserve">Corpo de BSTC D = 0,60 m PA4 - areia, brita e pedra de mão comerciais</t>
  </si>
  <si>
    <t xml:space="preserve">0804028</t>
  </si>
  <si>
    <t xml:space="preserve">Corpo de BSTC D = 0,80 m PA1 - areia extraída e brita e pedra de mão produzidas</t>
  </si>
  <si>
    <t xml:space="preserve">0804029</t>
  </si>
  <si>
    <t xml:space="preserve">Corpo de BSTC D = 0,80 m PA1 - areia, brita e pedra de mão comerciais</t>
  </si>
  <si>
    <t xml:space="preserve">0804030</t>
  </si>
  <si>
    <t xml:space="preserve">Corpo de BSTC D = 0,80 m PA2 - areia extraída e brita e pedra de mão produzidas</t>
  </si>
  <si>
    <t xml:space="preserve">0804031</t>
  </si>
  <si>
    <t xml:space="preserve">Corpo de BSTC D = 0,80 m PA2 - areia, brita e pedra de mão comerciais</t>
  </si>
  <si>
    <t xml:space="preserve">0804032</t>
  </si>
  <si>
    <t xml:space="preserve">Corpo de BSTC D = 0,80 m PA3 - areia extraída e brita e pedra de mão produzidas</t>
  </si>
  <si>
    <t xml:space="preserve">0804033</t>
  </si>
  <si>
    <t xml:space="preserve">Corpo de BSTC D = 0,80 m PA3 - areia, brita e pedra de mão comerciais</t>
  </si>
  <si>
    <t xml:space="preserve">0804034</t>
  </si>
  <si>
    <t xml:space="preserve">Corpo de BSTC D = 0,80 m PA4 - areia extraída e brita e pedra de mão produzidas</t>
  </si>
  <si>
    <t xml:space="preserve">0804035</t>
  </si>
  <si>
    <t xml:space="preserve">Corpo de BSTC D = 0,80 m PA4 - areia, brita e pedra de mão comerciais</t>
  </si>
  <si>
    <t xml:space="preserve">0804036</t>
  </si>
  <si>
    <t xml:space="preserve">Corpo de BSTC D = 1,00 m PA1 - areia extraída e brita e pedra de mão produzidas</t>
  </si>
  <si>
    <t xml:space="preserve">0804037</t>
  </si>
  <si>
    <t xml:space="preserve">Corpo de BSTC D = 1,00 m PA1 - areia, brita e pedra de mão comerciais</t>
  </si>
  <si>
    <t xml:space="preserve">0804038</t>
  </si>
  <si>
    <t xml:space="preserve">Corpo de BSTC D = 1,00 m PA2 - areia extraída e brita e pedra de mão produzidas</t>
  </si>
  <si>
    <t xml:space="preserve">0804039</t>
  </si>
  <si>
    <t xml:space="preserve">Corpo de BSTC D = 1,00 m PA2 - areia, brita e pedra de mão comerciais</t>
  </si>
  <si>
    <t xml:space="preserve">0804040</t>
  </si>
  <si>
    <t xml:space="preserve">Corpo de BSTC D = 1,00 m PA3 - areia extraída e brita e pedra de mão produzidas</t>
  </si>
  <si>
    <t xml:space="preserve">0804041</t>
  </si>
  <si>
    <t xml:space="preserve">Corpo de BSTC D = 1,00 m PA3 - areia, brita e pedra de mão comerciais</t>
  </si>
  <si>
    <t xml:space="preserve">0804042</t>
  </si>
  <si>
    <t xml:space="preserve">Corpo de BSTC D = 1,00 m PA4 - areia extraída e brita e pedra de mão produzidas</t>
  </si>
  <si>
    <t xml:space="preserve">0804043</t>
  </si>
  <si>
    <t xml:space="preserve">Corpo de BSTC D = 1,00 m PA4 - areia, brita e pedra de mão comerciais</t>
  </si>
  <si>
    <t xml:space="preserve">0804044</t>
  </si>
  <si>
    <t xml:space="preserve">Corpo de BSTC D = 1,20 m PA1 - areia extraída e brita e pedra de mão produzidas</t>
  </si>
  <si>
    <t xml:space="preserve">0804045</t>
  </si>
  <si>
    <t xml:space="preserve">Corpo de BSTC D = 1,20 m PA1 - areia, brita e pedra de mão comerciais</t>
  </si>
  <si>
    <t xml:space="preserve">0804046</t>
  </si>
  <si>
    <t xml:space="preserve">Corpo de BSTC D = 1,20 m PA2 - areia extraída e brita e pedra de mão produzidas</t>
  </si>
  <si>
    <t xml:space="preserve">0804047</t>
  </si>
  <si>
    <t xml:space="preserve">Corpo de BSTC D = 1,20 m PA2 - areia, brita e pedra de mão comerciais</t>
  </si>
  <si>
    <t xml:space="preserve">0804048</t>
  </si>
  <si>
    <t xml:space="preserve">Corpo de BSTC D = 1,20 m PA3 - areia extraída e brita e pedra de mão produzidas</t>
  </si>
  <si>
    <t xml:space="preserve">0804049</t>
  </si>
  <si>
    <t xml:space="preserve">Corpo de BSTC D = 1,20 m PA3 - areia, brita e pedra de mão comerciais</t>
  </si>
  <si>
    <t xml:space="preserve">0804050</t>
  </si>
  <si>
    <t xml:space="preserve">Corpo de BSTC D = 1,20 m PA4 - areia extraída e brita e pedra de mão produzidas</t>
  </si>
  <si>
    <t xml:space="preserve">0804051</t>
  </si>
  <si>
    <t xml:space="preserve">Corpo de BSTC D = 1,20 m PA4 - areia, brita e pedra de mão comerciais</t>
  </si>
  <si>
    <t xml:space="preserve">0804052</t>
  </si>
  <si>
    <t xml:space="preserve">Corpo de BSTC D = 1,50 m PA1 - areia extraída e brita e pedra de mão produzidas</t>
  </si>
  <si>
    <t xml:space="preserve">0804053</t>
  </si>
  <si>
    <t xml:space="preserve">Corpo de BSTC D = 1,50 m PA1 - areia, brita e pedra de mão comerciais</t>
  </si>
  <si>
    <t xml:space="preserve">0804054</t>
  </si>
  <si>
    <t xml:space="preserve">Corpo de BSTC D = 1,50 m PA2 - areia extraída e brita e pedra de mão produzidas</t>
  </si>
  <si>
    <t xml:space="preserve">0804055</t>
  </si>
  <si>
    <t xml:space="preserve">Corpo de BSTC D = 1,50 m PA2 - areia, brita e pedra de mão comerciais</t>
  </si>
  <si>
    <t xml:space="preserve">0804056</t>
  </si>
  <si>
    <t xml:space="preserve">Corpo de BSTC D = 1,50 m PA3 - areia extraída e brita e pedra de mão produzidas</t>
  </si>
  <si>
    <t xml:space="preserve">0804057</t>
  </si>
  <si>
    <t xml:space="preserve">Corpo de BSTC D = 1,50 m PA3 - areia, brita e pedra de mão comerciais</t>
  </si>
  <si>
    <t xml:space="preserve">0804058</t>
  </si>
  <si>
    <t xml:space="preserve">Corpo de BSTC D = 1,50 m PA4 - areia extraída e brita e pedra de mão produzidas</t>
  </si>
  <si>
    <t xml:space="preserve">0804059</t>
  </si>
  <si>
    <t xml:space="preserve">Corpo de BSTC D = 1,50 m PA4 - areia, brita e pedra de mão comerciais</t>
  </si>
  <si>
    <t xml:space="preserve">0804292</t>
  </si>
  <si>
    <t xml:space="preserve">Corpo de BTTC D = 1,00 m PA1 - areia extraída e brita e pedra de mão produzidas</t>
  </si>
  <si>
    <t xml:space="preserve">0804293</t>
  </si>
  <si>
    <t xml:space="preserve">Corpo de BTTC D = 1,00 m PA1 - areia, brita e pedra de mão comerciais</t>
  </si>
  <si>
    <t xml:space="preserve">0804294</t>
  </si>
  <si>
    <t xml:space="preserve">Corpo de BTTC D = 1,00 m PA2 - areia extraída e brita e pedra de mão produzidas</t>
  </si>
  <si>
    <t xml:space="preserve">0804295</t>
  </si>
  <si>
    <t xml:space="preserve">Corpo de BTTC D = 1,00 m PA2 - areia, brita e pedra de mão comerciais</t>
  </si>
  <si>
    <t xml:space="preserve">0804296</t>
  </si>
  <si>
    <t xml:space="preserve">Corpo de BTTC D = 1,00 m PA3 - areia extraída e brita e pedra de mão produzidas</t>
  </si>
  <si>
    <t xml:space="preserve">0804297</t>
  </si>
  <si>
    <t xml:space="preserve">Corpo de BTTC D = 1,00 m PA3 - areia, brita e pedra de mão comerciais</t>
  </si>
  <si>
    <t xml:space="preserve">0804298</t>
  </si>
  <si>
    <t xml:space="preserve">Corpo de BTTC D = 1,00 m PA4 - areia extraída e brita e pedra de mão produzidas</t>
  </si>
  <si>
    <t xml:space="preserve">0804299</t>
  </si>
  <si>
    <t xml:space="preserve">Corpo de BTTC D = 1,00 m PA4 - areia, brita e pedra de mão comerciais</t>
  </si>
  <si>
    <t xml:space="preserve">0804300</t>
  </si>
  <si>
    <t xml:space="preserve">Corpo de BTTC D = 1,20 m PA1 - areia extraída e brita e pedra de mão produzidas</t>
  </si>
  <si>
    <t xml:space="preserve">0804301</t>
  </si>
  <si>
    <t xml:space="preserve">Corpo de BTTC D = 1,20 m PA1 - areia, brita e pedra de mão comerciais</t>
  </si>
  <si>
    <t xml:space="preserve">0804302</t>
  </si>
  <si>
    <t xml:space="preserve">Corpo de BTTC D = 1,20 m PA2 - areia extraída e brita e pedra de mão produzidas</t>
  </si>
  <si>
    <t xml:space="preserve">0804303</t>
  </si>
  <si>
    <t xml:space="preserve">Corpo de BTTC D = 1,20 m PA2 - areia, brita e pedra de mão comerciais</t>
  </si>
  <si>
    <t xml:space="preserve">0804304</t>
  </si>
  <si>
    <t xml:space="preserve">Corpo de BTTC D = 1,20 m PA3 - areia extraída e brita e pedra de mão produzidas</t>
  </si>
  <si>
    <t xml:space="preserve">0804305</t>
  </si>
  <si>
    <t xml:space="preserve">Corpo de BTTC D = 1,20 m PA3 - areia, brita e pedra de mão comerciais</t>
  </si>
  <si>
    <t xml:space="preserve">0804306</t>
  </si>
  <si>
    <t xml:space="preserve">Corpo de BTTC D = 1,20 m PA4 - areia extraída e brita e pedra de mão produzidas</t>
  </si>
  <si>
    <t xml:space="preserve">0804307</t>
  </si>
  <si>
    <t xml:space="preserve">Corpo de BTTC D = 1,20 m PA4 - areia, brita e pedra de mão comerciais</t>
  </si>
  <si>
    <t xml:space="preserve">0804308</t>
  </si>
  <si>
    <t xml:space="preserve">Corpo de BTTC D = 1,50 m PA1 - areia extraída e brita e pedra de mão produzidas</t>
  </si>
  <si>
    <t xml:space="preserve">0804309</t>
  </si>
  <si>
    <t xml:space="preserve">Corpo de BTTC D = 1,50 m PA1 - areia, brita e pedra de mão comerciais</t>
  </si>
  <si>
    <t xml:space="preserve">0804310</t>
  </si>
  <si>
    <t xml:space="preserve">Corpo de BTTC D = 1,50 m PA2 - areia extraída e brita e pedra de mão produzidas</t>
  </si>
  <si>
    <t xml:space="preserve">0804311</t>
  </si>
  <si>
    <t xml:space="preserve">Corpo de BTTC D = 1,50 m PA2 - areia, brita e pedra de mão comerciais</t>
  </si>
  <si>
    <t xml:space="preserve">0804312</t>
  </si>
  <si>
    <t xml:space="preserve">Corpo de BTTC D = 1,50 m PA3 - areia extraída e brita e pedra de mão produzidas</t>
  </si>
  <si>
    <t xml:space="preserve">0804313</t>
  </si>
  <si>
    <t xml:space="preserve">Corpo de BTTC D = 1,50 m PA3 - areia, brita e pedra de mão comerciais</t>
  </si>
  <si>
    <t xml:space="preserve">0804314</t>
  </si>
  <si>
    <t xml:space="preserve">Corpo de BTTC D = 1,50 m PA4 - areia extraída e brita e pedra de mão produzidas</t>
  </si>
  <si>
    <t xml:space="preserve">0804315</t>
  </si>
  <si>
    <t xml:space="preserve">Corpo de BTTC D = 1,50 m PA4 - areia, brita e pedra de mão comerciais</t>
  </si>
  <si>
    <t xml:space="preserve">0805446</t>
  </si>
  <si>
    <t xml:space="preserve">Dentes para bueiros duplos D = 0,80 m - areia extraída e brita e pedra de mão produzidas</t>
  </si>
  <si>
    <t xml:space="preserve">0805447</t>
  </si>
  <si>
    <t xml:space="preserve">Dentes para bueiros duplos D = 0,80 m - areia, brita e pedra de mão comerciais</t>
  </si>
  <si>
    <t xml:space="preserve">0805448</t>
  </si>
  <si>
    <t xml:space="preserve">Dentes para bueiros duplos D = 1,00 m - areia extraída e brita e pedra de mão produzidas</t>
  </si>
  <si>
    <t xml:space="preserve">0805449</t>
  </si>
  <si>
    <t xml:space="preserve">Dentes para bueiros duplos D = 1,00 m - areia, brita e pedra de mão comerciais</t>
  </si>
  <si>
    <t xml:space="preserve">0805450</t>
  </si>
  <si>
    <t xml:space="preserve">Dentes para bueiros duplos D = 1,20 m - areia extraída e brita e pedra de mão produzidas</t>
  </si>
  <si>
    <t xml:space="preserve">0805451</t>
  </si>
  <si>
    <t xml:space="preserve">Dentes para bueiros duplos D = 1,20 m - areia, brita e pedra de mão comerciais</t>
  </si>
  <si>
    <t xml:space="preserve">0805452</t>
  </si>
  <si>
    <t xml:space="preserve">Dentes para bueiros duplos D = 1,50 m - areia extraída e brita e pedra de mão produzidas</t>
  </si>
  <si>
    <t xml:space="preserve">0805453</t>
  </si>
  <si>
    <t xml:space="preserve">Dentes para bueiros duplos D = 1,50 m - areia, brita e pedra de mão comerciais</t>
  </si>
  <si>
    <t xml:space="preserve">0805434</t>
  </si>
  <si>
    <t xml:space="preserve">Dentes para bueiros simples D = 0,40 m - areia extraída e brita e pedra de mão produzidas</t>
  </si>
  <si>
    <t xml:space="preserve">0805435</t>
  </si>
  <si>
    <t xml:space="preserve">Dentes para bueiros simples D = 0,40 m - areia, brita e pedra de mão comerciais</t>
  </si>
  <si>
    <t xml:space="preserve">0805436</t>
  </si>
  <si>
    <t xml:space="preserve">Dentes para bueiros simples D = 0,60 m - areia extraída e brita e pedra de mão produzidas</t>
  </si>
  <si>
    <t xml:space="preserve">0805437</t>
  </si>
  <si>
    <t xml:space="preserve">Dentes para bueiros simples D = 0,60 m - areia, brita e pedra de mão comerciais</t>
  </si>
  <si>
    <t xml:space="preserve">0805438</t>
  </si>
  <si>
    <t xml:space="preserve">Dentes para bueiros simples D = 0,80 m - areia extraída e brita e pedra de mão produzidas</t>
  </si>
  <si>
    <t xml:space="preserve">0805439</t>
  </si>
  <si>
    <t xml:space="preserve">Dentes para bueiros simples D = 0,80 m - areia, brita e pedra de mão comerciais</t>
  </si>
  <si>
    <t xml:space="preserve">0805440</t>
  </si>
  <si>
    <t xml:space="preserve">Dentes para bueiros simples D = 1,00 m - areia extraída e brita e pedra de mão produzidas</t>
  </si>
  <si>
    <t xml:space="preserve">0805441</t>
  </si>
  <si>
    <t xml:space="preserve">Dentes para bueiros simples D = 1,00 m - areia, brita e pedra de mão comerciais</t>
  </si>
  <si>
    <t xml:space="preserve">0805442</t>
  </si>
  <si>
    <t xml:space="preserve">Dentes para bueiros simples D = 1,20 m - areia extraída e brita e pedra de mão produzidas</t>
  </si>
  <si>
    <t xml:space="preserve">0805443</t>
  </si>
  <si>
    <t xml:space="preserve">Dentes para bueiros simples D = 1,20 m - areia, brita e pedra de mão comerciais</t>
  </si>
  <si>
    <t xml:space="preserve">0805444</t>
  </si>
  <si>
    <t xml:space="preserve">Dentes para bueiros simples D = 1,50 m - areia extraída e brita e pedra de mão produzidas</t>
  </si>
  <si>
    <t xml:space="preserve">0805445</t>
  </si>
  <si>
    <t xml:space="preserve">Dentes para bueiros simples D = 1,50 m - areia, brita e pedra de mão comerciais</t>
  </si>
  <si>
    <t xml:space="preserve">0805454</t>
  </si>
  <si>
    <t xml:space="preserve">Dentes para bueiros triplos D = 1,00 m - areia extraída e brita e pedra de mão produzidas</t>
  </si>
  <si>
    <t xml:space="preserve">0805455</t>
  </si>
  <si>
    <t xml:space="preserve">Dentes para bueiros triplos D = 1,00 m - areia, brita e pedra de mão comerciais</t>
  </si>
  <si>
    <t xml:space="preserve">0805456</t>
  </si>
  <si>
    <t xml:space="preserve">Dentes para bueiros triplos D = 1,20 m - areia extraída e brita e pedra de mão produzidas</t>
  </si>
  <si>
    <t xml:space="preserve">0805457</t>
  </si>
  <si>
    <t xml:space="preserve">Dentes para bueiros triplos D = 1,20 m - areia, brita e pedra de mão comerciais</t>
  </si>
  <si>
    <t xml:space="preserve">0805458</t>
  </si>
  <si>
    <t xml:space="preserve">Dentes para bueiros triplos D = 1,50 m - areia extraída e brita e pedra de mão produzidas</t>
  </si>
  <si>
    <t xml:space="preserve">0805459</t>
  </si>
  <si>
    <t xml:space="preserve">Dentes para bueiros triplos D = 1,50 m - areia, brita e pedra de mão comerciais</t>
  </si>
  <si>
    <t xml:space="preserve">0909620</t>
  </si>
  <si>
    <t xml:space="preserve">Alvenaria de blocos de concreto 19 x 19 x 39 cm com espessura de 20 cm com argamassa traço 1:0,5:3,5 - areia comercial</t>
  </si>
  <si>
    <t xml:space="preserve">m²</t>
  </si>
  <si>
    <t xml:space="preserve">0909621</t>
  </si>
  <si>
    <t xml:space="preserve">Alvenaria de blocos de concreto 19 x 19 x 39 cm com espessura de 20 cm com argamassa traço 1:0,5:3,5 - areia extraída</t>
  </si>
  <si>
    <t xml:space="preserve">0903802</t>
  </si>
  <si>
    <t xml:space="preserve">Bacia de contenção para tanque de emulsão de 30.000 l - inclusive demolição</t>
  </si>
  <si>
    <t xml:space="preserve">0919113</t>
  </si>
  <si>
    <t xml:space="preserve">Canaleta perfil cartola 50 x 70 x 3 mm - aba 20 mm</t>
  </si>
  <si>
    <t xml:space="preserve">0903788</t>
  </si>
  <si>
    <t xml:space="preserve">Chapisco com argamassa de cimento e areia 1:3 - aplicação manual</t>
  </si>
  <si>
    <t xml:space="preserve">0919247</t>
  </si>
  <si>
    <t xml:space="preserve">Cobertura em chapas zincadas com espessura de 0,43 mm - utilização 2 vezes</t>
  </si>
  <si>
    <t xml:space="preserve">0919016</t>
  </si>
  <si>
    <t xml:space="preserve">Depósito de óleo para oficina - inclusive demolição</t>
  </si>
  <si>
    <t xml:space="preserve">0919078</t>
  </si>
  <si>
    <t xml:space="preserve">Dique de contenção para usina de asfalto a quente - inclusive demolição</t>
  </si>
  <si>
    <t xml:space="preserve">0903789</t>
  </si>
  <si>
    <t xml:space="preserve">Emboço com argamassa de cimento, cal hidratada e areia 1:2:8 com espessura de 2 cm - aplicação manual</t>
  </si>
  <si>
    <t xml:space="preserve">0919250</t>
  </si>
  <si>
    <t xml:space="preserve">Fornecimento e instalação de extintor de espuma 10 l</t>
  </si>
  <si>
    <t xml:space="preserve">0903807</t>
  </si>
  <si>
    <t xml:space="preserve">Instalação da central de britagem com capacidade de 80 m³/h</t>
  </si>
  <si>
    <t xml:space="preserve">0903806</t>
  </si>
  <si>
    <t xml:space="preserve">Instalação da central de concreto com capacidade de 150 m³/h</t>
  </si>
  <si>
    <t xml:space="preserve">0903804</t>
  </si>
  <si>
    <t xml:space="preserve">Instalação da central de concreto com capacidade de 30 m³/h</t>
  </si>
  <si>
    <t xml:space="preserve">0903805</t>
  </si>
  <si>
    <t xml:space="preserve">Instalação da central de concreto com capacidade de 40 m³/h</t>
  </si>
  <si>
    <t xml:space="preserve">0903810</t>
  </si>
  <si>
    <t xml:space="preserve">Instalação da usina de asfalto a quente capacidade de 120 t/h</t>
  </si>
  <si>
    <t xml:space="preserve">0903809</t>
  </si>
  <si>
    <t xml:space="preserve">Instalação da usina de pré-misturado a frio com capacidade de 60 t/h</t>
  </si>
  <si>
    <t xml:space="preserve">0903808</t>
  </si>
  <si>
    <t xml:space="preserve">Instalação da usina misturadora de solos com capacidade de 300 t/h</t>
  </si>
  <si>
    <t xml:space="preserve">0903845</t>
  </si>
  <si>
    <t xml:space="preserve">Lastro de brita comercial - espalhamento mecânico</t>
  </si>
  <si>
    <t xml:space="preserve">0919009</t>
  </si>
  <si>
    <t xml:space="preserve">Montagem e desmontagem da central de britagem com capacidade de 80 m³/h - inclusive construção de aterro, construção e demolição de rampa e bases</t>
  </si>
  <si>
    <t xml:space="preserve">0919007</t>
  </si>
  <si>
    <t xml:space="preserve">Montagem e desmontagem da central de concreto com capacidade de 150 m³/h - inclusive construção e demolição de bases, rampas e depósitos de agregados</t>
  </si>
  <si>
    <t xml:space="preserve">0919011</t>
  </si>
  <si>
    <t xml:space="preserve">Montagem e desmontagem da central de concreto com capacidade de 30 m³/h - inclusive construção e demolição de bases, rampas e depósitos de agregados</t>
  </si>
  <si>
    <t xml:space="preserve">0919246</t>
  </si>
  <si>
    <t xml:space="preserve">Montagem e desmontagem da central de concreto com capacidade de 40 m³/h - inclusive construção e demolição de bases, rampas e depósitos de agregados</t>
  </si>
  <si>
    <t xml:space="preserve">0919013</t>
  </si>
  <si>
    <t xml:space="preserve">Montagem e desmontagem da usina de asfalto a quente com capacidade de 120 t/h - inclusive construção e demolição de bases, rampas, depósitos de agregados e dique de contenção</t>
  </si>
  <si>
    <t xml:space="preserve">0919008</t>
  </si>
  <si>
    <t xml:space="preserve">Montagem e desmontagem da usina de pré-misturado a frio com capacidade de 60 t/h - inclusive construção e demolição de bases, rampas, depósitos de agregados e bacia de contenção</t>
  </si>
  <si>
    <t xml:space="preserve">0919012</t>
  </si>
  <si>
    <t xml:space="preserve">Montagem e desmontagem da usina misturadora de solos com capacidade de 300 t/h - inclusive construção e demolição de bases, rampas e depósitos de agregados</t>
  </si>
  <si>
    <t xml:space="preserve">0903848</t>
  </si>
  <si>
    <t xml:space="preserve">Muro em alvenaria de blocos de concreto com espessura de 0,20 m h = 1,0 m</t>
  </si>
  <si>
    <t xml:space="preserve">0919002</t>
  </si>
  <si>
    <t xml:space="preserve">Posto de combustível - com reaproveitamento de 2 vezes do tanque/bomba/cobertura - inclusive demolição</t>
  </si>
  <si>
    <t xml:space="preserve">0919210</t>
  </si>
  <si>
    <t xml:space="preserve">Rampa de lavagem - inclusive demolição</t>
  </si>
  <si>
    <t xml:space="preserve">0909612</t>
  </si>
  <si>
    <t xml:space="preserve">Rampa para acesso do misturador de agregados para centrais de 30 m³ e 40 m³ - inclusive demolição</t>
  </si>
  <si>
    <t xml:space="preserve">0909613</t>
  </si>
  <si>
    <t xml:space="preserve">Rampa para acesso do misturador de agregados para central de 150 m³ - inclusive demolição</t>
  </si>
  <si>
    <t xml:space="preserve">0909614</t>
  </si>
  <si>
    <t xml:space="preserve">Rampa para acesso do misturador de agregados para central de britagem - inclusive demolição</t>
  </si>
  <si>
    <t xml:space="preserve">0909616</t>
  </si>
  <si>
    <t xml:space="preserve">Rampa para acesso do misturador de agregados para PMF - inclusive demolição</t>
  </si>
  <si>
    <t xml:space="preserve">0909617</t>
  </si>
  <si>
    <t xml:space="preserve">Rampa para acesso do misturador de agregados para usina de asfalto a quente - inclusive demolição</t>
  </si>
  <si>
    <t xml:space="preserve">0909615</t>
  </si>
  <si>
    <t xml:space="preserve">Rampa para acesso do misturador de agregados para usina de solos - inclusive demolição</t>
  </si>
  <si>
    <t xml:space="preserve">0903860</t>
  </si>
  <si>
    <t xml:space="preserve">Selador acrílico - camada de fundo com aplicação manual</t>
  </si>
  <si>
    <t xml:space="preserve">0919101</t>
  </si>
  <si>
    <t xml:space="preserve">Sistema separador água e óleo, inclusive demolição</t>
  </si>
  <si>
    <t xml:space="preserve">0903818</t>
  </si>
  <si>
    <t xml:space="preserve">Tinta látex - duas camadas com aplicação manual</t>
  </si>
  <si>
    <t xml:space="preserve">1100657</t>
  </si>
  <si>
    <t xml:space="preserve">Adensamento de concreto por vibrador de imersão</t>
  </si>
  <si>
    <t xml:space="preserve">1108055</t>
  </si>
  <si>
    <t xml:space="preserve">Argamassa autoadensável para reparos e grauteamento - confecção em misturador e lançamento manual</t>
  </si>
  <si>
    <t xml:space="preserve">1109665</t>
  </si>
  <si>
    <t xml:space="preserve">Argamassa de cimento e areia 1:1 - confecção em betoneira e lançamento manual - areia comercial</t>
  </si>
  <si>
    <t xml:space="preserve">1109664</t>
  </si>
  <si>
    <t xml:space="preserve">Argamassa de cimento e areia 1:1 - confecção em betoneira e lançamento manual - areia extraída</t>
  </si>
  <si>
    <t xml:space="preserve">1109667</t>
  </si>
  <si>
    <t xml:space="preserve">Argamassa de cimento e areia 1:2 - confecção em betoneira e lançamento manual - areia comercial</t>
  </si>
  <si>
    <t xml:space="preserve">1109666</t>
  </si>
  <si>
    <t xml:space="preserve">Argamassa de cimento e areia 1:2 - confecção em betoneira e lançamento manual - areia extraída</t>
  </si>
  <si>
    <t xml:space="preserve">1109669</t>
  </si>
  <si>
    <t xml:space="preserve">Argamassa de cimento e areia 1:3 - confecção em betoneira e lançamento manual - areia comercial</t>
  </si>
  <si>
    <t xml:space="preserve">1109668</t>
  </si>
  <si>
    <t xml:space="preserve">Argamassa de cimento e areia 1:3 - confecção em betoneira e lançamento manual - areia extraída</t>
  </si>
  <si>
    <t xml:space="preserve">1108060</t>
  </si>
  <si>
    <t xml:space="preserve">Argamassa de cimento e areia 1:3 com 8% de microssílica - confecção em betoneira e lançamento manual - areia comercial</t>
  </si>
  <si>
    <t xml:space="preserve">1109626</t>
  </si>
  <si>
    <t xml:space="preserve">Argamassa de cimento e areia 1:3 com 8% de microssílica - confecção em betoneira e lançamento manual - areia extraída</t>
  </si>
  <si>
    <t xml:space="preserve">1109671</t>
  </si>
  <si>
    <t xml:space="preserve">Argamassa de cimento e areia 1:4 - confecção em betoneira e lançamento manual - areia comercial</t>
  </si>
  <si>
    <t xml:space="preserve">1109670</t>
  </si>
  <si>
    <t xml:space="preserve">Argamassa de cimento e areia 1:4 - confecção em betoneira e lançamento manual - areia extraída</t>
  </si>
  <si>
    <t xml:space="preserve">1109672</t>
  </si>
  <si>
    <t xml:space="preserve">Argamassa de cimento e areia com aditivo aglutinante 1:8 - confecção em betoneira e lançamento manual - areia comercial</t>
  </si>
  <si>
    <t xml:space="preserve">1109624</t>
  </si>
  <si>
    <t xml:space="preserve">Argamassa de cimento e areia com aditivo aglutinante 1:8 - confecção em betoneira e lançamento manual - areia extraída</t>
  </si>
  <si>
    <t xml:space="preserve">1109622</t>
  </si>
  <si>
    <t xml:space="preserve">Argamassa de cimento, cal hidratada e areia 1:0,5:3,5 - confecção em betoneira e lançamento manual - areia comercial</t>
  </si>
  <si>
    <t xml:space="preserve">1109623</t>
  </si>
  <si>
    <t xml:space="preserve">Argamassa de cimento, cal hidratada e areia 1:0,5:3,5 - confecção em betoneira e lançamento manual - areia extraída</t>
  </si>
  <si>
    <t xml:space="preserve">1109697</t>
  </si>
  <si>
    <t xml:space="preserve">Argamassa de cimento, cal hidratada e areia 1:0,5:8 - confecção em betoneira e lançamento manual - areia comercial</t>
  </si>
  <si>
    <t xml:space="preserve">1109698</t>
  </si>
  <si>
    <t xml:space="preserve">Argamassa de cimento, cal hidratada e areia 1:0,5:8 - confecção em betoneira e lançamento manual - areia extraída</t>
  </si>
  <si>
    <t xml:space="preserve">1109679</t>
  </si>
  <si>
    <t xml:space="preserve">Argamassa de cimento, cal hidratada e areia 1:1:6 - confecção em betoneira e lançamento manual - areia comercial</t>
  </si>
  <si>
    <t xml:space="preserve">1109625</t>
  </si>
  <si>
    <t xml:space="preserve">Argamassa de cimento, cal hidratada e areia 1:1:6 - confecção em betoneira e lançamento manual - areia extraída</t>
  </si>
  <si>
    <t xml:space="preserve">1109678</t>
  </si>
  <si>
    <t xml:space="preserve">Argamassa de cimento, cal hidratada e areia 1:2:10 - confecção em betoneira e lançamento manual - areia comercial</t>
  </si>
  <si>
    <t xml:space="preserve">1109694</t>
  </si>
  <si>
    <t xml:space="preserve">Argamassa de cimento, cal hidratada e areia 1:2:10 - confecção em betoneira e lançamento manual - areia extraída</t>
  </si>
  <si>
    <t xml:space="preserve">1109673</t>
  </si>
  <si>
    <t xml:space="preserve">Argamassa de cimento, cal hidratada e areia 1:2:6 - confecção em betoneira e lançamento manual - areia comercial</t>
  </si>
  <si>
    <t xml:space="preserve">1109690</t>
  </si>
  <si>
    <t xml:space="preserve">Argamassa de cimento, cal hidratada e areia 1:2:6 - confecção em betoneira e lançamento manual - areia extraída</t>
  </si>
  <si>
    <t xml:space="preserve">1109674</t>
  </si>
  <si>
    <t xml:space="preserve">Argamassa de cimento, cal hidratada e areia 1:2:7 - confecção em betoneira e lançamento manual - areia comercial</t>
  </si>
  <si>
    <t xml:space="preserve">1109691</t>
  </si>
  <si>
    <t xml:space="preserve">Argamassa de cimento, cal hidratada e areia 1:2:7 - confecção em betoneira e lançamento manual - areia extraída</t>
  </si>
  <si>
    <t xml:space="preserve">1109675</t>
  </si>
  <si>
    <t xml:space="preserve">Argamassa de cimento, cal hidratada e areia 1:2:8 - confecção em betoneira e lançamento manual - areia comercial</t>
  </si>
  <si>
    <t xml:space="preserve">1109692</t>
  </si>
  <si>
    <t xml:space="preserve">Argamassa de cimento, cal hidratada e areia 1:2:8 - confecção em betoneira e lançamento manual - areia extraída</t>
  </si>
  <si>
    <t xml:space="preserve">1109676</t>
  </si>
  <si>
    <t xml:space="preserve">Argamassa de cimento, cal hidratada e areia 1:2:9 - confecção em betoneira e lançamento manual - areia comercial</t>
  </si>
  <si>
    <t xml:space="preserve">1109693</t>
  </si>
  <si>
    <t xml:space="preserve">Argamassa de cimento, cal hidratada e areia 1:2:9 - confecção em betoneira e lançamento manual - areia extraída</t>
  </si>
  <si>
    <t xml:space="preserve">1109680</t>
  </si>
  <si>
    <t xml:space="preserve">Argamassa para reparos e grauteamento - confecção em misturador e lançamento manual</t>
  </si>
  <si>
    <t xml:space="preserve">1107748</t>
  </si>
  <si>
    <t xml:space="preserve">Argamassa polimérica de alto desempenho projetada para reparos superficiais e reforços estruturais - confecção em misturador e lançamento projetado</t>
  </si>
  <si>
    <t xml:space="preserve">1110000</t>
  </si>
  <si>
    <t xml:space="preserve">Concreto</t>
  </si>
  <si>
    <t xml:space="preserve">1106059</t>
  </si>
  <si>
    <t xml:space="preserve">Concreto autoadensável com silicato de alumínio fck = 20 MPa - confecção em betoneira e lançamento manual - areia e brita comerciais</t>
  </si>
  <si>
    <t xml:space="preserve">1106060</t>
  </si>
  <si>
    <t xml:space="preserve">Concreto autoadensável com silicato de alumínio fck = 20 MPa - confecção em betoneira e lançamento manual - areia extraída e brita produzida</t>
  </si>
  <si>
    <t xml:space="preserve">1100658</t>
  </si>
  <si>
    <t xml:space="preserve">Concreto autoadensável com silicato de alumínio fck = 20 MPa - confecção em central dosadora de 30 m³/h - areia e brita comerciais</t>
  </si>
  <si>
    <t xml:space="preserve">1106159</t>
  </si>
  <si>
    <t xml:space="preserve">Concreto autoadensável com silicato de alumínio fck = 25 MPa - confecção em central dosadora de 30 m³/h - areia e brita comerciais</t>
  </si>
  <si>
    <t xml:space="preserve">1107902</t>
  </si>
  <si>
    <t xml:space="preserve">Concreto autoadensável com silicato de alumínio fck = 30 MPa - confecção em central dosadora de 30 m³/h - areia e brita comerciais</t>
  </si>
  <si>
    <t xml:space="preserve">1107906</t>
  </si>
  <si>
    <t xml:space="preserve">Concreto autoadensável com silicato de alumínio fck = 35 MPa - confecção em central dosadora de 30 m³/h - areia e brita comerciais</t>
  </si>
  <si>
    <t xml:space="preserve">1107910</t>
  </si>
  <si>
    <t xml:space="preserve">Concreto autoadensável com silicato de alumínio fck = 40 MPa - confecção em central dosadora de 30 m³/h - areia e brita comerciais</t>
  </si>
  <si>
    <t xml:space="preserve">1107911</t>
  </si>
  <si>
    <t xml:space="preserve">Concreto autoadensável com silicato de alumínio fck = 45 MPa - confecção em central dosadora de 30 m³/h - areia e brita comerciais</t>
  </si>
  <si>
    <t xml:space="preserve">1107912</t>
  </si>
  <si>
    <t xml:space="preserve">Concreto autoadensável com silicato de alumínio fck = 50 MPa - confecção em central dosadora de 30 m³/h - areia e brita comerciais</t>
  </si>
  <si>
    <t xml:space="preserve">1106164</t>
  </si>
  <si>
    <t xml:space="preserve">Concreto ciclópico fck = 20 MPa - confecção em betoneira e lançamento manual - areia extraída, brita e pedra de mão produzidas</t>
  </si>
  <si>
    <t xml:space="preserve">1106165</t>
  </si>
  <si>
    <t xml:space="preserve">Concreto ciclópico fck = 20 MPa - confecção em betoneira e lançamento manual - areia, brita e pedra de mão comerciais</t>
  </si>
  <si>
    <t xml:space="preserve">1106156</t>
  </si>
  <si>
    <t xml:space="preserve">Concreto com 10% de microssílica fck = 45 MPa - confecção em central dosadora de 30 m³/h - areia e brita comerciais</t>
  </si>
  <si>
    <t xml:space="preserve">1107932</t>
  </si>
  <si>
    <t xml:space="preserve">Concreto com 10% de microssílica fck = 50 MPa - confecção em central dosadora de 30 m³/h - areia e brita comerciais</t>
  </si>
  <si>
    <t xml:space="preserve">1108111</t>
  </si>
  <si>
    <t xml:space="preserve">Concreto com 8% de microssílica fck = 25 MPa - confecção em central dosadora de 30 m³/h - areia e brita comerciais</t>
  </si>
  <si>
    <t xml:space="preserve">1108112</t>
  </si>
  <si>
    <t xml:space="preserve">Concreto com 8% de microssílica fck = 30 MPa - confecção em central dosadora de 30 m³/h - areia e brita comerciais</t>
  </si>
  <si>
    <t xml:space="preserve">1108113</t>
  </si>
  <si>
    <t xml:space="preserve">Concreto com 8% de microssílica fck = 35 MPa - confecção em central dosadora de 30 m³/h - areia e brita comerciais</t>
  </si>
  <si>
    <t xml:space="preserve">1108114</t>
  </si>
  <si>
    <t xml:space="preserve">Concreto com 8% de microssílica fck = 40 MPa - confecção em central dosadora de 30 m³/h - areia e brita comerciais</t>
  </si>
  <si>
    <t xml:space="preserve">1108061</t>
  </si>
  <si>
    <t xml:space="preserve">Concreto com látex SBR fck = 25 MPa - confecção em betoneira e lançamento manual - areia e brita comerciais</t>
  </si>
  <si>
    <t xml:space="preserve">1108064</t>
  </si>
  <si>
    <t xml:space="preserve">Concreto com látex SBR fck = 30 MPa - confecção em betoneira e lançamento manual - areia e brita comerciais</t>
  </si>
  <si>
    <t xml:space="preserve">1107888</t>
  </si>
  <si>
    <t xml:space="preserve">Concreto fck = 15 MPa - confecção em betoneira e lançamento manual - areia e brita comerciais</t>
  </si>
  <si>
    <t xml:space="preserve">1107889</t>
  </si>
  <si>
    <t xml:space="preserve">Concreto fck = 15 MPa - confecção em betoneira e lançamento manual - areia extraída e brita produzida</t>
  </si>
  <si>
    <t xml:space="preserve">1107892</t>
  </si>
  <si>
    <t xml:space="preserve">Concreto fck = 20 MPa - confecção em betoneira e lançamento manual - areia e brita comerciais</t>
  </si>
  <si>
    <t xml:space="preserve">1107891</t>
  </si>
  <si>
    <t xml:space="preserve">Concreto fck = 20 MPa - confecção em betoneira e lançamento manual - areia extraída e brita produzida</t>
  </si>
  <si>
    <t xml:space="preserve">1107928</t>
  </si>
  <si>
    <t xml:space="preserve">Concreto fck = 20 MPa - confecção em central dosadora de 30 m³/h - areia e brita comerciais</t>
  </si>
  <si>
    <t xml:space="preserve">1107929</t>
  </si>
  <si>
    <t xml:space="preserve">Concreto fck = 20 MPa - confecção em central dosadora de 30 m³/h - areia extraída e brita produzida</t>
  </si>
  <si>
    <t xml:space="preserve">1106109</t>
  </si>
  <si>
    <t xml:space="preserve">Concreto fck = 20 MPa - confecção em central dosadora de 40 m³/h - areia e brita comerciais</t>
  </si>
  <si>
    <t xml:space="preserve">1106117</t>
  </si>
  <si>
    <t xml:space="preserve">Concreto fck = 20 MPa - confecção em central dosadora de 40 m³/h - areia extraída e brita produzida</t>
  </si>
  <si>
    <t xml:space="preserve">1107896</t>
  </si>
  <si>
    <t xml:space="preserve">Concreto fck = 25 MPa - confecção em betoneira e lançamento manual - areia e brita comerciais</t>
  </si>
  <si>
    <t xml:space="preserve">1107895</t>
  </si>
  <si>
    <t xml:space="preserve">Concreto fck = 25 MPa - confecção em betoneira e lançamento manual - areia extraída e brita produzida</t>
  </si>
  <si>
    <t xml:space="preserve">1119528</t>
  </si>
  <si>
    <t xml:space="preserve">Concreto fck = 25 MPa - confecção em central dosadora de 30 m³/h - areia e brita comerciais</t>
  </si>
  <si>
    <t xml:space="preserve">1106135</t>
  </si>
  <si>
    <t xml:space="preserve">Concreto fck = 25 MPa - confecção em central dosadora de 30 m³/h - areia extraída e brita produzida</t>
  </si>
  <si>
    <t xml:space="preserve">1106136</t>
  </si>
  <si>
    <t xml:space="preserve">Concreto fck = 25 MPa - confecção em central dosadora de 40 m³/h - areia e brita comerciais</t>
  </si>
  <si>
    <t xml:space="preserve">1106137</t>
  </si>
  <si>
    <t xml:space="preserve">Concreto fck = 25 MPa - confecção em central dosadora de 40 m³/h - areia extraída e brita produzida</t>
  </si>
  <si>
    <t xml:space="preserve">1116127</t>
  </si>
  <si>
    <t xml:space="preserve">Concreto fck = 25 MPa para pré-moldados (mourões) - confecção em betoneira e lançamento manual - areia e brita comerciais</t>
  </si>
  <si>
    <t xml:space="preserve">1116126</t>
  </si>
  <si>
    <t xml:space="preserve">Concreto fck = 25 MPa para pré-moldados (mourões) - confecção em betoneira e lançamento manual - areia extraída e brita produzida</t>
  </si>
  <si>
    <t xml:space="preserve">1107900</t>
  </si>
  <si>
    <t xml:space="preserve">Concreto fck = 30 MPa - confecção em betoneira e lançamento manual - areia e brita comerciais</t>
  </si>
  <si>
    <t xml:space="preserve">1107899</t>
  </si>
  <si>
    <t xml:space="preserve">Concreto fck = 30 MPa - confecção em betoneira e lançamento manual - areia extraída e brita produzida</t>
  </si>
  <si>
    <t xml:space="preserve">1107890</t>
  </si>
  <si>
    <t xml:space="preserve">Concreto fck = 30 MPa - confecção em central dosadora de 30 m³/h - areia e brita comerciais</t>
  </si>
  <si>
    <t xml:space="preserve">1106138</t>
  </si>
  <si>
    <t xml:space="preserve">Concreto fck = 30 MPa - confecção em central dosadora de 30 m³/h - areia extraída e brita produzida</t>
  </si>
  <si>
    <t xml:space="preserve">1106139</t>
  </si>
  <si>
    <t xml:space="preserve">Concreto fck = 30 MPa - confecção em central dosadora de 40 m³/h - areia e brita comerciais</t>
  </si>
  <si>
    <t xml:space="preserve">1106140</t>
  </si>
  <si>
    <t xml:space="preserve">Concreto fck = 30 MPa - confecção em central dosadora de 40 m³/h - areia extraída e brita produzida</t>
  </si>
  <si>
    <t xml:space="preserve">1107904</t>
  </si>
  <si>
    <t xml:space="preserve">Concreto fck = 35 MPa - confecção em betoneira e lançamento manual - areia e brita comerciais</t>
  </si>
  <si>
    <t xml:space="preserve">1107903</t>
  </si>
  <si>
    <t xml:space="preserve">Concreto fck = 35 MPa - confecção em betoneira e lançamento manual - areia extraída e brita produzida</t>
  </si>
  <si>
    <t xml:space="preserve">1107908</t>
  </si>
  <si>
    <t xml:space="preserve">Concreto fck = 40 MPa - confecção em betoneira e lançamento manual - areia e brita comerciais</t>
  </si>
  <si>
    <t xml:space="preserve">1107907</t>
  </si>
  <si>
    <t xml:space="preserve">Concreto fck = 40 MPa - confecção em betoneira e lançamento manual - areia extraída e brita produzida</t>
  </si>
  <si>
    <t xml:space="preserve">1107871</t>
  </si>
  <si>
    <t xml:space="preserve">Concreto fctm,k = 4,5 MPa - confecção em central dosadora de 30 m³/h - areia e brita comerciais</t>
  </si>
  <si>
    <t xml:space="preserve">1107870</t>
  </si>
  <si>
    <t xml:space="preserve">Concreto fctm,k = 4,5 MPa - confecção em central dosadora de 30 m³/h - areia extraída e brita produzida</t>
  </si>
  <si>
    <t xml:space="preserve">1106057</t>
  </si>
  <si>
    <t xml:space="preserve">Concreto magro - confecção em betoneira e lançamento manual - areia e brita comerciais</t>
  </si>
  <si>
    <t xml:space="preserve">1106058</t>
  </si>
  <si>
    <t xml:space="preserve">Concreto magro - confecção em betoneira e lançamento manual - areia extraída e brita produzida</t>
  </si>
  <si>
    <t xml:space="preserve">1106380</t>
  </si>
  <si>
    <t xml:space="preserve">Concreto para bombeamento fck = 25 MPa - confecção em central dosadora de 30 m³/h - areia e brita comerciais</t>
  </si>
  <si>
    <t xml:space="preserve">1106378</t>
  </si>
  <si>
    <t xml:space="preserve">Concreto para bombeamento fck = 25 MPa - confecção em central dosadora de 30 m³/h - areia extraída e brita produzida</t>
  </si>
  <si>
    <t xml:space="preserve">1116263</t>
  </si>
  <si>
    <t xml:space="preserve">Concreto para bombeamento fck = 25 MPa - confecção em central dosadora de 40 m³/h - areia e brita comerciais</t>
  </si>
  <si>
    <t xml:space="preserve">1116267</t>
  </si>
  <si>
    <t xml:space="preserve">Concreto para bombeamento fck = 25 MPa - confecção em central dosadora de 40 m³/h - areia extraída e brita produzida</t>
  </si>
  <si>
    <t xml:space="preserve">1106280</t>
  </si>
  <si>
    <t xml:space="preserve">Concreto para bombeamento fck = 30 MPa - confecção em central dosadora de 30 m³/h - areia e brita comerciais</t>
  </si>
  <si>
    <t xml:space="preserve">1106289</t>
  </si>
  <si>
    <t xml:space="preserve">Concreto para bombeamento fck = 30 MPa - confecção em central dosadora de 30 m³/h - areia extraída e brita produzida</t>
  </si>
  <si>
    <t xml:space="preserve">1116264</t>
  </si>
  <si>
    <t xml:space="preserve">Concreto para bombeamento fck = 30 MPa - confecção em central dosadora de 40 m³/h - areia e brita comerciais</t>
  </si>
  <si>
    <t xml:space="preserve">1116268</t>
  </si>
  <si>
    <t xml:space="preserve">Concreto para bombeamento fck = 30 MPa - confecção em central dosadora de 40 m³/h - areia extraída e brita produzida</t>
  </si>
  <si>
    <t xml:space="preserve">1106281</t>
  </si>
  <si>
    <t xml:space="preserve">Concreto para bombeamento fck = 35 MPa - confecção em central dosadora de 30 m³/h - areia e brita comerciais</t>
  </si>
  <si>
    <t xml:space="preserve">1106382</t>
  </si>
  <si>
    <t xml:space="preserve">Concreto para bombeamento fck = 35 MPa - confecção em central dosadora de 30 m³/h - areia extraída e brita produzida</t>
  </si>
  <si>
    <t xml:space="preserve">1116265</t>
  </si>
  <si>
    <t xml:space="preserve">Concreto para bombeamento fck = 35 MPa - confecção em central dosadora de 40 m³/h - areia e brita comerciais</t>
  </si>
  <si>
    <t xml:space="preserve">1116269</t>
  </si>
  <si>
    <t xml:space="preserve">Concreto para bombeamento fck = 35 MPa - confecção em central dosadora de 40 m³/h - areia extraída e brita produzida</t>
  </si>
  <si>
    <t xml:space="preserve">1106282</t>
  </si>
  <si>
    <t xml:space="preserve">Concreto para bombeamento fck = 40 MPa - confecção em central dosadora de 30 m³/h - areia e brita comerciais</t>
  </si>
  <si>
    <t xml:space="preserve">1106384</t>
  </si>
  <si>
    <t xml:space="preserve">Concreto para bombeamento fck = 40 MPa - confecção em central dosadora de 30 m³/h - areia extraída e brita produzida</t>
  </si>
  <si>
    <t xml:space="preserve">1116266</t>
  </si>
  <si>
    <t xml:space="preserve">Concreto para bombeamento fck = 40 MPa - confecção em central dosadora de 40 m³/h - areia e brita comerciais</t>
  </si>
  <si>
    <t xml:space="preserve">1116270</t>
  </si>
  <si>
    <t xml:space="preserve">Concreto para bombeamento fck = 40 MPa - confecção em central dosadora de 40 m³/h - areia extraída e brita produzida</t>
  </si>
  <si>
    <t xml:space="preserve">1107868</t>
  </si>
  <si>
    <t xml:space="preserve">Concreto para sub-base adensado por vibração fck = 7,5 MPa - confecção em central dosadora de 30 m³/h - areia e brita comerciais</t>
  </si>
  <si>
    <t xml:space="preserve">1107869</t>
  </si>
  <si>
    <t xml:space="preserve">Concreto para sub-base adensado por vibração fck = 7,5 MPa - confecção em central dosadora de 30 m³/h - areia extraída e brita produzida</t>
  </si>
  <si>
    <t xml:space="preserve">1103853</t>
  </si>
  <si>
    <t xml:space="preserve">Concreto poroso para tubos de drenagem fck = 25 MPa - confecção em betoneira e lançamento manual - areia e brita comerciais</t>
  </si>
  <si>
    <t xml:space="preserve">1103852</t>
  </si>
  <si>
    <t xml:space="preserve">Concreto poroso para tubos de drenagem fck = 25 MPa - confecção em betoneira e lançamento manual - areia extraída e brita produzida</t>
  </si>
  <si>
    <t xml:space="preserve">1106284</t>
  </si>
  <si>
    <t xml:space="preserve">Concreto submerso fck = 20 MPa - confecção em central dosadora de 30 m³/h - areia e brita comerciais</t>
  </si>
  <si>
    <t xml:space="preserve">1108116</t>
  </si>
  <si>
    <t xml:space="preserve">Concreto submerso fck = 25 MPa - confecção em central dosadora de 30 m³/h - areia e brita comerciais</t>
  </si>
  <si>
    <t xml:space="preserve">1108118</t>
  </si>
  <si>
    <t xml:space="preserve">Concreto submerso fck = 30 MPa - confecção em central dosadora de 30 m³/h - areia e brita comerciais</t>
  </si>
  <si>
    <t xml:space="preserve">1106158</t>
  </si>
  <si>
    <t xml:space="preserve">Concreto submerso fck = 35 MPa - confecção em central dosadora de 30 m³/h - areia e brita comerciais</t>
  </si>
  <si>
    <t xml:space="preserve">1108120</t>
  </si>
  <si>
    <t xml:space="preserve">Concreto submerso fck = 40 MPa - confecção em central dosadora de 30 m³/h - areia e brita comerciais</t>
  </si>
  <si>
    <t xml:space="preserve">1106050</t>
  </si>
  <si>
    <t xml:space="preserve">Lançamento livre de concreto usinado por meio de caminhão betoneira - confecção em central dosadora de 30 m³/h</t>
  </si>
  <si>
    <t xml:space="preserve">1106051</t>
  </si>
  <si>
    <t xml:space="preserve">Lançamento livre de concreto usinado por meio de caminhão betoneira - confecção em central dosadora de 40 m³/h</t>
  </si>
  <si>
    <t xml:space="preserve">1106061</t>
  </si>
  <si>
    <t xml:space="preserve">Lançamento manual de concreto usinado - confecção em central dosadora de 30 m³/h</t>
  </si>
  <si>
    <t xml:space="preserve">1106087</t>
  </si>
  <si>
    <t xml:space="preserve">Lançamento manual de concreto usinado - confecção em central dosadora de 40 m³/h</t>
  </si>
  <si>
    <t xml:space="preserve">1107860</t>
  </si>
  <si>
    <t xml:space="preserve">Lançamento mecânico de concreto com bomba lança sobre chassi com capacidade de 50 m³/h - confecção em central dosadora de 40 m³/h</t>
  </si>
  <si>
    <t xml:space="preserve">1106088</t>
  </si>
  <si>
    <t xml:space="preserve">Lançamento mecânico de concreto com bomba rebocável com capacidade de 30 m³/h - confecção em central dosadora de 30 m³/h</t>
  </si>
  <si>
    <t xml:space="preserve">1106128</t>
  </si>
  <si>
    <t xml:space="preserve">Lançamento mecânico de concreto com bomba rebocável com capacidade de 41 m³/h - confecção em central dosadora de 40 m³/h</t>
  </si>
  <si>
    <t xml:space="preserve">1108056</t>
  </si>
  <si>
    <t xml:space="preserve">Microconcreto autoadensável para reparos e grauteamento - confecção em misturador e lançamento manual</t>
  </si>
  <si>
    <t xml:space="preserve">1108059</t>
  </si>
  <si>
    <t xml:space="preserve">Microconcreto para reparos e grauteamento - confecção em misturador e lançamento manual</t>
  </si>
  <si>
    <t xml:space="preserve">1207700</t>
  </si>
  <si>
    <t xml:space="preserve">Concreto fck = 20 MPa para projeção via seca - confecção em betoneira - areia e brita comerciais</t>
  </si>
  <si>
    <t xml:space="preserve">1207701</t>
  </si>
  <si>
    <t xml:space="preserve">Concreto fck = 25 MPa para projeção via seca - confecção em betoneira - areia e brita comerciais</t>
  </si>
  <si>
    <t xml:space="preserve">1207702</t>
  </si>
  <si>
    <t xml:space="preserve">Concreto fck = 30 MPa para projeção via seca - confecção em betoneira - areia e brita comerciais</t>
  </si>
  <si>
    <t xml:space="preserve">1207708</t>
  </si>
  <si>
    <t xml:space="preserve">Concreto fck = 30 MPa para projeção via úmida - confecção em central dosadora de 30 m³/h - areia e brita comerciais</t>
  </si>
  <si>
    <t xml:space="preserve">1207703</t>
  </si>
  <si>
    <t xml:space="preserve">Concreto fck = 40 MPa para projeção via seca - confecção em betoneira - areia e brita comerciais</t>
  </si>
  <si>
    <t xml:space="preserve">1207709</t>
  </si>
  <si>
    <t xml:space="preserve">Concreto fck = 40 MPa para projeção via úmida - confecção em central dosadora de 30 m³/h - areia e brita comerciais</t>
  </si>
  <si>
    <t xml:space="preserve">1207710</t>
  </si>
  <si>
    <t xml:space="preserve">Concreto projetado via seca fck = 20 MPa aplicado em pisos</t>
  </si>
  <si>
    <t xml:space="preserve">1207711</t>
  </si>
  <si>
    <t xml:space="preserve">Concreto projetado via seca fck = 20 MPa aplicado em superfícies inclinadas e verticais</t>
  </si>
  <si>
    <t xml:space="preserve">1207713</t>
  </si>
  <si>
    <t xml:space="preserve">Concreto projetado via seca fck = 20 MPa aplicado em teto</t>
  </si>
  <si>
    <t xml:space="preserve">1207714</t>
  </si>
  <si>
    <t xml:space="preserve">Concreto projetado via seca fck = 25 MPa aplicado em pisos</t>
  </si>
  <si>
    <t xml:space="preserve">1207715</t>
  </si>
  <si>
    <t xml:space="preserve">Concreto projetado via seca fck = 25 MPa aplicado em superfícies inclinadas e verticais</t>
  </si>
  <si>
    <t xml:space="preserve">1207717</t>
  </si>
  <si>
    <t xml:space="preserve">Concreto projetado via seca fck = 25 MPa aplicado em teto</t>
  </si>
  <si>
    <t xml:space="preserve">1207718</t>
  </si>
  <si>
    <t xml:space="preserve">Concreto projetado via seca fck = 30 MPa aplicado em pisos</t>
  </si>
  <si>
    <t xml:space="preserve">1207719</t>
  </si>
  <si>
    <t xml:space="preserve">Concreto projetado via seca fck = 30 MPa aplicado em superfícies inclinadas e verticais</t>
  </si>
  <si>
    <t xml:space="preserve">1207721</t>
  </si>
  <si>
    <t xml:space="preserve">Concreto projetado via seca fck = 30 MPa aplicado em teto</t>
  </si>
  <si>
    <t xml:space="preserve">1207722</t>
  </si>
  <si>
    <t xml:space="preserve">Concreto projetado via seca fck = 40 MPa aplicado em pisos</t>
  </si>
  <si>
    <t xml:space="preserve">1207723</t>
  </si>
  <si>
    <t xml:space="preserve">Concreto projetado via seca fck = 40 MPa aplicado em superfícies inclinadas e verticais</t>
  </si>
  <si>
    <t xml:space="preserve">1207725</t>
  </si>
  <si>
    <t xml:space="preserve">Concreto projetado via seca fck = 40 MPa via seca aplicado em teto</t>
  </si>
  <si>
    <t xml:space="preserve">1207728</t>
  </si>
  <si>
    <t xml:space="preserve">Concreto projetado via úmida fck = 30 MPa aplicado em túneis classe I com seção de 20 a 40 m²</t>
  </si>
  <si>
    <t xml:space="preserve">1207727</t>
  </si>
  <si>
    <t xml:space="preserve">Concreto projetado via úmida fck = 30 MPa aplicado em túneis classe I com seção de 40 a 60 m²</t>
  </si>
  <si>
    <t xml:space="preserve">1207726</t>
  </si>
  <si>
    <t xml:space="preserve">Concreto projetado via úmida fck = 30 MPa aplicado em túneis classe I com seção de 60 a 90 m²</t>
  </si>
  <si>
    <t xml:space="preserve">1208329</t>
  </si>
  <si>
    <t xml:space="preserve">Concreto projetado via úmida fck = 30 MPa aplicado em túneis classe I com seção superior a 90 m²</t>
  </si>
  <si>
    <t xml:space="preserve">1207685</t>
  </si>
  <si>
    <t xml:space="preserve">Concreto projetado via úmida fck = 30 MPa aplicado em túneis classe II com seção de 20 a 40 m²</t>
  </si>
  <si>
    <t xml:space="preserve">1207684</t>
  </si>
  <si>
    <t xml:space="preserve">Concreto projetado via úmida fck = 30 MPa aplicado em túneis classe II com seção de 40 a 60 m²</t>
  </si>
  <si>
    <t xml:space="preserve">1207683</t>
  </si>
  <si>
    <t xml:space="preserve">Concreto projetado via úmida fck = 30 MPa aplicado em túneis classe II com seção de 60 a 90 m²</t>
  </si>
  <si>
    <t xml:space="preserve">1208337</t>
  </si>
  <si>
    <t xml:space="preserve">Concreto projetado via úmida fck = 30 MPa aplicado em túneis classe II com seção superior a 90 m²</t>
  </si>
  <si>
    <t xml:space="preserve">1207691</t>
  </si>
  <si>
    <t xml:space="preserve">Concreto projetado via úmida fck = 30 MPa aplicado em túneis classe III com seção de 20 a 40 m²</t>
  </si>
  <si>
    <t xml:space="preserve">1207690</t>
  </si>
  <si>
    <t xml:space="preserve">Concreto projetado via úmida fck = 30 MPa aplicado em túneis classe III com seção de 40 a 60 m²</t>
  </si>
  <si>
    <t xml:space="preserve">1207689</t>
  </si>
  <si>
    <t xml:space="preserve">Concreto projetado via úmida fck = 30 MPa aplicado em túneis classe III com seção de 60 a 90 m²</t>
  </si>
  <si>
    <t xml:space="preserve">1208345</t>
  </si>
  <si>
    <t xml:space="preserve">Concreto projetado via úmida fck = 30 MPa aplicado em túneis classe III com seção superior a 90 m²</t>
  </si>
  <si>
    <t xml:space="preserve">1207697</t>
  </si>
  <si>
    <t xml:space="preserve">Concreto projetado via úmida fck = 30 MPa aplicado em túneis classe IV com seção de 20 a 40 m²</t>
  </si>
  <si>
    <t xml:space="preserve">1207696</t>
  </si>
  <si>
    <t xml:space="preserve">Concreto projetado via úmida fck = 30 MPa aplicado em túneis classe IV com seção de 40 a 60 m²</t>
  </si>
  <si>
    <t xml:space="preserve">1207695</t>
  </si>
  <si>
    <t xml:space="preserve">Concreto projetado via úmida fck = 30 MPa aplicado em túneis classe IV com seção de 60 a 90 m²</t>
  </si>
  <si>
    <t xml:space="preserve">1208353</t>
  </si>
  <si>
    <t xml:space="preserve">Concreto projetado via úmida fck = 30 MPa aplicado em túneis classe IV com seção superior a 90 m²</t>
  </si>
  <si>
    <t xml:space="preserve">1207663</t>
  </si>
  <si>
    <t xml:space="preserve">Concreto projetado via úmida fck = 30 MPa aplicado em túneis classe V com seção de 20 a 40 m²</t>
  </si>
  <si>
    <t xml:space="preserve">1207662</t>
  </si>
  <si>
    <t xml:space="preserve">Concreto projetado via úmida fck = 30 MPa aplicado em túneis classe V com seção de 40 a 60 m²</t>
  </si>
  <si>
    <t xml:space="preserve">1207661</t>
  </si>
  <si>
    <t xml:space="preserve">Concreto projetado via úmida fck = 30 MPa aplicado em túneis classe V com seção de 60 a 90 m²</t>
  </si>
  <si>
    <t xml:space="preserve">1208361</t>
  </si>
  <si>
    <t xml:space="preserve">Concreto projetado via úmida fck = 30 MPa aplicado em túneis classe V com seção superior a 90 m²</t>
  </si>
  <si>
    <t xml:space="preserve">1207669</t>
  </si>
  <si>
    <t xml:space="preserve">Concreto projetado via úmida fck = 30 MPa aplicado em túneis classe VI com seção de 20 a 40 m²</t>
  </si>
  <si>
    <t xml:space="preserve">1207668</t>
  </si>
  <si>
    <t xml:space="preserve">Concreto projetado via úmida fck = 30 MPa aplicado em túneis classe VI com seção de 40 a 60 m²</t>
  </si>
  <si>
    <t xml:space="preserve">1207667</t>
  </si>
  <si>
    <t xml:space="preserve">Concreto projetado via úmida fck = 30 MPa aplicado em túneis classe VI com seção de 60 a 90 m²</t>
  </si>
  <si>
    <t xml:space="preserve">1208369</t>
  </si>
  <si>
    <t xml:space="preserve">Concreto projetado via úmida fck = 30 MPa aplicado em túneis classe VI com seção superior a 90 m²</t>
  </si>
  <si>
    <t xml:space="preserve">1207682</t>
  </si>
  <si>
    <t xml:space="preserve">Concreto projetado via úmida fck = 40 MPa aplicado em túneis classe I com seção de 20 a 40 m²</t>
  </si>
  <si>
    <t xml:space="preserve">1207681</t>
  </si>
  <si>
    <t xml:space="preserve">Concreto projetado via úmida fck = 40 MPa aplicado em túneis classe I com seção de 40 a 60 m²</t>
  </si>
  <si>
    <t xml:space="preserve">1207729</t>
  </si>
  <si>
    <t xml:space="preserve">Concreto projetado via úmida fck = 40 MPa aplicado em túneis classe I com seção de 60 a 90 m²</t>
  </si>
  <si>
    <t xml:space="preserve">1208333</t>
  </si>
  <si>
    <t xml:space="preserve">Concreto projetado via úmida fck = 40 MPa aplicado em túneis classe I com seção superior a 90 m²</t>
  </si>
  <si>
    <t xml:space="preserve">1207688</t>
  </si>
  <si>
    <t xml:space="preserve">Concreto projetado via úmida fck = 40 MPa aplicado em túneis classe II com seção de 20 a 40 m²</t>
  </si>
  <si>
    <t xml:space="preserve">1207687</t>
  </si>
  <si>
    <t xml:space="preserve">Concreto projetado via úmida fck = 40 MPa aplicado em túneis classe II com seção de 40 a 60 m²</t>
  </si>
  <si>
    <t xml:space="preserve">1207686</t>
  </si>
  <si>
    <t xml:space="preserve">Concreto projetado via úmida fck = 40 MPa aplicado em túneis classe II com seção de 60 a 90 m²</t>
  </si>
  <si>
    <t xml:space="preserve">1208341</t>
  </si>
  <si>
    <t xml:space="preserve">Concreto projetado via úmida fck = 40 MPa aplicado em túneis classe II com seção superior a 90 m²</t>
  </si>
  <si>
    <t xml:space="preserve">1207694</t>
  </si>
  <si>
    <t xml:space="preserve">Concreto projetado via úmida fck = 40 MPa aplicado em túneis classe III com seção de 20 a 40 m²</t>
  </si>
  <si>
    <t xml:space="preserve">1207693</t>
  </si>
  <si>
    <t xml:space="preserve">Concreto projetado via úmida fck = 40 MPa aplicado em túneis classe III com seção de 40 a 60 m²</t>
  </si>
  <si>
    <t xml:space="preserve">1207692</t>
  </si>
  <si>
    <t xml:space="preserve">Concreto projetado via úmida fck = 40 MPa aplicado em túneis classe III com seção de 60 a 90 m²</t>
  </si>
  <si>
    <t xml:space="preserve">1208349</t>
  </si>
  <si>
    <t xml:space="preserve">Concreto projetado via úmida fck = 40 MPa aplicado em túneis classe III com seção superior a 90 m²</t>
  </si>
  <si>
    <t xml:space="preserve">1207660</t>
  </si>
  <si>
    <t xml:space="preserve">Concreto projetado via úmida fck = 40 MPa aplicado em túneis classe IV com seção de 20 a 40 m²</t>
  </si>
  <si>
    <t xml:space="preserve">1207699</t>
  </si>
  <si>
    <t xml:space="preserve">Concreto projetado via úmida fck = 40 MPa aplicado em túneis classe IV com seção de 40 a 60 m²</t>
  </si>
  <si>
    <t xml:space="preserve">1207698</t>
  </si>
  <si>
    <t xml:space="preserve">Concreto projetado via úmida fck = 40 MPa aplicado em túneis classe IV com seção de 60 a 90 m²</t>
  </si>
  <si>
    <t xml:space="preserve">1208357</t>
  </si>
  <si>
    <t xml:space="preserve">Concreto projetado via úmida fck = 40 MPa aplicado em túneis classe IV com seção superior a 90 m²</t>
  </si>
  <si>
    <t xml:space="preserve">1207666</t>
  </si>
  <si>
    <t xml:space="preserve">Concreto projetado via úmida fck = 40 MPa aplicado em túneis classe V com seção de 20 a 40 m²</t>
  </si>
  <si>
    <t xml:space="preserve">1207665</t>
  </si>
  <si>
    <t xml:space="preserve">Concreto projetado via úmida fck = 40 MPa aplicado em túneis classe V com seção de 40 a 60 m²</t>
  </si>
  <si>
    <t xml:space="preserve">1207664</t>
  </si>
  <si>
    <t xml:space="preserve">Concreto projetado via úmida fck = 40 MPa aplicado em túneis classe V com seção de 60 a 90 m²</t>
  </si>
  <si>
    <t xml:space="preserve">1208365</t>
  </si>
  <si>
    <t xml:space="preserve">Concreto projetado via úmida fck = 40 MPa aplicado em túneis classe V com seção superior a 90 m²</t>
  </si>
  <si>
    <t xml:space="preserve">1207672</t>
  </si>
  <si>
    <t xml:space="preserve">Concreto projetado via úmida fck = 40 MPa aplicado em túneis classe VI com seção de 20 a 40 m²</t>
  </si>
  <si>
    <t xml:space="preserve">1207671</t>
  </si>
  <si>
    <t xml:space="preserve">Concreto projetado via úmida fck = 40 MPa aplicado em túneis classe VI com seção de 40 a 60 m²</t>
  </si>
  <si>
    <t xml:space="preserve">1207670</t>
  </si>
  <si>
    <t xml:space="preserve">Concreto projetado via úmida fck = 40 MPa aplicado em túneis classe VI com seção de 60 a 90 m²</t>
  </si>
  <si>
    <t xml:space="preserve">1208373</t>
  </si>
  <si>
    <t xml:space="preserve">Concreto projetado via úmida fck = 40 MPa aplicado em túneis classe VI com seção superior a 90 m²</t>
  </si>
  <si>
    <t xml:space="preserve">1400976</t>
  </si>
  <si>
    <t xml:space="preserve">Corte a plasma CNC em chapa com espessura de 6,3 a 10 mm</t>
  </si>
  <si>
    <t xml:space="preserve">1400970</t>
  </si>
  <si>
    <t xml:space="preserve">Corte a plasma manual em chapa de aço-carbono com espessura de 4 a 8 mm</t>
  </si>
  <si>
    <t xml:space="preserve">1400971</t>
  </si>
  <si>
    <t xml:space="preserve">Corte a plasma manual em chapa de aço-carbono com espessura de 9 a 25 mm</t>
  </si>
  <si>
    <t xml:space="preserve">1400972</t>
  </si>
  <si>
    <t xml:space="preserve">Corte a plasma manual em chapa de alumínio com espessura de 1,5 mm</t>
  </si>
  <si>
    <t xml:space="preserve">1416201</t>
  </si>
  <si>
    <t xml:space="preserve">Corte de barras de aço CA-50 com maçarico oxiacetileno</t>
  </si>
  <si>
    <t xml:space="preserve">cm²</t>
  </si>
  <si>
    <t xml:space="preserve">1400969</t>
  </si>
  <si>
    <t xml:space="preserve">Corte de cantoneira de alumínio</t>
  </si>
  <si>
    <t xml:space="preserve">1400975</t>
  </si>
  <si>
    <t xml:space="preserve">Corte de chapa de aço com guilhotina hidráulica</t>
  </si>
  <si>
    <t xml:space="preserve">1416141</t>
  </si>
  <si>
    <t xml:space="preserve">Corte de chapas de aço com espessura de 12,5 mm com maçarico oxiacetileno</t>
  </si>
  <si>
    <t xml:space="preserve">1416142</t>
  </si>
  <si>
    <t xml:space="preserve">Corte de chapas de aço com espessura de 16 mm com maçarico oxiacetileno</t>
  </si>
  <si>
    <t xml:space="preserve">1400973</t>
  </si>
  <si>
    <t xml:space="preserve">Corte de chapas de aço com espessura de 3 mm com maçarico oxiacetileno</t>
  </si>
  <si>
    <t xml:space="preserve">1400974</t>
  </si>
  <si>
    <t xml:space="preserve">Corte de chapas de aço com espessura de 5 mm com maçarico oxiacetileno</t>
  </si>
  <si>
    <t xml:space="preserve">1416139</t>
  </si>
  <si>
    <t xml:space="preserve">Corte de chapas de aço com espessura de 6,3 mm com maçarico oxiacetileno</t>
  </si>
  <si>
    <t xml:space="preserve">1416202</t>
  </si>
  <si>
    <t xml:space="preserve">Corte de chapas de aço com espessura de 8 mm com maçarico oxiacetileno</t>
  </si>
  <si>
    <t xml:space="preserve">1416140</t>
  </si>
  <si>
    <t xml:space="preserve">Corte de chapas de aço com espessura de 9,5 mm com maçarico oxiacetileno</t>
  </si>
  <si>
    <t xml:space="preserve">1419543</t>
  </si>
  <si>
    <t xml:space="preserve">Corte de perfil metálico com máquina policorte com espessura de até 1/8"</t>
  </si>
  <si>
    <t xml:space="preserve">1408173</t>
  </si>
  <si>
    <t xml:space="preserve">Corte de perfis metálicos com maçarico oxiacetileno</t>
  </si>
  <si>
    <t xml:space="preserve">1407063</t>
  </si>
  <si>
    <t xml:space="preserve">Corte de trilho TR45 com utilização de equipamento leve</t>
  </si>
  <si>
    <t xml:space="preserve">1407064</t>
  </si>
  <si>
    <t xml:space="preserve">Corte de trilho TR57 com utilização de equipamento leve</t>
  </si>
  <si>
    <t xml:space="preserve">1407065</t>
  </si>
  <si>
    <t xml:space="preserve">Corte de trilho TR68 com utilização de equipamento leve</t>
  </si>
  <si>
    <t xml:space="preserve">1407066</t>
  </si>
  <si>
    <t xml:space="preserve">Corte de trilho UIC60 com utilização de equipamento leve</t>
  </si>
  <si>
    <t xml:space="preserve">1400977</t>
  </si>
  <si>
    <t xml:space="preserve">Dobramento de chapas metálicas com espessuras de até 10 mm</t>
  </si>
  <si>
    <t xml:space="preserve">1407067</t>
  </si>
  <si>
    <t xml:space="preserve">Furação de trilho TR45 com utilização de equipamento leve</t>
  </si>
  <si>
    <t xml:space="preserve">1407068</t>
  </si>
  <si>
    <t xml:space="preserve">Furação de trilho TR57 com utilização de equipamento leve</t>
  </si>
  <si>
    <t xml:space="preserve">1407069</t>
  </si>
  <si>
    <t xml:space="preserve">Furação de trilho TR68 com utilização de equipamento leve</t>
  </si>
  <si>
    <t xml:space="preserve">1407070</t>
  </si>
  <si>
    <t xml:space="preserve">Furação de trilho UIC60 com utilização de equipamento leve</t>
  </si>
  <si>
    <t xml:space="preserve">1400987</t>
  </si>
  <si>
    <t xml:space="preserve">Perfuração de chapas metálicas com espessura de até 3 mm - D = 25 mm</t>
  </si>
  <si>
    <t xml:space="preserve">1416257</t>
  </si>
  <si>
    <t xml:space="preserve">Solda com maçarico oxiacetileno de chapas de aço de 12,5 mm</t>
  </si>
  <si>
    <t xml:space="preserve">1416253</t>
  </si>
  <si>
    <t xml:space="preserve">Solda com maçarico oxiacetileno de chapas de aço de 16 mm</t>
  </si>
  <si>
    <t xml:space="preserve">1416254</t>
  </si>
  <si>
    <t xml:space="preserve">Solda com maçarico oxiacetileno de chapas de aço de 6,3 mm</t>
  </si>
  <si>
    <t xml:space="preserve">1416255</t>
  </si>
  <si>
    <t xml:space="preserve">Solda com maçarico oxiacetileno de chapas de aço de 8 mm</t>
  </si>
  <si>
    <t xml:space="preserve">1416256</t>
  </si>
  <si>
    <t xml:space="preserve">Solda com maçarico oxiacetileno de chapas de aço de 9,5 mm</t>
  </si>
  <si>
    <t xml:space="preserve">1408028</t>
  </si>
  <si>
    <t xml:space="preserve">Solda elétrica manual de perfis metálicos e chapas de aço com eletrodo E70XX para beneficiamento de aço naval</t>
  </si>
  <si>
    <t xml:space="preserve">1408027</t>
  </si>
  <si>
    <t xml:space="preserve">Solda tipo MIG/MAG automatizada</t>
  </si>
  <si>
    <t xml:space="preserve">1400978</t>
  </si>
  <si>
    <t xml:space="preserve">Solda tipo MIG/MAG manual</t>
  </si>
  <si>
    <t xml:space="preserve">1513941</t>
  </si>
  <si>
    <t xml:space="preserve">Contenção em areia-cimento ensacada com mistura de areia com 8% de cimento - confecção e assentamento</t>
  </si>
  <si>
    <t xml:space="preserve">1513940</t>
  </si>
  <si>
    <t xml:space="preserve">Contenção em solo-cimento ensacado com mistura de solo de jazida com 8% de cimento - confecção e assentamento</t>
  </si>
  <si>
    <t xml:space="preserve">1505879</t>
  </si>
  <si>
    <t xml:space="preserve">Enrocamento de pedra arrumada manualmente - pedra de mão comercial - fornecimento e assentamento</t>
  </si>
  <si>
    <t xml:space="preserve">1505878</t>
  </si>
  <si>
    <t xml:space="preserve">Enrocamento de pedra arrumada manualmente - pedra de mão produzida - confecção e assentamento</t>
  </si>
  <si>
    <t xml:space="preserve">1505877</t>
  </si>
  <si>
    <t xml:space="preserve">Enrocamento de pedra espalhada e compactada mecanicamente - pedra de mão comercial - fornecimento e assentamento</t>
  </si>
  <si>
    <t xml:space="preserve">1505860</t>
  </si>
  <si>
    <t xml:space="preserve">Enrocamento de pedra jogada - pedra de mão comercial - fornecimento e assentamento</t>
  </si>
  <si>
    <t xml:space="preserve">1505859</t>
  </si>
  <si>
    <t xml:space="preserve">Enrocamento de pedra jogada - pedra de mão produzida - confecção e assentamento</t>
  </si>
  <si>
    <t xml:space="preserve">1516204</t>
  </si>
  <si>
    <t xml:space="preserve">Fabricação de blocos segmentais de face pré-moldados - C = 40 cm, L = 40 cm e H = 20 cm - massa de 25 kg</t>
  </si>
  <si>
    <t xml:space="preserve">1516312</t>
  </si>
  <si>
    <t xml:space="preserve">Geocélula em PEAD, paredes perfuradas, soldadas - altura de 100 mm e 1.206 cm² de área de célula - fornecimento e instalação</t>
  </si>
  <si>
    <t xml:space="preserve">1516304</t>
  </si>
  <si>
    <t xml:space="preserve">Geocélula em PEAD, paredes perfuradas, soldadas - altura de 100 mm e 289 cm² de área de célula - fornecimento e instalação</t>
  </si>
  <si>
    <t xml:space="preserve">1516308</t>
  </si>
  <si>
    <t xml:space="preserve">Geocélula em PEAD, paredes perfuradas, soldadas - altura de 100 mm e 460 cm² de área de célula - fornecimento e instalação</t>
  </si>
  <si>
    <t xml:space="preserve">1516313</t>
  </si>
  <si>
    <t xml:space="preserve">Geocélula em PEAD, paredes perfuradas, soldadas - altura de 150 mm e 1.206 cm² de área de célula - fornecimento e instalação</t>
  </si>
  <si>
    <t xml:space="preserve">1516305</t>
  </si>
  <si>
    <t xml:space="preserve">Geocélula em PEAD, paredes perfuradas, soldadas - altura de 150 mm e 289 cm² de área de célula - fornecimento e instalação</t>
  </si>
  <si>
    <t xml:space="preserve">1516309</t>
  </si>
  <si>
    <t xml:space="preserve">Geocélula em PEAD, paredes perfuradas, soldadas - altura de 150 mm e 460 cm² de área de célula - fornecimento e instalação</t>
  </si>
  <si>
    <t xml:space="preserve">1516314</t>
  </si>
  <si>
    <t xml:space="preserve">Geocélula em PEAD, paredes perfuradas, soldadas - altura de 200 mm e 1.206 cm² de área de célula - fornecimento e instalação</t>
  </si>
  <si>
    <t xml:space="preserve">1516306</t>
  </si>
  <si>
    <t xml:space="preserve">Geocélula em PEAD, paredes perfuradas, soldadas - altura de 200 mm e 289 cm² de área de célula - fornecimento e instalação</t>
  </si>
  <si>
    <t xml:space="preserve">1516310</t>
  </si>
  <si>
    <t xml:space="preserve">Geocélula em PEAD, paredes perfuradas, soldadas - altura de 200 mm e 460 cm² de área de célula - fornecimento e instalação</t>
  </si>
  <si>
    <t xml:space="preserve">1516311</t>
  </si>
  <si>
    <t xml:space="preserve">Geocélula em PEAD, paredes perfuradas, soldadas - altura de 75 mm e 1.206 cm² de área de célula - fornecimento e instalação</t>
  </si>
  <si>
    <t xml:space="preserve">1516303</t>
  </si>
  <si>
    <t xml:space="preserve">Geocélula em PEAD, paredes perfuradas, soldadas - altura de 75 mm e 289 cm² de área de célula - fornecimento e instalação</t>
  </si>
  <si>
    <t xml:space="preserve">1516307</t>
  </si>
  <si>
    <t xml:space="preserve">Geocélula em PEAD, paredes perfuradas, soldadas - altura de 75 mm e 460 cm² de área de célula - fornecimento e instalação</t>
  </si>
  <si>
    <t xml:space="preserve">1516298</t>
  </si>
  <si>
    <t xml:space="preserve">Geogrelha unidirecional com resistência à tração de 100 kN/m - fornecimento e instalação</t>
  </si>
  <si>
    <t xml:space="preserve">1516299</t>
  </si>
  <si>
    <t xml:space="preserve">Geogrelha unidirecional com resistência à tração de 150 kN/m - fornecimento e instalação</t>
  </si>
  <si>
    <t xml:space="preserve">1516300</t>
  </si>
  <si>
    <t xml:space="preserve">Geogrelha unidirecional com resistência à tração de 200 kN/m - fornecimento e instalação</t>
  </si>
  <si>
    <t xml:space="preserve">1516301</t>
  </si>
  <si>
    <t xml:space="preserve">Geogrelha unidirecional com resistência à tração de 300 kN/m - fornecimento e instalação</t>
  </si>
  <si>
    <t xml:space="preserve">1516302</t>
  </si>
  <si>
    <t xml:space="preserve">Geogrelha unidirecional com resistência à tração de 400 kN/m - fornecimento e instalação</t>
  </si>
  <si>
    <t xml:space="preserve">1516296</t>
  </si>
  <si>
    <t xml:space="preserve">Geogrelha unidirecional com resistência à tração de 50 kN/m - fornecimento e instalação</t>
  </si>
  <si>
    <t xml:space="preserve">1516297</t>
  </si>
  <si>
    <t xml:space="preserve">Geogrelha unidirecional com resistência à tração de 90 kN/m - fornecimento e instalação</t>
  </si>
  <si>
    <t xml:space="preserve">1505847</t>
  </si>
  <si>
    <t xml:space="preserve">Muro em blocos segmentais de face pré-moldados - C = 40 cm, L = 40 cm, e H = 20 cm com altura de 4 a 6 m - confecção e assentamento</t>
  </si>
  <si>
    <t xml:space="preserve">1505848</t>
  </si>
  <si>
    <t xml:space="preserve">Muro em blocos segmentais de face pré-moldados - C = 40 cm, L = 40 cm, e H = 20 cm com altura de 6 a 8 m - confecção e assentamento</t>
  </si>
  <si>
    <t xml:space="preserve">1505849</t>
  </si>
  <si>
    <t xml:space="preserve">Muro em blocos segmentais de face pré-moldados - C = 40 cm, L = 40 cm, e H = 20 cm com altura de 8 a 10 m - confecção e assentamento</t>
  </si>
  <si>
    <t xml:space="preserve">1505930</t>
  </si>
  <si>
    <t xml:space="preserve">Muro em blocos segmentais de face pré-moldados - C = 40 cm, L = 40 cm, e H = 20 cm com altura de até 4 m - confecção e assentamento</t>
  </si>
  <si>
    <t xml:space="preserve">1506055</t>
  </si>
  <si>
    <t xml:space="preserve">Pedra argamassada com cimento e areia 1:3 - areia e pedra de mão comercial - fornecimento e assentamento</t>
  </si>
  <si>
    <t xml:space="preserve">1506056</t>
  </si>
  <si>
    <t xml:space="preserve">Pedra argamassada com cimento e areia 1:3 - areia extraída e pedra de mão produzida - confecção e assentamento</t>
  </si>
  <si>
    <t xml:space="preserve">1513943</t>
  </si>
  <si>
    <t xml:space="preserve">Proteção de taludes rochosos com telas metálicas - resistência longitudinal à tração de 121 kN/m - fornecimento e posicionamento - inclusive cabos de aço, grampos e clipes de junção</t>
  </si>
  <si>
    <t xml:space="preserve">1516318</t>
  </si>
  <si>
    <t xml:space="preserve">Tela metálica dobrada em L para muro em solo reforçado - C = 200 cm, L = 40 cm e H = 40 cm - fornecimento e instalação</t>
  </si>
  <si>
    <t xml:space="preserve">1516317</t>
  </si>
  <si>
    <t xml:space="preserve">Tela metálica dobrada em L para muro em solo reforçado - C = 200 cm, L = 50 cm e H = 50 cm - fornecimento e instalação</t>
  </si>
  <si>
    <t xml:space="preserve">1600965</t>
  </si>
  <si>
    <t xml:space="preserve">Abertura em muro de alvenaria de pedra argamassada com martelete</t>
  </si>
  <si>
    <t xml:space="preserve">1600408</t>
  </si>
  <si>
    <t xml:space="preserve">Apicoamento manual de concreto</t>
  </si>
  <si>
    <t xml:space="preserve">1600990</t>
  </si>
  <si>
    <t xml:space="preserve">Demolição de concreto armado com martelete e corte oxiacetileno</t>
  </si>
  <si>
    <t xml:space="preserve">1600989</t>
  </si>
  <si>
    <t xml:space="preserve">Demolição de concreto simples com martelete</t>
  </si>
  <si>
    <t xml:space="preserve">1600438</t>
  </si>
  <si>
    <t xml:space="preserve">1600436</t>
  </si>
  <si>
    <t xml:space="preserve">1600895</t>
  </si>
  <si>
    <t xml:space="preserve">Demolição manual de construções provisórias de madeira - sem reaproveitamento</t>
  </si>
  <si>
    <t xml:space="preserve">1600897</t>
  </si>
  <si>
    <t xml:space="preserve">Demolição manual de construções provisórias de madeira, sem fechamento lateral e sem pavimentação</t>
  </si>
  <si>
    <t xml:space="preserve">1619004</t>
  </si>
  <si>
    <t xml:space="preserve">Demolição mecânica de alvenaria com carregadeira de pneus</t>
  </si>
  <si>
    <t xml:space="preserve">1600896</t>
  </si>
  <si>
    <t xml:space="preserve">Demolição mecânica de alvenaria com escavadeira hidráulica</t>
  </si>
  <si>
    <t xml:space="preserve">1619003</t>
  </si>
  <si>
    <t xml:space="preserve">Demolição mecânica de concreto armado com escavadeira hidráulica</t>
  </si>
  <si>
    <t xml:space="preserve">1619006</t>
  </si>
  <si>
    <t xml:space="preserve">Demolição mecânica de concreto simples com escavadeira hidráulica</t>
  </si>
  <si>
    <t xml:space="preserve">1600414</t>
  </si>
  <si>
    <t xml:space="preserve">Fresagem de piso de concreto</t>
  </si>
  <si>
    <t xml:space="preserve">1608148</t>
  </si>
  <si>
    <t xml:space="preserve">Perfuração em concreto com coroa diamantada - D = 100 mm</t>
  </si>
  <si>
    <t xml:space="preserve">1608021</t>
  </si>
  <si>
    <t xml:space="preserve">Perfuração em concreto com coroa diamantada - D = 16 mm</t>
  </si>
  <si>
    <t xml:space="preserve">1608024</t>
  </si>
  <si>
    <t xml:space="preserve">Perfuração em concreto com coroa diamantada - D = 20 mm</t>
  </si>
  <si>
    <t xml:space="preserve">1608026</t>
  </si>
  <si>
    <t xml:space="preserve">Perfuração em concreto com coroa diamantada - D = 25 mm</t>
  </si>
  <si>
    <t xml:space="preserve">1608142</t>
  </si>
  <si>
    <t xml:space="preserve">Perfuração em concreto com coroa diamantada - D = 32 mm</t>
  </si>
  <si>
    <t xml:space="preserve">1608143</t>
  </si>
  <si>
    <t xml:space="preserve">Perfuração em concreto com coroa diamantada - D = 38 mm</t>
  </si>
  <si>
    <t xml:space="preserve">1608144</t>
  </si>
  <si>
    <t xml:space="preserve">Perfuração em concreto com coroa diamantada - D = 44 mm</t>
  </si>
  <si>
    <t xml:space="preserve">1608145</t>
  </si>
  <si>
    <t xml:space="preserve">Perfuração em concreto com coroa diamantada - D = 50 mm</t>
  </si>
  <si>
    <t xml:space="preserve">1608146</t>
  </si>
  <si>
    <t xml:space="preserve">Perfuração em concreto com coroa diamantada - D = 63 mm</t>
  </si>
  <si>
    <t xml:space="preserve">1608147</t>
  </si>
  <si>
    <t xml:space="preserve">Perfuração em concreto com coroa diamantada - D = 75 mm</t>
  </si>
  <si>
    <t xml:space="preserve">1608019</t>
  </si>
  <si>
    <t xml:space="preserve">Perfuração em concreto com martelete elétrico - D = 10 mm</t>
  </si>
  <si>
    <t xml:space="preserve">1608020</t>
  </si>
  <si>
    <t xml:space="preserve">Perfuração em concreto com martelete elétrico - D = 13,0 mm</t>
  </si>
  <si>
    <t xml:space="preserve">1608025</t>
  </si>
  <si>
    <t xml:space="preserve">Perfuração em concreto com martelete elétrico - D = 14 mm</t>
  </si>
  <si>
    <t xml:space="preserve">1600966</t>
  </si>
  <si>
    <t xml:space="preserve">Remoção de cerca com mourões de concreto</t>
  </si>
  <si>
    <t xml:space="preserve">1600898</t>
  </si>
  <si>
    <t xml:space="preserve">Remoção de painel publicitário, tipo outdoor, com estrutura e suportes em madeira</t>
  </si>
  <si>
    <t xml:space="preserve">1600441</t>
  </si>
  <si>
    <t xml:space="preserve">Remoção de paralelepípedos</t>
  </si>
  <si>
    <t xml:space="preserve">1600404</t>
  </si>
  <si>
    <t xml:space="preserve">Remoção de tubos de concreto com diâmetro de 0,40 m a 1,00 m em valas e bueiros</t>
  </si>
  <si>
    <t xml:space="preserve">1600405</t>
  </si>
  <si>
    <t xml:space="preserve">Remoção de tubos de concreto com diâmetro de 1,20 m a 1,50 m em valas e bueiros</t>
  </si>
  <si>
    <t xml:space="preserve">1716605</t>
  </si>
  <si>
    <t xml:space="preserve">Derrocagem subaquática de material de 3ª categoria - carga e limpeza - plataforma com clamshell - flutuante e batelão rebocado de 100 t montado na obra - DMT até 200 m</t>
  </si>
  <si>
    <t xml:space="preserve">1716610</t>
  </si>
  <si>
    <t xml:space="preserve">Derrocagem subaquática de material de 3ª categoria - carga e limpeza - plataforma com clamshell - flutuante e batelão rebocado de 100 t montado na obra - DMT de 1.000 a 1200 m</t>
  </si>
  <si>
    <t xml:space="preserve">1716611</t>
  </si>
  <si>
    <t xml:space="preserve">Derrocagem subaquática de material de 3ª categoria - carga e limpeza - plataforma com clamshell - flutuante e batelão rebocado de 100 t montado na obra - DMT de 1.200 a 1.400 m</t>
  </si>
  <si>
    <t xml:space="preserve">1716612</t>
  </si>
  <si>
    <t xml:space="preserve">Derrocagem subaquática de material de 3ª categoria - carga e limpeza - plataforma com clamshell - flutuante e batelão rebocado de 100 t montado na obra - DMT de 1.400 a 1.600 m</t>
  </si>
  <si>
    <t xml:space="preserve">1716613</t>
  </si>
  <si>
    <t xml:space="preserve">Derrocagem subaquática de material de 3ª categoria - carga e limpeza - plataforma com clamshell - flutuante e batelão rebocado de 100 t montado na obra - DMT de 1.600 a 1.800 m</t>
  </si>
  <si>
    <t xml:space="preserve">1716614</t>
  </si>
  <si>
    <t xml:space="preserve">Derrocagem subaquática de material de 3ª categoria - carga e limpeza - plataforma com clamshell - flutuante e batelão rebocado de 100 t montado na obra - DMT de 1.800 a 2.000 m</t>
  </si>
  <si>
    <t xml:space="preserve">1716615</t>
  </si>
  <si>
    <t xml:space="preserve">Derrocagem subaquática de material de 3ª categoria - carga e limpeza - plataforma com clamshell - flutuante e batelão rebocado de 100 t montado na obra - DMT de 2.000 a 2.500 m</t>
  </si>
  <si>
    <t xml:space="preserve">1716616</t>
  </si>
  <si>
    <t xml:space="preserve">Derrocagem subaquática de material de 3ª categoria - carga e limpeza - plataforma com clamshell - flutuante e batelão rebocado de 100 t montado na obra - DMT de 2.500 a 3.000 m</t>
  </si>
  <si>
    <t xml:space="preserve">1716606</t>
  </si>
  <si>
    <t xml:space="preserve">Derrocagem subaquática de material de 3ª categoria - carga e limpeza - plataforma com clamshell - flutuante e batelão rebocado de 100 t montado na obra - DMT de 200 a 400 m</t>
  </si>
  <si>
    <t xml:space="preserve">1716617</t>
  </si>
  <si>
    <t xml:space="preserve">Derrocagem subaquática de material de 3ª categoria - carga e limpeza - plataforma com clamshell - flutuante e batelão rebocado de 100 t montado na obra - DMT de 3.000 m</t>
  </si>
  <si>
    <t xml:space="preserve">1716607</t>
  </si>
  <si>
    <t xml:space="preserve">Derrocagem subaquática de material de 3ª categoria - carga e limpeza - plataforma com clamshell - flutuante e batelão rebocado de 100 t montado na obra - DMT de 400 a 600 m</t>
  </si>
  <si>
    <t xml:space="preserve">1716608</t>
  </si>
  <si>
    <t xml:space="preserve">Derrocagem subaquática de material de 3ª categoria - carga e limpeza - plataforma com clamshell - flutuante e batelão rebocado de 100 t montado na obra - DMT de 600 a 800 m</t>
  </si>
  <si>
    <t xml:space="preserve">1716609</t>
  </si>
  <si>
    <t xml:space="preserve">Derrocagem subaquática de material de 3ª categoria - carga e limpeza - plataforma com clamshell - flutuante e batelão rebocado de 100 t montado na obra - DMT de 800 a 1.000 m</t>
  </si>
  <si>
    <t xml:space="preserve">1716604</t>
  </si>
  <si>
    <t xml:space="preserve">Derrocagem subaquática de material de 3ª categoria - carga e limpeza - plataforma com clamshell - flutuante montado na obra - sem transporte</t>
  </si>
  <si>
    <t xml:space="preserve">1716623</t>
  </si>
  <si>
    <t xml:space="preserve">Derrocagem subaquática de material de 3ª categoria - carga e limpeza - plataforma flutuante com clamshell - sem transporte</t>
  </si>
  <si>
    <t xml:space="preserve">1716624</t>
  </si>
  <si>
    <t xml:space="preserve">Derrocagem subaquática de material de 3ª categoria - carga e limpeza - plataforma flutuante com clamshell e batelão rebocado de 100 t - DMT até 200 m</t>
  </si>
  <si>
    <t xml:space="preserve">1716629</t>
  </si>
  <si>
    <t xml:space="preserve">Derrocagem subaquática de material de 3ª categoria - carga e limpeza - plataforma flutuante com clamshell e batelão rebocado de 100 t - DMT de 1.000 a 1.200 m</t>
  </si>
  <si>
    <t xml:space="preserve">1716630</t>
  </si>
  <si>
    <t xml:space="preserve">Derrocagem subaquática de material de 3ª categoria - carga e limpeza - plataforma flutuante com clamshell e batelão rebocado de 100 t - DMT de 1.200 a 1.400 m</t>
  </si>
  <si>
    <t xml:space="preserve">1716631</t>
  </si>
  <si>
    <t xml:space="preserve">Derrocagem subaquática de material de 3ª categoria - carga e limpeza - plataforma flutuante com clamshell e batelão rebocado de 100 t - DMT de 1.400 a 1.600 m</t>
  </si>
  <si>
    <t xml:space="preserve">1716632</t>
  </si>
  <si>
    <t xml:space="preserve">Derrocagem subaquática de material de 3ª categoria - carga e limpeza - plataforma flutuante com clamshell e batelão rebocado de 100 t - DMT de 1.600 a 1.800 m</t>
  </si>
  <si>
    <t xml:space="preserve">1716633</t>
  </si>
  <si>
    <t xml:space="preserve">Derrocagem subaquática de material de 3ª categoria - carga e limpeza - plataforma flutuante com clamshell e batelão rebocado de 100 t - DMT de 1.800 a 2.000 m</t>
  </si>
  <si>
    <t xml:space="preserve">1716634</t>
  </si>
  <si>
    <t xml:space="preserve">Derrocagem subaquática de material de 3ª categoria - carga e limpeza - plataforma flutuante com clamshell e batelão rebocado de 100 t - DMT de 2.000 a 2.500 m</t>
  </si>
  <si>
    <t xml:space="preserve">1716635</t>
  </si>
  <si>
    <t xml:space="preserve">Derrocagem subaquática de material de 3ª categoria - carga e limpeza - plataforma flutuante com clamshell e batelão rebocado de 100 t - DMT de 2.500 a 3.000 m</t>
  </si>
  <si>
    <t xml:space="preserve">1716625</t>
  </si>
  <si>
    <t xml:space="preserve">Derrocagem subaquática de material de 3ª categoria - carga e limpeza - plataforma flutuante com clamshell e batelão rebocado de 100 t - DMT de 200 a 400 m</t>
  </si>
  <si>
    <t xml:space="preserve">1716636</t>
  </si>
  <si>
    <t xml:space="preserve">Derrocagem subaquática de material de 3ª categoria - carga e limpeza - plataforma flutuante com clamshell e batelão rebocado de 100 t - DMT de 3.000 m</t>
  </si>
  <si>
    <t xml:space="preserve">1716626</t>
  </si>
  <si>
    <t xml:space="preserve">Derrocagem subaquática de material de 3ª categoria - carga e limpeza - plataforma flutuante com clamshell e batelão rebocado de 100 t - DMT de 400 a 600 m</t>
  </si>
  <si>
    <t xml:space="preserve">1716627</t>
  </si>
  <si>
    <t xml:space="preserve">Derrocagem subaquática de material de 3ª categoria - carga e limpeza - plataforma flutuante com clamshell e batelão rebocado de 100 t - DMT de 600 a 800 m</t>
  </si>
  <si>
    <t xml:space="preserve">1716628</t>
  </si>
  <si>
    <t xml:space="preserve">Derrocagem subaquática de material de 3ª categoria - carga e limpeza - plataforma flutuante com clamshell e batelão rebocado de 100 t - DMT de 800 a 1.000 m</t>
  </si>
  <si>
    <t xml:space="preserve">1716640</t>
  </si>
  <si>
    <t xml:space="preserve">Derrocagem subaquática de material de 3ª categoria - carga e limpeza com draga backhoe de 7 m³ - sem transporte</t>
  </si>
  <si>
    <t xml:space="preserve">1716641</t>
  </si>
  <si>
    <t xml:space="preserve">Derrocagem subaquática de material de 3ª categoria - carga e limpeza com draga backhoe de 7 m³ - transporte com batelão autopropelido de 300 m³ - DMT até 200 m</t>
  </si>
  <si>
    <t xml:space="preserve">1716646</t>
  </si>
  <si>
    <t xml:space="preserve">Derrocagem subaquática de material de 3ª categoria - carga e limpeza com draga backhoe de 7 m³ - transporte com batelão autopropelido de 300 m³ - DMT de 1.000 a 1.200 m</t>
  </si>
  <si>
    <t xml:space="preserve">1716647</t>
  </si>
  <si>
    <t xml:space="preserve">Derrocagem subaquática de material de 3ª categoria - carga e limpeza com draga backhoe de 7 m³ - transporte com batelão autopropelido de 300 m³ - DMT de 1.200 a 1.400 m</t>
  </si>
  <si>
    <t xml:space="preserve">1716648</t>
  </si>
  <si>
    <t xml:space="preserve">Derrocagem subaquática de material de 3ª categoria - carga e limpeza com draga backhoe de 7 m³ - transporte com batelão autopropelido de 300 m³ - DMT de 1.400 a 1.600 m</t>
  </si>
  <si>
    <t xml:space="preserve">1716649</t>
  </si>
  <si>
    <t xml:space="preserve">Derrocagem subaquática de material de 3ª categoria - carga e limpeza com draga backhoe de 7 m³ - transporte com batelão autopropelido de 300 m³ - DMT de 1.600 a 1.800 m</t>
  </si>
  <si>
    <t xml:space="preserve">1716650</t>
  </si>
  <si>
    <t xml:space="preserve">Derrocagem subaquática de material de 3ª categoria - carga e limpeza com draga backhoe de 7 m³ - transporte com batelão autopropelido de 300 m³ - DMT de 1.800 a 2.000 m</t>
  </si>
  <si>
    <t xml:space="preserve">1716651</t>
  </si>
  <si>
    <t xml:space="preserve">Derrocagem subaquática de material de 3ª categoria - carga e limpeza com draga backhoe de 7 m³ - transporte com batelão autopropelido de 300 m³ - DMT de 2.000 a 2.500 m</t>
  </si>
  <si>
    <t xml:space="preserve">1716652</t>
  </si>
  <si>
    <t xml:space="preserve">Derrocagem subaquática de material de 3ª categoria - carga e limpeza com draga backhoe de 7 m³ - transporte com batelão autopropelido de 300 m³ - DMT de 2.500 a 3.000 m</t>
  </si>
  <si>
    <t xml:space="preserve">1716642</t>
  </si>
  <si>
    <t xml:space="preserve">Derrocagem subaquática de material de 3ª categoria - carga e limpeza com draga backhoe de 7 m³ - transporte com batelão autopropelido de 300 m³ - DMT de 200 a 400 m</t>
  </si>
  <si>
    <t xml:space="preserve">1716653</t>
  </si>
  <si>
    <t xml:space="preserve">Derrocagem subaquática de material de 3ª categoria - carga e limpeza com draga backhoe de 7 m³ - transporte com batelão autopropelido de 300 m³ - DMT de 3.000 m</t>
  </si>
  <si>
    <t xml:space="preserve">1716643</t>
  </si>
  <si>
    <t xml:space="preserve">Derrocagem subaquática de material de 3ª categoria - carga e limpeza com draga backhoe de 7 m³ - transporte com batelão autopropelido de 300 m³ - DMT de 400 a 600 m</t>
  </si>
  <si>
    <t xml:space="preserve">1716644</t>
  </si>
  <si>
    <t xml:space="preserve">Derrocagem subaquática de material de 3ª categoria - carga e limpeza com draga backhoe de 7 m³ - transporte com batelão autopropelido de 300 m³ - DMT de 600 a 800 m</t>
  </si>
  <si>
    <t xml:space="preserve">1716645</t>
  </si>
  <si>
    <t xml:space="preserve">Derrocagem subaquática de material de 3ª categoria - carga e limpeza com draga backhoe de 7 m³ - transporte com batelão autopropelido de 300 m³ - DMT de 800 a 1.000 m</t>
  </si>
  <si>
    <t xml:space="preserve">1716622</t>
  </si>
  <si>
    <t xml:space="preserve">Derrocagem subaquática de material de 3ª categoria - malha de 1,5 m² - perfuração e detonação - plataforma autoelevatória com três torres de perfuração</t>
  </si>
  <si>
    <t xml:space="preserve">1716603</t>
  </si>
  <si>
    <t xml:space="preserve">Derrocagem subaquática de material de 3ª categoria - malha de 1,5 m² - perfuração e detonação - plataforma autoelevatória montada na obra com três torres de perfuração</t>
  </si>
  <si>
    <t xml:space="preserve">1716620</t>
  </si>
  <si>
    <t xml:space="preserve">Derrocagem subaquática de material de 3ª categoria - malha de 1,5 m² - perfuração e detonação - plataforma flutuante com duas torres de perfuração</t>
  </si>
  <si>
    <t xml:space="preserve">1716621</t>
  </si>
  <si>
    <t xml:space="preserve">Derrocagem subaquática de material de 3ª categoria - malha de 1,5 m² - perfuração e detonação - plataforma flutuante com três torres de perfuração</t>
  </si>
  <si>
    <t xml:space="preserve">1716619</t>
  </si>
  <si>
    <t xml:space="preserve">Derrocagem subaquática de material de 3ª categoria - malha de 1,5 m² - perfuração e detonação - plataforma flutuante com uma torre de perfuração</t>
  </si>
  <si>
    <t xml:space="preserve">1716601</t>
  </si>
  <si>
    <t xml:space="preserve">Derrocagem subaquática de material de 3ª categoria - malha de 1,5 m² - perfuração e detonação - plataforma montada na obra com duas torres de perfuração</t>
  </si>
  <si>
    <t xml:space="preserve">1716602</t>
  </si>
  <si>
    <t xml:space="preserve">Derrocagem subaquática de material de 3ª categoria - malha de 1,5 m² - perfuração e detonação - plataforma montada na obra com três torres de perfuração</t>
  </si>
  <si>
    <t xml:space="preserve">1716600</t>
  </si>
  <si>
    <t xml:space="preserve">Derrocagem subaquática de material de 3ª categoria - malha de 1,5 m² - perfuração e detonação - plataforma montada na obra com uma torre de perfuração</t>
  </si>
  <si>
    <t xml:space="preserve">1716655</t>
  </si>
  <si>
    <t xml:space="preserve">Derrocagem subaquática de material de 3ª categoria - malha de 2,5 m² - perfuração e detonação - plataforma com duas torres de perfuração</t>
  </si>
  <si>
    <t xml:space="preserve">1716639</t>
  </si>
  <si>
    <t xml:space="preserve">Derrocagem subaquática de material de 3ª categoria - malha de 4,0 m² - perfuração e detonação - plataforma com duas torres de perfuração</t>
  </si>
  <si>
    <t xml:space="preserve">1801636</t>
  </si>
  <si>
    <t xml:space="preserve">Levantamento batimétrico monofeixe longitudinal</t>
  </si>
  <si>
    <t xml:space="preserve">1801637</t>
  </si>
  <si>
    <t xml:space="preserve">Levantamento batimétrico monofeixe transversal</t>
  </si>
  <si>
    <t xml:space="preserve">1817720</t>
  </si>
  <si>
    <t xml:space="preserve">Levantamento batimétrico multifeixe</t>
  </si>
  <si>
    <t xml:space="preserve">1817723</t>
  </si>
  <si>
    <t xml:space="preserve">Levantamento hidrométrico com ADCP em rios com velocidade de corrente acima de 1,5 m/s</t>
  </si>
  <si>
    <t xml:space="preserve">1817721</t>
  </si>
  <si>
    <t xml:space="preserve">Levantamento hidrométrico com ADCP em rios com velocidade de corrente de 0,5 a 1,0 m/s</t>
  </si>
  <si>
    <t xml:space="preserve">1817722</t>
  </si>
  <si>
    <t xml:space="preserve">Levantamento hidrométrico com ADCP em rios com velocidade de corrente de 1,0 a 1,5 m/s</t>
  </si>
  <si>
    <t xml:space="preserve">1917483</t>
  </si>
  <si>
    <t xml:space="preserve">Dragagem de areia fina com draga de sucção e recalque - bomba de 1.350 kW e cortador de 170 kW - distância de recalque de 1.100 a 1.300 m</t>
  </si>
  <si>
    <t xml:space="preserve">1917484</t>
  </si>
  <si>
    <t xml:space="preserve">Dragagem de areia fina com draga de sucção e recalque - bomba de 1.350 kW e cortador de 170 kW - distância de recalque de 1.300 a 1.500 m</t>
  </si>
  <si>
    <t xml:space="preserve">1917485</t>
  </si>
  <si>
    <t xml:space="preserve">Dragagem de areia fina com draga de sucção e recalque - bomba de 1.350 kW e cortador de 170 kW - distância de recalque de 1.500 a 1.700 m</t>
  </si>
  <si>
    <t xml:space="preserve">1917486</t>
  </si>
  <si>
    <t xml:space="preserve">Dragagem de areia fina com draga de sucção e recalque - bomba de 1.350 kW e cortador de 170 kW - distância de recalque de 1.700 a 1.900 m</t>
  </si>
  <si>
    <t xml:space="preserve">1917487</t>
  </si>
  <si>
    <t xml:space="preserve">Dragagem de areia fina com draga de sucção e recalque - bomba de 1.350 kW e cortador de 170 kW - distância de recalque de 1.900 a 2.100 m</t>
  </si>
  <si>
    <t xml:space="preserve">1917528</t>
  </si>
  <si>
    <t xml:space="preserve">Dragagem de areia fina com draga de sucção e recalque - bomba de 1.350 kW e cortador de 170 kW - distância de recalque de 10.100 a 10.300 m</t>
  </si>
  <si>
    <t xml:space="preserve">1917529</t>
  </si>
  <si>
    <t xml:space="preserve">Dragagem de areia fina com draga de sucção e recalque - bomba de 1.350 kW e cortador de 170 kW - distância de recalque de 10.300 a 10.500 m</t>
  </si>
  <si>
    <t xml:space="preserve">1917530</t>
  </si>
  <si>
    <t xml:space="preserve">Dragagem de areia fina com draga de sucção e recalque - bomba de 1.350 kW e cortador de 170 kW - distância de recalque de 10.500 a 10.700 m</t>
  </si>
  <si>
    <t xml:space="preserve">1917531</t>
  </si>
  <si>
    <t xml:space="preserve">Dragagem de areia fina com draga de sucção e recalque - bomba de 1.350 kW e cortador de 170 kW - distância de recalque de 10.700 a 10.900 m</t>
  </si>
  <si>
    <t xml:space="preserve">1917532</t>
  </si>
  <si>
    <t xml:space="preserve">Dragagem de areia fina com draga de sucção e recalque - bomba de 1.350 kW e cortador de 170 kW - distância de recalque de 10.900 a 11.100 m</t>
  </si>
  <si>
    <t xml:space="preserve">1917533</t>
  </si>
  <si>
    <t xml:space="preserve">Dragagem de areia fina com draga de sucção e recalque - bomba de 1.350 kW e cortador de 170 kW - distância de recalque de 11.100 a 11.300 m</t>
  </si>
  <si>
    <t xml:space="preserve">1917534</t>
  </si>
  <si>
    <t xml:space="preserve">Dragagem de areia fina com draga de sucção e recalque - bomba de 1.350 kW e cortador de 170 kW - distância de recalque de 11.300 a 11.500 m</t>
  </si>
  <si>
    <t xml:space="preserve">1917535</t>
  </si>
  <si>
    <t xml:space="preserve">Dragagem de areia fina com draga de sucção e recalque - bomba de 1.350 kW e cortador de 170 kW - distância de recalque de 11.500 a 11.700 m</t>
  </si>
  <si>
    <t xml:space="preserve">1917536</t>
  </si>
  <si>
    <t xml:space="preserve">Dragagem de areia fina com draga de sucção e recalque - bomba de 1.350 kW e cortador de 170 kW - distância de recalque de 11.700 a 11.900 m</t>
  </si>
  <si>
    <t xml:space="preserve">1917537</t>
  </si>
  <si>
    <t xml:space="preserve">Dragagem de areia fina com draga de sucção e recalque - bomba de 1.350 kW e cortador de 170 kW - distância de recalque de 11.900 a 12.100 m</t>
  </si>
  <si>
    <t xml:space="preserve">1917488</t>
  </si>
  <si>
    <t xml:space="preserve">Dragagem de areia fina com draga de sucção e recalque - bomba de 1.350 kW e cortador de 170 kW - distância de recalque de 2.100 a 2.300 m</t>
  </si>
  <si>
    <t xml:space="preserve">1917489</t>
  </si>
  <si>
    <t xml:space="preserve">Dragagem de areia fina com draga de sucção e recalque - bomba de 1.350 kW e cortador de 170 kW - distância de recalque de 2.300 a 2.500 m</t>
  </si>
  <si>
    <t xml:space="preserve">1917490</t>
  </si>
  <si>
    <t xml:space="preserve">Dragagem de areia fina com draga de sucção e recalque - bomba de 1.350 kW e cortador de 170 kW - distância de recalque de 2.500 a 2.700 m</t>
  </si>
  <si>
    <t xml:space="preserve">1917491</t>
  </si>
  <si>
    <t xml:space="preserve">Dragagem de areia fina com draga de sucção e recalque - bomba de 1.350 kW e cortador de 170 kW - distância de recalque de 2.700 a 2.900 m</t>
  </si>
  <si>
    <t xml:space="preserve">1917492</t>
  </si>
  <si>
    <t xml:space="preserve">Dragagem de areia fina com draga de sucção e recalque - bomba de 1.350 kW e cortador de 170 kW - distância de recalque de 2.900 a 3.100 m</t>
  </si>
  <si>
    <t xml:space="preserve">1917493</t>
  </si>
  <si>
    <t xml:space="preserve">Dragagem de areia fina com draga de sucção e recalque - bomba de 1.350 kW e cortador de 170 kW - distância de recalque de 3.100 a 3.300 m</t>
  </si>
  <si>
    <t xml:space="preserve">1917494</t>
  </si>
  <si>
    <t xml:space="preserve">Dragagem de areia fina com draga de sucção e recalque - bomba de 1.350 kW e cortador de 170 kW - distância de recalque de 3.300 a 3.500 m</t>
  </si>
  <si>
    <t xml:space="preserve">1917495</t>
  </si>
  <si>
    <t xml:space="preserve">Dragagem de areia fina com draga de sucção e recalque - bomba de 1.350 kW e cortador de 170 kW - distância de recalque de 3.500 a 3.700 m</t>
  </si>
  <si>
    <t xml:space="preserve">1917496</t>
  </si>
  <si>
    <t xml:space="preserve">Dragagem de areia fina com draga de sucção e recalque - bomba de 1.350 kW e cortador de 170 kW - distância de recalque de 3.700 a 3.900 m</t>
  </si>
  <si>
    <t xml:space="preserve">1917497</t>
  </si>
  <si>
    <t xml:space="preserve">Dragagem de areia fina com draga de sucção e recalque - bomba de 1.350 kW e cortador de 170 kW - distância de recalque de 3.900 a 4.100 m</t>
  </si>
  <si>
    <t xml:space="preserve">1917498</t>
  </si>
  <si>
    <t xml:space="preserve">Dragagem de areia fina com draga de sucção e recalque - bomba de 1.350 kW e cortador de 170 kW - distância de recalque de 4.100 a 4.300 m</t>
  </si>
  <si>
    <t xml:space="preserve">1917499</t>
  </si>
  <si>
    <t xml:space="preserve">Dragagem de areia fina com draga de sucção e recalque - bomba de 1.350 kW e cortador de 170 kW - distância de recalque de 4.300 a 4.500 m</t>
  </si>
  <si>
    <t xml:space="preserve">1917500</t>
  </si>
  <si>
    <t xml:space="preserve">Dragagem de areia fina com draga de sucção e recalque - bomba de 1.350 kW e cortador de 170 kW - distância de recalque de 4.500 a 4.700 m</t>
  </si>
  <si>
    <t xml:space="preserve">1917501</t>
  </si>
  <si>
    <t xml:space="preserve">Dragagem de areia fina com draga de sucção e recalque - bomba de 1.350 kW e cortador de 170 kW - distância de recalque de 4.700 a 4.900 m</t>
  </si>
  <si>
    <t xml:space="preserve">1917502</t>
  </si>
  <si>
    <t xml:space="preserve">Dragagem de areia fina com draga de sucção e recalque - bomba de 1.350 kW e cortador de 170 kW - distância de recalque de 4.900 a 5.100 m</t>
  </si>
  <si>
    <t xml:space="preserve">1917503</t>
  </si>
  <si>
    <t xml:space="preserve">Dragagem de areia fina com draga de sucção e recalque - bomba de 1.350 kW e cortador de 170 kW - distância de recalque de 5.100 a 5.300 m</t>
  </si>
  <si>
    <t xml:space="preserve">1917504</t>
  </si>
  <si>
    <t xml:space="preserve">Dragagem de areia fina com draga de sucção e recalque - bomba de 1.350 kW e cortador de 170 kW - distância de recalque de 5.300 a 5.500 m</t>
  </si>
  <si>
    <t xml:space="preserve">1917505</t>
  </si>
  <si>
    <t xml:space="preserve">Dragagem de areia fina com draga de sucção e recalque - bomba de 1.350 kW e cortador de 170 kW - distância de recalque de 5.500 a 5.700 m</t>
  </si>
  <si>
    <t xml:space="preserve">1917506</t>
  </si>
  <si>
    <t xml:space="preserve">Dragagem de areia fina com draga de sucção e recalque - bomba de 1.350 kW e cortador de 170 kW - distância de recalque de 5.700 a 5.900 m</t>
  </si>
  <si>
    <t xml:space="preserve">1917507</t>
  </si>
  <si>
    <t xml:space="preserve">Dragagem de areia fina com draga de sucção e recalque - bomba de 1.350 kW e cortador de 170 kW - distância de recalque de 5.900 a 6.100 m</t>
  </si>
  <si>
    <t xml:space="preserve">1917480</t>
  </si>
  <si>
    <t xml:space="preserve">Dragagem de areia fina com draga de sucção e recalque - bomba de 1.350 kW e cortador de 170 kW - distância de recalque de 500 a 700 m</t>
  </si>
  <si>
    <t xml:space="preserve">1917508</t>
  </si>
  <si>
    <t xml:space="preserve">Dragagem de areia fina com draga de sucção e recalque - bomba de 1.350 kW e cortador de 170 kW - distância de recalque de 6.100 a 6.300 m</t>
  </si>
  <si>
    <t xml:space="preserve">1917509</t>
  </si>
  <si>
    <t xml:space="preserve">Dragagem de areia fina com draga de sucção e recalque - bomba de 1.350 kW e cortador de 170 kW - distância de recalque de 6.300 a 6.500 m</t>
  </si>
  <si>
    <t xml:space="preserve">1917510</t>
  </si>
  <si>
    <t xml:space="preserve">Dragagem de areia fina com draga de sucção e recalque - bomba de 1.350 kW e cortador de 170 kW - distância de recalque de 6.500 a 6.700 m</t>
  </si>
  <si>
    <t xml:space="preserve">1917511</t>
  </si>
  <si>
    <t xml:space="preserve">Dragagem de areia fina com draga de sucção e recalque - bomba de 1.350 kW e cortador de 170 kW - distância de recalque de 6.700 a 6.900 m</t>
  </si>
  <si>
    <t xml:space="preserve">1917512</t>
  </si>
  <si>
    <t xml:space="preserve">Dragagem de areia fina com draga de sucção e recalque - bomba de 1.350 kW e cortador de 170 kW - distância de recalque de 6.900 a 7.100 m</t>
  </si>
  <si>
    <t xml:space="preserve">1917513</t>
  </si>
  <si>
    <t xml:space="preserve">Dragagem de areia fina com draga de sucção e recalque - bomba de 1.350 kW e cortador de 170 kW - distância de recalque de 7.100 a 7.300 m</t>
  </si>
  <si>
    <t xml:space="preserve">1917514</t>
  </si>
  <si>
    <t xml:space="preserve">Dragagem de areia fina com draga de sucção e recalque - bomba de 1.350 kW e cortador de 170 kW - distância de recalque de 7.300 a 7.500 m</t>
  </si>
  <si>
    <t xml:space="preserve">1917515</t>
  </si>
  <si>
    <t xml:space="preserve">Dragagem de areia fina com draga de sucção e recalque - bomba de 1.350 kW e cortador de 170 kW - distância de recalque de 7.500 a 7.700 m</t>
  </si>
  <si>
    <t xml:space="preserve">1917516</t>
  </si>
  <si>
    <t xml:space="preserve">Dragagem de areia fina com draga de sucção e recalque - bomba de 1.350 kW e cortador de 170 kW - distância de recalque de 7.700 a 7.900 m</t>
  </si>
  <si>
    <t xml:space="preserve">1917517</t>
  </si>
  <si>
    <t xml:space="preserve">Dragagem de areia fina com draga de sucção e recalque - bomba de 1.350 kW e cortador de 170 kW - distância de recalque de 7.900 a 8.100 m</t>
  </si>
  <si>
    <t xml:space="preserve">1917481</t>
  </si>
  <si>
    <t xml:space="preserve">Dragagem de areia fina com draga de sucção e recalque - bomba de 1.350 kW e cortador de 170 kW - distância de recalque de 700 a 900 m</t>
  </si>
  <si>
    <t xml:space="preserve">1917518</t>
  </si>
  <si>
    <t xml:space="preserve">Dragagem de areia fina com draga de sucção e recalque - bomba de 1.350 kW e cortador de 170 kW - distância de recalque de 8.100 a 8.300 m</t>
  </si>
  <si>
    <t xml:space="preserve">1917519</t>
  </si>
  <si>
    <t xml:space="preserve">Dragagem de areia fina com draga de sucção e recalque - bomba de 1.350 kW e cortador de 170 kW - distância de recalque de 8.300 a 8.500 m</t>
  </si>
  <si>
    <t xml:space="preserve">1917520</t>
  </si>
  <si>
    <t xml:space="preserve">Dragagem de areia fina com draga de sucção e recalque - bomba de 1.350 kW e cortador de 170 kW - distância de recalque de 8.500 a 8.700 m</t>
  </si>
  <si>
    <t xml:space="preserve">1917521</t>
  </si>
  <si>
    <t xml:space="preserve">Dragagem de areia fina com draga de sucção e recalque - bomba de 1.350 kW e cortador de 170 kW - distância de recalque de 8.700 a 8.900 m</t>
  </si>
  <si>
    <t xml:space="preserve">1917522</t>
  </si>
  <si>
    <t xml:space="preserve">Dragagem de areia fina com draga de sucção e recalque - bomba de 1.350 kW e cortador de 170 kW - distância de recalque de 8.900 a 9.100 m</t>
  </si>
  <si>
    <t xml:space="preserve">1917523</t>
  </si>
  <si>
    <t xml:space="preserve">Dragagem de areia fina com draga de sucção e recalque - bomba de 1.350 kW e cortador de 170 kW - distância de recalque de 9.100 a 9.300 m</t>
  </si>
  <si>
    <t xml:space="preserve">1917524</t>
  </si>
  <si>
    <t xml:space="preserve">Dragagem de areia fina com draga de sucção e recalque - bomba de 1.350 kW e cortador de 170 kW - distância de recalque de 9.300 a 9.500 m</t>
  </si>
  <si>
    <t xml:space="preserve">1917525</t>
  </si>
  <si>
    <t xml:space="preserve">Dragagem de areia fina com draga de sucção e recalque - bomba de 1.350 kW e cortador de 170 kW - distância de recalque de 9.500 a 9.700 m</t>
  </si>
  <si>
    <t xml:space="preserve">1917526</t>
  </si>
  <si>
    <t xml:space="preserve">Dragagem de areia fina com draga de sucção e recalque - bomba de 1.350 kW e cortador de 170 kW - distância de recalque de 9.700 a 9.900 m</t>
  </si>
  <si>
    <t xml:space="preserve">1917527</t>
  </si>
  <si>
    <t xml:space="preserve">Dragagem de areia fina com draga de sucção e recalque - bomba de 1.350 kW e cortador de 170 kW - distância de recalque de 9.900 a 10.100 m</t>
  </si>
  <si>
    <t xml:space="preserve">1917482</t>
  </si>
  <si>
    <t xml:space="preserve">Dragagem de areia fina com draga de sucção e recalque - bomba de 1.350 kW e cortador de 170 kW - distância de recalque de 900 a 1.100 m</t>
  </si>
  <si>
    <t xml:space="preserve">1917737</t>
  </si>
  <si>
    <t xml:space="preserve">Dragagem de areia fina com draga de sucção e recalque - bomba de 1.350 kW e cortador de 170 kW - distância de recalque de até 500 m</t>
  </si>
  <si>
    <t xml:space="preserve">1917220</t>
  </si>
  <si>
    <t xml:space="preserve">Dragagem de areia fina com draga de sucção e recalque - bomba de 294 kW e cortador de 30 kW - distância de recalque de 1.100 a 1.300 m</t>
  </si>
  <si>
    <t xml:space="preserve">1917221</t>
  </si>
  <si>
    <t xml:space="preserve">Dragagem de areia fina com draga de sucção e recalque - bomba de 294 kW e cortador de 30 kW - distância de recalque de 1.300 a 1.500 m</t>
  </si>
  <si>
    <t xml:space="preserve">1917222</t>
  </si>
  <si>
    <t xml:space="preserve">Dragagem de areia fina com draga de sucção e recalque - bomba de 294 kW e cortador de 30 kW - distância de recalque de 1.500 a 1.700 m</t>
  </si>
  <si>
    <t xml:space="preserve">1917223</t>
  </si>
  <si>
    <t xml:space="preserve">Dragagem de areia fina com draga de sucção e recalque - bomba de 294 kW e cortador de 30 kW - distância de recalque de 1.700 a 1.900 m</t>
  </si>
  <si>
    <t xml:space="preserve">1917224</t>
  </si>
  <si>
    <t xml:space="preserve">Dragagem de areia fina com draga de sucção e recalque - bomba de 294 kW e cortador de 30 kW - distância de recalque de 1.900 a 2.100 m</t>
  </si>
  <si>
    <t xml:space="preserve">1917225</t>
  </si>
  <si>
    <t xml:space="preserve">Dragagem de areia fina com draga de sucção e recalque - bomba de 294 kW e cortador de 30 kW - distância de recalque de 2.100 a 2.300 m</t>
  </si>
  <si>
    <t xml:space="preserve">1917226</t>
  </si>
  <si>
    <t xml:space="preserve">Dragagem de areia fina com draga de sucção e recalque - bomba de 294 kW e cortador de 30 kW - distância de recalque de 2.300 a 2.500 m</t>
  </si>
  <si>
    <t xml:space="preserve">1917227</t>
  </si>
  <si>
    <t xml:space="preserve">Dragagem de areia fina com draga de sucção e recalque - bomba de 294 kW e cortador de 30 kW - distância de recalque de 2.500 a 2.700 m</t>
  </si>
  <si>
    <t xml:space="preserve">1917228</t>
  </si>
  <si>
    <t xml:space="preserve">Dragagem de areia fina com draga de sucção e recalque - bomba de 294 kW e cortador de 30 kW - distância de recalque de 2.700 a 2.900 m</t>
  </si>
  <si>
    <t xml:space="preserve">1917229</t>
  </si>
  <si>
    <t xml:space="preserve">Dragagem de areia fina com draga de sucção e recalque - bomba de 294 kW e cortador de 30 kW - distância de recalque de 2.900 a 3.100 m</t>
  </si>
  <si>
    <t xml:space="preserve">1917230</t>
  </si>
  <si>
    <t xml:space="preserve">Dragagem de areia fina com draga de sucção e recalque - bomba de 294 kW e cortador de 30 kW - distância de recalque de 3.100 a 3.300 m</t>
  </si>
  <si>
    <t xml:space="preserve">1917231</t>
  </si>
  <si>
    <t xml:space="preserve">Dragagem de areia fina com draga de sucção e recalque - bomba de 294 kW e cortador de 30 kW - distância de recalque de 3.300 a 3.500 m</t>
  </si>
  <si>
    <t xml:space="preserve">1917232</t>
  </si>
  <si>
    <t xml:space="preserve">Dragagem de areia fina com draga de sucção e recalque - bomba de 294 kW e cortador de 30 kW - distância de recalque de 3.500 a 3.700 m</t>
  </si>
  <si>
    <t xml:space="preserve">1917233</t>
  </si>
  <si>
    <t xml:space="preserve">Dragagem de areia fina com draga de sucção e recalque - bomba de 294 kW e cortador de 30 kW - distância de recalque de 3.700 a 3.900 m</t>
  </si>
  <si>
    <t xml:space="preserve">1917234</t>
  </si>
  <si>
    <t xml:space="preserve">Dragagem de areia fina com draga de sucção e recalque - bomba de 294 kW e cortador de 30 kW - distância de recalque de 3.900 a 4.100 m</t>
  </si>
  <si>
    <t xml:space="preserve">1917217</t>
  </si>
  <si>
    <t xml:space="preserve">Dragagem de areia fina com draga de sucção e recalque - bomba de 294 kW e cortador de 30 kW - distância de recalque de 500 a 700 m</t>
  </si>
  <si>
    <t xml:space="preserve">1917218</t>
  </si>
  <si>
    <t xml:space="preserve">Dragagem de areia fina com draga de sucção e recalque - bomba de 294 kW e cortador de 30 kW - distância de recalque de 700 a 900 m</t>
  </si>
  <si>
    <t xml:space="preserve">1917219</t>
  </si>
  <si>
    <t xml:space="preserve">Dragagem de areia fina com draga de sucção e recalque - bomba de 294 kW e cortador de 30 kW - distância de recalque de 900 a 1.100 m</t>
  </si>
  <si>
    <t xml:space="preserve">1917724</t>
  </si>
  <si>
    <t xml:space="preserve">Dragagem de areia fina com draga de sucção e recalque - bomba de 294 kW e cortador de 30 kW - distância de recalque de até 500 m</t>
  </si>
  <si>
    <t xml:space="preserve">1917274</t>
  </si>
  <si>
    <t xml:space="preserve">Dragagem de areia fina com draga de sucção e recalque - bomba de 483 kW e cortador de 55 kW - distância de recalque de 1.100 a 1.300 m</t>
  </si>
  <si>
    <t xml:space="preserve">1917275</t>
  </si>
  <si>
    <t xml:space="preserve">Dragagem de areia fina com draga de sucção e recalque - bomba de 483 kW e cortador de 55 kW - distância de recalque de 1.300 a 1.500 m</t>
  </si>
  <si>
    <t xml:space="preserve">1917276</t>
  </si>
  <si>
    <t xml:space="preserve">Dragagem de areia fina com draga de sucção e recalque - bomba de 483 kW e cortador de 55 kW - distância de recalque de 1.500 a 1.700 m</t>
  </si>
  <si>
    <t xml:space="preserve">1917277</t>
  </si>
  <si>
    <t xml:space="preserve">Dragagem de areia fina com draga de sucção e recalque - bomba de 483 kW e cortador de 55 kW - distância de recalque de 1.700 a 1.900 m</t>
  </si>
  <si>
    <t xml:space="preserve">1917278</t>
  </si>
  <si>
    <t xml:space="preserve">Dragagem de areia fina com draga de sucção e recalque - bomba de 483 kW e cortador de 55 kW - distância de recalque de 1.900 a 2.100 m</t>
  </si>
  <si>
    <t xml:space="preserve">1917279</t>
  </si>
  <si>
    <t xml:space="preserve">Dragagem de areia fina com draga de sucção e recalque - bomba de 483 kW e cortador de 55 kW - distância de recalque de 2.100 a 2.300 m</t>
  </si>
  <si>
    <t xml:space="preserve">1917280</t>
  </si>
  <si>
    <t xml:space="preserve">Dragagem de areia fina com draga de sucção e recalque - bomba de 483 kW e cortador de 55 kW - distância de recalque de 2.300 a 2.500 m</t>
  </si>
  <si>
    <t xml:space="preserve">1917281</t>
  </si>
  <si>
    <t xml:space="preserve">Dragagem de areia fina com draga de sucção e recalque - bomba de 483 kW e cortador de 55 kW - distância de recalque de 2.500 a 2.700 m</t>
  </si>
  <si>
    <t xml:space="preserve">1917282</t>
  </si>
  <si>
    <t xml:space="preserve">Dragagem de areia fina com draga de sucção e recalque - bomba de 483 kW e cortador de 55 kW - distância de recalque de 2.700 a 2.900 m</t>
  </si>
  <si>
    <t xml:space="preserve">1917283</t>
  </si>
  <si>
    <t xml:space="preserve">Dragagem de areia fina com draga de sucção e recalque - bomba de 483 kW e cortador de 55 kW - distância de recalque de 2.900 a 3.100 m</t>
  </si>
  <si>
    <t xml:space="preserve">1917284</t>
  </si>
  <si>
    <t xml:space="preserve">Dragagem de areia fina com draga de sucção e recalque - bomba de 483 kW e cortador de 55 kW - distância de recalque de 3.100 a 3.300 m</t>
  </si>
  <si>
    <t xml:space="preserve">1917285</t>
  </si>
  <si>
    <t xml:space="preserve">Dragagem de areia fina com draga de sucção e recalque - bomba de 483 kW e cortador de 55 kW - distância de recalque de 3.300 a 3.500 m</t>
  </si>
  <si>
    <t xml:space="preserve">1917286</t>
  </si>
  <si>
    <t xml:space="preserve">Dragagem de areia fina com draga de sucção e recalque - bomba de 483 kW e cortador de 55 kW - distância de recalque de 3.500 a 3.700 m</t>
  </si>
  <si>
    <t xml:space="preserve">1917287</t>
  </si>
  <si>
    <t xml:space="preserve">Dragagem de areia fina com draga de sucção e recalque - bomba de 483 kW e cortador de 55 kW - distância de recalque de 3.700 a 3.900 m</t>
  </si>
  <si>
    <t xml:space="preserve">1917288</t>
  </si>
  <si>
    <t xml:space="preserve">Dragagem de areia fina com draga de sucção e recalque - bomba de 483 kW e cortador de 55 kW - distância de recalque de 3.900 a 4.100 m</t>
  </si>
  <si>
    <t xml:space="preserve">1917289</t>
  </si>
  <si>
    <t xml:space="preserve">Dragagem de areia fina com draga de sucção e recalque - bomba de 483 kW e cortador de 55 kW - distância de recalque de 4.100 a 4.300 m</t>
  </si>
  <si>
    <t xml:space="preserve">1917290</t>
  </si>
  <si>
    <t xml:space="preserve">Dragagem de areia fina com draga de sucção e recalque - bomba de 483 kW e cortador de 55 kW - distância de recalque de 4.300 a 4.500 m</t>
  </si>
  <si>
    <t xml:space="preserve">1917291</t>
  </si>
  <si>
    <t xml:space="preserve">Dragagem de areia fina com draga de sucção e recalque - bomba de 483 kW e cortador de 55 kW - distância de recalque de 4.500 a 4.700 m</t>
  </si>
  <si>
    <t xml:space="preserve">1917292</t>
  </si>
  <si>
    <t xml:space="preserve">Dragagem de areia fina com draga de sucção e recalque - bomba de 483 kW e cortador de 55 kW - distância de recalque de 4.700 a 4.900 m</t>
  </si>
  <si>
    <t xml:space="preserve">1917293</t>
  </si>
  <si>
    <t xml:space="preserve">Dragagem de areia fina com draga de sucção e recalque - bomba de 483 kW e cortador de 55 kW - distância de recalque de 4.900 a 5.100 m</t>
  </si>
  <si>
    <t xml:space="preserve">1917294</t>
  </si>
  <si>
    <t xml:space="preserve">Dragagem de areia fina com draga de sucção e recalque - bomba de 483 kW e cortador de 55 kW - distância de recalque de 5.100 a 5.300 m</t>
  </si>
  <si>
    <t xml:space="preserve">1917295</t>
  </si>
  <si>
    <t xml:space="preserve">Dragagem de areia fina com draga de sucção e recalque - bomba de 483 kW e cortador de 55 kW - distância de recalque de 5.300 a 5.500 m</t>
  </si>
  <si>
    <t xml:space="preserve">1917296</t>
  </si>
  <si>
    <t xml:space="preserve">Dragagem de areia fina com draga de sucção e recalque - bomba de 483 kW e cortador de 55 kW - distância de recalque de 5.500 a 5.700 m</t>
  </si>
  <si>
    <t xml:space="preserve">1917297</t>
  </si>
  <si>
    <t xml:space="preserve">Dragagem de areia fina com draga de sucção e recalque - bomba de 483 kW e cortador de 55 kW - distância de recalque de 5.700 a 5.900 m</t>
  </si>
  <si>
    <t xml:space="preserve">1917298</t>
  </si>
  <si>
    <t xml:space="preserve">Dragagem de areia fina com draga de sucção e recalque - bomba de 483 kW e cortador de 55 kW - distância de recalque de 5.900 a 6.100 m</t>
  </si>
  <si>
    <t xml:space="preserve">1917271</t>
  </si>
  <si>
    <t xml:space="preserve">Dragagem de areia fina com draga de sucção e recalque - bomba de 483 kW e cortador de 55 kW - distância de recalque de 500 a 700 m</t>
  </si>
  <si>
    <t xml:space="preserve">1917299</t>
  </si>
  <si>
    <t xml:space="preserve">Dragagem de areia fina com draga de sucção e recalque - bomba de 483 kW e cortador de 55 kW - distância de recalque de 6.100 a 6.300 m</t>
  </si>
  <si>
    <t xml:space="preserve">1917300</t>
  </si>
  <si>
    <t xml:space="preserve">Dragagem de areia fina com draga de sucção e recalque - bomba de 483 kW e cortador de 55 kW - distância de recalque de 6.300 a 6.500 m</t>
  </si>
  <si>
    <t xml:space="preserve">1917301</t>
  </si>
  <si>
    <t xml:space="preserve">Dragagem de areia fina com draga de sucção e recalque - bomba de 483 kW e cortador de 55 kW - distância de recalque de 6.500 a 6.700 m</t>
  </si>
  <si>
    <t xml:space="preserve">1917302</t>
  </si>
  <si>
    <t xml:space="preserve">Dragagem de areia fina com draga de sucção e recalque - bomba de 483 kW e cortador de 55 kW - distância de recalque de 6.700 a 6.900 m</t>
  </si>
  <si>
    <t xml:space="preserve">1917303</t>
  </si>
  <si>
    <t xml:space="preserve">Dragagem de areia fina com draga de sucção e recalque - bomba de 483 kW e cortador de 55 kW - distância de recalque de 6.900 a 7.100 m</t>
  </si>
  <si>
    <t xml:space="preserve">1917304</t>
  </si>
  <si>
    <t xml:space="preserve">Dragagem de areia fina com draga de sucção e recalque - bomba de 483 kW e cortador de 55 kW - distância de recalque de 7.100 a 7.300 m</t>
  </si>
  <si>
    <t xml:space="preserve">1917305</t>
  </si>
  <si>
    <t xml:space="preserve">Dragagem de areia fina com draga de sucção e recalque - bomba de 483 kW e cortador de 55 kW - distância de recalque de 7.300 a 7.500 m</t>
  </si>
  <si>
    <t xml:space="preserve">1917306</t>
  </si>
  <si>
    <t xml:space="preserve">Dragagem de areia fina com draga de sucção e recalque - bomba de 483 kW e cortador de 55 kW - distância de recalque de 7.500 a 7.700 m</t>
  </si>
  <si>
    <t xml:space="preserve">1917307</t>
  </si>
  <si>
    <t xml:space="preserve">Dragagem de areia fina com draga de sucção e recalque - bomba de 483 kW e cortador de 55 kW - distância de recalque de 7.700 a 7.900 m</t>
  </si>
  <si>
    <t xml:space="preserve">1917272</t>
  </si>
  <si>
    <t xml:space="preserve">Dragagem de areia fina com draga de sucção e recalque - bomba de 483 kW e cortador de 55 kW - distância de recalque de 700 a 900 m</t>
  </si>
  <si>
    <t xml:space="preserve">1917273</t>
  </si>
  <si>
    <t xml:space="preserve">Dragagem de areia fina com draga de sucção e recalque - bomba de 483 kW e cortador de 55 kW - distância de recalque de 900 a 1.100 m</t>
  </si>
  <si>
    <t xml:space="preserve">1917729</t>
  </si>
  <si>
    <t xml:space="preserve">Dragagem de areia fina com draga de sucção e recalque - bomba de 483 kW e cortador de 55 kW - distância de recalque de até 500 m</t>
  </si>
  <si>
    <t xml:space="preserve">1917367</t>
  </si>
  <si>
    <t xml:space="preserve">Dragagem de areia fina com draga de sucção e recalque - bomba de 746 kW e cortador de 110 kW - distância de recalque de 1.100 a 1.300 m</t>
  </si>
  <si>
    <t xml:space="preserve">1917368</t>
  </si>
  <si>
    <t xml:space="preserve">Dragagem de areia fina com draga de sucção e recalque - bomba de 746 kW e cortador de 110 kW - distância de recalque de 1.300 a 1.500 m</t>
  </si>
  <si>
    <t xml:space="preserve">1917369</t>
  </si>
  <si>
    <t xml:space="preserve">Dragagem de areia fina com draga de sucção e recalque - bomba de 746 kW e cortador de 110 kW - distância de recalque de 1.500 a 1.700 m</t>
  </si>
  <si>
    <t xml:space="preserve">1917370</t>
  </si>
  <si>
    <t xml:space="preserve">Dragagem de areia fina com draga de sucção e recalque - bomba de 746 kW e cortador de 110 kW - distância de recalque de 1.700 a 1.900 m</t>
  </si>
  <si>
    <t xml:space="preserve">1917371</t>
  </si>
  <si>
    <t xml:space="preserve">Dragagem de areia fina com draga de sucção e recalque - bomba de 746 kW e cortador de 110 kW - distância de recalque de 1.900 a 2.100 m</t>
  </si>
  <si>
    <t xml:space="preserve">1917372</t>
  </si>
  <si>
    <t xml:space="preserve">Dragagem de areia fina com draga de sucção e recalque - bomba de 746 kW e cortador de 110 kW - distância de recalque de 2.100 a 2.300 m</t>
  </si>
  <si>
    <t xml:space="preserve">1917373</t>
  </si>
  <si>
    <t xml:space="preserve">Dragagem de areia fina com draga de sucção e recalque - bomba de 746 kW e cortador de 110 kW - distância de recalque de 2.300 a 2.500 m</t>
  </si>
  <si>
    <t xml:space="preserve">1917374</t>
  </si>
  <si>
    <t xml:space="preserve">Dragagem de areia fina com draga de sucção e recalque - bomba de 746 kW e cortador de 110 kW - distância de recalque de 2.500 a 2.700 m</t>
  </si>
  <si>
    <t xml:space="preserve">1917375</t>
  </si>
  <si>
    <t xml:space="preserve">Dragagem de areia fina com draga de sucção e recalque - bomba de 746 kW e cortador de 110 kW - distância de recalque de 2.700 a 2.900 m</t>
  </si>
  <si>
    <t xml:space="preserve">1917376</t>
  </si>
  <si>
    <t xml:space="preserve">Dragagem de areia fina com draga de sucção e recalque - bomba de 746 kW e cortador de 110 kW - distância de recalque de 2.900 a 3.100 m</t>
  </si>
  <si>
    <t xml:space="preserve">1917377</t>
  </si>
  <si>
    <t xml:space="preserve">Dragagem de areia fina com draga de sucção e recalque - bomba de 746 kW e cortador de 110 kW - distância de recalque de 3.100 a 3.300 m</t>
  </si>
  <si>
    <t xml:space="preserve">1917378</t>
  </si>
  <si>
    <t xml:space="preserve">Dragagem de areia fina com draga de sucção e recalque - bomba de 746 kW e cortador de 110 kW - distância de recalque de 3.300 a 3.500 m</t>
  </si>
  <si>
    <t xml:space="preserve">1917379</t>
  </si>
  <si>
    <t xml:space="preserve">Dragagem de areia fina com draga de sucção e recalque - bomba de 746 kW e cortador de 110 kW - distância de recalque de 3.500 a 3.700 m</t>
  </si>
  <si>
    <t xml:space="preserve">1917380</t>
  </si>
  <si>
    <t xml:space="preserve">Dragagem de areia fina com draga de sucção e recalque - bomba de 746 kW e cortador de 110 kW - distância de recalque de 3.700 a 3.900 m</t>
  </si>
  <si>
    <t xml:space="preserve">1917381</t>
  </si>
  <si>
    <t xml:space="preserve">Dragagem de areia fina com draga de sucção e recalque - bomba de 746 kW e cortador de 110 kW - distância de recalque de 3.900 a 4.100 m</t>
  </si>
  <si>
    <t xml:space="preserve">1917382</t>
  </si>
  <si>
    <t xml:space="preserve">Dragagem de areia fina com draga de sucção e recalque - bomba de 746 kW e cortador de 110 kW - distância de recalque de 4.100 a 4.300 m</t>
  </si>
  <si>
    <t xml:space="preserve">1917383</t>
  </si>
  <si>
    <t xml:space="preserve">Dragagem de areia fina com draga de sucção e recalque - bomba de 746 kW e cortador de 110 kW - distância de recalque de 4.300 a 4.500 m</t>
  </si>
  <si>
    <t xml:space="preserve">1917384</t>
  </si>
  <si>
    <t xml:space="preserve">Dragagem de areia fina com draga de sucção e recalque - bomba de 746 kW e cortador de 110 kW - distância de recalque de 4.500 a 4.700 m</t>
  </si>
  <si>
    <t xml:space="preserve">1917385</t>
  </si>
  <si>
    <t xml:space="preserve">Dragagem de areia fina com draga de sucção e recalque - bomba de 746 kW e cortador de 110 kW - distância de recalque de 4.700 a 4.900 m</t>
  </si>
  <si>
    <t xml:space="preserve">1917386</t>
  </si>
  <si>
    <t xml:space="preserve">Dragagem de areia fina com draga de sucção e recalque - bomba de 746 kW e cortador de 110 kW - distância de recalque de 4.900 a 5.100 m</t>
  </si>
  <si>
    <t xml:space="preserve">1917387</t>
  </si>
  <si>
    <t xml:space="preserve">Dragagem de areia fina com draga de sucção e recalque - bomba de 746 kW e cortador de 110 kW - distância de recalque de 5.100 a 5.300 m</t>
  </si>
  <si>
    <t xml:space="preserve">1917388</t>
  </si>
  <si>
    <t xml:space="preserve">Dragagem de areia fina com draga de sucção e recalque - bomba de 746 kW e cortador de 110 kW - distância de recalque de 5.300 a 5.500 m</t>
  </si>
  <si>
    <t xml:space="preserve">1917389</t>
  </si>
  <si>
    <t xml:space="preserve">Dragagem de areia fina com draga de sucção e recalque - bomba de 746 kW e cortador de 110 kW - distância de recalque de 5.500 a 5.700 m</t>
  </si>
  <si>
    <t xml:space="preserve">1917390</t>
  </si>
  <si>
    <t xml:space="preserve">Dragagem de areia fina com draga de sucção e recalque - bomba de 746 kW e cortador de 110 kW - distância de recalque de 5.700 a 5.900 m</t>
  </si>
  <si>
    <t xml:space="preserve">1917391</t>
  </si>
  <si>
    <t xml:space="preserve">Dragagem de areia fina com draga de sucção e recalque - bomba de 746 kW e cortador de 110 kW - distância de recalque de 5.900 a 6.100 m</t>
  </si>
  <si>
    <t xml:space="preserve">1917364</t>
  </si>
  <si>
    <t xml:space="preserve">Dragagem de areia fina com draga de sucção e recalque - bomba de 746 kW e cortador de 110 kW - distância de recalque de 500 a 700 m</t>
  </si>
  <si>
    <t xml:space="preserve">1917392</t>
  </si>
  <si>
    <t xml:space="preserve">Dragagem de areia fina com draga de sucção e recalque - bomba de 746 kW e cortador de 110 kW - distância de recalque de 6.100 a 6.300 m</t>
  </si>
  <si>
    <t xml:space="preserve">1917393</t>
  </si>
  <si>
    <t xml:space="preserve">Dragagem de areia fina com draga de sucção e recalque - bomba de 746 kW e cortador de 110 kW - distância de recalque de 6.300 a 6.500 m</t>
  </si>
  <si>
    <t xml:space="preserve">1917394</t>
  </si>
  <si>
    <t xml:space="preserve">Dragagem de areia fina com draga de sucção e recalque - bomba de 746 kW e cortador de 110 kW - distância de recalque de 6.500 a 6.700 m</t>
  </si>
  <si>
    <t xml:space="preserve">1917395</t>
  </si>
  <si>
    <t xml:space="preserve">Dragagem de areia fina com draga de sucção e recalque - bomba de 746 kW e cortador de 110 kW - distância de recalque de 6.700 a 6.900 m</t>
  </si>
  <si>
    <t xml:space="preserve">1917396</t>
  </si>
  <si>
    <t xml:space="preserve">Dragagem de areia fina com draga de sucção e recalque - bomba de 746 kW e cortador de 110 kW - distância de recalque de 6.900 a 7.100 m</t>
  </si>
  <si>
    <t xml:space="preserve">1917397</t>
  </si>
  <si>
    <t xml:space="preserve">Dragagem de areia fina com draga de sucção e recalque - bomba de 746 kW e cortador de 110 kW - distância de recalque de 7.100 a 7.300 m</t>
  </si>
  <si>
    <t xml:space="preserve">1917398</t>
  </si>
  <si>
    <t xml:space="preserve">Dragagem de areia fina com draga de sucção e recalque - bomba de 746 kW e cortador de 110 kW - distância de recalque de 7.300 a 7.500 m</t>
  </si>
  <si>
    <t xml:space="preserve">1917399</t>
  </si>
  <si>
    <t xml:space="preserve">Dragagem de areia fina com draga de sucção e recalque - bomba de 746 kW e cortador de 110 kW - distância de recalque de 7.500 a 7.700 m</t>
  </si>
  <si>
    <t xml:space="preserve">1917400</t>
  </si>
  <si>
    <t xml:space="preserve">Dragagem de areia fina com draga de sucção e recalque - bomba de 746 kW e cortador de 110 kW - distância de recalque de 7.700 a 7.900 m</t>
  </si>
  <si>
    <t xml:space="preserve">1917401</t>
  </si>
  <si>
    <t xml:space="preserve">Dragagem de areia fina com draga de sucção e recalque - bomba de 746 kW e cortador de 110 kW - distância de recalque de 7.900 a 8.100 m</t>
  </si>
  <si>
    <t xml:space="preserve">1917365</t>
  </si>
  <si>
    <t xml:space="preserve">Dragagem de areia fina com draga de sucção e recalque - bomba de 746 kW e cortador de 110 kW - distância de recalque de 700 a 900 m</t>
  </si>
  <si>
    <t xml:space="preserve">1917402</t>
  </si>
  <si>
    <t xml:space="preserve">Dragagem de areia fina com draga de sucção e recalque - bomba de 746 kW e cortador de 110 kW - distância de recalque de 8.100 a 8.300 m</t>
  </si>
  <si>
    <t xml:space="preserve">1917403</t>
  </si>
  <si>
    <t xml:space="preserve">Dragagem de areia fina com draga de sucção e recalque - bomba de 746 kW e cortador de 110 kW - distância de recalque de 8.300 a 8.500 m</t>
  </si>
  <si>
    <t xml:space="preserve">1917404</t>
  </si>
  <si>
    <t xml:space="preserve">Dragagem de areia fina com draga de sucção e recalque - bomba de 746 kW e cortador de 110 kW - distância de recalque de 8.500 a 8.700 m</t>
  </si>
  <si>
    <t xml:space="preserve">1917405</t>
  </si>
  <si>
    <t xml:space="preserve">Dragagem de areia fina com draga de sucção e recalque - bomba de 746 kW e cortador de 110 kW - distância de recalque de 8.700 a 8.900 m</t>
  </si>
  <si>
    <t xml:space="preserve">1917406</t>
  </si>
  <si>
    <t xml:space="preserve">Dragagem de areia fina com draga de sucção e recalque - bomba de 746 kW e cortador de 110 kW - distância de recalque de 8.900 a 9.100 m</t>
  </si>
  <si>
    <t xml:space="preserve">1917407</t>
  </si>
  <si>
    <t xml:space="preserve">Dragagem de areia fina com draga de sucção e recalque - bomba de 746 kW e cortador de 110 kW - distância de recalque de 9.100 a 9.300 m</t>
  </si>
  <si>
    <t xml:space="preserve">1917408</t>
  </si>
  <si>
    <t xml:space="preserve">Dragagem de areia fina com draga de sucção e recalque - bomba de 746 kW e cortador de 110 kW - distância de recalque de 9.300 a 9.500 m</t>
  </si>
  <si>
    <t xml:space="preserve">1917409</t>
  </si>
  <si>
    <t xml:space="preserve">Dragagem de areia fina com draga de sucção e recalque - bomba de 746 kW e cortador de 110 kW - distância de recalque de 9.500 a 9.700 m</t>
  </si>
  <si>
    <t xml:space="preserve">1917410</t>
  </si>
  <si>
    <t xml:space="preserve">Dragagem de areia fina com draga de sucção e recalque - bomba de 746 kW e cortador de 110 kW - distância de recalque de 9.700 a 9.900 m</t>
  </si>
  <si>
    <t xml:space="preserve">1917411</t>
  </si>
  <si>
    <t xml:space="preserve">Dragagem de areia fina com draga de sucção e recalque - bomba de 746 kW e cortador de 110 kW - distância de recalque de 9.900 a 10.100 m</t>
  </si>
  <si>
    <t xml:space="preserve">1917366</t>
  </si>
  <si>
    <t xml:space="preserve">Dragagem de areia fina com draga de sucção e recalque - bomba de 746 kW e cortador de 110 kW - distância de recalque de 900 a 1.100 m</t>
  </si>
  <si>
    <t xml:space="preserve">1917732</t>
  </si>
  <si>
    <t xml:space="preserve">Dragagem de areia fina com draga de sucção e recalque - bomba de 746 kW e cortador de 110 kW - distância de recalque de até 500 m</t>
  </si>
  <si>
    <t xml:space="preserve">1917043</t>
  </si>
  <si>
    <t xml:space="preserve">Dragagem de areia fina com draga hopper - capacidade da cisterna de 1.000 m³ - DMT de 1.500 a 1.800 m</t>
  </si>
  <si>
    <t xml:space="preserve">1917044</t>
  </si>
  <si>
    <t xml:space="preserve">Dragagem de areia fina com draga hopper - capacidade da cisterna de 1.000 m³ - DMT de 1.800 a 2.100 m</t>
  </si>
  <si>
    <t xml:space="preserve">1917045</t>
  </si>
  <si>
    <t xml:space="preserve">Dragagem de areia fina com draga hopper - capacidade da cisterna de 1.000 m³ - DMT de 2.100 a 2.400 m</t>
  </si>
  <si>
    <t xml:space="preserve">1917046</t>
  </si>
  <si>
    <t xml:space="preserve">Dragagem de areia fina com draga hopper - capacidade da cisterna de 1.000 m³ - DMT de 2.400 a 2.700 m</t>
  </si>
  <si>
    <t xml:space="preserve">1917047</t>
  </si>
  <si>
    <t xml:space="preserve">Dragagem de areia fina com draga hopper - capacidade da cisterna de 1.000 m³ - DMT de 2.700 a 3.000 m</t>
  </si>
  <si>
    <t xml:space="preserve">1917048</t>
  </si>
  <si>
    <t xml:space="preserve">Dragagem de areia fina com draga hopper - capacidade da cisterna de 1.000 m³ - DMT de 3.000 m</t>
  </si>
  <si>
    <t xml:space="preserve">1901518</t>
  </si>
  <si>
    <t xml:space="preserve">Dragagem de areia fina com draga hopper - capacidade da cisterna de 10.000 m³ - DMT de 1.500 a 1.800 m</t>
  </si>
  <si>
    <t xml:space="preserve">1901519</t>
  </si>
  <si>
    <t xml:space="preserve">Dragagem de areia fina com draga hopper - capacidade da cisterna de 10.000 m³ - DMT de 1.800 a 2.100 m</t>
  </si>
  <si>
    <t xml:space="preserve">1901520</t>
  </si>
  <si>
    <t xml:space="preserve">Dragagem de areia fina com draga hopper - capacidade da cisterna de 10.000 m³ - DMT de 2.100 a 2.400 m</t>
  </si>
  <si>
    <t xml:space="preserve">1901521</t>
  </si>
  <si>
    <t xml:space="preserve">Dragagem de areia fina com draga hopper - capacidade da cisterna de 10.000 m³ - DMT de 2.400 a 2.700 m</t>
  </si>
  <si>
    <t xml:space="preserve">1901522</t>
  </si>
  <si>
    <t xml:space="preserve">Dragagem de areia fina com draga hopper - capacidade da cisterna de 10.000 m³ - DMT de 2.700 a 3.000 m</t>
  </si>
  <si>
    <t xml:space="preserve">1901517</t>
  </si>
  <si>
    <t xml:space="preserve">Dragagem de areia fina com draga hopper - capacidade da cisterna de 10.000 m³ - DMT de 3.000 m</t>
  </si>
  <si>
    <t xml:space="preserve">1901523</t>
  </si>
  <si>
    <t xml:space="preserve">Dragagem de areia fina com draga hopper - capacidade da cisterna de 15.000 m³ - DMT de 1.500 a 1.800 m</t>
  </si>
  <si>
    <t xml:space="preserve">1901524</t>
  </si>
  <si>
    <t xml:space="preserve">Dragagem de areia fina com draga hopper - capacidade da cisterna de 15.000 m³ - DMT de 1.800 a 2.100 m</t>
  </si>
  <si>
    <t xml:space="preserve">1901525</t>
  </si>
  <si>
    <t xml:space="preserve">Dragagem de areia fina com draga hopper - capacidade da cisterna de 15.000 m³ - DMT de 2.100 a 2.400 m</t>
  </si>
  <si>
    <t xml:space="preserve">1901526</t>
  </si>
  <si>
    <t xml:space="preserve">Dragagem de areia fina com draga hopper - capacidade da cisterna de 15.000 m³ - DMT de 2.400 a 2.700 m</t>
  </si>
  <si>
    <t xml:space="preserve">1901527</t>
  </si>
  <si>
    <t xml:space="preserve">Dragagem de areia fina com draga hopper - capacidade da cisterna de 15.000 m³ - DMT de 2.700 a 3.000 m</t>
  </si>
  <si>
    <t xml:space="preserve">1901528</t>
  </si>
  <si>
    <t xml:space="preserve">Dragagem de areia fina com draga hopper - capacidade da cisterna de 15.000 m³ - DMT de 3.000 m</t>
  </si>
  <si>
    <t xml:space="preserve">1917079</t>
  </si>
  <si>
    <t xml:space="preserve">Dragagem de areia fina com draga hopper - capacidade da cisterna de 2.000 m³ - DMT de 1.500 a 1.800 m</t>
  </si>
  <si>
    <t xml:space="preserve">1917080</t>
  </si>
  <si>
    <t xml:space="preserve">Dragagem de areia fina com draga hopper - capacidade da cisterna de 2.000 m³ - DMT de 1.800 a 2.100 m</t>
  </si>
  <si>
    <t xml:space="preserve">1917081</t>
  </si>
  <si>
    <t xml:space="preserve">Dragagem de areia fina com draga hopper - capacidade da cisterna de 2.000 m³ - DMT de 2.100 a 2.400 m</t>
  </si>
  <si>
    <t xml:space="preserve">1917082</t>
  </si>
  <si>
    <t xml:space="preserve">Dragagem de areia fina com draga hopper - capacidade da cisterna de 2.000 m³ - DMT de 2.400 a 2.700 m</t>
  </si>
  <si>
    <t xml:space="preserve">1917083</t>
  </si>
  <si>
    <t xml:space="preserve">Dragagem de areia fina com draga hopper - capacidade da cisterna de 2.000 m³ - DMT de 2.700 a 3.000 m</t>
  </si>
  <si>
    <t xml:space="preserve">1917084</t>
  </si>
  <si>
    <t xml:space="preserve">Dragagem de areia fina com draga hopper - capacidade da cisterna de 2.000 m³ - DMT de 3.000 m</t>
  </si>
  <si>
    <t xml:space="preserve">1901529</t>
  </si>
  <si>
    <t xml:space="preserve">Dragagem de areia fina com draga hopper - capacidade da cisterna de 20.000 m³ - DMT de 1.500 a 1.800 m</t>
  </si>
  <si>
    <t xml:space="preserve">1901530</t>
  </si>
  <si>
    <t xml:space="preserve">Dragagem de areia fina com draga hopper - capacidade da cisterna de 20.000 m³ - DMT de 1.800 a 2.100 m</t>
  </si>
  <si>
    <t xml:space="preserve">1901531</t>
  </si>
  <si>
    <t xml:space="preserve">Dragagem de areia fina com draga hopper - capacidade da cisterna de 20.000 m³ - DMT de 2.100 a 2.400 m</t>
  </si>
  <si>
    <t xml:space="preserve">1901532</t>
  </si>
  <si>
    <t xml:space="preserve">Dragagem de areia fina com draga hopper - capacidade da cisterna de 20.000 m³ - DMT de 2.400 a 2.700 m</t>
  </si>
  <si>
    <t xml:space="preserve">1901533</t>
  </si>
  <si>
    <t xml:space="preserve">Dragagem de areia fina com draga hopper - capacidade da cisterna de 20.000 m³ - DMT de 2.700 a 3.000 m</t>
  </si>
  <si>
    <t xml:space="preserve">1901534</t>
  </si>
  <si>
    <t xml:space="preserve">Dragagem de areia fina com draga hopper - capacidade da cisterna de 20.000 m³ - DMT de 3.000 m</t>
  </si>
  <si>
    <t xml:space="preserve">1917115</t>
  </si>
  <si>
    <t xml:space="preserve">Dragagem de areia fina com draga hopper - capacidade da cisterna de 3.000 m³ - DMT de 1.500 a 1.800 m</t>
  </si>
  <si>
    <t xml:space="preserve">1917116</t>
  </si>
  <si>
    <t xml:space="preserve">Dragagem de areia fina com draga hopper - capacidade da cisterna de 3.000 m³ - DMT de 1.800 a 2.100 m</t>
  </si>
  <si>
    <t xml:space="preserve">1917117</t>
  </si>
  <si>
    <t xml:space="preserve">Dragagem de areia fina com draga hopper - capacidade da cisterna de 3.000 m³ - DMT de 2.100 a 2.400 m</t>
  </si>
  <si>
    <t xml:space="preserve">1917118</t>
  </si>
  <si>
    <t xml:space="preserve">Dragagem de areia fina com draga hopper - capacidade da cisterna de 3.000 m³ - DMT de 2.400 a 2.700 m</t>
  </si>
  <si>
    <t xml:space="preserve">1917119</t>
  </si>
  <si>
    <t xml:space="preserve">Dragagem de areia fina com draga hopper - capacidade da cisterna de 3.000 m³ - DMT de 2.700 a 3.000 m</t>
  </si>
  <si>
    <t xml:space="preserve">1917120</t>
  </si>
  <si>
    <t xml:space="preserve">Dragagem de areia fina com draga hopper - capacidade da cisterna de 3.000 m³ - DMT de 3.000 m</t>
  </si>
  <si>
    <t xml:space="preserve">1917151</t>
  </si>
  <si>
    <t xml:space="preserve">Dragagem de areia fina com draga hopper - capacidade da cisterna de 4.000 m³ - DMT de 1.500 a 1.800 m</t>
  </si>
  <si>
    <t xml:space="preserve">1917152</t>
  </si>
  <si>
    <t xml:space="preserve">Dragagem de areia fina com draga hopper - capacidade da cisterna de 4.000 m³ - DMT de 1.800 a 2.100 m</t>
  </si>
  <si>
    <t xml:space="preserve">1917153</t>
  </si>
  <si>
    <t xml:space="preserve">Dragagem de areia fina com draga hopper - capacidade da cisterna de 4.000 m³ - DMT de 2.100 a 2.400 m</t>
  </si>
  <si>
    <t xml:space="preserve">1917154</t>
  </si>
  <si>
    <t xml:space="preserve">Dragagem de areia fina com draga hopper - capacidade da cisterna de 4.000 m³ - DMT de 2.400 a 2.700 m</t>
  </si>
  <si>
    <t xml:space="preserve">1917155</t>
  </si>
  <si>
    <t xml:space="preserve">Dragagem de areia fina com draga hopper - capacidade da cisterna de 4.000 m³ - DMT de 2.700 a 3.000 m</t>
  </si>
  <si>
    <t xml:space="preserve">1917156</t>
  </si>
  <si>
    <t xml:space="preserve">Dragagem de areia fina com draga hopper - capacidade da cisterna de 4.000 m³ - DMT de 3.000 m</t>
  </si>
  <si>
    <t xml:space="preserve">1917187</t>
  </si>
  <si>
    <t xml:space="preserve">Dragagem de areia fina com draga hopper - capacidade da cisterna de 5.000 m³ - DMT de 1.500 a 1.800 m</t>
  </si>
  <si>
    <t xml:space="preserve">1917188</t>
  </si>
  <si>
    <t xml:space="preserve">Dragagem de areia fina com draga hopper - capacidade da cisterna de 5.000 m³ - DMT de 1.800 a 2.100 m</t>
  </si>
  <si>
    <t xml:space="preserve">1917189</t>
  </si>
  <si>
    <t xml:space="preserve">Dragagem de areia fina com draga hopper - capacidade da cisterna de 5.000 m³ - DMT de 2.100 a 2.400 m</t>
  </si>
  <si>
    <t xml:space="preserve">1917190</t>
  </si>
  <si>
    <t xml:space="preserve">Dragagem de areia fina com draga hopper - capacidade da cisterna de 5.000 m³ - DMT de 2.400 a 2.700 m</t>
  </si>
  <si>
    <t xml:space="preserve">1917191</t>
  </si>
  <si>
    <t xml:space="preserve">Dragagem de areia fina com draga hopper - capacidade da cisterna de 5.000 m³ - DMT de 2.700 a 3.000 m</t>
  </si>
  <si>
    <t xml:space="preserve">1917192</t>
  </si>
  <si>
    <t xml:space="preserve">Dragagem de areia fina com draga hopper - capacidade da cisterna de 5.000 m³ - DMT de 3.000 m</t>
  </si>
  <si>
    <t xml:space="preserve">1917007</t>
  </si>
  <si>
    <t xml:space="preserve">Dragagem de areia fina com draga hopper - capacidade da cisterna de 750 m³ - DMT de 1.500 a 1.800 m</t>
  </si>
  <si>
    <t xml:space="preserve">1917008</t>
  </si>
  <si>
    <t xml:space="preserve">Dragagem de areia fina com draga hopper - capacidade da cisterna de 750 m³ - DMT de 1.800 a 2.100 m</t>
  </si>
  <si>
    <t xml:space="preserve">1917009</t>
  </si>
  <si>
    <t xml:space="preserve">Dragagem de areia fina com draga hopper - capacidade da cisterna de 750 m³ - DMT de 2.100 a 2.400 m</t>
  </si>
  <si>
    <t xml:space="preserve">1917010</t>
  </si>
  <si>
    <t xml:space="preserve">Dragagem de areia fina com draga hopper - capacidade da cisterna de 750 m³ - DMT de 2.400 a 2.700 m</t>
  </si>
  <si>
    <t xml:space="preserve">1917011</t>
  </si>
  <si>
    <t xml:space="preserve">Dragagem de areia fina com draga hopper - capacidade da cisterna de 750 m³ - DMT de 2.700 a 3.000 m</t>
  </si>
  <si>
    <t xml:space="preserve">1917012</t>
  </si>
  <si>
    <t xml:space="preserve">Dragagem de areia fina com draga hopper - capacidade da cisterna de 750 m³ - DMT de 3.000 m</t>
  </si>
  <si>
    <t xml:space="preserve">1917578</t>
  </si>
  <si>
    <t xml:space="preserve">Dragagem de areia grossa com draga de sucção e recalque - bomba de 1.350 kW e cortador de 170 kW - distância de recalque de 1.100 a 1.300 m</t>
  </si>
  <si>
    <t xml:space="preserve">1917579</t>
  </si>
  <si>
    <t xml:space="preserve">Dragagem de areia grossa com draga de sucção e recalque - bomba de 1.350 kW e cortador de 170 kW - distância de recalque de 1.300 a 1.500 m</t>
  </si>
  <si>
    <t xml:space="preserve">1917580</t>
  </si>
  <si>
    <t xml:space="preserve">Dragagem de areia grossa com draga de sucção e recalque - bomba de 1.350 kW e cortador de 170 kW - distância de recalque de 1.500 a 1.700 m</t>
  </si>
  <si>
    <t xml:space="preserve">1917581</t>
  </si>
  <si>
    <t xml:space="preserve">Dragagem de areia grossa com draga de sucção e recalque - bomba de 1.350 kW e cortador de 170 kW - distância de recalque de 1.700 a 1.900 m</t>
  </si>
  <si>
    <t xml:space="preserve">1917582</t>
  </si>
  <si>
    <t xml:space="preserve">Dragagem de areia grossa com draga de sucção e recalque - bomba de 1.350 kW e cortador de 170 kW - distância de recalque de 1.900 a 2.100 m</t>
  </si>
  <si>
    <t xml:space="preserve">1917583</t>
  </si>
  <si>
    <t xml:space="preserve">Dragagem de areia grossa com draga de sucção e recalque - bomba de 1.350 kW e cortador de 170 kW - distância de recalque de 2.100 a 2.300 m</t>
  </si>
  <si>
    <t xml:space="preserve">1917584</t>
  </si>
  <si>
    <t xml:space="preserve">Dragagem de areia grossa com draga de sucção e recalque - bomba de 1.350 kW e cortador de 170 kW - distância de recalque de 2.300 a 2.500 m</t>
  </si>
  <si>
    <t xml:space="preserve">1917585</t>
  </si>
  <si>
    <t xml:space="preserve">Dragagem de areia grossa com draga de sucção e recalque - bomba de 1.350 kW e cortador de 170 kW - distância de recalque de 2.500 a 2.700 m</t>
  </si>
  <si>
    <t xml:space="preserve">1917586</t>
  </si>
  <si>
    <t xml:space="preserve">Dragagem de areia grossa com draga de sucção e recalque - bomba de 1.350 kW e cortador de 170 kW - distância de recalque de 2.700 a 2.900 m</t>
  </si>
  <si>
    <t xml:space="preserve">1917587</t>
  </si>
  <si>
    <t xml:space="preserve">Dragagem de areia grossa com draga de sucção e recalque - bomba de 1.350 kW e cortador de 170 kW - distância de recalque de 2.900 a 3.100 m</t>
  </si>
  <si>
    <t xml:space="preserve">1917588</t>
  </si>
  <si>
    <t xml:space="preserve">Dragagem de areia grossa com draga de sucção e recalque - bomba de 1.350 kW e cortador de 170 kW - distância de recalque de 3.100 a 3.300 m</t>
  </si>
  <si>
    <t xml:space="preserve">1917589</t>
  </si>
  <si>
    <t xml:space="preserve">Dragagem de areia grossa com draga de sucção e recalque - bomba de 1.350 kW e cortador de 170 kW - distância de recalque de 3.300 a 3.500 m</t>
  </si>
  <si>
    <t xml:space="preserve">1917590</t>
  </si>
  <si>
    <t xml:space="preserve">Dragagem de areia grossa com draga de sucção e recalque - bomba de 1.350 kW e cortador de 170 kW - distância de recalque de 3.500 a 3.700 m</t>
  </si>
  <si>
    <t xml:space="preserve">1917591</t>
  </si>
  <si>
    <t xml:space="preserve">Dragagem de areia grossa com draga de sucção e recalque - bomba de 1.350 kW e cortador de 170 kW - distância de recalque de 3.700 a 3.900 m</t>
  </si>
  <si>
    <t xml:space="preserve">1917592</t>
  </si>
  <si>
    <t xml:space="preserve">Dragagem de areia grossa com draga de sucção e recalque - bomba de 1.350 kW e cortador de 170 kW - distância de recalque de 3.900 a 4.100 m</t>
  </si>
  <si>
    <t xml:space="preserve">1917593</t>
  </si>
  <si>
    <t xml:space="preserve">Dragagem de areia grossa com draga de sucção e recalque - bomba de 1.350 kW e cortador de 170 kW - distância de recalque de 4.100 a 4.300 m</t>
  </si>
  <si>
    <t xml:space="preserve">1917594</t>
  </si>
  <si>
    <t xml:space="preserve">Dragagem de areia grossa com draga de sucção e recalque - bomba de 1.350 kW e cortador de 170 kW - distância de recalque de 4.300 a 4.500 m</t>
  </si>
  <si>
    <t xml:space="preserve">1917595</t>
  </si>
  <si>
    <t xml:space="preserve">Dragagem de areia grossa com draga de sucção e recalque - bomba de 1.350 kW e cortador de 170 kW - distância de recalque de 4.500 a 4.700 m</t>
  </si>
  <si>
    <t xml:space="preserve">1917596</t>
  </si>
  <si>
    <t xml:space="preserve">Dragagem de areia grossa com draga de sucção e recalque - bomba de 1.350 kW e cortador de 170 kW - distância de recalque de 4.700 a 4.900 m</t>
  </si>
  <si>
    <t xml:space="preserve">1917597</t>
  </si>
  <si>
    <t xml:space="preserve">Dragagem de areia grossa com draga de sucção e recalque - bomba de 1.350 kW e cortador de 170 kW - distância de recalque de 4.900 a 5.100 m</t>
  </si>
  <si>
    <t xml:space="preserve">1917598</t>
  </si>
  <si>
    <t xml:space="preserve">Dragagem de areia grossa com draga de sucção e recalque - bomba de 1.350 kW e cortador de 170 kW - distância de recalque de 5.100 a 5.300 m</t>
  </si>
  <si>
    <t xml:space="preserve">1917599</t>
  </si>
  <si>
    <t xml:space="preserve">Dragagem de areia grossa com draga de sucção e recalque - bomba de 1.350 kW e cortador de 170 kW - distância de recalque de 5.300 a 5.500 m</t>
  </si>
  <si>
    <t xml:space="preserve">1917600</t>
  </si>
  <si>
    <t xml:space="preserve">Dragagem de areia grossa com draga de sucção e recalque - bomba de 1.350 kW e cortador de 170 kW - distância de recalque de 5.500 a 5.700 m</t>
  </si>
  <si>
    <t xml:space="preserve">1917601</t>
  </si>
  <si>
    <t xml:space="preserve">Dragagem de areia grossa com draga de sucção e recalque - bomba de 1.350 kW e cortador de 170 kW - distância de recalque de 5.700 a 5.900 m</t>
  </si>
  <si>
    <t xml:space="preserve">1917575</t>
  </si>
  <si>
    <t xml:space="preserve">Dragagem de areia grossa com draga de sucção e recalque - bomba de 1.350 kW e cortador de 170 kW - distância de recalque de 500 a 700 m</t>
  </si>
  <si>
    <t xml:space="preserve">1917576</t>
  </si>
  <si>
    <t xml:space="preserve">Dragagem de areia grossa com draga de sucção e recalque - bomba de 1.350 kW e cortador de 170 kW - distância de recalque de 700 a 900 m</t>
  </si>
  <si>
    <t xml:space="preserve">1917577</t>
  </si>
  <si>
    <t xml:space="preserve">Dragagem de areia grossa com draga de sucção e recalque - bomba de 1.350 kW e cortador de 170 kW - distância de recalque de 900 a 1.100 m</t>
  </si>
  <si>
    <t xml:space="preserve">1917739</t>
  </si>
  <si>
    <t xml:space="preserve">Dragagem de areia grossa com draga de sucção e recalque - bomba de 1.350 kW e cortador de 170 kW - distância de recalque de até 500 m</t>
  </si>
  <si>
    <t xml:space="preserve">1917253</t>
  </si>
  <si>
    <t xml:space="preserve">Dragagem de areia grossa com draga de sucção e recalque - bomba de 294 kW e cortador de 30 kW - distância de recalque de 1.100 a 1.300 m</t>
  </si>
  <si>
    <t xml:space="preserve">1917254</t>
  </si>
  <si>
    <t xml:space="preserve">Dragagem de areia grossa com draga de sucção e recalque - bomba de 294 kW e cortador de 30 kW - distância de recalque de 1.300 a 1.500 m</t>
  </si>
  <si>
    <t xml:space="preserve">1917255</t>
  </si>
  <si>
    <t xml:space="preserve">Dragagem de areia grossa com draga de sucção e recalque - bomba de 294 kW e cortador de 30 kW - distância de recalque de 1.500 a 1.700 m</t>
  </si>
  <si>
    <t xml:space="preserve">1917256</t>
  </si>
  <si>
    <t xml:space="preserve">Dragagem de areia grossa com draga de sucção e recalque - bomba de 294 kW e cortador de 30 kW - distância de recalque de 1.700 a 1.900 m</t>
  </si>
  <si>
    <t xml:space="preserve">1917257</t>
  </si>
  <si>
    <t xml:space="preserve">Dragagem de areia grossa com draga de sucção e recalque - bomba de 294 kW e cortador de 30 kW - distância de recalque de 1.900 a 2.100 m</t>
  </si>
  <si>
    <t xml:space="preserve">1917258</t>
  </si>
  <si>
    <t xml:space="preserve">Dragagem de areia grossa com draga de sucção e recalque - bomba de 294 kW e cortador de 30 kW - distância de recalque de 2.100 a 2.300 m</t>
  </si>
  <si>
    <t xml:space="preserve">1917259</t>
  </si>
  <si>
    <t xml:space="preserve">Dragagem de areia grossa com draga de sucção e recalque - bomba de 294 kW e cortador de 30 kW - distância de recalque de 2.300 a 2.500 m</t>
  </si>
  <si>
    <t xml:space="preserve">1917250</t>
  </si>
  <si>
    <t xml:space="preserve">Dragagem de areia grossa com draga de sucção e recalque - bomba de 294 kW e cortador de 30 kW - distância de recalque de 500 a 700 m</t>
  </si>
  <si>
    <t xml:space="preserve">1917251</t>
  </si>
  <si>
    <t xml:space="preserve">Dragagem de areia grossa com draga de sucção e recalque - bomba de 294 kW e cortador de 30 kW - distância de recalque de 700 a 900 m</t>
  </si>
  <si>
    <t xml:space="preserve">1917252</t>
  </si>
  <si>
    <t xml:space="preserve">Dragagem de areia grossa com draga de sucção e recalque - bomba de 294 kW e cortador de 30 kW - distância de recalque de 900 a 1.100 m</t>
  </si>
  <si>
    <t xml:space="preserve">1917726</t>
  </si>
  <si>
    <t xml:space="preserve">Dragagem de areia grossa com draga de sucção e recalque - bomba de 294 kW e cortador de 30 kW - distância de recalque de até 500 m</t>
  </si>
  <si>
    <t xml:space="preserve">1917335</t>
  </si>
  <si>
    <t xml:space="preserve">Dragagem de areia grossa com draga de sucção e recalque - bomba de 483 kW e cortador de 55 kW - distância de recalque de 1.100 a 1.300 m</t>
  </si>
  <si>
    <t xml:space="preserve">1917336</t>
  </si>
  <si>
    <t xml:space="preserve">Dragagem de areia grossa com draga de sucção e recalque - bomba de 483 kW e cortador de 55 kW - distância de recalque de 1.300 a 1.500 m</t>
  </si>
  <si>
    <t xml:space="preserve">1917337</t>
  </si>
  <si>
    <t xml:space="preserve">Dragagem de areia grossa com draga de sucção e recalque - bomba de 483 kW e cortador de 55 kW - distância de recalque de 1.500 a 1.700 m</t>
  </si>
  <si>
    <t xml:space="preserve">1917338</t>
  </si>
  <si>
    <t xml:space="preserve">Dragagem de areia grossa com draga de sucção e recalque - bomba de 483 kW e cortador de 55 kW - distância de recalque de 1.700 a 1.900 m</t>
  </si>
  <si>
    <t xml:space="preserve">1917339</t>
  </si>
  <si>
    <t xml:space="preserve">Dragagem de areia grossa com draga de sucção e recalque - bomba de 483 kW e cortador de 55 kW - distância de recalque de 1.900 a 2.100 m</t>
  </si>
  <si>
    <t xml:space="preserve">1917340</t>
  </si>
  <si>
    <t xml:space="preserve">Dragagem de areia grossa com draga de sucção e recalque - bomba de 483 kW e cortador de 55 kW - distância de recalque de 2.100 a 2.300 m</t>
  </si>
  <si>
    <t xml:space="preserve">1917341</t>
  </si>
  <si>
    <t xml:space="preserve">Dragagem de areia grossa com draga de sucção e recalque - bomba de 483 kW e cortador de 55 kW - distância de recalque de 2.300 a 2.500 m</t>
  </si>
  <si>
    <t xml:space="preserve">1917342</t>
  </si>
  <si>
    <t xml:space="preserve">Dragagem de areia grossa com draga de sucção e recalque - bomba de 483 kW e cortador de 55 kW - distância de recalque de 2.500 a 2.700 m</t>
  </si>
  <si>
    <t xml:space="preserve">1917343</t>
  </si>
  <si>
    <t xml:space="preserve">Dragagem de areia grossa com draga de sucção e recalque - bomba de 483 kW e cortador de 55 kW - distância de recalque de 2.700 a 2.900 m</t>
  </si>
  <si>
    <t xml:space="preserve">1917344</t>
  </si>
  <si>
    <t xml:space="preserve">Dragagem de areia grossa com draga de sucção e recalque - bomba de 483 kW e cortador de 55 kW - distância de recalque de 2.900 a 3.100 m</t>
  </si>
  <si>
    <t xml:space="preserve">1917345</t>
  </si>
  <si>
    <t xml:space="preserve">Dragagem de areia grossa com draga de sucção e recalque - bomba de 483 kW e cortador de 55 kW - distância de recalque de 3.100 a 3.300 m</t>
  </si>
  <si>
    <t xml:space="preserve">1917346</t>
  </si>
  <si>
    <t xml:space="preserve">Dragagem de areia grossa com draga de sucção e recalque - bomba de 483 kW e cortador de 55 kW - distância de recalque de 3.300 a 3.500 m</t>
  </si>
  <si>
    <t xml:space="preserve">1917347</t>
  </si>
  <si>
    <t xml:space="preserve">Dragagem de areia grossa com draga de sucção e recalque - bomba de 483 kW e cortador de 55 kW - distância de recalque de 3.500 a 3.700 m</t>
  </si>
  <si>
    <t xml:space="preserve">1917332</t>
  </si>
  <si>
    <t xml:space="preserve">Dragagem de areia grossa com draga de sucção e recalque - bomba de 483 kW e cortador de 55 kW - distância de recalque de 500 a 700 m</t>
  </si>
  <si>
    <t xml:space="preserve">1917333</t>
  </si>
  <si>
    <t xml:space="preserve">Dragagem de areia grossa com draga de sucção e recalque - bomba de 483 kW e cortador de 55 kW - distância de recalque de 700 a 900 m</t>
  </si>
  <si>
    <t xml:space="preserve">1917334</t>
  </si>
  <si>
    <t xml:space="preserve">Dragagem de areia grossa com draga de sucção e recalque - bomba de 483 kW e cortador de 55 kW - distância de recalque de 900 a 1.100 m</t>
  </si>
  <si>
    <t xml:space="preserve">1917331</t>
  </si>
  <si>
    <t xml:space="preserve">Dragagem de areia grossa com draga de sucção e recalque - bomba de 483 kW e cortador de 55 kW - distância de recalque de até 500 m</t>
  </si>
  <si>
    <t xml:space="preserve">1917443</t>
  </si>
  <si>
    <t xml:space="preserve">Dragagem de areia grossa com draga de sucção e recalque - bomba de 746 kW e cortador de 110 kW - distância de recalque de 1.100 a 1.300 m</t>
  </si>
  <si>
    <t xml:space="preserve">1917444</t>
  </si>
  <si>
    <t xml:space="preserve">Dragagem de areia grossa com draga de sucção e recalque - bomba de 746 kW e cortador de 110 kW - distância de recalque de 1.300 a 1.500 m</t>
  </si>
  <si>
    <t xml:space="preserve">1917445</t>
  </si>
  <si>
    <t xml:space="preserve">Dragagem de areia grossa com draga de sucção e recalque - bomba de 746 kW e cortador de 110 kW - distância de recalque de 1.500 a 1.700 m</t>
  </si>
  <si>
    <t xml:space="preserve">1917446</t>
  </si>
  <si>
    <t xml:space="preserve">Dragagem de areia grossa com draga de sucção e recalque - bomba de 746 kW e cortador de 110 kW - distância de recalque de 1.700 a 1.900 m</t>
  </si>
  <si>
    <t xml:space="preserve">1917447</t>
  </si>
  <si>
    <t xml:space="preserve">Dragagem de areia grossa com draga de sucção e recalque - bomba de 746 kW e cortador de 110 kW - distância de recalque de 1.900 a 2.100 m</t>
  </si>
  <si>
    <t xml:space="preserve">1917448</t>
  </si>
  <si>
    <t xml:space="preserve">Dragagem de areia grossa com draga de sucção e recalque - bomba de 746 kW e cortador de 110 kW - distância de recalque de 2.100 a 2.300 m</t>
  </si>
  <si>
    <t xml:space="preserve">1917449</t>
  </si>
  <si>
    <t xml:space="preserve">Dragagem de areia grossa com draga de sucção e recalque - bomba de 746 kW e cortador de 110 kW - distância de recalque de 2.300 a 2.500 m</t>
  </si>
  <si>
    <t xml:space="preserve">1917450</t>
  </si>
  <si>
    <t xml:space="preserve">Dragagem de areia grossa com draga de sucção e recalque - bomba de 746 kW e cortador de 110 kW - distância de recalque de 2.500 a 2.700 m</t>
  </si>
  <si>
    <t xml:space="preserve">1917451</t>
  </si>
  <si>
    <t xml:space="preserve">Dragagem de areia grossa com draga de sucção e recalque - bomba de 746 kW e cortador de 110 kW - distância de recalque de 2.700 a 2.900 m</t>
  </si>
  <si>
    <t xml:space="preserve">1917452</t>
  </si>
  <si>
    <t xml:space="preserve">Dragagem de areia grossa com draga de sucção e recalque - bomba de 746 kW e cortador de 110 kW - distância de recalque de 2.900 a 3.100 m</t>
  </si>
  <si>
    <t xml:space="preserve">1917453</t>
  </si>
  <si>
    <t xml:space="preserve">Dragagem de areia grossa com draga de sucção e recalque - bomba de 746 kW e cortador de 110 kW - distância de recalque de 3.100 a 3.300 m</t>
  </si>
  <si>
    <t xml:space="preserve">1917454</t>
  </si>
  <si>
    <t xml:space="preserve">Dragagem de areia grossa com draga de sucção e recalque - bomba de 746 kW e cortador de 110 kW - distância de recalque de 3.300 a 3.500 m</t>
  </si>
  <si>
    <t xml:space="preserve">1917455</t>
  </si>
  <si>
    <t xml:space="preserve">Dragagem de areia grossa com draga de sucção e recalque - bomba de 746 kW e cortador de 110 kW - distância de recalque de 3.500 a 3.700 m</t>
  </si>
  <si>
    <t xml:space="preserve">1917456</t>
  </si>
  <si>
    <t xml:space="preserve">Dragagem de areia grossa com draga de sucção e recalque - bomba de 746 kW e cortador de 110 kW - distância de recalque de 3.700 a 3.900 m</t>
  </si>
  <si>
    <t xml:space="preserve">1917457</t>
  </si>
  <si>
    <t xml:space="preserve">Dragagem de areia grossa com draga de sucção e recalque - bomba de 746 kW e cortador de 110 kW - distância de recalque de 3.900 a 4.100 m</t>
  </si>
  <si>
    <t xml:space="preserve">1917458</t>
  </si>
  <si>
    <t xml:space="preserve">Dragagem de areia grossa com draga de sucção e recalque - bomba de 746 kW e cortador de 110 kW - distância de recalque de 4.100 a 4.300 m</t>
  </si>
  <si>
    <t xml:space="preserve">1917459</t>
  </si>
  <si>
    <t xml:space="preserve">Dragagem de areia grossa com draga de sucção e recalque - bomba de 746 kW e cortador de 110 kW - distância de recalque de 4.300 a 4.500 m</t>
  </si>
  <si>
    <t xml:space="preserve">1917440</t>
  </si>
  <si>
    <t xml:space="preserve">Dragagem de areia grossa com draga de sucção e recalque - bomba de 746 kW e cortador de 110 kW - distância de recalque de 500 a 700 m</t>
  </si>
  <si>
    <t xml:space="preserve">1917441</t>
  </si>
  <si>
    <t xml:space="preserve">Dragagem de areia grossa com draga de sucção e recalque - bomba de 746 kW e cortador de 110 kW - distância de recalque de 700 a 900 m</t>
  </si>
  <si>
    <t xml:space="preserve">1917442</t>
  </si>
  <si>
    <t xml:space="preserve">Dragagem de areia grossa com draga de sucção e recalque - bomba de 746 kW e cortador de 110 kW - distância de recalque de 900 a 1.100 m</t>
  </si>
  <si>
    <t xml:space="preserve">1917734</t>
  </si>
  <si>
    <t xml:space="preserve">Dragagem de areia grossa com draga de sucção e recalque - bomba de 746 kW e cortador de 110 kW - distância de recalque de até 500 m</t>
  </si>
  <si>
    <t xml:space="preserve">1917055</t>
  </si>
  <si>
    <t xml:space="preserve">Dragagem de areia grossa com draga hopper - capacidade da cisterna de 1.000 m³ - DMT de 1.500 a 1.800 m</t>
  </si>
  <si>
    <t xml:space="preserve">1917056</t>
  </si>
  <si>
    <t xml:space="preserve">Dragagem de areia grossa com draga hopper - capacidade da cisterna de 1.000 m³ - DMT de 1.800 a 2.100 m</t>
  </si>
  <si>
    <t xml:space="preserve">1917057</t>
  </si>
  <si>
    <t xml:space="preserve">Dragagem de areia grossa com draga hopper - capacidade da cisterna de 1.000 m³ - DMT de 2.100 a 2.400 m</t>
  </si>
  <si>
    <t xml:space="preserve">1917058</t>
  </si>
  <si>
    <t xml:space="preserve">Dragagem de areia grossa com draga hopper - capacidade da cisterna de 1.000 m³ - DMT de 2.400 a 2.700 m</t>
  </si>
  <si>
    <t xml:space="preserve">1917059</t>
  </si>
  <si>
    <t xml:space="preserve">Dragagem de areia grossa com draga hopper - capacidade da cisterna de 1.000 m³ - DMT de 2.700 a 3.000 m</t>
  </si>
  <si>
    <t xml:space="preserve">1917060</t>
  </si>
  <si>
    <t xml:space="preserve">Dragagem de areia grossa com draga hopper - capacidade da cisterna de 1.000 m³ - DMT de 3.000 m</t>
  </si>
  <si>
    <t xml:space="preserve">1901536</t>
  </si>
  <si>
    <t xml:space="preserve">Dragagem de areia grossa com draga hopper - capacidade da cisterna de 10.000 m³ - DMT de 1.500 a 1.800 m</t>
  </si>
  <si>
    <t xml:space="preserve">1901537</t>
  </si>
  <si>
    <t xml:space="preserve">Dragagem de areia grossa com draga hopper - capacidade da cisterna de 10.000 m³ - DMT de 1.800 a 2.100 m</t>
  </si>
  <si>
    <t xml:space="preserve">1901538</t>
  </si>
  <si>
    <t xml:space="preserve">Dragagem de areia grossa com draga hopper - capacidade da cisterna de 10.000 m³ - DMT de 2.100 a 2.400 m</t>
  </si>
  <si>
    <t xml:space="preserve">1901539</t>
  </si>
  <si>
    <t xml:space="preserve">Dragagem de areia grossa com draga hopper - capacidade da cisterna de 10.000 m³ - DMT de 2.400 a 2.700 m</t>
  </si>
  <si>
    <t xml:space="preserve">1901540</t>
  </si>
  <si>
    <t xml:space="preserve">Dragagem de areia grossa com draga hopper - capacidade da cisterna de 10.000 m³ - DMT de 2.700 a 3.000 m</t>
  </si>
  <si>
    <t xml:space="preserve">1901535</t>
  </si>
  <si>
    <t xml:space="preserve">Dragagem de areia grossa com draga hopper - capacidade da cisterna de 10.000 m³ - DMT de 3.000 m</t>
  </si>
  <si>
    <t xml:space="preserve">1901542</t>
  </si>
  <si>
    <t xml:space="preserve">Dragagem de areia grossa com draga hopper - capacidade da cisterna de 15.000 m³ - DMT de 1.500 a 1.800 m</t>
  </si>
  <si>
    <t xml:space="preserve">1901543</t>
  </si>
  <si>
    <t xml:space="preserve">Dragagem de areia grossa com draga hopper - capacidade da cisterna de 15.000 m³ - DMT de 1.800 a 2.100 m</t>
  </si>
  <si>
    <t xml:space="preserve">1901544</t>
  </si>
  <si>
    <t xml:space="preserve">Dragagem de areia grossa com draga hopper - capacidade da cisterna de 15.000 m³ - DMT de 2.100 a 2.400 m</t>
  </si>
  <si>
    <t xml:space="preserve">1901545</t>
  </si>
  <si>
    <t xml:space="preserve">Dragagem de areia grossa com draga hopper - capacidade da cisterna de 15.000 m³ - DMT de 2.400 a 2.700 m</t>
  </si>
  <si>
    <t xml:space="preserve">1901546</t>
  </si>
  <si>
    <t xml:space="preserve">Dragagem de areia grossa com draga hopper - capacidade da cisterna de 15.000 m³ - DMT de 2.700 a 3.000 m</t>
  </si>
  <si>
    <t xml:space="preserve">1901541</t>
  </si>
  <si>
    <t xml:space="preserve">Dragagem de areia grossa com draga hopper - capacidade da cisterna de 15.000 m³ - DMT de 3.000 m</t>
  </si>
  <si>
    <t xml:space="preserve">1917091</t>
  </si>
  <si>
    <t xml:space="preserve">Dragagem de areia grossa com draga hopper - capacidade da cisterna de 2.000 m³ - DMT de 1.500 a 1.800 m</t>
  </si>
  <si>
    <t xml:space="preserve">1917092</t>
  </si>
  <si>
    <t xml:space="preserve">Dragagem de areia grossa com draga hopper - capacidade da cisterna de 2.000 m³ - DMT de 1.800 a 2.100 m</t>
  </si>
  <si>
    <t xml:space="preserve">1917093</t>
  </si>
  <si>
    <t xml:space="preserve">Dragagem de areia grossa com draga hopper - capacidade da cisterna de 2.000 m³ - DMT de 2.100 a 2.400 m</t>
  </si>
  <si>
    <t xml:space="preserve">1917094</t>
  </si>
  <si>
    <t xml:space="preserve">Dragagem de areia grossa com draga hopper - capacidade da cisterna de 2.000 m³ - DMT de 2.400 a 2.700 m</t>
  </si>
  <si>
    <t xml:space="preserve">1917095</t>
  </si>
  <si>
    <t xml:space="preserve">Dragagem de areia grossa com draga hopper - capacidade da cisterna de 2.000 m³ - DMT de 2.700 a 3.000 m</t>
  </si>
  <si>
    <t xml:space="preserve">1917096</t>
  </si>
  <si>
    <t xml:space="preserve">Dragagem de areia grossa com draga hopper - capacidade da cisterna de 2.000 m³ - DMT de 3.000 m</t>
  </si>
  <si>
    <t xml:space="preserve">1901548</t>
  </si>
  <si>
    <t xml:space="preserve">Dragagem de areia grossa com draga hopper - capacidade da cisterna de 20.000 m³ - DMT de 1.500 a 1.800 m</t>
  </si>
  <si>
    <t xml:space="preserve">1901549</t>
  </si>
  <si>
    <t xml:space="preserve">Dragagem de areia grossa com draga hopper - capacidade da cisterna de 20.000 m³ - DMT de 1.800 a 2.100 m</t>
  </si>
  <si>
    <t xml:space="preserve">1901550</t>
  </si>
  <si>
    <t xml:space="preserve">Dragagem de areia grossa com draga hopper - capacidade da cisterna de 20.000 m³ - DMT de 2.100 a 2.400 m</t>
  </si>
  <si>
    <t xml:space="preserve">1901551</t>
  </si>
  <si>
    <t xml:space="preserve">Dragagem de areia grossa com draga hopper - capacidade da cisterna de 20.000 m³ - DMT de 2.400 a 2.700 m</t>
  </si>
  <si>
    <t xml:space="preserve">1901552</t>
  </si>
  <si>
    <t xml:space="preserve">Dragagem de areia grossa com draga hopper - capacidade da cisterna de 20.000 m³ - DMT de 2.700 a 3.000 m</t>
  </si>
  <si>
    <t xml:space="preserve">1901547</t>
  </si>
  <si>
    <t xml:space="preserve">Dragagem de areia grossa com draga hopper - capacidade da cisterna de 20.000 m³ - DMT de 3.000 m</t>
  </si>
  <si>
    <t xml:space="preserve">1917127</t>
  </si>
  <si>
    <t xml:space="preserve">Dragagem de areia grossa com draga hopper - capacidade da cisterna de 3.000 m³ - DMT de 1.500 a 1.800 m</t>
  </si>
  <si>
    <t xml:space="preserve">1917128</t>
  </si>
  <si>
    <t xml:space="preserve">Dragagem de areia grossa com draga hopper - capacidade da cisterna de 3.000 m³ - DMT de 1.800 a 2.100 m</t>
  </si>
  <si>
    <t xml:space="preserve">1917129</t>
  </si>
  <si>
    <t xml:space="preserve">Dragagem de areia grossa com draga hopper - capacidade da cisterna de 3.000 m³ - DMT de 2.100 a 2.400 m</t>
  </si>
  <si>
    <t xml:space="preserve">1917130</t>
  </si>
  <si>
    <t xml:space="preserve">Dragagem de areia grossa com draga hopper - capacidade da cisterna de 3.000 m³ - DMT de 2.400 a 2.700 m</t>
  </si>
  <si>
    <t xml:space="preserve">1917131</t>
  </si>
  <si>
    <t xml:space="preserve">Dragagem de areia grossa com draga hopper - capacidade da cisterna de 3.000 m³ - DMT de 2.700 a 3.000 m</t>
  </si>
  <si>
    <t xml:space="preserve">1917132</t>
  </si>
  <si>
    <t xml:space="preserve">Dragagem de areia grossa com draga hopper - capacidade da cisterna de 3.000 m³ - DMT de 3.000 m</t>
  </si>
  <si>
    <t xml:space="preserve">1917163</t>
  </si>
  <si>
    <t xml:space="preserve">Dragagem de areia grossa com draga hopper - capacidade da cisterna de 4.000 m³ - DMT de 1.500 a 1.800 m</t>
  </si>
  <si>
    <t xml:space="preserve">1917164</t>
  </si>
  <si>
    <t xml:space="preserve">Dragagem de areia grossa com draga hopper - capacidade da cisterna de 4.000 m³ - DMT de 1.800 a 2.100 m</t>
  </si>
  <si>
    <t xml:space="preserve">1917165</t>
  </si>
  <si>
    <t xml:space="preserve">Dragagem de areia grossa com draga hopper - capacidade da cisterna de 4.000 m³ - DMT de 2.100 a 2.400 m</t>
  </si>
  <si>
    <t xml:space="preserve">1917166</t>
  </si>
  <si>
    <t xml:space="preserve">Dragagem de areia grossa com draga hopper - capacidade da cisterna de 4.000 m³ - DMT de 2.400 a 2.700 m</t>
  </si>
  <si>
    <t xml:space="preserve">1917167</t>
  </si>
  <si>
    <t xml:space="preserve">Dragagem de areia grossa com draga hopper - capacidade da cisterna de 4.000 m³ - DMT de 2.700 a 3.000 m</t>
  </si>
  <si>
    <t xml:space="preserve">1917168</t>
  </si>
  <si>
    <t xml:space="preserve">Dragagem de areia grossa com draga hopper - capacidade da cisterna de 4.000 m³ - DMT de 3.000 m</t>
  </si>
  <si>
    <t xml:space="preserve">1917199</t>
  </si>
  <si>
    <t xml:space="preserve">Dragagem de areia grossa com draga hopper - capacidade da cisterna de 5.000 m³ - DMT de 1.500 a 1.800 m</t>
  </si>
  <si>
    <t xml:space="preserve">1917200</t>
  </si>
  <si>
    <t xml:space="preserve">Dragagem de areia grossa com draga hopper - capacidade da cisterna de 5.000 m³ - DMT de 1.800 a 2.100 m</t>
  </si>
  <si>
    <t xml:space="preserve">1917201</t>
  </si>
  <si>
    <t xml:space="preserve">Dragagem de areia grossa com draga hopper - capacidade da cisterna de 5.000 m³ - DMT de 2.100 a 2.400 m</t>
  </si>
  <si>
    <t xml:space="preserve">1917202</t>
  </si>
  <si>
    <t xml:space="preserve">Dragagem de areia grossa com draga hopper - capacidade da cisterna de 5.000 m³ - DMT de 2.400 a 2.700 m</t>
  </si>
  <si>
    <t xml:space="preserve">1917203</t>
  </si>
  <si>
    <t xml:space="preserve">Dragagem de areia grossa com draga hopper - capacidade da cisterna de 5.000 m³ - DMT de 2.700 a 3.000 m</t>
  </si>
  <si>
    <t xml:space="preserve">1917204</t>
  </si>
  <si>
    <t xml:space="preserve">Dragagem de areia grossa com draga hopper - capacidade da cisterna de 5.000 m³ - DMT de 3.000 m</t>
  </si>
  <si>
    <t xml:space="preserve">1917019</t>
  </si>
  <si>
    <t xml:space="preserve">Dragagem de areia grossa com draga hopper - capacidade da cisterna de 750 m³ - DMT de 1.500 a 1.800 m</t>
  </si>
  <si>
    <t xml:space="preserve">1917020</t>
  </si>
  <si>
    <t xml:space="preserve">Dragagem de areia grossa com draga hopper - capacidade da cisterna de 750 m³ - DMT de 1.800 a 2.100 m</t>
  </si>
  <si>
    <t xml:space="preserve">1917021</t>
  </si>
  <si>
    <t xml:space="preserve">Dragagem de areia grossa com draga hopper - capacidade da cisterna de 750 m³ - DMT de 2.100 a 2.400 m</t>
  </si>
  <si>
    <t xml:space="preserve">1917022</t>
  </si>
  <si>
    <t xml:space="preserve">Dragagem de areia grossa com draga hopper - capacidade da cisterna de 750 m³ - DMT de 2.400 a 2.700 m</t>
  </si>
  <si>
    <t xml:space="preserve">1917023</t>
  </si>
  <si>
    <t xml:space="preserve">Dragagem de areia grossa com draga hopper - capacidade da cisterna de 750 m³ - DMT de 2.700 a 3.000 m</t>
  </si>
  <si>
    <t xml:space="preserve">1917024</t>
  </si>
  <si>
    <t xml:space="preserve">Dragagem de areia grossa com draga hopper - capacidade da cisterna de 750 m³ - DMT de 3.000 m</t>
  </si>
  <si>
    <t xml:space="preserve">1917541</t>
  </si>
  <si>
    <t xml:space="preserve">Dragagem de areia média com draga de sucção e recalque - bomba de 1.350 kW e cortador de 170 kW - distância de recalque de 1.100 a 1.300 m</t>
  </si>
  <si>
    <t xml:space="preserve">1917542</t>
  </si>
  <si>
    <t xml:space="preserve">Dragagem de areia média com draga de sucção e recalque - bomba de 1.350 kW e cortador de 170 kW - distância de recalque de 1.300 a 1.500 m</t>
  </si>
  <si>
    <t xml:space="preserve">1917543</t>
  </si>
  <si>
    <t xml:space="preserve">Dragagem de areia média com draga de sucção e recalque - bomba de 1.350 kW e cortador de 170 kW - distância de recalque de 1.500 a 1.700 m</t>
  </si>
  <si>
    <t xml:space="preserve">1917544</t>
  </si>
  <si>
    <t xml:space="preserve">Dragagem de areia média com draga de sucção e recalque - bomba de 1.350 kW e cortador de 170 kW - distância de recalque de 1.700 a 1.900 m</t>
  </si>
  <si>
    <t xml:space="preserve">1917545</t>
  </si>
  <si>
    <t xml:space="preserve">Dragagem de areia média com draga de sucção e recalque - bomba de 1.350 kW e cortador de 170 kW - distância de recalque de 1.900 a 2.100 m</t>
  </si>
  <si>
    <t xml:space="preserve">1917546</t>
  </si>
  <si>
    <t xml:space="preserve">Dragagem de areia média com draga de sucção e recalque - bomba de 1.350 kW e cortador de 170 kW - distância de recalque de 2.100 a 2.300 m</t>
  </si>
  <si>
    <t xml:space="preserve">1917547</t>
  </si>
  <si>
    <t xml:space="preserve">Dragagem de areia média com draga de sucção e recalque - bomba de 1.350 kW e cortador de 170 kW - distância de recalque de 2.300 a 2.500 m</t>
  </si>
  <si>
    <t xml:space="preserve">1917548</t>
  </si>
  <si>
    <t xml:space="preserve">Dragagem de areia média com draga de sucção e recalque - bomba de 1.350 kW e cortador de 170 kW - distância de recalque de 2.500 a 2.700 m</t>
  </si>
  <si>
    <t xml:space="preserve">1917549</t>
  </si>
  <si>
    <t xml:space="preserve">Dragagem de areia média com draga de sucção e recalque - bomba de 1.350 kW e cortador de 170 kW - distância de recalque de 2.700 a 2.900 m</t>
  </si>
  <si>
    <t xml:space="preserve">1917550</t>
  </si>
  <si>
    <t xml:space="preserve">Dragagem de areia média com draga de sucção e recalque - bomba de 1.350 kW e cortador de 170 kW - distância de recalque de 2.900 a 3.100 m</t>
  </si>
  <si>
    <t xml:space="preserve">1917551</t>
  </si>
  <si>
    <t xml:space="preserve">Dragagem de areia média com draga de sucção e recalque - bomba de 1.350 kW e cortador de 170 kW - distância de recalque de 3.100 a 3.300 m</t>
  </si>
  <si>
    <t xml:space="preserve">1917552</t>
  </si>
  <si>
    <t xml:space="preserve">Dragagem de areia média com draga de sucção e recalque - bomba de 1.350 kW e cortador de 170 kW - distância de recalque de 3.300 a 3.500 m</t>
  </si>
  <si>
    <t xml:space="preserve">1917553</t>
  </si>
  <si>
    <t xml:space="preserve">Dragagem de areia média com draga de sucção e recalque - bomba de 1.350 kW e cortador de 170 kW - distância de recalque de 3.500 a 3.700 m</t>
  </si>
  <si>
    <t xml:space="preserve">1917554</t>
  </si>
  <si>
    <t xml:space="preserve">Dragagem de areia média com draga de sucção e recalque - bomba de 1.350 kW e cortador de 170 kW - distância de recalque de 3.700 a 3.900 m</t>
  </si>
  <si>
    <t xml:space="preserve">1917555</t>
  </si>
  <si>
    <t xml:space="preserve">Dragagem de areia média com draga de sucção e recalque - bomba de 1.350 kW e cortador de 170 kW - distância de recalque de 3.900 a 4.100 m</t>
  </si>
  <si>
    <t xml:space="preserve">1917556</t>
  </si>
  <si>
    <t xml:space="preserve">Dragagem de areia média com draga de sucção e recalque - bomba de 1.350 kW e cortador de 170 kW - distância de recalque de 4.100 a 4.300 m</t>
  </si>
  <si>
    <t xml:space="preserve">1917557</t>
  </si>
  <si>
    <t xml:space="preserve">Dragagem de areia média com draga de sucção e recalque - bomba de 1.350 kW e cortador de 170 kW - distância de recalque de 4.300 a 4.500 m</t>
  </si>
  <si>
    <t xml:space="preserve">1917558</t>
  </si>
  <si>
    <t xml:space="preserve">Dragagem de areia média com draga de sucção e recalque - bomba de 1.350 kW e cortador de 170 kW - distância de recalque de 4.500 a 4.700 m</t>
  </si>
  <si>
    <t xml:space="preserve">1917559</t>
  </si>
  <si>
    <t xml:space="preserve">Dragagem de areia média com draga de sucção e recalque - bomba de 1.350 kW e cortador de 170 kW - distância de recalque de 4.700 a 4.900 m</t>
  </si>
  <si>
    <t xml:space="preserve">1917560</t>
  </si>
  <si>
    <t xml:space="preserve">Dragagem de areia média com draga de sucção e recalque - bomba de 1.350 kW e cortador de 170 kW - distância de recalque de 4.900 a 5.100 m</t>
  </si>
  <si>
    <t xml:space="preserve">1917561</t>
  </si>
  <si>
    <t xml:space="preserve">Dragagem de areia média com draga de sucção e recalque - bomba de 1.350 kW e cortador de 170 kW - distância de recalque de 5.100 a 5.300 m</t>
  </si>
  <si>
    <t xml:space="preserve">1917562</t>
  </si>
  <si>
    <t xml:space="preserve">Dragagem de areia média com draga de sucção e recalque - bomba de 1.350 kW e cortador de 170 kW - distância de recalque de 5.300 a 5.500 m</t>
  </si>
  <si>
    <t xml:space="preserve">1917563</t>
  </si>
  <si>
    <t xml:space="preserve">Dragagem de areia média com draga de sucção e recalque - bomba de 1.350 kW e cortador de 170 kW - distância de recalque de 5.500 a 5.700 m</t>
  </si>
  <si>
    <t xml:space="preserve">1917564</t>
  </si>
  <si>
    <t xml:space="preserve">Dragagem de areia média com draga de sucção e recalque - bomba de 1.350 kW e cortador de 170 kW - distância de recalque de 5.700 a 5.900 m</t>
  </si>
  <si>
    <t xml:space="preserve">1917565</t>
  </si>
  <si>
    <t xml:space="preserve">Dragagem de areia média com draga de sucção e recalque - bomba de 1.350 kW e cortador de 170 kW - distância de recalque de 5.900 a 6.100 m</t>
  </si>
  <si>
    <t xml:space="preserve">1917538</t>
  </si>
  <si>
    <t xml:space="preserve">Dragagem de areia média com draga de sucção e recalque - bomba de 1.350 kW e cortador de 170 kW - distância de recalque de 500 a 700 m</t>
  </si>
  <si>
    <t xml:space="preserve">1917566</t>
  </si>
  <si>
    <t xml:space="preserve">Dragagem de areia média com draga de sucção e recalque - bomba de 1.350 kW e cortador de 170 kW - distância de recalque de 6.100 a 6.300 m</t>
  </si>
  <si>
    <t xml:space="preserve">1917567</t>
  </si>
  <si>
    <t xml:space="preserve">Dragagem de areia média com draga de sucção e recalque - bomba de 1.350 kW e cortador de 170 kW - distância de recalque de 6.300 a 6.500 m</t>
  </si>
  <si>
    <t xml:space="preserve">1917568</t>
  </si>
  <si>
    <t xml:space="preserve">Dragagem de areia média com draga de sucção e recalque - bomba de 1.350 kW e cortador de 170 kW - distância de recalque de 6.500 a 6.700 m</t>
  </si>
  <si>
    <t xml:space="preserve">1917569</t>
  </si>
  <si>
    <t xml:space="preserve">Dragagem de areia média com draga de sucção e recalque - bomba de 1.350 kW e cortador de 170 kW - distância de recalque de 6.700 a 6.900 m</t>
  </si>
  <si>
    <t xml:space="preserve">1917570</t>
  </si>
  <si>
    <t xml:space="preserve">Dragagem de areia média com draga de sucção e recalque - bomba de 1.350 kW e cortador de 170 kW - distância de recalque de 6.900 a 7.100 m</t>
  </si>
  <si>
    <t xml:space="preserve">1917571</t>
  </si>
  <si>
    <t xml:space="preserve">Dragagem de areia média com draga de sucção e recalque - bomba de 1.350 kW e cortador de 170 kW - distância de recalque de 7.100 a 7.300 m</t>
  </si>
  <si>
    <t xml:space="preserve">1917572</t>
  </si>
  <si>
    <t xml:space="preserve">Dragagem de areia média com draga de sucção e recalque - bomba de 1.350 kW e cortador de 170 kW - distância de recalque de 7.300 a 7.500 m</t>
  </si>
  <si>
    <t xml:space="preserve">1917573</t>
  </si>
  <si>
    <t xml:space="preserve">Dragagem de areia média com draga de sucção e recalque - bomba de 1.350 kW e cortador de 170 kW - distância de recalque de 7.500 a 7.700 m</t>
  </si>
  <si>
    <t xml:space="preserve">1917574</t>
  </si>
  <si>
    <t xml:space="preserve">Dragagem de areia média com draga de sucção e recalque - bomba de 1.350 kW e cortador de 170 kW - distância de recalque de 7.700 a 7.900 m</t>
  </si>
  <si>
    <t xml:space="preserve">1917539</t>
  </si>
  <si>
    <t xml:space="preserve">Dragagem de areia média com draga de sucção e recalque - bomba de 1.350 kW e cortador de 170 kW - distância de recalque de 700 a 900 m</t>
  </si>
  <si>
    <t xml:space="preserve">1917540</t>
  </si>
  <si>
    <t xml:space="preserve">Dragagem de areia média com draga de sucção e recalque - bomba de 1.350 kW e cortador de 170 kW - distância de recalque de 900 a 1.100 m</t>
  </si>
  <si>
    <t xml:space="preserve">1917738</t>
  </si>
  <si>
    <t xml:space="preserve">Dragagem de areia média com draga de sucção e recalque - bomba de 1.350 kW e cortador de 170 kW - distância de recalque de até 500 m</t>
  </si>
  <si>
    <t xml:space="preserve">1917238</t>
  </si>
  <si>
    <t xml:space="preserve">Dragagem de areia média com draga de sucção e recalque - bomba de 294 kW e cortador de 30 kW - distância de recalque de 1.100 a 1.300 m</t>
  </si>
  <si>
    <t xml:space="preserve">1917239</t>
  </si>
  <si>
    <t xml:space="preserve">Dragagem de areia média com draga de sucção e recalque - bomba de 294 kW e cortador de 30 kW - distância de recalque de 1.300 a 1.500 m</t>
  </si>
  <si>
    <t xml:space="preserve">1917240</t>
  </si>
  <si>
    <t xml:space="preserve">Dragagem de areia média com draga de sucção e recalque - bomba de 294 kW e cortador de 30 kW - distância de recalque de 1.500 a 1.700 m</t>
  </si>
  <si>
    <t xml:space="preserve">1917241</t>
  </si>
  <si>
    <t xml:space="preserve">Dragagem de areia média com draga de sucção e recalque - bomba de 294 kW e cortador de 30 kW - distância de recalque de 1.700 a 1.900 m</t>
  </si>
  <si>
    <t xml:space="preserve">1917242</t>
  </si>
  <si>
    <t xml:space="preserve">Dragagem de areia média com draga de sucção e recalque - bomba de 294 kW e cortador de 30 kW - distância de recalque de 1.900 a 2.100 m</t>
  </si>
  <si>
    <t xml:space="preserve">1917243</t>
  </si>
  <si>
    <t xml:space="preserve">Dragagem de areia média com draga de sucção e recalque - bomba de 294 kW e cortador de 30 kW - distância de recalque de 2.100 a 2.300 m</t>
  </si>
  <si>
    <t xml:space="preserve">1917244</t>
  </si>
  <si>
    <t xml:space="preserve">Dragagem de areia média com draga de sucção e recalque - bomba de 294 kW e cortador de 30 kW - distância de recalque de 2.300 a 2.500 m</t>
  </si>
  <si>
    <t xml:space="preserve">1917245</t>
  </si>
  <si>
    <t xml:space="preserve">Dragagem de areia média com draga de sucção e recalque - bomba de 294 kW e cortador de 30 kW - distância de recalque de 2.500 a 2.700 m</t>
  </si>
  <si>
    <t xml:space="preserve">1917246</t>
  </si>
  <si>
    <t xml:space="preserve">Dragagem de areia média com draga de sucção e recalque - bomba de 294 kW e cortador de 30 kW - distância de recalque de 2.700 a 2.900 m</t>
  </si>
  <si>
    <t xml:space="preserve">1917247</t>
  </si>
  <si>
    <t xml:space="preserve">Dragagem de areia média com draga de sucção e recalque - bomba de 294 kW e cortador de 30 kW - distância de recalque de 2.900 a 3.100 m</t>
  </si>
  <si>
    <t xml:space="preserve">1917248</t>
  </si>
  <si>
    <t xml:space="preserve">Dragagem de areia média com draga de sucção e recalque - bomba de 294 kW e cortador de 30 kW - distância de recalque de 3.100 a 3.300 m</t>
  </si>
  <si>
    <t xml:space="preserve">1917249</t>
  </si>
  <si>
    <t xml:space="preserve">Dragagem de areia média com draga de sucção e recalque - bomba de 294 kW e cortador de 30 kW - distância de recalque de 3.300 a 3.500 m</t>
  </si>
  <si>
    <t xml:space="preserve">1917235</t>
  </si>
  <si>
    <t xml:space="preserve">Dragagem de areia média com draga de sucção e recalque - bomba de 294 kW e cortador de 30 kW - distância de recalque de 500 a 700 m</t>
  </si>
  <si>
    <t xml:space="preserve">1917236</t>
  </si>
  <si>
    <t xml:space="preserve">Dragagem de areia média com draga de sucção e recalque - bomba de 294 kW e cortador de 30 kW - distância de recalque de 700 a 900 m</t>
  </si>
  <si>
    <t xml:space="preserve">1917237</t>
  </si>
  <si>
    <t xml:space="preserve">Dragagem de areia média com draga de sucção e recalque - bomba de 294 kW e cortador de 30 kW - distância de recalque de 900 a 1.100 m</t>
  </si>
  <si>
    <t xml:space="preserve">1917725</t>
  </si>
  <si>
    <t xml:space="preserve">Dragagem de areia média com draga de sucção e recalque - bomba de 294 kW e cortador de 30 kW - distância de recalque de até 500 m</t>
  </si>
  <si>
    <t xml:space="preserve">1917311</t>
  </si>
  <si>
    <t xml:space="preserve">Dragagem de areia média com draga de sucção e recalque - bomba de 483 kW e cortador de 55 kW - distância de recalque de 1.100 a 1.300 m</t>
  </si>
  <si>
    <t xml:space="preserve">1917312</t>
  </si>
  <si>
    <t xml:space="preserve">Dragagem de areia média com draga de sucção e recalque - bomba de 483 kW e cortador de 55 kW - distância de recalque de 1.300 a 1.500 m</t>
  </si>
  <si>
    <t xml:space="preserve">1917313</t>
  </si>
  <si>
    <t xml:space="preserve">Dragagem de areia média com draga de sucção e recalque - bomba de 483 kW e cortador de 55 kW - distância de recalque de 1.500 a 1.700 m</t>
  </si>
  <si>
    <t xml:space="preserve">1917314</t>
  </si>
  <si>
    <t xml:space="preserve">Dragagem de areia média com draga de sucção e recalque - bomba de 483 kW e cortador de 55 kW - distância de recalque de 1.700 a 1.900 m</t>
  </si>
  <si>
    <t xml:space="preserve">1917315</t>
  </si>
  <si>
    <t xml:space="preserve">Dragagem de areia média com draga de sucção e recalque - bomba de 483 kW e cortador de 55 kW - distância de recalque de 1.900 a 2.100 m</t>
  </si>
  <si>
    <t xml:space="preserve">1917316</t>
  </si>
  <si>
    <t xml:space="preserve">Dragagem de areia média com draga de sucção e recalque - bomba de 483 kW e cortador de 55 kW - distância de recalque de 2.100 a 2.300 m</t>
  </si>
  <si>
    <t xml:space="preserve">1917317</t>
  </si>
  <si>
    <t xml:space="preserve">Dragagem de areia média com draga de sucção e recalque - bomba de 483 kW e cortador de 55 kW - distância de recalque de 2.300 a 2.500 m</t>
  </si>
  <si>
    <t xml:space="preserve">1917318</t>
  </si>
  <si>
    <t xml:space="preserve">Dragagem de areia média com draga de sucção e recalque - bomba de 483 kW e cortador de 55 kW - distância de recalque de 2.500 a 2.700 m</t>
  </si>
  <si>
    <t xml:space="preserve">1917319</t>
  </si>
  <si>
    <t xml:space="preserve">Dragagem de areia média com draga de sucção e recalque - bomba de 483 kW e cortador de 55 kW - distância de recalque de 2.700 a 2.900 m</t>
  </si>
  <si>
    <t xml:space="preserve">1917320</t>
  </si>
  <si>
    <t xml:space="preserve">Dragagem de areia média com draga de sucção e recalque - bomba de 483 kW e cortador de 55 kW - distância de recalque de 2.900 a 3.100 m</t>
  </si>
  <si>
    <t xml:space="preserve">1917321</t>
  </si>
  <si>
    <t xml:space="preserve">Dragagem de areia média com draga de sucção e recalque - bomba de 483 kW e cortador de 55 kW - distância de recalque de 3.100 a 3.300 m</t>
  </si>
  <si>
    <t xml:space="preserve">1917322</t>
  </si>
  <si>
    <t xml:space="preserve">Dragagem de areia média com draga de sucção e recalque - bomba de 483 kW e cortador de 55 kW - distância de recalque de 3.300 a 3.500 m</t>
  </si>
  <si>
    <t xml:space="preserve">1917323</t>
  </si>
  <si>
    <t xml:space="preserve">Dragagem de areia média com draga de sucção e recalque - bomba de 483 kW e cortador de 55 kW - distância de recalque de 3.500 a 3.700 m</t>
  </si>
  <si>
    <t xml:space="preserve">1917324</t>
  </si>
  <si>
    <t xml:space="preserve">Dragagem de areia média com draga de sucção e recalque - bomba de 483 kW e cortador de 55 kW - distância de recalque de 3.700 a 3.900 m</t>
  </si>
  <si>
    <t xml:space="preserve">1917325</t>
  </si>
  <si>
    <t xml:space="preserve">Dragagem de areia média com draga de sucção e recalque - bomba de 483 kW e cortador de 55 kW - distância de recalque de 3.900 a 4.100 m</t>
  </si>
  <si>
    <t xml:space="preserve">1917326</t>
  </si>
  <si>
    <t xml:space="preserve">Dragagem de areia média com draga de sucção e recalque - bomba de 483 kW e cortador de 55 kW - distância de recalque de 4.100 a 4.300 m</t>
  </si>
  <si>
    <t xml:space="preserve">1917327</t>
  </si>
  <si>
    <t xml:space="preserve">Dragagem de areia média com draga de sucção e recalque - bomba de 483 kW e cortador de 55 kW - distância de recalque de 4.300 a 4.500 m</t>
  </si>
  <si>
    <t xml:space="preserve">1917328</t>
  </si>
  <si>
    <t xml:space="preserve">Dragagem de areia média com draga de sucção e recalque - bomba de 483 kW e cortador de 55 kW - distância de recalque de 4.500 a 4.700 m</t>
  </si>
  <si>
    <t xml:space="preserve">1917329</t>
  </si>
  <si>
    <t xml:space="preserve">Dragagem de areia média com draga de sucção e recalque - bomba de 483 kW e cortador de 55 kW - distância de recalque de 4.700 a 4.900 m</t>
  </si>
  <si>
    <t xml:space="preserve">1917330</t>
  </si>
  <si>
    <t xml:space="preserve">Dragagem de areia média com draga de sucção e recalque - bomba de 483 kW e cortador de 55 kW - distância de recalque de 4.900 a 5.100 m</t>
  </si>
  <si>
    <t xml:space="preserve">1917308</t>
  </si>
  <si>
    <t xml:space="preserve">Dragagem de areia média com draga de sucção e recalque - bomba de 483 kW e cortador de 55 kW - distância de recalque de 500 a 700 m</t>
  </si>
  <si>
    <t xml:space="preserve">1917309</t>
  </si>
  <si>
    <t xml:space="preserve">Dragagem de areia média com draga de sucção e recalque - bomba de 483 kW e cortador de 55 kW - distância de recalque de 700 a 900 m</t>
  </si>
  <si>
    <t xml:space="preserve">1917310</t>
  </si>
  <si>
    <t xml:space="preserve">Dragagem de areia média com draga de sucção e recalque - bomba de 483 kW e cortador de 55 kW - distância de recalque de 900 a 1.100 m</t>
  </si>
  <si>
    <t xml:space="preserve">1917730</t>
  </si>
  <si>
    <t xml:space="preserve">Dragagem de areia média com draga de sucção e recalque - bomba de 483 kW e cortador de 55 kW - distância de recalque de até 500 m</t>
  </si>
  <si>
    <t xml:space="preserve">1917415</t>
  </si>
  <si>
    <t xml:space="preserve">Dragagem de areia média com draga de sucção e recalque - bomba de 746 kW e cortador de 110 kW - distância de recalque de 1.100 a 1.300 m</t>
  </si>
  <si>
    <t xml:space="preserve">1917416</t>
  </si>
  <si>
    <t xml:space="preserve">Dragagem de areia média com draga de sucção e recalque - bomba de 746 kW e cortador de 110 kW - distância de recalque de 1.300 a 1.500 m</t>
  </si>
  <si>
    <t xml:space="preserve">1917417</t>
  </si>
  <si>
    <t xml:space="preserve">Dragagem de areia média com draga de sucção e recalque - bomba de 746 kW e cortador de 110 kW - distância de recalque de 1.500 a 1.700 m</t>
  </si>
  <si>
    <t xml:space="preserve">1917418</t>
  </si>
  <si>
    <t xml:space="preserve">Dragagem de areia média com draga de sucção e recalque - bomba de 746 kW e cortador de 110 kW - distância de recalque de 1.700 a 1.900 m</t>
  </si>
  <si>
    <t xml:space="preserve">1917419</t>
  </si>
  <si>
    <t xml:space="preserve">Dragagem de areia média com draga de sucção e recalque - bomba de 746 kW e cortador de 110 kW - distância de recalque de 1.900 a 2.100 m</t>
  </si>
  <si>
    <t xml:space="preserve">1917420</t>
  </si>
  <si>
    <t xml:space="preserve">Dragagem de areia média com draga de sucção e recalque - bomba de 746 kW e cortador de 110 kW - distância de recalque de 2.100 a 2.300 m</t>
  </si>
  <si>
    <t xml:space="preserve">1917421</t>
  </si>
  <si>
    <t xml:space="preserve">Dragagem de areia média com draga de sucção e recalque - bomba de 746 kW e cortador de 110 kW - distância de recalque de 2.300 a 2.500 m</t>
  </si>
  <si>
    <t xml:space="preserve">1917422</t>
  </si>
  <si>
    <t xml:space="preserve">Dragagem de areia média com draga de sucção e recalque - bomba de 746 kW e cortador de 110 kW - distância de recalque de 2.500 a 2.700 m</t>
  </si>
  <si>
    <t xml:space="preserve">1917423</t>
  </si>
  <si>
    <t xml:space="preserve">Dragagem de areia média com draga de sucção e recalque - bomba de 746 kW e cortador de 110 kW - distância de recalque de 2.700 a 2.900 m</t>
  </si>
  <si>
    <t xml:space="preserve">1917424</t>
  </si>
  <si>
    <t xml:space="preserve">Dragagem de areia média com draga de sucção e recalque - bomba de 746 kW e cortador de 110 kW - distância de recalque de 2.900 a 3.100 m</t>
  </si>
  <si>
    <t xml:space="preserve">1917425</t>
  </si>
  <si>
    <t xml:space="preserve">Dragagem de areia média com draga de sucção e recalque - bomba de 746 kW e cortador de 110 kW - distância de recalque de 3.100 a 3.300 m</t>
  </si>
  <si>
    <t xml:space="preserve">1917426</t>
  </si>
  <si>
    <t xml:space="preserve">Dragagem de areia média com draga de sucção e recalque - bomba de 746 kW e cortador de 110 kW - distância de recalque de 3.300 a 3.500 m</t>
  </si>
  <si>
    <t xml:space="preserve">1917427</t>
  </si>
  <si>
    <t xml:space="preserve">Dragagem de areia média com draga de sucção e recalque - bomba de 746 kW e cortador de 110 kW - distância de recalque de 3.500 a 3.700 m</t>
  </si>
  <si>
    <t xml:space="preserve">1917428</t>
  </si>
  <si>
    <t xml:space="preserve">Dragagem de areia média com draga de sucção e recalque - bomba de 746 kW e cortador de 110 kW - distância de recalque de 3.700 a 3.900 m</t>
  </si>
  <si>
    <t xml:space="preserve">1917429</t>
  </si>
  <si>
    <t xml:space="preserve">Dragagem de areia média com draga de sucção e recalque - bomba de 746 kW e cortador de 110 kW - distância de recalque de 3.900 a 4.100 m</t>
  </si>
  <si>
    <t xml:space="preserve">1917430</t>
  </si>
  <si>
    <t xml:space="preserve">Dragagem de areia média com draga de sucção e recalque - bomba de 746 kW e cortador de 110 kW - distância de recalque de 4.100 a 4.300 m</t>
  </si>
  <si>
    <t xml:space="preserve">1917431</t>
  </si>
  <si>
    <t xml:space="preserve">Dragagem de areia média com draga de sucção e recalque - bomba de 746 kW e cortador de 110 kW - distância de recalque de 4.300 a 4.500 m</t>
  </si>
  <si>
    <t xml:space="preserve">1917432</t>
  </si>
  <si>
    <t xml:space="preserve">Dragagem de areia média com draga de sucção e recalque - bomba de 746 kW e cortador de 110 kW - distância de recalque de 4.500 a 4.700 m</t>
  </si>
  <si>
    <t xml:space="preserve">1917433</t>
  </si>
  <si>
    <t xml:space="preserve">Dragagem de areia média com draga de sucção e recalque - bomba de 746 kW e cortador de 110 kW - distância de recalque de 4.700 a 4.900 m</t>
  </si>
  <si>
    <t xml:space="preserve">1917434</t>
  </si>
  <si>
    <t xml:space="preserve">Dragagem de areia média com draga de sucção e recalque - bomba de 746 kW e cortador de 110 kW - distância de recalque de 4.900 a 5.100 m</t>
  </si>
  <si>
    <t xml:space="preserve">1917435</t>
  </si>
  <si>
    <t xml:space="preserve">Dragagem de areia média com draga de sucção e recalque - bomba de 746 kW e cortador de 110 kW - distância de recalque de 5.100 a 5.300 m</t>
  </si>
  <si>
    <t xml:space="preserve">1917436</t>
  </si>
  <si>
    <t xml:space="preserve">Dragagem de areia média com draga de sucção e recalque - bomba de 746 kW e cortador de 110 kW - distância de recalque de 5.300 a 5.500 m</t>
  </si>
  <si>
    <t xml:space="preserve">1917437</t>
  </si>
  <si>
    <t xml:space="preserve">Dragagem de areia média com draga de sucção e recalque - bomba de 746 kW e cortador de 110 kW - distância de recalque de 5.500 a 5.700 m</t>
  </si>
  <si>
    <t xml:space="preserve">1917438</t>
  </si>
  <si>
    <t xml:space="preserve">Dragagem de areia média com draga de sucção e recalque - bomba de 746 kW e cortador de 110 kW - distância de recalque de 5.700 a 5.900 m</t>
  </si>
  <si>
    <t xml:space="preserve">1917439</t>
  </si>
  <si>
    <t xml:space="preserve">Dragagem de areia média com draga de sucção e recalque - bomba de 746 kW e cortador de 110 kW - distância de recalque de 5.900 a 6.100 m</t>
  </si>
  <si>
    <t xml:space="preserve">1917412</t>
  </si>
  <si>
    <t xml:space="preserve">Dragagem de areia média com draga de sucção e recalque - bomba de 746 kW e cortador de 110 kW - distância de recalque de 500 a 700 m</t>
  </si>
  <si>
    <t xml:space="preserve">1917413</t>
  </si>
  <si>
    <t xml:space="preserve">Dragagem de areia média com draga de sucção e recalque - bomba de 746 kW e cortador de 110 kW - distância de recalque de 700 a 900 m</t>
  </si>
  <si>
    <t xml:space="preserve">1917414</t>
  </si>
  <si>
    <t xml:space="preserve">Dragagem de areia média com draga de sucção e recalque - bomba de 746 kW e cortador de 110 kW - distância de recalque de 900 a 1.100 m</t>
  </si>
  <si>
    <t xml:space="preserve">1917733</t>
  </si>
  <si>
    <t xml:space="preserve">Dragagem de areia média com draga de sucção e recalque - bomba de 746 kW e cortador de 110 kW - distância de recalque de até 500 m</t>
  </si>
  <si>
    <t xml:space="preserve">1917049</t>
  </si>
  <si>
    <t xml:space="preserve">Dragagem de areia média com draga hopper - capacidade da cisterna de 1.000 m³ - DMT de 1.500 a 1.800 m</t>
  </si>
  <si>
    <t xml:space="preserve">1917050</t>
  </si>
  <si>
    <t xml:space="preserve">Dragagem de areia média com draga hopper - capacidade da cisterna de 1.000 m³ - DMT de 1.800 a 2.100 m</t>
  </si>
  <si>
    <t xml:space="preserve">1917051</t>
  </si>
  <si>
    <t xml:space="preserve">Dragagem de areia média com draga hopper - capacidade da cisterna de 1.000 m³ - DMT de 2.100 a 2.400 m</t>
  </si>
  <si>
    <t xml:space="preserve">1917052</t>
  </si>
  <si>
    <t xml:space="preserve">Dragagem de areia média com draga hopper - capacidade da cisterna de 1.000 m³ - DMT de 2.400 a 2.700 m</t>
  </si>
  <si>
    <t xml:space="preserve">1917053</t>
  </si>
  <si>
    <t xml:space="preserve">Dragagem de areia média com draga hopper - capacidade da cisterna de 1.000 m³ - DMT de 2.700 a 3.000 m</t>
  </si>
  <si>
    <t xml:space="preserve">1917054</t>
  </si>
  <si>
    <t xml:space="preserve">Dragagem de areia média com draga hopper - capacidade da cisterna de 1.000 m³ - DMT de 3.000 m</t>
  </si>
  <si>
    <t xml:space="preserve">1901553</t>
  </si>
  <si>
    <t xml:space="preserve">Dragagem de areia média com draga hopper - capacidade da cisterna de 10.000 m³ - DMT de 1.500 a 1.800 m</t>
  </si>
  <si>
    <t xml:space="preserve">1901554</t>
  </si>
  <si>
    <t xml:space="preserve">Dragagem de areia média com draga hopper - capacidade da cisterna de 10.000 m³ - DMT de 1.800 a 2.100 m</t>
  </si>
  <si>
    <t xml:space="preserve">1901555</t>
  </si>
  <si>
    <t xml:space="preserve">Dragagem de areia média com draga hopper - capacidade da cisterna de 10.000 m³ - DMT de 2.100 a 2.400 m</t>
  </si>
  <si>
    <t xml:space="preserve">1901556</t>
  </si>
  <si>
    <t xml:space="preserve">Dragagem de areia média com draga hopper - capacidade da cisterna de 10.000 m³ - DMT de 2.400 a 2.700 m</t>
  </si>
  <si>
    <t xml:space="preserve">1901557</t>
  </si>
  <si>
    <t xml:space="preserve">Dragagem de areia média com draga hopper - capacidade da cisterna de 10.000 m³ - DMT de 2.700 a 3.000 m</t>
  </si>
  <si>
    <t xml:space="preserve">1901558</t>
  </si>
  <si>
    <t xml:space="preserve">Dragagem de areia média com draga hopper - capacidade da cisterna de 10.000 m³ - DMT de 3.000 m</t>
  </si>
  <si>
    <t xml:space="preserve">1901560</t>
  </si>
  <si>
    <t xml:space="preserve">Dragagem de areia média com draga hopper - capacidade da cisterna de 15.000 m³ - DMT de 1.500 a 1.800 m</t>
  </si>
  <si>
    <t xml:space="preserve">1901561</t>
  </si>
  <si>
    <t xml:space="preserve">Dragagem de areia média com draga hopper - capacidade da cisterna de 15.000 m³ - DMT de 1.800 a 2.100 m</t>
  </si>
  <si>
    <t xml:space="preserve">1901562</t>
  </si>
  <si>
    <t xml:space="preserve">Dragagem de areia média com draga hopper - capacidade da cisterna de 15.000 m³ - DMT de 2.100 a 2.400 m</t>
  </si>
  <si>
    <t xml:space="preserve">1901563</t>
  </si>
  <si>
    <t xml:space="preserve">Dragagem de areia média com draga hopper - capacidade da cisterna de 15.000 m³ - DMT de 2.400 a 2.700 m</t>
  </si>
  <si>
    <t xml:space="preserve">1901564</t>
  </si>
  <si>
    <t xml:space="preserve">Dragagem de areia média com draga hopper - capacidade da cisterna de 15.000 m³ - DMT de 2.700 a 3.000 m</t>
  </si>
  <si>
    <t xml:space="preserve">1901559</t>
  </si>
  <si>
    <t xml:space="preserve">Dragagem de areia média com draga hopper - capacidade da cisterna de 15.000 m³ - DMT de 3.000 m</t>
  </si>
  <si>
    <t xml:space="preserve">1917085</t>
  </si>
  <si>
    <t xml:space="preserve">Dragagem de areia média com draga hopper - capacidade da cisterna de 2.000 m³ - DMT de 1.500 a 1.800 m</t>
  </si>
  <si>
    <t xml:space="preserve">1917086</t>
  </si>
  <si>
    <t xml:space="preserve">Dragagem de areia média com draga hopper - capacidade da cisterna de 2.000 m³ - DMT de 1.800 a 2.100 m</t>
  </si>
  <si>
    <t xml:space="preserve">1917087</t>
  </si>
  <si>
    <t xml:space="preserve">Dragagem de areia média com draga hopper - capacidade da cisterna de 2.000 m³ - DMT de 2.100 a 2.400 m</t>
  </si>
  <si>
    <t xml:space="preserve">1917088</t>
  </si>
  <si>
    <t xml:space="preserve">Dragagem de areia média com draga hopper - capacidade da cisterna de 2.000 m³ - DMT de 2.400 a 2.700 m</t>
  </si>
  <si>
    <t xml:space="preserve">1917089</t>
  </si>
  <si>
    <t xml:space="preserve">Dragagem de areia média com draga hopper - capacidade da cisterna de 2.000 m³ - DMT de 2.700 a 3.000 m</t>
  </si>
  <si>
    <t xml:space="preserve">1917090</t>
  </si>
  <si>
    <t xml:space="preserve">Dragagem de areia média com draga hopper - capacidade da cisterna de 2.000 m³ - DMT de 3.000 m</t>
  </si>
  <si>
    <t xml:space="preserve">1901566</t>
  </si>
  <si>
    <t xml:space="preserve">Dragagem de areia média com draga hopper - capacidade da cisterna de 20.000 m³ - DMT de 1.500 a 1.800 m</t>
  </si>
  <si>
    <t xml:space="preserve">1901567</t>
  </si>
  <si>
    <t xml:space="preserve">Dragagem de areia média com draga hopper - capacidade da cisterna de 20.000 m³ - DMT de 1.800 a 2.100 m</t>
  </si>
  <si>
    <t xml:space="preserve">1901568</t>
  </si>
  <si>
    <t xml:space="preserve">Dragagem de areia média com draga hopper - capacidade da cisterna de 20.000 m³ - DMT de 2.100 a 2.400 m</t>
  </si>
  <si>
    <t xml:space="preserve">1901569</t>
  </si>
  <si>
    <t xml:space="preserve">Dragagem de areia média com draga hopper - capacidade da cisterna de 20.000 m³ - DMT de 2.400 a 2.700 m</t>
  </si>
  <si>
    <t xml:space="preserve">1901570</t>
  </si>
  <si>
    <t xml:space="preserve">Dragagem de areia média com draga hopper - capacidade da cisterna de 20.000 m³ - DMT de 2.700 a 3.000 m</t>
  </si>
  <si>
    <t xml:space="preserve">1901565</t>
  </si>
  <si>
    <t xml:space="preserve">Dragagem de areia média com draga hopper - capacidade da cisterna de 20.000 m³ - DMT de 3.000 m</t>
  </si>
  <si>
    <t xml:space="preserve">1917121</t>
  </si>
  <si>
    <t xml:space="preserve">Dragagem de areia média com draga hopper - capacidade da cisterna de 3.000 m³ - DMT de 1.500 a 1.800 m</t>
  </si>
  <si>
    <t xml:space="preserve">1917122</t>
  </si>
  <si>
    <t xml:space="preserve">Dragagem de areia média com draga hopper - capacidade da cisterna de 3.000 m³ - DMT de 1.800 a 2.100 m</t>
  </si>
  <si>
    <t xml:space="preserve">1917123</t>
  </si>
  <si>
    <t xml:space="preserve">Dragagem de areia média com draga hopper - capacidade da cisterna de 3.000 m³ - DMT de 2.100 a 2.400 m</t>
  </si>
  <si>
    <t xml:space="preserve">1917124</t>
  </si>
  <si>
    <t xml:space="preserve">Dragagem de areia média com draga hopper - capacidade da cisterna de 3.000 m³ - DMT de 2.400 a 2.700 m</t>
  </si>
  <si>
    <t xml:space="preserve">1917125</t>
  </si>
  <si>
    <t xml:space="preserve">Dragagem de areia média com draga hopper - capacidade da cisterna de 3.000 m³ - DMT de 2.700 a 3.000 m</t>
  </si>
  <si>
    <t xml:space="preserve">1917126</t>
  </si>
  <si>
    <t xml:space="preserve">Dragagem de areia média com draga hopper - capacidade da cisterna de 3.000 m³ - DMT de 3.000 m</t>
  </si>
  <si>
    <t xml:space="preserve">1917157</t>
  </si>
  <si>
    <t xml:space="preserve">Dragagem de areia média com draga hopper - capacidade da cisterna de 4.000 m³ - DMT de 1.500 a 1.800 m</t>
  </si>
  <si>
    <t xml:space="preserve">1917158</t>
  </si>
  <si>
    <t xml:space="preserve">Dragagem de areia média com draga hopper - capacidade da cisterna de 4.000 m³ - DMT de 1.800 a 2.100 m</t>
  </si>
  <si>
    <t xml:space="preserve">1917159</t>
  </si>
  <si>
    <t xml:space="preserve">Dragagem de areia média com draga hopper - capacidade da cisterna de 4.000 m³ - DMT de 2.100 a 2.400 m</t>
  </si>
  <si>
    <t xml:space="preserve">1917160</t>
  </si>
  <si>
    <t xml:space="preserve">Dragagem de areia média com draga hopper - capacidade da cisterna de 4.000 m³ - DMT de 2.400 a 2.700 m</t>
  </si>
  <si>
    <t xml:space="preserve">1917161</t>
  </si>
  <si>
    <t xml:space="preserve">Dragagem de areia média com draga hopper - capacidade da cisterna de 4.000 m³ - DMT de 2.700 a 3.000 m</t>
  </si>
  <si>
    <t xml:space="preserve">1917162</t>
  </si>
  <si>
    <t xml:space="preserve">Dragagem de areia média com draga hopper - capacidade da cisterna de 4.000 m³ - DMT de 3.000 m</t>
  </si>
  <si>
    <t xml:space="preserve">1917193</t>
  </si>
  <si>
    <t xml:space="preserve">Dragagem de areia média com draga hopper - capacidade da cisterna de 5.000 m³ - DMT de 1.500 a 1.800 m</t>
  </si>
  <si>
    <t xml:space="preserve">1917194</t>
  </si>
  <si>
    <t xml:space="preserve">Dragagem de areia média com draga hopper - capacidade da cisterna de 5.000 m³ - DMT de 1.800 a 2.100 m</t>
  </si>
  <si>
    <t xml:space="preserve">1917195</t>
  </si>
  <si>
    <t xml:space="preserve">Dragagem de areia média com draga hopper - capacidade da cisterna de 5.000 m³ - DMT de 2.100 a 2.400 m</t>
  </si>
  <si>
    <t xml:space="preserve">1917196</t>
  </si>
  <si>
    <t xml:space="preserve">Dragagem de areia média com draga hopper - capacidade da cisterna de 5.000 m³ - DMT de 2.400 a 2.700 m</t>
  </si>
  <si>
    <t xml:space="preserve">1917197</t>
  </si>
  <si>
    <t xml:space="preserve">Dragagem de areia média com draga hopper - capacidade da cisterna de 5.000 m³ - DMT de 2.700 a 3.000 m</t>
  </si>
  <si>
    <t xml:space="preserve">1917198</t>
  </si>
  <si>
    <t xml:space="preserve">Dragagem de areia média com draga hopper - capacidade da cisterna de 5.000 m³ - DMT de 3.000 m</t>
  </si>
  <si>
    <t xml:space="preserve">1917013</t>
  </si>
  <si>
    <t xml:space="preserve">Dragagem de areia média com draga hopper - capacidade da cisterna de 750 m³ - DMT de 1.500 a 1.800 m</t>
  </si>
  <si>
    <t xml:space="preserve">1917014</t>
  </si>
  <si>
    <t xml:space="preserve">Dragagem de areia média com draga hopper - capacidade da cisterna de 750 m³ - DMT de 1.800 a 2.100 m</t>
  </si>
  <si>
    <t xml:space="preserve">1917015</t>
  </si>
  <si>
    <t xml:space="preserve">Dragagem de areia média com draga hopper - capacidade da cisterna de 750 m³ - DMT de 2.100 a 2.400 m</t>
  </si>
  <si>
    <t xml:space="preserve">1917016</t>
  </si>
  <si>
    <t xml:space="preserve">Dragagem de areia média com draga hopper - capacidade da cisterna de 750 m³ - DMT de 2.400 a 2.700 m</t>
  </si>
  <si>
    <t xml:space="preserve">1917017</t>
  </si>
  <si>
    <t xml:space="preserve">Dragagem de areia média com draga hopper - capacidade da cisterna de 750 m³ - DMT de 2.700 a 3.000 m</t>
  </si>
  <si>
    <t xml:space="preserve">1917018</t>
  </si>
  <si>
    <t xml:space="preserve">Dragagem de areia média com draga hopper - capacidade da cisterna de 750 m³ - DMT de 3.000 m</t>
  </si>
  <si>
    <t xml:space="preserve">1917623</t>
  </si>
  <si>
    <t xml:space="preserve">Dragagem de cascalho com draga de sucção e recalque - bomba de 1.350 kW e cortador de 170 kW - distância de recalque de 1.100 a 1.300 m</t>
  </si>
  <si>
    <t xml:space="preserve">1917624</t>
  </si>
  <si>
    <t xml:space="preserve">Dragagem de cascalho com draga de sucção e recalque - bomba de 1.350 kW e cortador de 170 kW - distância de recalque de 1.300 a 1.500 m</t>
  </si>
  <si>
    <t xml:space="preserve">1917625</t>
  </si>
  <si>
    <t xml:space="preserve">Dragagem de cascalho com draga de sucção e recalque - bomba de 1.350 kW e cortador de 170 kW - distância de recalque de 1.500 a 1.700 m</t>
  </si>
  <si>
    <t xml:space="preserve">1917626</t>
  </si>
  <si>
    <t xml:space="preserve">Dragagem de cascalho com draga de sucção e recalque - bomba de 1.350 kW e cortador de 170 kW - distância de recalque de 1.700 a 1.900 m</t>
  </si>
  <si>
    <t xml:space="preserve">1917627</t>
  </si>
  <si>
    <t xml:space="preserve">Dragagem de cascalho com draga de sucção e recalque - bomba de 1.350 kW e cortador de 170 kW - distância de recalque de 1.900 a 2.100 m</t>
  </si>
  <si>
    <t xml:space="preserve">1917628</t>
  </si>
  <si>
    <t xml:space="preserve">Dragagem de cascalho com draga de sucção e recalque - bomba de 1.350 kW e cortador de 170 kW - distância de recalque de 2.100 a 2.300 m</t>
  </si>
  <si>
    <t xml:space="preserve">1917620</t>
  </si>
  <si>
    <t xml:space="preserve">Dragagem de cascalho com draga de sucção e recalque - bomba de 1.350 kW e cortador de 170 kW - distância de recalque de 500 a 700 m</t>
  </si>
  <si>
    <t xml:space="preserve">1917621</t>
  </si>
  <si>
    <t xml:space="preserve">Dragagem de cascalho com draga de sucção e recalque - bomba de 1.350 kW e cortador de 170 kW - distância de recalque de 700 a 900 m</t>
  </si>
  <si>
    <t xml:space="preserve">1917622</t>
  </si>
  <si>
    <t xml:space="preserve">Dragagem de cascalho com draga de sucção e recalque - bomba de 1.350 kW e cortador de 170 kW - distância de recalque de 900 a 1.100 m</t>
  </si>
  <si>
    <t xml:space="preserve">1917741</t>
  </si>
  <si>
    <t xml:space="preserve">Dragagem de cascalho com draga de sucção e recalque - bomba de 1.350 kW e cortador de 170 kW - distância de recalque de até 500 m</t>
  </si>
  <si>
    <t xml:space="preserve">1917269</t>
  </si>
  <si>
    <t xml:space="preserve">Dragagem de cascalho com draga de sucção e recalque - bomba de 294 kW e cortador de 30 kW - distância de recalque de 1.100 a 1.300 m</t>
  </si>
  <si>
    <t xml:space="preserve">1917270</t>
  </si>
  <si>
    <t xml:space="preserve">Dragagem de cascalho com draga de sucção e recalque - bomba de 294 kW e cortador de 30 kW - distância de recalque de 1.300 a 1.500 m</t>
  </si>
  <si>
    <t xml:space="preserve">1917266</t>
  </si>
  <si>
    <t xml:space="preserve">Dragagem de cascalho com draga de sucção e recalque - bomba de 294 kW e cortador de 30 kW - distância de recalque de 500 a 700 m</t>
  </si>
  <si>
    <t xml:space="preserve">1917267</t>
  </si>
  <si>
    <t xml:space="preserve">Dragagem de cascalho com draga de sucção e recalque - bomba de 294 kW e cortador de 30 kW - distância de recalque de 700 a 900 m</t>
  </si>
  <si>
    <t xml:space="preserve">1917268</t>
  </si>
  <si>
    <t xml:space="preserve">Dragagem de cascalho com draga de sucção e recalque - bomba de 294 kW e cortador de 30 kW - distância de recalque de 900 a 1.100 m</t>
  </si>
  <si>
    <t xml:space="preserve">1917728</t>
  </si>
  <si>
    <t xml:space="preserve">Dragagem de cascalho com draga de sucção e recalque - bomba de 294 kW e cortador de 30 kW - distância de recalque de até 500 m</t>
  </si>
  <si>
    <t xml:space="preserve">1917358</t>
  </si>
  <si>
    <t xml:space="preserve">Dragagem de cascalho com draga de sucção e recalque - bomba de 483 kW e cortador de 55 kW - distância de recalque até 500 m</t>
  </si>
  <si>
    <t xml:space="preserve">1917362</t>
  </si>
  <si>
    <t xml:space="preserve">Dragagem de cascalho com draga de sucção e recalque - bomba de 483 kW e cortador de 55 kW - distância de recalque de 1.100 a 1.300 m</t>
  </si>
  <si>
    <t xml:space="preserve">1917363</t>
  </si>
  <si>
    <t xml:space="preserve">Dragagem de cascalho com draga de sucção e recalque - bomba de 483 kW e cortador de 55 kW - distância de recalque de 1.300 a 1.500 m</t>
  </si>
  <si>
    <t xml:space="preserve">1917359</t>
  </si>
  <si>
    <t xml:space="preserve">Dragagem de cascalho com draga de sucção e recalque - bomba de 483 kW e cortador de 55 kW - distância de recalque de 500 a 700 m</t>
  </si>
  <si>
    <t xml:space="preserve">1917360</t>
  </si>
  <si>
    <t xml:space="preserve">Dragagem de cascalho com draga de sucção e recalque - bomba de 483 kW e cortador de 55 kW - distância de recalque de 700 a 900 m</t>
  </si>
  <si>
    <t xml:space="preserve">1917361</t>
  </si>
  <si>
    <t xml:space="preserve">Dragagem de cascalho com draga de sucção e recalque - bomba de 483 kW e cortador de 55 kW - distância de recalque de 900 a 1.100 m</t>
  </si>
  <si>
    <t xml:space="preserve">1917476</t>
  </si>
  <si>
    <t xml:space="preserve">Dragagem de cascalho com draga de sucção e recalque - bomba de 746 kW e cortador de 110 kW - distância de recalque de 1.100 a 1.300 m</t>
  </si>
  <si>
    <t xml:space="preserve">1917477</t>
  </si>
  <si>
    <t xml:space="preserve">Dragagem de cascalho com draga de sucção e recalque - bomba de 746 kW e cortador de 110 kW - distância de recalque de 1.300 a 1.500 m</t>
  </si>
  <si>
    <t xml:space="preserve">1917478</t>
  </si>
  <si>
    <t xml:space="preserve">Dragagem de cascalho com draga de sucção e recalque - bomba de 746 kW e cortador de 110 kW - distância de recalque de 1.500 a 1.700 m</t>
  </si>
  <si>
    <t xml:space="preserve">1917479</t>
  </si>
  <si>
    <t xml:space="preserve">Dragagem de cascalho com draga de sucção e recalque - bomba de 746 kW e cortador de 110 kW - distância de recalque de 1.700 a 1.900 m</t>
  </si>
  <si>
    <t xml:space="preserve">1917473</t>
  </si>
  <si>
    <t xml:space="preserve">Dragagem de cascalho com draga de sucção e recalque - bomba de 746 kW e cortador de 110 kW - distância de recalque de 500 a 700 m</t>
  </si>
  <si>
    <t xml:space="preserve">1917474</t>
  </si>
  <si>
    <t xml:space="preserve">Dragagem de cascalho com draga de sucção e recalque - bomba de 746 kW e cortador de 110 kW - distância de recalque de 700 a 900 m</t>
  </si>
  <si>
    <t xml:space="preserve">1917475</t>
  </si>
  <si>
    <t xml:space="preserve">Dragagem de cascalho com draga de sucção e recalque - bomba de 746 kW e cortador de 110 kW - distância de recalque de 900 a 1.100 m</t>
  </si>
  <si>
    <t xml:space="preserve">1917736</t>
  </si>
  <si>
    <t xml:space="preserve">Dragagem de cascalho com draga de sucção e recalque - bomba de 746 kW e cortador de 110 kW - distância de recalque de até 500 m</t>
  </si>
  <si>
    <t xml:space="preserve">1917067</t>
  </si>
  <si>
    <t xml:space="preserve">Dragagem de cascalho com draga hopper - capacidade da cisterna de 1.000 m³ - DMT de 1.500 a 1.800 m</t>
  </si>
  <si>
    <t xml:space="preserve">1917068</t>
  </si>
  <si>
    <t xml:space="preserve">Dragagem de cascalho com draga hopper - capacidade da cisterna de 1.000 m³ - DMT de 1.800 a 2.100 m</t>
  </si>
  <si>
    <t xml:space="preserve">1917069</t>
  </si>
  <si>
    <t xml:space="preserve">Dragagem de cascalho com draga hopper - capacidade da cisterna de 1.000 m³ - DMT de 2.100 a 2.400 m</t>
  </si>
  <si>
    <t xml:space="preserve">1917070</t>
  </si>
  <si>
    <t xml:space="preserve">Dragagem de cascalho com draga hopper - capacidade da cisterna de 1.000 m³ - DMT de 2.400 a 2.700 m</t>
  </si>
  <si>
    <t xml:space="preserve">1917071</t>
  </si>
  <si>
    <t xml:space="preserve">Dragagem de cascalho com draga hopper - capacidade da cisterna de 1.000 m³ - DMT de 2.700 a 3.000 m</t>
  </si>
  <si>
    <t xml:space="preserve">1917072</t>
  </si>
  <si>
    <t xml:space="preserve">Dragagem de cascalho com draga hopper - capacidade da cisterna de 1.000 m³ - DMT de 3.000 m</t>
  </si>
  <si>
    <t xml:space="preserve">1901572</t>
  </si>
  <si>
    <t xml:space="preserve">Dragagem de cascalho com draga hopper - capacidade da cisterna de 10.000 m³ - DMT de 1.500 a 1.800 m</t>
  </si>
  <si>
    <t xml:space="preserve">1901573</t>
  </si>
  <si>
    <t xml:space="preserve">Dragagem de cascalho com draga hopper - capacidade da cisterna de 10.000 m³ - DMT de 1.800 a 2.100 m</t>
  </si>
  <si>
    <t xml:space="preserve">1901574</t>
  </si>
  <si>
    <t xml:space="preserve">Dragagem de cascalho com draga hopper - capacidade da cisterna de 10.000 m³ - DMT de 2.100 a 2.400 m</t>
  </si>
  <si>
    <t xml:space="preserve">1901575</t>
  </si>
  <si>
    <t xml:space="preserve">Dragagem de cascalho com draga hopper - capacidade da cisterna de 10.000 m³ - DMT de 2.400 a 2.700 m</t>
  </si>
  <si>
    <t xml:space="preserve">1901576</t>
  </si>
  <si>
    <t xml:space="preserve">Dragagem de cascalho com draga hopper - capacidade da cisterna de 10.000 m³ - DMT de 2.700 a 3.000 m</t>
  </si>
  <si>
    <t xml:space="preserve">1901571</t>
  </si>
  <si>
    <t xml:space="preserve">Dragagem de cascalho com draga hopper - capacidade da cisterna de 10.000 m³ - DMT de 3.000 m</t>
  </si>
  <si>
    <t xml:space="preserve">1901578</t>
  </si>
  <si>
    <t xml:space="preserve">Dragagem de cascalho com draga hopper - capacidade da cisterna de 15.000 m³ - DMT de 1.500 a 1.800 m</t>
  </si>
  <si>
    <t xml:space="preserve">1901579</t>
  </si>
  <si>
    <t xml:space="preserve">Dragagem de cascalho com draga hopper - capacidade da cisterna de 15.000 m³ - DMT de 1.800 a 2.100 m</t>
  </si>
  <si>
    <t xml:space="preserve">1901580</t>
  </si>
  <si>
    <t xml:space="preserve">Dragagem de cascalho com draga hopper - capacidade da cisterna de 15.000 m³ - DMT de 2.100 a 2.400 m</t>
  </si>
  <si>
    <t xml:space="preserve">1901581</t>
  </si>
  <si>
    <t xml:space="preserve">Dragagem de cascalho com draga hopper - capacidade da cisterna de 15.000 m³ - DMT de 2.400 a 2.700 m</t>
  </si>
  <si>
    <t xml:space="preserve">1901582</t>
  </si>
  <si>
    <t xml:space="preserve">Dragagem de cascalho com draga hopper - capacidade da cisterna de 15.000 m³ - DMT de 2.700 a 3.000 m</t>
  </si>
  <si>
    <t xml:space="preserve">1901577</t>
  </si>
  <si>
    <t xml:space="preserve">Dragagem de cascalho com draga hopper - capacidade da cisterna de 15.000 m³ - DMT de 3.000 m</t>
  </si>
  <si>
    <t xml:space="preserve">1917103</t>
  </si>
  <si>
    <t xml:space="preserve">Dragagem de cascalho com draga hopper - capacidade da cisterna de 2.000 m³ - DMT de 1.500 a 1.800 m</t>
  </si>
  <si>
    <t xml:space="preserve">1917104</t>
  </si>
  <si>
    <t xml:space="preserve">Dragagem de cascalho com draga hopper - capacidade da cisterna de 2.000 m³ - DMT de 1.800 a 2.100 m</t>
  </si>
  <si>
    <t xml:space="preserve">1917105</t>
  </si>
  <si>
    <t xml:space="preserve">Dragagem de cascalho com draga hopper - capacidade da cisterna de 2.000 m³ - DMT de 2.100 a 2.400 m</t>
  </si>
  <si>
    <t xml:space="preserve">1917106</t>
  </si>
  <si>
    <t xml:space="preserve">Dragagem de cascalho com draga hopper - capacidade da cisterna de 2.000 m³ - DMT de 2.400 a 2.700 m</t>
  </si>
  <si>
    <t xml:space="preserve">1917107</t>
  </si>
  <si>
    <t xml:space="preserve">Dragagem de cascalho com draga hopper - capacidade da cisterna de 2.000 m³ - DMT de 2.700 a 3.000 m</t>
  </si>
  <si>
    <t xml:space="preserve">1917108</t>
  </si>
  <si>
    <t xml:space="preserve">Dragagem de cascalho com draga hopper - capacidade da cisterna de 2.000 m³ - DMT de 3.000 m</t>
  </si>
  <si>
    <t xml:space="preserve">1901583</t>
  </si>
  <si>
    <t xml:space="preserve">Dragagem de cascalho com draga hopper - capacidade da cisterna de 20.000 m³ - DMT de 1.500 a 1.800 m</t>
  </si>
  <si>
    <t xml:space="preserve">1901584</t>
  </si>
  <si>
    <t xml:space="preserve">Dragagem de cascalho com draga hopper - capacidade da cisterna de 20.000 m³ - DMT de 1.800 a 2.100 m</t>
  </si>
  <si>
    <t xml:space="preserve">1901585</t>
  </si>
  <si>
    <t xml:space="preserve">Dragagem de cascalho com draga hopper - capacidade da cisterna de 20.000 m³ - DMT de 2.100 a 2.400 m</t>
  </si>
  <si>
    <t xml:space="preserve">1901586</t>
  </si>
  <si>
    <t xml:space="preserve">Dragagem de cascalho com draga hopper - capacidade da cisterna de 20.000 m³ - DMT de 2.400 a 2.700 m</t>
  </si>
  <si>
    <t xml:space="preserve">1901587</t>
  </si>
  <si>
    <t xml:space="preserve">Dragagem de cascalho com draga hopper - capacidade da cisterna de 20.000 m³ - DMT de 2.700 a 3.000 m</t>
  </si>
  <si>
    <t xml:space="preserve">1901588</t>
  </si>
  <si>
    <t xml:space="preserve">Dragagem de cascalho com draga hopper - capacidade da cisterna de 20.000 m³ - DMT de 3.000 m</t>
  </si>
  <si>
    <t xml:space="preserve">1917139</t>
  </si>
  <si>
    <t xml:space="preserve">Dragagem de cascalho com draga hopper - capacidade da cisterna de 3.000 m³ - DMT de 1.500 a 1.800 m</t>
  </si>
  <si>
    <t xml:space="preserve">1917140</t>
  </si>
  <si>
    <t xml:space="preserve">Dragagem de cascalho com draga hopper - capacidade da cisterna de 3.000 m³ - DMT de 1.800 a 2.100 m</t>
  </si>
  <si>
    <t xml:space="preserve">1917141</t>
  </si>
  <si>
    <t xml:space="preserve">Dragagem de cascalho com draga hopper - capacidade da cisterna de 3.000 m³ - DMT de 2.100 a 2.400 m</t>
  </si>
  <si>
    <t xml:space="preserve">1917142</t>
  </si>
  <si>
    <t xml:space="preserve">Dragagem de cascalho com draga hopper - capacidade da cisterna de 3.000 m³ - DMT de 2.400 a 2.700 m</t>
  </si>
  <si>
    <t xml:space="preserve">1917143</t>
  </si>
  <si>
    <t xml:space="preserve">Dragagem de cascalho com draga hopper - capacidade da cisterna de 3.000 m³ - DMT de 2.700 a 3.000 m</t>
  </si>
  <si>
    <t xml:space="preserve">1917144</t>
  </si>
  <si>
    <t xml:space="preserve">Dragagem de cascalho com draga hopper - capacidade da cisterna de 3.000 m³ - DMT de 3.000 m</t>
  </si>
  <si>
    <t xml:space="preserve">1917175</t>
  </si>
  <si>
    <t xml:space="preserve">Dragagem de cascalho com draga hopper - capacidade da cisterna de 4.000 m³ - DMT de 1.500 a 1.800 m</t>
  </si>
  <si>
    <t xml:space="preserve">1917176</t>
  </si>
  <si>
    <t xml:space="preserve">Dragagem de cascalho com draga hopper - capacidade da cisterna de 4.000 m³ - DMT de 1.800 a 2.100 m</t>
  </si>
  <si>
    <t xml:space="preserve">1917177</t>
  </si>
  <si>
    <t xml:space="preserve">Dragagem de cascalho com draga hopper - capacidade da cisterna de 4.000 m³ - DMT de 2.100 a 2.400 m</t>
  </si>
  <si>
    <t xml:space="preserve">1917178</t>
  </si>
  <si>
    <t xml:space="preserve">Dragagem de cascalho com draga hopper - capacidade da cisterna de 4.000 m³ - DMT de 2.400 a 2.700 m</t>
  </si>
  <si>
    <t xml:space="preserve">1917179</t>
  </si>
  <si>
    <t xml:space="preserve">Dragagem de cascalho com draga hopper - capacidade da cisterna de 4.000 m³ - DMT de 2.700 a 3.000 m</t>
  </si>
  <si>
    <t xml:space="preserve">1917180</t>
  </si>
  <si>
    <t xml:space="preserve">Dragagem de cascalho com draga hopper - capacidade da cisterna de 4.000 m³ - DMT de 3.000 m</t>
  </si>
  <si>
    <t xml:space="preserve">1917211</t>
  </si>
  <si>
    <t xml:space="preserve">Dragagem de cascalho com draga hopper - capacidade da cisterna de 5.000 m³ - DMT de 1.500 a 1.800 m</t>
  </si>
  <si>
    <t xml:space="preserve">1917212</t>
  </si>
  <si>
    <t xml:space="preserve">Dragagem de cascalho com draga hopper - capacidade da cisterna de 5.000 m³ - DMT de 1.800 a 2.100 m</t>
  </si>
  <si>
    <t xml:space="preserve">1917213</t>
  </si>
  <si>
    <t xml:space="preserve">Dragagem de cascalho com draga hopper - capacidade da cisterna de 5.000 m³ - DMT de 2.100 a 2.400 m</t>
  </si>
  <si>
    <t xml:space="preserve">1917214</t>
  </si>
  <si>
    <t xml:space="preserve">Dragagem de cascalho com draga hopper - capacidade da cisterna de 5.000 m³ - DMT de 2.400 a 2.700 m</t>
  </si>
  <si>
    <t xml:space="preserve">1917215</t>
  </si>
  <si>
    <t xml:space="preserve">Dragagem de cascalho com draga hopper - capacidade da cisterna de 5.000 m³ - DMT de 2.700 a 3.000 m</t>
  </si>
  <si>
    <t xml:space="preserve">1917216</t>
  </si>
  <si>
    <t xml:space="preserve">Dragagem de cascalho com draga hopper - capacidade da cisterna de 5.000 m³ - DMT de 3.000 m</t>
  </si>
  <si>
    <t xml:space="preserve">1917031</t>
  </si>
  <si>
    <t xml:space="preserve">Dragagem de cascalho com draga hopper - capacidade da cisterna de 750 m³ - DMT de 1.500 a 1.800 m</t>
  </si>
  <si>
    <t xml:space="preserve">1917032</t>
  </si>
  <si>
    <t xml:space="preserve">Dragagem de cascalho com draga hopper - capacidade da cisterna de 750 m³ - DMT de 1.800 a 2.100 m</t>
  </si>
  <si>
    <t xml:space="preserve">1917033</t>
  </si>
  <si>
    <t xml:space="preserve">Dragagem de cascalho com draga hopper - capacidade da cisterna de 750 m³ - DMT de 2.100 a 2.400 m</t>
  </si>
  <si>
    <t xml:space="preserve">1917034</t>
  </si>
  <si>
    <t xml:space="preserve">Dragagem de cascalho com draga hopper - capacidade da cisterna de 750 m³ - DMT de 2.400 a 2.700 m</t>
  </si>
  <si>
    <t xml:space="preserve">1917035</t>
  </si>
  <si>
    <t xml:space="preserve">Dragagem de cascalho com draga hopper - capacidade da cisterna de 750 m³ - DMT de 2.700 a 3.000 m</t>
  </si>
  <si>
    <t xml:space="preserve">1917036</t>
  </si>
  <si>
    <t xml:space="preserve">Dragagem de cascalho com draga hopper - capacidade da cisterna de 750 m³ - DMT de 3.000 m</t>
  </si>
  <si>
    <t xml:space="preserve">1917605</t>
  </si>
  <si>
    <t xml:space="preserve">Dragagem de cascalho fino com draga de sucção e recalque - bomba de 1.350 kW e cortador de 170 kW - distância de recalque de 1.100 a 1.300 m</t>
  </si>
  <si>
    <t xml:space="preserve">1917606</t>
  </si>
  <si>
    <t xml:space="preserve">Dragagem de cascalho fino com draga de sucção e recalque - bomba de 1.350 kW e cortador de 170 kW - distância de recalque de 1.300 a 1.500 m</t>
  </si>
  <si>
    <t xml:space="preserve">1917607</t>
  </si>
  <si>
    <t xml:space="preserve">Dragagem de cascalho fino com draga de sucção e recalque - bomba de 1.350 kW e cortador de 170 kW - distância de recalque de 1.500 a 1.700 m</t>
  </si>
  <si>
    <t xml:space="preserve">1917608</t>
  </si>
  <si>
    <t xml:space="preserve">Dragagem de cascalho fino com draga de sucção e recalque - bomba de 1.350 kW e cortador de 170 kW - distância de recalque de 1.700 a 1.900 m</t>
  </si>
  <si>
    <t xml:space="preserve">1917609</t>
  </si>
  <si>
    <t xml:space="preserve">Dragagem de cascalho fino com draga de sucção e recalque - bomba de 1.350 kW e cortador de 170 kW - distância de recalque de 1.900 a 2.100 m</t>
  </si>
  <si>
    <t xml:space="preserve">1917610</t>
  </si>
  <si>
    <t xml:space="preserve">Dragagem de cascalho fino com draga de sucção e recalque - bomba de 1.350 kW e cortador de 170 kW - distância de recalque de 2.100 a 2.300 m</t>
  </si>
  <si>
    <t xml:space="preserve">1917611</t>
  </si>
  <si>
    <t xml:space="preserve">Dragagem de cascalho fino com draga de sucção e recalque - bomba de 1.350 kW e cortador de 170 kW - distância de recalque de 2.300 a 2.500 m</t>
  </si>
  <si>
    <t xml:space="preserve">1917612</t>
  </si>
  <si>
    <t xml:space="preserve">Dragagem de cascalho fino com draga de sucção e recalque - bomba de 1.350 kW e cortador de 170 kW - distância de recalque de 2.500 a 2.700 m</t>
  </si>
  <si>
    <t xml:space="preserve">1917613</t>
  </si>
  <si>
    <t xml:space="preserve">Dragagem de cascalho fino com draga de sucção e recalque - bomba de 1.350 kW e cortador de 170 kW - distância de recalque de 2.700 a 2.900 m</t>
  </si>
  <si>
    <t xml:space="preserve">1917614</t>
  </si>
  <si>
    <t xml:space="preserve">Dragagem de cascalho fino com draga de sucção e recalque - bomba de 1.350 kW e cortador de 170 kW - distância de recalque de 2.900 a 3.100 m</t>
  </si>
  <si>
    <t xml:space="preserve">1917615</t>
  </si>
  <si>
    <t xml:space="preserve">Dragagem de cascalho fino com draga de sucção e recalque - bomba de 1.350 kW e cortador de 170 kW - distância de recalque de 3.100 a 3.300 m</t>
  </si>
  <si>
    <t xml:space="preserve">1917616</t>
  </si>
  <si>
    <t xml:space="preserve">Dragagem de cascalho fino com draga de sucção e recalque - bomba de 1.350 kW e cortador de 170 kW - distância de recalque de 3.300 a 3.500 m</t>
  </si>
  <si>
    <t xml:space="preserve">1917617</t>
  </si>
  <si>
    <t xml:space="preserve">Dragagem de cascalho fino com draga de sucção e recalque - bomba de 1.350 kW e cortador de 170 kW - distância de recalque de 3.500 a 3.700 m</t>
  </si>
  <si>
    <t xml:space="preserve">1917618</t>
  </si>
  <si>
    <t xml:space="preserve">Dragagem de cascalho fino com draga de sucção e recalque - bomba de 1.350 kW e cortador de 170 kW - distância de recalque de 3.700 a 3.900 m</t>
  </si>
  <si>
    <t xml:space="preserve">1917619</t>
  </si>
  <si>
    <t xml:space="preserve">Dragagem de cascalho fino com draga de sucção e recalque - bomba de 1.350 kW e cortador de 170 kW - distância de recalque de 3.900 a 4.100 m</t>
  </si>
  <si>
    <t xml:space="preserve">1917602</t>
  </si>
  <si>
    <t xml:space="preserve">Dragagem de cascalho fino com draga de sucção e recalque - bomba de 1.350 kW e cortador de 170 kW - distância de recalque de 500 a 700 m</t>
  </si>
  <si>
    <t xml:space="preserve">1917603</t>
  </si>
  <si>
    <t xml:space="preserve">Dragagem de cascalho fino com draga de sucção e recalque - bomba de 1.350 kW e cortador de 170 kW - distância de recalque de 700 a 900 m</t>
  </si>
  <si>
    <t xml:space="preserve">1917604</t>
  </si>
  <si>
    <t xml:space="preserve">Dragagem de cascalho fino com draga de sucção e recalque - bomba de 1.350 kW e cortador de 170 kW - distância de recalque de 900 a 1.100 m</t>
  </si>
  <si>
    <t xml:space="preserve">1917740</t>
  </si>
  <si>
    <t xml:space="preserve">Dragagem de cascalho fino com draga de sucção e recalque - bomba de 1.350 kW e cortador de 170 kW - distância de recalque de até 500 m</t>
  </si>
  <si>
    <t xml:space="preserve">1917263</t>
  </si>
  <si>
    <t xml:space="preserve">Dragagem de cascalho fino com draga de sucção e recalque - bomba de 294 kW e cortador de 30 kW - distância de recalque de 1.100 a 1.300 m</t>
  </si>
  <si>
    <t xml:space="preserve">1917264</t>
  </si>
  <si>
    <t xml:space="preserve">Dragagem de cascalho fino com draga de sucção e recalque - bomba de 294 kW e cortador de 30 kW - distância de recalque de 1.300 a 1.500 m</t>
  </si>
  <si>
    <t xml:space="preserve">1917265</t>
  </si>
  <si>
    <t xml:space="preserve">Dragagem de cascalho fino com draga de sucção e recalque - bomba de 294 kW e cortador de 30 kW - distância de recalque de 1.500 a 1.700 m</t>
  </si>
  <si>
    <t xml:space="preserve">1917260</t>
  </si>
  <si>
    <t xml:space="preserve">Dragagem de cascalho fino com draga de sucção e recalque - bomba de 294 kW e cortador de 30 kW - distância de recalque de 500 a 700 m</t>
  </si>
  <si>
    <t xml:space="preserve">1917261</t>
  </si>
  <si>
    <t xml:space="preserve">Dragagem de cascalho fino com draga de sucção e recalque - bomba de 294 kW e cortador de 30 kW - distância de recalque de 700 a 900 m</t>
  </si>
  <si>
    <t xml:space="preserve">1917262</t>
  </si>
  <si>
    <t xml:space="preserve">Dragagem de cascalho fino com draga de sucção e recalque - bomba de 294 kW e cortador de 30 kW - distância de recalque de 900 a 1.100 m</t>
  </si>
  <si>
    <t xml:space="preserve">1917727</t>
  </si>
  <si>
    <t xml:space="preserve">Dragagem de cascalho fino com draga de sucção e recalque - bomba de 294 kW e cortador de 30 kW - distância de recalque de até 500 m</t>
  </si>
  <si>
    <t xml:space="preserve">1917351</t>
  </si>
  <si>
    <t xml:space="preserve">Dragagem de cascalho fino com draga de sucção e recalque - bomba de 483 kW e cortador de 55 kW - distância de recalque de 1.100 a 1.300 m</t>
  </si>
  <si>
    <t xml:space="preserve">1917352</t>
  </si>
  <si>
    <t xml:space="preserve">Dragagem de cascalho fino com draga de sucção e recalque - bomba de 483 kW e cortador de 55 kW - distância de recalque de 1.300 a 1.500 m</t>
  </si>
  <si>
    <t xml:space="preserve">1917353</t>
  </si>
  <si>
    <t xml:space="preserve">Dragagem de cascalho fino com draga de sucção e recalque - bomba de 483 kW e cortador de 55 kW - distância de recalque de 1.500 a 1.700 m</t>
  </si>
  <si>
    <t xml:space="preserve">1917354</t>
  </si>
  <si>
    <t xml:space="preserve">Dragagem de cascalho fino com draga de sucção e recalque - bomba de 483 kW e cortador de 55 kW - distância de recalque de 1.700 a 1.900 m</t>
  </si>
  <si>
    <t xml:space="preserve">1917355</t>
  </si>
  <si>
    <t xml:space="preserve">Dragagem de cascalho fino com draga de sucção e recalque - bomba de 483 kW e cortador de 55 kW - distância de recalque de 1.900 a 2.100 m</t>
  </si>
  <si>
    <t xml:space="preserve">1917356</t>
  </si>
  <si>
    <t xml:space="preserve">Dragagem de cascalho fino com draga de sucção e recalque - bomba de 483 kW e cortador de 55 kW - distância de recalque de 2.100 a 2.300 m</t>
  </si>
  <si>
    <t xml:space="preserve">1917357</t>
  </si>
  <si>
    <t xml:space="preserve">Dragagem de cascalho fino com draga de sucção e recalque - bomba de 483 kW e cortador de 55 kW - distância de recalque de 2.300 a 2.500 m</t>
  </si>
  <si>
    <t xml:space="preserve">1917348</t>
  </si>
  <si>
    <t xml:space="preserve">Dragagem de cascalho fino com draga de sucção e recalque - bomba de 483 kW e cortador de 55 kW - distância de recalque de 500 a 700 m</t>
  </si>
  <si>
    <t xml:space="preserve">1917349</t>
  </si>
  <si>
    <t xml:space="preserve">Dragagem de cascalho fino com draga de sucção e recalque - bomba de 483 kW e cortador de 55 kW - distância de recalque de 700 a 900 m</t>
  </si>
  <si>
    <t xml:space="preserve">1917350</t>
  </si>
  <si>
    <t xml:space="preserve">Dragagem de cascalho fino com draga de sucção e recalque - bomba de 483 kW e cortador de 55 kW - distância de recalque de 900 a 1.100 m</t>
  </si>
  <si>
    <t xml:space="preserve">1917731</t>
  </si>
  <si>
    <t xml:space="preserve">Dragagem de cascalho fino com draga de sucção e recalque - bomba de 483 kW e cortador de 55 kW - distância de recalque de até 500 m</t>
  </si>
  <si>
    <t xml:space="preserve">1917463</t>
  </si>
  <si>
    <t xml:space="preserve">Dragagem de cascalho fino com draga de sucção e recalque - bomba de 746 kW e cortador de 110 kW - distância de recalque de 1.100 a 1.300 m</t>
  </si>
  <si>
    <t xml:space="preserve">1917464</t>
  </si>
  <si>
    <t xml:space="preserve">Dragagem de cascalho fino com draga de sucção e recalque - bomba de 746 kW e cortador de 110 kW - distância de recalque de 1.300 a 1.500 m</t>
  </si>
  <si>
    <t xml:space="preserve">1917465</t>
  </si>
  <si>
    <t xml:space="preserve">Dragagem de cascalho fino com draga de sucção e recalque - bomba de 746 kW e cortador de 110 kW - distância de recalque de 1.500 a 1.700 m</t>
  </si>
  <si>
    <t xml:space="preserve">1917466</t>
  </si>
  <si>
    <t xml:space="preserve">Dragagem de cascalho fino com draga de sucção e recalque - bomba de 746 kW e cortador de 110 kW - distância de recalque de 1.700 a 1.900 m</t>
  </si>
  <si>
    <t xml:space="preserve">1917467</t>
  </si>
  <si>
    <t xml:space="preserve">Dragagem de cascalho fino com draga de sucção e recalque - bomba de 746 kW e cortador de 110 kW - distância de recalque de 1.900 a 2.100 m</t>
  </si>
  <si>
    <t xml:space="preserve">1917468</t>
  </si>
  <si>
    <t xml:space="preserve">Dragagem de cascalho fino com draga de sucção e recalque - bomba de 746 kW e cortador de 110 kW - distância de recalque de 2.100 a 2.300 m</t>
  </si>
  <si>
    <t xml:space="preserve">1917469</t>
  </si>
  <si>
    <t xml:space="preserve">Dragagem de cascalho fino com draga de sucção e recalque - bomba de 746 kW e cortador de 110 kW - distância de recalque de 2.300 a 2.500 m</t>
  </si>
  <si>
    <t xml:space="preserve">1917470</t>
  </si>
  <si>
    <t xml:space="preserve">Dragagem de cascalho fino com draga de sucção e recalque - bomba de 746 kW e cortador de 110 kW - distância de recalque de 2.500 a 2.700 m</t>
  </si>
  <si>
    <t xml:space="preserve">1917471</t>
  </si>
  <si>
    <t xml:space="preserve">Dragagem de cascalho fino com draga de sucção e recalque - bomba de 746 kW e cortador de 110 kW - distância de recalque de 2.700 a 2.900 m</t>
  </si>
  <si>
    <t xml:space="preserve">1917472</t>
  </si>
  <si>
    <t xml:space="preserve">Dragagem de cascalho fino com draga de sucção e recalque - bomba de 746 kW e cortador de 110 kW - distância de recalque de 2.900 a 3.100 m</t>
  </si>
  <si>
    <t xml:space="preserve">1917460</t>
  </si>
  <si>
    <t xml:space="preserve">Dragagem de cascalho fino com draga de sucção e recalque - bomba de 746 kW e cortador de 110 kW - distância de recalque de 500 a 700 m</t>
  </si>
  <si>
    <t xml:space="preserve">1917461</t>
  </si>
  <si>
    <t xml:space="preserve">Dragagem de cascalho fino com draga de sucção e recalque - bomba de 746 kW e cortador de 110 kW - distância de recalque de 700 a 900 m</t>
  </si>
  <si>
    <t xml:space="preserve">1917462</t>
  </si>
  <si>
    <t xml:space="preserve">Dragagem de cascalho fino com draga de sucção e recalque - bomba de 746 kW e cortador de 110 kW - distância de recalque de 900 a 1.100 m</t>
  </si>
  <si>
    <t xml:space="preserve">1917735</t>
  </si>
  <si>
    <t xml:space="preserve">Dragagem de cascalho fino com draga de sucção e recalque - bomba de 746 kW e cortador de 110 kW - distância de recalque de até 500 m</t>
  </si>
  <si>
    <t xml:space="preserve">1917061</t>
  </si>
  <si>
    <t xml:space="preserve">Dragagem de cascalho fino com draga hopper - capacidade da cisterna de 1.000 m³ - DMT de 1.500 a 1.800 m</t>
  </si>
  <si>
    <t xml:space="preserve">1917062</t>
  </si>
  <si>
    <t xml:space="preserve">Dragagem de cascalho fino com draga hopper - capacidade da cisterna de 1.000 m³ - DMT de 1.800 a 2.100 m</t>
  </si>
  <si>
    <t xml:space="preserve">1917063</t>
  </si>
  <si>
    <t xml:space="preserve">Dragagem de cascalho fino com draga hopper - capacidade da cisterna de 1.000 m³ - DMT de 2.100 a 2.400 m</t>
  </si>
  <si>
    <t xml:space="preserve">1917064</t>
  </si>
  <si>
    <t xml:space="preserve">Dragagem de cascalho fino com draga hopper - capacidade da cisterna de 1.000 m³ - DMT de 2.400 a 2.700 m</t>
  </si>
  <si>
    <t xml:space="preserve">1917065</t>
  </si>
  <si>
    <t xml:space="preserve">Dragagem de cascalho fino com draga hopper - capacidade da cisterna de 1.000 m³ - DMT de 2.700 a 3.000 m</t>
  </si>
  <si>
    <t xml:space="preserve">1917066</t>
  </si>
  <si>
    <t xml:space="preserve">Dragagem de cascalho fino com draga hopper - capacidade da cisterna de 1.000 m³ - DMT de 3.000 m</t>
  </si>
  <si>
    <t xml:space="preserve">1901590</t>
  </si>
  <si>
    <t xml:space="preserve">Dragagem de cascalho fino com draga hopper - capacidade da cisterna de 10.000 m³ - DMT de 1.500 a 1.800 m</t>
  </si>
  <si>
    <t xml:space="preserve">1901591</t>
  </si>
  <si>
    <t xml:space="preserve">Dragagem de cascalho fino com draga hopper - capacidade da cisterna de 10.000 m³ - DMT de 1.800 a 2.100 m</t>
  </si>
  <si>
    <t xml:space="preserve">1901592</t>
  </si>
  <si>
    <t xml:space="preserve">Dragagem de cascalho fino com draga hopper - capacidade da cisterna de 10.000 m³ - DMT de 2.100 a 2.400 m</t>
  </si>
  <si>
    <t xml:space="preserve">1901593</t>
  </si>
  <si>
    <t xml:space="preserve">Dragagem de cascalho fino com draga hopper - capacidade da cisterna de 10.000 m³ - DMT de 2.400 a 2.700 m</t>
  </si>
  <si>
    <t xml:space="preserve">1901594</t>
  </si>
  <si>
    <t xml:space="preserve">Dragagem de cascalho fino com draga hopper - capacidade da cisterna de 10.000 m³ - DMT de 2.700 a 3.000 m</t>
  </si>
  <si>
    <t xml:space="preserve">1901589</t>
  </si>
  <si>
    <t xml:space="preserve">Dragagem de cascalho fino com draga hopper - capacidade da cisterna de 10.000 m³ - DMT de 3.000 m</t>
  </si>
  <si>
    <t xml:space="preserve">1901596</t>
  </si>
  <si>
    <t xml:space="preserve">Dragagem de cascalho fino com draga hopper - capacidade da cisterna de 15.000 m³ - DMT de 1.500 a 1.800 m</t>
  </si>
  <si>
    <t xml:space="preserve">1901597</t>
  </si>
  <si>
    <t xml:space="preserve">Dragagem de cascalho fino com draga hopper - capacidade da cisterna de 15.000 m³ - DMT de 1.800 a 2.100 m</t>
  </si>
  <si>
    <t xml:space="preserve">1901598</t>
  </si>
  <si>
    <t xml:space="preserve">Dragagem de cascalho fino com draga hopper - capacidade da cisterna de 15.000 m³ - DMT de 2.100 a 2.400 m</t>
  </si>
  <si>
    <t xml:space="preserve">1901599</t>
  </si>
  <si>
    <t xml:space="preserve">Dragagem de cascalho fino com draga hopper - capacidade da cisterna de 15.000 m³ - DMT de 2.400 a 2.700 m</t>
  </si>
  <si>
    <t xml:space="preserve">1901600</t>
  </si>
  <si>
    <t xml:space="preserve">Dragagem de cascalho fino com draga hopper - capacidade da cisterna de 15.000 m³ - DMT de 2.700 a 3.000 m</t>
  </si>
  <si>
    <t xml:space="preserve">1901595</t>
  </si>
  <si>
    <t xml:space="preserve">Dragagem de cascalho fino com draga hopper - capacidade da cisterna de 15.000 m³ - DMT de 3.000 m</t>
  </si>
  <si>
    <t xml:space="preserve">1917097</t>
  </si>
  <si>
    <t xml:space="preserve">Dragagem de cascalho fino com draga hopper - capacidade da cisterna de 2.000 m³ - DMT de 1.500 a 1.800 m</t>
  </si>
  <si>
    <t xml:space="preserve">1917098</t>
  </si>
  <si>
    <t xml:space="preserve">Dragagem de cascalho fino com draga hopper - capacidade da cisterna de 2.000 m³ - DMT de 1.800 a 2.100 m</t>
  </si>
  <si>
    <t xml:space="preserve">1917099</t>
  </si>
  <si>
    <t xml:space="preserve">Dragagem de cascalho fino com draga hopper - capacidade da cisterna de 2.000 m³ - DMT de 2.100 a 2.400 m</t>
  </si>
  <si>
    <t xml:space="preserve">1917100</t>
  </si>
  <si>
    <t xml:space="preserve">Dragagem de cascalho fino com draga hopper - capacidade da cisterna de 2.000 m³ - DMT de 2.400 a 2.700 m</t>
  </si>
  <si>
    <t xml:space="preserve">1917101</t>
  </si>
  <si>
    <t xml:space="preserve">Dragagem de cascalho fino com draga hopper - capacidade da cisterna de 2.000 m³ - DMT de 2.700 a 3.000 m</t>
  </si>
  <si>
    <t xml:space="preserve">1917102</t>
  </si>
  <si>
    <t xml:space="preserve">Dragagem de cascalho fino com draga hopper - capacidade da cisterna de 2.000 m³ - DMT de 3.000 m</t>
  </si>
  <si>
    <t xml:space="preserve">1901601</t>
  </si>
  <si>
    <t xml:space="preserve">Dragagem de cascalho fino com draga hopper - capacidade da cisterna de 20.000 m³ - DMT de 1.500 a 1.800 m</t>
  </si>
  <si>
    <t xml:space="preserve">1901602</t>
  </si>
  <si>
    <t xml:space="preserve">Dragagem de cascalho fino com draga hopper - capacidade da cisterna de 20.000 m³ - DMT de 1.800 a 2.100 m</t>
  </si>
  <si>
    <t xml:space="preserve">1901603</t>
  </si>
  <si>
    <t xml:space="preserve">Dragagem de cascalho fino com draga hopper - capacidade da cisterna de 20.000 m³ - DMT de 2.100 a 2.400 m</t>
  </si>
  <si>
    <t xml:space="preserve">1901604</t>
  </si>
  <si>
    <t xml:space="preserve">Dragagem de cascalho fino com draga hopper - capacidade da cisterna de 20.000 m³ - DMT de 2.400 a 2.700 m</t>
  </si>
  <si>
    <t xml:space="preserve">1901605</t>
  </si>
  <si>
    <t xml:space="preserve">Dragagem de cascalho fino com draga hopper - capacidade da cisterna de 20.000 m³ - DMT de 2.700 a 3.000 m</t>
  </si>
  <si>
    <t xml:space="preserve">1901606</t>
  </si>
  <si>
    <t xml:space="preserve">Dragagem de cascalho fino com draga hopper - capacidade da cisterna de 20.000 m³ - DMT de 3.000 m</t>
  </si>
  <si>
    <t xml:space="preserve">1917133</t>
  </si>
  <si>
    <t xml:space="preserve">Dragagem de cascalho fino com draga hopper - capacidade da cisterna de 3.000 m³ - DMT de 1.500 a 1.800 m</t>
  </si>
  <si>
    <t xml:space="preserve">1917134</t>
  </si>
  <si>
    <t xml:space="preserve">Dragagem de cascalho fino com draga hopper - capacidade da cisterna de 3.000 m³ - DMT de 1.800 a 2.100 m</t>
  </si>
  <si>
    <t xml:space="preserve">1917135</t>
  </si>
  <si>
    <t xml:space="preserve">Dragagem de cascalho fino com draga hopper - capacidade da cisterna de 3.000 m³ - DMT de 2.100 a 2.400 m</t>
  </si>
  <si>
    <t xml:space="preserve">1917136</t>
  </si>
  <si>
    <t xml:space="preserve">Dragagem de cascalho fino com draga hopper - capacidade da cisterna de 3.000 m³ - DMT de 2.400 a 2.700 m</t>
  </si>
  <si>
    <t xml:space="preserve">1917137</t>
  </si>
  <si>
    <t xml:space="preserve">Dragagem de cascalho fino com draga hopper - capacidade da cisterna de 3.000 m³ - DMT de 2.700 a 3.000 m</t>
  </si>
  <si>
    <t xml:space="preserve">1917138</t>
  </si>
  <si>
    <t xml:space="preserve">Dragagem de cascalho fino com draga hopper - capacidade da cisterna de 3.000 m³ - DMT de 3.000 m</t>
  </si>
  <si>
    <t xml:space="preserve">1917169</t>
  </si>
  <si>
    <t xml:space="preserve">Dragagem de cascalho fino com draga hopper - capacidade da cisterna de 4.000 m³ - DMT de 1.500 a 1.800 m</t>
  </si>
  <si>
    <t xml:space="preserve">1917170</t>
  </si>
  <si>
    <t xml:space="preserve">Dragagem de cascalho fino com draga hopper - capacidade da cisterna de 4.000 m³ - DMT de 1.800 a 2.100 m</t>
  </si>
  <si>
    <t xml:space="preserve">1917171</t>
  </si>
  <si>
    <t xml:space="preserve">Dragagem de cascalho fino com draga hopper - capacidade da cisterna de 4.000 m³ - DMT de 2.100 a 2.400 m</t>
  </si>
  <si>
    <t xml:space="preserve">1917172</t>
  </si>
  <si>
    <t xml:space="preserve">Dragagem de cascalho fino com draga hopper - capacidade da cisterna de 4.000 m³ - DMT de 2.400 a 2.700 m</t>
  </si>
  <si>
    <t xml:space="preserve">1917173</t>
  </si>
  <si>
    <t xml:space="preserve">Dragagem de cascalho fino com draga hopper - capacidade da cisterna de 4.000 m³ - DMT de 2.700 a 3.000 m</t>
  </si>
  <si>
    <t xml:space="preserve">1917174</t>
  </si>
  <si>
    <t xml:space="preserve">Dragagem de cascalho fino com draga hopper - capacidade da cisterna de 4.000 m³ - DMT de 3.000 m</t>
  </si>
  <si>
    <t xml:space="preserve">1917205</t>
  </si>
  <si>
    <t xml:space="preserve">Dragagem de cascalho fino com draga hopper - capacidade da cisterna de 5.000 m³ - DMT de 1.500 a 1.800 m</t>
  </si>
  <si>
    <t xml:space="preserve">1917206</t>
  </si>
  <si>
    <t xml:space="preserve">Dragagem de cascalho fino com draga hopper - capacidade da cisterna de 5.000 m³ - DMT de 1.800 a 2.100 m</t>
  </si>
  <si>
    <t xml:space="preserve">1917207</t>
  </si>
  <si>
    <t xml:space="preserve">Dragagem de cascalho fino com draga hopper - capacidade da cisterna de 5.000 m³ - DMT de 2.100 a 2.400 m</t>
  </si>
  <si>
    <t xml:space="preserve">1917208</t>
  </si>
  <si>
    <t xml:space="preserve">Dragagem de cascalho fino com draga hopper - capacidade da cisterna de 5.000 m³ - DMT de 2.400 a 2.700 m</t>
  </si>
  <si>
    <t xml:space="preserve">1917209</t>
  </si>
  <si>
    <t xml:space="preserve">Dragagem de cascalho fino com draga hopper - capacidade da cisterna de 5.000 m³ - DMT de 2.700 a 3.000 m</t>
  </si>
  <si>
    <t xml:space="preserve">1917210</t>
  </si>
  <si>
    <t xml:space="preserve">Dragagem de cascalho fino com draga hopper - capacidade da cisterna de 5.000 m³ - DMT de 3.000 m</t>
  </si>
  <si>
    <t xml:space="preserve">1917025</t>
  </si>
  <si>
    <t xml:space="preserve">Dragagem de cascalho fino com draga hopper - capacidade da cisterna de 750 m³ - DMT de 1.500 a 1.800 m</t>
  </si>
  <si>
    <t xml:space="preserve">1917026</t>
  </si>
  <si>
    <t xml:space="preserve">Dragagem de cascalho fino com draga hopper - capacidade da cisterna de 750 m³ - DMT de 1.800 a 2.100 m</t>
  </si>
  <si>
    <t xml:space="preserve">1917027</t>
  </si>
  <si>
    <t xml:space="preserve">Dragagem de cascalho fino com draga hopper - capacidade da cisterna de 750 m³ - DMT de 2.100 a 2.400 m</t>
  </si>
  <si>
    <t xml:space="preserve">1917028</t>
  </si>
  <si>
    <t xml:space="preserve">Dragagem de cascalho fino com draga hopper - capacidade da cisterna de 750 m³ - DMT de 2.400 a 2.700 m</t>
  </si>
  <si>
    <t xml:space="preserve">1917029</t>
  </si>
  <si>
    <t xml:space="preserve">Dragagem de cascalho fino com draga hopper - capacidade da cisterna de 750 m³ - DMT de 2.700 a 3.000 m</t>
  </si>
  <si>
    <t xml:space="preserve">1917030</t>
  </si>
  <si>
    <t xml:space="preserve">Dragagem de cascalho fino com draga hopper - capacidade da cisterna de 750 m³ - DMT de 3.000 m</t>
  </si>
  <si>
    <t xml:space="preserve">1917629</t>
  </si>
  <si>
    <t xml:space="preserve">Dragagem de material de 1ª categoria com clamshell sobre pontão flutuante - capacidade da caçamba de 4,6 m³ - transporte com batelão sem propulsão com capacidade de 100 t - DMT 0 a 300 m</t>
  </si>
  <si>
    <t xml:space="preserve">1917633</t>
  </si>
  <si>
    <t xml:space="preserve">Dragagem de material de 1ª categoria com clamshell sobre pontão flutuante - capacidade da caçamba de 4,6 m³ - transporte com batelão sem propulsão com capacidade de 100 t - DMT 1.200 a 1.500 m</t>
  </si>
  <si>
    <t xml:space="preserve">1917634</t>
  </si>
  <si>
    <t xml:space="preserve">Dragagem de material de 1ª categoria com clamshell sobre pontão flutuante - capacidade da caçamba de 4,6 m³ - transporte com batelão sem propulsão com capacidade de 100 t - DMT 1.500 a 1.800 m</t>
  </si>
  <si>
    <t xml:space="preserve">1917635</t>
  </si>
  <si>
    <t xml:space="preserve">Dragagem de material de 1ª categoria com clamshell sobre pontão flutuante - capacidade da caçamba de 4,6 m³ - transporte com batelão sem propulsão com capacidade de 100 t - DMT 1.800 a 2.100 m</t>
  </si>
  <si>
    <t xml:space="preserve">1917636</t>
  </si>
  <si>
    <t xml:space="preserve">Dragagem de material de 1ª categoria com clamshell sobre pontão flutuante - capacidade da caçamba de 4,6 m³ - transporte com batelão sem propulsão com capacidade de 100 t - DMT 2.100 a 2.400 m</t>
  </si>
  <si>
    <t xml:space="preserve">1917637</t>
  </si>
  <si>
    <t xml:space="preserve">Dragagem de material de 1ª categoria com clamshell sobre pontão flutuante - capacidade da caçamba de 4,6 m³ - transporte com batelão sem propulsão com capacidade de 100 t - DMT 2.400 a 2.700 m</t>
  </si>
  <si>
    <t xml:space="preserve">1917638</t>
  </si>
  <si>
    <t xml:space="preserve">Dragagem de material de 1ª categoria com clamshell sobre pontão flutuante - capacidade da caçamba de 4,6 m³ - transporte com batelão sem propulsão com capacidade de 100 t - DMT 2.700 a 3.000 m</t>
  </si>
  <si>
    <t xml:space="preserve">1917630</t>
  </si>
  <si>
    <t xml:space="preserve">Dragagem de material de 1ª categoria com clamshell sobre pontão flutuante - capacidade da caçamba de 4,6 m³ - transporte com batelão sem propulsão com capacidade de 100 t - DMT 300 a 600 m</t>
  </si>
  <si>
    <t xml:space="preserve">1917631</t>
  </si>
  <si>
    <t xml:space="preserve">Dragagem de material de 1ª categoria com clamshell sobre pontão flutuante - capacidade da caçamba de 4,6 m³ - transporte com batelão sem propulsão com capacidade de 100 t - DMT 600 a 900 m</t>
  </si>
  <si>
    <t xml:space="preserve">1917632</t>
  </si>
  <si>
    <t xml:space="preserve">Dragagem de material de 1ª categoria com clamshell sobre pontão flutuante - capacidade da caçamba de 4,6 m³ - transporte com batelão sem propulsão com capacidade de 100 t - DMT 900 a 1.200 m</t>
  </si>
  <si>
    <t xml:space="preserve">1917639</t>
  </si>
  <si>
    <t xml:space="preserve">Dragagem de material de 1ª categoria com clamshell sobre pontão flutuante - capacidade da caçamba de 4,6 m³ - transporte com batelão sem propulsão com capacidade de 100 t - DMT de 3.000 m</t>
  </si>
  <si>
    <t xml:space="preserve">1917646</t>
  </si>
  <si>
    <t xml:space="preserve">Dragagem de material de 1ª categoria com dragline - caçamba de 2,1 m³ - caminho de serviço em leito natural - DMT 1.000 a 1.200 m - com caminhão de 14 m³ e carregadeira</t>
  </si>
  <si>
    <t xml:space="preserve">1917647</t>
  </si>
  <si>
    <t xml:space="preserve">Dragagem de material de 1ª categoria com dragline - caçamba de 2,1 m³ - caminho de serviço em leito natural - DMT 1.200 a 1.400 m - com caminhão de 14 m³ e carregadeira</t>
  </si>
  <si>
    <t xml:space="preserve">1917648</t>
  </si>
  <si>
    <t xml:space="preserve">Dragagem de material de 1ª categoria com dragline - caçamba de 2,1 m³ - caminho de serviço em leito natural - DMT 1.400 a 1.600 m - com caminhão de 14 m³ e carregadeira</t>
  </si>
  <si>
    <t xml:space="preserve">1917649</t>
  </si>
  <si>
    <t xml:space="preserve">Dragagem de material de 1ª categoria com dragline - caçamba de 2,1 m³ - caminho de serviço em leito natural - DMT 1.600 a 1.800 m - com caminhão de 14 m³ e carregadeira</t>
  </si>
  <si>
    <t xml:space="preserve">1917650</t>
  </si>
  <si>
    <t xml:space="preserve">Dragagem de material de 1ª categoria com dragline - caçamba de 2,1 m³ - caminho de serviço em leito natural - DMT 1.800 a 2.000 m - com caminhão de 14 m³ e carregadeira</t>
  </si>
  <si>
    <t xml:space="preserve">1917651</t>
  </si>
  <si>
    <t xml:space="preserve">Dragagem de material de 1ª categoria com dragline - caçamba de 2,1 m³ - caminho de serviço em leito natural - DMT 2.000 a 2.500 m - com caminhão de 14 m³ e carregadeira</t>
  </si>
  <si>
    <t xml:space="preserve">1917652</t>
  </si>
  <si>
    <t xml:space="preserve">Dragagem de material de 1ª categoria com dragline - caçamba de 2,1 m³ - caminho de serviço em leito natural - DMT 2.500 a 3.000 m - com caminhão de 14 m³ e carregadeira</t>
  </si>
  <si>
    <t xml:space="preserve">1917642</t>
  </si>
  <si>
    <t xml:space="preserve">Dragagem de material de 1ª categoria com dragline - caçamba de 2,1 m³ - caminho de serviço em leito natural - DMT 200 a 400 m - com caminhão de 14 m³ e carregadeira</t>
  </si>
  <si>
    <t xml:space="preserve">1917643</t>
  </si>
  <si>
    <t xml:space="preserve">Dragagem de material de 1ª categoria com dragline - caçamba de 2,1 m³ - caminho de serviço em leito natural - DMT 400 a 600 m - com caminhão de 14 m³ e carregadeira</t>
  </si>
  <si>
    <t xml:space="preserve">1917641</t>
  </si>
  <si>
    <t xml:space="preserve">Dragagem de material de 1ª categoria com dragline - caçamba de 2,1 m³ - caminho de serviço em leito natural - DMT 50 a 200 m - com caminhão de 14 m³ e carregadeira</t>
  </si>
  <si>
    <t xml:space="preserve">1917644</t>
  </si>
  <si>
    <t xml:space="preserve">Dragagem de material de 1ª categoria com dragline - caçamba de 2,1 m³ - caminho de serviço em leito natural - DMT 600 a 800 m - com caminhão de 14 m³ e carregadeira</t>
  </si>
  <si>
    <t xml:space="preserve">1917645</t>
  </si>
  <si>
    <t xml:space="preserve">Dragagem de material de 1ª categoria com dragline - caçamba de 2,1 m³ - caminho de serviço em leito natural - DMT 800 a 1.000 m - com caminhão de 14 m³ e carregadeira</t>
  </si>
  <si>
    <t xml:space="preserve">1917653</t>
  </si>
  <si>
    <t xml:space="preserve">Dragagem de material de 1ª categoria com dragline - caçamba de 2,1 m³ - caminho de serviço em leito natural - DMT de 3.000 m - com caminhão de 14 m³ e carregadeira</t>
  </si>
  <si>
    <t xml:space="preserve">1917659</t>
  </si>
  <si>
    <t xml:space="preserve">Dragagem de material de 1ª categoria com dragline - caçamba de 2,1 m³ - caminho de serviço em revestimento primário - DMT 1.000 a 1.200 m - com caminhão de 14 m³ e carregadeira</t>
  </si>
  <si>
    <t xml:space="preserve">1917660</t>
  </si>
  <si>
    <t xml:space="preserve">Dragagem de material de 1ª categoria com dragline - caçamba de 2,1 m³ - caminho de serviço em revestimento primário - DMT 1.200 a 1.400 m - com caminhão de 14 m³ e carregadeira</t>
  </si>
  <si>
    <t xml:space="preserve">1917661</t>
  </si>
  <si>
    <t xml:space="preserve">Dragagem de material de 1ª categoria com dragline - caçamba de 2,1 m³ - caminho de serviço em revestimento primário - DMT 1.400 a 1.600 m - com caminhão de 14 m³ e carregadeira</t>
  </si>
  <si>
    <t xml:space="preserve">1917662</t>
  </si>
  <si>
    <t xml:space="preserve">Dragagem de material de 1ª categoria com dragline - caçamba de 2,1 m³ - caminho de serviço em revestimento primário - DMT 1.600 a 1.800 m - com caminhão de 14 m³ e carregadeira</t>
  </si>
  <si>
    <t xml:space="preserve">1917663</t>
  </si>
  <si>
    <t xml:space="preserve">Dragagem de material de 1ª categoria com dragline - caçamba de 2,1 m³ - caminho de serviço em revestimento primário - DMT 1.800 a 2.000 m - com caminhão de 14 m³ e carregadeira</t>
  </si>
  <si>
    <t xml:space="preserve">1917664</t>
  </si>
  <si>
    <t xml:space="preserve">Dragagem de material de 1ª categoria com dragline - caçamba de 2,1 m³ - caminho de serviço em revestimento primário - DMT 2.000 a 2.500 m - com caminhão de 14 m³ e carregadeira</t>
  </si>
  <si>
    <t xml:space="preserve">1917665</t>
  </si>
  <si>
    <t xml:space="preserve">Dragagem de material de 1ª categoria com dragline - caçamba de 2,1 m³ - caminho de serviço em revestimento primário - DMT 2.500 a 3.000 m - com caminhão de 14 m³ e carregadeira</t>
  </si>
  <si>
    <t xml:space="preserve">1917655</t>
  </si>
  <si>
    <t xml:space="preserve">Dragagem de material de 1ª categoria com dragline - caçamba de 2,1 m³ - caminho de serviço em revestimento primário - DMT 200 a 400 m - com caminhão de 14 m³ e carregadeira</t>
  </si>
  <si>
    <t xml:space="preserve">1917656</t>
  </si>
  <si>
    <t xml:space="preserve">Dragagem de material de 1ª categoria com dragline - caçamba de 2,1 m³ - caminho de serviço em revestimento primário - DMT 400 a 600 m - com caminhão de 14 m³ e carregadeira</t>
  </si>
  <si>
    <t xml:space="preserve">1917654</t>
  </si>
  <si>
    <t xml:space="preserve">Dragagem de material de 1ª categoria com dragline - caçamba de 2,1 m³ - caminho de serviço em revestimento primário - DMT 50 a 200 m - com caminhão de 14 m³ e carregadeira</t>
  </si>
  <si>
    <t xml:space="preserve">1917657</t>
  </si>
  <si>
    <t xml:space="preserve">Dragagem de material de 1ª categoria com dragline - caçamba de 2,1 m³ - caminho de serviço em revestimento primário - DMT 600 a 800 m - com caminhão de 14 m³ e carregadeira</t>
  </si>
  <si>
    <t xml:space="preserve">1917658</t>
  </si>
  <si>
    <t xml:space="preserve">Dragagem de material de 1ª categoria com dragline - caçamba de 2,1 m³ - caminho de serviço em revestimento primário - DMT 800 a 1.000 m - com caminhão de 14 m³ e carregadeira</t>
  </si>
  <si>
    <t xml:space="preserve">1917666</t>
  </si>
  <si>
    <t xml:space="preserve">Dragagem de material de 1ª categoria com dragline - caçamba de 2,1 m³ - caminho de serviço em revestimento primário - DMT de 3.000 m - com caminhão de 14 m³ e carregadeira</t>
  </si>
  <si>
    <t xml:space="preserve">1917672</t>
  </si>
  <si>
    <t xml:space="preserve">Dragagem de material de 1ª categoria com dragline - caçamba de 2,1 m³ - caminho de serviço pavimentado - DMT 1.000 a 1.200 m - com caminhão de 14 m³ e carregadeira</t>
  </si>
  <si>
    <t xml:space="preserve">1917673</t>
  </si>
  <si>
    <t xml:space="preserve">Dragagem de material de 1ª categoria com dragline - caçamba de 2,1 m³ - caminho de serviço pavimentado - DMT 1.200 a 1.400 m - com caminhão de 14 m³ e carregadeira</t>
  </si>
  <si>
    <t xml:space="preserve">1917674</t>
  </si>
  <si>
    <t xml:space="preserve">Dragagem de material de 1ª categoria com dragline - caçamba de 2,1 m³ - caminho de serviço pavimentado - DMT 1.400 a 1.600 m - com caminhão de 14 m³ e carregadeira</t>
  </si>
  <si>
    <t xml:space="preserve">1917675</t>
  </si>
  <si>
    <t xml:space="preserve">Dragagem de material de 1ª categoria com dragline - caçamba de 2,1 m³ - caminho de serviço pavimentado - DMT 1.600 a 1.800 m - com caminhão de 14 m³ e carregadeira</t>
  </si>
  <si>
    <t xml:space="preserve">1917676</t>
  </si>
  <si>
    <t xml:space="preserve">Dragagem de material de 1ª categoria com dragline - caçamba de 2,1 m³ - caminho de serviço pavimentado - DMT 1.800 a 2.000 m - com caminhão de 14 m³ e carregadeira</t>
  </si>
  <si>
    <t xml:space="preserve">1917677</t>
  </si>
  <si>
    <t xml:space="preserve">Dragagem de material de 1ª categoria com dragline - caçamba de 2,1 m³ - caminho de serviço pavimentado - DMT 2.000 a 2.500 m - com caminhão de 14 m³ e carregadeira</t>
  </si>
  <si>
    <t xml:space="preserve">1917678</t>
  </si>
  <si>
    <t xml:space="preserve">Dragagem de material de 1ª categoria com dragline - caçamba de 2,1 m³ - caminho de serviço pavimentado - DMT 2.500 a 3.000 m - com caminhão de 14 m³ e carregadeira</t>
  </si>
  <si>
    <t xml:space="preserve">1917668</t>
  </si>
  <si>
    <t xml:space="preserve">Dragagem de material de 1ª categoria com dragline - caçamba de 2,1 m³ - caminho de serviço pavimentado - DMT 200 a 400 m - com caminhão de 14 m³ e carregadeira</t>
  </si>
  <si>
    <t xml:space="preserve">1917669</t>
  </si>
  <si>
    <t xml:space="preserve">Dragagem de material de 1ª categoria com dragline - caçamba de 2,1 m³ - caminho de serviço pavimentado - DMT 400 a 600 m - com caminhão de 14 m³ e carregadeira</t>
  </si>
  <si>
    <t xml:space="preserve">1917667</t>
  </si>
  <si>
    <t xml:space="preserve">Dragagem de material de 1ª categoria com dragline - caçamba de 2,1 m³ - caminho de serviço pavimentado - DMT 50 a 200 m - com caminhão de 14 m³ e carregadeira</t>
  </si>
  <si>
    <t xml:space="preserve">1917670</t>
  </si>
  <si>
    <t xml:space="preserve">Dragagem de material de 1ª categoria com dragline - caçamba de 2,1 m³ - caminho de serviço pavimentado - DMT 600 a 800 m - com caminhão de 14 m³ e carregadeira</t>
  </si>
  <si>
    <t xml:space="preserve">1917671</t>
  </si>
  <si>
    <t xml:space="preserve">Dragagem de material de 1ª categoria com dragline - caçamba de 2,1 m³ - caminho de serviço pavimentado - DMT 800 a 1.000 m - com caminhão de 14 m³ e carregadeira</t>
  </si>
  <si>
    <t xml:space="preserve">1917679</t>
  </si>
  <si>
    <t xml:space="preserve">Dragagem de material de 1ª categoria com dragline - caçamba de 2,1 m³ - caminho de serviço pavimentado - DMT de 3.000 m - com caminhão de 14 m³ e carregadeira</t>
  </si>
  <si>
    <t xml:space="preserve">1917640</t>
  </si>
  <si>
    <t xml:space="preserve">Dragagem de material de 1ª categoria com dragline - caçamba de 2,1 m³ - DMT até 50 m</t>
  </si>
  <si>
    <t xml:space="preserve">1917686</t>
  </si>
  <si>
    <t xml:space="preserve">Dragagem de material de 1ª categoria com escavadeira hidráulica - capacidade de caçamba de 1,56 m³ - caminho de serviço em leito natural - DMT 1.000 a 1.200 m</t>
  </si>
  <si>
    <t xml:space="preserve">1917687</t>
  </si>
  <si>
    <t xml:space="preserve">Dragagem de material de 1ª categoria com escavadeira hidráulica - capacidade de caçamba de 1,56 m³ - caminho de serviço em leito natural - DMT 1.200 a 1.400 m</t>
  </si>
  <si>
    <t xml:space="preserve">1917688</t>
  </si>
  <si>
    <t xml:space="preserve">Dragagem de material de 1ª categoria com escavadeira hidráulica - capacidade de caçamba de 1,56 m³ - caminho de serviço em leito natural - DMT 1.400 a 1.600 m</t>
  </si>
  <si>
    <t xml:space="preserve">1917689</t>
  </si>
  <si>
    <t xml:space="preserve">Dragagem de material de 1ª categoria com escavadeira hidráulica - capacidade de caçamba de 1,56 m³ - caminho de serviço em leito natural - DMT 1.600 a 1.800 m</t>
  </si>
  <si>
    <t xml:space="preserve">1917690</t>
  </si>
  <si>
    <t xml:space="preserve">Dragagem de material de 1ª categoria com escavadeira hidráulica - capacidade de caçamba de 1,56 m³ - caminho de serviço em leito natural - DMT 1.800 a 2.000 m</t>
  </si>
  <si>
    <t xml:space="preserve">1917691</t>
  </si>
  <si>
    <t xml:space="preserve">Dragagem de material de 1ª categoria com escavadeira hidráulica - capacidade de caçamba de 1,56 m³ - caminho de serviço em leito natural - DMT 2.000 a 2.500 m</t>
  </si>
  <si>
    <t xml:space="preserve">1917692</t>
  </si>
  <si>
    <t xml:space="preserve">Dragagem de material de 1ª categoria com escavadeira hidráulica - capacidade de caçamba de 1,56 m³ - caminho de serviço em leito natural - DMT 2.500 a 3.000 m</t>
  </si>
  <si>
    <t xml:space="preserve">1917682</t>
  </si>
  <si>
    <t xml:space="preserve">Dragagem de material de 1ª categoria com escavadeira hidráulica - capacidade de caçamba de 1,56 m³ - caminho de serviço em leito natural - DMT 200 a 400 m</t>
  </si>
  <si>
    <t xml:space="preserve">1917693</t>
  </si>
  <si>
    <t xml:space="preserve">Dragagem de material de 1ª categoria com escavadeira hidráulica - capacidade de caçamba de 1,56 m³ - caminho de serviço em leito natural - DMT 3.000 m</t>
  </si>
  <si>
    <t xml:space="preserve">1917683</t>
  </si>
  <si>
    <t xml:space="preserve">Dragagem de material de 1ª categoria com escavadeira hidráulica - capacidade de caçamba de 1,56 m³ - caminho de serviço em leito natural - DMT 400 a 600 m</t>
  </si>
  <si>
    <t xml:space="preserve">1917681</t>
  </si>
  <si>
    <t xml:space="preserve">Dragagem de material de 1ª categoria com escavadeira hidráulica - capacidade de caçamba de 1,56 m³ - caminho de serviço em leito natural - DMT 50 a 200 m</t>
  </si>
  <si>
    <t xml:space="preserve">1917684</t>
  </si>
  <si>
    <t xml:space="preserve">Dragagem de material de 1ª categoria com escavadeira hidráulica - capacidade de caçamba de 1,56 m³ - caminho de serviço em leito natural - DMT 600 a 800 m</t>
  </si>
  <si>
    <t xml:space="preserve">1917685</t>
  </si>
  <si>
    <t xml:space="preserve">Dragagem de material de 1ª categoria com escavadeira hidráulica - capacidade de caçamba de 1,56 m³ - caminho de serviço em leito natural - DMT 800 a 1.000 m</t>
  </si>
  <si>
    <t xml:space="preserve">1917699</t>
  </si>
  <si>
    <t xml:space="preserve">Dragagem de material de 1ª categoria com escavadeira hidráulica - capacidade de caçamba de 1,56 m³ - caminho de serviço em revestimento primário - DMT 1.000 a 1.200 m</t>
  </si>
  <si>
    <t xml:space="preserve">1917700</t>
  </si>
  <si>
    <t xml:space="preserve">Dragagem de material de 1ª categoria com escavadeira hidráulica - capacidade de caçamba de 1,56 m³ - caminho de serviço em revestimento primário - DMT 1.200 a 1.400 m</t>
  </si>
  <si>
    <t xml:space="preserve">1917701</t>
  </si>
  <si>
    <t xml:space="preserve">Dragagem de material de 1ª categoria com escavadeira hidráulica - capacidade de caçamba de 1,56 m³ - caminho de serviço em revestimento primário - DMT 1.400 a 1.600 m</t>
  </si>
  <si>
    <t xml:space="preserve">1917702</t>
  </si>
  <si>
    <t xml:space="preserve">Dragagem de material de 1ª categoria com escavadeira hidráulica - capacidade de caçamba de 1,56 m³ - caminho de serviço em revestimento primário - DMT 1.600 a 1.800 m</t>
  </si>
  <si>
    <t xml:space="preserve">1917703</t>
  </si>
  <si>
    <t xml:space="preserve">Dragagem de material de 1ª categoria com escavadeira hidráulica - capacidade de caçamba de 1,56 m³ - caminho de serviço em revestimento primário - DMT 1.800 a 2.000 m</t>
  </si>
  <si>
    <t xml:space="preserve">1917704</t>
  </si>
  <si>
    <t xml:space="preserve">Dragagem de material de 1ª categoria com escavadeira hidráulica - capacidade de caçamba de 1,56 m³ - caminho de serviço em revestimento primário - DMT 2.000 a 2.500 m</t>
  </si>
  <si>
    <t xml:space="preserve">1917705</t>
  </si>
  <si>
    <t xml:space="preserve">Dragagem de material de 1ª categoria com escavadeira hidráulica - capacidade de caçamba de 1,56 m³ - caminho de serviço em revestimento primário - DMT 2.500 a 3.000 m</t>
  </si>
  <si>
    <t xml:space="preserve">1917695</t>
  </si>
  <si>
    <t xml:space="preserve">Dragagem de material de 1ª categoria com escavadeira hidráulica - capacidade de caçamba de 1,56 m³ - caminho de serviço em revestimento primário - DMT 200 a 400 m</t>
  </si>
  <si>
    <t xml:space="preserve">1917706</t>
  </si>
  <si>
    <t xml:space="preserve">Dragagem de material de 1ª categoria com escavadeira hidráulica - capacidade de caçamba de 1,56 m³ - caminho de serviço em revestimento primário - DMT 3.000 m</t>
  </si>
  <si>
    <t xml:space="preserve">1917696</t>
  </si>
  <si>
    <t xml:space="preserve">Dragagem de material de 1ª categoria com escavadeira hidráulica - capacidade de caçamba de 1,56 m³ - caminho de serviço em revestimento primário - DMT 400 a 600 m</t>
  </si>
  <si>
    <t xml:space="preserve">1917694</t>
  </si>
  <si>
    <t xml:space="preserve">Dragagem de material de 1ª categoria com escavadeira hidráulica - capacidade de caçamba de 1,56 m³ - caminho de serviço em revestimento primário - DMT 50 a 200 m</t>
  </si>
  <si>
    <t xml:space="preserve">1917697</t>
  </si>
  <si>
    <t xml:space="preserve">Dragagem de material de 1ª categoria com escavadeira hidráulica - capacidade de caçamba de 1,56 m³ - caminho de serviço em revestimento primário - DMT 600 a 800 m</t>
  </si>
  <si>
    <t xml:space="preserve">1917698</t>
  </si>
  <si>
    <t xml:space="preserve">Dragagem de material de 1ª categoria com escavadeira hidráulica - capacidade de caçamba de 1,56 m³ - caminho de serviço em revestimento primário - DMT 800 a 1.000 m</t>
  </si>
  <si>
    <t xml:space="preserve">1917712</t>
  </si>
  <si>
    <t xml:space="preserve">Dragagem de material de 1ª categoria com escavadeira hidráulica - capacidade de caçamba de 1,56 m³ - caminho de serviço pavimentado - DMT 1.000 a 1.200 m</t>
  </si>
  <si>
    <t xml:space="preserve">1917713</t>
  </si>
  <si>
    <t xml:space="preserve">Dragagem de material de 1ª categoria com escavadeira hidráulica - capacidade de caçamba de 1,56 m³ - caminho de serviço pavimentado - DMT 1.200 a 1.400 m</t>
  </si>
  <si>
    <t xml:space="preserve">1917714</t>
  </si>
  <si>
    <t xml:space="preserve">Dragagem de material de 1ª categoria com escavadeira hidráulica - capacidade de caçamba de 1,56 m³ - caminho de serviço pavimentado - DMT 1.400 a 1.600 m</t>
  </si>
  <si>
    <t xml:space="preserve">1917715</t>
  </si>
  <si>
    <t xml:space="preserve">Dragagem de material de 1ª categoria com escavadeira hidráulica - capacidade de caçamba de 1,56 m³ - caminho de serviço pavimentado - DMT 1.600 a 1.800 m</t>
  </si>
  <si>
    <t xml:space="preserve">1917716</t>
  </si>
  <si>
    <t xml:space="preserve">Dragagem de material de 1ª categoria com escavadeira hidráulica - capacidade de caçamba de 1,56 m³ - caminho de serviço pavimentado - DMT 1.800 a 2.000 m</t>
  </si>
  <si>
    <t xml:space="preserve">1917717</t>
  </si>
  <si>
    <t xml:space="preserve">Dragagem de material de 1ª categoria com escavadeira hidráulica - capacidade de caçamba de 1,56 m³ - caminho de serviço pavimentado - DMT 2.000 a 2.500 m</t>
  </si>
  <si>
    <t xml:space="preserve">1917718</t>
  </si>
  <si>
    <t xml:space="preserve">Dragagem de material de 1ª categoria com escavadeira hidráulica - capacidade de caçamba de 1,56 m³ - caminho de serviço pavimentado - DMT 2.500 a 3.000 m</t>
  </si>
  <si>
    <t xml:space="preserve">1917708</t>
  </si>
  <si>
    <t xml:space="preserve">Dragagem de material de 1ª categoria com escavadeira hidráulica - capacidade de caçamba de 1,56 m³ - caminho de serviço pavimentado - DMT 200 a 400 m</t>
  </si>
  <si>
    <t xml:space="preserve">1917719</t>
  </si>
  <si>
    <t xml:space="preserve">Dragagem de material de 1ª categoria com escavadeira hidráulica - capacidade de caçamba de 1,56 m³ - caminho de serviço pavimentado - DMT 3.000 m</t>
  </si>
  <si>
    <t xml:space="preserve">1917709</t>
  </si>
  <si>
    <t xml:space="preserve">Dragagem de material de 1ª categoria com escavadeira hidráulica - capacidade de caçamba de 1,56 m³ - caminho de serviço pavimentado - DMT 400 a 600 m</t>
  </si>
  <si>
    <t xml:space="preserve">1917707</t>
  </si>
  <si>
    <t xml:space="preserve">Dragagem de material de 1ª categoria com escavadeira hidráulica - capacidade de caçamba de 1,56 m³ - caminho de serviço pavimentado - DMT 50 a 200 m</t>
  </si>
  <si>
    <t xml:space="preserve">1917710</t>
  </si>
  <si>
    <t xml:space="preserve">Dragagem de material de 1ª categoria com escavadeira hidráulica - capacidade de caçamba de 1,56 m³ - caminho de serviço pavimentado - DMT 600 a 800 m</t>
  </si>
  <si>
    <t xml:space="preserve">1917711</t>
  </si>
  <si>
    <t xml:space="preserve">Dragagem de material de 1ª categoria com escavadeira hidráulica - capacidade de caçamba de 1,56 m³ - caminho de serviço pavimentado - DMT 800 a 1.000 m</t>
  </si>
  <si>
    <t xml:space="preserve">1917680</t>
  </si>
  <si>
    <t xml:space="preserve">Dragagem de material de 1ª categoria com escavadeira hidráulica - capacidade de caçamba de 1,56 m³ - DMT 0 a 50 m</t>
  </si>
  <si>
    <t xml:space="preserve">1901607</t>
  </si>
  <si>
    <t xml:space="preserve">Dragagem de material de 1ª categoria com escavadeira hidráulica sobre pontão flutuante - capacidade da caçamba de 1,56 m³ - transporte com batelão sem propulsão com capacidade de 100 t - DMT 0 a 300 m</t>
  </si>
  <si>
    <t xml:space="preserve">1901611</t>
  </si>
  <si>
    <t xml:space="preserve">Dragagem de material de 1ª categoria com escavadeira hidráulica sobre pontão flutuante - capacidade da caçamba de 1,56 m³ - transporte com batelão sem propulsão com capacidade de 100 t - DMT 1.200 a 1.500 m</t>
  </si>
  <si>
    <t xml:space="preserve">1901612</t>
  </si>
  <si>
    <t xml:space="preserve">Dragagem de material de 1ª categoria com escavadeira hidráulica sobre pontão flutuante - capacidade da caçamba de 1,56 m³ - transporte com batelão sem propulsão com capacidade de 100 t - DMT 1.500 a 1.800 m</t>
  </si>
  <si>
    <t xml:space="preserve">1901613</t>
  </si>
  <si>
    <t xml:space="preserve">Dragagem de material de 1ª categoria com escavadeira hidráulica sobre pontão flutuante - capacidade da caçamba de 1,56 m³ - transporte com batelão sem propulsão com capacidade de 100 t - DMT 1.800 a 2.100 m</t>
  </si>
  <si>
    <t xml:space="preserve">1901614</t>
  </si>
  <si>
    <t xml:space="preserve">Dragagem de material de 1ª categoria com escavadeira hidráulica sobre pontão flutuante - capacidade da caçamba de 1,56 m³ - transporte com batelão sem propulsão com capacidade de 100 t - DMT 2.100 a 2.400 m</t>
  </si>
  <si>
    <t xml:space="preserve">1901615</t>
  </si>
  <si>
    <t xml:space="preserve">Dragagem de material de 1ª categoria com escavadeira hidráulica sobre pontão flutuante - capacidade da caçamba de 1,56 m³ - transporte com batelão sem propulsão com capacidade de 100 t - DMT 2.400 a 2.700 m</t>
  </si>
  <si>
    <t xml:space="preserve">1901616</t>
  </si>
  <si>
    <t xml:space="preserve">Dragagem de material de 1ª categoria com escavadeira hidráulica sobre pontão flutuante - capacidade da caçamba de 1,56 m³ - transporte com batelão sem propulsão com capacidade de 100 t - DMT 2.700 a 3.000 m</t>
  </si>
  <si>
    <t xml:space="preserve">1901608</t>
  </si>
  <si>
    <t xml:space="preserve">Dragagem de material de 1ª categoria com escavadeira hidráulica sobre pontão flutuante - capacidade da caçamba de 1,56 m³ - transporte com batelão sem propulsão com capacidade de 100 t - DMT 300 a 600 m</t>
  </si>
  <si>
    <t xml:space="preserve">1901609</t>
  </si>
  <si>
    <t xml:space="preserve">Dragagem de material de 1ª categoria com escavadeira hidráulica sobre pontão flutuante - capacidade da caçamba de 1,56 m³ - transporte com batelão sem propulsão com capacidade de 100 t - DMT 600 a 900 m</t>
  </si>
  <si>
    <t xml:space="preserve">1901610</t>
  </si>
  <si>
    <t xml:space="preserve">Dragagem de material de 1ª categoria com escavadeira hidráulica sobre pontão flutuante - capacidade da caçamba de 1,56 m³ - transporte com batelão sem propulsão com capacidade de 100 t - DMT 900 a 1.200 m</t>
  </si>
  <si>
    <t xml:space="preserve">1901617</t>
  </si>
  <si>
    <t xml:space="preserve">Dragagem de material de 1ª categoria com escavadeira hidráulica sobre pontão flutuante - capacidade da caçamba de 1,56 m³ - transporte com batelão sem propulsão com capacidade de 100 t - DMT de 3.000 m</t>
  </si>
  <si>
    <t xml:space="preserve">1917037</t>
  </si>
  <si>
    <t xml:space="preserve">Dragagem de silte com draga hopper - capacidade da cisterna de 1.000 m³ - DMT de 1.500 a 1.800 m</t>
  </si>
  <si>
    <t xml:space="preserve">1917038</t>
  </si>
  <si>
    <t xml:space="preserve">Dragagem de silte com draga hopper - capacidade da cisterna de 1.000 m³ - DMT de 1.800 a 2.100 m</t>
  </si>
  <si>
    <t xml:space="preserve">1917039</t>
  </si>
  <si>
    <t xml:space="preserve">Dragagem de silte com draga hopper - capacidade da cisterna de 1.000 m³ - DMT de 2.100 a 2.400 m</t>
  </si>
  <si>
    <t xml:space="preserve">1917040</t>
  </si>
  <si>
    <t xml:space="preserve">Dragagem de silte com draga hopper - capacidade da cisterna de 1.000 m³ - DMT de 2.400 a 2.700 m</t>
  </si>
  <si>
    <t xml:space="preserve">1917041</t>
  </si>
  <si>
    <t xml:space="preserve">Dragagem de silte com draga hopper - capacidade da cisterna de 1.000 m³ - DMT de 2.700 a 3.000 m</t>
  </si>
  <si>
    <t xml:space="preserve">1917042</t>
  </si>
  <si>
    <t xml:space="preserve">Dragagem de silte com draga hopper - capacidade da cisterna de 1.000 m³ - DMT de 3.000 m</t>
  </si>
  <si>
    <t xml:space="preserve">1901619</t>
  </si>
  <si>
    <t xml:space="preserve">Dragagem de silte com draga hopper - capacidade da cisterna de 10.000 m³ - DMT de 1.500 a 1.800 m</t>
  </si>
  <si>
    <t xml:space="preserve">1901620</t>
  </si>
  <si>
    <t xml:space="preserve">Dragagem de silte com draga hopper - capacidade da cisterna de 10.000 m³ - DMT de 1.800 a 2.100 m</t>
  </si>
  <si>
    <t xml:space="preserve">1901621</t>
  </si>
  <si>
    <t xml:space="preserve">Dragagem de silte com draga hopper - capacidade da cisterna de 10.000 m³ - DMT de 2.100 a 2.400 m</t>
  </si>
  <si>
    <t xml:space="preserve">1901622</t>
  </si>
  <si>
    <t xml:space="preserve">Dragagem de silte com draga hopper - capacidade da cisterna de 10.000 m³ - DMT de 2.400 a 2.700 m</t>
  </si>
  <si>
    <t xml:space="preserve">1901623</t>
  </si>
  <si>
    <t xml:space="preserve">Dragagem de silte com draga hopper - capacidade da cisterna de 10.000 m³ - DMT de 2.700 a 3.000 m</t>
  </si>
  <si>
    <t xml:space="preserve">1901618</t>
  </si>
  <si>
    <t xml:space="preserve">Dragagem de silte com draga hopper - capacidade da cisterna de 10.000 m³ - DMT de 3.000 m</t>
  </si>
  <si>
    <t xml:space="preserve">1901625</t>
  </si>
  <si>
    <t xml:space="preserve">Dragagem de silte com draga hopper - capacidade da cisterna de 15.000 m³ - DMT de 1.500 a 1.800 m</t>
  </si>
  <si>
    <t xml:space="preserve">1901626</t>
  </si>
  <si>
    <t xml:space="preserve">Dragagem de silte com draga hopper - capacidade da cisterna de 15.000 m³ - DMT de 1.800 a 2.100 m</t>
  </si>
  <si>
    <t xml:space="preserve">1901627</t>
  </si>
  <si>
    <t xml:space="preserve">Dragagem de silte com draga hopper - capacidade da cisterna de 15.000 m³ - DMT de 2.100 a 2.400 m</t>
  </si>
  <si>
    <t xml:space="preserve">1901628</t>
  </si>
  <si>
    <t xml:space="preserve">Dragagem de silte com draga hopper - capacidade da cisterna de 15.000 m³ - DMT de 2.400 a 2.700 m</t>
  </si>
  <si>
    <t xml:space="preserve">1901629</t>
  </si>
  <si>
    <t xml:space="preserve">Dragagem de silte com draga hopper - capacidade da cisterna de 15.000 m³ - DMT de 2.700 a 3.000 m</t>
  </si>
  <si>
    <t xml:space="preserve">1901624</t>
  </si>
  <si>
    <t xml:space="preserve">Dragagem de silte com draga hopper - capacidade da cisterna de 15.000 m³ - DMT de 3.000 m</t>
  </si>
  <si>
    <t xml:space="preserve">1917073</t>
  </si>
  <si>
    <t xml:space="preserve">Dragagem de silte com draga hopper - capacidade da cisterna de 2.000 m³ - DMT de 1.500 a 1.800 m</t>
  </si>
  <si>
    <t xml:space="preserve">1917074</t>
  </si>
  <si>
    <t xml:space="preserve">Dragagem de silte com draga hopper - capacidade da cisterna de 2.000 m³ - DMT de 1.800 a 2.100 m</t>
  </si>
  <si>
    <t xml:space="preserve">1917075</t>
  </si>
  <si>
    <t xml:space="preserve">Dragagem de silte com draga hopper - capacidade da cisterna de 2.000 m³ - DMT de 2.100 a 2.400 m</t>
  </si>
  <si>
    <t xml:space="preserve">1917076</t>
  </si>
  <si>
    <t xml:space="preserve">Dragagem de silte com draga hopper - capacidade da cisterna de 2.000 m³ - DMT de 2.400 a 2.700 m</t>
  </si>
  <si>
    <t xml:space="preserve">1917077</t>
  </si>
  <si>
    <t xml:space="preserve">Dragagem de silte com draga hopper - capacidade da cisterna de 2.000 m³ - DMT de 2.700 a 3.000 m</t>
  </si>
  <si>
    <t xml:space="preserve">1917078</t>
  </si>
  <si>
    <t xml:space="preserve">Dragagem de silte com draga hopper - capacidade da cisterna de 2.000 m³ - DMT de 3.000 m</t>
  </si>
  <si>
    <t xml:space="preserve">1901631</t>
  </si>
  <si>
    <t xml:space="preserve">Dragagem de silte com draga hopper - capacidade da cisterna de 20.000 m³ - DMT de 1.500 a 1.800 m</t>
  </si>
  <si>
    <t xml:space="preserve">1901632</t>
  </si>
  <si>
    <t xml:space="preserve">Dragagem de silte com draga hopper - capacidade da cisterna de 20.000 m³ - DMT de 1.800 a 2.100 m</t>
  </si>
  <si>
    <t xml:space="preserve">1901633</t>
  </si>
  <si>
    <t xml:space="preserve">Dragagem de silte com draga hopper - capacidade da cisterna de 20.000 m³ - DMT de 2.100 a 2.400 m</t>
  </si>
  <si>
    <t xml:space="preserve">1901634</t>
  </si>
  <si>
    <t xml:space="preserve">Dragagem de silte com draga hopper - capacidade da cisterna de 20.000 m³ - DMT de 2.400 a 2.700 m</t>
  </si>
  <si>
    <t xml:space="preserve">1901635</t>
  </si>
  <si>
    <t xml:space="preserve">Dragagem de silte com draga hopper - capacidade da cisterna de 20.000 m³ - DMT de 2.700 a 3.000 m</t>
  </si>
  <si>
    <t xml:space="preserve">1901630</t>
  </si>
  <si>
    <t xml:space="preserve">Dragagem de silte com draga hopper - capacidade da cisterna de 20.000 m³ - DMT de 3.000 m</t>
  </si>
  <si>
    <t xml:space="preserve">1917109</t>
  </si>
  <si>
    <t xml:space="preserve">Dragagem de silte com draga hopper - capacidade da cisterna de 3.000 m³ - DMT de 1.500 a 1.800 m</t>
  </si>
  <si>
    <t xml:space="preserve">1917110</t>
  </si>
  <si>
    <t xml:space="preserve">Dragagem de silte com draga hopper - capacidade da cisterna de 3.000 m³ - DMT de 1.800 a 2.100 m</t>
  </si>
  <si>
    <t xml:space="preserve">1917111</t>
  </si>
  <si>
    <t xml:space="preserve">Dragagem de silte com draga hopper - capacidade da cisterna de 3.000 m³ - DMT de 2.100 a 2.400 m</t>
  </si>
  <si>
    <t xml:space="preserve">1917112</t>
  </si>
  <si>
    <t xml:space="preserve">Dragagem de silte com draga hopper - capacidade da cisterna de 3.000 m³ - DMT de 2.400 a 2.700 m</t>
  </si>
  <si>
    <t xml:space="preserve">1917113</t>
  </si>
  <si>
    <t xml:space="preserve">Dragagem de silte com draga hopper - capacidade da cisterna de 3.000 m³ - DMT de 2.700 a 3.000 m</t>
  </si>
  <si>
    <t xml:space="preserve">1917114</t>
  </si>
  <si>
    <t xml:space="preserve">Dragagem de silte com draga hopper - capacidade da cisterna de 3.000 m³ - DMT de 3.000 m</t>
  </si>
  <si>
    <t xml:space="preserve">1917145</t>
  </si>
  <si>
    <t xml:space="preserve">Dragagem de silte com draga hopper - capacidade da cisterna de 4.000 m³ - DMT de 1.500 a 1.800 m</t>
  </si>
  <si>
    <t xml:space="preserve">1917146</t>
  </si>
  <si>
    <t xml:space="preserve">Dragagem de silte com draga hopper - capacidade da cisterna de 4.000 m³ - DMT de 1.800 a 2.100 m</t>
  </si>
  <si>
    <t xml:space="preserve">1917147</t>
  </si>
  <si>
    <t xml:space="preserve">Dragagem de silte com draga hopper - capacidade da cisterna de 4.000 m³ - DMT de 2.100 a 2.400 m</t>
  </si>
  <si>
    <t xml:space="preserve">1917148</t>
  </si>
  <si>
    <t xml:space="preserve">Dragagem de silte com draga hopper - capacidade da cisterna de 4.000 m³ - DMT de 2.400 a 2.700 m</t>
  </si>
  <si>
    <t xml:space="preserve">1917149</t>
  </si>
  <si>
    <t xml:space="preserve">Dragagem de silte com draga hopper - capacidade da cisterna de 4.000 m³ - DMT de 2.700 a 3.000 m</t>
  </si>
  <si>
    <t xml:space="preserve">1917150</t>
  </si>
  <si>
    <t xml:space="preserve">Dragagem de silte com draga hopper - capacidade da cisterna de 4.000 m³ - DMT de 3.000 m</t>
  </si>
  <si>
    <t xml:space="preserve">1917181</t>
  </si>
  <si>
    <t xml:space="preserve">Dragagem de silte com draga hopper - capacidade da cisterna de 5.000 m³ - DMT de 1.500 a 1.800 m</t>
  </si>
  <si>
    <t xml:space="preserve">1917182</t>
  </si>
  <si>
    <t xml:space="preserve">Dragagem de silte com draga hopper - capacidade da cisterna de 5.000 m³ - DMT de 1.800 a 2.100 m</t>
  </si>
  <si>
    <t xml:space="preserve">1917183</t>
  </si>
  <si>
    <t xml:space="preserve">Dragagem de silte com draga hopper - capacidade da cisterna de 5.000 m³ - DMT de 2.100 a 2.400 m</t>
  </si>
  <si>
    <t xml:space="preserve">1917184</t>
  </si>
  <si>
    <t xml:space="preserve">Dragagem de silte com draga hopper - capacidade da cisterna de 5.000 m³ - DMT de 2.400 a 2.700 m</t>
  </si>
  <si>
    <t xml:space="preserve">1917185</t>
  </si>
  <si>
    <t xml:space="preserve">Dragagem de silte com draga hopper - capacidade da cisterna de 5.000 m³ - DMT de 2.700 a 3.000 m</t>
  </si>
  <si>
    <t xml:space="preserve">1917186</t>
  </si>
  <si>
    <t xml:space="preserve">Dragagem de silte com draga hopper - capacidade da cisterna de 5.000 m³ - DMT de 3.000 m</t>
  </si>
  <si>
    <t xml:space="preserve">1917001</t>
  </si>
  <si>
    <t xml:space="preserve">Dragagem de silte com draga hopper - capacidade da cisterna de 750 m³ - DMT de 1.500 a 1.800 m</t>
  </si>
  <si>
    <t xml:space="preserve">1917002</t>
  </si>
  <si>
    <t xml:space="preserve">Dragagem de silte com draga hopper - capacidade da cisterna de 750 m³ - DMT de 1.800 a 2.100 m</t>
  </si>
  <si>
    <t xml:space="preserve">1917003</t>
  </si>
  <si>
    <t xml:space="preserve">Dragagem de silte com draga hopper - capacidade da cisterna de 750 m³ - DMT de 2.100 a 2.400 m</t>
  </si>
  <si>
    <t xml:space="preserve">1917004</t>
  </si>
  <si>
    <t xml:space="preserve">Dragagem de silte com draga hopper - capacidade da cisterna de 750 m³ - DMT de 2.400 a 2.700 m</t>
  </si>
  <si>
    <t xml:space="preserve">1917005</t>
  </si>
  <si>
    <t xml:space="preserve">Dragagem de silte com draga hopper - capacidade da cisterna de 750 m³ - DMT de 2.700 a 3.000 m</t>
  </si>
  <si>
    <t xml:space="preserve">1917006</t>
  </si>
  <si>
    <t xml:space="preserve">Dragagem de silte com draga hopper - capacidade da cisterna de 750 m³ - DMT de 3.000 m</t>
  </si>
  <si>
    <t xml:space="preserve">2009619</t>
  </si>
  <si>
    <t xml:space="preserve">Alvenaria de blocos de concreto 19 x 19 x 39 cm com espessura de 20 cm - areia comercial</t>
  </si>
  <si>
    <t xml:space="preserve">2009618</t>
  </si>
  <si>
    <t xml:space="preserve">Alvenaria de blocos de concreto 19 x 19 x 39 cm com espessura de 20 cm - areia extraída</t>
  </si>
  <si>
    <t xml:space="preserve">2003866</t>
  </si>
  <si>
    <t xml:space="preserve">Aplicação de geotêxtil não-tecido agulhado com resistência à tração longitudinal de 14 kN/m</t>
  </si>
  <si>
    <t xml:space="preserve">2003867</t>
  </si>
  <si>
    <t xml:space="preserve">Aplicação de geotêxtil não-tecido agulhado com resistência à tração longitudinal de 31 kN/m</t>
  </si>
  <si>
    <t xml:space="preserve">2003622</t>
  </si>
  <si>
    <t xml:space="preserve">Boca de lobo combinada - chapéu e grelha simples - BLC 01 - areia e brita comerciais</t>
  </si>
  <si>
    <t xml:space="preserve">2003621</t>
  </si>
  <si>
    <t xml:space="preserve">Boca de lobo combinada - chapéu e grelha simples - BLC 01 - areia extraída e brita produzida</t>
  </si>
  <si>
    <t xml:space="preserve">2003624</t>
  </si>
  <si>
    <t xml:space="preserve">Boca de lobo combinada - chapéu e grelha simples - BLC 02 - areia e brita comerciais</t>
  </si>
  <si>
    <t xml:space="preserve">2003623</t>
  </si>
  <si>
    <t xml:space="preserve">Boca de lobo combinada - chapéu e grelha simples - BLC 02 - areia extraída e brita produzida</t>
  </si>
  <si>
    <t xml:space="preserve">2003634</t>
  </si>
  <si>
    <t xml:space="preserve">Boca de lobo dupla - grelha de concreto - BLDG 01 - areia e brita comerciais</t>
  </si>
  <si>
    <t xml:space="preserve">2003633</t>
  </si>
  <si>
    <t xml:space="preserve">Boca de lobo dupla - grelha de concreto - BLDG 01 - areia extraída e brita produzida</t>
  </si>
  <si>
    <t xml:space="preserve">2003636</t>
  </si>
  <si>
    <t xml:space="preserve">Boca de lobo dupla - grelha de concreto - BLDG 02 - areia e brita comerciais</t>
  </si>
  <si>
    <t xml:space="preserve">2003635</t>
  </si>
  <si>
    <t xml:space="preserve">Boca de lobo dupla - grelha de concreto - BLDG 02 - areia extraída e brita produzida</t>
  </si>
  <si>
    <t xml:space="preserve">2003638</t>
  </si>
  <si>
    <t xml:space="preserve">Boca de lobo dupla - grelha de concreto - BLDG 03 - areia e brita comerciais</t>
  </si>
  <si>
    <t xml:space="preserve">2003637</t>
  </si>
  <si>
    <t xml:space="preserve">Boca de lobo dupla - grelha de concreto - BLDG 03 - areia extraída e brita produzida</t>
  </si>
  <si>
    <t xml:space="preserve">2003640</t>
  </si>
  <si>
    <t xml:space="preserve">Boca de lobo dupla - grelha de concreto - BLDG 04 - areia e brita comerciais</t>
  </si>
  <si>
    <t xml:space="preserve">2003639</t>
  </si>
  <si>
    <t xml:space="preserve">Boca de lobo dupla - grelha de concreto - BLDG 04 - areia extraída e brita produzida</t>
  </si>
  <si>
    <t xml:space="preserve">2003618</t>
  </si>
  <si>
    <t xml:space="preserve">Boca de lobo simples - BLS 01 - areia e brita comerciais</t>
  </si>
  <si>
    <t xml:space="preserve">2003617</t>
  </si>
  <si>
    <t xml:space="preserve">Boca de lobo simples - BLS 01 - areia extraída e brita produzida</t>
  </si>
  <si>
    <t xml:space="preserve">2003620</t>
  </si>
  <si>
    <t xml:space="preserve">Boca de lobo simples - BLS 02 - areia e brita comerciais</t>
  </si>
  <si>
    <t xml:space="preserve">2003619</t>
  </si>
  <si>
    <t xml:space="preserve">Boca de lobo simples - BLS 02 - areia extraída e brita produzida</t>
  </si>
  <si>
    <t xml:space="preserve">2003626</t>
  </si>
  <si>
    <t xml:space="preserve">Boca de lobo simples - grelha de concreto - BLSG 01 - areia e brita comerciais</t>
  </si>
  <si>
    <t xml:space="preserve">2003625</t>
  </si>
  <si>
    <t xml:space="preserve">Boca de lobo simples - grelha de concreto - BLSG 01 - areia extraída e brita produzida</t>
  </si>
  <si>
    <t xml:space="preserve">2003628</t>
  </si>
  <si>
    <t xml:space="preserve">Boca de lobo simples - grelha de concreto - BLSG 02 - areia e brita comerciais</t>
  </si>
  <si>
    <t xml:space="preserve">2003627</t>
  </si>
  <si>
    <t xml:space="preserve">Boca de lobo simples - grelha de concreto - BLSG 02 - areia extraída e brita produzida</t>
  </si>
  <si>
    <t xml:space="preserve">2003630</t>
  </si>
  <si>
    <t xml:space="preserve">Boca de lobo simples - grelha de concreto - BLSG 03 - areia e brita comerciais</t>
  </si>
  <si>
    <t xml:space="preserve">2003629</t>
  </si>
  <si>
    <t xml:space="preserve">Boca de lobo simples - grelha de concreto - BLSG 03 - areia extraída e brita produzida</t>
  </si>
  <si>
    <t xml:space="preserve">2003632</t>
  </si>
  <si>
    <t xml:space="preserve">Boca de lobo simples - grelha de concreto - BLSG 04 - areia e brita comerciais</t>
  </si>
  <si>
    <t xml:space="preserve">2003631</t>
  </si>
  <si>
    <t xml:space="preserve">Boca de lobo simples - grelha de concreto - BLSG 04 - areia extraída e brita produzida</t>
  </si>
  <si>
    <t xml:space="preserve">2003599</t>
  </si>
  <si>
    <t xml:space="preserve">Boca de saída para dreno longitudinal profundo - BSD 01 - tubo de concreto perfurado - areia e brita comerciais</t>
  </si>
  <si>
    <t xml:space="preserve">2003598</t>
  </si>
  <si>
    <t xml:space="preserve">Boca de saída para dreno longitudinal profundo - BSD 01 - tubo de concreto perfurado - areia extraída e brita produzida</t>
  </si>
  <si>
    <t xml:space="preserve">2003919</t>
  </si>
  <si>
    <t xml:space="preserve">Boca de saída para dreno longitudinal profundo - BSD 01 - tubo de PEAD - areia e brita comerciais</t>
  </si>
  <si>
    <t xml:space="preserve">2003918</t>
  </si>
  <si>
    <t xml:space="preserve">Boca de saída para dreno longitudinal profundo - BSD 01 - tubo de PEAD - areia extraída e brita produzida</t>
  </si>
  <si>
    <t xml:space="preserve">2003601</t>
  </si>
  <si>
    <t xml:space="preserve">Boca de saída para dreno longitudinal profundo - BSD 02 - tubo de concreto perfurado - areia e brita comerciais</t>
  </si>
  <si>
    <t xml:space="preserve">2003600</t>
  </si>
  <si>
    <t xml:space="preserve">Boca de saída para dreno longitudinal profundo - BSD 02 - tubo de concreto perfurado - areia extraída e brita produzida</t>
  </si>
  <si>
    <t xml:space="preserve">2003921</t>
  </si>
  <si>
    <t xml:space="preserve">Boca de saída para dreno longitudinal profundo - BSD 02 - tubo de PEAD - areia e brita comerciais</t>
  </si>
  <si>
    <t xml:space="preserve">2003920</t>
  </si>
  <si>
    <t xml:space="preserve">Boca de saída para dreno longitudinal profundo - BSD 02 - tubo de PEAD - areia extraída e brita produzida</t>
  </si>
  <si>
    <t xml:space="preserve">2003616</t>
  </si>
  <si>
    <t xml:space="preserve">Boca de saída para dreno sub-horizontal em material de 1ª categoria - BSD 04 - areia e brita comerciais</t>
  </si>
  <si>
    <t xml:space="preserve">2003615</t>
  </si>
  <si>
    <t xml:space="preserve">Boca de saída para dreno sub-horizontal em material de 1ª categoria - BSD 04 - areia extraída e brita produzida</t>
  </si>
  <si>
    <t xml:space="preserve">2003927</t>
  </si>
  <si>
    <t xml:space="preserve">Boca de saída para dreno sub-horizontal em material de 2ª categoria - BSD 04 - areia e brita comerciais</t>
  </si>
  <si>
    <t xml:space="preserve">2003926</t>
  </si>
  <si>
    <t xml:space="preserve">Boca de saída para dreno sub-horizontal em material de 2ª categoria - BSD 04 - areia extraída e brita produzida</t>
  </si>
  <si>
    <t xml:space="preserve">2003613</t>
  </si>
  <si>
    <t xml:space="preserve">Boca de saída para dreno subsuperficial - BSD 03 - areia e brita comerciais</t>
  </si>
  <si>
    <t xml:space="preserve">2003612</t>
  </si>
  <si>
    <t xml:space="preserve">Boca de saída para dreno subsuperficial - BSD 03 - areia extraída e brita produzida</t>
  </si>
  <si>
    <t xml:space="preserve">2003477</t>
  </si>
  <si>
    <t xml:space="preserve">Caixa coletora de sarjeta - CCS 200-60 A - com grelha de concreto - areia e brita comerciais</t>
  </si>
  <si>
    <t xml:space="preserve">2003476</t>
  </si>
  <si>
    <t xml:space="preserve">Caixa coletora de sarjeta - CCS 200-60 A - com grelha de concreto - areia extraída e brita produzida</t>
  </si>
  <si>
    <t xml:space="preserve">2003517</t>
  </si>
  <si>
    <t xml:space="preserve">Caixa coletora de sarjeta - CCS 200-60 B - com grelha de aço - areia e brita comerciais</t>
  </si>
  <si>
    <t xml:space="preserve">2003516</t>
  </si>
  <si>
    <t xml:space="preserve">Caixa coletora de sarjeta - CCS 200-60 B - com grelha de aço - areia extraída e brita produzida</t>
  </si>
  <si>
    <t xml:space="preserve">2003479</t>
  </si>
  <si>
    <t xml:space="preserve">Caixa coletora de sarjeta - CCS 200-80 A - com grelha de concreto - areia e brita comerciais</t>
  </si>
  <si>
    <t xml:space="preserve">2003478</t>
  </si>
  <si>
    <t xml:space="preserve">Caixa coletora de sarjeta - CCS 200-80 A - com grelha de concreto - areia extraída e brita produzida</t>
  </si>
  <si>
    <t xml:space="preserve">2003519</t>
  </si>
  <si>
    <t xml:space="preserve">Caixa coletora de sarjeta - CCS 200-80 B - com grelha de aço - areia e brita comerciais</t>
  </si>
  <si>
    <t xml:space="preserve">2003518</t>
  </si>
  <si>
    <t xml:space="preserve">Caixa coletora de sarjeta - CCS 200-80 B - com grelha de aço - areia extraída e brita produzida</t>
  </si>
  <si>
    <t xml:space="preserve">2003489</t>
  </si>
  <si>
    <t xml:space="preserve">Caixa coletora de sarjeta - CCS 250-100 A - com grelha de concreto - areia e brita comerciais</t>
  </si>
  <si>
    <t xml:space="preserve">2003488</t>
  </si>
  <si>
    <t xml:space="preserve">Caixa coletora de sarjeta - CCS 250-100 A - com grelha de concreto - areia extraída e brita produzida</t>
  </si>
  <si>
    <t xml:space="preserve">2003529</t>
  </si>
  <si>
    <t xml:space="preserve">Caixa coletora de sarjeta - CCS 250-100 B - com grelha de aço - areia e brita comerciais</t>
  </si>
  <si>
    <t xml:space="preserve">2003528</t>
  </si>
  <si>
    <t xml:space="preserve">Caixa coletora de sarjeta - CCS 250-100 B - com grelha de aço - areia extraída e brita produzida</t>
  </si>
  <si>
    <t xml:space="preserve">2003491</t>
  </si>
  <si>
    <t xml:space="preserve">Caixa coletora de sarjeta - CCS 250-120 A - com grelha de concreto - areia e brita comerciais</t>
  </si>
  <si>
    <t xml:space="preserve">2003490</t>
  </si>
  <si>
    <t xml:space="preserve">Caixa coletora de sarjeta - CCS 250-120 A - com grelha de concreto - areia extraída e brita produzida</t>
  </si>
  <si>
    <t xml:space="preserve">2003531</t>
  </si>
  <si>
    <t xml:space="preserve">Caixa coletora de sarjeta - CCS 250-120 B - com grelha de aço - areia e brita comerciais</t>
  </si>
  <si>
    <t xml:space="preserve">2003530</t>
  </si>
  <si>
    <t xml:space="preserve">Caixa coletora de sarjeta - CCS 250-120 B - com grelha de aço - areia extraída e brita produzida</t>
  </si>
  <si>
    <t xml:space="preserve">2003485</t>
  </si>
  <si>
    <t xml:space="preserve">Caixa coletora de sarjeta - CCS 250-60 A - com grelha de concreto - areia e brita comerciais</t>
  </si>
  <si>
    <t xml:space="preserve">2003484</t>
  </si>
  <si>
    <t xml:space="preserve">Caixa coletora de sarjeta - CCS 250-60 A - com grelha de concreto - areia extraída e brita produzida</t>
  </si>
  <si>
    <t xml:space="preserve">2003525</t>
  </si>
  <si>
    <t xml:space="preserve">Caixa coletora de sarjeta - CCS 250-60 B - com grelha de aço - areia e brita comerciais</t>
  </si>
  <si>
    <t xml:space="preserve">2003524</t>
  </si>
  <si>
    <t xml:space="preserve">Caixa coletora de sarjeta - CCS 250-60 B - com grelha de aço - areia extraída e brita produzida</t>
  </si>
  <si>
    <t xml:space="preserve">2003487</t>
  </si>
  <si>
    <t xml:space="preserve">Caixa coletora de sarjeta - CCS 250-80 A - com grelha de concreto - areia e brita comerciais</t>
  </si>
  <si>
    <t xml:space="preserve">2003486</t>
  </si>
  <si>
    <t xml:space="preserve">Caixa coletora de sarjeta - CCS 250-80 A - com grelha de concreto - areia extraída e brita produzida</t>
  </si>
  <si>
    <t xml:space="preserve">2003527</t>
  </si>
  <si>
    <t xml:space="preserve">Caixa coletora de sarjeta - CCS 250-80 B - com grelha de aço - areia e brita comerciais</t>
  </si>
  <si>
    <t xml:space="preserve">2003526</t>
  </si>
  <si>
    <t xml:space="preserve">Caixa coletora de sarjeta - CCS 250-80 B - com grelha de aço - areia extraída e brita produzida</t>
  </si>
  <si>
    <t xml:space="preserve">2003497</t>
  </si>
  <si>
    <t xml:space="preserve">Caixa coletora de sarjeta - CCS 300-100 A - com grelha de concreto - areia e brita comerciais</t>
  </si>
  <si>
    <t xml:space="preserve">2003496</t>
  </si>
  <si>
    <t xml:space="preserve">Caixa coletora de sarjeta - CCS 300-100 A - com grelha de concreto - areia extraída e brita produzida</t>
  </si>
  <si>
    <t xml:space="preserve">2003537</t>
  </si>
  <si>
    <t xml:space="preserve">Caixa coletora de sarjeta - CCS 300-100 B - com grelha de aço - areia e brita comerciais</t>
  </si>
  <si>
    <t xml:space="preserve">2003536</t>
  </si>
  <si>
    <t xml:space="preserve">Caixa coletora de sarjeta - CCS 300-100 B - com grelha de aço - areia extraída e brita produzida</t>
  </si>
  <si>
    <t xml:space="preserve">2003499</t>
  </si>
  <si>
    <t xml:space="preserve">Caixa coletora de sarjeta - CCS 300-120 A - com grelha de concreto - areia e brita comerciais</t>
  </si>
  <si>
    <t xml:space="preserve">2003498</t>
  </si>
  <si>
    <t xml:space="preserve">Caixa coletora de sarjeta - CCS 300-120 A - com grelha de concreto - areia extraída e brita produzida</t>
  </si>
  <si>
    <t xml:space="preserve">2003539</t>
  </si>
  <si>
    <t xml:space="preserve">Caixa coletora de sarjeta - CCS 300-120 B - com grelha de aço - areia e brita comerciais</t>
  </si>
  <si>
    <t xml:space="preserve">2003538</t>
  </si>
  <si>
    <t xml:space="preserve">Caixa coletora de sarjeta - CCS 300-120 B - com grelha de aço - areia extraída e brita produzida</t>
  </si>
  <si>
    <t xml:space="preserve">2003493</t>
  </si>
  <si>
    <t xml:space="preserve">Caixa coletora de sarjeta - CCS 300-60 A - com grelha de concreto - areia e brita comerciais</t>
  </si>
  <si>
    <t xml:space="preserve">2003492</t>
  </si>
  <si>
    <t xml:space="preserve">Caixa coletora de sarjeta - CCS 300-60 A - com grelha de concreto - areia extraída e brita produzida</t>
  </si>
  <si>
    <t xml:space="preserve">2003533</t>
  </si>
  <si>
    <t xml:space="preserve">Caixa coletora de sarjeta - CCS 300-60 B - com grelha de aço - areia e brita comerciais</t>
  </si>
  <si>
    <t xml:space="preserve">2003532</t>
  </si>
  <si>
    <t xml:space="preserve">Caixa coletora de sarjeta - CCS 300-60 B - com grelha de aço - areia extraída e brita produzida</t>
  </si>
  <si>
    <t xml:space="preserve">2003495</t>
  </si>
  <si>
    <t xml:space="preserve">Caixa coletora de sarjeta - CCS 300-80 A - com grelha de concreto - areia e brita comerciais</t>
  </si>
  <si>
    <t xml:space="preserve">2003494</t>
  </si>
  <si>
    <t xml:space="preserve">Caixa coletora de sarjeta - CCS 300-80 A - com grelha de concreto - areia extraída e brita produzida</t>
  </si>
  <si>
    <t xml:space="preserve">2003535</t>
  </si>
  <si>
    <t xml:space="preserve">Caixa coletora de sarjeta - CCS 300-80 B - com grelha de aço - areia e brita comerciais</t>
  </si>
  <si>
    <t xml:space="preserve">2003534</t>
  </si>
  <si>
    <t xml:space="preserve">Caixa coletora de sarjeta - CCS 300-80 B - com grelha de aço - areia extraída e brita produzida</t>
  </si>
  <si>
    <t xml:space="preserve">2003505</t>
  </si>
  <si>
    <t xml:space="preserve">Caixa coletora de sarjeta - CCS 350-100 A - com grelha de concreto - areia e brita comerciais</t>
  </si>
  <si>
    <t xml:space="preserve">2003504</t>
  </si>
  <si>
    <t xml:space="preserve">Caixa coletora de sarjeta - CCS 350-100 A - com grelha de concreto - areia extraída e brita produzida</t>
  </si>
  <si>
    <t xml:space="preserve">2003545</t>
  </si>
  <si>
    <t xml:space="preserve">Caixa coletora de sarjeta - CCS 350-100 B - com grelha de aço - areia e brita comerciais</t>
  </si>
  <si>
    <t xml:space="preserve">2003544</t>
  </si>
  <si>
    <t xml:space="preserve">Caixa coletora de sarjeta - CCS 350-100 B - com grelha de aço - areia extraída e brita produzida</t>
  </si>
  <si>
    <t xml:space="preserve">2003507</t>
  </si>
  <si>
    <t xml:space="preserve">Caixa coletora de sarjeta - CCS 350-120 A - com grelha de concreto - areia e brita comerciais</t>
  </si>
  <si>
    <t xml:space="preserve">2003506</t>
  </si>
  <si>
    <t xml:space="preserve">Caixa coletora de sarjeta - CCS 350-120 A - com grelha de concreto - areia extraída e brita produzida</t>
  </si>
  <si>
    <t xml:space="preserve">2003547</t>
  </si>
  <si>
    <t xml:space="preserve">Caixa coletora de sarjeta - CCS 350-120 B - com grelha de aço - areia e brita comerciais</t>
  </si>
  <si>
    <t xml:space="preserve">2003546</t>
  </si>
  <si>
    <t xml:space="preserve">Caixa coletora de sarjeta - CCS 350-120 B - com grelha de aço - areia extraída e brita produzida</t>
  </si>
  <si>
    <t xml:space="preserve">2003501</t>
  </si>
  <si>
    <t xml:space="preserve">Caixa coletora de sarjeta - CCS 350-60 A - com grelha de concreto - areia e brita comerciais</t>
  </si>
  <si>
    <t xml:space="preserve">2003500</t>
  </si>
  <si>
    <t xml:space="preserve">Caixa coletora de sarjeta - CCS 350-60 A - com grelha de concreto - areia extraída e brita produzida</t>
  </si>
  <si>
    <t xml:space="preserve">2003541</t>
  </si>
  <si>
    <t xml:space="preserve">Caixa coletora de sarjeta - CCS 350-60 B - com grelha de aço - areia e brita comerciais</t>
  </si>
  <si>
    <t xml:space="preserve">2003540</t>
  </si>
  <si>
    <t xml:space="preserve">Caixa coletora de sarjeta - CCS 350-60 B - com grelha de aço - areia extraída e brita produzida</t>
  </si>
  <si>
    <t xml:space="preserve">2003503</t>
  </si>
  <si>
    <t xml:space="preserve">Caixa coletora de sarjeta - CCS 350-80 A - com grelha de concreto - areia e brita comerciais</t>
  </si>
  <si>
    <t xml:space="preserve">2003502</t>
  </si>
  <si>
    <t xml:space="preserve">Caixa coletora de sarjeta - CCS 350-80 A - com grelha de concreto - areia extraída e brita produzida</t>
  </si>
  <si>
    <t xml:space="preserve">2003543</t>
  </si>
  <si>
    <t xml:space="preserve">Caixa coletora de sarjeta - CCS 350-80 B - com grelha de aço - areia e brita comerciais</t>
  </si>
  <si>
    <t xml:space="preserve">2003542</t>
  </si>
  <si>
    <t xml:space="preserve">Caixa coletora de sarjeta - CCS 350-80 B - com grelha de aço - areia extraída e brita produzida</t>
  </si>
  <si>
    <t xml:space="preserve">2003513</t>
  </si>
  <si>
    <t xml:space="preserve">Caixa coletora de sarjeta - CCS 400-100 A - com grelha de concreto - areia e brita comerciais</t>
  </si>
  <si>
    <t xml:space="preserve">2003512</t>
  </si>
  <si>
    <t xml:space="preserve">Caixa coletora de sarjeta - CCS 400-100 A - com grelha de concreto - areia extraída e brita produzida</t>
  </si>
  <si>
    <t xml:space="preserve">2003553</t>
  </si>
  <si>
    <t xml:space="preserve">Caixa coletora de sarjeta - CCS 400-100 B - com grelha de aço - areia e brita comerciais</t>
  </si>
  <si>
    <t xml:space="preserve">2003552</t>
  </si>
  <si>
    <t xml:space="preserve">Caixa coletora de sarjeta - CCS 400-100 B - com grelha de aço - areia extraída e brita produzida</t>
  </si>
  <si>
    <t xml:space="preserve">2003515</t>
  </si>
  <si>
    <t xml:space="preserve">Caixa coletora de sarjeta - CCS 400-120 A - com grelha de concreto - areia e brita comerciais</t>
  </si>
  <si>
    <t xml:space="preserve">2003514</t>
  </si>
  <si>
    <t xml:space="preserve">Caixa coletora de sarjeta - CCS 400-120 A - com grelha de concreto - areia extraída e brita produzida</t>
  </si>
  <si>
    <t xml:space="preserve">2003555</t>
  </si>
  <si>
    <t xml:space="preserve">Caixa coletora de sarjeta - CCS 400-120 B - com grelha de aço - areia e brita comerciais</t>
  </si>
  <si>
    <t xml:space="preserve">2003554</t>
  </si>
  <si>
    <t xml:space="preserve">Caixa coletora de sarjeta - CCS 400-120 B - com grelha de aço - areia extraída e brita produzida</t>
  </si>
  <si>
    <t xml:space="preserve">2003509</t>
  </si>
  <si>
    <t xml:space="preserve">Caixa coletora de sarjeta - CCS 400-60 A - com grelha de concreto - areia e brita comerciais</t>
  </si>
  <si>
    <t xml:space="preserve">2003508</t>
  </si>
  <si>
    <t xml:space="preserve">Caixa coletora de sarjeta - CCS 400-60 A - com grelha de concreto - areia extraída e brita produzida</t>
  </si>
  <si>
    <t xml:space="preserve">2003549</t>
  </si>
  <si>
    <t xml:space="preserve">Caixa coletora de sarjeta - CCS 400-60 B - com grelha de aço - areia e brita comerciais</t>
  </si>
  <si>
    <t xml:space="preserve">2003548</t>
  </si>
  <si>
    <t xml:space="preserve">Caixa coletora de sarjeta - CCS 400-60 B - com grelha de aço - areia extraída e brita produzida</t>
  </si>
  <si>
    <t xml:space="preserve">2003511</t>
  </si>
  <si>
    <t xml:space="preserve">Caixa coletora de sarjeta - CCS 400-80 A - com grelha de concreto - areia e brita comerciais</t>
  </si>
  <si>
    <t xml:space="preserve">2003510</t>
  </si>
  <si>
    <t xml:space="preserve">Caixa coletora de sarjeta - CCS 400-80 A - com grelha de concreto - areia extraída e brita produzida</t>
  </si>
  <si>
    <t xml:space="preserve">2003551</t>
  </si>
  <si>
    <t xml:space="preserve">Caixa coletora de sarjeta - CCS 400-80 B - com grelha de aço - areia e brita comerciais</t>
  </si>
  <si>
    <t xml:space="preserve">2003550</t>
  </si>
  <si>
    <t xml:space="preserve">Caixa coletora de sarjeta - CCS 400-80 B - com grelha de aço - areia extraída e brita produzida</t>
  </si>
  <si>
    <t xml:space="preserve">2003728</t>
  </si>
  <si>
    <t xml:space="preserve">Caixa coletora de talvegue - CCT 01 - areia e brita comerciais</t>
  </si>
  <si>
    <t xml:space="preserve">2003727</t>
  </si>
  <si>
    <t xml:space="preserve">Caixa coletora de talvegue - CCT 01 - areia extraída e brita produzida</t>
  </si>
  <si>
    <t xml:space="preserve">2003730</t>
  </si>
  <si>
    <t xml:space="preserve">Caixa coletora de talvegue - CCT 02 - areia e brita comerciais</t>
  </si>
  <si>
    <t xml:space="preserve">2003729</t>
  </si>
  <si>
    <t xml:space="preserve">Caixa coletora de talvegue - CCT 02 - areia extraída e brita produzida</t>
  </si>
  <si>
    <t xml:space="preserve">2003732</t>
  </si>
  <si>
    <t xml:space="preserve">Caixa coletora de talvegue - CCT 03 - areia e brita comerciais</t>
  </si>
  <si>
    <t xml:space="preserve">2003731</t>
  </si>
  <si>
    <t xml:space="preserve">Caixa coletora de talvegue - CCT 03 - areia extraída e brita produzida</t>
  </si>
  <si>
    <t xml:space="preserve">2003734</t>
  </si>
  <si>
    <t xml:space="preserve">Caixa coletora de talvegue - CCT 04 - areia e brita comerciais</t>
  </si>
  <si>
    <t xml:space="preserve">2003733</t>
  </si>
  <si>
    <t xml:space="preserve">Caixa coletora de talvegue - CCT 04 - areia extraída e brita produzida</t>
  </si>
  <si>
    <t xml:space="preserve">2003736</t>
  </si>
  <si>
    <t xml:space="preserve">Caixa coletora de talvegue - CCT 05 - areia e brita comerciais</t>
  </si>
  <si>
    <t xml:space="preserve">2003735</t>
  </si>
  <si>
    <t xml:space="preserve">Caixa coletora de talvegue - CCT 05 - areia extraída e brita produzida</t>
  </si>
  <si>
    <t xml:space="preserve">2003738</t>
  </si>
  <si>
    <t xml:space="preserve">Caixa coletora de talvegue - CCT 06 - areia e brita comerciais</t>
  </si>
  <si>
    <t xml:space="preserve">2003737</t>
  </si>
  <si>
    <t xml:space="preserve">Caixa coletora de talvegue - CCT 06 - areia extraída e brita produzida</t>
  </si>
  <si>
    <t xml:space="preserve">2003740</t>
  </si>
  <si>
    <t xml:space="preserve">Caixa coletora de talvegue - CCT 07 - areia e brita comerciais</t>
  </si>
  <si>
    <t xml:space="preserve">2003739</t>
  </si>
  <si>
    <t xml:space="preserve">Caixa coletora de talvegue - CCT 07 - areia extraída e brita produzida</t>
  </si>
  <si>
    <t xml:space="preserve">2003742</t>
  </si>
  <si>
    <t xml:space="preserve">Caixa coletora de talvegue - CCT 08 - areia e brita comerciais</t>
  </si>
  <si>
    <t xml:space="preserve">2003741</t>
  </si>
  <si>
    <t xml:space="preserve">Caixa coletora de talvegue - CCT 08 - areia extraída e brita produzida</t>
  </si>
  <si>
    <t xml:space="preserve">2003744</t>
  </si>
  <si>
    <t xml:space="preserve">Caixa coletora de talvegue - CCT 09 - areia e brita comerciais</t>
  </si>
  <si>
    <t xml:space="preserve">2003743</t>
  </si>
  <si>
    <t xml:space="preserve">Caixa coletora de talvegue - CCT 09 - areia extraída e brita produzida</t>
  </si>
  <si>
    <t xml:space="preserve">2003746</t>
  </si>
  <si>
    <t xml:space="preserve">Caixa coletora de talvegue - CCT 10 - areia e brita comerciais</t>
  </si>
  <si>
    <t xml:space="preserve">2003745</t>
  </si>
  <si>
    <t xml:space="preserve">Caixa coletora de talvegue - CCT 10 - areia extraída e brita produzida</t>
  </si>
  <si>
    <t xml:space="preserve">2003748</t>
  </si>
  <si>
    <t xml:space="preserve">Caixa coletora de talvegue - CCT 11 - areia e brita comerciais</t>
  </si>
  <si>
    <t xml:space="preserve">2003747</t>
  </si>
  <si>
    <t xml:space="preserve">Caixa coletora de talvegue - CCT 11 - areia extraída e brita produzida</t>
  </si>
  <si>
    <t xml:space="preserve">2003750</t>
  </si>
  <si>
    <t xml:space="preserve">Caixa coletora de talvegue - CCT 12 - areia e brita comerciais</t>
  </si>
  <si>
    <t xml:space="preserve">2003749</t>
  </si>
  <si>
    <t xml:space="preserve">Caixa coletora de talvegue - CCT 12 - areia extraída e brita produzida</t>
  </si>
  <si>
    <t xml:space="preserve">2003752</t>
  </si>
  <si>
    <t xml:space="preserve">Caixa coletora de talvegue - CCT 13 - areia e brita comerciais</t>
  </si>
  <si>
    <t xml:space="preserve">2003751</t>
  </si>
  <si>
    <t xml:space="preserve">Caixa coletora de talvegue - CCT 13 - areia extraída e brita produzida</t>
  </si>
  <si>
    <t xml:space="preserve">2003754</t>
  </si>
  <si>
    <t xml:space="preserve">Caixa coletora de talvegue - CCT 14 - areia e brita comerciais</t>
  </si>
  <si>
    <t xml:space="preserve">2003753</t>
  </si>
  <si>
    <t xml:space="preserve">Caixa coletora de talvegue - CCT 14 - areia extraída e brita produzida</t>
  </si>
  <si>
    <t xml:space="preserve">2003756</t>
  </si>
  <si>
    <t xml:space="preserve">Caixa coletora de talvegue - CCT 15 - areia e brita comerciais</t>
  </si>
  <si>
    <t xml:space="preserve">2003755</t>
  </si>
  <si>
    <t xml:space="preserve">Caixa coletora de talvegue - CCT 15 - areia extraída e brita produzida</t>
  </si>
  <si>
    <t xml:space="preserve">2003758</t>
  </si>
  <si>
    <t xml:space="preserve">Caixa coletora de talvegue - CCT 16 - areia e brita comerciais</t>
  </si>
  <si>
    <t xml:space="preserve">2003757</t>
  </si>
  <si>
    <t xml:space="preserve">Caixa coletora de talvegue - CCT 16 - areia extraída e brita produzida</t>
  </si>
  <si>
    <t xml:space="preserve">2003760</t>
  </si>
  <si>
    <t xml:space="preserve">Caixa coletora de talvegue - CCT 17 - areia e brita comerciais</t>
  </si>
  <si>
    <t xml:space="preserve">2003759</t>
  </si>
  <si>
    <t xml:space="preserve">Caixa coletora de talvegue - CCT 17 - areia extraída e brita produzida</t>
  </si>
  <si>
    <t xml:space="preserve">2003762</t>
  </si>
  <si>
    <t xml:space="preserve">Caixa coletora de talvegue - CCT 18 - areia e brita comerciais</t>
  </si>
  <si>
    <t xml:space="preserve">2003761</t>
  </si>
  <si>
    <t xml:space="preserve">Caixa coletora de talvegue - CCT 18 - areia extraída e brita produzida</t>
  </si>
  <si>
    <t xml:space="preserve">2003764</t>
  </si>
  <si>
    <t xml:space="preserve">Caixa coletora de talvegue - CCT 19 - areia e brita comerciais</t>
  </si>
  <si>
    <t xml:space="preserve">2003763</t>
  </si>
  <si>
    <t xml:space="preserve">Caixa coletora de talvegue - CCT 19 - areia extraída e brita produzida</t>
  </si>
  <si>
    <t xml:space="preserve">2003766</t>
  </si>
  <si>
    <t xml:space="preserve">Caixa coletora de talvegue - CCT 20 - areia e brita comerciais</t>
  </si>
  <si>
    <t xml:space="preserve">2003765</t>
  </si>
  <si>
    <t xml:space="preserve">Caixa coletora de talvegue - CCT 20 - areia extraída e brita produzida</t>
  </si>
  <si>
    <t xml:space="preserve">2003642</t>
  </si>
  <si>
    <t xml:space="preserve">Caixa de ligação e passagem - CLP 01 - areia e brita comerciais</t>
  </si>
  <si>
    <t xml:space="preserve">2003641</t>
  </si>
  <si>
    <t xml:space="preserve">Caixa de ligação e passagem - CLP 01 - areia extraída e brita produzida</t>
  </si>
  <si>
    <t xml:space="preserve">2003644</t>
  </si>
  <si>
    <t xml:space="preserve">Caixa de ligação e passagem - CLP 02 - areia e brita comerciais</t>
  </si>
  <si>
    <t xml:space="preserve">2003643</t>
  </si>
  <si>
    <t xml:space="preserve">Caixa de ligação e passagem - CLP 02 - areia extraída e brita produzida</t>
  </si>
  <si>
    <t xml:space="preserve">2003646</t>
  </si>
  <si>
    <t xml:space="preserve">Caixa de ligação e passagem - CLP 03 - areia e brita comerciais</t>
  </si>
  <si>
    <t xml:space="preserve">2003645</t>
  </si>
  <si>
    <t xml:space="preserve">Caixa de ligação e passagem - CLP 03 - areia extraída e brita produzida</t>
  </si>
  <si>
    <t xml:space="preserve">2003648</t>
  </si>
  <si>
    <t xml:space="preserve">Caixa de ligação e passagem - CLP 04 - areia e brita comerciais</t>
  </si>
  <si>
    <t xml:space="preserve">2003647</t>
  </si>
  <si>
    <t xml:space="preserve">Caixa de ligação e passagem - CLP 04 - areia extraída e brita produzida</t>
  </si>
  <si>
    <t xml:space="preserve">2003650</t>
  </si>
  <si>
    <t xml:space="preserve">Caixa de ligação e passagem - CLP 05 - areia e brita comerciais</t>
  </si>
  <si>
    <t xml:space="preserve">2003649</t>
  </si>
  <si>
    <t xml:space="preserve">Caixa de ligação e passagem - CLP 05 - areia extraída e brita produzida</t>
  </si>
  <si>
    <t xml:space="preserve">2003652</t>
  </si>
  <si>
    <t xml:space="preserve">Caixa de ligação e passagem - CLP 06 - areia e brita comerciais</t>
  </si>
  <si>
    <t xml:space="preserve">2003651</t>
  </si>
  <si>
    <t xml:space="preserve">Caixa de ligação e passagem - CLP 06 - areia extraída e brita produzida</t>
  </si>
  <si>
    <t xml:space="preserve">2003654</t>
  </si>
  <si>
    <t xml:space="preserve">Caixa de ligação e passagem - CLP 07 - areia e brita comerciais</t>
  </si>
  <si>
    <t xml:space="preserve">2003653</t>
  </si>
  <si>
    <t xml:space="preserve">Caixa de ligação e passagem - CLP 07 - areia extraída e brita produzida</t>
  </si>
  <si>
    <t xml:space="preserve">2003656</t>
  </si>
  <si>
    <t xml:space="preserve">Caixa de ligação e passagem - CLP 08 - areia e brita comerciais</t>
  </si>
  <si>
    <t xml:space="preserve">2003655</t>
  </si>
  <si>
    <t xml:space="preserve">Caixa de ligação e passagem - CLP 08 - areia extraída e brita produzida</t>
  </si>
  <si>
    <t xml:space="preserve">2003658</t>
  </si>
  <si>
    <t xml:space="preserve">Caixa de ligação e passagem - CLP 09 - areia e brita comerciais</t>
  </si>
  <si>
    <t xml:space="preserve">2003657</t>
  </si>
  <si>
    <t xml:space="preserve">Caixa de ligação e passagem - CLP 09 - areia extraída e brita produzida</t>
  </si>
  <si>
    <t xml:space="preserve">2003660</t>
  </si>
  <si>
    <t xml:space="preserve">Caixa de ligação e passagem - CLP 10 - areia e brita comerciais</t>
  </si>
  <si>
    <t xml:space="preserve">2003659</t>
  </si>
  <si>
    <t xml:space="preserve">Caixa de ligação e passagem - CLP 10 - areia extraída e brita produzida</t>
  </si>
  <si>
    <t xml:space="preserve">2003662</t>
  </si>
  <si>
    <t xml:space="preserve">Caixa de ligação e passagem - CLP 11 - areia e brita comerciais</t>
  </si>
  <si>
    <t xml:space="preserve">2003661</t>
  </si>
  <si>
    <t xml:space="preserve">Caixa de ligação e passagem - CLP 11 - areia extraída e brita produzida</t>
  </si>
  <si>
    <t xml:space="preserve">2003664</t>
  </si>
  <si>
    <t xml:space="preserve">Caixa de ligação e passagem - CLP 12 - areia e brita comerciais</t>
  </si>
  <si>
    <t xml:space="preserve">2003663</t>
  </si>
  <si>
    <t xml:space="preserve">Caixa de ligação e passagem - CLP 12 - areia extraída e brita produzida</t>
  </si>
  <si>
    <t xml:space="preserve">2003666</t>
  </si>
  <si>
    <t xml:space="preserve">Caixa de ligação e passagem - CLP 13 - areia e brita comerciais</t>
  </si>
  <si>
    <t xml:space="preserve">2003665</t>
  </si>
  <si>
    <t xml:space="preserve">Caixa de ligação e passagem - CLP 13 - areia extraída e brita produzida</t>
  </si>
  <si>
    <t xml:space="preserve">2003668</t>
  </si>
  <si>
    <t xml:space="preserve">Caixa de ligação e passagem - CLP 14 - areia e brita comerciais</t>
  </si>
  <si>
    <t xml:space="preserve">2003667</t>
  </si>
  <si>
    <t xml:space="preserve">Caixa de ligação e passagem - CLP 14 - areia extraída e brita produzida</t>
  </si>
  <si>
    <t xml:space="preserve">2003670</t>
  </si>
  <si>
    <t xml:space="preserve">Caixa de ligação e passagem - CLP 15 - areia e brita comerciais</t>
  </si>
  <si>
    <t xml:space="preserve">2003669</t>
  </si>
  <si>
    <t xml:space="preserve">Caixa de ligação e passagem - CLP 15 - areia extraída e brita produzida</t>
  </si>
  <si>
    <t xml:space="preserve">2003672</t>
  </si>
  <si>
    <t xml:space="preserve">Caixa de ligação e passagem - CLP 16 - areia e brita comerciais</t>
  </si>
  <si>
    <t xml:space="preserve">2003671</t>
  </si>
  <si>
    <t xml:space="preserve">Caixa de ligação e passagem - CLP 16 - areia extraída e brita produzida</t>
  </si>
  <si>
    <t xml:space="preserve">2003674</t>
  </si>
  <si>
    <t xml:space="preserve">Caixa de ligação e passagem - CLP 17 - areia e brita comerciais</t>
  </si>
  <si>
    <t xml:space="preserve">2003673</t>
  </si>
  <si>
    <t xml:space="preserve">Caixa de ligação e passagem - CLP 17 - areia extraída e brita produzida</t>
  </si>
  <si>
    <t xml:space="preserve">2003676</t>
  </si>
  <si>
    <t xml:space="preserve">Caixa de ligação e passagem - CLP 18 - areia e brita comerciais</t>
  </si>
  <si>
    <t xml:space="preserve">2003675</t>
  </si>
  <si>
    <t xml:space="preserve">Caixa de ligação e passagem - CLP 18 - areia extraída e brita produzida</t>
  </si>
  <si>
    <t xml:space="preserve">2003854</t>
  </si>
  <si>
    <t xml:space="preserve">Camada drenante para proteção de muros de contenção - areia comercial</t>
  </si>
  <si>
    <t xml:space="preserve">2003855</t>
  </si>
  <si>
    <t xml:space="preserve">Camada drenante para proteção de muros de contenção - areia extraída</t>
  </si>
  <si>
    <t xml:space="preserve">2003856</t>
  </si>
  <si>
    <t xml:space="preserve">Camada drenante para proteção de muros de contenção - brita comercial</t>
  </si>
  <si>
    <t xml:space="preserve">2003857</t>
  </si>
  <si>
    <t xml:space="preserve">Camada drenante para proteção de muros de contenção - brita produzida</t>
  </si>
  <si>
    <t xml:space="preserve">2019782</t>
  </si>
  <si>
    <t xml:space="preserve">Canal em polietileno e polipropileno com efeito autolimpante e abertura de captação em ferro fundido dúctil - carga de controle de 900 kN - 100,0 x 21,0 x 57,9 cm - fornecimento e instalação em pavimento de asfalto</t>
  </si>
  <si>
    <t xml:space="preserve">2019783</t>
  </si>
  <si>
    <t xml:space="preserve">Canal em polietileno e polipropileno com efeito autolimpante e abertura de captação em ferro fundido dúctil - carga de controle de 900 kN - 100,0 x 25,2 x 66,5 cm - fornecimento e instalação em pavimento de asfalto</t>
  </si>
  <si>
    <t xml:space="preserve">2019784</t>
  </si>
  <si>
    <t xml:space="preserve">Canal em polietileno e polipropileno com efeito autolimpante e abertura de captação em ferro fundido dúctil - carga de controle de 900 kN - 100,0 x 42,0 x 95,0 cm - fornecimento e instalação em pavimento de asfalto</t>
  </si>
  <si>
    <t xml:space="preserve">2019785</t>
  </si>
  <si>
    <t xml:space="preserve">Canal em polietileno e polipropileno com efeito autolimpante e abertura de captação em ferro fundido dúctil - carga de controle de 900 kN - 114,2 x 78,0 x 106,0 cm - fornecimento e instalação em pavimento de asfalto</t>
  </si>
  <si>
    <t xml:space="preserve">2019776</t>
  </si>
  <si>
    <t xml:space="preserve">Canal em polietileno e polipropileno com efeito autolimpante e grelha de encaixe em ferro fundido dúctil - carga de controle de 400 kN - 100,0 x 14,7 x 18,6 cm - fornecimento e instalação em pavimento de asfalto</t>
  </si>
  <si>
    <t xml:space="preserve">2019777</t>
  </si>
  <si>
    <t xml:space="preserve">Canal em polietileno e polipropileno com efeito autolimpante e grelha de encaixe em ferro fundido dúctil - carga de controle de 400 kN - 100,0 x 24,7 x 23,6 cm - fornecimento e instalação em pavimento de asfalto</t>
  </si>
  <si>
    <t xml:space="preserve">2019778</t>
  </si>
  <si>
    <t xml:space="preserve">Canal em polietileno e polipropileno com efeito autolimpante e grelha de encaixe em ferro fundido dúctil - carga de controle de 400 kN - 100,0 x 34,9 x 29,4 cm - fornecimento e instalação em pavimento de asfalto</t>
  </si>
  <si>
    <t xml:space="preserve">2019779</t>
  </si>
  <si>
    <t xml:space="preserve">Canal em polietileno e polipropileno com efeito autolimpante e grelha de encaixe em ferro fundido dúctil - carga de controle de 600 kN - 100,0 x 16,0 x 15,0 cm - fornecimento e instalação em pavimento de asfalto</t>
  </si>
  <si>
    <t xml:space="preserve">2019780</t>
  </si>
  <si>
    <t xml:space="preserve">Canal em polietileno e polipropileno com efeito autolimpante e grelha de encaixe em ferro fundido dúctil - carga de controle de 600 kN - 100,0 x 21,2 x 21,0 cm - fornecimento e instalação em pavimento de asfalto</t>
  </si>
  <si>
    <t xml:space="preserve">2019781</t>
  </si>
  <si>
    <t xml:space="preserve">Canal em polietileno e polipropileno com efeito autolimpante e grelha de encaixe em ferro fundido dúctil - carga de controle de 600 kN - 100,0 x 26,2 x 20,0 cm - fornecimento e instalação em pavimento de asfalto</t>
  </si>
  <si>
    <t xml:space="preserve">2019773</t>
  </si>
  <si>
    <t xml:space="preserve">Canal em polietileno e polipropileno com efeito autolimpante e grelha de encaixe em poliamida reforçada - carga de controle de 250 kN - 100,0 x 16,0 x 15,0 cm - fornecimento e instalação em pavimento de asfalto</t>
  </si>
  <si>
    <t xml:space="preserve">2019774</t>
  </si>
  <si>
    <t xml:space="preserve">Canal em polietileno e polipropileno com efeito autolimpante e grelha de encaixe em poliamida reforçada - carga de controle de 250 kN - 100,0 x 16,0 x 20,0 cm - fornecimento e instalação em pavimento de asfalto</t>
  </si>
  <si>
    <t xml:space="preserve">2019775</t>
  </si>
  <si>
    <t xml:space="preserve">Canal em polietileno e polipropileno com efeito autolimpante e grelha de encaixe em poliamida reforçada - carga de controle de 250 kN - 100,0 x 16,0 x 7,5 cm - fornecimento e instalação em pavimento de asfalto</t>
  </si>
  <si>
    <t xml:space="preserve">2019755</t>
  </si>
  <si>
    <t xml:space="preserve">Canal monobloco com corpo e grelha em concreto polímero com efeito autolimpante - carga de controle de 400 kN - 100,0 x 15,0 x 23,0 cm - fornecimento e instalação em pavimento de asfalto</t>
  </si>
  <si>
    <t xml:space="preserve">2019764</t>
  </si>
  <si>
    <t xml:space="preserve">Canal monobloco com corpo e grelha em concreto polímero com efeito autolimpante - carga de controle de 400 kN - 100,0 x 15,0 x 23,0 cm - fornecimento e instalação em pavimento de concreto</t>
  </si>
  <si>
    <t xml:space="preserve">2019756</t>
  </si>
  <si>
    <t xml:space="preserve">Canal monobloco com corpo e grelha em concreto polímero com efeito autolimpante - carga de controle de 400 kN - 100,0 x 25,0 x 32,0 cm - fornecimento e instalação em pavimento de asfalto</t>
  </si>
  <si>
    <t xml:space="preserve">2019765</t>
  </si>
  <si>
    <t xml:space="preserve">Canal monobloco com corpo e grelha em concreto polímero com efeito autolimpante - carga de controle de 400 kN - 100,0 x 25,0 x 32,0 cm - fornecimento e instalação em pavimento de concreto</t>
  </si>
  <si>
    <t xml:space="preserve">2019757</t>
  </si>
  <si>
    <t xml:space="preserve">Canal monobloco com corpo e grelha em concreto polímero com efeito autolimpante - carga de controle de 900 kN - 100,0 x 16,0 x 26,5 cm - fornecimento e instalação em pavimento de asfalto</t>
  </si>
  <si>
    <t xml:space="preserve">2019766</t>
  </si>
  <si>
    <t xml:space="preserve">Canal monobloco com corpo e grelha em concreto polímero com efeito autolimpante - carga de controle de 900 kN - 100,0 x 16,0 x 26,5 cm - fornecimento e instalação em pavimento de concreto</t>
  </si>
  <si>
    <t xml:space="preserve">2019758</t>
  </si>
  <si>
    <t xml:space="preserve">Canal monobloco com corpo e grelha em concreto polímero com efeito autolimpante - carga de controle de 900 kN - 100,0 x 21,0 x 28,0 cm - fornecimento e instalação em pavimento de asfalto</t>
  </si>
  <si>
    <t xml:space="preserve">2019767</t>
  </si>
  <si>
    <t xml:space="preserve">Canal monobloco com corpo e grelha em concreto polímero com efeito autolimpante - carga de controle de 900 kN - 100,0 x 21,0 x 28,0 cm - fornecimento e instalação em pavimento de concreto</t>
  </si>
  <si>
    <t xml:space="preserve">2019759</t>
  </si>
  <si>
    <t xml:space="preserve">Canal monobloco com corpo e grelha em concreto polímero com efeito autolimpante - carga de controle de 900 kN - 100,0 x 21,0 x 38,0 cm - fornecimento e instalação em pavimento de asfalto</t>
  </si>
  <si>
    <t xml:space="preserve">2019768</t>
  </si>
  <si>
    <t xml:space="preserve">Canal monobloco com corpo e grelha em concreto polímero com efeito autolimpante - carga de controle de 900 kN - 100,0 x 21,0 x 38,0 cm - fornecimento e instalação em pavimento de concreto</t>
  </si>
  <si>
    <t xml:space="preserve">2019760</t>
  </si>
  <si>
    <t xml:space="preserve">Canal monobloco com corpo e grelha em concreto polímero com efeito autolimpante - carga de controle de 900 kN - 100,0 x 21,0 x 48,0 cm - fornecimento e instalação em pavimento de asfalto</t>
  </si>
  <si>
    <t xml:space="preserve">2019769</t>
  </si>
  <si>
    <t xml:space="preserve">Canal monobloco com corpo e grelha em concreto polímero com efeito autolimpante - carga de controle de 900 kN - 100,0 x 21,0 x 48,0 cm - fornecimento e instalação em pavimento de concreto</t>
  </si>
  <si>
    <t xml:space="preserve">2019761</t>
  </si>
  <si>
    <t xml:space="preserve">Canal monobloco com corpo e grelha em concreto polímero com efeito autolimpante - carga de controle de 900 kN - 100,0 x 26,0 x 33,0 cm - fornecimento e instalação em pavimento de asfalto</t>
  </si>
  <si>
    <t xml:space="preserve">2019770</t>
  </si>
  <si>
    <t xml:space="preserve">Canal monobloco com corpo e grelha em concreto polímero com efeito autolimpante - carga de controle de 900 kN - 100,0 x 26,0 x 33,0 cm - fornecimento e instalação em pavimento de concreto</t>
  </si>
  <si>
    <t xml:space="preserve">2019762</t>
  </si>
  <si>
    <t xml:space="preserve">Canal monobloco com corpo e grelha em concreto polímero com efeito autolimpante - carga de controle de 900 kN - 100,0 x 26,0 x 53,0 cm - fornecimento e instalação em pavimento de asfalto</t>
  </si>
  <si>
    <t xml:space="preserve">2019771</t>
  </si>
  <si>
    <t xml:space="preserve">Canal monobloco com corpo e grelha em concreto polímero com efeito autolimpante - carga de controle de 900 kN - 100,0 x 26,0 x 53,0 cm - fornecimento e instalação em pavimento de concreto</t>
  </si>
  <si>
    <t xml:space="preserve">2019763</t>
  </si>
  <si>
    <t xml:space="preserve">Canal monobloco com corpo e grelha em concreto polímero com efeito autolimpante - carga de controle de 900 kN - 200,0 x 40,0 x 59,5 cm - fornecimento e instalação em pavimento de asfalto</t>
  </si>
  <si>
    <t xml:space="preserve">2019772</t>
  </si>
  <si>
    <t xml:space="preserve">Canal monobloco com corpo e grelha em concreto polímero com efeito autolimpante - carga de controle de 900 kN - 200,0 x 40,0 x 59,5 cm - fornecimento e instalação em pavimento de concreto</t>
  </si>
  <si>
    <t xml:space="preserve">2003811</t>
  </si>
  <si>
    <t xml:space="preserve">Canaleta de concreto - CAU 01 - seção de 20 x 20 cm - espessura de 10 cm - apoiada em toda a extensão</t>
  </si>
  <si>
    <t xml:space="preserve">2003812</t>
  </si>
  <si>
    <t xml:space="preserve">Canaleta de concreto - CAU 02 - seção de 25 x 25 cm - espessura de 10 cm - apoiada em toda a extensão</t>
  </si>
  <si>
    <t xml:space="preserve">2003813</t>
  </si>
  <si>
    <t xml:space="preserve">Canaleta de concreto - CAU 03 - seção de 30 x 30 cm - espessura de 10 cm - apoiada em toda a extensão</t>
  </si>
  <si>
    <t xml:space="preserve">2003814</t>
  </si>
  <si>
    <t xml:space="preserve">Canaleta de concreto - CAU 04 - seção de 35 x 35 cm - espessura de 10 cm - apoiada em toda a extensão</t>
  </si>
  <si>
    <t xml:space="preserve">2003815</t>
  </si>
  <si>
    <t xml:space="preserve">Canaleta de concreto - CAU 05 - seção de 40 x 40 cm - espessura de 10 cm - apoiada em toda a extensão</t>
  </si>
  <si>
    <t xml:space="preserve">2003816</t>
  </si>
  <si>
    <t xml:space="preserve">Canaleta de concreto - CAU 06 - seção de 50 x 50 cm - espessura de 10 cm - apoiada em toda a extensão</t>
  </si>
  <si>
    <t xml:space="preserve">2003817</t>
  </si>
  <si>
    <t xml:space="preserve">Canaleta de concreto - CAU 07 - seção de 60 x 60 cm - espessura de 10 cm - apoiada em toda a extensão</t>
  </si>
  <si>
    <t xml:space="preserve">2003799</t>
  </si>
  <si>
    <t xml:space="preserve">Canaleta meia cana D = 0,30 m assente sobre lastro de areia - areia e brita comerciais - fornecimento e instalação</t>
  </si>
  <si>
    <t xml:space="preserve">2003798</t>
  </si>
  <si>
    <t xml:space="preserve">Canaleta meia cana D = 0,30 m assente sobre lastro de areia - areia extraída e brita produzida - fornecimento e instalação</t>
  </si>
  <si>
    <t xml:space="preserve">2003801</t>
  </si>
  <si>
    <t xml:space="preserve">Canaleta meia cana D = 0,40 m assente sobre lastro de areia - areia e brita comerciais - fornecimento e instalação</t>
  </si>
  <si>
    <t xml:space="preserve">2003800</t>
  </si>
  <si>
    <t xml:space="preserve">Canaleta meia cana D = 0,40 m assente sobre lastro de areia - areia extraída e brita produzida - fornecimento e instalação</t>
  </si>
  <si>
    <t xml:space="preserve">2003714</t>
  </si>
  <si>
    <t xml:space="preserve">Chaminé dos poços de visita - CPV 01 - areia e brita comerciais</t>
  </si>
  <si>
    <t xml:space="preserve">2003713</t>
  </si>
  <si>
    <t xml:space="preserve">Chaminé dos poços de visita - CPV 01 - areia extraída e brita produzida</t>
  </si>
  <si>
    <t xml:space="preserve">2003716</t>
  </si>
  <si>
    <t xml:space="preserve">Chaminé dos poços de visita - CPV 02 - areia e brita comerciais</t>
  </si>
  <si>
    <t xml:space="preserve">2003715</t>
  </si>
  <si>
    <t xml:space="preserve">Chaminé dos poços de visita - CPV 02 - areia extraída e brita produzida</t>
  </si>
  <si>
    <t xml:space="preserve">2003718</t>
  </si>
  <si>
    <t xml:space="preserve">Chaminé dos poços de visita - CPV 03 - areia e brita comerciais</t>
  </si>
  <si>
    <t xml:space="preserve">2003717</t>
  </si>
  <si>
    <t xml:space="preserve">Chaminé dos poços de visita - CPV 03 - areia extraída e brita produzida</t>
  </si>
  <si>
    <t xml:space="preserve">2003720</t>
  </si>
  <si>
    <t xml:space="preserve">Chaminé dos poços de visita - CPV 04 - areia e brita comerciais</t>
  </si>
  <si>
    <t xml:space="preserve">2003719</t>
  </si>
  <si>
    <t xml:space="preserve">Chaminé dos poços de visita - CPV 04 - areia extraída e brita produzida</t>
  </si>
  <si>
    <t xml:space="preserve">2003722</t>
  </si>
  <si>
    <t xml:space="preserve">Chaminé dos poços de visita - CPV 05 - areia e brita comerciais</t>
  </si>
  <si>
    <t xml:space="preserve">2003721</t>
  </si>
  <si>
    <t xml:space="preserve">Chaminé dos poços de visita - CPV 05 - areia extraída e brita produzida</t>
  </si>
  <si>
    <t xml:space="preserve">2003724</t>
  </si>
  <si>
    <t xml:space="preserve">Chaminé dos poços de visita - CPV 06 - areia e brita comerciais</t>
  </si>
  <si>
    <t xml:space="preserve">2003723</t>
  </si>
  <si>
    <t xml:space="preserve">Chaminé dos poços de visita - CPV 06 - areia extraída e brita produzida</t>
  </si>
  <si>
    <t xml:space="preserve">2003726</t>
  </si>
  <si>
    <t xml:space="preserve">Chaminé dos poços de visita - CPV 07 - areia e brita comerciais</t>
  </si>
  <si>
    <t xml:space="preserve">2003725</t>
  </si>
  <si>
    <t xml:space="preserve">Chaminé dos poços de visita - CPV 07 - areia extraída e brita produzida</t>
  </si>
  <si>
    <t xml:space="preserve">2003859</t>
  </si>
  <si>
    <t xml:space="preserve">Colchão drenante com espalhamento e compactação mecânicos - brita produzida</t>
  </si>
  <si>
    <t xml:space="preserve">2003861</t>
  </si>
  <si>
    <t xml:space="preserve">Coluna drenante D = 20 cm - areia comercial</t>
  </si>
  <si>
    <t xml:space="preserve">2003862</t>
  </si>
  <si>
    <t xml:space="preserve">Coluna drenante D = 20 cm - areia extraída</t>
  </si>
  <si>
    <t xml:space="preserve">2003411</t>
  </si>
  <si>
    <t xml:space="preserve">Descida d'água de aterros em degraus - DAD 110-26 - areia e brita comerciais</t>
  </si>
  <si>
    <t xml:space="preserve">2003410</t>
  </si>
  <si>
    <t xml:space="preserve">Descida d'água de aterros em degraus - DAD 110-26 - areia extraída e brita produzida</t>
  </si>
  <si>
    <t xml:space="preserve">2003415</t>
  </si>
  <si>
    <t xml:space="preserve">Descida d'água de aterros em degraus - DAD 125-30 - areia e brita comerciais</t>
  </si>
  <si>
    <t xml:space="preserve">2003414</t>
  </si>
  <si>
    <t xml:space="preserve">Descida d'água de aterros em degraus - DAD 125-30 - areia extraída e brita produzida</t>
  </si>
  <si>
    <t xml:space="preserve">2003419</t>
  </si>
  <si>
    <t xml:space="preserve">Descida d'água de aterros em degraus - DAD 170-35 - areia e brita comerciais</t>
  </si>
  <si>
    <t xml:space="preserve">2003418</t>
  </si>
  <si>
    <t xml:space="preserve">Descida d'água de aterros em degraus - DAD 170-35 - areia extraída e brita produzida</t>
  </si>
  <si>
    <t xml:space="preserve">2003423</t>
  </si>
  <si>
    <t xml:space="preserve">Descida d'água de aterros em degraus - DAD 200-40 - areia e brita comerciais</t>
  </si>
  <si>
    <t xml:space="preserve">2003422</t>
  </si>
  <si>
    <t xml:space="preserve">Descida d'água de aterros em degraus - DAD 200-40 - areia extraída e brita produzida</t>
  </si>
  <si>
    <t xml:space="preserve">2003427</t>
  </si>
  <si>
    <t xml:space="preserve">Descida d'água de aterros em degraus - DAD 240-54 - areia e brita comerciais</t>
  </si>
  <si>
    <t xml:space="preserve">2003426</t>
  </si>
  <si>
    <t xml:space="preserve">Descida d'água de aterros em degraus - DAD 240-54 - areia extraída e brita produzida</t>
  </si>
  <si>
    <t xml:space="preserve">2003431</t>
  </si>
  <si>
    <t xml:space="preserve">Descida d'água de aterros em degraus - DAD 320-35 - areia e brita comerciais</t>
  </si>
  <si>
    <t xml:space="preserve">2003430</t>
  </si>
  <si>
    <t xml:space="preserve">Descida d'água de aterros em degraus - DAD 320-35 - areia extraída e brita produzida</t>
  </si>
  <si>
    <t xml:space="preserve">2003435</t>
  </si>
  <si>
    <t xml:space="preserve">Descida d'água de aterros em degraus - DAD 370-45 - areia e brita comerciais</t>
  </si>
  <si>
    <t xml:space="preserve">2003434</t>
  </si>
  <si>
    <t xml:space="preserve">Descida d'água de aterros em degraus - DAD 370-45 - areia extraída e brita produzida</t>
  </si>
  <si>
    <t xml:space="preserve">2003439</t>
  </si>
  <si>
    <t xml:space="preserve">Descida d'água de aterros em degraus - DAD 435-55 - areia e brita comerciais</t>
  </si>
  <si>
    <t xml:space="preserve">2003438</t>
  </si>
  <si>
    <t xml:space="preserve">Descida d'água de aterros em degraus - DAD 435-55 - areia extraída e brita produzida</t>
  </si>
  <si>
    <t xml:space="preserve">2003167</t>
  </si>
  <si>
    <t xml:space="preserve">Descida d'água de aterros em degraus - DAD 470-35 - areia e brita comerciais</t>
  </si>
  <si>
    <t xml:space="preserve">2003168</t>
  </si>
  <si>
    <t xml:space="preserve">Descida d'água de aterros em degraus - DAD 470-35 - areia extraída e brita produzida</t>
  </si>
  <si>
    <t xml:space="preserve">2003407</t>
  </si>
  <si>
    <t xml:space="preserve">Descida d'água de aterros em degraus - DAD 60-36 - areia e brita comerciais</t>
  </si>
  <si>
    <t xml:space="preserve">2003406</t>
  </si>
  <si>
    <t xml:space="preserve">Descida d'água de aterros em degraus - DAD 60-36 - areia extraída e brita produzida</t>
  </si>
  <si>
    <t xml:space="preserve">2003169</t>
  </si>
  <si>
    <t xml:space="preserve">Descida d'água de aterros em degraus - DAD 608-50 - areia e brita comerciais</t>
  </si>
  <si>
    <t xml:space="preserve">2003170</t>
  </si>
  <si>
    <t xml:space="preserve">Descida d'água de aterros em degraus - DAD 608-50 - areia extraída e brita produzida</t>
  </si>
  <si>
    <t xml:space="preserve">2003389</t>
  </si>
  <si>
    <t xml:space="preserve">Descida d'água de aterros tipo rápido - DAR 40-20 - areia e brita comerciais</t>
  </si>
  <si>
    <t xml:space="preserve">2003388</t>
  </si>
  <si>
    <t xml:space="preserve">Descida d'água de aterros tipo rápido - DAR 40-20 - areia extraída e brita produzida</t>
  </si>
  <si>
    <t xml:space="preserve">2003393</t>
  </si>
  <si>
    <t xml:space="preserve">Descida d'água de aterros tipo rápido - DAR 60-30 - areia e brita comerciais</t>
  </si>
  <si>
    <t xml:space="preserve">2003392</t>
  </si>
  <si>
    <t xml:space="preserve">Descida d'água de aterros tipo rápido - DAR 60-30 - areia extraída e brita produzida</t>
  </si>
  <si>
    <t xml:space="preserve">2003173</t>
  </si>
  <si>
    <t xml:space="preserve">Descida d'água de cortes em degraus - DCD 100-50 - areia e brita comerciais</t>
  </si>
  <si>
    <t xml:space="preserve">2003174</t>
  </si>
  <si>
    <t xml:space="preserve">Descida d'água de cortes em degraus - DCD 100-50 - areia extraída e brita produzida</t>
  </si>
  <si>
    <t xml:space="preserve">2003171</t>
  </si>
  <si>
    <t xml:space="preserve">Descida d'água de cortes em degraus - DCD 40-40 - areia e brita comerciais</t>
  </si>
  <si>
    <t xml:space="preserve">2003172</t>
  </si>
  <si>
    <t xml:space="preserve">Descida d'água de cortes em degraus - DCD 40-40 - areia extraída e brita produzida</t>
  </si>
  <si>
    <t xml:space="preserve">2003399</t>
  </si>
  <si>
    <t xml:space="preserve">Descida d'água de cortes em degraus - DCD 60-30 - areia e brita comerciais</t>
  </si>
  <si>
    <t xml:space="preserve">2003398</t>
  </si>
  <si>
    <t xml:space="preserve">Descida d'água de cortes em degraus - DCD 60-30 - areia extraída e brita produzida</t>
  </si>
  <si>
    <t xml:space="preserve">2003403</t>
  </si>
  <si>
    <t xml:space="preserve">Descida d'água de cortes em degraus - DCD 80-40 - areia e brita comerciais</t>
  </si>
  <si>
    <t xml:space="preserve">2003402</t>
  </si>
  <si>
    <t xml:space="preserve">Descida d'água de cortes em degraus - DCD 80-40 - areia extraída e brita produzida</t>
  </si>
  <si>
    <t xml:space="preserve">2003452</t>
  </si>
  <si>
    <t xml:space="preserve">Dissipador de energia - DEB 180-263 - areia extraída e brita e pedra de mão produzidas</t>
  </si>
  <si>
    <t xml:space="preserve">2003453</t>
  </si>
  <si>
    <t xml:space="preserve">Dissipador de energia - DEB 180-263 - areia, brita e pedra de mão comerciais</t>
  </si>
  <si>
    <t xml:space="preserve">2003454</t>
  </si>
  <si>
    <t xml:space="preserve">Dissipador de energia - DEB 240-316 - areia extraída e brita e pedra de mão produzidas</t>
  </si>
  <si>
    <t xml:space="preserve">2003455</t>
  </si>
  <si>
    <t xml:space="preserve">Dissipador de energia - DEB 240-316 - areia, brita e pedra de mão comerciais</t>
  </si>
  <si>
    <t xml:space="preserve">2003456</t>
  </si>
  <si>
    <t xml:space="preserve">Dissipador de energia - DEB 300-366 - areia extraída e brita e pedra de mão produzidas</t>
  </si>
  <si>
    <t xml:space="preserve">2003457</t>
  </si>
  <si>
    <t xml:space="preserve">Dissipador de energia - DEB 300-366 - areia, brita e pedra de mão comerciais</t>
  </si>
  <si>
    <t xml:space="preserve">2003462</t>
  </si>
  <si>
    <t xml:space="preserve">Dissipador de energia - DEB 300-511 - areia extraída e brita e pedra de mão produzidas</t>
  </si>
  <si>
    <t xml:space="preserve">2003463</t>
  </si>
  <si>
    <t xml:space="preserve">Dissipador de energia - DEB 300-511 - areia, brita e pedra de mão comerciais</t>
  </si>
  <si>
    <t xml:space="preserve">2003468</t>
  </si>
  <si>
    <t xml:space="preserve">Dissipador de energia - DEB 300-666 - areia extraída e brita e pedra de mão produzidas</t>
  </si>
  <si>
    <t xml:space="preserve">2003469</t>
  </si>
  <si>
    <t xml:space="preserve">Dissipador de energia - DEB 300-666 - areia, brita e pedra de mão comerciais</t>
  </si>
  <si>
    <t xml:space="preserve">2003458</t>
  </si>
  <si>
    <t xml:space="preserve">Dissipador de energia - DEB 360-414 - areia extraída e brita e pedra de mão produzidas</t>
  </si>
  <si>
    <t xml:space="preserve">2003459</t>
  </si>
  <si>
    <t xml:space="preserve">Dissipador de energia - DEB 360-414 - areia, brita e pedra de mão comerciais</t>
  </si>
  <si>
    <t xml:space="preserve">2003464</t>
  </si>
  <si>
    <t xml:space="preserve">Dissipador de energia - DEB 360-584 - areia extraída e brita e pedra de mão produzidas</t>
  </si>
  <si>
    <t xml:space="preserve">2003465</t>
  </si>
  <si>
    <t xml:space="preserve">Dissipador de energia - DEB 360-584 - areia, brita e pedra de mão comerciais</t>
  </si>
  <si>
    <t xml:space="preserve">2003470</t>
  </si>
  <si>
    <t xml:space="preserve">Dissipador de energia - DEB 360-754 - areia extraída e brita e pedra de mão produzidas</t>
  </si>
  <si>
    <t xml:space="preserve">2003471</t>
  </si>
  <si>
    <t xml:space="preserve">Dissipador de energia - DEB 360-754 - areia, brita e pedra de mão comerciais</t>
  </si>
  <si>
    <t xml:space="preserve">2003460</t>
  </si>
  <si>
    <t xml:space="preserve">Dissipador de energia - DEB 450-551 - areia extraída e brita e pedra de mão produzidas</t>
  </si>
  <si>
    <t xml:space="preserve">2003461</t>
  </si>
  <si>
    <t xml:space="preserve">Dissipador de energia - DEB 450-551 - areia, brita e pedra de mão comerciais</t>
  </si>
  <si>
    <t xml:space="preserve">2003466</t>
  </si>
  <si>
    <t xml:space="preserve">Dissipador de energia - DEB 450-746 - areia extraída e brita e pedra de mão produzidas</t>
  </si>
  <si>
    <t xml:space="preserve">2003467</t>
  </si>
  <si>
    <t xml:space="preserve">Dissipador de energia - DEB 450-746 - areia, brita e pedra de mão comerciais</t>
  </si>
  <si>
    <t xml:space="preserve">2003472</t>
  </si>
  <si>
    <t xml:space="preserve">Dissipador de energia - DEB 450-956 - areia extraída e brita e pedra de mão produzidas</t>
  </si>
  <si>
    <t xml:space="preserve">2003473</t>
  </si>
  <si>
    <t xml:space="preserve">Dissipador de energia - DEB 450-956 - areia, brita e pedra de mão comerciais</t>
  </si>
  <si>
    <t xml:space="preserve">2003176</t>
  </si>
  <si>
    <t xml:space="preserve">Dissipador de energia - DED 01 A - areia extraída e brita e pedra de mão produzidas</t>
  </si>
  <si>
    <t xml:space="preserve">2003175</t>
  </si>
  <si>
    <t xml:space="preserve">Dissipador de energia - DED 01 A - areia, brita e pedra de mão comerciais</t>
  </si>
  <si>
    <t xml:space="preserve">2003201</t>
  </si>
  <si>
    <t xml:space="preserve">Dissipador de energia - DED 01 B - areia e brita comerciais</t>
  </si>
  <si>
    <t xml:space="preserve">2003202</t>
  </si>
  <si>
    <t xml:space="preserve">Dissipador de energia - DED 01 B - areia extraída e brita produzida</t>
  </si>
  <si>
    <t xml:space="preserve">2003178</t>
  </si>
  <si>
    <t xml:space="preserve">Dissipador de energia - DED 02 A - areia extraída e brita e pedra de mão produzidas</t>
  </si>
  <si>
    <t xml:space="preserve">2003177</t>
  </si>
  <si>
    <t xml:space="preserve">Dissipador de energia - DED 02 A - areia, brita e pedra de mão comerciais</t>
  </si>
  <si>
    <t xml:space="preserve">2003203</t>
  </si>
  <si>
    <t xml:space="preserve">Dissipador de energia - DED 02 B - areia e brita comerciais</t>
  </si>
  <si>
    <t xml:space="preserve">2003204</t>
  </si>
  <si>
    <t xml:space="preserve">Dissipador de energia - DED 02 B - areia extraída e brita produzida</t>
  </si>
  <si>
    <t xml:space="preserve">2003180</t>
  </si>
  <si>
    <t xml:space="preserve">Dissipador de energia - DED 03 A - areia extraída e brita e pedra de mão produzidas</t>
  </si>
  <si>
    <t xml:space="preserve">2003179</t>
  </si>
  <si>
    <t xml:space="preserve">Dissipador de energia - DED 03 A - areia, brita e pedra de mão comerciais</t>
  </si>
  <si>
    <t xml:space="preserve">2003205</t>
  </si>
  <si>
    <t xml:space="preserve">Dissipador de energia - DED 03 B - areia e brita comerciais</t>
  </si>
  <si>
    <t xml:space="preserve">2003206</t>
  </si>
  <si>
    <t xml:space="preserve">Dissipador de energia - DED 03 B - areia extraída e brita produzida</t>
  </si>
  <si>
    <t xml:space="preserve">2003182</t>
  </si>
  <si>
    <t xml:space="preserve">Dissipador de energia - DED 04 A - areia extraída e brita e pedra de mão produzidas</t>
  </si>
  <si>
    <t xml:space="preserve">2003181</t>
  </si>
  <si>
    <t xml:space="preserve">Dissipador de energia - DED 04 A - areia, brita e pedra de mão comerciais</t>
  </si>
  <si>
    <t xml:space="preserve">2003207</t>
  </si>
  <si>
    <t xml:space="preserve">Dissipador de energia - DED 04 B - areia e brita comerciais</t>
  </si>
  <si>
    <t xml:space="preserve">2003208</t>
  </si>
  <si>
    <t xml:space="preserve">Dissipador de energia - DED 04 B - areia extraída e brita produzida</t>
  </si>
  <si>
    <t xml:space="preserve">2003184</t>
  </si>
  <si>
    <t xml:space="preserve">Dissipador de energia - DED 05 A - areia extraída e brita e pedra de mão produzidas</t>
  </si>
  <si>
    <t xml:space="preserve">2003183</t>
  </si>
  <si>
    <t xml:space="preserve">Dissipador de energia - DED 05 A - areia, brita e pedra de mão comerciais</t>
  </si>
  <si>
    <t xml:space="preserve">2003209</t>
  </si>
  <si>
    <t xml:space="preserve">Dissipador de energia - DED 05 B - areia e brita comerciais</t>
  </si>
  <si>
    <t xml:space="preserve">2003210</t>
  </si>
  <si>
    <t xml:space="preserve">Dissipador de energia - DED 05 B - areia extraída e brita produzida</t>
  </si>
  <si>
    <t xml:space="preserve">2003186</t>
  </si>
  <si>
    <t xml:space="preserve">Dissipador de energia - DED 06 A - areia extraída e brita e pedra de mão produzidas</t>
  </si>
  <si>
    <t xml:space="preserve">2003185</t>
  </si>
  <si>
    <t xml:space="preserve">Dissipador de energia - DED 06 A - areia, brita e pedra de mão comerciais</t>
  </si>
  <si>
    <t xml:space="preserve">2003211</t>
  </si>
  <si>
    <t xml:space="preserve">Dissipador de energia - DED 06 B - areia e brita comerciais</t>
  </si>
  <si>
    <t xml:space="preserve">2003212</t>
  </si>
  <si>
    <t xml:space="preserve">Dissipador de energia - DED 06 B - areia extraída e brita produzida</t>
  </si>
  <si>
    <t xml:space="preserve">2003188</t>
  </si>
  <si>
    <t xml:space="preserve">Dissipador de energia - DED 07 A - areia extraída e brita e pedra de mão produzidas</t>
  </si>
  <si>
    <t xml:space="preserve">2003187</t>
  </si>
  <si>
    <t xml:space="preserve">Dissipador de energia - DED 07 A - areia, brita e pedra de mão comerciais</t>
  </si>
  <si>
    <t xml:space="preserve">2003213</t>
  </si>
  <si>
    <t xml:space="preserve">Dissipador de energia - DED 07 B - areia e brita comerciais</t>
  </si>
  <si>
    <t xml:space="preserve">2003214</t>
  </si>
  <si>
    <t xml:space="preserve">Dissipador de energia - DED 07 B - areia extraída e brita produzida</t>
  </si>
  <si>
    <t xml:space="preserve">2003190</t>
  </si>
  <si>
    <t xml:space="preserve">Dissipador de energia - DED 08 A - areia extraída e brita e pedra de mão produzidas</t>
  </si>
  <si>
    <t xml:space="preserve">2003189</t>
  </si>
  <si>
    <t xml:space="preserve">Dissipador de energia - DED 08 A - areia, brita e pedra de mão comerciais</t>
  </si>
  <si>
    <t xml:space="preserve">2003215</t>
  </si>
  <si>
    <t xml:space="preserve">Dissipador de energia - DED 08 B - areia e brita comerciais</t>
  </si>
  <si>
    <t xml:space="preserve">2003216</t>
  </si>
  <si>
    <t xml:space="preserve">Dissipador de energia - DED 08 B - areia extraída e brita produzida</t>
  </si>
  <si>
    <t xml:space="preserve">2003192</t>
  </si>
  <si>
    <t xml:space="preserve">Dissipador de energia - DED 09 A - areia extraída e brita e pedra de mão produzidas</t>
  </si>
  <si>
    <t xml:space="preserve">2003191</t>
  </si>
  <si>
    <t xml:space="preserve">Dissipador de energia - DED 09 A - areia, brita e pedra de mão comerciais</t>
  </si>
  <si>
    <t xml:space="preserve">2003217</t>
  </si>
  <si>
    <t xml:space="preserve">Dissipador de energia - DED 09 B - areia e brita comerciais</t>
  </si>
  <si>
    <t xml:space="preserve">2003218</t>
  </si>
  <si>
    <t xml:space="preserve">Dissipador de energia - DED 09 B - areia extraída e brita produzida</t>
  </si>
  <si>
    <t xml:space="preserve">2003194</t>
  </si>
  <si>
    <t xml:space="preserve">Dissipador de energia - DED 10 A - areia extraída e brita e pedra de mão produzidas</t>
  </si>
  <si>
    <t xml:space="preserve">2003193</t>
  </si>
  <si>
    <t xml:space="preserve">Dissipador de energia - DED 10 A - areia, brita e pedra de mão comerciais</t>
  </si>
  <si>
    <t xml:space="preserve">2003219</t>
  </si>
  <si>
    <t xml:space="preserve">Dissipador de energia - DED 10 B - areia e brita comerciais</t>
  </si>
  <si>
    <t xml:space="preserve">2003220</t>
  </si>
  <si>
    <t xml:space="preserve">Dissipador de energia - DED 10 B - areia extraída e brita produzida</t>
  </si>
  <si>
    <t xml:space="preserve">2003196</t>
  </si>
  <si>
    <t xml:space="preserve">Dissipador de energia - DED 11 A - areia extraída e brita e pedra de mão produzidas</t>
  </si>
  <si>
    <t xml:space="preserve">2003195</t>
  </si>
  <si>
    <t xml:space="preserve">Dissipador de energia - DED 11 A - areia, brita e pedra de mão comerciais</t>
  </si>
  <si>
    <t xml:space="preserve">2003221</t>
  </si>
  <si>
    <t xml:space="preserve">Dissipador de energia - DED 11 B - areia e brita comerciais</t>
  </si>
  <si>
    <t xml:space="preserve">2003222</t>
  </si>
  <si>
    <t xml:space="preserve">Dissipador de energia - DED 11 B - areia extraída e brita produzida</t>
  </si>
  <si>
    <t xml:space="preserve">2003198</t>
  </si>
  <si>
    <t xml:space="preserve">Dissipador de energia - DED 12 A - areia extraída e brita e pedra de mão produzidas</t>
  </si>
  <si>
    <t xml:space="preserve">2003197</t>
  </si>
  <si>
    <t xml:space="preserve">Dissipador de energia - DED 12 A - areia, brita e pedra de mão comerciais</t>
  </si>
  <si>
    <t xml:space="preserve">2003223</t>
  </si>
  <si>
    <t xml:space="preserve">Dissipador de energia - DED 12 B - areia e brita comerciais</t>
  </si>
  <si>
    <t xml:space="preserve">2003224</t>
  </si>
  <si>
    <t xml:space="preserve">Dissipador de energia - DED 12 B - areia extraída e brita produzida</t>
  </si>
  <si>
    <t xml:space="preserve">2003200</t>
  </si>
  <si>
    <t xml:space="preserve">Dissipador de energia - DED 13 A - areia extraída e brita e pedra de mão produzidas</t>
  </si>
  <si>
    <t xml:space="preserve">2003199</t>
  </si>
  <si>
    <t xml:space="preserve">Dissipador de energia - DED 13 A - areia, brita e pedra de mão comerciais</t>
  </si>
  <si>
    <t xml:space="preserve">2003225</t>
  </si>
  <si>
    <t xml:space="preserve">Dissipador de energia - DED 13 B - areia e brita comerciais</t>
  </si>
  <si>
    <t xml:space="preserve">2003226</t>
  </si>
  <si>
    <t xml:space="preserve">Dissipador de energia - DED 13 B - areia extraída e brita produzida</t>
  </si>
  <si>
    <t xml:space="preserve">2003238</t>
  </si>
  <si>
    <t xml:space="preserve">Dissipador de energia - DES 100-300 - areia extraída e brita e pedra de mão produzidas</t>
  </si>
  <si>
    <t xml:space="preserve">2003237</t>
  </si>
  <si>
    <t xml:space="preserve">Dissipador de energia - DES 100-300 - areia, brita e pedra de mão comerciais</t>
  </si>
  <si>
    <t xml:space="preserve">2003236</t>
  </si>
  <si>
    <t xml:space="preserve">Dissipador de energia - DES 108-324 - areia extraída e brita e pedra de mão produzidas</t>
  </si>
  <si>
    <t xml:space="preserve">2003235</t>
  </si>
  <si>
    <t xml:space="preserve">Dissipador de energia - DES 108-324 - areia, brita e pedra de mão comerciais</t>
  </si>
  <si>
    <t xml:space="preserve">2003234</t>
  </si>
  <si>
    <t xml:space="preserve">Dissipador de energia - DES 120-360 - areia extraída e brita e pedra de mão produzidas</t>
  </si>
  <si>
    <t xml:space="preserve">2003233</t>
  </si>
  <si>
    <t xml:space="preserve">Dissipador de energia - DES 120-360 - areia, brita e pedra de mão comerciais</t>
  </si>
  <si>
    <t xml:space="preserve">2003232</t>
  </si>
  <si>
    <t xml:space="preserve">Dissipador de energia - DES 125-375 - areia extraída e brita e pedra de mão produzidas</t>
  </si>
  <si>
    <t xml:space="preserve">2003231</t>
  </si>
  <si>
    <t xml:space="preserve">Dissipador de energia - DES 125-375 - areia, brita e pedra de mão comerciais</t>
  </si>
  <si>
    <t xml:space="preserve">2003230</t>
  </si>
  <si>
    <t xml:space="preserve">Dissipador de energia - DES 150-450 - areia extraída e brita e pedra de mão produzidas</t>
  </si>
  <si>
    <t xml:space="preserve">2003229</t>
  </si>
  <si>
    <t xml:space="preserve">Dissipador de energia - DES 150-450 - areia, brita e pedra de mão comerciais</t>
  </si>
  <si>
    <t xml:space="preserve">2003228</t>
  </si>
  <si>
    <t xml:space="preserve">Dissipador de energia - DES 160-480 - areia extraída e brita e pedra de mão produzidas</t>
  </si>
  <si>
    <t xml:space="preserve">2003227</t>
  </si>
  <si>
    <t xml:space="preserve">Dissipador de energia - DES 160-480 - areia, brita e pedra de mão comerciais</t>
  </si>
  <si>
    <t xml:space="preserve">2003248</t>
  </si>
  <si>
    <t xml:space="preserve">Dissipador de energia - DES 60-180 - areia extraída e brita e pedra de mão produzidas</t>
  </si>
  <si>
    <t xml:space="preserve">2003247</t>
  </si>
  <si>
    <t xml:space="preserve">Dissipador de energia - DES 60-180 - areia, brita e pedra de mão comerciais</t>
  </si>
  <si>
    <t xml:space="preserve">2003246</t>
  </si>
  <si>
    <t xml:space="preserve">Dissipador de energia - DES 73-219 - areia extraída e brita e pedra de mão produzidas</t>
  </si>
  <si>
    <t xml:space="preserve">2003245</t>
  </si>
  <si>
    <t xml:space="preserve">Dissipador de energia - DES 73-219 - areia, brita e pedra de mão comerciais</t>
  </si>
  <si>
    <t xml:space="preserve">2003244</t>
  </si>
  <si>
    <t xml:space="preserve">Dissipador de energia - DES 80-240 - areia extraída e brita e pedra de mão produzidas</t>
  </si>
  <si>
    <t xml:space="preserve">2003243</t>
  </si>
  <si>
    <t xml:space="preserve">Dissipador de energia - DES 80-240 - areia, brita e pedra de mão comerciais</t>
  </si>
  <si>
    <t xml:space="preserve">2003242</t>
  </si>
  <si>
    <t xml:space="preserve">Dissipador de energia - DES 88-264 - areia extraída e brita e pedra de mão produzidas</t>
  </si>
  <si>
    <t xml:space="preserve">2003241</t>
  </si>
  <si>
    <t xml:space="preserve">Dissipador de energia - DES 88-264 - areia, brita e pedra de mão comerciais</t>
  </si>
  <si>
    <t xml:space="preserve">2003240</t>
  </si>
  <si>
    <t xml:space="preserve">Dissipador de energia - DES 90-270 - areia extraída e brita e pedra de mão produzidas</t>
  </si>
  <si>
    <t xml:space="preserve">2003239</t>
  </si>
  <si>
    <t xml:space="preserve">Dissipador de energia - DES 90-270 - areia, brita e pedra de mão comerciais</t>
  </si>
  <si>
    <t xml:space="preserve">2004516</t>
  </si>
  <si>
    <t xml:space="preserve">Dreno de pavimento em microvala com geocomposto drenante H = 0,40 m - inclusive corte, enchimento com areia e selo asfáltico</t>
  </si>
  <si>
    <t xml:space="preserve">2004517</t>
  </si>
  <si>
    <t xml:space="preserve">Dreno de pavimento em microvala com geocomposto drenante H = 0,60 m - inclusive corte, enchimento com areia e selo asfáltico</t>
  </si>
  <si>
    <t xml:space="preserve">2007971</t>
  </si>
  <si>
    <t xml:space="preserve">Dreno de PVC D = 100 mm para OAE - fornecimento e instalação</t>
  </si>
  <si>
    <t xml:space="preserve">2008091</t>
  </si>
  <si>
    <t xml:space="preserve">Dreno de PVC D = 150 mm para OAE - fornecimento e instalação</t>
  </si>
  <si>
    <t xml:space="preserve">2006408</t>
  </si>
  <si>
    <t xml:space="preserve">Dreno de PVC D = 75 mm para OAE - fornecimento e instalação</t>
  </si>
  <si>
    <t xml:space="preserve">2015642</t>
  </si>
  <si>
    <t xml:space="preserve">Dreno em tubo de aço galvanizado D = 100 mm em OAE - fornecimento e instalação</t>
  </si>
  <si>
    <t xml:space="preserve">2015641</t>
  </si>
  <si>
    <t xml:space="preserve">Dreno em tubo de aço galvanizado D = 80 mm em OAE - fornecimento e instalação</t>
  </si>
  <si>
    <t xml:space="preserve">2004509</t>
  </si>
  <si>
    <t xml:space="preserve">Dreno longitudinal de pavimento H = 0,40 m - com geocomposto drenante</t>
  </si>
  <si>
    <t xml:space="preserve">2004510</t>
  </si>
  <si>
    <t xml:space="preserve">Dreno longitudinal de pavimento H = 0,60 m - com geocomposto drenante</t>
  </si>
  <si>
    <t xml:space="preserve">2004511</t>
  </si>
  <si>
    <t xml:space="preserve">Dreno longitudinal de pavimento H = 1,00 m - com geocomposto drenante</t>
  </si>
  <si>
    <t xml:space="preserve">2004512</t>
  </si>
  <si>
    <t xml:space="preserve">Dreno longitudinal de pavimento H = 1,50 m - com geocomposto drenante</t>
  </si>
  <si>
    <t xml:space="preserve">2003843</t>
  </si>
  <si>
    <t xml:space="preserve">Dreno longitudinal profundo em tubo de concreto D = 0,40 m em vala de H = 1,10 m e L = 1,00 m com brita envolta em geotêxtil</t>
  </si>
  <si>
    <t xml:space="preserve">2003915</t>
  </si>
  <si>
    <t xml:space="preserve">Dreno longitudinal profundo para corte em rocha - DPR 01 - tubo de concreto perfurado e brita comercial</t>
  </si>
  <si>
    <t xml:space="preserve">2003914</t>
  </si>
  <si>
    <t xml:space="preserve">Dreno longitudinal profundo para corte em rocha - DPR 01 - tubo de concreto perfurado e brita produzida</t>
  </si>
  <si>
    <t xml:space="preserve">2003589</t>
  </si>
  <si>
    <t xml:space="preserve">Dreno longitudinal profundo para corte em rocha - DPR 01 - tubo PEAD e brita comercial</t>
  </si>
  <si>
    <t xml:space="preserve">2003588</t>
  </si>
  <si>
    <t xml:space="preserve">Dreno longitudinal profundo para corte em rocha - DPR 01 - tubo PEAD e brita produzida</t>
  </si>
  <si>
    <t xml:space="preserve">2003917</t>
  </si>
  <si>
    <t xml:space="preserve">Dreno longitudinal profundo para corte em rocha - DPR 02 - tubo de concreto perfurado e brita comercial</t>
  </si>
  <si>
    <t xml:space="preserve">2003916</t>
  </si>
  <si>
    <t xml:space="preserve">Dreno longitudinal profundo para corte em rocha - DPR 02 - tubo de concreto perfurado e brita produzida</t>
  </si>
  <si>
    <t xml:space="preserve">2003591</t>
  </si>
  <si>
    <t xml:space="preserve">Dreno longitudinal profundo para corte em rocha - DPR 02 - tubo PEAD e brita comercial</t>
  </si>
  <si>
    <t xml:space="preserve">2003590</t>
  </si>
  <si>
    <t xml:space="preserve">Dreno longitudinal profundo para corte em rocha - DPR 02 - tubo PEAD e brita produzida</t>
  </si>
  <si>
    <t xml:space="preserve">2003593</t>
  </si>
  <si>
    <t xml:space="preserve">Dreno longitudinal profundo para corte em rocha - DPR 03 - brita comercial</t>
  </si>
  <si>
    <t xml:space="preserve">2003592</t>
  </si>
  <si>
    <t xml:space="preserve">Dreno longitudinal profundo para corte em rocha - DPR 03 - brita produzida</t>
  </si>
  <si>
    <t xml:space="preserve">2003595</t>
  </si>
  <si>
    <t xml:space="preserve">Dreno longitudinal profundo para corte em rocha - DPR 04 - brita comercial</t>
  </si>
  <si>
    <t xml:space="preserve">2003594</t>
  </si>
  <si>
    <t xml:space="preserve">Dreno longitudinal profundo para corte em rocha - DPR 04 - brita produzida</t>
  </si>
  <si>
    <t xml:space="preserve">2003597</t>
  </si>
  <si>
    <t xml:space="preserve">Dreno longitudinal profundo para corte em rocha - DPR 05 - tubo de concreto poroso e areia comercial</t>
  </si>
  <si>
    <t xml:space="preserve">2003596</t>
  </si>
  <si>
    <t xml:space="preserve">Dreno longitudinal profundo para corte em rocha - DPR 05 - tubo de concreto poroso e areia extraída</t>
  </si>
  <si>
    <t xml:space="preserve">2003572</t>
  </si>
  <si>
    <t xml:space="preserve">Dreno longitudinal profundo para corte em solo - DPS 01 - tubo PEAD e areia comercial</t>
  </si>
  <si>
    <t xml:space="preserve">2003580</t>
  </si>
  <si>
    <t xml:space="preserve">Dreno longitudinal profundo para corte em solo - DPS 01 - tubo PEAD e areia extraída</t>
  </si>
  <si>
    <t xml:space="preserve">2003573</t>
  </si>
  <si>
    <t xml:space="preserve">Dreno longitudinal profundo para corte em solo - DPS 02 - tubo PEAD e areia comercial</t>
  </si>
  <si>
    <t xml:space="preserve">2003581</t>
  </si>
  <si>
    <t xml:space="preserve">Dreno longitudinal profundo para corte em solo - DPS 02 - tubo PEAD e areia extraída</t>
  </si>
  <si>
    <t xml:space="preserve">2003561</t>
  </si>
  <si>
    <t xml:space="preserve">Dreno longitudinal profundo para corte em solo - DPS 03 - tubo de concreto perfurado, areia e brita comerciais - madeira com utilização de 5 vezes</t>
  </si>
  <si>
    <t xml:space="preserve">2003560</t>
  </si>
  <si>
    <t xml:space="preserve">Dreno longitudinal profundo para corte em solo - DPS 03 - tubo de concreto perfurado, areia extraída e brita produzida - madeira com utilização de 5 vezes</t>
  </si>
  <si>
    <t xml:space="preserve">2003574</t>
  </si>
  <si>
    <t xml:space="preserve">Dreno longitudinal profundo para corte em solo - DPS 03 - tubo PEAD, areia e brita comerciais - madeira com utilização de 5 vezes</t>
  </si>
  <si>
    <t xml:space="preserve">2003582</t>
  </si>
  <si>
    <t xml:space="preserve">Dreno longitudinal profundo para corte em solo - DPS 03 - tubo PEAD, areia extraída e brita produzida - madeira com utilização de 5 vezes</t>
  </si>
  <si>
    <t xml:space="preserve">2003563</t>
  </si>
  <si>
    <t xml:space="preserve">Dreno longitudinal profundo para corte em solo - DPS 04 - tubo de concreto perfurado, areia e brita comerciais - madeira com utilização de 5 vezes</t>
  </si>
  <si>
    <t xml:space="preserve">2003562</t>
  </si>
  <si>
    <t xml:space="preserve">Dreno longitudinal profundo para corte em solo - DPS 04 - tubo de concreto perfurado, areia extraída e brita produzida - madeira com utilização de 5 vezes</t>
  </si>
  <si>
    <t xml:space="preserve">2003575</t>
  </si>
  <si>
    <t xml:space="preserve">Dreno longitudinal profundo para corte em solo - DPS 04 - tubo PEAD, areia e brita comerciais - madeira com utilização de 5 vezes</t>
  </si>
  <si>
    <t xml:space="preserve">2003583</t>
  </si>
  <si>
    <t xml:space="preserve">Dreno longitudinal profundo para corte em solo - DPS 04 - tubo PEAD, areia extraída e brita produzida - madeira com utilização de 5 vezes</t>
  </si>
  <si>
    <t xml:space="preserve">2003565</t>
  </si>
  <si>
    <t xml:space="preserve">Dreno longitudinal profundo para corte em solo - DPS 05 - dreno cego - brita comercial</t>
  </si>
  <si>
    <t xml:space="preserve">2003564</t>
  </si>
  <si>
    <t xml:space="preserve">Dreno longitudinal profundo para corte em solo - DPS 05 - dreno cego - brita produzida</t>
  </si>
  <si>
    <t xml:space="preserve">2003567</t>
  </si>
  <si>
    <t xml:space="preserve">Dreno longitudinal profundo para corte em solo - DPS 06 - dreno cego - brita comercial</t>
  </si>
  <si>
    <t xml:space="preserve">2003566</t>
  </si>
  <si>
    <t xml:space="preserve">Dreno longitudinal profundo para corte em solo - DPS 06 - dreno cego - brita produzida</t>
  </si>
  <si>
    <t xml:space="preserve">2003569</t>
  </si>
  <si>
    <t xml:space="preserve">Dreno longitudinal profundo para corte em solo - DPS 07 - tubo de concreto perfurado e brita comercial</t>
  </si>
  <si>
    <t xml:space="preserve">2003568</t>
  </si>
  <si>
    <t xml:space="preserve">Dreno longitudinal profundo para corte em solo - DPS 07 - tubo de concreto perfurado e brita produzida</t>
  </si>
  <si>
    <t xml:space="preserve">2003578</t>
  </si>
  <si>
    <t xml:space="preserve">Dreno longitudinal profundo para corte em solo - DPS 07 - tubo PEAD e brita comercial</t>
  </si>
  <si>
    <t xml:space="preserve">2003586</t>
  </si>
  <si>
    <t xml:space="preserve">Dreno longitudinal profundo para corte em solo - DPS 07 - tubo PEAD e brita produzida</t>
  </si>
  <si>
    <t xml:space="preserve">2003571</t>
  </si>
  <si>
    <t xml:space="preserve">Dreno longitudinal profundo para corte em solo - DPS 08 - tubo de concreto perfurado e brita comercial</t>
  </si>
  <si>
    <t xml:space="preserve">2003570</t>
  </si>
  <si>
    <t xml:space="preserve">Dreno longitudinal profundo para corte em solo - DPS 08 - tubo de concreto perfurado e brita produzida</t>
  </si>
  <si>
    <t xml:space="preserve">2003579</t>
  </si>
  <si>
    <t xml:space="preserve">Dreno longitudinal profundo para corte em solo - DPS 08 - tubo PEAD e brita comercial</t>
  </si>
  <si>
    <t xml:space="preserve">2003587</t>
  </si>
  <si>
    <t xml:space="preserve">Dreno longitudinal profundo para corte em solo - DPS 08 - tubo PEAD e brita produzida</t>
  </si>
  <si>
    <t xml:space="preserve">2004506</t>
  </si>
  <si>
    <t xml:space="preserve">Dreno profundo H = 1,0 m - com geocomposto drenante - inclusive escavação e reaterro</t>
  </si>
  <si>
    <t xml:space="preserve">2004507</t>
  </si>
  <si>
    <t xml:space="preserve">Dreno profundo H = 1,5 m - com geocomposto drenante - inclusive escavação e reaterro</t>
  </si>
  <si>
    <t xml:space="preserve">2003614</t>
  </si>
  <si>
    <t xml:space="preserve">Dreno sub-horizontal - DSH 01 - material de 1ª categoria</t>
  </si>
  <si>
    <t xml:space="preserve">2003865</t>
  </si>
  <si>
    <t xml:space="preserve">Dreno sub-horizontal - DSH 01 - material de 2ª categoria</t>
  </si>
  <si>
    <t xml:space="preserve">2003923</t>
  </si>
  <si>
    <t xml:space="preserve">Dreno subsuperficial - DSS 01 - tubo de concreto perfurado e areia comercial</t>
  </si>
  <si>
    <t xml:space="preserve">2003922</t>
  </si>
  <si>
    <t xml:space="preserve">Dreno subsuperficial - DSS 01 - tubo de concreto perfurado e areia extraída</t>
  </si>
  <si>
    <t xml:space="preserve">2003605</t>
  </si>
  <si>
    <t xml:space="preserve">Dreno subsuperficial - DSS 01 - tubo PEAD e areia comercial</t>
  </si>
  <si>
    <t xml:space="preserve">2003604</t>
  </si>
  <si>
    <t xml:space="preserve">Dreno subsuperficial - DSS 01 - tubo PEAD e areia extraída</t>
  </si>
  <si>
    <t xml:space="preserve">2003607</t>
  </si>
  <si>
    <t xml:space="preserve">Dreno subsuperficial - DSS 02 - brita comercial</t>
  </si>
  <si>
    <t xml:space="preserve">2003606</t>
  </si>
  <si>
    <t xml:space="preserve">Dreno subsuperficial - DSS 02 - brita produzida</t>
  </si>
  <si>
    <t xml:space="preserve">2003609</t>
  </si>
  <si>
    <t xml:space="preserve">Dreno subsuperficial - DSS 03 - brita comercial</t>
  </si>
  <si>
    <t xml:space="preserve">2003608</t>
  </si>
  <si>
    <t xml:space="preserve">Dreno subsuperficial - DSS 03 - brita produzida</t>
  </si>
  <si>
    <t xml:space="preserve">2003925</t>
  </si>
  <si>
    <t xml:space="preserve">Dreno subsuperficial - DSS 04 - tubo de concreto perfurado e brita comercial</t>
  </si>
  <si>
    <t xml:space="preserve">2003924</t>
  </si>
  <si>
    <t xml:space="preserve">Dreno subsuperficial - DSS 04 - tubo de concreto perfurado e brita produzida</t>
  </si>
  <si>
    <t xml:space="preserve">2003611</t>
  </si>
  <si>
    <t xml:space="preserve">Dreno subsuperficial - DSS 04 - tubo PEAD e brita comercial</t>
  </si>
  <si>
    <t xml:space="preserve">2003610</t>
  </si>
  <si>
    <t xml:space="preserve">Dreno subsuperficial - DSS 04 - tubo PEAD e brita produzida</t>
  </si>
  <si>
    <t xml:space="preserve">2003820</t>
  </si>
  <si>
    <t xml:space="preserve">Dreno tipo barbacã - DRB 01 - D = 75 mm em estrutura de contenção de encosta - excluso o tubo de drenagem</t>
  </si>
  <si>
    <t xml:space="preserve">2003821</t>
  </si>
  <si>
    <t xml:space="preserve">Dreno tipo barbacã - DRB 02 - D = 50 mm em estrutura de contenção de encosta - excluso o tubo de drenagem</t>
  </si>
  <si>
    <t xml:space="preserve">2003842</t>
  </si>
  <si>
    <t xml:space="preserve">Enchimento de junta de concreto com argamassa asfáltica de densidade 1.700 kg/m³ - espessura de 1 cm</t>
  </si>
  <si>
    <t xml:space="preserve">2003103</t>
  </si>
  <si>
    <t xml:space="preserve">Entrada para descida d'água - EDA 01 A - areia e brita comerciais</t>
  </si>
  <si>
    <t xml:space="preserve">2003104</t>
  </si>
  <si>
    <t xml:space="preserve">Entrada para descida d'água - EDA 01 A - areia extraída e brita produzida</t>
  </si>
  <si>
    <t xml:space="preserve">2003115</t>
  </si>
  <si>
    <t xml:space="preserve">Entrada para descida d'água - EDA 01 B - areia e brita comerciais</t>
  </si>
  <si>
    <t xml:space="preserve">2003116</t>
  </si>
  <si>
    <t xml:space="preserve">Entrada para descida d'água - EDA 01 B - areia extraída e brita produzida</t>
  </si>
  <si>
    <t xml:space="preserve">2003105</t>
  </si>
  <si>
    <t xml:space="preserve">Entrada para descida d'água - EDA 02 A - areia e brita comerciais</t>
  </si>
  <si>
    <t xml:space="preserve">2003106</t>
  </si>
  <si>
    <t xml:space="preserve">Entrada para descida d'água - EDA 02 A - areia extraída e brita produzida</t>
  </si>
  <si>
    <t xml:space="preserve">2003117</t>
  </si>
  <si>
    <t xml:space="preserve">Entrada para descida d'água - EDA 02 B - areia e brita comerciais</t>
  </si>
  <si>
    <t xml:space="preserve">2003118</t>
  </si>
  <si>
    <t xml:space="preserve">Entrada para descida d'água - EDA 02 B - areia extraída e brita produzida</t>
  </si>
  <si>
    <t xml:space="preserve">2003107</t>
  </si>
  <si>
    <t xml:space="preserve">Entrada para descida d'água - EDA 03 A - areia e brita comerciais</t>
  </si>
  <si>
    <t xml:space="preserve">2003108</t>
  </si>
  <si>
    <t xml:space="preserve">Entrada para descida d'água - EDA 03 A - areia extraída e brita produzida</t>
  </si>
  <si>
    <t xml:space="preserve">2003119</t>
  </si>
  <si>
    <t xml:space="preserve">Entrada para descida d'água - EDA 03 B - areia e brita comerciais</t>
  </si>
  <si>
    <t xml:space="preserve">2003120</t>
  </si>
  <si>
    <t xml:space="preserve">Entrada para descida d'água - EDA 03 B - areia extraída e brita produzida</t>
  </si>
  <si>
    <t xml:space="preserve">2003109</t>
  </si>
  <si>
    <t xml:space="preserve">Entrada para descida d'água - EDA 04 A - areia e brita comerciais</t>
  </si>
  <si>
    <t xml:space="preserve">2003110</t>
  </si>
  <si>
    <t xml:space="preserve">Entrada para descida d'água - EDA 04 A - areia extraída e brita produzida</t>
  </si>
  <si>
    <t xml:space="preserve">2003121</t>
  </si>
  <si>
    <t xml:space="preserve">Entrada para descida d'água - EDA 04 B - areia e brita comerciais</t>
  </si>
  <si>
    <t xml:space="preserve">2003122</t>
  </si>
  <si>
    <t xml:space="preserve">Entrada para descida d'água - EDA 04 B - areia extraída e brita produzida</t>
  </si>
  <si>
    <t xml:space="preserve">2003111</t>
  </si>
  <si>
    <t xml:space="preserve">Entrada para descida d'água - EDA 05 A - areia e brita comerciais</t>
  </si>
  <si>
    <t xml:space="preserve">2003112</t>
  </si>
  <si>
    <t xml:space="preserve">Entrada para descida d'água - EDA 05 A - areia extraída e brita produzida</t>
  </si>
  <si>
    <t xml:space="preserve">2003123</t>
  </si>
  <si>
    <t xml:space="preserve">Entrada para descida d'água - EDA 05 B - areia e brita comerciais</t>
  </si>
  <si>
    <t xml:space="preserve">2003124</t>
  </si>
  <si>
    <t xml:space="preserve">Entrada para descida d'água - EDA 05 B - areia extraída e brita produzida</t>
  </si>
  <si>
    <t xml:space="preserve">2003113</t>
  </si>
  <si>
    <t xml:space="preserve">Entrada para descida d'água - EDA 06 A - areia e brita comerciais</t>
  </si>
  <si>
    <t xml:space="preserve">2003114</t>
  </si>
  <si>
    <t xml:space="preserve">Entrada para descida d'água - EDA 06 A - areia extraída e brita produzida</t>
  </si>
  <si>
    <t xml:space="preserve">2003125</t>
  </si>
  <si>
    <t xml:space="preserve">Entrada para descida d'água - EDA 06 B - areia e brita comerciais</t>
  </si>
  <si>
    <t xml:space="preserve">2003126</t>
  </si>
  <si>
    <t xml:space="preserve">Entrada para descida d'água - EDA 06 B - areia extraída e brita produzida</t>
  </si>
  <si>
    <t xml:space="preserve">2003127</t>
  </si>
  <si>
    <t xml:space="preserve">Entrada para descida d'água - EDA 07 A - areia e brita comerciais</t>
  </si>
  <si>
    <t xml:space="preserve">2003128</t>
  </si>
  <si>
    <t xml:space="preserve">Entrada para descida d'água - EDA 07 A - areia extraída e brita produzida</t>
  </si>
  <si>
    <t xml:space="preserve">2003147</t>
  </si>
  <si>
    <t xml:space="preserve">Entrada para descida d'água - EDA 07 B - areia e brita comerciais</t>
  </si>
  <si>
    <t xml:space="preserve">2003148</t>
  </si>
  <si>
    <t xml:space="preserve">Entrada para descida d'água - EDA 07 B - areia extraída e brita produzida</t>
  </si>
  <si>
    <t xml:space="preserve">2003129</t>
  </si>
  <si>
    <t xml:space="preserve">Entrada para descida d'água - EDA 08 A - areia e brita comerciais</t>
  </si>
  <si>
    <t xml:space="preserve">2003130</t>
  </si>
  <si>
    <t xml:space="preserve">Entrada para descida d'água - EDA 08 A - areia extraída e brita produzida</t>
  </si>
  <si>
    <t xml:space="preserve">2003149</t>
  </si>
  <si>
    <t xml:space="preserve">Entrada para descida d'água - EDA 08 B - areia e brita comerciais</t>
  </si>
  <si>
    <t xml:space="preserve">2003150</t>
  </si>
  <si>
    <t xml:space="preserve">Entrada para descida d'água - EDA 08 B - areia extraída e brita produzida</t>
  </si>
  <si>
    <t xml:space="preserve">2003131</t>
  </si>
  <si>
    <t xml:space="preserve">Entrada para descida d'água - EDA 09 A - areia e brita comerciais</t>
  </si>
  <si>
    <t xml:space="preserve">2003132</t>
  </si>
  <si>
    <t xml:space="preserve">Entrada para descida d'água - EDA 09 A - areia extraída e brita produzida</t>
  </si>
  <si>
    <t xml:space="preserve">2003151</t>
  </si>
  <si>
    <t xml:space="preserve">Entrada para descida d'água - EDA 09 B - areia e brita comerciais</t>
  </si>
  <si>
    <t xml:space="preserve">2003152</t>
  </si>
  <si>
    <t xml:space="preserve">Entrada para descida d'água - EDA 09 B - areia extraída e brita produzida</t>
  </si>
  <si>
    <t xml:space="preserve">2003133</t>
  </si>
  <si>
    <t xml:space="preserve">Entrada para descida d'água - EDA 10 A - areia e brita comerciais</t>
  </si>
  <si>
    <t xml:space="preserve">2003134</t>
  </si>
  <si>
    <t xml:space="preserve">Entrada para descida d'água - EDA 10 A - areia extraída e brita produzida</t>
  </si>
  <si>
    <t xml:space="preserve">2003153</t>
  </si>
  <si>
    <t xml:space="preserve">Entrada para descida d'água - EDA 10 B - areia e brita comerciais</t>
  </si>
  <si>
    <t xml:space="preserve">2003154</t>
  </si>
  <si>
    <t xml:space="preserve">Entrada para descida d'água - EDA 10 B - areia extraída e brita produzida</t>
  </si>
  <si>
    <t xml:space="preserve">2003135</t>
  </si>
  <si>
    <t xml:space="preserve">Entrada para descida d'água - EDA 11 A - areia e brita comerciais</t>
  </si>
  <si>
    <t xml:space="preserve">2003136</t>
  </si>
  <si>
    <t xml:space="preserve">Entrada para descida d'água - EDA 11 A - areia extraída e brita produzida</t>
  </si>
  <si>
    <t xml:space="preserve">2003155</t>
  </si>
  <si>
    <t xml:space="preserve">Entrada para descida d'água - EDA 11 B - areia e brita comerciais</t>
  </si>
  <si>
    <t xml:space="preserve">2003156</t>
  </si>
  <si>
    <t xml:space="preserve">Entrada para descida d'água - EDA 11 B - areia extraída e brita produzida</t>
  </si>
  <si>
    <t xml:space="preserve">2003137</t>
  </si>
  <si>
    <t xml:space="preserve">Entrada para descida d'água - EDA 12 A - areia e brita comerciais</t>
  </si>
  <si>
    <t xml:space="preserve">2003138</t>
  </si>
  <si>
    <t xml:space="preserve">Entrada para descida d'água - EDA 12 A - areia extraída e brita produzida</t>
  </si>
  <si>
    <t xml:space="preserve">2003157</t>
  </si>
  <si>
    <t xml:space="preserve">Entrada para descida d'água - EDA 12 B - areia e brita comerciais</t>
  </si>
  <si>
    <t xml:space="preserve">2003158</t>
  </si>
  <si>
    <t xml:space="preserve">Entrada para descida d'água - EDA 12 B - areia extraída e brita produzida</t>
  </si>
  <si>
    <t xml:space="preserve">2003139</t>
  </si>
  <si>
    <t xml:space="preserve">Entrada para descida d'água - EDA 13 A - areia e brita comerciais</t>
  </si>
  <si>
    <t xml:space="preserve">2003140</t>
  </si>
  <si>
    <t xml:space="preserve">Entrada para descida d'água - EDA 13 A - areia extraída e brita produzida</t>
  </si>
  <si>
    <t xml:space="preserve">2003159</t>
  </si>
  <si>
    <t xml:space="preserve">Entrada para descida d'água - EDA 13 B - areia e brita comerciais</t>
  </si>
  <si>
    <t xml:space="preserve">2003160</t>
  </si>
  <si>
    <t xml:space="preserve">Entrada para descida d'água - EDA 13 B - areia extraída e brita produzida</t>
  </si>
  <si>
    <t xml:space="preserve">2003141</t>
  </si>
  <si>
    <t xml:space="preserve">Entrada para descida d'água - EDA 14 A - areia e brita comerciais</t>
  </si>
  <si>
    <t xml:space="preserve">2003142</t>
  </si>
  <si>
    <t xml:space="preserve">Entrada para descida d'água - EDA 14 A - areia extraída e brita produzida</t>
  </si>
  <si>
    <t xml:space="preserve">2003161</t>
  </si>
  <si>
    <t xml:space="preserve">Entrada para descida d'água - EDA 14 B - areia e brita comerciais</t>
  </si>
  <si>
    <t xml:space="preserve">2003162</t>
  </si>
  <si>
    <t xml:space="preserve">Entrada para descida d'água - EDA 14 B - areia extraída e brita produzida</t>
  </si>
  <si>
    <t xml:space="preserve">2003143</t>
  </si>
  <si>
    <t xml:space="preserve">Entrada para descida d'água - EDA 15 A - areia e brita comerciais</t>
  </si>
  <si>
    <t xml:space="preserve">2003144</t>
  </si>
  <si>
    <t xml:space="preserve">Entrada para descida d'água - EDA 15 A - areia extraída e brita produzida</t>
  </si>
  <si>
    <t xml:space="preserve">2003163</t>
  </si>
  <si>
    <t xml:space="preserve">Entrada para descida d'água - EDA 15 B - areia e brita comerciais</t>
  </si>
  <si>
    <t xml:space="preserve">2003164</t>
  </si>
  <si>
    <t xml:space="preserve">Entrada para descida d'água - EDA 15 B - areia extraída e brita produzida</t>
  </si>
  <si>
    <t xml:space="preserve">2003145</t>
  </si>
  <si>
    <t xml:space="preserve">Entrada para descida d'água - EDA 16 A - areia e brita comerciais</t>
  </si>
  <si>
    <t xml:space="preserve">2003146</t>
  </si>
  <si>
    <t xml:space="preserve">Entrada para descida d'água - EDA 16 A - areia extraída e brita produzida</t>
  </si>
  <si>
    <t xml:space="preserve">2003165</t>
  </si>
  <si>
    <t xml:space="preserve">Entrada para descida d'água - EDA 16 B - areia e brita comerciais</t>
  </si>
  <si>
    <t xml:space="preserve">2003166</t>
  </si>
  <si>
    <t xml:space="preserve">Entrada para descida d'água - EDA 16 B - areia extraída e brita produzida</t>
  </si>
  <si>
    <t xml:space="preserve">2003819</t>
  </si>
  <si>
    <t xml:space="preserve">Envelope de brita para tubos com diâmetro externo de 75 a 110 mm - L = 15 cm e H = 15 cm</t>
  </si>
  <si>
    <t xml:space="preserve">2004504</t>
  </si>
  <si>
    <t xml:space="preserve">Escavação mecânica de vala para drenagem com valetadeira em material de 1ª categoria</t>
  </si>
  <si>
    <t xml:space="preserve">2004519</t>
  </si>
  <si>
    <t xml:space="preserve">Escavação mecânica de vala trapezoidal ou triangular em material de 1ª categoria para drenagem superficial com retroescavadeira - 0,10 m² ≤ seção &lt; 0,15 m²</t>
  </si>
  <si>
    <t xml:space="preserve">2004520</t>
  </si>
  <si>
    <t xml:space="preserve">Escavação mecânica de vala trapezoidal ou triangular em material de 1ª categoria para drenagem superficial com retroescavadeira - 0,15 m² ≤ seção &lt; 0,20 m²</t>
  </si>
  <si>
    <t xml:space="preserve">2004521</t>
  </si>
  <si>
    <t xml:space="preserve">Escavação mecânica de vala trapezoidal ou triangular em material de 1ª categoria para drenagem superficial com retroescavadeira - 0,20 m² ≤ seção &lt; 0,30 m²</t>
  </si>
  <si>
    <t xml:space="preserve">2004522</t>
  </si>
  <si>
    <t xml:space="preserve">Escavação mecânica de vala trapezoidal ou triangular em material de 1ª categoria para drenagem superficial com retroescavadeira - 0,30 m² ≤ seção &lt; 0,50 m²</t>
  </si>
  <si>
    <t xml:space="preserve">2004518</t>
  </si>
  <si>
    <t xml:space="preserve">Escavação mecânica de vala trapezoidal ou triangular em material de 1ª categoria para drenagem superficial com retroescavadeira - seção &lt; 0,10 m²</t>
  </si>
  <si>
    <t xml:space="preserve">2003864</t>
  </si>
  <si>
    <t xml:space="preserve">Esgotamento de água com bomba submersa</t>
  </si>
  <si>
    <t xml:space="preserve">h</t>
  </si>
  <si>
    <t xml:space="preserve">2003863</t>
  </si>
  <si>
    <t xml:space="preserve">Esgotamento de dreno horizontal profundo a vácuo</t>
  </si>
  <si>
    <t xml:space="preserve">2004508</t>
  </si>
  <si>
    <t xml:space="preserve">Geodreno vertical para tratamento de solos moles</t>
  </si>
  <si>
    <t xml:space="preserve">2003316</t>
  </si>
  <si>
    <t xml:space="preserve">Grelha de concreto 54 x 100 cm para boca-de-lobo - areia e brita comerciais - sobrecarga do trem tipo TB 45</t>
  </si>
  <si>
    <t xml:space="preserve">2003317</t>
  </si>
  <si>
    <t xml:space="preserve">Grelha de concreto 54 x 100 cm para boca-de-lobo - areia extraída e brita produzida - sobrecarga do trem tipo TB 45</t>
  </si>
  <si>
    <t xml:space="preserve">2003767</t>
  </si>
  <si>
    <t xml:space="preserve">Lastro de areia comercial - espalhamento manual</t>
  </si>
  <si>
    <t xml:space="preserve">2003844</t>
  </si>
  <si>
    <t xml:space="preserve">Lastro de areia comercial - espalhamento mecânico</t>
  </si>
  <si>
    <t xml:space="preserve">2003576</t>
  </si>
  <si>
    <t xml:space="preserve">Lastro de areia extraída - espalhamento manual</t>
  </si>
  <si>
    <t xml:space="preserve">2003858</t>
  </si>
  <si>
    <t xml:space="preserve">Lastro de areia extraída - espalhamento mecânico</t>
  </si>
  <si>
    <t xml:space="preserve">2003850</t>
  </si>
  <si>
    <t xml:space="preserve">Lastro de brita comercial compactado com soquete vibratório - espalhamento manual</t>
  </si>
  <si>
    <t xml:space="preserve">2003849</t>
  </si>
  <si>
    <t xml:space="preserve">Lastro de brita produzida compactado com soquete vibratório - espalhamento manual</t>
  </si>
  <si>
    <t xml:space="preserve">2003868</t>
  </si>
  <si>
    <t xml:space="preserve">Lastro de pedra de mão ou rachão - espalhamento manual</t>
  </si>
  <si>
    <t xml:space="preserve">2003369</t>
  </si>
  <si>
    <t xml:space="preserve">Meio-fio de concreto - MFC 01 - areia e brita comerciais - fôrma de madeira</t>
  </si>
  <si>
    <t xml:space="preserve">2003368</t>
  </si>
  <si>
    <t xml:space="preserve">Meio-fio de concreto - MFC 01 - areia extraída e brita produzida - fôrma de madeira</t>
  </si>
  <si>
    <t xml:space="preserve">2003939</t>
  </si>
  <si>
    <t xml:space="preserve">Meio-fio de concreto - MFC 01 moldado no local com extrusora e concreto usinado - areia e brita comerciais</t>
  </si>
  <si>
    <t xml:space="preserve">2003940</t>
  </si>
  <si>
    <t xml:space="preserve">Meio-fio de concreto - MFC 01 moldado no local com extrusora e concreto usinado - areia extraída e brita produzida</t>
  </si>
  <si>
    <t xml:space="preserve">2003371</t>
  </si>
  <si>
    <t xml:space="preserve">Meio-fio de concreto - MFC 02 - areia e brita comerciais - fôrma de madeira</t>
  </si>
  <si>
    <t xml:space="preserve">2003370</t>
  </si>
  <si>
    <t xml:space="preserve">Meio-fio de concreto - MFC 02 - areia extraída e brita produzida - fôrma de madeira</t>
  </si>
  <si>
    <t xml:space="preserve">2003941</t>
  </si>
  <si>
    <t xml:space="preserve">Meio-fio de concreto - MFC 02 moldado no local com extrusora e concreto usinado - areia e brita comerciais</t>
  </si>
  <si>
    <t xml:space="preserve">2003942</t>
  </si>
  <si>
    <t xml:space="preserve">Meio-fio de concreto - MFC 02 moldado no local com extrusora e concreto usinado - areia extraída e brita produzida</t>
  </si>
  <si>
    <t xml:space="preserve">2003373</t>
  </si>
  <si>
    <t xml:space="preserve">Meio-fio de concreto - MFC 03 - areia e brita comerciais - fôrma de madeira</t>
  </si>
  <si>
    <t xml:space="preserve">2003372</t>
  </si>
  <si>
    <t xml:space="preserve">Meio-fio de concreto - MFC 03 - areia extraída e brita produzida - fôrma de madeira</t>
  </si>
  <si>
    <t xml:space="preserve">2003943</t>
  </si>
  <si>
    <t xml:space="preserve">Meio-fio de concreto - MFC 03 moldado no local com extrusora e concreto usinado - areia e brita comerciais</t>
  </si>
  <si>
    <t xml:space="preserve">2003944</t>
  </si>
  <si>
    <t xml:space="preserve">Meio-fio de concreto - MFC 03 moldado no local com extrusora e concreto usinado - areia extraída e brita produzida</t>
  </si>
  <si>
    <t xml:space="preserve">2003375</t>
  </si>
  <si>
    <t xml:space="preserve">Meio-fio de concreto - MFC 04 - areia e brita comerciais - fôrma de madeira</t>
  </si>
  <si>
    <t xml:space="preserve">2003374</t>
  </si>
  <si>
    <t xml:space="preserve">Meio-fio de concreto - MFC 04 - areia extraída e brita produzida - fôrma de madeira</t>
  </si>
  <si>
    <t xml:space="preserve">2003945</t>
  </si>
  <si>
    <t xml:space="preserve">Meio-fio de concreto - MFC 04 moldado no local com extrusora e concreto usinado - areia e brita comerciais</t>
  </si>
  <si>
    <t xml:space="preserve">2003946</t>
  </si>
  <si>
    <t xml:space="preserve">Meio-fio de concreto - MFC 04 moldado no local com extrusora e concreto usinado - areia extraída e brita produzida</t>
  </si>
  <si>
    <t xml:space="preserve">2003377</t>
  </si>
  <si>
    <t xml:space="preserve">Meio-fio de concreto - MFC 05 - areia e brita comerciais - fôrma de madeira</t>
  </si>
  <si>
    <t xml:space="preserve">2003376</t>
  </si>
  <si>
    <t xml:space="preserve">Meio-fio de concreto - MFC 05 - areia extraída e brita produzida - fôrma de madeira</t>
  </si>
  <si>
    <t xml:space="preserve">2003947</t>
  </si>
  <si>
    <t xml:space="preserve">Meio-fio de concreto - MFC 05 moldado no local com extrusora e concreto usinado - areia e brita comerciais</t>
  </si>
  <si>
    <t xml:space="preserve">2003948</t>
  </si>
  <si>
    <t xml:space="preserve">Meio-fio de concreto - MFC 05 moldado no local com extrusora e concreto usinado - areia extraída e brita produzida</t>
  </si>
  <si>
    <t xml:space="preserve">2003379</t>
  </si>
  <si>
    <t xml:space="preserve">Meio-fio de concreto - MFC 06 - areia e brita comerciais - fôrma de madeira</t>
  </si>
  <si>
    <t xml:space="preserve">2003378</t>
  </si>
  <si>
    <t xml:space="preserve">Meio-fio de concreto - MFC 06 - areia extraída e brita produzida - fôrma de madeira</t>
  </si>
  <si>
    <t xml:space="preserve">2003949</t>
  </si>
  <si>
    <t xml:space="preserve">Meio-fio de concreto - MFC 06 moldado no local com extrusora e concreto usinado - areia e brita comerciais</t>
  </si>
  <si>
    <t xml:space="preserve">2003950</t>
  </si>
  <si>
    <t xml:space="preserve">Meio-fio de concreto - MFC 06 moldado no local com extrusora e concreto usinado - areia extraída e brita produzida</t>
  </si>
  <si>
    <t xml:space="preserve">2003381</t>
  </si>
  <si>
    <t xml:space="preserve">Meio-fio de concreto - MFC 07 - areia e brita comerciais - fôrma de madeira</t>
  </si>
  <si>
    <t xml:space="preserve">2003380</t>
  </si>
  <si>
    <t xml:space="preserve">Meio-fio de concreto - MFC 07 - areia extraída e brita produzida - fôrma de madeira</t>
  </si>
  <si>
    <t xml:space="preserve">2003951</t>
  </si>
  <si>
    <t xml:space="preserve">Meio-fio de concreto - MFC 07 moldado no local com extrusora e concreto usinado - areia e brita comerciais</t>
  </si>
  <si>
    <t xml:space="preserve">2003952</t>
  </si>
  <si>
    <t xml:space="preserve">Meio-fio de concreto - MFC 07 moldado no local com extrusora e concreto usinado - areia extraída e brita produzida</t>
  </si>
  <si>
    <t xml:space="preserve">2003383</t>
  </si>
  <si>
    <t xml:space="preserve">Meio-fio de concreto - MFC 08 - areia e brita comerciais - fôrma de madeira</t>
  </si>
  <si>
    <t xml:space="preserve">2003382</t>
  </si>
  <si>
    <t xml:space="preserve">Meio-fio de concreto - MFC 08 - areia extraída e brita produzida - fôrma de madeira</t>
  </si>
  <si>
    <t xml:space="preserve">2003953</t>
  </si>
  <si>
    <t xml:space="preserve">Meio-fio de concreto - MFC 08 moldado no local com extrusora e concreto usinado - areia e brita comerciais</t>
  </si>
  <si>
    <t xml:space="preserve">2003954</t>
  </si>
  <si>
    <t xml:space="preserve">Meio-fio de concreto - MFC 08 moldado no local com extrusora e concreto usinado - areia extraída e brita produzida</t>
  </si>
  <si>
    <t xml:space="preserve">2004514</t>
  </si>
  <si>
    <t xml:space="preserve">Microvala para dreno de pavimento com geocomposto drenante H = 0,4 m</t>
  </si>
  <si>
    <t xml:space="preserve">2004515</t>
  </si>
  <si>
    <t xml:space="preserve">Microvala para dreno de pavimento com geocomposto drenante H = 0,6 m</t>
  </si>
  <si>
    <t xml:space="preserve">2005759</t>
  </si>
  <si>
    <t xml:space="preserve">Perfuração para dreno sub-horizontal em material de 1ª categoria com D = 75 mm (linha NW)</t>
  </si>
  <si>
    <t xml:space="preserve">2005764</t>
  </si>
  <si>
    <t xml:space="preserve">Perfuração para dreno sub-horizontal em material de 2ª categoria com D = 75 mm (linha NW)</t>
  </si>
  <si>
    <t xml:space="preserve">2003678</t>
  </si>
  <si>
    <t xml:space="preserve">Poço de visita - PVI 01 - areia e brita comerciais</t>
  </si>
  <si>
    <t xml:space="preserve">2003677</t>
  </si>
  <si>
    <t xml:space="preserve">Poço de visita - PVI 01 - areia extraída e brita produzida</t>
  </si>
  <si>
    <t xml:space="preserve">2003680</t>
  </si>
  <si>
    <t xml:space="preserve">Poço de visita - PVI 02 - areia e brita comerciais</t>
  </si>
  <si>
    <t xml:space="preserve">2003679</t>
  </si>
  <si>
    <t xml:space="preserve">Poço de visita - PVI 02 - areia extraída e brita produzida</t>
  </si>
  <si>
    <t xml:space="preserve">2003682</t>
  </si>
  <si>
    <t xml:space="preserve">Poço de visita - PVI 03 - areia e brita comerciais</t>
  </si>
  <si>
    <t xml:space="preserve">2003681</t>
  </si>
  <si>
    <t xml:space="preserve">Poço de visita - PVI 03 - areia extraída e brita produzida</t>
  </si>
  <si>
    <t xml:space="preserve">2003684</t>
  </si>
  <si>
    <t xml:space="preserve">Poço de visita - PVI 04 - areia e brita comerciais</t>
  </si>
  <si>
    <t xml:space="preserve">2003683</t>
  </si>
  <si>
    <t xml:space="preserve">Poço de visita - PVI 04 - areia extraída e brita produzida</t>
  </si>
  <si>
    <t xml:space="preserve">2003686</t>
  </si>
  <si>
    <t xml:space="preserve">Poço de visita - PVI 05 - areia e brita comerciais</t>
  </si>
  <si>
    <t xml:space="preserve">2003685</t>
  </si>
  <si>
    <t xml:space="preserve">Poço de visita - PVI 05 - areia extraída e brita produzida</t>
  </si>
  <si>
    <t xml:space="preserve">2003688</t>
  </si>
  <si>
    <t xml:space="preserve">Poço de visita - PVI 06 - areia e brita comerciais</t>
  </si>
  <si>
    <t xml:space="preserve">2003687</t>
  </si>
  <si>
    <t xml:space="preserve">Poço de visita - PVI 06 - areia extraída e brita produzida</t>
  </si>
  <si>
    <t xml:space="preserve">2003690</t>
  </si>
  <si>
    <t xml:space="preserve">Poço de visita - PVI 07 - areia e brita comerciais</t>
  </si>
  <si>
    <t xml:space="preserve">2003689</t>
  </si>
  <si>
    <t xml:space="preserve">Poço de visita - PVI 07 - areia extraída e brita produzida</t>
  </si>
  <si>
    <t xml:space="preserve">2003692</t>
  </si>
  <si>
    <t xml:space="preserve">Poço de visita - PVI 08 - areia e brita comerciais</t>
  </si>
  <si>
    <t xml:space="preserve">2003691</t>
  </si>
  <si>
    <t xml:space="preserve">Poço de visita - PVI 08 - areia extraída e brita produzida</t>
  </si>
  <si>
    <t xml:space="preserve">2003694</t>
  </si>
  <si>
    <t xml:space="preserve">Poço de visita - PVI 09 - areia e brita comerciais</t>
  </si>
  <si>
    <t xml:space="preserve">2003693</t>
  </si>
  <si>
    <t xml:space="preserve">Poço de visita - PVI 09 - areia extraída e brita produzida</t>
  </si>
  <si>
    <t xml:space="preserve">2003696</t>
  </si>
  <si>
    <t xml:space="preserve">Poço de visita - PVI 10 - areia e brita comerciais</t>
  </si>
  <si>
    <t xml:space="preserve">2003695</t>
  </si>
  <si>
    <t xml:space="preserve">Poço de visita - PVI 10 - areia extraída e brita produzida</t>
  </si>
  <si>
    <t xml:space="preserve">2003698</t>
  </si>
  <si>
    <t xml:space="preserve">Poço de visita - PVI 11 - areia e brita comerciais</t>
  </si>
  <si>
    <t xml:space="preserve">2003697</t>
  </si>
  <si>
    <t xml:space="preserve">Poço de visita - PVI 11 - areia extraída e brita produzida</t>
  </si>
  <si>
    <t xml:space="preserve">2003700</t>
  </si>
  <si>
    <t xml:space="preserve">Poço de visita - PVI 12 - areia e brita comerciais</t>
  </si>
  <si>
    <t xml:space="preserve">2003699</t>
  </si>
  <si>
    <t xml:space="preserve">Poço de visita - PVI 12 - areia extraída e brita produzida</t>
  </si>
  <si>
    <t xml:space="preserve">2003702</t>
  </si>
  <si>
    <t xml:space="preserve">Poço de visita - PVI 13 - areia e brita comerciais</t>
  </si>
  <si>
    <t xml:space="preserve">2003701</t>
  </si>
  <si>
    <t xml:space="preserve">Poço de visita - PVI 13 - areia extraída e brita produzida</t>
  </si>
  <si>
    <t xml:space="preserve">2003704</t>
  </si>
  <si>
    <t xml:space="preserve">Poço de visita - PVI 14 - areia e brita comerciais</t>
  </si>
  <si>
    <t xml:space="preserve">2003703</t>
  </si>
  <si>
    <t xml:space="preserve">Poço de visita - PVI 14 - areia extraída e brita produzida</t>
  </si>
  <si>
    <t xml:space="preserve">2003706</t>
  </si>
  <si>
    <t xml:space="preserve">Poço de visita - PVI 15 - areia e brita comerciais</t>
  </si>
  <si>
    <t xml:space="preserve">2003705</t>
  </si>
  <si>
    <t xml:space="preserve">Poço de visita - PVI 15 - areia extraída e brita produzida</t>
  </si>
  <si>
    <t xml:space="preserve">2003708</t>
  </si>
  <si>
    <t xml:space="preserve">Poço de visita - PVI 16 - areia e brita comerciais</t>
  </si>
  <si>
    <t xml:space="preserve">2003707</t>
  </si>
  <si>
    <t xml:space="preserve">Poço de visita - PVI 16 - areia extraída e brita produzida</t>
  </si>
  <si>
    <t xml:space="preserve">2003710</t>
  </si>
  <si>
    <t xml:space="preserve">Poço de visita - PVI 17 - areia e brita comerciais</t>
  </si>
  <si>
    <t xml:space="preserve">2003709</t>
  </si>
  <si>
    <t xml:space="preserve">Poço de visita - PVI 17 - areia extraída e brita produzida</t>
  </si>
  <si>
    <t xml:space="preserve">2003712</t>
  </si>
  <si>
    <t xml:space="preserve">Poço de visita - PVI 18 - areia e brita comerciais</t>
  </si>
  <si>
    <t xml:space="preserve">2003711</t>
  </si>
  <si>
    <t xml:space="preserve">Poço de visita - PVI 18 - areia extraída e brita produzida</t>
  </si>
  <si>
    <t xml:space="preserve">2004505</t>
  </si>
  <si>
    <t xml:space="preserve">Reaterro e compactação em vala de dreno com geocomposto</t>
  </si>
  <si>
    <t xml:space="preserve">2003353</t>
  </si>
  <si>
    <t xml:space="preserve">Sarjeta trapezoidal de canteiro central de concreto - SZCC 100-25 - areia e brita comerciais</t>
  </si>
  <si>
    <t xml:space="preserve">2003352</t>
  </si>
  <si>
    <t xml:space="preserve">Sarjeta trapezoidal de canteiro central de concreto - SZCC 100-25 - areia extraída e brita produzida</t>
  </si>
  <si>
    <t xml:space="preserve">2003979</t>
  </si>
  <si>
    <t xml:space="preserve">Sarjeta trapezoidal de canteiro central de concreto - SZCC 100-25 moldada no local com extrusora e concreto usinado - areia e brita comerciais</t>
  </si>
  <si>
    <t xml:space="preserve">2003980</t>
  </si>
  <si>
    <t xml:space="preserve">Sarjeta trapezoidal de canteiro central de concreto - SZCC 100-25 moldada no local com extrusora e concreto usinado - areia extraída e brita produzida</t>
  </si>
  <si>
    <t xml:space="preserve">2003355</t>
  </si>
  <si>
    <t xml:space="preserve">Sarjeta trapezoidal de canteiro central de concreto - SZCC 140-35 - areia e brita comerciais</t>
  </si>
  <si>
    <t xml:space="preserve">2003354</t>
  </si>
  <si>
    <t xml:space="preserve">Sarjeta trapezoidal de canteiro central de concreto - SZCC 140-35 - areia extraída e brita produzida</t>
  </si>
  <si>
    <t xml:space="preserve">2003981</t>
  </si>
  <si>
    <t xml:space="preserve">Sarjeta trapezoidal de canteiro central de concreto - SZCC 140-35 moldada no local com extrusora e concreto usinado - areia e brita comerciais</t>
  </si>
  <si>
    <t xml:space="preserve">2003982</t>
  </si>
  <si>
    <t xml:space="preserve">Sarjeta trapezoidal de canteiro central de concreto - SZCC 140-35 moldada no local com extrusora e concreto usinado - areia extraída e brita produzida</t>
  </si>
  <si>
    <t xml:space="preserve">2003345</t>
  </si>
  <si>
    <t xml:space="preserve">Sarjeta trapezoidal de concreto - SZC 60-20 - escavação mecânica - areia e brita comerciais</t>
  </si>
  <si>
    <t xml:space="preserve">2003344</t>
  </si>
  <si>
    <t xml:space="preserve">Sarjeta trapezoidal de concreto - SZC 60-20 - escavação mecânica - areia extraída e brita produzida</t>
  </si>
  <si>
    <t xml:space="preserve">2003973</t>
  </si>
  <si>
    <t xml:space="preserve">Sarjeta trapezoidal de concreto - SZC 60-20 moldada no local com extrusora e concreto usinado - escavação mecânica - areia e brita comerciais</t>
  </si>
  <si>
    <t xml:space="preserve">2003974</t>
  </si>
  <si>
    <t xml:space="preserve">Sarjeta trapezoidal de concreto - SZC 60-20 moldada no local com extrusora e concreto usinado - escavação mecânica - areia extraída e brita produzida</t>
  </si>
  <si>
    <t xml:space="preserve">2003343</t>
  </si>
  <si>
    <t xml:space="preserve">Sarjeta trapezoidal de concreto - SZC 90-30 - escavação mecânica - areia e brita comerciais</t>
  </si>
  <si>
    <t xml:space="preserve">2003342</t>
  </si>
  <si>
    <t xml:space="preserve">Sarjeta trapezoidal de concreto - SZC 90-30 - escavação mecânica - areia extraída e brita produzida</t>
  </si>
  <si>
    <t xml:space="preserve">2003971</t>
  </si>
  <si>
    <t xml:space="preserve">Sarjeta trapezoidal de concreto - SZC 90-30 moldada no local com extrusora e concreto usinado - escavação mecânica - areia e brita comerciais</t>
  </si>
  <si>
    <t xml:space="preserve">2003972</t>
  </si>
  <si>
    <t xml:space="preserve">Sarjeta trapezoidal de concreto - SZC 90-30 moldada no local com extrusora e concreto usinado - escavação mecânica - areia extraída e brita produzida</t>
  </si>
  <si>
    <t xml:space="preserve">2003347</t>
  </si>
  <si>
    <t xml:space="preserve">Sarjeta trapezoidal de grama - SZG 60-20 - escavação mecânica</t>
  </si>
  <si>
    <t xml:space="preserve">2003346</t>
  </si>
  <si>
    <t xml:space="preserve">Sarjeta trapezoidal de grama - SZG 90-30 - escavação mecânica</t>
  </si>
  <si>
    <t xml:space="preserve">2003933</t>
  </si>
  <si>
    <t xml:space="preserve">Sarjeta trapezoidal sem revestimento - SZT 60-20 - escavação mecânica</t>
  </si>
  <si>
    <t xml:space="preserve">2003932</t>
  </si>
  <si>
    <t xml:space="preserve">Sarjeta trapezoidal sem revestimento - SZT 90-30 - escavação mecânica</t>
  </si>
  <si>
    <t xml:space="preserve">2003349</t>
  </si>
  <si>
    <t xml:space="preserve">Sarjeta triangular de canteiro central de concreto - STCC 100-25 - areia e brita comerciais</t>
  </si>
  <si>
    <t xml:space="preserve">2003348</t>
  </si>
  <si>
    <t xml:space="preserve">Sarjeta triangular de canteiro central de concreto - STCC 100-25 - areia extraída e brita produzida</t>
  </si>
  <si>
    <t xml:space="preserve">2003975</t>
  </si>
  <si>
    <t xml:space="preserve">Sarjeta triangular de canteiro central de concreto - STCC 100-25 moldada no local com extrusora e concreto usinado - areia e brita comerciais</t>
  </si>
  <si>
    <t xml:space="preserve">2003976</t>
  </si>
  <si>
    <t xml:space="preserve">Sarjeta triangular de canteiro central de concreto - STCC 100-25 moldada no local com extrusora e concreto usinado - areia extraída e brita produzida</t>
  </si>
  <si>
    <t xml:space="preserve">2003351</t>
  </si>
  <si>
    <t xml:space="preserve">Sarjeta triangular de canteiro central de concreto - STCC 140-35 - areia e brita comerciais</t>
  </si>
  <si>
    <t xml:space="preserve">2003350</t>
  </si>
  <si>
    <t xml:space="preserve">Sarjeta triangular de canteiro central de concreto - STCC 140-35 - areia extraída e brita produzida</t>
  </si>
  <si>
    <t xml:space="preserve">2003977</t>
  </si>
  <si>
    <t xml:space="preserve">Sarjeta triangular de canteiro central de concreto - STCC 140-35 moldada no local com extrusora e concreto usinado - areia e brita comerciais</t>
  </si>
  <si>
    <t xml:space="preserve">2003978</t>
  </si>
  <si>
    <t xml:space="preserve">Sarjeta triangular de canteiro central de concreto - STCC 140-35 moldada no local com extrusora e concreto usinado - areia extraída e brita produzida</t>
  </si>
  <si>
    <t xml:space="preserve">2003291</t>
  </si>
  <si>
    <t xml:space="preserve">Sarjeta triangular de canteiro central de grama - STCG 100-25 - escavação mecânica</t>
  </si>
  <si>
    <t xml:space="preserve">2003292</t>
  </si>
  <si>
    <t xml:space="preserve">Sarjeta triangular de canteiro central de grama - STCG 140-35 - escavação mecânica</t>
  </si>
  <si>
    <t xml:space="preserve">2003293</t>
  </si>
  <si>
    <t xml:space="preserve">Sarjeta triangular de canteiro central de grama - STCG 200-25 - escavação mecânica</t>
  </si>
  <si>
    <t xml:space="preserve">2003294</t>
  </si>
  <si>
    <t xml:space="preserve">Sarjeta triangular de canteiro central de grama - STCG 300-37,5 - escavação mecânica</t>
  </si>
  <si>
    <t xml:space="preserve">2003257</t>
  </si>
  <si>
    <t xml:space="preserve">Sarjeta triangular de concreto - STC 100-20 - escavação mecânica - areia e brita comerciais</t>
  </si>
  <si>
    <t xml:space="preserve">2003258</t>
  </si>
  <si>
    <t xml:space="preserve">Sarjeta triangular de concreto - STC 100-20 - escavação mecânica - areia extraída e brita produzida</t>
  </si>
  <si>
    <t xml:space="preserve">2003259</t>
  </si>
  <si>
    <t xml:space="preserve">Sarjeta triangular de concreto - STC 100-20 moldada no local com extrusora e concreto usinado - escavação mecânica - areia e brita comerciais</t>
  </si>
  <si>
    <t xml:space="preserve">2003260</t>
  </si>
  <si>
    <t xml:space="preserve">Sarjeta triangular de concreto - STC 100-20 moldada no local com extrusora e concreto usinado - escavação mecânica - areia extraída e brita produzida</t>
  </si>
  <si>
    <t xml:space="preserve">2003281</t>
  </si>
  <si>
    <t xml:space="preserve">Sarjeta triangular de concreto - STC 100-21 - escavação mecânica - areia e brita comerciais</t>
  </si>
  <si>
    <t xml:space="preserve">2003282</t>
  </si>
  <si>
    <t xml:space="preserve">Sarjeta triangular de concreto - STC 100-21 - escavação mecânica - areia extraída e brita produzida</t>
  </si>
  <si>
    <t xml:space="preserve">2003283</t>
  </si>
  <si>
    <t xml:space="preserve">Sarjeta triangular de concreto - STC 100-21 moldada no local com extrusora e concreto usinado - escavação mecânica - areia e brita comerciais</t>
  </si>
  <si>
    <t xml:space="preserve">2003284</t>
  </si>
  <si>
    <t xml:space="preserve">Sarjeta triangular de concreto - STC 100-21 moldada no local com extrusora e concreto usinado - escavação mecânica - areia extraída e brita produzida</t>
  </si>
  <si>
    <t xml:space="preserve">2003327</t>
  </si>
  <si>
    <t xml:space="preserve">Sarjeta triangular de concreto - STC 108-25 - escavação mecânica - areia e brita comerciais</t>
  </si>
  <si>
    <t xml:space="preserve">2003326</t>
  </si>
  <si>
    <t xml:space="preserve">Sarjeta triangular de concreto - STC 108-25 - escavação mecânica - areia extraída e brita produzida</t>
  </si>
  <si>
    <t xml:space="preserve">2003963</t>
  </si>
  <si>
    <t xml:space="preserve">Sarjeta triangular de concreto - STC 108-25 moldada no local com extrusora e concreto usinado - escavação mecânica - areia e brita comerciais</t>
  </si>
  <si>
    <t xml:space="preserve">2003964</t>
  </si>
  <si>
    <t xml:space="preserve">Sarjeta triangular de concreto - STC 108-25 moldada no local com extrusora e concreto usinado - escavação mecânica - areia extraída e brita produzida</t>
  </si>
  <si>
    <t xml:space="preserve">2003319</t>
  </si>
  <si>
    <t xml:space="preserve">Sarjeta triangular de concreto - STC 125-25 - escavação mecânica - areia e brita comerciais</t>
  </si>
  <si>
    <t xml:space="preserve">2003318</t>
  </si>
  <si>
    <t xml:space="preserve">Sarjeta triangular de concreto - STC 125-25 - escavação mecânica - areia extraída e brita produzida</t>
  </si>
  <si>
    <t xml:space="preserve">2003955</t>
  </si>
  <si>
    <t xml:space="preserve">Sarjeta triangular de concreto - STC 125-25 moldada no local com extrusora e concreto usinado - escavação mecânica - areia e brita comerciais</t>
  </si>
  <si>
    <t xml:space="preserve">2003956</t>
  </si>
  <si>
    <t xml:space="preserve">Sarjeta triangular de concreto - STC 125-25 moldada no local com extrusora e concreto usinado - escavação mecânica - areia extraída e brita produzida</t>
  </si>
  <si>
    <t xml:space="preserve">2003277</t>
  </si>
  <si>
    <t xml:space="preserve">Sarjeta triangular de concreto - STC 125-27 - escavação mecânica - areia e brita comerciais</t>
  </si>
  <si>
    <t xml:space="preserve">2003278</t>
  </si>
  <si>
    <t xml:space="preserve">Sarjeta triangular de concreto - STC 125-27 - escavação mecânica - areia extraída e brita produzida</t>
  </si>
  <si>
    <t xml:space="preserve">2003279</t>
  </si>
  <si>
    <t xml:space="preserve">Sarjeta triangular de concreto - STC 125-27 moldada no local com extrusora e concreto usinado - escavação mecânica - areia e brita comerciais</t>
  </si>
  <si>
    <t xml:space="preserve">2003280</t>
  </si>
  <si>
    <t xml:space="preserve">Sarjeta triangular de concreto - STC 125-27 moldada no local com extrusora e concreto usinado - escavação mecânica - areia extraída e brita produzida</t>
  </si>
  <si>
    <t xml:space="preserve">2003253</t>
  </si>
  <si>
    <t xml:space="preserve">Sarjeta triangular de concreto - STC 150-30 - escavação mecânica - areia e brita comerciais</t>
  </si>
  <si>
    <t xml:space="preserve">2003254</t>
  </si>
  <si>
    <t xml:space="preserve">Sarjeta triangular de concreto - STC 150-30 - escavação mecânica - areia extraída e brita produzida</t>
  </si>
  <si>
    <t xml:space="preserve">2003255</t>
  </si>
  <si>
    <t xml:space="preserve">Sarjeta triangular de concreto - STC 150-30 moldada no local com extrusora e concreto usinado - escavação mecânica - areia e brita comerciais</t>
  </si>
  <si>
    <t xml:space="preserve">2003256</t>
  </si>
  <si>
    <t xml:space="preserve">Sarjeta triangular de concreto - STC 150-30 moldada no local com extrusora e concreto usinado - escavação mecânica - areia extraída e brita produzida</t>
  </si>
  <si>
    <t xml:space="preserve">2003273</t>
  </si>
  <si>
    <t xml:space="preserve">Sarjeta triangular de concreto - STC 150-32 - escavação mecânica - areia e brita comerciais</t>
  </si>
  <si>
    <t xml:space="preserve">2003274</t>
  </si>
  <si>
    <t xml:space="preserve">Sarjeta triangular de concreto - STC 150-32 - escavação mecânica - areia extraída e brita produzida</t>
  </si>
  <si>
    <t xml:space="preserve">2003275</t>
  </si>
  <si>
    <t xml:space="preserve">Sarjeta triangular de concreto - STC 150-32 moldada no local com extrusora e concreto usinado - escavação mecânica - areia e brita comerciais</t>
  </si>
  <si>
    <t xml:space="preserve">2003276</t>
  </si>
  <si>
    <t xml:space="preserve">Sarjeta triangular de concreto - STC 150-32 moldada no local com extrusora e concreto usinado - escavação mecânica - areia extraída e brita produzida</t>
  </si>
  <si>
    <t xml:space="preserve">2003269</t>
  </si>
  <si>
    <t xml:space="preserve">Sarjeta triangular de concreto - STC 73-15 - escavação mecânica - areia e brita comerciais</t>
  </si>
  <si>
    <t xml:space="preserve">2003270</t>
  </si>
  <si>
    <t xml:space="preserve">Sarjeta triangular de concreto - STC 73-15 - escavação mecânica - areia extraída e brita produzida</t>
  </si>
  <si>
    <t xml:space="preserve">2003271</t>
  </si>
  <si>
    <t xml:space="preserve">Sarjeta triangular de concreto - STC 73-15 moldada no local com extrusora e concreto usinado - escavação mecânica - areia e brita comerciais</t>
  </si>
  <si>
    <t xml:space="preserve">2003272</t>
  </si>
  <si>
    <t xml:space="preserve">Sarjeta triangular de concreto - STC 73-15 moldada no local com extrusora e concreto usinado - escavação mecânica - areia extraída e brita produzida</t>
  </si>
  <si>
    <t xml:space="preserve">2003261</t>
  </si>
  <si>
    <t xml:space="preserve">Sarjeta triangular de concreto - STC 80-15 - escavação mecânica - areia e brita comerciais</t>
  </si>
  <si>
    <t xml:space="preserve">2003262</t>
  </si>
  <si>
    <t xml:space="preserve">Sarjeta triangular de concreto - STC 80-15 - escavação mecânica - areia extraída e brita produzida</t>
  </si>
  <si>
    <t xml:space="preserve">2003263</t>
  </si>
  <si>
    <t xml:space="preserve">Sarjeta triangular de concreto - STC 80-15 moldada no local com extrusora e concreto usinado - escavação mecânica - areia e brita comerciais</t>
  </si>
  <si>
    <t xml:space="preserve">2003264</t>
  </si>
  <si>
    <t xml:space="preserve">Sarjeta triangular de concreto - STC 80-15 moldada no local com extrusora e concreto usinado - escavação mecânica - areia extraída e brita produzida</t>
  </si>
  <si>
    <t xml:space="preserve">2003285</t>
  </si>
  <si>
    <t xml:space="preserve">Sarjeta triangular de concreto - STC 80-17 - escavação mecânica - areia e brita comerciais</t>
  </si>
  <si>
    <t xml:space="preserve">2003286</t>
  </si>
  <si>
    <t xml:space="preserve">Sarjeta triangular de concreto - STC 80-17 - escavação mecânica - areia extraída e brita produzida</t>
  </si>
  <si>
    <t xml:space="preserve">2003287</t>
  </si>
  <si>
    <t xml:space="preserve">Sarjeta triangular de concreto - STC 80-17 moldada no local com extrusora e concreto usinado - escavação mecânica - areia e brita comerciais</t>
  </si>
  <si>
    <t xml:space="preserve">2003288</t>
  </si>
  <si>
    <t xml:space="preserve">Sarjeta triangular de concreto - STC 80-17 moldada no local com extrusora e concreto usinado - escavação mecânica - areia extraída e brita produzida</t>
  </si>
  <si>
    <t xml:space="preserve">2003265</t>
  </si>
  <si>
    <t xml:space="preserve">Sarjeta triangular de concreto - STC 88-20 - escavação mecânica - areia e brita comerciais</t>
  </si>
  <si>
    <t xml:space="preserve">2003266</t>
  </si>
  <si>
    <t xml:space="preserve">Sarjeta triangular de concreto - STC 88-20 - escavação mecânica - areia extraída e brita produzida</t>
  </si>
  <si>
    <t xml:space="preserve">2003267</t>
  </si>
  <si>
    <t xml:space="preserve">Sarjeta triangular de concreto - STC 88-20 moldada no local com extrusora e concreto usinado - escavação mecânica - areia e brita comerciais</t>
  </si>
  <si>
    <t xml:space="preserve">2003268</t>
  </si>
  <si>
    <t xml:space="preserve">Sarjeta triangular de concreto - STC 88-20 moldada no local com extrusora e concreto usinado - escavação mecânica - areia extraída e brita produzida</t>
  </si>
  <si>
    <t xml:space="preserve">2003289</t>
  </si>
  <si>
    <t xml:space="preserve">Sarjeta triangular de grama - STG 100-20 - escavação mecânica</t>
  </si>
  <si>
    <t xml:space="preserve">2003338</t>
  </si>
  <si>
    <t xml:space="preserve">Sarjeta triangular de grama - STG 125-25 - escavação mecânica</t>
  </si>
  <si>
    <t xml:space="preserve">2003290</t>
  </si>
  <si>
    <t xml:space="preserve">Sarjeta triangular de grama - STG 80-15 - escavação mecânica</t>
  </si>
  <si>
    <t xml:space="preserve">2003300</t>
  </si>
  <si>
    <t xml:space="preserve">Sarjeta triangular sem revestimento - STT 100-20 - escavação mecânica</t>
  </si>
  <si>
    <t xml:space="preserve">2003299</t>
  </si>
  <si>
    <t xml:space="preserve">Sarjeta triangular sem revestimento - STT 125-25 - escavação mecânica</t>
  </si>
  <si>
    <t xml:space="preserve">2003301</t>
  </si>
  <si>
    <t xml:space="preserve">Sarjeta triangular sem revestimento - STT 80-15 - escavação mecânica</t>
  </si>
  <si>
    <t xml:space="preserve">2004513</t>
  </si>
  <si>
    <t xml:space="preserve">Selo asfáltico de microvala para dreno de pavimento com geocomposto</t>
  </si>
  <si>
    <t xml:space="preserve">2003365</t>
  </si>
  <si>
    <t xml:space="preserve">Transposição de segmentos de sarjeta - TSS 120 - areia e brita comerciais</t>
  </si>
  <si>
    <t xml:space="preserve">2003364</t>
  </si>
  <si>
    <t xml:space="preserve">Transposição de segmentos de sarjeta - TSS 120 - areia extraída e brita produzida</t>
  </si>
  <si>
    <t xml:space="preserve">2003097</t>
  </si>
  <si>
    <t xml:space="preserve">Transposição de segmentos de sarjeta - TSS 130 - areia e brita comerciais</t>
  </si>
  <si>
    <t xml:space="preserve">2003098</t>
  </si>
  <si>
    <t xml:space="preserve">Transposição de segmentos de sarjeta - TSS 130 - areia extraída e brita produzida</t>
  </si>
  <si>
    <t xml:space="preserve">2003363</t>
  </si>
  <si>
    <t xml:space="preserve">Transposição de segmentos de sarjeta - TSS 140 - areia e brita comerciais</t>
  </si>
  <si>
    <t xml:space="preserve">2003362</t>
  </si>
  <si>
    <t xml:space="preserve">Transposição de segmentos de sarjeta - TSS 140 - areia extraída e brita produzida</t>
  </si>
  <si>
    <t xml:space="preserve">2003099</t>
  </si>
  <si>
    <t xml:space="preserve">Transposição de segmentos de sarjeta - TSS 150 - areia e brita comerciais</t>
  </si>
  <si>
    <t xml:space="preserve">2003100</t>
  </si>
  <si>
    <t xml:space="preserve">Transposição de segmentos de sarjeta - TSS 150 - areia extraída e brita produzida</t>
  </si>
  <si>
    <t xml:space="preserve">2003361</t>
  </si>
  <si>
    <t xml:space="preserve">Transposição de segmentos de sarjeta - TSS 170 - areia e brita comerciais</t>
  </si>
  <si>
    <t xml:space="preserve">2003360</t>
  </si>
  <si>
    <t xml:space="preserve">Transposição de segmentos de sarjeta - TSS 170 - areia extraída e brita produzida</t>
  </si>
  <si>
    <t xml:space="preserve">2003101</t>
  </si>
  <si>
    <t xml:space="preserve">Transposição de segmentos de sarjeta - TSS 200 - areia e brita comerciais</t>
  </si>
  <si>
    <t xml:space="preserve">2003102</t>
  </si>
  <si>
    <t xml:space="preserve">Transposição de segmentos de sarjeta - TSS 200 - areia extraída e brita produzida</t>
  </si>
  <si>
    <t xml:space="preserve">2003869</t>
  </si>
  <si>
    <t xml:space="preserve">Tubo de concreto PA1 comercial para drenagem - D = 0,50 m - fornecimento e instalação</t>
  </si>
  <si>
    <t xml:space="preserve">2003822</t>
  </si>
  <si>
    <t xml:space="preserve">Tubo de concreto PA1 comercial para drenagem - D = 0,60 m - fornecimento e instalação</t>
  </si>
  <si>
    <t xml:space="preserve">2003826</t>
  </si>
  <si>
    <t xml:space="preserve">Tubo de concreto PA1 comercial para drenagem - D = 0,80 m - fornecimento e instalação</t>
  </si>
  <si>
    <t xml:space="preserve">2003830</t>
  </si>
  <si>
    <t xml:space="preserve">Tubo de concreto PA1 comercial para drenagem - D = 1,00 m - fornecimento e instalação</t>
  </si>
  <si>
    <t xml:space="preserve">2003834</t>
  </si>
  <si>
    <t xml:space="preserve">Tubo de concreto PA1 comercial para drenagem - D = 1,20 m - fornecimento e instalação</t>
  </si>
  <si>
    <t xml:space="preserve">2003838</t>
  </si>
  <si>
    <t xml:space="preserve">Tubo de concreto PA1 comercial para drenagem - D = 1,50 m - fornecimento e instalação</t>
  </si>
  <si>
    <t xml:space="preserve">2003768</t>
  </si>
  <si>
    <t xml:space="preserve">Tubo de concreto PA1 produzido na obra para drenagem - D = 0,60 m - areia e brita comerciais - fornecimento e instalação</t>
  </si>
  <si>
    <t xml:space="preserve">2003873</t>
  </si>
  <si>
    <t xml:space="preserve">Tubo de concreto PA1 produzido na obra para drenagem - D = 0,60 m - areia extraída e brita produzida - fornecimento e instalação</t>
  </si>
  <si>
    <t xml:space="preserve">2003772</t>
  </si>
  <si>
    <t xml:space="preserve">Tubo de concreto PA1 produzido na obra para drenagem - D = 0,80 m - areia e brita comerciais - fornecimento e instalação</t>
  </si>
  <si>
    <t xml:space="preserve">2003877</t>
  </si>
  <si>
    <t xml:space="preserve">Tubo de concreto PA1 produzido na obra para drenagem - D = 0,80 m - areia extraída e brita produzida - fornecimento e instalação</t>
  </si>
  <si>
    <t xml:space="preserve">2003776</t>
  </si>
  <si>
    <t xml:space="preserve">Tubo de concreto PA1 produzido na obra para drenagem - D = 1,00 m - areia e brita comerciais - fornecimento e instalação</t>
  </si>
  <si>
    <t xml:space="preserve">2003881</t>
  </si>
  <si>
    <t xml:space="preserve">Tubo de concreto PA1 produzido na obra para drenagem - D = 1,00 m - areia extraída e brita produzida - fornecimento e instalação</t>
  </si>
  <si>
    <t xml:space="preserve">2003780</t>
  </si>
  <si>
    <t xml:space="preserve">Tubo de concreto PA1 produzido na obra para drenagem - D = 1,20 m - areia e brita comerciais - fornecimento e instalação</t>
  </si>
  <si>
    <t xml:space="preserve">2003885</t>
  </si>
  <si>
    <t xml:space="preserve">Tubo de concreto PA1 produzido na obra para drenagem - D = 1,20 m - areia extraída e brita produzida - fornecimento e instalação</t>
  </si>
  <si>
    <t xml:space="preserve">2003784</t>
  </si>
  <si>
    <t xml:space="preserve">Tubo de concreto PA1 produzido na obra para drenagem - D = 1,50 m - areia e brita comerciais - fornecimento e instalação</t>
  </si>
  <si>
    <t xml:space="preserve">2003889</t>
  </si>
  <si>
    <t xml:space="preserve">Tubo de concreto PA1 produzido na obra para drenagem - D = 1,50 m - areia extraída e brita produzida - fornecimento e instalação</t>
  </si>
  <si>
    <t xml:space="preserve">2003870</t>
  </si>
  <si>
    <t xml:space="preserve">Tubo de concreto PA2 comercial para drenagem - D = 0,50 m - fornecimento e instalação</t>
  </si>
  <si>
    <t xml:space="preserve">2003823</t>
  </si>
  <si>
    <t xml:space="preserve">Tubo de concreto PA2 comercial para drenagem - D = 0,60 m - fornecimento e instalação</t>
  </si>
  <si>
    <t xml:space="preserve">2003827</t>
  </si>
  <si>
    <t xml:space="preserve">Tubo de concreto PA2 comercial para drenagem - D = 0,80 m - fornecimento e instalação</t>
  </si>
  <si>
    <t xml:space="preserve">2003831</t>
  </si>
  <si>
    <t xml:space="preserve">Tubo de concreto PA2 comercial para drenagem - D = 1,00 m - fornecimento e instalação</t>
  </si>
  <si>
    <t xml:space="preserve">2003835</t>
  </si>
  <si>
    <t xml:space="preserve">Tubo de concreto PA2 comercial para drenagem - D = 1,20 m - fornecimento e instalação</t>
  </si>
  <si>
    <t xml:space="preserve">2003839</t>
  </si>
  <si>
    <t xml:space="preserve">Tubo de concreto PA2 comercial para drenagem - D = 1,50 m - fornecimento e instalação</t>
  </si>
  <si>
    <t xml:space="preserve">2003769</t>
  </si>
  <si>
    <t xml:space="preserve">Tubo de concreto PA2 produzido na obra para drenagem - D = 0,60 m - areia e brita comerciais - fornecimento e instalação</t>
  </si>
  <si>
    <t xml:space="preserve">2003874</t>
  </si>
  <si>
    <t xml:space="preserve">Tubo de concreto PA2 produzido na obra para drenagem - D = 0,60 m - areia extraída e brita produzida - fornecimento e instalação</t>
  </si>
  <si>
    <t xml:space="preserve">2003773</t>
  </si>
  <si>
    <t xml:space="preserve">Tubo de concreto PA2 produzido na obra para drenagem - D = 0,80 m - areia e brita comerciais - fornecimento e instalação</t>
  </si>
  <si>
    <t xml:space="preserve">2003878</t>
  </si>
  <si>
    <t xml:space="preserve">Tubo de concreto PA2 produzido na obra para drenagem - D = 0,80 m - areia extraída e brita produzida - fornecimento e instalação</t>
  </si>
  <si>
    <t xml:space="preserve">2003777</t>
  </si>
  <si>
    <t xml:space="preserve">Tubo de concreto PA2 produzido na obra para drenagem - D = 1,00 m - areia e brita comerciais - fornecimento e instalação</t>
  </si>
  <si>
    <t xml:space="preserve">2003882</t>
  </si>
  <si>
    <t xml:space="preserve">Tubo de concreto PA2 produzido na obra para drenagem - D = 1,00 m - areia extraída e brita produzida - fornecimento e instalação</t>
  </si>
  <si>
    <t xml:space="preserve">2003781</t>
  </si>
  <si>
    <t xml:space="preserve">Tubo de concreto PA2 produzido na obra para drenagem - D = 1,20 m - areia e brita comerciais - fornecimento e instalação</t>
  </si>
  <si>
    <t xml:space="preserve">2003886</t>
  </si>
  <si>
    <t xml:space="preserve">Tubo de concreto PA2 produzido na obra para drenagem - D = 1,20 m - areia extraída e brita produzida - fornecimento e instalação</t>
  </si>
  <si>
    <t xml:space="preserve">2003785</t>
  </si>
  <si>
    <t xml:space="preserve">Tubo de concreto PA2 produzido na obra para drenagem - D = 1,50 m - areia e brita comerciais - fornecimento e instalação</t>
  </si>
  <si>
    <t xml:space="preserve">2003890</t>
  </si>
  <si>
    <t xml:space="preserve">Tubo de concreto PA2 produzido na obra para drenagem - D = 1,50 m - areia extraída e brita produzida - fornecimento e instalação</t>
  </si>
  <si>
    <t xml:space="preserve">2003871</t>
  </si>
  <si>
    <t xml:space="preserve">Tubo de concreto PA3 comercial para drenagem - D = 0,50 m - fornecimento e instalação</t>
  </si>
  <si>
    <t xml:space="preserve">2003824</t>
  </si>
  <si>
    <t xml:space="preserve">Tubo de concreto PA3 comercial para drenagem - D = 0,60 m - fornecimento e instalação</t>
  </si>
  <si>
    <t xml:space="preserve">2003828</t>
  </si>
  <si>
    <t xml:space="preserve">Tubo de concreto PA3 comercial para drenagem - D = 0,80 m - fornecimento e instalação</t>
  </si>
  <si>
    <t xml:space="preserve">2003832</t>
  </si>
  <si>
    <t xml:space="preserve">Tubo de concreto PA3 comercial para drenagem - D = 1,00 m - fornecimento e instalação</t>
  </si>
  <si>
    <t xml:space="preserve">2003836</t>
  </si>
  <si>
    <t xml:space="preserve">Tubo de concreto PA3 comercial para drenagem - D = 1,20 m - fornecimento e instalação</t>
  </si>
  <si>
    <t xml:space="preserve">2003840</t>
  </si>
  <si>
    <t xml:space="preserve">Tubo de concreto PA3 comercial para drenagem - D = 1,50 m - fornecimento e instalação</t>
  </si>
  <si>
    <t xml:space="preserve">2003770</t>
  </si>
  <si>
    <t xml:space="preserve">Tubo de concreto PA3 produzido na obra para drenagem - D = 0,60 m - areia e brita comerciais - fornecimento e instalação</t>
  </si>
  <si>
    <t xml:space="preserve">2003875</t>
  </si>
  <si>
    <t xml:space="preserve">Tubo de concreto PA3 produzido na obra para drenagem - D = 0,60 m - areia extraída e brita produzida - fornecimento e instalação</t>
  </si>
  <si>
    <t xml:space="preserve">2003774</t>
  </si>
  <si>
    <t xml:space="preserve">Tubo de concreto PA3 produzido na obra para drenagem - D = 0,80 m - areia e brita comerciais - fornecimento e instalação</t>
  </si>
  <si>
    <t xml:space="preserve">2003879</t>
  </si>
  <si>
    <t xml:space="preserve">Tubo de concreto PA3 produzido na obra para drenagem - D = 0,80 m - areia extraída e brita produzida - fornecimento e instalação</t>
  </si>
  <si>
    <t xml:space="preserve">2003778</t>
  </si>
  <si>
    <t xml:space="preserve">Tubo de concreto PA3 produzido na obra para drenagem - D = 1,00 m - areia e brita comerciais - fornecimento e instalação</t>
  </si>
  <si>
    <t xml:space="preserve">2003883</t>
  </si>
  <si>
    <t xml:space="preserve">Tubo de concreto PA3 produzido na obra para drenagem - D = 1,00 m - areia extraída e brita produzida - fornecimento e instalação</t>
  </si>
  <si>
    <t xml:space="preserve">2003782</t>
  </si>
  <si>
    <t xml:space="preserve">Tubo de concreto PA3 produzido na obra para drenagem - D = 1,20 m - areia e brita comerciais - fornecimento e instalação</t>
  </si>
  <si>
    <t xml:space="preserve">2003887</t>
  </si>
  <si>
    <t xml:space="preserve">Tubo de concreto PA3 produzido na obra para drenagem - D = 1,20 m - areia extraída e brita produzida - fornecimento e instalação</t>
  </si>
  <si>
    <t xml:space="preserve">2003786</t>
  </si>
  <si>
    <t xml:space="preserve">Tubo de concreto PA3 produzido na obra para drenagem - D = 1,50 m - areia e brita comerciais - fornecimento e instalação</t>
  </si>
  <si>
    <t xml:space="preserve">2003891</t>
  </si>
  <si>
    <t xml:space="preserve">Tubo de concreto PA3 produzido na obra para drenagem - D = 1,50 m - areia extraída e brita produzida - fornecimento e instalação</t>
  </si>
  <si>
    <t xml:space="preserve">2003872</t>
  </si>
  <si>
    <t xml:space="preserve">Tubo de concreto PA4 comercial para drenagem - D = 0,50 m - fornecimento e instalação</t>
  </si>
  <si>
    <t xml:space="preserve">2003825</t>
  </si>
  <si>
    <t xml:space="preserve">Tubo de concreto PA4 comercial para drenagem - D = 0,60 m - fornecimento e instalação</t>
  </si>
  <si>
    <t xml:space="preserve">2003829</t>
  </si>
  <si>
    <t xml:space="preserve">Tubo de concreto PA4 comercial para drenagem - D = 0,80 m - fornecimento e instalação</t>
  </si>
  <si>
    <t xml:space="preserve">2003833</t>
  </si>
  <si>
    <t xml:space="preserve">Tubo de concreto PA4 comercial para drenagem - D = 1,00 m - fornecimento e instalação</t>
  </si>
  <si>
    <t xml:space="preserve">2003837</t>
  </si>
  <si>
    <t xml:space="preserve">Tubo de concreto PA4 comercial para drenagem - D = 1,20 m - fornecimento e instalação</t>
  </si>
  <si>
    <t xml:space="preserve">2003841</t>
  </si>
  <si>
    <t xml:space="preserve">Tubo de concreto PA4 comercial para drenagem - D = 1,50 m - fornecimento e instalação</t>
  </si>
  <si>
    <t xml:space="preserve">2003771</t>
  </si>
  <si>
    <t xml:space="preserve">Tubo de concreto PA4 produzido na obra para drenagem - D = 0,60 m - areia e brita comerciais - fornecimento e instalação</t>
  </si>
  <si>
    <t xml:space="preserve">2003876</t>
  </si>
  <si>
    <t xml:space="preserve">Tubo de concreto PA4 produzido na obra para drenagem - D = 0,60 m - areia extraída e brita produzida - fornecimento e instalação</t>
  </si>
  <si>
    <t xml:space="preserve">2003775</t>
  </si>
  <si>
    <t xml:space="preserve">Tubo de concreto PA4 produzido na obra para drenagem - D = 0,80 m - areia e brita comerciais - fornecimento e instalação</t>
  </si>
  <si>
    <t xml:space="preserve">2003880</t>
  </si>
  <si>
    <t xml:space="preserve">Tubo de concreto PA4 produzido na obra para drenagem - D = 0,80 m - areia extraída e brita produzida - fornecimento e instalação</t>
  </si>
  <si>
    <t xml:space="preserve">2003779</t>
  </si>
  <si>
    <t xml:space="preserve">Tubo de concreto PA4 produzido na obra para drenagem - D = 1,00 m - areia e brita comerciais - fornecimento e instalação</t>
  </si>
  <si>
    <t xml:space="preserve">2003884</t>
  </si>
  <si>
    <t xml:space="preserve">Tubo de concreto PA4 produzido na obra para drenagem - D = 1,00 m - areia extraída e brita produzida - fornecimento e instalação</t>
  </si>
  <si>
    <t xml:space="preserve">2003783</t>
  </si>
  <si>
    <t xml:space="preserve">Tubo de concreto PA4 produzido na obra para drenagem - D = 1,20 m - areia e brita comerciais - fornecimento e instalação</t>
  </si>
  <si>
    <t xml:space="preserve">2003888</t>
  </si>
  <si>
    <t xml:space="preserve">Tubo de concreto PA4 produzido na obra para drenagem - D = 1,20 m - areia extraída e brita produzida - fornecimento e instalação</t>
  </si>
  <si>
    <t xml:space="preserve">2003787</t>
  </si>
  <si>
    <t xml:space="preserve">Tubo de concreto PA4 produzido na obra para drenagem - D = 1,50 m - areia e brita comerciais - fornecimento e instalação</t>
  </si>
  <si>
    <t xml:space="preserve">2003892</t>
  </si>
  <si>
    <t xml:space="preserve">Tubo de concreto PA4 produzido na obra para drenagem - D = 1,50 m - areia extraída e brita produzida - fornecimento e instalação</t>
  </si>
  <si>
    <t xml:space="preserve">2003851</t>
  </si>
  <si>
    <t xml:space="preserve">Tubo de concreto perfurado produzido na obra para drenagem - D = 0,40 m - fornecimento e instalação</t>
  </si>
  <si>
    <t xml:space="preserve">2003935</t>
  </si>
  <si>
    <t xml:space="preserve">Tubo de PVC para dreno tipo barbacã - D = 50 mm - fornecimento e instalação</t>
  </si>
  <si>
    <t xml:space="preserve">2003934</t>
  </si>
  <si>
    <t xml:space="preserve">Tubo de PVC para dreno tipo barbacã - D = 75 mm - fornecimento e instalação</t>
  </si>
  <si>
    <t xml:space="preserve">2003990</t>
  </si>
  <si>
    <t xml:space="preserve">Tubo PEAD para drenagem - D = 1.000 mm - fornecimento e instalação</t>
  </si>
  <si>
    <t xml:space="preserve">2003991</t>
  </si>
  <si>
    <t xml:space="preserve">Tubo PEAD para drenagem - D = 1.050 mm - fornecimento e instalação</t>
  </si>
  <si>
    <t xml:space="preserve">2003992</t>
  </si>
  <si>
    <t xml:space="preserve">Tubo PEAD para drenagem - D = 1.200 mm - fornecimento e instalação</t>
  </si>
  <si>
    <t xml:space="preserve">2003993</t>
  </si>
  <si>
    <t xml:space="preserve">Tubo PEAD para drenagem - D = 1.500 mm - fornecimento e instalação</t>
  </si>
  <si>
    <t xml:space="preserve">2003983</t>
  </si>
  <si>
    <t xml:space="preserve">Tubo PEAD para drenagem - D = 400 mm - fornecimento e instalação</t>
  </si>
  <si>
    <t xml:space="preserve">2003984</t>
  </si>
  <si>
    <t xml:space="preserve">Tubo PEAD para drenagem - D = 450 mm - fornecimento e instalação</t>
  </si>
  <si>
    <t xml:space="preserve">2003985</t>
  </si>
  <si>
    <t xml:space="preserve">Tubo PEAD para drenagem - D = 500 mm - fornecimento e instalação</t>
  </si>
  <si>
    <t xml:space="preserve">2003986</t>
  </si>
  <si>
    <t xml:space="preserve">Tubo PEAD para drenagem - D = 600 mm - fornecimento e instalação</t>
  </si>
  <si>
    <t xml:space="preserve">2003987</t>
  </si>
  <si>
    <t xml:space="preserve">Tubo PEAD para drenagem - D = 750 mm - fornecimento e instalação</t>
  </si>
  <si>
    <t xml:space="preserve">2003988</t>
  </si>
  <si>
    <t xml:space="preserve">Tubo PEAD para drenagem - D = 800 mm - fornecimento e instalação</t>
  </si>
  <si>
    <t xml:space="preserve">2003989</t>
  </si>
  <si>
    <t xml:space="preserve">Tubo PEAD para drenagem - D = 900 mm - fornecimento e instalação</t>
  </si>
  <si>
    <t xml:space="preserve">2003298</t>
  </si>
  <si>
    <t xml:space="preserve">Valeta de proteção de aterro sem revestimento - VPAT 120-30 - escavação mecânica</t>
  </si>
  <si>
    <t xml:space="preserve">2003297</t>
  </si>
  <si>
    <t xml:space="preserve">Valeta de proteção de aterro sem revestimento - VPAT 160-30 - escavação mecânica</t>
  </si>
  <si>
    <t xml:space="preserve">2003315</t>
  </si>
  <si>
    <t xml:space="preserve">Valeta de proteção de aterros com revestimento de concreto - VPAC 120-30 - escavação mecânica - areia e brita comerciais</t>
  </si>
  <si>
    <t xml:space="preserve">2003314</t>
  </si>
  <si>
    <t xml:space="preserve">Valeta de proteção de aterros com revestimento de concreto - VPAC 120-30 - escavação mecânica - areia extraída e brita produzida</t>
  </si>
  <si>
    <t xml:space="preserve">2003313</t>
  </si>
  <si>
    <t xml:space="preserve">Valeta de proteção de aterros com revestimento de concreto - VPAC 160-30 - escavação mecânica - areia e brita comerciais</t>
  </si>
  <si>
    <t xml:space="preserve">2003312</t>
  </si>
  <si>
    <t xml:space="preserve">Valeta de proteção de aterros com revestimento de concreto - VPAC 160-30 - escavação mecânica - areia extraída e brita produzida</t>
  </si>
  <si>
    <t xml:space="preserve">2003311</t>
  </si>
  <si>
    <t xml:space="preserve">Valeta de proteção de aterros com revestimento vegetal - VPAG 120-30 - escavação mecânica</t>
  </si>
  <si>
    <t xml:space="preserve">2003310</t>
  </si>
  <si>
    <t xml:space="preserve">Valeta de proteção de aterros com revestimento vegetal - VPAG 160-30 - escavação mecânica</t>
  </si>
  <si>
    <t xml:space="preserve">2003296</t>
  </si>
  <si>
    <t xml:space="preserve">Valeta de proteção de corte sem revestimento - VPCT 120-30 - escavação mecânica</t>
  </si>
  <si>
    <t xml:space="preserve">2003295</t>
  </si>
  <si>
    <t xml:space="preserve">Valeta de proteção de corte sem revestimento - VPCT 160-30 - escavação mecânica</t>
  </si>
  <si>
    <t xml:space="preserve">2003309</t>
  </si>
  <si>
    <t xml:space="preserve">Valeta de proteção de cortes com revestimento de concreto - VPCC 120-30 - escavação mecânica - areia e brita comerciais</t>
  </si>
  <si>
    <t xml:space="preserve">2003308</t>
  </si>
  <si>
    <t xml:space="preserve">Valeta de proteção de cortes com revestimento de concreto - VPCC 120-30 - escavação mecânica - areia extraída e brita produzida</t>
  </si>
  <si>
    <t xml:space="preserve">2003307</t>
  </si>
  <si>
    <t xml:space="preserve">Valeta de proteção de cortes com revestimento de concreto - VPCC 160-30 - escavação mecânica - areia e brita comerciais</t>
  </si>
  <si>
    <t xml:space="preserve">2003306</t>
  </si>
  <si>
    <t xml:space="preserve">Valeta de proteção de cortes com revestimento de concreto - VPCC 160-30 - escavação mecânica - areia extraída e brita produzida</t>
  </si>
  <si>
    <t xml:space="preserve">2003305</t>
  </si>
  <si>
    <t xml:space="preserve">Valeta de proteção de cortes com revestimento vegetal - VPCG 120-30 - escavação mecânica</t>
  </si>
  <si>
    <t xml:space="preserve">2003304</t>
  </si>
  <si>
    <t xml:space="preserve">Valeta de proteção de cortes com revestimento vegetal - VPCG 160-30 - escavação mecânica</t>
  </si>
  <si>
    <t xml:space="preserve">2105846</t>
  </si>
  <si>
    <t xml:space="preserve">Escoramento com estacas de perfis metálicos W 250 x 38,5 kg/m, espaçadas em 1,5 m, intercaladas com prancha de madeira com espessura de 5 cm e ficha de 0 a 0,2 H - sem reaproveitamento - fornecimento e instalação</t>
  </si>
  <si>
    <t xml:space="preserve">2105929</t>
  </si>
  <si>
    <t xml:space="preserve">Escoramento com estacas de perfis metálicos W 250 x 38,5 kg/m, espaçadas em 1,5 m, intercaladas com prancha de madeira com espessura de 5 cm e ficha de 0,20 a 0,4 H - sem reaproveitamento - fornecimento e instalação</t>
  </si>
  <si>
    <t xml:space="preserve">2105933</t>
  </si>
  <si>
    <t xml:space="preserve">Escoramento com estacas de perfis metálicos W 250 x 38,5 kg/m, espaçadas em 1,5 m, intercaladas com prancha de madeira com espessura de 5 cm e ficha de 0,40 a 0,6 H - sem reaproveitamento - fornecimento e instalação</t>
  </si>
  <si>
    <t xml:space="preserve">2106293</t>
  </si>
  <si>
    <t xml:space="preserve">Escoramento com perfis metálicos W 150 x 18,0 kg/m a cada metro e chapas de aço - estroncas a cada 2 m não incluídas - profundidade de até 10 m - aço com utilização de 20 vezes - fornecimento, instalação e retirada</t>
  </si>
  <si>
    <t xml:space="preserve">2108165</t>
  </si>
  <si>
    <t xml:space="preserve">Escoramento com pontaletes D = 10 cm - utilização de 1 vez - confecção, instalação e retirada</t>
  </si>
  <si>
    <t xml:space="preserve">2108166</t>
  </si>
  <si>
    <t xml:space="preserve">Escoramento com pontaletes D = 10 cm - utilização de 2 vezes - confecção, instalação e retirada</t>
  </si>
  <si>
    <t xml:space="preserve">2108167</t>
  </si>
  <si>
    <t xml:space="preserve">Escoramento com pontaletes D = 10 cm - utilização de 3 vezes - confecção, instalação e retirada</t>
  </si>
  <si>
    <t xml:space="preserve">2108168</t>
  </si>
  <si>
    <t xml:space="preserve">Escoramento com pontaletes D = 10 cm - utilização de 5 vezes - confecção, instalação e retirada</t>
  </si>
  <si>
    <t xml:space="preserve">2108169</t>
  </si>
  <si>
    <t xml:space="preserve">Escoramento com pontaletes D = 15 cm - utilização de 1 vez - confecção e instalação</t>
  </si>
  <si>
    <t xml:space="preserve">2108170</t>
  </si>
  <si>
    <t xml:space="preserve">Escoramento com pontaletes D = 15 cm - utilização de 2 vezes - confecção, instalação e retirada</t>
  </si>
  <si>
    <t xml:space="preserve">2108171</t>
  </si>
  <si>
    <t xml:space="preserve">Escoramento com pontaletes D = 15 cm - utilização de 3 vezes - confecção, instalação e retirada</t>
  </si>
  <si>
    <t xml:space="preserve">2108172</t>
  </si>
  <si>
    <t xml:space="preserve">Escoramento com pontaletes D = 15 cm - utilização de 5 vezes - confecção, instalação e retirada</t>
  </si>
  <si>
    <t xml:space="preserve">2106292</t>
  </si>
  <si>
    <t xml:space="preserve">Escoramento contínuo de valas com tábuas de 2,5 x 30 cm e longarinas de 6 x 16 cm - estroncas a cada metro não incluídas - profundidade de até 4 m - madeira com utilização de 3 vezes - confecção, instalação e retirada</t>
  </si>
  <si>
    <t xml:space="preserve">2106291</t>
  </si>
  <si>
    <t xml:space="preserve">Escoramento contínuo de valas com tábuas de 2,5 x 30 cm e longarinas de 6 x 16 cm - estroncas a cada metro não incluídas - profundidade de até 4 m - madeira sem reaproveitamento - confecção e instalação</t>
  </si>
  <si>
    <t xml:space="preserve">2106235</t>
  </si>
  <si>
    <t xml:space="preserve">Escoramento metálico com quadro tubular contraventado - capacidade de carga até 3,8 t/m² - quadro de 1,0 x 1,0 x 1,25 m - utilização de 50 vezes - fornecimento, instalação e retirada</t>
  </si>
  <si>
    <t xml:space="preserve">2106232</t>
  </si>
  <si>
    <t xml:space="preserve">Escoramento metálico tubular galvanizado para formas com capacidade de 2.100 a 750 kg por unidade - regulável de 3,0 a 4,5 m - utilização de 20 vezes - fornecimento, instalação e retirada</t>
  </si>
  <si>
    <t xml:space="preserve">2106233</t>
  </si>
  <si>
    <t xml:space="preserve">Escoramento metálico tubular galvanizado para formas com capacidade de 3.200 a 1.600 kg por unidade - regulável de 1,8 a 3,0 m - utilização de 20 vezes - fornecimento, instalação e retirada</t>
  </si>
  <si>
    <t xml:space="preserve">2105605</t>
  </si>
  <si>
    <t xml:space="preserve">Escoramento para corpo de bueiros celulares - utilização de 3 vezes - confecção, instalação e retirada</t>
  </si>
  <si>
    <t xml:space="preserve">2106298</t>
  </si>
  <si>
    <t xml:space="preserve">Estroncas em perfil metálico W 150 x 18,0 kg/m - utilização de 20 vezes</t>
  </si>
  <si>
    <t xml:space="preserve">2106295</t>
  </si>
  <si>
    <t xml:space="preserve">Estroncas para valas com D = 15 cm - madeira com utilização de 3 vezes</t>
  </si>
  <si>
    <t xml:space="preserve">2106294</t>
  </si>
  <si>
    <t xml:space="preserve">Estroncas para valas com D = 15 cm - madeira sem reaproveitamento</t>
  </si>
  <si>
    <t xml:space="preserve">2106297</t>
  </si>
  <si>
    <t xml:space="preserve">Estroncas para valas com D = 20 cm - madeira com utilização de 3 vezes</t>
  </si>
  <si>
    <t xml:space="preserve">2106296</t>
  </si>
  <si>
    <t xml:space="preserve">Estroncas para valas com D = 20 cm - madeira sem reaproveitamento</t>
  </si>
  <si>
    <t xml:space="preserve">2306731</t>
  </si>
  <si>
    <t xml:space="preserve">Apoio náutico para a colocação da armação em camisa metálica</t>
  </si>
  <si>
    <t xml:space="preserve">2306728</t>
  </si>
  <si>
    <t xml:space="preserve">Apoio náutico para a escavação com perfuratriz tipo Wirth em rocha com média dureza e média abrasão - resistência à compressão menor que 80 MPa - D = 600 a 1.800 mm</t>
  </si>
  <si>
    <t xml:space="preserve">2306729</t>
  </si>
  <si>
    <t xml:space="preserve">Apoio náutico para a escavação com perfuratriz tipo Wirth em rocha de alta dureza e alta abrasão - resistência à compressão acima de 80 MPa - D = 600 a 1.800 mm</t>
  </si>
  <si>
    <t xml:space="preserve">2306727</t>
  </si>
  <si>
    <t xml:space="preserve">Apoio náutico para a escavação com perfuratriz tipo Wirth em solo D = 600 a 1.800 mm</t>
  </si>
  <si>
    <t xml:space="preserve">2306730</t>
  </si>
  <si>
    <t xml:space="preserve">Apoio náutico para a execução da concretagem de camisas metálicas</t>
  </si>
  <si>
    <t xml:space="preserve">2306726</t>
  </si>
  <si>
    <t xml:space="preserve">Apoio náutico para a execução da cravação de camisa metálica D = 600 a 1.800 mm</t>
  </si>
  <si>
    <t xml:space="preserve">2306076</t>
  </si>
  <si>
    <t xml:space="preserve">Armação de estaca escavada ou estaca barrete em aço CA-50 com apoio de guindaste - fornecimento, preparo e colocação</t>
  </si>
  <si>
    <t xml:space="preserve">2306247</t>
  </si>
  <si>
    <t xml:space="preserve">Arrasamento de estacas de concreto com seção de até 900 cm²</t>
  </si>
  <si>
    <t xml:space="preserve">2306248</t>
  </si>
  <si>
    <t xml:space="preserve">Arrasamento de estacas de concreto com seção superior à 900 cm²</t>
  </si>
  <si>
    <t xml:space="preserve">2306279</t>
  </si>
  <si>
    <t xml:space="preserve">Berço para pré-moldagem de estacas protendidas com capacidade de 19 m³, inclusive formas metálicas - utilização de 100 vezes</t>
  </si>
  <si>
    <t xml:space="preserve">2306651</t>
  </si>
  <si>
    <t xml:space="preserve">Camisa metálica com espessura de 12,5 mm D = 1.400 mm - cravada com martelo vibratório - sem escavação - cravação</t>
  </si>
  <si>
    <t xml:space="preserve">2306678</t>
  </si>
  <si>
    <t xml:space="preserve">Camisa metálica com espessura de 12,5 mm D = 1.400 mm - para passagem de lâmina d'água - posicionamento</t>
  </si>
  <si>
    <t xml:space="preserve">2306652</t>
  </si>
  <si>
    <t xml:space="preserve">Camisa metálica com espessura de 12,5 mm D = 1.500 mm - cravada com martelo vibratório - sem escavação - cravação</t>
  </si>
  <si>
    <t xml:space="preserve">2306679</t>
  </si>
  <si>
    <t xml:space="preserve">Camisa metálica com espessura de 12,5 mm D = 1.500 mm - para passagem de lâmina d'água - posicionamento</t>
  </si>
  <si>
    <t xml:space="preserve">2306653</t>
  </si>
  <si>
    <t xml:space="preserve">Camisa metálica com espessura de 12,5 mm D = 1.600 mm - cravada com martelo vibratório - sem escavação - cravação</t>
  </si>
  <si>
    <t xml:space="preserve">2306680</t>
  </si>
  <si>
    <t xml:space="preserve">Camisa metálica com espessura de 12,5 mm D = 1.600 mm - para passagem de lâmina d'água - posicionamento</t>
  </si>
  <si>
    <t xml:space="preserve">2306654</t>
  </si>
  <si>
    <t xml:space="preserve">Camisa metálica com espessura de 12,5 mm D = 1.700 mm - cravada com martelo vibratório - sem escavação - cravação</t>
  </si>
  <si>
    <t xml:space="preserve">2306681</t>
  </si>
  <si>
    <t xml:space="preserve">Camisa metálica com espessura de 12,5 mm D = 1.700 mm - para passagem de lâmina d'água - posicionamento</t>
  </si>
  <si>
    <t xml:space="preserve">2306655</t>
  </si>
  <si>
    <t xml:space="preserve">Camisa metálica com espessura de 12,5 mm D = 1.800 mm - cravada com martelo vibratório - sem escavação - cravação</t>
  </si>
  <si>
    <t xml:space="preserve">2306682</t>
  </si>
  <si>
    <t xml:space="preserve">Camisa metálica com espessura de 12,5 mm D = 1.800 mm - para passagem de lâmina d'água - posicionamento</t>
  </si>
  <si>
    <t xml:space="preserve">2306656</t>
  </si>
  <si>
    <t xml:space="preserve">Camisa metálica com espessura de 16 mm D = 1.500 mm - cravada com martelo vibratório - sem escavação - cravação</t>
  </si>
  <si>
    <t xml:space="preserve">2306683</t>
  </si>
  <si>
    <t xml:space="preserve">Camisa metálica com espessura de 16 mm D = 1.500 mm - para passagem de lâmina d'água - posicionamento</t>
  </si>
  <si>
    <t xml:space="preserve">2306657</t>
  </si>
  <si>
    <t xml:space="preserve">Camisa metálica com espessura de 16 mm D = 1.600 mm - cravada com martelo vibratório - sem escavação - cravação</t>
  </si>
  <si>
    <t xml:space="preserve">2306684</t>
  </si>
  <si>
    <t xml:space="preserve">Camisa metálica com espessura de 16 mm D = 1.600 mm - para passagem de lâmina d'água - posicionamento</t>
  </si>
  <si>
    <t xml:space="preserve">2306658</t>
  </si>
  <si>
    <t xml:space="preserve">Camisa metálica com espessura de 16 mm D = 1.700 mm - cravada com martelo vibratório - sem escavação - cravação</t>
  </si>
  <si>
    <t xml:space="preserve">2306685</t>
  </si>
  <si>
    <t xml:space="preserve">Camisa metálica com espessura de 16 mm D = 1.700 mm - para passagem de lâmina d'água - posicionamento</t>
  </si>
  <si>
    <t xml:space="preserve">2306659</t>
  </si>
  <si>
    <t xml:space="preserve">Camisa metálica com espessura de 16 mm D = 1.800 mm - cravada com martelo vibratório - sem escavação - cravação</t>
  </si>
  <si>
    <t xml:space="preserve">2306686</t>
  </si>
  <si>
    <t xml:space="preserve">Camisa metálica com espessura de 16 mm D = 1.800 mm - para passagem de lâmina d'água - posicionamento</t>
  </si>
  <si>
    <t xml:space="preserve">2306637</t>
  </si>
  <si>
    <t xml:space="preserve">Camisa metálica com espessura de 6,3 mm D = 1.000 mm - cravada com martelo vibratório - sem escavação - cravação</t>
  </si>
  <si>
    <t xml:space="preserve">2306664</t>
  </si>
  <si>
    <t xml:space="preserve">Camisa metálica com espessura de 6,3 mm D = 1.000 mm - para passagem de lâmina d'água - posicionamento</t>
  </si>
  <si>
    <t xml:space="preserve">2306732</t>
  </si>
  <si>
    <t xml:space="preserve">Camisa metálica com espessura de 6,3 mm D = 400 mm - cravada com martelo vibratório - sem escavação - cravação</t>
  </si>
  <si>
    <t xml:space="preserve">2306733</t>
  </si>
  <si>
    <t xml:space="preserve">Camisa metálica com espessura de 6,3 mm D = 400 mm - para passagem de lâmina d'água - posicionamento</t>
  </si>
  <si>
    <t xml:space="preserve">2306734</t>
  </si>
  <si>
    <t xml:space="preserve">Camisa metálica com espessura de 6,3 mm D = 500 mm - cravada com martelo vibratório - sem escavação - cravação</t>
  </si>
  <si>
    <t xml:space="preserve">2306735</t>
  </si>
  <si>
    <t xml:space="preserve">Camisa metálica com espessura de 6,3 mm D = 500 mm - para passagem de lâmina d'água - posicionamento</t>
  </si>
  <si>
    <t xml:space="preserve">2306633</t>
  </si>
  <si>
    <t xml:space="preserve">Camisa metálica com espessura de 6,3 mm D = 600 mm - cravada com martelo vibratório - sem escavação - cravação</t>
  </si>
  <si>
    <t xml:space="preserve">2306660</t>
  </si>
  <si>
    <t xml:space="preserve">Camisa metálica com espessura de 6,3 mm D = 600 mm - para passagem de lâmina d'água - posicionamento</t>
  </si>
  <si>
    <t xml:space="preserve">2306634</t>
  </si>
  <si>
    <t xml:space="preserve">Camisa metálica com espessura de 6,3 mm D = 700 mm - cravada com martelo vibratório - sem escavação - cravação</t>
  </si>
  <si>
    <t xml:space="preserve">2306661</t>
  </si>
  <si>
    <t xml:space="preserve">Camisa metálica com espessura de 6,3 mm D = 700 mm - para passagem de lâmina d'água - posicionamento</t>
  </si>
  <si>
    <t xml:space="preserve">2306635</t>
  </si>
  <si>
    <t xml:space="preserve">Camisa metálica com espessura de 6,3 mm D = 800 mm - cravada com martelo vibratório - sem escavação - cravação</t>
  </si>
  <si>
    <t xml:space="preserve">2306662</t>
  </si>
  <si>
    <t xml:space="preserve">Camisa metálica com espessura de 6,3 mm D = 800 mm - para passagem de lâmina d'água - posicionamento</t>
  </si>
  <si>
    <t xml:space="preserve">2306636</t>
  </si>
  <si>
    <t xml:space="preserve">Camisa metálica com espessura de 6,3 mm D = 900 mm - cravada com martelo vibratório - sem escavação - cravação</t>
  </si>
  <si>
    <t xml:space="preserve">2306663</t>
  </si>
  <si>
    <t xml:space="preserve">Camisa metálica com espessura de 6,3 mm D = 900 mm - para passagem de lâmina d'água - posicionamento</t>
  </si>
  <si>
    <t xml:space="preserve">2306641</t>
  </si>
  <si>
    <t xml:space="preserve">Camisa metálica com espessura de 8 mm D = 1.000 mm - cravada com martelo vibratório - sem escavação - cravação</t>
  </si>
  <si>
    <t xml:space="preserve">2306668</t>
  </si>
  <si>
    <t xml:space="preserve">Camisa metálica com espessura de 8 mm D = 1.000 mm - para passagem de lâmina d'água - posicionamento</t>
  </si>
  <si>
    <t xml:space="preserve">2306642</t>
  </si>
  <si>
    <t xml:space="preserve">Camisa metálica com espessura de 8 mm D = 1.100 mm - cravada com martelo vibratório - sem escavação - cravação</t>
  </si>
  <si>
    <t xml:space="preserve">2306669</t>
  </si>
  <si>
    <t xml:space="preserve">Camisa metálica com espessura de 8 mm D = 1.100 mm - para passagem de lâmina d'água - posicionamento</t>
  </si>
  <si>
    <t xml:space="preserve">2306643</t>
  </si>
  <si>
    <t xml:space="preserve">Camisa metálica com espessura de 8 mm D = 1.200 mm - cravada com martelo vibratório - sem escavação - cravação</t>
  </si>
  <si>
    <t xml:space="preserve">2306670</t>
  </si>
  <si>
    <t xml:space="preserve">Camisa metálica com espessura de 8 mm D = 1.200 mm - para passagem de lâmina d'água - posicionamento</t>
  </si>
  <si>
    <t xml:space="preserve">2306638</t>
  </si>
  <si>
    <t xml:space="preserve">Camisa metálica com espessura de 8 mm D = 700 mm - cravada com martelo vibratório - sem escavação - cravação</t>
  </si>
  <si>
    <t xml:space="preserve">2306665</t>
  </si>
  <si>
    <t xml:space="preserve">Camisa metálica com espessura de 8 mm D = 700 mm - para passagem de lâmina d'água - posicionamento</t>
  </si>
  <si>
    <t xml:space="preserve">2306639</t>
  </si>
  <si>
    <t xml:space="preserve">Camisa metálica com espessura de 8 mm D = 800 mm - cravada com martelo vibratório - sem escavação - cravação</t>
  </si>
  <si>
    <t xml:space="preserve">2306666</t>
  </si>
  <si>
    <t xml:space="preserve">Camisa metálica com espessura de 8 mm D = 800 mm - para passagem de lâmina d'água - posicionamento</t>
  </si>
  <si>
    <t xml:space="preserve">2306640</t>
  </si>
  <si>
    <t xml:space="preserve">Camisa metálica com espessura de 8 mm D = 900 mm - cravada com martelo vibratório - sem escavação - cravação</t>
  </si>
  <si>
    <t xml:space="preserve">2306667</t>
  </si>
  <si>
    <t xml:space="preserve">Camisa metálica com espessura de 8 mm D = 900 mm - para passagem de lâmina d'água - posicionamento</t>
  </si>
  <si>
    <t xml:space="preserve">2306645</t>
  </si>
  <si>
    <t xml:space="preserve">Camisa metálica com espessura de 9,5 mm D = 1.000 mm - cravada com martelo vibratório - sem escavação - cravação</t>
  </si>
  <si>
    <t xml:space="preserve">2306672</t>
  </si>
  <si>
    <t xml:space="preserve">Camisa metálica com espessura de 9,5 mm D = 1.000 mm - para passagem de lâmina d'água - posicionamento</t>
  </si>
  <si>
    <t xml:space="preserve">2306646</t>
  </si>
  <si>
    <t xml:space="preserve">Camisa metálica com espessura de 9,5 mm D = 1.100 mm - cravada com martelo vibratório - sem escavação - cravação</t>
  </si>
  <si>
    <t xml:space="preserve">2306673</t>
  </si>
  <si>
    <t xml:space="preserve">Camisa metálica com espessura de 9,5 mm D = 1.100 mm - para passagem de lâmina d'água - posicionamento</t>
  </si>
  <si>
    <t xml:space="preserve">2306647</t>
  </si>
  <si>
    <t xml:space="preserve">Camisa metálica com espessura de 9,5 mm D = 1.200 mm - cravada com martelo vibratório - sem escavação - cravação</t>
  </si>
  <si>
    <t xml:space="preserve">2306674</t>
  </si>
  <si>
    <t xml:space="preserve">Camisa metálica com espessura de 9,5 mm D = 1.200 mm - para passagem de lâmina d'água - posicionamento</t>
  </si>
  <si>
    <t xml:space="preserve">2306648</t>
  </si>
  <si>
    <t xml:space="preserve">Camisa metálica com espessura de 9,5 mm D = 1.300 mm - cravada com martelo vibratório - sem escavação - cravação</t>
  </si>
  <si>
    <t xml:space="preserve">2306675</t>
  </si>
  <si>
    <t xml:space="preserve">Camisa metálica com espessura de 9,5 mm D = 1.300 mm - para passagem de lâmina d'água - posicionamento</t>
  </si>
  <si>
    <t xml:space="preserve">2306649</t>
  </si>
  <si>
    <t xml:space="preserve">Camisa metálica com espessura de 9,5 mm D = 1.400 mm - cravada com martelo vibratório - sem escavação - cravação</t>
  </si>
  <si>
    <t xml:space="preserve">2306676</t>
  </si>
  <si>
    <t xml:space="preserve">Camisa metálica com espessura de 9,5 mm D = 1.400 mm - para passagem de lâmina d'água - posicionamento</t>
  </si>
  <si>
    <t xml:space="preserve">2306650</t>
  </si>
  <si>
    <t xml:space="preserve">Camisa metálica com espessura de 9,5 mm D = 1.500 mm - cravada com martelo vibratório - sem escavação - cravação</t>
  </si>
  <si>
    <t xml:space="preserve">2306677</t>
  </si>
  <si>
    <t xml:space="preserve">Camisa metálica com espessura de 9,5 mm D = 1.500 mm - para passagem de lâmina d'água - posicionamento</t>
  </si>
  <si>
    <t xml:space="preserve">2306644</t>
  </si>
  <si>
    <t xml:space="preserve">Camisa metálica com espessura de 9,5 mm D = 900 mm - cravada com martelo vibratório - sem escavação - cravação</t>
  </si>
  <si>
    <t xml:space="preserve">2306671</t>
  </si>
  <si>
    <t xml:space="preserve">Camisa metálica com espessura de 9,5 mm D = 900 mm - para passagem de lâmina d'água - posicionamento</t>
  </si>
  <si>
    <t xml:space="preserve">2306141</t>
  </si>
  <si>
    <t xml:space="preserve">Coluna de brita D = 50 cm executada com perfuratriz tipo bottom feed - brita comercial - confecção e cravação</t>
  </si>
  <si>
    <t xml:space="preserve">2306145</t>
  </si>
  <si>
    <t xml:space="preserve">Coluna de brita D = 50 cm executada com perfuratriz tipo bottom feed - brita produzida - confecção e cravação</t>
  </si>
  <si>
    <t xml:space="preserve">2306142</t>
  </si>
  <si>
    <t xml:space="preserve">Coluna de brita D = 60 cm executada com perfuratriz tipo bottom feed - brita comercial - confecção e cravação</t>
  </si>
  <si>
    <t xml:space="preserve">2306146</t>
  </si>
  <si>
    <t xml:space="preserve">Coluna de brita D = 60 cm executada com perfuratriz tipo bottom feed - brita produzida - confecção e cravação</t>
  </si>
  <si>
    <t xml:space="preserve">2306143</t>
  </si>
  <si>
    <t xml:space="preserve">Coluna de brita D = 70 cm executada com perfuratriz tipo bottom feed - brita comercial - confecção e cravação</t>
  </si>
  <si>
    <t xml:space="preserve">2306147</t>
  </si>
  <si>
    <t xml:space="preserve">Coluna de brita D = 70 cm executada com perfuratriz tipo bottom feed - brita produzida - confecção e cravação</t>
  </si>
  <si>
    <t xml:space="preserve">2306144</t>
  </si>
  <si>
    <t xml:space="preserve">Coluna de brita D = 80 cm executada com perfuratriz tipo bottom feed - brita comercial - confecção e cravação</t>
  </si>
  <si>
    <t xml:space="preserve">2306148</t>
  </si>
  <si>
    <t xml:space="preserve">Coluna de brita D = 80 cm executada com perfuratriz tipo bottom feed - brita produzida - confecção e cravação</t>
  </si>
  <si>
    <t xml:space="preserve">2306624</t>
  </si>
  <si>
    <t xml:space="preserve">Confecção de camisa metálica em aço ASTM A36 com espessura de 12,5 mm - D = 1.400 mm</t>
  </si>
  <si>
    <t xml:space="preserve">2306625</t>
  </si>
  <si>
    <t xml:space="preserve">Confecção de camisa metálica em aço ASTM A36 com espessura de 12,5 mm - D = 1.500 mm</t>
  </si>
  <si>
    <t xml:space="preserve">2306626</t>
  </si>
  <si>
    <t xml:space="preserve">Confecção de camisa metálica em aço ASTM A36 com espessura de 12,5 mm - D = 1.600 mm</t>
  </si>
  <si>
    <t xml:space="preserve">2306627</t>
  </si>
  <si>
    <t xml:space="preserve">Confecção de camisa metálica em aço ASTM A36 com espessura de 12,5 mm - D = 1.700 mm</t>
  </si>
  <si>
    <t xml:space="preserve">2306628</t>
  </si>
  <si>
    <t xml:space="preserve">Confecção de camisa metálica em aço ASTM A36 com espessura de 12,5 mm - D = 1.800 mm</t>
  </si>
  <si>
    <t xml:space="preserve">2306629</t>
  </si>
  <si>
    <t xml:space="preserve">Confecção de camisa metálica em aço ASTM A36 com espessura de 16 mm - D = 1.500 mm</t>
  </si>
  <si>
    <t xml:space="preserve">2306630</t>
  </si>
  <si>
    <t xml:space="preserve">Confecção de camisa metálica em aço ASTM A36 com espessura de 16 mm - D = 1.600 mm</t>
  </si>
  <si>
    <t xml:space="preserve">2306631</t>
  </si>
  <si>
    <t xml:space="preserve">Confecção de camisa metálica em aço ASTM A36 com espessura de 16 mm - D = 1.700 mm</t>
  </si>
  <si>
    <t xml:space="preserve">2306632</t>
  </si>
  <si>
    <t xml:space="preserve">Confecção de camisa metálica em aço ASTM A36 com espessura de 16 mm - D = 1.800 mm</t>
  </si>
  <si>
    <t xml:space="preserve">2306610</t>
  </si>
  <si>
    <t xml:space="preserve">Confecção de camisa metálica em aço ASTM A36 com espessura de 6,3 mm - D = 1.000 mm</t>
  </si>
  <si>
    <t xml:space="preserve">2306604</t>
  </si>
  <si>
    <t xml:space="preserve">Confecção de camisa metálica em aço ASTM A36 com espessura de 6,3 mm - D = 400 mm</t>
  </si>
  <si>
    <t xml:space="preserve">2306605</t>
  </si>
  <si>
    <t xml:space="preserve">Confecção de camisa metálica em aço ASTM A36 com espessura de 6,3 mm - D = 500 mm</t>
  </si>
  <si>
    <t xml:space="preserve">2306606</t>
  </si>
  <si>
    <t xml:space="preserve">Confecção de camisa metálica em aço ASTM A36 com espessura de 6,3 mm - D = 600 mm</t>
  </si>
  <si>
    <t xml:space="preserve">2306607</t>
  </si>
  <si>
    <t xml:space="preserve">Confecção de camisa metálica em aço ASTM A36 com espessura de 6,3 mm - D = 700 mm</t>
  </si>
  <si>
    <t xml:space="preserve">2306608</t>
  </si>
  <si>
    <t xml:space="preserve">Confecção de camisa metálica em aço ASTM A36 com espessura de 6,3 mm - D = 800 mm</t>
  </si>
  <si>
    <t xml:space="preserve">2306609</t>
  </si>
  <si>
    <t xml:space="preserve">Confecção de camisa metálica em aço ASTM A36 com espessura de 6,3 mm - D = 900 mm</t>
  </si>
  <si>
    <t xml:space="preserve">2306614</t>
  </si>
  <si>
    <t xml:space="preserve">Confecção de camisa metálica em aço ASTM A36 com espessura de 8 mm - D = 1.000 mm</t>
  </si>
  <si>
    <t xml:space="preserve">2306615</t>
  </si>
  <si>
    <t xml:space="preserve">Confecção de camisa metálica em aço ASTM A36 com espessura de 8 mm - D = 1.100 mm</t>
  </si>
  <si>
    <t xml:space="preserve">2306616</t>
  </si>
  <si>
    <t xml:space="preserve">Confecção de camisa metálica em aço ASTM A36 com espessura de 8 mm - D = 1.200 mm</t>
  </si>
  <si>
    <t xml:space="preserve">2306611</t>
  </si>
  <si>
    <t xml:space="preserve">Confecção de camisa metálica em aço ASTM A36 com espessura de 8 mm - D = 700 mm</t>
  </si>
  <si>
    <t xml:space="preserve">2306612</t>
  </si>
  <si>
    <t xml:space="preserve">Confecção de camisa metálica em aço ASTM A36 com espessura de 8 mm - D = 800 mm</t>
  </si>
  <si>
    <t xml:space="preserve">2306613</t>
  </si>
  <si>
    <t xml:space="preserve">Confecção de camisa metálica em aço ASTM A36 com espessura de 8 mm - D = 900 mm</t>
  </si>
  <si>
    <t xml:space="preserve">2306618</t>
  </si>
  <si>
    <t xml:space="preserve">Confecção de camisa metálica em aço ASTM A36 com espessura de 9,5 mm - D = 1.000 mm</t>
  </si>
  <si>
    <t xml:space="preserve">2306619</t>
  </si>
  <si>
    <t xml:space="preserve">Confecção de camisa metálica em aço ASTM A36 com espessura de 9,5 mm - D = 1.100 mm</t>
  </si>
  <si>
    <t xml:space="preserve">2306620</t>
  </si>
  <si>
    <t xml:space="preserve">Confecção de camisa metálica em aço ASTM A36 com espessura de 9,5 mm - D = 1.200 mm</t>
  </si>
  <si>
    <t xml:space="preserve">2306621</t>
  </si>
  <si>
    <t xml:space="preserve">Confecção de camisa metálica em aço ASTM A36 com espessura de 9,5 mm - D = 1.300 mm</t>
  </si>
  <si>
    <t xml:space="preserve">2306622</t>
  </si>
  <si>
    <t xml:space="preserve">Confecção de camisa metálica em aço ASTM A36 com espessura de 9,5 mm - D = 1.400 mm</t>
  </si>
  <si>
    <t xml:space="preserve">2306623</t>
  </si>
  <si>
    <t xml:space="preserve">Confecção de camisa metálica em aço ASTM A36 com espessura de 9,5 mm - D = 1.500 mm</t>
  </si>
  <si>
    <t xml:space="preserve">2306617</t>
  </si>
  <si>
    <t xml:space="preserve">Confecção de camisa metálica em aço ASTM A36 com espessura de 9,5 mm - D = 900 mm</t>
  </si>
  <si>
    <t xml:space="preserve">2306014</t>
  </si>
  <si>
    <t xml:space="preserve">Contraventamento de grupo de estacas submersas em aço ASTM A36 - confecção e instalação</t>
  </si>
  <si>
    <t xml:space="preserve">2306700</t>
  </si>
  <si>
    <t xml:space="preserve">Escavação com perfuratriz tipo Wirth em rocha com média dureza e média abrasão - resistência à compressão menor que 80 MPa - D = 1.000 mm</t>
  </si>
  <si>
    <t xml:space="preserve">2306703</t>
  </si>
  <si>
    <t xml:space="preserve">Escavação com perfuratriz tipo Wirth em rocha com média dureza e média abrasão - resistência à compressão menor que 80 MPa - D = 1.100 mm</t>
  </si>
  <si>
    <t xml:space="preserve">2306706</t>
  </si>
  <si>
    <t xml:space="preserve">Escavação com perfuratriz tipo Wirth em rocha com média dureza e média abrasão - resistência à compressão menor que 80 MPa - D = 1.200 mm</t>
  </si>
  <si>
    <t xml:space="preserve">2306709</t>
  </si>
  <si>
    <t xml:space="preserve">Escavação com perfuratriz tipo Wirth em rocha com média dureza e média abrasão - resistência à compressão menor que 80 MPa - D = 1.300 mm</t>
  </si>
  <si>
    <t xml:space="preserve">2306712</t>
  </si>
  <si>
    <t xml:space="preserve">Escavação com perfuratriz tipo Wirth em rocha com média dureza e média abrasão - resistência à compressão menor que 80 MPa - D = 1.400 mm</t>
  </si>
  <si>
    <t xml:space="preserve">2306715</t>
  </si>
  <si>
    <t xml:space="preserve">Escavação com perfuratriz tipo Wirth em rocha com média dureza e média abrasão - resistência à compressão menor que 80 MPa - D = 1.500 mm</t>
  </si>
  <si>
    <t xml:space="preserve">2306718</t>
  </si>
  <si>
    <t xml:space="preserve">Escavação com perfuratriz tipo Wirth em rocha com média dureza e média abrasão - resistência à compressão menor que 80 MPa - D = 1.600 mm</t>
  </si>
  <si>
    <t xml:space="preserve">2306721</t>
  </si>
  <si>
    <t xml:space="preserve">Escavação com perfuratriz tipo Wirth em rocha com média dureza e média abrasão - resistência à compressão menor que 80 MPa - D = 1.700 mm</t>
  </si>
  <si>
    <t xml:space="preserve">2306724</t>
  </si>
  <si>
    <t xml:space="preserve">Escavação com perfuratriz tipo Wirth em rocha com média dureza e média abrasão - resistência à compressão menor que 80 MPa - D = 1.800 mm</t>
  </si>
  <si>
    <t xml:space="preserve">2306688</t>
  </si>
  <si>
    <t xml:space="preserve">Escavação com perfuratriz tipo Wirth em rocha com média dureza e média abrasão - resistência à compressão menor que 80 MPa - D = 600 mm</t>
  </si>
  <si>
    <t xml:space="preserve">2306691</t>
  </si>
  <si>
    <t xml:space="preserve">Escavação com perfuratriz tipo Wirth em rocha com média dureza e média abrasão - resistência à compressão menor que 80 MPa - D = 700 mm</t>
  </si>
  <si>
    <t xml:space="preserve">2306694</t>
  </si>
  <si>
    <t xml:space="preserve">Escavação com perfuratriz tipo Wirth em rocha com média dureza e média abrasão - resistência à compressão menor que 80 MPa - D = 800 mm</t>
  </si>
  <si>
    <t xml:space="preserve">2306697</t>
  </si>
  <si>
    <t xml:space="preserve">Escavação com perfuratriz tipo Wirth em rocha com média dureza e média abrasão - resistência à compressão menor que 80 MPa - D = 900 mm</t>
  </si>
  <si>
    <t xml:space="preserve">2306701</t>
  </si>
  <si>
    <t xml:space="preserve">Escavação com perfuratriz tipo Wirth em rocha de alta dureza e alta abrasão - resistência à compressão acima de 80 MPa - D = 1.000 mm</t>
  </si>
  <si>
    <t xml:space="preserve">2306704</t>
  </si>
  <si>
    <t xml:space="preserve">Escavação com perfuratriz tipo Wirth em rocha de alta dureza e alta abrasão - resistência à compressão acima de 80 MPa - D = 1.100 mm</t>
  </si>
  <si>
    <t xml:space="preserve">2306707</t>
  </si>
  <si>
    <t xml:space="preserve">Escavação com perfuratriz tipo Wirth em rocha de alta dureza e alta abrasão - resistência à compressão acima de 80 MPa - D = 1.200 mm</t>
  </si>
  <si>
    <t xml:space="preserve">2306710</t>
  </si>
  <si>
    <t xml:space="preserve">Escavação com perfuratriz tipo Wirth em rocha de alta dureza e alta abrasão - resistência à compressão acima de 80 MPa - D = 1.300 mm</t>
  </si>
  <si>
    <t xml:space="preserve">2306713</t>
  </si>
  <si>
    <t xml:space="preserve">Escavação com perfuratriz tipo Wirth em rocha de alta dureza e alta abrasão - resistência à compressão acima de 80 MPa - D = 1.400 mm</t>
  </si>
  <si>
    <t xml:space="preserve">2306716</t>
  </si>
  <si>
    <t xml:space="preserve">Escavação com perfuratriz tipo Wirth em rocha de alta dureza e alta abrasão - resistência à compressão acima de 80 MPa - D = 1.500 mm</t>
  </si>
  <si>
    <t xml:space="preserve">2306719</t>
  </si>
  <si>
    <t xml:space="preserve">Escavação com perfuratriz tipo Wirth em rocha de alta dureza e alta abrasão - resistência à compressão acima de 80 MPa - D = 1.600 mm</t>
  </si>
  <si>
    <t xml:space="preserve">2306722</t>
  </si>
  <si>
    <t xml:space="preserve">Escavação com perfuratriz tipo Wirth em rocha de alta dureza e alta abrasão - resistência à compressão acima de 80 MPa - D = 1.700 mm</t>
  </si>
  <si>
    <t xml:space="preserve">2306725</t>
  </si>
  <si>
    <t xml:space="preserve">Escavação com perfuratriz tipo Wirth em rocha de alta dureza e alta abrasão - resistência à compressão acima de 80 MPa - D = 1.800 mm</t>
  </si>
  <si>
    <t xml:space="preserve">2306689</t>
  </si>
  <si>
    <t xml:space="preserve">Escavação com perfuratriz tipo Wirth em rocha de alta dureza e alta abrasão - resistência à compressão acima de 80 MPa - D = 600 mm</t>
  </si>
  <si>
    <t xml:space="preserve">2306692</t>
  </si>
  <si>
    <t xml:space="preserve">Escavação com perfuratriz tipo Wirth em rocha de alta dureza e alta abrasão - resistência à compressão acima de 80 MPa - D = 700 mm</t>
  </si>
  <si>
    <t xml:space="preserve">2306695</t>
  </si>
  <si>
    <t xml:space="preserve">Escavação com perfuratriz tipo Wirth em rocha de alta dureza e alta abrasão - resistência à compressão acima de 80 MPa - D = 800 mm</t>
  </si>
  <si>
    <t xml:space="preserve">2306698</t>
  </si>
  <si>
    <t xml:space="preserve">Escavação com perfuratriz tipo Wirth em rocha de alta dureza e alta abrasão - resistência à compressão acima de 80 MPa - D = 900 mm</t>
  </si>
  <si>
    <t xml:space="preserve">2306699</t>
  </si>
  <si>
    <t xml:space="preserve">Escavação com perfuratriz tipo Wirth em solo - D = 1.000 mm</t>
  </si>
  <si>
    <t xml:space="preserve">2306702</t>
  </si>
  <si>
    <t xml:space="preserve">Escavação com perfuratriz tipo Wirth em solo - D = 1.100 mm</t>
  </si>
  <si>
    <t xml:space="preserve">2306705</t>
  </si>
  <si>
    <t xml:space="preserve">Escavação com perfuratriz tipo Wirth em solo - D = 1.200 mm</t>
  </si>
  <si>
    <t xml:space="preserve">2306708</t>
  </si>
  <si>
    <t xml:space="preserve">Escavação com perfuratriz tipo Wirth em solo - D = 1.300 mm</t>
  </si>
  <si>
    <t xml:space="preserve">2306711</t>
  </si>
  <si>
    <t xml:space="preserve">Escavação com perfuratriz tipo Wirth em solo - D = 1.400 mm</t>
  </si>
  <si>
    <t xml:space="preserve">2306714</t>
  </si>
  <si>
    <t xml:space="preserve">Escavação com perfuratriz tipo Wirth em solo - D = 1.500 mm</t>
  </si>
  <si>
    <t xml:space="preserve">2306717</t>
  </si>
  <si>
    <t xml:space="preserve">Escavação com perfuratriz tipo Wirth em solo - D = 1.600 mm</t>
  </si>
  <si>
    <t xml:space="preserve">2306720</t>
  </si>
  <si>
    <t xml:space="preserve">Escavação com perfuratriz tipo Wirth em solo - D = 1.700 mm</t>
  </si>
  <si>
    <t xml:space="preserve">2306723</t>
  </si>
  <si>
    <t xml:space="preserve">Escavação com perfuratriz tipo Wirth em solo - D = 1.800 mm</t>
  </si>
  <si>
    <t xml:space="preserve">2306687</t>
  </si>
  <si>
    <t xml:space="preserve">Escavação com perfuratriz tipo Wirth em solo - D = 600 mm</t>
  </si>
  <si>
    <t xml:space="preserve">2306690</t>
  </si>
  <si>
    <t xml:space="preserve">Escavação com perfuratriz tipo Wirth em solo - D = 700 mm</t>
  </si>
  <si>
    <t xml:space="preserve">2306693</t>
  </si>
  <si>
    <t xml:space="preserve">Escavação com perfuratriz tipo Wirth em solo - D = 800 mm</t>
  </si>
  <si>
    <t xml:space="preserve">2306696</t>
  </si>
  <si>
    <t xml:space="preserve">Escavação com perfuratriz tipo Wirth em solo - D = 900 mm</t>
  </si>
  <si>
    <t xml:space="preserve">2306239</t>
  </si>
  <si>
    <t xml:space="preserve">Estaca barrete escavada com uso de fluido estabilizante - confecção</t>
  </si>
  <si>
    <t xml:space="preserve">2306090</t>
  </si>
  <si>
    <t xml:space="preserve">Estaca broca manual D = 25 cm - confecção</t>
  </si>
  <si>
    <t xml:space="preserve">2306091</t>
  </si>
  <si>
    <t xml:space="preserve">Estaca broca manual D = 30 cm - confecção</t>
  </si>
  <si>
    <t xml:space="preserve">2306072</t>
  </si>
  <si>
    <t xml:space="preserve">Estaca circular tipo estacão escavada com uso de fluido estabilizante - confecção</t>
  </si>
  <si>
    <t xml:space="preserve">2306133</t>
  </si>
  <si>
    <t xml:space="preserve">Estaca duplo perfil metálico W 250 x 17,9 - com emenda - fornecimento e cravação</t>
  </si>
  <si>
    <t xml:space="preserve">2306114</t>
  </si>
  <si>
    <t xml:space="preserve">Estaca duplo trilho TR 25 - com emenda - fornecimento e cravação</t>
  </si>
  <si>
    <t xml:space="preserve">2306115</t>
  </si>
  <si>
    <t xml:space="preserve">Estaca duplo trilho TR 37 - com emenda - fornecimento e cravação</t>
  </si>
  <si>
    <t xml:space="preserve">2306116</t>
  </si>
  <si>
    <t xml:space="preserve">Estaca duplo trilho TR 45 - com emenda - fornecimento e cravação</t>
  </si>
  <si>
    <t xml:space="preserve">2306118</t>
  </si>
  <si>
    <t xml:space="preserve">Estaca duplo trilho TR 57 - com emenda - fornecimento e cravação</t>
  </si>
  <si>
    <t xml:space="preserve">2306122</t>
  </si>
  <si>
    <t xml:space="preserve">Estaca duplo trilho TR 68 - com emenda - fornecimento e cravação</t>
  </si>
  <si>
    <t xml:space="preserve">2306078</t>
  </si>
  <si>
    <t xml:space="preserve">Estaca Franki com fuste apiloado D = 35 cm - confecção</t>
  </si>
  <si>
    <t xml:space="preserve">2306080</t>
  </si>
  <si>
    <t xml:space="preserve">Estaca Franki com fuste apiloado D = 40 cm - confecção</t>
  </si>
  <si>
    <t xml:space="preserve">2306082</t>
  </si>
  <si>
    <t xml:space="preserve">Estaca Franki com fuste apiloado D = 45 cm - confecção</t>
  </si>
  <si>
    <t xml:space="preserve">2306084</t>
  </si>
  <si>
    <t xml:space="preserve">Estaca Franki com fuste apiloado D = 52 cm - confecção</t>
  </si>
  <si>
    <t xml:space="preserve">2306086</t>
  </si>
  <si>
    <t xml:space="preserve">Estaca Franki com fuste apiloado D = 60 cm - confecção</t>
  </si>
  <si>
    <t xml:space="preserve">2309088</t>
  </si>
  <si>
    <t xml:space="preserve">Estaca Franki com fuste apiloado D = 70 cm - confecção</t>
  </si>
  <si>
    <t xml:space="preserve">2306074</t>
  </si>
  <si>
    <t xml:space="preserve">Estaca hélice contínua - confecção</t>
  </si>
  <si>
    <t xml:space="preserve">2306095</t>
  </si>
  <si>
    <t xml:space="preserve">Estaca hélice de deslocamento - confecção</t>
  </si>
  <si>
    <t xml:space="preserve">2306132</t>
  </si>
  <si>
    <t xml:space="preserve">Estaca perfil metálico W 150 x 22,5 (H) - fornecimento e cravação</t>
  </si>
  <si>
    <t xml:space="preserve">2306015</t>
  </si>
  <si>
    <t xml:space="preserve">Estaca prancha metálica - fornecimento e cravação até 12 metros</t>
  </si>
  <si>
    <t xml:space="preserve">2306019</t>
  </si>
  <si>
    <t xml:space="preserve">Estaca prancha metálica com apoio de flutuante - fornecimento e cravação de 12 metros</t>
  </si>
  <si>
    <t xml:space="preserve">2306018</t>
  </si>
  <si>
    <t xml:space="preserve">Estaca prancha metálica com apoio de flutuante e utilização de 10 vezes - fornecimento, cravação até 12 metros</t>
  </si>
  <si>
    <t xml:space="preserve">2306016</t>
  </si>
  <si>
    <t xml:space="preserve">Estaca prancha metálica com utilização de 10 vezes - fornecimento, cravação até 12 metros</t>
  </si>
  <si>
    <t xml:space="preserve">2305999</t>
  </si>
  <si>
    <t xml:space="preserve">Estaca pré-moldada de concreto armado centrifugado com compressão admissível de 100 t - sem emenda - fornecimento e cravação</t>
  </si>
  <si>
    <t xml:space="preserve">2306000</t>
  </si>
  <si>
    <t xml:space="preserve">Estaca pré-moldada de concreto armado centrifugado com compressão admissível de 125 t - sem emenda - fornecimento e cravação</t>
  </si>
  <si>
    <t xml:space="preserve">2306001</t>
  </si>
  <si>
    <t xml:space="preserve">Estaca pré-moldada de concreto armado centrifugado com compressão admissível de 170 t - sem emenda - fornecimento e cravação</t>
  </si>
  <si>
    <t xml:space="preserve">2306002</t>
  </si>
  <si>
    <t xml:space="preserve">Estaca pré-moldada de concreto armado centrifugado com compressão admissível de 230 t - sem emenda - fornecimento e cravação</t>
  </si>
  <si>
    <t xml:space="preserve">2306003</t>
  </si>
  <si>
    <t xml:space="preserve">Estaca pré-moldada de concreto armado centrifugado com compressão admissível de 300 t - sem emenda - fornecimento e cravação</t>
  </si>
  <si>
    <t xml:space="preserve">2305997</t>
  </si>
  <si>
    <t xml:space="preserve">Estaca pré-moldada de concreto armado centrifugado com compressão admissível de 55 t - sem emenda - fornecimento e cravação</t>
  </si>
  <si>
    <t xml:space="preserve">2305998</t>
  </si>
  <si>
    <t xml:space="preserve">Estaca pré-moldada de concreto armado centrifugado com compressão admissível de 80 t - sem emenda - fornecimento e cravação</t>
  </si>
  <si>
    <t xml:space="preserve">2306101</t>
  </si>
  <si>
    <t xml:space="preserve">Estaca pré-moldada de concreto protendido 15 x 15 cm - produzida - sem emenda - cravação</t>
  </si>
  <si>
    <t xml:space="preserve">2306102</t>
  </si>
  <si>
    <t xml:space="preserve">Estaca pré-moldada de concreto protendido 17 x 17 cm - produzida - sem emenda - cravação</t>
  </si>
  <si>
    <t xml:space="preserve">2306103</t>
  </si>
  <si>
    <t xml:space="preserve">Estaca pré-moldada de concreto protendido 20 x 20 cm - produzida - sem emenda - cravação</t>
  </si>
  <si>
    <t xml:space="preserve">2306104</t>
  </si>
  <si>
    <t xml:space="preserve">Estaca pré-moldada de concreto protendido 21 x 21 cm - produzida - sem emenda - cravação</t>
  </si>
  <si>
    <t xml:space="preserve">2306105</t>
  </si>
  <si>
    <t xml:space="preserve">Estaca pré-moldada de concreto protendido 23 x 23 cm - produzida - sem emenda - cravação</t>
  </si>
  <si>
    <t xml:space="preserve">2306106</t>
  </si>
  <si>
    <t xml:space="preserve">Estaca pré-moldada de concreto protendido 25 x 25 cm - produzida - sem emenda - cravação</t>
  </si>
  <si>
    <t xml:space="preserve">2306107</t>
  </si>
  <si>
    <t xml:space="preserve">Estaca pré-moldada de concreto protendido 26 x 26 cm - produzida - sem emenda - cravação</t>
  </si>
  <si>
    <t xml:space="preserve">2306269</t>
  </si>
  <si>
    <t xml:space="preserve">Estaca pré-moldada de concreto protendido 30 x 30 cm - produzida - sem emenda - cravação</t>
  </si>
  <si>
    <t xml:space="preserve">2306270</t>
  </si>
  <si>
    <t xml:space="preserve">Estaca pré-moldada de concreto protendido 33 x 33 cm - produzida - sem emenda - cravação</t>
  </si>
  <si>
    <t xml:space="preserve">2306271</t>
  </si>
  <si>
    <t xml:space="preserve">Estaca pré-moldada de concreto protendido 35 x 35 cm - produzida - sem emenda - cravação</t>
  </si>
  <si>
    <t xml:space="preserve">2306272</t>
  </si>
  <si>
    <t xml:space="preserve">Estaca pré-moldada de concreto protendido 38 x 38 cm - produzida - sem emenda - cravação</t>
  </si>
  <si>
    <t xml:space="preserve">2306273</t>
  </si>
  <si>
    <t xml:space="preserve">Estaca pré-moldada de concreto protendido 40 x 40 cm - produzida - sem emenda - cravação</t>
  </si>
  <si>
    <t xml:space="preserve">2306274</t>
  </si>
  <si>
    <t xml:space="preserve">Estaca pré-moldada de concreto protendido 42 x 42 cm - produzida - sem emenda - cravação</t>
  </si>
  <si>
    <t xml:space="preserve">2306275</t>
  </si>
  <si>
    <t xml:space="preserve">Estaca pré-moldada de concreto protendido 45 x 45 cm - produzida - sem emenda - cravação</t>
  </si>
  <si>
    <t xml:space="preserve">2306100</t>
  </si>
  <si>
    <t xml:space="preserve">Estaca pré-moldada de concreto protendido com compressão admissível de 100 t - comercial - sem emenda - fornecimento e cravação</t>
  </si>
  <si>
    <t xml:space="preserve">2306004</t>
  </si>
  <si>
    <t xml:space="preserve">Estaca pré-moldada de concreto protendido com compressão admissível de 25 t - comercial - sem emenda - fornecimento e cravação</t>
  </si>
  <si>
    <t xml:space="preserve">2306097</t>
  </si>
  <si>
    <t xml:space="preserve">Estaca pré-moldada de concreto protendido com compressão admissível de 35 t - comercial - sem emenda - fornecimento e cravação</t>
  </si>
  <si>
    <t xml:space="preserve">2306098</t>
  </si>
  <si>
    <t xml:space="preserve">Estaca pré-moldada de concreto protendido com compressão admissível de 60 t - comercial - sem emenda - fornecimento e cravação</t>
  </si>
  <si>
    <t xml:space="preserve">2306007</t>
  </si>
  <si>
    <t xml:space="preserve">Estaca pré-moldada de concreto protendido com compressão admissível de 75 t - comercial - sem emenda - fornecimento e cravação</t>
  </si>
  <si>
    <t xml:space="preserve">2306067</t>
  </si>
  <si>
    <t xml:space="preserve">Estaca raiz perfurada na rocha com D = 16 cm - confecção</t>
  </si>
  <si>
    <t xml:space="preserve">2306068</t>
  </si>
  <si>
    <t xml:space="preserve">Estaca raiz perfurada na rocha com D = 20 cm - confecção</t>
  </si>
  <si>
    <t xml:space="preserve">2306069</t>
  </si>
  <si>
    <t xml:space="preserve">Estaca raiz perfurada na rocha com D = 25 cm - confecção</t>
  </si>
  <si>
    <t xml:space="preserve">2306070</t>
  </si>
  <si>
    <t xml:space="preserve">Estaca raiz perfurada na rocha com D = 31 cm - confecção</t>
  </si>
  <si>
    <t xml:space="preserve">2306071</t>
  </si>
  <si>
    <t xml:space="preserve">Estaca raiz perfurada na rocha com D = 40 cm - confecção</t>
  </si>
  <si>
    <t xml:space="preserve">2306181</t>
  </si>
  <si>
    <t xml:space="preserve">Estaca raiz perfurada na rocha com D = 45 cm - confecção</t>
  </si>
  <si>
    <t xml:space="preserve">2306062</t>
  </si>
  <si>
    <t xml:space="preserve">Estaca raiz perfurada no solo com D = 16 cm - confecção</t>
  </si>
  <si>
    <t xml:space="preserve">2306063</t>
  </si>
  <si>
    <t xml:space="preserve">Estaca raiz perfurada no solo com D = 20 cm - confecção</t>
  </si>
  <si>
    <t xml:space="preserve">2306064</t>
  </si>
  <si>
    <t xml:space="preserve">Estaca raiz perfurada no solo com D = 25 cm - confecção</t>
  </si>
  <si>
    <t xml:space="preserve">2306065</t>
  </si>
  <si>
    <t xml:space="preserve">Estaca raiz perfurada no solo com D = 31 cm - confecção</t>
  </si>
  <si>
    <t xml:space="preserve">2306066</t>
  </si>
  <si>
    <t xml:space="preserve">Estaca raiz perfurada no solo com D = 40 cm - confecção</t>
  </si>
  <si>
    <t xml:space="preserve">2306180</t>
  </si>
  <si>
    <t xml:space="preserve">Estaca raiz perfurada no solo com D = 45 cm - confecção</t>
  </si>
  <si>
    <t xml:space="preserve">2306009</t>
  </si>
  <si>
    <t xml:space="preserve">Estaca Strauss D = 25 cm - confecção</t>
  </si>
  <si>
    <t xml:space="preserve">2306010</t>
  </si>
  <si>
    <t xml:space="preserve">Estaca Strauss D = 32 cm - confecção</t>
  </si>
  <si>
    <t xml:space="preserve">2306011</t>
  </si>
  <si>
    <t xml:space="preserve">Estaca Strauss D = 38 cm - confecção</t>
  </si>
  <si>
    <t xml:space="preserve">2306012</t>
  </si>
  <si>
    <t xml:space="preserve">Estaca Strauss D = 45 cm - confecção</t>
  </si>
  <si>
    <t xml:space="preserve">2306108</t>
  </si>
  <si>
    <t xml:space="preserve">Estaca trilho TR 25 - fornecimento e cravação</t>
  </si>
  <si>
    <t xml:space="preserve">2306110</t>
  </si>
  <si>
    <t xml:space="preserve">Estaca trilho TR 37 - fornecimento e cravação</t>
  </si>
  <si>
    <t xml:space="preserve">2306111</t>
  </si>
  <si>
    <t xml:space="preserve">Estaca trilho TR 45 - fornecimento e cravação</t>
  </si>
  <si>
    <t xml:space="preserve">2306112</t>
  </si>
  <si>
    <t xml:space="preserve">Estaca trilho TR 57 - fornecimento e cravação</t>
  </si>
  <si>
    <t xml:space="preserve">2306113</t>
  </si>
  <si>
    <t xml:space="preserve">Estaca trilho TR 68 - fornecimento e cravação</t>
  </si>
  <si>
    <t xml:space="preserve">2306123</t>
  </si>
  <si>
    <t xml:space="preserve">Estaca triplo trilho TR 25 - com emenda - fornecimento e cravação</t>
  </si>
  <si>
    <t xml:space="preserve">2306124</t>
  </si>
  <si>
    <t xml:space="preserve">Estaca triplo trilho TR 37 - com emenda - fornecimento e cravação</t>
  </si>
  <si>
    <t xml:space="preserve">2306125</t>
  </si>
  <si>
    <t xml:space="preserve">Estaca triplo trilho TR 45 - com emenda - fornecimento e cravação</t>
  </si>
  <si>
    <t xml:space="preserve">2306126</t>
  </si>
  <si>
    <t xml:space="preserve">Estaca triplo trilho TR 57 - com emenda - fornecimento e cravação</t>
  </si>
  <si>
    <t xml:space="preserve">2306127</t>
  </si>
  <si>
    <t xml:space="preserve">Estaca triplo trilho TR 68 - com emenda - fornecimento e cravação</t>
  </si>
  <si>
    <t xml:space="preserve">2306300</t>
  </si>
  <si>
    <t xml:space="preserve">Fabricação de estaca pré-moldada de concreto protendida seção 15 x 15 cm</t>
  </si>
  <si>
    <t xml:space="preserve">2306301</t>
  </si>
  <si>
    <t xml:space="preserve">Fabricação de estaca pré-moldada de concreto protendida seção 17 x 17 cm</t>
  </si>
  <si>
    <t xml:space="preserve">2306302</t>
  </si>
  <si>
    <t xml:space="preserve">Fabricação de estaca pré-moldada de concreto protendida seção 20 x 20 cm</t>
  </si>
  <si>
    <t xml:space="preserve">2306303</t>
  </si>
  <si>
    <t xml:space="preserve">Fabricação de estaca pré-moldada de concreto protendida seção 21 x 21 cm</t>
  </si>
  <si>
    <t xml:space="preserve">2306304</t>
  </si>
  <si>
    <t xml:space="preserve">Fabricação de estaca pré-moldada de concreto protendida seção 23 x 23 cm</t>
  </si>
  <si>
    <t xml:space="preserve">2306305</t>
  </si>
  <si>
    <t xml:space="preserve">Fabricação de estaca pré-moldada de concreto protendida seção 25 x 25 cm</t>
  </si>
  <si>
    <t xml:space="preserve">2306306</t>
  </si>
  <si>
    <t xml:space="preserve">Fabricação de estaca pré-moldada de concreto protendida seção 26 x 26 cm</t>
  </si>
  <si>
    <t xml:space="preserve">2306307</t>
  </si>
  <si>
    <t xml:space="preserve">Fabricação de estaca pré-moldada de concreto protendida seção 30 x 30 cm</t>
  </si>
  <si>
    <t xml:space="preserve">2306308</t>
  </si>
  <si>
    <t xml:space="preserve">Fabricação de estaca pré-moldada de concreto protendida seção 33 x 33 cm</t>
  </si>
  <si>
    <t xml:space="preserve">2306309</t>
  </si>
  <si>
    <t xml:space="preserve">Fabricação de estaca pré-moldada de concreto protendida seção 35 x 35 cm</t>
  </si>
  <si>
    <t xml:space="preserve">2306310</t>
  </si>
  <si>
    <t xml:space="preserve">Fabricação de estaca pré-moldada de concreto protendida seção 38 x 38 cm</t>
  </si>
  <si>
    <t xml:space="preserve">2306311</t>
  </si>
  <si>
    <t xml:space="preserve">Fabricação de estaca pré-moldada de concreto protendida seção 40 x 40 cm</t>
  </si>
  <si>
    <t xml:space="preserve">2306312</t>
  </si>
  <si>
    <t xml:space="preserve">Fabricação de estaca pré-moldada de concreto protendida seção 42 x 42 cm</t>
  </si>
  <si>
    <t xml:space="preserve">2306313</t>
  </si>
  <si>
    <t xml:space="preserve">Fabricação de estaca pré-moldada de concreto protendida seção 45 x 45 cm</t>
  </si>
  <si>
    <t xml:space="preserve">2306013</t>
  </si>
  <si>
    <t xml:space="preserve">Gabarito de cravação de estacas submersas em aço ASTM A36 - confecção e instalação</t>
  </si>
  <si>
    <t xml:space="preserve">2306243</t>
  </si>
  <si>
    <t xml:space="preserve">Muro guia para estaca barrete com duas cortinas de 10 x 110 cm</t>
  </si>
  <si>
    <t xml:space="preserve">2408149</t>
  </si>
  <si>
    <t xml:space="preserve">Estrutura em perfil de aço ASTM A36 corte, solda e montagem - fornecimento e instalação</t>
  </si>
  <si>
    <t xml:space="preserve">2407972</t>
  </si>
  <si>
    <t xml:space="preserve">Fornecimento e aplicação de adesivo estrutural à base de resina epóxi</t>
  </si>
  <si>
    <t xml:space="preserve">2407973</t>
  </si>
  <si>
    <t xml:space="preserve">Hidrojateamento em superfície de aço grau WJ-2</t>
  </si>
  <si>
    <t xml:space="preserve">2408075</t>
  </si>
  <si>
    <t xml:space="preserve">Jateamento abrasivo em chapa de aço por esteira contínua</t>
  </si>
  <si>
    <t xml:space="preserve">2408069</t>
  </si>
  <si>
    <t xml:space="preserve">Jateamento de chapa de aço com o uso de granalhas de aço grau Sa 2</t>
  </si>
  <si>
    <t xml:space="preserve">2419790</t>
  </si>
  <si>
    <t xml:space="preserve">Jateamento de chapa de aço com o uso de granalhas de aço grau Sa 2 1/2</t>
  </si>
  <si>
    <t xml:space="preserve">2407976</t>
  </si>
  <si>
    <t xml:space="preserve">Jateamento de chapa de aço com o uso de granalhas de aço grau Sa 2 1/2 - em espaço confinado</t>
  </si>
  <si>
    <t xml:space="preserve">2408068</t>
  </si>
  <si>
    <t xml:space="preserve">Jateamento de chapa de aço com o uso de granalhas de aço grau Sa 3</t>
  </si>
  <si>
    <t xml:space="preserve">2419705</t>
  </si>
  <si>
    <t xml:space="preserve">Pintura com epóxi de dois componentes com pistola a ar comprimido, uma demão, espessura de 120 µm</t>
  </si>
  <si>
    <t xml:space="preserve">2419704</t>
  </si>
  <si>
    <t xml:space="preserve">Pintura com primer epóxi de dois componentes com pistola a ar comprimido, uma demão, espessura de 70 µm</t>
  </si>
  <si>
    <t xml:space="preserve">2407981</t>
  </si>
  <si>
    <t xml:space="preserve">Pintura com selante epóxi vinílico com pistola airless, uma demão, espessura de 80 µm</t>
  </si>
  <si>
    <t xml:space="preserve">2407982</t>
  </si>
  <si>
    <t xml:space="preserve">Pintura com tinta anti-incrustante com pistola airless, uma demão, espessura de 125 µm</t>
  </si>
  <si>
    <t xml:space="preserve">2419703</t>
  </si>
  <si>
    <t xml:space="preserve">Pintura com tinta anticorrosiva à base de epóxi poliamida de dois componentes com pistola a ar comprimido, uma demão, espessura de 150 µm</t>
  </si>
  <si>
    <t xml:space="preserve">2408080</t>
  </si>
  <si>
    <t xml:space="preserve">Pintura de acabamento com esmalte epóxi com pistola a ar comprimido, uma demão, espessura de 40 µm</t>
  </si>
  <si>
    <t xml:space="preserve">2408078</t>
  </si>
  <si>
    <t xml:space="preserve">Pintura de acabamento com esmalte sintético com pistola a ar comprimido, uma demão, espessura de 30 µm</t>
  </si>
  <si>
    <t xml:space="preserve">2407979</t>
  </si>
  <si>
    <t xml:space="preserve">Pintura de acabamento com tinta de poliuretano acrílico de dois componentes com pistola airless, uma demão, espessura de 70 µm</t>
  </si>
  <si>
    <t xml:space="preserve">2407980</t>
  </si>
  <si>
    <t xml:space="preserve">Pintura de acabamento com tinta de poliuretano acrílico de dois componentes com pistola airless, uma demão, espessura de 70 µm - em espaço confinado</t>
  </si>
  <si>
    <t xml:space="preserve">2408077</t>
  </si>
  <si>
    <t xml:space="preserve">Pintura de fundo com tinta alquídica com pistola a ar comprimido, uma demão, espessura de 30 µm</t>
  </si>
  <si>
    <t xml:space="preserve">2407983</t>
  </si>
  <si>
    <t xml:space="preserve">Pintura de fundo com tinta anticorrosiva à base de epóxi poliamida de dois componentes com pistola airless, uma demão, espessura de 100 µm - em espaço confinado</t>
  </si>
  <si>
    <t xml:space="preserve">2407977</t>
  </si>
  <si>
    <t xml:space="preserve">Pintura de fundo com tinta anticorrosiva à base de epóxi poliamida de dois componentes com pistola airless, uma demão, espessura de 160 µm</t>
  </si>
  <si>
    <t xml:space="preserve">2407978</t>
  </si>
  <si>
    <t xml:space="preserve">Pintura de fundo com tinta anticorrosiva à base de epóxi poliamida de dois componentes com pistola airless, uma demão, espessura de 160 µm - em espaço confinado</t>
  </si>
  <si>
    <t xml:space="preserve">2408079</t>
  </si>
  <si>
    <t xml:space="preserve">Pintura de fundo com tinta epóxi com pistola a ar comprimido, uma demão, espessura de 120 µm</t>
  </si>
  <si>
    <t xml:space="preserve">2408076</t>
  </si>
  <si>
    <t xml:space="preserve">Pintura shop primer em chapa de aço por esteira contínua</t>
  </si>
  <si>
    <t xml:space="preserve">2408057</t>
  </si>
  <si>
    <t xml:space="preserve">Solda elétrica de perfis metálicos e chapas de aço com eletrodo E60XX</t>
  </si>
  <si>
    <t xml:space="preserve">2408058</t>
  </si>
  <si>
    <t xml:space="preserve">Solda elétrica de perfis metálicos e chapas de aço com eletrodo E70XX</t>
  </si>
  <si>
    <t xml:space="preserve">2407974</t>
  </si>
  <si>
    <t xml:space="preserve">Tratamento de superfície de aço com ferramenta mecânica grau SP-11</t>
  </si>
  <si>
    <t xml:space="preserve">2407975</t>
  </si>
  <si>
    <t xml:space="preserve">Tratamento de superfície de aço com ferramenta mecânica grau SP-11 - em espaço confinado</t>
  </si>
  <si>
    <t xml:space="preserve">2419789</t>
  </si>
  <si>
    <t xml:space="preserve">Tratamento em chapa de aço por esteira contínua</t>
  </si>
  <si>
    <t xml:space="preserve">2607183</t>
  </si>
  <si>
    <t xml:space="preserve">Alinhamento manual da grade do AMV para qualquer abertura e qualquer bitola</t>
  </si>
  <si>
    <t xml:space="preserve">2607226</t>
  </si>
  <si>
    <t xml:space="preserve">Assentamento dos materiais metálicos do AMV 1:10, TR 45, bitola larga</t>
  </si>
  <si>
    <t xml:space="preserve">2607209</t>
  </si>
  <si>
    <t xml:space="preserve">Assentamento dos materiais metálicos do AMV 1:10, TR 45, bitola métrica</t>
  </si>
  <si>
    <t xml:space="preserve">2607161</t>
  </si>
  <si>
    <t xml:space="preserve">Assentamento dos materiais metálicos do AMV 1:10, TR 45, bitola mista</t>
  </si>
  <si>
    <t xml:space="preserve">2607148</t>
  </si>
  <si>
    <t xml:space="preserve">Assentamento dos materiais metálicos do AMV 1:10, TR 57, bitola larga</t>
  </si>
  <si>
    <t xml:space="preserve">2607213</t>
  </si>
  <si>
    <t xml:space="preserve">Assentamento dos materiais metálicos do AMV 1:10, TR 57, bitola métrica</t>
  </si>
  <si>
    <t xml:space="preserve">2607165</t>
  </si>
  <si>
    <t xml:space="preserve">Assentamento dos materiais metálicos do AMV 1:10, TR 57, bitola mista</t>
  </si>
  <si>
    <t xml:space="preserve">2607152</t>
  </si>
  <si>
    <t xml:space="preserve">Assentamento dos materiais metálicos do AMV 1:10, TR 68, bitola larga</t>
  </si>
  <si>
    <t xml:space="preserve">2607217</t>
  </si>
  <si>
    <t xml:space="preserve">Assentamento dos materiais metálicos do AMV 1:10, TR 68, bitola métrica</t>
  </si>
  <si>
    <t xml:space="preserve">2607169</t>
  </si>
  <si>
    <t xml:space="preserve">Assentamento dos materiais metálicos do AMV 1:10, TR 68, bitola mista</t>
  </si>
  <si>
    <t xml:space="preserve">2607156</t>
  </si>
  <si>
    <t xml:space="preserve">Assentamento dos materiais metálicos do AMV 1:10, UIC 60, bitola larga</t>
  </si>
  <si>
    <t xml:space="preserve">2607221</t>
  </si>
  <si>
    <t xml:space="preserve">Assentamento dos materiais metálicos do AMV 1:10, UIC 60, bitola métrica</t>
  </si>
  <si>
    <t xml:space="preserve">2607173</t>
  </si>
  <si>
    <t xml:space="preserve">Assentamento dos materiais metálicos do AMV 1:10, UIC 60, bitola mista</t>
  </si>
  <si>
    <t xml:space="preserve">2607227</t>
  </si>
  <si>
    <t xml:space="preserve">Assentamento dos materiais metálicos do AMV 1:12, TR 45, bitola larga</t>
  </si>
  <si>
    <t xml:space="preserve">2607210</t>
  </si>
  <si>
    <t xml:space="preserve">Assentamento dos materiais metálicos do AMV 1:12, TR 45, bitola métrica</t>
  </si>
  <si>
    <t xml:space="preserve">2607162</t>
  </si>
  <si>
    <t xml:space="preserve">Assentamento dos materiais metálicos do AMV 1:12, TR 45, bitola mista</t>
  </si>
  <si>
    <t xml:space="preserve">2607149</t>
  </si>
  <si>
    <t xml:space="preserve">Assentamento dos materiais metálicos do AMV 1:12, TR 57, bitola larga</t>
  </si>
  <si>
    <t xml:space="preserve">2607214</t>
  </si>
  <si>
    <t xml:space="preserve">Assentamento dos materiais metálicos do AMV 1:12, TR 57, bitola métrica</t>
  </si>
  <si>
    <t xml:space="preserve">2607166</t>
  </si>
  <si>
    <t xml:space="preserve">Assentamento dos materiais metálicos do AMV 1:12, TR 57, bitola mista</t>
  </si>
  <si>
    <t xml:space="preserve">2607153</t>
  </si>
  <si>
    <t xml:space="preserve">Assentamento dos materiais metálicos do AMV 1:12, TR 68, bitola larga</t>
  </si>
  <si>
    <t xml:space="preserve">2607218</t>
  </si>
  <si>
    <t xml:space="preserve">Assentamento dos materiais metálicos do AMV 1:12, TR 68, bitola métrica</t>
  </si>
  <si>
    <t xml:space="preserve">2607170</t>
  </si>
  <si>
    <t xml:space="preserve">Assentamento dos materiais metálicos do AMV 1:12, TR 68, bitola mista</t>
  </si>
  <si>
    <t xml:space="preserve">2607157</t>
  </si>
  <si>
    <t xml:space="preserve">Assentamento dos materiais metálicos do AMV 1:12, UIC 60, bitola larga</t>
  </si>
  <si>
    <t xml:space="preserve">2607222</t>
  </si>
  <si>
    <t xml:space="preserve">Assentamento dos materiais metálicos do AMV 1:12, UIC 60, bitola métrica</t>
  </si>
  <si>
    <t xml:space="preserve">2607174</t>
  </si>
  <si>
    <t xml:space="preserve">Assentamento dos materiais metálicos do AMV 1:12, UIC 60, bitola mista</t>
  </si>
  <si>
    <t xml:space="preserve">2607228</t>
  </si>
  <si>
    <t xml:space="preserve">Assentamento dos materiais metálicos do AMV 1:14, TR 45, bitola larga</t>
  </si>
  <si>
    <t xml:space="preserve">2607211</t>
  </si>
  <si>
    <t xml:space="preserve">Assentamento dos materiais metálicos do AMV 1:14, TR 45, bitola métrica</t>
  </si>
  <si>
    <t xml:space="preserve">2607163</t>
  </si>
  <si>
    <t xml:space="preserve">Assentamento dos materiais metálicos do AMV 1:14, TR 45, bitola mista</t>
  </si>
  <si>
    <t xml:space="preserve">2607150</t>
  </si>
  <si>
    <t xml:space="preserve">Assentamento dos materiais metálicos do AMV 1:14, TR 57, bitola larga</t>
  </si>
  <si>
    <t xml:space="preserve">2607215</t>
  </si>
  <si>
    <t xml:space="preserve">Assentamento dos materiais metálicos do AMV 1:14, TR 57, bitola métrica</t>
  </si>
  <si>
    <t xml:space="preserve">2607167</t>
  </si>
  <si>
    <t xml:space="preserve">Assentamento dos materiais metálicos do AMV 1:14, TR 57, bitola mista</t>
  </si>
  <si>
    <t xml:space="preserve">2607154</t>
  </si>
  <si>
    <t xml:space="preserve">Assentamento dos materiais metálicos do AMV 1:14, TR 68, bitola larga</t>
  </si>
  <si>
    <t xml:space="preserve">2607219</t>
  </si>
  <si>
    <t xml:space="preserve">Assentamento dos materiais metálicos do AMV 1:14, TR 68, bitola métrica</t>
  </si>
  <si>
    <t xml:space="preserve">2607171</t>
  </si>
  <si>
    <t xml:space="preserve">Assentamento dos materiais metálicos do AMV 1:14, TR 68, bitola mista</t>
  </si>
  <si>
    <t xml:space="preserve">2607158</t>
  </si>
  <si>
    <t xml:space="preserve">Assentamento dos materiais metálicos do AMV 1:14, UIC 60, bitola larga</t>
  </si>
  <si>
    <t xml:space="preserve">2607223</t>
  </si>
  <si>
    <t xml:space="preserve">Assentamento dos materiais metálicos do AMV 1:14, UIC 60, bitola métrica</t>
  </si>
  <si>
    <t xml:space="preserve">2607175</t>
  </si>
  <si>
    <t xml:space="preserve">Assentamento dos materiais metálicos do AMV 1:14, UIC 60, bitola mista</t>
  </si>
  <si>
    <t xml:space="preserve">2607151</t>
  </si>
  <si>
    <t xml:space="preserve">Assentamento dos materiais metálicos do AMV 1:20, TR 57, bitola larga</t>
  </si>
  <si>
    <t xml:space="preserve">2607216</t>
  </si>
  <si>
    <t xml:space="preserve">Assentamento dos materiais metálicos do AMV 1:20, TR 57, bitola métrica</t>
  </si>
  <si>
    <t xml:space="preserve">2607168</t>
  </si>
  <si>
    <t xml:space="preserve">Assentamento dos materiais metálicos do AMV 1:20, TR 57, bitola mista</t>
  </si>
  <si>
    <t xml:space="preserve">2607155</t>
  </si>
  <si>
    <t xml:space="preserve">Assentamento dos materiais metálicos do AMV 1:20, TR 68, bitola larga</t>
  </si>
  <si>
    <t xml:space="preserve">2607220</t>
  </si>
  <si>
    <t xml:space="preserve">Assentamento dos materiais metálicos do AMV 1:20, TR 68, bitola métrica</t>
  </si>
  <si>
    <t xml:space="preserve">2607172</t>
  </si>
  <si>
    <t xml:space="preserve">Assentamento dos materiais metálicos do AMV 1:20, TR 68, bitola mista</t>
  </si>
  <si>
    <t xml:space="preserve">2607159</t>
  </si>
  <si>
    <t xml:space="preserve">Assentamento dos materiais metálicos do AMV 1:20, UIC 60, bitola larga</t>
  </si>
  <si>
    <t xml:space="preserve">2607224</t>
  </si>
  <si>
    <t xml:space="preserve">Assentamento dos materiais metálicos do AMV 1:20, UIC 60, bitola métrica</t>
  </si>
  <si>
    <t xml:space="preserve">2607176</t>
  </si>
  <si>
    <t xml:space="preserve">Assentamento dos materiais metálicos do AMV 1:20, UIC 60, bitola mista</t>
  </si>
  <si>
    <t xml:space="preserve">2607225</t>
  </si>
  <si>
    <t xml:space="preserve">Assentamento dos materiais metálicos do AMV 1:8, TR 45, bitola larga</t>
  </si>
  <si>
    <t xml:space="preserve">2607208</t>
  </si>
  <si>
    <t xml:space="preserve">Assentamento dos materiais metálicos do AMV 1:8, TR 45, bitola métrica</t>
  </si>
  <si>
    <t xml:space="preserve">2607160</t>
  </si>
  <si>
    <t xml:space="preserve">Assentamento dos materiais metálicos do AMV 1:8, TR 45, bitola mista</t>
  </si>
  <si>
    <t xml:space="preserve">2607229</t>
  </si>
  <si>
    <t xml:space="preserve">Assentamento dos materiais metálicos do AMV 1:8, TR 57, bitola larga</t>
  </si>
  <si>
    <t xml:space="preserve">2607212</t>
  </si>
  <si>
    <t xml:space="preserve">Assentamento dos materiais metálicos do AMV 1:8, TR 57, bitola métrica</t>
  </si>
  <si>
    <t xml:space="preserve">2607164</t>
  </si>
  <si>
    <t xml:space="preserve">Assentamento dos materiais metálicos do AMV 1:8, TR 57, bitola mista</t>
  </si>
  <si>
    <t xml:space="preserve">2607207</t>
  </si>
  <si>
    <t xml:space="preserve">Lançamento manual de lastro em AMV com descarga da brita por caminhão</t>
  </si>
  <si>
    <t xml:space="preserve">2607206</t>
  </si>
  <si>
    <t xml:space="preserve">Lançamento mecânico de lastro em AMV com descarga da brita por caminhão e espalhamento com carregadeira de pneus</t>
  </si>
  <si>
    <t xml:space="preserve">2607344</t>
  </si>
  <si>
    <t xml:space="preserve">Nivelamento de AMV com socaria com grupo vibrador e levante de até 10 cm, abertura 1:10, bitola larga, dormente de madeira ou concreto</t>
  </si>
  <si>
    <t xml:space="preserve">2607339</t>
  </si>
  <si>
    <t xml:space="preserve">Nivelamento de AMV com socaria com grupo vibrador e levante de até 10 cm, abertura 1:10, bitola métrica, dormente de madeira ou concreto</t>
  </si>
  <si>
    <t xml:space="preserve">2607349</t>
  </si>
  <si>
    <t xml:space="preserve">Nivelamento de AMV com socaria com grupo vibrador e levante de até 10 cm, abertura 1:10, bitola mista, dormente de madeira ou concreto</t>
  </si>
  <si>
    <t xml:space="preserve">2607345</t>
  </si>
  <si>
    <t xml:space="preserve">Nivelamento de AMV com socaria com grupo vibrador e levante de até 10 cm, abertura 1:12, bitola larga, dormente de madeira ou concreto</t>
  </si>
  <si>
    <t xml:space="preserve">2607340</t>
  </si>
  <si>
    <t xml:space="preserve">Nivelamento de AMV com socaria com grupo vibrador e levante de até 10 cm, abertura 1:12, bitola métrica, dormente de madeira ou concreto</t>
  </si>
  <si>
    <t xml:space="preserve">2607350</t>
  </si>
  <si>
    <t xml:space="preserve">Nivelamento de AMV com socaria com grupo vibrador e levante de até 10 cm, abertura 1:12, bitola mista, dormente de madeira ou concreto</t>
  </si>
  <si>
    <t xml:space="preserve">2607346</t>
  </si>
  <si>
    <t xml:space="preserve">Nivelamento de AMV com socaria com grupo vibrador e levante de até 10 cm, abertura 1:14, bitola larga, dormente de madeira ou concreto</t>
  </si>
  <si>
    <t xml:space="preserve">2607341</t>
  </si>
  <si>
    <t xml:space="preserve">Nivelamento de AMV com socaria com grupo vibrador e levante de até 10 cm, abertura 1:14, bitola métrica, dormente de madeira ou concreto</t>
  </si>
  <si>
    <t xml:space="preserve">2607351</t>
  </si>
  <si>
    <t xml:space="preserve">Nivelamento de AMV com socaria com grupo vibrador e levante de até 10 cm, abertura 1:14, bitola mista, dormente de madeira ou concreto</t>
  </si>
  <si>
    <t xml:space="preserve">2607347</t>
  </si>
  <si>
    <t xml:space="preserve">Nivelamento de AMV com socaria com grupo vibrador e levante de até 10 cm, abertura 1:20, bitola larga, dormente de madeira ou concreto</t>
  </si>
  <si>
    <t xml:space="preserve">2607342</t>
  </si>
  <si>
    <t xml:space="preserve">Nivelamento de AMV com socaria com grupo vibrador e levante de até 10 cm, abertura 1:20, bitola métrica, dormente de madeira ou concreto</t>
  </si>
  <si>
    <t xml:space="preserve">2607352</t>
  </si>
  <si>
    <t xml:space="preserve">Nivelamento de AMV com socaria com grupo vibrador e levante de até 10 cm, abertura 1:20, bitola mista, dormente de madeira ou concreto</t>
  </si>
  <si>
    <t xml:space="preserve">2607343</t>
  </si>
  <si>
    <t xml:space="preserve">Nivelamento de AMV com socaria com grupo vibrador e levante de até 10 cm, abertura 1:8, bitola larga, dormente de madeira</t>
  </si>
  <si>
    <t xml:space="preserve">2607338</t>
  </si>
  <si>
    <t xml:space="preserve">Nivelamento de AMV com socaria com grupo vibrador e levante de até 10 cm, abertura 1:8, bitola métrica, dormente de madeira</t>
  </si>
  <si>
    <t xml:space="preserve">2607348</t>
  </si>
  <si>
    <t xml:space="preserve">Nivelamento de AMV com socaria com grupo vibrador e levante de até 10 cm, abertura 1:8, bitola mista, dormente de madeira</t>
  </si>
  <si>
    <t xml:space="preserve">2607329</t>
  </si>
  <si>
    <t xml:space="preserve">Nivelamento de AMV com socaria manual e levante de até 10 cm, abertura 1:10, bitola larga, dormente de madeira ou concreto</t>
  </si>
  <si>
    <t xml:space="preserve">2607324</t>
  </si>
  <si>
    <t xml:space="preserve">Nivelamento de AMV com socaria manual e levante de até 10 cm, abertura 1:10, bitola métrica, dormente de madeira ou concreto</t>
  </si>
  <si>
    <t xml:space="preserve">2607334</t>
  </si>
  <si>
    <t xml:space="preserve">Nivelamento de AMV com socaria manual e levante de até 10 cm, abertura 1:10, bitola mista, dormente de madeira ou concreto</t>
  </si>
  <si>
    <t xml:space="preserve">2607330</t>
  </si>
  <si>
    <t xml:space="preserve">Nivelamento de AMV com socaria manual e levante de até 10 cm, abertura 1:12, bitola larga, dormente de madeira ou concreto</t>
  </si>
  <si>
    <t xml:space="preserve">2607325</t>
  </si>
  <si>
    <t xml:space="preserve">Nivelamento de AMV com socaria manual e levante de até 10 cm, abertura 1:12, bitola métrica, dormente de madeira ou concreto</t>
  </si>
  <si>
    <t xml:space="preserve">2607335</t>
  </si>
  <si>
    <t xml:space="preserve">Nivelamento de AMV com socaria manual e levante de até 10 cm, abertura 1:12, bitola mista, dormente de madeira ou concreto</t>
  </si>
  <si>
    <t xml:space="preserve">2607331</t>
  </si>
  <si>
    <t xml:space="preserve">Nivelamento de AMV com socaria manual e levante de até 10 cm, abertura 1:14, bitola larga, dormente de madeira ou concreto</t>
  </si>
  <si>
    <t xml:space="preserve">2607326</t>
  </si>
  <si>
    <t xml:space="preserve">Nivelamento de AMV com socaria manual e levante de até 10 cm, abertura 1:14, bitola métrica, dormente de madeira ou concreto</t>
  </si>
  <si>
    <t xml:space="preserve">2607336</t>
  </si>
  <si>
    <t xml:space="preserve">Nivelamento de AMV com socaria manual e levante de até 10 cm, abertura 1:14, bitola mista, dormente de madeira ou concreto</t>
  </si>
  <si>
    <t xml:space="preserve">2607332</t>
  </si>
  <si>
    <t xml:space="preserve">Nivelamento de AMV com socaria manual e levante de até 10 cm, abertura 1:20, bitola larga, dormente de madeira ou concreto</t>
  </si>
  <si>
    <t xml:space="preserve">2607327</t>
  </si>
  <si>
    <t xml:space="preserve">Nivelamento de AMV com socaria manual e levante de até 10 cm, abertura 1:20, bitola métrica, dormente de madeira ou concreto</t>
  </si>
  <si>
    <t xml:space="preserve">2607337</t>
  </si>
  <si>
    <t xml:space="preserve">Nivelamento de AMV com socaria manual e levante de até 10 cm, abertura 1:20, bitola mista, dormente de madeira ou concreto</t>
  </si>
  <si>
    <t xml:space="preserve">2607328</t>
  </si>
  <si>
    <t xml:space="preserve">Nivelamento de AMV com socaria manual e levante de até 10 cm, abertura 1:8, bitola larga, dormente de madeira</t>
  </si>
  <si>
    <t xml:space="preserve">2607323</t>
  </si>
  <si>
    <t xml:space="preserve">Nivelamento de AMV com socaria manual e levante de até 10 cm, abertura 1:8, bitola métrica, dormente de madeira</t>
  </si>
  <si>
    <t xml:space="preserve">2607333</t>
  </si>
  <si>
    <t xml:space="preserve">Nivelamento de AMV com socaria manual e levante de até 10 cm, abertura 1:8, bitola mista, dormente de madeira</t>
  </si>
  <si>
    <t xml:space="preserve">2607106</t>
  </si>
  <si>
    <t xml:space="preserve">Posicionamento de jogo de dormentes de concreto para AMV 1:10, bitola larga</t>
  </si>
  <si>
    <t xml:space="preserve">jg</t>
  </si>
  <si>
    <t xml:space="preserve">2607102</t>
  </si>
  <si>
    <t xml:space="preserve">Posicionamento de jogo de dormentes de concreto para AMV 1:10, bitola métrica</t>
  </si>
  <si>
    <t xml:space="preserve">2607261</t>
  </si>
  <si>
    <t xml:space="preserve">Posicionamento de jogo de dormentes de concreto para AMV 1:10, bitola mista</t>
  </si>
  <si>
    <t xml:space="preserve">2607107</t>
  </si>
  <si>
    <t xml:space="preserve">Posicionamento de jogo de dormentes de concreto para AMV 1:12, bitola larga</t>
  </si>
  <si>
    <t xml:space="preserve">2607103</t>
  </si>
  <si>
    <t xml:space="preserve">Posicionamento de jogo de dormentes de concreto para AMV 1:12, bitola métrica</t>
  </si>
  <si>
    <t xml:space="preserve">2607262</t>
  </si>
  <si>
    <t xml:space="preserve">Posicionamento de jogo de dormentes de concreto para AMV 1:12, bitola mista</t>
  </si>
  <si>
    <t xml:space="preserve">2607108</t>
  </si>
  <si>
    <t xml:space="preserve">Posicionamento de jogo de dormentes de concreto para AMV 1:14, bitola larga</t>
  </si>
  <si>
    <t xml:space="preserve">2607104</t>
  </si>
  <si>
    <t xml:space="preserve">Posicionamento de jogo de dormentes de concreto para AMV 1:14, bitola métrica</t>
  </si>
  <si>
    <t xml:space="preserve">2607263</t>
  </si>
  <si>
    <t xml:space="preserve">Posicionamento de jogo de dormentes de concreto para AMV 1:14, bitola mista</t>
  </si>
  <si>
    <t xml:space="preserve">2607109</t>
  </si>
  <si>
    <t xml:space="preserve">Posicionamento de jogo de dormentes de concreto para AMV 1:20, bitola larga</t>
  </si>
  <si>
    <t xml:space="preserve">2607105</t>
  </si>
  <si>
    <t xml:space="preserve">Posicionamento de jogo de dormentes de concreto para AMV 1:20, bitola métrica</t>
  </si>
  <si>
    <t xml:space="preserve">2607264</t>
  </si>
  <si>
    <t xml:space="preserve">Posicionamento de jogo de dormentes de concreto para AMV 1:20, bitola mista</t>
  </si>
  <si>
    <t xml:space="preserve">2607093</t>
  </si>
  <si>
    <t xml:space="preserve">Posicionamento de jogo de dormentes de madeira para AMV 1:10, bitola larga</t>
  </si>
  <si>
    <t xml:space="preserve">2607088</t>
  </si>
  <si>
    <t xml:space="preserve">Posicionamento de jogo de dormentes de madeira para AMV 1:10, bitola métrica</t>
  </si>
  <si>
    <t xml:space="preserve">2607098</t>
  </si>
  <si>
    <t xml:space="preserve">Posicionamento de jogo de dormentes de madeira para AMV 1:10, bitola mista</t>
  </si>
  <si>
    <t xml:space="preserve">2607094</t>
  </si>
  <si>
    <t xml:space="preserve">Posicionamento de jogo de dormentes de madeira para AMV 1:12, bitola larga</t>
  </si>
  <si>
    <t xml:space="preserve">2607089</t>
  </si>
  <si>
    <t xml:space="preserve">Posicionamento de jogo de dormentes de madeira para AMV 1:12, bitola métrica</t>
  </si>
  <si>
    <t xml:space="preserve">2607099</t>
  </si>
  <si>
    <t xml:space="preserve">Posicionamento de jogo de dormentes de madeira para AMV 1:12, bitola mista</t>
  </si>
  <si>
    <t xml:space="preserve">2607095</t>
  </si>
  <si>
    <t xml:space="preserve">Posicionamento de jogo de dormentes de madeira para AMV 1:14, bitola larga</t>
  </si>
  <si>
    <t xml:space="preserve">2607090</t>
  </si>
  <si>
    <t xml:space="preserve">Posicionamento de jogo de dormentes de madeira para AMV 1:14, bitola métrica</t>
  </si>
  <si>
    <t xml:space="preserve">2607260</t>
  </si>
  <si>
    <t xml:space="preserve">Posicionamento de jogo de dormentes de madeira para AMV 1:14, bitola mista</t>
  </si>
  <si>
    <t xml:space="preserve">2607096</t>
  </si>
  <si>
    <t xml:space="preserve">Posicionamento de jogo de dormentes de madeira para AMV 1:20, bitola larga</t>
  </si>
  <si>
    <t xml:space="preserve">2607091</t>
  </si>
  <si>
    <t xml:space="preserve">Posicionamento de jogo de dormentes de madeira para AMV 1:20, bitola métrica</t>
  </si>
  <si>
    <t xml:space="preserve">2607101</t>
  </si>
  <si>
    <t xml:space="preserve">Posicionamento de jogo de dormentes de madeira para AMV 1:20, bitola mista</t>
  </si>
  <si>
    <t xml:space="preserve">2607092</t>
  </si>
  <si>
    <t xml:space="preserve">Posicionamento de jogo de dormentes de madeira para AMV 1:8, bitola larga</t>
  </si>
  <si>
    <t xml:space="preserve">2607087</t>
  </si>
  <si>
    <t xml:space="preserve">Posicionamento de jogo de dormentes de madeira para AMV 1:8, bitola métrica</t>
  </si>
  <si>
    <t xml:space="preserve">2607097</t>
  </si>
  <si>
    <t xml:space="preserve">Posicionamento de jogo de dormentes de madeira para AMV 1:8, bitola mista</t>
  </si>
  <si>
    <t xml:space="preserve">2607198</t>
  </si>
  <si>
    <t xml:space="preserve">Regularização manual do lastro do AMV para qualquer abertura e qualquer bitola</t>
  </si>
  <si>
    <t xml:space="preserve">2809170</t>
  </si>
  <si>
    <t xml:space="preserve">Demolição de AMV 1:10 TR 37, em bitola métrica, dormente de madeira, com separação e empilhamento</t>
  </si>
  <si>
    <t xml:space="preserve">2809183</t>
  </si>
  <si>
    <t xml:space="preserve">Demolição de AMV 1:10 TR 45, em bitola larga, dormente de madeira, com separação e empilhamento</t>
  </si>
  <si>
    <t xml:space="preserve">2809174</t>
  </si>
  <si>
    <t xml:space="preserve">Demolição de AMV 1:10 TR 45, em bitola métrica, dormente de madeira, com separação e empilhamento</t>
  </si>
  <si>
    <t xml:space="preserve">2809196</t>
  </si>
  <si>
    <t xml:space="preserve">Demolição de AMV 1:10 TR 45, em bitola mista, dormente de madeira, com separação e empilhamento</t>
  </si>
  <si>
    <t xml:space="preserve">2809187</t>
  </si>
  <si>
    <t xml:space="preserve">Demolição de AMV 1:10 TR 57, em bitola larga, dormente de madeira, com separação e empilhamento</t>
  </si>
  <si>
    <t xml:space="preserve">2809178</t>
  </si>
  <si>
    <t xml:space="preserve">Demolição de AMV 1:10 TR 57, em bitola métrica, dormente de madeira, com separação e empilhamento</t>
  </si>
  <si>
    <t xml:space="preserve">2809200</t>
  </si>
  <si>
    <t xml:space="preserve">Demolição de AMV 1:10 TR 57, em bitola mista, dormente de madeira, com separação e empilhamento</t>
  </si>
  <si>
    <t xml:space="preserve">2809191</t>
  </si>
  <si>
    <t xml:space="preserve">Demolição de AMV 1:10 TR 68, em bitola larga, dormente de madeira, com separação e empilhamento</t>
  </si>
  <si>
    <t xml:space="preserve">2809204</t>
  </si>
  <si>
    <t xml:space="preserve">Demolição de AMV 1:10 TR 68, em bitola mista, dormente de madeira, com separação e empilhamento</t>
  </si>
  <si>
    <t xml:space="preserve">2809171</t>
  </si>
  <si>
    <t xml:space="preserve">Demolição de AMV 1:12 TR 37, em bitola métrica, dormente de madeira, com separação e empilhamento</t>
  </si>
  <si>
    <t xml:space="preserve">2809184</t>
  </si>
  <si>
    <t xml:space="preserve">Demolição de AMV 1:12 TR 45, em bitola larga, dormente de madeira, com separação e empilhamento</t>
  </si>
  <si>
    <t xml:space="preserve">2809175</t>
  </si>
  <si>
    <t xml:space="preserve">Demolição de AMV 1:12 TR 45, em bitola métrica, dormente de madeira, com separação e empilhamento</t>
  </si>
  <si>
    <t xml:space="preserve">2809197</t>
  </si>
  <si>
    <t xml:space="preserve">Demolição de AMV 1:12 TR 45, em bitola mista, dormente de madeira, com separação e empilhamento</t>
  </si>
  <si>
    <t xml:space="preserve">2809188</t>
  </si>
  <si>
    <t xml:space="preserve">Demolição de AMV 1:12 TR 57, em bitola larga, dormente de madeira, com separação e empilhamento</t>
  </si>
  <si>
    <t xml:space="preserve">2809179</t>
  </si>
  <si>
    <t xml:space="preserve">Demolição de AMV 1:12 TR 57, em bitola métrica, dormente de madeira, com separação e empilhamento</t>
  </si>
  <si>
    <t xml:space="preserve">2809201</t>
  </si>
  <si>
    <t xml:space="preserve">Demolição de AMV 1:12 TR 57, em bitola mista, dormente de madeira, com separação e empilhamento</t>
  </si>
  <si>
    <t xml:space="preserve">2809192</t>
  </si>
  <si>
    <t xml:space="preserve">Demolição de AMV 1:12 TR 68, em bitola larga, dormente de madeira, com separação e empilhamento</t>
  </si>
  <si>
    <t xml:space="preserve">2809205</t>
  </si>
  <si>
    <t xml:space="preserve">Demolição de AMV 1:12 TR 68, em bitola mista, dormente de madeira, com separação e empilhamento</t>
  </si>
  <si>
    <t xml:space="preserve">2809172</t>
  </si>
  <si>
    <t xml:space="preserve">Demolição de AMV 1:14 TR 37, em bitola métrica, dormente de madeira, com separação e empilhamento</t>
  </si>
  <si>
    <t xml:space="preserve">2809185</t>
  </si>
  <si>
    <t xml:space="preserve">Demolição de AMV 1:14 TR 45, em bitola larga, dormente de madeira, com separação e empilhamento</t>
  </si>
  <si>
    <t xml:space="preserve">2809176</t>
  </si>
  <si>
    <t xml:space="preserve">Demolição de AMV 1:14 TR 45, em bitola métrica, dormente de madeira, com separação e empilhamento</t>
  </si>
  <si>
    <t xml:space="preserve">2809198</t>
  </si>
  <si>
    <t xml:space="preserve">Demolição de AMV 1:14 TR 45, em bitola mista, dormente de madeira, com separação e empilhamento</t>
  </si>
  <si>
    <t xml:space="preserve">2809189</t>
  </si>
  <si>
    <t xml:space="preserve">Demolição de AMV 1:14 TR 57, em bitola larga, dormente de madeira, com separação e empilhamento</t>
  </si>
  <si>
    <t xml:space="preserve">2809180</t>
  </si>
  <si>
    <t xml:space="preserve">Demolição de AMV 1:14 TR 57, em bitola métrica, dormente de madeira, com separação e empilhamento</t>
  </si>
  <si>
    <t xml:space="preserve">2809202</t>
  </si>
  <si>
    <t xml:space="preserve">Demolição de AMV 1:14 TR 57, em bitola mista, dormente de madeira, com separação e empilhamento</t>
  </si>
  <si>
    <t xml:space="preserve">2809193</t>
  </si>
  <si>
    <t xml:space="preserve">Demolição de AMV 1:14 TR 68, em bitola larga, dormente de madeira, com separação e empilhamento</t>
  </si>
  <si>
    <t xml:space="preserve">2809206</t>
  </si>
  <si>
    <t xml:space="preserve">Demolição de AMV 1:14 TR 68, em bitola mista, dormente de madeira, com separação e empilhamento</t>
  </si>
  <si>
    <t xml:space="preserve">2809190</t>
  </si>
  <si>
    <t xml:space="preserve">Demolição de AMV 1:20 TR 57, em bitola larga, dormente de madeira, com separação e empilhamento</t>
  </si>
  <si>
    <t xml:space="preserve">2809181</t>
  </si>
  <si>
    <t xml:space="preserve">Demolição de AMV 1:20 TR 57, em bitola métrica, dormente de madeira, com separação e empilhamento</t>
  </si>
  <si>
    <t xml:space="preserve">2809203</t>
  </si>
  <si>
    <t xml:space="preserve">Demolição de AMV 1:20 TR 57, em bitola mista, dormente de madeira, com separação e empilhamento</t>
  </si>
  <si>
    <t xml:space="preserve">2809194</t>
  </si>
  <si>
    <t xml:space="preserve">Demolição de AMV 1:20 TR 68, em bitola larga, dormente de madeira, com separação e empilhamento</t>
  </si>
  <si>
    <t xml:space="preserve">2809207</t>
  </si>
  <si>
    <t xml:space="preserve">Demolição de AMV 1:20 TR 68, em bitola mista, dormente de madeira, com separação e empilhamento</t>
  </si>
  <si>
    <t xml:space="preserve">2809169</t>
  </si>
  <si>
    <t xml:space="preserve">Demolição de AMV 1:8 TR 37, em bitola métrica, dormente de madeira, com separação e empilhamento</t>
  </si>
  <si>
    <t xml:space="preserve">2809182</t>
  </si>
  <si>
    <t xml:space="preserve">Demolição de AMV 1:8 TR 45, em bitola larga, dormente de madeira, com separação e empilhamento</t>
  </si>
  <si>
    <t xml:space="preserve">2809173</t>
  </si>
  <si>
    <t xml:space="preserve">Demolição de AMV 1:8 TR 45, em bitola métrica, dormente de madeira, com separação e empilhamento</t>
  </si>
  <si>
    <t xml:space="preserve">2809195</t>
  </si>
  <si>
    <t xml:space="preserve">Demolição de AMV 1:8 TR 45, em bitola mista, dormente de madeira, com separação e empilhamento</t>
  </si>
  <si>
    <t xml:space="preserve">2809186</t>
  </si>
  <si>
    <t xml:space="preserve">Demolição de AMV 1:8 TR 57, em bitola larga, dormente de madeira, com separação e empilhamento</t>
  </si>
  <si>
    <t xml:space="preserve">2809177</t>
  </si>
  <si>
    <t xml:space="preserve">Demolição de AMV 1:8 TR 57, em bitola métrica, dormente de madeira, com separação e empilhamento</t>
  </si>
  <si>
    <t xml:space="preserve">2809199</t>
  </si>
  <si>
    <t xml:space="preserve">Demolição de AMV 1:8 TR 57, em bitola mista, dormente de madeira, com separação e empilhamento</t>
  </si>
  <si>
    <t xml:space="preserve">2809219</t>
  </si>
  <si>
    <t xml:space="preserve">Demolição de via, bitola larga, 1.667 dormentes de madeira/km, trilho TR 45, barra com 12 m de comprimento, com separação e empilhamento</t>
  </si>
  <si>
    <t xml:space="preserve">2809220</t>
  </si>
  <si>
    <t xml:space="preserve">Demolição de via, bitola larga, 1.667 dormentes de madeira/km, trilho TR 57, barra com 12 m de comprimento, com separação e empilhamento</t>
  </si>
  <si>
    <t xml:space="preserve">2809221</t>
  </si>
  <si>
    <t xml:space="preserve">Demolição de via, bitola larga, 1.667 dormentes de madeira/km, trilho TR 68, barra com 12 m de comprimento, com separação e empilhamento</t>
  </si>
  <si>
    <t xml:space="preserve">2809163</t>
  </si>
  <si>
    <t xml:space="preserve">Demolição de via, bitola larga, 1.750 dormentes de madeira/km, trilho TR 45, barra com 12 m de comprimento, com separação e empilhamento</t>
  </si>
  <si>
    <t xml:space="preserve">2809164</t>
  </si>
  <si>
    <t xml:space="preserve">Demolição de via, bitola larga, 1.750 dormentes de madeira/km, trilho TR 57, barra com 12 m de comprimento, com separação e empilhamento</t>
  </si>
  <si>
    <t xml:space="preserve">2809165</t>
  </si>
  <si>
    <t xml:space="preserve">Demolição de via, bitola larga, 1.750 dormentes de madeira/km, trilho TR 68, barra com 12 m de comprimento, com separação e empilhamento</t>
  </si>
  <si>
    <t xml:space="preserve">2809216</t>
  </si>
  <si>
    <t xml:space="preserve">Demolição de via, bitola métrica, 1.667 dormentes de madeira/km, trilho TR 37, barra com 12 m de comprimento, com separação e empilhamento</t>
  </si>
  <si>
    <t xml:space="preserve">2809217</t>
  </si>
  <si>
    <t xml:space="preserve">Demolição de via, bitola métrica, 1.667 dormentes de madeira/km, trilho TR 45, barra com 12 m de comprimento, com separação e empilhamento</t>
  </si>
  <si>
    <t xml:space="preserve">2809218</t>
  </si>
  <si>
    <t xml:space="preserve">Demolição de via, bitola métrica, 1.667 dormentes de madeira/km, trilho TR 57, barra com 12 m de comprimento, com separação e empilhamento</t>
  </si>
  <si>
    <t xml:space="preserve">2809160</t>
  </si>
  <si>
    <t xml:space="preserve">Demolição de via, bitola métrica, 1.750 dormentes de madeira/km, trilho TR 37, barra com 12 m de comprimento, com separação e empilhamento</t>
  </si>
  <si>
    <t xml:space="preserve">2809161</t>
  </si>
  <si>
    <t xml:space="preserve">Demolição de via, bitola métrica, 1.750 dormentes de madeira/km, trilho TR 45, barra com 12 m de comprimento, com separação e empilhamento</t>
  </si>
  <si>
    <t xml:space="preserve">2809162</t>
  </si>
  <si>
    <t xml:space="preserve">Demolição de via, bitola métrica, 1.750 dormentes de madeira/km, trilho TR 57, barra com 12 m de comprimento, com separação e empilhamento</t>
  </si>
  <si>
    <t xml:space="preserve">2809222</t>
  </si>
  <si>
    <t xml:space="preserve">Demolição de via, bitola mista, 1.667 dormentes de madeira/km, trilho TR 45, barra com 12 m de comprimento, com separação e empilhamento</t>
  </si>
  <si>
    <t xml:space="preserve">2809223</t>
  </si>
  <si>
    <t xml:space="preserve">Demolição de via, bitola mista, 1.667 dormentes de madeira/km, trilho TR 57, barra com 12 m de comprimento, com separação e empilhamento</t>
  </si>
  <si>
    <t xml:space="preserve">2809224</t>
  </si>
  <si>
    <t xml:space="preserve">Demolição de via, bitola mista, 1.667 dormentes de madeira/km, trilho TR 68, barra com 12 m de comprimento, com separação e empilhamento</t>
  </si>
  <si>
    <t xml:space="preserve">2809166</t>
  </si>
  <si>
    <t xml:space="preserve">Demolição de via, bitola mista, 1.750 dormentes de madeira/km, trilho TR 45, barra com 12 m de comprimento, com separação e empilhamento</t>
  </si>
  <si>
    <t xml:space="preserve">2809167</t>
  </si>
  <si>
    <t xml:space="preserve">Demolição de via, bitola mista, 1.750 dormentes de madeira/km, trilho TR 57, barra com 12 m de comprimento, com separação e empilhamento</t>
  </si>
  <si>
    <t xml:space="preserve">2809168</t>
  </si>
  <si>
    <t xml:space="preserve">Demolição de via, bitola mista, 1.750 dormentes de madeira/km, trilho TR 68, barra com 12 m de comprimento, com separação e empilhamento</t>
  </si>
  <si>
    <t xml:space="preserve">2809158</t>
  </si>
  <si>
    <t xml:space="preserve">Retirada manual de dormente de madeira, bitola larga ou mista, com separação e empilhamento</t>
  </si>
  <si>
    <t xml:space="preserve">2809159</t>
  </si>
  <si>
    <t xml:space="preserve">Retirada manual de dormente de madeira, bitola métrica, com separação e empilhamento</t>
  </si>
  <si>
    <t xml:space="preserve">2909152</t>
  </si>
  <si>
    <t xml:space="preserve">Aferição da geometria da via com carro controle</t>
  </si>
  <si>
    <t xml:space="preserve">2909153</t>
  </si>
  <si>
    <t xml:space="preserve">Capina química da plataforma ferroviária</t>
  </si>
  <si>
    <t xml:space="preserve">2909151</t>
  </si>
  <si>
    <t xml:space="preserve">Estabilização dinâmica da via</t>
  </si>
  <si>
    <t xml:space="preserve">2909145</t>
  </si>
  <si>
    <t xml:space="preserve">Nivelamento de junta com socaria manual da via</t>
  </si>
  <si>
    <t xml:space="preserve">2909379</t>
  </si>
  <si>
    <t xml:space="preserve">Nivelamento de via com grupo gerador/vibrador e levante de até 10 cm - bitola métrica ou larga com dormente de madeira ou concreto e taxa de dormentação de 1.667 un/km</t>
  </si>
  <si>
    <t xml:space="preserve">2909381</t>
  </si>
  <si>
    <t xml:space="preserve">Nivelamento de via com grupo gerador/vibrador e levante de até 10 cm - bitola métrica ou larga com dormente de madeira ou concreto e taxa de dormentação de 1.750 un/km</t>
  </si>
  <si>
    <t xml:space="preserve">2909388</t>
  </si>
  <si>
    <t xml:space="preserve">Nivelamento de via com grupo gerador/vibrador e levante de até 10 cm - bitola métrica ou larga com dormente de madeira ou concreto e taxa de dormentação de 1.850 un/km</t>
  </si>
  <si>
    <t xml:space="preserve">2909380</t>
  </si>
  <si>
    <t xml:space="preserve">Nivelamento de via com grupo gerador/vibrador e levante de até 10 cm - bitola mista com dormente de madeira ou concreto e taxa de dormentação de 1.667 un/km</t>
  </si>
  <si>
    <t xml:space="preserve">2909382</t>
  </si>
  <si>
    <t xml:space="preserve">Nivelamento de via com grupo gerador/vibrador e levante de até 10 cm - bitola mista com dormente de madeira ou concreto e taxa de dormentação de 1.750 un/km</t>
  </si>
  <si>
    <t xml:space="preserve">2909387</t>
  </si>
  <si>
    <t xml:space="preserve">Nivelamento de via com grupo gerador/vibrador e levante de até 10 cm - bitola mista com dormente de madeira ou concreto e taxa de dormentação de 1.850 un/km</t>
  </si>
  <si>
    <t xml:space="preserve">2909375</t>
  </si>
  <si>
    <t xml:space="preserve">Nivelamento de via com socaria manual e levante de até 10 cm - bitola métrica ou larga com dormente de madeira ou concreto e taxa de dormentação de 1.667 un/km</t>
  </si>
  <si>
    <t xml:space="preserve">2909377</t>
  </si>
  <si>
    <t xml:space="preserve">Nivelamento de via com socaria manual e levante de até 10 cm - bitola métrica ou larga com dormente de madeira ou concreto e taxa de dormentação de 1.750 un/km</t>
  </si>
  <si>
    <t xml:space="preserve">2909386</t>
  </si>
  <si>
    <t xml:space="preserve">Nivelamento de via com socaria manual e levante de até 10 cm - bitola métrica ou larga com dormente de madeira ou concreto e taxa de dormentação de 1.850 un/km</t>
  </si>
  <si>
    <t xml:space="preserve">2909376</t>
  </si>
  <si>
    <t xml:space="preserve">Nivelamento de via com socaria manual e levante de até 10 cm - bitola mista com dormente de madeira ou concreto e taxa de dormentação de 1.667 un/km</t>
  </si>
  <si>
    <t xml:space="preserve">2909378</t>
  </si>
  <si>
    <t xml:space="preserve">Nivelamento de via com socaria manual e levante de até 10 cm - bitola mista com dormente de madeira ou concreto e taxa de dormentação de 1.750 un/km</t>
  </si>
  <si>
    <t xml:space="preserve">2909385</t>
  </si>
  <si>
    <t xml:space="preserve">Nivelamento de via com socaria manual e levante de até 10 cm - bitola mista com dormente de madeira ou concreto e taxa de dormentação de 1.850 un/km</t>
  </si>
  <si>
    <t xml:space="preserve">2909383</t>
  </si>
  <si>
    <t xml:space="preserve">Nivelamento e alinhamento de via com socadora automática e levante de até 10 cm - qualquer bitola ou dormente e taxa de dormentação de 1.667 un/km</t>
  </si>
  <si>
    <t xml:space="preserve">2909384</t>
  </si>
  <si>
    <t xml:space="preserve">Nivelamento e alinhamento de via com socadora automática e levante de até 10 cm - qualquer bitola ou dormente e taxa de dormentação de 1.750 un/km</t>
  </si>
  <si>
    <t xml:space="preserve">2909148</t>
  </si>
  <si>
    <t xml:space="preserve">Regularização do lastro com reguladora de lastro</t>
  </si>
  <si>
    <t xml:space="preserve">2909389</t>
  </si>
  <si>
    <t xml:space="preserve">Regularização manual do lastro em via corrida, bitola larga, com qualquer tipo de dormente</t>
  </si>
  <si>
    <t xml:space="preserve">2909390</t>
  </si>
  <si>
    <t xml:space="preserve">Regularização manual do lastro em via corrida, bitola métrica, com qualquer tipo de dormente</t>
  </si>
  <si>
    <t xml:space="preserve">2909391</t>
  </si>
  <si>
    <t xml:space="preserve">Regularização manual do lastro em via corrida, bitola mista, com qualquer tipo de dormente</t>
  </si>
  <si>
    <t xml:space="preserve">3009336</t>
  </si>
  <si>
    <t xml:space="preserve">Alívio de tensão, com martelo de bronze, em TLS com 120 de comprimento de TR45, taxa de dormentação de 1.667 un/km, para qualquer bitola e fixação elástica</t>
  </si>
  <si>
    <t xml:space="preserve">3009337</t>
  </si>
  <si>
    <t xml:space="preserve">Alívio de tensão, com martelo de bronze, em TLS com 120 de comprimento de TR45, taxa de dormentação de 1.750 un/km, para qualquer bitola e fixação elástica</t>
  </si>
  <si>
    <t xml:space="preserve">3009340</t>
  </si>
  <si>
    <t xml:space="preserve">Alívio de tensão, com martelo de bronze, em TLS com 120 de comprimento de TR57, taxa de dormentação de 1.667 un/km, para qualquer bitola e fixação elástica</t>
  </si>
  <si>
    <t xml:space="preserve">3009341</t>
  </si>
  <si>
    <t xml:space="preserve">Alívio de tensão, com martelo de bronze, em TLS com 120 de comprimento de TR57, taxa de dormentação de 1.750 un/km, para qualquer bitola e fixação elástica</t>
  </si>
  <si>
    <t xml:space="preserve">3009344</t>
  </si>
  <si>
    <t xml:space="preserve">Alívio de tensão, com martelo de bronze, em TLS com 120 de comprimento de TR68, taxa de dormentação de 1.667 un/km, para qualquer bitola e fixação elástica</t>
  </si>
  <si>
    <t xml:space="preserve">3009345</t>
  </si>
  <si>
    <t xml:space="preserve">Alívio de tensão, com martelo de bronze, em TLS com 120 de comprimento de TR68, taxa de dormentação de 1.750 un/km, para qualquer bitola e fixação elástica</t>
  </si>
  <si>
    <t xml:space="preserve">3009348</t>
  </si>
  <si>
    <t xml:space="preserve">Alívio de tensão, com martelo de bronze, em TLS com 120 de comprimento de UIC60, taxa de dormentação de 1.667 un/km, para qualquer bitola e fixação elástica</t>
  </si>
  <si>
    <t xml:space="preserve">3009349</t>
  </si>
  <si>
    <t xml:space="preserve">Alívio de tensão, com martelo de bronze, em TLS com 120 de comprimento de UIC60, taxa de dormentação de 1.750 un/km, para qualquer bitola e fixação elástica</t>
  </si>
  <si>
    <t xml:space="preserve">3009338</t>
  </si>
  <si>
    <t xml:space="preserve">Alívio de tensão, com martelo de bronze, em TLS com 240 de comprimento de TR45, taxa de dormentação de 1.667 un/km, para qualquer bitola e fixação elástica</t>
  </si>
  <si>
    <t xml:space="preserve">3009339</t>
  </si>
  <si>
    <t xml:space="preserve">Alívio de tensão, com martelo de bronze, em TLS com 240 de comprimento de TR45, taxa de dormentação de 1.750 un/km, para qualquer bitola e fixação elástica</t>
  </si>
  <si>
    <t xml:space="preserve">3009342</t>
  </si>
  <si>
    <t xml:space="preserve">Alívio de tensão, com martelo de bronze, em TLS com 240 de comprimento de TR57, taxa de dormentação de 1.667 un/km, para qualquer bitola e fixação elástica</t>
  </si>
  <si>
    <t xml:space="preserve">3009343</t>
  </si>
  <si>
    <t xml:space="preserve">Alívio de tensão, com martelo de bronze, em TLS com 240 de comprimento de TR57, taxa de dormentação de 1.750 un/km, para qualquer bitola e fixação elástica</t>
  </si>
  <si>
    <t xml:space="preserve">3009346</t>
  </si>
  <si>
    <t xml:space="preserve">Alívio de tensão, com martelo de bronze, em TLS com 240 de comprimento de TR68, taxa de dormentação de 1.667 un/km, para qualquer bitola e fixação elástica</t>
  </si>
  <si>
    <t xml:space="preserve">3009347</t>
  </si>
  <si>
    <t xml:space="preserve">Alívio de tensão, com martelo de bronze, em TLS com 240 de comprimento de TR68, taxa de dormentação de 1.750 un/km, para qualquer bitola e fixação elástica</t>
  </si>
  <si>
    <t xml:space="preserve">3009350</t>
  </si>
  <si>
    <t xml:space="preserve">Alívio de tensão, com martelo de bronze, em TLS com 240 de comprimento de UIC60, taxa de dormentação de 1.667 un/km, para qualquer bitola e fixação elástica</t>
  </si>
  <si>
    <t xml:space="preserve">3009351</t>
  </si>
  <si>
    <t xml:space="preserve">Alívio de tensão, com martelo de bronze, em TLS com 240 de comprimento de UIC60, taxa de dormentação de 1.750 un/km, para qualquer bitola e fixação elástica</t>
  </si>
  <si>
    <t xml:space="preserve">3009080</t>
  </si>
  <si>
    <t xml:space="preserve">Colocação manual de grampo elástico Pandrol</t>
  </si>
  <si>
    <t xml:space="preserve">3009075</t>
  </si>
  <si>
    <t xml:space="preserve">Colocação manual de retensor para trilho TR45</t>
  </si>
  <si>
    <t xml:space="preserve">3009076</t>
  </si>
  <si>
    <t xml:space="preserve">Colocação manual de retensor para trilho TR57</t>
  </si>
  <si>
    <t xml:space="preserve">3009077</t>
  </si>
  <si>
    <t xml:space="preserve">Colocação manual de retensor para trilho TR68</t>
  </si>
  <si>
    <t xml:space="preserve">3009078</t>
  </si>
  <si>
    <t xml:space="preserve">Colocação manual de retensor para trilho UIC60</t>
  </si>
  <si>
    <t xml:space="preserve">3009087</t>
  </si>
  <si>
    <t xml:space="preserve">Colocação mecanizada de grampo elástico Pandrol</t>
  </si>
  <si>
    <t xml:space="preserve">3009085</t>
  </si>
  <si>
    <t xml:space="preserve">Contratrilho TR45, comprimento de 12 m, sobre dormente de madeira, taxa de dormentação de 1.750 un/km, tala de junção de 6 furos e fixação rígida - posicionamento e assentamento manual</t>
  </si>
  <si>
    <t xml:space="preserve">3009086</t>
  </si>
  <si>
    <t xml:space="preserve">Contratrilho TR57, comprimento de 12 m, sobre dormente de madeira, taxa de dormentação de 1.750 un/km, tala de junção de 6 furos e fixação rígida - posicionamento e assentamento manual</t>
  </si>
  <si>
    <t xml:space="preserve">3009089</t>
  </si>
  <si>
    <t xml:space="preserve">Contratrilho TR68, comprimento de 12 m, sobre dormente de madeira, taxa de dormentação de 1.750 un/km, tala de junção de 6 furos e fixação rígida - posicionamento e assentamento manual</t>
  </si>
  <si>
    <t xml:space="preserve">3009090</t>
  </si>
  <si>
    <t xml:space="preserve">Contratrilho UIC60, comprimento de 12 m, sobre dormente de madeira, taxa de dormentação de 1.750 un/km, tala de junção de 6 furos e fixação rígida - posicionamento e assentamento manual</t>
  </si>
  <si>
    <t xml:space="preserve">3009004</t>
  </si>
  <si>
    <t xml:space="preserve">Dormente de concreto monobloco protendido bitola larga - confecção</t>
  </si>
  <si>
    <t xml:space="preserve">3009002</t>
  </si>
  <si>
    <t xml:space="preserve">Dormente de concreto monobloco protendido bitola métrica - confecção</t>
  </si>
  <si>
    <t xml:space="preserve">3009006</t>
  </si>
  <si>
    <t xml:space="preserve">Dormente de concreto monobloco protendido bitola mista - confecção</t>
  </si>
  <si>
    <t xml:space="preserve">3009335</t>
  </si>
  <si>
    <t xml:space="preserve">Dormente de concreto monobloco protendido para AMV bitola larga ou mista - confecção</t>
  </si>
  <si>
    <t xml:space="preserve">3009334</t>
  </si>
  <si>
    <t xml:space="preserve">Dormente de concreto monobloco protendido para AMV bitola métrica - confecção</t>
  </si>
  <si>
    <t xml:space="preserve">3009280</t>
  </si>
  <si>
    <t xml:space="preserve">Dormente de concreto monobloco, bitola larga, taxa de dormentação de 1.667 un/km, fixação elástica Pandrol - posicionamento mecanizado com carregadeira</t>
  </si>
  <si>
    <t xml:space="preserve">3009281</t>
  </si>
  <si>
    <t xml:space="preserve">Dormente de concreto monobloco, bitola larga, taxa de dormentação de 1.667 un/km, fixação elástica Pandrol - posicionamento mecanizado com pórtico</t>
  </si>
  <si>
    <t xml:space="preserve">3009061</t>
  </si>
  <si>
    <t xml:space="preserve">Dormente de concreto monobloco, bitola larga, taxa de dormentação de 1.750 un/km, fixação elástica Pandrol - posicionamento mecanizado com carregadeira</t>
  </si>
  <si>
    <t xml:space="preserve">3009062</t>
  </si>
  <si>
    <t xml:space="preserve">Dormente de concreto monobloco, bitola larga, taxa de dormentação de 1.750 un/km, fixação elástica Pandrol - posicionamento mecanizado com pórtico</t>
  </si>
  <si>
    <t xml:space="preserve">3009278</t>
  </si>
  <si>
    <t xml:space="preserve">Dormente de concreto monobloco, bitola métrica, taxa de dormentação de 1.667 un/km, fixação elástica Pandrol - posicionamento mecanizado com carregadeira</t>
  </si>
  <si>
    <t xml:space="preserve">3009279</t>
  </si>
  <si>
    <t xml:space="preserve">Dormente de concreto monobloco, bitola métrica, taxa de dormentação de 1.667 un/km, fixação elástica Pandrol - posicionamento mecanizado com pórtico</t>
  </si>
  <si>
    <t xml:space="preserve">3009059</t>
  </si>
  <si>
    <t xml:space="preserve">Dormente de concreto monobloco, bitola métrica, taxa de dormentação de 1.750 un/km, fixação elástica Pandrol - posicionamento mecanizado com carregadeira</t>
  </si>
  <si>
    <t xml:space="preserve">3009060</t>
  </si>
  <si>
    <t xml:space="preserve">Dormente de concreto monobloco, bitola métrica, taxa de dormentação de 1.750 un/km, fixação elástica Pandrol - posicionamento mecanizado com pórtico</t>
  </si>
  <si>
    <t xml:space="preserve">3009282</t>
  </si>
  <si>
    <t xml:space="preserve">Dormente de concreto monobloco, bitola mista, taxa de dormentação de 1.667 un/km, fixação elástica Pandrol - posicionamento mecanizado com carregadeira</t>
  </si>
  <si>
    <t xml:space="preserve">3009283</t>
  </si>
  <si>
    <t xml:space="preserve">Dormente de concreto monobloco, bitola mista, taxa de dormentação de 1.667 un/km, fixação elástica Pandrol - posicionamento mecanizado com pórtico</t>
  </si>
  <si>
    <t xml:space="preserve">3009063</t>
  </si>
  <si>
    <t xml:space="preserve">Dormente de concreto monobloco, bitola mista, taxa de dormentação de 1.750 un/km, fixação elástica Pandrol - posicionamento mecanizado com carregadeira</t>
  </si>
  <si>
    <t xml:space="preserve">3009064</t>
  </si>
  <si>
    <t xml:space="preserve">Dormente de concreto monobloco, bitola mista, taxa de dormentação de 1.750 un/km, fixação elástica Pandrol - posicionamento mecanizado com pórtico</t>
  </si>
  <si>
    <t xml:space="preserve">3009081</t>
  </si>
  <si>
    <t xml:space="preserve">Dormente de madeira para ponte, bitola métrica ou larga, para TR45, fixação rígida - posicionamento e assentamento mecanizado</t>
  </si>
  <si>
    <t xml:space="preserve">3009082</t>
  </si>
  <si>
    <t xml:space="preserve">Dormente de madeira para ponte, bitola métrica ou larga, para TR57, fixação rígida - posicionamento e assentamento mecanizado</t>
  </si>
  <si>
    <t xml:space="preserve">3009083</t>
  </si>
  <si>
    <t xml:space="preserve">Dormente de madeira para ponte, bitola métrica ou larga, para TR68, fixação rígida - posicionamento e assentamento mecanizado</t>
  </si>
  <si>
    <t xml:space="preserve">3009084</t>
  </si>
  <si>
    <t xml:space="preserve">Dormente de madeira para ponte, bitola métrica ou larga, para UIC60, fixação rígida - posicionamento e assentamento mecanizado</t>
  </si>
  <si>
    <t xml:space="preserve">3009070</t>
  </si>
  <si>
    <t xml:space="preserve">Dormente de madeira, bitola larga ou mista - posicionamento manual</t>
  </si>
  <si>
    <t xml:space="preserve">3009285</t>
  </si>
  <si>
    <t xml:space="preserve">Dormente de madeira, bitola larga ou mista, taxa de dormentação de 1.667 un/km - posicionamento mecanizado com carregadeira</t>
  </si>
  <si>
    <t xml:space="preserve">3009072</t>
  </si>
  <si>
    <t xml:space="preserve">Dormente de madeira, bitola larga ou mista, taxa de dormentação de 1.750 un/km - posicionamento mecanizado com carregadeira</t>
  </si>
  <si>
    <t xml:space="preserve">3009069</t>
  </si>
  <si>
    <t xml:space="preserve">Dormente de madeira, bitola métrica - posicionamento manual</t>
  </si>
  <si>
    <t xml:space="preserve">3009284</t>
  </si>
  <si>
    <t xml:space="preserve">Dormente de madeira, bitola métrica, taxa de dormentação de 1.667 un/km - posicionamento mecanizado com carregadeira</t>
  </si>
  <si>
    <t xml:space="preserve">3009071</t>
  </si>
  <si>
    <t xml:space="preserve">Dormente de madeira, bitola métrica, taxa de dormentação de 1.750 un/km - posicionamento mecanizado com carregadeira</t>
  </si>
  <si>
    <t xml:space="preserve">3009091</t>
  </si>
  <si>
    <t xml:space="preserve">Lançamento de lastro, 10 cm de altura, primeiro levante, descarga de pedra britada de caminhões</t>
  </si>
  <si>
    <t xml:space="preserve">3009058</t>
  </si>
  <si>
    <t xml:space="preserve">Lubrificador de trilhos e de flanges de rodas</t>
  </si>
  <si>
    <t xml:space="preserve">3009229</t>
  </si>
  <si>
    <t xml:space="preserve">Posicionamento mecanizado de trilhos</t>
  </si>
  <si>
    <t xml:space="preserve">3009132</t>
  </si>
  <si>
    <t xml:space="preserve">Pré-alinhamento manual da grade com dormente de madeira</t>
  </si>
  <si>
    <t xml:space="preserve">3009133</t>
  </si>
  <si>
    <t xml:space="preserve">Pré-alinhamento mecanizado da grade</t>
  </si>
  <si>
    <t xml:space="preserve">3009321</t>
  </si>
  <si>
    <t xml:space="preserve">Solda aluminotérmica para TR45 com cadinho descartável, executada no campo, para formação de trilho longo soldado (TLS)</t>
  </si>
  <si>
    <t xml:space="preserve">3009322</t>
  </si>
  <si>
    <t xml:space="preserve">Solda aluminotérmica para TR57 com cadinho descartável, executada no campo, para formação de trilho longo soldado (TLS)</t>
  </si>
  <si>
    <t xml:space="preserve">3009323</t>
  </si>
  <si>
    <t xml:space="preserve">Solda aluminotérmica para TR68 com cadinho descartável, executada no campo, para formação de trilho longo soldado (TLS)</t>
  </si>
  <si>
    <t xml:space="preserve">3009324</t>
  </si>
  <si>
    <t xml:space="preserve">Solda aluminotérmica para UIC60 com cadinho descartável, executada no campo, para formação de trilho longo soldado (TLS)</t>
  </si>
  <si>
    <t xml:space="preserve">3009096</t>
  </si>
  <si>
    <t xml:space="preserve">Solda elétrica por caldeamento para qualquer perfil de trilho, comprimento de 12 m, em estaleiro para formação de trilho longo soldado</t>
  </si>
  <si>
    <t xml:space="preserve">3009330</t>
  </si>
  <si>
    <t xml:space="preserve">Solda elétrica por caldeamento para trilho TR45, comprimento de até 24 m, em via com dormente de concreto para formação de barra ou trilho longo soldado</t>
  </si>
  <si>
    <t xml:space="preserve">3009326</t>
  </si>
  <si>
    <t xml:space="preserve">Solda elétrica por caldeamento para trilho TR45, comprimento de até 24 m, em via com dormente de madeira para formação de barra ou trilho longo soldado</t>
  </si>
  <si>
    <t xml:space="preserve">3009234</t>
  </si>
  <si>
    <t xml:space="preserve">Trilho TR45, comprimento de 12 m, sobre dormente de concreto, bitola métrica ou larga, taxa de dormentação de 1.667 un/km, tala de junção de 6 furos e fixação elástica Pandrol - posicionamento e assentamento manual</t>
  </si>
  <si>
    <t xml:space="preserve">3009022</t>
  </si>
  <si>
    <t xml:space="preserve">Trilho TR45, comprimento de 12 m, sobre dormente de concreto, bitola métrica ou larga, taxa de dormentação de 1.750 un/km, tala de junção de 6 furos e fixação elástica Pandrol - posicionamento e assentamento manual</t>
  </si>
  <si>
    <t xml:space="preserve">3009230</t>
  </si>
  <si>
    <t xml:space="preserve">Trilho TR45, comprimento de 12 m, sobre dormente de concreto, bitola mista, taxa de dormentação de 1.667 un/km, tala de junção de 6 furos e fixação elástica Pandrol - posicionamento e assentamento manual</t>
  </si>
  <si>
    <t xml:space="preserve">3009018</t>
  </si>
  <si>
    <t xml:space="preserve">Trilho TR45, comprimento de 12 m, sobre dormente de concreto, bitola mista, taxa de dormentação de 1.750 un/km, tala de junção de 6 furos e fixação elástica Pandrol - posicionamento e assentamento manual</t>
  </si>
  <si>
    <t xml:space="preserve">3009288</t>
  </si>
  <si>
    <t xml:space="preserve">Trilho TR45, comprimento de 12 m, sobre dormente de madeira, bitola métrica ou larga, taxa de dormentação de 1.667 un/km, tala de junção de 6 furos e fixação rígida - posicionamento e assentamento manual</t>
  </si>
  <si>
    <t xml:space="preserve">3009013</t>
  </si>
  <si>
    <t xml:space="preserve">Trilho TR45, comprimento de 12 m, sobre dormente de madeira, bitola métrica ou larga, taxa de dormentação de 1.750 un/km, tala de junção de 6 furos e fixação rígida - posicionamento e assentamento manual</t>
  </si>
  <si>
    <t xml:space="preserve">3009292</t>
  </si>
  <si>
    <t xml:space="preserve">Trilho TR45, comprimento de 12 m, sobre dormente de madeira, bitola mista, taxa de dormentação de 1.667 un/km, tala de junção de 6 furos e fixação rígida - posicionamento e assentamento manual</t>
  </si>
  <si>
    <t xml:space="preserve">3009225</t>
  </si>
  <si>
    <t xml:space="preserve">Trilho TR45, comprimento de 12 m, sobre dormente de madeira, bitola mista, taxa de dormentação de 1.750 un/km, tala de junção de 6 furos e fixação rígida - posicionamento e assentamento manual</t>
  </si>
  <si>
    <t xml:space="preserve">3009100</t>
  </si>
  <si>
    <t xml:space="preserve">Trilho TR45, comprimento de 120 m (TLS), formado por trilhos curtos de 12 m soldados por caldeamento - confecção em estaleiro</t>
  </si>
  <si>
    <t xml:space="preserve">3009238</t>
  </si>
  <si>
    <t xml:space="preserve">Trilho TR45, comprimento de 120 m (TLS), sobre dormente de concreto, bitola métrica ou larga, taxa de dormentação de 1.667 un/km, tala de junção de 6 furos e fixação elástica Pandrol - posicionamento e assentamento mecanizado</t>
  </si>
  <si>
    <t xml:space="preserve">3009304</t>
  </si>
  <si>
    <t xml:space="preserve">Trilho TR45, comprimento de 120 m (TLS), sobre dormente de concreto, bitola mista, taxa de dormentação de 1.667 un/km, tala de junção de 6 furos e fixação elástica Pandrol - posicionamento e assentamento mecanizado</t>
  </si>
  <si>
    <t xml:space="preserve">3009030</t>
  </si>
  <si>
    <t xml:space="preserve">Trilho TR45, comprimento de 120 m (TLS), sobre dormente de concreto, bitola mista, taxa de dormentação de 1.750 un/km, tala de junção de 6 furos e fixação elástica Pandrol - posicionamento e assentamento mecanizado</t>
  </si>
  <si>
    <t xml:space="preserve">3009254</t>
  </si>
  <si>
    <t xml:space="preserve">Trilho TR45, comprimento de 120 m (TLS), sobre dormente de madeira, bitola métrica ou larga, taxa de dormentação de 1.667 un/km, tala de junção de 6 furos e fixação elástica Pandrol - posicionamento e assentamento mecanizado</t>
  </si>
  <si>
    <t xml:space="preserve">3009262</t>
  </si>
  <si>
    <t xml:space="preserve">Trilho TR45, comprimento de 120 m (TLS), sobre dormente de madeira, bitola métrica ou larga, taxa de dormentação de 1.667 un/km, tala de junção de 6 furos e fixação rígida - posicionamento e assentamento mecanizado</t>
  </si>
  <si>
    <t xml:space="preserve">3009034</t>
  </si>
  <si>
    <t xml:space="preserve">Trilho TR45, comprimento de 120 m (TLS), sobre dormente de madeira, bitola métrica ou larga, taxa de dormentação de 1.750 un/km, tala de junção de 6 furos e fixação elástica Pandrol - posicionamento e assentamento mecanizado</t>
  </si>
  <si>
    <t xml:space="preserve">3009042</t>
  </si>
  <si>
    <t xml:space="preserve">Trilho TR45, comprimento de 120 m (TLS), sobre dormente de madeira, bitola métrica ou larga, taxa de dormentação de 1.750 un/km, tala de junção de 6 furos e fixação rígida - posicionamento e assentamento mecanizado</t>
  </si>
  <si>
    <t xml:space="preserve">3009270</t>
  </si>
  <si>
    <t xml:space="preserve">Trilho TR45, comprimento de 120 m (TLS), sobre dormente de madeira, bitola mista, taxa de dormentação de 1.667 un/km, tala de junção de 6 furos e fixação elástica Pandrol - posicionamento e assentamento mecanizado</t>
  </si>
  <si>
    <t xml:space="preserve">3009050</t>
  </si>
  <si>
    <t xml:space="preserve">Trilho TR45, comprimento de 120 m (TLS), sobre dormente de madeira, bitola mista, taxa de dormentação de 1.750 un/km, tala de junção de 6 furos e fixação elástica Pandrol - posicionamento e assentamento mecanizado</t>
  </si>
  <si>
    <t xml:space="preserve">3009101</t>
  </si>
  <si>
    <t xml:space="preserve">Trilho TR45, comprimento de 240 m (TLS), formado por trilhos curtos de 12 m soldados por caldeamento - confecção em estaleiro</t>
  </si>
  <si>
    <t xml:space="preserve">3009246</t>
  </si>
  <si>
    <t xml:space="preserve">Trilho TR45, comprimento de 240 m (TLS), sobre dormente de concreto, bitola métrica ou larga, taxa de dormentação de 1.667 un/km, tala de junção de 6 furos e fixação elástica Pandrol - posicionamento e assentamento mecanizado</t>
  </si>
  <si>
    <t xml:space="preserve">3009208</t>
  </si>
  <si>
    <t xml:space="preserve">Trilho TR45, comprimento de 240 m (TLS), sobre dormente de concreto, bitola métrica ou larga, taxa de dormentação de 1.750 un/km, tala de junção de 6 furos e fixação elástica Pandrol - posicionamento e assentamento mecanizado</t>
  </si>
  <si>
    <t xml:space="preserve">3009308</t>
  </si>
  <si>
    <t xml:space="preserve">Trilho TR45, comprimento de 240 m (TLS), sobre dormente de concreto, bitola mista, taxa de dormentação de 1.667 un/km, tala de junção de 6 furos e fixação elástica Pandrol - posicionamento e assentamento mecanizado</t>
  </si>
  <si>
    <t xml:space="preserve">3009212</t>
  </si>
  <si>
    <t xml:space="preserve">Trilho TR45, comprimento de 240 m (TLS), sobre dormente de concreto, bitola mista, taxa de dormentação de 1.750 un/km, tala de junção de 6 furos e fixação elástica Pandrol - posicionamento e assentamento mecanizado</t>
  </si>
  <si>
    <t xml:space="preserve">3009258</t>
  </si>
  <si>
    <t xml:space="preserve">Trilho TR45, comprimento de 240 m (TLS), sobre dormente de madeira, bitola métrica ou larga, taxa de dormentação de 1.667 un/km, tala de junção de 6 furos e fixação elástica Pandrol - posicionamento e assentamento mecanizado</t>
  </si>
  <si>
    <t xml:space="preserve">3009266</t>
  </si>
  <si>
    <t xml:space="preserve">Trilho TR45, comprimento de 240 m (TLS), sobre dormente de madeira, bitola métrica ou larga, taxa de dormentação de 1.667 un/km, tala de junção de 6 furos e fixação rígida - posicionamento e assentamento mecanizado</t>
  </si>
  <si>
    <t xml:space="preserve">3009038</t>
  </si>
  <si>
    <t xml:space="preserve">Trilho TR45, comprimento de 240 m (TLS), sobre dormente de madeira, bitola métrica ou larga, taxa de dormentação de 1.750 un/km, tala de junção de 6 furos e fixação elástica Pandrol - posicionamento e assentamento mecanizado</t>
  </si>
  <si>
    <t xml:space="preserve">3009046</t>
  </si>
  <si>
    <t xml:space="preserve">Trilho TR45, comprimento de 240 m (TLS), sobre dormente de madeira, bitola métrica ou larga, taxa de dormentação de 1.750 un/km, tala de junção de 6 furos e fixação rígida - posicionamento e assentamento mecanizado</t>
  </si>
  <si>
    <t xml:space="preserve">3009274</t>
  </si>
  <si>
    <t xml:space="preserve">Trilho TR45, comprimento de 240 m (TLS), sobre dormente de madeira, bitola mista, taxa de dormentação de 1.667 un/km, tala de junção de 6 furos e fixação elástica Pandrol - posicionamento e assentamento mecanizado</t>
  </si>
  <si>
    <t xml:space="preserve">3009054</t>
  </si>
  <si>
    <t xml:space="preserve">Trilho TR45, comprimento de 240 m (TLS), sobre dormente de madeira, bitola mista, taxa de dormentação de 1.750 un/km, tala de junção de 6 furos e fixação elástica Pandrol - posicionamento e assentamento mecanizado</t>
  </si>
  <si>
    <t xml:space="preserve">3009235</t>
  </si>
  <si>
    <t xml:space="preserve">Trilho TR57, comprimento de 12 m, sobre dormente de concreto, bitola métrica ou larga, taxa de dormentação de 1.667 un/km, tala de junção de 6 furos e fixação elástica Pandrol - posicionamento e assentamento manual</t>
  </si>
  <si>
    <t xml:space="preserve">3009023</t>
  </si>
  <si>
    <t xml:space="preserve">Trilho TR57, comprimento de 12 m, sobre dormente de concreto, bitola métrica ou larga, taxa de dormentação de 1.750 un/km, tala de junção de 6 furos e fixação elástica Pandrol - posicionamento e assentamento manual</t>
  </si>
  <si>
    <t xml:space="preserve">3009231</t>
  </si>
  <si>
    <t xml:space="preserve">Trilho TR57, comprimento de 12 m, sobre dormente de concreto, bitola mista, taxa de dormentação de 1.667 un/km, tala de junção de 6 furos e fixação elástica Pandrol - posicionamento e assentamento manual</t>
  </si>
  <si>
    <t xml:space="preserve">3009019</t>
  </si>
  <si>
    <t xml:space="preserve">Trilho TR57, comprimento de 12 m, sobre dormente de concreto, bitola mista, taxa de dormentação de 1.750 un/km, tala de junção de 6 furos e fixação elástica Pandrol - posicionamento e assentamento manual</t>
  </si>
  <si>
    <t xml:space="preserve">3009289</t>
  </si>
  <si>
    <t xml:space="preserve">Trilho TR57, comprimento de 12 m, sobre dormente de madeira, bitola métrica ou larga, taxa de dormentação de 1.667 un/km, tala de junção de 6 furos e fixação rígida - posicionamento e assentamento manual</t>
  </si>
  <si>
    <t xml:space="preserve">3009014</t>
  </si>
  <si>
    <t xml:space="preserve">Trilho TR57, comprimento de 12 m, sobre dormente de madeira, bitola métrica ou larga, taxa de dormentação de 1.750 un/km, tala de junção de 6 furos e fixação rígida - posicionamento e assentamento manual</t>
  </si>
  <si>
    <t xml:space="preserve">3009293</t>
  </si>
  <si>
    <t xml:space="preserve">Trilho TR57, comprimento de 12 m, sobre dormente de madeira, bitola mista, taxa de dormentação de 1.667 un/km, tala de junção de 6 furos e fixação rígida - posicionamento e assentamento manual</t>
  </si>
  <si>
    <t xml:space="preserve">3009226</t>
  </si>
  <si>
    <t xml:space="preserve">Trilho TR57, comprimento de 12 m, sobre dormente de madeira, bitola mista, taxa de dormentação de 1.750 un/km, tala de junção de 6 furos e fixação rígida - posicionamento e assentamento manual</t>
  </si>
  <si>
    <t xml:space="preserve">3009102</t>
  </si>
  <si>
    <t xml:space="preserve">Trilho TR57, comprimento de 120 m (TLS), formado por trilhos curtos de 12 m soldados por caldeamento - confecção em estaleiro</t>
  </si>
  <si>
    <t xml:space="preserve">3009297</t>
  </si>
  <si>
    <t xml:space="preserve">Trilho TR57, comprimento de 120 m (TLS), sobre dormente de concreto, bitola métrica ou larga, taxa de dormentação de 1.667 un/km, tala de junção de 6 furos e fixação elástica Pandrol - posicionamento e assentamento mecanizado</t>
  </si>
  <si>
    <t xml:space="preserve">3009027</t>
  </si>
  <si>
    <t xml:space="preserve">Trilho TR57, comprimento de 120 m (TLS), sobre dormente de concreto, bitola métrica ou larga, taxa de dormentação de 1.750 un/km, tala de junção de 6 furos e fixação elástica Pandrol - posicionamento e assentamento mecanizado</t>
  </si>
  <si>
    <t xml:space="preserve">3009305</t>
  </si>
  <si>
    <t xml:space="preserve">Trilho TR57, comprimento de 120 m (TLS), sobre dormente de concreto, bitola mista, taxa de dormentação de 1.667 un/km, tala de junção de 6 furos e fixação elástica Pandrol - posicionamento e assentamento mecanizado</t>
  </si>
  <si>
    <t xml:space="preserve">3009031</t>
  </si>
  <si>
    <t xml:space="preserve">Trilho TR57, comprimento de 120 m (TLS), sobre dormente de concreto, bitola mista, taxa de dormentação de 1.750 un/km, tala de junção de 6 furos e fixação elástica Pandrol - posicionamento e assentamento mecanizado</t>
  </si>
  <si>
    <t xml:space="preserve">3009255</t>
  </si>
  <si>
    <t xml:space="preserve">Trilho TR57, comprimento de 120 m (TLS), sobre dormente de madeira, bitola métrica ou larga, taxa de dormentação de 1.667 un/km, tala de junção de 6 furos e fixação elástica Pandrol - posicionamento e assentamento mecanizado</t>
  </si>
  <si>
    <t xml:space="preserve">3009263</t>
  </si>
  <si>
    <t xml:space="preserve">Trilho TR57, comprimento de 120 m (TLS), sobre dormente de madeira, bitola métrica ou larga, taxa de dormentação de 1.667 un/km, tala de junção de 6 furos e fixação rígida - posicionamento e assentamento mecanizado</t>
  </si>
  <si>
    <t xml:space="preserve">3009035</t>
  </si>
  <si>
    <t xml:space="preserve">Trilho TR57, comprimento de 120 m (TLS), sobre dormente de madeira, bitola métrica ou larga, taxa de dormentação de 1.750 un/km, tala de junção de 6 furos e fixação elástica Pandrol - posicionamento e assentamento mecanizado</t>
  </si>
  <si>
    <t xml:space="preserve">3009043</t>
  </si>
  <si>
    <t xml:space="preserve">Trilho TR57, comprimento de 120 m (TLS), sobre dormente de madeira, bitola métrica ou larga, taxa de dormentação de 1.750 un/km, tala de junção de 6 furos e fixação rígida - posicionamento e assentamento mecanizado</t>
  </si>
  <si>
    <t xml:space="preserve">3009271</t>
  </si>
  <si>
    <t xml:space="preserve">Trilho TR57, comprimento de 120 m (TLS), sobre dormente de madeira, bitola mista, taxa de dormentação de 1.667 un/km, tala de junção de 6 furos e fixação elástica Pandrol - posicionamento e assentamento mecanizado</t>
  </si>
  <si>
    <t xml:space="preserve">3009051</t>
  </si>
  <si>
    <t xml:space="preserve">Trilho TR57, comprimento de 120 m (TLS), sobre dormente de madeira, bitola mista, taxa de dormentação de 1.750 un/km, tala de junção de 6 furos e fixação elástica Pandrol - posicionamento e assentamento mecanizado</t>
  </si>
  <si>
    <t xml:space="preserve">3009103</t>
  </si>
  <si>
    <t xml:space="preserve">Trilho TR57, comprimento de 240 m (TLS), formado por trilhos curtos de 12 m soldados por caldeamento - confecção em estaleiro</t>
  </si>
  <si>
    <t xml:space="preserve">3009247</t>
  </si>
  <si>
    <t xml:space="preserve">Trilho TR57, comprimento de 240 m (TLS), sobre dormente de concreto, bitola métrica ou larga, taxa de dormentação de 1.667 un/km, tala de junção de 6 furos e fixação elástica Pandrol - posicionamento e assentamento mecanizado</t>
  </si>
  <si>
    <t xml:space="preserve">3009209</t>
  </si>
  <si>
    <t xml:space="preserve">Trilho TR57, comprimento de 240 m (TLS), sobre dormente de concreto, bitola métrica ou larga, taxa de dormentação de 1.750 un/km, tala de junção de 6 furos e fixação elástica Pandrol - posicionamento e assentamento mecanizado</t>
  </si>
  <si>
    <t xml:space="preserve">3009309</t>
  </si>
  <si>
    <t xml:space="preserve">Trilho TR57, comprimento de 240 m (TLS), sobre dormente de concreto, bitola mista, taxa de dormentação de 1.667 un/km, tala de junção de 6 furos e fixação elástica Pandrol - posicionamento e assentamento mecanizado</t>
  </si>
  <si>
    <t xml:space="preserve">3009213</t>
  </si>
  <si>
    <t xml:space="preserve">Trilho TR57, comprimento de 240 m (TLS), sobre dormente de concreto, bitola mista, taxa de dormentação de 1.750 un/km, tala de junção de 6 furos e fixação elástica Pandrol - posicionamento e assentamento mecanizado</t>
  </si>
  <si>
    <t xml:space="preserve">3009259</t>
  </si>
  <si>
    <t xml:space="preserve">Trilho TR57, comprimento de 240 m (TLS), sobre dormente de madeira, bitola métrica ou larga, taxa de dormentação de 1.667 un/km, tala de junção de 6 furos e fixação elástica Pandrol - posicionamento e assentamento mecanizado</t>
  </si>
  <si>
    <t xml:space="preserve">3009267</t>
  </si>
  <si>
    <t xml:space="preserve">Trilho TR57, comprimento de 240 m (TLS), sobre dormente de madeira, bitola métrica ou larga, taxa de dormentação de 1.667 un/km, tala de junção de 6 furos e fixação rígida - posicionamento e assentamento mecanizado</t>
  </si>
  <si>
    <t xml:space="preserve">3009039</t>
  </si>
  <si>
    <t xml:space="preserve">Trilho TR57, comprimento de 240 m (TLS), sobre dormente de madeira, bitola métrica ou larga, taxa de dormentação de 1.750 un/km, tala de junção de 6 furos e fixação elástica Pandrol - posicionamento e assentamento mecanizado</t>
  </si>
  <si>
    <t xml:space="preserve">3009047</t>
  </si>
  <si>
    <t xml:space="preserve">Trilho TR57, comprimento de 240 m (TLS), sobre dormente de madeira, bitola métrica ou larga, taxa de dormentação de 1.750 un/km, tala de junção de 6 furos e fixação rígida - posicionamento e assentamento mecanizado</t>
  </si>
  <si>
    <t xml:space="preserve">3009275</t>
  </si>
  <si>
    <t xml:space="preserve">Trilho TR57, comprimento de 240 m (TLS), sobre dormente de madeira, bitola mista, taxa de dormentação de 1.667 un/km, tala de junção de 6 furos e fixação elástica Pandrol - posicionamento e assentamento mecanizado</t>
  </si>
  <si>
    <t xml:space="preserve">3009055</t>
  </si>
  <si>
    <t xml:space="preserve">Trilho TR57, comprimento de 240 m (TLS), sobre dormente de madeira, bitola mista, taxa de dormentação de 1.750 un/km, tala de junção de 6 furos e fixação elástica Pandrol - posicionamento e assentamento mecanizado</t>
  </si>
  <si>
    <t xml:space="preserve">3009236</t>
  </si>
  <si>
    <t xml:space="preserve">Trilho TR68, comprimento de 12 m, sobre dormente de concreto, bitola métrica ou larga, taxa de dormentação de 1.667 un/km, tala de junção de 6 furos e fixação elástica Pandrol - posicionamento e assentamento manual</t>
  </si>
  <si>
    <t xml:space="preserve">3009024</t>
  </si>
  <si>
    <t xml:space="preserve">Trilho TR68, comprimento de 12 m, sobre dormente de concreto, bitola métrica ou larga, taxa de dormentação de 1.750 un/km, tala de junção de 6 furos e fixação elástica Pandrol - posicionamento e assentamento manual</t>
  </si>
  <si>
    <t xml:space="preserve">3009232</t>
  </si>
  <si>
    <t xml:space="preserve">Trilho TR68, comprimento de 12 m, sobre dormente de concreto, bitola mista, taxa de dormentação de 1.667 un/km, tala de junção de 6 furos e fixação elástica Pandrol - posicionamento e assentamento manual</t>
  </si>
  <si>
    <t xml:space="preserve">3009020</t>
  </si>
  <si>
    <t xml:space="preserve">Trilho TR68, comprimento de 12 m, sobre dormente de concreto, bitola mista, taxa de dormentação de 1.750 un/km, tala de junção de 6 furos e fixação elástica Pandrol - posicionamento e assentamento manual</t>
  </si>
  <si>
    <t xml:space="preserve">3009290</t>
  </si>
  <si>
    <t xml:space="preserve">Trilho TR68, comprimento de 12 m, sobre dormente de madeira, bitola métrica ou larga, taxa de dormentação de 1.667 un/km, tala de junção de 6 furos e fixação rígida - posicionamento e assentamento manual</t>
  </si>
  <si>
    <t xml:space="preserve">3009015</t>
  </si>
  <si>
    <t xml:space="preserve">Trilho TR68, comprimento de 12 m, sobre dormente de madeira, bitola métrica ou larga, taxa de dormentação de 1.750 un/km, tala de junção de 6 furos e fixação rígida - posicionamento e assentamento manual</t>
  </si>
  <si>
    <t xml:space="preserve">3009294</t>
  </si>
  <si>
    <t xml:space="preserve">Trilho TR68, comprimento de 12 m, sobre dormente de madeira, bitola mista, taxa de dormentação de 1.667 un/km, tala de junção de 6 furos e fixação rígida - posicionamento e assentamento manual</t>
  </si>
  <si>
    <t xml:space="preserve">3009227</t>
  </si>
  <si>
    <t xml:space="preserve">Trilho TR68, comprimento de 12 m, sobre dormente de madeira, bitola mista, taxa de dormentação de 1.750 un/km, tala de junção de 6 furos e fixação rígida - posicionamento e assentamento manual</t>
  </si>
  <si>
    <t xml:space="preserve">3009104</t>
  </si>
  <si>
    <t xml:space="preserve">Trilho TR68, comprimento de 120 m (TLS), formado por trilhos curtos de 12 m soldados por caldeamento - confecção em estaleiro</t>
  </si>
  <si>
    <t xml:space="preserve">3009240</t>
  </si>
  <si>
    <t xml:space="preserve">Trilho TR68, comprimento de 120 m (TLS), sobre dormente de concreto, bitola métrica ou larga, taxa de dormentação de 1.667 un/km, tala de junção de 6 furos e fixação elástica Pandrol - posicionamento e assentamento mecanizado</t>
  </si>
  <si>
    <t xml:space="preserve">3009028</t>
  </si>
  <si>
    <t xml:space="preserve">Trilho TR68, comprimento de 120 m (TLS), sobre dormente de concreto, bitola métrica ou larga, taxa de dormentação de 1.750 un/km, tala de junção de 6 furos e fixação elástica Pandrol - posicionamento e assentamento mecanizado</t>
  </si>
  <si>
    <t xml:space="preserve">3009306</t>
  </si>
  <si>
    <t xml:space="preserve">Trilho TR68, comprimento de 120 m (TLS), sobre dormente de concreto, bitola mista, taxa de dormentação de 1.667 un/km, tala de junção de 6 furos e fixação elástica Pandrol - posicionamento e assentamento mecanizado</t>
  </si>
  <si>
    <t xml:space="preserve">3009032</t>
  </si>
  <si>
    <t xml:space="preserve">Trilho TR68, comprimento de 120 m (TLS), sobre dormente de concreto, bitola mista, taxa de dormentação de 1.750 un/km, tala de junção de 6 furos e fixação elástica Pandrol - posicionamento e assentamento mecanizado</t>
  </si>
  <si>
    <t xml:space="preserve">3009256</t>
  </si>
  <si>
    <t xml:space="preserve">Trilho TR68, comprimento de 120 m (TLS), sobre dormente de madeira, bitola métrica ou larga, taxa de dormentação de 1.667 un/km, tala de junção de 6 furos e fixação elástica Pandrol - posicionamento e assentamento mecanizado</t>
  </si>
  <si>
    <t xml:space="preserve">3009264</t>
  </si>
  <si>
    <t xml:space="preserve">Trilho TR68, comprimento de 120 m (TLS), sobre dormente de madeira, bitola métrica ou larga, taxa de dormentação de 1.667 un/km, tala de junção de 6 furos e fixação rígida - posicionamento e assentamento mecanizado</t>
  </si>
  <si>
    <t xml:space="preserve">3009036</t>
  </si>
  <si>
    <t xml:space="preserve">Trilho TR68, comprimento de 120 m (TLS), sobre dormente de madeira, bitola métrica ou larga, taxa de dormentação de 1.750 un/km, tala de junção de 6 furos e fixação elástica Pandrol - posicionamento e assentamento mecanizado</t>
  </si>
  <si>
    <t xml:space="preserve">3009044</t>
  </si>
  <si>
    <t xml:space="preserve">Trilho TR68, comprimento de 120 m (TLS), sobre dormente de madeira, bitola métrica ou larga, taxa de dormentação de 1.750 un/km, tala de junção de 6 furos e fixação rígida - posicionamento e assentamento mecanizado</t>
  </si>
  <si>
    <t xml:space="preserve">3009272</t>
  </si>
  <si>
    <t xml:space="preserve">Trilho TR68, comprimento de 120 m (TLS), sobre dormente de madeira, bitola mista, taxa de dormentação de 1.667 un/km, tala de junção de 6 furos e fixação elástica Pandrol - posicionamento e assentamento mecanizado</t>
  </si>
  <si>
    <t xml:space="preserve">3009052</t>
  </si>
  <si>
    <t xml:space="preserve">Trilho TR68, comprimento de 120 m (TLS), sobre dormente de madeira, bitola mista, taxa de dormentação de 1.750 un/km, tala de junção de 6 furos e fixação elástica Pandrol - posicionamento e assentamento mecanizado</t>
  </si>
  <si>
    <t xml:space="preserve">3009105</t>
  </si>
  <si>
    <t xml:space="preserve">Trilho TR68, comprimento de 240 m (TLS), formado por trilhos curtos de 12 m soldados por caldeamento - confecção em estaleiro</t>
  </si>
  <si>
    <t xml:space="preserve">3009248</t>
  </si>
  <si>
    <t xml:space="preserve">Trilho TR68, comprimento de 240 m (TLS), sobre dormente de concreto, bitola métrica ou larga, taxa de dormentação de 1.667 un/km, tala de junção de 6 furos e fixação elástica Pandrol - posicionamento e assentamento mecanizado</t>
  </si>
  <si>
    <t xml:space="preserve">3009210</t>
  </si>
  <si>
    <t xml:space="preserve">Trilho TR68, comprimento de 240 m (TLS), sobre dormente de concreto, bitola métrica ou larga, taxa de dormentação de 1.750 un/km, tala de junção de 6 furos e fixação elástica Pandrol - posicionamento e assentamento mecanizado</t>
  </si>
  <si>
    <t xml:space="preserve">3009310</t>
  </si>
  <si>
    <t xml:space="preserve">Trilho TR68, comprimento de 240 m (TLS), sobre dormente de concreto, bitola mista, taxa de dormentação de 1.667 un/km, tala de junção de 6 furos e fixação elástica Pandrol - posicionamento e assentamento mecanizado</t>
  </si>
  <si>
    <t xml:space="preserve">3009214</t>
  </si>
  <si>
    <t xml:space="preserve">Trilho TR68, comprimento de 240 m (TLS), sobre dormente de concreto, bitola mista, taxa de dormentação de 1.750 un/km, tala de junção de 6 furos e fixação elástica Pandrol - posicionamento e assentamento mecanizado</t>
  </si>
  <si>
    <t xml:space="preserve">3009260</t>
  </si>
  <si>
    <t xml:space="preserve">Trilho TR68, comprimento de 240 m (TLS), sobre dormente de madeira, bitola métrica ou larga, taxa de dormentação de 1.667 un/km, tala de junção de 6 furos e fixação elástica Pandrol - posicionamento e assentamento mecanizado</t>
  </si>
  <si>
    <t xml:space="preserve">3009268</t>
  </si>
  <si>
    <t xml:space="preserve">Trilho TR68, comprimento de 240 m (TLS), sobre dormente de madeira, bitola métrica ou larga, taxa de dormentação de 1.667 un/km, tala de junção de 6 furos e fixação rígida - posicionamento e assentamento mecanizado</t>
  </si>
  <si>
    <t xml:space="preserve">3009040</t>
  </si>
  <si>
    <t xml:space="preserve">Trilho TR68, comprimento de 240 m (TLS), sobre dormente de madeira, bitola métrica ou larga, taxa de dormentação de 1.750 un/km, tala de junção de 6 furos e fixação elástica Pandrol - posicionamento e assentamento mecanizado</t>
  </si>
  <si>
    <t xml:space="preserve">3009048</t>
  </si>
  <si>
    <t xml:space="preserve">Trilho TR68, comprimento de 240 m (TLS), sobre dormente de madeira, bitola métrica ou larga, taxa de dormentação de 1.750 un/km, tala de junção de 6 furos e fixação rígida - posicionamento e assentamento mecanizado</t>
  </si>
  <si>
    <t xml:space="preserve">3009276</t>
  </si>
  <si>
    <t xml:space="preserve">Trilho TR68, comprimento de 240 m (TLS), sobre dormente de madeira, bitola mista, taxa de dormentação de 1.667 un/km, tala de junção de 6 furos e fixação elástica Pandrol - posicionamento e assentamento mecanizado</t>
  </si>
  <si>
    <t xml:space="preserve">3009056</t>
  </si>
  <si>
    <t xml:space="preserve">Trilho TR68, comprimento de 240 m (TLS), sobre dormente de madeira, bitola mista, taxa de dormentação de 1.750 un/km, tala de junção de 6 furos e fixação elástica Pandrol - posicionamento e assentamento mecanizado</t>
  </si>
  <si>
    <t xml:space="preserve">3009237</t>
  </si>
  <si>
    <t xml:space="preserve">Trilho UIC60, comprimento de 12 m, sobre dormente de concreto, bitola métrica ou larga, taxa de dormentação de 1.667 un/km, tala de junção de 6 furos e fixação elástica Pandrol - posicionamento e assentamento manual</t>
  </si>
  <si>
    <t xml:space="preserve">3009025</t>
  </si>
  <si>
    <t xml:space="preserve">Trilho UIC60, comprimento de 12 m, sobre dormente de concreto, bitola métrica ou larga, taxa de dormentação de 1.750 un/km, tala de junção de 6 furos e fixação elástica Pandrol - posicionamento e assentamento manual</t>
  </si>
  <si>
    <t xml:space="preserve">3009319</t>
  </si>
  <si>
    <t xml:space="preserve">Trilho UIC60, comprimento de 12 m, sobre dormente de concreto, bitola mista, taxa de dormentação de 1.667 un/km, tala de junção de 6 furos e fixação elástica Pandrol - posicionamento e assentamento manual</t>
  </si>
  <si>
    <t xml:space="preserve">3009021</t>
  </si>
  <si>
    <t xml:space="preserve">Trilho UIC60, comprimento de 12 m, sobre dormente de concreto, bitola mista, taxa de dormentação de 1.750 un/km, tala de junção de 6 furos e fixação elástica Pandrol - posicionamento e assentamento manual</t>
  </si>
  <si>
    <t xml:space="preserve">3009291</t>
  </si>
  <si>
    <t xml:space="preserve">Trilho UIC60, comprimento de 12 m, sobre dormente de madeira, bitola métrica ou larga, taxa de dormentação de 1.667 un/km, tala de junção de 6 furos e fixação rígida - posicionamento e assentamento manual</t>
  </si>
  <si>
    <t xml:space="preserve">3009016</t>
  </si>
  <si>
    <t xml:space="preserve">Trilho UIC60, comprimento de 12 m, sobre dormente de madeira, bitola métrica ou larga, taxa de dormentação de 1.750 un/km, tala de junção de 6 furos e fixação rígida - posicionamento e assentamento manual</t>
  </si>
  <si>
    <t xml:space="preserve">3009295</t>
  </si>
  <si>
    <t xml:space="preserve">Trilho UIC60, comprimento de 12 m, sobre dormente de madeira, bitola mista, taxa de dormentação de 1.667 un/km, tala de junção de 6 furos e fixação rígida - posicionamento e assentamento manual</t>
  </si>
  <si>
    <t xml:space="preserve">3009228</t>
  </si>
  <si>
    <t xml:space="preserve">Trilho UIC60, comprimento de 12 m, sobre dormente de madeira, bitola mista, taxa de dormentação de 1.750 un/km, tala de junção de 6 furos e fixação rígida - posicionamento e assentamento manual</t>
  </si>
  <si>
    <t xml:space="preserve">3009106</t>
  </si>
  <si>
    <t xml:space="preserve">Trilho UIC60, comprimento de 120 m (TLS), formado por trilhos curtos de 12 m soldados por caldeamento - confecção em estaleiro</t>
  </si>
  <si>
    <t xml:space="preserve">3009299</t>
  </si>
  <si>
    <t xml:space="preserve">Trilho UIC60, comprimento de 120 m (TLS), sobre dormente de concreto, bitola métrica ou larga, taxa de dormentação de 1.667 un/km, tala de junção de 6 furos e fixação elástica Pandrol - posicionamento e assentamento mecanizado</t>
  </si>
  <si>
    <t xml:space="preserve">3009029</t>
  </si>
  <si>
    <t xml:space="preserve">Trilho UIC60, comprimento de 120 m (TLS), sobre dormente de concreto, bitola métrica ou larga, taxa de dormentação de 1.750 un/km, tala de junção de 6 furos e fixação elástica Pandrol - posicionamento e assentamento mecanizado</t>
  </si>
  <si>
    <t xml:space="preserve">3009245</t>
  </si>
  <si>
    <t xml:space="preserve">Trilho UIC60, comprimento de 120 m (TLS), sobre dormente de concreto, bitola mista, taxa de dormentação de 1.667 un/km, tala de junção de 6 furos e fixação elástica Pandrol - posicionamento e assentamento mecanizado</t>
  </si>
  <si>
    <t xml:space="preserve">3009033</t>
  </si>
  <si>
    <t xml:space="preserve">Trilho UIC60, comprimento de 120 m (TLS), sobre dormente de concreto, bitola mista, taxa de dormentação de 1.750 un/km, tala de junção de 6 furos e fixação elástica Pandrol - posicionamento e assentamento mecanizado</t>
  </si>
  <si>
    <t xml:space="preserve">3009257</t>
  </si>
  <si>
    <t xml:space="preserve">Trilho UIC60, comprimento de 120 m (TLS), sobre dormente de madeira, bitola métrica ou larga, taxa de dormentação de 1.667 un/km, tala de junção de 6 furos e fixação elástica Pandrol - posicionamento e assentamento mecanizado</t>
  </si>
  <si>
    <t xml:space="preserve">3009265</t>
  </si>
  <si>
    <t xml:space="preserve">Trilho UIC60, comprimento de 120 m (TLS), sobre dormente de madeira, bitola métrica ou larga, taxa de dormentação de 1.667 un/km, tala de junção de 6 furos e fixação rígida - posicionamento e assentamento mecanizado</t>
  </si>
  <si>
    <t xml:space="preserve">3009037</t>
  </si>
  <si>
    <t xml:space="preserve">Trilho UIC60, comprimento de 120 m (TLS), sobre dormente de madeira, bitola métrica ou larga, taxa de dormentação de 1.750 un/km, tala de junção de 6 furos e fixação elástica Pandrol - posicionamento e assentamento mecanizado</t>
  </si>
  <si>
    <t xml:space="preserve">3009045</t>
  </si>
  <si>
    <t xml:space="preserve">Trilho UIC60, comprimento de 120 m (TLS), sobre dormente de madeira, bitola métrica ou larga, taxa de dormentação de 1.750 un/km, tala de junção de 6 furos e fixação rígida - posicionamento e assentamento mecanizado</t>
  </si>
  <si>
    <t xml:space="preserve">3009273</t>
  </si>
  <si>
    <t xml:space="preserve">Trilho UIC60, comprimento de 120 m (TLS), sobre dormente de madeira, bitola mista, taxa de dormentação de 1.667 un/km, tala de junção de 6 furos e fixação elástica Pandrol - posicionamento e assentamento mecanizado</t>
  </si>
  <si>
    <t xml:space="preserve">3009053</t>
  </si>
  <si>
    <t xml:space="preserve">Trilho UIC60, comprimento de 120 m (TLS), sobre dormente de madeira, bitola mista, taxa de dormentação de 1.750 un/km, tala de junção de 6 furos e fixação elástica Pandrol - posicionamento e assentamento mecanizado</t>
  </si>
  <si>
    <t xml:space="preserve">3009107</t>
  </si>
  <si>
    <t xml:space="preserve">Trilho UIC60, comprimento de 240 m (TLS), formado por trilhos curtos de 12 m soldados por caldeamento - confecção em estaleiro</t>
  </si>
  <si>
    <t xml:space="preserve">3009249</t>
  </si>
  <si>
    <t xml:space="preserve">Trilho UIC60, comprimento de 240 m (TLS), sobre dormente de concreto, bitola métrica ou larga, taxa de dormentação de 1.667 un/km, tala de junção de 6 furos e fixação elástica Pandrol - posicionamento e assentamento mecanizado</t>
  </si>
  <si>
    <t xml:space="preserve">3009211</t>
  </si>
  <si>
    <t xml:space="preserve">Trilho UIC60, comprimento de 240 m (TLS), sobre dormente de concreto, bitola métrica ou larga, taxa de dormentação de 1.750 un/km, tala de junção de 6 furos e fixação elástica Pandrol - posicionamento e assentamento mecanizado</t>
  </si>
  <si>
    <t xml:space="preserve">3009253</t>
  </si>
  <si>
    <t xml:space="preserve">Trilho UIC60, comprimento de 240 m (TLS), sobre dormente de concreto, bitola mista, taxa de dormentação de 1.667 un/km, tala de junção de 6 furos e fixação elástica Pandrol - posicionamento e assentamento mecanizado</t>
  </si>
  <si>
    <t xml:space="preserve">3009215</t>
  </si>
  <si>
    <t xml:space="preserve">Trilho UIC60, comprimento de 240 m (TLS), sobre dormente de concreto, bitola mista, taxa de dormentação de 1.750 un/km, tala de junção de 6 furos e fixação elástica Pandrol - posicionamento e assentamento mecanizado</t>
  </si>
  <si>
    <t xml:space="preserve">3009261</t>
  </si>
  <si>
    <t xml:space="preserve">Trilho UIC60, comprimento de 240 m (TLS), sobre dormente de madeira, bitola métrica ou larga, taxa de dormentação de 1.667 un/km, tala de junção de 6 furos e fixação elástica Pandrol - posicionamento e assentamento mecanizado</t>
  </si>
  <si>
    <t xml:space="preserve">3009269</t>
  </si>
  <si>
    <t xml:space="preserve">Trilho UIC60, comprimento de 240 m (TLS), sobre dormente de madeira, bitola métrica ou larga, taxa de dormentação de 1.667 un/km, tala de junção de 6 furos e fixação rígida - posicionamento e assentamento mecanizado</t>
  </si>
  <si>
    <t xml:space="preserve">3009041</t>
  </si>
  <si>
    <t xml:space="preserve">Trilho UIC60, comprimento de 240 m (TLS), sobre dormente de madeira, bitola métrica ou larga, taxa de dormentação de 1.750 un/km, tala de junção de 6 furos e fixação elástica Pandrol - posicionamento e assentamento mecanizado</t>
  </si>
  <si>
    <t xml:space="preserve">3009049</t>
  </si>
  <si>
    <t xml:space="preserve">Trilho UIC60, comprimento de 240 m (TLS), sobre dormente de madeira, bitola métrica ou larga, taxa de dormentação de 1.750 un/km, tala de junção de 6 furos e fixação rígida - posicionamento e assentamento mecanizado</t>
  </si>
  <si>
    <t xml:space="preserve">3009277</t>
  </si>
  <si>
    <t xml:space="preserve">Trilho UIC60, comprimento de 240 m (TLS), sobre dormente de madeira, bitola mista, taxa de dormentação de 1.667 un/km, tala de junção de 6 furos e fixação elástica Pandrol - posicionamento e assentamento mecanizado</t>
  </si>
  <si>
    <t xml:space="preserve">3009057</t>
  </si>
  <si>
    <t xml:space="preserve">Trilho UIC60, comprimento de 240 m (TLS), sobre dormente de madeira, bitola mista, taxa de dormentação de 1.750 un/km, tala de junção de 6 furos e fixação elástica Pandrol - posicionamento e assentamento mecanizado</t>
  </si>
  <si>
    <t xml:space="preserve">3108073</t>
  </si>
  <si>
    <t xml:space="preserve">Confecção de fôrma metálica em chapa 1/8" para poita trapezoidal</t>
  </si>
  <si>
    <t xml:space="preserve">3107965</t>
  </si>
  <si>
    <t xml:space="preserve">Confecção de forma metálica em chapa 3/16" para poita trapezoidal</t>
  </si>
  <si>
    <t xml:space="preserve">3105941</t>
  </si>
  <si>
    <t xml:space="preserve">Fôrma em chapa metálica 1/8" para cabeça de tirantes - utilização de 50 vezes - confecção, instalação e retirada</t>
  </si>
  <si>
    <t xml:space="preserve">3108150</t>
  </si>
  <si>
    <t xml:space="preserve">Fôrma metálica curva em chapa 3/16" reforçada com nervuras de 40 mm x 3/16" dispostas em grelhas de 40 x 60 cm - utilização de 100 vezes - confecção, instalação e retirada</t>
  </si>
  <si>
    <t xml:space="preserve">3108071</t>
  </si>
  <si>
    <t xml:space="preserve">Fôrma metálica em chapa 1/8" para poita trapezoidal - utilização de 50 vezes - montagem, instalação e retirada</t>
  </si>
  <si>
    <t xml:space="preserve">3107967</t>
  </si>
  <si>
    <t xml:space="preserve">Fôrma metálica em chapa 1/8" reforçada com nervuras de 40 mm x 1/8" dispostas em grelhas de 40 x 60 cm - utilização de 100 vezes - confecção, instalação e retirada</t>
  </si>
  <si>
    <t xml:space="preserve">3107966</t>
  </si>
  <si>
    <t xml:space="preserve">Fôrma metálica em chapa 3/16" para poita trapezoidal - utilização de 50 vezes - montagem, instalação e retirada</t>
  </si>
  <si>
    <t xml:space="preserve">3108072</t>
  </si>
  <si>
    <t xml:space="preserve">Fôrma metálica em chapa 3/16" reforçada com nervuras de 40 mm x 3/16" dispostas em grelhas de 40 x 60 cm - utilização de 100 vezes - confecção, instalação e retirada</t>
  </si>
  <si>
    <t xml:space="preserve">3117750</t>
  </si>
  <si>
    <t xml:space="preserve">Fôrma metálica para aduelas de bueiros celulares de concreto pré-moldados - utilização de 100 vezes - confecção, instalação e retirada</t>
  </si>
  <si>
    <t xml:space="preserve">3117749</t>
  </si>
  <si>
    <t xml:space="preserve">Fôrma metálica para guarda-corpo de concreto - utilização de 50 vezes - confecção</t>
  </si>
  <si>
    <t xml:space="preserve">3107964</t>
  </si>
  <si>
    <t xml:space="preserve">Fôrma metálica para pavimento de concreto - utilização de 100 vezes - confecção, instalação e retirada</t>
  </si>
  <si>
    <t xml:space="preserve">3106551</t>
  </si>
  <si>
    <t xml:space="preserve">Fôrma metálica para tetrápode - utilização de 100 vezes - confecção, instalação e retirada</t>
  </si>
  <si>
    <t xml:space="preserve">3106427</t>
  </si>
  <si>
    <t xml:space="preserve">Fôrma metálica para viga de concreto pré-moldada protendida para OAE - utilização de 20 vezes - confecção, instalação e retirada</t>
  </si>
  <si>
    <t xml:space="preserve">3106552</t>
  </si>
  <si>
    <t xml:space="preserve">Fôrma metálica para Xbloc - utilização de 100 vezes - confecção, instalação e retirada</t>
  </si>
  <si>
    <t xml:space="preserve">3107969</t>
  </si>
  <si>
    <t xml:space="preserve">Fôrmas curvas de compensado plastificado 10 mm - uso geral - utilização de 2 vezes - confecção, instalação e retirada</t>
  </si>
  <si>
    <t xml:space="preserve">3107970</t>
  </si>
  <si>
    <t xml:space="preserve">Fôrmas curvas de compensado resinado 10 mm - uso geral - utilização de 2 vezes - confecção, instalação e retirada</t>
  </si>
  <si>
    <t xml:space="preserve">3108007</t>
  </si>
  <si>
    <t xml:space="preserve">Fôrmas de compensado plastificado 10 mm - uso geral - utilização de 1 vez - confecção, instalação e retirada</t>
  </si>
  <si>
    <t xml:space="preserve">3108008</t>
  </si>
  <si>
    <t xml:space="preserve">Fôrmas de compensado plastificado 10 mm - uso geral - utilização de 2 vezes - confecção, instalação e retirada</t>
  </si>
  <si>
    <t xml:space="preserve">3108009</t>
  </si>
  <si>
    <t xml:space="preserve">Fôrmas de compensado plastificado 10 mm - uso geral - utilização de 3 vezes - confecção, instalação e retirada</t>
  </si>
  <si>
    <t xml:space="preserve">3108011</t>
  </si>
  <si>
    <t xml:space="preserve">Fôrmas de compensado plastificado 12 mm - uso geral - utilização de 1 vez - confecção, instalação e retirada</t>
  </si>
  <si>
    <t xml:space="preserve">3108012</t>
  </si>
  <si>
    <t xml:space="preserve">Fôrmas de compensado plastificado 12 mm - uso geral - utilização de 2 vezes - confecção, instalação e retirada</t>
  </si>
  <si>
    <t xml:space="preserve">3108013</t>
  </si>
  <si>
    <t xml:space="preserve">Fôrmas de compensado plastificado 12 mm - uso geral - utilização de 3 vezes - confecção, instalação e retirada</t>
  </si>
  <si>
    <t xml:space="preserve">3108015</t>
  </si>
  <si>
    <t xml:space="preserve">Fôrmas de compensado plastificado 14 mm - uso geral - utilização de 1 vez - confecção, instalação e retirada</t>
  </si>
  <si>
    <t xml:space="preserve">3108016</t>
  </si>
  <si>
    <t xml:space="preserve">Fôrmas de compensado plastificado 14 mm - uso geral - utilização de 2 vezes - confecção, instalação e retirada</t>
  </si>
  <si>
    <t xml:space="preserve">3108017</t>
  </si>
  <si>
    <t xml:space="preserve">Fôrmas de compensado plastificado 14 mm - uso geral - utilização de 3 vezes - confecção, instalação e retirada</t>
  </si>
  <si>
    <t xml:space="preserve">3107995</t>
  </si>
  <si>
    <t xml:space="preserve">Fôrmas de compensado resinado 10 mm - uso geral - utilização de 1 vez - confecção, instalação e retirada</t>
  </si>
  <si>
    <t xml:space="preserve">3107996</t>
  </si>
  <si>
    <t xml:space="preserve">Fôrmas de compensado resinado 10 mm - uso geral - utilização de 2 vezes - confecção, instalação e retirada</t>
  </si>
  <si>
    <t xml:space="preserve">3107997</t>
  </si>
  <si>
    <t xml:space="preserve">Fôrmas de compensado resinado 10 mm - uso geral - utilização de 3 vezes - confecção, instalação e retirada</t>
  </si>
  <si>
    <t xml:space="preserve">3107999</t>
  </si>
  <si>
    <t xml:space="preserve">Fôrmas de compensado resinado 12 mm - uso geral - utilização de 1 vez - confecção, instalação e retirada</t>
  </si>
  <si>
    <t xml:space="preserve">3108000</t>
  </si>
  <si>
    <t xml:space="preserve">Fôrmas de compensado resinado 12 mm - uso geral - utilização de 2 vezes - confecção, instalação e retirada</t>
  </si>
  <si>
    <t xml:space="preserve">3108001</t>
  </si>
  <si>
    <t xml:space="preserve">Fôrmas de compensado resinado 12 mm - uso geral - utilização de 3 vezes - confecção, instalação e retirada</t>
  </si>
  <si>
    <t xml:space="preserve">3108003</t>
  </si>
  <si>
    <t xml:space="preserve">Fôrmas de compensado resinado 14 mm - uso geral - utilização de 1 vez - confecção, instalação e retirada</t>
  </si>
  <si>
    <t xml:space="preserve">3108004</t>
  </si>
  <si>
    <t xml:space="preserve">Fôrmas de compensado resinado 14 mm - uso geral - utilização de 2 vezes - confecção, instalação e retirada</t>
  </si>
  <si>
    <t xml:space="preserve">3108005</t>
  </si>
  <si>
    <t xml:space="preserve">Fôrmas de compensado resinado 14 mm - uso geral - utilização de 3 vezes - confecção, instalação e retirada</t>
  </si>
  <si>
    <t xml:space="preserve">3106119</t>
  </si>
  <si>
    <t xml:space="preserve">Fôrmas de tábuas de pinho - utilização de 1 vez - confecção, instalação e retirada</t>
  </si>
  <si>
    <t xml:space="preserve">3106120</t>
  </si>
  <si>
    <t xml:space="preserve">Fôrmas de tábuas de pinho - utilização de 2 vezes - confecção, instalação e retirada</t>
  </si>
  <si>
    <t xml:space="preserve">3106121</t>
  </si>
  <si>
    <t xml:space="preserve">Fôrmas de tábuas de pinho - utilização de 3 vezes - confecção, instalação e retirada</t>
  </si>
  <si>
    <t xml:space="preserve">3103302</t>
  </si>
  <si>
    <t xml:space="preserve">Fôrmas de tábuas de pinho para dispositivos de drenagem - utilização de 3 vezes - confecção, instalação e retirada</t>
  </si>
  <si>
    <t xml:space="preserve">3103303</t>
  </si>
  <si>
    <t xml:space="preserve">Fôrmas de tábuas de pinho para drenos - utilização de 5 vezes - confecção, instalação e retirada</t>
  </si>
  <si>
    <t xml:space="preserve">3106759</t>
  </si>
  <si>
    <t xml:space="preserve">Fôrmas de tábuas de pinho para elementos estruturais dos arcos metálicos - utilização de 3 vezes - confecção, instalação e retirada</t>
  </si>
  <si>
    <t xml:space="preserve">3108023</t>
  </si>
  <si>
    <t xml:space="preserve">Guia de madeira de 2,5 x 10,0 cm - confecção e instalação</t>
  </si>
  <si>
    <t xml:space="preserve">3108018</t>
  </si>
  <si>
    <t xml:space="preserve">Guia de madeira de 2,5 x 7,0 cm - confecção e instalação</t>
  </si>
  <si>
    <t xml:space="preserve">3108022</t>
  </si>
  <si>
    <t xml:space="preserve">Guia de madeira de 2,5 x 8,0 cm - confecção e instalação</t>
  </si>
  <si>
    <t xml:space="preserve">3205864</t>
  </si>
  <si>
    <t xml:space="preserve">Gabião caixa 2 x 1 x 0,50 m - Zn/Al + PVC - D = 2,4 mm - pedra de mão comercial - fornecimento e assentamento</t>
  </si>
  <si>
    <t xml:space="preserve">3205863</t>
  </si>
  <si>
    <t xml:space="preserve">Gabião caixa 2 x 1 x 0,50 m - Zn/Al + PVC - D = 2,4 mm - pedra de mão produzida - confecção e assentamento</t>
  </si>
  <si>
    <t xml:space="preserve">3205868</t>
  </si>
  <si>
    <t xml:space="preserve">Gabião caixa 2 x 1 x 0,50 m Zn/Al - D = 2,7 mm - pedra de mão comercial - fornecimento e assentamento</t>
  </si>
  <si>
    <t xml:space="preserve">3205867</t>
  </si>
  <si>
    <t xml:space="preserve">Gabião caixa 2 x 1 x 0,50 m Zn/Al - D = 2,7 mm - pedra de mão produzida - confecção e assentamento</t>
  </si>
  <si>
    <t xml:space="preserve">3205866</t>
  </si>
  <si>
    <t xml:space="preserve">Gabião caixa 2 x 1 x 1,00 m - Zn/Al + PVC - D = 2,4 mm - pedra de mão comercial - fornecimento e assentamento</t>
  </si>
  <si>
    <t xml:space="preserve">3205865</t>
  </si>
  <si>
    <t xml:space="preserve">Gabião caixa 2 x 1 x 1,00 m - Zn/Al + PVC - D = 2,4 mm - pedra de mão produzida - confecção e assentamento</t>
  </si>
  <si>
    <t xml:space="preserve">3205870</t>
  </si>
  <si>
    <t xml:space="preserve">Gabião caixa 2 x 1 x 1,00 m Zn/Al - D = 2,7 mm - pedra de mão comercial - fornecimento e assentamento</t>
  </si>
  <si>
    <t xml:space="preserve">3205869</t>
  </si>
  <si>
    <t xml:space="preserve">Gabião caixa 2 x 1 x 1,00 m Zn/Al - D = 2,7 mm - pedra de mão produzida - confecção e assentamento</t>
  </si>
  <si>
    <t xml:space="preserve">3205872</t>
  </si>
  <si>
    <t xml:space="preserve">Gabião colchão espessura 0,17 m - Zn/Al + PVC - D = 2,0 mm - pedra de mão comercial - fornecimento e assentamento</t>
  </si>
  <si>
    <t xml:space="preserve">3205871</t>
  </si>
  <si>
    <t xml:space="preserve">Gabião colchão espessura 0,17 m - Zn/Al + PVC - D = 2,0 mm - pedra de mão produzida - confecção e assentamento</t>
  </si>
  <si>
    <t xml:space="preserve">3205874</t>
  </si>
  <si>
    <t xml:space="preserve">Gabião colchão espessura 0,23 m - Zn/Al + PVC - D = 2,0 mm - pedra de mão comercial - fornecimento e assentamento</t>
  </si>
  <si>
    <t xml:space="preserve">3205873</t>
  </si>
  <si>
    <t xml:space="preserve">Gabião colchão espessura 0,23 m - Zn/Al + PVC - D = 2,0 mm - pedra de mão produzida - confecção e assentamento</t>
  </si>
  <si>
    <t xml:space="preserve">3205876</t>
  </si>
  <si>
    <t xml:space="preserve">Gabião colchão espessura 0,30 m - Zn/Al + PVC - D = 2,0 mm - pedra de mão comercial - fornecimento e assentamento</t>
  </si>
  <si>
    <t xml:space="preserve">3205875</t>
  </si>
  <si>
    <t xml:space="preserve">Gabião colchão espessura 0,30 m - Zn/Al + PVC - D = 2,0 mm - pedra de mão produzida - confecção e assentamento</t>
  </si>
  <si>
    <t xml:space="preserve">3205862</t>
  </si>
  <si>
    <t xml:space="preserve">Gabião saco - diâmetro = 0,65 m - Zn/Al + PVC - D = 2,4 mm - pedra de mão comercial - fornecimento e assentamento</t>
  </si>
  <si>
    <t xml:space="preserve">3205861</t>
  </si>
  <si>
    <t xml:space="preserve">Gabião saco - diâmetro = 0,65 m - Zn/Al + PVC - D = 2,4 mm - pedra de mão produzida - confecção e assentamento</t>
  </si>
  <si>
    <t xml:space="preserve">3606579</t>
  </si>
  <si>
    <t xml:space="preserve">Carga, transporte e descarga de material pétreo para molhes com o uso de batelões e escavadeira hidráulica - DMT de 0 a 300 m</t>
  </si>
  <si>
    <t xml:space="preserve">3606583</t>
  </si>
  <si>
    <t xml:space="preserve">Carga, transporte e descarga de material pétreo para molhes com o uso de batelões e escavadeira hidráulica - DMT de 1.200 a 1.500 m</t>
  </si>
  <si>
    <t xml:space="preserve">3606584</t>
  </si>
  <si>
    <t xml:space="preserve">Carga, transporte e descarga de material pétreo para molhes com o uso de batelões e escavadeira hidráulica - DMT de 1.500 a 1.800 m</t>
  </si>
  <si>
    <t xml:space="preserve">3606585</t>
  </si>
  <si>
    <t xml:space="preserve">Carga, transporte e descarga de material pétreo para molhes com o uso de batelões e escavadeira hidráulica - DMT de 1.800 a 2.100 m</t>
  </si>
  <si>
    <t xml:space="preserve">3606586</t>
  </si>
  <si>
    <t xml:space="preserve">Carga, transporte e descarga de material pétreo para molhes com o uso de batelões e escavadeira hidráulica - DMT de 2.100 a 2.400 m</t>
  </si>
  <si>
    <t xml:space="preserve">3606587</t>
  </si>
  <si>
    <t xml:space="preserve">Carga, transporte e descarga de material pétreo para molhes com o uso de batelões e escavadeira hidráulica - DMT de 2.400 a 2.700 m</t>
  </si>
  <si>
    <t xml:space="preserve">3606588</t>
  </si>
  <si>
    <t xml:space="preserve">Carga, transporte e descarga de material pétreo para molhes com o uso de batelões e escavadeira hidráulica - DMT de 2.700 a 3.000 m</t>
  </si>
  <si>
    <t xml:space="preserve">3606589</t>
  </si>
  <si>
    <t xml:space="preserve">Carga, transporte e descarga de material pétreo para molhes com o uso de batelões e escavadeira hidráulica - DMT de 3.000 m</t>
  </si>
  <si>
    <t xml:space="preserve">3606580</t>
  </si>
  <si>
    <t xml:space="preserve">Carga, transporte e descarga de material pétreo para molhes com o uso de batelões e escavadeira hidráulica - DMT de 300 a 600 m</t>
  </si>
  <si>
    <t xml:space="preserve">3606581</t>
  </si>
  <si>
    <t xml:space="preserve">Carga, transporte e descarga de material pétreo para molhes com o uso de batelões e escavadeira hidráulica - DMT de 600 a 900 m</t>
  </si>
  <si>
    <t xml:space="preserve">3606582</t>
  </si>
  <si>
    <t xml:space="preserve">Carga, transporte e descarga de material pétreo para molhes com o uso de batelões e escavadeira hidráulica - DMT de 900 a 1.200 m</t>
  </si>
  <si>
    <t xml:space="preserve">3606527</t>
  </si>
  <si>
    <t xml:space="preserve">Escavação, carga e transporte de material pétreo para a subcarapaça - caminho de serviço em leito natural - DMT de 1.000 a 1.200 m - com caminhão basculante de 8 m³</t>
  </si>
  <si>
    <t xml:space="preserve">3606528</t>
  </si>
  <si>
    <t xml:space="preserve">Escavação, carga e transporte de material pétreo para a subcarapaça - caminho de serviço em leito natural - DMT de 1.200 a 1.400 m - com caminhão basculante de 8 m³</t>
  </si>
  <si>
    <t xml:space="preserve">3606529</t>
  </si>
  <si>
    <t xml:space="preserve">Escavação, carga e transporte de material pétreo para a subcarapaça - caminho de serviço em leito natural - DMT de 1.400 a 1.600 m - com caminhão basculante de 8 m³</t>
  </si>
  <si>
    <t xml:space="preserve">3606530</t>
  </si>
  <si>
    <t xml:space="preserve">Escavação, carga e transporte de material pétreo para a subcarapaça - caminho de serviço em leito natural - DMT de 1.600 a 1.800 m - com caminhão basculante de 8 m³</t>
  </si>
  <si>
    <t xml:space="preserve">3606531</t>
  </si>
  <si>
    <t xml:space="preserve">Escavação, carga e transporte de material pétreo para a subcarapaça - caminho de serviço em leito natural - DMT de 1.800 a 2.000 m - com caminhão basculante de 8 m³</t>
  </si>
  <si>
    <t xml:space="preserve">3606532</t>
  </si>
  <si>
    <t xml:space="preserve">Escavação, carga e transporte de material pétreo para a subcarapaça - caminho de serviço em leito natural - DMT de 2.000 a 2.500 m - com caminhão basculante de 8 m³</t>
  </si>
  <si>
    <t xml:space="preserve">3606533</t>
  </si>
  <si>
    <t xml:space="preserve">Escavação, carga e transporte de material pétreo para a subcarapaça - caminho de serviço em leito natural - DMT de 2.500 a 3.000 m - com caminhão basculante de 8 m³</t>
  </si>
  <si>
    <t xml:space="preserve">3606534</t>
  </si>
  <si>
    <t xml:space="preserve">Escavação, carga e transporte de material pétreo para a subcarapaça - caminho de serviço em leito natural - DMT de 3.000 m - com caminhão basculante de 8 m³</t>
  </si>
  <si>
    <t xml:space="preserve">3606535</t>
  </si>
  <si>
    <t xml:space="preserve">Escavação, carga e transporte de material pétreo para a subcarapaça - caminho de serviço em revestimento primário - DMT de 1.000 a 1.200 m - com caminhão basculante de 8 m³</t>
  </si>
  <si>
    <t xml:space="preserve">3606536</t>
  </si>
  <si>
    <t xml:space="preserve">Escavação, carga e transporte de material pétreo para a subcarapaça - caminho de serviço em revestimento primário - DMT de 1.200 a 1.400 m - com caminhão basculante de 8 m³</t>
  </si>
  <si>
    <t xml:space="preserve">3606537</t>
  </si>
  <si>
    <t xml:space="preserve">Escavação, carga e transporte de material pétreo para a subcarapaça - caminho de serviço em revestimento primário - DMT de 1.400 a 1.600 m - com caminhão basculante de 8 m³</t>
  </si>
  <si>
    <t xml:space="preserve">3606538</t>
  </si>
  <si>
    <t xml:space="preserve">Escavação, carga e transporte de material pétreo para a subcarapaça - caminho de serviço em revestimento primário - DMT de 1.600 a 1.800 m - com caminhão basculante de 8 m³</t>
  </si>
  <si>
    <t xml:space="preserve">3606539</t>
  </si>
  <si>
    <t xml:space="preserve">Escavação, carga e transporte de material pétreo para a subcarapaça - caminho de serviço em revestimento primário - DMT de 1.800 a 2.000 m - com caminhão basculante de 8 m³</t>
  </si>
  <si>
    <t xml:space="preserve">3606540</t>
  </si>
  <si>
    <t xml:space="preserve">Escavação, carga e transporte de material pétreo para a subcarapaça - caminho de serviço em revestimento primário - DMT de 2.000 a 2.500 m - com caminhão basculante de 8 m³</t>
  </si>
  <si>
    <t xml:space="preserve">3606541</t>
  </si>
  <si>
    <t xml:space="preserve">Escavação, carga e transporte de material pétreo para a subcarapaça - caminho de serviço em revestimento primário - DMT de 2.500 a 3.000 m - com caminhão basculante de 8 m³</t>
  </si>
  <si>
    <t xml:space="preserve">3606542</t>
  </si>
  <si>
    <t xml:space="preserve">Escavação, carga e transporte de material pétreo para a subcarapaça - caminho de serviço em revestimento primário - DMT de 3.000 m - com caminhão basculante de 8 m³</t>
  </si>
  <si>
    <t xml:space="preserve">3606543</t>
  </si>
  <si>
    <t xml:space="preserve">Escavação, carga e transporte de material pétreo para a subcarapaça - caminho de serviço pavimentado - DMT de 1.000 a 1.200 m - com caminhão basculante de 8 m³</t>
  </si>
  <si>
    <t xml:space="preserve">3606544</t>
  </si>
  <si>
    <t xml:space="preserve">Escavação, carga e transporte de material pétreo para a subcarapaça - caminho de serviço pavimentado - DMT de 1.200 a 1.400 m - com caminhão basculante de 8 m³</t>
  </si>
  <si>
    <t xml:space="preserve">3606545</t>
  </si>
  <si>
    <t xml:space="preserve">Escavação, carga e transporte de material pétreo para a subcarapaça - caminho de serviço pavimentado - DMT de 1.400 a 1.600 m - com caminhão basculante de 8 m³</t>
  </si>
  <si>
    <t xml:space="preserve">3606546</t>
  </si>
  <si>
    <t xml:space="preserve">Escavação, carga e transporte de material pétreo para a subcarapaça - caminho de serviço pavimentado - DMT de 1.600 a 1.800 m - com caminhão basculante de 8 m³</t>
  </si>
  <si>
    <t xml:space="preserve">3606547</t>
  </si>
  <si>
    <t xml:space="preserve">Escavação, carga e transporte de material pétreo para a subcarapaça - caminho de serviço pavimentado - DMT de 1.800 a 2.000 m - com caminhão basculante de 8 m³</t>
  </si>
  <si>
    <t xml:space="preserve">3606548</t>
  </si>
  <si>
    <t xml:space="preserve">Escavação, carga e transporte de material pétreo para a subcarapaça - caminho de serviço pavimentado - DMT de 2.000 a 2.500 m - com caminhão basculante de 8 m³</t>
  </si>
  <si>
    <t xml:space="preserve">3606549</t>
  </si>
  <si>
    <t xml:space="preserve">Escavação, carga e transporte de material pétreo para a subcarapaça - caminho de serviço pavimentado - DMT de 2.500 a 3.000 m - com caminhão basculante de 8 m³</t>
  </si>
  <si>
    <t xml:space="preserve">3606550</t>
  </si>
  <si>
    <t xml:space="preserve">Escavação, carga e transporte de material pétreo para a subcarapaça - caminho de serviço pavimentado - DMT de 3.000 m - com caminhão basculante de 8 m³</t>
  </si>
  <si>
    <t xml:space="preserve">3606500</t>
  </si>
  <si>
    <t xml:space="preserve">Escavação, carga e transporte de material pétreo para o núcleo - caminho de serviço em leito natural - DMT de 1.000 a 1.200 m - com caminhão basculante de 8 m³</t>
  </si>
  <si>
    <t xml:space="preserve">3606501</t>
  </si>
  <si>
    <t xml:space="preserve">Escavação, carga e transporte de material pétreo para o núcleo - caminho de serviço em leito natural - DMT de 1.200 a 1.400 m - com caminhão basculante de 8 m³</t>
  </si>
  <si>
    <t xml:space="preserve">3606502</t>
  </si>
  <si>
    <t xml:space="preserve">Escavação, carga e transporte de material pétreo para o núcleo - caminho de serviço em leito natural - DMT de 1.400 a 1.600 m - com caminhão basculante de 8 m³</t>
  </si>
  <si>
    <t xml:space="preserve">3606503</t>
  </si>
  <si>
    <t xml:space="preserve">Escavação, carga e transporte de material pétreo para o núcleo - caminho de serviço em leito natural - DMT de 1.600 a 1.800 m - com caminhão basculante de 8 m³</t>
  </si>
  <si>
    <t xml:space="preserve">3606504</t>
  </si>
  <si>
    <t xml:space="preserve">Escavação, carga e transporte de material pétreo para o núcleo - caminho de serviço em leito natural - DMT de 1.800 a 2.000 m - com caminhão basculante de 8 m³</t>
  </si>
  <si>
    <t xml:space="preserve">3606505</t>
  </si>
  <si>
    <t xml:space="preserve">Escavação, carga e transporte de material pétreo para o núcleo - caminho de serviço em leito natural - DMT de 2.000 a 2.500 m - com caminhão basculante de 8 m³</t>
  </si>
  <si>
    <t xml:space="preserve">3606506</t>
  </si>
  <si>
    <t xml:space="preserve">Escavação, carga e transporte de material pétreo para o núcleo - caminho de serviço em leito natural - DMT de 2.500 a 3.000 m - com caminhão basculante de 8 m³</t>
  </si>
  <si>
    <t xml:space="preserve">3606507</t>
  </si>
  <si>
    <t xml:space="preserve">Escavação, carga e transporte de material pétreo para o núcleo - caminho de serviço em leito natural - DMT de 3.000 m - com caminhão basculante de 8 m³</t>
  </si>
  <si>
    <t xml:space="preserve">3606509</t>
  </si>
  <si>
    <t xml:space="preserve">Escavação, carga e transporte de material pétreo para o núcleo - caminho de serviço em revestimento primário - DMT de 1.000 a 1.200 m - com caminhão basculante de 8 m³</t>
  </si>
  <si>
    <t xml:space="preserve">3606510</t>
  </si>
  <si>
    <t xml:space="preserve">Escavação, carga e transporte de material pétreo para o núcleo - caminho de serviço em revestimento primário - DMT de 1.200 a 1.400 m - com caminhão basculante de 8 m³</t>
  </si>
  <si>
    <t xml:space="preserve">3606511</t>
  </si>
  <si>
    <t xml:space="preserve">Escavação, carga e transporte de material pétreo para o núcleo - caminho de serviço em revestimento primário - DMT de 1.400 a 1.600 m - com caminhão basculante de 8 m³</t>
  </si>
  <si>
    <t xml:space="preserve">3606512</t>
  </si>
  <si>
    <t xml:space="preserve">Escavação, carga e transporte de material pétreo para o núcleo - caminho de serviço em revestimento primário - DMT de 1.600 a 1.800 m - com caminhão basculante de 8 m³</t>
  </si>
  <si>
    <t xml:space="preserve">3606513</t>
  </si>
  <si>
    <t xml:space="preserve">Escavação, carga e transporte de material pétreo para o núcleo - caminho de serviço em revestimento primário - DMT de 1.800 a 2.000 m - com caminhão basculante de 8 m³</t>
  </si>
  <si>
    <t xml:space="preserve">3606514</t>
  </si>
  <si>
    <t xml:space="preserve">Escavação, carga e transporte de material pétreo para o núcleo - caminho de serviço em revestimento primário - DMT de 2.000 a 2.500 m - com caminhão basculante de 8 m³</t>
  </si>
  <si>
    <t xml:space="preserve">3606515</t>
  </si>
  <si>
    <t xml:space="preserve">Escavação, carga e transporte de material pétreo para o núcleo - caminho de serviço em revestimento primário - DMT de 2.500 a 3.000 m - com caminhão basculante de 8 m³</t>
  </si>
  <si>
    <t xml:space="preserve">3606516</t>
  </si>
  <si>
    <t xml:space="preserve">Escavação, carga e transporte de material pétreo para o núcleo - caminho de serviço em revestimento primário - DMT de 3.000 m - com caminhão basculante de 8 m³</t>
  </si>
  <si>
    <t xml:space="preserve">3606518</t>
  </si>
  <si>
    <t xml:space="preserve">Escavação, carga e transporte de material pétreo para o núcleo - caminho de serviço pavimentado - DMT de 1.000 a 1.200 m - com caminhão basculante de 8 m³</t>
  </si>
  <si>
    <t xml:space="preserve">3606519</t>
  </si>
  <si>
    <t xml:space="preserve">Escavação, carga e transporte de material pétreo para o núcleo - caminho de serviço pavimentado - DMT de 1.200 a 1.400 m - com caminhão basculante de 8 m³</t>
  </si>
  <si>
    <t xml:space="preserve">3606520</t>
  </si>
  <si>
    <t xml:space="preserve">Escavação, carga e transporte de material pétreo para o núcleo - caminho de serviço pavimentado - DMT de 1.400 a 1.600 m - com caminhão basculante de 8 m³</t>
  </si>
  <si>
    <t xml:space="preserve">3606521</t>
  </si>
  <si>
    <t xml:space="preserve">Escavação, carga e transporte de material pétreo para o núcleo - caminho de serviço pavimentado - DMT de 1.600 a 1.800 m - com caminhão basculante de 8 m³</t>
  </si>
  <si>
    <t xml:space="preserve">3606522</t>
  </si>
  <si>
    <t xml:space="preserve">Escavação, carga e transporte de material pétreo para o núcleo - caminho de serviço pavimentado - DMT de 1.800 a 2.000 m - com caminhão basculante de 8 m³</t>
  </si>
  <si>
    <t xml:space="preserve">3606523</t>
  </si>
  <si>
    <t xml:space="preserve">Escavação, carga e transporte de material pétreo para o núcleo - caminho de serviço pavimentado - DMT de 2.000 a 2.500 m - com caminhão basculante de 8 m³</t>
  </si>
  <si>
    <t xml:space="preserve">3606524</t>
  </si>
  <si>
    <t xml:space="preserve">Escavação, carga e transporte de material pétreo para o núcleo - caminho de serviço pavimentado - DMT de 2.500 a 3.000 m - com caminhão basculante de 8 m³</t>
  </si>
  <si>
    <t xml:space="preserve">3606525</t>
  </si>
  <si>
    <t xml:space="preserve">Escavação, carga e transporte de material pétreo para o núcleo - caminho de serviço pavimentado - DMT de 3.000 m - com caminhão basculante de 8 m³</t>
  </si>
  <si>
    <t xml:space="preserve">3606577</t>
  </si>
  <si>
    <t xml:space="preserve">Espalhamento e conformação de material pétreo para núcleo</t>
  </si>
  <si>
    <t xml:space="preserve">3606576</t>
  </si>
  <si>
    <t xml:space="preserve">Espalhamento e conformação de material pétreo para subcarapaça</t>
  </si>
  <si>
    <t xml:space="preserve">3606561</t>
  </si>
  <si>
    <t xml:space="preserve">Fabricação de tetrápode de 10 t - concreto fck = 20 MPa - areia e brita comerciais</t>
  </si>
  <si>
    <t xml:space="preserve">3606556</t>
  </si>
  <si>
    <t xml:space="preserve">Fabricação de tetrápode de 10 t - concreto fck = 20 MPa - areia extraída e brita produzida</t>
  </si>
  <si>
    <t xml:space="preserve">3606562</t>
  </si>
  <si>
    <t xml:space="preserve">Fabricação de tetrápode de 11 t - concreto fck = 20 MPa - areia e brita comerciais</t>
  </si>
  <si>
    <t xml:space="preserve">3606557</t>
  </si>
  <si>
    <t xml:space="preserve">Fabricação de tetrápode de 11 t - concreto fck = 20 MPa - areia extraída e brita produzida</t>
  </si>
  <si>
    <t xml:space="preserve">3606563</t>
  </si>
  <si>
    <t xml:space="preserve">Fabricação de tetrápode de 12 t - concreto fck = 20 MPa - areia e brita comerciais</t>
  </si>
  <si>
    <t xml:space="preserve">3606558</t>
  </si>
  <si>
    <t xml:space="preserve">Fabricação de tetrápode de 12 t - concreto fck = 20 MPa - areia extraída e brita produzida</t>
  </si>
  <si>
    <t xml:space="preserve">3606559</t>
  </si>
  <si>
    <t xml:space="preserve">Fabricação de tetrápode de 8 t - concreto fck = 20 MPa - areia e brita comerciais</t>
  </si>
  <si>
    <t xml:space="preserve">3606554</t>
  </si>
  <si>
    <t xml:space="preserve">Fabricação de tetrápode de 8 t - concreto fck = 20 MPa - areia extraída e brita produzida</t>
  </si>
  <si>
    <t xml:space="preserve">3606560</t>
  </si>
  <si>
    <t xml:space="preserve">Fabricação de tetrápode de 9 t - concreto fck = 20 MPa - areia e brita comerciais</t>
  </si>
  <si>
    <t xml:space="preserve">3606555</t>
  </si>
  <si>
    <t xml:space="preserve">Fabricação de tetrápode de 9 t - concreto fck = 20 MPa - areia extraída e brita produzida</t>
  </si>
  <si>
    <t xml:space="preserve">3606571</t>
  </si>
  <si>
    <t xml:space="preserve">Fabricação de Xbloc de 10 t - concreto fck = 20 MPa - areia e brita comerciais</t>
  </si>
  <si>
    <t xml:space="preserve">3606566</t>
  </si>
  <si>
    <t xml:space="preserve">Fabricação de Xbloc de 10 t - concreto fck = 20 MPa - areia extraída e brita produzida</t>
  </si>
  <si>
    <t xml:space="preserve">3606572</t>
  </si>
  <si>
    <t xml:space="preserve">Fabricação de Xbloc de 11 t - concreto fck = 20 MPa - areia e brita comerciais</t>
  </si>
  <si>
    <t xml:space="preserve">3606567</t>
  </si>
  <si>
    <t xml:space="preserve">Fabricação de Xbloc de 11 t - concreto fck = 20 MPa - areia extraída e brita produzida</t>
  </si>
  <si>
    <t xml:space="preserve">3606573</t>
  </si>
  <si>
    <t xml:space="preserve">Fabricação de Xbloc de 12 t - concreto fck = 20 MPa - areia e brita comerciais</t>
  </si>
  <si>
    <t xml:space="preserve">3606568</t>
  </si>
  <si>
    <t xml:space="preserve">Fabricação de Xbloc de 12 t - concreto fck = 20 MPa - areia extraída e brita produzida</t>
  </si>
  <si>
    <t xml:space="preserve">3606569</t>
  </si>
  <si>
    <t xml:space="preserve">Fabricação de Xbloc de 8 t - concreto fck = 20 MPa - areia e brita comerciais</t>
  </si>
  <si>
    <t xml:space="preserve">3606564</t>
  </si>
  <si>
    <t xml:space="preserve">Fabricação de Xbloc de 8 t - concreto fck = 20 MPa - areia extraída e brita produzida</t>
  </si>
  <si>
    <t xml:space="preserve">3606570</t>
  </si>
  <si>
    <t xml:space="preserve">Fabricação de Xbloc de 9 t - concreto fck = 20 MPa - areia e brita comerciais</t>
  </si>
  <si>
    <t xml:space="preserve">3606565</t>
  </si>
  <si>
    <t xml:space="preserve">Fabricação de Xbloc de 9 t - concreto fck = 20 MPa - areia extraída e brita produzida</t>
  </si>
  <si>
    <t xml:space="preserve">3606578</t>
  </si>
  <si>
    <t xml:space="preserve">Lançamento de blocos artificias de concreto</t>
  </si>
  <si>
    <t xml:space="preserve">3606575</t>
  </si>
  <si>
    <t xml:space="preserve">Seleção de material pétreo para a carapaça e subcarapaça</t>
  </si>
  <si>
    <t xml:space="preserve">3606574</t>
  </si>
  <si>
    <t xml:space="preserve">Seleção de material pétreo para o núcleo</t>
  </si>
  <si>
    <t xml:space="preserve">3713603</t>
  </si>
  <si>
    <t xml:space="preserve">Ancoragem de defensa maleável dupla - fornecimento e implantação</t>
  </si>
  <si>
    <t xml:space="preserve">3713601</t>
  </si>
  <si>
    <t xml:space="preserve">Ancoragem de defensa maleável simples - fornecimento e implantação</t>
  </si>
  <si>
    <t xml:space="preserve">3713607</t>
  </si>
  <si>
    <t xml:space="preserve">Ancoragem de defensa semimaleável dupla - fornecimento e implantação</t>
  </si>
  <si>
    <t xml:space="preserve">3713605</t>
  </si>
  <si>
    <t xml:space="preserve">Ancoragem de defensa semimaleável simples - fornecimento e implantação</t>
  </si>
  <si>
    <t xml:space="preserve">3719530</t>
  </si>
  <si>
    <t xml:space="preserve">Barreira dupla de concreto, armada, pré-moldada (perfil New Jersey) - L &gt; 3,00 m e H = 1.070 mm</t>
  </si>
  <si>
    <t xml:space="preserve">3713828</t>
  </si>
  <si>
    <t xml:space="preserve">Barreira dupla de concreto, armada, pré-moldada (perfil New Jersey) - L &gt; 3,00 m e H = 810 mm</t>
  </si>
  <si>
    <t xml:space="preserve">3713875</t>
  </si>
  <si>
    <t xml:space="preserve">Barreira dupla de concreto, não armada, moldada no local (perfil F) - H = 810 + 100 mm</t>
  </si>
  <si>
    <t xml:space="preserve">3713619</t>
  </si>
  <si>
    <t xml:space="preserve">Barreira dupla de concreto, não armada, moldada no local (perfil New Jersey) - H = 810 + 100 mm</t>
  </si>
  <si>
    <t xml:space="preserve">3713876</t>
  </si>
  <si>
    <t xml:space="preserve">Barreira dupla de concreto, não armada, moldada no local, com extrusora (perfil F) - H = 810 + 100 mm</t>
  </si>
  <si>
    <t xml:space="preserve">3713827</t>
  </si>
  <si>
    <t xml:space="preserve">Barreira dupla de concreto, não armada, moldada no local, com extrusora (perfil New Jersey) - H = 810 + 100 mm</t>
  </si>
  <si>
    <t xml:space="preserve">3713904</t>
  </si>
  <si>
    <t xml:space="preserve">Barreira simples de concreto, armada, pré-moldada (perfil New Jersey) - L &gt; 3,00 m e H = 1.070 mm</t>
  </si>
  <si>
    <t xml:space="preserve">3719529</t>
  </si>
  <si>
    <t xml:space="preserve">Barreira simples de concreto, armada, pré-moldada (perfil New Jersey) - L &gt; 3,00 m e H = 810 mm</t>
  </si>
  <si>
    <t xml:space="preserve">3713878</t>
  </si>
  <si>
    <t xml:space="preserve">Barreira simples de concreto, não armada, moldada no local (perfil F) - H = 810 + 100 mm</t>
  </si>
  <si>
    <t xml:space="preserve">3713617</t>
  </si>
  <si>
    <t xml:space="preserve">Barreira simples de concreto, não armada, moldada no local (perfil New Jersey) - H = 810 + 100 mm</t>
  </si>
  <si>
    <t xml:space="preserve">3713879</t>
  </si>
  <si>
    <t xml:space="preserve">Barreira simples de concreto, não armada, moldada no local, com extrusora (perfil F) - H = 810 + 100 mm</t>
  </si>
  <si>
    <t xml:space="preserve">3713826</t>
  </si>
  <si>
    <t xml:space="preserve">Barreira simples de concreto, não armada, moldada no local, com extrusora (perfil New Jersey) - H = 810 + 100 mm</t>
  </si>
  <si>
    <t xml:space="preserve">3713610</t>
  </si>
  <si>
    <t xml:space="preserve">Cerca com 4 fios de arame farpado e mourão de concreto de seção quadrada de 11 cm a cada 2,5 m e esticador de 15 cm a cada 50 m - areia e brita comerciais</t>
  </si>
  <si>
    <t xml:space="preserve">3713609</t>
  </si>
  <si>
    <t xml:space="preserve">Cerca com 4 fios de arame farpado e mourão de concreto de seção quadrada de 11 cm a cada 2,5 m e esticador de 15 cm a cada 50 m - areia extraída e brita produzida</t>
  </si>
  <si>
    <t xml:space="preserve">3713612</t>
  </si>
  <si>
    <t xml:space="preserve">Cerca com 4 fios de arame farpado e mourão de concreto de seção triangular de 11 cm a cada 2,5 m e esticador de 15 cm a cada 50 m - areia e brita comerciais</t>
  </si>
  <si>
    <t xml:space="preserve">3713611</t>
  </si>
  <si>
    <t xml:space="preserve">Cerca com 4 fios de arame farpado e mourão de concreto de seção triangular de 11 cm a cada 2,5 m e esticador de 15 cm a cada 50 m - areia extraída e brita produzida</t>
  </si>
  <si>
    <t xml:space="preserve">3713608</t>
  </si>
  <si>
    <t xml:space="preserve">Cerca com 4 fios de arame farpado e mourão de madeira a cada 2,5 m e esticador a cada 50 m</t>
  </si>
  <si>
    <t xml:space="preserve">3713613</t>
  </si>
  <si>
    <t xml:space="preserve">Cerca com 4 fios de arame liso galvanizado e mourão de madeira a cada 2,5 m e esticador a cada 50 m</t>
  </si>
  <si>
    <t xml:space="preserve">3713822</t>
  </si>
  <si>
    <t xml:space="preserve">Confecção de barreira dupla de concreto, armada, pré-moldada (perfil New Jersey) - L &gt; 3,00 m e H = 1.070 mm</t>
  </si>
  <si>
    <t xml:space="preserve">3713824</t>
  </si>
  <si>
    <t xml:space="preserve">Confecção de barreira dupla de concreto, armada, pré-moldada (perfil New Jersey) - L &gt; 3,00 m e H = 810 mm</t>
  </si>
  <si>
    <t xml:space="preserve">3713825</t>
  </si>
  <si>
    <t xml:space="preserve">Confecção de barreira simples de concreto, armada, pré-moldada (perfil New Jersey) - L &gt; 3,00 m e H = 1.070 mm</t>
  </si>
  <si>
    <t xml:space="preserve">3713823</t>
  </si>
  <si>
    <t xml:space="preserve">Confecção de barreira simples de concreto, armada, pré-moldada (perfil New Jersey) - L &gt; 3,00 m e H = 810 mm</t>
  </si>
  <si>
    <t xml:space="preserve">3713602</t>
  </si>
  <si>
    <t xml:space="preserve">Defensa maleável dupla - fornecimento e implantação</t>
  </si>
  <si>
    <t xml:space="preserve">3713600</t>
  </si>
  <si>
    <t xml:space="preserve">Defensa maleável simples - fornecimento e implantação</t>
  </si>
  <si>
    <t xml:space="preserve">3713606</t>
  </si>
  <si>
    <t xml:space="preserve">Defensa semimaleável dupla - fornecimento e implantação</t>
  </si>
  <si>
    <t xml:space="preserve">3713604</t>
  </si>
  <si>
    <t xml:space="preserve">Defensa semimaleável simples - fornecimento e implantação</t>
  </si>
  <si>
    <t xml:space="preserve">3716129</t>
  </si>
  <si>
    <t xml:space="preserve">Fabricação de mourão de concreto esticador - seção quadrada de 15 cm - areia e brita comerciais</t>
  </si>
  <si>
    <t xml:space="preserve">3716128</t>
  </si>
  <si>
    <t xml:space="preserve">Fabricação de mourão de concreto esticador - seção quadrada de 15 cm - areia extraída e brita produzida</t>
  </si>
  <si>
    <t xml:space="preserve">3716133</t>
  </si>
  <si>
    <t xml:space="preserve">Fabricação de mourão de concreto esticador - seção triangular de 15 cm - areia e brita comercias</t>
  </si>
  <si>
    <t xml:space="preserve">3716132</t>
  </si>
  <si>
    <t xml:space="preserve">Fabricação de mourão de concreto esticador - seção triangular de 15 cm - areia extraída e brita produzida</t>
  </si>
  <si>
    <t xml:space="preserve">3716131</t>
  </si>
  <si>
    <t xml:space="preserve">Fabricação de mourão de concreto suporte - seção quadrada de 11 cm - areia e brita comerciais</t>
  </si>
  <si>
    <t xml:space="preserve">3716130</t>
  </si>
  <si>
    <t xml:space="preserve">Fabricação de mourão de concreto suporte - seção quadrada de 11 cm - areia extraída e brita produzida</t>
  </si>
  <si>
    <t xml:space="preserve">3716135</t>
  </si>
  <si>
    <t xml:space="preserve">Fabricação de mourão de concreto suporte - seção triangular de 11 cm - areia e brita comerciais</t>
  </si>
  <si>
    <t xml:space="preserve">3716134</t>
  </si>
  <si>
    <t xml:space="preserve">Fabricação de mourão de concreto suporte - seção triangular de 11 cm - areia extraída e brita produzida</t>
  </si>
  <si>
    <t xml:space="preserve">3713698</t>
  </si>
  <si>
    <t xml:space="preserve">Fornecimento e implantação de amortecedor retrátil (v &lt;= 100 km/h) tipo TAU II afunilado - fixado em barreira de concreto, com largura de âncora traseira de 1.830 mm</t>
  </si>
  <si>
    <t xml:space="preserve">3713699</t>
  </si>
  <si>
    <t xml:space="preserve">Fornecimento e implantação de amortecedor retrátil (v &lt;= 100 km/h) tipo TAU II afunilado - fixado em barreira de concreto, com largura de âncora traseira de 1.980 mm</t>
  </si>
  <si>
    <t xml:space="preserve">3713700</t>
  </si>
  <si>
    <t xml:space="preserve">Fornecimento e implantação de amortecedor retrátil (v &lt;= 100 km/h) tipo TAU II afunilado - fixado em barreira de concreto, com largura de âncora traseira de 2.130 mm</t>
  </si>
  <si>
    <t xml:space="preserve">3713701</t>
  </si>
  <si>
    <t xml:space="preserve">Fornecimento e implantação de amortecedor retrátil (v &lt;= 100 km/h) tipo TAU II afunilado - fixado em barreira de concreto, com largura de âncora traseira de 2.290 mm</t>
  </si>
  <si>
    <t xml:space="preserve">3713702</t>
  </si>
  <si>
    <t xml:space="preserve">Fornecimento e implantação de amortecedor retrátil (v &lt;= 100 km/h) tipo TAU II afunilado - fixado em barreira de concreto, com largura de âncora traseira de 2.440 mm</t>
  </si>
  <si>
    <t xml:space="preserve">3713693</t>
  </si>
  <si>
    <t xml:space="preserve">Fornecimento e implantação de amortecedor retrátil (v &lt;= 100 km/h) tipo TAU II combinado - fixado em barreira de concreto, com largura de âncora traseira de 1.060 mm</t>
  </si>
  <si>
    <t xml:space="preserve">3713694</t>
  </si>
  <si>
    <t xml:space="preserve">Fornecimento e implantação de amortecedor retrátil (v &lt;= 100 km/h) tipo TAU II combinado - fixado em barreira de concreto, com largura de âncora traseira de 1.220 mm</t>
  </si>
  <si>
    <t xml:space="preserve">3713695</t>
  </si>
  <si>
    <t xml:space="preserve">Fornecimento e implantação de amortecedor retrátil (v &lt;= 100 km/h) tipo TAU II combinado - fixado em barreira de concreto, com largura de âncora traseira de 1.370 mm</t>
  </si>
  <si>
    <t xml:space="preserve">3713696</t>
  </si>
  <si>
    <t xml:space="preserve">Fornecimento e implantação de amortecedor retrátil (v &lt;= 100 km/h) tipo TAU II combinado - fixado em barreira de concreto, com largura de âncora traseira de 1.520 mm</t>
  </si>
  <si>
    <t xml:space="preserve">3713697</t>
  </si>
  <si>
    <t xml:space="preserve">Fornecimento e implantação de amortecedor retrátil (v &lt;= 100 km/h) tipo TAU II combinado - fixado em barreira de concreto, com largura de âncora traseira de 1.680 mm</t>
  </si>
  <si>
    <t xml:space="preserve">3713692</t>
  </si>
  <si>
    <t xml:space="preserve">Fornecimento e implantação de amortecedor retrátil (v &lt;= 100 km/h) tipo TAU II combinado - fixado em barreira de concreto, com largura de âncora traseira de 900 mm</t>
  </si>
  <si>
    <t xml:space="preserve">3713691</t>
  </si>
  <si>
    <t xml:space="preserve">Fornecimento e implantação de amortecedor retrátil (v &lt;= 100 km/h) tipo TAU II paralelo - fixado em barreira de concreto, com largura de âncora traseira de até 700 mm</t>
  </si>
  <si>
    <t xml:space="preserve">3713873</t>
  </si>
  <si>
    <t xml:space="preserve">Módulo de transição de defensa metálica para barreira rígida - fornecimento e implantação</t>
  </si>
  <si>
    <t xml:space="preserve">3713705</t>
  </si>
  <si>
    <t xml:space="preserve">Remoção de defensa metálica</t>
  </si>
  <si>
    <t xml:space="preserve">3713902</t>
  </si>
  <si>
    <t xml:space="preserve">Terminal absorvedor de energia de abertura com nível de contenção TL3 para defensa metálica - fornecimento e implantação</t>
  </si>
  <si>
    <t xml:space="preserve">3713903</t>
  </si>
  <si>
    <t xml:space="preserve">Terminal absorvedor de energia de não abertura com nível de contenção TL3 para defensa metálica - fornecimento e implantação</t>
  </si>
  <si>
    <t xml:space="preserve">3713689</t>
  </si>
  <si>
    <t xml:space="preserve">Terminal aéreo de defensa metálica - tipo A - fornecimento e implantação</t>
  </si>
  <si>
    <t xml:space="preserve">3713690</t>
  </si>
  <si>
    <t xml:space="preserve">Terminal de ancoragem de defensa metálica em barreira New Jersey - fornecimento e implantação</t>
  </si>
  <si>
    <t xml:space="preserve">3713897</t>
  </si>
  <si>
    <t xml:space="preserve">Terminal de ancoragem para barreira dupla de concreto, moldada no local (perfil F) - H = 810 + 250 mm</t>
  </si>
  <si>
    <t xml:space="preserve">3713893</t>
  </si>
  <si>
    <t xml:space="preserve">Terminal de ancoragem para barreira dupla de concreto, moldada no local (perfil New Jersey) - H = 810 + 250 mm</t>
  </si>
  <si>
    <t xml:space="preserve">3713898</t>
  </si>
  <si>
    <t xml:space="preserve">Terminal de ancoragem para barreira dupla de concreto, moldada no local, com extrusora (perfil F) - H = 810 + 250 mm</t>
  </si>
  <si>
    <t xml:space="preserve">3713894</t>
  </si>
  <si>
    <t xml:space="preserve">Terminal de ancoragem para barreira dupla de concreto, moldada no local, com extrusora (perfil New Jersey) - H = 810 + 250 mm</t>
  </si>
  <si>
    <t xml:space="preserve">3713895</t>
  </si>
  <si>
    <t xml:space="preserve">Terminal de ancoragem para barreira simples de concreto, moldada no local (perfil F) - H = 810 + 250 mm</t>
  </si>
  <si>
    <t xml:space="preserve">3713891</t>
  </si>
  <si>
    <t xml:space="preserve">Terminal de ancoragem para barreira simples de concreto, moldada no local (perfil New Jersey) - H = 810 + 250 mm</t>
  </si>
  <si>
    <t xml:space="preserve">3713896</t>
  </si>
  <si>
    <t xml:space="preserve">Terminal de ancoragem para barreira simples de concreto, moldada no local, com extrusora (perfil F) - H = 810 + 250 mm</t>
  </si>
  <si>
    <t xml:space="preserve">3713892</t>
  </si>
  <si>
    <t xml:space="preserve">Terminal de ancoragem para barreira simples de concreto, moldada no local, com extrusora (perfil New Jersey) - H = 810 + 250 mm</t>
  </si>
  <si>
    <t xml:space="preserve">3806412</t>
  </si>
  <si>
    <t xml:space="preserve">Abertura de janela em estrutura de concreto existente para inspeção com espessura até 0,20 m e seção 0,49 m²</t>
  </si>
  <si>
    <t xml:space="preserve">3806413</t>
  </si>
  <si>
    <t xml:space="preserve">Apicoamento mecanizado de concreto</t>
  </si>
  <si>
    <t xml:space="preserve">3807863</t>
  </si>
  <si>
    <t xml:space="preserve">Chumbador de expansão controlada por torque para concreto D = 12,5 mm - fornecimento e instalação</t>
  </si>
  <si>
    <t xml:space="preserve">3807864</t>
  </si>
  <si>
    <t xml:space="preserve">Chumbador de expansão controlada por torque para concreto D = 16 mm - fornecimento e instalação</t>
  </si>
  <si>
    <t xml:space="preserve">3807865</t>
  </si>
  <si>
    <t xml:space="preserve">Chumbador de expansão controlada por torque para concreto D = 20 mm - fornecimento e instalação</t>
  </si>
  <si>
    <t xml:space="preserve">3807861</t>
  </si>
  <si>
    <t xml:space="preserve">Chumbador de expansão controlada por torque para concreto D = 6,3 mm - fornecimento e instalação</t>
  </si>
  <si>
    <t xml:space="preserve">3807862</t>
  </si>
  <si>
    <t xml:space="preserve">Chumbador de expansão controlada por torque para concreto D = 8 mm - fornecimento e instalação</t>
  </si>
  <si>
    <t xml:space="preserve">3807752</t>
  </si>
  <si>
    <t xml:space="preserve">Corte linear em superfície de concreto para fixação de barras de aço de 10 mm - L = 12 mm e H = 12 mm</t>
  </si>
  <si>
    <t xml:space="preserve">3807753</t>
  </si>
  <si>
    <t xml:space="preserve">Corte linear em superfície de concreto para fixação de barras de aço de 12,5 mm - L = 15 mm e H = 15 mm</t>
  </si>
  <si>
    <t xml:space="preserve">3807750</t>
  </si>
  <si>
    <t xml:space="preserve">Corte linear em superfície de concreto para fixação de barras de aço de 6,3 mm - L = 8 mm e H = 8 mm</t>
  </si>
  <si>
    <t xml:space="preserve">3807751</t>
  </si>
  <si>
    <t xml:space="preserve">Corte linear em superfície de concreto para fixação de barras de aço de 8 mm - L = 10 mm e H = 10 mm</t>
  </si>
  <si>
    <t xml:space="preserve">3806415</t>
  </si>
  <si>
    <t xml:space="preserve">Demolição controlada de concreto com martelete</t>
  </si>
  <si>
    <t xml:space="preserve">3806416</t>
  </si>
  <si>
    <t xml:space="preserve">Elevação de estruturas até 496 kN para substituição de aparelho de apoio com a utilização de macaco hidráulico</t>
  </si>
  <si>
    <t xml:space="preserve">3806419</t>
  </si>
  <si>
    <t xml:space="preserve">Elevação de estruturas de 1.390 a 1.859 kN para substituição de aparelho de apoio com a utilização de macaco hidráulico</t>
  </si>
  <si>
    <t xml:space="preserve">3806417</t>
  </si>
  <si>
    <t xml:space="preserve">Elevação de estruturas de 496 a 929 kN para substituição de aparelho de apoio com a utilização de macaco hidráulico</t>
  </si>
  <si>
    <t xml:space="preserve">3806418</t>
  </si>
  <si>
    <t xml:space="preserve">Elevação de estruturas de 929 a 1.390 kN para substituição de aparelho de apoio com a utilização de macaco hidráulico</t>
  </si>
  <si>
    <t xml:space="preserve">3808207</t>
  </si>
  <si>
    <t xml:space="preserve">Escada tubular multidirecional em aço galvanizado - utilização de 100 vezes - fornecimento, instalação e retirada</t>
  </si>
  <si>
    <t xml:space="preserve">3806400</t>
  </si>
  <si>
    <t xml:space="preserve">Fabricação de superestrutura metálica para passarela PL-15 - exceto piso de concreto</t>
  </si>
  <si>
    <t xml:space="preserve">3806399</t>
  </si>
  <si>
    <t xml:space="preserve">Fabricação de superestrutura metálica para passarela PL-20 - exceto piso de concreto</t>
  </si>
  <si>
    <t xml:space="preserve">3806387</t>
  </si>
  <si>
    <t xml:space="preserve">Fabricação de superestrutura metálica para passarela PL-25 - exceto piso de concreto</t>
  </si>
  <si>
    <t xml:space="preserve">3806397</t>
  </si>
  <si>
    <t xml:space="preserve">Fabricação de superestrutura metálica para passarela PL-30 - exceto piso de concreto</t>
  </si>
  <si>
    <t xml:space="preserve">3806396</t>
  </si>
  <si>
    <t xml:space="preserve">Fabricação de superestrutura metálica para passarela PL-35 - exceto piso de concreto</t>
  </si>
  <si>
    <t xml:space="preserve">3816118</t>
  </si>
  <si>
    <t xml:space="preserve">Guarda-corpo de concreto - fabricação - areia e brita comerciais</t>
  </si>
  <si>
    <t xml:space="preserve">3816117</t>
  </si>
  <si>
    <t xml:space="preserve">Guarda-corpo de concreto - fabricação - areia extraída e brita produzida</t>
  </si>
  <si>
    <t xml:space="preserve">3806386</t>
  </si>
  <si>
    <t xml:space="preserve">Guarda-corpo e corrimão metálico para passarelas para pedestres - fornecimento e instalação</t>
  </si>
  <si>
    <t xml:space="preserve">3816196</t>
  </si>
  <si>
    <t xml:space="preserve">Injeção de nata de cimento</t>
  </si>
  <si>
    <t xml:space="preserve">3806426</t>
  </si>
  <si>
    <t xml:space="preserve">Lançamento de pré-laje com utilização de guindauto</t>
  </si>
  <si>
    <t xml:space="preserve">t</t>
  </si>
  <si>
    <t xml:space="preserve">3806401</t>
  </si>
  <si>
    <t xml:space="preserve">Lançamento de superestrutura de passarela metálica de 12 a 24 t com utilização de guindaste</t>
  </si>
  <si>
    <t xml:space="preserve">3806423</t>
  </si>
  <si>
    <t xml:space="preserve">Lançamento de viga pré-moldada de 1.000 a 1.250 kN com utilização de guindaste</t>
  </si>
  <si>
    <t xml:space="preserve">3806421</t>
  </si>
  <si>
    <t xml:space="preserve">Lançamento de viga pré-moldada de 500 a 750 kN com utilização de guindaste</t>
  </si>
  <si>
    <t xml:space="preserve">3806422</t>
  </si>
  <si>
    <t xml:space="preserve">Lançamento de viga pré-moldada de 750 a 1.000 kN com utilização de guindaste</t>
  </si>
  <si>
    <t xml:space="preserve">3806425</t>
  </si>
  <si>
    <t xml:space="preserve">Lançamento de viga pré-moldada de 980 a 1.225 kN com utilização de treliça lançadeira</t>
  </si>
  <si>
    <t xml:space="preserve">3806424</t>
  </si>
  <si>
    <t xml:space="preserve">Lançamento de viga pré-moldada de 980 a 1.225 kN com utilização de treliça lançadeira e carrelone</t>
  </si>
  <si>
    <t xml:space="preserve">3806420</t>
  </si>
  <si>
    <t xml:space="preserve">Lançamento de viga pré-moldada de até 500 kN com utilização de guindaste</t>
  </si>
  <si>
    <t xml:space="preserve">3806405</t>
  </si>
  <si>
    <t xml:space="preserve">Limpeza de aparelhos de apoio em obras de arte especiais - exclusa a plataforma</t>
  </si>
  <si>
    <t xml:space="preserve">3806404</t>
  </si>
  <si>
    <t xml:space="preserve">Limpeza de material retido em fundações submersas de obras de arte especiais</t>
  </si>
  <si>
    <t xml:space="preserve">3806406</t>
  </si>
  <si>
    <t xml:space="preserve">Limpeza em junta de dilatação</t>
  </si>
  <si>
    <t xml:space="preserve">3806403</t>
  </si>
  <si>
    <t xml:space="preserve">Limpeza em superfície de concreto com jateamento abrasivo com uso de granalhas de aço</t>
  </si>
  <si>
    <t xml:space="preserve">3806402</t>
  </si>
  <si>
    <t xml:space="preserve">Limpeza em superfície de concreto com jateamento d'água sob pressão</t>
  </si>
  <si>
    <t xml:space="preserve">3806407</t>
  </si>
  <si>
    <t xml:space="preserve">Pingadeira de elastômero perfil 40 x 40 mm com aba inclinada e fixada com adesivo estrutural e pinos - fornecimento e instalação - exclusa a plataforma</t>
  </si>
  <si>
    <t xml:space="preserve">3808043</t>
  </si>
  <si>
    <t xml:space="preserve">Pintura manual com nata de cimento - 3 demãos</t>
  </si>
  <si>
    <t xml:space="preserve">3806431</t>
  </si>
  <si>
    <t xml:space="preserve">Placa de aço de apoio para protensão externa em reforço de viga de OAE - confecção e instalação</t>
  </si>
  <si>
    <t xml:space="preserve">3806432</t>
  </si>
  <si>
    <t xml:space="preserve">Placa de aço de desvio para protensão externa em reforço de viga de OAE - confecção e instalação</t>
  </si>
  <si>
    <t xml:space="preserve">3806429</t>
  </si>
  <si>
    <t xml:space="preserve">Plataforma de trabalho em aço tubular apoiada no solo - altura de 4 a 6 m - utilização de 100 vezes - fornecimento, instalação e retirada</t>
  </si>
  <si>
    <t xml:space="preserve">3806430</t>
  </si>
  <si>
    <t xml:space="preserve">Plataforma de trabalho em aço tubular apoiada no solo - altura de 6 a 8 m - utilização de 100 vezes - fornecimento, instalação e retirada</t>
  </si>
  <si>
    <t xml:space="preserve">3806428</t>
  </si>
  <si>
    <t xml:space="preserve">Plataforma de trabalho em aço tubular apoiada no solo - altura de até 4 m - utilização de 100 vezes - fornecimento, instalação e retirada</t>
  </si>
  <si>
    <t xml:space="preserve">3816198</t>
  </si>
  <si>
    <t xml:space="preserve">Plataforma de trabalho em madeira apoiada no solo - altura de 6 a 12 m - utilização de 5 vezes - confecção, instalação e retirada</t>
  </si>
  <si>
    <t xml:space="preserve">3816197</t>
  </si>
  <si>
    <t xml:space="preserve">Plataforma de trabalho em madeira apoiada no solo - altura de até 6 m - utilização de 5 vezes - confecção, instalação e retirada</t>
  </si>
  <si>
    <t xml:space="preserve">3806410</t>
  </si>
  <si>
    <t xml:space="preserve">Plataforma de trabalho suspensa sob tabuleiro de pontes com treliças metálicas e tábuas - utilização de 100 vezes - confecção, instalação e retirada</t>
  </si>
  <si>
    <t xml:space="preserve">3806411</t>
  </si>
  <si>
    <t xml:space="preserve">Plataforma mecanizada de inspeção sob pontes com capacidade de 500 kg e alcance de 15 m</t>
  </si>
  <si>
    <t xml:space="preserve">3815644</t>
  </si>
  <si>
    <t xml:space="preserve">Recomposição de dreno em tubo de aço galvanizado D = 100 mm em OAE - fornecimento e instalação</t>
  </si>
  <si>
    <t xml:space="preserve">3815643</t>
  </si>
  <si>
    <t xml:space="preserve">Recomposição de dreno em tubo de aço galvanizado D = 80 mm em OAE - fornecimento e instalação</t>
  </si>
  <si>
    <t xml:space="preserve">3815706</t>
  </si>
  <si>
    <t xml:space="preserve">Recomposição de guarda-corpo com agregados comerciais - instalação</t>
  </si>
  <si>
    <t xml:space="preserve">3815597</t>
  </si>
  <si>
    <t xml:space="preserve">Recomposição de guarda-corpo com agregados produzidos - instalação</t>
  </si>
  <si>
    <t xml:space="preserve">3815600</t>
  </si>
  <si>
    <t xml:space="preserve">Recuperação de guarda-corpo metálico em ambiente agressivo</t>
  </si>
  <si>
    <t xml:space="preserve">3815601</t>
  </si>
  <si>
    <t xml:space="preserve">Recuperação de guarda-corpo metálico em ambiente muito agressivo</t>
  </si>
  <si>
    <t xml:space="preserve">3815599</t>
  </si>
  <si>
    <t xml:space="preserve">Recuperação de guarda-corpo metálico em ambiente pouco agressivo</t>
  </si>
  <si>
    <t xml:space="preserve">3806414</t>
  </si>
  <si>
    <t xml:space="preserve">Remoção de concreto com jateamento d'água sob alta pressão</t>
  </si>
  <si>
    <t xml:space="preserve">3806409</t>
  </si>
  <si>
    <t xml:space="preserve">Restauração de berços de apoio para junta de dilatação - fornecimento e instalação</t>
  </si>
  <si>
    <t xml:space="preserve">3815602</t>
  </si>
  <si>
    <t xml:space="preserve">Substituição de junta de dilatação e lábios poliméricos - fornecimento e instalação</t>
  </si>
  <si>
    <t xml:space="preserve">4011444</t>
  </si>
  <si>
    <t xml:space="preserve">Areia asfalto a quente - faixa A - areia comercial</t>
  </si>
  <si>
    <t xml:space="preserve">4011443</t>
  </si>
  <si>
    <t xml:space="preserve">Areia asfalto a quente - faixa A - areia extraída</t>
  </si>
  <si>
    <t xml:space="preserve">4011446</t>
  </si>
  <si>
    <t xml:space="preserve">Areia asfalto a quente - faixa B - areia comercial</t>
  </si>
  <si>
    <t xml:space="preserve">4011445</t>
  </si>
  <si>
    <t xml:space="preserve">Areia asfalto a quente - faixa B - areia extraída</t>
  </si>
  <si>
    <t xml:space="preserve">4011448</t>
  </si>
  <si>
    <t xml:space="preserve">Areia asfalto a quente com asfalto polímero - faixa A - areia comercial</t>
  </si>
  <si>
    <t xml:space="preserve">4011447</t>
  </si>
  <si>
    <t xml:space="preserve">Areia asfalto a quente com asfalto polímero - faixa A - areia extraída</t>
  </si>
  <si>
    <t xml:space="preserve">4011450</t>
  </si>
  <si>
    <t xml:space="preserve">Areia asfalto a quente com asfalto polímero - faixa B - areia comercial</t>
  </si>
  <si>
    <t xml:space="preserve">4011449</t>
  </si>
  <si>
    <t xml:space="preserve">Areia asfalto a quente com asfalto polímero - faixa B - areia extraída</t>
  </si>
  <si>
    <t xml:space="preserve">4011452</t>
  </si>
  <si>
    <t xml:space="preserve">Areia asfalto a quente com asfalto polímero - faixa C - areia comercial</t>
  </si>
  <si>
    <t xml:space="preserve">4011451</t>
  </si>
  <si>
    <t xml:space="preserve">Areia asfalto a quente com asfalto polímero - faixa C - areia extraída</t>
  </si>
  <si>
    <t xml:space="preserve">4011219</t>
  </si>
  <si>
    <t xml:space="preserve">Base de solo estabilizado granulometricamente sem mistura com material de jazida</t>
  </si>
  <si>
    <t xml:space="preserve">4011291</t>
  </si>
  <si>
    <t xml:space="preserve">Base de solo melhorado com 3% de cimento e mistura em usina com material de jazida</t>
  </si>
  <si>
    <t xml:space="preserve">4011287</t>
  </si>
  <si>
    <t xml:space="preserve">Base de solo melhorado com 3% de cimento e mistura na pista com material de jazida</t>
  </si>
  <si>
    <t xml:space="preserve">4011305</t>
  </si>
  <si>
    <t xml:space="preserve">Base de solo-cal com 7% de cal e mistura na pista com material de jazida</t>
  </si>
  <si>
    <t xml:space="preserve">4011313</t>
  </si>
  <si>
    <t xml:space="preserve">Base de solo-cimento com 7% de cimento e mistura em usina com material de jazida</t>
  </si>
  <si>
    <t xml:space="preserve">4011297</t>
  </si>
  <si>
    <t xml:space="preserve">Base de solo-cimento com 7% de cimento e mistura na pista com material de jazida</t>
  </si>
  <si>
    <t xml:space="preserve">4011221</t>
  </si>
  <si>
    <t xml:space="preserve">Base estabilizada granulometricamente com mistura de solos na pista com material de jazida</t>
  </si>
  <si>
    <t xml:space="preserve">4011226</t>
  </si>
  <si>
    <t xml:space="preserve">Base estabilizada granulometricamente com mistura solo areia (70% - 30%) em usina com material de jazida e areia extraída</t>
  </si>
  <si>
    <t xml:space="preserve">4011240</t>
  </si>
  <si>
    <t xml:space="preserve">Base estabilizada granulometricamente com mistura solo brita (70% - 30%) com 3% de cimento em usina com material de jazida e brita comercial</t>
  </si>
  <si>
    <t xml:space="preserve">4011239</t>
  </si>
  <si>
    <t xml:space="preserve">Base estabilizada granulometricamente com mistura solo brita (70% - 30%) com 3% de cimento em usina com material de jazida e brita produzida</t>
  </si>
  <si>
    <t xml:space="preserve">4011268</t>
  </si>
  <si>
    <t xml:space="preserve">Base estabilizada granulometricamente com mistura solo brita (70% - 30%) em usina com material de jazida e brita comercial</t>
  </si>
  <si>
    <t xml:space="preserve">4011267</t>
  </si>
  <si>
    <t xml:space="preserve">Base estabilizada granulometricamente com mistura solo brita (70% - 30%) em usina com material de jazida e brita produzida</t>
  </si>
  <si>
    <t xml:space="preserve">4011256</t>
  </si>
  <si>
    <t xml:space="preserve">Base estabilizada granulometricamente com mistura solo brita (70% - 30%) na pista com material de jazida e brita comercial</t>
  </si>
  <si>
    <t xml:space="preserve">4011255</t>
  </si>
  <si>
    <t xml:space="preserve">Base estabilizada granulometricamente com mistura solo brita (70% - 30%) na pista com material de jazida e brita produzida</t>
  </si>
  <si>
    <t xml:space="preserve">4011276</t>
  </si>
  <si>
    <t xml:space="preserve">Base ou sub-base de brita graduada com brita comercial</t>
  </si>
  <si>
    <t xml:space="preserve">4011275</t>
  </si>
  <si>
    <t xml:space="preserve">Base ou sub-base de brita graduada com brita produzida</t>
  </si>
  <si>
    <t xml:space="preserve">4011549</t>
  </si>
  <si>
    <t xml:space="preserve">Base ou sub-base de brita graduada executada com vibroacabadora - brita comercial</t>
  </si>
  <si>
    <t xml:space="preserve">4011548</t>
  </si>
  <si>
    <t xml:space="preserve">Base ou sub-base de brita graduada executada com vibroacabadora - brita produzida</t>
  </si>
  <si>
    <t xml:space="preserve">4011278</t>
  </si>
  <si>
    <t xml:space="preserve">Base ou sub-base de brita graduada tratada com cimento com brita comercial</t>
  </si>
  <si>
    <t xml:space="preserve">4011277</t>
  </si>
  <si>
    <t xml:space="preserve">Base ou sub-base de brita graduada tratada com cimento com brita produzida</t>
  </si>
  <si>
    <t xml:space="preserve">4011561</t>
  </si>
  <si>
    <t xml:space="preserve">Base ou sub-base de brita graduada tratada com cimento executada com vibroacabadora - brita comercial</t>
  </si>
  <si>
    <t xml:space="preserve">4011560</t>
  </si>
  <si>
    <t xml:space="preserve">Base ou sub-base de brita graduada tratada com cimento executada com vibroacabadora - brita produzida</t>
  </si>
  <si>
    <t xml:space="preserve">4011282</t>
  </si>
  <si>
    <t xml:space="preserve">Base ou sub-base de macadame hidráulico com brita comercial</t>
  </si>
  <si>
    <t xml:space="preserve">4011281</t>
  </si>
  <si>
    <t xml:space="preserve">Base ou sub-base de macadame hidráulico com brita produzida</t>
  </si>
  <si>
    <t xml:space="preserve">4011279</t>
  </si>
  <si>
    <t xml:space="preserve">Base ou sub-base de macadame seco com brita comercial</t>
  </si>
  <si>
    <t xml:space="preserve">4011280</t>
  </si>
  <si>
    <t xml:space="preserve">Base ou sub-base de macadame seco com brita produzida</t>
  </si>
  <si>
    <t xml:space="preserve">4011327</t>
  </si>
  <si>
    <t xml:space="preserve">Base ou sub-base estabilizada granulometricamente com mistura solo escória de aciaria (50%-50%) em usina com material de jazida</t>
  </si>
  <si>
    <t xml:space="preserve">4011325</t>
  </si>
  <si>
    <t xml:space="preserve">Base ou sub-base estabilizada granulometricamente com mistura solo escória de aciaria (50%-50%) na pista com material de jazida</t>
  </si>
  <si>
    <t xml:space="preserve">4011454</t>
  </si>
  <si>
    <t xml:space="preserve">Concreto asfáltico - faixa A - areia e brita comerciais</t>
  </si>
  <si>
    <t xml:space="preserve">4011453</t>
  </si>
  <si>
    <t xml:space="preserve">Concreto asfáltico - faixa A - areia extraída e brita produzida</t>
  </si>
  <si>
    <t xml:space="preserve">4011455</t>
  </si>
  <si>
    <t xml:space="preserve">Concreto asfáltico - faixa A - massa comercial</t>
  </si>
  <si>
    <t xml:space="preserve">4011459</t>
  </si>
  <si>
    <t xml:space="preserve">Concreto asfáltico - faixa B - areia e brita comerciais</t>
  </si>
  <si>
    <t xml:space="preserve">4011458</t>
  </si>
  <si>
    <t xml:space="preserve">Concreto asfáltico - faixa B - areia extraída e brita produzida</t>
  </si>
  <si>
    <t xml:space="preserve">4011463</t>
  </si>
  <si>
    <t xml:space="preserve">Concreto asfáltico - faixa C - areia e brita comerciais</t>
  </si>
  <si>
    <t xml:space="preserve">4011462</t>
  </si>
  <si>
    <t xml:space="preserve">Concreto asfáltico - faixa C - areia extraída e brita produzida</t>
  </si>
  <si>
    <t xml:space="preserve">4011464</t>
  </si>
  <si>
    <t xml:space="preserve">Concreto asfáltico - faixa C - massa comercial</t>
  </si>
  <si>
    <t xml:space="preserve">4011457</t>
  </si>
  <si>
    <t xml:space="preserve">Concreto asfáltico com asfalto polímero - faixa A - areia e brita comerciais</t>
  </si>
  <si>
    <t xml:space="preserve">4011456</t>
  </si>
  <si>
    <t xml:space="preserve">Concreto asfáltico com asfalto polímero - faixa A - areia extraída e brita produzida</t>
  </si>
  <si>
    <t xml:space="preserve">4011461</t>
  </si>
  <si>
    <t xml:space="preserve">Concreto asfáltico com asfalto polímero - faixa B - areia e brita comerciais</t>
  </si>
  <si>
    <t xml:space="preserve">4011460</t>
  </si>
  <si>
    <t xml:space="preserve">Concreto asfáltico com asfalto polímero - faixa B - areia extraída e brita produzida</t>
  </si>
  <si>
    <t xml:space="preserve">4011466</t>
  </si>
  <si>
    <t xml:space="preserve">Concreto asfáltico com asfalto polímero - faixa C - areia e brita comerciais</t>
  </si>
  <si>
    <t xml:space="preserve">4011465</t>
  </si>
  <si>
    <t xml:space="preserve">Concreto asfáltico com asfalto polímero - faixa C - areia extraída e brita produzida</t>
  </si>
  <si>
    <t xml:space="preserve">4011469</t>
  </si>
  <si>
    <t xml:space="preserve">Concreto asfáltico com borracha - faixa A - brita comercial</t>
  </si>
  <si>
    <t xml:space="preserve">4011473</t>
  </si>
  <si>
    <t xml:space="preserve">Concreto asfáltico com borracha - faixa A - brita produzida</t>
  </si>
  <si>
    <t xml:space="preserve">4011470</t>
  </si>
  <si>
    <t xml:space="preserve">Concreto asfáltico com borracha - faixa B - brita comercial</t>
  </si>
  <si>
    <t xml:space="preserve">4011474</t>
  </si>
  <si>
    <t xml:space="preserve">Concreto asfáltico com borracha - faixa B - brita produzida</t>
  </si>
  <si>
    <t xml:space="preserve">4011471</t>
  </si>
  <si>
    <t xml:space="preserve">Concreto asfáltico com borracha - faixa C - brita comercial</t>
  </si>
  <si>
    <t xml:space="preserve">4011475</t>
  </si>
  <si>
    <t xml:space="preserve">Concreto asfáltico com borracha - faixa C - brita produzida</t>
  </si>
  <si>
    <t xml:space="preserve">4011472</t>
  </si>
  <si>
    <t xml:space="preserve">Concreto asfáltico com borracha - faixa GAP GRADED - brita comercial</t>
  </si>
  <si>
    <t xml:space="preserve">4011476</t>
  </si>
  <si>
    <t xml:space="preserve">Concreto asfáltico com borracha - faixa GAP GRADED - brita produzida</t>
  </si>
  <si>
    <t xml:space="preserve">4011478</t>
  </si>
  <si>
    <t xml:space="preserve">Concreto asfáltico reciclado em usina com adição de asfalto - brita comercial</t>
  </si>
  <si>
    <t xml:space="preserve">4011477</t>
  </si>
  <si>
    <t xml:space="preserve">Concreto asfáltico reciclado em usina com adição de asfalto - brita produzida</t>
  </si>
  <si>
    <t xml:space="preserve">4011539</t>
  </si>
  <si>
    <t xml:space="preserve">Cura com pintura asfáltica para camadas granulares com adição de cimento</t>
  </si>
  <si>
    <t xml:space="preserve">4011538</t>
  </si>
  <si>
    <t xml:space="preserve">Cura com pintura asfáltica para pavimento de concreto compactado com rolo</t>
  </si>
  <si>
    <t xml:space="preserve">4016096</t>
  </si>
  <si>
    <t xml:space="preserve">Escavação e carga de material de jazida com escavadeira hidráulica de 1,56 m³</t>
  </si>
  <si>
    <t xml:space="preserve">4016008</t>
  </si>
  <si>
    <t xml:space="preserve">Escavação e carga de material de jazida com trator de 127 kW e carregadeira de 3,4 m³</t>
  </si>
  <si>
    <t xml:space="preserve">4016007</t>
  </si>
  <si>
    <t xml:space="preserve">Escavação e carga de material de jazida com trator de 97 kW e carregadeira de 1,72 m³</t>
  </si>
  <si>
    <t xml:space="preserve">4015612</t>
  </si>
  <si>
    <t xml:space="preserve">Execução de revestimento primário com material de jazida</t>
  </si>
  <si>
    <t xml:space="preserve">4011562</t>
  </si>
  <si>
    <t xml:space="preserve">Geogrelha bidirecional com resistência à tração de 30 kN/m - deformação &lt; 5% - malha de 36 x 34 mm - para reforço de base granular</t>
  </si>
  <si>
    <t xml:space="preserve">4011351</t>
  </si>
  <si>
    <t xml:space="preserve">Imprimação com asfalto diluído</t>
  </si>
  <si>
    <t xml:space="preserve">4011352</t>
  </si>
  <si>
    <t xml:space="preserve">Imprimação com emulsão asfáltica</t>
  </si>
  <si>
    <t xml:space="preserve">4011402</t>
  </si>
  <si>
    <t xml:space="preserve">Lama asfáltica - faixa I - areia e brita comerciais</t>
  </si>
  <si>
    <t xml:space="preserve">4011401</t>
  </si>
  <si>
    <t xml:space="preserve">Lama asfáltica - faixa I - areia extraída e brita produzida</t>
  </si>
  <si>
    <t xml:space="preserve">4011404</t>
  </si>
  <si>
    <t xml:space="preserve">Lama asfáltica - faixa II - areia e brita comerciais</t>
  </si>
  <si>
    <t xml:space="preserve">4011403</t>
  </si>
  <si>
    <t xml:space="preserve">Lama asfáltica - faixa II - areia extraída e brita produzida</t>
  </si>
  <si>
    <t xml:space="preserve">4011406</t>
  </si>
  <si>
    <t xml:space="preserve">Lama asfáltica - faixa III - areia e brita comerciais</t>
  </si>
  <si>
    <t xml:space="preserve">4011405</t>
  </si>
  <si>
    <t xml:space="preserve">Lama asfáltica - faixa III - areia extraída e brita produzida</t>
  </si>
  <si>
    <t xml:space="preserve">4011392</t>
  </si>
  <si>
    <t xml:space="preserve">Macadame betuminoso por penetração - faixa A - brita comercial</t>
  </si>
  <si>
    <t xml:space="preserve">4011391</t>
  </si>
  <si>
    <t xml:space="preserve">Macadame betuminoso por penetração - faixa A - brita produzida</t>
  </si>
  <si>
    <t xml:space="preserve">4011394</t>
  </si>
  <si>
    <t xml:space="preserve">Macadame betuminoso por penetração - faixa B - brita comercial</t>
  </si>
  <si>
    <t xml:space="preserve">4011393</t>
  </si>
  <si>
    <t xml:space="preserve">Macadame betuminoso por penetração - faixa B - brita produzida</t>
  </si>
  <si>
    <t xml:space="preserve">4011396</t>
  </si>
  <si>
    <t xml:space="preserve">Macadame betuminoso por penetração - faixa C - brita comercial</t>
  </si>
  <si>
    <t xml:space="preserve">4011395</t>
  </si>
  <si>
    <t xml:space="preserve">Macadame betuminoso por penetração - faixa C - brita produzida</t>
  </si>
  <si>
    <t xml:space="preserve">4011398</t>
  </si>
  <si>
    <t xml:space="preserve">Macadame betuminoso por penetração - faixa D - brita comercial</t>
  </si>
  <si>
    <t xml:space="preserve">4011397</t>
  </si>
  <si>
    <t xml:space="preserve">Macadame betuminoso por penetração - faixa D - brita produzida</t>
  </si>
  <si>
    <t xml:space="preserve">4011400</t>
  </si>
  <si>
    <t xml:space="preserve">Macadame betuminoso por penetração com asfalto com polímero - faixa A - brita comercial</t>
  </si>
  <si>
    <t xml:space="preserve">4011399</t>
  </si>
  <si>
    <t xml:space="preserve">Macadame betuminoso por penetração com asfalto com polímero - faixa A - brita produzida</t>
  </si>
  <si>
    <t xml:space="preserve">4011490</t>
  </si>
  <si>
    <t xml:space="preserve">Manta sintética para recapeamento asfáltico com geotêxtil RT - 09 - fornecimento e aplicação</t>
  </si>
  <si>
    <t xml:space="preserve">4011536</t>
  </si>
  <si>
    <t xml:space="preserve">Membrana plástica isolante e impermeabilizante com espessura de 0,2 mm - fornecimento e instalação</t>
  </si>
  <si>
    <t xml:space="preserve">4011415</t>
  </si>
  <si>
    <t xml:space="preserve">Micro pré-misturado a quente com asfalto polímero - brita comercial</t>
  </si>
  <si>
    <t xml:space="preserve">4011416</t>
  </si>
  <si>
    <t xml:space="preserve">Micro pré-misturado a quente com asfalto polímero - brita produzida</t>
  </si>
  <si>
    <t xml:space="preserve">4011408</t>
  </si>
  <si>
    <t xml:space="preserve">Microrrevestimento a frio com emulsão modificada com polímero de 0,8 cm - faixa II - brita comercial</t>
  </si>
  <si>
    <t xml:space="preserve">4011407</t>
  </si>
  <si>
    <t xml:space="preserve">Microrrevestimento a frio com emulsão modificada com polímero de 0,8 cm - faixa II - brita produzida</t>
  </si>
  <si>
    <t xml:space="preserve">4011410</t>
  </si>
  <si>
    <t xml:space="preserve">Microrrevestimento a frio com emulsão modificada com polímero de 1,5 cm - faixa III - brita comercial</t>
  </si>
  <si>
    <t xml:space="preserve">4011409</t>
  </si>
  <si>
    <t xml:space="preserve">Microrrevestimento a frio com emulsão modificada com polímero de 1,5 cm - faixa III - brita produzida</t>
  </si>
  <si>
    <t xml:space="preserve">4011412</t>
  </si>
  <si>
    <t xml:space="preserve">Microrrevestimento a frio com emulsão modificada com polímero de 2,0 cm - faixa III - brita comercial</t>
  </si>
  <si>
    <t xml:space="preserve">4011411</t>
  </si>
  <si>
    <t xml:space="preserve">Microrrevestimento a frio com emulsão modificada com polímero de 2,0 cm - faixa III - brita produzida</t>
  </si>
  <si>
    <t xml:space="preserve">4011520</t>
  </si>
  <si>
    <t xml:space="preserve">Pavimento de concreto com equipamento de pequeno porte - areia e brita comerciais</t>
  </si>
  <si>
    <t xml:space="preserve">4011507</t>
  </si>
  <si>
    <t xml:space="preserve">Pavimento de concreto com equipamento de pequeno porte - areia extraída e brita produzida</t>
  </si>
  <si>
    <t xml:space="preserve">4011535</t>
  </si>
  <si>
    <t xml:space="preserve">Pavimento de concreto com equipamento fôrma-trilho - areia e brita comerciais</t>
  </si>
  <si>
    <t xml:space="preserve">4011534</t>
  </si>
  <si>
    <t xml:space="preserve">Pavimento de concreto com equipamento fôrma-trilho - areia extraída e brita produzida</t>
  </si>
  <si>
    <t xml:space="preserve">4011533</t>
  </si>
  <si>
    <t xml:space="preserve">Pavimento de concreto com fôrmas deslizantes - areia e brita comerciais</t>
  </si>
  <si>
    <t xml:space="preserve">4011532</t>
  </si>
  <si>
    <t xml:space="preserve">Pavimento de concreto com fôrmas deslizantes - areia extraída e brita produzida</t>
  </si>
  <si>
    <t xml:space="preserve">4011492</t>
  </si>
  <si>
    <t xml:space="preserve">Pavimento de concreto compactado com rolo - brita comercial</t>
  </si>
  <si>
    <t xml:space="preserve">4011491</t>
  </si>
  <si>
    <t xml:space="preserve">Pavimento de concreto compactado com rolo - brita produzida</t>
  </si>
  <si>
    <t xml:space="preserve">4011353</t>
  </si>
  <si>
    <t xml:space="preserve">Pintura de ligação</t>
  </si>
  <si>
    <t xml:space="preserve">4011354</t>
  </si>
  <si>
    <t xml:space="preserve">Pintura de ligação - emulsão com polímero</t>
  </si>
  <si>
    <t xml:space="preserve">4011418</t>
  </si>
  <si>
    <t xml:space="preserve">Pré-misturado a frio - faixa A - areia e brita comerciais</t>
  </si>
  <si>
    <t xml:space="preserve">4011417</t>
  </si>
  <si>
    <t xml:space="preserve">Pré-misturado a frio - faixa A - areia extraída e brita produzida</t>
  </si>
  <si>
    <t xml:space="preserve">4011420</t>
  </si>
  <si>
    <t xml:space="preserve">Pré-misturado a frio - faixa B - areia e brita comerciais</t>
  </si>
  <si>
    <t xml:space="preserve">4011419</t>
  </si>
  <si>
    <t xml:space="preserve">Pré-misturado a frio - faixa B - areia extraída e brita produzida</t>
  </si>
  <si>
    <t xml:space="preserve">4011422</t>
  </si>
  <si>
    <t xml:space="preserve">Pré-misturado a frio - faixa C - areia e brita comerciais</t>
  </si>
  <si>
    <t xml:space="preserve">4011421</t>
  </si>
  <si>
    <t xml:space="preserve">Pré-misturado a frio - faixa C - areia extraída e brita produzida</t>
  </si>
  <si>
    <t xml:space="preserve">4011424</t>
  </si>
  <si>
    <t xml:space="preserve">Pré-misturado a frio - faixa D - areia e brita comerciais</t>
  </si>
  <si>
    <t xml:space="preserve">4011423</t>
  </si>
  <si>
    <t xml:space="preserve">Pré-misturado a frio - faixa D - areia extraída e brita produzida</t>
  </si>
  <si>
    <t xml:space="preserve">4011426</t>
  </si>
  <si>
    <t xml:space="preserve">Pré-misturado a frio com emulsão asfáltica com polímero - faixa A - areia e brita comerciais</t>
  </si>
  <si>
    <t xml:space="preserve">4011425</t>
  </si>
  <si>
    <t xml:space="preserve">Pré-misturado a frio com emulsão asfáltica com polímero - faixa A - areia extraída e brita produzida</t>
  </si>
  <si>
    <t xml:space="preserve">4011428</t>
  </si>
  <si>
    <t xml:space="preserve">Pré-misturado a frio com emulsão asfáltica com polímero - faixa B - areia e brita comerciais</t>
  </si>
  <si>
    <t xml:space="preserve">4011427</t>
  </si>
  <si>
    <t xml:space="preserve">Pré-misturado a frio com emulsão asfáltica com polímero - faixa B - areia extraída e brita produzida</t>
  </si>
  <si>
    <t xml:space="preserve">4011430</t>
  </si>
  <si>
    <t xml:space="preserve">Pré-misturado a frio com emulsão asfáltica com polímero - faixa C - areia e brita comerciais</t>
  </si>
  <si>
    <t xml:space="preserve">4011429</t>
  </si>
  <si>
    <t xml:space="preserve">Pré-misturado a frio com emulsão asfáltica com polímero - faixa C - areia extraída e brita produzida</t>
  </si>
  <si>
    <t xml:space="preserve">4011432</t>
  </si>
  <si>
    <t xml:space="preserve">Pré-misturado a frio com emulsão asfáltica com polímero - faixa D - areia e brita comerciais</t>
  </si>
  <si>
    <t xml:space="preserve">4011431</t>
  </si>
  <si>
    <t xml:space="preserve">Pré-misturado a frio com emulsão asfáltica com polímero - faixa D - areia extraída e brita produzida</t>
  </si>
  <si>
    <t xml:space="preserve">4011434</t>
  </si>
  <si>
    <t xml:space="preserve">Pré-misturado a quente com asfalto polímero - faixa I - camada porosa de atrito - areia e brita comerciais</t>
  </si>
  <si>
    <t xml:space="preserve">4011433</t>
  </si>
  <si>
    <t xml:space="preserve">Pré-misturado a quente com asfalto polímero - faixa I - camada porosa de atrito - areia extraída e brita produzida</t>
  </si>
  <si>
    <t xml:space="preserve">4011436</t>
  </si>
  <si>
    <t xml:space="preserve">Pré-misturado a quente com asfalto polímero - faixa II - camada porosa de atrito - areia e brita comerciais</t>
  </si>
  <si>
    <t xml:space="preserve">4011435</t>
  </si>
  <si>
    <t xml:space="preserve">Pré-misturado a quente com asfalto polímero - faixa II - camada porosa de atrito - areia extraída e brita produzida</t>
  </si>
  <si>
    <t xml:space="preserve">4011438</t>
  </si>
  <si>
    <t xml:space="preserve">Pré-misturado a quente com asfalto polímero - faixa III - camada porosa de atrito - areia e brita comerciais</t>
  </si>
  <si>
    <t xml:space="preserve">4011437</t>
  </si>
  <si>
    <t xml:space="preserve">Pré-misturado a quente com asfalto polímero - faixa III - camada porosa de atrito - areia extraída e brita produzida</t>
  </si>
  <si>
    <t xml:space="preserve">4011440</t>
  </si>
  <si>
    <t xml:space="preserve">Pré-misturado a quente com asfalto polímero - faixa IV - camada porosa de atrito - areia e brita comerciais</t>
  </si>
  <si>
    <t xml:space="preserve">4011439</t>
  </si>
  <si>
    <t xml:space="preserve">Pré-misturado a quente com asfalto polímero - faixa IV - camada porosa de atrito - areia extraída e brita produzida</t>
  </si>
  <si>
    <t xml:space="preserve">4011442</t>
  </si>
  <si>
    <t xml:space="preserve">Pré-misturado a quente com asfalto polímero - faixa V - camada porosa de atrito - areia e brita comerciais</t>
  </si>
  <si>
    <t xml:space="preserve">4011441</t>
  </si>
  <si>
    <t xml:space="preserve">Pré-misturado a quente com asfalto polímero - faixa V - camada porosa de atrito - areia extraída e brita produzida</t>
  </si>
  <si>
    <t xml:space="preserve">4011482</t>
  </si>
  <si>
    <t xml:space="preserve">Reciclagem com incorporação do revestimento asfáltico à base e adição de 3% de cimento</t>
  </si>
  <si>
    <t xml:space="preserve">4011486</t>
  </si>
  <si>
    <t xml:space="preserve">Reciclagem com incorporação do revestimento asfáltico à base e adição de 3% de cimento e de brita comercial</t>
  </si>
  <si>
    <t xml:space="preserve">4011485</t>
  </si>
  <si>
    <t xml:space="preserve">Reciclagem com incorporação do revestimento asfáltico à base e adição de 3% de cimento e de brita produzida</t>
  </si>
  <si>
    <t xml:space="preserve">4011484</t>
  </si>
  <si>
    <t xml:space="preserve">Reciclagem com incorporação do revestimento asfáltico à base e adição de brita comercial</t>
  </si>
  <si>
    <t xml:space="preserve">4011483</t>
  </si>
  <si>
    <t xml:space="preserve">Reciclagem com incorporação do revestimento asfáltico à base e adição de brita produzida</t>
  </si>
  <si>
    <t xml:space="preserve">4011488</t>
  </si>
  <si>
    <t xml:space="preserve">Reciclagem com incorporação do revestimento asfáltico à base e adição de espuma asfáltica e cimento</t>
  </si>
  <si>
    <t xml:space="preserve">4011487</t>
  </si>
  <si>
    <t xml:space="preserve">Reciclagem com incorporação do revestimento asfáltico à base e adição de espuma asfáltica, cimento e pó de pedra comercial</t>
  </si>
  <si>
    <t xml:space="preserve">4011489</t>
  </si>
  <si>
    <t xml:space="preserve">Reciclagem de revestimento asfáltico em usina com adição de espuma asfáltica, pó de pedra comercial e cimento</t>
  </si>
  <si>
    <t xml:space="preserve">4011493</t>
  </si>
  <si>
    <t xml:space="preserve">Reciclagem de revestimento asfáltico em usina com adição de espuma asfáltica, pó de pedra produzido e cimento</t>
  </si>
  <si>
    <t xml:space="preserve">4011481</t>
  </si>
  <si>
    <t xml:space="preserve">Reciclagem simples com incorporação do revestimento asfáltico à base</t>
  </si>
  <si>
    <t xml:space="preserve">4011347</t>
  </si>
  <si>
    <t xml:space="preserve">Reestabilização de camada de base com adição de 3% de cimento</t>
  </si>
  <si>
    <t xml:space="preserve">4011342</t>
  </si>
  <si>
    <t xml:space="preserve">Reestabilização de camada de base com adição de 30% de brita comercial</t>
  </si>
  <si>
    <t xml:space="preserve">4011344</t>
  </si>
  <si>
    <t xml:space="preserve">Reestabilização de camada de base com adição de 30% de brita produzida</t>
  </si>
  <si>
    <t xml:space="preserve">4011341</t>
  </si>
  <si>
    <t xml:space="preserve">Reestabilização de camada de base com adição de 30% de material fresado retirado da pista</t>
  </si>
  <si>
    <t xml:space="preserve">4011346</t>
  </si>
  <si>
    <t xml:space="preserve">Reestabilização de camada de base sem adição de material</t>
  </si>
  <si>
    <t xml:space="preserve">4011211</t>
  </si>
  <si>
    <t xml:space="preserve">Reforço do subleito com material de jazida</t>
  </si>
  <si>
    <t xml:space="preserve">4011304</t>
  </si>
  <si>
    <t xml:space="preserve">Reforço do subleito de solo melhorado com 4% de cal e mistura na pista com material de jazida</t>
  </si>
  <si>
    <t xml:space="preserve">4011209</t>
  </si>
  <si>
    <t xml:space="preserve">Regularização do subleito</t>
  </si>
  <si>
    <t xml:space="preserve">4011210</t>
  </si>
  <si>
    <t xml:space="preserve">Regularização do subleito com fresagem corte e controle automático de greide</t>
  </si>
  <si>
    <t xml:space="preserve">4011537</t>
  </si>
  <si>
    <t xml:space="preserve">Serragem de juntas em pavimento de concreto, limpeza e enchimento com selante a frio</t>
  </si>
  <si>
    <t xml:space="preserve">4011218</t>
  </si>
  <si>
    <t xml:space="preserve">Sub-base de concreto adensado por vibração - areia e brita comerciais</t>
  </si>
  <si>
    <t xml:space="preserve">4011217</t>
  </si>
  <si>
    <t xml:space="preserve">Sub-base de concreto adensado por vibração - areia extraída e brita produzida</t>
  </si>
  <si>
    <t xml:space="preserve">4011214</t>
  </si>
  <si>
    <t xml:space="preserve">Sub-base de concreto compactado com rolo - brita comercial</t>
  </si>
  <si>
    <t xml:space="preserve">4011213</t>
  </si>
  <si>
    <t xml:space="preserve">Sub-base de concreto compactado com rolo - brita produzida</t>
  </si>
  <si>
    <t xml:space="preserve">4011227</t>
  </si>
  <si>
    <t xml:space="preserve">Sub-base de solo estabilizado granulometricamente sem mistura com material de jazida</t>
  </si>
  <si>
    <t xml:space="preserve">4011302</t>
  </si>
  <si>
    <t xml:space="preserve">Sub-base de solo melhorado com 3% de cimento e mistura em usina com material de jazida</t>
  </si>
  <si>
    <t xml:space="preserve">4011300</t>
  </si>
  <si>
    <t xml:space="preserve">Sub-base de solo melhorado com 3% de cimento e mistura na pista com material de jazida</t>
  </si>
  <si>
    <t xml:space="preserve">4011306</t>
  </si>
  <si>
    <t xml:space="preserve">Sub-base de solo-cal com 7% de cal e mistura na pista com material de jazida</t>
  </si>
  <si>
    <t xml:space="preserve">4011303</t>
  </si>
  <si>
    <t xml:space="preserve">Sub-base de solo-cimento com 7% de cimento e mistura em usina com material de jazida</t>
  </si>
  <si>
    <t xml:space="preserve">4011301</t>
  </si>
  <si>
    <t xml:space="preserve">Sub-base de solo-cimento com 7% de cimento e mistura na pista com material de jazida</t>
  </si>
  <si>
    <t xml:space="preserve">4011228</t>
  </si>
  <si>
    <t xml:space="preserve">Sub-base estabilizada granulometricamente com mistura de solos na pista com material de jazida</t>
  </si>
  <si>
    <t xml:space="preserve">4011229</t>
  </si>
  <si>
    <t xml:space="preserve">Sub-base estabilizada granulometricamente com mistura solo areia (70% - 30%) em usina com material de jazida e areia extraída</t>
  </si>
  <si>
    <t xml:space="preserve">4011231</t>
  </si>
  <si>
    <t xml:space="preserve">Sub-base estabilizada granulometricamente com mistura solo brita (70% - 30%) com 3% de cimento em usina com material de jazida e brita comercial</t>
  </si>
  <si>
    <t xml:space="preserve">4011230</t>
  </si>
  <si>
    <t xml:space="preserve">Sub-base estabilizada granulometricamente com mistura solo brita (70% - 30%) com 3% de cimento em usina com material de jazida e brita produzida</t>
  </si>
  <si>
    <t xml:space="preserve">4011235</t>
  </si>
  <si>
    <t xml:space="preserve">Sub-base estabilizada granulometricamente com mistura solo brita (70% - 30%) em usina com material de jazida e brita comercial</t>
  </si>
  <si>
    <t xml:space="preserve">4011234</t>
  </si>
  <si>
    <t xml:space="preserve">Sub-base estabilizada granulometricamente com mistura solo brita (70% - 30%) em usina com material de jazida e brita produzida</t>
  </si>
  <si>
    <t xml:space="preserve">4011233</t>
  </si>
  <si>
    <t xml:space="preserve">Sub-base estabilizada granulometricamente com mistura solo brita (70% - 30%) na pista com material de jazida e brita comercial</t>
  </si>
  <si>
    <t xml:space="preserve">4011232</t>
  </si>
  <si>
    <t xml:space="preserve">Sub-base estabilizada granulometricamente com mistura solo brita (70% - 30%) na pista com material de jazida e brita produzida</t>
  </si>
  <si>
    <t xml:space="preserve">4011372</t>
  </si>
  <si>
    <t xml:space="preserve">Tratamento superficial duplo com banho diluído - brita comercial</t>
  </si>
  <si>
    <t xml:space="preserve">4011371</t>
  </si>
  <si>
    <t xml:space="preserve">Tratamento superficial duplo com banho diluído - brita produzida</t>
  </si>
  <si>
    <t xml:space="preserve">4011378</t>
  </si>
  <si>
    <t xml:space="preserve">Tratamento superficial duplo com banho diluído com emulsão com polímero - brita comercial</t>
  </si>
  <si>
    <t xml:space="preserve">4011377</t>
  </si>
  <si>
    <t xml:space="preserve">Tratamento superficial duplo com banho diluído com emulsão com polímero - brita produzida</t>
  </si>
  <si>
    <t xml:space="preserve">4011368</t>
  </si>
  <si>
    <t xml:space="preserve">Tratamento superficial duplo com CAP - brita comercial</t>
  </si>
  <si>
    <t xml:space="preserve">4011367</t>
  </si>
  <si>
    <t xml:space="preserve">Tratamento superficial duplo com CAP - brita produzida</t>
  </si>
  <si>
    <t xml:space="preserve">4011374</t>
  </si>
  <si>
    <t xml:space="preserve">Tratamento superficial duplo com CAP com polímero - brita comercial</t>
  </si>
  <si>
    <t xml:space="preserve">4011373</t>
  </si>
  <si>
    <t xml:space="preserve">Tratamento superficial duplo com CAP com polímero - brita produzida</t>
  </si>
  <si>
    <t xml:space="preserve">4011370</t>
  </si>
  <si>
    <t xml:space="preserve">Tratamento superficial duplo com emulsão - brita comercial</t>
  </si>
  <si>
    <t xml:space="preserve">4011369</t>
  </si>
  <si>
    <t xml:space="preserve">Tratamento superficial duplo com emulsão - brita produzida</t>
  </si>
  <si>
    <t xml:space="preserve">4011376</t>
  </si>
  <si>
    <t xml:space="preserve">Tratamento superficial duplo com emulsão com polímero - brita comercial</t>
  </si>
  <si>
    <t xml:space="preserve">4011375</t>
  </si>
  <si>
    <t xml:space="preserve">Tratamento superficial duplo com emulsão com polímero - brita produzida</t>
  </si>
  <si>
    <t xml:space="preserve">4011360</t>
  </si>
  <si>
    <t xml:space="preserve">Tratamento superficial simples com banho diluído - brita comercial</t>
  </si>
  <si>
    <t xml:space="preserve">4011359</t>
  </si>
  <si>
    <t xml:space="preserve">Tratamento superficial simples com banho diluído - brita produzida</t>
  </si>
  <si>
    <t xml:space="preserve">4011366</t>
  </si>
  <si>
    <t xml:space="preserve">Tratamento superficial simples com banho diluído com emulsão com polímero - brita comercial</t>
  </si>
  <si>
    <t xml:space="preserve">4011365</t>
  </si>
  <si>
    <t xml:space="preserve">Tratamento superficial simples com banho diluído com emulsão com polímero - brita produzida</t>
  </si>
  <si>
    <t xml:space="preserve">4011356</t>
  </si>
  <si>
    <t xml:space="preserve">Tratamento superficial simples com CAP - brita comercial</t>
  </si>
  <si>
    <t xml:space="preserve">4011355</t>
  </si>
  <si>
    <t xml:space="preserve">Tratamento superficial simples com CAP - brita produzida</t>
  </si>
  <si>
    <t xml:space="preserve">4011362</t>
  </si>
  <si>
    <t xml:space="preserve">Tratamento superficial simples com CAP com polímero - brita comercial</t>
  </si>
  <si>
    <t xml:space="preserve">4011361</t>
  </si>
  <si>
    <t xml:space="preserve">Tratamento superficial simples com CAP com polímero - brita produzida</t>
  </si>
  <si>
    <t xml:space="preserve">4011358</t>
  </si>
  <si>
    <t xml:space="preserve">Tratamento superficial simples com emulsão - brita comercial</t>
  </si>
  <si>
    <t xml:space="preserve">4011357</t>
  </si>
  <si>
    <t xml:space="preserve">Tratamento superficial simples com emulsão - brita produzida</t>
  </si>
  <si>
    <t xml:space="preserve">4011364</t>
  </si>
  <si>
    <t xml:space="preserve">Tratamento superficial simples com emulsão com polímero - brita comercial</t>
  </si>
  <si>
    <t xml:space="preserve">4011363</t>
  </si>
  <si>
    <t xml:space="preserve">Tratamento superficial simples com emulsão com polímero - brita produzida</t>
  </si>
  <si>
    <t xml:space="preserve">4011384</t>
  </si>
  <si>
    <t xml:space="preserve">Tratamento superficial triplo com banho diluído - brita comercial</t>
  </si>
  <si>
    <t xml:space="preserve">4011383</t>
  </si>
  <si>
    <t xml:space="preserve">Tratamento superficial triplo com banho diluído - brita produzida</t>
  </si>
  <si>
    <t xml:space="preserve">4011390</t>
  </si>
  <si>
    <t xml:space="preserve">Tratamento superficial triplo com banho diluído - emulsão com polímero - brita comercial</t>
  </si>
  <si>
    <t xml:space="preserve">4011389</t>
  </si>
  <si>
    <t xml:space="preserve">Tratamento superficial triplo com banho diluído - emulsão com polímero - brita produzida</t>
  </si>
  <si>
    <t xml:space="preserve">4011380</t>
  </si>
  <si>
    <t xml:space="preserve">Tratamento superficial triplo com CAP - brita comercial</t>
  </si>
  <si>
    <t xml:space="preserve">4011379</t>
  </si>
  <si>
    <t xml:space="preserve">Tratamento superficial triplo com CAP - brita produzida</t>
  </si>
  <si>
    <t xml:space="preserve">4011386</t>
  </si>
  <si>
    <t xml:space="preserve">Tratamento superficial triplo com CAP com polímero - brita comercial</t>
  </si>
  <si>
    <t xml:space="preserve">4011385</t>
  </si>
  <si>
    <t xml:space="preserve">Tratamento superficial triplo com CAP com polímero - brita produzida</t>
  </si>
  <si>
    <t xml:space="preserve">4011382</t>
  </si>
  <si>
    <t xml:space="preserve">Tratamento superficial triplo com emulsão - brita comercial</t>
  </si>
  <si>
    <t xml:space="preserve">4011381</t>
  </si>
  <si>
    <t xml:space="preserve">Tratamento superficial triplo com emulsão - brita produzida</t>
  </si>
  <si>
    <t xml:space="preserve">4011388</t>
  </si>
  <si>
    <t xml:space="preserve">Tratamento superficial triplo com emulsão com polímero - brita comercial</t>
  </si>
  <si>
    <t xml:space="preserve">4011387</t>
  </si>
  <si>
    <t xml:space="preserve">Tratamento superficial triplo com emulsão com polímero - brita produzida</t>
  </si>
  <si>
    <t xml:space="preserve">4011212</t>
  </si>
  <si>
    <t xml:space="preserve">Varredura da superfície para execução de revestimento asfáltico</t>
  </si>
  <si>
    <t xml:space="preserve">4208197</t>
  </si>
  <si>
    <t xml:space="preserve">Ancoragem fixa para estais de 12 cordoalhas D = 15,7 mm - inclusive injeção de cera</t>
  </si>
  <si>
    <t xml:space="preserve">4208158</t>
  </si>
  <si>
    <t xml:space="preserve">Ancoragem fixa para estais de 19 cordoalhas D = 15,7 mm - inclusive injeção de cera</t>
  </si>
  <si>
    <t xml:space="preserve">4208198</t>
  </si>
  <si>
    <t xml:space="preserve">Ancoragem fixa para estais de 22 cordoalhas D = 15,7 mm - inclusive injeção de cera</t>
  </si>
  <si>
    <t xml:space="preserve">4208159</t>
  </si>
  <si>
    <t xml:space="preserve">Ancoragem fixa para estais de 31 cordoalhas D = 15,7 mm - inclusive injeção de cera</t>
  </si>
  <si>
    <t xml:space="preserve">4208160</t>
  </si>
  <si>
    <t xml:space="preserve">Ancoragem fixa para estais de 37 cordoalhas D = 15,7 mm - inclusive injeção de cera</t>
  </si>
  <si>
    <t xml:space="preserve">4208199</t>
  </si>
  <si>
    <t xml:space="preserve">Ancoragem fixa para estais de 43 cordoalhas D = 15,7 mm - inclusive injeção de cera</t>
  </si>
  <si>
    <t xml:space="preserve">4208161</t>
  </si>
  <si>
    <t xml:space="preserve">Ancoragem fixa para estais de 55 cordoalhas D = 15,7 mm - inclusive injeção de cera</t>
  </si>
  <si>
    <t xml:space="preserve">4208162</t>
  </si>
  <si>
    <t xml:space="preserve">Ancoragem fixa para estais de 61 cordoalhas D = 15,7 mm - inclusive injeção de cera</t>
  </si>
  <si>
    <t xml:space="preserve">4208163</t>
  </si>
  <si>
    <t xml:space="preserve">Ancoragem fixa para estais de 73 cordoalhas D = 15,7 mm - inclusive injeção de cera</t>
  </si>
  <si>
    <t xml:space="preserve">4208200</t>
  </si>
  <si>
    <t xml:space="preserve">Ancoragem fixa para estais de 85 cordoalhas D = 15,7 mm - inclusive injeção de cera</t>
  </si>
  <si>
    <t xml:space="preserve">4208164</t>
  </si>
  <si>
    <t xml:space="preserve">Ancoragem fixa para estais de 91 cordoalhas D = 15,7 mm - inclusive injeção de cera</t>
  </si>
  <si>
    <t xml:space="preserve">4208201</t>
  </si>
  <si>
    <t xml:space="preserve">Ancoragem regulável para estais de 12 cordoalhas D = 15,7 mm - inclusive protensão, injeção de cera e regulagem final</t>
  </si>
  <si>
    <t xml:space="preserve">4208151</t>
  </si>
  <si>
    <t xml:space="preserve">Ancoragem regulável para estais de 19 cordoalhas D = 15,7 mm - inclusive protensão, injeção de cera e regulagem final</t>
  </si>
  <si>
    <t xml:space="preserve">4208202</t>
  </si>
  <si>
    <t xml:space="preserve">Ancoragem regulável para estais de 22 cordoalhas D = 15,7 mm - inclusive protensão, injeção de cera e regulagem final</t>
  </si>
  <si>
    <t xml:space="preserve">4208152</t>
  </si>
  <si>
    <t xml:space="preserve">Ancoragem regulável para estais de 31 cordoalhas D = 15,7 mm - inclusive protensão, injeção de cera e regulagem final</t>
  </si>
  <si>
    <t xml:space="preserve">4208153</t>
  </si>
  <si>
    <t xml:space="preserve">Ancoragem regulável para estais de 37 cordoalhas D = 15,7 mm - inclusive protensão, injeção de cera e regulagem final</t>
  </si>
  <si>
    <t xml:space="preserve">4208203</t>
  </si>
  <si>
    <t xml:space="preserve">Ancoragem regulável para estais de 43 cordoalhas D = 15,7 mm - inclusive protensão, injeção de cera e regulagem final</t>
  </si>
  <si>
    <t xml:space="preserve">4208154</t>
  </si>
  <si>
    <t xml:space="preserve">Ancoragem regulável para estais de 55 cordoalhas D = 15,7 mm - inclusive protensão, injeção de cera e regulagem final</t>
  </si>
  <si>
    <t xml:space="preserve">4208155</t>
  </si>
  <si>
    <t xml:space="preserve">Ancoragem regulável para estais de 61 cordoalhas D = 15,7 mm - inclusive protensão, injeção de cera e regulagem final</t>
  </si>
  <si>
    <t xml:space="preserve">4208156</t>
  </si>
  <si>
    <t xml:space="preserve">Ancoragem regulável para estais de 73 cordoalhas D = 15,7 mm - inclusive protensão, injeção de cera e regulagem final</t>
  </si>
  <si>
    <t xml:space="preserve">4208204</t>
  </si>
  <si>
    <t xml:space="preserve">Ancoragem regulável para estais de 85 cordoalhas D = 15,7 mm - inclusive protensão, injeção de cera e regulagem final</t>
  </si>
  <si>
    <t xml:space="preserve">4208157</t>
  </si>
  <si>
    <t xml:space="preserve">Ancoragem regulável para estais de 91 cordoalhas D = 15,7 mm - inclusive protensão, injeção de cera e regulagem final</t>
  </si>
  <si>
    <t xml:space="preserve">4208127</t>
  </si>
  <si>
    <t xml:space="preserve">Cordoalha para estais CP 177 RB D = 15,7 mm - fornecimento, preparo e colocação</t>
  </si>
  <si>
    <t xml:space="preserve">4208196</t>
  </si>
  <si>
    <t xml:space="preserve">Elevador de cremalheira - ascensão e ancoragem da torre a partir de 16 m com cada elevação de até 9 m - utilização de 50 vezes - inclusive desmontagem</t>
  </si>
  <si>
    <t xml:space="preserve">4208209</t>
  </si>
  <si>
    <t xml:space="preserve">Elevador de cremalheira - montagem e desmontagem até a altura de 16 m - exceto fundações</t>
  </si>
  <si>
    <t xml:space="preserve">4208206</t>
  </si>
  <si>
    <t xml:space="preserve">Elevador de cremalheira com cabine simples, com capacidade de 1.500 kg e altura de até 100 m - operação</t>
  </si>
  <si>
    <t xml:space="preserve">4208210</t>
  </si>
  <si>
    <t xml:space="preserve">Grua fixa - montagem e desmontagem até a altura de 60 m - exceto fundações</t>
  </si>
  <si>
    <t xml:space="preserve">4208195</t>
  </si>
  <si>
    <t xml:space="preserve">Grua fixa - telescopagem e ancoragem da torre a partir de 60 m com cada elevação de até 18 m - inclusive desmontagem</t>
  </si>
  <si>
    <t xml:space="preserve">4208208</t>
  </si>
  <si>
    <t xml:space="preserve">Grua fixa com altura de 60 a 102 m, com alcance de 60 m e capacidade de 1.500 kg na ponta da lança - operação</t>
  </si>
  <si>
    <t xml:space="preserve">4208135</t>
  </si>
  <si>
    <t xml:space="preserve">Tubo antivandalismo em aço galvanizado para estais de 12 cordoalhas D = 15,7 mm - fornecimento e instalação</t>
  </si>
  <si>
    <t xml:space="preserve">4208136</t>
  </si>
  <si>
    <t xml:space="preserve">Tubo antivandalismo em aço galvanizado para estais de 19 cordoalhas D = 15,7 mm - fornecimento e instalação</t>
  </si>
  <si>
    <t xml:space="preserve">4208137</t>
  </si>
  <si>
    <t xml:space="preserve">Tubo antivandalismo em aço galvanizado para estais de 22 cordoalhas D = 15,7 mm - fornecimento e instalação</t>
  </si>
  <si>
    <t xml:space="preserve">4208138</t>
  </si>
  <si>
    <t xml:space="preserve">Tubo antivandalismo em aço galvanizado para estais de 31 cordoalhas D = 15,7 mm - fornecimento e instalação</t>
  </si>
  <si>
    <t xml:space="preserve">4208139</t>
  </si>
  <si>
    <t xml:space="preserve">Tubo antivandalismo em aço galvanizado para estais de 37 cordoalhas D = 15,7 mm - fornecimento e instalação</t>
  </si>
  <si>
    <t xml:space="preserve">4208140</t>
  </si>
  <si>
    <t xml:space="preserve">Tubo antivandalismo em aço galvanizado para estais de 43 cordoalhas D = 15,7 mm - fornecimento e instalação</t>
  </si>
  <si>
    <t xml:space="preserve">4208141</t>
  </si>
  <si>
    <t xml:space="preserve">Tubo antivandalismo em aço galvanizado para estais de 55 cordoalhas D = 15,7 mm - fornecimento e instalação</t>
  </si>
  <si>
    <t xml:space="preserve">4208212</t>
  </si>
  <si>
    <t xml:space="preserve">Tubo antivandalismo em aço galvanizado para estais de 61 cordoalhas D = 15,7 mm - fornecimento e instalação</t>
  </si>
  <si>
    <t xml:space="preserve">4208213</t>
  </si>
  <si>
    <t xml:space="preserve">Tubo antivandalismo em aço galvanizado para estais de 73 cordoalhas D = 15,7 mm - fornecimento e instalação</t>
  </si>
  <si>
    <t xml:space="preserve">4208214</t>
  </si>
  <si>
    <t xml:space="preserve">Tubo antivandalismo em aço galvanizado para estais de 85 cordoalhas D = 15,7 mm - fornecimento e instalação</t>
  </si>
  <si>
    <t xml:space="preserve">4208215</t>
  </si>
  <si>
    <t xml:space="preserve">Tubo antivandalismo em aço galvanizado para estais de 91 cordoalhas D = 15,7 mm - fornecimento e instalação</t>
  </si>
  <si>
    <t xml:space="preserve">4208216</t>
  </si>
  <si>
    <t xml:space="preserve">Tubo fôrma lado fixo em aço galvanizado para estais de 12 cordoalhas D = 15,7 mm - fornecimento e instalação</t>
  </si>
  <si>
    <t xml:space="preserve">4208217</t>
  </si>
  <si>
    <t xml:space="preserve">Tubo fôrma lado fixo em aço galvanizado para estais de 19 cordoalhas D = 15,7 mm - fornecimento e instalação</t>
  </si>
  <si>
    <t xml:space="preserve">4208218</t>
  </si>
  <si>
    <t xml:space="preserve">Tubo fôrma lado fixo em aço galvanizado para estais de 22 cordoalhas D = 15,7 mm - fornecimento e instalação</t>
  </si>
  <si>
    <t xml:space="preserve">4208219</t>
  </si>
  <si>
    <t xml:space="preserve">Tubo fôrma lado fixo em aço galvanizado para estais de 31 cordoalhas D = 15,7 mm - fornecimento e instalação</t>
  </si>
  <si>
    <t xml:space="preserve">4208220</t>
  </si>
  <si>
    <t xml:space="preserve">Tubo fôrma lado fixo em aço galvanizado para estais de 37 cordoalhas D = 15,7 mm - fornecimento e instalação</t>
  </si>
  <si>
    <t xml:space="preserve">4208221</t>
  </si>
  <si>
    <t xml:space="preserve">Tubo fôrma lado fixo em aço galvanizado para estais de 43 cordoalhas D = 15,7 mm - fornecimento e instalação</t>
  </si>
  <si>
    <t xml:space="preserve">4208222</t>
  </si>
  <si>
    <t xml:space="preserve">Tubo fôrma lado fixo em aço galvanizado para estais de 55 cordoalhas D = 15,7 mm - fornecimento e instalação</t>
  </si>
  <si>
    <t xml:space="preserve">4208223</t>
  </si>
  <si>
    <t xml:space="preserve">Tubo fôrma lado fixo em aço galvanizado para estais de 61 cordoalhas D = 15,7 mm - fornecimento e instalação</t>
  </si>
  <si>
    <t xml:space="preserve">4208224</t>
  </si>
  <si>
    <t xml:space="preserve">Tubo fôrma lado fixo em aço galvanizado para estais de 73 cordoalhas D = 15,7 mm - fornecimento e instalação</t>
  </si>
  <si>
    <t xml:space="preserve">4208225</t>
  </si>
  <si>
    <t xml:space="preserve">Tubo fôrma lado fixo em aço galvanizado para estais de 85 cordoalhas D = 15,7 mm - fornecimento e instalação</t>
  </si>
  <si>
    <t xml:space="preserve">4208226</t>
  </si>
  <si>
    <t xml:space="preserve">Tubo fôrma lado fixo em aço galvanizado para estais de 91 cordoalhas D = 15,7 mm - fornecimento e instalação</t>
  </si>
  <si>
    <t xml:space="preserve">4208227</t>
  </si>
  <si>
    <t xml:space="preserve">Tubo fôrma lado regulável em aço galvanizado para estais de 12 cordoalhas D = 15,7 mm - fornecimento e instalação</t>
  </si>
  <si>
    <t xml:space="preserve">4208228</t>
  </si>
  <si>
    <t xml:space="preserve">Tubo fôrma lado regulável em aço galvanizado para estais de 19 cordoalhas D = 15,7 mm - fornecimento e instalação</t>
  </si>
  <si>
    <t xml:space="preserve">4208229</t>
  </si>
  <si>
    <t xml:space="preserve">Tubo fôrma lado regulável em aço galvanizado para estais de 22 cordoalhas D = 15,7 mm - fornecimento e instalação</t>
  </si>
  <si>
    <t xml:space="preserve">4208230</t>
  </si>
  <si>
    <t xml:space="preserve">Tubo fôrma lado regulável em aço galvanizado para estais de 31 cordoalhas D = 15,7 mm - fornecimento e instalação</t>
  </si>
  <si>
    <t xml:space="preserve">4208231</t>
  </si>
  <si>
    <t xml:space="preserve">Tubo fôrma lado regulável em aço galvanizado para estais de 37 cordoalhas D = 15,7 mm - fornecimento e instalação</t>
  </si>
  <si>
    <t xml:space="preserve">4208232</t>
  </si>
  <si>
    <t xml:space="preserve">Tubo fôrma lado regulável em aço galvanizado para estais de 43 cordoalhas D = 15,7 mm - fornecimento e instalação</t>
  </si>
  <si>
    <t xml:space="preserve">4208233</t>
  </si>
  <si>
    <t xml:space="preserve">Tubo fôrma lado regulável em aço galvanizado para estais de 55 cordoalhas D = 15,7 mm - fornecimento e instalação</t>
  </si>
  <si>
    <t xml:space="preserve">4208234</t>
  </si>
  <si>
    <t xml:space="preserve">Tubo fôrma lado regulável em aço galvanizado para estais de 61 cordoalhas D = 15,7 mm - fornecimento e instalação</t>
  </si>
  <si>
    <t xml:space="preserve">4208235</t>
  </si>
  <si>
    <t xml:space="preserve">Tubo fôrma lado regulável em aço galvanizado para estais de 73 cordoalhas D = 15,7 mm - fornecimento e instalação</t>
  </si>
  <si>
    <t xml:space="preserve">4208236</t>
  </si>
  <si>
    <t xml:space="preserve">Tubo fôrma lado regulável em aço galvanizado para estais de 85 cordoalhas D = 15,7 mm - fornecimento e instalação</t>
  </si>
  <si>
    <t xml:space="preserve">4208237</t>
  </si>
  <si>
    <t xml:space="preserve">Tubo fôrma lado regulável em aço galvanizado para estais de 91 cordoalhas D = 15,7 mm - fornecimento e instalação</t>
  </si>
  <si>
    <t xml:space="preserve">4208128</t>
  </si>
  <si>
    <t xml:space="preserve">Tubo PEAD para estais - D = 110 mm - fornecimento e instalação</t>
  </si>
  <si>
    <t xml:space="preserve">4208129</t>
  </si>
  <si>
    <t xml:space="preserve">Tubo PEAD para estais - D = 140 mm - fornecimento e instalação</t>
  </si>
  <si>
    <t xml:space="preserve">4208130</t>
  </si>
  <si>
    <t xml:space="preserve">Tubo PEAD para estais - D = 160 mm - fornecimento e instalação</t>
  </si>
  <si>
    <t xml:space="preserve">4208131</t>
  </si>
  <si>
    <t xml:space="preserve">Tubo PEAD para estais - D = 180 mm - fornecimento e instalação</t>
  </si>
  <si>
    <t xml:space="preserve">4208132</t>
  </si>
  <si>
    <t xml:space="preserve">Tubo PEAD para estais - D = 200 mm - fornecimento e instalação</t>
  </si>
  <si>
    <t xml:space="preserve">4208133</t>
  </si>
  <si>
    <t xml:space="preserve">Tubo PEAD para estais - D = 225 mm - fornecimento e instalação</t>
  </si>
  <si>
    <t xml:space="preserve">4208134</t>
  </si>
  <si>
    <t xml:space="preserve">Tubo PEAD para estais - D = 250 mm - fornecimento e instalação</t>
  </si>
  <si>
    <t xml:space="preserve">4208238</t>
  </si>
  <si>
    <t xml:space="preserve">Tubo PEAD para estais - D = 280 mm - fornecimento e instalação</t>
  </si>
  <si>
    <t xml:space="preserve">4208239</t>
  </si>
  <si>
    <t xml:space="preserve">Tubo PEAD para estais - D = 315 mm - fornecimento e instalação</t>
  </si>
  <si>
    <t xml:space="preserve">4413920</t>
  </si>
  <si>
    <t xml:space="preserve">Adubação de cobertura por equipamento de hidrossemeadura em áreas de semeadura via seca ou de hidrossemeadura</t>
  </si>
  <si>
    <t xml:space="preserve">4413024</t>
  </si>
  <si>
    <t xml:space="preserve">Adubação manual de cobertura em áreas de enleivamento ou de plantio de mudas de gramíneas</t>
  </si>
  <si>
    <t xml:space="preserve">4413022</t>
  </si>
  <si>
    <t xml:space="preserve">Adubação manual de cobertura em áreas de semeadura via seca ou de hidrossemeadura</t>
  </si>
  <si>
    <t xml:space="preserve">4413020</t>
  </si>
  <si>
    <t xml:space="preserve">Barreira arbórea para tratamento acústico das áreas lindeiras da faixa de domínio – densidade de plantio de 1,0 m entre mudas</t>
  </si>
  <si>
    <t xml:space="preserve">4413013</t>
  </si>
  <si>
    <t xml:space="preserve">Cerca de passagem de fauna com tela de alambrado sobre mureta de blocos de concreto - H = 20 cm - mourões de madeira a cada 2,5 m e esticador a cada 50 m</t>
  </si>
  <si>
    <t xml:space="preserve">4413019</t>
  </si>
  <si>
    <t xml:space="preserve">Cerca viva para tratamento acústico das áreas lindeiras da faixa de domínio – densidade de plantio de 1,0 m entre mudas</t>
  </si>
  <si>
    <t xml:space="preserve">4413026</t>
  </si>
  <si>
    <t xml:space="preserve">Dique de bambu para controle de erosão de taludes</t>
  </si>
  <si>
    <t xml:space="preserve">4413996</t>
  </si>
  <si>
    <t xml:space="preserve">Enleivamento</t>
  </si>
  <si>
    <t xml:space="preserve">4413942</t>
  </si>
  <si>
    <t xml:space="preserve">Espalhamento de material em bota-fora</t>
  </si>
  <si>
    <t xml:space="preserve">4413018</t>
  </si>
  <si>
    <t xml:space="preserve">Fixação de tela eletrossoldada em talude para lançamento de argamassa ou concreto projetado</t>
  </si>
  <si>
    <t xml:space="preserve">4413905</t>
  </si>
  <si>
    <t xml:space="preserve">Hidrossemeadura</t>
  </si>
  <si>
    <t xml:space="preserve">4413987</t>
  </si>
  <si>
    <t xml:space="preserve">Irrigação de área plantada para proteção vegetal do corpo estradal</t>
  </si>
  <si>
    <t xml:space="preserve">4413995</t>
  </si>
  <si>
    <t xml:space="preserve">Obtenção de grama para replantio</t>
  </si>
  <si>
    <t xml:space="preserve">4413994</t>
  </si>
  <si>
    <t xml:space="preserve">Passagem aérea de animais com rede de cabos de aço e sisal apoiadas em 6 postes de concreto de 15 m - extensão total de 100 m</t>
  </si>
  <si>
    <t xml:space="preserve">4413200</t>
  </si>
  <si>
    <t xml:space="preserve">Plantio de grama comercial em placas</t>
  </si>
  <si>
    <t xml:space="preserve">4413990</t>
  </si>
  <si>
    <t xml:space="preserve">Plantio de muda de arbusto com altura até 0,50 m em cova de 0,40 x 0,40 x 0,40 m</t>
  </si>
  <si>
    <t xml:space="preserve">4413989</t>
  </si>
  <si>
    <t xml:space="preserve">Plantio de muda de árvore com altura de 0,30 a 0,80 m em cova de 0,60 x 0,60 x 0,60 m</t>
  </si>
  <si>
    <t xml:space="preserve">4413951</t>
  </si>
  <si>
    <t xml:space="preserve">Plantio de muda de árvore frutífera com altura até 1,00 m em cova de 0,60 x 0,60 x 0,60 m</t>
  </si>
  <si>
    <t xml:space="preserve">4413950</t>
  </si>
  <si>
    <t xml:space="preserve">Plantio de muda de árvore frutífera com altura de 1,00 a 2,00 m em cova de 0,60 x 0,60 x 0,60 m</t>
  </si>
  <si>
    <t xml:space="preserve">4413949</t>
  </si>
  <si>
    <t xml:space="preserve">Plantio de muda de árvore frutífera com altura de 2,00 a 3,00 m em cova de 0,60 x 0,60 x 0,60 m</t>
  </si>
  <si>
    <t xml:space="preserve">4413948</t>
  </si>
  <si>
    <t xml:space="preserve">Plantio de muda de árvore ornamental com altura até 1,00 m em cova de 0,60 x 0,60 x 0,60 m</t>
  </si>
  <si>
    <t xml:space="preserve">4413947</t>
  </si>
  <si>
    <t xml:space="preserve">Plantio de muda de árvore ornamental com altura de 1,00 a 2,00 m em cova de 0,60 x 0,60 x 0,60 m</t>
  </si>
  <si>
    <t xml:space="preserve">4413946</t>
  </si>
  <si>
    <t xml:space="preserve">Plantio de muda de árvore ornamental com altura de 2,00 a 3,00 m em cova de 0,60 x 0,60 x 0,60 m</t>
  </si>
  <si>
    <t xml:space="preserve">4413952</t>
  </si>
  <si>
    <t xml:space="preserve">Plantio de tapete de floríferas com altura até 0,50 m</t>
  </si>
  <si>
    <t xml:space="preserve">4413012</t>
  </si>
  <si>
    <t xml:space="preserve">Preenchimento de erosão em talude com terra vegetal e sementes de gramíneas ensacadas</t>
  </si>
  <si>
    <t xml:space="preserve">4413014</t>
  </si>
  <si>
    <t xml:space="preserve">Recuperação ambiental de pedreiras ou áreas degradadas com biomanta vegetal de fibras de coco</t>
  </si>
  <si>
    <t xml:space="preserve">4413016</t>
  </si>
  <si>
    <t xml:space="preserve">Recuperação ambiental de pedreiras ou áreas degradadas com biomanta vegetal de fibras de palha em áreas com inclinação máxima de 1:1,5</t>
  </si>
  <si>
    <t xml:space="preserve">4413984</t>
  </si>
  <si>
    <t xml:space="preserve">Regularização de bota-fora com espalhamento e compactação</t>
  </si>
  <si>
    <t xml:space="preserve">4413986</t>
  </si>
  <si>
    <t xml:space="preserve">Regularização de superfície com motoniveladora</t>
  </si>
  <si>
    <t xml:space="preserve">4413985</t>
  </si>
  <si>
    <t xml:space="preserve">Regularização manual de taludes de cortes e aterros</t>
  </si>
  <si>
    <t xml:space="preserve">4413017</t>
  </si>
  <si>
    <t xml:space="preserve">Retentores de sedimentos em fibras vegetais - D = 20 cm</t>
  </si>
  <si>
    <t xml:space="preserve">4415673</t>
  </si>
  <si>
    <t xml:space="preserve">Revestimento vegetal com grama em mudas em superfícies inclinadas</t>
  </si>
  <si>
    <t xml:space="preserve">4415684</t>
  </si>
  <si>
    <t xml:space="preserve">Revestimento vegetal com grama em mudas em superfícies planas</t>
  </si>
  <si>
    <t xml:space="preserve">4413993</t>
  </si>
  <si>
    <t xml:space="preserve">Revestimento vegetal por semeadura a lanço manual de gramíneas e leguminosas</t>
  </si>
  <si>
    <t xml:space="preserve">4507754</t>
  </si>
  <si>
    <t xml:space="preserve">Ancoragem ativa com 10 cordoalhas aderentes D = 12,7 mm - fornecimento e instalação</t>
  </si>
  <si>
    <t xml:space="preserve">4507738</t>
  </si>
  <si>
    <t xml:space="preserve">Ancoragem ativa com 10 cordoalhas aderentes D = 15,2 mm - fornecimento e instalação</t>
  </si>
  <si>
    <t xml:space="preserve">4507755</t>
  </si>
  <si>
    <t xml:space="preserve">Ancoragem ativa com 12 cordoalhas aderentes D = 12,7 mm - fornecimento e instalação</t>
  </si>
  <si>
    <t xml:space="preserve">4507756</t>
  </si>
  <si>
    <t xml:space="preserve">Ancoragem ativa com 12 cordoalhas aderentes D = 15,2 mm - fornecimento e instalação</t>
  </si>
  <si>
    <t xml:space="preserve">4507757</t>
  </si>
  <si>
    <t xml:space="preserve">Ancoragem ativa com 15 cordoalhas aderentes D = 12,7 mm - fornecimento e instalação</t>
  </si>
  <si>
    <t xml:space="preserve">4507758</t>
  </si>
  <si>
    <t xml:space="preserve">Ancoragem ativa com 15 cordoalhas aderentes D = 15,2 mm - fornecimento e instalação</t>
  </si>
  <si>
    <t xml:space="preserve">4507759</t>
  </si>
  <si>
    <t xml:space="preserve">Ancoragem ativa com 19 cordoalhas aderentes D = 12,7 mm - fornecimento e instalação</t>
  </si>
  <si>
    <t xml:space="preserve">4507760</t>
  </si>
  <si>
    <t xml:space="preserve">Ancoragem ativa com 19 cordoalhas aderentes D = 15,2 mm - fornecimento e instalação</t>
  </si>
  <si>
    <t xml:space="preserve">4507761</t>
  </si>
  <si>
    <t xml:space="preserve">Ancoragem ativa com 22 cordoalhas aderentes D = 12,7 mm - fornecimento e instalação</t>
  </si>
  <si>
    <t xml:space="preserve">4507762</t>
  </si>
  <si>
    <t xml:space="preserve">Ancoragem ativa com 22 cordoalhas aderentes D = 15,2 mm - fornecimento e instalação</t>
  </si>
  <si>
    <t xml:space="preserve">4507763</t>
  </si>
  <si>
    <t xml:space="preserve">Ancoragem ativa com 27 cordoalhas aderentes D = 12,7 mm - fornecimento e instalação</t>
  </si>
  <si>
    <t xml:space="preserve">4507764</t>
  </si>
  <si>
    <t xml:space="preserve">Ancoragem ativa com 27 cordoalhas aderentes D = 15,2 mm - fornecimento e instalação</t>
  </si>
  <si>
    <t xml:space="preserve">4507765</t>
  </si>
  <si>
    <t xml:space="preserve">Ancoragem ativa com 31 cordoalhas aderentes D = 12,7 mm - fornecimento e instalação</t>
  </si>
  <si>
    <t xml:space="preserve">4508192</t>
  </si>
  <si>
    <t xml:space="preserve">Ancoragem ativa com 31 cordoalhas aderentes D = 15,2 mm - fornecimento e instalação</t>
  </si>
  <si>
    <t xml:space="preserve">4507766</t>
  </si>
  <si>
    <t xml:space="preserve">Ancoragem ativa com 4 cordoalhas aderentes D = 12,7 mm - fornecimento e instalação</t>
  </si>
  <si>
    <t xml:space="preserve">4507767</t>
  </si>
  <si>
    <t xml:space="preserve">Ancoragem ativa com 4 cordoalhas aderentes D = 15,2 mm - fornecimento e instalação</t>
  </si>
  <si>
    <t xml:space="preserve">4507768</t>
  </si>
  <si>
    <t xml:space="preserve">Ancoragem ativa com 6 cordoalhas aderentes D = 12,7 mm - fornecimento e instalação</t>
  </si>
  <si>
    <t xml:space="preserve">4507769</t>
  </si>
  <si>
    <t xml:space="preserve">Ancoragem ativa com 6 cordoalhas aderentes D = 15,2 mm - fornecimento e instalação</t>
  </si>
  <si>
    <t xml:space="preserve">4507770</t>
  </si>
  <si>
    <t xml:space="preserve">Ancoragem ativa com 7 cordoalhas aderentes D = 12,7 mm - fornecimento e instalação</t>
  </si>
  <si>
    <t xml:space="preserve">4507771</t>
  </si>
  <si>
    <t xml:space="preserve">Ancoragem ativa com 7 cordoalhas aderentes D = 15,2 mm - fornecimento e instalação</t>
  </si>
  <si>
    <t xml:space="preserve">4507772</t>
  </si>
  <si>
    <t xml:space="preserve">Ancoragem ativa com 8 cordoalhas aderentes D = 12,7 mm - fornecimento e instalação</t>
  </si>
  <si>
    <t xml:space="preserve">4508193</t>
  </si>
  <si>
    <t xml:space="preserve">Ancoragem ativa com 8 cordoalhas aderentes D = 15,2 mm - fornecimento e instalação</t>
  </si>
  <si>
    <t xml:space="preserve">4507773</t>
  </si>
  <si>
    <t xml:space="preserve">Ancoragem ativa com 9 cordoalhas aderentes D = 12,7 mm - fornecimento e instalação</t>
  </si>
  <si>
    <t xml:space="preserve">4507774</t>
  </si>
  <si>
    <t xml:space="preserve">Ancoragem ativa com 9 cordoalhas aderentes D = 15,2 mm - fornecimento e instalação</t>
  </si>
  <si>
    <t xml:space="preserve">4507775</t>
  </si>
  <si>
    <t xml:space="preserve">Ancoragem ativa para lajes com 1 cordoalha aderente D = 12,7 mm - fornecimento e instalação</t>
  </si>
  <si>
    <t xml:space="preserve">4507776</t>
  </si>
  <si>
    <t xml:space="preserve">Ancoragem ativa para lajes com 1 cordoalha aderente D = 15,2 mm - fornecimento e instalação</t>
  </si>
  <si>
    <t xml:space="preserve">4507783</t>
  </si>
  <si>
    <t xml:space="preserve">Ancoragem ativa para lajes com 1 cordoalha engraxada D = 12,7 mm - fornecimento e instalação</t>
  </si>
  <si>
    <t xml:space="preserve">4507784</t>
  </si>
  <si>
    <t xml:space="preserve">Ancoragem ativa para lajes com 1 cordoalha engraxada D = 15,2 mm - fornecimento e instalação</t>
  </si>
  <si>
    <t xml:space="preserve">4507777</t>
  </si>
  <si>
    <t xml:space="preserve">Ancoragem ativa para lajes com 2 cordoalhas aderentes D = 12,7 mm - fornecimento e instalação</t>
  </si>
  <si>
    <t xml:space="preserve">4507778</t>
  </si>
  <si>
    <t xml:space="preserve">Ancoragem ativa para lajes com 2 cordoalhas aderentes D = 15,2 mm - fornecimento e instalação</t>
  </si>
  <si>
    <t xml:space="preserve">4507779</t>
  </si>
  <si>
    <t xml:space="preserve">Ancoragem ativa para lajes com 3 cordoalhas aderentes D = 12,7 mm - fornecimento e instalação</t>
  </si>
  <si>
    <t xml:space="preserve">4507780</t>
  </si>
  <si>
    <t xml:space="preserve">Ancoragem ativa para lajes com 3 cordoalhas aderentes D = 15,2 mm - fornecimento e instalação</t>
  </si>
  <si>
    <t xml:space="preserve">4507781</t>
  </si>
  <si>
    <t xml:space="preserve">Ancoragem ativa para lajes com 4 cordoalhas aderentes D = 12,7 mm - fornecimento e instalação</t>
  </si>
  <si>
    <t xml:space="preserve">4507782</t>
  </si>
  <si>
    <t xml:space="preserve">Ancoragem ativa para lajes com 4 cordoalhas aderentes D = 15,2 mm - fornecimento e instalação</t>
  </si>
  <si>
    <t xml:space="preserve">4507785</t>
  </si>
  <si>
    <t xml:space="preserve">Ancoragem passiva com 10 cordoalhas aderentes D = 12,7 mm - fornecimento e instalação</t>
  </si>
  <si>
    <t xml:space="preserve">4508194</t>
  </si>
  <si>
    <t xml:space="preserve">Ancoragem passiva com 10 cordoalhas aderentes D = 15,2 mm - fornecimento e instalação</t>
  </si>
  <si>
    <t xml:space="preserve">4507786</t>
  </si>
  <si>
    <t xml:space="preserve">Ancoragem passiva com 12 cordoalhas aderentes D = 12,7 mm - fornecimento e instalação</t>
  </si>
  <si>
    <t xml:space="preserve">4507787</t>
  </si>
  <si>
    <t xml:space="preserve">Ancoragem passiva com 12 cordoalhas aderentes D = 15,2 mm - fornecimento e instalação</t>
  </si>
  <si>
    <t xml:space="preserve">4507788</t>
  </si>
  <si>
    <t xml:space="preserve">Ancoragem passiva com 15 cordoalhas aderentes D = 12,7 mm - fornecimento e instalação</t>
  </si>
  <si>
    <t xml:space="preserve">4507789</t>
  </si>
  <si>
    <t xml:space="preserve">Ancoragem passiva com 15 cordoalhas aderentes D = 15,2 mm - fornecimento e instalação</t>
  </si>
  <si>
    <t xml:space="preserve">4507790</t>
  </si>
  <si>
    <t xml:space="preserve">Ancoragem passiva com 19 cordoalhas aderentes D = 12,7 mm - fornecimento e instalação</t>
  </si>
  <si>
    <t xml:space="preserve">4507791</t>
  </si>
  <si>
    <t xml:space="preserve">Ancoragem passiva com 19 cordoalhas aderentes D = 15,2 mm - fornecimento e instalação</t>
  </si>
  <si>
    <t xml:space="preserve">4507792</t>
  </si>
  <si>
    <t xml:space="preserve">Ancoragem passiva com 22 cordoalhas aderentes D = 12,7 mm - fornecimento e instalação</t>
  </si>
  <si>
    <t xml:space="preserve">4507793</t>
  </si>
  <si>
    <t xml:space="preserve">Ancoragem passiva com 22 cordoalhas aderentes D = 15,2 mm - fornecimento e instalação</t>
  </si>
  <si>
    <t xml:space="preserve">4507794</t>
  </si>
  <si>
    <t xml:space="preserve">Ancoragem passiva com 27 cordoalhas aderentes D = 12,7 mm - fornecimento e instalação</t>
  </si>
  <si>
    <t xml:space="preserve">4507795</t>
  </si>
  <si>
    <t xml:space="preserve">Ancoragem passiva com 27 cordoalhas aderentes D = 15,2 mm - fornecimento e instalação</t>
  </si>
  <si>
    <t xml:space="preserve">4507796</t>
  </si>
  <si>
    <t xml:space="preserve">Ancoragem passiva com 31 cordoalhas aderentes D = 12,7 mm - fornecimento e instalação</t>
  </si>
  <si>
    <t xml:space="preserve">4508190</t>
  </si>
  <si>
    <t xml:space="preserve">Ancoragem passiva com 31 cordoalhas aderentes D = 15,2 mm - fornecimento e instalação</t>
  </si>
  <si>
    <t xml:space="preserve">4507797</t>
  </si>
  <si>
    <t xml:space="preserve">Ancoragem passiva com 4 cordoalhas aderentes D = 12,7 mm - fornecimento e instalação</t>
  </si>
  <si>
    <t xml:space="preserve">4507798</t>
  </si>
  <si>
    <t xml:space="preserve">Ancoragem passiva com 4 cordoalhas aderentes D = 15,2 mm - fornecimento e instalação</t>
  </si>
  <si>
    <t xml:space="preserve">4507799</t>
  </si>
  <si>
    <t xml:space="preserve">Ancoragem passiva com 6 cordoalhas aderentes D = 12,7 mm - fornecimento e instalação</t>
  </si>
  <si>
    <t xml:space="preserve">4507800</t>
  </si>
  <si>
    <t xml:space="preserve">Ancoragem passiva com 6 cordoalhas aderentes D = 15,2 mm - fornecimento e instalação</t>
  </si>
  <si>
    <t xml:space="preserve">4507801</t>
  </si>
  <si>
    <t xml:space="preserve">Ancoragem passiva com 7 cordoalhas aderentes D = 12,7 mm - fornecimento e instalação</t>
  </si>
  <si>
    <t xml:space="preserve">4507802</t>
  </si>
  <si>
    <t xml:space="preserve">Ancoragem passiva com 7 cordoalhas aderentes D = 15,2 mm - fornecimento e instalação</t>
  </si>
  <si>
    <t xml:space="preserve">4507803</t>
  </si>
  <si>
    <t xml:space="preserve">Ancoragem passiva com 8 cordoalhas aderentes D = 12,7 mm - fornecimento e instalação</t>
  </si>
  <si>
    <t xml:space="preserve">4508191</t>
  </si>
  <si>
    <t xml:space="preserve">Ancoragem passiva com 8 cordoalhas aderentes D = 15,2 mm - fornecimento e instalação</t>
  </si>
  <si>
    <t xml:space="preserve">4507804</t>
  </si>
  <si>
    <t xml:space="preserve">Ancoragem passiva com 9 cordoalhas aderentes D = 12,7 mm - fornecimento e instalação</t>
  </si>
  <si>
    <t xml:space="preserve">4507805</t>
  </si>
  <si>
    <t xml:space="preserve">Ancoragem passiva com 9 cordoalhas aderentes D = 15,2 mm - fornecimento e instalação</t>
  </si>
  <si>
    <t xml:space="preserve">4507806</t>
  </si>
  <si>
    <t xml:space="preserve">Ancoragem passiva para lajes com 1 cordoalha aderente D = 12,7 mm - fornecimento e instalação</t>
  </si>
  <si>
    <t xml:space="preserve">4507807</t>
  </si>
  <si>
    <t xml:space="preserve">Ancoragem passiva para lajes com 1 cordoalha aderente D = 15,2 mm - fornecimento e instalação</t>
  </si>
  <si>
    <t xml:space="preserve">4507866</t>
  </si>
  <si>
    <t xml:space="preserve">Ancoragem passiva para lajes com 1 cordoalha engraxada D = 12,7 mm - fornecimento e instalação</t>
  </si>
  <si>
    <t xml:space="preserve">4507867</t>
  </si>
  <si>
    <t xml:space="preserve">Ancoragem passiva para lajes com 1 cordoalha engraxada D = 15,2 mm - fornecimento e instalação</t>
  </si>
  <si>
    <t xml:space="preserve">4507808</t>
  </si>
  <si>
    <t xml:space="preserve">Ancoragem passiva para lajes com 2 cordoalhas aderentes D = 12,7 mm - fornecimento e instalação</t>
  </si>
  <si>
    <t xml:space="preserve">4507809</t>
  </si>
  <si>
    <t xml:space="preserve">Ancoragem passiva para lajes com 2 cordoalhas aderentes D = 15,2 mm - fornecimento e instalação</t>
  </si>
  <si>
    <t xml:space="preserve">4507810</t>
  </si>
  <si>
    <t xml:space="preserve">Ancoragem passiva para lajes com 3 cordoalhas aderentes D = 12,7 mm - fornecimento e instalação</t>
  </si>
  <si>
    <t xml:space="preserve">4507811</t>
  </si>
  <si>
    <t xml:space="preserve">Ancoragem passiva para lajes com 3 cordoalhas aderentes D = 15,2 mm - fornecimento e instalação</t>
  </si>
  <si>
    <t xml:space="preserve">4507812</t>
  </si>
  <si>
    <t xml:space="preserve">Ancoragem passiva para lajes com 4 cordoalhas aderentes D = 12,7 mm - fornecimento e instalação</t>
  </si>
  <si>
    <t xml:space="preserve">4507813</t>
  </si>
  <si>
    <t xml:space="preserve">Ancoragem passiva para lajes com 4 cordoalhas aderentes D = 15,2 mm - fornecimento e instalação</t>
  </si>
  <si>
    <t xml:space="preserve">4507851</t>
  </si>
  <si>
    <t xml:space="preserve">Bainha metálica ovalizada seção 19 x 36 mm para 1 cordoalha D = 12,7 mm - fornecimento, instalação e injeção de nata de cimento</t>
  </si>
  <si>
    <t xml:space="preserve">4507852</t>
  </si>
  <si>
    <t xml:space="preserve">Bainha metálica ovalizada seção 19 x 36 mm para 2 cordoalhas D = 12,7 mm - fornecimento, instalação e injeção de nata de cimento</t>
  </si>
  <si>
    <t xml:space="preserve">4507853</t>
  </si>
  <si>
    <t xml:space="preserve">Bainha metálica ovalizada seção 19 x 48 mm para 3 cordoalhas D = 12,7 mm - fornecimento, instalação e injeção de nata de cimento</t>
  </si>
  <si>
    <t xml:space="preserve">4507854</t>
  </si>
  <si>
    <t xml:space="preserve">Bainha metálica ovalizada seção 19 x 62 mm para 4 cordoalhas D = 12,7 mm - fornecimento, instalação e injeção de nata de cimento</t>
  </si>
  <si>
    <t xml:space="preserve">4507855</t>
  </si>
  <si>
    <t xml:space="preserve">Bainha metálica ovalizada seção 22 x 32 mm para 1 cordoalha D = 15,2 mm - fornecimento, instalação e injeção de nata de cimento</t>
  </si>
  <si>
    <t xml:space="preserve">4507856</t>
  </si>
  <si>
    <t xml:space="preserve">Bainha metálica ovalizada seção 22 x 32 mm para 2 cordoalhas D = 15,2 mm - fornecimento, instalação e injeção de nata de cimento</t>
  </si>
  <si>
    <t xml:space="preserve">4507857</t>
  </si>
  <si>
    <t xml:space="preserve">Bainha metálica ovalizada seção 22 x 55 mm para 3 cordoalhas D = 15,2 mm - fornecimento, instalação e injeção de nata de cimento</t>
  </si>
  <si>
    <t xml:space="preserve">4507858</t>
  </si>
  <si>
    <t xml:space="preserve">Bainha metálica ovalizada seção 22 x 73 mm para 4 cordoalhas D = 15,2 mm - fornecimento, instalação e injeção de nata de cimento</t>
  </si>
  <si>
    <t xml:space="preserve">4508177</t>
  </si>
  <si>
    <t xml:space="preserve">Bainha metálica redonda D = 100 mm para 21 cordoalhas D = 15,2 mm - fornecimento, instalação e injeção de nata de cimento</t>
  </si>
  <si>
    <t xml:space="preserve">4508178</t>
  </si>
  <si>
    <t xml:space="preserve">Bainha metálica redonda D = 100 mm para 22 cordoalhas D = 15,2 mm - fornecimento, instalação e injeção de nata de cimento</t>
  </si>
  <si>
    <t xml:space="preserve">4507821</t>
  </si>
  <si>
    <t xml:space="preserve">Bainha metálica redonda D = 100 mm para 24 cordoalhas D = 15,2 mm - fornecimento, instalação e injeção de nata de cimento</t>
  </si>
  <si>
    <t xml:space="preserve">4507822</t>
  </si>
  <si>
    <t xml:space="preserve">Bainha metálica redonda D = 100 mm para 25 cordoalhas D = 15,2 mm - fornecimento, instalação e injeção de nata de cimento</t>
  </si>
  <si>
    <t xml:space="preserve">4507823</t>
  </si>
  <si>
    <t xml:space="preserve">Bainha metálica redonda D = 100 mm para 30 cordoalhas D = 12,7 mm - fornecimento, instalação e injeção de nata de cimento</t>
  </si>
  <si>
    <t xml:space="preserve">4508188</t>
  </si>
  <si>
    <t xml:space="preserve">Bainha metálica redonda D = 100 mm para 31 cordoalhas D = 12,7 mm - fornecimento, instalação e injeção de nata de cimento</t>
  </si>
  <si>
    <t xml:space="preserve">4507824</t>
  </si>
  <si>
    <t xml:space="preserve">Bainha metálica redonda D = 110 mm para 27 cordoalhas D = 15,2 mm - fornecimento, instalação e injeção de nata de cimento</t>
  </si>
  <si>
    <t xml:space="preserve">4507825</t>
  </si>
  <si>
    <t xml:space="preserve">Bainha metálica redonda D = 110 mm para 37 cordoalhas D = 12,7 mm - fornecimento, instalação e injeção de nata de cimento</t>
  </si>
  <si>
    <t xml:space="preserve">4507826</t>
  </si>
  <si>
    <t xml:space="preserve">Bainha metálica redonda D = 120 mm para 30 cordoalhas D = 15,2 mm - fornecimento, instalação e injeção de nata de cimento</t>
  </si>
  <si>
    <t xml:space="preserve">4508179</t>
  </si>
  <si>
    <t xml:space="preserve">Bainha metálica redonda D = 120 mm para 31 cordoalhas D = 15,2 mm - fornecimento, instalação e injeção de nata de cimento</t>
  </si>
  <si>
    <t xml:space="preserve">4507827</t>
  </si>
  <si>
    <t xml:space="preserve">Bainha metálica redonda D = 130 mm para 37 cordoalhas D = 15,2 mm - fornecimento, instalação e injeção de nata de cimento</t>
  </si>
  <si>
    <t xml:space="preserve">4508180</t>
  </si>
  <si>
    <t xml:space="preserve">Bainha metálica redonda D = 30 mm para 2 cordoalhas D = 12,7 mm - fornecimento, instalação e injeção de nata de cimento</t>
  </si>
  <si>
    <t xml:space="preserve">4507739</t>
  </si>
  <si>
    <t xml:space="preserve">Bainha metálica redonda D = 35 mm para 2 cordoalhas D = 15,2 mm - fornecimento, instalação e injeção de nata de cimento</t>
  </si>
  <si>
    <t xml:space="preserve">4508181</t>
  </si>
  <si>
    <t xml:space="preserve">Bainha metálica redonda D = 35 mm para 3 cordoalhas D = 12,7 mm - fornecimento, instalação e injeção de nata de cimento</t>
  </si>
  <si>
    <t xml:space="preserve">4508125</t>
  </si>
  <si>
    <t xml:space="preserve">Bainha metálica redonda D = 40 mm para 3 cordoalhas D = 15,2 mm - fornecimento, instalação e injeção de nata de cimento</t>
  </si>
  <si>
    <t xml:space="preserve">4507828</t>
  </si>
  <si>
    <t xml:space="preserve">Bainha metálica redonda D = 40 mm para 4 cordoalhas D = 12,7 mm - fornecimento, instalação e injeção de nata de cimento</t>
  </si>
  <si>
    <t xml:space="preserve">4507829</t>
  </si>
  <si>
    <t xml:space="preserve">Bainha metálica redonda D = 45 mm para 4 cordoalhas D = 15,2 mm - fornecimento, instalação e injeção de nata de cimento</t>
  </si>
  <si>
    <t xml:space="preserve">4508182</t>
  </si>
  <si>
    <t xml:space="preserve">Bainha metálica redonda D = 45 mm para 5 cordoalhas D = 12,7 mm - fornecimento, instalação e injeção de nata de cimento</t>
  </si>
  <si>
    <t xml:space="preserve">4508092</t>
  </si>
  <si>
    <t xml:space="preserve">Bainha metálica redonda D = 50 mm para 5 cordoalhas D = 15,2 mm - fornecimento, instalação e injeção de nata de cimento</t>
  </si>
  <si>
    <t xml:space="preserve">4507830</t>
  </si>
  <si>
    <t xml:space="preserve">Bainha metálica redonda D = 50 mm para 6 cordoalhas D = 12,7 mm - fornecimento, instalação e injeção de nata de cimento</t>
  </si>
  <si>
    <t xml:space="preserve">4508183</t>
  </si>
  <si>
    <t xml:space="preserve">Bainha metálica redonda D = 55 mm para 7 cordoalhas D = 12,7 mm - fornecimento, instalação e injeção de nata de cimento</t>
  </si>
  <si>
    <t xml:space="preserve">4507831</t>
  </si>
  <si>
    <t xml:space="preserve">Bainha metálica redonda D = 55 mm para 8 cordoalhas D = 12,7 mm - fornecimento, instalação e injeção de nata de cimento</t>
  </si>
  <si>
    <t xml:space="preserve">4507832</t>
  </si>
  <si>
    <t xml:space="preserve">Bainha metálica redonda D = 60 mm para 6 cordoalhas D = 15,2 mm - fornecimento, instalação e injeção de nata de cimento</t>
  </si>
  <si>
    <t xml:space="preserve">4507833</t>
  </si>
  <si>
    <t xml:space="preserve">Bainha metálica redonda D = 60 mm para 9 cordoalhas D = 12,7 mm - fornecimento, instalação e injeção de nata de cimento</t>
  </si>
  <si>
    <t xml:space="preserve">4507834</t>
  </si>
  <si>
    <t xml:space="preserve">Bainha metálica redonda D = 65 mm para 10 cordoalhas D = 12,7 mm - fornecimento, instalação e injeção de nata de cimento</t>
  </si>
  <si>
    <t xml:space="preserve">4508184</t>
  </si>
  <si>
    <t xml:space="preserve">Bainha metálica redonda D = 65 mm para 11 cordoalhas D = 12,7 mm - fornecimento, instalação e injeção de nata de cimento</t>
  </si>
  <si>
    <t xml:space="preserve">4507835</t>
  </si>
  <si>
    <t xml:space="preserve">Bainha metálica redonda D = 65 mm para 12 cordoalhas D = 12,7 mm - fornecimento, instalação e injeção de nata de cimento</t>
  </si>
  <si>
    <t xml:space="preserve">4508174</t>
  </si>
  <si>
    <t xml:space="preserve">Bainha metálica redonda D = 65 mm para 7 cordoalhas D = 15,2 mm - fornecimento, instalação e injeção de nata de cimento</t>
  </si>
  <si>
    <t xml:space="preserve">4507836</t>
  </si>
  <si>
    <t xml:space="preserve">Bainha metálica redonda D = 65 mm para 8 cordoalhas D = 15,2 mm - fornecimento, instalação e injeção de nata de cimento</t>
  </si>
  <si>
    <t xml:space="preserve">4507837</t>
  </si>
  <si>
    <t xml:space="preserve">Bainha metálica redonda D = 70 mm para 15 cordoalhas D = 12,7 mm - fornecimento, instalação e injeção de nata de cimento</t>
  </si>
  <si>
    <t xml:space="preserve">4507838</t>
  </si>
  <si>
    <t xml:space="preserve">Bainha metálica redonda D = 70 mm para 9 cordoalhas D = 15,2 mm - fornecimento, instalação e injeção de nata de cimento</t>
  </si>
  <si>
    <t xml:space="preserve">4507839</t>
  </si>
  <si>
    <t xml:space="preserve">Bainha metálica redonda D = 75 mm para 10 cordoalhas D = 15,2 mm - fornecimento, instalação e injeção de nata de cimento</t>
  </si>
  <si>
    <t xml:space="preserve">4508175</t>
  </si>
  <si>
    <t xml:space="preserve">Bainha metálica redonda D = 75 mm para 11 cordoalhas D = 15,2 mm - fornecimento, instalação e injeção de nata de cimento</t>
  </si>
  <si>
    <t xml:space="preserve">4507840</t>
  </si>
  <si>
    <t xml:space="preserve">Bainha metálica redonda D = 75 mm para 16 cordoalhas D = 12,7 mm - fornecimento, instalação e injeção de nata de cimento</t>
  </si>
  <si>
    <t xml:space="preserve">4507841</t>
  </si>
  <si>
    <t xml:space="preserve">Bainha metálica redonda D = 75 mm para 18 cordoalhas D = 12,7 mm - fornecimento, instalação e injeção de nata de cimento</t>
  </si>
  <si>
    <t xml:space="preserve">4507842</t>
  </si>
  <si>
    <t xml:space="preserve">Bainha metálica redonda D = 80 mm para 12 cordoalhas D = 15,2 mm - fornecimento, instalação e injeção de nata de cimento</t>
  </si>
  <si>
    <t xml:space="preserve">4508185</t>
  </si>
  <si>
    <t xml:space="preserve">Bainha metálica redonda D = 80 mm para 19 cordoalhas D = 12,7 mm - fornecimento, instalação e injeção de nata de cimento</t>
  </si>
  <si>
    <t xml:space="preserve">4507843</t>
  </si>
  <si>
    <t xml:space="preserve">Bainha metálica redonda D = 80 mm para 20 cordoalhas D = 12,7 mm - fornecimento, instalação e injeção de nata de cimento</t>
  </si>
  <si>
    <t xml:space="preserve">4507844</t>
  </si>
  <si>
    <t xml:space="preserve">Bainha metálica redonda D = 85 mm para 15 cordoalhas D = 15,2 mm - fornecimento, instalação e injeção de nata de cimento</t>
  </si>
  <si>
    <t xml:space="preserve">4508186</t>
  </si>
  <si>
    <t xml:space="preserve">Bainha metálica redonda D = 85 mm para 21 cordoalhas D = 12,7 mm - fornecimento, instalação e injeção de nata de cimento</t>
  </si>
  <si>
    <t xml:space="preserve">4508187</t>
  </si>
  <si>
    <t xml:space="preserve">Bainha metálica redonda D = 85 mm para 22 cordoalhas D = 12,7 mm - fornecimento, instalação e injeção de nata de cimento</t>
  </si>
  <si>
    <t xml:space="preserve">4507845</t>
  </si>
  <si>
    <t xml:space="preserve">Bainha metálica redonda D = 85 mm para 24 cordoalhas D = 12,7 mm - fornecimento, instalação e injeção de nata de cimento</t>
  </si>
  <si>
    <t xml:space="preserve">4507846</t>
  </si>
  <si>
    <t xml:space="preserve">Bainha metálica redonda D = 85 mm para 25 cordoalhas D = 12,7 mm - fornecimento, instalação e injeção de nata de cimento</t>
  </si>
  <si>
    <t xml:space="preserve">4507847</t>
  </si>
  <si>
    <t xml:space="preserve">Bainha metálica redonda D = 90 mm para 16 cordoalhas D = 15,2 mm - fornecimento, instalação e injeção de nata de cimento</t>
  </si>
  <si>
    <t xml:space="preserve">4507848</t>
  </si>
  <si>
    <t xml:space="preserve">Bainha metálica redonda D = 90 mm para 18 cordoalhas D = 15,2 mm - fornecimento, instalação e injeção de nata de cimento</t>
  </si>
  <si>
    <t xml:space="preserve">4507849</t>
  </si>
  <si>
    <t xml:space="preserve">Bainha metálica redonda D = 90 mm para 27 cordoalhas D = 12,7 mm - fornecimento, instalação e injeção de nata de cimento</t>
  </si>
  <si>
    <t xml:space="preserve">4508176</t>
  </si>
  <si>
    <t xml:space="preserve">Bainha metálica redonda D = 95 mm para 19 cordoalhas D = 15,2 mm - fornecimento, instalação e injeção de nata de cimento</t>
  </si>
  <si>
    <t xml:space="preserve">4507850</t>
  </si>
  <si>
    <t xml:space="preserve">Bainha metálica redonda D = 95 mm para 20 cordoalhas D = 15,2 mm - fornecimento, instalação e injeção de nata de cimento</t>
  </si>
  <si>
    <t xml:space="preserve">4507956</t>
  </si>
  <si>
    <t xml:space="preserve">Cordoalha CP 190 RB D = 12,7 mm - fornecimento e instalação</t>
  </si>
  <si>
    <t xml:space="preserve">4507957</t>
  </si>
  <si>
    <t xml:space="preserve">Cordoalha CP 190 RB D = 15,2 mm - fornecimento e instalação</t>
  </si>
  <si>
    <t xml:space="preserve">4507958</t>
  </si>
  <si>
    <t xml:space="preserve">Cordoalha engraxada CP 190 RB D = 12,7 mm - fornecimento e instalação</t>
  </si>
  <si>
    <t xml:space="preserve">4507959</t>
  </si>
  <si>
    <t xml:space="preserve">Cordoalha engraxada CP 190 RB D = 15,2 mm - fornecimento e instalação</t>
  </si>
  <si>
    <t xml:space="preserve">4516138</t>
  </si>
  <si>
    <t xml:space="preserve">Gaiola metálica em cantoneira para armazenamento e manipulação de cordoalha - confecção</t>
  </si>
  <si>
    <t xml:space="preserve">4516137</t>
  </si>
  <si>
    <t xml:space="preserve">Nicho de madeira para dispositivo de ancoragem de protensão - confecção e instalação</t>
  </si>
  <si>
    <t xml:space="preserve">4805755</t>
  </si>
  <si>
    <t xml:space="preserve">Apiloamento manual</t>
  </si>
  <si>
    <t xml:space="preserve">4805756</t>
  </si>
  <si>
    <t xml:space="preserve">Apiloamento manual de superfície com espessura de 15 cm</t>
  </si>
  <si>
    <t xml:space="preserve">4816020</t>
  </si>
  <si>
    <t xml:space="preserve">Areia extraída com draga de sucção tipo bomba</t>
  </si>
  <si>
    <t xml:space="preserve">4816019</t>
  </si>
  <si>
    <t xml:space="preserve">Areia extraída com escavadeira hidráulica de longo alcance</t>
  </si>
  <si>
    <t xml:space="preserve">4816018</t>
  </si>
  <si>
    <t xml:space="preserve">Areia extraída com trator e carregadeira</t>
  </si>
  <si>
    <t xml:space="preserve">4816012</t>
  </si>
  <si>
    <t xml:space="preserve">Brita produzida em central de britagem de 80 m³/h</t>
  </si>
  <si>
    <t xml:space="preserve">4815805</t>
  </si>
  <si>
    <t xml:space="preserve">Calandragem de chapa metálica com espessura de 3 mm</t>
  </si>
  <si>
    <t xml:space="preserve">4815802</t>
  </si>
  <si>
    <t xml:space="preserve">Calandragem de chapa metálica com espessura de 5 mm</t>
  </si>
  <si>
    <t xml:space="preserve">4805754</t>
  </si>
  <si>
    <t xml:space="preserve">Compactação manual com soquete vibratório</t>
  </si>
  <si>
    <t xml:space="preserve">4816145</t>
  </si>
  <si>
    <t xml:space="preserve">Confecção de canaleta meia cana D = 0,30 m - areia e brita comerciais</t>
  </si>
  <si>
    <t xml:space="preserve">4816144</t>
  </si>
  <si>
    <t xml:space="preserve">Confecção de canaleta meia cana D = 0,30 m - areia extraída e brita produzida</t>
  </si>
  <si>
    <t xml:space="preserve">4816147</t>
  </si>
  <si>
    <t xml:space="preserve">Confecção de canaleta meia cana D = 0,40 m - areia e brita comerciais</t>
  </si>
  <si>
    <t xml:space="preserve">4816146</t>
  </si>
  <si>
    <t xml:space="preserve">Confecção de canaleta meia cana D = 0,40 m - areia extraída e brita produzida</t>
  </si>
  <si>
    <t xml:space="preserve">4816121</t>
  </si>
  <si>
    <t xml:space="preserve">Confecção de tubos de concreto D = 0,20 m - areia e brita comerciais</t>
  </si>
  <si>
    <t xml:space="preserve">4816120</t>
  </si>
  <si>
    <t xml:space="preserve">Confecção de tubos de concreto D = 0,20 m - areia extraída e brita produzida</t>
  </si>
  <si>
    <t xml:space="preserve">4816123</t>
  </si>
  <si>
    <t xml:space="preserve">Confecção de tubos de concreto D = 0,30 m - areia e brita comerciais</t>
  </si>
  <si>
    <t xml:space="preserve">4816122</t>
  </si>
  <si>
    <t xml:space="preserve">Confecção de tubos de concreto D = 0,30 m - areia extraída e brita produzida</t>
  </si>
  <si>
    <t xml:space="preserve">4816125</t>
  </si>
  <si>
    <t xml:space="preserve">Confecção de tubos de concreto D = 0,40 m - areia e brita comerciais</t>
  </si>
  <si>
    <t xml:space="preserve">4816124</t>
  </si>
  <si>
    <t xml:space="preserve">Confecção de tubos de concreto D = 0,40 m - areia extraída e brita produzida</t>
  </si>
  <si>
    <t xml:space="preserve">4816022</t>
  </si>
  <si>
    <t xml:space="preserve">Confecção de tubos de concreto D = 0,50 m - areia e brita comerciais</t>
  </si>
  <si>
    <t xml:space="preserve">4816021</t>
  </si>
  <si>
    <t xml:space="preserve">Confecção de tubos de concreto D = 0,50 m - areia extraída e brita produzida</t>
  </si>
  <si>
    <t xml:space="preserve">4816106</t>
  </si>
  <si>
    <t xml:space="preserve">Confecção de tubos de concreto perfurado D = 0,20 m - areia e brita comerciais</t>
  </si>
  <si>
    <t xml:space="preserve">4816105</t>
  </si>
  <si>
    <t xml:space="preserve">Confecção de tubos de concreto perfurado D = 0,20 m - areia extraída e brita produzida</t>
  </si>
  <si>
    <t xml:space="preserve">4816108</t>
  </si>
  <si>
    <t xml:space="preserve">Confecção de tubos de concreto perfurado D = 0,30 m - areia e brita comerciais</t>
  </si>
  <si>
    <t xml:space="preserve">4816107</t>
  </si>
  <si>
    <t xml:space="preserve">Confecção de tubos de concreto perfurado D = 0,30 m - areia extraída e brita produzida</t>
  </si>
  <si>
    <t xml:space="preserve">4816110</t>
  </si>
  <si>
    <t xml:space="preserve">Confecção de tubos de concreto perfurado D = 0,40 m - areia e brita comerciais</t>
  </si>
  <si>
    <t xml:space="preserve">4816109</t>
  </si>
  <si>
    <t xml:space="preserve">Confecção de tubos de concreto perfurado D = 0,40 m - areia extraída e brita produzida</t>
  </si>
  <si>
    <t xml:space="preserve">4816100</t>
  </si>
  <si>
    <t xml:space="preserve">Confecção de tubos de concreto poroso D = 0,20 m - areia e brita comerciais</t>
  </si>
  <si>
    <t xml:space="preserve">4816099</t>
  </si>
  <si>
    <t xml:space="preserve">Confecção de tubos de concreto poroso D = 0,20 m - areia extraída e brita produzida</t>
  </si>
  <si>
    <t xml:space="preserve">4816102</t>
  </si>
  <si>
    <t xml:space="preserve">Confecção de tubos de concreto poroso D = 0,30 m - areia e brita comerciais</t>
  </si>
  <si>
    <t xml:space="preserve">4816101</t>
  </si>
  <si>
    <t xml:space="preserve">Confecção de tubos de concreto poroso D = 0,30 m - areia extraída e brita produzida</t>
  </si>
  <si>
    <t xml:space="preserve">4816104</t>
  </si>
  <si>
    <t xml:space="preserve">Confecção de tubos de concreto poroso D = 0,40 m - areia e brita comerciais</t>
  </si>
  <si>
    <t xml:space="preserve">4816103</t>
  </si>
  <si>
    <t xml:space="preserve">Confecção de tubos de concreto poroso D = 0,40 m - areia extraída e brita produzida</t>
  </si>
  <si>
    <t xml:space="preserve">4815804</t>
  </si>
  <si>
    <t xml:space="preserve">Dobramento de chapas de alumínio com espessura de 1,5 mm e comprimento de dobra de até 500 mm</t>
  </si>
  <si>
    <t xml:space="preserve">4816002</t>
  </si>
  <si>
    <t xml:space="preserve">Escavação de tunnel liner em material de 3ª categoria</t>
  </si>
  <si>
    <t xml:space="preserve">4805765</t>
  </si>
  <si>
    <t xml:space="preserve">Escavação de vala em material de 3ª categoria</t>
  </si>
  <si>
    <t xml:space="preserve">4816000</t>
  </si>
  <si>
    <t xml:space="preserve">Escavação manual de tunnel liner em material de 1ª categoria</t>
  </si>
  <si>
    <t xml:space="preserve">4816001</t>
  </si>
  <si>
    <t xml:space="preserve">Escavação manual de tunnel liner em material de 2ª categoria</t>
  </si>
  <si>
    <t xml:space="preserve">4805749</t>
  </si>
  <si>
    <t xml:space="preserve">Escavação manual de vala em material de 1ª categoria</t>
  </si>
  <si>
    <t xml:space="preserve">4805751</t>
  </si>
  <si>
    <t xml:space="preserve">Escavação manual em material de 1ª categoria na profundidade de 1 a 2 m</t>
  </si>
  <si>
    <t xml:space="preserve">4805752</t>
  </si>
  <si>
    <t xml:space="preserve">Escavação manual em material de 1ª categoria na profundidade de 2 a 3 m</t>
  </si>
  <si>
    <t xml:space="preserve">4805753</t>
  </si>
  <si>
    <t xml:space="preserve">Escavação manual em material de 1ª categoria na profundidade de 3 a 4 m</t>
  </si>
  <si>
    <t xml:space="preserve">4805750</t>
  </si>
  <si>
    <t xml:space="preserve">Escavação manual em material de 1ª categoria na profundidade de até 1 m</t>
  </si>
  <si>
    <t xml:space="preserve">4805767</t>
  </si>
  <si>
    <t xml:space="preserve">Escavação manual em material de 2ª categoria na profundidade de 1 a 2 m</t>
  </si>
  <si>
    <t xml:space="preserve">4805769</t>
  </si>
  <si>
    <t xml:space="preserve">Escavação manual em material de 2ª categoria na profundidade de 2 a 3 m</t>
  </si>
  <si>
    <t xml:space="preserve">4805770</t>
  </si>
  <si>
    <t xml:space="preserve">Escavação manual em material de 2ª categoria na profundidade de 3 a 4 m</t>
  </si>
  <si>
    <t xml:space="preserve">4805760</t>
  </si>
  <si>
    <t xml:space="preserve">Escavação manual em material de 2ª categoria na profundidade de até 1 m</t>
  </si>
  <si>
    <t xml:space="preserve">4805757</t>
  </si>
  <si>
    <t xml:space="preserve">Escavação mecânica de vala em material de 1ª categoria</t>
  </si>
  <si>
    <t xml:space="preserve">4805762</t>
  </si>
  <si>
    <t xml:space="preserve">Escavação mecânica de vala em material de 2ª categoria</t>
  </si>
  <si>
    <t xml:space="preserve">4806395</t>
  </si>
  <si>
    <t xml:space="preserve">Fixação de parafuso em estrutura metálica</t>
  </si>
  <si>
    <t xml:space="preserve">4816003</t>
  </si>
  <si>
    <t xml:space="preserve">Iluminação provisória para tunnel liner</t>
  </si>
  <si>
    <t xml:space="preserve">4816017</t>
  </si>
  <si>
    <t xml:space="preserve">Material pétreo produzido em britador de mandíbulas móvel - camada final de aterro em rocha</t>
  </si>
  <si>
    <t xml:space="preserve">4816023</t>
  </si>
  <si>
    <t xml:space="preserve">Operação de mergulho autônomo em profundidade de até 20 m</t>
  </si>
  <si>
    <t xml:space="preserve">4816025</t>
  </si>
  <si>
    <t xml:space="preserve">Operação de mergulho dependente em profundidade de 30 a 50 m - inclusive descompressão</t>
  </si>
  <si>
    <t xml:space="preserve">4816024</t>
  </si>
  <si>
    <t xml:space="preserve">Operação de mergulho dependente em profundidade de até 30 m - inclusive descompressão</t>
  </si>
  <si>
    <t xml:space="preserve">4816005</t>
  </si>
  <si>
    <t xml:space="preserve">Pedra de mão produzida manualmente</t>
  </si>
  <si>
    <t xml:space="preserve">4800400</t>
  </si>
  <si>
    <t xml:space="preserve">Preparo e regularização de terreno em desnível</t>
  </si>
  <si>
    <t xml:space="preserve">4816016</t>
  </si>
  <si>
    <t xml:space="preserve">Rachão ou pedra de mão produzida</t>
  </si>
  <si>
    <t xml:space="preserve">4800412</t>
  </si>
  <si>
    <t xml:space="preserve">Raspagem e limpeza de terreno plano</t>
  </si>
  <si>
    <t xml:space="preserve">4815671</t>
  </si>
  <si>
    <t xml:space="preserve">Reaterro e compactação com soquete vibratório</t>
  </si>
  <si>
    <t xml:space="preserve">4815803</t>
  </si>
  <si>
    <t xml:space="preserve">Rebordeamento de chapa metálica com espessura de 5 mm</t>
  </si>
  <si>
    <t xml:space="preserve">4816011</t>
  </si>
  <si>
    <t xml:space="preserve">Recarga de cilindro com ar respirável para atividades de mergulho</t>
  </si>
  <si>
    <t xml:space="preserve">4816014</t>
  </si>
  <si>
    <t xml:space="preserve">Rocha para britagem com perfuratriz manual</t>
  </si>
  <si>
    <t xml:space="preserve">4816010</t>
  </si>
  <si>
    <t xml:space="preserve">Rocha para britagem com perfuratriz sobre esteira</t>
  </si>
  <si>
    <t xml:space="preserve">4816015</t>
  </si>
  <si>
    <t xml:space="preserve">Rocha para britagem com perfuratriz sobre esteira - camada final de aterro em rocha</t>
  </si>
  <si>
    <t xml:space="preserve">4816119</t>
  </si>
  <si>
    <t xml:space="preserve">Selo de argila apiloado (solo local)</t>
  </si>
  <si>
    <t xml:space="preserve">4816004</t>
  </si>
  <si>
    <t xml:space="preserve">Ventilação provisória para tunnel liner</t>
  </si>
  <si>
    <t xml:space="preserve">4915652</t>
  </si>
  <si>
    <t xml:space="preserve">Bico de adesão para injeção de adesivo estrutural à base de resina epóxi - fornecimento, instalação e retirada</t>
  </si>
  <si>
    <t xml:space="preserve">4915651</t>
  </si>
  <si>
    <t xml:space="preserve">Bico de perfuração para injeção de adesivo estrutural à base de resina epóxi - fornecimento, instalação e retirada</t>
  </si>
  <si>
    <t xml:space="preserve">4915723</t>
  </si>
  <si>
    <t xml:space="preserve">Caiação manual com fixador de cal</t>
  </si>
  <si>
    <t xml:space="preserve">4915724</t>
  </si>
  <si>
    <t xml:space="preserve">Caiação mecanizada com fixador de cal</t>
  </si>
  <si>
    <t xml:space="preserve">4915637</t>
  </si>
  <si>
    <t xml:space="preserve">Capa selante - areia comercial</t>
  </si>
  <si>
    <t xml:space="preserve">4915779</t>
  </si>
  <si>
    <t xml:space="preserve">Capa selante - areia extraída</t>
  </si>
  <si>
    <t xml:space="preserve">4915638</t>
  </si>
  <si>
    <t xml:space="preserve">Capa selante - brita produzida</t>
  </si>
  <si>
    <t xml:space="preserve">4915636</t>
  </si>
  <si>
    <t xml:space="preserve">Capa selante - pedrisco comercial</t>
  </si>
  <si>
    <t xml:space="preserve">4915744</t>
  </si>
  <si>
    <t xml:space="preserve">Capina manual</t>
  </si>
  <si>
    <t xml:space="preserve">4915700</t>
  </si>
  <si>
    <t xml:space="preserve">Combate à exsudação - areia comercial</t>
  </si>
  <si>
    <t xml:space="preserve">4915590</t>
  </si>
  <si>
    <t xml:space="preserve">Combate à exsudação - areia extraída</t>
  </si>
  <si>
    <t xml:space="preserve">4915591</t>
  </si>
  <si>
    <t xml:space="preserve">Combate à exsudação - brita produzida</t>
  </si>
  <si>
    <t xml:space="preserve">4915701</t>
  </si>
  <si>
    <t xml:space="preserve">Combate à exsudação - pedrisco comercial</t>
  </si>
  <si>
    <t xml:space="preserve">4915703</t>
  </si>
  <si>
    <t xml:space="preserve">Correção de defeitos com mistura betuminosa</t>
  </si>
  <si>
    <t xml:space="preserve">4915705</t>
  </si>
  <si>
    <t xml:space="preserve">Correção de defeitos por fresagem descontínua do revestimento asfáltico - espessura de 5 cm</t>
  </si>
  <si>
    <t xml:space="preserve">4915743</t>
  </si>
  <si>
    <t xml:space="preserve">Corte e limpeza de áreas gramadas</t>
  </si>
  <si>
    <t xml:space="preserve">4915768</t>
  </si>
  <si>
    <t xml:space="preserve">Corte e remoção de árvores</t>
  </si>
  <si>
    <t xml:space="preserve">4915713</t>
  </si>
  <si>
    <t xml:space="preserve">Desobstrução de bueiro</t>
  </si>
  <si>
    <t xml:space="preserve">4915655</t>
  </si>
  <si>
    <t xml:space="preserve">Fresagem contínua de revestimento asfáltico - espessura de 3 cm</t>
  </si>
  <si>
    <t xml:space="preserve">4915656</t>
  </si>
  <si>
    <t xml:space="preserve">Fresagem contínua de revestimento asfáltico - espessura de 4 cm</t>
  </si>
  <si>
    <t xml:space="preserve">4915657</t>
  </si>
  <si>
    <t xml:space="preserve">Fresagem contínua de revestimento asfáltico - espessura de 5 cm</t>
  </si>
  <si>
    <t xml:space="preserve">4915658</t>
  </si>
  <si>
    <t xml:space="preserve">Fresagem contínua de revestimento asfáltico - espessura de 6 cm</t>
  </si>
  <si>
    <t xml:space="preserve">4915659</t>
  </si>
  <si>
    <t xml:space="preserve">Fresagem contínua de revestimento asfáltico - espessura de 7 cm</t>
  </si>
  <si>
    <t xml:space="preserve">4915660</t>
  </si>
  <si>
    <t xml:space="preserve">Fresagem contínua de revestimento asfáltico - espessura de 8 cm</t>
  </si>
  <si>
    <t xml:space="preserve">4915661</t>
  </si>
  <si>
    <t xml:space="preserve">Fresagem descontínua de revestimento asfáltico - espessura de 3 cm</t>
  </si>
  <si>
    <t xml:space="preserve">4915662</t>
  </si>
  <si>
    <t xml:space="preserve">Fresagem descontínua de revestimento asfáltico - espessura de 4 cm</t>
  </si>
  <si>
    <t xml:space="preserve">4915663</t>
  </si>
  <si>
    <t xml:space="preserve">Fresagem descontínua de revestimento asfáltico - espessura de 5 cm</t>
  </si>
  <si>
    <t xml:space="preserve">4915664</t>
  </si>
  <si>
    <t xml:space="preserve">Fresagem descontínua de revestimento asfáltico - espessura de 6 cm</t>
  </si>
  <si>
    <t xml:space="preserve">4915665</t>
  </si>
  <si>
    <t xml:space="preserve">Fresagem descontínua de revestimento asfáltico - espessura de 7 cm</t>
  </si>
  <si>
    <t xml:space="preserve">4915666</t>
  </si>
  <si>
    <t xml:space="preserve">Fresagem descontínua de revestimento asfáltico - espessura de 8 cm</t>
  </si>
  <si>
    <t xml:space="preserve">4915650</t>
  </si>
  <si>
    <t xml:space="preserve">Injeção de adesivo estrutural à base de resina epóxi de baixa viscosidade para tratamento de fissuras em estruturas de concreto - fornecimento e aplicação manual</t>
  </si>
  <si>
    <t xml:space="preserve">4915645</t>
  </si>
  <si>
    <t xml:space="preserve">Injeção de adesivo estrutural à base de resina epóxi de baixa viscosidade para tratamento de fissuras em estruturas de concreto - fornecimento e aplicação mecanizada</t>
  </si>
  <si>
    <t xml:space="preserve">4915712</t>
  </si>
  <si>
    <t xml:space="preserve">Limpeza de bueiro</t>
  </si>
  <si>
    <t xml:space="preserve">4915711</t>
  </si>
  <si>
    <t xml:space="preserve">Limpeza de descida d'água</t>
  </si>
  <si>
    <t xml:space="preserve">4915790</t>
  </si>
  <si>
    <t xml:space="preserve">Limpeza de emulsão asfáltica ou asfalto diluído derramados na pista - remoção com minicarregadeira com vassoura e descarga livre</t>
  </si>
  <si>
    <t xml:space="preserve">4915793</t>
  </si>
  <si>
    <t xml:space="preserve">Limpeza de líquidos combustíveis derramados na pista - remoção com minicarregadeira com vassoura e descarga livre</t>
  </si>
  <si>
    <t xml:space="preserve">4915792</t>
  </si>
  <si>
    <t xml:space="preserve">Limpeza de material asfáltico derramado fora da pista - remoção com escavadeira hidráulica e caminhão basculante</t>
  </si>
  <si>
    <t xml:space="preserve">4915718</t>
  </si>
  <si>
    <t xml:space="preserve">Limpeza de placa de sinalização</t>
  </si>
  <si>
    <t xml:space="preserve">4915672</t>
  </si>
  <si>
    <t xml:space="preserve">Limpeza de ponte</t>
  </si>
  <si>
    <t xml:space="preserve">4915708</t>
  </si>
  <si>
    <t xml:space="preserve">Limpeza de sarjeta e meio-fio</t>
  </si>
  <si>
    <t xml:space="preserve">4915710</t>
  </si>
  <si>
    <t xml:space="preserve">Limpeza de vala de drenagem</t>
  </si>
  <si>
    <t xml:space="preserve">4915709</t>
  </si>
  <si>
    <t xml:space="preserve">Limpeza de valeta de corte</t>
  </si>
  <si>
    <t xml:space="preserve">4915686</t>
  </si>
  <si>
    <t xml:space="preserve">Limpeza e desobstrução de dispositivos de drenagem em OAE</t>
  </si>
  <si>
    <t xml:space="preserve">4915687</t>
  </si>
  <si>
    <t xml:space="preserve">Limpeza e desobstrução de drenos de obras de contenção</t>
  </si>
  <si>
    <t xml:space="preserve">4915634</t>
  </si>
  <si>
    <t xml:space="preserve">Limpeza e desobstrução mecanizada de bueiros com diâmetro acima de 1,00 até 1,50 m</t>
  </si>
  <si>
    <t xml:space="preserve">4915633</t>
  </si>
  <si>
    <t xml:space="preserve">Limpeza e desobstrução mecanizada de bueiros com diâmetro de até 1,00 m</t>
  </si>
  <si>
    <t xml:space="preserve">4915714</t>
  </si>
  <si>
    <t xml:space="preserve">Limpeza e enchimento com resina epóxi de fissuras niveladas com abertura máxima de 0,4 mm e profundidade de 20 mm em pavimento de concreto que não atravessam toda a espessura da placa</t>
  </si>
  <si>
    <t xml:space="preserve">4915759</t>
  </si>
  <si>
    <t xml:space="preserve">Limpeza e remoção de vegetação junto aos aparelhos de apoio de OAE com o uso de herbicida</t>
  </si>
  <si>
    <t xml:space="preserve">4915758</t>
  </si>
  <si>
    <t xml:space="preserve">Limpeza e remoção de vegetação nas juntas de dilatação com o uso de herbicida</t>
  </si>
  <si>
    <t xml:space="preserve">4915640</t>
  </si>
  <si>
    <t xml:space="preserve">Limpeza e remoção manual de material retido em terra firme em OAE</t>
  </si>
  <si>
    <t xml:space="preserve">4915639</t>
  </si>
  <si>
    <t xml:space="preserve">Limpeza em superfície de concreto com escova de aço</t>
  </si>
  <si>
    <t xml:space="preserve">4915695</t>
  </si>
  <si>
    <t xml:space="preserve">Limpeza, serragem e enchimento de fissuras niveladas com abertura entre 0,4 mm e 1,0 mm e profundidade de 25 mm em pavimento de concreto com CAP</t>
  </si>
  <si>
    <t xml:space="preserve">4915696</t>
  </si>
  <si>
    <t xml:space="preserve">Limpeza, serragem e enchimento de fissuras niveladas com abertura entre 0,4 mm e 1,0 mm e profundidade de 25 mm em pavimento de concreto com CAP com polímero</t>
  </si>
  <si>
    <t xml:space="preserve">4915694</t>
  </si>
  <si>
    <t xml:space="preserve">Limpeza, serragem e enchimento de fissuras niveladas com abertura entre 0,4 mm e 1,0 mm e profundidade de 25 mm em pavimento de concreto com selante elástico a frio</t>
  </si>
  <si>
    <t xml:space="preserve">4915654</t>
  </si>
  <si>
    <t xml:space="preserve">Lixamento mecanizado em superfície de concreto</t>
  </si>
  <si>
    <t xml:space="preserve">4900001</t>
  </si>
  <si>
    <t xml:space="preserve">Material de base</t>
  </si>
  <si>
    <t xml:space="preserve">4915801</t>
  </si>
  <si>
    <t xml:space="preserve">Mistura betuminosa</t>
  </si>
  <si>
    <t xml:space="preserve">4916290</t>
  </si>
  <si>
    <t xml:space="preserve">Mistura betuminosa a frio executada em betoneira - faixa C - areia e brita comerciais</t>
  </si>
  <si>
    <t xml:space="preserve">4915765</t>
  </si>
  <si>
    <t xml:space="preserve">Poda de árvores com 5,0 m a 7,5 m de altura</t>
  </si>
  <si>
    <t xml:space="preserve">4915766</t>
  </si>
  <si>
    <t xml:space="preserve">Poda de árvores com 7,5 m a 10 m de altura</t>
  </si>
  <si>
    <t xml:space="preserve">4915764</t>
  </si>
  <si>
    <t xml:space="preserve">Poda de árvores com até 5 m de altura</t>
  </si>
  <si>
    <t xml:space="preserve">4915767</t>
  </si>
  <si>
    <t xml:space="preserve">Poda de árvores com mais de 10 m de altura</t>
  </si>
  <si>
    <t xml:space="preserve">4915777</t>
  </si>
  <si>
    <t xml:space="preserve">Reassentamento manual de meio-fio com material arrancado da pista</t>
  </si>
  <si>
    <t xml:space="preserve">4915618</t>
  </si>
  <si>
    <t xml:space="preserve">Recomposição de camada granular do pavimento com material de jazida</t>
  </si>
  <si>
    <t xml:space="preserve">4915774</t>
  </si>
  <si>
    <t xml:space="preserve">Recomposição de erosão em corte ou aterro com material de jazida</t>
  </si>
  <si>
    <t xml:space="preserve">4915719</t>
  </si>
  <si>
    <t xml:space="preserve">Recomposição de placa de sinalização</t>
  </si>
  <si>
    <t xml:space="preserve">4915611</t>
  </si>
  <si>
    <t xml:space="preserve">Recomposição de revestimento primário com material de jazida</t>
  </si>
  <si>
    <t xml:space="preserve">4915733</t>
  </si>
  <si>
    <t xml:space="preserve">Recomposição manual de aterro com material de jazida</t>
  </si>
  <si>
    <t xml:space="preserve">4915734</t>
  </si>
  <si>
    <t xml:space="preserve">Recomposição mecanizada de aterro com material de jazida</t>
  </si>
  <si>
    <t xml:space="preserve">4915727</t>
  </si>
  <si>
    <t xml:space="preserve">Recomposição parcial de cerca com mourão de concreto - arame</t>
  </si>
  <si>
    <t xml:space="preserve">4915726</t>
  </si>
  <si>
    <t xml:space="preserve">Recomposição parcial de cerca com mourão de concreto seção quadrada - mourão - areia e brita comerciais</t>
  </si>
  <si>
    <t xml:space="preserve">4915594</t>
  </si>
  <si>
    <t xml:space="preserve">Recomposição parcial de cerca com mourão de concreto seção quadrada - mourão - areia extraída e brita produzida</t>
  </si>
  <si>
    <t xml:space="preserve">4915729</t>
  </si>
  <si>
    <t xml:space="preserve">Recomposição parcial de cerca com mourão de concreto seção triangular - mourão - areia e brita comerciais</t>
  </si>
  <si>
    <t xml:space="preserve">4915596</t>
  </si>
  <si>
    <t xml:space="preserve">Recomposição parcial de cerca com mourão de concreto seção triangular - mourão - areia extraída e brita comercial</t>
  </si>
  <si>
    <t xml:space="preserve">4915732</t>
  </si>
  <si>
    <t xml:space="preserve">Recomposição parcial de cerca com mourão de madeira - arame</t>
  </si>
  <si>
    <t xml:space="preserve">4915731</t>
  </si>
  <si>
    <t xml:space="preserve">Recomposição parcial de cerca com mourão de madeira - mourão</t>
  </si>
  <si>
    <t xml:space="preserve">4915725</t>
  </si>
  <si>
    <t xml:space="preserve">Recomposição total de cerca com mourão de concreto seção quadrada - areia e brita comerciais</t>
  </si>
  <si>
    <t xml:space="preserve">4915593</t>
  </si>
  <si>
    <t xml:space="preserve">Recomposição total de cerca com mourão de concreto seção quadrada - areia extraída e brita produzida</t>
  </si>
  <si>
    <t xml:space="preserve">4915728</t>
  </si>
  <si>
    <t xml:space="preserve">Recomposição total de cerca com mourão de concreto seção triangular - areia e brita comerciais</t>
  </si>
  <si>
    <t xml:space="preserve">4915595</t>
  </si>
  <si>
    <t xml:space="preserve">Recomposição total de cerca com mourão de concreto seção triangular - areia extraída e brita produzida</t>
  </si>
  <si>
    <t xml:space="preserve">4915730</t>
  </si>
  <si>
    <t xml:space="preserve">Recomposição total de cerca com mourão de madeira</t>
  </si>
  <si>
    <t xml:space="preserve">4915598</t>
  </si>
  <si>
    <t xml:space="preserve">Reconformação da plataforma</t>
  </si>
  <si>
    <t xml:space="preserve">4915748</t>
  </si>
  <si>
    <t xml:space="preserve">Recuperação de desgaste superficial em pavimentos de concreto</t>
  </si>
  <si>
    <t xml:space="preserve">4915608</t>
  </si>
  <si>
    <t xml:space="preserve">Regularização de taludes e valas com soquete vibratório</t>
  </si>
  <si>
    <t xml:space="preserve">4915613</t>
  </si>
  <si>
    <t xml:space="preserve">Regularização mecânica da faixa de domínio</t>
  </si>
  <si>
    <t xml:space="preserve">4915692</t>
  </si>
  <si>
    <t xml:space="preserve">Remendo profundo com imprimação com asfalto diluído - demolição manual</t>
  </si>
  <si>
    <t xml:space="preserve">4915746</t>
  </si>
  <si>
    <t xml:space="preserve">Remendo profundo com imprimação com asfalto diluído - demolição mecânica e corte com serra</t>
  </si>
  <si>
    <t xml:space="preserve">4915630</t>
  </si>
  <si>
    <t xml:space="preserve">Remendo profundo com imprimação com emulsão asfáltica - demolição manual</t>
  </si>
  <si>
    <t xml:space="preserve">4915631</t>
  </si>
  <si>
    <t xml:space="preserve">Remendo profundo com imprimação com emulsão asfáltica - demolição mecânica e corte com serra</t>
  </si>
  <si>
    <t xml:space="preserve">4915785</t>
  </si>
  <si>
    <t xml:space="preserve">Remoção de animais de grande porte mortos em rodovia - carga e descarga com guindauto</t>
  </si>
  <si>
    <t xml:space="preserve">4915786</t>
  </si>
  <si>
    <t xml:space="preserve">Remoção de animais de pequeno porte mortos em rodovia - carga manual</t>
  </si>
  <si>
    <t xml:space="preserve">4915795</t>
  </si>
  <si>
    <t xml:space="preserve">Remoção de emborrachados de pneus em rodovia</t>
  </si>
  <si>
    <t xml:space="preserve">4915800</t>
  </si>
  <si>
    <t xml:space="preserve">Remoção de espécimes arbóreos de 20 a 40 m tombados na pista</t>
  </si>
  <si>
    <t xml:space="preserve">4915799</t>
  </si>
  <si>
    <t xml:space="preserve">Remoção de espécimes arbóreos de até 20 m tombados na pista</t>
  </si>
  <si>
    <t xml:space="preserve">4915698</t>
  </si>
  <si>
    <t xml:space="preserve">Remoção de grãos, agregados e solos derramados na pista em rodovias</t>
  </si>
  <si>
    <t xml:space="preserve">4915794</t>
  </si>
  <si>
    <t xml:space="preserve">Remoção de sucatas derramadas em rodovia - cinta com utilização de 100 vezes</t>
  </si>
  <si>
    <t xml:space="preserve">4915789</t>
  </si>
  <si>
    <t xml:space="preserve">Remoção de veículos de grande porte incendiados em rodovia - carga e descarga com guindaste - cinta com utilização de 100 vezes</t>
  </si>
  <si>
    <t xml:space="preserve">4915798</t>
  </si>
  <si>
    <t xml:space="preserve">Remoção de veículos de grande porte tombados em rodovia - cinta com utilização de 100 vezes</t>
  </si>
  <si>
    <t xml:space="preserve">4915788</t>
  </si>
  <si>
    <t xml:space="preserve">Remoção de veículos de médio porte incendiados em rodovia - carga e descarga com guindaste - cinta com utilização de 100 vezes</t>
  </si>
  <si>
    <t xml:space="preserve">4915797</t>
  </si>
  <si>
    <t xml:space="preserve">Remoção de veículos de médio porte tombados em rodovia - cinta com utilização de 100 vezes</t>
  </si>
  <si>
    <t xml:space="preserve">4915787</t>
  </si>
  <si>
    <t xml:space="preserve">Remoção de veículos de pequeno porte incendiados em rodovia - carga e descarga com guindauto - cinta com utilização de 100 vezes</t>
  </si>
  <si>
    <t xml:space="preserve">4915796</t>
  </si>
  <si>
    <t xml:space="preserve">Remoção de veículos de pequeno porte tombados em rodovia - cinta com utilização de 100 vezes</t>
  </si>
  <si>
    <t xml:space="preserve">4915760</t>
  </si>
  <si>
    <t xml:space="preserve">Remoção de vestígios de óleo ou graxa na superfície do revestimento do pavimento</t>
  </si>
  <si>
    <t xml:space="preserve">4915699</t>
  </si>
  <si>
    <t xml:space="preserve">Remoção de vidros, caixas e engradados derramados na pista em rodovia</t>
  </si>
  <si>
    <t xml:space="preserve">4915736</t>
  </si>
  <si>
    <t xml:space="preserve">Remoção manual de barreira em rocha</t>
  </si>
  <si>
    <t xml:space="preserve">4915735</t>
  </si>
  <si>
    <t xml:space="preserve">Remoção manual de barreira em solo</t>
  </si>
  <si>
    <t xml:space="preserve">4915670</t>
  </si>
  <si>
    <t xml:space="preserve">Remoção manual de camada granular do pavimento</t>
  </si>
  <si>
    <t xml:space="preserve">4915668</t>
  </si>
  <si>
    <t xml:space="preserve">Remoção manual de revestimento asfáltico</t>
  </si>
  <si>
    <t xml:space="preserve">4915761</t>
  </si>
  <si>
    <t xml:space="preserve">Remoção manual de vegetação daninha</t>
  </si>
  <si>
    <t xml:space="preserve">4915762</t>
  </si>
  <si>
    <t xml:space="preserve">Remoção manual de vegetação daninha em frestas</t>
  </si>
  <si>
    <t xml:space="preserve">4915738</t>
  </si>
  <si>
    <t xml:space="preserve">Remoção mecanizada de barreira em rocha</t>
  </si>
  <si>
    <t xml:space="preserve">4915737</t>
  </si>
  <si>
    <t xml:space="preserve">Remoção mecanizada de barreira em solo</t>
  </si>
  <si>
    <t xml:space="preserve">4915669</t>
  </si>
  <si>
    <t xml:space="preserve">Remoção mecanizada de camada granular do pavimento</t>
  </si>
  <si>
    <t xml:space="preserve">4915667</t>
  </si>
  <si>
    <t xml:space="preserve">Remoção mecanizada de revestimento asfáltico</t>
  </si>
  <si>
    <t xml:space="preserve">4915632</t>
  </si>
  <si>
    <t xml:space="preserve">Reparo localizado com pintura de ligação - demolição mecânica e corte com serra</t>
  </si>
  <si>
    <t xml:space="preserve">4915753</t>
  </si>
  <si>
    <t xml:space="preserve">Reparo no interior de placa de pavimento de concreto</t>
  </si>
  <si>
    <t xml:space="preserve">4915776</t>
  </si>
  <si>
    <t xml:space="preserve">Roçada com roçadeira costal</t>
  </si>
  <si>
    <t xml:space="preserve">4915740</t>
  </si>
  <si>
    <t xml:space="preserve">Roçada manual</t>
  </si>
  <si>
    <t xml:space="preserve">4915741</t>
  </si>
  <si>
    <t xml:space="preserve">Roçada manual de capim colonião</t>
  </si>
  <si>
    <t xml:space="preserve">4915775</t>
  </si>
  <si>
    <t xml:space="preserve">Roçada mecanizada com roçadeira articulada</t>
  </si>
  <si>
    <t xml:space="preserve">4915742</t>
  </si>
  <si>
    <t xml:space="preserve">Roçada mecanizada com roçadeira de arraste</t>
  </si>
  <si>
    <t xml:space="preserve">4915626</t>
  </si>
  <si>
    <t xml:space="preserve">Selagem de trincas mecanizada em pavimento flexível com emulsão - areia comercial</t>
  </si>
  <si>
    <t xml:space="preserve">4915653</t>
  </si>
  <si>
    <t xml:space="preserve">Selagem superficial de fissuras com adesivo estrutural à base de resina epóxi de alta viscosidade, inclusive limpeza superficial - fornecimento e aplicação</t>
  </si>
  <si>
    <t xml:space="preserve">4915623</t>
  </si>
  <si>
    <t xml:space="preserve">Solo brita para base de remendo profundo - brita comercial</t>
  </si>
  <si>
    <t xml:space="preserve">4915625</t>
  </si>
  <si>
    <t xml:space="preserve">Solo melhorado com cimento para base de remendo profundo</t>
  </si>
  <si>
    <t xml:space="preserve">4915621</t>
  </si>
  <si>
    <t xml:space="preserve">Solo para base de remendo profundo</t>
  </si>
  <si>
    <t xml:space="preserve">4915720</t>
  </si>
  <si>
    <t xml:space="preserve">Substituição de balizador - areia e brita comerciais</t>
  </si>
  <si>
    <t xml:space="preserve">4915592</t>
  </si>
  <si>
    <t xml:space="preserve">Substituição de balizador - areia extraída e brita produzida</t>
  </si>
  <si>
    <t xml:space="preserve">4913703</t>
  </si>
  <si>
    <t xml:space="preserve">Substituição de cartucho de absorção de energia tipo A - fornecimento e instalação, e reposicionamento do amortecedor retrátil</t>
  </si>
  <si>
    <t xml:space="preserve">4913704</t>
  </si>
  <si>
    <t xml:space="preserve">Substituição de cartucho de absorção de energia tipo B - fornecimento, instalação e reposicionamento do amortecedor retrátil</t>
  </si>
  <si>
    <t xml:space="preserve">4915757</t>
  </si>
  <si>
    <t xml:space="preserve">Tapa buraco com pintura de ligação - demolição com serra corta piso</t>
  </si>
  <si>
    <t xml:space="preserve">4915678</t>
  </si>
  <si>
    <t xml:space="preserve">Tapa buraco com pintura de ligação - demolição manual</t>
  </si>
  <si>
    <t xml:space="preserve">4919547</t>
  </si>
  <si>
    <t xml:space="preserve">Tela de proteção para roçada em tubo galvanizado 4,0 X 1,5 m - confecção</t>
  </si>
  <si>
    <t xml:space="preserve">4915716</t>
  </si>
  <si>
    <t xml:space="preserve">Tratamento de fissuras do tipo rendilhado em pavimentos de concreto</t>
  </si>
  <si>
    <t xml:space="preserve">4915750</t>
  </si>
  <si>
    <t xml:space="preserve">Tratamento de fissuras transversais com abertura maior que 1,0 mm em pavimentos de concreto</t>
  </si>
  <si>
    <t xml:space="preserve">4915769</t>
  </si>
  <si>
    <t xml:space="preserve">Trituração de galhos e troncos com diâmetro de até 350 mm</t>
  </si>
  <si>
    <t xml:space="preserve">5213836</t>
  </si>
  <si>
    <t xml:space="preserve">Balizador cônico refletivo em polietileno semiflexível de 114 x 11 x 40 cm - utilização de 150 ciclos - fornecimento, 01 implantação e 01 retirada diária</t>
  </si>
  <si>
    <t xml:space="preserve">un.dia</t>
  </si>
  <si>
    <t xml:space="preserve">5213368</t>
  </si>
  <si>
    <t xml:space="preserve">Balizador de concreto - areia e brita comerciais - fornecimento e implantação</t>
  </si>
  <si>
    <t xml:space="preserve">5213367</t>
  </si>
  <si>
    <t xml:space="preserve">Balizador de concreto - areia extraída e brita produzida - fornecimento e implantação</t>
  </si>
  <si>
    <t xml:space="preserve">5213385</t>
  </si>
  <si>
    <t xml:space="preserve">Barreira de sinalização tipo I de direcionamento ou bloqueio - confecção</t>
  </si>
  <si>
    <t xml:space="preserve">5213343</t>
  </si>
  <si>
    <t xml:space="preserve">Barreira de sinalização tipo I de direcionamento ou bloqueio - utilização de 150 ciclos - fornecimento, 01 implantação e 01 retirada diária</t>
  </si>
  <si>
    <t xml:space="preserve">5213390</t>
  </si>
  <si>
    <t xml:space="preserve">Barreira de sinalização tipo I de direcionamento ou bloqueio contínua - confecção</t>
  </si>
  <si>
    <t xml:space="preserve">5213344</t>
  </si>
  <si>
    <t xml:space="preserve">Barreira de sinalização tipo I de direcionamento ou bloqueio contínua - utilização de 150 ciclos - fornecimento, 01 implantação e 01 retirada diária</t>
  </si>
  <si>
    <t xml:space="preserve">m.dia</t>
  </si>
  <si>
    <t xml:space="preserve">5213386</t>
  </si>
  <si>
    <t xml:space="preserve">Barreira de sinalização tipo II de direcionamento ou bloqueio - confecção</t>
  </si>
  <si>
    <t xml:space="preserve">5213345</t>
  </si>
  <si>
    <t xml:space="preserve">Barreira de sinalização tipo II de direcionamento ou bloqueio - utilização de 150 ciclos - fornecimento, 01 implantação e 01 retirada diária</t>
  </si>
  <si>
    <t xml:space="preserve">5213387</t>
  </si>
  <si>
    <t xml:space="preserve">Barreira de sinalização tipo III de direcionamento ou bloqueio - confecção</t>
  </si>
  <si>
    <t xml:space="preserve">5213346</t>
  </si>
  <si>
    <t xml:space="preserve">Barreira de sinalização tipo III de direcionamento ou bloqueio - utilização de 150 ciclos - fornecimento, 01 implantação e 01 retirada diária</t>
  </si>
  <si>
    <t xml:space="preserve">5213843</t>
  </si>
  <si>
    <t xml:space="preserve">Barreira plástica articulável modular 240 x 100 cm na cor amarela - utilização de 600 ciclos - fornecimento, 01 implantação e 01 retirada diária</t>
  </si>
  <si>
    <t xml:space="preserve">5213833</t>
  </si>
  <si>
    <t xml:space="preserve">Barreira plástica monobloco para canalização de trânsito - 101 x 50 x 55 cm - utilização de 600 ciclos - fornecimento, 01 implantação e 01 retirada diária</t>
  </si>
  <si>
    <t xml:space="preserve">5213834</t>
  </si>
  <si>
    <t xml:space="preserve">Barreira plástica para canalização de trânsito - 60 x 45 x 60 cm - utilização de 600 ciclos - fornecimento, 01 implantação e 01 retirada diária</t>
  </si>
  <si>
    <t xml:space="preserve">5219544</t>
  </si>
  <si>
    <t xml:space="preserve">Cavalete em perfil metálico para placa de sinalização - 1,00 m x 1,00 m - confecção</t>
  </si>
  <si>
    <t xml:space="preserve">5213383</t>
  </si>
  <si>
    <t xml:space="preserve">Cavalete em polietileno zebrado com faixa refletiva - H = 1,00 m - utilização de 600 ciclos - fornecimento, 01 implantação e 01 retirada diária</t>
  </si>
  <si>
    <t xml:space="preserve">5213380</t>
  </si>
  <si>
    <t xml:space="preserve">Cavalete em polietileno zebrado com faixa refletiva e com sinalizador a LED com bateria - H = 1,00 m - utilização de 600 ciclos - fornecimento, 01 implantação e 01 retirada diária</t>
  </si>
  <si>
    <t xml:space="preserve">5213838</t>
  </si>
  <si>
    <t xml:space="preserve">Cilindro canalizador de tráfego com base quadrada de 111 x 56 x 56 cm - utilização de 600 ciclos - fornecimento, 01 implantação e 01 retirada diária</t>
  </si>
  <si>
    <t xml:space="preserve">5213837</t>
  </si>
  <si>
    <t xml:space="preserve">Cilindro flexível delimitador de tráfego com duas faixas refletivas e chumbador - D = 20 cm e H = 80 cm</t>
  </si>
  <si>
    <t xml:space="preserve">5213835</t>
  </si>
  <si>
    <t xml:space="preserve">Cone plástico para canalização de trânsito - utilização de 150 ciclos - fornecimento, 01 implantação e 01 retirada diária</t>
  </si>
  <si>
    <t xml:space="preserve">5213839</t>
  </si>
  <si>
    <t xml:space="preserve">Dispositivo de direcionamento ou bloqueio tipo tapume - confecção</t>
  </si>
  <si>
    <t xml:space="preserve">5213347</t>
  </si>
  <si>
    <t xml:space="preserve">Dispositivo de direcionamento ou bloqueio tipo tapume - utilização de 150 ciclos - fornecimento, 01 implantação e 01 retirada diária</t>
  </si>
  <si>
    <t xml:space="preserve">m².dia</t>
  </si>
  <si>
    <t xml:space="preserve">5213840</t>
  </si>
  <si>
    <t xml:space="preserve">Dispositivo de direcionamento ou bloqueio tipo tela plástica com suporte fixo - confecção</t>
  </si>
  <si>
    <t xml:space="preserve">5213349</t>
  </si>
  <si>
    <t xml:space="preserve">Dispositivo de direcionamento ou bloqueio tipo tela plástica com suporte fixo - utilização de 150 ciclos - fornecimento, 01 implantação e 01 retirada diária</t>
  </si>
  <si>
    <t xml:space="preserve">5213841</t>
  </si>
  <si>
    <t xml:space="preserve">Dispositivo de direcionamento ou bloqueio tipo tela plástica com suporte móvel afixado em bloco de concreto - confecção</t>
  </si>
  <si>
    <t xml:space="preserve">5213348</t>
  </si>
  <si>
    <t xml:space="preserve">Dispositivo de direcionamento ou bloqueio tipo tela plástica com suporte móvel afixado em bloco de concreto - utilização de 150 ciclos - fornecimento, 01 implantação e 01 retirada diária</t>
  </si>
  <si>
    <t xml:space="preserve">5216116</t>
  </si>
  <si>
    <t xml:space="preserve">Fabricação de balizador de concreto - seção circular de 10 cm - areia e brita comerciais</t>
  </si>
  <si>
    <t xml:space="preserve">5216115</t>
  </si>
  <si>
    <t xml:space="preserve">Fabricação de balizador de concreto - seção circular de 10 cm - areia extraída e brita produzida</t>
  </si>
  <si>
    <t xml:space="preserve">5213842</t>
  </si>
  <si>
    <t xml:space="preserve">Fita zebrada para dispositivos de canalização de trânsito - fornecimento, implantação e retirada</t>
  </si>
  <si>
    <t xml:space="preserve">5213358</t>
  </si>
  <si>
    <t xml:space="preserve">Laminado elastoplástico para sinalização horizontal - espessura de 1,5 mm - fornecimento e implantação</t>
  </si>
  <si>
    <t xml:space="preserve">5213848</t>
  </si>
  <si>
    <t xml:space="preserve">Luz de advertência e bateria para dispositivos de sinalização - utilização de 200 ciclos - fornecimento, 01 implantação e 01 retirada diária</t>
  </si>
  <si>
    <t xml:space="preserve">5214012</t>
  </si>
  <si>
    <t xml:space="preserve">Manutenção/recomposição de sinalização - pintura de faixa com tinta acrílica - espessura de 0,4 mm</t>
  </si>
  <si>
    <t xml:space="preserve">5213356</t>
  </si>
  <si>
    <t xml:space="preserve">Manutenção/recomposição de sinalização - pintura de faixa com tinta acrílica - espessura de 0,6 mm</t>
  </si>
  <si>
    <t xml:space="preserve">5214011</t>
  </si>
  <si>
    <t xml:space="preserve">Manutenção/recomposição de sinalização - pintura de faixa com tinta acrílica emulsionada em água - espessura de 0,3 mm</t>
  </si>
  <si>
    <t xml:space="preserve">5213354</t>
  </si>
  <si>
    <t xml:space="preserve">Manutenção/recomposição de sinalização - pintura de faixa com tinta acrílica emulsionada em água - espessura de 0,4 mm</t>
  </si>
  <si>
    <t xml:space="preserve">5213355</t>
  </si>
  <si>
    <t xml:space="preserve">Manutenção/recomposição de sinalização - pintura de faixa com tinta acrílica emulsionada em água - espessura de 0,5 mm</t>
  </si>
  <si>
    <t xml:space="preserve">5213850</t>
  </si>
  <si>
    <t xml:space="preserve">Operação de sinalização por bandeirola de tecido ou com placa metálica</t>
  </si>
  <si>
    <t xml:space="preserve">5213846</t>
  </si>
  <si>
    <t xml:space="preserve">Painel com seta luminosa montado em chassi de caminhão com prancha</t>
  </si>
  <si>
    <t xml:space="preserve">5213847</t>
  </si>
  <si>
    <t xml:space="preserve">Painel com seta luminosa montado em chassi de caminhão com prancha e amortecedor retrátil</t>
  </si>
  <si>
    <t xml:space="preserve">5213845</t>
  </si>
  <si>
    <t xml:space="preserve">Painel de mensagens variáveis, portátil móvel, LED, com banco fotovoltaico de energia e montado em chassi com engate</t>
  </si>
  <si>
    <t xml:space="preserve">5213412</t>
  </si>
  <si>
    <t xml:space="preserve">Pintura de faixa com plástico a frio bicomponente à base de resinas metacrílicas por dispersão (estrutura)</t>
  </si>
  <si>
    <t xml:space="preserve">5213411</t>
  </si>
  <si>
    <t xml:space="preserve">Pintura de faixa com plástico a frio bicomponente à base de resinas metacrílicas por extrusão (alto relevo)</t>
  </si>
  <si>
    <t xml:space="preserve">5214009</t>
  </si>
  <si>
    <t xml:space="preserve">Pintura de faixa com plástico a frio bicomponente à base de resinas metacrílicas por extrusão (plano) - espessura de 1,5 mm</t>
  </si>
  <si>
    <t xml:space="preserve">5214010</t>
  </si>
  <si>
    <t xml:space="preserve">Pintura de faixa com plástico a frio bicomponente à base de resinas metacrílicas por extrusão (plano) - espessura de 3,0 mm</t>
  </si>
  <si>
    <t xml:space="preserve">5213413</t>
  </si>
  <si>
    <t xml:space="preserve">Pintura de faixa com plástico a frio tricomponente à base de resinas metacrílicas por aspersão - espessura de 0,6 mm</t>
  </si>
  <si>
    <t xml:space="preserve">5213410</t>
  </si>
  <si>
    <t xml:space="preserve">Pintura de faixa com termoplástico em alto relevo tipo I por extrusão - relevo duplo com base</t>
  </si>
  <si>
    <t xml:space="preserve">5214004</t>
  </si>
  <si>
    <t xml:space="preserve">Pintura de faixa com termoplástico em alto relevo tipo II por extrusão - relevo simples ranhurado com base</t>
  </si>
  <si>
    <t xml:space="preserve">5214005</t>
  </si>
  <si>
    <t xml:space="preserve">Pintura de faixa com termoplástico em alto relevo tipo III por extrusão - relevo simples com base</t>
  </si>
  <si>
    <t xml:space="preserve">5214006</t>
  </si>
  <si>
    <t xml:space="preserve">Pintura de faixa com termoplástico em alto relevo tipo IV por extrusão - relevo simples sem base</t>
  </si>
  <si>
    <t xml:space="preserve">5214007</t>
  </si>
  <si>
    <t xml:space="preserve">Pintura de faixa com termoplástico em alto relevo tipo V por extrusão - relevo multipontos sem base (gotas)</t>
  </si>
  <si>
    <t xml:space="preserve">5214008</t>
  </si>
  <si>
    <t xml:space="preserve">Pintura de faixa com termoplástico em alto relevo tipo VI por extrusão - relevo multipontos sem base (calotas)</t>
  </si>
  <si>
    <t xml:space="preserve">5213408</t>
  </si>
  <si>
    <t xml:space="preserve">Pintura de faixa com termoplástico por aspersão - espessura de 1,5 mm</t>
  </si>
  <si>
    <t xml:space="preserve">5213400</t>
  </si>
  <si>
    <t xml:space="preserve">Pintura de faixa com tinta acrílica - espessura de 0,4 mm</t>
  </si>
  <si>
    <t xml:space="preserve">5213401</t>
  </si>
  <si>
    <t xml:space="preserve">Pintura de faixa com tinta acrílica - espessura de 0,6 mm</t>
  </si>
  <si>
    <t xml:space="preserve">5214001</t>
  </si>
  <si>
    <t xml:space="preserve">Pintura de faixa com tinta acrílica emulsionada em água - espessura de 0,3 mm</t>
  </si>
  <si>
    <t xml:space="preserve">5213402</t>
  </si>
  <si>
    <t xml:space="preserve">Pintura de faixa com tinta acrílica emulsionada em água - espessura de 0,4 mm</t>
  </si>
  <si>
    <t xml:space="preserve">5213403</t>
  </si>
  <si>
    <t xml:space="preserve">Pintura de faixa com tinta acrílica emulsionada em água - espessura de 0,5 mm</t>
  </si>
  <si>
    <t xml:space="preserve">5214003</t>
  </si>
  <si>
    <t xml:space="preserve">Pintura de setas e zebrados com termoplástico por aspersão - espessura de 1,5 mm</t>
  </si>
  <si>
    <t xml:space="preserve">5213409</t>
  </si>
  <si>
    <t xml:space="preserve">Pintura de setas e zebrados com termoplástico por extrusão - espessura de 3,0 mm</t>
  </si>
  <si>
    <t xml:space="preserve">5213404</t>
  </si>
  <si>
    <t xml:space="preserve">Pintura de setas e zebrados com tinta acrílica - espessura de 0,4 mm</t>
  </si>
  <si>
    <t xml:space="preserve">5213405</t>
  </si>
  <si>
    <t xml:space="preserve">Pintura de setas e zebrados com tinta acrílica - espessura de 0,6 mm</t>
  </si>
  <si>
    <t xml:space="preserve">5214002</t>
  </si>
  <si>
    <t xml:space="preserve">Pintura de setas e zebrados com tinta acrílica emulsionada em água - espessura de 0,3 mm</t>
  </si>
  <si>
    <t xml:space="preserve">5213406</t>
  </si>
  <si>
    <t xml:space="preserve">Pintura de setas e zebrados com tinta acrílica emulsionada em água - espessura de 0,4 mm</t>
  </si>
  <si>
    <t xml:space="preserve">5213407</t>
  </si>
  <si>
    <t xml:space="preserve">Pintura de setas e zebrados com tinta acrílica emulsionada em água - espessura de 0,5 mm</t>
  </si>
  <si>
    <t xml:space="preserve">5212552</t>
  </si>
  <si>
    <t xml:space="preserve">Pintura eletrostática a pó com tinta poliéster em chapa de aço</t>
  </si>
  <si>
    <t xml:space="preserve">5213464</t>
  </si>
  <si>
    <t xml:space="preserve">Placa de advertência em aço, lado de 0,60 m - película retrorrefletiva tipo I + SI - fornecimento e implantação</t>
  </si>
  <si>
    <t xml:space="preserve">5213465</t>
  </si>
  <si>
    <t xml:space="preserve">Placa de advertência em aço, lado de 0,80 m - película retrorrefletiva tipo I + SI - fornecimento e implantação</t>
  </si>
  <si>
    <t xml:space="preserve">5213466</t>
  </si>
  <si>
    <t xml:space="preserve">Placa de advertência em aço, lado de 1,00 m - película retrorrefletiva tipo I + SI - fornecimento e implantação</t>
  </si>
  <si>
    <t xml:space="preserve">5213467</t>
  </si>
  <si>
    <t xml:space="preserve">Placa de advertência em aço, lado de 1,20 m - película retrorrefletiva tipo III + SI - fornecimento e implantação</t>
  </si>
  <si>
    <t xml:space="preserve">5213468</t>
  </si>
  <si>
    <t xml:space="preserve">Placa de advertência em fibra, lado de 0,60 m - película retrorrefletiva tipo I + SI - fornecimento e implantação</t>
  </si>
  <si>
    <t xml:space="preserve">5213469</t>
  </si>
  <si>
    <t xml:space="preserve">Placa de advertência em fibra, lado de 0,80 m - película retrorrefletiva tipo I + SI - fornecimento e implantação</t>
  </si>
  <si>
    <t xml:space="preserve">5213470</t>
  </si>
  <si>
    <t xml:space="preserve">Placa de advertência em fibra, lado de 1,00 m - película retrorrefletiva tipo I + SI - fornecimento e implantação</t>
  </si>
  <si>
    <t xml:space="preserve">5213471</t>
  </si>
  <si>
    <t xml:space="preserve">Placa de advertência em fibra, lado de 1,20 m - película retrorrefletiva tipo III + SI - fornecimento e implantação</t>
  </si>
  <si>
    <t xml:space="preserve">5212560</t>
  </si>
  <si>
    <t xml:space="preserve">Placa de advertência para sinalização de obras montada em suporte metálico móvel, lado 1,00 m - utilização de 600 ciclos - fornecimento, 01 implantação e 01 retirada diária</t>
  </si>
  <si>
    <t xml:space="preserve">5213472</t>
  </si>
  <si>
    <t xml:space="preserve">Placa de marco quilométrico em aço - 0,60 x 0,865 m - película retrorrefletiva tipo I + I - fornecimento e implantação</t>
  </si>
  <si>
    <t xml:space="preserve">5213473</t>
  </si>
  <si>
    <t xml:space="preserve">Placa de marco quilométrico em aço - 0,70 x 1,00 m - película retrorrefletiva tipo I + III - fornecimento e implantação</t>
  </si>
  <si>
    <t xml:space="preserve">5213474</t>
  </si>
  <si>
    <t xml:space="preserve">Placa de marco quilométrico em fibra - 0,60 x 0,865 m - película retrorrefletiva tipo I + I - fornecimento e implantação</t>
  </si>
  <si>
    <t xml:space="preserve">5213475</t>
  </si>
  <si>
    <t xml:space="preserve">Placa de marco quilométrico em fibra - 0,70 x 1,00 m - película retrorrefletiva tipo I + III - fornecimento e implantação</t>
  </si>
  <si>
    <t xml:space="preserve">5213440</t>
  </si>
  <si>
    <t xml:space="preserve">Placa de regulamentação em aço D = 0,60 m - película retrorrefletiva tipo I + SI - fornecimento e implantação</t>
  </si>
  <si>
    <t xml:space="preserve">5213441</t>
  </si>
  <si>
    <t xml:space="preserve">Placa de regulamentação em aço D = 0,80 m - película retrorrefletiva tipo I + SI - fornecimento e implantação</t>
  </si>
  <si>
    <t xml:space="preserve">5213442</t>
  </si>
  <si>
    <t xml:space="preserve">Placa de regulamentação em aço D = 1,00 m - película retrorrefletiva tipo I + SI - fornecimento e implantação</t>
  </si>
  <si>
    <t xml:space="preserve">5213443</t>
  </si>
  <si>
    <t xml:space="preserve">Placa de regulamentação em aço D = 1,20 m - película retrorrefletiva tipo III + SI - fornecimento e implantação</t>
  </si>
  <si>
    <t xml:space="preserve">5213444</t>
  </si>
  <si>
    <t xml:space="preserve">Placa de regulamentação em aço, R1 lado 0,248 m - película retrorrefletiva tipo I + SI - fornecimento e implantação</t>
  </si>
  <si>
    <t xml:space="preserve">5213445</t>
  </si>
  <si>
    <t xml:space="preserve">Placa de regulamentação em aço, R1 lado 0,331 m - película retrorrefletiva tipo I + SI - fornecimento e implantação</t>
  </si>
  <si>
    <t xml:space="preserve">5213446</t>
  </si>
  <si>
    <t xml:space="preserve">Placa de regulamentação em aço, R1 lado 0,414 m - película retrorrefletiva tipo I + SI - fornecimento e implantação</t>
  </si>
  <si>
    <t xml:space="preserve">5213447</t>
  </si>
  <si>
    <t xml:space="preserve">Placa de regulamentação em aço, R1 lado 0,497 m - película retrorrefletiva tipo III + SI - fornecimento e implantação</t>
  </si>
  <si>
    <t xml:space="preserve">5213448</t>
  </si>
  <si>
    <t xml:space="preserve">Placa de regulamentação em aço, R2 lado 0,60 m - película retrorrefletiva tipo I + SI - fornecimento e implantação</t>
  </si>
  <si>
    <t xml:space="preserve">5213449</t>
  </si>
  <si>
    <t xml:space="preserve">Placa de regulamentação em aço, R2 lado 0,80 m - película retrorrefletiva tipo I + SI - fornecimento e implantação</t>
  </si>
  <si>
    <t xml:space="preserve">5213450</t>
  </si>
  <si>
    <t xml:space="preserve">Placa de regulamentação em aço, R2 lado 1,00 m - película retrorrefletiva tipo I + SI - fornecimento e implantação</t>
  </si>
  <si>
    <t xml:space="preserve">5213451</t>
  </si>
  <si>
    <t xml:space="preserve">Placa de regulamentação em aço, R2 lado 1,20 m - película retrorrefletiva tipo III + SI - fornecimento e implantação</t>
  </si>
  <si>
    <t xml:space="preserve">5213452</t>
  </si>
  <si>
    <t xml:space="preserve">Placa de regulamentação em fibra, D = 0,60 m - película retrorrefletiva tipo I + SI - fornecimento e implantação</t>
  </si>
  <si>
    <t xml:space="preserve">5213453</t>
  </si>
  <si>
    <t xml:space="preserve">Placa de regulamentação em fibra, D = 0,80 m - película retrorrefletiva tipo I + SI - fornecimento e implantação</t>
  </si>
  <si>
    <t xml:space="preserve">5213454</t>
  </si>
  <si>
    <t xml:space="preserve">Placa de regulamentação em fibra, D = 1,00 m - película retrorrefletiva tipo I + SI - fornecimento e implantação</t>
  </si>
  <si>
    <t xml:space="preserve">5213455</t>
  </si>
  <si>
    <t xml:space="preserve">Placa de regulamentação em fibra, D = 1,20 m - película retrorrefletiva tipo III + SI - fornecimento e implantação</t>
  </si>
  <si>
    <t xml:space="preserve">5213456</t>
  </si>
  <si>
    <t xml:space="preserve">Placa de regulamentação em fibra, R1 lado 0,248 m - película retrorrefletiva tipo I + SI - fornecimento e implantação</t>
  </si>
  <si>
    <t xml:space="preserve">5213457</t>
  </si>
  <si>
    <t xml:space="preserve">Placa de regulamentação em fibra, R1 lado 0,331 m - película retrorrefletiva tipo I + SI - fornecimento e implantação</t>
  </si>
  <si>
    <t xml:space="preserve">5213458</t>
  </si>
  <si>
    <t xml:space="preserve">Placa de regulamentação em fibra, R1 lado 0,414 m - película retrorrefletiva tipo I + SI - fornecimento e implantação</t>
  </si>
  <si>
    <t xml:space="preserve">5213459</t>
  </si>
  <si>
    <t xml:space="preserve">Placa de regulamentação em fibra, R1 lado 0,497 m - película retrorrefletiva tipo III + SI - fornecimento e implantação</t>
  </si>
  <si>
    <t xml:space="preserve">5213460</t>
  </si>
  <si>
    <t xml:space="preserve">Placa de regulamentação em fibra, R2 lado 0,60 m - película retrorrefletiva tipo I + SI - fornecimento e implantação</t>
  </si>
  <si>
    <t xml:space="preserve">5213461</t>
  </si>
  <si>
    <t xml:space="preserve">Placa de regulamentação em fibra, R2 lado 0,80 m - película retrorrefletiva tipo I + SI - fornecimento e implantação</t>
  </si>
  <si>
    <t xml:space="preserve">5213462</t>
  </si>
  <si>
    <t xml:space="preserve">Placa de regulamentação em fibra, R2 lado 1,00 m - película retrorrefletiva tipo I + SI - fornecimento e implantação</t>
  </si>
  <si>
    <t xml:space="preserve">5213463</t>
  </si>
  <si>
    <t xml:space="preserve">Placa de regulamentação em fibra, R2 lado 1,20 m - película retrorrefletiva tipo I + SI - fornecimento e implantação</t>
  </si>
  <si>
    <t xml:space="preserve">5212557</t>
  </si>
  <si>
    <t xml:space="preserve">Placa de regulamentação para sinalização de obras montada em suporte metálico móvel - D = 1,00 m - utilização de 600 ciclos - fornecimento, 01 implantação e 01 retirada diária</t>
  </si>
  <si>
    <t xml:space="preserve">5212558</t>
  </si>
  <si>
    <t xml:space="preserve">Placa de regulamentação para sinalização de obras montada em suporte metálico móvel, R1 lado 0,414 m - utilização de 600 ciclos - fornecimento, 01 implantação e 01 retirada diária</t>
  </si>
  <si>
    <t xml:space="preserve">5212559</t>
  </si>
  <si>
    <t xml:space="preserve">Placa de regulamentação para sinalização de obras montada em suporte metálico móvel, R2 lado 1,00 m - utilização de 600 ciclos - fornecimento, 01 implantação e 01 retirada diária</t>
  </si>
  <si>
    <t xml:space="preserve">5213477</t>
  </si>
  <si>
    <t xml:space="preserve">Placa delineador em aço - 0,30 x 0,90 m - película retrorrefletiva tipo I + IV - fornecimento e implantação</t>
  </si>
  <si>
    <t xml:space="preserve">5213476</t>
  </si>
  <si>
    <t xml:space="preserve">Placa delineador em aço - 0,50 x 0,60 m - película retrorrefletiva tipo I + IV - fornecimento e implantação</t>
  </si>
  <si>
    <t xml:space="preserve">5213479</t>
  </si>
  <si>
    <t xml:space="preserve">Placa delineador em fibra - 0,30 x 0,90 m - película retrorrefletiva tipo I + IV - fornecimento e implantação</t>
  </si>
  <si>
    <t xml:space="preserve">5213478</t>
  </si>
  <si>
    <t xml:space="preserve">Placa delineador em fibra - 0,50 x 0,60 m - película retrorrefletiva tipo I + IV - fornecimento e implantação</t>
  </si>
  <si>
    <t xml:space="preserve">5213489</t>
  </si>
  <si>
    <t xml:space="preserve">Placa em aço - 2,00 x 1,00 m - película retrorrefletiva tipo I + I - fornecimento e implantação</t>
  </si>
  <si>
    <t xml:space="preserve">5213498</t>
  </si>
  <si>
    <t xml:space="preserve">Placa em aço - 2,00 x 1,00 m - película retrorrefletiva tipo I + III - fornecimento e implantação</t>
  </si>
  <si>
    <t xml:space="preserve">5213365</t>
  </si>
  <si>
    <t xml:space="preserve">Placa em aço - 2,00 x 1,00 m - película retrorrefletiva tipo I + X - fornecimento e implantação</t>
  </si>
  <si>
    <t xml:space="preserve">5213507</t>
  </si>
  <si>
    <t xml:space="preserve">Placa em aço - 2,00 x 1,00 m - película retrorrefletiva tipo III + III - fornecimento e implantação</t>
  </si>
  <si>
    <t xml:space="preserve">5213372</t>
  </si>
  <si>
    <t xml:space="preserve">Placa em aço - 2,00 x 1,00 m - película retrorrefletiva tipo III + X - fornecimento e implantação</t>
  </si>
  <si>
    <t xml:space="preserve">5213490</t>
  </si>
  <si>
    <t xml:space="preserve">Placa em aço - 3,00 x 1,50 m - película retrorrefletiva tipo I + I - fornecimento e implantação</t>
  </si>
  <si>
    <t xml:space="preserve">5213499</t>
  </si>
  <si>
    <t xml:space="preserve">Placa em aço - 3,00 x 1,50 m - película retrorrefletiva tipo I + III - fornecimento e implantação</t>
  </si>
  <si>
    <t xml:space="preserve">5213366</t>
  </si>
  <si>
    <t xml:space="preserve">Placa em aço - 3,00 x 1,50 m - película retrorrefletiva tipo I + X - fornecimento e implantação</t>
  </si>
  <si>
    <t xml:space="preserve">5213508</t>
  </si>
  <si>
    <t xml:space="preserve">Placa em aço - 3,00 x 1,50 m - película retrorrefletiva tipo III + III - fornecimento e implantação</t>
  </si>
  <si>
    <t xml:space="preserve">5213373</t>
  </si>
  <si>
    <t xml:space="preserve">Placa em aço - 3,00 x 1,50 m - película retrorrefletiva tipo III + X - fornecimento e implantação</t>
  </si>
  <si>
    <t xml:space="preserve">5213491</t>
  </si>
  <si>
    <t xml:space="preserve">Placa em aço - 3,00 x 2,00 m - película retrorrefletiva tipo I + I - fornecimento e implantação</t>
  </si>
  <si>
    <t xml:space="preserve">5213500</t>
  </si>
  <si>
    <t xml:space="preserve">Placa em aço - 3,00 x 2,00 m - película retrorrefletiva tipo I + III - fornecimento e implantação</t>
  </si>
  <si>
    <t xml:space="preserve">5213369</t>
  </si>
  <si>
    <t xml:space="preserve">Placa em aço - 3,00 x 2,00 m - película retrorrefletiva tipo I + X - fornecimento e implantação</t>
  </si>
  <si>
    <t xml:space="preserve">5213509</t>
  </si>
  <si>
    <t xml:space="preserve">Placa em aço - 3,00 x 2,00 m - película retrorrefletiva tipo III + III - fornecimento e implantação</t>
  </si>
  <si>
    <t xml:space="preserve">5213374</t>
  </si>
  <si>
    <t xml:space="preserve">Placa em aço - 3,00 x 2,00 m - película retrorrefletiva tipo III + X - fornecimento e implantação</t>
  </si>
  <si>
    <t xml:space="preserve">5213492</t>
  </si>
  <si>
    <t xml:space="preserve">Placa em aço - 4,00 x 2,00 m - película retrorrefletiva tipo I + I - fornecimento e implantação</t>
  </si>
  <si>
    <t xml:space="preserve">5213501</t>
  </si>
  <si>
    <t xml:space="preserve">Placa em aço - 4,00 x 2,00 m - película retrorrefletiva tipo I + III - fornecimento e implantação</t>
  </si>
  <si>
    <t xml:space="preserve">5213370</t>
  </si>
  <si>
    <t xml:space="preserve">Placa em aço - 4,00 x 2,00 m - película retrorrefletiva tipo I + X - fornecimento e implantação</t>
  </si>
  <si>
    <t xml:space="preserve">5213510</t>
  </si>
  <si>
    <t xml:space="preserve">Placa em aço - 4,00 x 2,00 m - película retrorrefletiva tipo III + III - fornecimento e implantação</t>
  </si>
  <si>
    <t xml:space="preserve">5213375</t>
  </si>
  <si>
    <t xml:space="preserve">Placa em aço - 4,00 x 2,00 m - película retrorrefletiva tipo III + X - fornecimento e implantação</t>
  </si>
  <si>
    <t xml:space="preserve">5213494</t>
  </si>
  <si>
    <t xml:space="preserve">Placa em aço - 4,00 x 3,00 m - película retrorrefletiva tipo I + I - fornecimento e implantação</t>
  </si>
  <si>
    <t xml:space="preserve">5213503</t>
  </si>
  <si>
    <t xml:space="preserve">Placa em aço - 4,00 x 3,00 m - película retrorrefletiva tipo I + III - fornecimento e implantação</t>
  </si>
  <si>
    <t xml:space="preserve">5213371</t>
  </si>
  <si>
    <t xml:space="preserve">Placa em aço - 4,00 x 3,00 m - película retrorrefletiva tipo I + X - fornecimento e implantação</t>
  </si>
  <si>
    <t xml:space="preserve">5213512</t>
  </si>
  <si>
    <t xml:space="preserve">Placa em aço - 4,00 x 3,00 m - película retrorrefletiva tipo III + III - fornecimento e implantação</t>
  </si>
  <si>
    <t xml:space="preserve">5213376</t>
  </si>
  <si>
    <t xml:space="preserve">Placa em aço - 4,00 x 3,00 m - película retrorrefletiva tipo III + X - fornecimento e implantação</t>
  </si>
  <si>
    <t xml:space="preserve">5213377</t>
  </si>
  <si>
    <t xml:space="preserve">Placa em aço - película I + I - chapa recuperada - fornecimento e implantação</t>
  </si>
  <si>
    <t xml:space="preserve">5213570</t>
  </si>
  <si>
    <t xml:space="preserve">Placa em aço - película I + I - fornecimento e implantação</t>
  </si>
  <si>
    <t xml:space="preserve">5213378</t>
  </si>
  <si>
    <t xml:space="preserve">Placa em aço - película I + III - chapa recuperada - fornecimento e implantação</t>
  </si>
  <si>
    <t xml:space="preserve">5213571</t>
  </si>
  <si>
    <t xml:space="preserve">Placa em aço - película I + III - fornecimento e implantação</t>
  </si>
  <si>
    <t xml:space="preserve">5213379</t>
  </si>
  <si>
    <t xml:space="preserve">Placa em aço - película III + III - chapa recuperada - fornecimento e implantação</t>
  </si>
  <si>
    <t xml:space="preserve">5213572</t>
  </si>
  <si>
    <t xml:space="preserve">Placa em aço - película III + III - fornecimento e implantação</t>
  </si>
  <si>
    <t xml:space="preserve">5212553</t>
  </si>
  <si>
    <t xml:space="preserve">Placa em aço nº 16 galvanizado com película retrorrefletiva tipo I + I - chapa recuperada - confecção</t>
  </si>
  <si>
    <t xml:space="preserve">5213416</t>
  </si>
  <si>
    <t xml:space="preserve">Placa em aço nº 16 galvanizado com película retrorrefletiva tipo I + I - confecção</t>
  </si>
  <si>
    <t xml:space="preserve">5212554</t>
  </si>
  <si>
    <t xml:space="preserve">Placa em aço nº 16 galvanizado com película retrorrefletiva tipo I + III - chapa recuperada - confecção</t>
  </si>
  <si>
    <t xml:space="preserve">5213417</t>
  </si>
  <si>
    <t xml:space="preserve">Placa em aço nº 16 galvanizado com película retrorrefletiva tipo I + III - confecção</t>
  </si>
  <si>
    <t xml:space="preserve">5213421</t>
  </si>
  <si>
    <t xml:space="preserve">Placa em aço nº 16 galvanizado com película retrorrefletiva tipo I + IV - confecção</t>
  </si>
  <si>
    <t xml:space="preserve">5213414</t>
  </si>
  <si>
    <t xml:space="preserve">Placa em aço nº 16 galvanizado com película retrorrefletiva tipo I + SI - confecção</t>
  </si>
  <si>
    <t xml:space="preserve">5213419</t>
  </si>
  <si>
    <t xml:space="preserve">Placa em aço nº 16 galvanizado com película retrorrefletiva tipo I + X - confecção</t>
  </si>
  <si>
    <t xml:space="preserve">5212555</t>
  </si>
  <si>
    <t xml:space="preserve">Placa em aço nº 16 galvanizado com película retrorrefletiva tipo III + III - chapa recuperada - confecção</t>
  </si>
  <si>
    <t xml:space="preserve">5213418</t>
  </si>
  <si>
    <t xml:space="preserve">Placa em aço nº 16 galvanizado com película retrorrefletiva tipo III + III - confecção</t>
  </si>
  <si>
    <t xml:space="preserve">5213415</t>
  </si>
  <si>
    <t xml:space="preserve">Placa em aço nº 16 galvanizado com película retrorrefletiva tipo III + SI - confecção</t>
  </si>
  <si>
    <t xml:space="preserve">5213420</t>
  </si>
  <si>
    <t xml:space="preserve">Placa em aço nº 16 galvanizado com película retrorrefletiva tipo III + X - confecção</t>
  </si>
  <si>
    <t xml:space="preserve">5213543</t>
  </si>
  <si>
    <t xml:space="preserve">Placa em aço, modulada - 2,00 x 1,00 m - película retrorrefletiva tipo I + I - fornecimento e implantação</t>
  </si>
  <si>
    <t xml:space="preserve">5213552</t>
  </si>
  <si>
    <t xml:space="preserve">Placa em aço, modulada - 2,00 x 1,00 m - película retrorrefletiva tipo I + III - fornecimento e implantação</t>
  </si>
  <si>
    <t xml:space="preserve">5213561</t>
  </si>
  <si>
    <t xml:space="preserve">Placa em aço, modulada - 2,00 x 1,00 m - película retrorrefletiva tipo III + III - fornecimento e implantação</t>
  </si>
  <si>
    <t xml:space="preserve">5213544</t>
  </si>
  <si>
    <t xml:space="preserve">Placa em aço, modulada - 3,00 x 1,50 m - película retrorrefletiva tipo I + I - fornecimento e implantação</t>
  </si>
  <si>
    <t xml:space="preserve">5213553</t>
  </si>
  <si>
    <t xml:space="preserve">Placa em aço, modulada - 3,00 x 1,50 m - película retrorrefletiva tipo I + III - fornecimento e implantação</t>
  </si>
  <si>
    <t xml:space="preserve">5213562</t>
  </si>
  <si>
    <t xml:space="preserve">Placa em aço, modulada - 3,00 x 1,50 m - película retrorrefletiva tipo III + III - fornecimento e implantação</t>
  </si>
  <si>
    <t xml:space="preserve">5213545</t>
  </si>
  <si>
    <t xml:space="preserve">Placa em aço, modulada - 3,00 x 2,00 m - película retrorrefletiva tipo I + I - fornecimento e implantação</t>
  </si>
  <si>
    <t xml:space="preserve">5213554</t>
  </si>
  <si>
    <t xml:space="preserve">Placa em aço, modulada - 3,00 x 2,00 m - película retrorrefletiva tipo I + III - fornecimento e implantação</t>
  </si>
  <si>
    <t xml:space="preserve">5213563</t>
  </si>
  <si>
    <t xml:space="preserve">Placa em aço, modulada - 3,00 x 2,00 m - película retrorrefletiva tipo III + III - fornecimento e implantação</t>
  </si>
  <si>
    <t xml:space="preserve">5213546</t>
  </si>
  <si>
    <t xml:space="preserve">Placa em aço, modulada - 4,00 x 2,00 m - película retrorrefletiva tipo I + I - fornecimento e implantação</t>
  </si>
  <si>
    <t xml:space="preserve">5213555</t>
  </si>
  <si>
    <t xml:space="preserve">Placa em aço, modulada - 4,00 x 2,00 m - película retrorrefletiva tipo I + III - fornecimento e implantação</t>
  </si>
  <si>
    <t xml:space="preserve">5213564</t>
  </si>
  <si>
    <t xml:space="preserve">Placa em aço, modulada - 4,00 x 2,00 m - película retrorrefletiva tipo III + III - fornecimento e implantação</t>
  </si>
  <si>
    <t xml:space="preserve">5213548</t>
  </si>
  <si>
    <t xml:space="preserve">Placa em aço, modulada - 4,00 x 3,00 m - película retrorrefletiva tipo I + I - fornecimento e implantação</t>
  </si>
  <si>
    <t xml:space="preserve">5213557</t>
  </si>
  <si>
    <t xml:space="preserve">Placa em aço, modulada - 4,00 x 3,00 m - película retrorrefletiva tipo I + III - fornecimento e implantação</t>
  </si>
  <si>
    <t xml:space="preserve">5213566</t>
  </si>
  <si>
    <t xml:space="preserve">Placa em aço, modulada - 4,00 x 3,00 m - película retrorrefletiva tipo III + III - fornecimento e implantação</t>
  </si>
  <si>
    <t xml:space="preserve">5213576</t>
  </si>
  <si>
    <t xml:space="preserve">Placa em aço, modulada - acima de 2 m² - película I + I - fornecimento e implantação</t>
  </si>
  <si>
    <t xml:space="preserve">5213577</t>
  </si>
  <si>
    <t xml:space="preserve">Placa em aço, modulada - acima de 2 m² - película I + III - fornecimento e implantação</t>
  </si>
  <si>
    <t xml:space="preserve">5213578</t>
  </si>
  <si>
    <t xml:space="preserve">Placa em aço, modulada - acima de 2 m² - película III + III - fornecimento e implantação</t>
  </si>
  <si>
    <t xml:space="preserve">5213425</t>
  </si>
  <si>
    <t xml:space="preserve">Placa em alumínio composto de 3 mm, modulada, aérea, com película retrorrefletiva tipo I + III - confecção</t>
  </si>
  <si>
    <t xml:space="preserve">5213426</t>
  </si>
  <si>
    <t xml:space="preserve">Placa em alumínio composto de 3 mm, modulada, aérea, com película retrorrefletiva tipo III + III - confecção</t>
  </si>
  <si>
    <t xml:space="preserve">5213427</t>
  </si>
  <si>
    <t xml:space="preserve">Placa em alumínio composto de 3 mm, modulada, aérea, com película retrorrefletiva tipo III + X - confecção</t>
  </si>
  <si>
    <t xml:space="preserve">5213567</t>
  </si>
  <si>
    <t xml:space="preserve">Placa em alumínio composto de 3 mm, modulada, aérea, com película retrorrefletiva tipo X + SI - confecção</t>
  </si>
  <si>
    <t xml:space="preserve">5213486</t>
  </si>
  <si>
    <t xml:space="preserve">Placa em alumínio composto, espessura de 3,0 mm, modulada, aérea - película retrorrefletiva tipo I + III - fornecimento e implantação</t>
  </si>
  <si>
    <t xml:space="preserve">5213487</t>
  </si>
  <si>
    <t xml:space="preserve">Placa em alumínio composto, espessura de 3,0 mm, modulada, aérea - película retrorrefletiva tipo III + III - fornecimento e implantação</t>
  </si>
  <si>
    <t xml:space="preserve">5213488</t>
  </si>
  <si>
    <t xml:space="preserve">Placa em alumínio composto, espessura de 3,0 mm, modulada, aérea - película retrorrefletiva tipo III + X - fornecimento e implantação</t>
  </si>
  <si>
    <t xml:space="preserve">5213568</t>
  </si>
  <si>
    <t xml:space="preserve">Placa em alumínio composto, espessura de 3,0 mm, modulada, aérea - película retrorrefletiva tipo X + SI - fornecimento e implantação</t>
  </si>
  <si>
    <t xml:space="preserve">5213483</t>
  </si>
  <si>
    <t xml:space="preserve">Placa em alumínio, espessura de 1,5 mm, modulada, aérea - película retrorrefletiva tipo I + III - fornecimento e implantação</t>
  </si>
  <si>
    <t xml:space="preserve">5213484</t>
  </si>
  <si>
    <t xml:space="preserve">Placa em alumínio, espessura de 1,5 mm, modulada, aérea - película retrorrefletiva tipo III + III - fornecimento e implantação</t>
  </si>
  <si>
    <t xml:space="preserve">5213485</t>
  </si>
  <si>
    <t xml:space="preserve">Placa em alumínio, espessura de 1,5 mm, modulada, aérea - película retrorrefletiva tipo III + X - fornecimento e implantação</t>
  </si>
  <si>
    <t xml:space="preserve">5213434</t>
  </si>
  <si>
    <t xml:space="preserve">Placa em alumínio, espessura de 1,5 mm, modulada, aérea, com película retrorrefletiva tipo I + III - confecção</t>
  </si>
  <si>
    <t xml:space="preserve">5213435</t>
  </si>
  <si>
    <t xml:space="preserve">Placa em alumínio, espessura de 1,5 mm, modulada, aérea, com película retrorrefletiva tipo III + III - confecção</t>
  </si>
  <si>
    <t xml:space="preserve">5213436</t>
  </si>
  <si>
    <t xml:space="preserve">Placa em alumínio, espessura de 1,5 mm, modulada, aérea, com película retrorrefletiva tipo III + X - confecção</t>
  </si>
  <si>
    <t xml:space="preserve">5213430</t>
  </si>
  <si>
    <t xml:space="preserve">Placa em chapa de poliéster reforçada com fibra de vidro com película retrorrefletiva tipo I + I - confecção</t>
  </si>
  <si>
    <t xml:space="preserve">5213431</t>
  </si>
  <si>
    <t xml:space="preserve">Placa em chapa de poliéster reforçada com fibra de vidro com película retrorrefletiva tipo I + III - confecção</t>
  </si>
  <si>
    <t xml:space="preserve">5213433</t>
  </si>
  <si>
    <t xml:space="preserve">Placa em chapa de poliéster reforçada com fibra de vidro com película retrorrefletiva tipo I + IV - confecção</t>
  </si>
  <si>
    <t xml:space="preserve">5213428</t>
  </si>
  <si>
    <t xml:space="preserve">Placa em chapa de poliéster reforçada com fibra de vidro com película retrorrefletiva tipo I + SI - confecção</t>
  </si>
  <si>
    <t xml:space="preserve">5213432</t>
  </si>
  <si>
    <t xml:space="preserve">Placa em chapa de poliéster reforçada com fibra de vidro com película retrorrefletiva tipo III + III - confecção</t>
  </si>
  <si>
    <t xml:space="preserve">5213429</t>
  </si>
  <si>
    <t xml:space="preserve">Placa em chapa de poliéster reforçada com fibra de vidro com película retrorrefletiva tipo III + SI - confecção</t>
  </si>
  <si>
    <t xml:space="preserve">5213516</t>
  </si>
  <si>
    <t xml:space="preserve">Placa em fibra - 2,00 x 1,00 m - película retrorrefletiva tipo I + I - fornecimento e implantação</t>
  </si>
  <si>
    <t xml:space="preserve">5213525</t>
  </si>
  <si>
    <t xml:space="preserve">Placa em fibra - 2,00 x 1,00 m - película retrorrefletiva tipo I + III - fornecimento e implantação</t>
  </si>
  <si>
    <t xml:space="preserve">5213534</t>
  </si>
  <si>
    <t xml:space="preserve">Placa em fibra - 2,00 x 1,00 m - película retrorrefletiva tipo III + III - fornecimento e implantação</t>
  </si>
  <si>
    <t xml:space="preserve">5213517</t>
  </si>
  <si>
    <t xml:space="preserve">Placa em fibra - 3,00 x 1,50 m - película retrorrefletiva tipo I + I - fornecimento e implantação</t>
  </si>
  <si>
    <t xml:space="preserve">5213526</t>
  </si>
  <si>
    <t xml:space="preserve">Placa em fibra - 3,00 x 1,50 m - película retrorrefletiva tipo I + III - fornecimento e implantação</t>
  </si>
  <si>
    <t xml:space="preserve">5213535</t>
  </si>
  <si>
    <t xml:space="preserve">Placa em fibra - 3,00 x 1,50 m - película retrorrefletiva tipo III + III - fornecimento e implantação</t>
  </si>
  <si>
    <t xml:space="preserve">5213518</t>
  </si>
  <si>
    <t xml:space="preserve">Placa em fibra - 3,00 x 2,00 m - película retrorrefletiva tipo I + I - fornecimento e implantação</t>
  </si>
  <si>
    <t xml:space="preserve">5213527</t>
  </si>
  <si>
    <t xml:space="preserve">Placa em fibra - 3,00 x 2,00 m - película retrorrefletiva tipo I + III - fornecimento e implantação</t>
  </si>
  <si>
    <t xml:space="preserve">5213536</t>
  </si>
  <si>
    <t xml:space="preserve">Placa em fibra - 3,00 x 2,00 m - película retrorrefletiva tipo III + III - fornecimento e implantação</t>
  </si>
  <si>
    <t xml:space="preserve">5213519</t>
  </si>
  <si>
    <t xml:space="preserve">Placa em fibra - 4,00 x 2,00 m - película retrorrefletiva tipo I + I - fornecimento e implantação</t>
  </si>
  <si>
    <t xml:space="preserve">5213528</t>
  </si>
  <si>
    <t xml:space="preserve">Placa em fibra - 4,00 x 2,00 m - película retrorrefletiva tipo I + III - fornecimento e implantação</t>
  </si>
  <si>
    <t xml:space="preserve">5213537</t>
  </si>
  <si>
    <t xml:space="preserve">Placa em fibra - 4,00 x 2,00 m - película retrorrefletiva tipo III + III - fornecimento e implantação</t>
  </si>
  <si>
    <t xml:space="preserve">5213521</t>
  </si>
  <si>
    <t xml:space="preserve">Placa em fibra - 4,00 x 3,00 m - película retrorrefletiva tipo I + I - fornecimento e implantação</t>
  </si>
  <si>
    <t xml:space="preserve">5213530</t>
  </si>
  <si>
    <t xml:space="preserve">Placa em fibra - 4,00 x 3,00 m - película retrorrefletiva tipo I + III - fornecimento e implantação</t>
  </si>
  <si>
    <t xml:space="preserve">5213539</t>
  </si>
  <si>
    <t xml:space="preserve">Placa em fibra - 4,00 x 3,00 m - película retrorrefletiva tipo III + III - fornecimento e implantação</t>
  </si>
  <si>
    <t xml:space="preserve">5213573</t>
  </si>
  <si>
    <t xml:space="preserve">Placa em fibra - película I + I - fornecimento e implantação</t>
  </si>
  <si>
    <t xml:space="preserve">5213574</t>
  </si>
  <si>
    <t xml:space="preserve">Placa em fibra - película I + III - fornecimento e implantação</t>
  </si>
  <si>
    <t xml:space="preserve">5213575</t>
  </si>
  <si>
    <t xml:space="preserve">Placa em fibra - película III + III - fornecimento e implantação</t>
  </si>
  <si>
    <t xml:space="preserve">5213480</t>
  </si>
  <si>
    <t xml:space="preserve">Placa em fibra, modulada, aérea - película retrorrefletiva tipo I + III - fornecimento e implantação</t>
  </si>
  <si>
    <t xml:space="preserve">5213481</t>
  </si>
  <si>
    <t xml:space="preserve">Placa em fibra, modulada, aérea - película retrorrefletiva tipo III + III - fornecimento e implantação</t>
  </si>
  <si>
    <t xml:space="preserve">5213482</t>
  </si>
  <si>
    <t xml:space="preserve">Placa em fibra, modulada, aérea - película retrorrefletiva tipo III + X - fornecimento e implantação</t>
  </si>
  <si>
    <t xml:space="preserve">5213422</t>
  </si>
  <si>
    <t xml:space="preserve">Placa modulada em aço nº 18 galvanizado com película retrorrefletiva tipo I + I - confecção</t>
  </si>
  <si>
    <t xml:space="preserve">5213423</t>
  </si>
  <si>
    <t xml:space="preserve">Placa modulada em aço nº 18 galvanizado com película retrorrefletiva tipo I + III - confecção</t>
  </si>
  <si>
    <t xml:space="preserve">5213424</t>
  </si>
  <si>
    <t xml:space="preserve">Placa modulada em aço nº 18 galvanizado com película retrorrefletiva tipo III + III - confecção</t>
  </si>
  <si>
    <t xml:space="preserve">5213437</t>
  </si>
  <si>
    <t xml:space="preserve">Placa modulada em chapa de poliéster reforçada com fibra de vidro, aérea, com película retrorrefletiva tipo I + III - confecção</t>
  </si>
  <si>
    <t xml:space="preserve">5213438</t>
  </si>
  <si>
    <t xml:space="preserve">Placa modulada em chapa de poliéster reforçada com fibra de vidro, aérea, com película retrorrefletiva tipo III + III - confecção</t>
  </si>
  <si>
    <t xml:space="preserve">5213439</t>
  </si>
  <si>
    <t xml:space="preserve">Placa modulada em chapa de poliéster reforçada com fibra de vidro, aérea, com película retrorrefletiva tipo III + X - confecção</t>
  </si>
  <si>
    <t xml:space="preserve">5212556</t>
  </si>
  <si>
    <t xml:space="preserve">Placa para sinalização de obras montada em cavalete metálico - 1,00 x 1,00 m - utilização de 600 ciclos - fornecimento, 01 implantação e 01 retirada diária</t>
  </si>
  <si>
    <t xml:space="preserve">5213649</t>
  </si>
  <si>
    <t xml:space="preserve">Pórtico metálico com vão de 15,9 m, vento de 35 m/s e área de exposição de até 23,85 m² - fornecimento e implantação - areia e brita comerciais</t>
  </si>
  <si>
    <t xml:space="preserve">5213591</t>
  </si>
  <si>
    <t xml:space="preserve">Pórtico metálico com vão de 15,9 m, vento de 35 m/s e área de exposição de até 23,85 m² - fornecimento e implantação - areia extraída e brita produzida</t>
  </si>
  <si>
    <t xml:space="preserve">5213718</t>
  </si>
  <si>
    <t xml:space="preserve">Pórtico metálico com vão de 15,9 m, vento de 40 m/s e área de exposição de até 23,85 m² - fornecimento e implantação - areia e brita comerciais</t>
  </si>
  <si>
    <t xml:space="preserve">5213741</t>
  </si>
  <si>
    <t xml:space="preserve">Pórtico metálico com vão de 15,9 m, vento de 40 m/s e área de exposição de até 23,85 m² - fornecimento e implantação - areia extraída e brita produzida</t>
  </si>
  <si>
    <t xml:space="preserve">5213776</t>
  </si>
  <si>
    <t xml:space="preserve">Pórtico metálico com vão de 15,9 m, vento de 45 m/s e área de exposição de até 23,85 m² - fornecimento e implantação - areia e brita comerciais</t>
  </si>
  <si>
    <t xml:space="preserve">5213799</t>
  </si>
  <si>
    <t xml:space="preserve">Pórtico metálico com vão de 15,9 m, vento de 45 m/s e área de exposição de até 23,85 m² - fornecimento e implantação - areia extraída e brita produzida</t>
  </si>
  <si>
    <t xml:space="preserve">5213363</t>
  </si>
  <si>
    <t xml:space="preserve">Recuperação de chapa em aço para placa de sinalização</t>
  </si>
  <si>
    <t xml:space="preserve">5213667</t>
  </si>
  <si>
    <t xml:space="preserve">Remoção da estrutura de pórtico metálico</t>
  </si>
  <si>
    <t xml:space="preserve">5213683</t>
  </si>
  <si>
    <t xml:space="preserve">Remoção da estrutura de semipórtico duplo metálico</t>
  </si>
  <si>
    <t xml:space="preserve">5213660</t>
  </si>
  <si>
    <t xml:space="preserve">Remoção da estrutura de semipórtico metálico</t>
  </si>
  <si>
    <t xml:space="preserve">5213364</t>
  </si>
  <si>
    <t xml:space="preserve">Remoção de placa de sinalização</t>
  </si>
  <si>
    <t xml:space="preserve">5213832</t>
  </si>
  <si>
    <t xml:space="preserve">Remoção de sinalização horizontal com maçarico</t>
  </si>
  <si>
    <t xml:space="preserve">5213830</t>
  </si>
  <si>
    <t xml:space="preserve">Remoção de sinalização horizontal por fresagem</t>
  </si>
  <si>
    <t xml:space="preserve">5213831</t>
  </si>
  <si>
    <t xml:space="preserve">Remoção de sinalização horizontal tipo pintura acrílica por jateamento abrasivo úmido com vidro - utilização de 3 vezes</t>
  </si>
  <si>
    <t xml:space="preserve">5213849</t>
  </si>
  <si>
    <t xml:space="preserve">Semáforo móvel com 3 lentes D = 200 mm</t>
  </si>
  <si>
    <t xml:space="preserve">5213636</t>
  </si>
  <si>
    <t xml:space="preserve">Semipórtico duplo metálico com vão de 2 x 8,3 m, vento de 35 m/s e área de exposição de até 2 x 12,45 m² - fornecimento e implantação - areia e brita comerciais</t>
  </si>
  <si>
    <t xml:space="preserve">5213642</t>
  </si>
  <si>
    <t xml:space="preserve">Semipórtico duplo metálico com vão de 2 x 8,3 m, vento de 35 m/s e área de exposição de até 2 x 12,45 m² - fornecimento e implantação - areia extraída e brita produzida</t>
  </si>
  <si>
    <t xml:space="preserve">5213757</t>
  </si>
  <si>
    <t xml:space="preserve">Semipórtico duplo metálico com vão de 2 x 8,3 m, vento de 40 m/s e área de exposição de até 2 x 12,45 m² - fornecimento e implantação - areia e brita comerciais</t>
  </si>
  <si>
    <t xml:space="preserve">5213763</t>
  </si>
  <si>
    <t xml:space="preserve">Semipórtico duplo metálico com vão de 2 x 8,3 m, vento de 40 m/s e área de exposição de até 2 x 12,45 m² - fornecimento e implantação - areia extraída e brita produzida</t>
  </si>
  <si>
    <t xml:space="preserve">5213815</t>
  </si>
  <si>
    <t xml:space="preserve">Semipórtico duplo metálico com vão de 2 x 8,3 m, vento de 45 m/s e área de exposição de até 2 x 12,45 m² - fornecimento e implantação - areia e brita comerciais</t>
  </si>
  <si>
    <t xml:space="preserve">5213821</t>
  </si>
  <si>
    <t xml:space="preserve">Semipórtico duplo metálico com vão de 2 x 8,3 m, vento de 45 m/s e área de exposição de até 2 x 12,45 m² - fornecimento e implantação - areia extraída e brita produzida</t>
  </si>
  <si>
    <t xml:space="preserve">5213630</t>
  </si>
  <si>
    <t xml:space="preserve">Semipórtico metálico com vão de 8,3 m, vento de 35 m/s e área de exposição de até 12,45 m² - fornecimento e implantação - areia e brita comerciais</t>
  </si>
  <si>
    <t xml:space="preserve">5213584</t>
  </si>
  <si>
    <t xml:space="preserve">Semipórtico metálico com vão de 8,3 m, vento de 35 m/s e área de exposição de até 12,45 m² - fornecimento e implantação - areia extraída e brita produzida</t>
  </si>
  <si>
    <t xml:space="preserve">5213711</t>
  </si>
  <si>
    <t xml:space="preserve">Semipórtico metálico com vão de 8,3 m, vento de 40 m/s e área de exposição de até 12,45 m² - fornecimento e implantação - areia e brita comerciais</t>
  </si>
  <si>
    <t xml:space="preserve">5213734</t>
  </si>
  <si>
    <t xml:space="preserve">Semipórtico metálico com vão de 8,3 m, vento de 40 m/s e área de exposição de até 12,45 m² - fornecimento e implantação - areia extraída e brita produzida</t>
  </si>
  <si>
    <t xml:space="preserve">5213769</t>
  </si>
  <si>
    <t xml:space="preserve">Semipórtico metálico com vão de 8,3 m, vento de 45 m/s e área de exposição de até 12,45 m² - fornecimento e implantação - areia e brita comerciais</t>
  </si>
  <si>
    <t xml:space="preserve">5213792</t>
  </si>
  <si>
    <t xml:space="preserve">Semipórtico metálico com vão de 8,3 m, vento de 45 m/s e área de exposição de até 12,45 m² - fornecimento e implantação - areia extraída e brita produzida</t>
  </si>
  <si>
    <t xml:space="preserve">5213844</t>
  </si>
  <si>
    <t xml:space="preserve">Sinalizador direcional móvel, LED, com banco fotovoltaico de energia e montado em chassi com engate</t>
  </si>
  <si>
    <t xml:space="preserve">5213869</t>
  </si>
  <si>
    <t xml:space="preserve">Suporte duplo metálico galvanizado para placas - 3,00 x 1,50 m - fornecimento e implantação</t>
  </si>
  <si>
    <t xml:space="preserve">5213870</t>
  </si>
  <si>
    <t xml:space="preserve">Suporte duplo metálico galvanizado para placas - 3,00 x 2,00 m - fornecimento e implantação</t>
  </si>
  <si>
    <t xml:space="preserve">5213871</t>
  </si>
  <si>
    <t xml:space="preserve">Suporte duplo metálico galvanizado para placas - 4,00 x 2,00 m - fornecimento e implantação</t>
  </si>
  <si>
    <t xml:space="preserve">5213872</t>
  </si>
  <si>
    <t xml:space="preserve">Suporte duplo metálico galvanizado para placas - 4,00 x 3,00 m - fornecimento e implantação</t>
  </si>
  <si>
    <t xml:space="preserve">5213867</t>
  </si>
  <si>
    <t xml:space="preserve">Suporte metálico galvanizado para marco quilométrico - fornecimento e implantação</t>
  </si>
  <si>
    <t xml:space="preserve">5213863</t>
  </si>
  <si>
    <t xml:space="preserve">Suporte metálico galvanizado para placa de advertência ou regulamentação - lado ou diâmetro de 0,60 m - fornecimento e implantação</t>
  </si>
  <si>
    <t xml:space="preserve">5213864</t>
  </si>
  <si>
    <t xml:space="preserve">Suporte metálico galvanizado para placa de advertência ou regulamentação - lado ou diâmetro de 0,80 m - fornecimento e implantação</t>
  </si>
  <si>
    <t xml:space="preserve">5213865</t>
  </si>
  <si>
    <t xml:space="preserve">Suporte metálico galvanizado para placa de advertência ou regulamentação - lado ou diâmetro de 1,00 m - fornecimento e implantação</t>
  </si>
  <si>
    <t xml:space="preserve">5213866</t>
  </si>
  <si>
    <t xml:space="preserve">Suporte metálico galvanizado para placa de advertência ou regulamentação - lado ou diâmetro de 1,20 m - fornecimento e implantação</t>
  </si>
  <si>
    <t xml:space="preserve">5213855</t>
  </si>
  <si>
    <t xml:space="preserve">Suporte metálico galvanizado para placa de regulamentação - R1 - lado de 0,248 m - fornecimento e implantação</t>
  </si>
  <si>
    <t xml:space="preserve">5213856</t>
  </si>
  <si>
    <t xml:space="preserve">Suporte metálico galvanizado para placa de regulamentação - R1 - lado de 0,331 m - fornecimento e implantação</t>
  </si>
  <si>
    <t xml:space="preserve">5213857</t>
  </si>
  <si>
    <t xml:space="preserve">Suporte metálico galvanizado para placa de regulamentação - R1 - lado de 0,414 m - fornecimento e implantação</t>
  </si>
  <si>
    <t xml:space="preserve">5213858</t>
  </si>
  <si>
    <t xml:space="preserve">Suporte metálico galvanizado para placa de regulamentação - R1 - lado de 0,497 m - fornecimento e implantação</t>
  </si>
  <si>
    <t xml:space="preserve">5213859</t>
  </si>
  <si>
    <t xml:space="preserve">Suporte metálico galvanizado para placa de regulamentação - R2 - lado de 0,60 m - fornecimento e implantação</t>
  </si>
  <si>
    <t xml:space="preserve">5213860</t>
  </si>
  <si>
    <t xml:space="preserve">Suporte metálico galvanizado para placa de regulamentação - R2 - lado de 0,80 m - fornecimento e implantação</t>
  </si>
  <si>
    <t xml:space="preserve">5213861</t>
  </si>
  <si>
    <t xml:space="preserve">Suporte metálico galvanizado para placa de regulamentação - R2 - lado de 1,00 m - fornecimento e implantação</t>
  </si>
  <si>
    <t xml:space="preserve">5213862</t>
  </si>
  <si>
    <t xml:space="preserve">Suporte metálico galvanizado para placa de regulamentação - R2 - lado de 1,20 m - fornecimento e implantação</t>
  </si>
  <si>
    <t xml:space="preserve">5213868</t>
  </si>
  <si>
    <t xml:space="preserve">Suporte metálico galvanizado para placas - 2,00 x 1,00 m - fornecimento e implantação</t>
  </si>
  <si>
    <t xml:space="preserve">5219546</t>
  </si>
  <si>
    <t xml:space="preserve">Suporte metálico móvel para placa de sinalização - confecção</t>
  </si>
  <si>
    <t xml:space="preserve">5216111</t>
  </si>
  <si>
    <t xml:space="preserve">Suporte para placa de sinalização em madeira de lei tratada 8 x 8 cm - fornecimento e implantação</t>
  </si>
  <si>
    <t xml:space="preserve">5213351</t>
  </si>
  <si>
    <t xml:space="preserve">Suporte polimérico ecológico maciço colapsível D = 6,5 cm para placa de sinalização - fornecimento e implantação</t>
  </si>
  <si>
    <t xml:space="preserve">5213350</t>
  </si>
  <si>
    <t xml:space="preserve">Suporte polimérico ecológico maciço colapsível quadrado de 10 cm para placa de sinalização - fornecimento e implantação</t>
  </si>
  <si>
    <t xml:space="preserve">5213352</t>
  </si>
  <si>
    <t xml:space="preserve">Suporte polimérico ecológico maciço colapsível quadrado de 8 cm para placa de sinalização - fornecimento e implantação</t>
  </si>
  <si>
    <t xml:space="preserve">5213353</t>
  </si>
  <si>
    <t xml:space="preserve">Suporte polimérico ecológico maciço colapsível retangular de 7 x 15 cm para placa de sinalização - fornecimento e implantação</t>
  </si>
  <si>
    <t xml:space="preserve">5213360</t>
  </si>
  <si>
    <t xml:space="preserve">Tacha refletiva em plástico injetado - bidirecional tipo I - com um pino - fornecimento e colocação</t>
  </si>
  <si>
    <t xml:space="preserve">5219605</t>
  </si>
  <si>
    <t xml:space="preserve">Tacha refletiva em plástico injetado - bidirecional tipo I - fornecimento e colocação</t>
  </si>
  <si>
    <t xml:space="preserve">5219606</t>
  </si>
  <si>
    <t xml:space="preserve">Tacha refletiva em plástico injetado - bidirecional tipo II - com um pino - fornecimento e colocação</t>
  </si>
  <si>
    <t xml:space="preserve">5219607</t>
  </si>
  <si>
    <t xml:space="preserve">Tacha refletiva em plástico injetado - bidirecional tipo II - fornecimento e colocação</t>
  </si>
  <si>
    <t xml:space="preserve">5219608</t>
  </si>
  <si>
    <t xml:space="preserve">Tacha refletiva em plástico injetado - bidirecional tipo III - com um pino - fornecimento e colocação</t>
  </si>
  <si>
    <t xml:space="preserve">5219609</t>
  </si>
  <si>
    <t xml:space="preserve">Tacha refletiva em plástico injetado - bidirecional tipo III - fornecimento e colocação</t>
  </si>
  <si>
    <t xml:space="preserve">5219610</t>
  </si>
  <si>
    <t xml:space="preserve">Tacha refletiva em plástico injetado - bidirecional tipo IV - com um pino - fornecimento e colocação</t>
  </si>
  <si>
    <t xml:space="preserve">5219611</t>
  </si>
  <si>
    <t xml:space="preserve">Tacha refletiva em plástico injetado - bidirecional tipo IV - fornecimento e colocação</t>
  </si>
  <si>
    <t xml:space="preserve">5213359</t>
  </si>
  <si>
    <t xml:space="preserve">Tacha refletiva em plástico injetado - monodirecional tipo I - com um pino - fornecimento e colocação</t>
  </si>
  <si>
    <t xml:space="preserve">5219612</t>
  </si>
  <si>
    <t xml:space="preserve">Tacha refletiva em plástico injetado - monodirecional tipo I - fornecimento e colocação</t>
  </si>
  <si>
    <t xml:space="preserve">5219613</t>
  </si>
  <si>
    <t xml:space="preserve">Tacha refletiva em plástico injetado - monodirecional tipo II - com um pino - fornecimento e colocação</t>
  </si>
  <si>
    <t xml:space="preserve">5219614</t>
  </si>
  <si>
    <t xml:space="preserve">Tacha refletiva em plástico injetado - monodirecional tipo II - fornecimento e colocação</t>
  </si>
  <si>
    <t xml:space="preserve">5219615</t>
  </si>
  <si>
    <t xml:space="preserve">Tacha refletiva em plástico injetado - monodirecional tipo III - com um pino - fornecimento e colocação</t>
  </si>
  <si>
    <t xml:space="preserve">5219616</t>
  </si>
  <si>
    <t xml:space="preserve">Tacha refletiva em plástico injetado - monodirecional tipo III - fornecimento e colocação</t>
  </si>
  <si>
    <t xml:space="preserve">5219617</t>
  </si>
  <si>
    <t xml:space="preserve">Tacha refletiva em plástico injetado - monodirecional tipo IV - com um pino - fornecimento e colocação</t>
  </si>
  <si>
    <t xml:space="preserve">5219618</t>
  </si>
  <si>
    <t xml:space="preserve">Tacha refletiva em plástico injetado - monodirecional tipo IV - fornecimento e colocação</t>
  </si>
  <si>
    <t xml:space="preserve">5219619</t>
  </si>
  <si>
    <t xml:space="preserve">Tacha refletiva em resina sintética - bidirecional tipo I - com um pino - fornecimento e colocação</t>
  </si>
  <si>
    <t xml:space="preserve">5219620</t>
  </si>
  <si>
    <t xml:space="preserve">Tacha refletiva em resina sintética - bidirecional tipo I - fornecimento e colocação</t>
  </si>
  <si>
    <t xml:space="preserve">5219621</t>
  </si>
  <si>
    <t xml:space="preserve">Tacha refletiva em resina sintética - bidirecional tipo II - com um pino - fornecimento e colocação</t>
  </si>
  <si>
    <t xml:space="preserve">5219622</t>
  </si>
  <si>
    <t xml:space="preserve">Tacha refletiva em resina sintética - bidirecional tipo II - fornecimento e colocação</t>
  </si>
  <si>
    <t xml:space="preserve">5219623</t>
  </si>
  <si>
    <t xml:space="preserve">Tacha refletiva em resina sintética - bidirecional tipo III - com um pino - fornecimento e colocação</t>
  </si>
  <si>
    <t xml:space="preserve">5219624</t>
  </si>
  <si>
    <t xml:space="preserve">Tacha refletiva em resina sintética - bidirecional tipo III - fornecimento e colocação</t>
  </si>
  <si>
    <t xml:space="preserve">5219625</t>
  </si>
  <si>
    <t xml:space="preserve">Tacha refletiva em resina sintética - bidirecional tipo IV - com um pino - fornecimento e colocação</t>
  </si>
  <si>
    <t xml:space="preserve">5219626</t>
  </si>
  <si>
    <t xml:space="preserve">Tacha refletiva em resina sintética - bidirecional tipo IV - fornecimento e colocação</t>
  </si>
  <si>
    <t xml:space="preserve">5219627</t>
  </si>
  <si>
    <t xml:space="preserve">Tacha refletiva em resina sintética - monodirecional tipo I - com um pino - fornecimento e colocação</t>
  </si>
  <si>
    <t xml:space="preserve">5219628</t>
  </si>
  <si>
    <t xml:space="preserve">Tacha refletiva em resina sintética - monodirecional tipo I - fornecimento e colocação</t>
  </si>
  <si>
    <t xml:space="preserve">5219629</t>
  </si>
  <si>
    <t xml:space="preserve">Tacha refletiva em resina sintética - monodirecional tipo II - com um pino - fornecimento e colocação</t>
  </si>
  <si>
    <t xml:space="preserve">5219630</t>
  </si>
  <si>
    <t xml:space="preserve">Tacha refletiva em resina sintética - monodirecional tipo II - fornecimento e colocação</t>
  </si>
  <si>
    <t xml:space="preserve">5219631</t>
  </si>
  <si>
    <t xml:space="preserve">Tacha refletiva em resina sintética - monodirecional tipo III - com um pino - fornecimento e colocação</t>
  </si>
  <si>
    <t xml:space="preserve">5219632</t>
  </si>
  <si>
    <t xml:space="preserve">Tacha refletiva em resina sintética - monodirecional tipo III - fornecimento e colocação</t>
  </si>
  <si>
    <t xml:space="preserve">5219633</t>
  </si>
  <si>
    <t xml:space="preserve">Tacha refletiva em resina sintética - monodirecional tipo IV - com um pino - fornecimento e colocação</t>
  </si>
  <si>
    <t xml:space="preserve">5219634</t>
  </si>
  <si>
    <t xml:space="preserve">Tacha refletiva em resina sintética - monodirecional tipo IV - fornecimento e colocação</t>
  </si>
  <si>
    <t xml:space="preserve">5213395</t>
  </si>
  <si>
    <t xml:space="preserve">Tacha refletiva metálica - bidirecional tipo II - com dois pinos - fornecimento e colocação</t>
  </si>
  <si>
    <t xml:space="preserve">5213394</t>
  </si>
  <si>
    <t xml:space="preserve">Tacha refletiva metálica - bidirecional tipo II - com um pino - fornecimento e colocação</t>
  </si>
  <si>
    <t xml:space="preserve">5219635</t>
  </si>
  <si>
    <t xml:space="preserve">Tacha refletiva metálica - bidirecional tipo III - com dois pinos - fornecimento e colocação</t>
  </si>
  <si>
    <t xml:space="preserve">5219636</t>
  </si>
  <si>
    <t xml:space="preserve">Tacha refletiva metálica - bidirecional tipo III - com um pino - fornecimento e colocação</t>
  </si>
  <si>
    <t xml:space="preserve">5219637</t>
  </si>
  <si>
    <t xml:space="preserve">Tacha refletiva metálica - bidirecional tipo IV - com dois pinos - fornecimento e colocação</t>
  </si>
  <si>
    <t xml:space="preserve">5219638</t>
  </si>
  <si>
    <t xml:space="preserve">Tacha refletiva metálica - bidirecional tipo IV - com um pino - fornecimento e colocação</t>
  </si>
  <si>
    <t xml:space="preserve">5213393</t>
  </si>
  <si>
    <t xml:space="preserve">Tacha refletiva metálica - monodirecional tipo II - com dois pinos - fornecimento e colocação</t>
  </si>
  <si>
    <t xml:space="preserve">5213392</t>
  </si>
  <si>
    <t xml:space="preserve">Tacha refletiva metálica - monodirecional tipo II - com um pino - fornecimento e colocação</t>
  </si>
  <si>
    <t xml:space="preserve">5219639</t>
  </si>
  <si>
    <t xml:space="preserve">Tacha refletiva metálica - monodirecional tipo III - com dois pinos - fornecimento e colocação</t>
  </si>
  <si>
    <t xml:space="preserve">5219640</t>
  </si>
  <si>
    <t xml:space="preserve">Tacha refletiva metálica - monodirecional tipo III - com um pino - fornecimento e colocação</t>
  </si>
  <si>
    <t xml:space="preserve">5219641</t>
  </si>
  <si>
    <t xml:space="preserve">Tacha refletiva metálica - monodirecional tipo IV - com dois pinos - fornecimento e colocação</t>
  </si>
  <si>
    <t xml:space="preserve">5219642</t>
  </si>
  <si>
    <t xml:space="preserve">Tacha refletiva metálica - monodirecional tipo IV - com um pino - fornecimento e colocação</t>
  </si>
  <si>
    <t xml:space="preserve">5213362</t>
  </si>
  <si>
    <t xml:space="preserve">Tachão refletivo em plástico injetado - bidirecional - fornecimento e colocação</t>
  </si>
  <si>
    <t xml:space="preserve">5213361</t>
  </si>
  <si>
    <t xml:space="preserve">Tachão refletivo em plástico injetado - monodirecional - fornecimento e colocação</t>
  </si>
  <si>
    <t xml:space="preserve">5219643</t>
  </si>
  <si>
    <t xml:space="preserve">Tachão refletivo em resina sintética - bidirecional - fornecimento e colocação</t>
  </si>
  <si>
    <t xml:space="preserve">5219644</t>
  </si>
  <si>
    <t xml:space="preserve">Tachão refletivo em resina sintética - monodirecional - fornecimento e colocação</t>
  </si>
  <si>
    <t xml:space="preserve">5214000</t>
  </si>
  <si>
    <t xml:space="preserve">Termoplástico pré-formado para sinalização horizontal - espessura de 2 mm - fornecimento e implantação</t>
  </si>
  <si>
    <t xml:space="preserve">5301014</t>
  </si>
  <si>
    <t xml:space="preserve">Comboio balizador em deslocamento</t>
  </si>
  <si>
    <t xml:space="preserve">5300995</t>
  </si>
  <si>
    <t xml:space="preserve">Confecção de corpo de boia flutuante cilíndrico D = 1,10m</t>
  </si>
  <si>
    <t xml:space="preserve">5300996</t>
  </si>
  <si>
    <t xml:space="preserve">Confecção de corpo de boia flutuante cilíndrico D = 1,10m - com lastro</t>
  </si>
  <si>
    <t xml:space="preserve">5300998</t>
  </si>
  <si>
    <t xml:space="preserve">Confecção de corpo de boia flutuante cilíndrico D = 1,42m - boia de amarração</t>
  </si>
  <si>
    <t xml:space="preserve">5300997</t>
  </si>
  <si>
    <t xml:space="preserve">Confecção de corpo de boia flutuante cilíndrico D = 1,43m - com lastro</t>
  </si>
  <si>
    <t xml:space="preserve">5300999</t>
  </si>
  <si>
    <t xml:space="preserve">Confecção de mangrulho H = 0,90m</t>
  </si>
  <si>
    <t xml:space="preserve">5301000</t>
  </si>
  <si>
    <t xml:space="preserve">Confecção de mangrulho H = 1,50m</t>
  </si>
  <si>
    <t xml:space="preserve">5301001</t>
  </si>
  <si>
    <t xml:space="preserve">Confecção de marca de tope de bombordo</t>
  </si>
  <si>
    <t xml:space="preserve">5301002</t>
  </si>
  <si>
    <t xml:space="preserve">Confecção de marca de tope de boreste</t>
  </si>
  <si>
    <t xml:space="preserve">5301003</t>
  </si>
  <si>
    <t xml:space="preserve">Confecção de marca de tope especial</t>
  </si>
  <si>
    <t xml:space="preserve">5301064</t>
  </si>
  <si>
    <t xml:space="preserve">Fornecimento e implantação de suporte duplo em madeira com travessa para placa de sinalização náutica em margem - altura total de 4,0 m</t>
  </si>
  <si>
    <t xml:space="preserve">5301046</t>
  </si>
  <si>
    <t xml:space="preserve">Fornecimento e implantação de suporte duplo em madeira com travessa para placa de sinalização náutica em margem - altura total de 4,0 m - com embarcação</t>
  </si>
  <si>
    <t xml:space="preserve">5301065</t>
  </si>
  <si>
    <t xml:space="preserve">Fornecimento e implantação de suporte duplo em madeira com travessa para placa de sinalização náutica em margem - altura total de 5,0 m</t>
  </si>
  <si>
    <t xml:space="preserve">5301047</t>
  </si>
  <si>
    <t xml:space="preserve">Fornecimento e implantação de suporte duplo em madeira com travessa para placa de sinalização náutica em margem - altura total de 5,0 m - com embarcação</t>
  </si>
  <si>
    <t xml:space="preserve">5301066</t>
  </si>
  <si>
    <t xml:space="preserve">Fornecimento e implantação de suporte duplo em madeira com travessa para placa de sinalização náutica em margem - altura total de 5,5 m</t>
  </si>
  <si>
    <t xml:space="preserve">5301048</t>
  </si>
  <si>
    <t xml:space="preserve">Fornecimento e implantação de suporte duplo em madeira com travessa para placa de sinalização náutica em margem - altura total de 5,5 m - com embarcação</t>
  </si>
  <si>
    <t xml:space="preserve">5301040</t>
  </si>
  <si>
    <t xml:space="preserve">Fornecimento e implantação de suporte duplo metálico galvanizado para placa de sinalização náutica em margem - altura total de 4 m - com embarcação</t>
  </si>
  <si>
    <t xml:space="preserve">5301058</t>
  </si>
  <si>
    <t xml:space="preserve">Fornecimento e implantação de suporte duplo metálico galvanizado para placa de sinalização náutica em margem - altura total de 4,0 m</t>
  </si>
  <si>
    <t xml:space="preserve">5301041</t>
  </si>
  <si>
    <t xml:space="preserve">Fornecimento e implantação de suporte duplo metálico galvanizado para placa de sinalização náutica em margem - altura total de 5 m - com embarcação</t>
  </si>
  <si>
    <t xml:space="preserve">5301059</t>
  </si>
  <si>
    <t xml:space="preserve">Fornecimento e implantação de suporte duplo metálico galvanizado para placa de sinalização náutica em margem - altura total de 5,0 m</t>
  </si>
  <si>
    <t xml:space="preserve">5301060</t>
  </si>
  <si>
    <t xml:space="preserve">Fornecimento e implantação de suporte duplo metálico galvanizado para placa de sinalização náutica em margem - altura total de 5,5 m</t>
  </si>
  <si>
    <t xml:space="preserve">5301042</t>
  </si>
  <si>
    <t xml:space="preserve">Fornecimento e implantação de suporte duplo metálico galvanizado para placa de sinalização náutica em margem - altura total de 5,5 m - com embarcação</t>
  </si>
  <si>
    <t xml:space="preserve">5301072</t>
  </si>
  <si>
    <t xml:space="preserve">Fornecimento e implantação de suporte duplo polimérico ecológico maciço quadrado de 10 cm para placa de sinalização náutica em margem - altura total de 5,5 m</t>
  </si>
  <si>
    <t xml:space="preserve">5301054</t>
  </si>
  <si>
    <t xml:space="preserve">Fornecimento e implantação de suporte duplo polimérico ecológico maciço quadrado de 10 cm para placa de sinalização náutica em margem - altura total de 5,5 m - com embarcação</t>
  </si>
  <si>
    <t xml:space="preserve">5301070</t>
  </si>
  <si>
    <t xml:space="preserve">Fornecimento e implantação de suporte duplo polimérico ecológico maciço quadrado de 8 cm para placa de sinalização náutica em margem - altura total de 4,0 m</t>
  </si>
  <si>
    <t xml:space="preserve">5301052</t>
  </si>
  <si>
    <t xml:space="preserve">Fornecimento e implantação de suporte duplo polimérico ecológico maciço quadrado de 8 cm para placa de sinalização náutica em margem - altura total de 4,0 m - com embarcação</t>
  </si>
  <si>
    <t xml:space="preserve">5301071</t>
  </si>
  <si>
    <t xml:space="preserve">Fornecimento e implantação de suporte duplo polimérico ecológico maciço quadrado de 8 cm para placa de sinalização náutica em margem - altura total de 5,0 m</t>
  </si>
  <si>
    <t xml:space="preserve">5301053</t>
  </si>
  <si>
    <t xml:space="preserve">Fornecimento e implantação de suporte duplo polimérico ecológico maciço quadrado de 8 cm para placa de sinalização náutica em margem - altura total de 5,0 m - com embarcação</t>
  </si>
  <si>
    <t xml:space="preserve">5301061</t>
  </si>
  <si>
    <t xml:space="preserve">Fornecimento e implantação de suporte simples em madeira com travessa para placa de sinalização náutica em margem - altura total de 4 m</t>
  </si>
  <si>
    <t xml:space="preserve">5301043</t>
  </si>
  <si>
    <t xml:space="preserve">Fornecimento e implantação de suporte simples em madeira com travessa para placa de sinalização náutica em margem - altura total de 4 m - com embarcação</t>
  </si>
  <si>
    <t xml:space="preserve">5301062</t>
  </si>
  <si>
    <t xml:space="preserve">Fornecimento e implantação de suporte simples em madeira com travessa para placa de sinalização náutica em margem - altura total de 5 m</t>
  </si>
  <si>
    <t xml:space="preserve">5301044</t>
  </si>
  <si>
    <t xml:space="preserve">Fornecimento e implantação de suporte simples em madeira com travessa para placa de sinalização náutica em margem - altura total de 5 m - com embarcação</t>
  </si>
  <si>
    <t xml:space="preserve">5301063</t>
  </si>
  <si>
    <t xml:space="preserve">Fornecimento e implantação de suporte simples em madeira com travessa para placa de sinalização náutica em margem - altura total de 5,5 m</t>
  </si>
  <si>
    <t xml:space="preserve">5301045</t>
  </si>
  <si>
    <t xml:space="preserve">Fornecimento e implantação de suporte simples em madeira com travessa para placa de sinalização náutica em margem - altura total de 5,5 m - com embarcação</t>
  </si>
  <si>
    <t xml:space="preserve">5301037</t>
  </si>
  <si>
    <t xml:space="preserve">Fornecimento e implantação de suporte simples metálico galvanizado para placa de sinalização náutica em margem - altura total de 4 m - com embarcação</t>
  </si>
  <si>
    <t xml:space="preserve">5301055</t>
  </si>
  <si>
    <t xml:space="preserve">Fornecimento e implantação de suporte simples metálico galvanizado para placa de sinalização náutica em margem - altura total de 4,0 m</t>
  </si>
  <si>
    <t xml:space="preserve">5301038</t>
  </si>
  <si>
    <t xml:space="preserve">Fornecimento e implantação de suporte simples metálico galvanizado para placa de sinalização náutica em margem - altura total de 5 m - com embarcação</t>
  </si>
  <si>
    <t xml:space="preserve">5301056</t>
  </si>
  <si>
    <t xml:space="preserve">Fornecimento e implantação de suporte simples metálico galvanizado para placa de sinalização náutica em margem - altura total de 5,0 m</t>
  </si>
  <si>
    <t xml:space="preserve">5301057</t>
  </si>
  <si>
    <t xml:space="preserve">Fornecimento e implantação de suporte simples metálico galvanizado para placa de sinalização náutica em margem - altura total de 5,5 m</t>
  </si>
  <si>
    <t xml:space="preserve">5301039</t>
  </si>
  <si>
    <t xml:space="preserve">Fornecimento e implantação de suporte simples metálico galvanizado para placa de sinalização náutica em margem - altura total de 5,5 m - com embarcação</t>
  </si>
  <si>
    <t xml:space="preserve">5301069</t>
  </si>
  <si>
    <t xml:space="preserve">Fornecimento e implantação de suporte simples polimérico ecológico maciço quadrado de 10 cm para placa de sinalização náutica em margem - altura total de 5,5 m</t>
  </si>
  <si>
    <t xml:space="preserve">5301051</t>
  </si>
  <si>
    <t xml:space="preserve">Fornecimento e implantação de suporte simples polimérico ecológico maciço quadrado de 10 cm para placa de sinalização náutica em margem - altura total de 5,5 m - com embarcação</t>
  </si>
  <si>
    <t xml:space="preserve">5301067</t>
  </si>
  <si>
    <t xml:space="preserve">Fornecimento e implantação de suporte simples polimérico ecológico maciço quadrado de 8 cm para placa de sinalização náutica em margem - altura total de 4 m</t>
  </si>
  <si>
    <t xml:space="preserve">5301049</t>
  </si>
  <si>
    <t xml:space="preserve">Fornecimento e implantação de suporte simples polimérico ecológico maciço quadrado de 8 cm para placa de sinalização náutica em margem - altura total de 4 m - com embarcação</t>
  </si>
  <si>
    <t xml:space="preserve">5301068</t>
  </si>
  <si>
    <t xml:space="preserve">Fornecimento e implantação de suporte simples polimérico ecológico maciço quadrado de 8 cm para placa de sinalização náutica em margem - altura total de 5 m</t>
  </si>
  <si>
    <t xml:space="preserve">5301050</t>
  </si>
  <si>
    <t xml:space="preserve">Fornecimento e implantação de suporte simples polimérico ecológico maciço quadrado de 8 cm para placa de sinalização náutica em margem - altura total de 5 m - com embarcação</t>
  </si>
  <si>
    <t xml:space="preserve">5301022</t>
  </si>
  <si>
    <t xml:space="preserve">Fornecimento e instalação de conjunto de acessórios para sistema de fundeio de boia de amarração náutica com 4 manilhas</t>
  </si>
  <si>
    <t xml:space="preserve">5301021</t>
  </si>
  <si>
    <t xml:space="preserve">Fornecimento e instalação de conjunto de acessórios para sistema de fundeio de boia de sinalização náutica com 7 manilhas</t>
  </si>
  <si>
    <t xml:space="preserve">5301020</t>
  </si>
  <si>
    <t xml:space="preserve">Fornecimento e instalação de corrente 1" para sistema de fundeio de boia de sinalização náutica</t>
  </si>
  <si>
    <t xml:space="preserve">5301018</t>
  </si>
  <si>
    <t xml:space="preserve">Fornecimento e instalação de corrente 1/2" para sistema de fundeio de boia de sinalização náutica</t>
  </si>
  <si>
    <t xml:space="preserve">5301019</t>
  </si>
  <si>
    <t xml:space="preserve">Fornecimento e instalação de corrente 3/4" para sistema de fundeio de boia de sinalização náutica</t>
  </si>
  <si>
    <t xml:space="preserve">5301077</t>
  </si>
  <si>
    <t xml:space="preserve">Fornecimento e instalação de lanterna de sinalização náutica com alcance luminoso de 2 MN em obra de arte especial - com embarcação</t>
  </si>
  <si>
    <t xml:space="preserve">5301078</t>
  </si>
  <si>
    <t xml:space="preserve">Fornecimento e instalação de lanterna de sinalização náutica com alcance luminoso de 3 MN em obra de arte especial - com embarcação</t>
  </si>
  <si>
    <t xml:space="preserve">5301079</t>
  </si>
  <si>
    <t xml:space="preserve">Fornecimento e instalação de lanterna de sinalização náutica com alcance luminoso de 4 MN em obra de arte especial - com embarcação</t>
  </si>
  <si>
    <t xml:space="preserve">5301080</t>
  </si>
  <si>
    <t xml:space="preserve">Fornecimento e instalação de lanterna de sinalização náutica com alcance luminoso de 5 MN em obra de arte especial - com embarcação</t>
  </si>
  <si>
    <t xml:space="preserve">5301081</t>
  </si>
  <si>
    <t xml:space="preserve">Fornecimento e instalação de lanterna de sinalização náutica com alcance luminoso de 8 MN em obra de arte especial - com embarcação</t>
  </si>
  <si>
    <t xml:space="preserve">5301023</t>
  </si>
  <si>
    <t xml:space="preserve">Fornecimento e instalação de suporte e lanterna de sinalização náutica com alcance luminoso de 2 MN em boia</t>
  </si>
  <si>
    <t xml:space="preserve">5301024</t>
  </si>
  <si>
    <t xml:space="preserve">Fornecimento e instalação de suporte e lanterna de sinalização náutica com alcance luminoso de 3 MN em boia</t>
  </si>
  <si>
    <t xml:space="preserve">5301025</t>
  </si>
  <si>
    <t xml:space="preserve">Fornecimento e instalação de suporte e lanterna de sinalização náutica com alcance luminoso de 4 MN em boia</t>
  </si>
  <si>
    <t xml:space="preserve">5301026</t>
  </si>
  <si>
    <t xml:space="preserve">Fornecimento e instalação de suporte e lanterna de sinalização náutica com alcance luminoso de 5 MN em boia</t>
  </si>
  <si>
    <t xml:space="preserve">5301027</t>
  </si>
  <si>
    <t xml:space="preserve">Fornecimento e instalação de suporte e lanterna de sinalização náutica com alcance luminoso de 8 MN em boia</t>
  </si>
  <si>
    <t xml:space="preserve">5301028</t>
  </si>
  <si>
    <t xml:space="preserve">Fornecimento e substituição de lanterna de sinalização náutica com alcance luminoso de 2 MN em boia</t>
  </si>
  <si>
    <t xml:space="preserve">5301082</t>
  </si>
  <si>
    <t xml:space="preserve">Fornecimento e substituição de lanterna de sinalização náutica com alcance luminoso de 2 MN em obra de arte especial - com embarcação</t>
  </si>
  <si>
    <t xml:space="preserve">5301029</t>
  </si>
  <si>
    <t xml:space="preserve">Fornecimento e substituição de lanterna de sinalização náutica com alcance luminoso de 3 MN em boia</t>
  </si>
  <si>
    <t xml:space="preserve">5301083</t>
  </si>
  <si>
    <t xml:space="preserve">Fornecimento e substituição de lanterna de sinalização náutica com alcance luminoso de 3 MN em obra de arte especial - com embarcação</t>
  </si>
  <si>
    <t xml:space="preserve">5301030</t>
  </si>
  <si>
    <t xml:space="preserve">Fornecimento e substituição de lanterna de sinalização náutica com alcance luminoso de 4 MN em boia</t>
  </si>
  <si>
    <t xml:space="preserve">5301084</t>
  </si>
  <si>
    <t xml:space="preserve">Fornecimento e substituição de lanterna de sinalização náutica com alcance luminoso de 4 MN em obra de arte especial - com embarcação</t>
  </si>
  <si>
    <t xml:space="preserve">5301031</t>
  </si>
  <si>
    <t xml:space="preserve">Fornecimento e substituição de lanterna de sinalização náutica com alcance luminoso de 5 MN em boia</t>
  </si>
  <si>
    <t xml:space="preserve">5301085</t>
  </si>
  <si>
    <t xml:space="preserve">Fornecimento e substituição de lanterna de sinalização náutica com alcance luminoso de 5 MN em obra de arte especial - com embarcação</t>
  </si>
  <si>
    <t xml:space="preserve">5301032</t>
  </si>
  <si>
    <t xml:space="preserve">Fornecimento e substituição de lanterna de sinalização náutica com alcance luminoso de 8 MN em boia</t>
  </si>
  <si>
    <t xml:space="preserve">5301086</t>
  </si>
  <si>
    <t xml:space="preserve">Fornecimento e substituição de lanterna de sinalização náutica com alcance luminoso de 8 MN em obra de arte especial - com embarcação</t>
  </si>
  <si>
    <t xml:space="preserve">5301033</t>
  </si>
  <si>
    <t xml:space="preserve">Implantação de placa de sinalização náutica em margem - equipamentos e mão de obra</t>
  </si>
  <si>
    <t xml:space="preserve">5301034</t>
  </si>
  <si>
    <t xml:space="preserve">Implantação de placa de sinalização náutica em margem - equipamentos e mão de obra - com embarcação</t>
  </si>
  <si>
    <t xml:space="preserve">5301073</t>
  </si>
  <si>
    <t xml:space="preserve">Implantação de placa de sinalização náutica em obra de arte especial - equipamentos e mão de obra</t>
  </si>
  <si>
    <t xml:space="preserve">5301074</t>
  </si>
  <si>
    <t xml:space="preserve">Implantação de placa de sinalização náutica em obra de arte especial - equipamentos e mão de obra - com embarcação</t>
  </si>
  <si>
    <t xml:space="preserve">5301015</t>
  </si>
  <si>
    <t xml:space="preserve">Lançamento de boia de sinalização náutica com sistema de fundeio - equipamentos e mão de obra</t>
  </si>
  <si>
    <t xml:space="preserve">5300992</t>
  </si>
  <si>
    <t xml:space="preserve">Pintura com epóxi óxido de ferro em chapa metálica com pistola a ar comprimido, uma demão, espessura de 35 µm</t>
  </si>
  <si>
    <t xml:space="preserve">5300994</t>
  </si>
  <si>
    <t xml:space="preserve">Pintura com esmalte poliuretano de dois componentes em chapa metálica com pistola a ar comprimido, uma demão, espessura de 35 µm</t>
  </si>
  <si>
    <t xml:space="preserve">5300993</t>
  </si>
  <si>
    <t xml:space="preserve">Pintura com fundo fosfatizante, uma demão, em chapa de alumínio com pistola a ar comprimido</t>
  </si>
  <si>
    <t xml:space="preserve">5301088</t>
  </si>
  <si>
    <t xml:space="preserve">Poita de concreto com 1.000 kg para boia de sinalização náutica</t>
  </si>
  <si>
    <t xml:space="preserve">5301004</t>
  </si>
  <si>
    <t xml:space="preserve">Poita de concreto com 1.500 kg para boia de sinalização náutica</t>
  </si>
  <si>
    <t xml:space="preserve">5301087</t>
  </si>
  <si>
    <t xml:space="preserve">Poita de concreto com 500 kg para boia de sinalização náutica</t>
  </si>
  <si>
    <t xml:space="preserve">5301005</t>
  </si>
  <si>
    <t xml:space="preserve">Reforma de corpo de boia flutuante cilíndrico D = 1,10m</t>
  </si>
  <si>
    <t xml:space="preserve">5301006</t>
  </si>
  <si>
    <t xml:space="preserve">Reforma de corpo de boia flutuante cilíndrico D = 1,10m - com lastro</t>
  </si>
  <si>
    <t xml:space="preserve">5301008</t>
  </si>
  <si>
    <t xml:space="preserve">Reforma de corpo de boia flutuante cilíndrico D = 1,42m - boia de amarração</t>
  </si>
  <si>
    <t xml:space="preserve">5301007</t>
  </si>
  <si>
    <t xml:space="preserve">Reforma de corpo de boia flutuante cilíndrico D = 1,43m - com lastro</t>
  </si>
  <si>
    <t xml:space="preserve">5301009</t>
  </si>
  <si>
    <t xml:space="preserve">Reforma de mangrulho H = 0,90m</t>
  </si>
  <si>
    <t xml:space="preserve">5301010</t>
  </si>
  <si>
    <t xml:space="preserve">Reforma de mangrulho H = 1,50m</t>
  </si>
  <si>
    <t xml:space="preserve">5301011</t>
  </si>
  <si>
    <t xml:space="preserve">Reforma de marca de tope de bombordo</t>
  </si>
  <si>
    <t xml:space="preserve">5301012</t>
  </si>
  <si>
    <t xml:space="preserve">Reforma de marca de tope de boreste</t>
  </si>
  <si>
    <t xml:space="preserve">5301013</t>
  </si>
  <si>
    <t xml:space="preserve">Reforma de marca de tope especial</t>
  </si>
  <si>
    <t xml:space="preserve">5301016</t>
  </si>
  <si>
    <t xml:space="preserve">Substituição de boia de sinalização náutica com sistema de fundeio - equipamentos e mão de obra</t>
  </si>
  <si>
    <t xml:space="preserve">5301017</t>
  </si>
  <si>
    <t xml:space="preserve">Substituição de boia de sinalização náutica sem sistema de fundeio - equipamentos e mão de obra</t>
  </si>
  <si>
    <t xml:space="preserve">5301035</t>
  </si>
  <si>
    <t xml:space="preserve">Substituição de placa de sinalização náutica em margem - equipamentos e mão de obra</t>
  </si>
  <si>
    <t xml:space="preserve">5301036</t>
  </si>
  <si>
    <t xml:space="preserve">Substituição de placa de sinalização náutica em margem - equipamentos e mão de obra - com embarcação</t>
  </si>
  <si>
    <t xml:space="preserve">5301075</t>
  </si>
  <si>
    <t xml:space="preserve">Substituição de placa de sinalização náutica em obra de arte especial - equipamentos e mão de obra</t>
  </si>
  <si>
    <t xml:space="preserve">5301076</t>
  </si>
  <si>
    <t xml:space="preserve">Substituição de placa de sinalização náutica em obra de arte especial - equipamentos e mão de obra - com embarcação</t>
  </si>
  <si>
    <t xml:space="preserve">5405977</t>
  </si>
  <si>
    <t xml:space="preserve">Aterro compactado em solo reforçado com fita metálica galvanizada - taxa 1,65 kg/m³ - material de jazida</t>
  </si>
  <si>
    <t xml:space="preserve">5406044</t>
  </si>
  <si>
    <t xml:space="preserve">Aterro compactado em solo reforçado com fita metálica galvanizada - taxa 12,40 kg/m³ - material de jazida</t>
  </si>
  <si>
    <t xml:space="preserve">5406045</t>
  </si>
  <si>
    <t xml:space="preserve">Aterro compactado em solo reforçado com fita metálica galvanizada - taxa 13,23 kg/m³ - material de jazida</t>
  </si>
  <si>
    <t xml:space="preserve">5406046</t>
  </si>
  <si>
    <t xml:space="preserve">Aterro compactado em solo reforçado com fita metálica galvanizada - taxa 14,88 kg/m³ - material de jazida</t>
  </si>
  <si>
    <t xml:space="preserve">5406047</t>
  </si>
  <si>
    <t xml:space="preserve">Aterro compactado em solo reforçado com fita metálica galvanizada - taxa 19,84 kg/m³ - material de jazida</t>
  </si>
  <si>
    <t xml:space="preserve">5405978</t>
  </si>
  <si>
    <t xml:space="preserve">Aterro compactado em solo reforçado com fita metálica galvanizada - taxa 3,31 kg/m³ - material de jazida</t>
  </si>
  <si>
    <t xml:space="preserve">5405982</t>
  </si>
  <si>
    <t xml:space="preserve">Aterro compactado em solo reforçado com fita metálica galvanizada - taxa 4,13 kg/m³ - material de jazida</t>
  </si>
  <si>
    <t xml:space="preserve">5405983</t>
  </si>
  <si>
    <t xml:space="preserve">Aterro compactado em solo reforçado com fita metálica galvanizada - taxa 4,96 kg/m³ - material de jazida</t>
  </si>
  <si>
    <t xml:space="preserve">5405984</t>
  </si>
  <si>
    <t xml:space="preserve">Aterro compactado em solo reforçado com fita metálica galvanizada - taxa 6,61 kg/m³ - material de jazida</t>
  </si>
  <si>
    <t xml:space="preserve">5405985</t>
  </si>
  <si>
    <t xml:space="preserve">Aterro compactado em solo reforçado com fita metálica galvanizada - taxa 8,27 kg/m³ - material de jazida</t>
  </si>
  <si>
    <t xml:space="preserve">5406043</t>
  </si>
  <si>
    <t xml:space="preserve">Aterro compactado em solo reforçado com fita metálica galvanizada - taxa 9,92 kg/m³ - material de jazida</t>
  </si>
  <si>
    <t xml:space="preserve">5405975</t>
  </si>
  <si>
    <t xml:space="preserve">Escoramento da primeira linha de escamas de concreto armado em solo reforçado com fita metálica – utilização de 3 vezes - confecção, instalação e retirada</t>
  </si>
  <si>
    <t xml:space="preserve">5405970</t>
  </si>
  <si>
    <t xml:space="preserve">Fabricação de escama de concreto armado para solo reforçado com fita metálica - 2 a 5 ligações - areia e brita comerciais</t>
  </si>
  <si>
    <t xml:space="preserve">5405972</t>
  </si>
  <si>
    <t xml:space="preserve">Fabricação de escama de concreto armado para solo reforçado com fita metálica - 2 a 5 ligações - areia extraída e brita produzida</t>
  </si>
  <si>
    <t xml:space="preserve">5405971</t>
  </si>
  <si>
    <t xml:space="preserve">Fabricação de escama de concreto armado para solo reforçado com fita metálica - 6 a 8 ligações - areia e brita comerciais</t>
  </si>
  <si>
    <t xml:space="preserve">5405973</t>
  </si>
  <si>
    <t xml:space="preserve">Fabricação de escama de concreto armado para solo reforçado com fita metálica - 6 a 8 ligações - areia extraída e brita produzida</t>
  </si>
  <si>
    <t xml:space="preserve">5405986</t>
  </si>
  <si>
    <t xml:space="preserve">Moldes metálicos para escama de concreto armado para solo reforçado com fita metálica - formato cruciforme de 1,50 x 1,50 m - utilização de 100 vezes</t>
  </si>
  <si>
    <t xml:space="preserve">5405976</t>
  </si>
  <si>
    <t xml:space="preserve">Montagem das escamas de concreto armado em solo reforçado com fita metálica</t>
  </si>
  <si>
    <t xml:space="preserve">5406023</t>
  </si>
  <si>
    <t xml:space="preserve">Muro de escama de concreto armado em solo reforçado com fita metálica com altura até 4 m - tipo 1 - areia e brita comerciais</t>
  </si>
  <si>
    <t xml:space="preserve">5406033</t>
  </si>
  <si>
    <t xml:space="preserve">Muro de escama de concreto armado em solo reforçado com fita metálica com altura até 4 m - tipo 1 - areia extraída e brita produzida</t>
  </si>
  <si>
    <t xml:space="preserve">5406024</t>
  </si>
  <si>
    <t xml:space="preserve">Muro de escama de concreto armado em solo reforçado com fita metálica com altura até 4 m - tipo 2 - areia e brita comerciais</t>
  </si>
  <si>
    <t xml:space="preserve">5406034</t>
  </si>
  <si>
    <t xml:space="preserve">Muro de escama de concreto armado em solo reforçado com fita metálica com altura até 4 m - tipo 2 - areia extraída e brita produzida</t>
  </si>
  <si>
    <t xml:space="preserve">5406031</t>
  </si>
  <si>
    <t xml:space="preserve">Muro de escama de concreto armado em solo reforçado com fita metálica com altura de 10,0 a 12 m - tipo 1 - areia e brita comerciais</t>
  </si>
  <si>
    <t xml:space="preserve">5406041</t>
  </si>
  <si>
    <t xml:space="preserve">Muro de escama de concreto armado em solo reforçado com fita metálica com altura de 10,0 a 12 m - tipo 1 - areia extraída e brita produzida</t>
  </si>
  <si>
    <t xml:space="preserve">5406032</t>
  </si>
  <si>
    <t xml:space="preserve">Muro de escama de concreto armado em solo reforçado com fita metálica com altura de 10,0 a 12 m - tipo 2 - areia e brita comerciais</t>
  </si>
  <si>
    <t xml:space="preserve">5406042</t>
  </si>
  <si>
    <t xml:space="preserve">Muro de escama de concreto armado em solo reforçado com fita metálica com altura de 10,0 a 12 m - tipo 2 - areia extraída e brita produzida</t>
  </si>
  <si>
    <t xml:space="preserve">5406025</t>
  </si>
  <si>
    <t xml:space="preserve">Muro de escama de concreto armado em solo reforçado com fita metálica com altura de 4,0 a 6 m - tipo 1 - areia e brita comerciais</t>
  </si>
  <si>
    <t xml:space="preserve">5406035</t>
  </si>
  <si>
    <t xml:space="preserve">Muro de escama de concreto armado em solo reforçado com fita metálica com altura de 4,0 a 6 m - tipo 1 - areia extraída e brita produzida</t>
  </si>
  <si>
    <t xml:space="preserve">5406026</t>
  </si>
  <si>
    <t xml:space="preserve">Muro de escama de concreto armado em solo reforçado com fita metálica com altura de 4,0 a 6 m - tipo 2 - areia e brita comerciais</t>
  </si>
  <si>
    <t xml:space="preserve">5406036</t>
  </si>
  <si>
    <t xml:space="preserve">Muro de escama de concreto armado em solo reforçado com fita metálica com altura de 4,0 a 6 m - tipo 2 - areia extraída e brita produzida</t>
  </si>
  <si>
    <t xml:space="preserve">5406027</t>
  </si>
  <si>
    <t xml:space="preserve">Muro de escama de concreto armado em solo reforçado com fita metálica com altura de 6,0 a 8 m - tipo 1 - areia e brita comerciais</t>
  </si>
  <si>
    <t xml:space="preserve">5406037</t>
  </si>
  <si>
    <t xml:space="preserve">Muro de escama de concreto armado em solo reforçado com fita metálica com altura de 6,0 a 8 m - tipo 1 - areia extraída e brita produzida</t>
  </si>
  <si>
    <t xml:space="preserve">5406028</t>
  </si>
  <si>
    <t xml:space="preserve">Muro de escama de concreto armado em solo reforçado com fita metálica com altura de 6,0 a 8 m - tipo 2 - areia e brita comerciais</t>
  </si>
  <si>
    <t xml:space="preserve">5406038</t>
  </si>
  <si>
    <t xml:space="preserve">Muro de escama de concreto armado em solo reforçado com fita metálica com altura de 6,0 a 8 m - tipo 2 - areia extraída e brita produzida</t>
  </si>
  <si>
    <t xml:space="preserve">5406029</t>
  </si>
  <si>
    <t xml:space="preserve">Muro de escama de concreto armado em solo reforçado com fita metálica com altura de 8,0 a 10 m - tipo 1 - areia e brita comerciais</t>
  </si>
  <si>
    <t xml:space="preserve">5406039</t>
  </si>
  <si>
    <t xml:space="preserve">Muro de escama de concreto armado em solo reforçado com fita metálica com altura de 8,0 a 10 m - tipo 1 - areia extraída e brita produzida</t>
  </si>
  <si>
    <t xml:space="preserve">5406030</t>
  </si>
  <si>
    <t xml:space="preserve">Muro de escama de concreto armado em solo reforçado com fita metálica com altura de 8,0 a 10 m - tipo 2 - areia e brita comerciais</t>
  </si>
  <si>
    <t xml:space="preserve">5406040</t>
  </si>
  <si>
    <t xml:space="preserve">Muro de escama de concreto armado em solo reforçado com fita metálica com altura de 8,0 a 10 m - tipo 2 - areia extraída e brita produzida</t>
  </si>
  <si>
    <t xml:space="preserve">5405987</t>
  </si>
  <si>
    <t xml:space="preserve">Travador de madeira para escama de concreto armado - utilização de 10 vezes</t>
  </si>
  <si>
    <t xml:space="preserve">5405979</t>
  </si>
  <si>
    <t xml:space="preserve">Travamento e nivelamento de escama de concreto armado em solo reforçado com fita metálica</t>
  </si>
  <si>
    <t xml:space="preserve">5502806</t>
  </si>
  <si>
    <t xml:space="preserve">Camada drenante com conformação de trator de esteira - areia comercial</t>
  </si>
  <si>
    <t xml:space="preserve">5502807</t>
  </si>
  <si>
    <t xml:space="preserve">Camada drenante com conformação de trator de esteira - areia extraída</t>
  </si>
  <si>
    <t xml:space="preserve">5503041</t>
  </si>
  <si>
    <t xml:space="preserve">Compactação de aterros a 100% do Proctor intermediário</t>
  </si>
  <si>
    <t xml:space="preserve">5502978</t>
  </si>
  <si>
    <t xml:space="preserve">Compactação de aterros a 100% do Proctor normal</t>
  </si>
  <si>
    <t xml:space="preserve">5502822</t>
  </si>
  <si>
    <t xml:space="preserve">Compactação de camada final de aterro de rocha</t>
  </si>
  <si>
    <t xml:space="preserve">5502979</t>
  </si>
  <si>
    <t xml:space="preserve">Construção de corpo de aterro com material de 3ª categoria oriundo de corte</t>
  </si>
  <si>
    <t xml:space="preserve">5501700</t>
  </si>
  <si>
    <t xml:space="preserve">Desmatamento, destocamento e limpeza de área com árvores de diâmetro até 0,15 m</t>
  </si>
  <si>
    <t xml:space="preserve">5500991</t>
  </si>
  <si>
    <t xml:space="preserve">Desmonte de blocos de rocha com martelete pneumático</t>
  </si>
  <si>
    <t xml:space="preserve">5515739</t>
  </si>
  <si>
    <t xml:space="preserve">Desmonte de matacões ou bloco de rocha por meio de explosivos</t>
  </si>
  <si>
    <t xml:space="preserve">5505766</t>
  </si>
  <si>
    <t xml:space="preserve">Desmonte de material de 3ª categoria a frio com argamassa expansiva a céu aberto</t>
  </si>
  <si>
    <t xml:space="preserve">5501701</t>
  </si>
  <si>
    <t xml:space="preserve">Destocamento de árvores com diâmetro de 0,15 a 0,30 m</t>
  </si>
  <si>
    <t xml:space="preserve">5501702</t>
  </si>
  <si>
    <t xml:space="preserve">Destocamento de árvores com diâmetro maior que 0,30 m</t>
  </si>
  <si>
    <t xml:space="preserve">5502972</t>
  </si>
  <si>
    <t xml:space="preserve">Escavação de vala em material de 3ª categoria - resistência à compressão acima de 110 MPa - com escavadeira e rompedor hidráulico 1.700 kg</t>
  </si>
  <si>
    <t xml:space="preserve">5502968</t>
  </si>
  <si>
    <t xml:space="preserve">Escavação de vala em material de 3ª categoria - resistência à compressão até 50 MPa - com escavadeira e rompedor hidráulico 1.700 kg</t>
  </si>
  <si>
    <t xml:space="preserve">5502969</t>
  </si>
  <si>
    <t xml:space="preserve">Escavação de vala em material de 3ª categoria - resistência à compressão de 50 a 70 MPa - com escavadeira e rompedor hidráulico 1.700 kg</t>
  </si>
  <si>
    <t xml:space="preserve">5502970</t>
  </si>
  <si>
    <t xml:space="preserve">Escavação de vala em material de 3ª categoria - resistência à compressão de 70 a 90 MPa - com escavadeira e rompedor hidráulico 1.700 kg</t>
  </si>
  <si>
    <t xml:space="preserve">5502971</t>
  </si>
  <si>
    <t xml:space="preserve">Escavação de vala em material de 3ª categoria - resistência à compressão de 90 a 110 MPa - com escavadeira e rompedor hidráulico 1.700 kg</t>
  </si>
  <si>
    <t xml:space="preserve">5502663</t>
  </si>
  <si>
    <t xml:space="preserve">Escavação e transporte de material de 3ª categoria - DMT de 0 a 50 m</t>
  </si>
  <si>
    <t xml:space="preserve">5502993</t>
  </si>
  <si>
    <t xml:space="preserve">Escavação em material de 3ª categoria</t>
  </si>
  <si>
    <t xml:space="preserve">5502967</t>
  </si>
  <si>
    <t xml:space="preserve">Escavação em material de 3ª categoria - resistência à compressão acima de 110 MPa - com escavadeira e rompedor hidráulico 1.700 kg</t>
  </si>
  <si>
    <t xml:space="preserve">5502963</t>
  </si>
  <si>
    <t xml:space="preserve">Escavação em material de 3ª categoria - resistência à compressão até 50 MPa - com escavadeira e rompedor hidráulico 1.700 kg</t>
  </si>
  <si>
    <t xml:space="preserve">5502964</t>
  </si>
  <si>
    <t xml:space="preserve">Escavação em material de 3ª categoria - resistência à compressão de 50 a 70 MPa - com escavadeira e rompedor hidráulico 1.700 kg</t>
  </si>
  <si>
    <t xml:space="preserve">5502965</t>
  </si>
  <si>
    <t xml:space="preserve">Escavação em material de 3ª categoria - resistência à compressão de 70 a 90 MPa - com escavadeira e rompedor hidráulico 1.700 kg</t>
  </si>
  <si>
    <t xml:space="preserve">5502966</t>
  </si>
  <si>
    <t xml:space="preserve">Escavação em material de 3ª categoria - resistência à compressão de 90 a 110 MPa - com escavadeira e rompedor hidráulico 1.700 kg</t>
  </si>
  <si>
    <t xml:space="preserve">5501706</t>
  </si>
  <si>
    <t xml:space="preserve">Escavação mecânica com retroescavadeira em material de 1ª categoria</t>
  </si>
  <si>
    <t xml:space="preserve">5501880</t>
  </si>
  <si>
    <t xml:space="preserve">Escavação, carga e transporte de material de 1ª categoria - DMT de 1.000 a 1.200 m - caminho de serviço em leito natural - com carregadeira e caminhão basculante de 14 m³</t>
  </si>
  <si>
    <t xml:space="preserve">5502114</t>
  </si>
  <si>
    <t xml:space="preserve">Escavação, carga e transporte de material de 1ª categoria - DMT de 1.000 a 1.200 m - caminho de serviço em leito natural - com escavadeira e caminhão basculante de 14 m³</t>
  </si>
  <si>
    <t xml:space="preserve">5501906</t>
  </si>
  <si>
    <t xml:space="preserve">Escavação, carga e transporte de material de 1ª categoria - DMT de 1.000 a 1.200 m - caminho de serviço em revestimento primário - com carregadeira e caminhão basculante de 14 m³</t>
  </si>
  <si>
    <t xml:space="preserve">5502140</t>
  </si>
  <si>
    <t xml:space="preserve">Escavação, carga e transporte de material de 1ª categoria - DMT de 1.000 a 1.200 m - caminho de serviço em revestimento primário - com escavadeira e caminhão basculante de 14 m³</t>
  </si>
  <si>
    <t xml:space="preserve">5501932</t>
  </si>
  <si>
    <t xml:space="preserve">Escavação, carga e transporte de material de 1ª categoria - DMT de 1.000 a 1.200 m - caminho de serviço pavimentado - com carregadeira e caminhão basculante de 14 m³</t>
  </si>
  <si>
    <t xml:space="preserve">5502166</t>
  </si>
  <si>
    <t xml:space="preserve">Escavação, carga e transporte de material de 1ª categoria - DMT de 1.000 a 1.200 m - caminho de serviço pavimentado - com escavadeira e caminhão basculante de 14 m³</t>
  </si>
  <si>
    <t xml:space="preserve">5501881</t>
  </si>
  <si>
    <t xml:space="preserve">Escavação, carga e transporte de material de 1ª categoria - DMT de 1.200 a 1.400 m - caminho de serviço em leito natural - com carregadeira e caminhão basculante de 14 m³</t>
  </si>
  <si>
    <t xml:space="preserve">5502115</t>
  </si>
  <si>
    <t xml:space="preserve">Escavação, carga e transporte de material de 1ª categoria - DMT de 1.200 a 1.400 m - caminho de serviço em leito natural - com escavadeira e caminhão basculante de 14 m³</t>
  </si>
  <si>
    <t xml:space="preserve">5501907</t>
  </si>
  <si>
    <t xml:space="preserve">Escavação, carga e transporte de material de 1ª categoria - DMT de 1.200 a 1.400 m - caminho de serviço em revestimento primário - com carregadeira e caminhão basculante de 14 m³</t>
  </si>
  <si>
    <t xml:space="preserve">5502141</t>
  </si>
  <si>
    <t xml:space="preserve">Escavação, carga e transporte de material de 1ª categoria - DMT de 1.200 a 1.400 m - caminho de serviço em revestimento primário - com escavadeira e caminhão basculante de 14 m³</t>
  </si>
  <si>
    <t xml:space="preserve">5501933</t>
  </si>
  <si>
    <t xml:space="preserve">Escavação, carga e transporte de material de 1ª categoria - DMT de 1.200 a 1.400 m - caminho de serviço pavimentado - com carregadeira e caminhão basculante de 14 m³</t>
  </si>
  <si>
    <t xml:space="preserve">5502167</t>
  </si>
  <si>
    <t xml:space="preserve">Escavação, carga e transporte de material de 1ª categoria - DMT de 1.200 a 1.400 m - caminho de serviço pavimentado - com escavadeira e caminhão basculante de 14 m³</t>
  </si>
  <si>
    <t xml:space="preserve">5501882</t>
  </si>
  <si>
    <t xml:space="preserve">Escavação, carga e transporte de material de 1ª categoria - DMT de 1.400 a 1.600 m - caminho de serviço em leito natural - com carregadeira e caminhão basculante de 14 m³</t>
  </si>
  <si>
    <t xml:space="preserve">5502116</t>
  </si>
  <si>
    <t xml:space="preserve">Escavação, carga e transporte de material de 1ª categoria - DMT de 1.400 a 1.600 m - caminho de serviço em leito natural - com escavadeira e caminhão basculante de 14 m³</t>
  </si>
  <si>
    <t xml:space="preserve">5501908</t>
  </si>
  <si>
    <t xml:space="preserve">Escavação, carga e transporte de material de 1ª categoria - DMT de 1.400 a 1.600 m - caminho de serviço em revestimento primário - com carregadeira e caminhão basculante de 14 m³</t>
  </si>
  <si>
    <t xml:space="preserve">5502142</t>
  </si>
  <si>
    <t xml:space="preserve">Escavação, carga e transporte de material de 1ª categoria - DMT de 1.400 a 1.600 m - caminho de serviço em revestimento primário - com escavadeira e caminhão basculante de 14 m³</t>
  </si>
  <si>
    <t xml:space="preserve">5501934</t>
  </si>
  <si>
    <t xml:space="preserve">Escavação, carga e transporte de material de 1ª categoria - DMT de 1.400 a 1.600 m - caminho de serviço pavimentado - com carregadeira e caminhão basculante de 14 m³</t>
  </si>
  <si>
    <t xml:space="preserve">5502168</t>
  </si>
  <si>
    <t xml:space="preserve">Escavação, carga e transporte de material de 1ª categoria - DMT de 1.400 a 1.600 m - caminho de serviço pavimentado - com escavadeira e caminhão basculante de 14 m³</t>
  </si>
  <si>
    <t xml:space="preserve">5501883</t>
  </si>
  <si>
    <t xml:space="preserve">Escavação, carga e transporte de material de 1ª categoria - DMT de 1.600 a 1.800 m - caminho de serviço em leito natural - com carregadeira e caminhão basculante de 14 m³</t>
  </si>
  <si>
    <t xml:space="preserve">5502117</t>
  </si>
  <si>
    <t xml:space="preserve">Escavação, carga e transporte de material de 1ª categoria - DMT de 1.600 a 1.800 m - caminho de serviço em leito natural - com escavadeira e caminhão basculante de 14 m³</t>
  </si>
  <si>
    <t xml:space="preserve">5501909</t>
  </si>
  <si>
    <t xml:space="preserve">Escavação, carga e transporte de material de 1ª categoria - DMT de 1.600 a 1.800 m - caminho de serviço em revestimento primário - com carregadeira e caminhão basculante de 14 m³</t>
  </si>
  <si>
    <t xml:space="preserve">5502143</t>
  </si>
  <si>
    <t xml:space="preserve">Escavação, carga e transporte de material de 1ª categoria - DMT de 1.600 a 1.800 m - caminho de serviço em revestimento primário - com escavadeira e caminhão basculante de 14 m³</t>
  </si>
  <si>
    <t xml:space="preserve">5501935</t>
  </si>
  <si>
    <t xml:space="preserve">Escavação, carga e transporte de material de 1ª categoria - DMT de 1.600 a 1.800 m - caminho de serviço pavimentado - com carregadeira e caminhão basculante de 14 m³</t>
  </si>
  <si>
    <t xml:space="preserve">5502169</t>
  </si>
  <si>
    <t xml:space="preserve">Escavação, carga e transporte de material de 1ª categoria - DMT de 1.600 a 1.800 m - caminho de serviço pavimentado - com escavadeira e caminhão basculante de 14 m³</t>
  </si>
  <si>
    <t xml:space="preserve">5501884</t>
  </si>
  <si>
    <t xml:space="preserve">Escavação, carga e transporte de material de 1ª categoria - DMT de 1.800 a 2.000 m - caminho de serviço em leito natural - com carregadeira e caminhão basculante de 14 m³</t>
  </si>
  <si>
    <t xml:space="preserve">5502118</t>
  </si>
  <si>
    <t xml:space="preserve">Escavação, carga e transporte de material de 1ª categoria - DMT de 1.800 a 2.000 m - caminho de serviço em leito natural - com escavadeira e caminhão basculante de 14 m³</t>
  </si>
  <si>
    <t xml:space="preserve">5501910</t>
  </si>
  <si>
    <t xml:space="preserve">Escavação, carga e transporte de material de 1ª categoria - DMT de 1.800 a 2.000 m - caminho de serviço em revestimento primário - com carregadeira e caminhão basculante de 14 m³</t>
  </si>
  <si>
    <t xml:space="preserve">5502144</t>
  </si>
  <si>
    <t xml:space="preserve">Escavação, carga e transporte de material de 1ª categoria - DMT de 1.800 a 2.000 m - caminho de serviço em revestimento primário - com escavadeira e caminhão basculante de 14 m³</t>
  </si>
  <si>
    <t xml:space="preserve">5501936</t>
  </si>
  <si>
    <t xml:space="preserve">Escavação, carga e transporte de material de 1ª categoria - DMT de 1.800 a 2.000 m - caminho de serviço pavimentado - com carregadeira e caminhão basculante de 14 m³</t>
  </si>
  <si>
    <t xml:space="preserve">5502170</t>
  </si>
  <si>
    <t xml:space="preserve">Escavação, carga e transporte de material de 1ª categoria - DMT de 1.800 a 2.000 m - caminho de serviço pavimentado - com escavadeira e caminhão basculante de 14 m³</t>
  </si>
  <si>
    <t xml:space="preserve">5501885</t>
  </si>
  <si>
    <t xml:space="preserve">Escavação, carga e transporte de material de 1ª categoria - DMT de 2.000 a 2.500 m - caminho de serviço em leito natural - com carregadeira e caminhão basculante de 14 m³</t>
  </si>
  <si>
    <t xml:space="preserve">5502119</t>
  </si>
  <si>
    <t xml:space="preserve">Escavação, carga e transporte de material de 1ª categoria - DMT de 2.000 a 2.500 m - caminho de serviço em leito natural - com escavadeira e caminhão basculante de 14 m³</t>
  </si>
  <si>
    <t xml:space="preserve">5501911</t>
  </si>
  <si>
    <t xml:space="preserve">Escavação, carga e transporte de material de 1ª categoria - DMT de 2.000 a 2.500 m - caminho de serviço em revestimento primário - com carregadeira e caminhão basculante de 14 m³</t>
  </si>
  <si>
    <t xml:space="preserve">5502145</t>
  </si>
  <si>
    <t xml:space="preserve">Escavação, carga e transporte de material de 1ª categoria - DMT de 2.000 a 2.500 m - caminho de serviço em revestimento primário - com escavadeira e caminhão basculante de 14 m³</t>
  </si>
  <si>
    <t xml:space="preserve">5501937</t>
  </si>
  <si>
    <t xml:space="preserve">Escavação, carga e transporte de material de 1ª categoria - DMT de 2.000 a 2.500 m - caminho de serviço pavimentado - com carregadeira e caminhão basculante de 14 m³</t>
  </si>
  <si>
    <t xml:space="preserve">5502171</t>
  </si>
  <si>
    <t xml:space="preserve">Escavação, carga e transporte de material de 1ª categoria - DMT de 2.000 a 2.500 m - caminho de serviço pavimentado - com escavadeira e caminhão basculante de 14 m³</t>
  </si>
  <si>
    <t xml:space="preserve">5501886</t>
  </si>
  <si>
    <t xml:space="preserve">Escavação, carga e transporte de material de 1ª categoria - DMT de 2.500 a 3.000 m - caminho de serviço em leito natural - com carregadeira e caminhão basculante de 14 m³</t>
  </si>
  <si>
    <t xml:space="preserve">5502120</t>
  </si>
  <si>
    <t xml:space="preserve">Escavação, carga e transporte de material de 1ª categoria - DMT de 2.500 a 3.000 m - caminho de serviço em leito natural - com escavadeira e caminhão basculante de 14 m³</t>
  </si>
  <si>
    <t xml:space="preserve">5501912</t>
  </si>
  <si>
    <t xml:space="preserve">Escavação, carga e transporte de material de 1ª categoria - DMT de 2.500 a 3.000 m - caminho de serviço em revestimento primário - com carregadeira e caminhão basculante de 14 m³</t>
  </si>
  <si>
    <t xml:space="preserve">5502146</t>
  </si>
  <si>
    <t xml:space="preserve">Escavação, carga e transporte de material de 1ª categoria - DMT de 2.500 a 3.000 m - caminho de serviço em revestimento primário - com escavadeira e caminhão basculante de 14 m³</t>
  </si>
  <si>
    <t xml:space="preserve">5501938</t>
  </si>
  <si>
    <t xml:space="preserve">Escavação, carga e transporte de material de 1ª categoria - DMT de 2.500 a 3.000 m - caminho de serviço pavimentado - com carregadeira e caminhão basculante de 14 m³</t>
  </si>
  <si>
    <t xml:space="preserve">5502172</t>
  </si>
  <si>
    <t xml:space="preserve">Escavação, carga e transporte de material de 1ª categoria - DMT de 2.500 a 3.000 m - caminho de serviço pavimentado - com escavadeira e caminhão basculante de 14 m³</t>
  </si>
  <si>
    <t xml:space="preserve">5501876</t>
  </si>
  <si>
    <t xml:space="preserve">Escavação, carga e transporte de material de 1ª categoria - DMT de 200 a 400 m - caminho de serviço em leito natural - com carregadeira e caminhão basculante de 14 m³</t>
  </si>
  <si>
    <t xml:space="preserve">5502110</t>
  </si>
  <si>
    <t xml:space="preserve">Escavação, carga e transporte de material de 1ª categoria - DMT de 200 a 400 m - caminho de serviço em leito natural - com escavadeira e caminhão basculante de 14 m³</t>
  </si>
  <si>
    <t xml:space="preserve">5501902</t>
  </si>
  <si>
    <t xml:space="preserve">Escavação, carga e transporte de material de 1ª categoria - DMT de 200 a 400 m - caminho de serviço em revestimento primário - com carregadeira e caminhão basculante de 14 m³</t>
  </si>
  <si>
    <t xml:space="preserve">5502136</t>
  </si>
  <si>
    <t xml:space="preserve">Escavação, carga e transporte de material de 1ª categoria - DMT de 200 a 400 m - caminho de serviço em revestimento primário - com escavadeira e caminhão basculante de 14 m³</t>
  </si>
  <si>
    <t xml:space="preserve">5501928</t>
  </si>
  <si>
    <t xml:space="preserve">Escavação, carga e transporte de material de 1ª categoria - DMT de 200 a 400 m - caminho de serviço pavimentado - com carregadeira e caminhão basculante de 14 m³</t>
  </si>
  <si>
    <t xml:space="preserve">5502162</t>
  </si>
  <si>
    <t xml:space="preserve">Escavação, carga e transporte de material de 1ª categoria - DMT de 200 a 400 m - caminho de serviço pavimentado - com escavadeira e caminhão basculante de 14 m³</t>
  </si>
  <si>
    <t xml:space="preserve">5501877</t>
  </si>
  <si>
    <t xml:space="preserve">Escavação, carga e transporte de material de 1ª categoria - DMT de 400 a 600 m - caminho de serviço em leito natural - com carregadeira e caminhão basculante de 14 m³</t>
  </si>
  <si>
    <t xml:space="preserve">5502111</t>
  </si>
  <si>
    <t xml:space="preserve">Escavação, carga e transporte de material de 1ª categoria - DMT de 400 a 600 m - caminho de serviço em leito natural - com escavadeira e caminhão basculante de 14 m³</t>
  </si>
  <si>
    <t xml:space="preserve">5501903</t>
  </si>
  <si>
    <t xml:space="preserve">Escavação, carga e transporte de material de 1ª categoria - DMT de 400 a 600 m - caminho de serviço em revestimento primário - com carregadeira e caminhão basculante de 14 m³</t>
  </si>
  <si>
    <t xml:space="preserve">5502137</t>
  </si>
  <si>
    <t xml:space="preserve">Escavação, carga e transporte de material de 1ª categoria - DMT de 400 a 600 m - caminho de serviço em revestimento primário - com escavadeira e caminhão basculante de 14 m³</t>
  </si>
  <si>
    <t xml:space="preserve">5501929</t>
  </si>
  <si>
    <t xml:space="preserve">Escavação, carga e transporte de material de 1ª categoria - DMT de 400 a 600 m - caminho de serviço pavimentado - com carregadeira e caminhão basculante de 14 m³</t>
  </si>
  <si>
    <t xml:space="preserve">5502163</t>
  </si>
  <si>
    <t xml:space="preserve">Escavação, carga e transporte de material de 1ª categoria - DMT de 400 a 600 m - caminho de serviço pavimentado - com escavadeira e caminhão basculante de 14 m³</t>
  </si>
  <si>
    <t xml:space="preserve">5501875</t>
  </si>
  <si>
    <t xml:space="preserve">Escavação, carga e transporte de material de 1ª categoria - DMT de 50 a 200 m - caminho de serviço em leito natural - com carregadeira e caminhão basculante de 14 m³</t>
  </si>
  <si>
    <t xml:space="preserve">5502109</t>
  </si>
  <si>
    <t xml:space="preserve">Escavação, carga e transporte de material de 1ª categoria - DMT de 50 a 200 m - caminho de serviço em leito natural - com escavadeira e caminhão basculante de 14 m³</t>
  </si>
  <si>
    <t xml:space="preserve">5501901</t>
  </si>
  <si>
    <t xml:space="preserve">Escavação, carga e transporte de material de 1ª categoria - DMT de 50 a 200 m - caminho de serviço em revestimento primário - com carregadeira e caminhão basculante de 14 m³</t>
  </si>
  <si>
    <t xml:space="preserve">5502135</t>
  </si>
  <si>
    <t xml:space="preserve">Escavação, carga e transporte de material de 1ª categoria - DMT de 50 a 200 m - caminho de serviço em revestimento primário - com escavadeira e caminhão basculante de 14 m³</t>
  </si>
  <si>
    <t xml:space="preserve">5501927</t>
  </si>
  <si>
    <t xml:space="preserve">Escavação, carga e transporte de material de 1ª categoria - DMT de 50 a 200 m - caminho de serviço pavimentado - com carregadeira e caminhão basculante de 14 m³</t>
  </si>
  <si>
    <t xml:space="preserve">5502161</t>
  </si>
  <si>
    <t xml:space="preserve">Escavação, carga e transporte de material de 1ª categoria - DMT de 50 a 200 m - caminho de serviço pavimentado - com escavadeira e caminhão basculante de 14 m³</t>
  </si>
  <si>
    <t xml:space="preserve">5501878</t>
  </si>
  <si>
    <t xml:space="preserve">Escavação, carga e transporte de material de 1ª categoria - DMT de 600 a 800 m - caminho de serviço em leito natural - com carregadeira e caminhão basculante de 14 m³</t>
  </si>
  <si>
    <t xml:space="preserve">5502112</t>
  </si>
  <si>
    <t xml:space="preserve">Escavação, carga e transporte de material de 1ª categoria - DMT de 600 a 800 m - caminho de serviço em leito natural - com escavadeira e caminhão basculante de 14 m³</t>
  </si>
  <si>
    <t xml:space="preserve">5501904</t>
  </si>
  <si>
    <t xml:space="preserve">Escavação, carga e transporte de material de 1ª categoria - DMT de 600 a 800 m - caminho de serviço em revestimento primário - com carregadeira e caminhão basculante de 14 m³</t>
  </si>
  <si>
    <t xml:space="preserve">5502138</t>
  </si>
  <si>
    <t xml:space="preserve">Escavação, carga e transporte de material de 1ª categoria - DMT de 600 a 800 m - caminho de serviço em revestimento primário - com escavadeira e caminhão basculante de 14 m³</t>
  </si>
  <si>
    <t xml:space="preserve">5501930</t>
  </si>
  <si>
    <t xml:space="preserve">Escavação, carga e transporte de material de 1ª categoria - DMT de 600 a 800 m - caminho de serviço pavimentado - com carregadeira e caminhão basculante de 14 m³</t>
  </si>
  <si>
    <t xml:space="preserve">5502164</t>
  </si>
  <si>
    <t xml:space="preserve">Escavação, carga e transporte de material de 1ª categoria - DMT de 600 a 800 m - caminho de serviço pavimentado - com escavadeira e caminhão basculante de 14 m³</t>
  </si>
  <si>
    <t xml:space="preserve">5501879</t>
  </si>
  <si>
    <t xml:space="preserve">Escavação, carga e transporte de material de 1ª categoria - DMT de 800 a 1.000 m - caminho de serviço em leito natural - com carregadeira e caminhão basculante de 14 m³</t>
  </si>
  <si>
    <t xml:space="preserve">5502113</t>
  </si>
  <si>
    <t xml:space="preserve">Escavação, carga e transporte de material de 1ª categoria - DMT de 800 a 1.000 m - caminho de serviço em leito natural - com escavadeira e caminhão basculante de 14 m³</t>
  </si>
  <si>
    <t xml:space="preserve">5501905</t>
  </si>
  <si>
    <t xml:space="preserve">Escavação, carga e transporte de material de 1ª categoria - DMT de 800 a 1.000 m - caminho de serviço em revestimento primário - com carregadeira e caminhão basculante de 14 m³</t>
  </si>
  <si>
    <t xml:space="preserve">5502139</t>
  </si>
  <si>
    <t xml:space="preserve">Escavação, carga e transporte de material de 1ª categoria - DMT de 800 a 1.000 m - caminho de serviço em revestimento primário - com escavadeira e caminhão basculante de 14 m³</t>
  </si>
  <si>
    <t xml:space="preserve">5501931</t>
  </si>
  <si>
    <t xml:space="preserve">Escavação, carga e transporte de material de 1ª categoria - DMT de 800 a 1.000 m - caminho de serviço pavimentado - com carregadeira e caminhão basculante de 14 m³</t>
  </si>
  <si>
    <t xml:space="preserve">5502165</t>
  </si>
  <si>
    <t xml:space="preserve">Escavação, carga e transporte de material de 1ª categoria - DMT de 800 a 1.000 m - caminho de serviço pavimentado - com escavadeira e caminhão basculante de 14 m³</t>
  </si>
  <si>
    <t xml:space="preserve">5502825</t>
  </si>
  <si>
    <t xml:space="preserve">Escavação, carga e transporte de material de 1ª categoria na distância de 3.000 m - caminho de serviço em leito natural - com carregadeira e caminhão basculante de 14 m³</t>
  </si>
  <si>
    <t xml:space="preserve">5502834</t>
  </si>
  <si>
    <t xml:space="preserve">Escavação, carga e transporte de material de 1ª categoria na distância de 3.000 m - caminho de serviço em leito natural - com escavadeira e caminhão basculante de 14 m³</t>
  </si>
  <si>
    <t xml:space="preserve">5502826</t>
  </si>
  <si>
    <t xml:space="preserve">Escavação, carga e transporte de material de 1ª categoria na distância de 3.000 m - caminho de serviço em revestimento primário - com carregadeira e caminhão basculante de 14 m³</t>
  </si>
  <si>
    <t xml:space="preserve">5502835</t>
  </si>
  <si>
    <t xml:space="preserve">Escavação, carga e transporte de material de 1ª categoria na distância de 3.000 m - caminho de serviço em revestimento primário - com escavadeira e caminhão basculante de 14 m³</t>
  </si>
  <si>
    <t xml:space="preserve">5502827</t>
  </si>
  <si>
    <t xml:space="preserve">Escavação, carga e transporte de material de 1ª categoria na distância de 3.000 m - caminho de serviço pavimentado - com carregadeira e caminhão basculante de 14 m³</t>
  </si>
  <si>
    <t xml:space="preserve">5502836</t>
  </si>
  <si>
    <t xml:space="preserve">Escavação, carga e transporte de material de 1ª categoria na distância de 3.000 m - caminho de serviço pavimentado - com escavadeira e caminhão basculante de 14 m³</t>
  </si>
  <si>
    <t xml:space="preserve">5502356</t>
  </si>
  <si>
    <t xml:space="preserve">Escavação, carga e transporte de material de 2ª categoria - DMT de 1.000 a 1.200 m - caminho de serviço em leito natural - com carregadeira e caminhão basculante de 14 m³</t>
  </si>
  <si>
    <t xml:space="preserve">5502590</t>
  </si>
  <si>
    <t xml:space="preserve">Escavação, carga e transporte de material de 2ª categoria - DMT de 1.000 a 1.200 m - caminho de serviço em leito natural - com escavadeira e caminhão basculante de 14 m³</t>
  </si>
  <si>
    <t xml:space="preserve">5502382</t>
  </si>
  <si>
    <t xml:space="preserve">Escavação, carga e transporte de material de 2ª categoria - DMT de 1.000 a 1.200 m - caminho de serviço em revestimento primário - com carregadeira e caminhão basculante de 14 m³</t>
  </si>
  <si>
    <t xml:space="preserve">5502616</t>
  </si>
  <si>
    <t xml:space="preserve">Escavação, carga e transporte de material de 2ª categoria - DMT de 1.000 a 1.200 m - caminho de serviço em revestimento primário - com escavadeira e caminhão basculante de 14 m³</t>
  </si>
  <si>
    <t xml:space="preserve">5502408</t>
  </si>
  <si>
    <t xml:space="preserve">Escavação, carga e transporte de material de 2ª categoria - DMT de 1.000 a 1.200 m - caminho de serviço pavimentado - com carregadeira e caminhão basculante de 14 m³</t>
  </si>
  <si>
    <t xml:space="preserve">5502642</t>
  </si>
  <si>
    <t xml:space="preserve">Escavação, carga e transporte de material de 2ª categoria - DMT de 1.000 a 1.200 m - caminho de serviço pavimentado - com escavadeira e caminhão basculante de 14 m³</t>
  </si>
  <si>
    <t xml:space="preserve">5502357</t>
  </si>
  <si>
    <t xml:space="preserve">Escavação, carga e transporte de material de 2ª categoria - DMT de 1.200 a 1.400 m - caminho de serviço em leito natural - com carregadeira e caminhão basculante de 14 m³</t>
  </si>
  <si>
    <t xml:space="preserve">5502591</t>
  </si>
  <si>
    <t xml:space="preserve">Escavação, carga e transporte de material de 2ª categoria - DMT de 1.200 a 1.400 m - caminho de serviço em leito natural - com escavadeira e caminhão basculante de 14 m³</t>
  </si>
  <si>
    <t xml:space="preserve">5502383</t>
  </si>
  <si>
    <t xml:space="preserve">Escavação, carga e transporte de material de 2ª categoria - DMT de 1.200 a 1.400 m - caminho de serviço em revestimento primário - com carregadeira e caminhão basculante de 14 m³</t>
  </si>
  <si>
    <t xml:space="preserve">5502617</t>
  </si>
  <si>
    <t xml:space="preserve">Escavação, carga e transporte de material de 2ª categoria - DMT de 1.200 a 1.400 m - caminho de serviço em revestimento primário - com escavadeira e caminhão basculante de 14 m³</t>
  </si>
  <si>
    <t xml:space="preserve">5502409</t>
  </si>
  <si>
    <t xml:space="preserve">Escavação, carga e transporte de material de 2ª categoria - DMT de 1.200 a 1.400 m - caminho de serviço pavimentado - com carregadeira e caminhão basculante de 14 m³</t>
  </si>
  <si>
    <t xml:space="preserve">5502643</t>
  </si>
  <si>
    <t xml:space="preserve">Escavação, carga e transporte de material de 2ª categoria - DMT de 1.200 a 1.400 m - caminho de serviço pavimentado - com escavadeira e caminhão basculante de 14 m³</t>
  </si>
  <si>
    <t xml:space="preserve">5502358</t>
  </si>
  <si>
    <t xml:space="preserve">Escavação, carga e transporte de material de 2ª categoria - DMT de 1.400 a 1.600 m - caminho de serviço em leito natural - com carregadeira e caminhão basculante de 14 m³</t>
  </si>
  <si>
    <t xml:space="preserve">5502592</t>
  </si>
  <si>
    <t xml:space="preserve">Escavação, carga e transporte de material de 2ª categoria - DMT de 1.400 a 1.600 m - caminho de serviço em leito natural - com escavadeira e caminhão basculante de 14 m³</t>
  </si>
  <si>
    <t xml:space="preserve">5502384</t>
  </si>
  <si>
    <t xml:space="preserve">Escavação, carga e transporte de material de 2ª categoria - DMT de 1.400 a 1.600 m - caminho de serviço em revestimento primário - com carregadeira e caminhão basculante de 14 m³</t>
  </si>
  <si>
    <t xml:space="preserve">5502618</t>
  </si>
  <si>
    <t xml:space="preserve">Escavação, carga e transporte de material de 2ª categoria - DMT de 1.400 a 1.600 m - caminho de serviço em revestimento primário - com escavadeira e caminhão basculante de 14 m³</t>
  </si>
  <si>
    <t xml:space="preserve">5502410</t>
  </si>
  <si>
    <t xml:space="preserve">Escavação, carga e transporte de material de 2ª categoria - DMT de 1.400 a 1.600 m - caminho de serviço pavimentado - com carregadeira e caminhão basculante de 14 m³</t>
  </si>
  <si>
    <t xml:space="preserve">5502644</t>
  </si>
  <si>
    <t xml:space="preserve">Escavação, carga e transporte de material de 2ª categoria - DMT de 1.400 a 1.600 m - caminho de serviço pavimentado - com escavadeira e caminhão basculante de 14 m³</t>
  </si>
  <si>
    <t xml:space="preserve">5502359</t>
  </si>
  <si>
    <t xml:space="preserve">Escavação, carga e transporte de material de 2ª categoria - DMT de 1.600 a 1.800 m - caminho de serviço em leito natural - com carregadeira e caminhão basculante de 14 m³</t>
  </si>
  <si>
    <t xml:space="preserve">5502593</t>
  </si>
  <si>
    <t xml:space="preserve">Escavação, carga e transporte de material de 2ª categoria - DMT de 1.600 a 1.800 m - caminho de serviço em leito natural - com escavadeira e caminhão basculante de 14 m³</t>
  </si>
  <si>
    <t xml:space="preserve">5502385</t>
  </si>
  <si>
    <t xml:space="preserve">Escavação, carga e transporte de material de 2ª categoria - DMT de 1.600 a 1.800 m - caminho de serviço em revestimento primário - com carregadeira e caminhão basculante de 14 m³</t>
  </si>
  <si>
    <t xml:space="preserve">5502619</t>
  </si>
  <si>
    <t xml:space="preserve">Escavação, carga e transporte de material de 2ª categoria - DMT de 1.600 a 1.800 m - caminho de serviço em revestimento primário - com escavadeira e caminhão basculante de 14 m³</t>
  </si>
  <si>
    <t xml:space="preserve">5502411</t>
  </si>
  <si>
    <t xml:space="preserve">Escavação, carga e transporte de material de 2ª categoria - DMT de 1.600 a 1.800 m - caminho de serviço pavimentado - com carregadeira e caminhão basculante de 14 m³</t>
  </si>
  <si>
    <t xml:space="preserve">5502645</t>
  </si>
  <si>
    <t xml:space="preserve">Escavação, carga e transporte de material de 2ª categoria - DMT de 1.600 a 1.800 m - caminho de serviço pavimentado - com escavadeira e caminhão basculante de 14 m³</t>
  </si>
  <si>
    <t xml:space="preserve">5502360</t>
  </si>
  <si>
    <t xml:space="preserve">Escavação, carga e transporte de material de 2ª categoria - DMT de 1.800 a 2.000 m - caminho de serviço em leito natural - com carregadeira e caminhão basculante de 14 m³</t>
  </si>
  <si>
    <t xml:space="preserve">5502594</t>
  </si>
  <si>
    <t xml:space="preserve">Escavação, carga e transporte de material de 2ª categoria - DMT de 1.800 a 2.000 m - caminho de serviço em leito natural - com escavadeira e caminhão basculante de 14 m³</t>
  </si>
  <si>
    <t xml:space="preserve">5502386</t>
  </si>
  <si>
    <t xml:space="preserve">Escavação, carga e transporte de material de 2ª categoria - DMT de 1.800 a 2.000 m - caminho de serviço em revestimento primário - com carregadeira e caminhão basculante de 14 m³</t>
  </si>
  <si>
    <t xml:space="preserve">5502620</t>
  </si>
  <si>
    <t xml:space="preserve">Escavação, carga e transporte de material de 2ª categoria - DMT de 1.800 a 2.000 m - caminho de serviço em revestimento primário - com escavadeira e caminhão basculante de 14 m³</t>
  </si>
  <si>
    <t xml:space="preserve">5502412</t>
  </si>
  <si>
    <t xml:space="preserve">Escavação, carga e transporte de material de 2ª categoria - DMT de 1.800 a 2.000 m - caminho de serviço pavimentado - com carregadeira e caminhão basculante de 14 m³</t>
  </si>
  <si>
    <t xml:space="preserve">5502646</t>
  </si>
  <si>
    <t xml:space="preserve">Escavação, carga e transporte de material de 2ª categoria - DMT de 1.800 a 2.000 m - caminho de serviço pavimentado - com escavadeira e caminhão basculante de 14 m³</t>
  </si>
  <si>
    <t xml:space="preserve">5502361</t>
  </si>
  <si>
    <t xml:space="preserve">Escavação, carga e transporte de material de 2ª categoria - DMT de 2.000 a 2.500 m - caminho de serviço em leito natural - com carregadeira e caminhão basculante de 14 m³</t>
  </si>
  <si>
    <t xml:space="preserve">5502595</t>
  </si>
  <si>
    <t xml:space="preserve">Escavação, carga e transporte de material de 2ª categoria - DMT de 2.000 a 2.500 m - caminho de serviço em leito natural - com escavadeira e caminhão basculante de 14 m³</t>
  </si>
  <si>
    <t xml:space="preserve">5502387</t>
  </si>
  <si>
    <t xml:space="preserve">Escavação, carga e transporte de material de 2ª categoria - DMT de 2.000 a 2.500 m - caminho de serviço em revestimento primário - com carregadeira e caminhão basculante de 14 m³</t>
  </si>
  <si>
    <t xml:space="preserve">5502621</t>
  </si>
  <si>
    <t xml:space="preserve">Escavação, carga e transporte de material de 2ª categoria - DMT de 2.000 a 2.500 m - caminho de serviço em revestimento primário - com escavadeira e caminhão basculante de 14 m³</t>
  </si>
  <si>
    <t xml:space="preserve">5502413</t>
  </si>
  <si>
    <t xml:space="preserve">Escavação, carga e transporte de material de 2ª categoria - DMT de 2.000 a 2.500 m - caminho de serviço pavimentado - com carregadeira e caminhão basculante de 14 m³</t>
  </si>
  <si>
    <t xml:space="preserve">5502647</t>
  </si>
  <si>
    <t xml:space="preserve">Escavação, carga e transporte de material de 2ª categoria - DMT de 2.000 a 2.500 m - caminho de serviço pavimentado - com escavadeira e caminhão basculante de 14 m³</t>
  </si>
  <si>
    <t xml:space="preserve">5502362</t>
  </si>
  <si>
    <t xml:space="preserve">Escavação, carga e transporte de material de 2ª categoria - DMT de 2.500 a 3.000 m - caminho de serviço em leito natural - com carregadeira e caminhão basculante de 14 m³</t>
  </si>
  <si>
    <t xml:space="preserve">5502596</t>
  </si>
  <si>
    <t xml:space="preserve">Escavação, carga e transporte de material de 2ª categoria - DMT de 2.500 a 3.000 m - caminho de serviço em leito natural - com escavadeira e caminhão basculante de 14 m³</t>
  </si>
  <si>
    <t xml:space="preserve">5502388</t>
  </si>
  <si>
    <t xml:space="preserve">Escavação, carga e transporte de material de 2ª categoria - DMT de 2.500 a 3.000 m - caminho de serviço em revestimento primário - com carregadeira e caminhão basculante de 14 m³</t>
  </si>
  <si>
    <t xml:space="preserve">5502622</t>
  </si>
  <si>
    <t xml:space="preserve">Escavação, carga e transporte de material de 2ª categoria - DMT de 2.500 a 3.000 m - caminho de serviço em revestimento primário - com escavadeira e caminhão basculante de 14 m³</t>
  </si>
  <si>
    <t xml:space="preserve">5502414</t>
  </si>
  <si>
    <t xml:space="preserve">Escavação, carga e transporte de material de 2ª categoria - DMT de 2.500 a 3.000 m - caminho de serviço pavimentado - com carregadeira e caminhão basculante de 14 m³</t>
  </si>
  <si>
    <t xml:space="preserve">5502648</t>
  </si>
  <si>
    <t xml:space="preserve">Escavação, carga e transporte de material de 2ª categoria - DMT de 2.500 a 3.000 m - caminho de serviço pavimentado - com escavadeira e caminhão basculante de 14 m³</t>
  </si>
  <si>
    <t xml:space="preserve">5502352</t>
  </si>
  <si>
    <t xml:space="preserve">Escavação, carga e transporte de material de 2ª categoria - DMT de 200 a 400 m - caminho de serviço em leito natural - com carregadeira e caminhão basculante de 14 m³</t>
  </si>
  <si>
    <t xml:space="preserve">5502586</t>
  </si>
  <si>
    <t xml:space="preserve">Escavação, carga e transporte de material de 2ª categoria - DMT de 200 a 400 m - caminho de serviço em leito natural - com escavadeira e caminhão basculante de 14 m³</t>
  </si>
  <si>
    <t xml:space="preserve">5502378</t>
  </si>
  <si>
    <t xml:space="preserve">Escavação, carga e transporte de material de 2ª categoria - DMT de 200 a 400 m - caminho de serviço em revestimento primário - com carregadeira e caminhão basculante de 14 m³</t>
  </si>
  <si>
    <t xml:space="preserve">5502612</t>
  </si>
  <si>
    <t xml:space="preserve">Escavação, carga e transporte de material de 2ª categoria - DMT de 200 a 400 m - caminho de serviço em revestimento primário - com escavadeira e caminhão basculante de 14 m³</t>
  </si>
  <si>
    <t xml:space="preserve">5502404</t>
  </si>
  <si>
    <t xml:space="preserve">Escavação, carga e transporte de material de 2ª categoria - DMT de 200 a 400 m - caminho de serviço pavimentado - com carregadeira e caminhão basculante de 14 m³</t>
  </si>
  <si>
    <t xml:space="preserve">5502638</t>
  </si>
  <si>
    <t xml:space="preserve">Escavação, carga e transporte de material de 2ª categoria - DMT de 200 a 400 m - caminho de serviço pavimentado - com escavadeira e caminhão basculante de 14 m³</t>
  </si>
  <si>
    <t xml:space="preserve">5502353</t>
  </si>
  <si>
    <t xml:space="preserve">Escavação, carga e transporte de material de 2ª categoria - DMT de 400 a 600 m - caminho de serviço em leito natural - com carregadeira e caminhão basculante de 14 m³</t>
  </si>
  <si>
    <t xml:space="preserve">5502587</t>
  </si>
  <si>
    <t xml:space="preserve">Escavação, carga e transporte de material de 2ª categoria - DMT de 400 a 600 m - caminho de serviço em leito natural - com escavadeira e caminhão basculante de 14 m³</t>
  </si>
  <si>
    <t xml:space="preserve">5502379</t>
  </si>
  <si>
    <t xml:space="preserve">Escavação, carga e transporte de material de 2ª categoria - DMT de 400 a 600 m - caminho de serviço em revestimento primário - com carregadeira e caminhão basculante de 14 m³</t>
  </si>
  <si>
    <t xml:space="preserve">5502613</t>
  </si>
  <si>
    <t xml:space="preserve">Escavação, carga e transporte de material de 2ª categoria - DMT de 400 a 600 m - caminho de serviço em revestimento primário - com escavadeira e caminhão basculante de 14 m³</t>
  </si>
  <si>
    <t xml:space="preserve">5502405</t>
  </si>
  <si>
    <t xml:space="preserve">Escavação, carga e transporte de material de 2ª categoria - DMT de 400 a 600 m - caminho de serviço pavimentado - com carregadeira e caminhão basculante de 14 m³</t>
  </si>
  <si>
    <t xml:space="preserve">5502639</t>
  </si>
  <si>
    <t xml:space="preserve">Escavação, carga e transporte de material de 2ª categoria - DMT de 400 a 600 m - caminho de serviço pavimentado - com escavadeira e caminhão basculante de 14 m³</t>
  </si>
  <si>
    <t xml:space="preserve">5502351</t>
  </si>
  <si>
    <t xml:space="preserve">Escavação, carga e transporte de material de 2ª categoria - DMT de 50 a 200 m - caminho de serviço em leito natural - com carregadeira e caminhão basculante de 14 m³</t>
  </si>
  <si>
    <t xml:space="preserve">5502585</t>
  </si>
  <si>
    <t xml:space="preserve">Escavação, carga e transporte de material de 2ª categoria - DMT de 50 a 200 m - caminho de serviço em leito natural - com escavadeira e caminhão basculante de 14 m³</t>
  </si>
  <si>
    <t xml:space="preserve">5502377</t>
  </si>
  <si>
    <t xml:space="preserve">Escavação, carga e transporte de material de 2ª categoria - DMT de 50 a 200 m - caminho de serviço em revestimento primário - com carregadeira e caminhão basculante de 14 m³</t>
  </si>
  <si>
    <t xml:space="preserve">5502611</t>
  </si>
  <si>
    <t xml:space="preserve">Escavação, carga e transporte de material de 2ª categoria - DMT de 50 a 200 m - caminho de serviço em revestimento primário - com escavadeira e caminhão basculante de 14 m³</t>
  </si>
  <si>
    <t xml:space="preserve">5502403</t>
  </si>
  <si>
    <t xml:space="preserve">Escavação, carga e transporte de material de 2ª categoria - DMT de 50 a 200 m - caminho de serviço pavimentado - com carregadeira e caminhão basculante de 14 m³</t>
  </si>
  <si>
    <t xml:space="preserve">5502637</t>
  </si>
  <si>
    <t xml:space="preserve">Escavação, carga e transporte de material de 2ª categoria - DMT de 50 a 200 m - caminho de serviço pavimentado - com escavadeira e caminhão basculante de 14 m³</t>
  </si>
  <si>
    <t xml:space="preserve">5502187</t>
  </si>
  <si>
    <t xml:space="preserve">Escavação, carga e transporte de material de 2ª categoria - DMT de 50 m</t>
  </si>
  <si>
    <t xml:space="preserve">5502354</t>
  </si>
  <si>
    <t xml:space="preserve">Escavação, carga e transporte de material de 2ª categoria - DMT de 600 a 800 m - caminho de serviço em leito natural - com carregadeira e caminhão basculante de 14 m³</t>
  </si>
  <si>
    <t xml:space="preserve">5502588</t>
  </si>
  <si>
    <t xml:space="preserve">Escavação, carga e transporte de material de 2ª categoria - DMT de 600 a 800 m - caminho de serviço em leito natural - com escavadeira e caminhão basculante de 14 m³</t>
  </si>
  <si>
    <t xml:space="preserve">5502380</t>
  </si>
  <si>
    <t xml:space="preserve">Escavação, carga e transporte de material de 2ª categoria - DMT de 600 a 800 m - caminho de serviço em revestimento primário - com carregadeira e caminhão basculante de 14 m³</t>
  </si>
  <si>
    <t xml:space="preserve">5502614</t>
  </si>
  <si>
    <t xml:space="preserve">Escavação, carga e transporte de material de 2ª categoria - DMT de 600 a 800 m - caminho de serviço em revestimento primário - com escavadeira e caminhão basculante de 14 m³</t>
  </si>
  <si>
    <t xml:space="preserve">5502406</t>
  </si>
  <si>
    <t xml:space="preserve">Escavação, carga e transporte de material de 2ª categoria - DMT de 600 a 800 m - caminho de serviço pavimentado - com carregadeira e caminhão basculante de 14 m³</t>
  </si>
  <si>
    <t xml:space="preserve">5502640</t>
  </si>
  <si>
    <t xml:space="preserve">Escavação, carga e transporte de material de 2ª categoria - DMT de 600 a 800 m - caminho de serviço pavimentado - com escavadeira e caminhão basculante de 14 m³</t>
  </si>
  <si>
    <t xml:space="preserve">5502355</t>
  </si>
  <si>
    <t xml:space="preserve">Escavação, carga e transporte de material de 2ª categoria - DMT de 800 a 1.000 m - caminho de serviço em leito natural - com carregadeira e caminhão basculante de 14 m³</t>
  </si>
  <si>
    <t xml:space="preserve">5502589</t>
  </si>
  <si>
    <t xml:space="preserve">Escavação, carga e transporte de material de 2ª categoria - DMT de 800 a 1.000 m - caminho de serviço em leito natural - com escavadeira e caminhão basculante de 14 m³</t>
  </si>
  <si>
    <t xml:space="preserve">5502381</t>
  </si>
  <si>
    <t xml:space="preserve">Escavação, carga e transporte de material de 2ª categoria - DMT de 800 a 1.000 m - caminho de serviço em revestimento primário - com carregadeira e caminhão basculante de 14 m³</t>
  </si>
  <si>
    <t xml:space="preserve">5502615</t>
  </si>
  <si>
    <t xml:space="preserve">Escavação, carga e transporte de material de 2ª categoria - DMT de 800 a 1.000 m - caminho de serviço em revestimento primário - com escavadeira e caminhão basculante de 14 m³</t>
  </si>
  <si>
    <t xml:space="preserve">5502407</t>
  </si>
  <si>
    <t xml:space="preserve">Escavação, carga e transporte de material de 2ª categoria - DMT de 800 a 1.000 m - caminho de serviço pavimentado - com carregadeira e caminhão basculante de 14 m³</t>
  </si>
  <si>
    <t xml:space="preserve">5502641</t>
  </si>
  <si>
    <t xml:space="preserve">Escavação, carga e transporte de material de 2ª categoria - DMT de 800 a 1.000 m - caminho de serviço pavimentado - com escavadeira e caminhão basculante de 14 m³</t>
  </si>
  <si>
    <t xml:space="preserve">5502880</t>
  </si>
  <si>
    <t xml:space="preserve">Escavação, carga e transporte de material de 2ª categoria na distância de 3.000 m - caminho de serviço em leito natural - com escavadeira e caminhão basculante de 14 m³</t>
  </si>
  <si>
    <t xml:space="preserve">5502857</t>
  </si>
  <si>
    <t xml:space="preserve">Escavação, carga e transporte de material de 2ª categoria na distância de 3.000 m - caminho de serviço em leito natural com carregadeira e caminhão basculante de 14 m³</t>
  </si>
  <si>
    <t xml:space="preserve">5502881</t>
  </si>
  <si>
    <t xml:space="preserve">Escavação, carga e transporte de material de 2ª categoria na distância de 3.000 m - caminho de serviço em revestimento primário - com escavadeira e caminhão basculante de 14 m³</t>
  </si>
  <si>
    <t xml:space="preserve">5502859</t>
  </si>
  <si>
    <t xml:space="preserve">Escavação, carga e transporte de material de 2ª categoria na distância de 3.000 m - caminho de serviço pavimentado - com carregadeira e caminhão basculante de 14 m³</t>
  </si>
  <si>
    <t xml:space="preserve">5502882</t>
  </si>
  <si>
    <t xml:space="preserve">Escavação, carga e transporte de material de 2ª categoria na distância de 3.000 m - caminho de serviço pavimentado - com escavadeira e caminhão basculante de 14 m³</t>
  </si>
  <si>
    <t xml:space="preserve">5502858</t>
  </si>
  <si>
    <t xml:space="preserve">Escavação, carga e transporte de material de 2ª categoria na distância de 3.000 m -caminho de serviço com revestimento primário com carregadeira e caminhão basculante de 14 m³</t>
  </si>
  <si>
    <t xml:space="preserve">5502747</t>
  </si>
  <si>
    <t xml:space="preserve">Escavação, carga e transporte de material de 3ª categoria - DMT de 1.000 a 1.200 m - caminho de serviço em leito natural com caminhão basculante de 12 m³</t>
  </si>
  <si>
    <t xml:space="preserve">5502773</t>
  </si>
  <si>
    <t xml:space="preserve">Escavação, carga e transporte de material de 3ª categoria - DMT de 1.000 a 1.200 m - caminho de serviço em revestimento primário - com caminhão basculante de 12 m³</t>
  </si>
  <si>
    <t xml:space="preserve">5502799</t>
  </si>
  <si>
    <t xml:space="preserve">Escavação, carga e transporte de material de 3ª categoria - DMT de 1.000 a 1.200 m - caminho de serviço pavimentado - com caminhão basculante de 12 m³</t>
  </si>
  <si>
    <t xml:space="preserve">5502748</t>
  </si>
  <si>
    <t xml:space="preserve">Escavação, carga e transporte de material de 3ª categoria - DMT de 1.200 a 1.400 m - caminho de serviço em leito natural com caminhão basculante de 12 m³</t>
  </si>
  <si>
    <t xml:space="preserve">5502774</t>
  </si>
  <si>
    <t xml:space="preserve">Escavação, carga e transporte de material de 3ª categoria - DMT de 1.200 a 1.400 m - caminho de serviço em revestimento primário - com caminhão basculante de 12 m³</t>
  </si>
  <si>
    <t xml:space="preserve">5502800</t>
  </si>
  <si>
    <t xml:space="preserve">Escavação, carga e transporte de material de 3ª categoria - DMT de 1.200 a 1.400 m - caminho de serviço pavimentado - com caminhão basculante de 12 m³</t>
  </si>
  <si>
    <t xml:space="preserve">5502749</t>
  </si>
  <si>
    <t xml:space="preserve">Escavação, carga e transporte de material de 3ª categoria - DMT de 1.400 a 1.600 m - caminho de serviço em leito natural com caminhão basculante de 12 m³</t>
  </si>
  <si>
    <t xml:space="preserve">5502775</t>
  </si>
  <si>
    <t xml:space="preserve">Escavação, carga e transporte de material de 3ª categoria - DMT de 1.400 a 1.600 m - caminho de serviço em revestimento primário - com caminhão basculante de 12 m³</t>
  </si>
  <si>
    <t xml:space="preserve">5502801</t>
  </si>
  <si>
    <t xml:space="preserve">Escavação, carga e transporte de material de 3ª categoria - DMT de 1.400 a 1.600 m - caminho de serviço pavimentado - com caminhão basculante de 12 m³</t>
  </si>
  <si>
    <t xml:space="preserve">5502750</t>
  </si>
  <si>
    <t xml:space="preserve">Escavação, carga e transporte de material de 3ª categoria - DMT de 1.600 a 1.800 m - caminho de serviço em leito natural com caminhão basculante de 12 m³</t>
  </si>
  <si>
    <t xml:space="preserve">5502776</t>
  </si>
  <si>
    <t xml:space="preserve">Escavação, carga e transporte de material de 3ª categoria - DMT de 1.600 a 1.800 m - caminho de serviço em revestimento primário - com caminhão basculante de 12 m³</t>
  </si>
  <si>
    <t xml:space="preserve">5502802</t>
  </si>
  <si>
    <t xml:space="preserve">Escavação, carga e transporte de material de 3ª categoria - DMT de 1.600 a 1.800 m - caminho de serviço pavimentado - com caminhão basculante de 12 m³</t>
  </si>
  <si>
    <t xml:space="preserve">5502751</t>
  </si>
  <si>
    <t xml:space="preserve">Escavação, carga e transporte de material de 3ª categoria - DMT de 1.800 a 2.000 m - caminho de serviço em leito natural com caminhão basculante de 12 m³</t>
  </si>
  <si>
    <t xml:space="preserve">5502777</t>
  </si>
  <si>
    <t xml:space="preserve">Escavação, carga e transporte de material de 3ª categoria - DMT de 1.800 a 2.000 m - caminho de serviço em revestimento primário - com caminhão basculante de 12 m³</t>
  </si>
  <si>
    <t xml:space="preserve">5502803</t>
  </si>
  <si>
    <t xml:space="preserve">Escavação, carga e transporte de material de 3ª categoria - DMT de 1.800 a 2.000 m - caminho de serviço pavimentado - com caminhão basculante de 12 m³</t>
  </si>
  <si>
    <t xml:space="preserve">5502752</t>
  </si>
  <si>
    <t xml:space="preserve">Escavação, carga e transporte de material de 3ª categoria - DMT de 2.000 a 2.500 m - caminho de serviço em leito natural com caminhão basculante de 12 m³</t>
  </si>
  <si>
    <t xml:space="preserve">5502778</t>
  </si>
  <si>
    <t xml:space="preserve">Escavação, carga e transporte de material de 3ª categoria - DMT de 2.000 a 2.500 m - caminho de serviço em revestimento primário - com caminhão basculante de 12 m³</t>
  </si>
  <si>
    <t xml:space="preserve">5502804</t>
  </si>
  <si>
    <t xml:space="preserve">Escavação, carga e transporte de material de 3ª categoria - DMT de 2.000 a 2.500 m - caminho de serviço pavimentado - com caminhão basculante de 12 m³</t>
  </si>
  <si>
    <t xml:space="preserve">5502753</t>
  </si>
  <si>
    <t xml:space="preserve">Escavação, carga e transporte de material de 3ª categoria - DMT de 2.500 a 3.000 m - caminho de serviço em leito natural com caminhão basculante de 12 m³</t>
  </si>
  <si>
    <t xml:space="preserve">5502779</t>
  </si>
  <si>
    <t xml:space="preserve">Escavação, carga e transporte de material de 3ª categoria - DMT de 2.500 a 3.000 m - caminho de serviço em revestimento primário - com caminhão basculante de 12 m³</t>
  </si>
  <si>
    <t xml:space="preserve">5502805</t>
  </si>
  <si>
    <t xml:space="preserve">Escavação, carga e transporte de material de 3ª categoria - DMT de 2.500 a 3.000 m - caminho de serviço pavimentado - com caminhão basculante de 12 m³</t>
  </si>
  <si>
    <t xml:space="preserve">5502743</t>
  </si>
  <si>
    <t xml:space="preserve">Escavação, carga e transporte de material de 3ª categoria - DMT de 200 a 400 m - caminho de serviço em leito natural com caminhão basculante de 12 m³</t>
  </si>
  <si>
    <t xml:space="preserve">5502769</t>
  </si>
  <si>
    <t xml:space="preserve">Escavação, carga e transporte de material de 3ª categoria - DMT de 200 a 400 m - caminho de serviço em revestimento primário - com caminhão basculante de 12 m³</t>
  </si>
  <si>
    <t xml:space="preserve">5502795</t>
  </si>
  <si>
    <t xml:space="preserve">Escavação, carga e transporte de material de 3ª categoria - DMT de 200 a 400 m - caminho de serviço pavimentado - com caminhão basculante de 12 m³</t>
  </si>
  <si>
    <t xml:space="preserve">5502744</t>
  </si>
  <si>
    <t xml:space="preserve">Escavação, carga e transporte de material de 3ª categoria - DMT de 400 a 600 m - caminho de serviço em leito natural com caminhão basculante de 12 m³</t>
  </si>
  <si>
    <t xml:space="preserve">5502770</t>
  </si>
  <si>
    <t xml:space="preserve">Escavação, carga e transporte de material de 3ª categoria - DMT de 400 a 600 m - caminho de serviço em revestimento primário - com caminhão basculante de 12 m³</t>
  </si>
  <si>
    <t xml:space="preserve">5502796</t>
  </si>
  <si>
    <t xml:space="preserve">Escavação, carga e transporte de material de 3ª categoria - DMT de 400 a 600 m - caminho de serviço pavimentado - com caminhão basculante de 12 m³</t>
  </si>
  <si>
    <t xml:space="preserve">5502742</t>
  </si>
  <si>
    <t xml:space="preserve">Escavação, carga e transporte de material de 3ª categoria - DMT de 50 a 200 m - caminho de serviço em leito natural com caminhão basculante de 12 m³</t>
  </si>
  <si>
    <t xml:space="preserve">5502768</t>
  </si>
  <si>
    <t xml:space="preserve">Escavação, carga e transporte de material de 3ª categoria - DMT de 50 a 200 m - caminho de serviço em revestimento primário - com caminhão basculante de 12 m³</t>
  </si>
  <si>
    <t xml:space="preserve">5502794</t>
  </si>
  <si>
    <t xml:space="preserve">Escavação, carga e transporte de material de 3ª categoria - DMT de 50 a 200 m - caminho de serviço pavimentado - com caminhão basculante de 12 m³</t>
  </si>
  <si>
    <t xml:space="preserve">5502745</t>
  </si>
  <si>
    <t xml:space="preserve">Escavação, carga e transporte de material de 3ª categoria - DMT de 600 a 800 m - caminho de serviço em leito natural com caminhão basculante de 12 m³</t>
  </si>
  <si>
    <t xml:space="preserve">5502771</t>
  </si>
  <si>
    <t xml:space="preserve">Escavação, carga e transporte de material de 3ª categoria - DMT de 600 a 800 m - caminho de serviço em revestimento primário - com caminhão basculante de 12 m³</t>
  </si>
  <si>
    <t xml:space="preserve">5502797</t>
  </si>
  <si>
    <t xml:space="preserve">Escavação, carga e transporte de material de 3ª categoria - DMT de 600 a 800 m - caminho de serviço pavimentado - com caminhão basculante de 12 m³</t>
  </si>
  <si>
    <t xml:space="preserve">5502746</t>
  </si>
  <si>
    <t xml:space="preserve">Escavação, carga e transporte de material de 3ª categoria - DMT de 800 a 1.000 m - caminho de serviço em leito natural com caminhão basculante de 12 m³</t>
  </si>
  <si>
    <t xml:space="preserve">5502772</t>
  </si>
  <si>
    <t xml:space="preserve">Escavação, carga e transporte de material de 3ª categoria - DMT de 800 a 1.000 m - caminho de serviço em revestimento primário - com caminhão basculante de 12 m³</t>
  </si>
  <si>
    <t xml:space="preserve">5502798</t>
  </si>
  <si>
    <t xml:space="preserve">Escavação, carga e transporte de material de 3ª categoria - DMT de 800 a 1.000 m - caminho de serviço pavimentado - com caminhão basculante de 12 m³</t>
  </si>
  <si>
    <t xml:space="preserve">5502886</t>
  </si>
  <si>
    <t xml:space="preserve">Escavação, carga e transporte de material de 3ª categoria na distância de 3.000 m - caminho de serviço em leito natural com caminhão basculante de 12 m³</t>
  </si>
  <si>
    <t xml:space="preserve">5502887</t>
  </si>
  <si>
    <t xml:space="preserve">Escavação, carga e transporte de material de 3ª categoria na distância de 3.000 m - caminho de serviço em revestimento primário - com caminhão basculante de 12 m³</t>
  </si>
  <si>
    <t xml:space="preserve">5502888</t>
  </si>
  <si>
    <t xml:space="preserve">Escavação, carga e transporte de material de 3ª categoria na distância de 3.000 m - caminho de serviço pavimentado - com caminhão basculante de 12 m³</t>
  </si>
  <si>
    <t xml:space="preserve">5502820</t>
  </si>
  <si>
    <t xml:space="preserve">Escavação, carga e transporte de solos moles - DMT de 0 a 50 m</t>
  </si>
  <si>
    <t xml:space="preserve">5502904</t>
  </si>
  <si>
    <t xml:space="preserve">Escavação, carga e transporte de solos moles - DMT de 1.000 a 1.200 m - caminho de serviço em leito natural - com caminhão basculante de 14 m³</t>
  </si>
  <si>
    <t xml:space="preserve">5502930</t>
  </si>
  <si>
    <t xml:space="preserve">Escavação, carga e transporte de solos moles - DMT de 1.000 a 1.200 m - caminho de serviço em revestimento primário - com caminhão basculante de 14 m³</t>
  </si>
  <si>
    <t xml:space="preserve">5502956</t>
  </si>
  <si>
    <t xml:space="preserve">Escavação, carga e transporte de solos moles - DMT de 1.000 a 1.200 m - caminho de serviço pavimentado - com caminhão basculante de 14 m³</t>
  </si>
  <si>
    <t xml:space="preserve">5502905</t>
  </si>
  <si>
    <t xml:space="preserve">Escavação, carga e transporte de solos moles - DMT de 1.200 a 1.400 m - caminho de serviço em leito natural - com caminhão basculante de 14 m³</t>
  </si>
  <si>
    <t xml:space="preserve">5502931</t>
  </si>
  <si>
    <t xml:space="preserve">Escavação, carga e transporte de solos moles - DMT de 1.200 a 1.400 m - caminho de serviço em revestimento primário - com caminhão basculante de 14 m³</t>
  </si>
  <si>
    <t xml:space="preserve">5502957</t>
  </si>
  <si>
    <t xml:space="preserve">Escavação, carga e transporte de solos moles - DMT de 1.200 a 1.400 m - caminho de serviço pavimentado - com caminhão basculante de 14 m³</t>
  </si>
  <si>
    <t xml:space="preserve">5502906</t>
  </si>
  <si>
    <t xml:space="preserve">Escavação, carga e transporte de solos moles - DMT de 1.400 a 1.600 m - caminho de serviço em leito natural - com caminhão basculante de 14 m³</t>
  </si>
  <si>
    <t xml:space="preserve">5502932</t>
  </si>
  <si>
    <t xml:space="preserve">Escavação, carga e transporte de solos moles - DMT de 1.400 a 1.600 m - caminho de serviço em revestimento primário - com caminhão basculante de 14 m³</t>
  </si>
  <si>
    <t xml:space="preserve">5502958</t>
  </si>
  <si>
    <t xml:space="preserve">Escavação, carga e transporte de solos moles - DMT de 1.400 a 1.600 m - caminho de serviço pavimentado - com caminhão basculante de 14 m³</t>
  </si>
  <si>
    <t xml:space="preserve">5502907</t>
  </si>
  <si>
    <t xml:space="preserve">Escavação, carga e transporte de solos moles - DMT de 1.600 a 1.800 m - caminho de serviço em leito natural - com caminhão basculante de 14 m³</t>
  </si>
  <si>
    <t xml:space="preserve">5502933</t>
  </si>
  <si>
    <t xml:space="preserve">Escavação, carga e transporte de solos moles - DMT de 1.600 a 1.800 m - caminho de serviço em revestimento primário - com caminhão basculante de 14 m³</t>
  </si>
  <si>
    <t xml:space="preserve">5502959</t>
  </si>
  <si>
    <t xml:space="preserve">Escavação, carga e transporte de solos moles - DMT de 1.600 a 1.800 m - caminho de serviço pavimentado - com caminhão basculante de 14 m³</t>
  </si>
  <si>
    <t xml:space="preserve">5502908</t>
  </si>
  <si>
    <t xml:space="preserve">Escavação, carga e transporte de solos moles - DMT de 1.800 a 2.000 m - caminho de serviço em leito natural - com caminhão basculante de 14 m³</t>
  </si>
  <si>
    <t xml:space="preserve">5502934</t>
  </si>
  <si>
    <t xml:space="preserve">Escavação, carga e transporte de solos moles - DMT de 1.800 a 2.000 m - caminho de serviço em revestimento primário - com caminhão basculante de 14 m³</t>
  </si>
  <si>
    <t xml:space="preserve">5502960</t>
  </si>
  <si>
    <t xml:space="preserve">Escavação, carga e transporte de solos moles - DMT de 1.800 a 2.000 m - caminho de serviço pavimentado - com caminhão basculante de 14 m³</t>
  </si>
  <si>
    <t xml:space="preserve">5502909</t>
  </si>
  <si>
    <t xml:space="preserve">Escavação, carga e transporte de solos moles - DMT de 2.000 a 2.500 m - caminho de serviço em leito natural - com caminhão basculante de 14 m³</t>
  </si>
  <si>
    <t xml:space="preserve">5502935</t>
  </si>
  <si>
    <t xml:space="preserve">Escavação, carga e transporte de solos moles - DMT de 2.000 a 2.500 m - caminho de serviço em revestimento primário - com caminhão basculante de 14 m³</t>
  </si>
  <si>
    <t xml:space="preserve">5502961</t>
  </si>
  <si>
    <t xml:space="preserve">Escavação, carga e transporte de solos moles - DMT de 2.000 a 2.500 m - caminho de serviço pavimentado - com caminhão basculante de 14 m³</t>
  </si>
  <si>
    <t xml:space="preserve">5502910</t>
  </si>
  <si>
    <t xml:space="preserve">Escavação, carga e transporte de solos moles - DMT de 2.500 a 3.000 m - caminho de serviço em leito natural - com caminhão basculante de 14 m³</t>
  </si>
  <si>
    <t xml:space="preserve">5502936</t>
  </si>
  <si>
    <t xml:space="preserve">Escavação, carga e transporte de solos moles - DMT de 2.500 a 3.000 m - caminho de serviço em revestimento primário - com caminhão basculante de 14 m³</t>
  </si>
  <si>
    <t xml:space="preserve">5502962</t>
  </si>
  <si>
    <t xml:space="preserve">Escavação, carga e transporte de solos moles - DMT de 2.500 a 3.000 m - caminho de serviço pavimentado - com caminhão basculante de 14 m³</t>
  </si>
  <si>
    <t xml:space="preserve">5502900</t>
  </si>
  <si>
    <t xml:space="preserve">Escavação, carga e transporte de solos moles - DMT de 200 a 400 m - caminho de serviço em leito natural - com caminhão basculante de 14 m³</t>
  </si>
  <si>
    <t xml:space="preserve">5502926</t>
  </si>
  <si>
    <t xml:space="preserve">Escavação, carga e transporte de solos moles - DMT de 200 a 400 m - caminho de serviço em revestimento primário - com caminhão basculante de 14 m³</t>
  </si>
  <si>
    <t xml:space="preserve">5502952</t>
  </si>
  <si>
    <t xml:space="preserve">Escavação, carga e transporte de solos moles - DMT de 200 a 400 m - caminho de serviço pavimentado - com caminhão basculante de 14 m³</t>
  </si>
  <si>
    <t xml:space="preserve">5502901</t>
  </si>
  <si>
    <t xml:space="preserve">Escavação, carga e transporte de solos moles - DMT de 400 a 600 m - caminho de serviço em leito natural - com caminhão basculante de 14 m³</t>
  </si>
  <si>
    <t xml:space="preserve">5502927</t>
  </si>
  <si>
    <t xml:space="preserve">Escavação, carga e transporte de solos moles - DMT de 400 a 600 m - caminho de serviço em revestimento primário - com caminhão basculante de 14 m³</t>
  </si>
  <si>
    <t xml:space="preserve">5502953</t>
  </si>
  <si>
    <t xml:space="preserve">Escavação, carga e transporte de solos moles - DMT de 400 a 600 m - caminho de serviço pavimentado - com caminhão basculante de 14 m³</t>
  </si>
  <si>
    <t xml:space="preserve">5502899</t>
  </si>
  <si>
    <t xml:space="preserve">Escavação, carga e transporte de solos moles - DMT de 50 a 200 m - caminho de serviço em leito natural - com caminhão basculante de 14 m³</t>
  </si>
  <si>
    <t xml:space="preserve">5502925</t>
  </si>
  <si>
    <t xml:space="preserve">Escavação, carga e transporte de solos moles - DMT de 50 a 200 m - caminho de serviço em revestimento primário - com caminhão basculante de 14 m³</t>
  </si>
  <si>
    <t xml:space="preserve">5502951</t>
  </si>
  <si>
    <t xml:space="preserve">Escavação, carga e transporte de solos moles - DMT de 50 a 200 m - caminho de serviço pavimentado - com caminhão basculante de 14 m³</t>
  </si>
  <si>
    <t xml:space="preserve">5502902</t>
  </si>
  <si>
    <t xml:space="preserve">Escavação, carga e transporte de solos moles - DMT de 600 a 800 m - caminho de serviço em leito natural - com caminhão basculante de 14 m³</t>
  </si>
  <si>
    <t xml:space="preserve">5502928</t>
  </si>
  <si>
    <t xml:space="preserve">Escavação, carga e transporte de solos moles - DMT de 600 a 800 m - caminho de serviço em revestimento primário - com caminhão basculante de 14 m³</t>
  </si>
  <si>
    <t xml:space="preserve">5502954</t>
  </si>
  <si>
    <t xml:space="preserve">Escavação, carga e transporte de solos moles - DMT de 600 a 800 m - caminho de serviço pavimentado - com caminhão basculante de 14 m³</t>
  </si>
  <si>
    <t xml:space="preserve">5502903</t>
  </si>
  <si>
    <t xml:space="preserve">Escavação, carga e transporte de solos moles - DMT de 800 a 1.000 m - caminho de serviço em leito natural - com caminhão basculante de 14 m³</t>
  </si>
  <si>
    <t xml:space="preserve">5502929</t>
  </si>
  <si>
    <t xml:space="preserve">Escavação, carga e transporte de solos moles - DMT de 800 a 1.000 m - caminho de serviço em revestimento primário - com caminhão basculante de 14 m³</t>
  </si>
  <si>
    <t xml:space="preserve">5502955</t>
  </si>
  <si>
    <t xml:space="preserve">Escavação, carga e transporte de solos moles - DMT de 800 a 1.000 m - caminho de serviço pavimentado - com caminhão basculante de 14 m³</t>
  </si>
  <si>
    <t xml:space="preserve">5502889</t>
  </si>
  <si>
    <t xml:space="preserve">Escavação, carga e transporte de solos moles na distância de 3.000 m - caminho de serviço em leito natural - com caminhão basculante de 14 m³</t>
  </si>
  <si>
    <t xml:space="preserve">5502996</t>
  </si>
  <si>
    <t xml:space="preserve">Escavação, carga e transporte de solos moles na distância de 3.000 m - caminho de serviço em revestimento primário - com caminhão basculante de 14 m³</t>
  </si>
  <si>
    <t xml:space="preserve">5502997</t>
  </si>
  <si>
    <t xml:space="preserve">Escavação, carga e transporte de solos moles na distância de 3.000 m - caminho de serviço pavimentado - com caminhão basculante de 14 m³</t>
  </si>
  <si>
    <t xml:space="preserve">5501716</t>
  </si>
  <si>
    <t xml:space="preserve">Escavação, carga e transporte em material de 1ª categoria - DMT de 1.000 a 1.200 m com motoscraper</t>
  </si>
  <si>
    <t xml:space="preserve">5501717</t>
  </si>
  <si>
    <t xml:space="preserve">Escavação, carga e transporte em material de 1ª categoria - DMT de 1.200 a 1.400 m com motoscraper</t>
  </si>
  <si>
    <t xml:space="preserve">5501712</t>
  </si>
  <si>
    <t xml:space="preserve">Escavação, carga e transporte em material de 1ª categoria - DMT de 200 a 400 m com motoscraper</t>
  </si>
  <si>
    <t xml:space="preserve">5501713</t>
  </si>
  <si>
    <t xml:space="preserve">Escavação, carga e transporte em material de 1ª categoria - DMT de 400 a 600 m com motoscraper</t>
  </si>
  <si>
    <t xml:space="preserve">5501711</t>
  </si>
  <si>
    <t xml:space="preserve">Escavação, carga e transporte em material de 1ª categoria - DMT de 50 a 200 m com motoscraper</t>
  </si>
  <si>
    <t xml:space="preserve">5501710</t>
  </si>
  <si>
    <t xml:space="preserve">Escavação, carga e transporte em material de 1ª categoria - DMT de 50 m</t>
  </si>
  <si>
    <t xml:space="preserve">5501714</t>
  </si>
  <si>
    <t xml:space="preserve">Escavação, carga e transporte em material de 1ª categoria - DMT de 600 a 800 m com motoscraper</t>
  </si>
  <si>
    <t xml:space="preserve">5501715</t>
  </si>
  <si>
    <t xml:space="preserve">Escavação, carga e transporte em material de 1ª categoria - DMT de 800 a 1.000 m com motoscraper</t>
  </si>
  <si>
    <t xml:space="preserve">5502986</t>
  </si>
  <si>
    <t xml:space="preserve">Expurgo de jazida</t>
  </si>
  <si>
    <t xml:space="preserve">5502977</t>
  </si>
  <si>
    <t xml:space="preserve">Fragmentação de blocos de rocha com escavadeira e rompedor hidráulico 1.700 kg</t>
  </si>
  <si>
    <t xml:space="preserve">5502985</t>
  </si>
  <si>
    <t xml:space="preserve">Limpeza mecanizada da camada vegetal</t>
  </si>
  <si>
    <t xml:space="preserve">5503018</t>
  </si>
  <si>
    <t xml:space="preserve">Manutenção de caminho de serviço</t>
  </si>
  <si>
    <t xml:space="preserve">5505768</t>
  </si>
  <si>
    <t xml:space="preserve">Pré-fissuramento de material de 3ª categoria</t>
  </si>
  <si>
    <t xml:space="preserve">5503020</t>
  </si>
  <si>
    <t xml:space="preserve">Umedecimento de caminho de serviço</t>
  </si>
  <si>
    <t xml:space="preserve">5605798</t>
  </si>
  <si>
    <t xml:space="preserve">Chumbador de aço CA-50 - D = 20 mm com perfuratriz sobre pneus - ancorado na rocha com cartucho de cimento - fornecimento, perfuração e instalação</t>
  </si>
  <si>
    <t xml:space="preserve">5605925</t>
  </si>
  <si>
    <t xml:space="preserve">Chumbador de aço CA-50 - D = 20 mm com perfuratriz sobre pneus - ancorado na rocha com injeção de nata de cimento - fornecimento, perfuração e instalação</t>
  </si>
  <si>
    <t xml:space="preserve">5605799</t>
  </si>
  <si>
    <t xml:space="preserve">Chumbador de aço CA-50 - D = 22 mm com perfuratriz sobre pneus - ancorado na rocha com cartucho de cimento - fornecimento, perfuração e instalação</t>
  </si>
  <si>
    <t xml:space="preserve">5605800</t>
  </si>
  <si>
    <t xml:space="preserve">Chumbador de aço CA-50 - D = 25 mm com perfuratriz sobre pneus - ancorado na rocha com cartucho de cimento - fornecimento, perfuração e instalação</t>
  </si>
  <si>
    <t xml:space="preserve">5613944</t>
  </si>
  <si>
    <t xml:space="preserve">Chumbador de aço CA-50 - D = 32 mm com martelete perfurador manual - ancorado na rocha com cartucho de cimento - fornecimento, perfuração e instalação</t>
  </si>
  <si>
    <t xml:space="preserve">5605894</t>
  </si>
  <si>
    <t xml:space="preserve">Grampo de aço CA-50 D = 12,5 mm para solo grampeado com capacidade de 30 kN - fornecimento, perfuração e instalação</t>
  </si>
  <si>
    <t xml:space="preserve">5605895</t>
  </si>
  <si>
    <t xml:space="preserve">Grampo de aço CA-50 D = 16 mm para solo grampeado com capacidade de 50 kN - fornecimento, perfuração e instalação</t>
  </si>
  <si>
    <t xml:space="preserve">5605896</t>
  </si>
  <si>
    <t xml:space="preserve">Grampo de aço CA-50 D = 20 mm para solo grampeado com capacidade de 80 kN - fornecimento, perfuração e instalação</t>
  </si>
  <si>
    <t xml:space="preserve">5605911</t>
  </si>
  <si>
    <t xml:space="preserve">Perfuração para tirante permanente protendido autoinjetável em material de 1ª categoria com diâmetro de até 120 mm</t>
  </si>
  <si>
    <t xml:space="preserve">5605912</t>
  </si>
  <si>
    <t xml:space="preserve">Perfuração para tirante permanente protendido autoinjetável em material de 2ª categoria com diâmetro de até 87 mm</t>
  </si>
  <si>
    <t xml:space="preserve">5605938</t>
  </si>
  <si>
    <t xml:space="preserve">Perfuração para tirantes em material de 1ª categoria com diâmetro de até 120 mm</t>
  </si>
  <si>
    <t xml:space="preserve">5605939</t>
  </si>
  <si>
    <t xml:space="preserve">Perfuração para tirantes em material de 2ª categoria com diâmetro de até 120 mm</t>
  </si>
  <si>
    <t xml:space="preserve">5605940</t>
  </si>
  <si>
    <t xml:space="preserve">Perfuração para tirantes em material de 3ª categoria com diâmetro de até 120 mm</t>
  </si>
  <si>
    <t xml:space="preserve">5605942</t>
  </si>
  <si>
    <t xml:space="preserve">Pintura eletrostática com tinta em pó à base de resina epóxi - E = 200 µm</t>
  </si>
  <si>
    <t xml:space="preserve">5605955</t>
  </si>
  <si>
    <t xml:space="preserve">Protensão de tirante com 10 cordoalhas D = 12,7 mm aço CP 190 RB, com capacidade de 860 kN - inclusive ancoragem e grauteamento da cabeça</t>
  </si>
  <si>
    <t xml:space="preserve">5605956</t>
  </si>
  <si>
    <t xml:space="preserve">Protensão de tirante com 12 cordoalhas D = 12,7 mm aço CP 190 RB, com capacidade de 1.040 kN - inclusive ancoragem e grauteamento da cabeça</t>
  </si>
  <si>
    <t xml:space="preserve">5605953</t>
  </si>
  <si>
    <t xml:space="preserve">Protensão de tirante com 6 cordoalhas D = 12,7 mm aço CP 190 RB, com capacidade de 520 kN - inclusive ancoragem e grauteamento da cabeça</t>
  </si>
  <si>
    <t xml:space="preserve">5605954</t>
  </si>
  <si>
    <t xml:space="preserve">Protensão de tirante com 8 cordoalhas D = 12,7 mm aço CP 190 RB, com capacidade de 690 kN - inclusive ancoragem e grauteamento da cabeça</t>
  </si>
  <si>
    <t xml:space="preserve">5605909</t>
  </si>
  <si>
    <t xml:space="preserve">Protensão de tirante permanente autoinjetável de aço D = 40 mm, seção de 684 mm², tensão de escoamento = 440 MPa e tensão de ruptura = 580 MPa - inclusive ancoragem e grauteamento da cabeça</t>
  </si>
  <si>
    <t xml:space="preserve">5605908</t>
  </si>
  <si>
    <t xml:space="preserve">Protensão de tirante permanente autoinjetável de aço D = 40 mm, seção de 822 mm², tensão de escoamento = 470 MPa e tensão de ruptura = 600 MPa - inclusive ancoragem e grauteamento da cabeça</t>
  </si>
  <si>
    <t xml:space="preserve">5605907</t>
  </si>
  <si>
    <t xml:space="preserve">Protensão de tirante permanente autoinjetável de aço D = 40 mm, seção de 936 mm², tensão de escoamento = 700 MPa e tensão de ruptura = 830 MPa - inclusive ancoragem e grauteamento da cabeça</t>
  </si>
  <si>
    <t xml:space="preserve">5605906</t>
  </si>
  <si>
    <t xml:space="preserve">Protensão de tirante permanente autoinjetável de aço D = 50 mm, seção de 1.330 mm², tensão de escoamento = 630 MPa e tensão de ruptura = 740 MPa - inclusive ancoragem e grauteamento da cabeça</t>
  </si>
  <si>
    <t xml:space="preserve">5605905</t>
  </si>
  <si>
    <t xml:space="preserve">Protensão de tirante permanente autoinjetável de aço D = 50 mm, seção de 1.569 mm², tensão de escoamento = 630 MPa e tensão de ruptura = 740 MP - inclusive ancoragem e grauteamento da cabeça</t>
  </si>
  <si>
    <t xml:space="preserve">5605944</t>
  </si>
  <si>
    <t xml:space="preserve">Protensão de tirante permanente protendido de aço D = 30 mm, tensão de escoamento = 600 MPa e tensão de ruptura = 720 MPa - inclusive ancoragem e grauteamento da cabeça</t>
  </si>
  <si>
    <t xml:space="preserve">5605910</t>
  </si>
  <si>
    <t xml:space="preserve">Protensão de tirante permanente protendido de aço D = 32 mm, tensão de escoamento = 520 MPa e tensão de ruptura = 690 MPa - inclusive ancoragem e grauteamento da cabeça</t>
  </si>
  <si>
    <t xml:space="preserve">5605945</t>
  </si>
  <si>
    <t xml:space="preserve">Protensão de tirante permanente protendido de aço D = 32 mm, tensão de escoamento = 950 MPa e tensão de ruptura = 1.050 MPa - inclusive ancoragem e grauteamento da cabeça</t>
  </si>
  <si>
    <t xml:space="preserve">5605946</t>
  </si>
  <si>
    <t xml:space="preserve">Protensão de tirante permanente protendido de aço D = 40 mm, tensão de escoamento = 600 MPa e tensão de ruptura = 720 MPa - inclusive ancoragem e grauteamento da cabeça</t>
  </si>
  <si>
    <t xml:space="preserve">5605947</t>
  </si>
  <si>
    <t xml:space="preserve">Protensão de tirante permanente protendido de aço D = 44 mm, tensão de escoamento = 680 MPa e tensão de ruptura = 870 MPa - inclusive ancoragem e grauteamento da cabeça</t>
  </si>
  <si>
    <t xml:space="preserve">5605948</t>
  </si>
  <si>
    <t xml:space="preserve">Protensão de tirante permanente protendido de aço D = 50 mm, tensão de escoamento = 600 MPa e tensão de ruptura = 720 MPa - inclusive ancoragem e grauteamento da cabeça</t>
  </si>
  <si>
    <t xml:space="preserve">5605949</t>
  </si>
  <si>
    <t xml:space="preserve">Protensão de tirante permanente protendido de aço D = 53 mm, tensão de escoamento = 600 MPa e tensão de ruptura = 720 MPa - inclusive ancoragem e grauteamento da cabeça</t>
  </si>
  <si>
    <t xml:space="preserve">5605950</t>
  </si>
  <si>
    <t xml:space="preserve">Protensão de tirante permanente protendido de aço D = 57 mm, tensão de escoamento = 600 MPa e tensão de ruptura = 720 MPa - inclusive ancoragem e grauteamento da cabeça</t>
  </si>
  <si>
    <t xml:space="preserve">5605951</t>
  </si>
  <si>
    <t xml:space="preserve">Protensão de tirante permanente protendido de aço D = 63 mm, tensão de escoamento = 600 MPa e tensão de ruptura = 720 MPa - inclusive ancoragem e grauteamento da cabeça</t>
  </si>
  <si>
    <t xml:space="preserve">5605952</t>
  </si>
  <si>
    <t xml:space="preserve">Protensão de tirante permanente protendido de aço D = 69 mm, tensão de escoamento = 600 MPa e tensão de ruptura = 720 MPa - inclusive ancoragem e grauteamento da cabeça</t>
  </si>
  <si>
    <t xml:space="preserve">5605932</t>
  </si>
  <si>
    <t xml:space="preserve">Tirante de barra de aço ancorado na rocha com resina de poliéster, D = 19 mm, tensão de escoamento = 700 MPa e tensão de ruptura = 800 MPa - fornecimento, perfuração e instalação</t>
  </si>
  <si>
    <t xml:space="preserve">5605934</t>
  </si>
  <si>
    <t xml:space="preserve">Tirante de barra de aço ancorado na rocha com resina de poliéster, D = 22 mm, tensão de escoamento = 700 MPa e tensão de ruptura = 800 MPa - fornecimento, perfuração e instalação</t>
  </si>
  <si>
    <t xml:space="preserve">5605928</t>
  </si>
  <si>
    <t xml:space="preserve">Tirante de barra de aço ancorado na rocha com resina de poliéster, D = 25 mm, tensão de escoamento = 520 MPa e tensão de ruptura = 690 MPa - fornecimento, perfuração e instalação</t>
  </si>
  <si>
    <t xml:space="preserve">5605935</t>
  </si>
  <si>
    <t xml:space="preserve">Tirante de barra de aço ancorado na rocha com resina de poliéster, D = 25 mm, tensão de escoamento = 700 MPa, tensão de ruptura = 800 MPa - fornecimento, perfuração e instalação</t>
  </si>
  <si>
    <t xml:space="preserve">5605936</t>
  </si>
  <si>
    <t xml:space="preserve">Tirante de barra de aço ancorado na rocha com resina de poliéster, D = 32 mm, tensão de escoamento = 700 MPa, tensão de ruptura = 800 MPa - fornecimento, perfuração e instalação</t>
  </si>
  <si>
    <t xml:space="preserve">5605937</t>
  </si>
  <si>
    <t xml:space="preserve">Tirante de barra de aço ancorado na rocha com resina de poliéster, D = 36 mm, tensão de escoamento = 700 MPa e tensão de ruptura = 800 MPa - fornecimento, perfuração e instalação</t>
  </si>
  <si>
    <t xml:space="preserve">5605957</t>
  </si>
  <si>
    <t xml:space="preserve">Tirante permanente protendido autoinjetável de aço D = 40 mm, seção de 684 mm², tensão de escoamento = 440 MPa e tensão de ruptura = 580 MPa - exceto perfuração</t>
  </si>
  <si>
    <t xml:space="preserve">5605958</t>
  </si>
  <si>
    <t xml:space="preserve">Tirante permanente protendido autoinjetável de aço D = 40 mm, seção de 822 mm², tensão de escoamento = 470 MPa e tensão de ruptura = 600 MPa - exceto perfuração</t>
  </si>
  <si>
    <t xml:space="preserve">5605959</t>
  </si>
  <si>
    <t xml:space="preserve">Tirante permanente protendido autoinjetável de aço D = 40 mm, seção de 936 mm², tensão de escoamento = 700 MPa e tensão de ruptura = 830 MPa - exceto perfuração</t>
  </si>
  <si>
    <t xml:space="preserve">5605960</t>
  </si>
  <si>
    <t xml:space="preserve">Tirante permanente protendido autoinjetável de aço D = 50 mm, seção de 1.330 mm², tensão de escoamento = 630 MPa e tensão de ruptura = 740 MPa - exceto perfuração</t>
  </si>
  <si>
    <t xml:space="preserve">5605961</t>
  </si>
  <si>
    <t xml:space="preserve">Tirante permanente protendido autoinjetável de aço D = 50 mm, seção de 1.569 mm², tensão de escoamento = 630 MPa e tensão de ruptura = 740 MPa - exceto perfuração</t>
  </si>
  <si>
    <t xml:space="preserve">5605885</t>
  </si>
  <si>
    <t xml:space="preserve">Tirante permanente protendido com 10 cordoalhas D = 12,7 mm, aço CP 190 RB, com capacidade de 860 kN - exceto perfuração</t>
  </si>
  <si>
    <t xml:space="preserve">5605886</t>
  </si>
  <si>
    <t xml:space="preserve">Tirante permanente protendido com 12 cordoalhas D = 12,7 mm, aço CP 190 RB, com capacidade de 1.030 kN - exceto perfuração</t>
  </si>
  <si>
    <t xml:space="preserve">5605883</t>
  </si>
  <si>
    <t xml:space="preserve">Tirante permanente protendido com 6 cordoalhas D = 12,7 mm, aço CP 190 RB, com capacidade de 510 kN - exceto perfuração</t>
  </si>
  <si>
    <t xml:space="preserve">5605884</t>
  </si>
  <si>
    <t xml:space="preserve">Tirante permanente protendido com 8 cordoalhas D = 12,7 mm, aço CP 190 RB, com capacidade de 690 kN - exceto perfuração</t>
  </si>
  <si>
    <t xml:space="preserve">5605962</t>
  </si>
  <si>
    <t xml:space="preserve">Tirante permanente protendido de aço D = 30 mm, tensão de escoamento = 600 MPa e tensão de ruptura = 720 MPa - exceto perfuração</t>
  </si>
  <si>
    <t xml:space="preserve">5605881</t>
  </si>
  <si>
    <t xml:space="preserve">Tirante permanente protendido de aço D = 32 mm, tensão de escoamento = 520 MPa e tensão de ruptura = 690 MPa - exceto perfuração</t>
  </si>
  <si>
    <t xml:space="preserve">5605882</t>
  </si>
  <si>
    <t xml:space="preserve">Tirante permanente protendido de aço D = 32 mm, tensão de escoamento = 950 MPa e tensão de ruptura = 1.050 MPa - exceto perfuração</t>
  </si>
  <si>
    <t xml:space="preserve">5605963</t>
  </si>
  <si>
    <t xml:space="preserve">Tirante permanente protendido de aço D = 40 mm, tensão de escoamento = 600 MPa e tensão de ruptura = 720 MPa - exceto perfuração</t>
  </si>
  <si>
    <t xml:space="preserve">5605964</t>
  </si>
  <si>
    <t xml:space="preserve">Tirante permanente protendido de aço D = 44 mm, tensão de escoamento = 680 MPa e tensão de ruptura = 870 MPa - exceto perfuração</t>
  </si>
  <si>
    <t xml:space="preserve">5605965</t>
  </si>
  <si>
    <t xml:space="preserve">Tirante permanente protendido de aço D = 50 mm, tensão de escoamento = 600 MPa e tensão de ruptura = 720 MPa - exceto perfuração</t>
  </si>
  <si>
    <t xml:space="preserve">5605966</t>
  </si>
  <si>
    <t xml:space="preserve">Tirante permanente protendido de aço D = 53mm, tensão de escoamento = 600 MPa e tensão de ruptura = 720 MPa - exceto perfuração</t>
  </si>
  <si>
    <t xml:space="preserve">5605967</t>
  </si>
  <si>
    <t xml:space="preserve">Tirante permanente protendido de aço D = 57 mm, tensão de escoamento = 600 MPa e tensão de ruptura = 720 MPa - exceto perfuração</t>
  </si>
  <si>
    <t xml:space="preserve">5605968</t>
  </si>
  <si>
    <t xml:space="preserve">Tirante permanente protendido de aço D = 63 mm, tensão de escoamento = 600 MPa e tensão de ruptura = 720 MPa - exceto perfuração</t>
  </si>
  <si>
    <t xml:space="preserve">5605969</t>
  </si>
  <si>
    <t xml:space="preserve">Tirante permanente protendido de aço D = 69 mm, tensão de escoamento = 600 MPa e tensão de ruptura = 720 MPa - exceto perfuração</t>
  </si>
  <si>
    <t xml:space="preserve">5909130</t>
  </si>
  <si>
    <t xml:space="preserve">Carga e manobra de aduelas de concreto pré-moldadas em cavalo mecânico com semirreboque 22 t - carga com caminhão guindauto de 45 t.m</t>
  </si>
  <si>
    <t xml:space="preserve">5914703</t>
  </si>
  <si>
    <t xml:space="preserve">Carga e manobra de brita para lastro com locomotiva diesel-elétrica em vagão hopper aberto com capacidade de 45 m³ - carga com carregadeira e descarga automática - bitola métrica</t>
  </si>
  <si>
    <t xml:space="preserve">5914704</t>
  </si>
  <si>
    <t xml:space="preserve">Carga e manobra de brita para lastro com locomotiva diesel-elétrica em vagão hopper aberto com capacidade de 63 m³ - carga com carregadeira e descarga automática - bitola larga</t>
  </si>
  <si>
    <t xml:space="preserve">5914710</t>
  </si>
  <si>
    <t xml:space="preserve">Carga e manobra de dormentes de concreto de bitola larga com locomotiva diesel-elétrica e vagão plataforma com capacidade de 98 t - carga com carregadeira - bitola larga</t>
  </si>
  <si>
    <t xml:space="preserve">5914711</t>
  </si>
  <si>
    <t xml:space="preserve">Carga e manobra de dormentes de concreto de bitola métrica com locomotiva diesel-elétrica e vagão plataforma com capacidade de 82 t - carga com carregadeira - bitola métrica</t>
  </si>
  <si>
    <t xml:space="preserve">5914712</t>
  </si>
  <si>
    <t xml:space="preserve">Carga e manobra de dormentes de concreto de bitola mista com locomotiva diesel-elétrica e vagão plataforma com capacidade de 98 t - carga com carregadeira - bitola larga</t>
  </si>
  <si>
    <t xml:space="preserve">5915369</t>
  </si>
  <si>
    <t xml:space="preserve">Carga, descarga e manobra de vigas pré-moldadas de 1.000 a 1.250 kN em cavalo mecânico com reboques de 5 e 4 eixos com capacidade de 130 t</t>
  </si>
  <si>
    <t xml:space="preserve">5915401</t>
  </si>
  <si>
    <t xml:space="preserve">Carga, descarga e manobra de vigas pré-moldadas de 500 a 750 kN em cavalo mecânico com dollys de 3 e 4 eixos com capacidade de 77 t</t>
  </si>
  <si>
    <t xml:space="preserve">5915402</t>
  </si>
  <si>
    <t xml:space="preserve">Carga, descarga e manobra de vigas pré-moldadas de 750 a 1.000 kN em cavalo mecânico com dollys de 5 e 4 eixos com capacidade de 111 t</t>
  </si>
  <si>
    <t xml:space="preserve">5915400</t>
  </si>
  <si>
    <t xml:space="preserve">Carga, descarga e manobra de vigas pré-moldadas de até 500 kN em cavalo mecânico com dolly de 4 eixos com capacidade de 57 t</t>
  </si>
  <si>
    <t xml:space="preserve">5914651</t>
  </si>
  <si>
    <t xml:space="preserve">Carga, manobra e descarga de agregados ou solos em caminhão basculante de 10 m³ - carga com carregadeira de 3,40 m³ (exclusa) e descarga em distribuidor autopropelido</t>
  </si>
  <si>
    <t xml:space="preserve">5914648</t>
  </si>
  <si>
    <t xml:space="preserve">Carga, manobra e descarga de agregados ou solos em caminhão basculante de 10 m³ - carga com carregadeira de 3,40 m³ (exclusa) e descarga em distribuidor rebocável</t>
  </si>
  <si>
    <t xml:space="preserve">5914647</t>
  </si>
  <si>
    <t xml:space="preserve">Carga, manobra e descarga de agregados ou solos em caminhão basculante de 10 m³ - carga com carregadeira de 3,40 m³ (exclusa) e descarga livre</t>
  </si>
  <si>
    <t xml:space="preserve">5915411</t>
  </si>
  <si>
    <t xml:space="preserve">Carga, manobra e descarga de agregados ou solos em caminhão basculante de 10 m³ - carga com carregadeira de 3,40 m³ e descarga em distribuidor autopropelido</t>
  </si>
  <si>
    <t xml:space="preserve">5915409</t>
  </si>
  <si>
    <t xml:space="preserve">Carga, manobra e descarga de agregados ou solos em caminhão basculante de 10 m³ - carga com carregadeira de 3,40 m³ e descarga em distribuidor rebocável</t>
  </si>
  <si>
    <t xml:space="preserve">5915407</t>
  </si>
  <si>
    <t xml:space="preserve">Carga, manobra e descarga de agregados ou solos em caminhão basculante de 10 m³ - carga com carregadeira de 3,40 m³ e descarga livre</t>
  </si>
  <si>
    <t xml:space="preserve">5914354</t>
  </si>
  <si>
    <t xml:space="preserve">Carga, manobra e descarga de agregados ou solos em caminhão basculante de 10 m³ - carga com escavadeira de 1,56 m³ (exclusa) e descarga livre</t>
  </si>
  <si>
    <t xml:space="preserve">5915406</t>
  </si>
  <si>
    <t xml:space="preserve">Carga, manobra e descarga de agregados ou solos em caminhão basculante de 10 m³ - carga em usina de 60 t/h (PMF) e descarga livre</t>
  </si>
  <si>
    <t xml:space="preserve">5914652</t>
  </si>
  <si>
    <t xml:space="preserve">Carga, manobra e descarga de agregados ou solos em caminhão basculante de 10 m³ - carga em usina de solos de 300 t/h e descarga em distribuidor autopropelido</t>
  </si>
  <si>
    <t xml:space="preserve">5915417</t>
  </si>
  <si>
    <t xml:space="preserve">Carga, manobra e descarga de agregados ou solos em caminhão basculante de 10 m³ - carga em usina de solos de 300 t/h e descarga em vibroacabadora</t>
  </si>
  <si>
    <t xml:space="preserve">5915414</t>
  </si>
  <si>
    <t xml:space="preserve">Carga, manobra e descarga de agregados ou solos em caminhão basculante de 10 m³ - carga em usina de solos de 300 t/h e descarga livre</t>
  </si>
  <si>
    <t xml:space="preserve">5914351</t>
  </si>
  <si>
    <t xml:space="preserve">Carga, manobra e descarga de agregados ou solos em caminhão basculante de 14 m³ - carga com carregadeira de 3,40 m³ e descarga livre</t>
  </si>
  <si>
    <t xml:space="preserve">5914645</t>
  </si>
  <si>
    <t xml:space="preserve">Carga, manobra e descarga de agregados ou solos em caminhão basculante de 6 m³ - carga com carregadeira de 1,72 m³ (exclusa) e descarga em distribuidor autopropelido</t>
  </si>
  <si>
    <t xml:space="preserve">5914642</t>
  </si>
  <si>
    <t xml:space="preserve">Carga, manobra e descarga de agregados ou solos em caminhão basculante de 6 m³ - carga com carregadeira de 1,72 m³ (exclusa) e descarga em distribuidor rebocável</t>
  </si>
  <si>
    <t xml:space="preserve">5914641</t>
  </si>
  <si>
    <t xml:space="preserve">Carga, manobra e descarga de agregados ou solos em caminhão basculante de 6 m³ - carga com carregadeira de 1,72 m³ (exclusa) e descarga livre</t>
  </si>
  <si>
    <t xml:space="preserve">5915456</t>
  </si>
  <si>
    <t xml:space="preserve">Carga, manobra e descarga de agregados ou solos em caminhão basculante de 6 m³ - carga com carregadeira de 1,72 m³ e descarga em distribuidor autopropelido</t>
  </si>
  <si>
    <t xml:space="preserve">5915454</t>
  </si>
  <si>
    <t xml:space="preserve">Carga, manobra e descarga de agregados ou solos em caminhão basculante de 6 m³ - carga com carregadeira de 1,72 m³ e descarga em distribuidor rebocável</t>
  </si>
  <si>
    <t xml:space="preserve">5915399</t>
  </si>
  <si>
    <t xml:space="preserve">Carga, manobra e descarga de agregados ou solos em caminhão basculante de 6 m³ - carga com carregadeira de 1,72 m³ e descarga livre</t>
  </si>
  <si>
    <t xml:space="preserve">5914353</t>
  </si>
  <si>
    <t xml:space="preserve">Carga, manobra e descarga de agregados ou solos em caminhão basculante de 6 m³ - carga com escavadeira de 1,56 m³ (exclusa) e descarga livre</t>
  </si>
  <si>
    <t xml:space="preserve">5915470</t>
  </si>
  <si>
    <t xml:space="preserve">Carga, manobra e descarga de agregados ou solos em caminhão basculante de 6 m³ - carga com escavadeira de 1,56 m³ e descarga livre</t>
  </si>
  <si>
    <t xml:space="preserve">5915459</t>
  </si>
  <si>
    <t xml:space="preserve">Carga, manobra e descarga de agregados ou solos em caminhão basculante de 6 m³ - carga com minicarregadeira de 0,45 m³ e descarga livre</t>
  </si>
  <si>
    <t xml:space="preserve">5915476</t>
  </si>
  <si>
    <t xml:space="preserve">Carga, manobra e descarga de agregados ou solos em caminhão basculante de 6 m³ - carga manual e descarga livre</t>
  </si>
  <si>
    <t xml:space="preserve">5914702</t>
  </si>
  <si>
    <t xml:space="preserve">Carga, manobra e descarga de barras de trilho de 12 m com locomotiva diesel-elétrica em vagão plataforma com capacidade de 82 t - carga e descarga com carregadeira - bitola métrica</t>
  </si>
  <si>
    <t xml:space="preserve">5914701</t>
  </si>
  <si>
    <t xml:space="preserve">Carga, manobra e descarga de barras de trilho de 12 m com locomotiva diesel-elétrica em vagão plataforma com capacidade de 98 t - carga e descarga com carregadeira - bitola larga</t>
  </si>
  <si>
    <t xml:space="preserve">5915018</t>
  </si>
  <si>
    <t xml:space="preserve">Carga, manobra e descarga de barras de trilho de 12 m em cavalo mecânico com semirreboque com capacidade de 30 t - carga e descarga com carregadeira</t>
  </si>
  <si>
    <t xml:space="preserve">5906592</t>
  </si>
  <si>
    <t xml:space="preserve">Carga, manobra e descarga de blocos artificiais de concreto com 10 a 12 t para molhe em cavalo mecânico com semirreboque com capacidade de 30 t - carga e descarga com guindaste com pinça</t>
  </si>
  <si>
    <t xml:space="preserve">5906591</t>
  </si>
  <si>
    <t xml:space="preserve">Carga, manobra e descarga de blocos artificiais de concreto com 8 a 9 t para molhe em cavalo mecânico com semirreboque com capacidade de 30 t - carga e descarga com guindaste com pinça</t>
  </si>
  <si>
    <t xml:space="preserve">5914653</t>
  </si>
  <si>
    <t xml:space="preserve">Carga, manobra e descarga de blocos de rocha em caminhão basculante de 8 m³ - carga com carregadeira de 1,72 m³ (exclusa) e descarga livre</t>
  </si>
  <si>
    <t xml:space="preserve">5915405</t>
  </si>
  <si>
    <t xml:space="preserve">Carga, manobra e descarga de blocos de rocha em caminhão basculante de 8 m³ - carga com carregadeira de 1,72 m³ e descarga livre</t>
  </si>
  <si>
    <t xml:space="preserve">5914657</t>
  </si>
  <si>
    <t xml:space="preserve">Carga, manobra e descarga de blocos de rocha em caminhão basculante de 8 m³ - carga com retroescavadeira de 0,29 m³ e descarga livre</t>
  </si>
  <si>
    <t xml:space="preserve">5914363</t>
  </si>
  <si>
    <t xml:space="preserve">Carga, manobra e descarga de cimento ou cal hidratada a granel em caminhão silo de 30 m³</t>
  </si>
  <si>
    <t xml:space="preserve">5914646</t>
  </si>
  <si>
    <t xml:space="preserve">Carga, manobra e descarga de concreto asfáltico com borracha em caminhão basculante de 10 m³ - carga em usina de asfalto 100/140 t/h e descarga em vibroacabadora</t>
  </si>
  <si>
    <t xml:space="preserve">5919535</t>
  </si>
  <si>
    <t xml:space="preserve">Carga, manobra e descarga de concreto com caminhão betoneira - carga em central de concreto de 30 m³/h e descarga em extrusora de barreira de concreto</t>
  </si>
  <si>
    <t xml:space="preserve">5919533</t>
  </si>
  <si>
    <t xml:space="preserve">Carga, manobra e descarga de concreto com caminhão betoneira - carga em central de concreto de 30 m³/h e descarga em extrusora de meio-fio</t>
  </si>
  <si>
    <t xml:space="preserve">5919534</t>
  </si>
  <si>
    <t xml:space="preserve">Carga, manobra e descarga de concreto com caminhão betoneira - carga em central de concreto de 30 m³/h e descarga em extrusora de sarjeta</t>
  </si>
  <si>
    <t xml:space="preserve">5909007</t>
  </si>
  <si>
    <t xml:space="preserve">Carga, manobra e descarga de concreto com caminhão betoneira - carga em central de concreto de 30 m³/h e descarga livre</t>
  </si>
  <si>
    <t xml:space="preserve">5919538</t>
  </si>
  <si>
    <t xml:space="preserve">Carga, manobra e descarga de concreto com caminhão betoneira - carga em central de concreto de 40 m³/h e descarga livre</t>
  </si>
  <si>
    <t xml:space="preserve">5919540</t>
  </si>
  <si>
    <t xml:space="preserve">Carga, manobra e descarga de concreto de cimento em caminhão basculante de 7 m³ - carga em central de concreto de 150 m³/h e descarga em vibroacabadora</t>
  </si>
  <si>
    <t xml:space="preserve">5914705</t>
  </si>
  <si>
    <t xml:space="preserve">Carga, manobra e descarga de dormentes de concreto de bitola larga com locomotiva diesel-elétrica e vagão plataforma com capacidade de 98 t - carga e descarga com carregadeira - bitola larga</t>
  </si>
  <si>
    <t xml:space="preserve">5914706</t>
  </si>
  <si>
    <t xml:space="preserve">Carga, manobra e descarga de dormentes de concreto de bitola métrica com locomotiva diesel-elétrica e vagão plataforma com capacidade de 82 t - carga e descarga com carregadeira - bitola métrica</t>
  </si>
  <si>
    <t xml:space="preserve">5914707</t>
  </si>
  <si>
    <t xml:space="preserve">Carga, manobra e descarga de dormentes de concreto de bitola mista com locomotiva diesel-elétrica e vagão plataforma com capacidade de 98 t - carga e descarga com carregadeira - bitola larga</t>
  </si>
  <si>
    <t xml:space="preserve">5914677</t>
  </si>
  <si>
    <t xml:space="preserve">Carga, manobra e descarga de dormentes de madeira com locomotiva diesel-elétrica em vagão plataforma com capacidade de 82 t - carga e descarga com carregadeira - bitola métrica</t>
  </si>
  <si>
    <t xml:space="preserve">5914676</t>
  </si>
  <si>
    <t xml:space="preserve">Carga, manobra e descarga de dormentes de madeira com locomotiva diesel-elétrica em vagão plataforma com capacidade de 98 t - carga e descarga com carregadeira - bitola larga</t>
  </si>
  <si>
    <t xml:space="preserve">5915016</t>
  </si>
  <si>
    <t xml:space="preserve">Carga, manobra e descarga de dormentes de madeira de bitola larga ou mista em cavalo mecânico com semirreboque com capacidade de 30 t - carga e descarga com carregadeira</t>
  </si>
  <si>
    <t xml:space="preserve">5915017</t>
  </si>
  <si>
    <t xml:space="preserve">Carga, manobra e descarga de dormentes de madeira de bitola métrica em cavalo mecânico com semirreboque com capacidade de 30 t - carga e descarga com carregadeira</t>
  </si>
  <si>
    <t xml:space="preserve">5914678</t>
  </si>
  <si>
    <t xml:space="preserve">Carga, manobra e descarga de jogo de dormentes de concreto para AMV de bitola larga ou mista, qualquer abertura, com locomotiva diesel-elétrica em vagão plataforma com capacidade de 98 t - carga e descarga com carregadeira - bitola larga</t>
  </si>
  <si>
    <t xml:space="preserve">5914679</t>
  </si>
  <si>
    <t xml:space="preserve">Carga, manobra e descarga de jogo de dormentes de concreto para AMV de bitola métrica, qualquer abertura, com locomotiva diesel-elétrica em vagão plataforma com capacidade de 82 t - carga e descarga com carregadeira - bitola métrica</t>
  </si>
  <si>
    <t xml:space="preserve">5914681</t>
  </si>
  <si>
    <t xml:space="preserve">Carga, manobra e descarga de jogo de dormentes de madeira para AMV bitola métrica, qualquer abertura, com locomotiva diesel-elétrica em vagão plataforma com capacidade de 82 t - carga e descarga com carregadeira - bitola métrica</t>
  </si>
  <si>
    <t xml:space="preserve">5914680</t>
  </si>
  <si>
    <t xml:space="preserve">Carga, manobra e descarga de jogo de dormentes de madeira para AMV de bitola larga ou mista, qualquer abertura, com locomotiva diesel-elétrica em vagão plataforma com capacidade de 98 t - carga e descarga com carregadeira - bitola larga</t>
  </si>
  <si>
    <t xml:space="preserve">5915015</t>
  </si>
  <si>
    <t xml:space="preserve">Carga, manobra e descarga de materiais diversos em caminhão carroceria com capacidade de 11 t e com guindauto de 45 t.m</t>
  </si>
  <si>
    <t xml:space="preserve">5915373</t>
  </si>
  <si>
    <t xml:space="preserve">Carga, manobra e descarga de materiais diversos em caminhão carroceria com capacidade de 7 t e com guindauto de 20 t.m</t>
  </si>
  <si>
    <t xml:space="preserve">5914333</t>
  </si>
  <si>
    <t xml:space="preserve">Carga, manobra e descarga de materiais diversos em caminhão carroceria de 15 t - carga e descarga com caminhão guindauto de 20 t.m</t>
  </si>
  <si>
    <t xml:space="preserve">5914655</t>
  </si>
  <si>
    <t xml:space="preserve">Carga, manobra e descarga de materiais diversos em caminhão carroceria de 15 t - carga e descarga manuais</t>
  </si>
  <si>
    <t xml:space="preserve">5915474</t>
  </si>
  <si>
    <t xml:space="preserve">Carga, manobra e descarga de materiais diversos em caminhão carroceria de 5 t - carga e descarga manuais</t>
  </si>
  <si>
    <t xml:space="preserve">5914654</t>
  </si>
  <si>
    <t xml:space="preserve">Carga, manobra e descarga de materiais diversos em caminhão carroceria de 9 t - carga e descarga manuais</t>
  </si>
  <si>
    <t xml:space="preserve">5914686</t>
  </si>
  <si>
    <t xml:space="preserve">Carga, manobra e descarga de materiais metálicos e acessórios diversos com locomotiva diesel-elétrica em vagão fechado com capacidade de 64 t - carga e descarga com carregadeira - bitola métrica</t>
  </si>
  <si>
    <t xml:space="preserve">5914685</t>
  </si>
  <si>
    <t xml:space="preserve">Carga, manobra e descarga de materiais metálicos e acessórios diversos com locomotiva diesel-elétrica em vagão fechado com capacidade de 99 t - carga e descarga com carregadeira - bitola larga</t>
  </si>
  <si>
    <t xml:space="preserve">5914682</t>
  </si>
  <si>
    <t xml:space="preserve">Carga, manobra e descarga de materiais metálicos para AMV de bitola larga, qualquer abertura, com locomotiva diesel-elétrica em vagão plataforma com capacidade de 98 t - carga e descarga com carregadeira - bitola larga</t>
  </si>
  <si>
    <t xml:space="preserve">5915019</t>
  </si>
  <si>
    <t xml:space="preserve">Carga, manobra e descarga de materiais metálicos para AMV de bitola larga, qualquer abertura, em cavalo mecânico com semirreboque com capacidade de 30 t - carga e descarga com carregadeira</t>
  </si>
  <si>
    <t xml:space="preserve">5914683</t>
  </si>
  <si>
    <t xml:space="preserve">Carga, manobra e descarga de materiais metálicos para AMV de bitola métrica, qualquer abertura, com locomotiva diesel-elétrica em vagão plataforma com capacidade de 82 t - carga e descarga com carregadeira - bitola métrica</t>
  </si>
  <si>
    <t xml:space="preserve">5915020</t>
  </si>
  <si>
    <t xml:space="preserve">Carga, manobra e descarga de materiais metálicos para AMV de bitola métrica, qualquer abertura, em cavalo mecânico com semirreboque com capacidade de 30 t - carga e descarga com carregadeira</t>
  </si>
  <si>
    <t xml:space="preserve">5914684</t>
  </si>
  <si>
    <t xml:space="preserve">Carga, manobra e descarga de materiais metálicos para AMV de bitola mista, qualquer abertura, com locomotiva diesel-elétrica e vagão plataforma com capacidade de 98 t - carga e descarga com carregadeira</t>
  </si>
  <si>
    <t xml:space="preserve">5915021</t>
  </si>
  <si>
    <t xml:space="preserve">Carga, manobra e descarga de materiais metálicos para AMV de bitola mista, qualquer abertura, em cavalo mecânico com semirreboque com capacidade de 30 t - carga e descarga com carregadeira</t>
  </si>
  <si>
    <t xml:space="preserve">5914675</t>
  </si>
  <si>
    <t xml:space="preserve">Carga, manobra e descarga de material demolido em caminhão basculante de 6 m³ - carga com carregadeira de 1,72 m³ e descarga livre</t>
  </si>
  <si>
    <t xml:space="preserve">5915433</t>
  </si>
  <si>
    <t xml:space="preserve">Carga, manobra e descarga de material demolido em caminhão basculante de 6 m³ - carga manual e descarga livre</t>
  </si>
  <si>
    <t xml:space="preserve">5914304</t>
  </si>
  <si>
    <t xml:space="preserve">Carga, manobra e descarga de material fresado em caminhão basculante de 10 m³ - fresagem contínua em espessura de 3 cm - carga com fresadora e descarga livre</t>
  </si>
  <si>
    <t xml:space="preserve">5914305</t>
  </si>
  <si>
    <t xml:space="preserve">Carga, manobra e descarga de material fresado em caminhão basculante de 10 m³ - fresagem contínua em espessura de 4 cm - carga com fresadora e descarga livre</t>
  </si>
  <si>
    <t xml:space="preserve">5915440</t>
  </si>
  <si>
    <t xml:space="preserve">Carga, manobra e descarga de material fresado em caminhão basculante de 10 m³ - fresagem contínua em espessura de 5 cm - carga com fresadora e descarga livre</t>
  </si>
  <si>
    <t xml:space="preserve">5914306</t>
  </si>
  <si>
    <t xml:space="preserve">Carga, manobra e descarga de material fresado em caminhão basculante de 10 m³ - fresagem contínua em espessura de 6 cm - carga com fresadora e descarga livre</t>
  </si>
  <si>
    <t xml:space="preserve">5914307</t>
  </si>
  <si>
    <t xml:space="preserve">Carga, manobra e descarga de material fresado em caminhão basculante de 10 m³ - fresagem contínua em espessura de 7 cm - carga com fresadora e descarga livre</t>
  </si>
  <si>
    <t xml:space="preserve">5914308</t>
  </si>
  <si>
    <t xml:space="preserve">Carga, manobra e descarga de material fresado em caminhão basculante de 10 m³ - fresagem contínua em espessura de 8 cm - carga com fresadora e descarga livre</t>
  </si>
  <si>
    <t xml:space="preserve">5914309</t>
  </si>
  <si>
    <t xml:space="preserve">Carga, manobra e descarga de material fresado em caminhão basculante de 10 m³ - fresagem descontínua em espessura de 3 cm - carga com fresadora e descarga livre</t>
  </si>
  <si>
    <t xml:space="preserve">5914310</t>
  </si>
  <si>
    <t xml:space="preserve">Carga, manobra e descarga de material fresado em caminhão basculante de 10 m³ - fresagem descontínua em espessura de 4 cm - carga com fresadora e descarga livre</t>
  </si>
  <si>
    <t xml:space="preserve">5914352</t>
  </si>
  <si>
    <t xml:space="preserve">Carga, manobra e descarga de material fresado em caminhão basculante de 10 m³ - fresagem descontínua em espessura de 5 cm - carga com fresadora e descarga livre</t>
  </si>
  <si>
    <t xml:space="preserve">5914311</t>
  </si>
  <si>
    <t xml:space="preserve">Carga, manobra e descarga de material fresado em caminhão basculante de 10 m³ - fresagem descontínua em espessura de 6 cm - carga com fresadora e descarga livre</t>
  </si>
  <si>
    <t xml:space="preserve">5914312</t>
  </si>
  <si>
    <t xml:space="preserve">Carga, manobra e descarga de material fresado em caminhão basculante de 10 m³ - fresagem descontínua em espessura de 7 cm - carga com fresadora e descarga livre</t>
  </si>
  <si>
    <t xml:space="preserve">5914313</t>
  </si>
  <si>
    <t xml:space="preserve">Carga, manobra e descarga de material fresado em caminhão basculante de 10 m³ - fresagem descontínua em espessura de 8 cm - carga com fresadora e descarga livre</t>
  </si>
  <si>
    <t xml:space="preserve">5914339</t>
  </si>
  <si>
    <t xml:space="preserve">Carga, manobra e descarga de material fresado em caminhão basculante de 6 m³ - fresagem descontínua em espessura de 5 cm - carga com fresadora e descarga livre</t>
  </si>
  <si>
    <t xml:space="preserve">5914650</t>
  </si>
  <si>
    <t xml:space="preserve">Carga, manobra e descarga de mistura betuminosa a frio em caminhão basculante de 10 m³ - carga em usina de 60 t/h (PMF) e descarga em vibroacabadora</t>
  </si>
  <si>
    <t xml:space="preserve">5914358</t>
  </si>
  <si>
    <t xml:space="preserve">Carga, manobra e descarga de mistura betuminosa a frio em caminhão basculante de 6 m³ - carga em usina de 60 t/h (PMF) e descarga em vibroacabadora</t>
  </si>
  <si>
    <t xml:space="preserve">5915421</t>
  </si>
  <si>
    <t xml:space="preserve">Carga, manobra e descarga de mistura betuminosa a frio em caminhão basculante de 6 m³ - carga em usina de 60 t/h (PMF) e descarga manual</t>
  </si>
  <si>
    <t xml:space="preserve">5914649</t>
  </si>
  <si>
    <t xml:space="preserve">Carga, manobra e descarga de mistura betuminosa a quente em caminhão basculante de 10 m³ - carga em usina de asfalto 100/140 t/h e descarga em vibroacabadora</t>
  </si>
  <si>
    <t xml:space="preserve">5914643</t>
  </si>
  <si>
    <t xml:space="preserve">Carga, manobra e descarga de mistura betuminosa a quente em caminhão basculante de 6 m³ - carga em usina de asfalto 100/140 t/h e descarga em vibroacabadora</t>
  </si>
  <si>
    <t xml:space="preserve">5914328</t>
  </si>
  <si>
    <t xml:space="preserve">Carga, manobra e descarga de mistura betuminosa a quente em caminhão basculante de 6 m³ - carga em usina de asfalto 100/140 t/h e descarga manual</t>
  </si>
  <si>
    <t xml:space="preserve">5914610</t>
  </si>
  <si>
    <t xml:space="preserve">Carga, manobra e descarga de mistura betuminosa a quente em caminhão com caçamba térmica de 6 m³ - carga em usina de asfalto de 100/140 t/h e descarga manual</t>
  </si>
  <si>
    <t xml:space="preserve">5915408</t>
  </si>
  <si>
    <t xml:space="preserve">Carga, manobra e descarga de mistura reciclada com espuma de asfalto em caminhão basculante de 10 m³ - carga em usina de reciclagem a frio e descarga em vibroacabadora</t>
  </si>
  <si>
    <t xml:space="preserve">5915306</t>
  </si>
  <si>
    <t xml:space="preserve">Carga, manobra e descarga de tetrápodes em cavalo mecânico com semirreboque com capacidade de 30 t - carga e descarga com guindaste</t>
  </si>
  <si>
    <t xml:space="preserve">5914708</t>
  </si>
  <si>
    <t xml:space="preserve">Carga, manobra e descarga de TLS de TR45 de 120 m com locomotiva diesel-elétrica em vagão plataforma com capacidade de 82 t - carga e descarga com manipulador de TLS - bitola métrica</t>
  </si>
  <si>
    <t xml:space="preserve">5914687</t>
  </si>
  <si>
    <t xml:space="preserve">Carga, manobra e descarga de TLS de TR45 de 120 m com locomotiva diesel-elétrica em vagão plataforma com capacidade de 98 t - carga e descarga com manipulador de TLS - bitola larga</t>
  </si>
  <si>
    <t xml:space="preserve">5914709</t>
  </si>
  <si>
    <t xml:space="preserve">Carga, manobra e descarga de TLS de TR45 de 240 m com locomotiva diesel-elétrica em vagão plataforma com capacidade de 82 t - carga e descarga com manipulador de TLS - bitola métrica</t>
  </si>
  <si>
    <t xml:space="preserve">5914688</t>
  </si>
  <si>
    <t xml:space="preserve">Carga, manobra e descarga de TLS de TR45 de 240 m com locomotiva diesel-elétrica em vagão plataforma com capacidade de 98 t - carga e descarga com manipulador de TLS - bitola larga</t>
  </si>
  <si>
    <t xml:space="preserve">5914695</t>
  </si>
  <si>
    <t xml:space="preserve">Carga, manobra e descarga de TLS de TR57 de 120 m com locomotiva diesel-elétrica em vagão plataforma com capacidade de 82 t - carga e descarga com manipulador de TLS - bitola métrica</t>
  </si>
  <si>
    <t xml:space="preserve">5914689</t>
  </si>
  <si>
    <t xml:space="preserve">Carga, manobra e descarga de TLS de TR57 de 120 m com locomotiva diesel-elétrica em vagão plataforma com capacidade de 98 t - carga e descarga com manipulador de TLS - bitola larga</t>
  </si>
  <si>
    <t xml:space="preserve">5914696</t>
  </si>
  <si>
    <t xml:space="preserve">Carga, manobra e descarga de TLS de TR57 de 240 m com locomotiva diesel-elétrica em vagão plataforma com capacidade de 82 t - carga e descarga com manipulador de TLS - bitola métrica</t>
  </si>
  <si>
    <t xml:space="preserve">5914690</t>
  </si>
  <si>
    <t xml:space="preserve">Carga, manobra e descarga de TLS de TR57 de 240 m com locomotiva diesel-elétrica em vagão plataforma com capacidade de 98 t - carga e descarga com manipulador de TLS - bitola larga</t>
  </si>
  <si>
    <t xml:space="preserve">5914697</t>
  </si>
  <si>
    <t xml:space="preserve">Carga, manobra e descarga de TLS de TR68 de 120 m com locomotiva diesel-elétrica em vagão plataforma com capacidade de 82 t - carga e descarga com manipulador de TLS - bitola métrica</t>
  </si>
  <si>
    <t xml:space="preserve">5914691</t>
  </si>
  <si>
    <t xml:space="preserve">Carga, manobra e descarga de TLS de TR68 de 120 m com locomotiva diesel-elétrica em vagão plataforma com capacidade de 98 t - carga e descarga com manipulador de TLS - bitola larga</t>
  </si>
  <si>
    <t xml:space="preserve">5914698</t>
  </si>
  <si>
    <t xml:space="preserve">Carga, manobra e descarga de TLS de TR68 de 240 m com locomotiva diesel-elétrica em vagão plataforma com capacidade de 82 t - carga e descarga com manipulador de TLS - bitola métrica</t>
  </si>
  <si>
    <t xml:space="preserve">5914692</t>
  </si>
  <si>
    <t xml:space="preserve">Carga, manobra e descarga de TLS de TR68 de 240 m com locomotiva diesel-elétrica em vagão plataforma com capacidade de 98 t - carga e descarga com manipulador de TLS - bitola larga</t>
  </si>
  <si>
    <t xml:space="preserve">5914699</t>
  </si>
  <si>
    <t xml:space="preserve">Carga, manobra e descarga de TLS de UIC60 de 120 m com locomotiva diesel-elétrica em vagão plataforma com capacidade de 82 t - carga e descarga com manipulador de TLS - bitola métrica</t>
  </si>
  <si>
    <t xml:space="preserve">5914693</t>
  </si>
  <si>
    <t xml:space="preserve">Carga, manobra e descarga de TLS de UIC60 de 120 m com locomotiva diesel-elétrica em vagão plataforma com capacidade de 98 t - carga e descarga com manipulador de TLS - bitola larga</t>
  </si>
  <si>
    <t xml:space="preserve">5914700</t>
  </si>
  <si>
    <t xml:space="preserve">Carga, manobra e descarga de TLS de UIC60 de 240 m com locomotiva diesel-elétrica em vagão plataforma com capacidade de 82 t - carga e descarga com manipulador de TLS - bitola métrica</t>
  </si>
  <si>
    <t xml:space="preserve">5914694</t>
  </si>
  <si>
    <t xml:space="preserve">Carga, manobra e descarga de TLS de UIC60 de 240 m com locomotiva diesel-elétrica em vagão plataforma com capacidade de 98 t - carga e descarga com manipulador de TLS - bitola larga</t>
  </si>
  <si>
    <t xml:space="preserve">5915441</t>
  </si>
  <si>
    <t xml:space="preserve">Carga, manobra e descarga de trituração de galhos e troncos em caminhão basculante de 6 m³ - carga com trituradora e descarga livre</t>
  </si>
  <si>
    <t xml:space="preserve">5901639</t>
  </si>
  <si>
    <t xml:space="preserve">Transporte com caminhão basculante com caçamba estanque com capacidade de 14 m³ - rodovia em leito natural</t>
  </si>
  <si>
    <t xml:space="preserve">tkm</t>
  </si>
  <si>
    <t xml:space="preserve">5901638</t>
  </si>
  <si>
    <t xml:space="preserve">Transporte com caminhão basculante com caçamba estanque com capacidade de 14 m³ - rodovia em revestimento primário</t>
  </si>
  <si>
    <t xml:space="preserve">5901640</t>
  </si>
  <si>
    <t xml:space="preserve">Transporte com caminhão basculante com caçamba estanque com capacidade de 14 m³ - rodovia pavimentada</t>
  </si>
  <si>
    <t xml:space="preserve">5914359</t>
  </si>
  <si>
    <t xml:space="preserve">Transporte com caminhão basculante de 10 m³ - rodovia em leito natural</t>
  </si>
  <si>
    <t xml:space="preserve">5914374</t>
  </si>
  <si>
    <t xml:space="preserve">Transporte com caminhão basculante de 10 m³ - rodovia em revestimento primário</t>
  </si>
  <si>
    <t xml:space="preserve">5914389</t>
  </si>
  <si>
    <t xml:space="preserve">Transporte com caminhão basculante de 10 m³ - rodovia pavimentada</t>
  </si>
  <si>
    <t xml:space="preserve">5915319</t>
  </si>
  <si>
    <t xml:space="preserve">Transporte com caminhão basculante de 14 m³ - rodovia em leito natural</t>
  </si>
  <si>
    <t xml:space="preserve">5915320</t>
  </si>
  <si>
    <t xml:space="preserve">Transporte com caminhão basculante de 14 m³ - rodovia em revestimento primário</t>
  </si>
  <si>
    <t xml:space="preserve">5915321</t>
  </si>
  <si>
    <t xml:space="preserve">Transporte com caminhão basculante de 14 m³ - rodovia pavimentada</t>
  </si>
  <si>
    <t xml:space="preserve">5914314</t>
  </si>
  <si>
    <t xml:space="preserve">Transporte com caminhão basculante de 6 m³ - rodovia em leito natural</t>
  </si>
  <si>
    <t xml:space="preserve">5914329</t>
  </si>
  <si>
    <t xml:space="preserve">Transporte com caminhão basculante de 6 m³ - rodovia em revestimento primário</t>
  </si>
  <si>
    <t xml:space="preserve">5914344</t>
  </si>
  <si>
    <t xml:space="preserve">Transporte com caminhão basculante de 6 m³ - rodovia pavimentada</t>
  </si>
  <si>
    <t xml:space="preserve">5914539</t>
  </si>
  <si>
    <t xml:space="preserve">Transporte com caminhão betoneira - rodovia em leito natural</t>
  </si>
  <si>
    <t xml:space="preserve">5914554</t>
  </si>
  <si>
    <t xml:space="preserve">Transporte com caminhão betoneira - rodovia em revestimento primário</t>
  </si>
  <si>
    <t xml:space="preserve">5914569</t>
  </si>
  <si>
    <t xml:space="preserve">Transporte com caminhão betoneira - rodovia pavimentada</t>
  </si>
  <si>
    <t xml:space="preserve">5915012</t>
  </si>
  <si>
    <t xml:space="preserve">Transporte com caminhão carroceria com capacidade de 11 t e com guindauto de 45 t.m - rodovia em leito natural</t>
  </si>
  <si>
    <t xml:space="preserve">5915013</t>
  </si>
  <si>
    <t xml:space="preserve">Transporte com caminhão carroceria com capacidade de 11 t e com guindauto de 45 t.m - rodovia em revestimento primário</t>
  </si>
  <si>
    <t xml:space="preserve">5915014</t>
  </si>
  <si>
    <t xml:space="preserve">Transporte com caminhão carroceria com capacidade de 11 t e com guindauto de 45 t.m - rodovia pavimentada</t>
  </si>
  <si>
    <t xml:space="preserve">5914584</t>
  </si>
  <si>
    <t xml:space="preserve">Transporte com caminhão carroceria com capacidade de 7 t e com guindauto de 20 t.m - rodovia em leito natural</t>
  </si>
  <si>
    <t xml:space="preserve">5914599</t>
  </si>
  <si>
    <t xml:space="preserve">Transporte com caminhão carroceria com capacidade de 7 t e com guindauto de 20 t.m - rodovia em revestimento primário</t>
  </si>
  <si>
    <t xml:space="preserve">5914614</t>
  </si>
  <si>
    <t xml:space="preserve">Transporte com caminhão carroceria com capacidade de 7 t e com guindauto de 20 t.m - rodovia pavimentada</t>
  </si>
  <si>
    <t xml:space="preserve">5914581</t>
  </si>
  <si>
    <t xml:space="preserve">Transporte com caminhão carroceria com capacidade de 9 t e com guindauto de 10 t.m - rodovia em leito natural</t>
  </si>
  <si>
    <t xml:space="preserve">5914582</t>
  </si>
  <si>
    <t xml:space="preserve">Transporte com caminhão carroceria com capacidade de 9 t e com guindauto de 10 t.m - rodovia em revestimento primário</t>
  </si>
  <si>
    <t xml:space="preserve">5914583</t>
  </si>
  <si>
    <t xml:space="preserve">Transporte com caminhão carroceria com capacidade de 9 t e com guindauto de 10 t.m - rodovia pavimentada</t>
  </si>
  <si>
    <t xml:space="preserve">5914449</t>
  </si>
  <si>
    <t xml:space="preserve">Transporte com caminhão carroceria de 15 t - rodovia em leito natural</t>
  </si>
  <si>
    <t xml:space="preserve">5914464</t>
  </si>
  <si>
    <t xml:space="preserve">Transporte com caminhão carroceria de 15 t - rodovia em revestimento primário</t>
  </si>
  <si>
    <t xml:space="preserve">5914479</t>
  </si>
  <si>
    <t xml:space="preserve">Transporte com caminhão carroceria de 15 t - rodovia pavimentada</t>
  </si>
  <si>
    <t xml:space="preserve">5915322</t>
  </si>
  <si>
    <t xml:space="preserve">Transporte com caminhão carroceria de 5 t - rodovia em leito natural</t>
  </si>
  <si>
    <t xml:space="preserve">5915323</t>
  </si>
  <si>
    <t xml:space="preserve">Transporte com caminhão carroceria de 5 t - rodovia em revestimento primário</t>
  </si>
  <si>
    <t xml:space="preserve">5915324</t>
  </si>
  <si>
    <t xml:space="preserve">Transporte com caminhão carroceria de 5 t - rodovia pavimentada</t>
  </si>
  <si>
    <t xml:space="preserve">5914404</t>
  </si>
  <si>
    <t xml:space="preserve">Transporte com caminhão carroceria de 9 t - rodovia em leito natural</t>
  </si>
  <si>
    <t xml:space="preserve">5914419</t>
  </si>
  <si>
    <t xml:space="preserve">Transporte com caminhão carroceria de 9 t - rodovia em revestimento primário</t>
  </si>
  <si>
    <t xml:space="preserve">5914434</t>
  </si>
  <si>
    <t xml:space="preserve">Transporte com caminhão carroceria de 9 t - rodovia pavimentada</t>
  </si>
  <si>
    <t xml:space="preserve">5914635</t>
  </si>
  <si>
    <t xml:space="preserve">Transporte com cavalo mecânico com semirreboque com capacidade de 22 t - rodovia em leito natural</t>
  </si>
  <si>
    <t xml:space="preserve">5914636</t>
  </si>
  <si>
    <t xml:space="preserve">Transporte com cavalo mecânico com semirreboque com capacidade de 22 t - rodovia em revestimento primário</t>
  </si>
  <si>
    <t xml:space="preserve">5914637</t>
  </si>
  <si>
    <t xml:space="preserve">Transporte com cavalo mecânico com semirreboque com capacidade de 22 t - rodovia pavimentada</t>
  </si>
  <si>
    <t xml:space="preserve">5914638</t>
  </si>
  <si>
    <t xml:space="preserve">Transporte com cavalo mecânico com semirreboque com capacidade de 30 t - rodovia em leito natural</t>
  </si>
  <si>
    <t xml:space="preserve">5914639</t>
  </si>
  <si>
    <t xml:space="preserve">Transporte com cavalo mecânico com semirreboque com capacidade de 30 t - rodovia em revestimento primário</t>
  </si>
  <si>
    <t xml:space="preserve">5914640</t>
  </si>
  <si>
    <t xml:space="preserve">Transporte com cavalo mecânico com semirreboque com capacidade de 30 t - rodovia pavimentada</t>
  </si>
  <si>
    <t xml:space="preserve">5915466</t>
  </si>
  <si>
    <t xml:space="preserve">Transporte de água com caminhão tanque de 10.000 l - rodovia em leito natural</t>
  </si>
  <si>
    <t xml:space="preserve">5915467</t>
  </si>
  <si>
    <t xml:space="preserve">Transporte de água com caminhão tanque de 10.000 l - rodovia em revestimento primário</t>
  </si>
  <si>
    <t xml:space="preserve">5915468</t>
  </si>
  <si>
    <t xml:space="preserve">Transporte de água com caminhão tanque de 10.000 l - rodovia pavimentada</t>
  </si>
  <si>
    <t xml:space="preserve">5914617</t>
  </si>
  <si>
    <t xml:space="preserve">Transporte de água com caminhão tanque de 13.000 l - rodovia em leito natural</t>
  </si>
  <si>
    <t xml:space="preserve">5914618</t>
  </si>
  <si>
    <t xml:space="preserve">Transporte de água com caminhão tanque de 13.000 l - rodovia em revestimento primário</t>
  </si>
  <si>
    <t xml:space="preserve">5914619</t>
  </si>
  <si>
    <t xml:space="preserve">Transporte de água com caminhão tanque de 13.000 l - rodovia pavimentada</t>
  </si>
  <si>
    <t xml:space="preserve">5915451</t>
  </si>
  <si>
    <t xml:space="preserve">Transporte de água com caminhão tanque de 6.000 l - rodovia em leito natural</t>
  </si>
  <si>
    <t xml:space="preserve">5915452</t>
  </si>
  <si>
    <t xml:space="preserve">Transporte de água com caminhão tanque de 6.000 l - rodovia em revestimento primário</t>
  </si>
  <si>
    <t xml:space="preserve">5915453</t>
  </si>
  <si>
    <t xml:space="preserve">Transporte de água com caminhão tanque de 6.000 l - rodovia pavimentada</t>
  </si>
  <si>
    <t xml:space="preserve">5915448</t>
  </si>
  <si>
    <t xml:space="preserve">Transporte de água com caminhão tanque de 8.000 l - rodovia em leito natural</t>
  </si>
  <si>
    <t xml:space="preserve">5915449</t>
  </si>
  <si>
    <t xml:space="preserve">Transporte de água com caminhão tanque de 8.000 l - rodovia em revestimento primário</t>
  </si>
  <si>
    <t xml:space="preserve">5915450</t>
  </si>
  <si>
    <t xml:space="preserve">Transporte de água com caminhão tanque de 8.000 l - rodovia pavimentada</t>
  </si>
  <si>
    <t xml:space="preserve">5901641</t>
  </si>
  <si>
    <t xml:space="preserve">Transporte de areia fina com draga hopper - capacidade da cisterna de 1.000 m³</t>
  </si>
  <si>
    <t xml:space="preserve">m³km</t>
  </si>
  <si>
    <t xml:space="preserve">5901642</t>
  </si>
  <si>
    <t xml:space="preserve">Transporte de areia fina com draga hopper - capacidade da cisterna de 10.000 m³</t>
  </si>
  <si>
    <t xml:space="preserve">5901643</t>
  </si>
  <si>
    <t xml:space="preserve">Transporte de areia fina com draga hopper - capacidade da cisterna de 15.000 m³</t>
  </si>
  <si>
    <t xml:space="preserve">5901644</t>
  </si>
  <si>
    <t xml:space="preserve">Transporte de areia fina com draga hopper - capacidade da cisterna de 2.000 m³</t>
  </si>
  <si>
    <t xml:space="preserve">5901645</t>
  </si>
  <si>
    <t xml:space="preserve">Transporte de areia fina com draga hopper - capacidade da cisterna de 20.000 m³</t>
  </si>
  <si>
    <t xml:space="preserve">5901646</t>
  </si>
  <si>
    <t xml:space="preserve">Transporte de areia fina com draga hopper - capacidade da cisterna de 3.000 m³</t>
  </si>
  <si>
    <t xml:space="preserve">5901647</t>
  </si>
  <si>
    <t xml:space="preserve">Transporte de areia fina com draga hopper - capacidade da cisterna de 4.000 m³</t>
  </si>
  <si>
    <t xml:space="preserve">5901648</t>
  </si>
  <si>
    <t xml:space="preserve">Transporte de areia fina com draga hopper - capacidade da cisterna de 5.000 m³</t>
  </si>
  <si>
    <t xml:space="preserve">5901649</t>
  </si>
  <si>
    <t xml:space="preserve">Transporte de areia fina com draga hopper - capacidade da cisterna de 750 m³</t>
  </si>
  <si>
    <t xml:space="preserve">5901650</t>
  </si>
  <si>
    <t xml:space="preserve">Transporte de areia grossa com draga hopper - capacidade da cisterna de 1.000 m³</t>
  </si>
  <si>
    <t xml:space="preserve">5901651</t>
  </si>
  <si>
    <t xml:space="preserve">Transporte de areia grossa com draga hopper - capacidade da cisterna de 10.000 m³</t>
  </si>
  <si>
    <t xml:space="preserve">5901652</t>
  </si>
  <si>
    <t xml:space="preserve">Transporte de areia grossa com draga hopper - capacidade da cisterna de 15.000 m³</t>
  </si>
  <si>
    <t xml:space="preserve">5901653</t>
  </si>
  <si>
    <t xml:space="preserve">Transporte de areia grossa com draga hopper - capacidade da cisterna de 2.000 m³</t>
  </si>
  <si>
    <t xml:space="preserve">5901654</t>
  </si>
  <si>
    <t xml:space="preserve">Transporte de areia grossa com draga hopper - capacidade da cisterna de 20.000 m³</t>
  </si>
  <si>
    <t xml:space="preserve">5901655</t>
  </si>
  <si>
    <t xml:space="preserve">Transporte de areia grossa com draga hopper - capacidade da cisterna de 3.000 m³</t>
  </si>
  <si>
    <t xml:space="preserve">5901656</t>
  </si>
  <si>
    <t xml:space="preserve">Transporte de areia grossa com draga hopper - capacidade da cisterna de 4.000 m³</t>
  </si>
  <si>
    <t xml:space="preserve">5901657</t>
  </si>
  <si>
    <t xml:space="preserve">Transporte de areia grossa com draga hopper - capacidade da cisterna de 5.000 m³</t>
  </si>
  <si>
    <t xml:space="preserve">5901658</t>
  </si>
  <si>
    <t xml:space="preserve">Transporte de areia grossa com draga hopper - capacidade da cisterna de 750 m³</t>
  </si>
  <si>
    <t xml:space="preserve">5901659</t>
  </si>
  <si>
    <t xml:space="preserve">Transporte de areia média com draga hopper - capacidade da cisterna de 1.000 m³</t>
  </si>
  <si>
    <t xml:space="preserve">5901660</t>
  </si>
  <si>
    <t xml:space="preserve">Transporte de areia média com draga hopper - capacidade da cisterna de 10.000 m³</t>
  </si>
  <si>
    <t xml:space="preserve">5901661</t>
  </si>
  <si>
    <t xml:space="preserve">Transporte de areia média com draga hopper - capacidade da cisterna de 15.000 m³</t>
  </si>
  <si>
    <t xml:space="preserve">5901662</t>
  </si>
  <si>
    <t xml:space="preserve">Transporte de areia média com draga hopper - capacidade da cisterna de 2.000 m³</t>
  </si>
  <si>
    <t xml:space="preserve">5901663</t>
  </si>
  <si>
    <t xml:space="preserve">Transporte de areia média com draga hopper - capacidade da cisterna de 20.000 m³</t>
  </si>
  <si>
    <t xml:space="preserve">5901664</t>
  </si>
  <si>
    <t xml:space="preserve">Transporte de areia média com draga hopper - capacidade da cisterna de 3.000 m³</t>
  </si>
  <si>
    <t xml:space="preserve">5901665</t>
  </si>
  <si>
    <t xml:space="preserve">Transporte de areia média com draga hopper - capacidade da cisterna de 4.000 m³</t>
  </si>
  <si>
    <t xml:space="preserve">5901666</t>
  </si>
  <si>
    <t xml:space="preserve">Transporte de areia média com draga hopper - capacidade da cisterna de 5.000 m³</t>
  </si>
  <si>
    <t xml:space="preserve">5901667</t>
  </si>
  <si>
    <t xml:space="preserve">Transporte de areia média com draga hopper - capacidade da cisterna de 750 m³</t>
  </si>
  <si>
    <t xml:space="preserve">5914511</t>
  </si>
  <si>
    <t xml:space="preserve">Transporte de barras de trilho de 12 m com locomotiva diesel-elétrica em vagão plataforma com capacidade de 82 t - bitola métrica</t>
  </si>
  <si>
    <t xml:space="preserve">5914510</t>
  </si>
  <si>
    <t xml:space="preserve">Transporte de barras de trilho de 12 m com locomotiva diesel-elétrica em vagão plataforma com capacidade de 98 t - bitola larga</t>
  </si>
  <si>
    <t xml:space="preserve">5906597</t>
  </si>
  <si>
    <t xml:space="preserve">Transporte de blocos artificiais de concreto com 10 a 12 t para a execução de molhe com cavalo mecânico com semirreboque com capacidade de 30 t - rodovia em leito natural</t>
  </si>
  <si>
    <t xml:space="preserve">unkm</t>
  </si>
  <si>
    <t xml:space="preserve">5906598</t>
  </si>
  <si>
    <t xml:space="preserve">Transporte de blocos artificiais de concreto com 10 a 12 t para a execução de molhe com cavalo mecânico com semirreboque com capacidade de 30 t - rodovia em revestimento primário</t>
  </si>
  <si>
    <t xml:space="preserve">5906599</t>
  </si>
  <si>
    <t xml:space="preserve">Transporte de blocos artificiais de concreto com 10 a 12 t para a execução de molhe com cavalo mecânico com semirreboque com capacidade de 30 t - rodovia pavimentada</t>
  </si>
  <si>
    <t xml:space="preserve">5906594</t>
  </si>
  <si>
    <t xml:space="preserve">Transporte de blocos artificiais de concreto com 8 a 9 t para a execução de molhe com cavalo mecânico com semirreboque com capacidade de 30 t - rodovia em leito natural</t>
  </si>
  <si>
    <t xml:space="preserve">5906595</t>
  </si>
  <si>
    <t xml:space="preserve">Transporte de blocos artificiais de concreto com 8 a 9 t para a execução de molhe com cavalo mecânico com semirreboque com capacidade de 30 t - rodovia em revestimento primário</t>
  </si>
  <si>
    <t xml:space="preserve">5906596</t>
  </si>
  <si>
    <t xml:space="preserve">Transporte de blocos artificiais de concreto com 8 a 9 t para a execução de molhe com cavalo mecânico com semirreboque com capacidade de 30 t - rodovia pavimentada</t>
  </si>
  <si>
    <t xml:space="preserve">5901668</t>
  </si>
  <si>
    <t xml:space="preserve">Transporte de cascalho com draga hopper - capacidade da cisterna de 1.000 m³</t>
  </si>
  <si>
    <t xml:space="preserve">5901669</t>
  </si>
  <si>
    <t xml:space="preserve">Transporte de cascalho com draga hopper - capacidade da cisterna de 10.000 m³</t>
  </si>
  <si>
    <t xml:space="preserve">5901670</t>
  </si>
  <si>
    <t xml:space="preserve">Transporte de cascalho com draga hopper - capacidade da cisterna de 15.000 m³</t>
  </si>
  <si>
    <t xml:space="preserve">5901671</t>
  </si>
  <si>
    <t xml:space="preserve">Transporte de cascalho com draga hopper - capacidade da cisterna de 2.000 m³</t>
  </si>
  <si>
    <t xml:space="preserve">5901672</t>
  </si>
  <si>
    <t xml:space="preserve">Transporte de cascalho com draga hopper - capacidade da cisterna de 20.000 m³</t>
  </si>
  <si>
    <t xml:space="preserve">5901673</t>
  </si>
  <si>
    <t xml:space="preserve">Transporte de cascalho com draga hopper - capacidade da cisterna de 3.000 m³</t>
  </si>
  <si>
    <t xml:space="preserve">5901674</t>
  </si>
  <si>
    <t xml:space="preserve">Transporte de cascalho com draga hopper - capacidade da cisterna de 4.000 m³</t>
  </si>
  <si>
    <t xml:space="preserve">5901675</t>
  </si>
  <si>
    <t xml:space="preserve">Transporte de cascalho com draga hopper - capacidade da cisterna de 5.000 m³</t>
  </si>
  <si>
    <t xml:space="preserve">5901676</t>
  </si>
  <si>
    <t xml:space="preserve">Transporte de cascalho com draga hopper - capacidade da cisterna de 750 m³</t>
  </si>
  <si>
    <t xml:space="preserve">5901677</t>
  </si>
  <si>
    <t xml:space="preserve">Transporte de cascalho fino com draga hopper - capacidade da cisterna de 1.000 m³</t>
  </si>
  <si>
    <t xml:space="preserve">5901678</t>
  </si>
  <si>
    <t xml:space="preserve">Transporte de cascalho fino com draga hopper - capacidade da cisterna de 10.000 m³</t>
  </si>
  <si>
    <t xml:space="preserve">5901679</t>
  </si>
  <si>
    <t xml:space="preserve">Transporte de cascalho fino com draga hopper - capacidade da cisterna de 15.000 m³</t>
  </si>
  <si>
    <t xml:space="preserve">5901680</t>
  </si>
  <si>
    <t xml:space="preserve">Transporte de cascalho fino com draga hopper - capacidade da cisterna de 2.000 m³</t>
  </si>
  <si>
    <t xml:space="preserve">5901681</t>
  </si>
  <si>
    <t xml:space="preserve">Transporte de cascalho fino com draga hopper - capacidade da cisterna de 20.000 m³</t>
  </si>
  <si>
    <t xml:space="preserve">5901682</t>
  </si>
  <si>
    <t xml:space="preserve">Transporte de cascalho fino com draga hopper - capacidade da cisterna de 3.000 m³</t>
  </si>
  <si>
    <t xml:space="preserve">5901683</t>
  </si>
  <si>
    <t xml:space="preserve">Transporte de cascalho fino com draga hopper - capacidade da cisterna de 4.000 m³</t>
  </si>
  <si>
    <t xml:space="preserve">5901684</t>
  </si>
  <si>
    <t xml:space="preserve">Transporte de cascalho fino com draga hopper - capacidade da cisterna de 5.000 m³</t>
  </si>
  <si>
    <t xml:space="preserve">5901685</t>
  </si>
  <si>
    <t xml:space="preserve">Transporte de cascalho fino com draga hopper - capacidade da cisterna de 750 m³</t>
  </si>
  <si>
    <t xml:space="preserve">5914360</t>
  </si>
  <si>
    <t xml:space="preserve">Transporte de cimento com caminhão distribuidor de 17 m³ - rodovia em leito natural</t>
  </si>
  <si>
    <t xml:space="preserve">5914361</t>
  </si>
  <si>
    <t xml:space="preserve">Transporte de cimento com caminhão distribuidor de 17 m³ - rodovia em revestimento primário</t>
  </si>
  <si>
    <t xml:space="preserve">5914362</t>
  </si>
  <si>
    <t xml:space="preserve">Transporte de cimento com caminhão distribuidor de 17 m³ - rodovia pavimentada</t>
  </si>
  <si>
    <t xml:space="preserve">5914364</t>
  </si>
  <si>
    <t xml:space="preserve">Transporte de cimento ou cal hidratada a granel com caminhão silo de 30 m³ - rodovia em leito natural</t>
  </si>
  <si>
    <t xml:space="preserve">5914365</t>
  </si>
  <si>
    <t xml:space="preserve">Transporte de cimento ou cal hidratada a granel com caminhão silo de 30 m³ - rodovia em revestimento primário</t>
  </si>
  <si>
    <t xml:space="preserve">5914366</t>
  </si>
  <si>
    <t xml:space="preserve">Transporte de cimento ou cal hidratada a granel com caminhão silo de 30 m³ - rodovia pavimentada</t>
  </si>
  <si>
    <t xml:space="preserve">5914315</t>
  </si>
  <si>
    <t xml:space="preserve">Transporte de concreto com caminhão basculante de 7 m³ - rodovia em leito natural</t>
  </si>
  <si>
    <t xml:space="preserve">5914330</t>
  </si>
  <si>
    <t xml:space="preserve">Transporte de concreto com caminhão basculante de 7 m³ - rodovia em revestimento primário</t>
  </si>
  <si>
    <t xml:space="preserve">5914345</t>
  </si>
  <si>
    <t xml:space="preserve">Transporte de concreto com caminhão basculante de 7 m³ - rodovia pavimentada</t>
  </si>
  <si>
    <t xml:space="preserve">5914367</t>
  </si>
  <si>
    <t xml:space="preserve">Transporte de detritos com caminhão de hidrojateamento de alta pressão e vácuo de 9 m³ - rodovia em leito natural</t>
  </si>
  <si>
    <t xml:space="preserve">5914368</t>
  </si>
  <si>
    <t xml:space="preserve">Transporte de detritos com caminhão de hidrojateamento de alta pressão e vácuo de 9 m³ - rodovia em revestimento primário</t>
  </si>
  <si>
    <t xml:space="preserve">5914369</t>
  </si>
  <si>
    <t xml:space="preserve">Transporte de detritos com caminhão de hidrojateamento de alta pressão e vácuo de 9 m³ - rodovia pavimentada</t>
  </si>
  <si>
    <t xml:space="preserve">5914489</t>
  </si>
  <si>
    <t xml:space="preserve">Transporte de dormentes de concreto monobloco protendido de bitola larga com locomotiva diesel-elétrica em vagão plataforma com capacidade de 98 t - bitola larga</t>
  </si>
  <si>
    <t xml:space="preserve">5914491</t>
  </si>
  <si>
    <t xml:space="preserve">Transporte de dormentes de concreto monobloco protendido de bitola métrica com locomotiva diesel-elétrica em vagão plataforma com capacidade de 82 t - bitola métrica</t>
  </si>
  <si>
    <t xml:space="preserve">5914490</t>
  </si>
  <si>
    <t xml:space="preserve">Transporte de dormentes de concreto monobloco protendido de bitola mista com locomotiva diesel-elétrica em vagão plataforma com capacidade de 98 t - bitola larga</t>
  </si>
  <si>
    <t xml:space="preserve">5914495</t>
  </si>
  <si>
    <t xml:space="preserve">Transporte de dormentes de concreto monobloco protendido para AMV de bitola larga ou mista com locomotiva diesel-elétrica em vagão plataforma com capacidade de 98 t - bitola larga</t>
  </si>
  <si>
    <t xml:space="preserve">5914494</t>
  </si>
  <si>
    <t xml:space="preserve">Transporte de dormentes de concreto monobloco protendido para AMV de bitola métrica com locomotiva diesel-elétrica em vagão plataforma com capacidade de 82 t - bitola métrica</t>
  </si>
  <si>
    <t xml:space="preserve">5914487</t>
  </si>
  <si>
    <t xml:space="preserve">Transporte de dormentes de madeira de bitola larga com locomotiva diesel-elétrica em vagão plataforma com capacidade de 98 t - bitola larga</t>
  </si>
  <si>
    <t xml:space="preserve">5914488</t>
  </si>
  <si>
    <t xml:space="preserve">Transporte de dormentes de madeira de bitola métrica com locomotiva diesel-elétrica em vagão plataforma com capacidade de 82 t - bitola métrica</t>
  </si>
  <si>
    <t xml:space="preserve">5914493</t>
  </si>
  <si>
    <t xml:space="preserve">Transporte de dormentes de madeira para AMV de bitola larga ou mista com locomotiva diesel-elétrica em vagão plataforma com capacidade de 98 t - bitola larga</t>
  </si>
  <si>
    <t xml:space="preserve">5914492</t>
  </si>
  <si>
    <t xml:space="preserve">Transporte de dormentes de madeira para AMV de bitola métrica com locomotiva diesel-elétrica em vagão plataforma com capacidade de 82 t - bitola métrica</t>
  </si>
  <si>
    <t xml:space="preserve">5914482</t>
  </si>
  <si>
    <t xml:space="preserve">Transporte de lastro de brita com locomotiva diesel-elétrica em vagão hopper aberto com capacidade de 45 m³ - bitola métrica</t>
  </si>
  <si>
    <t xml:space="preserve">5914483</t>
  </si>
  <si>
    <t xml:space="preserve">Transporte de lastro de brita com locomotiva diesel-elétrica em vagão hopper aberto com capacidade de 63 m³ - bitola larga</t>
  </si>
  <si>
    <t xml:space="preserve">5914480</t>
  </si>
  <si>
    <t xml:space="preserve">Transporte de materiais metálicos e acessórios diversos com locomotiva diesel-elétrica em vagão fechado com capacidade de 64 t - bitola métrica</t>
  </si>
  <si>
    <t xml:space="preserve">5914481</t>
  </si>
  <si>
    <t xml:space="preserve">Transporte de materiais metálicos e acessórios diversos com locomotiva diesel-elétrica em vagão fechado com capacidade de 99 t - bitola larga</t>
  </si>
  <si>
    <t xml:space="preserve">5914485</t>
  </si>
  <si>
    <t xml:space="preserve">Transporte de materiais metálicos para AMV de bitola larga com locomotiva diesel-elétrica em vagão plataforma com capacidade de 98 t - bitola larga</t>
  </si>
  <si>
    <t xml:space="preserve">5914486</t>
  </si>
  <si>
    <t xml:space="preserve">Transporte de materiais metálicos para AMV de bitola métrica com locomotiva diesel-elétrica em vagão plataforma com capacidade de 82 t - bitola métrica</t>
  </si>
  <si>
    <t xml:space="preserve">5914484</t>
  </si>
  <si>
    <t xml:space="preserve">Transporte de materiais metálicos para AMV de bitola mista com locomotiva diesel-elétrica em vagão plataforma com capacidade de 98 t - bitola larga</t>
  </si>
  <si>
    <t xml:space="preserve">5914620</t>
  </si>
  <si>
    <t xml:space="preserve">Transporte de material betuminoso com caminhão tanque distribuidor - rodovia em leito natural</t>
  </si>
  <si>
    <t xml:space="preserve">5914621</t>
  </si>
  <si>
    <t xml:space="preserve">Transporte de material betuminoso com caminhão tanque distribuidor - rodovia em revestimento primário</t>
  </si>
  <si>
    <t xml:space="preserve">5914622</t>
  </si>
  <si>
    <t xml:space="preserve">Transporte de material betuminoso com caminhão tanque distribuidor - rodovia pavimentada</t>
  </si>
  <si>
    <t xml:space="preserve">5901695</t>
  </si>
  <si>
    <t xml:space="preserve">Transporte de material de 1ª categoria com batelão autopropelido com capacidade de 300 m³</t>
  </si>
  <si>
    <t xml:space="preserve">5901696</t>
  </si>
  <si>
    <t xml:space="preserve">Transporte de material de 1ª categoria com batelão autopropelido com capacidade de 500 m³</t>
  </si>
  <si>
    <t xml:space="preserve">5901697</t>
  </si>
  <si>
    <t xml:space="preserve">Transporte de material de 1ª categoria com batelão rebocado com capacidade de 66 m³</t>
  </si>
  <si>
    <t xml:space="preserve">5901698</t>
  </si>
  <si>
    <t xml:space="preserve">Transporte de material de 1ª categoria com batelão rebocado montado na obra com capacidade de 66 m³</t>
  </si>
  <si>
    <t xml:space="preserve">5916654</t>
  </si>
  <si>
    <t xml:space="preserve">Transporte de material de 3ª categoria com batelão autopropelido com capacidade de 300 m³</t>
  </si>
  <si>
    <t xml:space="preserve">5916637</t>
  </si>
  <si>
    <t xml:space="preserve">Transporte de material de 3ª categoria com batelão rebocado com capacidade de 66 m³</t>
  </si>
  <si>
    <t xml:space="preserve">5916618</t>
  </si>
  <si>
    <t xml:space="preserve">Transporte de material de 3ª categoria com batelão rebocado montado na obra com capacidade de 66 m³</t>
  </si>
  <si>
    <t xml:space="preserve">5914334</t>
  </si>
  <si>
    <t xml:space="preserve">Transporte de material de 3ª categoria com caminhão basculante de 12 m³ para rocha - rodovia em leito natural</t>
  </si>
  <si>
    <t xml:space="preserve">5914335</t>
  </si>
  <si>
    <t xml:space="preserve">Transporte de material de 3ª categoria com caminhão basculante de 12 m³ para rocha - rodovia em revestimento primário</t>
  </si>
  <si>
    <t xml:space="preserve">5914336</t>
  </si>
  <si>
    <t xml:space="preserve">Transporte de material de 3ª categoria com caminhão basculante de 12 m³ para rocha - rodovia pavimentada</t>
  </si>
  <si>
    <t xml:space="preserve">5914346</t>
  </si>
  <si>
    <t xml:space="preserve">Transporte de material de 3ª categoria com caminhão basculante de 8 m³ para rocha - rodovia em leito natural</t>
  </si>
  <si>
    <t xml:space="preserve">5914347</t>
  </si>
  <si>
    <t xml:space="preserve">Transporte de material de 3ª categoria com caminhão basculante de 8 m³ para rocha - rodovia em revestimento primário</t>
  </si>
  <si>
    <t xml:space="preserve">5914348</t>
  </si>
  <si>
    <t xml:space="preserve">Transporte de material de 3ª categoria com caminhão basculante de 8 m³ para rocha - rodovia pavimentada</t>
  </si>
  <si>
    <t xml:space="preserve">5914611</t>
  </si>
  <si>
    <t xml:space="preserve">Transporte de mistura betuminosa a quente com caminhão com caçamba térmica de 6 m³ - rodovia em leito natural</t>
  </si>
  <si>
    <t xml:space="preserve">5914613</t>
  </si>
  <si>
    <t xml:space="preserve">Transporte de mistura betuminosa a quente com caminhão com caçamba térmica de 6 m³ - rodovia em revestimento primário</t>
  </si>
  <si>
    <t xml:space="preserve">5914612</t>
  </si>
  <si>
    <t xml:space="preserve">Transporte de mistura betuminosa a quente com caminhão com caçamba térmica de 6 m³ - rodovia pavimentada</t>
  </si>
  <si>
    <t xml:space="preserve">5901686</t>
  </si>
  <si>
    <t xml:space="preserve">Transporte de silte com draga hopper - capacidade da cisterna de 1.000 m³</t>
  </si>
  <si>
    <t xml:space="preserve">5901687</t>
  </si>
  <si>
    <t xml:space="preserve">Transporte de silte com draga hopper - capacidade da cisterna de 10.000 m³</t>
  </si>
  <si>
    <t xml:space="preserve">5901688</t>
  </si>
  <si>
    <t xml:space="preserve">Transporte de silte com draga hopper - capacidade da cisterna de 15.000 m³</t>
  </si>
  <si>
    <t xml:space="preserve">5901689</t>
  </si>
  <si>
    <t xml:space="preserve">Transporte de silte com draga hopper - capacidade da cisterna de 2.000 m³</t>
  </si>
  <si>
    <t xml:space="preserve">5901690</t>
  </si>
  <si>
    <t xml:space="preserve">Transporte de silte com draga hopper - capacidade da cisterna de 20.000 m³</t>
  </si>
  <si>
    <t xml:space="preserve">5901691</t>
  </si>
  <si>
    <t xml:space="preserve">Transporte de silte com draga hopper - capacidade da cisterna de 3.000 m³</t>
  </si>
  <si>
    <t xml:space="preserve">5901692</t>
  </si>
  <si>
    <t xml:space="preserve">Transporte de silte com draga hopper - capacidade da cisterna de 4.000 m³</t>
  </si>
  <si>
    <t xml:space="preserve">5901693</t>
  </si>
  <si>
    <t xml:space="preserve">Transporte de silte com draga hopper - capacidade da cisterna de 5.000 m³</t>
  </si>
  <si>
    <t xml:space="preserve">5901694</t>
  </si>
  <si>
    <t xml:space="preserve">Transporte de silte com draga hopper - capacidade da cisterna de 750 m³</t>
  </si>
  <si>
    <t xml:space="preserve">5914512</t>
  </si>
  <si>
    <t xml:space="preserve">Transporte de TLS TR45 de 120 m com locomotiva diesel-elétrica em vagão plataforma com capacidade de 82 t - bitola métrica</t>
  </si>
  <si>
    <t xml:space="preserve">5914496</t>
  </si>
  <si>
    <t xml:space="preserve">Transporte de TLS TR45 de 120 m com locomotiva diesel-elétrica em vagão plataforma com capacidade de 98 t - bitola larga</t>
  </si>
  <si>
    <t xml:space="preserve">5914513</t>
  </si>
  <si>
    <t xml:space="preserve">Transporte de TLS TR45 de 240 m com locomotiva diesel-elétrica em vagão plataforma com capacidade de 82 t - bitola métrica</t>
  </si>
  <si>
    <t xml:space="preserve">5914497</t>
  </si>
  <si>
    <t xml:space="preserve">Transporte de TLS TR45 de 240 m com locomotiva diesel-elétrica em vagão plataforma com capacidade de 98 t - bitola larga</t>
  </si>
  <si>
    <t xml:space="preserve">5914500</t>
  </si>
  <si>
    <t xml:space="preserve">Transporte de TLS TR57 de 120 m com locomotiva diesel-elétrica em vagão plataforma com capacidade de 82 t - bitola métrica</t>
  </si>
  <si>
    <t xml:space="preserve">5914498</t>
  </si>
  <si>
    <t xml:space="preserve">Transporte de TLS TR57 de 120 m com locomotiva diesel-elétrica em vagão plataforma com capacidade de 98 t - bitola larga</t>
  </si>
  <si>
    <t xml:space="preserve">5914501</t>
  </si>
  <si>
    <t xml:space="preserve">Transporte de TLS TR57 de 240 m com locomotiva diesel-elétrica em vagão plataforma com capacidade de 82 t - bitola métrica</t>
  </si>
  <si>
    <t xml:space="preserve">5914499</t>
  </si>
  <si>
    <t xml:space="preserve">Transporte de TLS TR57 de 240 m com locomotiva diesel-elétrica em vagão plataforma com capacidade de 98 t - bitola larga</t>
  </si>
  <si>
    <t xml:space="preserve">5914504</t>
  </si>
  <si>
    <t xml:space="preserve">Transporte de TLS TR68 de 120 m com locomotiva diesel-elétrica em vagão plataforma com capacidade de 82 t - bitola métrica</t>
  </si>
  <si>
    <t xml:space="preserve">5914502</t>
  </si>
  <si>
    <t xml:space="preserve">Transporte de TLS TR68 de 120 m com locomotiva diesel-elétrica em vagão plataforma com capacidade de 98 t - bitola larga</t>
  </si>
  <si>
    <t xml:space="preserve">5914505</t>
  </si>
  <si>
    <t xml:space="preserve">Transporte de TLS TR68 de 240 m com locomotiva diesel-elétrica em vagão plataforma com capacidade de 82 t - bitola métrica</t>
  </si>
  <si>
    <t xml:space="preserve">5914503</t>
  </si>
  <si>
    <t xml:space="preserve">Transporte de TLS TR68 de 240 m com locomotiva diesel-elétrica em vagão plataforma com capacidade de 98 t - bitola larga</t>
  </si>
  <si>
    <t xml:space="preserve">5914508</t>
  </si>
  <si>
    <t xml:space="preserve">Transporte de TLS UIC60 de 120 m com locomotiva diesel-elétrica em vagão plataforma com capacidade de 82 t - bitola métrica</t>
  </si>
  <si>
    <t xml:space="preserve">5914506</t>
  </si>
  <si>
    <t xml:space="preserve">Transporte de TLS UIC60 de 120 m com locomotiva diesel-elétrica em vagão plataforma com capacidade de 98 t - bitola larga</t>
  </si>
  <si>
    <t xml:space="preserve">5914509</t>
  </si>
  <si>
    <t xml:space="preserve">Transporte de TLS UIC60 de 240 m com locomotiva diesel-elétrica em vagão plataforma com capacidade de 82 t - bitola métrica</t>
  </si>
  <si>
    <t xml:space="preserve">5914507</t>
  </si>
  <si>
    <t xml:space="preserve">Transporte de TLS UIC60 de 240 m com locomotiva diesel-elétrica em vagão plataforma com capacidade de 98 t - bitola larga</t>
  </si>
  <si>
    <t xml:space="preserve">5915491</t>
  </si>
  <si>
    <t xml:space="preserve">Transporte de veículos de médio porte com guincho de resgate de 20 t - rodovia em leito natural</t>
  </si>
  <si>
    <t xml:space="preserve">5915492</t>
  </si>
  <si>
    <t xml:space="preserve">Transporte de veículos de médio porte com guincho de resgate de 20 t - rodovia em revestimento primário</t>
  </si>
  <si>
    <t xml:space="preserve">5915493</t>
  </si>
  <si>
    <t xml:space="preserve">Transporte de veículos de médio porte com guincho de resgate de 20 t - rodovia pavimentada</t>
  </si>
  <si>
    <t xml:space="preserve">5915488</t>
  </si>
  <si>
    <t xml:space="preserve">Transporte de veículos leves com guincho de resgate de 4 t - rodovia em leito natural</t>
  </si>
  <si>
    <t xml:space="preserve">5915489</t>
  </si>
  <si>
    <t xml:space="preserve">Transporte de veículos leves com guincho de resgate de 4 t - rodovia em revestimento primário</t>
  </si>
  <si>
    <t xml:space="preserve">5915490</t>
  </si>
  <si>
    <t xml:space="preserve">Transporte de veículos leves com guincho de resgate de 4 t - rodovia pavimentada</t>
  </si>
  <si>
    <t xml:space="preserve">5915494</t>
  </si>
  <si>
    <t xml:space="preserve">Transporte de veículos pesados com guincho de resgate de 35 t - rodovia em leito natural</t>
  </si>
  <si>
    <t xml:space="preserve">5915495</t>
  </si>
  <si>
    <t xml:space="preserve">Transporte de veículos pesados com guincho de resgate de 35 t - rodovia em revestimento primário</t>
  </si>
  <si>
    <t xml:space="preserve">5915496</t>
  </si>
  <si>
    <t xml:space="preserve">Transporte de veículos pesados com guincho de resgate de 35 t - rodovia pavimentada</t>
  </si>
  <si>
    <t xml:space="preserve">5915325</t>
  </si>
  <si>
    <t xml:space="preserve">Transporte em cavalo mecânico com dolly de 4 eixos com capacidade de 57 t - rodovia em leito natural</t>
  </si>
  <si>
    <t xml:space="preserve">5915326</t>
  </si>
  <si>
    <t xml:space="preserve">Transporte em cavalo mecânico com dolly de 4 eixos com capacidade de 57 t - rodovia em revestimento primário</t>
  </si>
  <si>
    <t xml:space="preserve">5915327</t>
  </si>
  <si>
    <t xml:space="preserve">Transporte em cavalo mecânico com dolly de 4 eixos com capacidade de 57 t - rodovia pavimentada</t>
  </si>
  <si>
    <t xml:space="preserve">5915328</t>
  </si>
  <si>
    <t xml:space="preserve">Transporte em cavalo mecânico com dollys de 3 e 4 eixos com capacidade de 77 t - rodovia em leito natural</t>
  </si>
  <si>
    <t xml:space="preserve">5915329</t>
  </si>
  <si>
    <t xml:space="preserve">Transporte em cavalo mecânico com dollys de 3 e 4 eixos com capacidade de 77 t - rodovia em revestimento primário</t>
  </si>
  <si>
    <t xml:space="preserve">5915330</t>
  </si>
  <si>
    <t xml:space="preserve">Transporte em cavalo mecânico com dollys de 3 e 4 eixos com capacidade de 77 t - rodovia pavimentada</t>
  </si>
  <si>
    <t xml:space="preserve">5915331</t>
  </si>
  <si>
    <t xml:space="preserve">Transporte em cavalo mecânico com dollys de 5 e 4 eixos com capacidade de 111 t - rodovia em leito natural</t>
  </si>
  <si>
    <t xml:space="preserve">5915332</t>
  </si>
  <si>
    <t xml:space="preserve">Transporte em cavalo mecânico com dollys de 5 e 4 eixos com capacidade de 111 t - rodovia em revestimento primário</t>
  </si>
  <si>
    <t xml:space="preserve">5915333</t>
  </si>
  <si>
    <t xml:space="preserve">Transporte em cavalo mecânico com dollys de 5 e 4 eixos com capacidade de 111 t - rodovia pavimentada</t>
  </si>
  <si>
    <t xml:space="preserve">5915364</t>
  </si>
  <si>
    <t xml:space="preserve">Transporte em cavalo mecânico com reboques de 5 e 4 eixos com capacidade de 130 t - rodovia em leito natural</t>
  </si>
  <si>
    <t xml:space="preserve">5915365</t>
  </si>
  <si>
    <t xml:space="preserve">Transporte em cavalo mecânico com reboques de 5 e 4 eixos com capacidade de 130 t - rodovia em revestimento primário</t>
  </si>
  <si>
    <t xml:space="preserve">5915361</t>
  </si>
  <si>
    <t xml:space="preserve">Transporte em cavalo mecânico com reboques de 5 e 4 eixos com capacidade de 130 t - rodovia pavimentada</t>
  </si>
  <si>
    <t xml:space="preserve">5919716</t>
  </si>
  <si>
    <t xml:space="preserve">Transporte fluvial de materiais diversos com pontão flutuante - capacidade de 500 t</t>
  </si>
  <si>
    <t xml:space="preserve">5919717</t>
  </si>
  <si>
    <t xml:space="preserve">Transporte fluvial do flutuante</t>
  </si>
  <si>
    <t xml:space="preserve">6106220</t>
  </si>
  <si>
    <t xml:space="preserve">Armação de fuste de tubulão em aço CA-50 com apoio de guindaste - fornecimento, preparo e colocação</t>
  </si>
  <si>
    <t xml:space="preserve">6106183</t>
  </si>
  <si>
    <t xml:space="preserve">Escavação manual de base alargada de tubulão a céu aberto em material de 1ª categoria na profundidade de 10 a 15 m</t>
  </si>
  <si>
    <t xml:space="preserve">6106182</t>
  </si>
  <si>
    <t xml:space="preserve">Escavação manual de base alargada de tubulão a céu aberto em material de 1ª categoria na profundidade de até 10 m</t>
  </si>
  <si>
    <t xml:space="preserve">6106194</t>
  </si>
  <si>
    <t xml:space="preserve">Escavação manual de base alargada de tubulão a céu aberto em material de 2ª categoria na profundidade até 10 m</t>
  </si>
  <si>
    <t xml:space="preserve">6106195</t>
  </si>
  <si>
    <t xml:space="preserve">Escavação manual de base alargada de tubulão a céu aberto em material de 2ª categoria na profundidade de 10 a 15 m</t>
  </si>
  <si>
    <t xml:space="preserve">6106331</t>
  </si>
  <si>
    <t xml:space="preserve">Escavação manual de base alargada de tubulão a céu aberto em material de 3ª categoria a frio na profundidade até 10 m</t>
  </si>
  <si>
    <t xml:space="preserve">6106332</t>
  </si>
  <si>
    <t xml:space="preserve">Escavação manual de base alargada de tubulão a céu aberto em material de 3ª categoria a frio na profundidade de 10 a 15 m</t>
  </si>
  <si>
    <t xml:space="preserve">6106206</t>
  </si>
  <si>
    <t xml:space="preserve">Escavação manual de base alargada de tubulão a céu aberto em material de 3ª categoria na profundidade até 10 m</t>
  </si>
  <si>
    <t xml:space="preserve">6106207</t>
  </si>
  <si>
    <t xml:space="preserve">Escavação manual de base alargada de tubulão a céu aberto em material de 3ª categoria na profundidade de 10 a 15 m</t>
  </si>
  <si>
    <t xml:space="preserve">6106222</t>
  </si>
  <si>
    <t xml:space="preserve">Escavação manual de fuste de tubulão a céu aberto em material de 1ª categoria na profundidade de 10 a 15 m</t>
  </si>
  <si>
    <t xml:space="preserve">6106221</t>
  </si>
  <si>
    <t xml:space="preserve">Escavação manual de fuste de tubulão a céu aberto em material de 1ª categoria na profundidade de até 10 m</t>
  </si>
  <si>
    <t xml:space="preserve">6106224</t>
  </si>
  <si>
    <t xml:space="preserve">Escavação manual de fuste de tubulão a céu aberto em material de 2ª categoria na profundidade até 10 m</t>
  </si>
  <si>
    <t xml:space="preserve">6106225</t>
  </si>
  <si>
    <t xml:space="preserve">Escavação manual de fuste de tubulão a céu aberto em material de 2ª categoria na profundidade de 10 a 15 m</t>
  </si>
  <si>
    <t xml:space="preserve">6106228</t>
  </si>
  <si>
    <t xml:space="preserve">Escavação manual de fuste de tubulão a céu aberto em material de 3ª categoria na profundidade até 10 m</t>
  </si>
  <si>
    <t xml:space="preserve">6106229</t>
  </si>
  <si>
    <t xml:space="preserve">Escavação manual de fuste de tubulão a céu aberto em material de 3ª categoria na profundidade de 10 a 15 m</t>
  </si>
  <si>
    <t xml:space="preserve">6106328</t>
  </si>
  <si>
    <t xml:space="preserve">Escavação mecânica de fuste de tubulão com caçamba para rocha em material de 2ª categoria</t>
  </si>
  <si>
    <t xml:space="preserve">6106330</t>
  </si>
  <si>
    <t xml:space="preserve">Escavação mecânica de fuste de tubulão com caçamba para rocha em material de 3ª categoria</t>
  </si>
  <si>
    <t xml:space="preserve">6106326</t>
  </si>
  <si>
    <t xml:space="preserve">Escavação mecânica de fuste de tubulão com caçamba para solos em material de 1ª categoria</t>
  </si>
  <si>
    <t xml:space="preserve">6106324</t>
  </si>
  <si>
    <t xml:space="preserve">Escavação mecânica de fuste de tubulão com Hammer Grab em material de 1ª categoria</t>
  </si>
  <si>
    <t xml:space="preserve">6106327</t>
  </si>
  <si>
    <t xml:space="preserve">Escavação mecânica de fuste de tubulão com trado para rocha em material de 2ª categoria</t>
  </si>
  <si>
    <t xml:space="preserve">6106329</t>
  </si>
  <si>
    <t xml:space="preserve">Escavação mecânica de fuste de tubulão com trado para rocha em material de 3ª categoria</t>
  </si>
  <si>
    <t xml:space="preserve">6106325</t>
  </si>
  <si>
    <t xml:space="preserve">Escavação mecânica de fuste de tubulão com trado para solos em material de 1ª categoria</t>
  </si>
  <si>
    <t xml:space="preserve">6208126</t>
  </si>
  <si>
    <t xml:space="preserve">Armação de tela de aço eletrossoldada em túneis com auxílio de plataforma pantográfica - confecção e instalação</t>
  </si>
  <si>
    <t xml:space="preserve">6205797</t>
  </si>
  <si>
    <t xml:space="preserve">Cambotas metálicas treliçadas - confecção e instalação</t>
  </si>
  <si>
    <t xml:space="preserve">6205791</t>
  </si>
  <si>
    <t xml:space="preserve">Coluna de jet grouting horizontal CCPH em solo - D = 40 cm - perfuração e injeção</t>
  </si>
  <si>
    <t xml:space="preserve">6205792</t>
  </si>
  <si>
    <t xml:space="preserve">Coluna de jet grouting horizontal CCPH em solo - D = 50 cm - perfuração e injeção</t>
  </si>
  <si>
    <t xml:space="preserve">6205793</t>
  </si>
  <si>
    <t xml:space="preserve">Coluna de jet grouting horizontal CCPH em solo - D = 60 cm - perfuração e injeção</t>
  </si>
  <si>
    <t xml:space="preserve">6205796</t>
  </si>
  <si>
    <t xml:space="preserve">Coluna de jet grouting vertical em solo - D = 100 cm - perfuração e injeção</t>
  </si>
  <si>
    <t xml:space="preserve">6219451</t>
  </si>
  <si>
    <t xml:space="preserve">Coluna de jet grouting vertical em solo - D = 110 cm - perfuração e injeção</t>
  </si>
  <si>
    <t xml:space="preserve">6219452</t>
  </si>
  <si>
    <t xml:space="preserve">Coluna de jet grouting vertical em solo - D = 120 cm - perfuração e injeção</t>
  </si>
  <si>
    <t xml:space="preserve">6205794</t>
  </si>
  <si>
    <t xml:space="preserve">Coluna de jet grouting vertical em solo - D = 80 cm - perfuração e injeção</t>
  </si>
  <si>
    <t xml:space="preserve">6205795</t>
  </si>
  <si>
    <t xml:space="preserve">Coluna de jet grouting vertical em solo - D = 90 cm - perfuração e injeção</t>
  </si>
  <si>
    <t xml:space="preserve">6219521</t>
  </si>
  <si>
    <t xml:space="preserve">Desmonte a frio e carga de rocha em túnel com cunha hidráulica - DMT de 0 a 200 m</t>
  </si>
  <si>
    <t xml:space="preserve">6219527</t>
  </si>
  <si>
    <t xml:space="preserve">Drenagem de túnel com manta drenante de malha de polietileno e geotêxtil em face revestida com argamassa polimérica com espessura de 25 mm</t>
  </si>
  <si>
    <t xml:space="preserve">6219526</t>
  </si>
  <si>
    <t xml:space="preserve">Dreno filtrante em tubos de PVC D = 40 mm aplicado em paredes e tetos de túnel - fornecimento e instalação</t>
  </si>
  <si>
    <t xml:space="preserve">6219525</t>
  </si>
  <si>
    <t xml:space="preserve">Dreno não filtrante em tubos de PVC D = 40 mm aplicado em paredes e tetos de túnel - fornecimento e instalação</t>
  </si>
  <si>
    <t xml:space="preserve">6219508</t>
  </si>
  <si>
    <t xml:space="preserve">Enfilagem tubular sistema autoperfurante - D = 76 mm</t>
  </si>
  <si>
    <t xml:space="preserve">6219511</t>
  </si>
  <si>
    <t xml:space="preserve">Enfilagem tubular sistema convencional schedule 40 - D = 65 mm</t>
  </si>
  <si>
    <t xml:space="preserve">6219500</t>
  </si>
  <si>
    <t xml:space="preserve">Escavação subterrânea e carregamento do material da calota em túnel classe I - DMT de 0 a 200 m - seção acima de 90 m²</t>
  </si>
  <si>
    <t xml:space="preserve">6219418</t>
  </si>
  <si>
    <t xml:space="preserve">Escavação subterrânea e carregamento do material da calota em túnel classe I - DMT de 0 a 200 m - seção de 20 a 40 m²</t>
  </si>
  <si>
    <t xml:space="preserve">6219412</t>
  </si>
  <si>
    <t xml:space="preserve">Escavação subterrânea e carregamento do material da calota em túnel classe I - DMT de 0 a 200 m - seção de 40 a 60 m²</t>
  </si>
  <si>
    <t xml:space="preserve">6219406</t>
  </si>
  <si>
    <t xml:space="preserve">Escavação subterrânea e carregamento do material da calota em túnel classe I - DMT de 0 a 200 m - seção de 60 a 90 m²</t>
  </si>
  <si>
    <t xml:space="preserve">6219501</t>
  </si>
  <si>
    <t xml:space="preserve">Escavação subterrânea e carregamento do material da calota em túnel classe II - DMT de 0 a 200 m - seção acima de 90 m²</t>
  </si>
  <si>
    <t xml:space="preserve">6219419</t>
  </si>
  <si>
    <t xml:space="preserve">Escavação subterrânea e carregamento do material da calota em túnel classe II - DMT de 0 a 200 m - seção de 20 a 40 m²</t>
  </si>
  <si>
    <t xml:space="preserve">6219413</t>
  </si>
  <si>
    <t xml:space="preserve">Escavação subterrânea e carregamento do material da calota em túnel classe II - DMT de 0 a 200 m - seção de 40 a 60 m²</t>
  </si>
  <si>
    <t xml:space="preserve">6219407</t>
  </si>
  <si>
    <t xml:space="preserve">Escavação subterrânea e carregamento do material da calota em túnel classe II - DMT de 0 a 200 m - seção de 60 a 90 m²</t>
  </si>
  <si>
    <t xml:space="preserve">6219502</t>
  </si>
  <si>
    <t xml:space="preserve">Escavação subterrânea e carregamento do material da calota em túnel classe III - DMT de 0 a 200 m - seção acima de 90 m²</t>
  </si>
  <si>
    <t xml:space="preserve">6219420</t>
  </si>
  <si>
    <t xml:space="preserve">Escavação subterrânea e carregamento do material da calota em túnel classe III - DMT de 0 a 200 m - seção de 20 a 40 m²</t>
  </si>
  <si>
    <t xml:space="preserve">6219414</t>
  </si>
  <si>
    <t xml:space="preserve">Escavação subterrânea e carregamento do material da calota em túnel classe III - DMT de 0 a 200 m - seção de 40 a 60 m²</t>
  </si>
  <si>
    <t xml:space="preserve">6219408</t>
  </si>
  <si>
    <t xml:space="preserve">Escavação subterrânea e carregamento do material da calota em túnel classe III - DMT de 0 a 200 m - seção de 60 a 90 m²</t>
  </si>
  <si>
    <t xml:space="preserve">6219503</t>
  </si>
  <si>
    <t xml:space="preserve">Escavação subterrânea e carregamento do material da calota em túnel classe IV - DMT de 0 a 200 m - seção acima de 90 m²</t>
  </si>
  <si>
    <t xml:space="preserve">6219421</t>
  </si>
  <si>
    <t xml:space="preserve">Escavação subterrânea e carregamento do material da calota em túnel classe IV - DMT de 0 a 200 m - seção de 20 a 40 m²</t>
  </si>
  <si>
    <t xml:space="preserve">6219415</t>
  </si>
  <si>
    <t xml:space="preserve">Escavação subterrânea e carregamento do material da calota em túnel classe IV - DMT de 0 a 200 m - seção de 40 a 60 m²</t>
  </si>
  <si>
    <t xml:space="preserve">6219409</t>
  </si>
  <si>
    <t xml:space="preserve">Escavação subterrânea e carregamento do material da calota em túnel classe IV - DMT de 0 a 200 m - seção de 60 a 90 m²</t>
  </si>
  <si>
    <t xml:space="preserve">6219518</t>
  </si>
  <si>
    <t xml:space="preserve">Escavação subterrânea e carregamento do material do rebaixo em túnel classe I a IV - DMT de 0 a 200 m</t>
  </si>
  <si>
    <t xml:space="preserve">6219504</t>
  </si>
  <si>
    <t xml:space="preserve">Escavação subterrânea e carregamento em túnel classe V - DMT de 0 a 200 m - seção acima de 90 m²</t>
  </si>
  <si>
    <t xml:space="preserve">6219422</t>
  </si>
  <si>
    <t xml:space="preserve">Escavação subterrânea e carregamento em túnel classe V - DMT de 0 a 200 m - seção de 20 a 40 m²</t>
  </si>
  <si>
    <t xml:space="preserve">6219416</t>
  </si>
  <si>
    <t xml:space="preserve">Escavação subterrânea e carregamento em túnel classe V - DMT de 0 a 200 m - seção de 40 a 60 m²</t>
  </si>
  <si>
    <t xml:space="preserve">6219410</t>
  </si>
  <si>
    <t xml:space="preserve">Escavação subterrânea e carregamento em túnel classe V - DMT de 0 a 200 m - seção de 60 a 90 m²</t>
  </si>
  <si>
    <t xml:space="preserve">6219505</t>
  </si>
  <si>
    <t xml:space="preserve">Escavação subterrânea e carregamento em túnel classe VI - DMT de 0 a 200 m - seção acima de 90 m²</t>
  </si>
  <si>
    <t xml:space="preserve">6219423</t>
  </si>
  <si>
    <t xml:space="preserve">Escavação subterrânea e carregamento em túnel classe VI - DMT de 0 a 200 m - seção de 20 a 40 m²</t>
  </si>
  <si>
    <t xml:space="preserve">6219417</t>
  </si>
  <si>
    <t xml:space="preserve">Escavação subterrânea e carregamento em túnel classe VI - DMT de 0 a 200 m - seção de 40 a 60 m²</t>
  </si>
  <si>
    <t xml:space="preserve">6219411</t>
  </si>
  <si>
    <t xml:space="preserve">Escavação subterrânea e carregamento em túnel classe VI - DMT de 0 a 200 m - seção de 60 a 90 m²</t>
  </si>
  <si>
    <t xml:space="preserve">6219520</t>
  </si>
  <si>
    <t xml:space="preserve">Pré-fissuramento em túnel</t>
  </si>
  <si>
    <t xml:space="preserve">6219433</t>
  </si>
  <si>
    <t xml:space="preserve">Pregagem da frente com vergalhão de fibra de vidro D = 25 mm com perfuração em D = 75 mm e injeção de calda de cimento</t>
  </si>
  <si>
    <t xml:space="preserve">6205801</t>
  </si>
  <si>
    <t xml:space="preserve">Pregagem da frente em tubo de PVC D = 50 mm com perfuração em D = 100 mm e injeção de argamassa de cimento e areia 1:1</t>
  </si>
  <si>
    <t xml:space="preserve">6219524</t>
  </si>
  <si>
    <t xml:space="preserve">Prego guia para controle de espessura de concreto projetado D = 16 mm em túnel - fornecimento e instalação</t>
  </si>
  <si>
    <t xml:space="preserve">6416036</t>
  </si>
  <si>
    <t xml:space="preserve">Usinagem de agregados para microrrevestimento a frio - faixa II - brita comercial</t>
  </si>
  <si>
    <t xml:space="preserve">6416038</t>
  </si>
  <si>
    <t xml:space="preserve">Usinagem de agregados para microrrevestimento a frio - faixa II - brita produzida</t>
  </si>
  <si>
    <t xml:space="preserve">6416037</t>
  </si>
  <si>
    <t xml:space="preserve">Usinagem de agregados para microrrevestimento a frio - faixa III - brita comercial</t>
  </si>
  <si>
    <t xml:space="preserve">6416035</t>
  </si>
  <si>
    <t xml:space="preserve">Usinagem de agregados para microrrevestimento a frio - faixa III - brita produzida</t>
  </si>
  <si>
    <t xml:space="preserve">6416076</t>
  </si>
  <si>
    <t xml:space="preserve">Usinagem de areia-asfalto a quente - faixa A - areia comercial</t>
  </si>
  <si>
    <t xml:space="preserve">6416075</t>
  </si>
  <si>
    <t xml:space="preserve">Usinagem de areia-asfalto a quente - faixa A - areia extraída</t>
  </si>
  <si>
    <t xml:space="preserve">6416226</t>
  </si>
  <si>
    <t xml:space="preserve">Usinagem de areia-asfalto a quente - faixa B - areia comercial</t>
  </si>
  <si>
    <t xml:space="preserve">6416225</t>
  </si>
  <si>
    <t xml:space="preserve">Usinagem de areia-asfalto a quente - faixa B - areia extraída</t>
  </si>
  <si>
    <t xml:space="preserve">6416084</t>
  </si>
  <si>
    <t xml:space="preserve">Usinagem de areia-asfalto a quente com asfalto polímero - faixa A - areia comercial</t>
  </si>
  <si>
    <t xml:space="preserve">6416083</t>
  </si>
  <si>
    <t xml:space="preserve">Usinagem de areia-asfalto a quente com asfalto polímero - faixa A - areia extraída</t>
  </si>
  <si>
    <t xml:space="preserve">6416234</t>
  </si>
  <si>
    <t xml:space="preserve">Usinagem de areia-asfalto a quente com asfalto polímero - faixa B - areia comercial</t>
  </si>
  <si>
    <t xml:space="preserve">6416233</t>
  </si>
  <si>
    <t xml:space="preserve">Usinagem de areia-asfalto a quente com asfalto polímero - faixa B - areia extraída</t>
  </si>
  <si>
    <t xml:space="preserve">6416236</t>
  </si>
  <si>
    <t xml:space="preserve">Usinagem de areia-asfalto a quente com asfalto polímero - faixa C - areia comercial</t>
  </si>
  <si>
    <t xml:space="preserve">6416235</t>
  </si>
  <si>
    <t xml:space="preserve">Usinagem de areia-asfalto a quente com asfalto polímero - faixa C - areia extraída</t>
  </si>
  <si>
    <t xml:space="preserve">6416040</t>
  </si>
  <si>
    <t xml:space="preserve">Usinagem de brita graduada com brita comercial em usina de 300 t/h</t>
  </si>
  <si>
    <t xml:space="preserve">6416039</t>
  </si>
  <si>
    <t xml:space="preserve">Usinagem de brita graduada com brita produzida em usina de 300 t/h</t>
  </si>
  <si>
    <t xml:space="preserve">6416042</t>
  </si>
  <si>
    <t xml:space="preserve">Usinagem de brita graduada tratada com cimento e brita comercial em usina de 300 t/h</t>
  </si>
  <si>
    <t xml:space="preserve">6416041</t>
  </si>
  <si>
    <t xml:space="preserve">Usinagem de brita graduada tratada com cimento e brita produzida em usina de 300 t/h</t>
  </si>
  <si>
    <t xml:space="preserve">6416080</t>
  </si>
  <si>
    <t xml:space="preserve">Usinagem de concreto asfáltico - faixa A - areia e brita comerciais</t>
  </si>
  <si>
    <t xml:space="preserve">6416079</t>
  </si>
  <si>
    <t xml:space="preserve">Usinagem de concreto asfáltico - faixa A - areia extraída e brita produzida</t>
  </si>
  <si>
    <t xml:space="preserve">6416143</t>
  </si>
  <si>
    <t xml:space="preserve">Usinagem de concreto asfáltico - faixa B - areia e brita comerciais</t>
  </si>
  <si>
    <t xml:space="preserve">6416262</t>
  </si>
  <si>
    <t xml:space="preserve">Usinagem de concreto asfáltico - faixa B - areia extraída e brita produzida</t>
  </si>
  <si>
    <t xml:space="preserve">6416078</t>
  </si>
  <si>
    <t xml:space="preserve">Usinagem de concreto asfáltico - faixa C - areia e brita comerciais</t>
  </si>
  <si>
    <t xml:space="preserve">6416077</t>
  </si>
  <si>
    <t xml:space="preserve">Usinagem de concreto asfáltico - faixa C - areia extraída e brita produzida</t>
  </si>
  <si>
    <t xml:space="preserve">6416088</t>
  </si>
  <si>
    <t xml:space="preserve">Usinagem de concreto asfáltico com asfalto polímero - faixa A - areia e brita comerciais</t>
  </si>
  <si>
    <t xml:space="preserve">6416087</t>
  </si>
  <si>
    <t xml:space="preserve">Usinagem de concreto asfáltico com asfalto polímero - faixa A - areia extraída e brita produzida</t>
  </si>
  <si>
    <t xml:space="preserve">6416246</t>
  </si>
  <si>
    <t xml:space="preserve">Usinagem de concreto asfáltico com asfalto polímero - faixa B - areia e brita comerciais</t>
  </si>
  <si>
    <t xml:space="preserve">6416245</t>
  </si>
  <si>
    <t xml:space="preserve">Usinagem de concreto asfáltico com asfalto polímero - faixa B - areia extraída e brita produzida</t>
  </si>
  <si>
    <t xml:space="preserve">6416248</t>
  </si>
  <si>
    <t xml:space="preserve">Usinagem de concreto asfáltico com asfalto polímero - faixa C - areia e brita comerciais</t>
  </si>
  <si>
    <t xml:space="preserve">6416247</t>
  </si>
  <si>
    <t xml:space="preserve">Usinagem de concreto asfáltico com asfalto polímero - faixa C - areia extraída e brita produzida</t>
  </si>
  <si>
    <t xml:space="preserve">6416214</t>
  </si>
  <si>
    <t xml:space="preserve">Usinagem de concreto asfáltico com borracha (Gap Graded) - brita comercial</t>
  </si>
  <si>
    <t xml:space="preserve">6416218</t>
  </si>
  <si>
    <t xml:space="preserve">Usinagem de concreto asfáltico com borracha (Gap Graded) - brita produzida</t>
  </si>
  <si>
    <t xml:space="preserve">6416211</t>
  </si>
  <si>
    <t xml:space="preserve">Usinagem de concreto asfáltico com borracha - faixa A - brita comercial</t>
  </si>
  <si>
    <t xml:space="preserve">6416215</t>
  </si>
  <si>
    <t xml:space="preserve">Usinagem de concreto asfáltico com borracha - faixa A - brita produzida</t>
  </si>
  <si>
    <t xml:space="preserve">6416212</t>
  </si>
  <si>
    <t xml:space="preserve">Usinagem de concreto asfáltico com borracha - faixa B - brita comercial</t>
  </si>
  <si>
    <t xml:space="preserve">6416216</t>
  </si>
  <si>
    <t xml:space="preserve">Usinagem de concreto asfáltico com borracha - faixa B - brita produzida</t>
  </si>
  <si>
    <t xml:space="preserve">6416213</t>
  </si>
  <si>
    <t xml:space="preserve">Usinagem de concreto asfáltico com borracha - faixa C - brita comercial</t>
  </si>
  <si>
    <t xml:space="preserve">6416217</t>
  </si>
  <si>
    <t xml:space="preserve">Usinagem de concreto asfáltico com borracha - faixa C - brita produzida</t>
  </si>
  <si>
    <t xml:space="preserve">6416289</t>
  </si>
  <si>
    <t xml:space="preserve">Usinagem de concreto asfáltico reciclado a frio com espuma de asfalto, agregado comercial e cimento</t>
  </si>
  <si>
    <t xml:space="preserve">6416288</t>
  </si>
  <si>
    <t xml:space="preserve">Usinagem de concreto asfáltico reciclado a frio com espuma de asfalto, agregado produzido e cimento</t>
  </si>
  <si>
    <t xml:space="preserve">6416098</t>
  </si>
  <si>
    <t xml:space="preserve">Usinagem de concreto asfáltico reciclado em usina fixa com adição de material fresado e brita comercial</t>
  </si>
  <si>
    <t xml:space="preserve">6416097</t>
  </si>
  <si>
    <t xml:space="preserve">Usinagem de concreto asfáltico reciclado em usina fixa com adição de material fresado e brita produzida</t>
  </si>
  <si>
    <t xml:space="preserve">6416258</t>
  </si>
  <si>
    <t xml:space="preserve">Usinagem de micro pré-misturado a quente com asfalto polímero - brita comercial</t>
  </si>
  <si>
    <t xml:space="preserve">6416259</t>
  </si>
  <si>
    <t xml:space="preserve">Usinagem de micro pré-misturado a quente com asfalto polímero - brita produzida</t>
  </si>
  <si>
    <t xml:space="preserve">6416074</t>
  </si>
  <si>
    <t xml:space="preserve">Usinagem de pré-misturado a frio - faixa A - areia e brita comerciais</t>
  </si>
  <si>
    <t xml:space="preserve">6416073</t>
  </si>
  <si>
    <t xml:space="preserve">Usinagem de pré-misturado a frio - faixa A - areia extraída e brita produzida</t>
  </si>
  <si>
    <t xml:space="preserve">6416220</t>
  </si>
  <si>
    <t xml:space="preserve">Usinagem de pré-misturado a frio - faixa B - areia e brita comerciais</t>
  </si>
  <si>
    <t xml:space="preserve">6416219</t>
  </si>
  <si>
    <t xml:space="preserve">Usinagem de pré-misturado a frio - faixa B - areia extraída e brita produzida</t>
  </si>
  <si>
    <t xml:space="preserve">6416222</t>
  </si>
  <si>
    <t xml:space="preserve">Usinagem de pré-misturado a frio - faixa C - areia e brita comerciais</t>
  </si>
  <si>
    <t xml:space="preserve">6416221</t>
  </si>
  <si>
    <t xml:space="preserve">Usinagem de pré-misturado a frio - faixa C - areia extraída e brita produzida</t>
  </si>
  <si>
    <t xml:space="preserve">6416224</t>
  </si>
  <si>
    <t xml:space="preserve">Usinagem de pré-misturado a frio - faixa D - areia e brita comerciais</t>
  </si>
  <si>
    <t xml:space="preserve">6416223</t>
  </si>
  <si>
    <t xml:space="preserve">Usinagem de pré-misturado a frio - faixa D - areia extraída e brita produzida</t>
  </si>
  <si>
    <t xml:space="preserve">6416082</t>
  </si>
  <si>
    <t xml:space="preserve">Usinagem de pré-misturado a frio com asfalto polímero - faixa A - areia e brita comerciais</t>
  </si>
  <si>
    <t xml:space="preserve">6416081</t>
  </si>
  <si>
    <t xml:space="preserve">Usinagem de pré-misturado a frio com asfalto polímero - faixa A - areia extraída e brita produzida</t>
  </si>
  <si>
    <t xml:space="preserve">6416228</t>
  </si>
  <si>
    <t xml:space="preserve">Usinagem de pré-misturado a frio com asfalto polímero - faixa B - areia e brita comerciais</t>
  </si>
  <si>
    <t xml:space="preserve">6416227</t>
  </si>
  <si>
    <t xml:space="preserve">Usinagem de pré-misturado a frio com asfalto polímero - faixa B - areia extraída e brita produzida</t>
  </si>
  <si>
    <t xml:space="preserve">6416230</t>
  </si>
  <si>
    <t xml:space="preserve">Usinagem de pré-misturado a frio com asfalto polímero - faixa C - areia e brita comerciais</t>
  </si>
  <si>
    <t xml:space="preserve">6416229</t>
  </si>
  <si>
    <t xml:space="preserve">Usinagem de pré-misturado a frio com asfalto polímero - faixa C - areia extraída e brita produzida</t>
  </si>
  <si>
    <t xml:space="preserve">6416232</t>
  </si>
  <si>
    <t xml:space="preserve">Usinagem de pré-misturado a frio com asfalto polímero - faixa D - areia e brita comerciais</t>
  </si>
  <si>
    <t xml:space="preserve">6416231</t>
  </si>
  <si>
    <t xml:space="preserve">Usinagem de pré-misturado a frio com asfalto polímero - faixa D - areia extraída e brita produzida</t>
  </si>
  <si>
    <t xml:space="preserve">6416086</t>
  </si>
  <si>
    <t xml:space="preserve">Usinagem de pré-misturado a quente com asfalto polímero - faixa I - camada porosa de atrito - areia e brita comerciais</t>
  </si>
  <si>
    <t xml:space="preserve">6416085</t>
  </si>
  <si>
    <t xml:space="preserve">Usinagem de pré-misturado a quente com asfalto polímero - faixa I - camada porosa de atrito - areia extraída e brita produzida</t>
  </si>
  <si>
    <t xml:space="preserve">6416238</t>
  </si>
  <si>
    <t xml:space="preserve">Usinagem de pré-misturado a quente com asfalto polímero - faixa II - camada porosa de atrito - areia e brita comerciais</t>
  </si>
  <si>
    <t xml:space="preserve">6416237</t>
  </si>
  <si>
    <t xml:space="preserve">Usinagem de pré-misturado a quente com asfalto polímero - faixa II - camada porosa de atrito - areia extraída e brita produzida</t>
  </si>
  <si>
    <t xml:space="preserve">6416240</t>
  </si>
  <si>
    <t xml:space="preserve">Usinagem de pré-misturado a quente com asfalto polímero - faixa III - camada porosa de atrito - areia e brita comerciais</t>
  </si>
  <si>
    <t xml:space="preserve">6416239</t>
  </si>
  <si>
    <t xml:space="preserve">Usinagem de pré-misturado a quente com asfalto polímero - faixa III - camada porosa de atrito - areia extraída e brita produzida</t>
  </si>
  <si>
    <t xml:space="preserve">6416242</t>
  </si>
  <si>
    <t xml:space="preserve">Usinagem de pré-misturado a quente com asfalto polímero - faixa IV - camada porosa de atrito - areia e brita comerciais</t>
  </si>
  <si>
    <t xml:space="preserve">6416241</t>
  </si>
  <si>
    <t xml:space="preserve">Usinagem de pré-misturado a quente com asfalto polímero - faixa IV - camada porosa de atrito - areia extraída e brita produzida</t>
  </si>
  <si>
    <t xml:space="preserve">6416244</t>
  </si>
  <si>
    <t xml:space="preserve">Usinagem de pré-misturado a quente com asfalto polímero - faixa V - camada porosa de atrito - areia e brita comerciais</t>
  </si>
  <si>
    <t xml:space="preserve">6416243</t>
  </si>
  <si>
    <t xml:space="preserve">Usinagem de pré-misturado a quente com asfalto polímero - faixa V - camada porosa de atrito - areia extraída e brita produzida</t>
  </si>
  <si>
    <t xml:space="preserve">6416250</t>
  </si>
  <si>
    <t xml:space="preserve">Usinagem de solo areia (70% - 30%) - material de jazida e areia comercial</t>
  </si>
  <si>
    <t xml:space="preserve">6416153</t>
  </si>
  <si>
    <t xml:space="preserve">Usinagem de solo areia (70% - 30%) - material de jazida e areia extraída</t>
  </si>
  <si>
    <t xml:space="preserve">6416185</t>
  </si>
  <si>
    <t xml:space="preserve">Usinagem de solo brita (70% - 30%) com 3% cimento - material de jazida e brita comercial</t>
  </si>
  <si>
    <t xml:space="preserve">6416184</t>
  </si>
  <si>
    <t xml:space="preserve">Usinagem de solo brita (70% - 30%) com 3% cimento - material de jazida e brita produzida</t>
  </si>
  <si>
    <t xml:space="preserve">6416030</t>
  </si>
  <si>
    <t xml:space="preserve">Usinagem de solo brita (70% - 30%) com material de jazida e brita comercial em usina de 300 t/h</t>
  </si>
  <si>
    <t xml:space="preserve">6416029</t>
  </si>
  <si>
    <t xml:space="preserve">Usinagem de solo brita (70% - 30%) com material de jazida e brita produzida em usina de 300 t/h</t>
  </si>
  <si>
    <t xml:space="preserve">6416056</t>
  </si>
  <si>
    <t xml:space="preserve">Usinagem de solo cimento com 7% de cimento com material de jazida em usina de 300 t/h</t>
  </si>
  <si>
    <t xml:space="preserve">6416278</t>
  </si>
  <si>
    <t xml:space="preserve">Usinagem de solo escória de aciaria (50% - 50%) com material de jazida em usina de 300 t/h</t>
  </si>
  <si>
    <t xml:space="preserve">6416047</t>
  </si>
  <si>
    <t xml:space="preserve">Usinagem de solo melhorado com 3% de cimento com material de jazida em usina de 300 t/h</t>
  </si>
  <si>
    <t xml:space="preserve">6416090</t>
  </si>
  <si>
    <t xml:space="preserve">Usinagem para pavimento de concreto com fôrmas deslizantes - areia e brita comerciais</t>
  </si>
  <si>
    <t xml:space="preserve">6416089</t>
  </si>
  <si>
    <t xml:space="preserve">Usinagem para pavimento de concreto com fôrmas deslizantes - areia extraída e brita produzida</t>
  </si>
  <si>
    <t xml:space="preserve">6416094</t>
  </si>
  <si>
    <t xml:space="preserve">Usinagem para pavimento de concreto compactado com rolo - brita comercial</t>
  </si>
  <si>
    <t xml:space="preserve">6416093</t>
  </si>
  <si>
    <t xml:space="preserve">Usinagem para pavimento de concreto compactado com rolo - brita produzida</t>
  </si>
  <si>
    <t xml:space="preserve">6416092</t>
  </si>
  <si>
    <t xml:space="preserve">Usinagem para sub-base de concreto compactado com rolo - brita comercial</t>
  </si>
  <si>
    <t xml:space="preserve">6416091</t>
  </si>
  <si>
    <t xml:space="preserve">Usinagem para sub-base de concreto compactado com rolo - brita produzida</t>
  </si>
  <si>
    <t xml:space="preserve">6817809</t>
  </si>
  <si>
    <t xml:space="preserve">Confecção de BSCC - seção canal de 1,5 x 1,5 m - areia e brita comerciais</t>
  </si>
  <si>
    <t xml:space="preserve">6817810</t>
  </si>
  <si>
    <t xml:space="preserve">Confecção de BSCC - seção canal de 1,5 x 1,5 m - areia extraída e brita produzida</t>
  </si>
  <si>
    <t xml:space="preserve">6817811</t>
  </si>
  <si>
    <t xml:space="preserve">Confecção de BSCC - seção canal de 2,0 x 1,5 m - areia e brita comerciais</t>
  </si>
  <si>
    <t xml:space="preserve">6817812</t>
  </si>
  <si>
    <t xml:space="preserve">Confecção de BSCC - seção canal de 2,0 x 1,5 m - areia extraída e brita produzida</t>
  </si>
  <si>
    <t xml:space="preserve">6817813</t>
  </si>
  <si>
    <t xml:space="preserve">Confecção de BSCC - seção canal de 2,0 x 2,0 m - tipo I - areia e brita comerciais</t>
  </si>
  <si>
    <t xml:space="preserve">6817814</t>
  </si>
  <si>
    <t xml:space="preserve">Confecção de BSCC - seção canal de 2,0 x 2,0 m - tipo I - areia extraída e brita produzida</t>
  </si>
  <si>
    <t xml:space="preserve">6817815</t>
  </si>
  <si>
    <t xml:space="preserve">Confecção de BSCC - seção canal de 2,0 x 2,0 m - tipo II - areia e brita comerciais</t>
  </si>
  <si>
    <t xml:space="preserve">6817816</t>
  </si>
  <si>
    <t xml:space="preserve">Confecção de BSCC - seção canal de 2,0 x 2,0 m - tipo II - areia extraída e brita produzida</t>
  </si>
  <si>
    <t xml:space="preserve">6817817</t>
  </si>
  <si>
    <t xml:space="preserve">Confecção de BSCC - seção canal de 2,5 x 1,5 m - areia e brita comerciais</t>
  </si>
  <si>
    <t xml:space="preserve">6817818</t>
  </si>
  <si>
    <t xml:space="preserve">Confecção de BSCC - seção canal de 2,5 x 1,5 m - areia extraída e brita produzida</t>
  </si>
  <si>
    <t xml:space="preserve">6817819</t>
  </si>
  <si>
    <t xml:space="preserve">Confecção de BSCC - seção canal de 2,5 x 2,0 m - tipo I - areia e brita comerciais</t>
  </si>
  <si>
    <t xml:space="preserve">6817820</t>
  </si>
  <si>
    <t xml:space="preserve">Confecção de BSCC - seção canal de 2,5 x 2,0 m - tipo I - areia extraída e brita produzida</t>
  </si>
  <si>
    <t xml:space="preserve">6817821</t>
  </si>
  <si>
    <t xml:space="preserve">Confecção de BSCC - seção canal de 2,5 x 2,0 m - tipo II - areia e brita comerciais</t>
  </si>
  <si>
    <t xml:space="preserve">6817822</t>
  </si>
  <si>
    <t xml:space="preserve">Confecção de BSCC - seção canal de 2,5 x 2,0 m - tipo II - areia extraída e brita produzida</t>
  </si>
  <si>
    <t xml:space="preserve">6817823</t>
  </si>
  <si>
    <t xml:space="preserve">Confecção de BSCC - seção canal de 3,0 x 1,5 m - areia e brita comerciais</t>
  </si>
  <si>
    <t xml:space="preserve">6817824</t>
  </si>
  <si>
    <t xml:space="preserve">Confecção de BSCC - seção canal de 3,0 x 1,5 m - areia extraída e brita produzida</t>
  </si>
  <si>
    <t xml:space="preserve">6817825</t>
  </si>
  <si>
    <t xml:space="preserve">Confecção de BSCC - seção canal de 3,0 x 2,0 m - tipo I - areia e brita comerciais</t>
  </si>
  <si>
    <t xml:space="preserve">6817826</t>
  </si>
  <si>
    <t xml:space="preserve">Confecção de BSCC - seção canal de 3,0 x 2,0 m - tipo I - areia extraída e brita produzida</t>
  </si>
  <si>
    <t xml:space="preserve">6817827</t>
  </si>
  <si>
    <t xml:space="preserve">Confecção de BSCC - seção canal de 3,0 x 2,0 m - tipo II - areia e brita comerciais</t>
  </si>
  <si>
    <t xml:space="preserve">6817828</t>
  </si>
  <si>
    <t xml:space="preserve">Confecção de BSCC - seção canal de 3,0 x 2,0 m - tipo II - areia extraída e brita produzida</t>
  </si>
  <si>
    <t xml:space="preserve">6817753</t>
  </si>
  <si>
    <t xml:space="preserve">Confecção de BSCC - seção fechada de 1,5 x 1,5 m - altura do aterro de 0,25 a 1,00 m - areia e brita comerciais</t>
  </si>
  <si>
    <t xml:space="preserve">6817754</t>
  </si>
  <si>
    <t xml:space="preserve">Confecção de BSCC - seção fechada de 1,5 x 1,5 m - altura do aterro de 0,25 a 1,00 m - areia extraída e brita produzida</t>
  </si>
  <si>
    <t xml:space="preserve">6817755</t>
  </si>
  <si>
    <t xml:space="preserve">Confecção de BSCC - seção fechada de 1,5 x 1,5 m - altura do aterro de 1,00 a 2,50 m - areia e brita comerciais</t>
  </si>
  <si>
    <t xml:space="preserve">6817756</t>
  </si>
  <si>
    <t xml:space="preserve">Confecção de BSCC - seção fechada de 1,5 x 1,5 m - altura do aterro de 1,00 a 2,50 m - areia extraída e brita produzida</t>
  </si>
  <si>
    <t xml:space="preserve">6817763</t>
  </si>
  <si>
    <t xml:space="preserve">Confecção de BSCC - seção fechada de 1,5 x 1,5 m - altura do aterro de 10,00 a 12,50 m - areia e brita comerciais</t>
  </si>
  <si>
    <t xml:space="preserve">6817764</t>
  </si>
  <si>
    <t xml:space="preserve">Confecção de BSCC - seção fechada de 1,5 x 1,5 m - altura do aterro de 10,00 a 12,50 m - areia extraída e brita produzida</t>
  </si>
  <si>
    <t xml:space="preserve">6817765</t>
  </si>
  <si>
    <t xml:space="preserve">Confecção de BSCC - seção fechada de 1,5 x 1,5 m - altura do aterro de 12,50 a 15,00 m - areia e brita comerciais</t>
  </si>
  <si>
    <t xml:space="preserve">6817766</t>
  </si>
  <si>
    <t xml:space="preserve">Confecção de BSCC - seção fechada de 1,5 x 1,5 m - altura do aterro de 12,50 a 15,00 m - areia extraída e brita produzida</t>
  </si>
  <si>
    <t xml:space="preserve">6817757</t>
  </si>
  <si>
    <t xml:space="preserve">Confecção de BSCC - seção fechada de 1,5 x 1,5 m - altura do aterro de 2,50 a 5,00 m - areia e brita comerciais</t>
  </si>
  <si>
    <t xml:space="preserve">6817758</t>
  </si>
  <si>
    <t xml:space="preserve">Confecção de BSCC - seção fechada de 1,5 x 1,5 m - altura do aterro de 2,50 a 5,00 m - areia extraída e brita produzida</t>
  </si>
  <si>
    <t xml:space="preserve">6817759</t>
  </si>
  <si>
    <t xml:space="preserve">Confecção de BSCC - seção fechada de 1,5 x 1,5 m - altura do aterro de 5,00 a 7,50 m - areia e brita comerciais</t>
  </si>
  <si>
    <t xml:space="preserve">6817760</t>
  </si>
  <si>
    <t xml:space="preserve">Confecção de BSCC - seção fechada de 1,5 x 1,5 m - altura do aterro de 5,00 a 7,50 m - areia extraída e brita produzida</t>
  </si>
  <si>
    <t xml:space="preserve">6817761</t>
  </si>
  <si>
    <t xml:space="preserve">Confecção de BSCC - seção fechada de 1,5 x 1,5 m - altura do aterro de 7,50 a 10,00 m - areia e brita comerciais</t>
  </si>
  <si>
    <t xml:space="preserve">6817762</t>
  </si>
  <si>
    <t xml:space="preserve">Confecção de BSCC - seção fechada de 1,5 x 1,5 m - altura do aterro de 7,50 a 10,00 m - areia extraída e brita produzida</t>
  </si>
  <si>
    <t xml:space="preserve">6817767</t>
  </si>
  <si>
    <t xml:space="preserve">Confecção de BSCC - seção fechada de 2,0 x 2,0 m - altura do aterro de 0,25 a 1,00 m - areia e brita comerciais</t>
  </si>
  <si>
    <t xml:space="preserve">6817768</t>
  </si>
  <si>
    <t xml:space="preserve">Confecção de BSCC - seção fechada de 2,0 x 2,0 m - altura do aterro de 0,25 a 1,00 m - areia extraída e brita produzida</t>
  </si>
  <si>
    <t xml:space="preserve">6817769</t>
  </si>
  <si>
    <t xml:space="preserve">Confecção de BSCC - seção fechada de 2,0 x 2,0 m - altura do aterro de 1,00 a 2,50 m - areia e brita comerciais</t>
  </si>
  <si>
    <t xml:space="preserve">6817770</t>
  </si>
  <si>
    <t xml:space="preserve">Confecção de BSCC - seção fechada de 2,0 x 2,0 m - altura do aterro de 1,00 a 2,50 m - areia extraída e brita produzida</t>
  </si>
  <si>
    <t xml:space="preserve">6817777</t>
  </si>
  <si>
    <t xml:space="preserve">Confecção de BSCC - seção fechada de 2,0 x 2,0 m - altura do aterro de 10,00 a 12,50 m - areia e brita comerciais</t>
  </si>
  <si>
    <t xml:space="preserve">6817778</t>
  </si>
  <si>
    <t xml:space="preserve">Confecção de BSCC - seção fechada de 2,0 x 2,0 m - altura do aterro de 10,00 a 12,50 m - areia extraída e brita produzida</t>
  </si>
  <si>
    <t xml:space="preserve">6817779</t>
  </si>
  <si>
    <t xml:space="preserve">Confecção de BSCC - seção fechada de 2,0 x 2,0 m - altura do aterro de 12,50 a 15,00 m - areia e brita comerciais</t>
  </si>
  <si>
    <t xml:space="preserve">6817780</t>
  </si>
  <si>
    <t xml:space="preserve">Confecção de BSCC - seção fechada de 2,0 x 2,0 m - altura do aterro de 12,50 a 15,00 m - areia extraída e brita produzida</t>
  </si>
  <si>
    <t xml:space="preserve">6817771</t>
  </si>
  <si>
    <t xml:space="preserve">Confecção de BSCC - seção fechada de 2,0 x 2,0 m - altura do aterro de 2,50 a 5,00 m - areia e brita comerciais</t>
  </si>
  <si>
    <t xml:space="preserve">6817772</t>
  </si>
  <si>
    <t xml:space="preserve">Confecção de BSCC - seção fechada de 2,0 x 2,0 m - altura do aterro de 2,50 a 5,00 m - areia extraída e brita produzida</t>
  </si>
  <si>
    <t xml:space="preserve">6817773</t>
  </si>
  <si>
    <t xml:space="preserve">Confecção de BSCC - seção fechada de 2,0 x 2,0 m - altura do aterro de 5,00 a 7,50 m - areia e brita comerciais</t>
  </si>
  <si>
    <t xml:space="preserve">6817774</t>
  </si>
  <si>
    <t xml:space="preserve">Confecção de BSCC - seção fechada de 2,0 x 2,0 m - altura do aterro de 5,00 a 7,50 m - areia extraída e brita produzida</t>
  </si>
  <si>
    <t xml:space="preserve">6817775</t>
  </si>
  <si>
    <t xml:space="preserve">Confecção de BSCC - seção fechada de 2,0 x 2,0 m - altura do aterro de 7,50 a 10,00 m - areia e brita comerciais</t>
  </si>
  <si>
    <t xml:space="preserve">6817776</t>
  </si>
  <si>
    <t xml:space="preserve">Confecção de BSCC - seção fechada de 2,0 x 2,0 m - altura do aterro de 7,50 a 10,00 m - areia extraída e brita produzida</t>
  </si>
  <si>
    <t xml:space="preserve">6817781</t>
  </si>
  <si>
    <t xml:space="preserve">Confecção de BSCC - seção fechada de 2,5 x 2,5 m - altura do aterro de 0,25 a 1,00 m - areia e brita comerciais</t>
  </si>
  <si>
    <t xml:space="preserve">6817782</t>
  </si>
  <si>
    <t xml:space="preserve">Confecção de BSCC - seção fechada de 2,5 x 2,5 m - altura do aterro de 0,25 a 1,00 m - areia extraída e brita produzida</t>
  </si>
  <si>
    <t xml:space="preserve">6817783</t>
  </si>
  <si>
    <t xml:space="preserve">Confecção de BSCC - seção fechada de 2,5 x 2,5 m - altura do aterro de 1,00 a 2,50 m - areia e brita comerciais</t>
  </si>
  <si>
    <t xml:space="preserve">6817784</t>
  </si>
  <si>
    <t xml:space="preserve">Confecção de BSCC - seção fechada de 2,5 x 2,5 m - altura do aterro de 1,00 a 2,50 m - areia extraída e brita produzida</t>
  </si>
  <si>
    <t xml:space="preserve">6817791</t>
  </si>
  <si>
    <t xml:space="preserve">Confecção de BSCC - seção fechada de 2,5 x 2,5 m - altura do aterro de 10,00 a 12,50 m - areia e brita comerciais</t>
  </si>
  <si>
    <t xml:space="preserve">6817792</t>
  </si>
  <si>
    <t xml:space="preserve">Confecção de BSCC - seção fechada de 2,5 x 2,5 m - altura do aterro de 10,00 a 12,50 m - areia extraída e brita produzida</t>
  </si>
  <si>
    <t xml:space="preserve">6817793</t>
  </si>
  <si>
    <t xml:space="preserve">Confecção de BSCC - seção fechada de 2,5 x 2,5 m - altura do aterro de 12,50 a 15,00 m - areia e brita comerciais</t>
  </si>
  <si>
    <t xml:space="preserve">6817794</t>
  </si>
  <si>
    <t xml:space="preserve">Confecção de BSCC - seção fechada de 2,5 x 2,5 m - altura do aterro de 12,50 a 15,00 m - areia extraída e brita produzida</t>
  </si>
  <si>
    <t xml:space="preserve">6817785</t>
  </si>
  <si>
    <t xml:space="preserve">Confecção de BSCC - seção fechada de 2,5 x 2,5 m - altura do aterro de 2,50 a 5,00 m - areia e brita comerciais</t>
  </si>
  <si>
    <t xml:space="preserve">6817786</t>
  </si>
  <si>
    <t xml:space="preserve">Confecção de BSCC - seção fechada de 2,5 x 2,5 m - altura do aterro de 2,50 a 5,00 m - areia extraída e brita produzida</t>
  </si>
  <si>
    <t xml:space="preserve">6817787</t>
  </si>
  <si>
    <t xml:space="preserve">Confecção de BSCC - seção fechada de 2,5 x 2,5 m - altura do aterro de 5,00 a 7,50 m - areia e brita comerciais</t>
  </si>
  <si>
    <t xml:space="preserve">6817788</t>
  </si>
  <si>
    <t xml:space="preserve">Confecção de BSCC - seção fechada de 2,5 x 2,5 m - altura do aterro de 5,00 a 7,50 m - areia extraída e brita produzida</t>
  </si>
  <si>
    <t xml:space="preserve">6817789</t>
  </si>
  <si>
    <t xml:space="preserve">Confecção de BSCC - seção fechada de 2,5 x 2,5 m - altura do aterro de 7,50 a 10,00 m - areia e brita comerciais</t>
  </si>
  <si>
    <t xml:space="preserve">6817790</t>
  </si>
  <si>
    <t xml:space="preserve">Confecção de BSCC - seção fechada de 2,5 x 2,5 m - altura do aterro de 7,50 a 10,00 m - areia extraída e brita produzida</t>
  </si>
  <si>
    <t xml:space="preserve">6817795</t>
  </si>
  <si>
    <t xml:space="preserve">Confecção de BSCC - seção fechada de 3,0 x 3,0 m - altura do aterro de 0,25 a 1,00 m - areia e brita comerciais</t>
  </si>
  <si>
    <t xml:space="preserve">6817796</t>
  </si>
  <si>
    <t xml:space="preserve">Confecção de BSCC - seção fechada de 3,0 x 3,0 m - altura do aterro de 0,25 a 1,00 m - areia extraída e brita produzida</t>
  </si>
  <si>
    <t xml:space="preserve">6817797</t>
  </si>
  <si>
    <t xml:space="preserve">Confecção de BSCC - seção fechada de 3,0 x 3,0 m - altura do aterro de 1,00 a 2,50 m - areia e brita comerciais</t>
  </si>
  <si>
    <t xml:space="preserve">6817798</t>
  </si>
  <si>
    <t xml:space="preserve">Confecção de BSCC - seção fechada de 3,0 x 3,0 m - altura do aterro de 1,00 a 2,50 m - areia extraída e brita produzida</t>
  </si>
  <si>
    <t xml:space="preserve">6817805</t>
  </si>
  <si>
    <t xml:space="preserve">Confecção de BSCC - seção fechada de 3,0 x 3,0 m - altura do aterro de 10,00 a 12,50 m - areia e brita comerciais</t>
  </si>
  <si>
    <t xml:space="preserve">6817806</t>
  </si>
  <si>
    <t xml:space="preserve">Confecção de BSCC - seção fechada de 3,0 x 3,0 m - altura do aterro de 10,00 a 12,50 m - areia extraída e brita produzida</t>
  </si>
  <si>
    <t xml:space="preserve">6817807</t>
  </si>
  <si>
    <t xml:space="preserve">Confecção de BSCC - seção fechada de 3,0 x 3,0 m - altura do aterro de 12,50 a 15,00 m - areia e brita comerciais</t>
  </si>
  <si>
    <t xml:space="preserve">6817808</t>
  </si>
  <si>
    <t xml:space="preserve">Confecção de BSCC - seção fechada de 3,0 x 3,0 m - altura do aterro de 12,50 a 15,00 m - areia extraída e brita produzida</t>
  </si>
  <si>
    <t xml:space="preserve">6817799</t>
  </si>
  <si>
    <t xml:space="preserve">Confecção de BSCC - seção fechada de 3,0 x 3,0 m - altura do aterro de 2,50 a 5,00 m - areia e brita comerciais</t>
  </si>
  <si>
    <t xml:space="preserve">6817800</t>
  </si>
  <si>
    <t xml:space="preserve">Confecção de BSCC - seção fechada de 3,0 x 3,0 m - altura do aterro de 2,50 a 5,00 m - areia extraída e brita produzida</t>
  </si>
  <si>
    <t xml:space="preserve">6817801</t>
  </si>
  <si>
    <t xml:space="preserve">Confecção de BSCC - seção fechada de 3,0 x 3,0 m - altura do aterro de 5,00 a 7,50 m - areia e brita comerciais</t>
  </si>
  <si>
    <t xml:space="preserve">6817802</t>
  </si>
  <si>
    <t xml:space="preserve">Confecção de BSCC - seção fechada de 3,0 x 3,0 m - altura do aterro de 5,00 a 7,50 m - areia extraída e brita produzida</t>
  </si>
  <si>
    <t xml:space="preserve">6817803</t>
  </si>
  <si>
    <t xml:space="preserve">Confecção de BSCC - seção fechada de 3,0 x 3,0 m - altura do aterro de 7,50 a 10,00 m - areia e brita comerciais</t>
  </si>
  <si>
    <t xml:space="preserve">6817804</t>
  </si>
  <si>
    <t xml:space="preserve">Confecção de BSCC - seção fechada de 3,0 x 3,0 m - altura do aterro de 7,50 a 10,00 m - areia extraída e brita produzida</t>
  </si>
  <si>
    <t xml:space="preserve">6817885</t>
  </si>
  <si>
    <t xml:space="preserve">Corpo de BSCC - seção canal de 1,5 x 1,5 m - pré-moldado - areia e brita comerciais</t>
  </si>
  <si>
    <t xml:space="preserve">6817886</t>
  </si>
  <si>
    <t xml:space="preserve">Corpo de BSCC - seção canal de 1,5 x 1,5 m - pré-moldado - areia extraída e brita produzida</t>
  </si>
  <si>
    <t xml:space="preserve">6817887</t>
  </si>
  <si>
    <t xml:space="preserve">Corpo de BSCC - seção canal de 2,0 x 1,5 m - pré-moldado - areia e brita comerciais</t>
  </si>
  <si>
    <t xml:space="preserve">6817888</t>
  </si>
  <si>
    <t xml:space="preserve">Corpo de BSCC - seção canal de 2,0 x 1,5 m - pré-moldado - areia extraída e brita produzida</t>
  </si>
  <si>
    <t xml:space="preserve">6817889</t>
  </si>
  <si>
    <t xml:space="preserve">Corpo de BSCC - seção canal de 2,0 x 2,0 m - pré-moldado - tipo I - areia e brita comerciais</t>
  </si>
  <si>
    <t xml:space="preserve">6817890</t>
  </si>
  <si>
    <t xml:space="preserve">Corpo de BSCC - seção canal de 2,0 x 2,0 m - pré-moldado - tipo I - areia extraída e brita produzida</t>
  </si>
  <si>
    <t xml:space="preserve">6817891</t>
  </si>
  <si>
    <t xml:space="preserve">Corpo de BSCC - seção canal de 2,0 x 2,0 m - pré-moldado - tipo II - areia e brita comerciais</t>
  </si>
  <si>
    <t xml:space="preserve">6817892</t>
  </si>
  <si>
    <t xml:space="preserve">Corpo de BSCC - seção canal de 2,0 x 2,0 m - pré-moldado - tipo II - areia extraída e brita produzida</t>
  </si>
  <si>
    <t xml:space="preserve">6817893</t>
  </si>
  <si>
    <t xml:space="preserve">Corpo de BSCC - seção canal de 2,5 x 1,5 m - pré-moldado - areia e brita comerciais</t>
  </si>
  <si>
    <t xml:space="preserve">6817894</t>
  </si>
  <si>
    <t xml:space="preserve">Corpo de BSCC - seção canal de 2,5 x 1,5 m - pré-moldado - areia extraída e brita produzida</t>
  </si>
  <si>
    <t xml:space="preserve">6817895</t>
  </si>
  <si>
    <t xml:space="preserve">Corpo de BSCC - seção canal de 2,5 x 2,0 m - pré-moldado - tipo I - areia e brita comerciais</t>
  </si>
  <si>
    <t xml:space="preserve">6817896</t>
  </si>
  <si>
    <t xml:space="preserve">Corpo de BSCC - seção canal de 2,5 x 2,0 m - pré-moldado - tipo I - areia extraída e brita produzida</t>
  </si>
  <si>
    <t xml:space="preserve">6817897</t>
  </si>
  <si>
    <t xml:space="preserve">Corpo de BSCC - seção canal de 2,5 x 2,0 m - pré-moldado - tipo II - areia e brita comerciais</t>
  </si>
  <si>
    <t xml:space="preserve">6817898</t>
  </si>
  <si>
    <t xml:space="preserve">Corpo de BSCC - seção canal de 2,5 x 2,0 m - pré-moldado - tipo II - areia extraída e brita produzida</t>
  </si>
  <si>
    <t xml:space="preserve">6817899</t>
  </si>
  <si>
    <t xml:space="preserve">Corpo de BSCC - seção canal de 3,0 x 1,5 m - pré-moldado - areia e brita comerciais</t>
  </si>
  <si>
    <t xml:space="preserve">6817900</t>
  </si>
  <si>
    <t xml:space="preserve">Corpo de BSCC - seção canal de 3,0 x 1,5 m - pré-moldado - areia extraída e brita produzida</t>
  </si>
  <si>
    <t xml:space="preserve">6817901</t>
  </si>
  <si>
    <t xml:space="preserve">Corpo de BSCC - seção canal de 3,0 x 2,0 m - pré-moldado - tipo I - areia e brita comerciais</t>
  </si>
  <si>
    <t xml:space="preserve">6817902</t>
  </si>
  <si>
    <t xml:space="preserve">Corpo de BSCC - seção canal de 3,0 x 2,0 m - pré-moldado - tipo I - areia extraída e brita produzida</t>
  </si>
  <si>
    <t xml:space="preserve">6817903</t>
  </si>
  <si>
    <t xml:space="preserve">Corpo de BSCC - seção canal de 3,0 x 2,0 m - pré-moldado - tipo II - areia e brita comerciais</t>
  </si>
  <si>
    <t xml:space="preserve">6817904</t>
  </si>
  <si>
    <t xml:space="preserve">Corpo de BSCC - seção canal de 3,0 x 2,0 m - pré-moldado - tipo II - areia extraída e brita produzida</t>
  </si>
  <si>
    <t xml:space="preserve">6817829</t>
  </si>
  <si>
    <t xml:space="preserve">Corpo de BSCC - seção fechada de 1,5 x 1,5 m - pré-moldado - altura do aterro de 0,25 a 1,00 m - areia e brita comerciais</t>
  </si>
  <si>
    <t xml:space="preserve">6817830</t>
  </si>
  <si>
    <t xml:space="preserve">Corpo de BSCC - seção fechada de 1,5 x 1,5 m - pré-moldado - altura do aterro de 0,25 a 1,00 m - areia extraída e brita produzida</t>
  </si>
  <si>
    <t xml:space="preserve">6817831</t>
  </si>
  <si>
    <t xml:space="preserve">Corpo de BSCC - seção fechada de 1,5 x 1,5 m - pré-moldado - altura do aterro de 1,00 a 2,50 m - areia e brita comerciais</t>
  </si>
  <si>
    <t xml:space="preserve">6817832</t>
  </si>
  <si>
    <t xml:space="preserve">Corpo de BSCC - seção fechada de 1,5 x 1,5 m - pré-moldado - altura do aterro de 1,00 a 2,50 m - areia extraída e brita produzida</t>
  </si>
  <si>
    <t xml:space="preserve">6817839</t>
  </si>
  <si>
    <t xml:space="preserve">Corpo de BSCC - seção fechada de 1,5 x 1,5 m - pré-moldado - altura do aterro de 10,00 a 12,50 m - areia e brita comerciais</t>
  </si>
  <si>
    <t xml:space="preserve">6817840</t>
  </si>
  <si>
    <t xml:space="preserve">Corpo de BSCC - seção fechada de 1,5 x 1,5 m - pré-moldado - altura do aterro de 10,00 a 12,50 m - areia extraída e brita produzida</t>
  </si>
  <si>
    <t xml:space="preserve">6817841</t>
  </si>
  <si>
    <t xml:space="preserve">Corpo de BSCC - seção fechada de 1,5 x 1,5 m - pré-moldado - altura do aterro de 12,50 a 15,00 m - areia e brita comerciais</t>
  </si>
  <si>
    <t xml:space="preserve">6817842</t>
  </si>
  <si>
    <t xml:space="preserve">Corpo de BSCC - seção fechada de 1,5 x 1,5 m - pré-moldado - altura do aterro de 12,50 a 15,00 m - areia extraída e brita produzida</t>
  </si>
  <si>
    <t xml:space="preserve">6817833</t>
  </si>
  <si>
    <t xml:space="preserve">Corpo de BSCC - seção fechada de 1,5 x 1,5 m - pré-moldado - altura do aterro de 2,50 a 5,00 m - areia e brita comerciais</t>
  </si>
  <si>
    <t xml:space="preserve">6817834</t>
  </si>
  <si>
    <t xml:space="preserve">Corpo de BSCC - seção fechada de 1,5 x 1,5 m - pré-moldado - altura do aterro de 2,50 a 5,00 m - areia extraída e brita produzida</t>
  </si>
  <si>
    <t xml:space="preserve">6817835</t>
  </si>
  <si>
    <t xml:space="preserve">Corpo de BSCC - seção fechada de 1,5 x 1,5 m - pré-moldado - altura do aterro de 5,00 a 7,50 m - areia e brita comerciais</t>
  </si>
  <si>
    <t xml:space="preserve">6817836</t>
  </si>
  <si>
    <t xml:space="preserve">Corpo de BSCC - seção fechada de 1,5 x 1,5 m - pré-moldado - altura do aterro de 5,00 a 7,50 m - areia extraída e brita produzida</t>
  </si>
  <si>
    <t xml:space="preserve">6817837</t>
  </si>
  <si>
    <t xml:space="preserve">Corpo de BSCC - seção fechada de 1,5 x 1,5 m - pré-moldado - altura do aterro de 7,50 a 10,00 m - areia e brita comerciais</t>
  </si>
  <si>
    <t xml:space="preserve">6817838</t>
  </si>
  <si>
    <t xml:space="preserve">Corpo de BSCC - seção fechada de 1,5 x 1,5 m - pré-moldado - altura do aterro de 7,50 a 10,00 m - areia extraída e brita produzida</t>
  </si>
  <si>
    <t xml:space="preserve">6817843</t>
  </si>
  <si>
    <t xml:space="preserve">Corpo de BSCC - seção fechada de 2,0 x 2,0 m - pré-moldado - altura do aterro de 0,25 a 1,00 m - areia e brita comerciais</t>
  </si>
  <si>
    <t xml:space="preserve">6817844</t>
  </si>
  <si>
    <t xml:space="preserve">Corpo de BSCC - seção fechada de 2,0 x 2,0 m - pré-moldado - altura do aterro de 0,25 a 1,00 m - areia extraída e brita produzida</t>
  </si>
  <si>
    <t xml:space="preserve">6817845</t>
  </si>
  <si>
    <t xml:space="preserve">Corpo de BSCC - seção fechada de 2,0 x 2,0 m - pré-moldado - altura do aterro de 1,00 a 2,50 m - areia e brita comerciais</t>
  </si>
  <si>
    <t xml:space="preserve">6817846</t>
  </si>
  <si>
    <t xml:space="preserve">Corpo de BSCC - seção fechada de 2,0 x 2,0 m - pré-moldado - altura do aterro de 1,00 a 2,50 m - areia extraída e brita produzida</t>
  </si>
  <si>
    <t xml:space="preserve">6817853</t>
  </si>
  <si>
    <t xml:space="preserve">Corpo de BSCC - seção fechada de 2,0 x 2,0 m - pré-moldado - altura do aterro de 10,00 a 12,50 m - areia e brita comerciais</t>
  </si>
  <si>
    <t xml:space="preserve">6817854</t>
  </si>
  <si>
    <t xml:space="preserve">Corpo de BSCC - seção fechada de 2,0 x 2,0 m - pré-moldado - altura do aterro de 10,00 a 12,50 m - areia extraída e brita produzida</t>
  </si>
  <si>
    <t xml:space="preserve">6817855</t>
  </si>
  <si>
    <t xml:space="preserve">Corpo de BSCC - seção fechada de 2,0 x 2,0 m - pré-moldado - altura do aterro de 12,50 a 15,00 m - areia e brita comerciais</t>
  </si>
  <si>
    <t xml:space="preserve">6817856</t>
  </si>
  <si>
    <t xml:space="preserve">Corpo de BSCC - seção fechada de 2,0 x 2,0 m - pré-moldado - altura do aterro de 12,50 a 15,00 m - areia extraída e brita produzida</t>
  </si>
  <si>
    <t xml:space="preserve">6817847</t>
  </si>
  <si>
    <t xml:space="preserve">Corpo de BSCC - seção fechada de 2,0 x 2,0 m - pré-moldado - altura do aterro de 2,50 a 5,00 m - areia e brita comerciais</t>
  </si>
  <si>
    <t xml:space="preserve">6817848</t>
  </si>
  <si>
    <t xml:space="preserve">Corpo de BSCC - seção fechada de 2,0 x 2,0 m - pré-moldado - altura do aterro de 2,50 a 5,00 m - areia extraída e brita produzida</t>
  </si>
  <si>
    <t xml:space="preserve">6817849</t>
  </si>
  <si>
    <t xml:space="preserve">Corpo de BSCC - seção fechada de 2,0 x 2,0 m - pré-moldado - altura do aterro de 5,00 a 7,50 m - areia e brita comerciais</t>
  </si>
  <si>
    <t xml:space="preserve">6817850</t>
  </si>
  <si>
    <t xml:space="preserve">Corpo de BSCC - seção fechada de 2,0 x 2,0 m - pré-moldado - altura do aterro de 5,00 a 7,50 m - areia extraída e brita produzida</t>
  </si>
  <si>
    <t xml:space="preserve">6817851</t>
  </si>
  <si>
    <t xml:space="preserve">Corpo de BSCC - seção fechada de 2,0 x 2,0 m - pré-moldado - altura do aterro de 7,50 a 10,00 m - areia e brita comerciais</t>
  </si>
  <si>
    <t xml:space="preserve">6817852</t>
  </si>
  <si>
    <t xml:space="preserve">Corpo de BSCC - seção fechada de 2,0 x 2,0 m - pré-moldado - altura do aterro de 7,50 a 10,00 m - areia extraída e brita produzida</t>
  </si>
  <si>
    <t xml:space="preserve">6817857</t>
  </si>
  <si>
    <t xml:space="preserve">Corpo de BSCC - seção fechada de 2,5 x 2,5 m - pré-moldado - altura do aterro de 0,25 a 1,00 m - areia e brita comerciais</t>
  </si>
  <si>
    <t xml:space="preserve">6817858</t>
  </si>
  <si>
    <t xml:space="preserve">Corpo de BSCC - seção fechada de 2,5 x 2,5 m - pré-moldado - altura do aterro de 0,25 a 1,00 m - areia extraída e brita produzida</t>
  </si>
  <si>
    <t xml:space="preserve">6817859</t>
  </si>
  <si>
    <t xml:space="preserve">Corpo de BSCC - seção fechada de 2,5 x 2,5 m - pré-moldado - altura do aterro de 1,00 a 2,50 m - areia e brita comerciais</t>
  </si>
  <si>
    <t xml:space="preserve">6817860</t>
  </si>
  <si>
    <t xml:space="preserve">Corpo de BSCC - seção fechada de 2,5 x 2,5 m - pré-moldado - altura do aterro de 1,00 a 2,50 m - areia extraída e brita produzida</t>
  </si>
  <si>
    <t xml:space="preserve">6817867</t>
  </si>
  <si>
    <t xml:space="preserve">Corpo de BSCC - seção fechada de 2,5 x 2,5 m - pré-moldado - altura do aterro de 10,00 a 12,50 m - areia e brita comerciais</t>
  </si>
  <si>
    <t xml:space="preserve">6817868</t>
  </si>
  <si>
    <t xml:space="preserve">Corpo de BSCC - seção fechada de 2,5 x 2,5 m - pré-moldado - altura do aterro de 10,00 a 12,50 m - areia extraída e brita produzida</t>
  </si>
  <si>
    <t xml:space="preserve">6817869</t>
  </si>
  <si>
    <t xml:space="preserve">Corpo de BSCC - seção fechada de 2,5 x 2,5 m - pré-moldado - altura do aterro de 12,50 a 15,00 m - areia e brita comerciais</t>
  </si>
  <si>
    <t xml:space="preserve">6817870</t>
  </si>
  <si>
    <t xml:space="preserve">Corpo de BSCC - seção fechada de 2,5 x 2,5 m - pré-moldado - altura do aterro de 12,50 a 15,00 m - areia extraída e brita produzida</t>
  </si>
  <si>
    <t xml:space="preserve">6817861</t>
  </si>
  <si>
    <t xml:space="preserve">Corpo de BSCC - seção fechada de 2,5 x 2,5 m - pré-moldado - altura do aterro de 2,50 a 5,00 m - areia e brita comerciais</t>
  </si>
  <si>
    <t xml:space="preserve">6817862</t>
  </si>
  <si>
    <t xml:space="preserve">Corpo de BSCC - seção fechada de 2,5 x 2,5 m - pré-moldado - altura do aterro de 2,50 a 5,00 m - areia extraída e brita produzida</t>
  </si>
  <si>
    <t xml:space="preserve">6817863</t>
  </si>
  <si>
    <t xml:space="preserve">Corpo de BSCC - seção fechada de 2,5 x 2,5 m - pré-moldado - altura do aterro de 5,00 a 7,50 m - areia e brita comerciais</t>
  </si>
  <si>
    <t xml:space="preserve">6817864</t>
  </si>
  <si>
    <t xml:space="preserve">Corpo de BSCC - seção fechada de 2,5 x 2,5 m - pré-moldado - altura do aterro de 5,00 a 7,50 m - areia extraída e brita produzida</t>
  </si>
  <si>
    <t xml:space="preserve">6817865</t>
  </si>
  <si>
    <t xml:space="preserve">Corpo de BSCC - seção fechada de 2,5 x 2,5 m - pré-moldado - altura do aterro de 7,50 a 10,00 m - areia e brita comerciais</t>
  </si>
  <si>
    <t xml:space="preserve">6817866</t>
  </si>
  <si>
    <t xml:space="preserve">Corpo de BSCC - seção fechada de 2,5 x 2,5 m - pré-moldado - altura do aterro de 7,50 a 10,00 m - areia extraída e brita produzida</t>
  </si>
  <si>
    <t xml:space="preserve">6817871</t>
  </si>
  <si>
    <t xml:space="preserve">Corpo de BSCC - seção fechada de 3,0 x 3,0 m - pré-moldado - altura do aterro de 0,25 a 1,00 m - areia e brita comerciais</t>
  </si>
  <si>
    <t xml:space="preserve">6817872</t>
  </si>
  <si>
    <t xml:space="preserve">Corpo de BSCC - seção fechada de 3,0 x 3,0 m - pré-moldado - altura do aterro de 0,25 a 1,00 m - areia extraída e brita produzida</t>
  </si>
  <si>
    <t xml:space="preserve">6817873</t>
  </si>
  <si>
    <t xml:space="preserve">Corpo de BSCC - seção fechada de 3,0 x 3,0 m - pré-moldado - altura do aterro de 1,00 a 2,50 m - areia e brita comerciais</t>
  </si>
  <si>
    <t xml:space="preserve">6817874</t>
  </si>
  <si>
    <t xml:space="preserve">Corpo de BSCC - seção fechada de 3,0 x 3,0 m - pré-moldado - altura do aterro de 1,00 a 2,50 m - areia extraída e brita produzida</t>
  </si>
  <si>
    <t xml:space="preserve">6817881</t>
  </si>
  <si>
    <t xml:space="preserve">Corpo de BSCC - seção fechada de 3,0 x 3,0 m - pré-moldado - altura do aterro de 10,00 a 12,50 m - areia e brita comerciais</t>
  </si>
  <si>
    <t xml:space="preserve">6817882</t>
  </si>
  <si>
    <t xml:space="preserve">Corpo de BSCC - seção fechada de 3,0 x 3,0 m - pré-moldado - altura do aterro de 10,00 a 12,50 m - areia extraída e brita produzida</t>
  </si>
  <si>
    <t xml:space="preserve">6817883</t>
  </si>
  <si>
    <t xml:space="preserve">Corpo de BSCC - seção fechada de 3,0 x 3,0 m - pré-moldado - altura do aterro de 12,50 a 15,00 m - areia e brita comerciais</t>
  </si>
  <si>
    <t xml:space="preserve">6817884</t>
  </si>
  <si>
    <t xml:space="preserve">Corpo de BSCC - seção fechada de 3,0 x 3,0 m - pré-moldado - altura do aterro de 12,50 a 15,00 m - areia extraída e brita produzida</t>
  </si>
  <si>
    <t xml:space="preserve">6817875</t>
  </si>
  <si>
    <t xml:space="preserve">Corpo de BSCC - seção fechada de 3,0 x 3,0 m - pré-moldado - altura do aterro de 2,50 a 5,00 m - areia e brita comerciais</t>
  </si>
  <si>
    <t xml:space="preserve">6817876</t>
  </si>
  <si>
    <t xml:space="preserve">Corpo de BSCC - seção fechada de 3,0 x 3,0 m - pré-moldado - altura do aterro de 2,50 a 5,00 m - areia extraída e brita produzida</t>
  </si>
  <si>
    <t xml:space="preserve">6817877</t>
  </si>
  <si>
    <t xml:space="preserve">Corpo de BSCC - seção fechada de 3,0 x 3,0 m - pré-moldado - altura do aterro de 5,00 a 7,50 m - areia e brita comerciais</t>
  </si>
  <si>
    <t xml:space="preserve">6817878</t>
  </si>
  <si>
    <t xml:space="preserve">Corpo de BSCC - seção fechada de 3,0 x 3,0 m - pré-moldado - altura do aterro de 5,00 a 7,50 m - areia extraída e brita produzida</t>
  </si>
  <si>
    <t xml:space="preserve">6817879</t>
  </si>
  <si>
    <t xml:space="preserve">Corpo de BSCC - seção fechada de 3,0 x 3,0 m - pré-moldado - altura do aterro de 7,50 a 10,00 m - areia e brita comerciais</t>
  </si>
  <si>
    <t xml:space="preserve">6817880</t>
  </si>
  <si>
    <t xml:space="preserve">Corpo de BSCC - seção fechada de 3,0 x 3,0 m - pré-moldado - altura do aterro de 7,50 a 10,00 m - areia extraída e brita produzida</t>
  </si>
  <si>
    <t xml:space="preserve">7119788</t>
  </si>
  <si>
    <t xml:space="preserve">Administração local do Estaleiro Padrão</t>
  </si>
  <si>
    <t xml:space="preserve">mês</t>
  </si>
  <si>
    <t xml:space="preserve">7119714</t>
  </si>
  <si>
    <t xml:space="preserve">Amarração do sistema de fundeio - profundidade de até 50 m</t>
  </si>
  <si>
    <t xml:space="preserve">7119715</t>
  </si>
  <si>
    <t xml:space="preserve">Ânodo de sacrifício para proteção do casco - fornecimento e instalação</t>
  </si>
  <si>
    <t xml:space="preserve">7119678</t>
  </si>
  <si>
    <t xml:space="preserve">Beneficiamento de aço naval para construção de instalações portuárias de pequeno porte - excluso o aço naval</t>
  </si>
  <si>
    <t xml:space="preserve">7119712</t>
  </si>
  <si>
    <t xml:space="preserve">Cabo de segurança para conexão da ponte - fornecimento e instalação</t>
  </si>
  <si>
    <t xml:space="preserve">7119694</t>
  </si>
  <si>
    <t xml:space="preserve">Confecção de morto de concreto de 13 t</t>
  </si>
  <si>
    <t xml:space="preserve">7119695</t>
  </si>
  <si>
    <t xml:space="preserve">Confecção de morto de concreto de 14 t</t>
  </si>
  <si>
    <t xml:space="preserve">7119696</t>
  </si>
  <si>
    <t xml:space="preserve">Confecção de morto de concreto de 22 t</t>
  </si>
  <si>
    <t xml:space="preserve">7119697</t>
  </si>
  <si>
    <t xml:space="preserve">Confecção de morto de concreto de 36 t</t>
  </si>
  <si>
    <t xml:space="preserve">7119698</t>
  </si>
  <si>
    <t xml:space="preserve">Confecção de morto de concreto de 48 t</t>
  </si>
  <si>
    <t xml:space="preserve">7119688</t>
  </si>
  <si>
    <t xml:space="preserve">Confecção de poita de concreto com garras metálicas de 13,3 t (peso submerso = 8 t)</t>
  </si>
  <si>
    <t xml:space="preserve">7119689</t>
  </si>
  <si>
    <t xml:space="preserve">Confecção de poita de concreto com garras metálicas de 25 t (peso submerso = 15 t)</t>
  </si>
  <si>
    <t xml:space="preserve">7119690</t>
  </si>
  <si>
    <t xml:space="preserve">Confecção de poita de concreto com garras metálicas de 30 t (peso submerso = 18 t)</t>
  </si>
  <si>
    <t xml:space="preserve">7119691</t>
  </si>
  <si>
    <t xml:space="preserve">Confecção de poita de concreto com garras metálicas de 41,7 t (peso submerso = 25 t)</t>
  </si>
  <si>
    <t xml:space="preserve">7119692</t>
  </si>
  <si>
    <t xml:space="preserve">Confecção de poita de concreto com garras metálicas de 45,8 t (peso submerso = 27,5 t)</t>
  </si>
  <si>
    <t xml:space="preserve">7119693</t>
  </si>
  <si>
    <t xml:space="preserve">Confecção de poita de concreto com garras metálicas de 58,3 t (peso submerso = 35 t)</t>
  </si>
  <si>
    <t xml:space="preserve">7119687</t>
  </si>
  <si>
    <t xml:space="preserve">Confecção de poita de concreto com garras metálicas de 6,7 t (peso submerso = 4 t)</t>
  </si>
  <si>
    <t xml:space="preserve">7119681</t>
  </si>
  <si>
    <t xml:space="preserve">Confecção de poita de concreto de 13,3 t (peso submerso = 8 t)</t>
  </si>
  <si>
    <t xml:space="preserve">7119682</t>
  </si>
  <si>
    <t xml:space="preserve">Confecção de poita de concreto de 25 t (peso submerso = 15 t)</t>
  </si>
  <si>
    <t xml:space="preserve">7119683</t>
  </si>
  <si>
    <t xml:space="preserve">Confecção de poita de concreto de 30 t (peso submerso = 18 t)</t>
  </si>
  <si>
    <t xml:space="preserve">7119684</t>
  </si>
  <si>
    <t xml:space="preserve">Confecção de poita de concreto de 41,7 t (peso submerso = 25 t)</t>
  </si>
  <si>
    <t xml:space="preserve">7119685</t>
  </si>
  <si>
    <t xml:space="preserve">Confecção de poita de concreto de 45,8 t (peso submerso = 27,5 t)</t>
  </si>
  <si>
    <t xml:space="preserve">7119686</t>
  </si>
  <si>
    <t xml:space="preserve">Confecção de poita de concreto de 58,3 t (peso submerso = 35 t)</t>
  </si>
  <si>
    <t xml:space="preserve">7119680</t>
  </si>
  <si>
    <t xml:space="preserve">Confecção de poita de concreto de 6,7 t (peso submerso = 4 t)</t>
  </si>
  <si>
    <t xml:space="preserve">7119710</t>
  </si>
  <si>
    <t xml:space="preserve">Defensa de pneus para proteção do flutuante - confecção e instalação</t>
  </si>
  <si>
    <t xml:space="preserve">7107375</t>
  </si>
  <si>
    <t xml:space="preserve">Fornecimento e instalação de reservatório metálico tipo taça de 10.000 litros pintura interna e externa com escada de acesso e base de concreto armado - areia e brita comerciais</t>
  </si>
  <si>
    <t xml:space="preserve">7107376</t>
  </si>
  <si>
    <t xml:space="preserve">Fornecimento e instalação de reservatório metálico tipo taça de 20.000 litros pintura interna e externa com escada de acesso e base de concreto armado - areia e brita comerciais</t>
  </si>
  <si>
    <t xml:space="preserve">7107377</t>
  </si>
  <si>
    <t xml:space="preserve">Fornecimento e instalação de reservatório metálico tipo taça de 30.000 litros pintura interna e externa com escada de acesso e base de concreto armado - areia e brita comerciais</t>
  </si>
  <si>
    <t xml:space="preserve">7107374</t>
  </si>
  <si>
    <t xml:space="preserve">Fornecimento e instalação de reservatório metálico tipo taça de 5.000 litros pintura interna e externa com escada de acesso e base de concreto armado - areia e brita comerciais</t>
  </si>
  <si>
    <t xml:space="preserve">7119708</t>
  </si>
  <si>
    <t xml:space="preserve">Guincho manual para sistema de fundeio com capacidade de tração de 100 kN - fornecimento e instalação</t>
  </si>
  <si>
    <t xml:space="preserve">7119709</t>
  </si>
  <si>
    <t xml:space="preserve">Guincho manual para sistema de fundeio com capacidade de tração de 200 kN - fornecimento e instalação</t>
  </si>
  <si>
    <t xml:space="preserve">7119706</t>
  </si>
  <si>
    <t xml:space="preserve">Implantação do sistema naval tipo I - ponte móvel e flutuante principal</t>
  </si>
  <si>
    <t xml:space="preserve">7119707</t>
  </si>
  <si>
    <t xml:space="preserve">Implantação do sistema naval tipo II - pontes móveis, flutuante intermediário e flutuante principal</t>
  </si>
  <si>
    <t xml:space="preserve">7119787</t>
  </si>
  <si>
    <t xml:space="preserve">Instalações do Estaleiro Padrão para o beneficiamento de estruturas navais, inclusive mobiliário, equipamentos de informática e de segurança</t>
  </si>
  <si>
    <t xml:space="preserve">7119647</t>
  </si>
  <si>
    <t xml:space="preserve">Lançamento da embarcação sobre carreira em água</t>
  </si>
  <si>
    <t xml:space="preserve">7119679</t>
  </si>
  <si>
    <t xml:space="preserve">Lançamento de poita de concreto - peso submerso</t>
  </si>
  <si>
    <t xml:space="preserve">7119711</t>
  </si>
  <si>
    <t xml:space="preserve">Mancal de conexão - confecção e instalação</t>
  </si>
  <si>
    <t xml:space="preserve">7107379</t>
  </si>
  <si>
    <t xml:space="preserve">Manutenção de tratamento superficial e pintura da área interna do flutuante (tanques de reserva de flutuabilidade)</t>
  </si>
  <si>
    <t xml:space="preserve">7107381</t>
  </si>
  <si>
    <t xml:space="preserve">Manutenção de tratamento superficial e pintura da parte externa do flutuante (costados e espelhos de proa e popa) - exceto fundo</t>
  </si>
  <si>
    <t xml:space="preserve">7107380</t>
  </si>
  <si>
    <t xml:space="preserve">Manutenção de tratamento superficial e pintura da ponte, convés, casarias e demais estruturas metálicas navais sobre os flutuantes</t>
  </si>
  <si>
    <t xml:space="preserve">7107382</t>
  </si>
  <si>
    <t xml:space="preserve">Manutenção de tratamento superficial e pintura do fundo do flutuante</t>
  </si>
  <si>
    <t xml:space="preserve">7119713</t>
  </si>
  <si>
    <t xml:space="preserve">Molinete manual para sistema de fundeio com capacidade de tração de 70 kN - fornecimento e instalação</t>
  </si>
  <si>
    <t xml:space="preserve">7119646</t>
  </si>
  <si>
    <t xml:space="preserve">Transporte interno em estaleiro para movimentação de peças</t>
  </si>
  <si>
    <t xml:space="preserve">7107384</t>
  </si>
  <si>
    <t xml:space="preserve">Tratamento superficial e pintura da ponte e demais estruturas metálicas navais - exceto fundo do flutuante</t>
  </si>
  <si>
    <t xml:space="preserve">7107378</t>
  </si>
  <si>
    <t xml:space="preserve">Tratamento superficial e pintura do fundo do flutuante</t>
  </si>
  <si>
    <t xml:space="preserve">Protensão de tirante permanente protendido de aço D = 32 mm, tensão de escoamento = 500 MPa e tensão de ruptura = 550 MPa - inclusive ancoragem e grauteamento da cabeça</t>
  </si>
  <si>
    <t xml:space="preserve">Tirante de barra de aço ancorado na rocha com resina de poliéster, D = 19 mm, tensão de escoamento = 686 MPa e tensão de ruptura = 789 MPa - fornecimento, perfuração e instalação</t>
  </si>
  <si>
    <t xml:space="preserve">Tirante de barra de aço ancorado na rocha com resina de poliéster, D = 22 mm, tensão de escoamento = 686 MPa e tensão de ruptura = 789 MPa - fornecimento, perfuração e instalação</t>
  </si>
  <si>
    <t xml:space="preserve">Tirante de barra de aço ancorado na rocha com resina de poliéster, D = 25 mm, tensão de escoamento = 500 MPa e tensão de ruptura = 750 MPa - fornecimento, perfuração e instalação</t>
  </si>
  <si>
    <t xml:space="preserve">Tirante de barra de aço ancorado na rocha com resina de poliéster, D = 25 mm, tensão de escoamento = 686 MPa, tensão de ruptura = 789 MPa - fornecimento, perfuração e instalação</t>
  </si>
  <si>
    <t xml:space="preserve">Tirante de barra de aço ancorado na rocha com resina de poliéster, D = 32 mm, tensão de escoamento = 686 MPa, tensão de ruptura = 789 MPa - fornecimento, perfuração e instalação</t>
  </si>
  <si>
    <t xml:space="preserve">Tirante de barra de aço ancorado na rocha com resina de poliéster, D = 36 mm, tensão de escoamento = 686 MPa e tensão de ruptura = 789 MPa - fornecimento, perfuração e instalação</t>
  </si>
  <si>
    <t xml:space="preserve">Tirante permanente protendido de aço D = 32 mm, tensão de escoamento = 500 MPa e tensão de ruptura = 550 MPa - exceto perfuração</t>
  </si>
  <si>
    <t xml:space="preserve">SICRO Materiais</t>
  </si>
  <si>
    <t xml:space="preserve">Preço Unitário (R$)</t>
  </si>
  <si>
    <t xml:space="preserve">M0003</t>
  </si>
  <si>
    <t xml:space="preserve">Aço CA 25</t>
  </si>
  <si>
    <t xml:space="preserve">M0004</t>
  </si>
  <si>
    <t xml:space="preserve">Aço CA 50</t>
  </si>
  <si>
    <t xml:space="preserve">M0005</t>
  </si>
  <si>
    <t xml:space="preserve">Brita 0</t>
  </si>
  <si>
    <t xml:space="preserve">M0006</t>
  </si>
  <si>
    <t xml:space="preserve">Fibra de poliamida para concreto</t>
  </si>
  <si>
    <t xml:space="preserve">M0007</t>
  </si>
  <si>
    <t xml:space="preserve">Fibra de aço para concreto</t>
  </si>
  <si>
    <t xml:space="preserve">M0008</t>
  </si>
  <si>
    <t xml:space="preserve">Detergente líquido neutro</t>
  </si>
  <si>
    <t xml:space="preserve">l</t>
  </si>
  <si>
    <t xml:space="preserve">M0009</t>
  </si>
  <si>
    <t xml:space="preserve">Aço CP 175 RB</t>
  </si>
  <si>
    <t xml:space="preserve">M0010</t>
  </si>
  <si>
    <t xml:space="preserve">Aditivo superplastificante para concreto e argamassa</t>
  </si>
  <si>
    <t xml:space="preserve">M0011</t>
  </si>
  <si>
    <t xml:space="preserve">Aditivo modificador de viscosidade para concreto e argamassa</t>
  </si>
  <si>
    <t xml:space="preserve">M0012</t>
  </si>
  <si>
    <t xml:space="preserve">Silicato de alumínio</t>
  </si>
  <si>
    <t xml:space="preserve">M0013</t>
  </si>
  <si>
    <t xml:space="preserve">Grampo de ancoragem em aço CA 50 - D = 12,5 mm</t>
  </si>
  <si>
    <t xml:space="preserve">M0014</t>
  </si>
  <si>
    <t xml:space="preserve">Aço CA 60</t>
  </si>
  <si>
    <t xml:space="preserve">M0015</t>
  </si>
  <si>
    <t xml:space="preserve">Espoleta elétrica Nº 8 - D = 6,0 mm</t>
  </si>
  <si>
    <t xml:space="preserve">M0016</t>
  </si>
  <si>
    <t xml:space="preserve">Grampo sargento em ferro fundido tipo C com abertura útil de 105 mm (4")</t>
  </si>
  <si>
    <t xml:space="preserve">M0017</t>
  </si>
  <si>
    <t xml:space="preserve">Saco de aniagem ou de ráfia de 50 kg - C = 95 cm e L = 65 cm</t>
  </si>
  <si>
    <t xml:space="preserve">M0018</t>
  </si>
  <si>
    <t xml:space="preserve">Grampo pesado em aço-carbono para cabo de aço - D = 13 mm (1/2")</t>
  </si>
  <si>
    <t xml:space="preserve">M0019</t>
  </si>
  <si>
    <t xml:space="preserve">Esticador em aço tipo olhal x olhal para cabo de aço - D = 13 mm</t>
  </si>
  <si>
    <t xml:space="preserve">M0020</t>
  </si>
  <si>
    <t xml:space="preserve">Grampo de ancoragem em aço CA 50 - D = 6,3 mm</t>
  </si>
  <si>
    <t xml:space="preserve">M0021</t>
  </si>
  <si>
    <t xml:space="preserve">Herbicida glifosato para áreas contínuas</t>
  </si>
  <si>
    <t xml:space="preserve">M0025</t>
  </si>
  <si>
    <t xml:space="preserve">Adesivo plástico para tubos de PVC</t>
  </si>
  <si>
    <t xml:space="preserve">M0026</t>
  </si>
  <si>
    <t xml:space="preserve">Aditivo aglutinante para argamassa</t>
  </si>
  <si>
    <t xml:space="preserve">M0028</t>
  </si>
  <si>
    <t xml:space="preserve">Areia média</t>
  </si>
  <si>
    <t xml:space="preserve">M0029</t>
  </si>
  <si>
    <t xml:space="preserve">Sílica ativa para concreto e argamassa (microssílica)</t>
  </si>
  <si>
    <t xml:space="preserve">M0030</t>
  </si>
  <si>
    <t xml:space="preserve">Aditivo plastificante e retardador de pega para concreto e argamassa</t>
  </si>
  <si>
    <t xml:space="preserve">M0032</t>
  </si>
  <si>
    <t xml:space="preserve">Adesivo de contato para laminado elastoplástico</t>
  </si>
  <si>
    <t xml:space="preserve">M0035</t>
  </si>
  <si>
    <t xml:space="preserve">Diluente tipo aguarrás para tintas e vernizes</t>
  </si>
  <si>
    <t xml:space="preserve">M0039</t>
  </si>
  <si>
    <t xml:space="preserve">Gasolina comum</t>
  </si>
  <si>
    <t xml:space="preserve">M0041</t>
  </si>
  <si>
    <t xml:space="preserve">Contêiner com 2 banheiros - L = 2,44 m e C = 6,09 m (1 TEU)</t>
  </si>
  <si>
    <t xml:space="preserve">M0042</t>
  </si>
  <si>
    <t xml:space="preserve">Contêiner com janela - L = 2,44 m e C = 6,09 m (1 TEU)</t>
  </si>
  <si>
    <t xml:space="preserve">M0043</t>
  </si>
  <si>
    <t xml:space="preserve">Óleo diesel</t>
  </si>
  <si>
    <t xml:space="preserve">M0044</t>
  </si>
  <si>
    <t xml:space="preserve">Abrasivo de vidro com granulometria de 210 a 420 micra</t>
  </si>
  <si>
    <t xml:space="preserve">M0045</t>
  </si>
  <si>
    <t xml:space="preserve">Barreira plástica monobloco para canalização de trânsito - C = 100 cm, L = 50 cm e H = 55 cm</t>
  </si>
  <si>
    <t xml:space="preserve">M0046</t>
  </si>
  <si>
    <t xml:space="preserve">Barreira plástica para canalização de trânsito - C = 60 cm, L = 45 cm e H = 60 cm</t>
  </si>
  <si>
    <t xml:space="preserve">M0047</t>
  </si>
  <si>
    <t xml:space="preserve">Cone de sinalização em polietileno - H = 75 cm e base quadrada de 40 x 40 cm</t>
  </si>
  <si>
    <t xml:space="preserve">M0048</t>
  </si>
  <si>
    <t xml:space="preserve">Balizador cônico refletivo em polietileno semiflexível - H = 114 cm e base octogonal de D = 40 cm</t>
  </si>
  <si>
    <t xml:space="preserve">M0049</t>
  </si>
  <si>
    <t xml:space="preserve">Delimitador de tráfego flexível com chumbador e duas faixas refletivas - H = 77 cm e D = 21 cm</t>
  </si>
  <si>
    <t xml:space="preserve">M0050</t>
  </si>
  <si>
    <t xml:space="preserve">Aditivo natural tipo goma xantana para hidrossemeadura</t>
  </si>
  <si>
    <t xml:space="preserve">M0051</t>
  </si>
  <si>
    <t xml:space="preserve">Cilindro canalizador de tráfego em polietileno - H = 117 cm e base quadrada de 60 x 60 cm</t>
  </si>
  <si>
    <t xml:space="preserve">M0052</t>
  </si>
  <si>
    <t xml:space="preserve">Fita adesiva de PVC - L = 50 mm e C = 50 m</t>
  </si>
  <si>
    <t xml:space="preserve">M0053</t>
  </si>
  <si>
    <t xml:space="preserve">Tela plástica em polipropileno na cor laranja para tapume - L = 1,2 m</t>
  </si>
  <si>
    <t xml:space="preserve">M0054</t>
  </si>
  <si>
    <t xml:space="preserve">Fita zebrada de cor laranja e branca - L = 7 a 8 cm</t>
  </si>
  <si>
    <t xml:space="preserve">M0055</t>
  </si>
  <si>
    <t xml:space="preserve">Barreira plástica articulável modular - C = 240 cm e H = 100 cm</t>
  </si>
  <si>
    <t xml:space="preserve">M0056</t>
  </si>
  <si>
    <t xml:space="preserve">Ferramenta de corte para removedora de faixa de sinalização (Smith Cutter)</t>
  </si>
  <si>
    <t xml:space="preserve">M0057</t>
  </si>
  <si>
    <t xml:space="preserve">Contêiner com janela - L = 4,88 m e C = 6,09 m (1 TEU duplo)</t>
  </si>
  <si>
    <t xml:space="preserve">M0058</t>
  </si>
  <si>
    <t xml:space="preserve">Contêiner com janela e 2 banheiros - L = 4,88 m e C = 6,09 m (1 TEU duplo)</t>
  </si>
  <si>
    <t xml:space="preserve">M0059</t>
  </si>
  <si>
    <t xml:space="preserve">Contêiner com revestimento térmico, janela e banheiro - L = 2,44 m e C = 6,09 m (1 TEU)</t>
  </si>
  <si>
    <t xml:space="preserve">M0060</t>
  </si>
  <si>
    <t xml:space="preserve">Contêiner com janela - L = 2,44 m e C = 4,58 m (3/4 TEU)</t>
  </si>
  <si>
    <t xml:space="preserve">M0065</t>
  </si>
  <si>
    <t xml:space="preserve">Contêiner com janela e banheiro - L = 2,44 m e 4,58 m (3/4 TEU)</t>
  </si>
  <si>
    <t xml:space="preserve">M0066</t>
  </si>
  <si>
    <t xml:space="preserve">Contêiner com revestimento térmico, janela e banheiro - L = 2,44 m e C = 12,90 m (2 TEU)</t>
  </si>
  <si>
    <t xml:space="preserve">M0067</t>
  </si>
  <si>
    <t xml:space="preserve">Tubo PEAD PE 100 PN 10 com flanges - D = 160 mm</t>
  </si>
  <si>
    <t xml:space="preserve">M0068</t>
  </si>
  <si>
    <t xml:space="preserve">Caibro de pinho - L = 7,5 cm e E = 10,0 cm</t>
  </si>
  <si>
    <t xml:space="preserve">M0069</t>
  </si>
  <si>
    <t xml:space="preserve">Arame farpado em aço galvanizado - D = 1,60 mm</t>
  </si>
  <si>
    <t xml:space="preserve">M0071</t>
  </si>
  <si>
    <t xml:space="preserve">Contêiner com 3 janelas para guarita - L = 2,44 m e C = 3,05 m (1/2 TEU)</t>
  </si>
  <si>
    <t xml:space="preserve">M0072</t>
  </si>
  <si>
    <t xml:space="preserve">Arame liso em aço galvanizado - D = 2,10 mm (14 BWG)</t>
  </si>
  <si>
    <t xml:space="preserve">M0073</t>
  </si>
  <si>
    <t xml:space="preserve">Muda de árvore com altura de 0,30 a 0,80 m</t>
  </si>
  <si>
    <t xml:space="preserve">M0074</t>
  </si>
  <si>
    <t xml:space="preserve">Muda de arbusto com altura até 0,50 m</t>
  </si>
  <si>
    <t xml:space="preserve">M0075</t>
  </si>
  <si>
    <t xml:space="preserve">Arame liso recozido em aço-carbono - D = 1,24 mm (18 BWG)</t>
  </si>
  <si>
    <t xml:space="preserve">M0076</t>
  </si>
  <si>
    <t xml:space="preserve">Disco de corte abrasivo para policorte - D = 300 mm</t>
  </si>
  <si>
    <t xml:space="preserve">M0080</t>
  </si>
  <si>
    <t xml:space="preserve">Areia fina</t>
  </si>
  <si>
    <t xml:space="preserve">M0081</t>
  </si>
  <si>
    <t xml:space="preserve">M0082</t>
  </si>
  <si>
    <t xml:space="preserve">Areia média lavada</t>
  </si>
  <si>
    <t xml:space="preserve">M0083</t>
  </si>
  <si>
    <t xml:space="preserve">Argamassa pré-dosada para grauteamento</t>
  </si>
  <si>
    <t xml:space="preserve">M0084</t>
  </si>
  <si>
    <t xml:space="preserve">Argamassa pré-dosada autoadensável para grauteamento</t>
  </si>
  <si>
    <t xml:space="preserve">M0085</t>
  </si>
  <si>
    <t xml:space="preserve">Ancoragem ativa para 4 cordoalhas - D = 12,7 mm</t>
  </si>
  <si>
    <t xml:space="preserve">M0086</t>
  </si>
  <si>
    <t xml:space="preserve">Ancoragem ativa para 6 cordoalhas - D = 12,7 mm</t>
  </si>
  <si>
    <t xml:space="preserve">M0087</t>
  </si>
  <si>
    <t xml:space="preserve">Ancoragem ativa para 7 cordoalhas - D = 12,7 mm</t>
  </si>
  <si>
    <t xml:space="preserve">M0088</t>
  </si>
  <si>
    <t xml:space="preserve">Ancoragem ativa para 8 cordoalhas - D = 12,7 mm</t>
  </si>
  <si>
    <t xml:space="preserve">M0089</t>
  </si>
  <si>
    <t xml:space="preserve">Ancoragem ativa para 9 cordoalhas - D = 12,7 mm</t>
  </si>
  <si>
    <t xml:space="preserve">M0091</t>
  </si>
  <si>
    <t xml:space="preserve">Ancoragem ativa para 10 cordoalhas - D = 12,7 mm</t>
  </si>
  <si>
    <t xml:space="preserve">M0092</t>
  </si>
  <si>
    <t xml:space="preserve">Ancoragem ativa para 12 cordoalhas - D = 12,7 mm</t>
  </si>
  <si>
    <t xml:space="preserve">M0093</t>
  </si>
  <si>
    <t xml:space="preserve">Ancoragem ativa para 15 cordoalhas - D = 12,7 mm</t>
  </si>
  <si>
    <t xml:space="preserve">M0094</t>
  </si>
  <si>
    <t xml:space="preserve">Ancoragem ativa para 19 cordoalhas - D = 12,7 mm</t>
  </si>
  <si>
    <t xml:space="preserve">M0098</t>
  </si>
  <si>
    <t xml:space="preserve">Bambu com diâmetro médio de 10 cm</t>
  </si>
  <si>
    <t xml:space="preserve">M0099</t>
  </si>
  <si>
    <t xml:space="preserve">Equipamentos para a fábrica de dormentes de concreto protendido</t>
  </si>
  <si>
    <t xml:space="preserve">ISF</t>
  </si>
  <si>
    <t xml:space="preserve">M0100</t>
  </si>
  <si>
    <t xml:space="preserve">Ancoragem ativa para 22 cordoalhas - D = 12,7 mm</t>
  </si>
  <si>
    <t xml:space="preserve">M0101</t>
  </si>
  <si>
    <t xml:space="preserve">Ancoragem ativa para 27 cordoalhas - D = 12,7 mm</t>
  </si>
  <si>
    <t xml:space="preserve">M0102</t>
  </si>
  <si>
    <t xml:space="preserve">Ancoragem ativa para 31 cordoalhas - D = 12,7 mm</t>
  </si>
  <si>
    <t xml:space="preserve">M0103</t>
  </si>
  <si>
    <t xml:space="preserve">Aditivo acelerador de pega para concreto e argamassa projetados</t>
  </si>
  <si>
    <t xml:space="preserve">M0104</t>
  </si>
  <si>
    <t xml:space="preserve">Asfalto diluído de petróleo - CM-30</t>
  </si>
  <si>
    <t xml:space="preserve">-</t>
  </si>
  <si>
    <t xml:space="preserve">M0105</t>
  </si>
  <si>
    <t xml:space="preserve">Ancoragem ativa para 4 cordoalhas - D = 15,2 mm</t>
  </si>
  <si>
    <t xml:space="preserve">M0106</t>
  </si>
  <si>
    <t xml:space="preserve">Ancoragem ativa para 6 cordoalhas - D = 15,2 mm</t>
  </si>
  <si>
    <t xml:space="preserve">M0107</t>
  </si>
  <si>
    <t xml:space="preserve">Geocomposto para drenagem</t>
  </si>
  <si>
    <t xml:space="preserve">M0108</t>
  </si>
  <si>
    <t xml:space="preserve">Ancoragem ativa para 7 cordoalhas - D = 15,2 mm</t>
  </si>
  <si>
    <t xml:space="preserve">M0109</t>
  </si>
  <si>
    <t xml:space="preserve">Geodreno vertical - L = 10 cm e E = 5 mm</t>
  </si>
  <si>
    <t xml:space="preserve">M0110</t>
  </si>
  <si>
    <t xml:space="preserve">Ancoragem ativa para 10 cordoalhas - D = 15,2 mm</t>
  </si>
  <si>
    <t xml:space="preserve">M0111</t>
  </si>
  <si>
    <t xml:space="preserve">Ancoragem ativa para 9 cordoalhas - D = 15,2 mm</t>
  </si>
  <si>
    <t xml:space="preserve">M0112</t>
  </si>
  <si>
    <t xml:space="preserve">Disco diamantado segmentado para corte de pavimento - D = 1.000 mm</t>
  </si>
  <si>
    <t xml:space="preserve">M0113</t>
  </si>
  <si>
    <t xml:space="preserve">Ancoragem ativa para 12 cordoalhas - D = 15,2 mm</t>
  </si>
  <si>
    <t xml:space="preserve">M0114</t>
  </si>
  <si>
    <t xml:space="preserve">Disco diamantado segmentado para corte de pavimento - D = 1.500 mm</t>
  </si>
  <si>
    <t xml:space="preserve">M0115</t>
  </si>
  <si>
    <t xml:space="preserve">Biomanta vegetal de fibras de coco entrelaçadas com fios de polipropileno biodegradáveis - densidade 0,4 kg/m²</t>
  </si>
  <si>
    <t xml:space="preserve">M0116</t>
  </si>
  <si>
    <t xml:space="preserve">Mangote flangeado de borracha reforçada com lonas sintéticas - C = 1,80 m e D = 0,30 m</t>
  </si>
  <si>
    <t xml:space="preserve">M0117</t>
  </si>
  <si>
    <t xml:space="preserve">Mangote flangeado de borracha reforçada com lonas sintéticas - C = 1,80 m e D = 0,40 m</t>
  </si>
  <si>
    <t xml:space="preserve">M0118</t>
  </si>
  <si>
    <t xml:space="preserve">Mangote flangeado de borracha reforçada com lonas sintéticas - C = 1,80 m e D = 0,45 m</t>
  </si>
  <si>
    <t xml:space="preserve">M0119</t>
  </si>
  <si>
    <t xml:space="preserve">Mangote flangeado de borracha reforçada com lonas sintéticas - C = 1,80 m e D = 0,50 m</t>
  </si>
  <si>
    <t xml:space="preserve">M0120</t>
  </si>
  <si>
    <t xml:space="preserve">Tubo PEAD PE 100 PN 8 com flanges - D = 250 mm</t>
  </si>
  <si>
    <t xml:space="preserve">M0121</t>
  </si>
  <si>
    <t xml:space="preserve">Tubo PEAD PE 100 PN 8 com flanges - D = 400 mm</t>
  </si>
  <si>
    <t xml:space="preserve">M0122</t>
  </si>
  <si>
    <t xml:space="preserve">Tubo PEAD PE 100 PN 8 com flanges - D = 450 mm</t>
  </si>
  <si>
    <t xml:space="preserve">M0123</t>
  </si>
  <si>
    <t xml:space="preserve">Tubo PEAD PE 100 PN 8 com flanges - D = 500 mm</t>
  </si>
  <si>
    <t xml:space="preserve">M0124</t>
  </si>
  <si>
    <t xml:space="preserve">Flutuador bipartido em polietileno com núcleo de espuma em poliuretano para tubos - D = 0,30 m</t>
  </si>
  <si>
    <t xml:space="preserve">M0125</t>
  </si>
  <si>
    <t xml:space="preserve">Flutuador bipartido em polietileno com núcleo de espuma em poliuretano para tubos - D = 0,40 m</t>
  </si>
  <si>
    <t xml:space="preserve">M0126</t>
  </si>
  <si>
    <t xml:space="preserve">Flutuador bipartido em polietileno com núcleo de espuma em poliuretano para tubos - D = 0,45 m</t>
  </si>
  <si>
    <t xml:space="preserve">M0127</t>
  </si>
  <si>
    <t xml:space="preserve">Flutuador bipartido em polietileno com núcleo de espuma em poliuretano para tubos - D = 0,50 m</t>
  </si>
  <si>
    <t xml:space="preserve">M0128</t>
  </si>
  <si>
    <t xml:space="preserve">Biomanta vegetal de fibras de palha entrelaçadas com fios de polipropileno biodegradáveis - densidade 0,6 kg/m²</t>
  </si>
  <si>
    <t xml:space="preserve">M0129</t>
  </si>
  <si>
    <t xml:space="preserve">Retentor de sedimento em fibras vegetais - D = 20 cm</t>
  </si>
  <si>
    <t xml:space="preserve">M0130</t>
  </si>
  <si>
    <t xml:space="preserve">Ancoragem ativa para 15 cordoalhas - D = 15,2 mm</t>
  </si>
  <si>
    <t xml:space="preserve">M0131</t>
  </si>
  <si>
    <t xml:space="preserve">Tubo PEAD corrugado com paredes estruturadas para drenagem - D = 400 mm</t>
  </si>
  <si>
    <t xml:space="preserve">M0132</t>
  </si>
  <si>
    <t xml:space="preserve">Tubo PEAD corrugado com paredes estruturadas para drenagem - D = 450 mm</t>
  </si>
  <si>
    <t xml:space="preserve">M0133</t>
  </si>
  <si>
    <t xml:space="preserve">Tubo PEAD corrugado com paredes estruturadas para drenagem - D = 500 mm</t>
  </si>
  <si>
    <t xml:space="preserve">M0134</t>
  </si>
  <si>
    <t xml:space="preserve">Tubo PEAD corrugado com paredes estruturadas para drenagem - D = 600 mm</t>
  </si>
  <si>
    <t xml:space="preserve">M0135</t>
  </si>
  <si>
    <t xml:space="preserve">Tubo PEAD corrugado com paredes estruturadas para drenagem - D = 750 mm</t>
  </si>
  <si>
    <t xml:space="preserve">M0136</t>
  </si>
  <si>
    <t xml:space="preserve">Tubo PEAD corrugado com paredes estruturadas para drenagem - D = 800 mm</t>
  </si>
  <si>
    <t xml:space="preserve">M0137</t>
  </si>
  <si>
    <t xml:space="preserve">Tubo PEAD corrugado com paredes estruturadas para drenagem - D = 900 mm</t>
  </si>
  <si>
    <t xml:space="preserve">M0138</t>
  </si>
  <si>
    <t xml:space="preserve">Ancoragem ativa para 19 cordoalhas - D = 15,2 mm</t>
  </si>
  <si>
    <t xml:space="preserve">M0139</t>
  </si>
  <si>
    <t xml:space="preserve">Tubo PEAD corrugado com paredes estruturadas para drenagem - D = 1.000 mm</t>
  </si>
  <si>
    <t xml:space="preserve">M0140</t>
  </si>
  <si>
    <t xml:space="preserve">Bentonita</t>
  </si>
  <si>
    <t xml:space="preserve">M0141</t>
  </si>
  <si>
    <t xml:space="preserve">Tubo PEAD corrugado com paredes estruturadas para drenagem - D = 1.050 mm</t>
  </si>
  <si>
    <t xml:space="preserve">M0142</t>
  </si>
  <si>
    <t xml:space="preserve">Tubo PEAD corrugado com paredes estruturadas para drenagem - D = 1.200 mm</t>
  </si>
  <si>
    <t xml:space="preserve">M0143</t>
  </si>
  <si>
    <t xml:space="preserve">Tubo PEAD corrugado com paredes estruturadas para drenagem - D = 1.500 mm</t>
  </si>
  <si>
    <t xml:space="preserve">M0145</t>
  </si>
  <si>
    <t xml:space="preserve">Ancoragem ativa para 22 cordoalhas - D = 15,2 mm</t>
  </si>
  <si>
    <t xml:space="preserve">M0146</t>
  </si>
  <si>
    <t xml:space="preserve">Ancoragem ativa para 27 cordoalhas - D = 15,2 mm</t>
  </si>
  <si>
    <t xml:space="preserve">M0148</t>
  </si>
  <si>
    <t xml:space="preserve">Ancoragem ativa para lajes para 1 cordoalha - D = 12,7 mm</t>
  </si>
  <si>
    <t xml:space="preserve">M0151</t>
  </si>
  <si>
    <t xml:space="preserve">Ancoragem ativa para lajes para 2 cordoalhas - D = 12,7 mm</t>
  </si>
  <si>
    <t xml:space="preserve">M0152</t>
  </si>
  <si>
    <t xml:space="preserve">Ancoragem ativa para lajes para 3 cordoalhas - D = 12,7 mm</t>
  </si>
  <si>
    <t xml:space="preserve">M0153</t>
  </si>
  <si>
    <t xml:space="preserve">Ancoragem ativa para lajes para 4 cordoalhas - D = 12,7 mm</t>
  </si>
  <si>
    <t xml:space="preserve">M0156</t>
  </si>
  <si>
    <t xml:space="preserve">Bloco de concreto - L = 19 cm, A = 19 cm e C = 39 cm</t>
  </si>
  <si>
    <t xml:space="preserve">M0158</t>
  </si>
  <si>
    <t xml:space="preserve">Tela metálica galvanizada dobrada em L - C = 2,0 m, L = 0,4 m e H = 0,4 m</t>
  </si>
  <si>
    <t xml:space="preserve">M0160</t>
  </si>
  <si>
    <t xml:space="preserve">Extintor de incêndio tipo espuma mecânica - V = 10 l</t>
  </si>
  <si>
    <t xml:space="preserve">M0161</t>
  </si>
  <si>
    <t xml:space="preserve">Barra de fibra de vidro (vergalhão) - D = 25,0 mm</t>
  </si>
  <si>
    <t xml:space="preserve">M0162</t>
  </si>
  <si>
    <t xml:space="preserve">Corrente de elo soldado em aço galvanizado com acabamento polido - D = 3,18 mm (1/8")</t>
  </si>
  <si>
    <t xml:space="preserve">M0163</t>
  </si>
  <si>
    <t xml:space="preserve">Gonzo com aba em aço galvanizado - D = 12,7 mm (1/2")</t>
  </si>
  <si>
    <t xml:space="preserve">M0164</t>
  </si>
  <si>
    <t xml:space="preserve">Tubo em aço galvanizado - E = 1,50 mm e seção de 20 x 20 mm</t>
  </si>
  <si>
    <t xml:space="preserve">M0166</t>
  </si>
  <si>
    <t xml:space="preserve">Tubo em aço galvanizado - E = 2,25 mm e D = 20 mm (3/4")</t>
  </si>
  <si>
    <t xml:space="preserve">M0167</t>
  </si>
  <si>
    <t xml:space="preserve">Tela de poliamida industrial - E = 0,40 mm e malha de 1,6 mm</t>
  </si>
  <si>
    <t xml:space="preserve">M0168</t>
  </si>
  <si>
    <t xml:space="preserve">Abraçadeira de poliamida - E = 3,6 mm e C = 200 mm</t>
  </si>
  <si>
    <t xml:space="preserve">M0169</t>
  </si>
  <si>
    <t xml:space="preserve">Roda em aço e pneu com câmara de ar 83/203 mm (3,25"/8") para carrinho de mão</t>
  </si>
  <si>
    <t xml:space="preserve">M0173</t>
  </si>
  <si>
    <t xml:space="preserve">Ancoragem ativa para lajes para 1 cordoalha - D = 15,2 mm</t>
  </si>
  <si>
    <t xml:space="preserve">M0178</t>
  </si>
  <si>
    <t xml:space="preserve">Ancoragem ativa para lajes para 2 cordoalhas - D = 15,2 mm</t>
  </si>
  <si>
    <t xml:space="preserve">M0181</t>
  </si>
  <si>
    <t xml:space="preserve">Ancoragem ativa para lajes para 3 cordoalhas - D = 15,2 mm</t>
  </si>
  <si>
    <t xml:space="preserve">M0184</t>
  </si>
  <si>
    <t xml:space="preserve">Ancoragem ativa para lajes para 4 cordoalhas - D = 15,2 mm</t>
  </si>
  <si>
    <t xml:space="preserve">M0191</t>
  </si>
  <si>
    <t xml:space="preserve">Brita 1</t>
  </si>
  <si>
    <t xml:space="preserve">M0192</t>
  </si>
  <si>
    <t xml:space="preserve">Brita 2</t>
  </si>
  <si>
    <t xml:space="preserve">M0193</t>
  </si>
  <si>
    <t xml:space="preserve">Brita 3</t>
  </si>
  <si>
    <t xml:space="preserve">M0194</t>
  </si>
  <si>
    <t xml:space="preserve">Escória de aciaria</t>
  </si>
  <si>
    <t xml:space="preserve">M0198</t>
  </si>
  <si>
    <t xml:space="preserve">Parafuso de cabeça chata em aço - D = 4,5 mm e bucha plástica - D = 8 mm (S8)</t>
  </si>
  <si>
    <t xml:space="preserve">M0199</t>
  </si>
  <si>
    <t xml:space="preserve">Coroa de botões cruzados linha R32 - D = 43 mm (1 11/16’’)</t>
  </si>
  <si>
    <t xml:space="preserve">M0201</t>
  </si>
  <si>
    <t xml:space="preserve">Coroa de botões esféricos linha T38 - D = 89 mm (3 1/2")</t>
  </si>
  <si>
    <t xml:space="preserve">M0202</t>
  </si>
  <si>
    <t xml:space="preserve">Coroa de botões esféricos linha T45 - D = 76 mm (3")</t>
  </si>
  <si>
    <t xml:space="preserve">M0204</t>
  </si>
  <si>
    <t xml:space="preserve">Instalações físicas para a central de pré-moldagem de dormentes de concreto protendido</t>
  </si>
  <si>
    <t xml:space="preserve">CMCC</t>
  </si>
  <si>
    <t xml:space="preserve">M0217</t>
  </si>
  <si>
    <t xml:space="preserve">Enxofre</t>
  </si>
  <si>
    <t xml:space="preserve">M0220</t>
  </si>
  <si>
    <t xml:space="preserve">Adubo à base de nitrogênio, fósforo e potássio (NPK)</t>
  </si>
  <si>
    <t xml:space="preserve">M0222</t>
  </si>
  <si>
    <t xml:space="preserve">Filer calcário</t>
  </si>
  <si>
    <t xml:space="preserve">M0223</t>
  </si>
  <si>
    <t xml:space="preserve">Sementes para hidrossemeadura</t>
  </si>
  <si>
    <t xml:space="preserve">M0224</t>
  </si>
  <si>
    <t xml:space="preserve">Guia-chapéu pré-moldada - C = 120 cm</t>
  </si>
  <si>
    <t xml:space="preserve">M0225</t>
  </si>
  <si>
    <t xml:space="preserve">Adubo orgânico composto</t>
  </si>
  <si>
    <t xml:space="preserve">M0229</t>
  </si>
  <si>
    <t xml:space="preserve">Gabião tipo colchão em liga de zinco e alumínio revestido com polímero de malha hexagonal - E = 0,17 m</t>
  </si>
  <si>
    <t xml:space="preserve">M0230</t>
  </si>
  <si>
    <t xml:space="preserve">Gabião tipo caixa em liga de zinco e alumínio de malha hexagonal - C = 2,00 m, L = 1,00 m e H = 0,50 m</t>
  </si>
  <si>
    <t xml:space="preserve">M0231</t>
  </si>
  <si>
    <t xml:space="preserve">Gabião tipo caixa em liga de zinco e alumínio de malha hexagonal - C = 2,00 m, L = 1,00 m e H = 1,00 m</t>
  </si>
  <si>
    <t xml:space="preserve">M0232</t>
  </si>
  <si>
    <t xml:space="preserve">Gabião tipo caixa em liga de zinco e alumínio revestido com polímero de malha hexagonal - C = 2,00 m, L = 1,00 m e H = 0,50 m</t>
  </si>
  <si>
    <t xml:space="preserve">M0233</t>
  </si>
  <si>
    <t xml:space="preserve">Gabião tipo caixa em liga de zinco e alumínio revestido com polímero de malha hexagonal - C = 2,00 m, L = 1,00 m e H = 1,00 m</t>
  </si>
  <si>
    <t xml:space="preserve">M0234</t>
  </si>
  <si>
    <t xml:space="preserve">Gabião tipo saco em liga de zinco e alumínio revestido com polímero de malha hexagonal - D = 0,65 m</t>
  </si>
  <si>
    <t xml:space="preserve">M0235</t>
  </si>
  <si>
    <t xml:space="preserve">Gabião tipo colchão em liga de zinco e alumínio revestido com polímero de malha hexagonal - E = 0,23 m</t>
  </si>
  <si>
    <t xml:space="preserve">M0236</t>
  </si>
  <si>
    <t xml:space="preserve">Gabião tipo colchão em liga de zinco e alumínio revestido com polímero de malha hexagonal - E = 0,30 m</t>
  </si>
  <si>
    <t xml:space="preserve">M0237</t>
  </si>
  <si>
    <t xml:space="preserve">Energia elétrica</t>
  </si>
  <si>
    <t xml:space="preserve">kWh</t>
  </si>
  <si>
    <t xml:space="preserve">M0253</t>
  </si>
  <si>
    <t xml:space="preserve">Cabo de cobre flexível antichama isolado em PVC - tensão de 450/750 V e seção de 16 mm²</t>
  </si>
  <si>
    <t xml:space="preserve">M0254</t>
  </si>
  <si>
    <t xml:space="preserve">Mistura gasosa de argônio e dióxido de carbono para solda MIG/MAG</t>
  </si>
  <si>
    <t xml:space="preserve">M0256</t>
  </si>
  <si>
    <t xml:space="preserve">Tinta à base de etil silicato de zinco bicomponente para fundo preparador de pintura</t>
  </si>
  <si>
    <t xml:space="preserve">M0257</t>
  </si>
  <si>
    <t xml:space="preserve">Diluente para tinta à base de etil silicato de zinco</t>
  </si>
  <si>
    <t xml:space="preserve">M0260</t>
  </si>
  <si>
    <t xml:space="preserve">Cabo de cobre PP flexível isolado em PVC - tensão de 300/500 V e seção de 3 x 1,5 mm²</t>
  </si>
  <si>
    <t xml:space="preserve">M0264</t>
  </si>
  <si>
    <t xml:space="preserve">Bomba de combustível industrial eletrônica simples</t>
  </si>
  <si>
    <t xml:space="preserve">M0265</t>
  </si>
  <si>
    <t xml:space="preserve">Tanque de combustível aéreo horizontal com escada para visita - capacidade de 5.000 l</t>
  </si>
  <si>
    <t xml:space="preserve">M0266</t>
  </si>
  <si>
    <t xml:space="preserve">Cabo de cobre flexível antichama isolado em PVC - tensão de 0,6/1,0 kV e seção de 240 mm²</t>
  </si>
  <si>
    <t xml:space="preserve">M0267</t>
  </si>
  <si>
    <t xml:space="preserve">Módulo de torre de elevador de cremalheira</t>
  </si>
  <si>
    <t xml:space="preserve">M0268</t>
  </si>
  <si>
    <t xml:space="preserve">Módulo de ancoragem de torre de elevador de cremalheira</t>
  </si>
  <si>
    <t xml:space="preserve">M0269</t>
  </si>
  <si>
    <t xml:space="preserve">Cabo de cobre flexível antichama isolado em PVC - tensão de 0,6/1,0 kV e seção de 50 mm²</t>
  </si>
  <si>
    <t xml:space="preserve">M0284</t>
  </si>
  <si>
    <t xml:space="preserve">Caibro de pinho - L = 7,5 cm e E = 7,5 cm</t>
  </si>
  <si>
    <t xml:space="preserve">M0285</t>
  </si>
  <si>
    <t xml:space="preserve">Pontalete para escoramento - D = 15 cm</t>
  </si>
  <si>
    <t xml:space="preserve">M0286</t>
  </si>
  <si>
    <t xml:space="preserve">Tábua - E = 2,5 cm e L = 30 cm</t>
  </si>
  <si>
    <t xml:space="preserve">M0289</t>
  </si>
  <si>
    <t xml:space="preserve">Tábua - E = 2,5 cm e L = 15 cm</t>
  </si>
  <si>
    <t xml:space="preserve">M0290</t>
  </si>
  <si>
    <t xml:space="preserve">Tábua - E = 2,5 cm e L = 10 cm</t>
  </si>
  <si>
    <t xml:space="preserve">M0291</t>
  </si>
  <si>
    <t xml:space="preserve">Estrutura modular com 2 banheiros - L = 2,44 m e C = 6,06 m (1 TEU)</t>
  </si>
  <si>
    <t xml:space="preserve">M0292</t>
  </si>
  <si>
    <t xml:space="preserve">Estrutura modular com janela - L = 2,44 m e C = 6,06 m (1 TEU)</t>
  </si>
  <si>
    <t xml:space="preserve">M0293</t>
  </si>
  <si>
    <t xml:space="preserve">Estrutura modular com janela - L = 4,88 m e C = 6,06 m (1 TEU duplo)</t>
  </si>
  <si>
    <t xml:space="preserve">M0294</t>
  </si>
  <si>
    <t xml:space="preserve">Estrutura modular com janela e 2 banheiros - L = 4,88 m e C = 6,06 m (1 TEU duplo)</t>
  </si>
  <si>
    <t xml:space="preserve">M0295</t>
  </si>
  <si>
    <t xml:space="preserve">Estrutura modular com revestimento térmico, janela e banheiro - L = 2,44 m e C = 6,06 m (1 TEU)</t>
  </si>
  <si>
    <t xml:space="preserve">M0296</t>
  </si>
  <si>
    <t xml:space="preserve">Estrutura modular com revestimento térmico, janela e banheiro - L = 2,44 m e C = 12,19 m (2 TEU)</t>
  </si>
  <si>
    <t xml:space="preserve">M0297</t>
  </si>
  <si>
    <t xml:space="preserve">Estrutura modular com 3 janelas para guarita - L = 2,44 m e C = 3,05 m (1/2 TEU)</t>
  </si>
  <si>
    <t xml:space="preserve">M0301</t>
  </si>
  <si>
    <t xml:space="preserve">Pontalete para escoramento - D = 10 cm</t>
  </si>
  <si>
    <t xml:space="preserve">M0310</t>
  </si>
  <si>
    <t xml:space="preserve">Peça de madeira - L = 7,5 cm e E = 2,5 cm</t>
  </si>
  <si>
    <t xml:space="preserve">M0311</t>
  </si>
  <si>
    <t xml:space="preserve">Filtro de aspiração de ar externo com capacidade 3,58 l/s para compressor de ar respirável </t>
  </si>
  <si>
    <t xml:space="preserve">M0312</t>
  </si>
  <si>
    <t xml:space="preserve">Filtro de purificação de ar comprimido com capacidade de 35 MPa para compressor de ar respirável </t>
  </si>
  <si>
    <t xml:space="preserve">M0344</t>
  </si>
  <si>
    <t xml:space="preserve">Cal hidratada - a granel</t>
  </si>
  <si>
    <t xml:space="preserve">M0345</t>
  </si>
  <si>
    <t xml:space="preserve">Cal hidratada - saco</t>
  </si>
  <si>
    <t xml:space="preserve">M0346</t>
  </si>
  <si>
    <t xml:space="preserve">Disco de aço para bomba de projeção via seca</t>
  </si>
  <si>
    <t xml:space="preserve">M0347</t>
  </si>
  <si>
    <t xml:space="preserve">Disco de aço para bomba de projeção via úmida</t>
  </si>
  <si>
    <t xml:space="preserve">M0348</t>
  </si>
  <si>
    <t xml:space="preserve">Disco de borracha para bomba de projeção via seca</t>
  </si>
  <si>
    <t xml:space="preserve">M0349</t>
  </si>
  <si>
    <t xml:space="preserve">Disco de borracha para bomba de projeção via úmida</t>
  </si>
  <si>
    <t xml:space="preserve">M0350</t>
  </si>
  <si>
    <t xml:space="preserve">Bico para bomba de projeção</t>
  </si>
  <si>
    <t xml:space="preserve">M0351</t>
  </si>
  <si>
    <t xml:space="preserve">Mangote para bomba de projeção</t>
  </si>
  <si>
    <t xml:space="preserve">M0364</t>
  </si>
  <si>
    <t xml:space="preserve">Perfil cartola em aço carbono SAE 1010/1020 galvanizado - 50 x 70 x 3 mm - aba 20 mm</t>
  </si>
  <si>
    <t xml:space="preserve">M0365</t>
  </si>
  <si>
    <t xml:space="preserve">Cantoneira em ferro de abas iguais - L = 25,4 mm e E = 4,76 mm</t>
  </si>
  <si>
    <t xml:space="preserve">M0366</t>
  </si>
  <si>
    <t xml:space="preserve">Cantoneira em aço ASTM A36 galvanizado</t>
  </si>
  <si>
    <t xml:space="preserve">M0375</t>
  </si>
  <si>
    <t xml:space="preserve">Serra copo com suporte para furadeira para chapas de até 3 mm - D = 25 mm</t>
  </si>
  <si>
    <t xml:space="preserve">M0395</t>
  </si>
  <si>
    <t xml:space="preserve">Chapa de alumínio - E = 1,5 mm</t>
  </si>
  <si>
    <t xml:space="preserve">M0408</t>
  </si>
  <si>
    <t xml:space="preserve">Chumbador de expansão controlada por torque em aço zincado para concreto - D = 12,5 mm</t>
  </si>
  <si>
    <t xml:space="preserve">M0409</t>
  </si>
  <si>
    <t xml:space="preserve">Chumbador de expansão controlada por torque em aço zincado para concreto - D = 6,3 mm</t>
  </si>
  <si>
    <t xml:space="preserve">M0410</t>
  </si>
  <si>
    <t xml:space="preserve">Chumbador de expansão controlada por torque em aço zincado para concreto - D = 20,0 mm</t>
  </si>
  <si>
    <t xml:space="preserve">M0411</t>
  </si>
  <si>
    <t xml:space="preserve">Chumbador de expansão controlada por torque em aço zincado para concreto - D = 10,0 mm</t>
  </si>
  <si>
    <t xml:space="preserve">M0412</t>
  </si>
  <si>
    <t xml:space="preserve">Chumbador de expansão controlada por torque em aço zincado para concreto - D = 16,0 mm</t>
  </si>
  <si>
    <t xml:space="preserve">M0413</t>
  </si>
  <si>
    <t xml:space="preserve">Chumbador de expansão controlada por torque em aço zincado para concreto - D = 25,0 mm</t>
  </si>
  <si>
    <t xml:space="preserve">M0421</t>
  </si>
  <si>
    <t xml:space="preserve">Argamassa expansiva para desmonte de rocha e demolição de concreto</t>
  </si>
  <si>
    <t xml:space="preserve">M0424</t>
  </si>
  <si>
    <t xml:space="preserve">Cimento Portland CP II - 32 - saco</t>
  </si>
  <si>
    <t xml:space="preserve">M0427</t>
  </si>
  <si>
    <t xml:space="preserve">Cordoalha nua tipo CP 190 RB - D = 12,7 mm</t>
  </si>
  <si>
    <t xml:space="preserve">M0428</t>
  </si>
  <si>
    <t xml:space="preserve">Cordoalha nua tipo CP 190 RB - D = 15,2 mm</t>
  </si>
  <si>
    <t xml:space="preserve">M0429</t>
  </si>
  <si>
    <t xml:space="preserve">Perfil de alumínio tipo L421 para placa de sinalização - seção de 33 x 40 mm</t>
  </si>
  <si>
    <t xml:space="preserve">M0434</t>
  </si>
  <si>
    <t xml:space="preserve">Tirante de barra de aço - tensão de escoamento = 950 MPa, tensão de ruptura = 1.050 MPa e D = 32 mm</t>
  </si>
  <si>
    <t xml:space="preserve">M0442</t>
  </si>
  <si>
    <t xml:space="preserve">Compensado plastificado - E = 10 mm</t>
  </si>
  <si>
    <t xml:space="preserve">M0443</t>
  </si>
  <si>
    <t xml:space="preserve">Compensado plastificado - E = 12 mm</t>
  </si>
  <si>
    <t xml:space="preserve">M0444</t>
  </si>
  <si>
    <t xml:space="preserve">Luva em aço para emenda tipo prensada - D = 12,5 mm</t>
  </si>
  <si>
    <t xml:space="preserve">M0445</t>
  </si>
  <si>
    <t xml:space="preserve">Luva em aço para emenda tipo prensada - D = 16,0 mm</t>
  </si>
  <si>
    <t xml:space="preserve">M0446</t>
  </si>
  <si>
    <t xml:space="preserve">Compensado resinado - E = 10 mm</t>
  </si>
  <si>
    <t xml:space="preserve">M0447</t>
  </si>
  <si>
    <t xml:space="preserve">Compensado resinado - E = 12 mm</t>
  </si>
  <si>
    <t xml:space="preserve">M0448</t>
  </si>
  <si>
    <t xml:space="preserve">Compensado resinado - E = 14 mm</t>
  </si>
  <si>
    <t xml:space="preserve">M0450</t>
  </si>
  <si>
    <t xml:space="preserve">Compensado de virola - E = 6 mm</t>
  </si>
  <si>
    <t xml:space="preserve">M0451</t>
  </si>
  <si>
    <t xml:space="preserve">Concreto usinado - fck = 20 MPa (comercial)</t>
  </si>
  <si>
    <t xml:space="preserve">M0452</t>
  </si>
  <si>
    <t xml:space="preserve">Concreto usinado - fck = 25 MPa (comercial)</t>
  </si>
  <si>
    <t xml:space="preserve">M0453</t>
  </si>
  <si>
    <t xml:space="preserve">Concreto usinado - fck = 30 MPa (comercial)</t>
  </si>
  <si>
    <t xml:space="preserve">M0454</t>
  </si>
  <si>
    <t xml:space="preserve">Concreto usinado - fck = 35 MPa (comercial)</t>
  </si>
  <si>
    <t xml:space="preserve">M0459</t>
  </si>
  <si>
    <t xml:space="preserve">Compensado plastificado - E = 14 mm</t>
  </si>
  <si>
    <t xml:space="preserve">M0467</t>
  </si>
  <si>
    <t xml:space="preserve">Luva em aço para emenda tipo prensada - D = 20,0 mm</t>
  </si>
  <si>
    <t xml:space="preserve">M0468</t>
  </si>
  <si>
    <t xml:space="preserve">Luva em aço para emenda tipo prensada - D = 25,0 mm</t>
  </si>
  <si>
    <t xml:space="preserve">M0469</t>
  </si>
  <si>
    <t xml:space="preserve">Luva em aço para emenda tipo prensada - D = 32,0 mm</t>
  </si>
  <si>
    <t xml:space="preserve">M0470</t>
  </si>
  <si>
    <t xml:space="preserve">Luva em aço para emenda com rosca cônica - D = 12,5 mm</t>
  </si>
  <si>
    <t xml:space="preserve">M0471</t>
  </si>
  <si>
    <t xml:space="preserve">Luva em aço para emenda com rosca cônica - D = 16,0 mm</t>
  </si>
  <si>
    <t xml:space="preserve">M0472</t>
  </si>
  <si>
    <t xml:space="preserve">Luva em aço para emenda com rosca cônica - D = 20,0 mm</t>
  </si>
  <si>
    <t xml:space="preserve">M0481</t>
  </si>
  <si>
    <t xml:space="preserve">Luva em aço para emenda com rosca cônica - D = 25,0 mm</t>
  </si>
  <si>
    <t xml:space="preserve">M0502</t>
  </si>
  <si>
    <t xml:space="preserve">Luva em aço para emenda com rosca cônica - D = 32,0 mm</t>
  </si>
  <si>
    <t xml:space="preserve">M0505</t>
  </si>
  <si>
    <t xml:space="preserve">Broca de widia - D = 6,5 mm e C = 100 mm</t>
  </si>
  <si>
    <t xml:space="preserve">M0506</t>
  </si>
  <si>
    <t xml:space="preserve">Broca de widia - D = 8 mm e C = 120 mm</t>
  </si>
  <si>
    <t xml:space="preserve">M0511</t>
  </si>
  <si>
    <t xml:space="preserve">Abrasivo tipo granalha de aço</t>
  </si>
  <si>
    <t xml:space="preserve">M0512</t>
  </si>
  <si>
    <t xml:space="preserve">Bico venturi longo - D = 7,9 mm (5/16")</t>
  </si>
  <si>
    <t xml:space="preserve">M0521</t>
  </si>
  <si>
    <t xml:space="preserve">Laminado elastoplástico - E = 1,5 mm</t>
  </si>
  <si>
    <t xml:space="preserve">M0532</t>
  </si>
  <si>
    <t xml:space="preserve">Escora tubular galvanizada regulável telescópica para tunnel liner - L = 2,42 a 4,00 m e capacidade de 1.750 a 625 kg</t>
  </si>
  <si>
    <t xml:space="preserve">M0533</t>
  </si>
  <si>
    <t xml:space="preserve">Escora tubular galvanizada regulável - L = 3,00 a 4,50 m e capacidade de 2.100 a 750 kg</t>
  </si>
  <si>
    <t xml:space="preserve">M0534</t>
  </si>
  <si>
    <t xml:space="preserve">Escora tubular galvanizada regulável - L = 2,00 a 3,10 m e capacidade de 3.200 a 1.500 kg</t>
  </si>
  <si>
    <t xml:space="preserve">M0536</t>
  </si>
  <si>
    <t xml:space="preserve">Quadro tubular contraventado com acessórios - C = 1,00 m, L = 1,00 m e H = 1,25 m</t>
  </si>
  <si>
    <t xml:space="preserve">M0537</t>
  </si>
  <si>
    <t xml:space="preserve">Sapata ajustável para andaime - base quadrada de 15 x 15 cm</t>
  </si>
  <si>
    <t xml:space="preserve">M0538</t>
  </si>
  <si>
    <t xml:space="preserve">Escada metálica tipo marinheiro para andaime</t>
  </si>
  <si>
    <t xml:space="preserve">M0539</t>
  </si>
  <si>
    <t xml:space="preserve">Quadro tubular contraventado para andaime - H = 100 cm e L = 100 cm</t>
  </si>
  <si>
    <t xml:space="preserve">M0540</t>
  </si>
  <si>
    <t xml:space="preserve">Quadro tubular contraventado para andaime - H = 100 cm e L = 150 cm</t>
  </si>
  <si>
    <t xml:space="preserve">M0541</t>
  </si>
  <si>
    <t xml:space="preserve">Quadro tubular contraventado para andaime - H = 100 cm e L = 200 cm</t>
  </si>
  <si>
    <t xml:space="preserve">M0542</t>
  </si>
  <si>
    <t xml:space="preserve">Diagonal tubular para andaime - C = 141 cm</t>
  </si>
  <si>
    <t xml:space="preserve">M0543</t>
  </si>
  <si>
    <t xml:space="preserve">Diagonal tubular para andaime - C = 212 cm</t>
  </si>
  <si>
    <t xml:space="preserve">M0544</t>
  </si>
  <si>
    <t xml:space="preserve">Diagonal tubular para andaime - C = 283 cm</t>
  </si>
  <si>
    <t xml:space="preserve">M0545</t>
  </si>
  <si>
    <t xml:space="preserve">Plataforma metálica de piso para andaime - C = 100 e L = 33 cm</t>
  </si>
  <si>
    <t xml:space="preserve">M0546</t>
  </si>
  <si>
    <t xml:space="preserve">Plataforma metálica de piso para andaime - C = 150 e L = 37 cm</t>
  </si>
  <si>
    <t xml:space="preserve">M0547</t>
  </si>
  <si>
    <t xml:space="preserve">Plataforma metálica de piso para andaime - C = 200 e L = 33 cm</t>
  </si>
  <si>
    <t xml:space="preserve">M0548</t>
  </si>
  <si>
    <t xml:space="preserve">Quadro tubular tipo guarda-corpo para andaime - H = 120 cm e L = 100 cm</t>
  </si>
  <si>
    <t xml:space="preserve">M0549</t>
  </si>
  <si>
    <t xml:space="preserve">Quadro tubular tipo guarda-corpo com acessórios para andaime - H = 120 cm e L = 150 cm</t>
  </si>
  <si>
    <t xml:space="preserve">M0550</t>
  </si>
  <si>
    <t xml:space="preserve">Quadro tubular tipo guarda-corpo com acessórios para andaime - H = 120 cm e L = 200 cm</t>
  </si>
  <si>
    <t xml:space="preserve">M0560</t>
  </si>
  <si>
    <t xml:space="preserve">Desmoldante para fôrmas de madeira</t>
  </si>
  <si>
    <t xml:space="preserve">M0562</t>
  </si>
  <si>
    <t xml:space="preserve">Abraçadeira giratória em aço galvanizado para escada multidirecional - D = 48 mm</t>
  </si>
  <si>
    <t xml:space="preserve">M0563</t>
  </si>
  <si>
    <t xml:space="preserve">Tubo em aço galvanizado para escada multidirecional - C = 100 cm</t>
  </si>
  <si>
    <t xml:space="preserve">M0564</t>
  </si>
  <si>
    <t xml:space="preserve">Peça base em aço galvanizado para escada multidirecional - C = 33 cm</t>
  </si>
  <si>
    <t xml:space="preserve">M0565</t>
  </si>
  <si>
    <t xml:space="preserve">Poste vertical em aço galvanizado para escada multidirecional - C = 100 cm</t>
  </si>
  <si>
    <t xml:space="preserve">M0566</t>
  </si>
  <si>
    <t xml:space="preserve">Poste vertical em aço galvanizado para escada multidirecional - C = 200 cm</t>
  </si>
  <si>
    <t xml:space="preserve">M0567</t>
  </si>
  <si>
    <t xml:space="preserve">Travessa em aço galvanizado para escada multidirecional - C = 75 cm</t>
  </si>
  <si>
    <t xml:space="preserve">M0568</t>
  </si>
  <si>
    <t xml:space="preserve">Travessa em aço galvanizado para escada multidirecional - C = 150 cm</t>
  </si>
  <si>
    <t xml:space="preserve">M0569</t>
  </si>
  <si>
    <t xml:space="preserve">Travessa em aço galvanizado para escada multidirecional - C = 250 cm</t>
  </si>
  <si>
    <t xml:space="preserve">M0570</t>
  </si>
  <si>
    <t xml:space="preserve">Diagonal em aço galvanizado para escada multidirecional - C = 150 cm para módulos de H = 200 cm</t>
  </si>
  <si>
    <t xml:space="preserve">M0571</t>
  </si>
  <si>
    <t xml:space="preserve">Diagonal em aço galvanizado para escada multidirecional - C = 250 cm para módulos de H = 200 cm</t>
  </si>
  <si>
    <t xml:space="preserve">M0572</t>
  </si>
  <si>
    <t xml:space="preserve">Piso em aço galvanizado para escada multidirecional - L = 32 cm e C = 150 cm</t>
  </si>
  <si>
    <t xml:space="preserve">M0573</t>
  </si>
  <si>
    <t xml:space="preserve">Escada de alumínio para escada multidirecional - H = 200 cm e C = 250 cm</t>
  </si>
  <si>
    <t xml:space="preserve">M0574</t>
  </si>
  <si>
    <t xml:space="preserve">Corrimão externo em alumínio para escada multidirecional - C = 250 cm</t>
  </si>
  <si>
    <t xml:space="preserve">M0575</t>
  </si>
  <si>
    <t xml:space="preserve">Corrimão interno em alumínio para escada multidirecional - C = 250 cm</t>
  </si>
  <si>
    <t xml:space="preserve">M0576</t>
  </si>
  <si>
    <t xml:space="preserve">Conexão tubular em aço galvanizado com semiabraçadeira para travessas - C = 30 cm e D = 48,3 mm</t>
  </si>
  <si>
    <t xml:space="preserve">M0601</t>
  </si>
  <si>
    <t xml:space="preserve">Ponteiro para martelete - D = 32 mm e C = 1,00 m</t>
  </si>
  <si>
    <t xml:space="preserve">M0602</t>
  </si>
  <si>
    <t xml:space="preserve">Ponteiro para rompedor hidráulico de 1.700 kg</t>
  </si>
  <si>
    <t xml:space="preserve">M0603</t>
  </si>
  <si>
    <t xml:space="preserve">Ponteiro para rompedor hidráulico de 520 kg</t>
  </si>
  <si>
    <t xml:space="preserve">M0614</t>
  </si>
  <si>
    <t xml:space="preserve">Concreto usinado - fctM,k = 4,5 MPa (comercial)</t>
  </si>
  <si>
    <t xml:space="preserve">M0615</t>
  </si>
  <si>
    <t xml:space="preserve">Aditivo incorporador de ar para concreto e argamassa</t>
  </si>
  <si>
    <t xml:space="preserve">M0639</t>
  </si>
  <si>
    <t xml:space="preserve">Bico para corte a plasma CNC - 130A</t>
  </si>
  <si>
    <t xml:space="preserve">M0640</t>
  </si>
  <si>
    <t xml:space="preserve">Bocal para corte a plasma CNC - 130A</t>
  </si>
  <si>
    <t xml:space="preserve">M0641</t>
  </si>
  <si>
    <t xml:space="preserve">Capa do bico para corte a plasma CNC - 130A</t>
  </si>
  <si>
    <t xml:space="preserve">M0642</t>
  </si>
  <si>
    <t xml:space="preserve">Capa do bocal para corte a plasma CNC - 130A</t>
  </si>
  <si>
    <t xml:space="preserve">M0643</t>
  </si>
  <si>
    <t xml:space="preserve">Distribuidor de gás para corte a plasma CNC - 130A</t>
  </si>
  <si>
    <t xml:space="preserve">M0644</t>
  </si>
  <si>
    <t xml:space="preserve">Eletrodo para corte a plasma CNC - 130A</t>
  </si>
  <si>
    <t xml:space="preserve">M0645</t>
  </si>
  <si>
    <t xml:space="preserve">Tubo de água para corte a plasma CNC - 130A</t>
  </si>
  <si>
    <t xml:space="preserve">M0646</t>
  </si>
  <si>
    <t xml:space="preserve">Estaca pré-moldada de concreto protendido com compressão admissível de 100 t</t>
  </si>
  <si>
    <t xml:space="preserve">M0647</t>
  </si>
  <si>
    <t xml:space="preserve">Estaca pré-moldada de concreto protendido com compressão admissível de 25 t</t>
  </si>
  <si>
    <t xml:space="preserve">M0648</t>
  </si>
  <si>
    <t xml:space="preserve">Estaca pré-moldada de concreto protendido com compressão admissível de 35 t</t>
  </si>
  <si>
    <t xml:space="preserve">M0649</t>
  </si>
  <si>
    <t xml:space="preserve">Estaca pré-moldada de concreto protendido com compressão admissível de 60 t</t>
  </si>
  <si>
    <t xml:space="preserve">M0650</t>
  </si>
  <si>
    <t xml:space="preserve">Estaca pré-moldada de concreto protendido com compressão admissível de 75 t</t>
  </si>
  <si>
    <t xml:space="preserve">M0666</t>
  </si>
  <si>
    <t xml:space="preserve">Martelo de fundo DTH - DN = 76 mm (3")</t>
  </si>
  <si>
    <t xml:space="preserve">M0667</t>
  </si>
  <si>
    <t xml:space="preserve">Martelo de fundo DTH - DN = 127 mm (5")</t>
  </si>
  <si>
    <t xml:space="preserve">M0668</t>
  </si>
  <si>
    <t xml:space="preserve">Martelo de fundo DTH - DN = 152 mm (6")</t>
  </si>
  <si>
    <t xml:space="preserve">M0669</t>
  </si>
  <si>
    <t xml:space="preserve">Martelo de fundo DTH - DN = 203 mm (8")</t>
  </si>
  <si>
    <t xml:space="preserve">M0673</t>
  </si>
  <si>
    <t xml:space="preserve">Estaca pré-moldada de concreto armado centrifugado com compressão admissível de 55 t</t>
  </si>
  <si>
    <t xml:space="preserve">M0677</t>
  </si>
  <si>
    <t xml:space="preserve">Estaca pré-moldada de concreto armado centrifugado com compressão admissível de 80 t</t>
  </si>
  <si>
    <t xml:space="preserve">M0682</t>
  </si>
  <si>
    <t xml:space="preserve">Aço em perfis ASTM A36</t>
  </si>
  <si>
    <t xml:space="preserve">M0686</t>
  </si>
  <si>
    <t xml:space="preserve">Estaca pré-moldada de concreto armado centrifugado com compressão admissível de 100 t</t>
  </si>
  <si>
    <t xml:space="preserve">M0713</t>
  </si>
  <si>
    <t xml:space="preserve">Cinta com cerdas de aço</t>
  </si>
  <si>
    <t xml:space="preserve">M0714</t>
  </si>
  <si>
    <t xml:space="preserve">Tinta de acabamento poliuretano acrílico alifático brilhante bicomponente</t>
  </si>
  <si>
    <t xml:space="preserve">M0715</t>
  </si>
  <si>
    <t xml:space="preserve">Tinta selante epóxi vinílico bicomponente curada com poliamida</t>
  </si>
  <si>
    <t xml:space="preserve">M0716</t>
  </si>
  <si>
    <t xml:space="preserve">Tinta anti-incrustante livre de estanho</t>
  </si>
  <si>
    <t xml:space="preserve">M0717</t>
  </si>
  <si>
    <t xml:space="preserve">Tinta à base de resina epóxi bicomponente para fundo preparador de pintura</t>
  </si>
  <si>
    <t xml:space="preserve">M0718</t>
  </si>
  <si>
    <t xml:space="preserve">Tinta esmalte à base de resina epóxi bicomponente</t>
  </si>
  <si>
    <t xml:space="preserve">M0719</t>
  </si>
  <si>
    <t xml:space="preserve">Diluente epóxi</t>
  </si>
  <si>
    <t xml:space="preserve">M0721</t>
  </si>
  <si>
    <t xml:space="preserve">Tinta anticorrosiva zarcão para fundo preparador de pintura</t>
  </si>
  <si>
    <t xml:space="preserve">M0722</t>
  </si>
  <si>
    <t xml:space="preserve">Estaca pré-moldada de concreto armado centrifugado com compressão admissível de 125 t</t>
  </si>
  <si>
    <t xml:space="preserve">M0729</t>
  </si>
  <si>
    <t xml:space="preserve">Fixador de cal para pintura</t>
  </si>
  <si>
    <t xml:space="preserve">M0734</t>
  </si>
  <si>
    <t xml:space="preserve">Estaca pré-moldada de concreto armado centrifugado com compressão admissível de 170 t</t>
  </si>
  <si>
    <t xml:space="preserve">M0741</t>
  </si>
  <si>
    <t xml:space="preserve">Grama tipo batatais</t>
  </si>
  <si>
    <t xml:space="preserve">M0745</t>
  </si>
  <si>
    <t xml:space="preserve">Grampo em aço galvanizado para cerca - C = 25,4 mm e E = 3,76 mm (1" x 9 BWG)</t>
  </si>
  <si>
    <t xml:space="preserve">M0755</t>
  </si>
  <si>
    <t xml:space="preserve">Estaca pré-moldada de concreto armado centrifugado com compressão admissível de 230 t</t>
  </si>
  <si>
    <t xml:space="preserve">M0756</t>
  </si>
  <si>
    <t xml:space="preserve">Estaca pré-moldada de concreto armado centrifugado com compressão admissível de 300 t</t>
  </si>
  <si>
    <t xml:space="preserve">M0767</t>
  </si>
  <si>
    <t xml:space="preserve">Sinalizador a LED com bateria</t>
  </si>
  <si>
    <t xml:space="preserve">M0769</t>
  </si>
  <si>
    <t xml:space="preserve">Lona plástica - E = 200 micra</t>
  </si>
  <si>
    <t xml:space="preserve">M0771</t>
  </si>
  <si>
    <t xml:space="preserve">Cavalete em polietileno zebrado com faixa refletiva</t>
  </si>
  <si>
    <t xml:space="preserve">M0773</t>
  </si>
  <si>
    <t xml:space="preserve">Perfil de alumínio tipo L463 para placa de sinalização - seção de 50 x 50 mm</t>
  </si>
  <si>
    <t xml:space="preserve">M0783</t>
  </si>
  <si>
    <t xml:space="preserve">Massa asfáltica comercial - capa de rolamento</t>
  </si>
  <si>
    <t xml:space="preserve">M0784</t>
  </si>
  <si>
    <t xml:space="preserve">Massa asfáltica comercial - binder</t>
  </si>
  <si>
    <t xml:space="preserve">M0786</t>
  </si>
  <si>
    <t xml:space="preserve">Placa de poliestireno expandido (EPS)</t>
  </si>
  <si>
    <t xml:space="preserve">M0787</t>
  </si>
  <si>
    <t xml:space="preserve">Suporte em aço-carbono galvanizado tipo perfil C para placa de sinalização</t>
  </si>
  <si>
    <t xml:space="preserve">M0789</t>
  </si>
  <si>
    <t xml:space="preserve">Conjunto para fixação de placas em aço galvanizado composto por barra chata, abraçadeira, parafusos, porcas e arruelas</t>
  </si>
  <si>
    <t xml:space="preserve">M0796</t>
  </si>
  <si>
    <t xml:space="preserve">Semipórtico metálico para vão de 8,3 m e vento de 35 m/s</t>
  </si>
  <si>
    <t xml:space="preserve">M0798</t>
  </si>
  <si>
    <t xml:space="preserve">Apoio de neoprene fretado</t>
  </si>
  <si>
    <t xml:space="preserve">M0804</t>
  </si>
  <si>
    <t xml:space="preserve">Cabo de aço - D = 12,70 mm (1/2")</t>
  </si>
  <si>
    <t xml:space="preserve">M0805</t>
  </si>
  <si>
    <t xml:space="preserve">Semipórtico duplo metálico para vão de 2 x 8,3 m e vento de 35 m/s</t>
  </si>
  <si>
    <t xml:space="preserve">M0808</t>
  </si>
  <si>
    <t xml:space="preserve">Brita 4</t>
  </si>
  <si>
    <t xml:space="preserve">M0809</t>
  </si>
  <si>
    <t xml:space="preserve">Cabo de aço - D = 6,35 mm (1/4")</t>
  </si>
  <si>
    <t xml:space="preserve">M0810</t>
  </si>
  <si>
    <t xml:space="preserve">Cabo de aço - D = 52,00 mm (2")</t>
  </si>
  <si>
    <t xml:space="preserve">M0812</t>
  </si>
  <si>
    <t xml:space="preserve">Sapatilha em aço inox - D = 6,35 mm (1/4")</t>
  </si>
  <si>
    <t xml:space="preserve">M0818</t>
  </si>
  <si>
    <t xml:space="preserve">Semipórtico metálico para vão de 8,3 m e vento de 40 m/s</t>
  </si>
  <si>
    <t xml:space="preserve">M0824</t>
  </si>
  <si>
    <t xml:space="preserve">Semipórtico duplo metálico para vão de 2 x 8,3 m e vento de 40 m/s</t>
  </si>
  <si>
    <t xml:space="preserve">M0831</t>
  </si>
  <si>
    <t xml:space="preserve">Pórtico metálico para vão de 15,9 m e vento de 40 m/s</t>
  </si>
  <si>
    <t xml:space="preserve">M0848</t>
  </si>
  <si>
    <t xml:space="preserve">Semipórtico metálico para vão de 8,3 m e vento de 45 m/s</t>
  </si>
  <si>
    <t xml:space="preserve">M0849</t>
  </si>
  <si>
    <t xml:space="preserve">Corda de sisal - D = 12,0 mm</t>
  </si>
  <si>
    <t xml:space="preserve">M0851</t>
  </si>
  <si>
    <t xml:space="preserve">Grampo leve em aço-carbono para cabo de aço - D = 6,3 mm (1/4")</t>
  </si>
  <si>
    <t xml:space="preserve">M0852</t>
  </si>
  <si>
    <t xml:space="preserve">Poste de concreto - carga nominal de 800 daN, H = 15 m e D = 520 mm</t>
  </si>
  <si>
    <t xml:space="preserve">M0858</t>
  </si>
  <si>
    <t xml:space="preserve">Semipórtico duplo metálico para vão de 2 x 8,3 m e vento de 45 m/s</t>
  </si>
  <si>
    <t xml:space="preserve">M0865</t>
  </si>
  <si>
    <t xml:space="preserve">Pórtico metálico para vão de 15,9 m e vento de 45 m/s</t>
  </si>
  <si>
    <t xml:space="preserve">M0868</t>
  </si>
  <si>
    <t xml:space="preserve">Lâmpada fluorescente compacta eletrônica - potência de 20 W</t>
  </si>
  <si>
    <t xml:space="preserve">M0875</t>
  </si>
  <si>
    <t xml:space="preserve">Manta asfáltica não-tecido em poliéster - E = 3 mm</t>
  </si>
  <si>
    <t xml:space="preserve">M0876</t>
  </si>
  <si>
    <t xml:space="preserve">Manta asfáltica não-tecido em poliéster - E = 4 mm</t>
  </si>
  <si>
    <t xml:space="preserve">M0879</t>
  </si>
  <si>
    <t xml:space="preserve">Lixa para ferro Nº 150</t>
  </si>
  <si>
    <t xml:space="preserve">M0942</t>
  </si>
  <si>
    <t xml:space="preserve">Estaca prancha metálica</t>
  </si>
  <si>
    <t xml:space="preserve">M0945</t>
  </si>
  <si>
    <t xml:space="preserve">Parafuso de cabeça sextavada em aço galvanizado com porca e arruela de pressão - D = 6,35 mm (1/4")</t>
  </si>
  <si>
    <t xml:space="preserve">cj</t>
  </si>
  <si>
    <t xml:space="preserve">M0946</t>
  </si>
  <si>
    <t xml:space="preserve">Aço em perfis ASTM A572 grau 50</t>
  </si>
  <si>
    <t xml:space="preserve">M0947</t>
  </si>
  <si>
    <t xml:space="preserve">Parafuso de cabeça sextavada em aço galvanizado com porca e arruela de pressão - D = 9,525 mm (3/8")</t>
  </si>
  <si>
    <t xml:space="preserve">M0948</t>
  </si>
  <si>
    <t xml:space="preserve">Arruela lisa em aço ASTM F436 para parafuso - D = 12,7 mm</t>
  </si>
  <si>
    <t xml:space="preserve">M0949</t>
  </si>
  <si>
    <t xml:space="preserve">Arruela lisa em aço ASTM F436 para parafuso - D = 16,0 mm</t>
  </si>
  <si>
    <t xml:space="preserve">M0950</t>
  </si>
  <si>
    <t xml:space="preserve">Arruela lisa em aço ASTM F436 para parafuso - D = 20,0 mm</t>
  </si>
  <si>
    <t xml:space="preserve">M0951</t>
  </si>
  <si>
    <t xml:space="preserve">Parafuso de cabeça sextavada em aço ASTM A325 de alta resistência com rosca parcial - D = 12,7 mm e C = 38,10 mm</t>
  </si>
  <si>
    <t xml:space="preserve">M0952</t>
  </si>
  <si>
    <t xml:space="preserve">Parafuso de cabeça sextavada em aço ASTM A325 de alta resistência com rosca parcial - D = 12,7 mm e C = 44,45 mm</t>
  </si>
  <si>
    <t xml:space="preserve">M0953</t>
  </si>
  <si>
    <t xml:space="preserve">Parafuso de cabeça sextavada em aço ASTM A325 de alta resistência com rosca parcial - D = 12,7 mm e C = 50,80 mm</t>
  </si>
  <si>
    <t xml:space="preserve">M0954</t>
  </si>
  <si>
    <t xml:space="preserve">Parafuso de cabeça sextavada em aço ASTM A325 de alta resistência com rosca parcial - D = 12,7 mm e C = 57,15 mm</t>
  </si>
  <si>
    <t xml:space="preserve">M0955</t>
  </si>
  <si>
    <t xml:space="preserve">Parafuso de cabeça sextavada em aço ASTM A325 de alta resistência com rosca parcial - D = 16 mm e C = 44,45 mm</t>
  </si>
  <si>
    <t xml:space="preserve">M0956</t>
  </si>
  <si>
    <t xml:space="preserve">Parafuso de cabeça sextavada em aço ASTM A325 de alta resistência com rosca parcial - D = 16 mm e C = 50,80 mm</t>
  </si>
  <si>
    <t xml:space="preserve">M0957</t>
  </si>
  <si>
    <t xml:space="preserve">Parafuso de cabeça sextavada em aço ASTM A325 de alta resistência com rosca parcial - D = 16 mm e C = 63,50 mm</t>
  </si>
  <si>
    <t xml:space="preserve">M0958</t>
  </si>
  <si>
    <t xml:space="preserve">Parafuso de cabeça sextavada em aço ASTM A325 de alta resistência com rosca parcial - D = 20 mm e C = 50,80 mm</t>
  </si>
  <si>
    <t xml:space="preserve">M0959</t>
  </si>
  <si>
    <t xml:space="preserve">Parafuso de cabeça sextavada em aço ASTM A325 de alta resistência com rosca parcial - D = 20 mm e C = 57,15 mm</t>
  </si>
  <si>
    <t xml:space="preserve">M0960</t>
  </si>
  <si>
    <t xml:space="preserve">Parafuso de cabeça sextavada em aço ASTM A325 de alta resistência com rosca parcial - D = 20 mm e C = 63,50 mm</t>
  </si>
  <si>
    <t xml:space="preserve">M0961</t>
  </si>
  <si>
    <t xml:space="preserve">Parafuso de cabeça sextavada em aço ASTM A325 de alta resistência com rosca parcial - D = 20 mm e C = 76,20 mm</t>
  </si>
  <si>
    <t xml:space="preserve">M0962</t>
  </si>
  <si>
    <t xml:space="preserve">Tubo em aço galvanizado - E = 2,00 mm e D = 50,80 mm (2")</t>
  </si>
  <si>
    <t xml:space="preserve">M0963</t>
  </si>
  <si>
    <t xml:space="preserve">Tubo em aço galvanizado - E = 3,00 mm e seção de 80 x 80 mm</t>
  </si>
  <si>
    <t xml:space="preserve">M0964</t>
  </si>
  <si>
    <t xml:space="preserve">Aço em perfis ASTM A572 grau 50 perfurado</t>
  </si>
  <si>
    <t xml:space="preserve">M0965</t>
  </si>
  <si>
    <t xml:space="preserve">Pino conector de cisalhamento para laje steel deck - D = 19 mm e C = 80 mm</t>
  </si>
  <si>
    <t xml:space="preserve">M0966</t>
  </si>
  <si>
    <t xml:space="preserve">Porca sextavada pesada em aço ASTM A194 grau 2H para parafuso - D = 12,7 mm</t>
  </si>
  <si>
    <t xml:space="preserve">M0967</t>
  </si>
  <si>
    <t xml:space="preserve">Porca sextavada pesada em aço ASTM A194 grau 2H para parafuso - D = 16 mm</t>
  </si>
  <si>
    <t xml:space="preserve">M0968</t>
  </si>
  <si>
    <t xml:space="preserve">Porca sextavada pesada em aço ASTM A194 grau 2H para parafuso - D = 20 mm</t>
  </si>
  <si>
    <t xml:space="preserve">M0969</t>
  </si>
  <si>
    <t xml:space="preserve">Steel deck em aço galvanizado ASTM A653 grau 40</t>
  </si>
  <si>
    <t xml:space="preserve">M0970</t>
  </si>
  <si>
    <t xml:space="preserve">Chapa de aço ASTM A572 grau 50 cortada e perfurada</t>
  </si>
  <si>
    <t xml:space="preserve">M0971</t>
  </si>
  <si>
    <t xml:space="preserve">Suporte em aço-carbono para corrimão de guarda-corpo metálico</t>
  </si>
  <si>
    <t xml:space="preserve">M0972</t>
  </si>
  <si>
    <t xml:space="preserve">Fluido de resfriamento para usinagem de metais</t>
  </si>
  <si>
    <t xml:space="preserve">M0998</t>
  </si>
  <si>
    <t xml:space="preserve">Madeira estrutural de eucalipto</t>
  </si>
  <si>
    <t xml:space="preserve">M0999</t>
  </si>
  <si>
    <t xml:space="preserve">Tela em aço CA 60 soldada nervurada</t>
  </si>
  <si>
    <t xml:space="preserve">M1000</t>
  </si>
  <si>
    <t xml:space="preserve">Tela em aço galvanizado para alambrado - E = 1,64 mm (BWG 16) e malha de 50 mm</t>
  </si>
  <si>
    <t xml:space="preserve">M1001</t>
  </si>
  <si>
    <t xml:space="preserve">Tela em aço galvanizado para passarelas rodoviárias - E = 2,75 mm e malha de 50 mm</t>
  </si>
  <si>
    <t xml:space="preserve">M1010</t>
  </si>
  <si>
    <t xml:space="preserve">Manta de PVC reforçada com tela de poliéster - E = 1,2 mm</t>
  </si>
  <si>
    <t xml:space="preserve">M1011</t>
  </si>
  <si>
    <t xml:space="preserve">Manta de PVC reforçada com tela de poliéster - E = 1,5 mm</t>
  </si>
  <si>
    <t xml:space="preserve">M1022</t>
  </si>
  <si>
    <t xml:space="preserve">M1066</t>
  </si>
  <si>
    <t xml:space="preserve">Cera de proteção para ancoragem de estais</t>
  </si>
  <si>
    <t xml:space="preserve">M1078</t>
  </si>
  <si>
    <t xml:space="preserve">Parafuso de cabeça sextavada em aço inox - D = 12,7 mm (1/2") e C = 127,0 mm (5")</t>
  </si>
  <si>
    <t xml:space="preserve">M1079</t>
  </si>
  <si>
    <t xml:space="preserve">Parafuso de cabeça sextavada em aço galvanizado tipo autoatarrachante com arruela de vedação - D = 6,3 mm e C = 19 mm</t>
  </si>
  <si>
    <t xml:space="preserve">M1097</t>
  </si>
  <si>
    <t xml:space="preserve">Pedra de mão ou rachão</t>
  </si>
  <si>
    <t xml:space="preserve">M1103</t>
  </si>
  <si>
    <t xml:space="preserve">M1118</t>
  </si>
  <si>
    <t xml:space="preserve">Cruzeta de madeira para poste - H = 240 cm</t>
  </si>
  <si>
    <t xml:space="preserve">M1129</t>
  </si>
  <si>
    <t xml:space="preserve">M1130</t>
  </si>
  <si>
    <t xml:space="preserve">Selante elástico à base de poliuretano</t>
  </si>
  <si>
    <t xml:space="preserve">M1131</t>
  </si>
  <si>
    <t xml:space="preserve">Cordão de polietileno expandido de baixa densidade - D = 15,0 mm</t>
  </si>
  <si>
    <t xml:space="preserve">M1132</t>
  </si>
  <si>
    <t xml:space="preserve">Junta de dilatação em elastômero e perfil VV - L = 20 mm e H = 40 mm</t>
  </si>
  <si>
    <t xml:space="preserve">M1134</t>
  </si>
  <si>
    <t xml:space="preserve">Junta de dilatação em elastômero e perfil VV - L = 25 mm e H = 50 mm</t>
  </si>
  <si>
    <t xml:space="preserve">M1135</t>
  </si>
  <si>
    <t xml:space="preserve">M1136</t>
  </si>
  <si>
    <t xml:space="preserve">Cordão de polietileno expandido de baixa densidade - D = 10,0 mm</t>
  </si>
  <si>
    <t xml:space="preserve">M1142</t>
  </si>
  <si>
    <t xml:space="preserve">Junta de dilatação em elastômero e perfil VV - L = 35 mm e H = 60 mm</t>
  </si>
  <si>
    <t xml:space="preserve">M1150</t>
  </si>
  <si>
    <t xml:space="preserve">Adesivo estrutural à base de resina epóxi bicomponente tipo ADE-52 ou similar</t>
  </si>
  <si>
    <t xml:space="preserve">M1151</t>
  </si>
  <si>
    <t xml:space="preserve">Junta de dilatação em elastômero e perfil VV - L = 40 mm e H = 70 mm</t>
  </si>
  <si>
    <t xml:space="preserve">M1152</t>
  </si>
  <si>
    <t xml:space="preserve">Junta de dilatação em elastômero e perfil VV - L = 50 mm e H = 80 mm</t>
  </si>
  <si>
    <t xml:space="preserve">M1176</t>
  </si>
  <si>
    <t xml:space="preserve">Arame liso em aço galvanizado - D = 1,65 mm (16 BWG)</t>
  </si>
  <si>
    <t xml:space="preserve">M1205</t>
  </si>
  <si>
    <t xml:space="preserve">Prego de ferro</t>
  </si>
  <si>
    <t xml:space="preserve">M1210</t>
  </si>
  <si>
    <t xml:space="preserve">Pórtico metálico para vão de 15,9 m e vento de 35 m/s</t>
  </si>
  <si>
    <t xml:space="preserve">M1218</t>
  </si>
  <si>
    <t xml:space="preserve">Projetor externo em alumínio fundido para lâmpada de até 2.000 W</t>
  </si>
  <si>
    <t xml:space="preserve">M1242</t>
  </si>
  <si>
    <t xml:space="preserve">Coroa diamantada - D = 15,87 mm (5/8")</t>
  </si>
  <si>
    <t xml:space="preserve">M1243</t>
  </si>
  <si>
    <t xml:space="preserve">Coroa diamantada - D = 19,50 mm (3/4")</t>
  </si>
  <si>
    <t xml:space="preserve">M1244</t>
  </si>
  <si>
    <t xml:space="preserve">Coroa diamantada - D = 25,40 mm (1")</t>
  </si>
  <si>
    <t xml:space="preserve">M1245</t>
  </si>
  <si>
    <t xml:space="preserve">Barra em aço SAE 1010/1020 roscada - D = 9,5 mm (3/8")</t>
  </si>
  <si>
    <t xml:space="preserve">M1300</t>
  </si>
  <si>
    <t xml:space="preserve">Roller bit - Tooth cutter - série 8 - D = 700 mm</t>
  </si>
  <si>
    <t xml:space="preserve">M1301</t>
  </si>
  <si>
    <t xml:space="preserve">Roller bit - Tooth cutter - série 8 - D = 800 mm</t>
  </si>
  <si>
    <t xml:space="preserve">M1302</t>
  </si>
  <si>
    <t xml:space="preserve">Roller bit - Tooth cutter - série 8 - D = 900 mm</t>
  </si>
  <si>
    <t xml:space="preserve">M1303</t>
  </si>
  <si>
    <t xml:space="preserve">Roller bit - Tooth cutter - série 8 - D = 1.000 mm</t>
  </si>
  <si>
    <t xml:space="preserve">M1304</t>
  </si>
  <si>
    <t xml:space="preserve">Roller bit - Tooth cutter - série 8 - D = 1.100 mm</t>
  </si>
  <si>
    <t xml:space="preserve">M1305</t>
  </si>
  <si>
    <t xml:space="preserve">Roller bit - Tooth cutter - série 8 - D = 1.200 mm</t>
  </si>
  <si>
    <t xml:space="preserve">M1306</t>
  </si>
  <si>
    <t xml:space="preserve">Roller bit - Tooth cutter - série 8 - D = 1.300 mm</t>
  </si>
  <si>
    <t xml:space="preserve">M1307</t>
  </si>
  <si>
    <t xml:space="preserve">Roller bit - Tooth cutter - série 13 - D = 1.400 mm</t>
  </si>
  <si>
    <t xml:space="preserve">M1308</t>
  </si>
  <si>
    <t xml:space="preserve">Roller bit - Tooth cutter - série 13 - D = 1.500 mm</t>
  </si>
  <si>
    <t xml:space="preserve">M1309</t>
  </si>
  <si>
    <t xml:space="preserve">Roller bit - Tooth cutter - série 13 - D = 1.600 mm</t>
  </si>
  <si>
    <t xml:space="preserve">M1310</t>
  </si>
  <si>
    <t xml:space="preserve">Roller bit - Tooth cutter - série 13 - D = 1.700 mm</t>
  </si>
  <si>
    <t xml:space="preserve">M1311</t>
  </si>
  <si>
    <t xml:space="preserve">Roller bit - Tooth cutter - série 13 - D = 1.800 mm</t>
  </si>
  <si>
    <t xml:space="preserve">M1312</t>
  </si>
  <si>
    <t xml:space="preserve">Roller bit - Tooth cutter - cantilever - D = 600 mm</t>
  </si>
  <si>
    <t xml:space="preserve">M1313</t>
  </si>
  <si>
    <t xml:space="preserve">Roller bit - TCI button cutter - cantilever - D = 600 mm</t>
  </si>
  <si>
    <t xml:space="preserve">M1314</t>
  </si>
  <si>
    <t xml:space="preserve">Roller bit - TCI button cutter - série 8 - D = 700 mm</t>
  </si>
  <si>
    <t xml:space="preserve">M1315</t>
  </si>
  <si>
    <t xml:space="preserve">Roller bit - TCI button cutter - série 8 - D = 800 mm</t>
  </si>
  <si>
    <t xml:space="preserve">M1316</t>
  </si>
  <si>
    <t xml:space="preserve">Roller bit - TCI button cutter - série 8 - D = 900 mm</t>
  </si>
  <si>
    <t xml:space="preserve">M1317</t>
  </si>
  <si>
    <t xml:space="preserve">Roller bit - TCI button cutter - série 8 - D = 1.000 mm</t>
  </si>
  <si>
    <t xml:space="preserve">M1318</t>
  </si>
  <si>
    <t xml:space="preserve">Roller bit - TCI button cutter - série 8 - D = 1.100 mm</t>
  </si>
  <si>
    <t xml:space="preserve">M1319</t>
  </si>
  <si>
    <t xml:space="preserve">Roller bit - TCI button cutter - série 8 - D = 1.200 mm</t>
  </si>
  <si>
    <t xml:space="preserve">M1320</t>
  </si>
  <si>
    <t xml:space="preserve">Roller bit - TCI button cutter - série 8 - D = 1.300 mm</t>
  </si>
  <si>
    <t xml:space="preserve">M1321</t>
  </si>
  <si>
    <t xml:space="preserve">Roller bit - TCI button cutter - série 13 - D = 1.400 mm</t>
  </si>
  <si>
    <t xml:space="preserve">M1322</t>
  </si>
  <si>
    <t xml:space="preserve">Roller bit - TCI button cutter - série 13 - D = 1.500 mm</t>
  </si>
  <si>
    <t xml:space="preserve">M1323</t>
  </si>
  <si>
    <t xml:space="preserve">Roller bit - TCI button cutter - série 13 - D = 1.600 mm</t>
  </si>
  <si>
    <t xml:space="preserve">M1324</t>
  </si>
  <si>
    <t xml:space="preserve">Roller bit - TCI button cutter - série 13 - D = 1.700 mm</t>
  </si>
  <si>
    <t xml:space="preserve">M1325</t>
  </si>
  <si>
    <t xml:space="preserve">Roller bit - TCI button cutter - série 13 - D = 1.800 mm</t>
  </si>
  <si>
    <t xml:space="preserve">M1328</t>
  </si>
  <si>
    <t xml:space="preserve">Ripa de madeira - E = 4,0 cm e L = 1,5 cm</t>
  </si>
  <si>
    <t xml:space="preserve">M1337</t>
  </si>
  <si>
    <t xml:space="preserve">Série de brocas integrais S11</t>
  </si>
  <si>
    <t xml:space="preserve">M1341</t>
  </si>
  <si>
    <t xml:space="preserve">Parafuso de cabeça sextavada em aço galvanizado - D = 15,875 mm (5/8") e C = 101,600 mm (4")</t>
  </si>
  <si>
    <t xml:space="preserve">M1350</t>
  </si>
  <si>
    <t xml:space="preserve">Muda de árvore ornamental com altura de 2,00 a 3,00 m</t>
  </si>
  <si>
    <t xml:space="preserve">M1351</t>
  </si>
  <si>
    <t xml:space="preserve">Muda de árvore ornamental com altura de 1,00 a 2,00 m</t>
  </si>
  <si>
    <t xml:space="preserve">M1356</t>
  </si>
  <si>
    <t xml:space="preserve">Muda de árvore ornamental com altura até 1,00 m</t>
  </si>
  <si>
    <t xml:space="preserve">M1358</t>
  </si>
  <si>
    <t xml:space="preserve">Sarrafo em madeira de terceira - E = 2,5 cm e L = 5 cm</t>
  </si>
  <si>
    <t xml:space="preserve">M1359</t>
  </si>
  <si>
    <t xml:space="preserve">Muda de árvore frutífera com altura de 2,00 a 3,00 m</t>
  </si>
  <si>
    <t xml:space="preserve">M1360</t>
  </si>
  <si>
    <t xml:space="preserve">Muda de árvore frutífera com altura de 1,00 a 2,00 m</t>
  </si>
  <si>
    <t xml:space="preserve">M1361</t>
  </si>
  <si>
    <t xml:space="preserve">Muda de árvore frutífera com altura até 1,00 m</t>
  </si>
  <si>
    <t xml:space="preserve">M1362</t>
  </si>
  <si>
    <t xml:space="preserve">Tapete de floríferas com altura até 0,50 m</t>
  </si>
  <si>
    <t xml:space="preserve">M1364</t>
  </si>
  <si>
    <t xml:space="preserve">Herbicida glifosato para aplicação localizada</t>
  </si>
  <si>
    <t xml:space="preserve">M1366</t>
  </si>
  <si>
    <t xml:space="preserve">Desengraxante líquido biodegradável</t>
  </si>
  <si>
    <t xml:space="preserve">M1367</t>
  </si>
  <si>
    <t xml:space="preserve">Chapa fina em aço galvanizado</t>
  </si>
  <si>
    <t xml:space="preserve">M1368</t>
  </si>
  <si>
    <t xml:space="preserve">Pingadeira de elastômero com aba inclinada - L = 40 mm e H = 40 mm</t>
  </si>
  <si>
    <t xml:space="preserve">M1369</t>
  </si>
  <si>
    <t xml:space="preserve">Selador acrílico para pintura</t>
  </si>
  <si>
    <t xml:space="preserve">M1370</t>
  </si>
  <si>
    <t xml:space="preserve">Aditivo látex de polímero SBR para concreto e argamassa</t>
  </si>
  <si>
    <t xml:space="preserve">M1376</t>
  </si>
  <si>
    <t xml:space="preserve">Chapa fina em aço ASTM A36</t>
  </si>
  <si>
    <t xml:space="preserve">M1377</t>
  </si>
  <si>
    <t xml:space="preserve">Treliça nervurada eletrossoldada em aço CA 60</t>
  </si>
  <si>
    <t xml:space="preserve">M1378</t>
  </si>
  <si>
    <t xml:space="preserve">Chapa grossa em aço ASTM A36</t>
  </si>
  <si>
    <t xml:space="preserve">M1379</t>
  </si>
  <si>
    <t xml:space="preserve">Argamassa polimérica monocomponente para reparos estruturais</t>
  </si>
  <si>
    <t xml:space="preserve">M1382</t>
  </si>
  <si>
    <t xml:space="preserve">Areia grossa lavada</t>
  </si>
  <si>
    <t xml:space="preserve">M1383</t>
  </si>
  <si>
    <t xml:space="preserve">Areia fina lavada</t>
  </si>
  <si>
    <t xml:space="preserve">M1384</t>
  </si>
  <si>
    <t xml:space="preserve">Tubo em aço-carbono com funil cônico tremonha para lançamento de concreto</t>
  </si>
  <si>
    <t xml:space="preserve">M1385</t>
  </si>
  <si>
    <t xml:space="preserve">Disco de corte diamantado para concreto e asfalto - D = 350 mm</t>
  </si>
  <si>
    <t xml:space="preserve">M1387</t>
  </si>
  <si>
    <t xml:space="preserve">Adesivo estrutural à base de resina epóxi de média viscosidade</t>
  </si>
  <si>
    <t xml:space="preserve">M1388</t>
  </si>
  <si>
    <t xml:space="preserve">Cordoalha tipo CP 177 RB para estais - D = 15,7 mm</t>
  </si>
  <si>
    <t xml:space="preserve">M1390</t>
  </si>
  <si>
    <t xml:space="preserve">Adesivo estrutural à base de resina epóxi de baixa viscosidade</t>
  </si>
  <si>
    <t xml:space="preserve">M1391</t>
  </si>
  <si>
    <t xml:space="preserve">Ponteiro para martelete - D = 22 mm e C = 1,00 m</t>
  </si>
  <si>
    <t xml:space="preserve">M1397</t>
  </si>
  <si>
    <t xml:space="preserve">Eletrodo revestido E60XX</t>
  </si>
  <si>
    <t xml:space="preserve">M1398</t>
  </si>
  <si>
    <t xml:space="preserve">Vareta em aço-carbono para solda oxiacetileno AWS A 5.2 R45</t>
  </si>
  <si>
    <t xml:space="preserve">M1399</t>
  </si>
  <si>
    <t xml:space="preserve">Broca de widia - D = 14 mm e C = 150 mm</t>
  </si>
  <si>
    <t xml:space="preserve">M1400</t>
  </si>
  <si>
    <t xml:space="preserve">Adesivo estrutural à base de resina epóxi de alta viscosidade</t>
  </si>
  <si>
    <t xml:space="preserve">M1401</t>
  </si>
  <si>
    <t xml:space="preserve">Bico de adesão para injeção de adesivo estrutural à base de resina epóxi</t>
  </si>
  <si>
    <t xml:space="preserve">M1402</t>
  </si>
  <si>
    <t xml:space="preserve">Bico de perfuração para injeção de adesivo estrutural à base de resina epóxi</t>
  </si>
  <si>
    <t xml:space="preserve">M1404</t>
  </si>
  <si>
    <t xml:space="preserve">Aplicador manual de adesivo estrutural</t>
  </si>
  <si>
    <t xml:space="preserve">M1405</t>
  </si>
  <si>
    <t xml:space="preserve">Disco diamantado para desbaste - D = 180 mm</t>
  </si>
  <si>
    <t xml:space="preserve">M1406</t>
  </si>
  <si>
    <t xml:space="preserve">Broca de aço rápido - D = 12,5 mm e C = 151 mm</t>
  </si>
  <si>
    <t xml:space="preserve">M1408</t>
  </si>
  <si>
    <t xml:space="preserve">Grelha metálica para canaletas - C = 1,00 m e L = 0,30 m</t>
  </si>
  <si>
    <t xml:space="preserve">M1409</t>
  </si>
  <si>
    <t xml:space="preserve">Porta-grelha metálica - C = 1,00 m e L = 0,30 m</t>
  </si>
  <si>
    <t xml:space="preserve">M1429</t>
  </si>
  <si>
    <t xml:space="preserve">Tábua de pinho de terceira - E = 2,5 cm</t>
  </si>
  <si>
    <t xml:space="preserve">M1432</t>
  </si>
  <si>
    <t xml:space="preserve">Tampão de ferro fundido articulado para águas pluviais - DN 600 classe 400</t>
  </si>
  <si>
    <t xml:space="preserve">M1433</t>
  </si>
  <si>
    <t xml:space="preserve">Grelha metálica para canaletas - C = 0,50 m e L = 0,50 m</t>
  </si>
  <si>
    <t xml:space="preserve">M1434</t>
  </si>
  <si>
    <t xml:space="preserve">Porta-grelha metálica - C = 0,50 m e L = 0,50 m</t>
  </si>
  <si>
    <t xml:space="preserve">M1446</t>
  </si>
  <si>
    <t xml:space="preserve">Geogrelha bidirecional em polipropileno extrudado - resistência à tração de 30 kN/m, deformação inferior a 5% e malha de 36 x 34 mm</t>
  </si>
  <si>
    <t xml:space="preserve">M1447</t>
  </si>
  <si>
    <t xml:space="preserve">Geogrelha unidirecional em poliéster - resistência à tração longitudinal de 50 kN/m</t>
  </si>
  <si>
    <t xml:space="preserve">M1448</t>
  </si>
  <si>
    <t xml:space="preserve">Geogrelha unidirecional em poliéster - resistência à tração longitudinal de 90 kN/m</t>
  </si>
  <si>
    <t xml:space="preserve">M1449</t>
  </si>
  <si>
    <t xml:space="preserve">Geogrelha unidirecional em poliéster - resistência à tração longitudinal de 100 kN/m</t>
  </si>
  <si>
    <t xml:space="preserve">M1450</t>
  </si>
  <si>
    <t xml:space="preserve">Geogrelha unidirecional em poliéster - resistência à tração longitudinal de 150 kN/m</t>
  </si>
  <si>
    <t xml:space="preserve">M1451</t>
  </si>
  <si>
    <t xml:space="preserve">Geogrelha unidirecional em poliéster - resistência à tração longitudinal de 200 kN/m</t>
  </si>
  <si>
    <t xml:space="preserve">M1452</t>
  </si>
  <si>
    <t xml:space="preserve">Geogrelha unidirecional em poliéster - resistência à tração longitudinal de 300 kN/m</t>
  </si>
  <si>
    <t xml:space="preserve">M1453</t>
  </si>
  <si>
    <t xml:space="preserve">Geogrelha unidirecional em poliéster - resistência à tração longitudinal de 400 kN/m</t>
  </si>
  <si>
    <t xml:space="preserve">M1454</t>
  </si>
  <si>
    <t xml:space="preserve">Geocélula em PEAD - H = 75 mm e célula de 289 cm²</t>
  </si>
  <si>
    <t xml:space="preserve">M1455</t>
  </si>
  <si>
    <t xml:space="preserve">Geocélula em PEAD - H = 100 mm e célula de 289 cm²</t>
  </si>
  <si>
    <t xml:space="preserve">M1456</t>
  </si>
  <si>
    <t xml:space="preserve">Geocélula em PEAD - H = 150 mm e célula de 289 cm²</t>
  </si>
  <si>
    <t xml:space="preserve">M1457</t>
  </si>
  <si>
    <t xml:space="preserve">Geocélula em PEAD - H = 200 mm e célula de 289 cm²</t>
  </si>
  <si>
    <t xml:space="preserve">M1458</t>
  </si>
  <si>
    <t xml:space="preserve">Geocélula em PEAD - H = 75 mm e célula de 460 cm²</t>
  </si>
  <si>
    <t xml:space="preserve">M1459</t>
  </si>
  <si>
    <t xml:space="preserve">Geocélula em PEAD - H = 100 mm e célula de 460 cm²</t>
  </si>
  <si>
    <t xml:space="preserve">M1460</t>
  </si>
  <si>
    <t xml:space="preserve">Geocélula em PEAD - H = 150 mm e célula de 460 cm²</t>
  </si>
  <si>
    <t xml:space="preserve">M1461</t>
  </si>
  <si>
    <t xml:space="preserve">Geocélula em PEAD - H = 200 mm e célula de 460 cm²</t>
  </si>
  <si>
    <t xml:space="preserve">M1462</t>
  </si>
  <si>
    <t xml:space="preserve">Geocélula em PEAD - H = 75 mm e célula de 1.206 cm²</t>
  </si>
  <si>
    <t xml:space="preserve">M1463</t>
  </si>
  <si>
    <t xml:space="preserve">Geocélula em PEAD - H = 100 mm e célula de 1.206 cm²</t>
  </si>
  <si>
    <t xml:space="preserve">M1464</t>
  </si>
  <si>
    <t xml:space="preserve">Geocélula em PEAD - H = 150 mm e célula de 1.206 cm²</t>
  </si>
  <si>
    <t xml:space="preserve">M1465</t>
  </si>
  <si>
    <t xml:space="preserve">Geocélula em PEAD - H = 200 mm e célula de 1.206 cm²</t>
  </si>
  <si>
    <t xml:space="preserve">M1472</t>
  </si>
  <si>
    <t xml:space="preserve">Tubo de PVC rosqueável para água fria - D = 75 mm (3")</t>
  </si>
  <si>
    <t xml:space="preserve">M1481</t>
  </si>
  <si>
    <t xml:space="preserve">Coroa diamantada - D = 31,80 mm (1 1/4")</t>
  </si>
  <si>
    <t xml:space="preserve">M1496</t>
  </si>
  <si>
    <t xml:space="preserve">Coroa diamantada - D = 38,10 mm (1 1/2")</t>
  </si>
  <si>
    <t xml:space="preserve">M1498</t>
  </si>
  <si>
    <t xml:space="preserve">Coroa diamantada - D = 44,50 mm (1 3/4")</t>
  </si>
  <si>
    <t xml:space="preserve">M1518</t>
  </si>
  <si>
    <t xml:space="preserve">Coroa diamantada - D = 50,80 mm (2")</t>
  </si>
  <si>
    <t xml:space="preserve">M1519</t>
  </si>
  <si>
    <t xml:space="preserve">Coroa diamantada - D = 63,50 mm (2 1/2")</t>
  </si>
  <si>
    <t xml:space="preserve">M1520</t>
  </si>
  <si>
    <t xml:space="preserve">Coroa diamantada - D = 76,20 mm (3")</t>
  </si>
  <si>
    <t xml:space="preserve">M1526</t>
  </si>
  <si>
    <t xml:space="preserve">Coroa diamantada - D = 101,60 mm (4")</t>
  </si>
  <si>
    <t xml:space="preserve">M1527</t>
  </si>
  <si>
    <t xml:space="preserve">Broca de widia - D = 10 mm e C = 150 mm</t>
  </si>
  <si>
    <t xml:space="preserve">M1528</t>
  </si>
  <si>
    <t xml:space="preserve">Broca de widia - D = 13 mm e C = 150 mm</t>
  </si>
  <si>
    <t xml:space="preserve">M1546</t>
  </si>
  <si>
    <t xml:space="preserve">Telha trapezoidal em aço zincado - E = 0,43 mm</t>
  </si>
  <si>
    <t xml:space="preserve">M1553</t>
  </si>
  <si>
    <t xml:space="preserve">Geotêxtil não-tecido agulhado em poliéster - resistência à tração longitudinal de 31 kN/m</t>
  </si>
  <si>
    <t xml:space="preserve">M1556</t>
  </si>
  <si>
    <t xml:space="preserve">Terra vegetal produzida</t>
  </si>
  <si>
    <t xml:space="preserve">M1575</t>
  </si>
  <si>
    <t xml:space="preserve">Tinta látex à base de resina acrílica</t>
  </si>
  <si>
    <t xml:space="preserve">M1577</t>
  </si>
  <si>
    <t xml:space="preserve">Tinta plástica à base de resina metacrílica aplicada a frio por dispersão ou extrusão</t>
  </si>
  <si>
    <t xml:space="preserve">M1585</t>
  </si>
  <si>
    <t xml:space="preserve">Massa termoplástica aplicada por extrusão</t>
  </si>
  <si>
    <t xml:space="preserve">M1591</t>
  </si>
  <si>
    <t xml:space="preserve">Suporte polimérico ecológico maciço colapsível para placa de sinalização - D = 6,4 cm</t>
  </si>
  <si>
    <t xml:space="preserve">M1600</t>
  </si>
  <si>
    <t xml:space="preserve">Trilho TR25 em aço-carbono usado</t>
  </si>
  <si>
    <t xml:space="preserve">M1602</t>
  </si>
  <si>
    <t xml:space="preserve">Trilho TR37 em aço-carbono usado</t>
  </si>
  <si>
    <t xml:space="preserve">M1603</t>
  </si>
  <si>
    <t xml:space="preserve">Trilho TR45 em aço-carbono usado</t>
  </si>
  <si>
    <t xml:space="preserve">M1605</t>
  </si>
  <si>
    <t xml:space="preserve">Trilho TR57 em aço-carbono usado</t>
  </si>
  <si>
    <t xml:space="preserve">M1606</t>
  </si>
  <si>
    <t xml:space="preserve">Trilho TR68 em aço-carbono usado</t>
  </si>
  <si>
    <t xml:space="preserve">M1614</t>
  </si>
  <si>
    <t xml:space="preserve">Tubo em aço galvanizado com rosca BSP classe leve - D = 50 mm (2")</t>
  </si>
  <si>
    <t xml:space="preserve">M1616</t>
  </si>
  <si>
    <t xml:space="preserve">Tubo em aço galvanizado com rosca BSP classe leve - D = 20 mm (3/4")</t>
  </si>
  <si>
    <t xml:space="preserve">M1617</t>
  </si>
  <si>
    <t xml:space="preserve">Tubo em aço galvanizado com rosca BSP classe leve - D = 80 mm (3")</t>
  </si>
  <si>
    <t xml:space="preserve">M1618</t>
  </si>
  <si>
    <t xml:space="preserve">Tubo em aço galvanizado com rosca BSP classe leve - D = 100 mm (4")</t>
  </si>
  <si>
    <t xml:space="preserve">M1624</t>
  </si>
  <si>
    <t xml:space="preserve">Suporte polimérico ecológico maciço colapsível para placa de sinalização - seção de 8 x 8 cm</t>
  </si>
  <si>
    <t xml:space="preserve">M1636</t>
  </si>
  <si>
    <t xml:space="preserve">Suporte polimérico ecológico maciço colapsível para placa de sinalização - seção de 7 x 15 cm</t>
  </si>
  <si>
    <t xml:space="preserve">M1638</t>
  </si>
  <si>
    <t xml:space="preserve">Mourão de madeira - H = 2,10 m e D = 0,10 m</t>
  </si>
  <si>
    <t xml:space="preserve">M1639</t>
  </si>
  <si>
    <t xml:space="preserve">Mourão de madeira - H = 2,20 m e D = 0,15 m</t>
  </si>
  <si>
    <t xml:space="preserve">M1640</t>
  </si>
  <si>
    <t xml:space="preserve">Nonel iniciador - C = 300,0 m</t>
  </si>
  <si>
    <t xml:space="preserve">M1642</t>
  </si>
  <si>
    <t xml:space="preserve">Coroa de botões esféricos - D = 130 mm (5 1/8")</t>
  </si>
  <si>
    <t xml:space="preserve">M1643</t>
  </si>
  <si>
    <t xml:space="preserve">Coroa de botões esféricos - D = 194 mm (7 5/8")</t>
  </si>
  <si>
    <t xml:space="preserve">M1644</t>
  </si>
  <si>
    <t xml:space="preserve">Coroa de botões esféricos - D = 251 mm (9 7/8")</t>
  </si>
  <si>
    <t xml:space="preserve">M1645</t>
  </si>
  <si>
    <t xml:space="preserve">Coroa de botões esféricos - D = 305 mm (12")</t>
  </si>
  <si>
    <t xml:space="preserve">M1646</t>
  </si>
  <si>
    <t xml:space="preserve">Coroa de botões esféricos - D = 355 mm (14")</t>
  </si>
  <si>
    <t xml:space="preserve">M1648</t>
  </si>
  <si>
    <t xml:space="preserve">Dente de corte para trado ou caçamba de perfuração</t>
  </si>
  <si>
    <t xml:space="preserve">M1649</t>
  </si>
  <si>
    <t xml:space="preserve">Coroa de botões esféricos linha ST68 - D = 102 mm (4")</t>
  </si>
  <si>
    <t xml:space="preserve">M1650</t>
  </si>
  <si>
    <t xml:space="preserve">Coroa de botões esféricos para tirante autoinjetável - D = 87 mm (3 7/16")</t>
  </si>
  <si>
    <t xml:space="preserve">M1651</t>
  </si>
  <si>
    <t xml:space="preserve">Tricone para tirante autoinjetável - D = 120 mm</t>
  </si>
  <si>
    <t xml:space="preserve">M1653</t>
  </si>
  <si>
    <t xml:space="preserve">Coroa piloto de botões esféricos para sistema autoperfurante - D = 76,2 mm (3")</t>
  </si>
  <si>
    <t xml:space="preserve">M1655</t>
  </si>
  <si>
    <t xml:space="preserve">Tubo de PVC ponta e bolsa para esgoto - D = 50 mm (2")</t>
  </si>
  <si>
    <t xml:space="preserve">M1656</t>
  </si>
  <si>
    <t xml:space="preserve">Tubo de PVC ponta e bolsa para esgoto - D = 75 mm (3")</t>
  </si>
  <si>
    <t xml:space="preserve">M1657</t>
  </si>
  <si>
    <t xml:space="preserve">Tubo PEAD corrugado perfurado para drenagem - D = 170 mm</t>
  </si>
  <si>
    <t xml:space="preserve">M1658</t>
  </si>
  <si>
    <t xml:space="preserve">Tubo PEAD corrugado perfurado para drenagem - D = 230 mm</t>
  </si>
  <si>
    <t xml:space="preserve">M1662</t>
  </si>
  <si>
    <t xml:space="preserve">Suporte em madeira de eucalipto tratado - seção de 8 x 8 cm</t>
  </si>
  <si>
    <t xml:space="preserve">M1665</t>
  </si>
  <si>
    <t xml:space="preserve">Tubo de PVC rosqueável para água fria - D = 40 mm (1 1/2")</t>
  </si>
  <si>
    <t xml:space="preserve">M1673</t>
  </si>
  <si>
    <t xml:space="preserve">Tubo de PVC rosqueável para água fria - D = 100 mm (4")</t>
  </si>
  <si>
    <t xml:space="preserve">M1675</t>
  </si>
  <si>
    <t xml:space="preserve">Tubo de PVC rosqueável para água fria - D = 150 mm (6")</t>
  </si>
  <si>
    <t xml:space="preserve">M1702</t>
  </si>
  <si>
    <t xml:space="preserve">Duto flexível de ventilação em PVC - D = 1,20 m</t>
  </si>
  <si>
    <t xml:space="preserve">M1719</t>
  </si>
  <si>
    <t xml:space="preserve">Broca integral série H19 - D = 24 mm e C = 0,4 m</t>
  </si>
  <si>
    <t xml:space="preserve">M1720</t>
  </si>
  <si>
    <t xml:space="preserve">Geotêxtil não-tecido agulhado em poliéster - resistência à tração longitudinal de 10 kN/m</t>
  </si>
  <si>
    <t xml:space="preserve">M1728</t>
  </si>
  <si>
    <t xml:space="preserve">Punho linha R25 para martelete perfurador e rompedor - D = 25 mm (1")</t>
  </si>
  <si>
    <t xml:space="preserve">M1729</t>
  </si>
  <si>
    <t xml:space="preserve">Haste linha R25 para martelete perfurador e rompedor - D = 25 mm (1") e C = 1,00 m</t>
  </si>
  <si>
    <t xml:space="preserve">M1730</t>
  </si>
  <si>
    <t xml:space="preserve">Luva de acoplamento linha R25 para martelete perfurador e rompedor - D = 25 mm (1")</t>
  </si>
  <si>
    <t xml:space="preserve">M1731</t>
  </si>
  <si>
    <t xml:space="preserve">Haste de perfuração simples para jet grouting - D = 88,9 mm (3 1/2") e C = 3,00 m</t>
  </si>
  <si>
    <t xml:space="preserve">M1732</t>
  </si>
  <si>
    <t xml:space="preserve">Luva em aço galvanizado com rosca BSP classe leve - D = 50 mm (2")</t>
  </si>
  <si>
    <t xml:space="preserve">M1733</t>
  </si>
  <si>
    <t xml:space="preserve">Manta drenante em malha de polietileno e geotêxtil de polipropileno em uma das faces</t>
  </si>
  <si>
    <t xml:space="preserve">M1735</t>
  </si>
  <si>
    <t xml:space="preserve">Punho linha ST68 para perfuração - D = 80 mm (3 5/32")</t>
  </si>
  <si>
    <t xml:space="preserve">M1736</t>
  </si>
  <si>
    <t xml:space="preserve">Adesivo à base de resina poliéster bicomponente para ancoragem</t>
  </si>
  <si>
    <t xml:space="preserve">M1737</t>
  </si>
  <si>
    <t xml:space="preserve">Tubo em aço-carbono para ar comprimido - D = 150 mm (6")</t>
  </si>
  <si>
    <t xml:space="preserve">M1739</t>
  </si>
  <si>
    <t xml:space="preserve">Haste linha T45 para perfuratriz sobre esteiras - D = 45,0 mm (1 3/4") e C = 3,60 m</t>
  </si>
  <si>
    <t xml:space="preserve">M1740</t>
  </si>
  <si>
    <t xml:space="preserve">Punho linha T45 para perfuratriz sobre esteiras - D = 45 mm (1 3/4")</t>
  </si>
  <si>
    <t xml:space="preserve">M1741</t>
  </si>
  <si>
    <t xml:space="preserve">Luva em aço linha T45 para perfuratriz sobre esteiras - D = 45,0 mm (1 3/4")</t>
  </si>
  <si>
    <t xml:space="preserve">M1742</t>
  </si>
  <si>
    <t xml:space="preserve">Coroa de botões esféricos linha T45 - D = 89 mm (3 1/2")</t>
  </si>
  <si>
    <t xml:space="preserve">M1747</t>
  </si>
  <si>
    <t xml:space="preserve">Tubo em aço-carbono para sistema autoperfurante - D = 76,2 mm</t>
  </si>
  <si>
    <t xml:space="preserve">M1748</t>
  </si>
  <si>
    <t xml:space="preserve">Tubo em aço-carbono iniciador para sistema autoperfurante com anel da coroa piloto - D = 76,2 mm (3") e C = 3 m</t>
  </si>
  <si>
    <t xml:space="preserve">M1749</t>
  </si>
  <si>
    <t xml:space="preserve">Haste linha ST68 para perfuração - D = 87,0 mm (3 7/16") e C = 1,83 m</t>
  </si>
  <si>
    <t xml:space="preserve">M1750</t>
  </si>
  <si>
    <t xml:space="preserve">Hidromonitor com bico de injeção para jet grouting - D = 88,9 mm (3 1/2")</t>
  </si>
  <si>
    <t xml:space="preserve">M1751</t>
  </si>
  <si>
    <t xml:space="preserve">Válvula manchete - D = 73 mm</t>
  </si>
  <si>
    <t xml:space="preserve">M1752</t>
  </si>
  <si>
    <t xml:space="preserve">Borracha para obturador mecânico</t>
  </si>
  <si>
    <t xml:space="preserve">M1753</t>
  </si>
  <si>
    <t xml:space="preserve">Disco de corte diamantado segmentado para concreto - D = 110 mm</t>
  </si>
  <si>
    <t xml:space="preserve">M1754</t>
  </si>
  <si>
    <t xml:space="preserve">Conjunto de lâminas de corte para trituradora de galhos e troncos</t>
  </si>
  <si>
    <t xml:space="preserve">M1755</t>
  </si>
  <si>
    <t xml:space="preserve">Pó calcário dolomítico</t>
  </si>
  <si>
    <t xml:space="preserve">M1756</t>
  </si>
  <si>
    <t xml:space="preserve">Material formador de camada protetora para hidrossemeadura</t>
  </si>
  <si>
    <t xml:space="preserve">M1765</t>
  </si>
  <si>
    <t xml:space="preserve">Tubo em aço-carbono schedule 40 - D = 65 mm (2 1/2")</t>
  </si>
  <si>
    <t xml:space="preserve">M1773</t>
  </si>
  <si>
    <t xml:space="preserve">Ancoragem regulável para estais de 19 cordoalhas - D = 15,7 mm</t>
  </si>
  <si>
    <t xml:space="preserve">M1774</t>
  </si>
  <si>
    <t xml:space="preserve">Ancoragem regulável para estais de 31 cordoalhas - D = 15,7 mm</t>
  </si>
  <si>
    <t xml:space="preserve">M1775</t>
  </si>
  <si>
    <t xml:space="preserve">Ancoragem regulável para estais de 37 cordoalhas - D = 15,7 mm</t>
  </si>
  <si>
    <t xml:space="preserve">M1776</t>
  </si>
  <si>
    <t xml:space="preserve">Ancoragem regulável para estais de 55 cordoalhas - D = 15,7 mm</t>
  </si>
  <si>
    <t xml:space="preserve">M1777</t>
  </si>
  <si>
    <t xml:space="preserve">Ancoragem regulável para estais de 61 cordoalhas - D = 15,7 mm</t>
  </si>
  <si>
    <t xml:space="preserve">M1778</t>
  </si>
  <si>
    <t xml:space="preserve">Ancoragem regulável para estais de 73 cordoalhas - D = 15,7 mm</t>
  </si>
  <si>
    <t xml:space="preserve">M1779</t>
  </si>
  <si>
    <t xml:space="preserve">Ancoragem regulável para estais de 91 cordoalhas - D = 15,7 mm</t>
  </si>
  <si>
    <t xml:space="preserve">M1780</t>
  </si>
  <si>
    <t xml:space="preserve">Ancoragem fixa para estais de 19 cordoalhas - D = 15,7 mm</t>
  </si>
  <si>
    <t xml:space="preserve">M1781</t>
  </si>
  <si>
    <t xml:space="preserve">Ancoragem fixa para estais de 31 cordoalhas - D = 15,7 mm</t>
  </si>
  <si>
    <t xml:space="preserve">M1782</t>
  </si>
  <si>
    <t xml:space="preserve">Ancoragem fixa para estais de 37 cordoalhas - D = 15,7 mm</t>
  </si>
  <si>
    <t xml:space="preserve">M1783</t>
  </si>
  <si>
    <t xml:space="preserve">Ancoragem fixa para estais de 55 cordoalhas - D = 15,7 mm</t>
  </si>
  <si>
    <t xml:space="preserve">M1784</t>
  </si>
  <si>
    <t xml:space="preserve">Ancoragem fixa para estais de 61 cordoalhas - D = 15,7 mm</t>
  </si>
  <si>
    <t xml:space="preserve">M1785</t>
  </si>
  <si>
    <t xml:space="preserve">Ancoragem fixa para estais de 73 cordoalhas - D = 15,7 mm</t>
  </si>
  <si>
    <t xml:space="preserve">M1786</t>
  </si>
  <si>
    <t xml:space="preserve">Ancoragem fixa para estais de 91 cordoalhas - D = 15,7 mm</t>
  </si>
  <si>
    <t xml:space="preserve">M1787</t>
  </si>
  <si>
    <t xml:space="preserve">Estaca de tutoramento - D = 5 cm e H = 2 m</t>
  </si>
  <si>
    <t xml:space="preserve">M1789</t>
  </si>
  <si>
    <t xml:space="preserve">Ancoragem ativa para 31 cordoalhas - D = 15,2 mm</t>
  </si>
  <si>
    <t xml:space="preserve">M1790</t>
  </si>
  <si>
    <t xml:space="preserve">Gás liquefeito de petróleo (GLP)</t>
  </si>
  <si>
    <t xml:space="preserve">M1795</t>
  </si>
  <si>
    <t xml:space="preserve">Gás oxigênio</t>
  </si>
  <si>
    <t xml:space="preserve">M1796</t>
  </si>
  <si>
    <t xml:space="preserve">Gás acetileno</t>
  </si>
  <si>
    <t xml:space="preserve">M1797</t>
  </si>
  <si>
    <t xml:space="preserve">Fita de espuma EPDM para vedação com adesivo em uma face - E = 4 mm e L = 40 mm</t>
  </si>
  <si>
    <t xml:space="preserve">M1800</t>
  </si>
  <si>
    <t xml:space="preserve">Manta asfáltica não-tecido em poliéster - antirraíz - E = 3 mm</t>
  </si>
  <si>
    <t xml:space="preserve">M1811</t>
  </si>
  <si>
    <t xml:space="preserve">Longarina de madeira de primeira - L = 16 cm e E = 6 cm</t>
  </si>
  <si>
    <t xml:space="preserve">M1812</t>
  </si>
  <si>
    <t xml:space="preserve">Estronca de madeira - D = 20 cm</t>
  </si>
  <si>
    <t xml:space="preserve">M1814</t>
  </si>
  <si>
    <t xml:space="preserve">Tela metálica galvanizada dobrada em L - C = 2,0 m, L = 0,5 m e H = 0,5 m</t>
  </si>
  <si>
    <t xml:space="preserve">M1819</t>
  </si>
  <si>
    <t xml:space="preserve">Cartucho de cimento - D = 25 mm e C = 320 mm</t>
  </si>
  <si>
    <t xml:space="preserve">M1820</t>
  </si>
  <si>
    <t xml:space="preserve">Cartucho de resina poliéster - D = 38 mm e C = 500 mm</t>
  </si>
  <si>
    <t xml:space="preserve">M1844</t>
  </si>
  <si>
    <t xml:space="preserve">Ancoragem ativa para 8 cordoalhas - D = 15,2 mm</t>
  </si>
  <si>
    <t xml:space="preserve">M1845</t>
  </si>
  <si>
    <t xml:space="preserve">Ancoragem passiva aderente para 10 cordoalhas - D = 15,2 mm</t>
  </si>
  <si>
    <t xml:space="preserve">M1868</t>
  </si>
  <si>
    <t xml:space="preserve">Tinta em pó à base de resina epóxi</t>
  </si>
  <si>
    <t xml:space="preserve">M1869</t>
  </si>
  <si>
    <t xml:space="preserve">Coroa de botões esféricos - D = 120 mm (4 3/4")</t>
  </si>
  <si>
    <t xml:space="preserve">M1870</t>
  </si>
  <si>
    <t xml:space="preserve">Cunha metálica para cordoalha - D = 12,7 mm</t>
  </si>
  <si>
    <t xml:space="preserve">M1874</t>
  </si>
  <si>
    <t xml:space="preserve">Martelo de fundo DTH - DN = 102 mm (4")</t>
  </si>
  <si>
    <t xml:space="preserve">M1875</t>
  </si>
  <si>
    <t xml:space="preserve">Haste de perfuração com rosca API 2 3/8" - D = 73 mm (2 7/8")</t>
  </si>
  <si>
    <t xml:space="preserve">M1876</t>
  </si>
  <si>
    <t xml:space="preserve">Válvula manchete - D = 32 mm</t>
  </si>
  <si>
    <t xml:space="preserve">M1877</t>
  </si>
  <si>
    <t xml:space="preserve">Válvula manchete - D = 40 mm</t>
  </si>
  <si>
    <t xml:space="preserve">M1879</t>
  </si>
  <si>
    <t xml:space="preserve">Tubo PEAD PE 80 PN 6 - D = 40 mm</t>
  </si>
  <si>
    <t xml:space="preserve">M1880</t>
  </si>
  <si>
    <t xml:space="preserve">Tubo PEAD PE 80 PN 16 - D = 20 mm</t>
  </si>
  <si>
    <t xml:space="preserve">M1894</t>
  </si>
  <si>
    <t xml:space="preserve">Cabo de aço - D = 16,00 mm (5/8")</t>
  </si>
  <si>
    <t xml:space="preserve">M1895</t>
  </si>
  <si>
    <t xml:space="preserve">Coroa de botões esféricos linha R25 - D = 48 mm (1 7/8")</t>
  </si>
  <si>
    <t xml:space="preserve">M1898</t>
  </si>
  <si>
    <t xml:space="preserve">Pasta lubrificante para tubo PEAD</t>
  </si>
  <si>
    <t xml:space="preserve">M1899</t>
  </si>
  <si>
    <t xml:space="preserve">Tela metálica de dupla torção em liga de zinco e alumínio com cabos de aço longitudinais - resistência longitudinal à tração de 121 kN/m - inclusive grampos e clipes de junção</t>
  </si>
  <si>
    <t xml:space="preserve">M1907</t>
  </si>
  <si>
    <t xml:space="preserve">Tubo PEAD PE 80 PN 8 - D = 32 mm</t>
  </si>
  <si>
    <t xml:space="preserve">M1909</t>
  </si>
  <si>
    <t xml:space="preserve">Tubo PEAD PE 80 PN 8 - D = 40 mm</t>
  </si>
  <si>
    <t xml:space="preserve">M1911</t>
  </si>
  <si>
    <t xml:space="preserve">Tubo PEAD PE 80 PN 8 - D = 50 mm</t>
  </si>
  <si>
    <t xml:space="preserve">M1912</t>
  </si>
  <si>
    <t xml:space="preserve">Tubo PEAD PE 80 PN 8 - D = 63 mm</t>
  </si>
  <si>
    <t xml:space="preserve">M1913</t>
  </si>
  <si>
    <t xml:space="preserve">Tubo PEAD PE 80 PN 8 - D = 75 mm</t>
  </si>
  <si>
    <t xml:space="preserve">M1919</t>
  </si>
  <si>
    <t xml:space="preserve">Tubo PEAD PE 80 PN 8 - D = 110 mm</t>
  </si>
  <si>
    <t xml:space="preserve">M1920</t>
  </si>
  <si>
    <t xml:space="preserve">Duto flexível de poliéster aluminizado sem isolamento para exaustão - D = 263 mm</t>
  </si>
  <si>
    <t xml:space="preserve">M1922</t>
  </si>
  <si>
    <t xml:space="preserve">Tubo de PVC espaguete - D = 14 mm</t>
  </si>
  <si>
    <t xml:space="preserve">M1923</t>
  </si>
  <si>
    <t xml:space="preserve">Duto flexível de poliéster aluminizado sem isolamento para ventilação forçada - D = 161 mm</t>
  </si>
  <si>
    <t xml:space="preserve">M1926</t>
  </si>
  <si>
    <t xml:space="preserve">Espaçador plástico tipo disco separador para tirante com 6 cordoalhas - D = 12,7 mm</t>
  </si>
  <si>
    <t xml:space="preserve">M1927</t>
  </si>
  <si>
    <t xml:space="preserve">Espaçador plástico tipo disco separador para tirante com 8 cordoalhas - D = 12,7 mm</t>
  </si>
  <si>
    <t xml:space="preserve">M1928</t>
  </si>
  <si>
    <t xml:space="preserve">Espaçador plástico tipo disco separador para tirante com 10 cordoalhas - D = 12,7 mm</t>
  </si>
  <si>
    <t xml:space="preserve">M1931</t>
  </si>
  <si>
    <t xml:space="preserve">Espaçador plástico tipo disco separador para tirante com 12 cordoalhas - D = 12,7 mm</t>
  </si>
  <si>
    <t xml:space="preserve">M1935</t>
  </si>
  <si>
    <t xml:space="preserve">Espaçador plástico tipo centralizador carambola para tirante de barra de aço - D = 32,0 mm</t>
  </si>
  <si>
    <t xml:space="preserve">M1936</t>
  </si>
  <si>
    <t xml:space="preserve">Espaçador plástico tipo centralizador carambola para tirante de barra de aço - D = 30,0 mm</t>
  </si>
  <si>
    <t xml:space="preserve">M1937</t>
  </si>
  <si>
    <t xml:space="preserve">Espaçador plástico tipo centralizador carambola para tirante de barra de aço - D = 40,0 mm</t>
  </si>
  <si>
    <t xml:space="preserve">M1941</t>
  </si>
  <si>
    <t xml:space="preserve">Óleo tipo A1</t>
  </si>
  <si>
    <t xml:space="preserve">M1942</t>
  </si>
  <si>
    <t xml:space="preserve">Espaçador plástico tipo centralizador carambola para tirante de barra de aço - D = 47,0 mm</t>
  </si>
  <si>
    <t xml:space="preserve">M1943</t>
  </si>
  <si>
    <t xml:space="preserve">Cimento asfáltico de petróleo - CAP 50/70</t>
  </si>
  <si>
    <t xml:space="preserve">M1944</t>
  </si>
  <si>
    <t xml:space="preserve">Cimento asfáltico de petróleo - CAP 150/200</t>
  </si>
  <si>
    <t xml:space="preserve">M1945</t>
  </si>
  <si>
    <t xml:space="preserve">Cimento asfáltico de petróleo - CAP 85/100</t>
  </si>
  <si>
    <t xml:space="preserve">M1946</t>
  </si>
  <si>
    <t xml:space="preserve">Emulsão asfáltica - RR-1C</t>
  </si>
  <si>
    <t xml:space="preserve">M1947</t>
  </si>
  <si>
    <t xml:space="preserve">Emulsão asfáltica - RM-1C</t>
  </si>
  <si>
    <t xml:space="preserve">M1948</t>
  </si>
  <si>
    <t xml:space="preserve">Espaçador plástico tipo centralizador carambola para tirante de barra de aço - D = 50,0 mm</t>
  </si>
  <si>
    <t xml:space="preserve">M1949</t>
  </si>
  <si>
    <t xml:space="preserve">Emulsão asfáltica - RL-1C</t>
  </si>
  <si>
    <t xml:space="preserve">M1950</t>
  </si>
  <si>
    <t xml:space="preserve">Emulsão asfáltica com polímero - RC-1C-E</t>
  </si>
  <si>
    <t xml:space="preserve">M1952</t>
  </si>
  <si>
    <t xml:space="preserve">Cimento asfáltico de petróleo com polímero - CAP 150/200-E</t>
  </si>
  <si>
    <t xml:space="preserve">M1953</t>
  </si>
  <si>
    <t xml:space="preserve">Aditivo asfáltico de reciclagem para misturas a quente</t>
  </si>
  <si>
    <t xml:space="preserve">M1954</t>
  </si>
  <si>
    <t xml:space="preserve">Cimento Portland CP II - 32 - a granel</t>
  </si>
  <si>
    <t xml:space="preserve">M1955</t>
  </si>
  <si>
    <t xml:space="preserve">Cimento asfáltico de petróleo com polímero - CAP 55/75-E</t>
  </si>
  <si>
    <t xml:space="preserve">M1956</t>
  </si>
  <si>
    <t xml:space="preserve">Emulsão asfáltica com polímero - RR-2C-E</t>
  </si>
  <si>
    <t xml:space="preserve">M1958</t>
  </si>
  <si>
    <t xml:space="preserve">Emulsão asfáltica com polímero - RM-1C-E</t>
  </si>
  <si>
    <t xml:space="preserve">M1959</t>
  </si>
  <si>
    <t xml:space="preserve">Espaçador plástico tipo centralizador carambola para tirante de barra de aço - D = 53,0 mm</t>
  </si>
  <si>
    <t xml:space="preserve">M1960</t>
  </si>
  <si>
    <t xml:space="preserve">Espaçador plástico tipo centralizador carambola para tirante de barra de aço - D = 57,0 mm</t>
  </si>
  <si>
    <t xml:space="preserve">M1961</t>
  </si>
  <si>
    <t xml:space="preserve">Espaçador plástico tipo centralizador carambola para tirante de barra de aço - D = 63,0 mm</t>
  </si>
  <si>
    <t xml:space="preserve">M1962</t>
  </si>
  <si>
    <t xml:space="preserve">Espaçador plástico tipo centralizador carambola para tirante de barra de aço - D = 69,0 mm</t>
  </si>
  <si>
    <t xml:space="preserve">M1965</t>
  </si>
  <si>
    <t xml:space="preserve">Cantoneira em ferro de abas iguais - L = 63,5 mm e E = 9,53 mm</t>
  </si>
  <si>
    <t xml:space="preserve">M1966</t>
  </si>
  <si>
    <t xml:space="preserve">Defensa metálica maleável simples</t>
  </si>
  <si>
    <t xml:space="preserve">M1967</t>
  </si>
  <si>
    <t xml:space="preserve">Defensa metálica maleável dupla</t>
  </si>
  <si>
    <t xml:space="preserve">M1968</t>
  </si>
  <si>
    <t xml:space="preserve">M1969</t>
  </si>
  <si>
    <t xml:space="preserve">Defensa metálica semimaleável dupla</t>
  </si>
  <si>
    <t xml:space="preserve">M1970</t>
  </si>
  <si>
    <t xml:space="preserve">Dente de corte para fresadora de 155 kW</t>
  </si>
  <si>
    <t xml:space="preserve">M1971</t>
  </si>
  <si>
    <t xml:space="preserve">Módulo de transição de defensa metálica tipo dupla onda com lâmina adicional para barreira rígida</t>
  </si>
  <si>
    <t xml:space="preserve">M1974</t>
  </si>
  <si>
    <t xml:space="preserve">Dente de corte para fresadora de 455 kW</t>
  </si>
  <si>
    <t xml:space="preserve">M1976</t>
  </si>
  <si>
    <t xml:space="preserve">Terminal aéreo de defensa metálica (tipo A)</t>
  </si>
  <si>
    <t xml:space="preserve">M1977</t>
  </si>
  <si>
    <t xml:space="preserve">Terminal de ancoragem de defensa metálica em barreira rígida (tipo D)</t>
  </si>
  <si>
    <t xml:space="preserve">M1979</t>
  </si>
  <si>
    <t xml:space="preserve">Luva em aço para emenda de tirantes - D = 38 mm e C = 115 mm</t>
  </si>
  <si>
    <t xml:space="preserve">M1980</t>
  </si>
  <si>
    <t xml:space="preserve">Luva em aço para emenda de tirantes - D = 48 mm e C = 120 mm</t>
  </si>
  <si>
    <t xml:space="preserve">M1981</t>
  </si>
  <si>
    <t xml:space="preserve">Luva em aço para emenda de tirantes - D = 60 mm e C = 160 mm</t>
  </si>
  <si>
    <t xml:space="preserve">M1982</t>
  </si>
  <si>
    <t xml:space="preserve">Luva em aço para emenda de tirantes - D = 50 mm e C = 130 mm</t>
  </si>
  <si>
    <t xml:space="preserve">M1983</t>
  </si>
  <si>
    <t xml:space="preserve">Luva em aço para emenda de tirantes - D = 63 mm e C = 180 mm</t>
  </si>
  <si>
    <t xml:space="preserve">M1984</t>
  </si>
  <si>
    <t xml:space="preserve">Luva em aço para emenda de tirantes - D = 73 mm e C = 180 mm</t>
  </si>
  <si>
    <t xml:space="preserve">M1985</t>
  </si>
  <si>
    <t xml:space="preserve">Luva em aço para emenda de tirantes - D = 73 mm e C = 200 mm</t>
  </si>
  <si>
    <t xml:space="preserve">M1986</t>
  </si>
  <si>
    <t xml:space="preserve">Luva em aço para emenda de tirantes - D = 82 mm e C = 200 mm</t>
  </si>
  <si>
    <t xml:space="preserve">M1987</t>
  </si>
  <si>
    <t xml:space="preserve">Luva em aço para emenda de tirantes - D = 89 mm e C = 210 mm</t>
  </si>
  <si>
    <t xml:space="preserve">M1988</t>
  </si>
  <si>
    <t xml:space="preserve">Luva em aço para emenda de tirantes - D = 97 mm e C = 210 mm</t>
  </si>
  <si>
    <t xml:space="preserve">M1990</t>
  </si>
  <si>
    <t xml:space="preserve">Placa de ancoragem para tirante de barra de aço - E = 16,0 mm e seção de 160 x 160 mm</t>
  </si>
  <si>
    <t xml:space="preserve">M1991</t>
  </si>
  <si>
    <t xml:space="preserve">Placa de ancoragem para tirante de barra de aço - E = 16,0 mm e seção de 200 x 200 mm</t>
  </si>
  <si>
    <t xml:space="preserve">M1994</t>
  </si>
  <si>
    <t xml:space="preserve">Placa de ancoragem para tirante de barra de aço - E = 22,0 mm e seção de 200 x 200 mm</t>
  </si>
  <si>
    <t xml:space="preserve">M1996</t>
  </si>
  <si>
    <t xml:space="preserve">Amortecedor retrátil tipo TAU II paralelo PCB ou similar para velocidade de projeto de 100 km/h</t>
  </si>
  <si>
    <t xml:space="preserve">M1997</t>
  </si>
  <si>
    <t xml:space="preserve">Amortecedor retrátil tipo TAU II combinado PCB ou similar para velocidade de projeto de 100 km/h e âncora traseira de 900 mm</t>
  </si>
  <si>
    <t xml:space="preserve">M1998</t>
  </si>
  <si>
    <t xml:space="preserve">Amortecedor retrátil tipo TAU II combinado PCB ou similar para velocidade de projeto de 100 km/h e âncora traseira de 1.060 mm</t>
  </si>
  <si>
    <t xml:space="preserve">M1999</t>
  </si>
  <si>
    <t xml:space="preserve">Amortecedor retrátil tipo TAU II combinado PCB ou similar para velocidade de projeto de 100 km/h e âncora traseira de 1.220 mm</t>
  </si>
  <si>
    <t xml:space="preserve">M2000</t>
  </si>
  <si>
    <t xml:space="preserve">Amortecedor retrátil tipo TAU II combinado PCB ou similar para velocidade de projeto de 100 km/h e âncora traseira de 1.370 mm</t>
  </si>
  <si>
    <t xml:space="preserve">M2001</t>
  </si>
  <si>
    <t xml:space="preserve">Dispositivo de ancoragem de fixação elástica Pandrol</t>
  </si>
  <si>
    <t xml:space="preserve">M2002</t>
  </si>
  <si>
    <t xml:space="preserve">Amortecedor retrátil tipo TAU II combinado PCB ou similar para velocidade de projeto de 100 km/h e âncora traseira de 1.520 mm</t>
  </si>
  <si>
    <t xml:space="preserve">M2003</t>
  </si>
  <si>
    <t xml:space="preserve">Amortecedor retrátil tipo TAU II afunilado PCB ou similar para velocidade de projeto de 100 km/h e âncora traseira de 1.680 mm</t>
  </si>
  <si>
    <t xml:space="preserve">M2004</t>
  </si>
  <si>
    <t xml:space="preserve">Amortecedor retrátil tipo TAU II afunilado PCB ou similar para velocidade de projeto de 100 km/h e âncora traseira de 1.830 mm</t>
  </si>
  <si>
    <t xml:space="preserve">M2005</t>
  </si>
  <si>
    <t xml:space="preserve">Placa de ancoragem para tirante de barra de aço - E = 32,0 mm e seção de 250 x 250 mm</t>
  </si>
  <si>
    <t xml:space="preserve">M2006</t>
  </si>
  <si>
    <t xml:space="preserve">Placa de ancoragem para tirante de barra de aço - E = 38,0 mm e seção de 250 x 250 mm</t>
  </si>
  <si>
    <t xml:space="preserve">M2007</t>
  </si>
  <si>
    <t xml:space="preserve">Placa de ancoragem para tirante de barra de aço - E = 51,0 mm e seção de 300 x 300 mm</t>
  </si>
  <si>
    <t xml:space="preserve">M2008</t>
  </si>
  <si>
    <t xml:space="preserve">Placa de ancoragem para tirante de barra de aço - E = 64,0 mm e seção de 350 x 350 mm</t>
  </si>
  <si>
    <t xml:space="preserve">M2009</t>
  </si>
  <si>
    <t xml:space="preserve">Placa de ancoragem para tirante com 6 cordoalhas de D = 12,7 mm</t>
  </si>
  <si>
    <t xml:space="preserve">M2010</t>
  </si>
  <si>
    <t xml:space="preserve">Placa de ancoragem para tirante com 8 cordoalhas de D = 12,7 mm</t>
  </si>
  <si>
    <t xml:space="preserve">M2011</t>
  </si>
  <si>
    <t xml:space="preserve">Placa de ancoragem para tirante com 10 cordoalhas de D = 12,7 mm</t>
  </si>
  <si>
    <t xml:space="preserve">M2012</t>
  </si>
  <si>
    <t xml:space="preserve">Placa de ancoragem para tirante com 12 cordoalhas de D = 12,7 mm</t>
  </si>
  <si>
    <t xml:space="preserve">M2014</t>
  </si>
  <si>
    <t xml:space="preserve">Mourão de madeira - H = 2,20 m e D = 0,10 m</t>
  </si>
  <si>
    <t xml:space="preserve">M2016</t>
  </si>
  <si>
    <t xml:space="preserve">Amortecedor retrátil tipo TAU II afunilado PCB ou similar para velocidade de projeto de 100 km/h e âncora traseira de 1.980 mm</t>
  </si>
  <si>
    <t xml:space="preserve">M2017</t>
  </si>
  <si>
    <t xml:space="preserve">Porca em aço para ancoragem de tirantes - D = 38 mm e C = 55 mm</t>
  </si>
  <si>
    <t xml:space="preserve">M2018</t>
  </si>
  <si>
    <t xml:space="preserve">Gastalho - L = 10 cm e E = 2 cm</t>
  </si>
  <si>
    <t xml:space="preserve">M2019</t>
  </si>
  <si>
    <t xml:space="preserve">Porca em aço para ancoragem de tirantes - D = 38 mm e C = 60 mm</t>
  </si>
  <si>
    <t xml:space="preserve">M2020</t>
  </si>
  <si>
    <t xml:space="preserve">Porca em aço para ancoragem de tirantes - D = 48 mm e C = 65 mm</t>
  </si>
  <si>
    <t xml:space="preserve">M2021</t>
  </si>
  <si>
    <t xml:space="preserve">Amortecedor retrátil tipo TAU II afunilado PCB ou similar para velocidade de projeto de 100 km/h e âncora traseira de 2.130 mm</t>
  </si>
  <si>
    <t xml:space="preserve">M2024</t>
  </si>
  <si>
    <t xml:space="preserve">Cordel detonante NP 10</t>
  </si>
  <si>
    <t xml:space="preserve">M2025</t>
  </si>
  <si>
    <t xml:space="preserve">Retardo de cordel</t>
  </si>
  <si>
    <t xml:space="preserve">M2026</t>
  </si>
  <si>
    <t xml:space="preserve">Estopim</t>
  </si>
  <si>
    <t xml:space="preserve">M2027</t>
  </si>
  <si>
    <t xml:space="preserve">Tinta à base de resina acrílica estirenada para demarcação viária</t>
  </si>
  <si>
    <t xml:space="preserve">M2028</t>
  </si>
  <si>
    <t xml:space="preserve">Coroa de botões cônicos - TCI tricone - D = 75 mm (2 15/16")</t>
  </si>
  <si>
    <t xml:space="preserve">M2029</t>
  </si>
  <si>
    <t xml:space="preserve">Porca em aço para ancoragem de tirantes - D = 60 mm e C = 65 mm</t>
  </si>
  <si>
    <t xml:space="preserve">M2030</t>
  </si>
  <si>
    <t xml:space="preserve">Porca em aço para ancoragem de tirantes - D = 73 mm e C = 80 mm</t>
  </si>
  <si>
    <t xml:space="preserve">M2031</t>
  </si>
  <si>
    <t xml:space="preserve">Porca em aço para ancoragem de tirantes - D = 73 mm e C = 100 mm</t>
  </si>
  <si>
    <t xml:space="preserve">M2032</t>
  </si>
  <si>
    <t xml:space="preserve">Porca em aço para ancoragem de tirantes - D = 82 mm e C = 100 mm</t>
  </si>
  <si>
    <t xml:space="preserve">M2033</t>
  </si>
  <si>
    <t xml:space="preserve">Porca em aço para ancoragem de tirantes - D = 89 mm e C = 100 mm</t>
  </si>
  <si>
    <t xml:space="preserve">M2034</t>
  </si>
  <si>
    <t xml:space="preserve">Solvente para tinta à base de resina acrílica</t>
  </si>
  <si>
    <t xml:space="preserve">M2035</t>
  </si>
  <si>
    <t xml:space="preserve">Porca em aço para ancoragem de tirantes - D = 97 mm e C = 110 mm</t>
  </si>
  <si>
    <t xml:space="preserve">M2036</t>
  </si>
  <si>
    <t xml:space="preserve">Tinta à base de resina acrílica emulsionada em água para demarcação viária</t>
  </si>
  <si>
    <t xml:space="preserve">M2037</t>
  </si>
  <si>
    <t xml:space="preserve">Microesferas refletivas de vidro tipo I-B</t>
  </si>
  <si>
    <t xml:space="preserve">M2038</t>
  </si>
  <si>
    <t xml:space="preserve">Microesferas refletivas de vidro tipo II-A</t>
  </si>
  <si>
    <t xml:space="preserve">M2040</t>
  </si>
  <si>
    <t xml:space="preserve">Massa termoplástica para aspersão</t>
  </si>
  <si>
    <t xml:space="preserve">M2041</t>
  </si>
  <si>
    <t xml:space="preserve">Adesivo à base de resina poliéster</t>
  </si>
  <si>
    <t xml:space="preserve">M2042</t>
  </si>
  <si>
    <t xml:space="preserve">Emulsão explosiva encartuchada</t>
  </si>
  <si>
    <t xml:space="preserve">M2044</t>
  </si>
  <si>
    <t xml:space="preserve">Tinta à base de resina acrílica emulsionada em água para pré-marcação viária</t>
  </si>
  <si>
    <t xml:space="preserve">M2045</t>
  </si>
  <si>
    <t xml:space="preserve">Microesferas refletivas de vidro tipo II-C</t>
  </si>
  <si>
    <t xml:space="preserve">M2046</t>
  </si>
  <si>
    <t xml:space="preserve">Coroa de botões cônicos - TCI tricone - D = 121 mm (4 3/4")</t>
  </si>
  <si>
    <t xml:space="preserve">M2047</t>
  </si>
  <si>
    <t xml:space="preserve">Tirante autoinjetável de aço - tensão de escoamento = 440 MPa, tensão de ruptura = 580 MPa, seção de 684 mm² e D = 40 mm</t>
  </si>
  <si>
    <t xml:space="preserve">M2048</t>
  </si>
  <si>
    <t xml:space="preserve">Tirante autoinjetável de aço - tensão de escoamento = 470 MPa, tensão de ruptura = 600 MPa, seção de 822 mm² e D = 40 mm</t>
  </si>
  <si>
    <t xml:space="preserve">M2049</t>
  </si>
  <si>
    <t xml:space="preserve">Tirante autoinjetável de aço - tensão de escoamento = 700 MPa, tensão de ruptura = 830 MPa, seção de 936 mm² e D = 40 mm</t>
  </si>
  <si>
    <t xml:space="preserve">M2050</t>
  </si>
  <si>
    <t xml:space="preserve">Geotêxtil não-tecido agulhado em poliéster - resistência à tração longitudinal de 9 kN/m</t>
  </si>
  <si>
    <t xml:space="preserve">M2051</t>
  </si>
  <si>
    <t xml:space="preserve">Geotêxtil não-tecido agulhado em poliéster - resistência à tração longitudinal de 14 kN/m</t>
  </si>
  <si>
    <t xml:space="preserve">M2052</t>
  </si>
  <si>
    <t xml:space="preserve">Tirante autoinjetável de aço - tensão de escoamento = 630 MPa, tensão de ruptura = 740 MPa, seção de 1.330 mm² e D = 50 mm</t>
  </si>
  <si>
    <t xml:space="preserve">M2053</t>
  </si>
  <si>
    <t xml:space="preserve">Tirante autoinjetável de aço - tensão de escoamento = 630 MPa, tensão de ruptura = 740 MPa, seção de 1.569 mm² e D = 50 mm</t>
  </si>
  <si>
    <t xml:space="preserve">M2054</t>
  </si>
  <si>
    <t xml:space="preserve">Tirante de barra de aço - tensão de escoamento = 600 MPa, tensão de ruptura = 720 MPa e D = 30 mm</t>
  </si>
  <si>
    <t xml:space="preserve">M2055</t>
  </si>
  <si>
    <t xml:space="preserve">Tirante de barra de aço - tensão de escoamento = 600 MPa, tensão de ruptura = 720 MPa e D = 40 mm</t>
  </si>
  <si>
    <t xml:space="preserve">M2056</t>
  </si>
  <si>
    <t xml:space="preserve">Tirante de barra de aço - tensão de escoamento = 680 MPa, tensão de ruptura = 870 MPa e D = 44 mm</t>
  </si>
  <si>
    <t xml:space="preserve">M2057</t>
  </si>
  <si>
    <t xml:space="preserve">Tirante de barra de aço - tensão de escoamento = 600 MPa, tensão de ruptura = 720 MPa e D = 50 mm</t>
  </si>
  <si>
    <t xml:space="preserve">M2058</t>
  </si>
  <si>
    <t xml:space="preserve">Tirante de barra de aço - tensão de escoamento = 600 MPa, tensão de ruptura = 720 MPa e D = 53 mm</t>
  </si>
  <si>
    <t xml:space="preserve">M2059</t>
  </si>
  <si>
    <t xml:space="preserve">Tirante de barra de aço - tensão de escoamento = 600 MPa, tensão de ruptura = 720 MPa e D = 57 mm</t>
  </si>
  <si>
    <t xml:space="preserve">M2060</t>
  </si>
  <si>
    <t xml:space="preserve">Amortecedor retrátil tipo TAU II afunilado PCB ou similar para velocidade de projeto de 100 km/h e âncora traseira de 2.290 mm</t>
  </si>
  <si>
    <t xml:space="preserve">M2061</t>
  </si>
  <si>
    <t xml:space="preserve">Amortecedor retrátil tipo TAU II afunilado PCB ou similar para velocidade de projeto de 100 km/h e âncora traseira de 2.440 mm</t>
  </si>
  <si>
    <t xml:space="preserve">M2062</t>
  </si>
  <si>
    <t xml:space="preserve">Coroa de botões esféricos linha T38 - D = 64 mm (2 1/2")</t>
  </si>
  <si>
    <t xml:space="preserve">M2063</t>
  </si>
  <si>
    <t xml:space="preserve">Tirante de barra de aço - tensão de escoamento = 600 MPa, tensão de ruptura = 720 MPa e D = 63 mm</t>
  </si>
  <si>
    <t xml:space="preserve">M2064</t>
  </si>
  <si>
    <t xml:space="preserve">Termoplástico pré-formado - E = 2,00 mm</t>
  </si>
  <si>
    <t xml:space="preserve">M2065</t>
  </si>
  <si>
    <t xml:space="preserve">Haste linha T38 para perfuratriz sobre esteiras - D = 38,0 mm (1 1/2") e C = 3,05 m</t>
  </si>
  <si>
    <t xml:space="preserve">M2066</t>
  </si>
  <si>
    <t xml:space="preserve">Luva em aço linha T38 para perfuratriz sobre esteiras - D = 38,0 mm (1 1/2")</t>
  </si>
  <si>
    <t xml:space="preserve">M2067</t>
  </si>
  <si>
    <t xml:space="preserve">Punho linha T38 para perfuratriz sobre esteiras - D = 38 mm (1 1/2")</t>
  </si>
  <si>
    <t xml:space="preserve">M2069</t>
  </si>
  <si>
    <t xml:space="preserve">Tirante de barra de aço - tensão de escoamento = 600 MPa, tensão de ruptura = 720 MPa e D = 69 mm</t>
  </si>
  <si>
    <t xml:space="preserve">M2070</t>
  </si>
  <si>
    <t xml:space="preserve">Haste linha R/T38 - R32 para jumbo hidráulico - D = 38 mm (1 1/2") e C = 4,50 m</t>
  </si>
  <si>
    <t xml:space="preserve">M2071</t>
  </si>
  <si>
    <t xml:space="preserve">Coroa de botões esféricos linha R32 - D = 51 mm (2")</t>
  </si>
  <si>
    <t xml:space="preserve">M2072</t>
  </si>
  <si>
    <t xml:space="preserve">Luva de acoplamento linha T38 para jumbo hidráulico - D = 38,0 mm (1 1/2")</t>
  </si>
  <si>
    <t xml:space="preserve">M2073</t>
  </si>
  <si>
    <t xml:space="preserve">Punho linha T38 para jumbo hidráulico - D = 38 mm (1 1/2")</t>
  </si>
  <si>
    <t xml:space="preserve">M2074</t>
  </si>
  <si>
    <t xml:space="preserve">Cartucho de absorção de energia para amortecedor retrátil - tipo A</t>
  </si>
  <si>
    <t xml:space="preserve">M2075</t>
  </si>
  <si>
    <t xml:space="preserve">Cartucho de absorção de energia para amortecedor retrátil - tipo B</t>
  </si>
  <si>
    <t xml:space="preserve">M2079</t>
  </si>
  <si>
    <t xml:space="preserve">Fio de poliamida Nº 40 - E = 0,40 mm</t>
  </si>
  <si>
    <t xml:space="preserve">M2087</t>
  </si>
  <si>
    <t xml:space="preserve">Placa de ancoragem para tirante de barra de aço - E = 25,4 mm e seção de 225 x 225 mm</t>
  </si>
  <si>
    <t xml:space="preserve">M2088</t>
  </si>
  <si>
    <t xml:space="preserve">Placa de ancoragem para tirante de barra de aço - E = 20,0 mm e seção de 200 x 200 mm</t>
  </si>
  <si>
    <t xml:space="preserve">M2089</t>
  </si>
  <si>
    <t xml:space="preserve">Porca sextavada em aço para ancoragem de tirantes - D = 50 mm e C = 85 mm</t>
  </si>
  <si>
    <t xml:space="preserve">M2090</t>
  </si>
  <si>
    <t xml:space="preserve">Porca em aço para ancoragem de tirantes - D = 73 mm e C = 60 mm</t>
  </si>
  <si>
    <t xml:space="preserve">M2091</t>
  </si>
  <si>
    <t xml:space="preserve">Porca sextavada em aço para ancoragem de tirantes - D = 50 mm e C = 50 mm</t>
  </si>
  <si>
    <t xml:space="preserve">M2092</t>
  </si>
  <si>
    <t xml:space="preserve">Emulsão asfáltica para imprimação</t>
  </si>
  <si>
    <t xml:space="preserve">M2093</t>
  </si>
  <si>
    <t xml:space="preserve">Material fresado</t>
  </si>
  <si>
    <t xml:space="preserve">M2094</t>
  </si>
  <si>
    <t xml:space="preserve">Porca em aço para ancoragem de tirantes - D = 49 mm e C = 60 mm</t>
  </si>
  <si>
    <t xml:space="preserve">M2095</t>
  </si>
  <si>
    <t xml:space="preserve">Porca em aço para ancoragem de tirantes - D = 60 mm e C = 90 mm</t>
  </si>
  <si>
    <t xml:space="preserve">M2096</t>
  </si>
  <si>
    <t xml:space="preserve">Porca em aço para ancoragem de tirantes - D = 60 mm e C = 110 mm</t>
  </si>
  <si>
    <t xml:space="preserve">M2097</t>
  </si>
  <si>
    <t xml:space="preserve">Emulsão asfáltica - RR-2C</t>
  </si>
  <si>
    <t xml:space="preserve">M2100</t>
  </si>
  <si>
    <t xml:space="preserve">Placa de ancoragem para tirante de barra de aço - E = 16,0 mm e seção de 140 x 140 mm</t>
  </si>
  <si>
    <t xml:space="preserve">M2101</t>
  </si>
  <si>
    <t xml:space="preserve">Porca sextavada em aço para ancoragem de tirantes - D = 41 mm e C = 50 mm</t>
  </si>
  <si>
    <t xml:space="preserve">M2102</t>
  </si>
  <si>
    <t xml:space="preserve">Adesivo à base de PVA</t>
  </si>
  <si>
    <t xml:space="preserve">M2110</t>
  </si>
  <si>
    <t xml:space="preserve">Mandíbula móvel para britador - abertura de alimentação com L = 930 mm</t>
  </si>
  <si>
    <t xml:space="preserve">M2111</t>
  </si>
  <si>
    <t xml:space="preserve">Mandíbula fixa para britador - abertura de alimentação com L = 930 mm</t>
  </si>
  <si>
    <t xml:space="preserve">M2112</t>
  </si>
  <si>
    <t xml:space="preserve">Manta do britador cônico HP200 ou similar</t>
  </si>
  <si>
    <t xml:space="preserve">M2113</t>
  </si>
  <si>
    <t xml:space="preserve">Revestimento do bojo interno do britador cônico HP200 ou similar</t>
  </si>
  <si>
    <t xml:space="preserve">M2114</t>
  </si>
  <si>
    <t xml:space="preserve">Cunha lateral superior para britador</t>
  </si>
  <si>
    <t xml:space="preserve">M2115</t>
  </si>
  <si>
    <t xml:space="preserve">Cunha lateral inferior para britador</t>
  </si>
  <si>
    <t xml:space="preserve">M2117</t>
  </si>
  <si>
    <t xml:space="preserve">Meio tubo de concreto simples - D = 0,40 m</t>
  </si>
  <si>
    <t xml:space="preserve">M2118</t>
  </si>
  <si>
    <t xml:space="preserve">Calha metálica semicircular corrugada e galvanizada, incluindo fixações - D = 400 mm</t>
  </si>
  <si>
    <t xml:space="preserve">M2119</t>
  </si>
  <si>
    <t xml:space="preserve">Mourão de madeira - H = 2,80 m e D = 0,15 m</t>
  </si>
  <si>
    <t xml:space="preserve">M2128</t>
  </si>
  <si>
    <t xml:space="preserve">Tinta esmalte sintético acetinado</t>
  </si>
  <si>
    <t xml:space="preserve">M2130</t>
  </si>
  <si>
    <t xml:space="preserve">Eletrodo revestido E70XX</t>
  </si>
  <si>
    <t xml:space="preserve">M2135</t>
  </si>
  <si>
    <t xml:space="preserve">Nonel de coluna (túnel) - C = 4,8 m</t>
  </si>
  <si>
    <t xml:space="preserve">M2137</t>
  </si>
  <si>
    <t xml:space="preserve">Tubo de PVC soldável para água fria - D = 50 mm (2")</t>
  </si>
  <si>
    <t xml:space="preserve">M2138</t>
  </si>
  <si>
    <t xml:space="preserve">Nonel de coluna - C = 12,0 m</t>
  </si>
  <si>
    <t xml:space="preserve">M2140</t>
  </si>
  <si>
    <t xml:space="preserve">Coroa de diamante linha AWG</t>
  </si>
  <si>
    <t xml:space="preserve">M2141</t>
  </si>
  <si>
    <t xml:space="preserve">Nonel de iniciação para fogacho - C = 6,0 m</t>
  </si>
  <si>
    <t xml:space="preserve">M2142</t>
  </si>
  <si>
    <t xml:space="preserve">Nonel de coluna - C = 4,8 m</t>
  </si>
  <si>
    <t xml:space="preserve">M2143</t>
  </si>
  <si>
    <t xml:space="preserve">Nonel de ligação - C = 6,0 m</t>
  </si>
  <si>
    <t xml:space="preserve">M2144</t>
  </si>
  <si>
    <t xml:space="preserve">Nonel de coluna - C = 6,0 m</t>
  </si>
  <si>
    <t xml:space="preserve">M2145</t>
  </si>
  <si>
    <t xml:space="preserve">Série de brocas integrais S12</t>
  </si>
  <si>
    <t xml:space="preserve">M2146</t>
  </si>
  <si>
    <t xml:space="preserve">Nonel iniciador - C = 150,0 m</t>
  </si>
  <si>
    <t xml:space="preserve">M2147</t>
  </si>
  <si>
    <t xml:space="preserve">Dente de corte para recicladora</t>
  </si>
  <si>
    <t xml:space="preserve">M2148</t>
  </si>
  <si>
    <t xml:space="preserve">Porta-dente de corte para fresadora e recicladora a frio</t>
  </si>
  <si>
    <t xml:space="preserve">M2150</t>
  </si>
  <si>
    <t xml:space="preserve">Selante elástico à base de poliuretano e asfalto</t>
  </si>
  <si>
    <t xml:space="preserve">M2152</t>
  </si>
  <si>
    <t xml:space="preserve">Aditivo de cura para concreto</t>
  </si>
  <si>
    <t xml:space="preserve">M2153</t>
  </si>
  <si>
    <t xml:space="preserve">Coroa de diamante linha HWG</t>
  </si>
  <si>
    <t xml:space="preserve">M2156</t>
  </si>
  <si>
    <t xml:space="preserve">Coroa de diamante linha NWG</t>
  </si>
  <si>
    <t xml:space="preserve">M2158</t>
  </si>
  <si>
    <t xml:space="preserve">Argamassa asfáltica</t>
  </si>
  <si>
    <t xml:space="preserve">M2160</t>
  </si>
  <si>
    <t xml:space="preserve">Tubo PEAD corrugado perfurado para drenagem - D = 100 mm</t>
  </si>
  <si>
    <t xml:space="preserve">M2162</t>
  </si>
  <si>
    <t xml:space="preserve">Coroa de widia linha AWG</t>
  </si>
  <si>
    <t xml:space="preserve">M2163</t>
  </si>
  <si>
    <t xml:space="preserve">Tubo de concreto armado PA1 - D = 0,40 m</t>
  </si>
  <si>
    <t xml:space="preserve">M2164</t>
  </si>
  <si>
    <t xml:space="preserve">Tubo de concreto armado PA2 - D = 0,40 m</t>
  </si>
  <si>
    <t xml:space="preserve">M2165</t>
  </si>
  <si>
    <t xml:space="preserve">Tubo de concreto armado PA3 - D = 0,40 m</t>
  </si>
  <si>
    <t xml:space="preserve">M2166</t>
  </si>
  <si>
    <t xml:space="preserve">Tubo de concreto armado PA4 - D = 0,40 m</t>
  </si>
  <si>
    <t xml:space="preserve">M2167</t>
  </si>
  <si>
    <t xml:space="preserve">Tubo de concreto armado PA1 - D = 0,60 m</t>
  </si>
  <si>
    <t xml:space="preserve">M2168</t>
  </si>
  <si>
    <t xml:space="preserve">Tubo de concreto armado PA2 - D = 0,60 m</t>
  </si>
  <si>
    <t xml:space="preserve">M2169</t>
  </si>
  <si>
    <t xml:space="preserve">Tubo de concreto armado PA3 - D = 0,60 m</t>
  </si>
  <si>
    <t xml:space="preserve">M2170</t>
  </si>
  <si>
    <t xml:space="preserve">Tubo de concreto armado PA4 - D = 0,60 m</t>
  </si>
  <si>
    <t xml:space="preserve">M2171</t>
  </si>
  <si>
    <t xml:space="preserve">Tubo de concreto armado PA1 - D = 0,80 m</t>
  </si>
  <si>
    <t xml:space="preserve">M2172</t>
  </si>
  <si>
    <t xml:space="preserve">Tubo de concreto armado PA2 - D = 0,80 m</t>
  </si>
  <si>
    <t xml:space="preserve">M2173</t>
  </si>
  <si>
    <t xml:space="preserve">Tubo de concreto armado PA3 - D = 0,80 m</t>
  </si>
  <si>
    <t xml:space="preserve">M2174</t>
  </si>
  <si>
    <t xml:space="preserve">Tubo de concreto armado PA4 - D = 0,80 m</t>
  </si>
  <si>
    <t xml:space="preserve">M2175</t>
  </si>
  <si>
    <t xml:space="preserve">Tubo de concreto armado PA1 - D = 1,00 m</t>
  </si>
  <si>
    <t xml:space="preserve">M2176</t>
  </si>
  <si>
    <t xml:space="preserve">Tubo de concreto armado PA2 - D = 1,00 m</t>
  </si>
  <si>
    <t xml:space="preserve">M2177</t>
  </si>
  <si>
    <t xml:space="preserve">Tubo de concreto armado PA3 - D = 1,00 m</t>
  </si>
  <si>
    <t xml:space="preserve">M2178</t>
  </si>
  <si>
    <t xml:space="preserve">Tubo de concreto armado PA4 - D = 1,00 m</t>
  </si>
  <si>
    <t xml:space="preserve">M2179</t>
  </si>
  <si>
    <t xml:space="preserve">Tubo de concreto armado PA1 - D = 1,20 m</t>
  </si>
  <si>
    <t xml:space="preserve">M2180</t>
  </si>
  <si>
    <t xml:space="preserve">Tubo de concreto armado PA2 - D = 1,20 m</t>
  </si>
  <si>
    <t xml:space="preserve">M2181</t>
  </si>
  <si>
    <t xml:space="preserve">Tubo de concreto armado PA3 - D = 1,20 m</t>
  </si>
  <si>
    <t xml:space="preserve">M2182</t>
  </si>
  <si>
    <t xml:space="preserve">Tubo de concreto armado PA4 - D = 1,20 m</t>
  </si>
  <si>
    <t xml:space="preserve">M2183</t>
  </si>
  <si>
    <t xml:space="preserve">Tubo de concreto armado PA1 - D = 1,50 m</t>
  </si>
  <si>
    <t xml:space="preserve">M2184</t>
  </si>
  <si>
    <t xml:space="preserve">Tubo de concreto armado PA2 - D = 1,50 m</t>
  </si>
  <si>
    <t xml:space="preserve">M2185</t>
  </si>
  <si>
    <t xml:space="preserve">Tubo de concreto armado PA3 - D = 1,50 m</t>
  </si>
  <si>
    <t xml:space="preserve">M2186</t>
  </si>
  <si>
    <t xml:space="preserve">Tubo de concreto armado PA4 - D = 1,50 m</t>
  </si>
  <si>
    <t xml:space="preserve">M2187</t>
  </si>
  <si>
    <t xml:space="preserve">Tubo de concreto armado PA1 - D = 0,50 m</t>
  </si>
  <si>
    <t xml:space="preserve">M2188</t>
  </si>
  <si>
    <t xml:space="preserve">Tubo de concreto armado PA2 - D = 0,50 m</t>
  </si>
  <si>
    <t xml:space="preserve">M2189</t>
  </si>
  <si>
    <t xml:space="preserve">Tubo de concreto armado PA3 - D = 0,50 m</t>
  </si>
  <si>
    <t xml:space="preserve">M2190</t>
  </si>
  <si>
    <t xml:space="preserve">Tubo de concreto armado PA4 - D = 0,50 m</t>
  </si>
  <si>
    <t xml:space="preserve">M2192</t>
  </si>
  <si>
    <t xml:space="preserve">Coroa de widia linha HWG</t>
  </si>
  <si>
    <t xml:space="preserve">M2193</t>
  </si>
  <si>
    <t xml:space="preserve">Coroa de widia linha NWG</t>
  </si>
  <si>
    <t xml:space="preserve">M2197</t>
  </si>
  <si>
    <t xml:space="preserve">Haste de paredes paralelas com niple linha NW</t>
  </si>
  <si>
    <t xml:space="preserve">M2198</t>
  </si>
  <si>
    <t xml:space="preserve">Trilho UIC60 em aço-carbono - C = 12 m</t>
  </si>
  <si>
    <t xml:space="preserve">M2200</t>
  </si>
  <si>
    <t xml:space="preserve">Trilho TR45 em aço-carbono - C = 12 m</t>
  </si>
  <si>
    <t xml:space="preserve">M2202</t>
  </si>
  <si>
    <t xml:space="preserve">Trilho TR57 em aço-carbono - C = 12 m</t>
  </si>
  <si>
    <t xml:space="preserve">M2204</t>
  </si>
  <si>
    <t xml:space="preserve">Trilho TR68 em aço-carbono - C = 12 m</t>
  </si>
  <si>
    <t xml:space="preserve">M2206</t>
  </si>
  <si>
    <t xml:space="preserve">M2207</t>
  </si>
  <si>
    <t xml:space="preserve">Tirefão - D = 24 mm e C = 188 mm</t>
  </si>
  <si>
    <t xml:space="preserve">M2208</t>
  </si>
  <si>
    <t xml:space="preserve">Tirefão - D = 22 mm e C = 155 mm</t>
  </si>
  <si>
    <t xml:space="preserve">M2209</t>
  </si>
  <si>
    <t xml:space="preserve">Retensor para via férrea de TR45</t>
  </si>
  <si>
    <t xml:space="preserve">M2210</t>
  </si>
  <si>
    <t xml:space="preserve">Retensor para via férrea de TR57</t>
  </si>
  <si>
    <t xml:space="preserve">M2211</t>
  </si>
  <si>
    <t xml:space="preserve">Retensor para via férrea de TR68</t>
  </si>
  <si>
    <t xml:space="preserve">M2213</t>
  </si>
  <si>
    <t xml:space="preserve">Placa de apoio em aço laminado para UIC60 com fixação rígida</t>
  </si>
  <si>
    <t xml:space="preserve">M2214</t>
  </si>
  <si>
    <t xml:space="preserve">Grampo elástico Pandrol para fixação elástica</t>
  </si>
  <si>
    <t xml:space="preserve">M2215</t>
  </si>
  <si>
    <t xml:space="preserve">Placa de apoio em aço laminado para TR45 com fixação elástica</t>
  </si>
  <si>
    <t xml:space="preserve">M2216</t>
  </si>
  <si>
    <t xml:space="preserve">Placa de apoio em aço laminado para TR57 com fixação elástica</t>
  </si>
  <si>
    <t xml:space="preserve">M2217</t>
  </si>
  <si>
    <t xml:space="preserve">Placa de apoio em aço laminado para TR68 com fixação elástica</t>
  </si>
  <si>
    <t xml:space="preserve">M2218</t>
  </si>
  <si>
    <t xml:space="preserve">Placa de apoio em aço laminado para TR45 com fixação rígida</t>
  </si>
  <si>
    <t xml:space="preserve">M2219</t>
  </si>
  <si>
    <t xml:space="preserve">Placa de apoio em aço laminado para TR57 com fixação rígida</t>
  </si>
  <si>
    <t xml:space="preserve">M2220</t>
  </si>
  <si>
    <t xml:space="preserve">Placa de apoio em aço laminado para TR68 com fixação rígida</t>
  </si>
  <si>
    <t xml:space="preserve">M2221</t>
  </si>
  <si>
    <t xml:space="preserve">Retensor para via férrea de UIC60</t>
  </si>
  <si>
    <t xml:space="preserve">M2222</t>
  </si>
  <si>
    <t xml:space="preserve">Placa de apoio em aço laminado para UIC60 com fixação elástica</t>
  </si>
  <si>
    <t xml:space="preserve">M2225</t>
  </si>
  <si>
    <t xml:space="preserve">Tala de junção TJ 45 não isolada com 6 furos</t>
  </si>
  <si>
    <t xml:space="preserve">par</t>
  </si>
  <si>
    <t xml:space="preserve">M2227</t>
  </si>
  <si>
    <t xml:space="preserve">Tala de junção TJ 57 não isolada com 6 furos</t>
  </si>
  <si>
    <t xml:space="preserve">M2229</t>
  </si>
  <si>
    <t xml:space="preserve">Tala de junção TJ 68 não isolada com 6 furos</t>
  </si>
  <si>
    <t xml:space="preserve">M2233</t>
  </si>
  <si>
    <t xml:space="preserve">Parafuso de cabeça abaulada em aço inox com porca e arruela de pressão para tala de junção - D = 25,4 mm</t>
  </si>
  <si>
    <t xml:space="preserve">M2234</t>
  </si>
  <si>
    <t xml:space="preserve">Tala de junção TJ 60 não isolada com 6 furos</t>
  </si>
  <si>
    <t xml:space="preserve">M2236</t>
  </si>
  <si>
    <t xml:space="preserve">AMV tipo TR45, abertura 1:8, bitola métrica</t>
  </si>
  <si>
    <t xml:space="preserve">M2237</t>
  </si>
  <si>
    <t xml:space="preserve">AMV tipo TR45, abertura 1:10, bitola métrica</t>
  </si>
  <si>
    <t xml:space="preserve">M2238</t>
  </si>
  <si>
    <t xml:space="preserve">AMV tipo TR45, abertura 1:12, bitola métrica</t>
  </si>
  <si>
    <t xml:space="preserve">M2239</t>
  </si>
  <si>
    <t xml:space="preserve">AMV tipo TR45, abertura 1:14, bitola métrica</t>
  </si>
  <si>
    <t xml:space="preserve">M2240</t>
  </si>
  <si>
    <t xml:space="preserve">AMV tipo TR57, abertura 1:8, bitola métrica</t>
  </si>
  <si>
    <t xml:space="preserve">M2241</t>
  </si>
  <si>
    <t xml:space="preserve">AMV tipo TR57, abertura 1:10, bitola métrica</t>
  </si>
  <si>
    <t xml:space="preserve">M2242</t>
  </si>
  <si>
    <t xml:space="preserve">AMV tipo TR57, abertura 1:12, bitola métrica</t>
  </si>
  <si>
    <t xml:space="preserve">M2243</t>
  </si>
  <si>
    <t xml:space="preserve">AMV tipo TR57, abertura 1:14, bitola métrica</t>
  </si>
  <si>
    <t xml:space="preserve">M2244</t>
  </si>
  <si>
    <t xml:space="preserve">AMV tipo TR57, abertura 1:20, bitola métrica</t>
  </si>
  <si>
    <t xml:space="preserve">M2245</t>
  </si>
  <si>
    <t xml:space="preserve">AMV tipo TR68, abertura 1:10, bitola métrica</t>
  </si>
  <si>
    <t xml:space="preserve">M2246</t>
  </si>
  <si>
    <t xml:space="preserve">AMV tipo TR68, abertura 1:12, bitola métrica</t>
  </si>
  <si>
    <t xml:space="preserve">M2247</t>
  </si>
  <si>
    <t xml:space="preserve">AMV tipo TR68, abertura 1:14, bitola métrica</t>
  </si>
  <si>
    <t xml:space="preserve">M2248</t>
  </si>
  <si>
    <t xml:space="preserve">AMV tipo UIC60, abertura 1:10, bitola métrica</t>
  </si>
  <si>
    <t xml:space="preserve">M2249</t>
  </si>
  <si>
    <t xml:space="preserve">AMV tipo TR68, abertura 1:20, bitola métrica</t>
  </si>
  <si>
    <t xml:space="preserve">M2250</t>
  </si>
  <si>
    <t xml:space="preserve">AMV tipo TR45, abertura 1:8, bitola larga</t>
  </si>
  <si>
    <t xml:space="preserve">M2251</t>
  </si>
  <si>
    <t xml:space="preserve">AMV tipo TR45, abertura 1:10, bitola larga</t>
  </si>
  <si>
    <t xml:space="preserve">M2252</t>
  </si>
  <si>
    <t xml:space="preserve">AMV tipo TR45, abertura 1:12, bitola larga</t>
  </si>
  <si>
    <t xml:space="preserve">M2253</t>
  </si>
  <si>
    <t xml:space="preserve">AMV tipo TR45, abertura 1:14, bitola larga</t>
  </si>
  <si>
    <t xml:space="preserve">M2254</t>
  </si>
  <si>
    <t xml:space="preserve">AMV tipo TR57, abertura 1:8, bitola larga</t>
  </si>
  <si>
    <t xml:space="preserve">M2255</t>
  </si>
  <si>
    <t xml:space="preserve">AMV tipo TR57, abertura 1:10, bitola larga</t>
  </si>
  <si>
    <t xml:space="preserve">M2256</t>
  </si>
  <si>
    <t xml:space="preserve">AMV tipo TR57, abertura 1:12, bitola larga</t>
  </si>
  <si>
    <t xml:space="preserve">M2257</t>
  </si>
  <si>
    <t xml:space="preserve">AMV tipo TR57, abertura 1:14, bitola larga</t>
  </si>
  <si>
    <t xml:space="preserve">M2258</t>
  </si>
  <si>
    <t xml:space="preserve">AMV tipo TR57, abertura 1:20, bitola larga</t>
  </si>
  <si>
    <t xml:space="preserve">M2259</t>
  </si>
  <si>
    <t xml:space="preserve">AMV tipo TR68, abertura 1:10, bitola larga</t>
  </si>
  <si>
    <t xml:space="preserve">M2260</t>
  </si>
  <si>
    <t xml:space="preserve">AMV tipo TR68, abertura 1:12, bitola larga</t>
  </si>
  <si>
    <t xml:space="preserve">M2261</t>
  </si>
  <si>
    <t xml:space="preserve">AMV tipo TR68, abertura 1:14, bitola larga</t>
  </si>
  <si>
    <t xml:space="preserve">M2262</t>
  </si>
  <si>
    <t xml:space="preserve">AMV tipo UIC60, abertura 1:10, bitola larga</t>
  </si>
  <si>
    <t xml:space="preserve">M2263</t>
  </si>
  <si>
    <t xml:space="preserve">AMV tipo TR68, abertura 1:20, bitola larga</t>
  </si>
  <si>
    <t xml:space="preserve">M2264</t>
  </si>
  <si>
    <t xml:space="preserve">AMV tipo TR45, abertura 1:8, bitola mista</t>
  </si>
  <si>
    <t xml:space="preserve">M2265</t>
  </si>
  <si>
    <t xml:space="preserve">AMV tipo TR45, abertura 1:10, bitola mista</t>
  </si>
  <si>
    <t xml:space="preserve">M2266</t>
  </si>
  <si>
    <t xml:space="preserve">AMV tipo TR45, abertura 1:12, bitola mista</t>
  </si>
  <si>
    <t xml:space="preserve">M2267</t>
  </si>
  <si>
    <t xml:space="preserve">AMV tipo TR45, abertura 1:14, bitola mista</t>
  </si>
  <si>
    <t xml:space="preserve">M2268</t>
  </si>
  <si>
    <t xml:space="preserve">AMV tipo TR57, abertura 1:8, bitola mista</t>
  </si>
  <si>
    <t xml:space="preserve">M2269</t>
  </si>
  <si>
    <t xml:space="preserve">AMV tipo TR57, abertura 1:10, bitola mista</t>
  </si>
  <si>
    <t xml:space="preserve">M2270</t>
  </si>
  <si>
    <t xml:space="preserve">AMV tipo TR57, abertura 1:12, bitola mista</t>
  </si>
  <si>
    <t xml:space="preserve">M2271</t>
  </si>
  <si>
    <t xml:space="preserve">AMV tipo TR57, abertura 1:14, bitola mista</t>
  </si>
  <si>
    <t xml:space="preserve">M2272</t>
  </si>
  <si>
    <t xml:space="preserve">AMV tipo TR57, abertura 1:20, bitola mista</t>
  </si>
  <si>
    <t xml:space="preserve">M2273</t>
  </si>
  <si>
    <t xml:space="preserve">AMV tipo TR68, abertura 1:10, bitola mista</t>
  </si>
  <si>
    <t xml:space="preserve">M2274</t>
  </si>
  <si>
    <t xml:space="preserve">AMV tipo TR68, abertura 1:12, bitola mista</t>
  </si>
  <si>
    <t xml:space="preserve">M2275</t>
  </si>
  <si>
    <t xml:space="preserve">AMV tipo TR68, abertura 1:14, bitola mista</t>
  </si>
  <si>
    <t xml:space="preserve">M2276</t>
  </si>
  <si>
    <t xml:space="preserve">Revestimento com conector linha AW</t>
  </si>
  <si>
    <t xml:space="preserve">M2277</t>
  </si>
  <si>
    <t xml:space="preserve">AMV tipo TR68, abertura 1:20, bitola mista</t>
  </si>
  <si>
    <t xml:space="preserve">M2281</t>
  </si>
  <si>
    <t xml:space="preserve">Dormente de madeira bitola larga - C = 280 cm, L = 24 cm e H = 17 cm</t>
  </si>
  <si>
    <t xml:space="preserve">M2282</t>
  </si>
  <si>
    <t xml:space="preserve">Dormente de madeira bitola métrica - C = 200 cm, L = 22 cm e H = 16 cm</t>
  </si>
  <si>
    <t xml:space="preserve">M2284</t>
  </si>
  <si>
    <t xml:space="preserve">Revestimento com conector linha HW</t>
  </si>
  <si>
    <t xml:space="preserve">M2285</t>
  </si>
  <si>
    <t xml:space="preserve">Revestimento com conector linha NW</t>
  </si>
  <si>
    <t xml:space="preserve">M2292</t>
  </si>
  <si>
    <t xml:space="preserve">AMV tipo UIC60, abertura 1:12, bitola métrica</t>
  </si>
  <si>
    <t xml:space="preserve">M2293</t>
  </si>
  <si>
    <t xml:space="preserve">AMV tipo UIC60, abertura 1:14, bitola métrica</t>
  </si>
  <si>
    <t xml:space="preserve">M2294</t>
  </si>
  <si>
    <t xml:space="preserve">AMV tipo UIC60, abertura 1:20, bitola métrica</t>
  </si>
  <si>
    <t xml:space="preserve">M2298</t>
  </si>
  <si>
    <t xml:space="preserve">AMV tipo UIC60, abertura 1:10, bitola mista</t>
  </si>
  <si>
    <t xml:space="preserve">M2299</t>
  </si>
  <si>
    <t xml:space="preserve">AMV tipo UIC60, abertura 1:12, bitola mista</t>
  </si>
  <si>
    <t xml:space="preserve">M2300</t>
  </si>
  <si>
    <t xml:space="preserve">AMV tipo UIC60, abertura 1:14, bitola mista</t>
  </si>
  <si>
    <t xml:space="preserve">M2301</t>
  </si>
  <si>
    <t xml:space="preserve">AMV tipo UIC60, abertura 1:20, bitola mista</t>
  </si>
  <si>
    <t xml:space="preserve">M2303</t>
  </si>
  <si>
    <t xml:space="preserve">Sapata de widia linha NW</t>
  </si>
  <si>
    <t xml:space="preserve">M2304</t>
  </si>
  <si>
    <t xml:space="preserve">Broca de arraste com três asas linha NW</t>
  </si>
  <si>
    <t xml:space="preserve">M2308</t>
  </si>
  <si>
    <t xml:space="preserve">Dormente de madeira para pontes - C = 300 cm, L = 25 cm e H = 20 cm</t>
  </si>
  <si>
    <t xml:space="preserve">M2313</t>
  </si>
  <si>
    <t xml:space="preserve">AMV tipo UIC60, abertura 1:12, bitola larga</t>
  </si>
  <si>
    <t xml:space="preserve">M2314</t>
  </si>
  <si>
    <t xml:space="preserve">AMV tipo UIC60, abertura 1:14, bitola larga</t>
  </si>
  <si>
    <t xml:space="preserve">M2316</t>
  </si>
  <si>
    <t xml:space="preserve">AMV tipo UIC60, abertura 1:20, bitola larga</t>
  </si>
  <si>
    <t xml:space="preserve">M2317</t>
  </si>
  <si>
    <t xml:space="preserve">Tubo de revestimento em aço-carbono schedule 40 para estaca raiz - ponteira schedule 80, D = 141,3 mm, peso 24 kg/m</t>
  </si>
  <si>
    <t xml:space="preserve">M2318</t>
  </si>
  <si>
    <t xml:space="preserve">Tubo de revestimento em aço-carbono schedule 40 para estaca raiz - ponteira schedule 80, D = 168,3 mm, peso 31 kg/m</t>
  </si>
  <si>
    <t xml:space="preserve">M2319</t>
  </si>
  <si>
    <t xml:space="preserve">Tubo de revestimento em aço-carbono schedule 40 para estaca raiz - ponteira schedule 80, D = 219,1 mm, peso 47 kg/m</t>
  </si>
  <si>
    <t xml:space="preserve">M2320</t>
  </si>
  <si>
    <t xml:space="preserve">Tubo de revestimento em aço-carbono schedule 40 para estaca raiz - ponteira schedule 80, D = 273,0 mm, peso 67 kg/m</t>
  </si>
  <si>
    <t xml:space="preserve">M2321</t>
  </si>
  <si>
    <t xml:space="preserve">Tubo de revestimento em aço-carbono schedule 40 para estaca raiz - ponteira schedule 80, D = 323,8 mm, peso 90 kg/m</t>
  </si>
  <si>
    <t xml:space="preserve">M2322</t>
  </si>
  <si>
    <t xml:space="preserve">Tubo de revestimento em aço-carbono schedule 40 para estaca raiz - ponteira schedule 80, D = 406,0 mm, peso 143 kg/m</t>
  </si>
  <si>
    <t xml:space="preserve">M2325</t>
  </si>
  <si>
    <t xml:space="preserve">Anel de compensação angular para tirantes com diâmetro de 30 mm</t>
  </si>
  <si>
    <t xml:space="preserve">M2326</t>
  </si>
  <si>
    <t xml:space="preserve">Anel de compensação angular para tirantes com diâmetro de 32 mm</t>
  </si>
  <si>
    <t xml:space="preserve">M2327</t>
  </si>
  <si>
    <t xml:space="preserve">Anel de compensação angular para tirantes com diâmetro de 40 mm</t>
  </si>
  <si>
    <t xml:space="preserve">M2328</t>
  </si>
  <si>
    <t xml:space="preserve">Anel de compensação angular para tirantes com diâmetro de 44 mm</t>
  </si>
  <si>
    <t xml:space="preserve">M2329</t>
  </si>
  <si>
    <t xml:space="preserve">Anel de compensação angular para tirantes com diâmetro de 50 mm</t>
  </si>
  <si>
    <t xml:space="preserve">M2330</t>
  </si>
  <si>
    <t xml:space="preserve">Anel de compensação angular para tirantes com diâmetro de 53 mm</t>
  </si>
  <si>
    <t xml:space="preserve">M2331</t>
  </si>
  <si>
    <t xml:space="preserve">Anel de compensação angular para tirantes com diâmetro de 57 mm</t>
  </si>
  <si>
    <t xml:space="preserve">M2332</t>
  </si>
  <si>
    <t xml:space="preserve">Anel de compensação angular para tirantes com diâmetro de 63 mm</t>
  </si>
  <si>
    <t xml:space="preserve">M2333</t>
  </si>
  <si>
    <t xml:space="preserve">Anel de compensação angular para tirantes com diâmetro de 69 mm</t>
  </si>
  <si>
    <t xml:space="preserve">M2334</t>
  </si>
  <si>
    <t xml:space="preserve">Coroa de widia linha BWG</t>
  </si>
  <si>
    <t xml:space="preserve">M2352</t>
  </si>
  <si>
    <t xml:space="preserve">Conjunto para solda aluminotérmica de TR45 - porção, fôrmas, acendedor, pasta de vedação e cadinho descartável</t>
  </si>
  <si>
    <t xml:space="preserve">M2353</t>
  </si>
  <si>
    <t xml:space="preserve">Conjunto para solda aluminotérmica de TR57 - porção, fôrmas, acendedor, pasta de vedação e cadinho descartável</t>
  </si>
  <si>
    <t xml:space="preserve">M2354</t>
  </si>
  <si>
    <t xml:space="preserve">Conjunto para solda aluminotérmica de TR68 - porção, fôrmas, acendedor, pasta de vedação e cadinho descartável</t>
  </si>
  <si>
    <t xml:space="preserve">M2355</t>
  </si>
  <si>
    <t xml:space="preserve">Conjunto para solda aluminotérmica de UIC60 - porção, fôrmas, acendedor, pasta de vedação e cadinho descartável</t>
  </si>
  <si>
    <t xml:space="preserve">M2356</t>
  </si>
  <si>
    <t xml:space="preserve">Brita padrão para lastro ferroviário</t>
  </si>
  <si>
    <t xml:space="preserve">M2358</t>
  </si>
  <si>
    <t xml:space="preserve">Palmilha de borracha para dormente de concreto</t>
  </si>
  <si>
    <t xml:space="preserve">M2364</t>
  </si>
  <si>
    <t xml:space="preserve">Broca para furar trilho - D = 29 mm (1 1/8")</t>
  </si>
  <si>
    <t xml:space="preserve">M2365</t>
  </si>
  <si>
    <t xml:space="preserve">Disco de corte abrasivo para máquina para serrar trilho - D = 350 mm</t>
  </si>
  <si>
    <t xml:space="preserve">M2370</t>
  </si>
  <si>
    <t xml:space="preserve">Dormentes de madeira para AMV</t>
  </si>
  <si>
    <t xml:space="preserve">M2379</t>
  </si>
  <si>
    <t xml:space="preserve">Coroa de diamante linha BWG</t>
  </si>
  <si>
    <t xml:space="preserve">M2383</t>
  </si>
  <si>
    <t xml:space="preserve">Revestimento com conector linha BW</t>
  </si>
  <si>
    <t xml:space="preserve">M2386</t>
  </si>
  <si>
    <t xml:space="preserve">Corda de poliamida - D = 12,0 mm e capacidade de carga de 2.200 kg</t>
  </si>
  <si>
    <t xml:space="preserve">M2388</t>
  </si>
  <si>
    <t xml:space="preserve">Broca de widia - D = 16 mm e C = 150 mm</t>
  </si>
  <si>
    <t xml:space="preserve">M2389</t>
  </si>
  <si>
    <t xml:space="preserve">Broca de widia - D = 19 mm e C = 160 mm</t>
  </si>
  <si>
    <t xml:space="preserve">M2419</t>
  </si>
  <si>
    <t xml:space="preserve">Parafuso de cabeça abaulada em aço inox com porca e arruela - D = 6 mm (M6) e C = 30 mm</t>
  </si>
  <si>
    <t xml:space="preserve">M2420</t>
  </si>
  <si>
    <t xml:space="preserve">Parafuso de cabeça abaulada em aço inox com porca e arruela - D = 8 mm (M8) e C = 50 mm</t>
  </si>
  <si>
    <t xml:space="preserve">M2421</t>
  </si>
  <si>
    <t xml:space="preserve">Mangueira cristal trançada de PVC com pressão de trabalho de 1,50 MPa (250 psi) - D = 9,5 mm (3/8")</t>
  </si>
  <si>
    <t xml:space="preserve">M2423</t>
  </si>
  <si>
    <t xml:space="preserve">Fôrma plástica para nicho de protensão de cordoalha - D = 15,2 mm</t>
  </si>
  <si>
    <t xml:space="preserve">M2424</t>
  </si>
  <si>
    <t xml:space="preserve">Fôrma plástica para nicho de protensão de cordoalha - D = 12,7 mm</t>
  </si>
  <si>
    <t xml:space="preserve">M2425</t>
  </si>
  <si>
    <t xml:space="preserve">Cordoalha engraxada tipo CP 190 RB - D = 15,2 mm</t>
  </si>
  <si>
    <t xml:space="preserve">M2426</t>
  </si>
  <si>
    <t xml:space="preserve">Cordoalha engraxada tipo CP 190 RB - D = 12,7 mm</t>
  </si>
  <si>
    <t xml:space="preserve">M2427</t>
  </si>
  <si>
    <t xml:space="preserve">Bainha metálica para protensão - D = 35 mm</t>
  </si>
  <si>
    <t xml:space="preserve">M2428</t>
  </si>
  <si>
    <t xml:space="preserve">Bainha metálica para protensão - D = 30 mm</t>
  </si>
  <si>
    <t xml:space="preserve">M2429</t>
  </si>
  <si>
    <t xml:space="preserve">Ancoragem passiva aderente para 8 cordoalhas - D = 15,2 mm</t>
  </si>
  <si>
    <t xml:space="preserve">M2430</t>
  </si>
  <si>
    <t xml:space="preserve">Ancoragem passiva aderente para 31 cordoalhas - D = 15,2 mm</t>
  </si>
  <si>
    <t xml:space="preserve">M2431</t>
  </si>
  <si>
    <t xml:space="preserve">Ancoragem ativa para cordoalha engraxada - D = 12,7 mm</t>
  </si>
  <si>
    <t xml:space="preserve">M2432</t>
  </si>
  <si>
    <t xml:space="preserve">Ancoragem ativa para cordoalha engraxada - D = 15,2 mm</t>
  </si>
  <si>
    <t xml:space="preserve">M2433</t>
  </si>
  <si>
    <t xml:space="preserve">Ancoragem passiva aderente para 10 cordoalhas - D = 12,7 mm</t>
  </si>
  <si>
    <t xml:space="preserve">M2434</t>
  </si>
  <si>
    <t xml:space="preserve">Ancoragem passiva aderente para 12 cordoalhas - D = 12,7 mm</t>
  </si>
  <si>
    <t xml:space="preserve">M2435</t>
  </si>
  <si>
    <t xml:space="preserve">Ancoragem passiva aderente para 12 cordoalhas - D = 15,2 mm</t>
  </si>
  <si>
    <t xml:space="preserve">M2436</t>
  </si>
  <si>
    <t xml:space="preserve">Ancoragem passiva aderente para 15 cordoalhas - D = 12,7 mm</t>
  </si>
  <si>
    <t xml:space="preserve">M2437</t>
  </si>
  <si>
    <t xml:space="preserve">Ancoragem passiva aderente para 15 cordoalhas - D = 15,2 mm</t>
  </si>
  <si>
    <t xml:space="preserve">M2438</t>
  </si>
  <si>
    <t xml:space="preserve">Ancoragem passiva aderente para 19 cordoalhas - D = 12,7 mm</t>
  </si>
  <si>
    <t xml:space="preserve">M2439</t>
  </si>
  <si>
    <t xml:space="preserve">Ancoragem passiva aderente para 19 cordoalhas - D = 15,2 mm</t>
  </si>
  <si>
    <t xml:space="preserve">M2440</t>
  </si>
  <si>
    <t xml:space="preserve">Ancoragem passiva aderente para 22 cordoalhas - D = 12,7 mm</t>
  </si>
  <si>
    <t xml:space="preserve">M2441</t>
  </si>
  <si>
    <t xml:space="preserve">Ancoragem passiva aderente para 22 cordoalhas - D = 15,2 mm</t>
  </si>
  <si>
    <t xml:space="preserve">M2442</t>
  </si>
  <si>
    <t xml:space="preserve">Ancoragem passiva aderente para 27 cordoalhas - D = 12,7 mm</t>
  </si>
  <si>
    <t xml:space="preserve">M2443</t>
  </si>
  <si>
    <t xml:space="preserve">Ancoragem passiva aderente para 27 cordoalhas - D = 15,2 mm</t>
  </si>
  <si>
    <t xml:space="preserve">M2444</t>
  </si>
  <si>
    <t xml:space="preserve">Ancoragem passiva aderente para 31 cordoalhas - D = 12,7 mm</t>
  </si>
  <si>
    <t xml:space="preserve">M2445</t>
  </si>
  <si>
    <t xml:space="preserve">Ancoragem passiva aderente para 4 cordoalhas - D = 12,7 mm</t>
  </si>
  <si>
    <t xml:space="preserve">M2446</t>
  </si>
  <si>
    <t xml:space="preserve">Ancoragem passiva aderente para 4 cordoalhas - D = 15,2 mm</t>
  </si>
  <si>
    <t xml:space="preserve">M2447</t>
  </si>
  <si>
    <t xml:space="preserve">Ancoragem passiva aderente para 6 cordoalhas - D = 12,7 mm</t>
  </si>
  <si>
    <t xml:space="preserve">M2448</t>
  </si>
  <si>
    <t xml:space="preserve">Ancoragem passiva aderente para 6 cordoalhas - D = 15,2 mm</t>
  </si>
  <si>
    <t xml:space="preserve">M2449</t>
  </si>
  <si>
    <t xml:space="preserve">Ancoragem passiva aderente para 7 cordoalhas - D = 12,7 mm</t>
  </si>
  <si>
    <t xml:space="preserve">M2450</t>
  </si>
  <si>
    <t xml:space="preserve">Ancoragem passiva aderente para 7 cordoalhas - D = 15,2 mm</t>
  </si>
  <si>
    <t xml:space="preserve">M2451</t>
  </si>
  <si>
    <t xml:space="preserve">Ancoragem passiva aderente para 8 cordoalhas - D = 12,7 mm</t>
  </si>
  <si>
    <t xml:space="preserve">M2452</t>
  </si>
  <si>
    <t xml:space="preserve">Ancoragem passiva aderente para 9 cordoalhas - D = 12,7 mm</t>
  </si>
  <si>
    <t xml:space="preserve">M2453</t>
  </si>
  <si>
    <t xml:space="preserve">Ancoragem passiva aderente para 9 cordoalhas - D = 15,2 mm</t>
  </si>
  <si>
    <t xml:space="preserve">M2454</t>
  </si>
  <si>
    <t xml:space="preserve">Ancoragem passiva aderente para lajes para 1 cordoalha - D = 12,7 mm</t>
  </si>
  <si>
    <t xml:space="preserve">M2455</t>
  </si>
  <si>
    <t xml:space="preserve">Ancoragem passiva aderente para lajes para 1 cordoalha - D = 15,2 mm</t>
  </si>
  <si>
    <t xml:space="preserve">M2456</t>
  </si>
  <si>
    <t xml:space="preserve">Ancoragem passiva aderente para lajes para 2 cordoalhas - D = 12,7 mm</t>
  </si>
  <si>
    <t xml:space="preserve">M2457</t>
  </si>
  <si>
    <t xml:space="preserve">Ancoragem passiva aderente para lajes para 2 cordoalhas - D = 15,2 mm</t>
  </si>
  <si>
    <t xml:space="preserve">M2458</t>
  </si>
  <si>
    <t xml:space="preserve">Ancoragem passiva aderente para lajes para 3 cordoalhas - D = 12,7 mm</t>
  </si>
  <si>
    <t xml:space="preserve">M2459</t>
  </si>
  <si>
    <t xml:space="preserve">Ancoragem passiva aderente para lajes para 3 cordoalhas - D = 15,2 mm</t>
  </si>
  <si>
    <t xml:space="preserve">M2460</t>
  </si>
  <si>
    <t xml:space="preserve">Ancoragem passiva aderente para lajes para 4 cordoalhas - D = 12,7 mm</t>
  </si>
  <si>
    <t xml:space="preserve">M2461</t>
  </si>
  <si>
    <t xml:space="preserve">Ancoragem passiva aderente para lajes para 4 cordoalhas - D = 15,2 mm</t>
  </si>
  <si>
    <t xml:space="preserve">M2462</t>
  </si>
  <si>
    <t xml:space="preserve">Mangueira cristal trançada de PVC com pressão de trabalho de 1,50 MPa (250 psi) - D = 19,0 mm (3/4")</t>
  </si>
  <si>
    <t xml:space="preserve">M2465</t>
  </si>
  <si>
    <t xml:space="preserve">Bainha metálica para protensão - D = 40 mm</t>
  </si>
  <si>
    <t xml:space="preserve">M2466</t>
  </si>
  <si>
    <t xml:space="preserve">Bainha metálica para protensão - D = 45 mm</t>
  </si>
  <si>
    <t xml:space="preserve">M2467</t>
  </si>
  <si>
    <t xml:space="preserve">Bainha metálica para protensão - D = 50 mm</t>
  </si>
  <si>
    <t xml:space="preserve">M2468</t>
  </si>
  <si>
    <t xml:space="preserve">Bainha metálica para protensão - D = 55 mm</t>
  </si>
  <si>
    <t xml:space="preserve">M2469</t>
  </si>
  <si>
    <t xml:space="preserve">Bainha metálica para protensão - D = 60 mm</t>
  </si>
  <si>
    <t xml:space="preserve">M2470</t>
  </si>
  <si>
    <t xml:space="preserve">Bainha metálica para protensão - D = 65 mm</t>
  </si>
  <si>
    <t xml:space="preserve">M2471</t>
  </si>
  <si>
    <t xml:space="preserve">Bainha metálica para protensão - D = 70 mm</t>
  </si>
  <si>
    <t xml:space="preserve">M2472</t>
  </si>
  <si>
    <t xml:space="preserve">Bainha metálica para protensão - D = 75 mm</t>
  </si>
  <si>
    <t xml:space="preserve">M2473</t>
  </si>
  <si>
    <t xml:space="preserve">Bainha metálica para protensão - D = 80 mm</t>
  </si>
  <si>
    <t xml:space="preserve">M2474</t>
  </si>
  <si>
    <t xml:space="preserve">Bainha metálica para protensão - D = 85 mm</t>
  </si>
  <si>
    <t xml:space="preserve">M2475</t>
  </si>
  <si>
    <t xml:space="preserve">Bainha metálica para protensão - D = 90 mm</t>
  </si>
  <si>
    <t xml:space="preserve">M2476</t>
  </si>
  <si>
    <t xml:space="preserve">Bainha metálica para protensão - D = 95 mm</t>
  </si>
  <si>
    <t xml:space="preserve">M2477</t>
  </si>
  <si>
    <t xml:space="preserve">Bainha metálica para protensão - D = 100 mm</t>
  </si>
  <si>
    <t xml:space="preserve">M2478</t>
  </si>
  <si>
    <t xml:space="preserve">Bainha metálica para protensão - D = 110 mm</t>
  </si>
  <si>
    <t xml:space="preserve">M2479</t>
  </si>
  <si>
    <t xml:space="preserve">Bainha metálica para protensão - D = 120 mm</t>
  </si>
  <si>
    <t xml:space="preserve">M2480</t>
  </si>
  <si>
    <t xml:space="preserve">Bainha metálica para protensão - D = 130 mm</t>
  </si>
  <si>
    <t xml:space="preserve">M2481</t>
  </si>
  <si>
    <t xml:space="preserve">Bainha metálica ovalizada para protensão - seção de 19 x 36 mm</t>
  </si>
  <si>
    <t xml:space="preserve">M2482</t>
  </si>
  <si>
    <t xml:space="preserve">Bainha metálica ovalizada para protensão - seção de 19 x 48 mm</t>
  </si>
  <si>
    <t xml:space="preserve">M2483</t>
  </si>
  <si>
    <t xml:space="preserve">Bainha metálica ovalizada para protensão - seção de 19 x 62 mm</t>
  </si>
  <si>
    <t xml:space="preserve">M2484</t>
  </si>
  <si>
    <t xml:space="preserve">Bainha metálica ovalizada para protensão - seção de 22 x 32 mm</t>
  </si>
  <si>
    <t xml:space="preserve">M2485</t>
  </si>
  <si>
    <t xml:space="preserve">Bainha metálica ovalizada para protensão - seção de 22 x 55 mm</t>
  </si>
  <si>
    <t xml:space="preserve">M2486</t>
  </si>
  <si>
    <t xml:space="preserve">Bainha metálica ovalizada para protensão - seção de 22 x 73 mm</t>
  </si>
  <si>
    <t xml:space="preserve">M2487</t>
  </si>
  <si>
    <t xml:space="preserve">Espaçador plástico tipo centralizador carambola para grampo de barra de aço - D ≤ 25,4 mm</t>
  </si>
  <si>
    <t xml:space="preserve">M2488</t>
  </si>
  <si>
    <t xml:space="preserve">Cinta para elevação de cargas tipo Grab com 1 ramal, anel de suspensão e gancho - C = 3 m a 5 m, capacidade de carga de 5.000 kg, F. S. = 4:1</t>
  </si>
  <si>
    <t xml:space="preserve">M2489</t>
  </si>
  <si>
    <t xml:space="preserve">Cinta para elevação de cargas tipo Grab com 2 ramais, anel de suspensão e ganchos - C = 3 m a 5 m, capacidade de carga de 5.000 kg, F. S. = 4:1</t>
  </si>
  <si>
    <t xml:space="preserve">M2490</t>
  </si>
  <si>
    <t xml:space="preserve">Cinta para elevação de cargas tipo sling com 1 ramal - C = 2 m a 3 m, capacidade de carga de 1.000 kg, F. S. = 7:1</t>
  </si>
  <si>
    <t xml:space="preserve">M2500</t>
  </si>
  <si>
    <t xml:space="preserve">Chapa metálica corrugada galvanizada para tunnel liner - E = 2,2 mm e D = 1,2 m</t>
  </si>
  <si>
    <t xml:space="preserve">M2501</t>
  </si>
  <si>
    <t xml:space="preserve">Chapa metálica corrugada galvanizada para tunnel liner - E = 2,2 mm e D = 1,4 m</t>
  </si>
  <si>
    <t xml:space="preserve">M2502</t>
  </si>
  <si>
    <t xml:space="preserve">Chapa metálica corrugada galvanizada para tunnel liner - E = 2,2 mm e D = 1,6 m</t>
  </si>
  <si>
    <t xml:space="preserve">M2503</t>
  </si>
  <si>
    <t xml:space="preserve">Chapa metálica corrugada galvanizada para tunnel liner - E = 2,2 mm e D = 1,8 m</t>
  </si>
  <si>
    <t xml:space="preserve">M2504</t>
  </si>
  <si>
    <t xml:space="preserve">Chapa metálica corrugada galvanizada para tunnel liner - E = 2,2 mm e D = 2,0 m</t>
  </si>
  <si>
    <t xml:space="preserve">M2505</t>
  </si>
  <si>
    <t xml:space="preserve">Chapa metálica corrugada galvanizada para tunnel liner - E = 2,2 mm e D = 2,2 m</t>
  </si>
  <si>
    <t xml:space="preserve">M2506</t>
  </si>
  <si>
    <t xml:space="preserve">Chapa metálica corrugada galvanizada para tunnel liner - E = 2,2 mm e D = 2,4 m</t>
  </si>
  <si>
    <t xml:space="preserve">M2507</t>
  </si>
  <si>
    <t xml:space="preserve">Chapa metálica corrugada galvanizada para tunnel liner - E = 2,2 mm e D = 2,6 m</t>
  </si>
  <si>
    <t xml:space="preserve">M2508</t>
  </si>
  <si>
    <t xml:space="preserve">Chapa metálica corrugada galvanizada para tunnel liner - E = 2,2 mm e D = 2,8 m</t>
  </si>
  <si>
    <t xml:space="preserve">M2509</t>
  </si>
  <si>
    <t xml:space="preserve">Chapa metálica corrugada galvanizada para tunnel liner - E = 2,2 mm e D = 3,0 m</t>
  </si>
  <si>
    <t xml:space="preserve">M2510</t>
  </si>
  <si>
    <t xml:space="preserve">Chapa metálica corrugada galvanizada para tunnel liner - E = 2,7 mm e D = 3,2 m</t>
  </si>
  <si>
    <t xml:space="preserve">M2511</t>
  </si>
  <si>
    <t xml:space="preserve">Chapa metálica corrugada galvanizada para tunnel liner - E = 2,7 mm e D = 3,4 m</t>
  </si>
  <si>
    <t xml:space="preserve">M2512</t>
  </si>
  <si>
    <t xml:space="preserve">Chapa metálica corrugada galvanizada para tunnel liner - E = 2,7 mm e D = 3,6 m</t>
  </si>
  <si>
    <t xml:space="preserve">M2513</t>
  </si>
  <si>
    <t xml:space="preserve">Chapa metálica corrugada galvanizada para tunnel liner - E = 2,7 mm e D = 3,8 m</t>
  </si>
  <si>
    <t xml:space="preserve">M2514</t>
  </si>
  <si>
    <t xml:space="preserve">Chapa metálica corrugada galvanizada para tunnel liner - E = 2,7 mm e D = 4,0 m</t>
  </si>
  <si>
    <t xml:space="preserve">M2515</t>
  </si>
  <si>
    <t xml:space="preserve">Chapa metálica corrugada galvanizada para tunnel liner - E = 3,4 mm e D = 4,2 m</t>
  </si>
  <si>
    <t xml:space="preserve">M2516</t>
  </si>
  <si>
    <t xml:space="preserve">Chapa metálica corrugada galvanizada para tunnel liner - E = 3,4 mm e D = 4,4 m</t>
  </si>
  <si>
    <t xml:space="preserve">M2517</t>
  </si>
  <si>
    <t xml:space="preserve">Chapa metálica corrugada galvanizada para tunnel liner - E = 3,4 mm e D = 4,6 m</t>
  </si>
  <si>
    <t xml:space="preserve">M2518</t>
  </si>
  <si>
    <t xml:space="preserve">Chapa metálica corrugada galvanizada para tunnel liner - E = 3,9 mm e D = 4,8 m</t>
  </si>
  <si>
    <t xml:space="preserve">M2519</t>
  </si>
  <si>
    <t xml:space="preserve">Chapa metálica corrugada galvanizada para tunnel liner - E = 3,9 mm e D = 5,0 m</t>
  </si>
  <si>
    <t xml:space="preserve">M2520</t>
  </si>
  <si>
    <t xml:space="preserve">Chapa metálica corrugada galvanizada revestida com epóxi para tunnel liner - E = 2,2 mm e D = 1,2 m</t>
  </si>
  <si>
    <t xml:space="preserve">M2521</t>
  </si>
  <si>
    <t xml:space="preserve">Chapa metálica corrugada galvanizada revestida com epóxi para tunnel liner - E = 2,2 mm e D = 1,4 m</t>
  </si>
  <si>
    <t xml:space="preserve">M2522</t>
  </si>
  <si>
    <t xml:space="preserve">Chapa metálica corrugada galvanizada revestida com epóxi para tunnel liner - E = 2,2 mm e D = 1,6 m</t>
  </si>
  <si>
    <t xml:space="preserve">M2523</t>
  </si>
  <si>
    <t xml:space="preserve">Chapa metálica corrugada galvanizada revestida com epóxi para tunnel liner - E = 2,2 mm e D = 1,8 m</t>
  </si>
  <si>
    <t xml:space="preserve">M2524</t>
  </si>
  <si>
    <t xml:space="preserve">Chapa metálica corrugada galvanizada revestida com epóxi para tunnel liner - E = 2,2 mm e D = 2,0 m</t>
  </si>
  <si>
    <t xml:space="preserve">M2525</t>
  </si>
  <si>
    <t xml:space="preserve">Chapa metálica corrugada galvanizada revestida com epóxi para tunnel liner - E = 2,2 mm e D = 2,2 m</t>
  </si>
  <si>
    <t xml:space="preserve">M2526</t>
  </si>
  <si>
    <t xml:space="preserve">Chapa metálica corrugada galvanizada revestida com epóxi para tunnel liner - E = 2,2 mm e D = 2,4 m</t>
  </si>
  <si>
    <t xml:space="preserve">M2527</t>
  </si>
  <si>
    <t xml:space="preserve">Chapa metálica corrugada galvanizada revestida com epóxi para tunnel liner - E = 2,2 mm e D = 2,6 m</t>
  </si>
  <si>
    <t xml:space="preserve">M2528</t>
  </si>
  <si>
    <t xml:space="preserve">Chapa metálica corrugada galvanizada revestida com epóxi para tunnel liner - E = 2,2 mm e D = 2,8 m</t>
  </si>
  <si>
    <t xml:space="preserve">M2529</t>
  </si>
  <si>
    <t xml:space="preserve">Chapa metálica corrugada galvanizada revestida com epóxi para tunnel liner - E = 2,2 mm e D = 3,0 m</t>
  </si>
  <si>
    <t xml:space="preserve">M2530</t>
  </si>
  <si>
    <t xml:space="preserve">Chapa metálica corrugada galvanizada revestida com epóxi para tunnel liner - E = 2,7 mm e D = 3,2 m</t>
  </si>
  <si>
    <t xml:space="preserve">M2531</t>
  </si>
  <si>
    <t xml:space="preserve">Chapa múltipla metálica corrugada galvanizada tipo MP 100 ou similar - E = 1,60 mm e D = 0,60 m</t>
  </si>
  <si>
    <t xml:space="preserve">M2532</t>
  </si>
  <si>
    <t xml:space="preserve">Chapa múltipla metálica corrugada galvanizada tipo MP 100 ou similar - E = 1,60 mm e D = 0,70 m</t>
  </si>
  <si>
    <t xml:space="preserve">M2533</t>
  </si>
  <si>
    <t xml:space="preserve">Chapa múltipla metálica corrugada galvanizada tipo MP 100 ou similar - E = 1,60 mm e D = 0,80 m</t>
  </si>
  <si>
    <t xml:space="preserve">M2534</t>
  </si>
  <si>
    <t xml:space="preserve">Chapa múltipla metálica corrugada galvanizada tipo MP 100 ou similar - E = 1,60 mm e D = 0,90 m</t>
  </si>
  <si>
    <t xml:space="preserve">M2535</t>
  </si>
  <si>
    <t xml:space="preserve">Chapa múltipla metálica corrugada galvanizada tipo MP 100 ou similar - E = 1,60 mm e D = 1,00 m</t>
  </si>
  <si>
    <t xml:space="preserve">M2536</t>
  </si>
  <si>
    <t xml:space="preserve">Chapa múltipla metálica corrugada galvanizada tipo MP 100 ou similar - E = 1,60 mm e D = 1,10 m</t>
  </si>
  <si>
    <t xml:space="preserve">M2537</t>
  </si>
  <si>
    <t xml:space="preserve">Chapa múltipla metálica corrugada galvanizada tipo MP 100 ou similar - E = 1,60 mm e D = 1,20 m</t>
  </si>
  <si>
    <t xml:space="preserve">M2538</t>
  </si>
  <si>
    <t xml:space="preserve">Chapa múltipla metálica corrugada galvanizada tipo MP 100 ou similar - E = 1,60 mm e D = 1,30 m</t>
  </si>
  <si>
    <t xml:space="preserve">M2539</t>
  </si>
  <si>
    <t xml:space="preserve">Chapa múltipla metálica corrugada galvanizada tipo MP 100 ou similar - E = 1,60 mm e D = 1,40 m</t>
  </si>
  <si>
    <t xml:space="preserve">M2540</t>
  </si>
  <si>
    <t xml:space="preserve">Chapa múltipla metálica corrugada galvanizada tipo MP 100 ou similar - E = 1,60 mm e D = 1,50 m</t>
  </si>
  <si>
    <t xml:space="preserve">M2541</t>
  </si>
  <si>
    <t xml:space="preserve">Chapa múltipla metálica corrugada galvanizada tipo MP 100 ou similar - E = 1,60 mm e D = 1,60 m</t>
  </si>
  <si>
    <t xml:space="preserve">M2542</t>
  </si>
  <si>
    <t xml:space="preserve">Chapa múltipla metálica corrugada galvanizada tipo MP 100 ou similar - E = 1,60 mm e D = 1,70 m</t>
  </si>
  <si>
    <t xml:space="preserve">M2543</t>
  </si>
  <si>
    <t xml:space="preserve">Chapa múltipla metálica corrugada galvanizada tipo MP 100 ou similar - E = 1,60 mm e D = 1,80 m</t>
  </si>
  <si>
    <t xml:space="preserve">M2544</t>
  </si>
  <si>
    <t xml:space="preserve">Chapa múltipla metálica corrugada galvanizada tipo MP 100 ou similar - E = 2,00 mm e D = 1,90 m</t>
  </si>
  <si>
    <t xml:space="preserve">M2545</t>
  </si>
  <si>
    <t xml:space="preserve">Chapa múltipla metálica corrugada galvanizada tipo MP 100 ou similar - E = 2,00 mm e D = 2,00 m</t>
  </si>
  <si>
    <t xml:space="preserve">M2546</t>
  </si>
  <si>
    <t xml:space="preserve">Chapa múltipla metálica corrugada galvanizada tipo MP 100 ou similar - E = 2,00 mm e D = 2,10 m</t>
  </si>
  <si>
    <t xml:space="preserve">M2547</t>
  </si>
  <si>
    <t xml:space="preserve">Chapa múltipla metálica corrugada galvanizada tipo MP 100 ou similar - E = 2,00 mm e D = 2,20 m</t>
  </si>
  <si>
    <t xml:space="preserve">M2548</t>
  </si>
  <si>
    <t xml:space="preserve">Chapa múltipla metálica corrugada galvanizada tipo MP 100 ou similar - E = 2,00 mm e D = 2,30 m</t>
  </si>
  <si>
    <t xml:space="preserve">M2549</t>
  </si>
  <si>
    <t xml:space="preserve">Chapa múltipla metálica corrugada galvanizada tipo MP 100 ou similar - E = 2,70 mm e D = 2,40 m</t>
  </si>
  <si>
    <t xml:space="preserve">M2550</t>
  </si>
  <si>
    <t xml:space="preserve">Chapa múltipla metálica corrugada galvanizada tipo MP 100 ou similar - E = 3,40 mm e D = 2,50 m</t>
  </si>
  <si>
    <t xml:space="preserve">M2551</t>
  </si>
  <si>
    <t xml:space="preserve">Chapa múltipla metálica corrugada galvanizada tipo MP 100 ou similar - E = 3,40 mm e D = 2,60 m</t>
  </si>
  <si>
    <t xml:space="preserve">M2552</t>
  </si>
  <si>
    <t xml:space="preserve">Chapa múltipla metálica corrugada galvanizada tipo MP 100 ou similar - E = 3,40 mm e D = 2,70 m</t>
  </si>
  <si>
    <t xml:space="preserve">M2553</t>
  </si>
  <si>
    <t xml:space="preserve">Chapa múltipla metálica corrugada galvanizada tipo MP 100 ou similar - E = 3,40 mm e D = 2,80 m</t>
  </si>
  <si>
    <t xml:space="preserve">M2554</t>
  </si>
  <si>
    <t xml:space="preserve">Chapa múltipla metálica corrugada galvanizada tipo MP 152 ou similar - E = 2,70 mm e D = 1,50 m</t>
  </si>
  <si>
    <t xml:space="preserve">M2555</t>
  </si>
  <si>
    <t xml:space="preserve">Chapa múltipla metálica corrugada galvanizada tipo MP 152 ou similar - E = 2,70 mm e D = 1,80 m</t>
  </si>
  <si>
    <t xml:space="preserve">M2556</t>
  </si>
  <si>
    <t xml:space="preserve">Chapa múltipla metálica corrugada galvanizada tipo MP 152 ou similar - E = 2,70 mm e D = 1,90 m</t>
  </si>
  <si>
    <t xml:space="preserve">M2557</t>
  </si>
  <si>
    <t xml:space="preserve">Chapa múltipla metálica corrugada galvanizada tipo MP 152 ou similar - E = 2,70 mm e D = 2,15 m</t>
  </si>
  <si>
    <t xml:space="preserve">M2558</t>
  </si>
  <si>
    <t xml:space="preserve">Chapa múltipla metálica corrugada galvanizada tipo MP 152 ou similar - E = 2,70 mm e D = 2,30 m</t>
  </si>
  <si>
    <t xml:space="preserve">M2559</t>
  </si>
  <si>
    <t xml:space="preserve">Chapa múltipla metálica corrugada galvanizada tipo MP 152 ou similar - E = 2,70 mm e D = 2,65 m</t>
  </si>
  <si>
    <t xml:space="preserve">M2560</t>
  </si>
  <si>
    <t xml:space="preserve">Chapa múltipla metálica corrugada galvanizada tipo MP 152 ou similar - E = 2,70 mm e D = 3,05 m</t>
  </si>
  <si>
    <t xml:space="preserve">M2561</t>
  </si>
  <si>
    <t xml:space="preserve">Chapa múltipla metálica corrugada galvanizada tipo MP 152 ou similar - E = 2,70 mm e D = 3,20 m</t>
  </si>
  <si>
    <t xml:space="preserve">M2562</t>
  </si>
  <si>
    <t xml:space="preserve">Chapa múltipla metálica corrugada galvanizada tipo MP 152 ou similar - E = 2,70 mm e D = 3,40 m</t>
  </si>
  <si>
    <t xml:space="preserve">M2563</t>
  </si>
  <si>
    <t xml:space="preserve">Chapa múltipla metálica corrugada galvanizada tipo MP 152 ou similar - E = 2,70 mm e D = 3,65 m</t>
  </si>
  <si>
    <t xml:space="preserve">M2564</t>
  </si>
  <si>
    <t xml:space="preserve">Chapa múltipla metálica corrugada galvanizada tipo MP 152 ou similar - E = 2,70 mm e D = 3,80 m</t>
  </si>
  <si>
    <t xml:space="preserve">M2565</t>
  </si>
  <si>
    <t xml:space="preserve">Chapa múltipla metálica corrugada galvanizada tipo MP 152 ou similar - E = 2,70 mm e D = 4,20 m</t>
  </si>
  <si>
    <t xml:space="preserve">M2566</t>
  </si>
  <si>
    <t xml:space="preserve">Chapa múltipla metálica corrugada galvanizada tipo MP 152 ou similar - E = 2,70 mm e D = 4,60 m</t>
  </si>
  <si>
    <t xml:space="preserve">M2567</t>
  </si>
  <si>
    <t xml:space="preserve">Chapa múltipla metálica corrugada galvanizada tipo MP 152 ou similar - E = 3,40 mm e D = 4,80 m</t>
  </si>
  <si>
    <t xml:space="preserve">M2568</t>
  </si>
  <si>
    <t xml:space="preserve">Chapa múltipla metálica corrugada galvanizada tipo MP 152 ou similar - E = 3,40 mm e D = 5,00 m</t>
  </si>
  <si>
    <t xml:space="preserve">M2569</t>
  </si>
  <si>
    <t xml:space="preserve">Chapa múltipla metálica corrugada galvanizada tipo MP 152 ou similar - E = 3,90 mm e D = 5,35 m</t>
  </si>
  <si>
    <t xml:space="preserve">M2570</t>
  </si>
  <si>
    <t xml:space="preserve">Chapa múltipla metálica corrugada galvanizada tipo MP 152 ou similar - E = 3,90 mm e D = 5,70 m</t>
  </si>
  <si>
    <t xml:space="preserve">M2571</t>
  </si>
  <si>
    <t xml:space="preserve">Chapa múltipla metálica corrugada galvanizada tipo MP 152 ou similar - E = 4,70 mm e D = 6,10 m</t>
  </si>
  <si>
    <t xml:space="preserve">M2572</t>
  </si>
  <si>
    <t xml:space="preserve">Chapa múltipla metálica corrugada galvanizada tipo MP 152 ou similar - E = 6,40 mm e D = 6,50 m</t>
  </si>
  <si>
    <t xml:space="preserve">M2573</t>
  </si>
  <si>
    <t xml:space="preserve">Chapa múltipla metálica corrugada galvanizada tipo MP 152 ou similar - E = 6,40 mm e D = 6,85 m</t>
  </si>
  <si>
    <t xml:space="preserve">M2574</t>
  </si>
  <si>
    <t xml:space="preserve">Chapa múltipla metálica corrugada galvanizada tipo MP 152 ou similar - E = 6,40 mm e D = 7,25 m</t>
  </si>
  <si>
    <t xml:space="preserve">M2580</t>
  </si>
  <si>
    <t xml:space="preserve">Parafuso de cabeça sextavada em aço galvanizado com porca e arruela de pressão - D = 7,938 mm (5/16")</t>
  </si>
  <si>
    <t xml:space="preserve">M2585</t>
  </si>
  <si>
    <t xml:space="preserve">Tirante de barra de aço - tensão de escoamento = 520 MPa, tensão de ruptura = 690 MPa e D = 25 mm</t>
  </si>
  <si>
    <t xml:space="preserve">M2586</t>
  </si>
  <si>
    <t xml:space="preserve">Tirante de barra de aço - tensão de escoamento = 700 MPa, tensão de ruptura = 800 MPa e D = 19 mm</t>
  </si>
  <si>
    <t xml:space="preserve">M2587</t>
  </si>
  <si>
    <t xml:space="preserve">Tirante de barra de aço - tensão de escoamento = 700 MPa, tensão de ruptura = 800 MPa e D = 22 mm</t>
  </si>
  <si>
    <t xml:space="preserve">M2588</t>
  </si>
  <si>
    <t xml:space="preserve">Tirante de barra de aço - tensão de escoamento = 700 MPa, tensão de ruptura = 800 MPa e D = 25 mm</t>
  </si>
  <si>
    <t xml:space="preserve">M2589</t>
  </si>
  <si>
    <t xml:space="preserve">Tirante de barra de aço - tensão de escoamento = 700 MPa, tensão de ruptura = 800 MPa e D = 32 mm</t>
  </si>
  <si>
    <t xml:space="preserve">M2590</t>
  </si>
  <si>
    <t xml:space="preserve">Tirante de barra de aço - tensão de escoamento = 700 MPa, tensão de ruptura = 800 MPa e D = 36 mm</t>
  </si>
  <si>
    <t xml:space="preserve">M2591</t>
  </si>
  <si>
    <t xml:space="preserve">Luva em aço para emenda de tirantes - D = 73 mm e C = 150 mm</t>
  </si>
  <si>
    <t xml:space="preserve">M2597</t>
  </si>
  <si>
    <t xml:space="preserve">Concreto usinado - fck = 40 MPa (comercial)</t>
  </si>
  <si>
    <t xml:space="preserve">M2598</t>
  </si>
  <si>
    <t xml:space="preserve">Concreto usinado - fck = 45 MPa (comercial)</t>
  </si>
  <si>
    <t xml:space="preserve">M2599</t>
  </si>
  <si>
    <t xml:space="preserve">Concreto usinado - fck = 50 MPa (comercial)</t>
  </si>
  <si>
    <t xml:space="preserve">M2601</t>
  </si>
  <si>
    <t xml:space="preserve">Aparelho de apoio metálico esférico fixo com 4 chumbadores e capacidade de 1.000 kN</t>
  </si>
  <si>
    <t xml:space="preserve">M2602</t>
  </si>
  <si>
    <t xml:space="preserve">Aparelho de apoio metálico esférico unidirecional com 4 chumbadores e capacidade de 1.500 kN</t>
  </si>
  <si>
    <t xml:space="preserve">M2603</t>
  </si>
  <si>
    <t xml:space="preserve">Aparelho de apoio metálico esférico fixo com 4 chumbadores e capacidade de 1.500 kN</t>
  </si>
  <si>
    <t xml:space="preserve">M2604</t>
  </si>
  <si>
    <t xml:space="preserve">Aparelho de apoio metálico esférico fixo com 4 chumbadores e capacidade de 2.000 kN</t>
  </si>
  <si>
    <t xml:space="preserve">M2605</t>
  </si>
  <si>
    <t xml:space="preserve">Aparelho de apoio metálico esférico fixo com 4 chumbadores e capacidade de 2.500 kN</t>
  </si>
  <si>
    <t xml:space="preserve">M2606</t>
  </si>
  <si>
    <t xml:space="preserve">Aparelho de apoio metálico esférico fixo com 4 chumbadores e capacidade de 3.000 kN</t>
  </si>
  <si>
    <t xml:space="preserve">M2607</t>
  </si>
  <si>
    <t xml:space="preserve">Aparelho de apoio metálico esférico fixo com 4 chumbadores e capacidade de 3.500 kN</t>
  </si>
  <si>
    <t xml:space="preserve">M2608</t>
  </si>
  <si>
    <t xml:space="preserve">Aparelho de apoio metálico esférico fixo com 4 chumbadores e capacidade de 4.000 kN</t>
  </si>
  <si>
    <t xml:space="preserve">M2609</t>
  </si>
  <si>
    <t xml:space="preserve">Aparelho de apoio metálico esférico unidirecional com 4 chumbadores e capacidade de 1.000 kN</t>
  </si>
  <si>
    <t xml:space="preserve">M2610</t>
  </si>
  <si>
    <t xml:space="preserve">Aparelho de apoio metálico esférico unidirecional com 4 chumbadores e capacidade de 2.000 kN</t>
  </si>
  <si>
    <t xml:space="preserve">M2611</t>
  </si>
  <si>
    <t xml:space="preserve">Aparelho de apoio metálico esférico unidirecional com 4 chumbadores e capacidade de 2.500 kN</t>
  </si>
  <si>
    <t xml:space="preserve">M2612</t>
  </si>
  <si>
    <t xml:space="preserve">Aparelho de apoio metálico esférico unidirecional com 4 chumbadores e capacidade de 3.000 kN</t>
  </si>
  <si>
    <t xml:space="preserve">M2613</t>
  </si>
  <si>
    <t xml:space="preserve">Aparelho de apoio metálico esférico unidirecional com 4 chumbadores e capacidade de 3.500 kN</t>
  </si>
  <si>
    <t xml:space="preserve">M2614</t>
  </si>
  <si>
    <t xml:space="preserve">Aparelho de apoio metálico esférico unidirecional com 4 chumbadores e capacidade de 4.000 kN</t>
  </si>
  <si>
    <t xml:space="preserve">M2615</t>
  </si>
  <si>
    <t xml:space="preserve">Aparelho de apoio metálico esférico fixo com 4 chumbadores e capacidade de 4.500 kN</t>
  </si>
  <si>
    <t xml:space="preserve">M2616</t>
  </si>
  <si>
    <t xml:space="preserve">Aparelho de apoio metálico esférico fixo com 4 chumbadores e capacidade de 5.000 kN</t>
  </si>
  <si>
    <t xml:space="preserve">M2617</t>
  </si>
  <si>
    <t xml:space="preserve">Aparelho de apoio metálico esférico fixo com 4 chumbadores e capacidade de 5.500 kN</t>
  </si>
  <si>
    <t xml:space="preserve">M2618</t>
  </si>
  <si>
    <t xml:space="preserve">Aparelho de apoio metálico esférico fixo com 4 chumbadores e capacidade de 6.000 kN</t>
  </si>
  <si>
    <t xml:space="preserve">M2619</t>
  </si>
  <si>
    <t xml:space="preserve">Aparelho de apoio metálico esférico fixo com 4 chumbadores e capacidade de 6.500 kN</t>
  </si>
  <si>
    <t xml:space="preserve">M2620</t>
  </si>
  <si>
    <t xml:space="preserve">Aparelho de apoio metálico esférico fixo com 4 chumbadores e capacidade de 7.000 kN</t>
  </si>
  <si>
    <t xml:space="preserve">M2621</t>
  </si>
  <si>
    <t xml:space="preserve">Aparelho de apoio metálico esférico fixo com 4 chumbadores e capacidade de 7.500 kN</t>
  </si>
  <si>
    <t xml:space="preserve">M2622</t>
  </si>
  <si>
    <t xml:space="preserve">Aparelho de apoio metálico esférico fixo com 4 chumbadores e capacidade de 8.000 kN</t>
  </si>
  <si>
    <t xml:space="preserve">M2623</t>
  </si>
  <si>
    <t xml:space="preserve">Grelha metálica para boca de lobo com capacidade de até 300 kN - C = 0,90 m e L = 0,30 m</t>
  </si>
  <si>
    <t xml:space="preserve">M2624</t>
  </si>
  <si>
    <t xml:space="preserve">Grelha de piso em PVC para passagem de pedestres - C = 50 cm e L = 13 cm</t>
  </si>
  <si>
    <t xml:space="preserve">M2625</t>
  </si>
  <si>
    <t xml:space="preserve">Marco em PVC para grelha de piso - L = 2,50 m</t>
  </si>
  <si>
    <t xml:space="preserve">M2626</t>
  </si>
  <si>
    <t xml:space="preserve">Grelha de piso em PVC para passagem de veículos de até 3 t - C = 50 cm e L = 13 cm</t>
  </si>
  <si>
    <t xml:space="preserve">M2627</t>
  </si>
  <si>
    <t xml:space="preserve">Grelha de piso em PVC para passagem de veículos de até 10 t - C = 50 cm e L = 13 cm</t>
  </si>
  <si>
    <t xml:space="preserve">M2628</t>
  </si>
  <si>
    <t xml:space="preserve">Grelha de piso em PVC para passagem de pedestres - C = 50 cm e L = 20 cm</t>
  </si>
  <si>
    <t xml:space="preserve">M2629</t>
  </si>
  <si>
    <t xml:space="preserve">Grelha de piso em PVC para passagem de veículos de até 3 t - C = 50 cm e L = 20 cm</t>
  </si>
  <si>
    <t xml:space="preserve">M2631</t>
  </si>
  <si>
    <t xml:space="preserve">Grelha metálica para canaletas - C = 1,00 m e L = 0,10 m</t>
  </si>
  <si>
    <t xml:space="preserve">M2632</t>
  </si>
  <si>
    <t xml:space="preserve">Grelha metálica para canaletas - C = 1,00 m e L = 0,15 m</t>
  </si>
  <si>
    <t xml:space="preserve">M2633</t>
  </si>
  <si>
    <t xml:space="preserve">Porta-grelha metálica - C = 1,00 m e L = 0,15 m</t>
  </si>
  <si>
    <t xml:space="preserve">M2634</t>
  </si>
  <si>
    <t xml:space="preserve">Grelha metálica para canaletas - C = 1,00 m e L = 0,20 m</t>
  </si>
  <si>
    <t xml:space="preserve">M2635</t>
  </si>
  <si>
    <t xml:space="preserve">Porta-grelha metálica - C = 1,00 m e L = 0,20 m</t>
  </si>
  <si>
    <t xml:space="preserve">M2636</t>
  </si>
  <si>
    <t xml:space="preserve">Porta-grelha metálica - C = 1,00 m e L = 0,10 m</t>
  </si>
  <si>
    <t xml:space="preserve">M2637</t>
  </si>
  <si>
    <t xml:space="preserve">Aparelho de apoio metálico esférico fixo com 4 chumbadores e capacidade de 8.500 kN</t>
  </si>
  <si>
    <t xml:space="preserve">M2638</t>
  </si>
  <si>
    <t xml:space="preserve">Aparelho de apoio metálico esférico fixo com 4 chumbadores e capacidade de 9.000 kN</t>
  </si>
  <si>
    <t xml:space="preserve">M2639</t>
  </si>
  <si>
    <t xml:space="preserve">Aparelho de apoio metálico esférico fixo com 4 chumbadores e capacidade de 9.500 kN</t>
  </si>
  <si>
    <t xml:space="preserve">M2640</t>
  </si>
  <si>
    <t xml:space="preserve">Aparelho de apoio metálico esférico fixo com 4 chumbadores e capacidade de 10.000 kN</t>
  </si>
  <si>
    <t xml:space="preserve">M2641</t>
  </si>
  <si>
    <t xml:space="preserve">Aparelho de apoio metálico esférico unidirecional com 4 chumbadores e capacidade de 4.500 kN</t>
  </si>
  <si>
    <t xml:space="preserve">M2642</t>
  </si>
  <si>
    <t xml:space="preserve">Aparelho de apoio metálico esférico unidirecional com 4 chumbadores e capacidade de 5.000 kN</t>
  </si>
  <si>
    <t xml:space="preserve">M2643</t>
  </si>
  <si>
    <t xml:space="preserve">Aparelho de apoio metálico esférico unidirecional com 4 chumbadores e capacidade de 5.500 kN</t>
  </si>
  <si>
    <t xml:space="preserve">M2644</t>
  </si>
  <si>
    <t xml:space="preserve">Aparelho de apoio metálico esférico unidirecional com 4 chumbadores e capacidade de 6.000 kN</t>
  </si>
  <si>
    <t xml:space="preserve">M2645</t>
  </si>
  <si>
    <t xml:space="preserve">Aparelho de apoio metálico esférico unidirecional com 4 chumbadores e capacidade de 6.500 kN</t>
  </si>
  <si>
    <t xml:space="preserve">M2646</t>
  </si>
  <si>
    <t xml:space="preserve">Aparelho de apoio metálico esférico unidirecional com 4 chumbadores e capacidade de 7.000 kN</t>
  </si>
  <si>
    <t xml:space="preserve">M2647</t>
  </si>
  <si>
    <t xml:space="preserve">Aparelho de apoio metálico esférico unidirecional com 4 chumbadores e capacidade de 7.500 kN</t>
  </si>
  <si>
    <t xml:space="preserve">M2648</t>
  </si>
  <si>
    <t xml:space="preserve">Fincapino de ação direta e pino com furo - D = 6,35 mm (1/4")</t>
  </si>
  <si>
    <t xml:space="preserve">M2649</t>
  </si>
  <si>
    <t xml:space="preserve">Aparelho de apoio metálico esférico unidirecional com 4 chumbadores e capacidade de 8.000 kN</t>
  </si>
  <si>
    <t xml:space="preserve">M2650</t>
  </si>
  <si>
    <t xml:space="preserve">Aparelho de apoio metálico esférico unidirecional com 4 chumbadores e capacidade de 8.500 kN</t>
  </si>
  <si>
    <t xml:space="preserve">M2651</t>
  </si>
  <si>
    <t xml:space="preserve">Chapa múltipla metálica corrugada revestida em epóxi tipo MP 100 ou similar - E = 1,60 mm e D = 0,60 m</t>
  </si>
  <si>
    <t xml:space="preserve">M2652</t>
  </si>
  <si>
    <t xml:space="preserve">Chapa múltipla metálica corrugada revestida em epóxi tipo MP 100 ou similar - E = 1,60 mm e D = 0,70 m</t>
  </si>
  <si>
    <t xml:space="preserve">M2653</t>
  </si>
  <si>
    <t xml:space="preserve">Chapa múltipla metálica corrugada revestida em epóxi tipo MP 100 ou similar - E = 1,60 mm e D = 0,80 m</t>
  </si>
  <si>
    <t xml:space="preserve">M2654</t>
  </si>
  <si>
    <t xml:space="preserve">Chapa múltipla metálica corrugada revestida em epóxi tipo MP 100 ou similar - E = 1,60 mm e D = 0,90 m</t>
  </si>
  <si>
    <t xml:space="preserve">M2655</t>
  </si>
  <si>
    <t xml:space="preserve">Chapa múltipla metálica corrugada revestida em epóxi tipo MP 100 ou similar - E = 1,60 mm e D = 1,00 m</t>
  </si>
  <si>
    <t xml:space="preserve">M2656</t>
  </si>
  <si>
    <t xml:space="preserve">Chapa múltipla metálica corrugada revestida em epóxi tipo MP 100 ou similar - E = 1,60 mm e D = 1,10 m</t>
  </si>
  <si>
    <t xml:space="preserve">M2657</t>
  </si>
  <si>
    <t xml:space="preserve">Chapa múltipla metálica corrugada revestida em epóxi tipo MP 100 ou similar - E = 1,60 mm e D = 1,20 m</t>
  </si>
  <si>
    <t xml:space="preserve">M2658</t>
  </si>
  <si>
    <t xml:space="preserve">Chapa múltipla metálica corrugada revestida em epóxi tipo MP 100 ou similar - E = 1,60 mm e D = 1,30 m</t>
  </si>
  <si>
    <t xml:space="preserve">M2659</t>
  </si>
  <si>
    <t xml:space="preserve">Chapa múltipla metálica corrugada revestida em epóxi tipo MP 100 ou similar - E = 1,60 mm e D = 1,40 m</t>
  </si>
  <si>
    <t xml:space="preserve">M2660</t>
  </si>
  <si>
    <t xml:space="preserve">Chapa múltipla metálica corrugada revestida em epóxi tipo MP 100 ou similar - E = 1,60 mm e D = 1,50 m</t>
  </si>
  <si>
    <t xml:space="preserve">M2661</t>
  </si>
  <si>
    <t xml:space="preserve">Chapa múltipla metálica corrugada revestida em epóxi tipo MP 100 ou similar - E = 1,60 mm e D = 1,60 m</t>
  </si>
  <si>
    <t xml:space="preserve">M2662</t>
  </si>
  <si>
    <t xml:space="preserve">Chapa múltipla metálica corrugada revestida em epóxi tipo MP 100 ou similar - E = 1,60 mm e D = 1,70 m</t>
  </si>
  <si>
    <t xml:space="preserve">M2663</t>
  </si>
  <si>
    <t xml:space="preserve">Chapa múltipla metálica corrugada revestida em epóxi tipo MP 100 ou similar - E = 1,60 mm e D = 1,80 m</t>
  </si>
  <si>
    <t xml:space="preserve">M2664</t>
  </si>
  <si>
    <t xml:space="preserve">Chapa múltipla metálica corrugada revestida em epóxi tipo MP 100 ou similar - E = 2,00 mm e D = 1,90 m</t>
  </si>
  <si>
    <t xml:space="preserve">M2665</t>
  </si>
  <si>
    <t xml:space="preserve">Chapa múltipla metálica corrugada revestida em epóxi tipo MP 100 ou similar - E = 2,00 mm e D = 2,00 m</t>
  </si>
  <si>
    <t xml:space="preserve">M2666</t>
  </si>
  <si>
    <t xml:space="preserve">Chapa múltipla metálica corrugada revestida em epóxi tipo MP 100 ou similar - E = 2,00 mm e D = 2,10 m</t>
  </si>
  <si>
    <t xml:space="preserve">M2667</t>
  </si>
  <si>
    <t xml:space="preserve">Chapa múltipla metálica corrugada revestida em epóxi tipo MP 100 ou similar - E = 2,00 mm e D = 2,20 m</t>
  </si>
  <si>
    <t xml:space="preserve">M2668</t>
  </si>
  <si>
    <t xml:space="preserve">Chapa múltipla metálica corrugada revestida em epóxi tipo MP 100 ou similar - E = 2,00 mm e D = 2,30 m</t>
  </si>
  <si>
    <t xml:space="preserve">M2669</t>
  </si>
  <si>
    <t xml:space="preserve">Chapa múltipla metálica corrugada revestida em epóxi tipo MP 100 ou similar - E = 2,70 mm e D = 2,40 m</t>
  </si>
  <si>
    <t xml:space="preserve">M2670</t>
  </si>
  <si>
    <t xml:space="preserve">Chapa múltipla metálica corrugada revestida em epóxi tipo MP 100 ou similar - E = 3,40 mm e D = 2,50 m</t>
  </si>
  <si>
    <t xml:space="preserve">M2671</t>
  </si>
  <si>
    <t xml:space="preserve">Chapa múltipla metálica corrugada revestida em epóxi tipo MP 100 ou similar - E = 3,40 mm e D = 2,60 m</t>
  </si>
  <si>
    <t xml:space="preserve">M2672</t>
  </si>
  <si>
    <t xml:space="preserve">Chapa múltipla metálica corrugada revestida em epóxi tipo MP 100 ou similar - E = 3,40 mm e D = 2,70 m</t>
  </si>
  <si>
    <t xml:space="preserve">M2673</t>
  </si>
  <si>
    <t xml:space="preserve">Chapa múltipla metálica corrugada revestida em epóxi tipo MP 100 ou similar - E = 3,40 mm e D = 2,80 m</t>
  </si>
  <si>
    <t xml:space="preserve">M2674</t>
  </si>
  <si>
    <t xml:space="preserve">Chapa múltipla metálica corrugada revestida em epóxi tipo MP 152 ou similar - E = 2,70 mm e D = 1,50 m</t>
  </si>
  <si>
    <t xml:space="preserve">M2675</t>
  </si>
  <si>
    <t xml:space="preserve">Chapa múltipla metálica corrugada revestida em epóxi tipo MP 152 ou similar - E = 2,70 mm e D = 1,80 m</t>
  </si>
  <si>
    <t xml:space="preserve">M2676</t>
  </si>
  <si>
    <t xml:space="preserve">Chapa múltipla metálica corrugada revestida em epóxi tipo MP 152 ou similar - E = 2,70 mm e D = 1,90 m</t>
  </si>
  <si>
    <t xml:space="preserve">M2677</t>
  </si>
  <si>
    <t xml:space="preserve">Chapa múltipla metálica corrugada revestida em epóxi tipo MP 152 ou similar - E = 2,70 mm e D = 2,15 m</t>
  </si>
  <si>
    <t xml:space="preserve">M2678</t>
  </si>
  <si>
    <t xml:space="preserve">Chapa múltipla metálica corrugada revestida em epóxi tipo MP 152 ou similar - E = 2,70 mm e D = 2,30 m</t>
  </si>
  <si>
    <t xml:space="preserve">M2679</t>
  </si>
  <si>
    <t xml:space="preserve">Chapa múltipla metálica corrugada revestida em epóxi tipo MP 152 ou similar - E = 2,70 mm e D = 2,65 m</t>
  </si>
  <si>
    <t xml:space="preserve">M2680</t>
  </si>
  <si>
    <t xml:space="preserve">Chapa múltipla metálica corrugada revestida em epóxi tipo MP 152 ou similar - E = 2,70 mm e D = 3,05 m</t>
  </si>
  <si>
    <t xml:space="preserve">M2681</t>
  </si>
  <si>
    <t xml:space="preserve">Chapa múltipla metálica corrugada revestida em epóxi tipo MP 152 ou similar - E = 2,70 mm e D = 3,20 m</t>
  </si>
  <si>
    <t xml:space="preserve">M2682</t>
  </si>
  <si>
    <t xml:space="preserve">Chapa múltipla metálica corrugada revestida em epóxi tipo MP 152 ou similar - E = 2,70 mm e D = 3,40 m</t>
  </si>
  <si>
    <t xml:space="preserve">M2683</t>
  </si>
  <si>
    <t xml:space="preserve">Chapa múltipla metálica corrugada revestida em epóxi tipo MP 152 ou similar - E = 2,70 mm e D = 3,65 m</t>
  </si>
  <si>
    <t xml:space="preserve">M2684</t>
  </si>
  <si>
    <t xml:space="preserve">Chapa múltipla metálica corrugada revestida em epóxi tipo MP 152 ou similar - E = 2,70 mm e D = 3,80 m</t>
  </si>
  <si>
    <t xml:space="preserve">M2685</t>
  </si>
  <si>
    <t xml:space="preserve">Chapa múltipla metálica corrugada revestida em epóxi tipo MP 152 ou similar - E = 2,70 mm e D = 4,20 m</t>
  </si>
  <si>
    <t xml:space="preserve">M2686</t>
  </si>
  <si>
    <t xml:space="preserve">Chapa múltipla metálica corrugada revestida em epóxi tipo MP 152 ou similar - E = 2,70 mm e D = 4,60 m</t>
  </si>
  <si>
    <t xml:space="preserve">M2687</t>
  </si>
  <si>
    <t xml:space="preserve">Chapa múltipla metálica corrugada revestida em epóxi tipo MP 152 ou similar - E = 3,40 mm e D = 4,80 m</t>
  </si>
  <si>
    <t xml:space="preserve">M2688</t>
  </si>
  <si>
    <t xml:space="preserve">Chapa múltipla metálica corrugada revestida em epóxi tipo MP 152 ou similar - E = 3,40 mm e D = 5,00 m</t>
  </si>
  <si>
    <t xml:space="preserve">M2689</t>
  </si>
  <si>
    <t xml:space="preserve">Chapa múltipla metálica corrugada revestida em epóxi tipo MP 152 ou similar - E = 3,90 mm e D = 5,35 m</t>
  </si>
  <si>
    <t xml:space="preserve">M2690</t>
  </si>
  <si>
    <t xml:space="preserve">Chapa múltipla metálica corrugada revestida em epóxi tipo MP 152 ou similar - E = 3,90 mm e D = 5,70 m</t>
  </si>
  <si>
    <t xml:space="preserve">M2691</t>
  </si>
  <si>
    <t xml:space="preserve">Chapa múltipla metálica corrugada revestida em epóxi tipo MP 152 ou similar - E = 4,70 mm e D = 6,10 m</t>
  </si>
  <si>
    <t xml:space="preserve">M2692</t>
  </si>
  <si>
    <t xml:space="preserve">Chapa múltipla metálica corrugada revestida em epóxi tipo MP 152 ou similar - E = 6,40 mm e D = 6,50 m</t>
  </si>
  <si>
    <t xml:space="preserve">M2693</t>
  </si>
  <si>
    <t xml:space="preserve">Chapa múltipla metálica corrugada revestida em epóxi tipo MP 152 ou similar - E = 6,40 mm e D = 6,85 m</t>
  </si>
  <si>
    <t xml:space="preserve">M2694</t>
  </si>
  <si>
    <t xml:space="preserve">Chapa múltipla metálica corrugada revestida em epóxi tipo MP 152 ou similar - E = 6,40 mm e D = 7,25 m</t>
  </si>
  <si>
    <t xml:space="preserve">M2695</t>
  </si>
  <si>
    <t xml:space="preserve">Aparelho de apoio metálico esférico unidirecional com 4 chumbadores e capacidade de 9.000 kN</t>
  </si>
  <si>
    <t xml:space="preserve">M2696</t>
  </si>
  <si>
    <t xml:space="preserve">Aparelho de apoio metálico esférico unidirecional com 4 chumbadores e capacidade de 9.500 kN</t>
  </si>
  <si>
    <t xml:space="preserve">M2697</t>
  </si>
  <si>
    <t xml:space="preserve">Aparelho de apoio metálico esférico unidirecional com 4 chumbadores e capacidade de 10.000 kN</t>
  </si>
  <si>
    <t xml:space="preserve">M2698</t>
  </si>
  <si>
    <t xml:space="preserve">Fincapino de ação indireta e pino liso - D = 6,35 mm (1/4")</t>
  </si>
  <si>
    <t xml:space="preserve">M2700</t>
  </si>
  <si>
    <t xml:space="preserve">Corpo de BSCC pré-moldado comercial - seção de 1,5 m x 1,5 m - tipo I</t>
  </si>
  <si>
    <t xml:space="preserve">M2701</t>
  </si>
  <si>
    <t xml:space="preserve">Corpo de BSCC pré-moldado comercial - seção de 1,5 m x 1,5 m - tipo II</t>
  </si>
  <si>
    <t xml:space="preserve">M2702</t>
  </si>
  <si>
    <t xml:space="preserve">Corpo de BSCC pré-moldado comercial - seção de 1,5 m x 1,5 m - tipo III</t>
  </si>
  <si>
    <t xml:space="preserve">M2703</t>
  </si>
  <si>
    <t xml:space="preserve">Corpo de BSCC pré-moldado comercial - seção de 1,5 m x 1,5 m - tipo IV</t>
  </si>
  <si>
    <t xml:space="preserve">M2704</t>
  </si>
  <si>
    <t xml:space="preserve">Corpo de BSCC pré-moldado comercial - seção de 1,5 m x 1,5 m - tipo V</t>
  </si>
  <si>
    <t xml:space="preserve">M2705</t>
  </si>
  <si>
    <t xml:space="preserve">Corpo de BSCC pré-moldado comercial - seção de 1,5 m x 1,5 m - tipo VI</t>
  </si>
  <si>
    <t xml:space="preserve">M2706</t>
  </si>
  <si>
    <t xml:space="preserve">Corpo de BSCC pré-moldado comercial - seção de 1,5 m x 1,5 m - tipo VII</t>
  </si>
  <si>
    <t xml:space="preserve">M2707</t>
  </si>
  <si>
    <t xml:space="preserve">Corpo de BSCC pré-moldado comercial - seção de 2,0 m x 2,0 m - tipo I</t>
  </si>
  <si>
    <t xml:space="preserve">M2708</t>
  </si>
  <si>
    <t xml:space="preserve">Corpo de BSCC pré-moldado comercial - seção de 2,0 m x 2,0 m - tipo II</t>
  </si>
  <si>
    <t xml:space="preserve">M2709</t>
  </si>
  <si>
    <t xml:space="preserve">Corpo de BSCC pré-moldado comercial - seção de 2,0 m x 2,0 m - tipo III</t>
  </si>
  <si>
    <t xml:space="preserve">M2710</t>
  </si>
  <si>
    <t xml:space="preserve">Corpo de BSCC pré-moldado comercial - seção de 2,0 m x 2,0 m - tipo IV</t>
  </si>
  <si>
    <t xml:space="preserve">M2711</t>
  </si>
  <si>
    <t xml:space="preserve">Corpo de BSCC pré-moldado comercial - seção de 2,0 m x 2,0 m - tipo V</t>
  </si>
  <si>
    <t xml:space="preserve">M2712</t>
  </si>
  <si>
    <t xml:space="preserve">Corpo de BSCC pré-moldado comercial - seção de 2,0 m x 2,0 m - tipo VI</t>
  </si>
  <si>
    <t xml:space="preserve">M2713</t>
  </si>
  <si>
    <t xml:space="preserve">Corpo de BSCC pré-moldado comercial - seção de 2,0 m x 2,0 m - tipo VII</t>
  </si>
  <si>
    <t xml:space="preserve">M2714</t>
  </si>
  <si>
    <t xml:space="preserve">Corpo de BSCC pré-moldado comercial - seção de 2,5 m x 2,5 m - tipo I</t>
  </si>
  <si>
    <t xml:space="preserve">M2715</t>
  </si>
  <si>
    <t xml:space="preserve">Corpo de BSCC pré-moldado comercial - seção de 2,5 m x 2,5 m - tipo II</t>
  </si>
  <si>
    <t xml:space="preserve">M2716</t>
  </si>
  <si>
    <t xml:space="preserve">Corpo de BSCC pré-moldado comercial - seção de 2,5 m x 2,5 m - tipo III</t>
  </si>
  <si>
    <t xml:space="preserve">M2717</t>
  </si>
  <si>
    <t xml:space="preserve">Corpo de BSCC pré-moldado comercial - seção de 2,5 m x 2,5 m - tipo IV</t>
  </si>
  <si>
    <t xml:space="preserve">M2718</t>
  </si>
  <si>
    <t xml:space="preserve">Corpo de BSCC pré-moldado comercial - seção de 2,5 m x 2,5 m - tipo V</t>
  </si>
  <si>
    <t xml:space="preserve">M2719</t>
  </si>
  <si>
    <t xml:space="preserve">Corpo de BSCC pré-moldado comercial - seção de 2,5 m x 2,5 m - tipo VI</t>
  </si>
  <si>
    <t xml:space="preserve">M2720</t>
  </si>
  <si>
    <t xml:space="preserve">Corpo de BSCC pré-moldado comercial - seção de 2,5 m x 2,5 m - tipo VII</t>
  </si>
  <si>
    <t xml:space="preserve">M2721</t>
  </si>
  <si>
    <t xml:space="preserve">Corpo de BSCC pré-moldado comercial - seção de 3,0 m x 3,0 m - tipo I</t>
  </si>
  <si>
    <t xml:space="preserve">M2722</t>
  </si>
  <si>
    <t xml:space="preserve">Corpo de BSCC pré-moldado comercial - seção de 3,0 m x 3,0 m - tipo II</t>
  </si>
  <si>
    <t xml:space="preserve">M2723</t>
  </si>
  <si>
    <t xml:space="preserve">Corpo de BSCC pré-moldado comercial - seção de 3,0 m x 3,0 m - tipo III</t>
  </si>
  <si>
    <t xml:space="preserve">M2724</t>
  </si>
  <si>
    <t xml:space="preserve">Corpo de BSCC pré-moldado comercial - seção de 3,0 m x 3,0 m - tipo IV</t>
  </si>
  <si>
    <t xml:space="preserve">M2725</t>
  </si>
  <si>
    <t xml:space="preserve">Corpo de BSCC pré-moldado comercial - seção de 3,0 m x 3,0 m - tipo V</t>
  </si>
  <si>
    <t xml:space="preserve">M2726</t>
  </si>
  <si>
    <t xml:space="preserve">Corpo de BSCC pré-moldado comercial - seção de 3,0 m x 3,0 m - tipo VI</t>
  </si>
  <si>
    <t xml:space="preserve">M2727</t>
  </si>
  <si>
    <t xml:space="preserve">Corpo de BSCC pré-moldado comercial - seção de 3,0 m x 3,0 m - tipo VII</t>
  </si>
  <si>
    <t xml:space="preserve">M2728</t>
  </si>
  <si>
    <t xml:space="preserve">Corpo de BSCC pré-moldado comercial - seção canal de 1,5 m x 1,5 m</t>
  </si>
  <si>
    <t xml:space="preserve">M2729</t>
  </si>
  <si>
    <t xml:space="preserve">Corpo de BSCC pré-moldado comercial - seção canal de 2,0 m x 1,5 m</t>
  </si>
  <si>
    <t xml:space="preserve">M2730</t>
  </si>
  <si>
    <t xml:space="preserve">Corpo de BSCC pré-moldado comercial - seção canal de 2,0 m x 2,0 m - tipo I</t>
  </si>
  <si>
    <t xml:space="preserve">M2731</t>
  </si>
  <si>
    <t xml:space="preserve">Corpo de BSCC pré-moldado comercial - seção canal de 2,0 m x 2,0 m - tipo II</t>
  </si>
  <si>
    <t xml:space="preserve">M2732</t>
  </si>
  <si>
    <t xml:space="preserve">Corpo de BSCC pré-moldado comercial - seção canal de 2,5 m x 1,5 m</t>
  </si>
  <si>
    <t xml:space="preserve">M2733</t>
  </si>
  <si>
    <t xml:space="preserve">Corpo de BSCC pré-moldado comercial - seção canal de 2,5 m x 2,0 m - tipo I</t>
  </si>
  <si>
    <t xml:space="preserve">M2734</t>
  </si>
  <si>
    <t xml:space="preserve">Corpo de BSCC pré-moldado comercial - seção canal de 2,5 m x 2,0 m - tipo II</t>
  </si>
  <si>
    <t xml:space="preserve">M2735</t>
  </si>
  <si>
    <t xml:space="preserve">Corpo de BSCC pré-moldado comercial - seção canal de 3,0 m x 1,5 m</t>
  </si>
  <si>
    <t xml:space="preserve">M2736</t>
  </si>
  <si>
    <t xml:space="preserve">Corpo de BSCC pré-moldado comercial - seção canal de 3,0 m x 2,0 m - tipo I</t>
  </si>
  <si>
    <t xml:space="preserve">M2737</t>
  </si>
  <si>
    <t xml:space="preserve">Corpo de BSCC pré-moldado comercial - seção canal de 3,0 m x 2,0 m - tipo II</t>
  </si>
  <si>
    <t xml:space="preserve">M2738</t>
  </si>
  <si>
    <t xml:space="preserve">Aparelho de apoio metálico esférico multidirecional com 4 chumbadores e capacidade de 1.000 kN</t>
  </si>
  <si>
    <t xml:space="preserve">M2739</t>
  </si>
  <si>
    <t xml:space="preserve">Aparelho de apoio metálico esférico multidirecional com 4 chumbadores e capacidade de 1.500 kN</t>
  </si>
  <si>
    <t xml:space="preserve">M2740</t>
  </si>
  <si>
    <t xml:space="preserve">Aparelho de apoio metálico esférico multidirecional com 4 chumbadores e capacidade de 2.000 kN</t>
  </si>
  <si>
    <t xml:space="preserve">M2741</t>
  </si>
  <si>
    <t xml:space="preserve">Aparelho de apoio metálico esférico multidirecional com 4 chumbadores e capacidade de 2.500 kN</t>
  </si>
  <si>
    <t xml:space="preserve">M2742</t>
  </si>
  <si>
    <t xml:space="preserve">Aparelho de apoio metálico esférico multidirecional com 4 chumbadores e capacidade de 3.000 kN</t>
  </si>
  <si>
    <t xml:space="preserve">M2743</t>
  </si>
  <si>
    <t xml:space="preserve">Aparelho de apoio metálico esférico multidirecional com 4 chumbadores e capacidade de 3.500 kN</t>
  </si>
  <si>
    <t xml:space="preserve">M2744</t>
  </si>
  <si>
    <t xml:space="preserve">Aparelho de apoio metálico esférico multidirecional com 4 chumbadores e capacidade de 4.000 kN</t>
  </si>
  <si>
    <t xml:space="preserve">M2745</t>
  </si>
  <si>
    <t xml:space="preserve">Aparelho de apoio metálico esférico multidirecional com 4 chumbadores e capacidade de 4.500 kN</t>
  </si>
  <si>
    <t xml:space="preserve">M2746</t>
  </si>
  <si>
    <t xml:space="preserve">Aparelho de apoio metálico esférico multidirecional com 4 chumbadores e capacidade de 5.000 kN</t>
  </si>
  <si>
    <t xml:space="preserve">M2747</t>
  </si>
  <si>
    <t xml:space="preserve">Aparelho de apoio metálico esférico multidirecional com 4 chumbadores e capacidade de 5.500 kN</t>
  </si>
  <si>
    <t xml:space="preserve">M2748</t>
  </si>
  <si>
    <t xml:space="preserve">Aparelho de apoio metálico esférico multidirecional com 4 chumbadores e capacidade de 6.000 kN</t>
  </si>
  <si>
    <t xml:space="preserve">M2749</t>
  </si>
  <si>
    <t xml:space="preserve">Aparelho de apoio metálico esférico multidirecional com 4 chumbadores e capacidade de 6.500 kN</t>
  </si>
  <si>
    <t xml:space="preserve">M2750</t>
  </si>
  <si>
    <t xml:space="preserve">Aparelho de apoio metálico esférico multidirecional com 4 chumbadores e capacidade de 7.000 kN</t>
  </si>
  <si>
    <t xml:space="preserve">M2751</t>
  </si>
  <si>
    <t xml:space="preserve">Aparelho de apoio metálico esférico multidirecional com 4 chumbadores e capacidade de 7.500 kN</t>
  </si>
  <si>
    <t xml:space="preserve">M2752</t>
  </si>
  <si>
    <t xml:space="preserve">Aparelho de apoio metálico esférico multidirecional com 4 chumbadores e capacidade de 8.000 kN</t>
  </si>
  <si>
    <t xml:space="preserve">M2753</t>
  </si>
  <si>
    <t xml:space="preserve">Aparelho de apoio metálico esférico multidirecional com 4 chumbadores e capacidade de 8.500 kN</t>
  </si>
  <si>
    <t xml:space="preserve">M2754</t>
  </si>
  <si>
    <t xml:space="preserve">Aparelho de apoio metálico esférico multidirecional com 4 chumbadores e capacidade de 9.000 kN</t>
  </si>
  <si>
    <t xml:space="preserve">M2755</t>
  </si>
  <si>
    <t xml:space="preserve">Aparelho de apoio metálico esférico multidirecional com 4 chumbadores e capacidade de 9.500 kN</t>
  </si>
  <si>
    <t xml:space="preserve">M2756</t>
  </si>
  <si>
    <t xml:space="preserve">Aparelho de apoio metálico esférico multidirecional com 4 chumbadores e capacidade de 10.000 kN</t>
  </si>
  <si>
    <t xml:space="preserve">M2757</t>
  </si>
  <si>
    <t xml:space="preserve">Aparelho de apoio metálico elastomérico fixo com 4 chumbadores e capacidade de 700 kN</t>
  </si>
  <si>
    <t xml:space="preserve">M2758</t>
  </si>
  <si>
    <t xml:space="preserve">Aparelho de apoio metálico elastomérico fixo com 4 chumbadores e capacidade de 1.500 kN</t>
  </si>
  <si>
    <t xml:space="preserve">M2759</t>
  </si>
  <si>
    <t xml:space="preserve">Aparelho de apoio metálico elastomérico fixo com 4 chumbadores e capacidade de 2.500 kN</t>
  </si>
  <si>
    <t xml:space="preserve">M2760</t>
  </si>
  <si>
    <t xml:space="preserve">Aparelho de apoio metálico elastomérico fixo com 4 chumbadores e capacidade de 4.000 kN</t>
  </si>
  <si>
    <t xml:space="preserve">M2761</t>
  </si>
  <si>
    <t xml:space="preserve">Aparelho de apoio metálico elastomérico fixo com 4 chumbadores e capacidade de 5.500 kN</t>
  </si>
  <si>
    <t xml:space="preserve">M2762</t>
  </si>
  <si>
    <t xml:space="preserve">Aparelho de apoio metálico elastomérico fixo com 4 chumbadores e capacidade de 7.500 kN</t>
  </si>
  <si>
    <t xml:space="preserve">M2763</t>
  </si>
  <si>
    <t xml:space="preserve">Aparelho de apoio metálico elastomérico fixo com 4 chumbadores e capacidade de 10.000 kN</t>
  </si>
  <si>
    <t xml:space="preserve">M2764</t>
  </si>
  <si>
    <t xml:space="preserve">Aparelho de apoio metálico elastomérico unidirecional com 4 chumbadores e capacidade de 700 kN</t>
  </si>
  <si>
    <t xml:space="preserve">M2765</t>
  </si>
  <si>
    <t xml:space="preserve">Aparelho de apoio metálico elastomérico unidirecional com 4 chumbadores e capacidade de 1.500 kN</t>
  </si>
  <si>
    <t xml:space="preserve">M2766</t>
  </si>
  <si>
    <t xml:space="preserve">Aparelho de apoio metálico elastomérico unidirecional com 4 chumbadores e capacidade de 2.500 kN</t>
  </si>
  <si>
    <t xml:space="preserve">M2767</t>
  </si>
  <si>
    <t xml:space="preserve">Aparelho de apoio metálico elastomérico unidirecional com 4 chumbadores e capacidade de 4.000 kN</t>
  </si>
  <si>
    <t xml:space="preserve">M2768</t>
  </si>
  <si>
    <t xml:space="preserve">Aparelho de apoio metálico elastomérico unidirecional com 4 chumbadores e capacidade de 5.500 kN</t>
  </si>
  <si>
    <t xml:space="preserve">M2769</t>
  </si>
  <si>
    <t xml:space="preserve">Aparelho de apoio metálico elastomérico unidirecional com 4 chumbadores e capacidade de 7.500 kN</t>
  </si>
  <si>
    <t xml:space="preserve">M2770</t>
  </si>
  <si>
    <t xml:space="preserve">Aparelho de apoio metálico elastomérico unidirecional com 4 chumbadores e capacidade de 10.000 kN</t>
  </si>
  <si>
    <t xml:space="preserve">M2771</t>
  </si>
  <si>
    <t xml:space="preserve">Aparelho de apoio metálico elastomérico multidirecional com 4 chumbadores e capacidade de 700 kN</t>
  </si>
  <si>
    <t xml:space="preserve">M2772</t>
  </si>
  <si>
    <t xml:space="preserve">Aparelho de apoio metálico elastomérico multidirecional com 4 chumbadores e capacidade de 1.500 kN</t>
  </si>
  <si>
    <t xml:space="preserve">M2773</t>
  </si>
  <si>
    <t xml:space="preserve">Aparelho de apoio metálico elastomérico multidirecional com 4 chumbadores e capacidade de 2.500 kN</t>
  </si>
  <si>
    <t xml:space="preserve">M2774</t>
  </si>
  <si>
    <t xml:space="preserve">Aparelho de apoio metálico elastomérico multidirecional com 4 chumbadores e capacidade de 4.000 kN</t>
  </si>
  <si>
    <t xml:space="preserve">M2775</t>
  </si>
  <si>
    <t xml:space="preserve">Aparelho de apoio metálico elastomérico multidirecional com 4 chumbadores e capacidade de 5.500 kN</t>
  </si>
  <si>
    <t xml:space="preserve">M2776</t>
  </si>
  <si>
    <t xml:space="preserve">Aparelho de apoio metálico elastomérico multidirecional com 4 chumbadores e capacidade de 7.500 kN</t>
  </si>
  <si>
    <t xml:space="preserve">M2777</t>
  </si>
  <si>
    <t xml:space="preserve">Aparelho de apoio metálico elastomérico multidirecional com 4 chumbadores e capacidade de 10.000 kN</t>
  </si>
  <si>
    <t xml:space="preserve">M2780</t>
  </si>
  <si>
    <t xml:space="preserve">Chapa metálica corrugada galvanizada para tunnel liner - E = 2,7 mm e D = 1,2 m</t>
  </si>
  <si>
    <t xml:space="preserve">M2781</t>
  </si>
  <si>
    <t xml:space="preserve">Chapa metálica corrugada galvanizada para tunnel liner - E = 2,7 mm e D = 1,4 m</t>
  </si>
  <si>
    <t xml:space="preserve">M2782</t>
  </si>
  <si>
    <t xml:space="preserve">Chapa metálica corrugada galvanizada para tunnel liner - E = 2,7 mm e D = 1,6 m</t>
  </si>
  <si>
    <t xml:space="preserve">M2783</t>
  </si>
  <si>
    <t xml:space="preserve">Chapa metálica corrugada galvanizada para tunnel liner - E = 2,7 mm e D = 1,8 m</t>
  </si>
  <si>
    <t xml:space="preserve">M2784</t>
  </si>
  <si>
    <t xml:space="preserve">Chapa metálica corrugada galvanizada para tunnel liner - E = 2,7 mm e D = 2,0 m</t>
  </si>
  <si>
    <t xml:space="preserve">M2785</t>
  </si>
  <si>
    <t xml:space="preserve">Chapa metálica corrugada galvanizada para tunnel liner - E = 3,4 mm e D = 2,2 m</t>
  </si>
  <si>
    <t xml:space="preserve">M2786</t>
  </si>
  <si>
    <t xml:space="preserve">Chapa metálica corrugada galvanizada para tunnel liner - E = 3,4 mm e D = 2,4 m</t>
  </si>
  <si>
    <t xml:space="preserve">M2787</t>
  </si>
  <si>
    <t xml:space="preserve">Chapa metálica corrugada galvanizada para tunnel liner - E = 3,4 mm e D = 2,6 m</t>
  </si>
  <si>
    <t xml:space="preserve">M2788</t>
  </si>
  <si>
    <t xml:space="preserve">Chapa metálica corrugada galvanizada para tunnel liner - E = 3,4 mm e D = 2,8 m</t>
  </si>
  <si>
    <t xml:space="preserve">M2789</t>
  </si>
  <si>
    <t xml:space="preserve">Chapa metálica corrugada galvanizada para tunnel liner - E = 3,4 mm e D = 3,0 m</t>
  </si>
  <si>
    <t xml:space="preserve">M2790</t>
  </si>
  <si>
    <t xml:space="preserve">Chapa metálica corrugada galvanizada para tunnel liner - E = 3,4 mm e D = 3,2 m</t>
  </si>
  <si>
    <t xml:space="preserve">M2791</t>
  </si>
  <si>
    <t xml:space="preserve">Chapa metálica corrugada galvanizada para tunnel liner - E = 3,9 mm e D = 3,4 m</t>
  </si>
  <si>
    <t xml:space="preserve">M2792</t>
  </si>
  <si>
    <t xml:space="preserve">Chapa metálica corrugada galvanizada para tunnel liner - E = 3,9 mm e D = 3,6 m</t>
  </si>
  <si>
    <t xml:space="preserve">M2793</t>
  </si>
  <si>
    <t xml:space="preserve">Chapa metálica corrugada galvanizada para tunnel liner - E = 3,9 mm e D = 3,8 m</t>
  </si>
  <si>
    <t xml:space="preserve">M2794</t>
  </si>
  <si>
    <t xml:space="preserve">Chapa metálica corrugada galvanizada para tunnel liner - E = 3,9 mm e D = 4,0 m</t>
  </si>
  <si>
    <t xml:space="preserve">M2795</t>
  </si>
  <si>
    <t xml:space="preserve">Chapa metálica corrugada galvanizada para tunnel liner - E = 3,9 mm e D = 4,2 m</t>
  </si>
  <si>
    <t xml:space="preserve">M2796</t>
  </si>
  <si>
    <t xml:space="preserve">Chapa metálica corrugada galvanizada para tunnel liner - E = 3,9 mm e D = 4,4 m</t>
  </si>
  <si>
    <t xml:space="preserve">M2797</t>
  </si>
  <si>
    <t xml:space="preserve">Chapa metálica corrugada galvanizada para tunnel liner - E = 3,9 mm e D = 4,6 m</t>
  </si>
  <si>
    <t xml:space="preserve">M2798</t>
  </si>
  <si>
    <t xml:space="preserve">Chapa metálica corrugada galvanizada para tunnel liner - E = 4,7 mm e D = 4,8 m</t>
  </si>
  <si>
    <t xml:space="preserve">M2799</t>
  </si>
  <si>
    <t xml:space="preserve">Chapa metálica corrugada galvanizada para tunnel liner - E = 4,7 mm e D = 5,0 m</t>
  </si>
  <si>
    <t xml:space="preserve">M2800</t>
  </si>
  <si>
    <t xml:space="preserve">Chapa metálica corrugada galvanizada revestida com epóxi para tunnel liner - E = 2,7 mm e D = 1,2 m</t>
  </si>
  <si>
    <t xml:space="preserve">M2801</t>
  </si>
  <si>
    <t xml:space="preserve">Chapa metálica corrugada galvanizada revestida com epóxi para tunnel liner - E = 2,7 mm e D = 1,4 m</t>
  </si>
  <si>
    <t xml:space="preserve">M2802</t>
  </si>
  <si>
    <t xml:space="preserve">Chapa metálica corrugada galvanizada revestida com epóxi para tunnel liner - E = 2,7 mm e D = 1,6 m</t>
  </si>
  <si>
    <t xml:space="preserve">M2803</t>
  </si>
  <si>
    <t xml:space="preserve">Chapa metálica corrugada galvanizada revestida com epóxi para tunnel liner - E = 2,7 mm e D = 1,8 m</t>
  </si>
  <si>
    <t xml:space="preserve">M2804</t>
  </si>
  <si>
    <t xml:space="preserve">Chapa metálica corrugada galvanizada revestida com epóxi para tunnel liner - E = 2,7 mm e D = 2,0 m</t>
  </si>
  <si>
    <t xml:space="preserve">M2805</t>
  </si>
  <si>
    <t xml:space="preserve">Chapa metálica corrugada galvanizada revestida com epóxi para tunnel liner - E = 3,4 mm e D = 2,2 m</t>
  </si>
  <si>
    <t xml:space="preserve">M2806</t>
  </si>
  <si>
    <t xml:space="preserve">Chapa metálica corrugada galvanizada revestida com epóxi para tunnel liner - E = 3,4 mm e D = 2,4 m</t>
  </si>
  <si>
    <t xml:space="preserve">M2807</t>
  </si>
  <si>
    <t xml:space="preserve">Chapa metálica corrugada galvanizada revestida com epóxi para tunnel liner - E = 3,4 mm e D = 2,6 m</t>
  </si>
  <si>
    <t xml:space="preserve">M2808</t>
  </si>
  <si>
    <t xml:space="preserve">Chapa metálica corrugada galvanizada revestida com epóxi para tunnel liner - E = 3,4 mm e D = 2,8 m</t>
  </si>
  <si>
    <t xml:space="preserve">M2809</t>
  </si>
  <si>
    <t xml:space="preserve">Chapa metálica corrugada galvanizada revestida com epóxi para tunnel liner - E = 3,4 mm e D = 3,0 m</t>
  </si>
  <si>
    <t xml:space="preserve">M2810</t>
  </si>
  <si>
    <t xml:space="preserve">Chapa metálica corrugada galvanizada revestida com epóxi para tunnel liner - E = 3,4 mm e D = 3,2 m</t>
  </si>
  <si>
    <t xml:space="preserve">M2811</t>
  </si>
  <si>
    <t xml:space="preserve">Chapa múltipla metálica corrugada galvanizada tipo MP 152 lenticular ou similar - E = 2,70 mm, H = 1,40 m e vão = 1,95 m</t>
  </si>
  <si>
    <t xml:space="preserve">M2812</t>
  </si>
  <si>
    <t xml:space="preserve">Chapa múltipla metálica corrugada galvanizada tipo MP 152 lenticular ou similar - E = 2,70 mm, H = 1,50 m e vão = 2,15 m</t>
  </si>
  <si>
    <t xml:space="preserve">M2813</t>
  </si>
  <si>
    <t xml:space="preserve">Chapa múltipla metálica corrugada galvanizada tipo MP 152 lenticular ou similar - E = 2,70 mm, H = 1,60 m e vão = 2,30 m</t>
  </si>
  <si>
    <t xml:space="preserve">M2814</t>
  </si>
  <si>
    <t xml:space="preserve">Chapa múltipla metálica corrugada galvanizada tipo MP 152 lenticular ou similar - E = 2,70 mm, H = 1,65 m e vão = 2,55 m</t>
  </si>
  <si>
    <t xml:space="preserve">M2815</t>
  </si>
  <si>
    <t xml:space="preserve">Chapa múltipla metálica corrugada galvanizada tipo MP 152 lenticular ou similar - E = 2,70 mm, H = 1,85 m e vão = 2,70 m</t>
  </si>
  <si>
    <t xml:space="preserve">M2816</t>
  </si>
  <si>
    <t xml:space="preserve">Chapa múltipla metálica corrugada galvanizada tipo MP 152 lenticular ou similar - E = 2,70 mm, H = 1,90 m e vão = 2,75 m</t>
  </si>
  <si>
    <t xml:space="preserve">M2817</t>
  </si>
  <si>
    <t xml:space="preserve">Chapa múltipla metálica corrugada galvanizada tipo MP 152 lenticular ou similar - E = 2,70 mm, H = 2,00 m e vão = 3,00 m</t>
  </si>
  <si>
    <t xml:space="preserve">M2818</t>
  </si>
  <si>
    <t xml:space="preserve">Chapa múltipla metálica corrugada galvanizada tipo MP 152 lenticular ou similar - E = 2,70 mm, H = 2,10 m e vão = 3,20 m</t>
  </si>
  <si>
    <t xml:space="preserve">M2819</t>
  </si>
  <si>
    <t xml:space="preserve">Chapa múltipla metálica corrugada galvanizada tipo MP 152 lenticular ou similar - E = 2,70 mm, H = 2,15 m e vão = 3,35 m</t>
  </si>
  <si>
    <t xml:space="preserve">M2820</t>
  </si>
  <si>
    <t xml:space="preserve">Chapa múltipla metálica corrugada galvanizada tipo MP 152 lenticular ou similar - E = 2,70 mm, H = 2,25 m e vão = 3,55 m</t>
  </si>
  <si>
    <t xml:space="preserve">M2821</t>
  </si>
  <si>
    <t xml:space="preserve">Chapa múltipla metálica corrugada galvanizada tipo MP 152 lenticular ou similar - E = 2,70 mm, H = 2,35 m e vão = 3,70 m</t>
  </si>
  <si>
    <t xml:space="preserve">M2822</t>
  </si>
  <si>
    <t xml:space="preserve">Chapa múltipla metálica corrugada galvanizada tipo MP 152 lenticular ou similar - E = 2,70 mm, H = 2,45 m e vão = 3,90 m</t>
  </si>
  <si>
    <t xml:space="preserve">M2823</t>
  </si>
  <si>
    <t xml:space="preserve">Chapa múltipla metálica corrugada galvanizada tipo MP 152 lenticular ou similar - E = 2,70 mm, H = 2,55 m e vão = 4,00 m</t>
  </si>
  <si>
    <t xml:space="preserve">M2824</t>
  </si>
  <si>
    <t xml:space="preserve">Chapa múltipla metálica corrugada galvanizada tipo MP 152 lenticular ou similar - E = 2,70 mm, H = 2,80 m e vão = 4,15 m</t>
  </si>
  <si>
    <t xml:space="preserve">M2825</t>
  </si>
  <si>
    <t xml:space="preserve">Chapa múltipla metálica corrugada galvanizada tipo MP 152 lenticular ou similar - E = 2,70 mm, H = 2,90 m e vão = 4,40 m</t>
  </si>
  <si>
    <t xml:space="preserve">M2826</t>
  </si>
  <si>
    <t xml:space="preserve">Chapa múltipla metálica corrugada galvanizada tipo MP 152 lenticular ou similar - E = 2,70 mm, H = 3,00 m e vão = 4,60 m</t>
  </si>
  <si>
    <t xml:space="preserve">M2827</t>
  </si>
  <si>
    <t xml:space="preserve">Chapa múltipla metálica corrugada galvanizada tipo MP 152 lenticular ou similar - E = 3,40 mm, H = 3,05 m e vão = 4,80 m</t>
  </si>
  <si>
    <t xml:space="preserve">M2828</t>
  </si>
  <si>
    <t xml:space="preserve">Chapa múltipla metálica corrugada galvanizada tipo MP 152 lenticular ou similar - E = 3,40 mm, H = 3,15 m e vão = 5,05 m</t>
  </si>
  <si>
    <t xml:space="preserve">M2829</t>
  </si>
  <si>
    <t xml:space="preserve">Chapa múltipla metálica corrugada galvanizada tipo MP 152 lenticular ou similar - E = 3,40 mm, H = 3,25 m e vão = 5,25 m</t>
  </si>
  <si>
    <t xml:space="preserve">M2830</t>
  </si>
  <si>
    <t xml:space="preserve">Chapa múltipla metálica corrugada galvanizada tipo MP 152 lenticular ou similar - E = 3,90 mm, H = 3,35 m e vão = 5,45 m</t>
  </si>
  <si>
    <t xml:space="preserve">M2831</t>
  </si>
  <si>
    <t xml:space="preserve">Chapa múltipla metálica corrugada galvanizada tipo MP 152 lenticular ou similar - E = 3,90 mm, H = 3,40 m e vão = 5,60 m</t>
  </si>
  <si>
    <t xml:space="preserve">M2832</t>
  </si>
  <si>
    <t xml:space="preserve">Chapa múltipla metálica corrugada galvanizada tipo MP 152 lenticular ou similar - E = 4,70 mm, H = 3,50 m e vão = 5,80 m</t>
  </si>
  <si>
    <t xml:space="preserve">M2833</t>
  </si>
  <si>
    <t xml:space="preserve">Chapa múltipla metálica corrugada galvanizada tipo MP 152 lenticular ou similar - E = 4,70 mm, H = 3,55 m e vão = 5,90 m</t>
  </si>
  <si>
    <t xml:space="preserve">M2834</t>
  </si>
  <si>
    <t xml:space="preserve">Chapa múltipla metálica corrugada galvanizada tipo MP 152 lenticular ou similar - E = 4,70 mm, H = 3,65 m e vão = 6,10 m</t>
  </si>
  <si>
    <t xml:space="preserve">M2835</t>
  </si>
  <si>
    <t xml:space="preserve">Chapa múltipla metálica corrugada galvanizada tipo MP 152 lenticular ou similar - E = 4,70 mm, H = 3,65 m e vão = 6,25 m</t>
  </si>
  <si>
    <t xml:space="preserve">M2836</t>
  </si>
  <si>
    <t xml:space="preserve">Chapa múltipla metálica corrugada galvanizada tipo MP 152 lenticular ou similar - E = 6,40 mm, H = 3,75 m e vão = 6,40 m</t>
  </si>
  <si>
    <t xml:space="preserve">M2837</t>
  </si>
  <si>
    <t xml:space="preserve">Chapa múltipla metálica corrugada galvanizada tipo MP 152 lenticular ou similar - E = 6,40 mm, H = 3,85 m e vão = 6,60 m</t>
  </si>
  <si>
    <t xml:space="preserve">M2838</t>
  </si>
  <si>
    <t xml:space="preserve">Chapa múltipla metálica corrugada galvanizada tipo MP 152 ou similar para passagem de gado - E = 2,70 mm, H = 2,25 m e vão = 2,20 m</t>
  </si>
  <si>
    <t xml:space="preserve">M2839</t>
  </si>
  <si>
    <t xml:space="preserve">Chapa múltipla metálica corrugada galvanizada tipo MP 152 ou similar para passagem de gado - E = 2,70 mm, H = 3,10 m e vão = 2,90 m</t>
  </si>
  <si>
    <t xml:space="preserve">M2840</t>
  </si>
  <si>
    <t xml:space="preserve">Chapa múltipla metálica corrugada galvanizada tipo MP 152 ou similar para passagem inferior - E = 2,70 mm, H = 3,50 m e vão = 3,70 m</t>
  </si>
  <si>
    <t xml:space="preserve">M2841</t>
  </si>
  <si>
    <t xml:space="preserve">Chapa múltipla metálica corrugada galvanizada tipo MP 152 ou similar para passagem inferior - E = 2,70 mm, H = 3,60 m e vão = 3,90 m</t>
  </si>
  <si>
    <t xml:space="preserve">M2842</t>
  </si>
  <si>
    <t xml:space="preserve">Chapa múltipla metálica corrugada galvanizada tipo MP 152 ou similar para passagem inferior - E = 2,70 mm, H = 3,75 m e vão = 4,00 m</t>
  </si>
  <si>
    <t xml:space="preserve">M2843</t>
  </si>
  <si>
    <t xml:space="preserve">Chapa múltipla metálica corrugada galvanizada tipo MP 152 ou similar para passagem inferior - E = 2,70 mm, H = 3,90 m e vão = 4,20 m</t>
  </si>
  <si>
    <t xml:space="preserve">M2844</t>
  </si>
  <si>
    <t xml:space="preserve">Chapa múltipla metálica corrugada galvanizada tipo MP 152 ou similar para passagem inferior - E = 2,70 mm, H = 4,10 m e vão = 4,25 m</t>
  </si>
  <si>
    <t xml:space="preserve">M2845</t>
  </si>
  <si>
    <t xml:space="preserve">Chapa múltipla metálica corrugada galvanizada tipo MP 152 ou similar para passagem inferior - E = 2,70 mm, H = 4,25 m e vão = 4,40 m</t>
  </si>
  <si>
    <t xml:space="preserve">M2846</t>
  </si>
  <si>
    <t xml:space="preserve">Chapa múltipla metálica corrugada galvanizada tipo MP 152 ou similar para passagem inferior - E = 2,70 mm, H = 4,40 m e vão = 4,50 m</t>
  </si>
  <si>
    <t xml:space="preserve">M2847</t>
  </si>
  <si>
    <t xml:space="preserve">Chapa múltipla metálica corrugada galvanizada tipo MP 152 ou similar para passagem inferior - E = 3,40 mm, H = 4,50 m e vão = 4,70 m</t>
  </si>
  <si>
    <t xml:space="preserve">M2848</t>
  </si>
  <si>
    <t xml:space="preserve">Chapa múltipla metálica corrugada galvanizada tipo MP 152 ou similar para passagem inferior - E = 3,40 mm, H = 4,75 m e vão = 4,80 m</t>
  </si>
  <si>
    <t xml:space="preserve">M2849</t>
  </si>
  <si>
    <t xml:space="preserve">Chapa múltipla metálica corrugada galvanizada tipo MP 152 ou similar para passagem inferior - E = 3,40 mm, H = 4,85 m e vão = 5,00 m</t>
  </si>
  <si>
    <t xml:space="preserve">M2850</t>
  </si>
  <si>
    <t xml:space="preserve">Chapa múltipla metálica corrugada galvanizada tipo MP 152 ou similar para passagem inferior - E = 3,40 mm, H = 4,90 m e vão = 5,15 m</t>
  </si>
  <si>
    <t xml:space="preserve">M2851</t>
  </si>
  <si>
    <t xml:space="preserve">Chapa múltipla metálica corrugada galvanizada tipo MP 152 ou similar para passagem inferior - E = 3,40 mm, H = 5,00 m e vão = 5,25 m</t>
  </si>
  <si>
    <t xml:space="preserve">M2852</t>
  </si>
  <si>
    <t xml:space="preserve">Chapa múltipla metálica corrugada galvanizada tipo MP 152 ou similar para passagem inferior - E = 3,40 mm, H = 5,30 m e vão = 5,30 m</t>
  </si>
  <si>
    <t xml:space="preserve">M2853</t>
  </si>
  <si>
    <t xml:space="preserve">Chapa múltipla metálica corrugada galvanizada tipo MP 152 ou similar para passagem inferior - E = 3,90 mm, H = 5,25 m e vão = 5,65 m</t>
  </si>
  <si>
    <t xml:space="preserve">M2854</t>
  </si>
  <si>
    <t xml:space="preserve">Chapa múltipla metálica corrugada galvanizada tipo MP 152 ou similar para passagem inferior - E = 4,70 mm, H = 5,30 m e vão = 5,85 m</t>
  </si>
  <si>
    <t xml:space="preserve">M2855</t>
  </si>
  <si>
    <t xml:space="preserve">Chapa múltipla metálica corrugada galvanizada tipo MP 152 ou similar para passagem inferior - E = 4,70 mm, H = 5,45 m e vão = 6,00 m</t>
  </si>
  <si>
    <t xml:space="preserve">M2856</t>
  </si>
  <si>
    <t xml:space="preserve">Chapa múltipla metálica corrugada galvanizada tipo MP 152 ou similar para passagem inferior - E = 4,70 mm, H = 5,50 m e vão = 6,25 m</t>
  </si>
  <si>
    <t xml:space="preserve">M2857</t>
  </si>
  <si>
    <t xml:space="preserve">Chapa múltipla metálica corrugada galvanizada de arco alto tipo MP 152S ou similar - E = 4,70 mm, H = 2,77 m e vão = 6,12 m</t>
  </si>
  <si>
    <t xml:space="preserve">M2858</t>
  </si>
  <si>
    <t xml:space="preserve">Chapa múltipla metálica corrugada galvanizada de arco alto tipo MP 152S ou similar - E = 4,70 mm, H = 3,68 m e vão = 6,30 m</t>
  </si>
  <si>
    <t xml:space="preserve">M2859</t>
  </si>
  <si>
    <t xml:space="preserve">Chapa múltipla metálica corrugada galvanizada de arco alto tipo MP 152S ou similar - E = 4,70 mm, H = 3,56 m e vão = 6,55 m</t>
  </si>
  <si>
    <t xml:space="preserve">M2860</t>
  </si>
  <si>
    <t xml:space="preserve">Chapa múltipla metálica corrugada galvanizada de arco alto tipo MP 152S ou similar - E = 4,70 mm, H = 4,42 m e vão = 6,96 m</t>
  </si>
  <si>
    <t xml:space="preserve">M2861</t>
  </si>
  <si>
    <t xml:space="preserve">Chapa múltipla metálica corrugada galvanizada de arco alto tipo MP 152S ou similar - E = 4,70 mm, H = 3,61 m e vão = 6,78 m</t>
  </si>
  <si>
    <t xml:space="preserve">M2862</t>
  </si>
  <si>
    <t xml:space="preserve">Chapa múltipla metálica corrugada galvanizada de arco alto tipo MP 152S ou similar - E = 4,70 mm, H = 4,27 m e vão = 6,99 m</t>
  </si>
  <si>
    <t xml:space="preserve">M2863</t>
  </si>
  <si>
    <t xml:space="preserve">Chapa múltipla metálica corrugada galvanizada de arco alto tipo MP 152S ou similar - E = 4,70 mm, H = 3,63 m e vão = 7,01 m</t>
  </si>
  <si>
    <t xml:space="preserve">M2864</t>
  </si>
  <si>
    <t xml:space="preserve">Chapa múltipla metálica corrugada galvanizada de arco alto tipo MP 152S ou similar - E = 4,70 mm, H = 4,52 m e vão = 7,42 m</t>
  </si>
  <si>
    <t xml:space="preserve">M2865</t>
  </si>
  <si>
    <t xml:space="preserve">Chapa múltipla metálica corrugada galvanizada de arco alto tipo MP 152S ou similar - E = 4,70 mm, H = 3,68 m e vão = 7,24 m</t>
  </si>
  <si>
    <t xml:space="preserve">M2866</t>
  </si>
  <si>
    <t xml:space="preserve">Chapa múltipla metálica corrugada galvanizada de arco alto tipo MP 152S ou similar - E = 4,70 mm, H = 4,19 m e vão = 7,47 m</t>
  </si>
  <si>
    <t xml:space="preserve">M2867</t>
  </si>
  <si>
    <t xml:space="preserve">Chapa múltipla metálica corrugada galvanizada de arco alto tipo MP 152S ou similar - E = 4,70 mm, H = 4,60 m e vão = 7,85 m</t>
  </si>
  <si>
    <t xml:space="preserve">M2868</t>
  </si>
  <si>
    <t xml:space="preserve">Chapa múltipla metálica corrugada galvanizada de arco alto tipo MP 152S ou similar - E = 4,70 mm, H = 3,99 m e vão = 7,67 m</t>
  </si>
  <si>
    <t xml:space="preserve">M2869</t>
  </si>
  <si>
    <t xml:space="preserve">Chapa múltipla metálica corrugada galvanizada de arco alto tipo MP 152S ou similar - E = 4,70 mm, H = 4,65 m e vão = 8,08 m</t>
  </si>
  <si>
    <t xml:space="preserve">M2870</t>
  </si>
  <si>
    <t xml:space="preserve">Chapa múltipla metálica corrugada galvanizada de arco alto tipo MP 152S ou similar - E = 4,70 mm, H = 4,04 m e vão = 7,90 m</t>
  </si>
  <si>
    <t xml:space="preserve">M2871</t>
  </si>
  <si>
    <t xml:space="preserve">Chapa múltipla metálica corrugada galvanizada de arco alto tipo MP 152S ou similar - E = 4,70 mm, H = 4,70 m e vão = 8,31 m</t>
  </si>
  <si>
    <t xml:space="preserve">M2872</t>
  </si>
  <si>
    <t xml:space="preserve">Chapa múltipla metálica corrugada galvanizada de arco alto tipo MP 152S ou similar - E = 4,70 mm, H = 4,11 m e vão = 8,36 m</t>
  </si>
  <si>
    <t xml:space="preserve">M2873</t>
  </si>
  <si>
    <t xml:space="preserve">Chapa múltipla metálica corrugada galvanizada de arco alto tipo MP 152S ou similar - E = 4,70 mm, H = 5,00 m e vão = 8,97 m</t>
  </si>
  <si>
    <t xml:space="preserve">M2874</t>
  </si>
  <si>
    <t xml:space="preserve">Chapa múltipla metálica corrugada galvanizada de arco alto tipo MP 152S ou similar - E = 4,70 mm, H = 4,39 m e vão = 8,59 m</t>
  </si>
  <si>
    <t xml:space="preserve">M2875</t>
  </si>
  <si>
    <t xml:space="preserve">Chapa múltipla metálica corrugada galvanizada de arco alto tipo MP 152S ou similar - E = 4,70 mm, H = 5,49 m e vão = 9,17 m</t>
  </si>
  <si>
    <t xml:space="preserve">M2876</t>
  </si>
  <si>
    <t xml:space="preserve">Chapa múltipla metálica corrugada galvanizada de arco alto tipo MP 152S ou similar - E = 4,70 mm, H = 4,70 m e vão = 9,22 m</t>
  </si>
  <si>
    <t xml:space="preserve">M2877</t>
  </si>
  <si>
    <t xml:space="preserve">Chapa múltipla metálica corrugada galvanizada de arco alto tipo MP 152S ou similar - E = 4,70 mm, H = 5,59 m e vão = 9,63 m</t>
  </si>
  <si>
    <t xml:space="preserve">M2878</t>
  </si>
  <si>
    <t xml:space="preserve">Chapa múltipla metálica corrugada galvanizada de arco alto tipo MP 152S ou similar - E = 4,70 mm, H = 4,75 m e vão = 9,45 m</t>
  </si>
  <si>
    <t xml:space="preserve">M2879</t>
  </si>
  <si>
    <t xml:space="preserve">Chapa múltipla metálica corrugada galvanizada de arco alto tipo MP 152S ou similar - E = 4,70 mm, H = 5,41 m e vão = 9,65 m</t>
  </si>
  <si>
    <t xml:space="preserve">M2880</t>
  </si>
  <si>
    <t xml:space="preserve">Chapa múltipla metálica corrugada galvanizada de arco alto tipo MP 152S ou similar - E = 4,70 mm, H = 6,07 m e vão = 9,86 m</t>
  </si>
  <si>
    <t xml:space="preserve">M2881</t>
  </si>
  <si>
    <t xml:space="preserve">Chapa múltipla metálica corrugada galvanizada de arco alto tipo MP 152S ou similar - E = 4,70 mm, H = 5,23 m e vão = 9,68 m</t>
  </si>
  <si>
    <t xml:space="preserve">M2882</t>
  </si>
  <si>
    <t xml:space="preserve">Chapa múltipla metálica corrugada galvanizada de arco alto tipo MP 152S ou similar - E = 4,70 mm, H = 6,12 m e vão = 10,08 m</t>
  </si>
  <si>
    <t xml:space="preserve">M2883</t>
  </si>
  <si>
    <t xml:space="preserve">Chapa múltipla metálica corrugada galvanizada de arco alto tipo MP 152S ou similar - E = 4,70 mm, H = 5,28 m e vão = 9,91 m</t>
  </si>
  <si>
    <t xml:space="preserve">M2884</t>
  </si>
  <si>
    <t xml:space="preserve">Chapa múltipla metálica corrugada galvanizada de arco alto tipo MP 152S ou similar - E = 4,70 mm, H = 6,17 m e vão = 10,31 m</t>
  </si>
  <si>
    <t xml:space="preserve">M2885</t>
  </si>
  <si>
    <t xml:space="preserve">Chapa múltipla metálica corrugada galvanizada de arco alto tipo MP 152S ou similar - E = 4,70 mm, H = 5,38 m e vão = 10,36 m</t>
  </si>
  <si>
    <t xml:space="preserve">M2886</t>
  </si>
  <si>
    <t xml:space="preserve">Chapa múltipla metálica corrugada galvanizada de arco alto tipo MP 152S ou similar - E = 4,70 mm, H = 6,05 m e vão = 10,54 m</t>
  </si>
  <si>
    <t xml:space="preserve">M2887</t>
  </si>
  <si>
    <t xml:space="preserve">Chapa múltipla metálica corrugada galvanizada de arco alto tipo MP 152S ou similar - E = 4,70 mm, H = 6,48 m e vão = 10,74 m</t>
  </si>
  <si>
    <t xml:space="preserve">M2888</t>
  </si>
  <si>
    <t xml:space="preserve">Chapa múltipla metálica corrugada galvanizada de arco alto tipo MP 152S ou similar - E = 4,70 mm, H = 7,12 m e vão = 11,35 m</t>
  </si>
  <si>
    <t xml:space="preserve">M2889</t>
  </si>
  <si>
    <t xml:space="preserve">Chapa múltipla metálica corrugada galvanizada de arco alto tipo MP 152S ou similar - E = 6,40 mm, H = 5,41 m e vão = 10,57 m</t>
  </si>
  <si>
    <t xml:space="preserve">M2890</t>
  </si>
  <si>
    <t xml:space="preserve">Chapa múltipla metálica corrugada galvanizada de arco alto tipo MP 152S ou similar - E = 6,40 mm, H = 6,10 m e vão = 10,77 m</t>
  </si>
  <si>
    <t xml:space="preserve">M2891</t>
  </si>
  <si>
    <t xml:space="preserve">Chapa múltipla metálica corrugada galvanizada de arco alto tipo MP 152S ou similar - E = 6,40 mm, H = 6,53 m e vão = 10,97 m</t>
  </si>
  <si>
    <t xml:space="preserve">M2892</t>
  </si>
  <si>
    <t xml:space="preserve">Chapa múltipla metálica corrugada galvanizada de arco alto tipo MP 152S ou similar - E = 6,40 mm, H = 7,16 m e vão = 11,58 m</t>
  </si>
  <si>
    <t xml:space="preserve">M2893</t>
  </si>
  <si>
    <t xml:space="preserve">Chapa múltipla metálica corrugada galvanizada tipo MP 152S ovoide ou similar - E = 4,70 mm, H = 7,82 m e vão = 7,21 m</t>
  </si>
  <si>
    <t xml:space="preserve">M2894</t>
  </si>
  <si>
    <t xml:space="preserve">Chapa múltipla metálica corrugada galvanizada tipo MP 152S ovoide ou similar - E = 4,70 mm, H = 7,87 m e vão = 7,31 m</t>
  </si>
  <si>
    <t xml:space="preserve">M2895</t>
  </si>
  <si>
    <t xml:space="preserve">Chapa múltipla metálica corrugada galvanizada tipo MP 152S ovoide ou similar - E = 4,70 mm, H = 7,90 m e vão = 7,77 m</t>
  </si>
  <si>
    <t xml:space="preserve">M2896</t>
  </si>
  <si>
    <t xml:space="preserve">Chapa múltipla metálica corrugada galvanizada tipo MP 152S ovoide ou similar - E = 4,70 mm, H = 8,44 m e vão = 7,57 m</t>
  </si>
  <si>
    <t xml:space="preserve">M2897</t>
  </si>
  <si>
    <t xml:space="preserve">Chapa múltipla metálica corrugada galvanizada tipo MP 152S ovoide ou similar - E = 4,70 mm, H = 8,23 m e vão = 8,36 m</t>
  </si>
  <si>
    <t xml:space="preserve">M2898</t>
  </si>
  <si>
    <t xml:space="preserve">Chapa múltipla metálica corrugada galvanizada tipo MP 152S ovoide ou similar - E = 4,70 mm, H = 8,01 m e vão = 8,13 m</t>
  </si>
  <si>
    <t xml:space="preserve">M2899</t>
  </si>
  <si>
    <t xml:space="preserve">Chapa múltipla metálica corrugada galvanizada tipo MP 152S ovoide ou similar - E = 4,70 mm, H = 8,48 m e vão = 8,56 m</t>
  </si>
  <si>
    <t xml:space="preserve">M2900</t>
  </si>
  <si>
    <t xml:space="preserve">Chapa múltipla metálica corrugada galvanizada tipo MP 152S ovoide ou similar - E = 4,70 mm, H = 9,32 m e vão = 8,71 m</t>
  </si>
  <si>
    <t xml:space="preserve">M2901</t>
  </si>
  <si>
    <t xml:space="preserve">Chapa múltipla metálica corrugada galvanizada tipo MP 152S ovoide ou similar - E = 4,70 mm, H = 9,04 m e vão = 9,15 m</t>
  </si>
  <si>
    <t xml:space="preserve">M2902</t>
  </si>
  <si>
    <t xml:space="preserve">Chapa múltipla metálica corrugada galvanizada tipo MP 152S ovoide ou similar - E = 4,70 mm, H = 9,50 m e vão = 9,15 m</t>
  </si>
  <si>
    <t xml:space="preserve">M2908</t>
  </si>
  <si>
    <t xml:space="preserve">Terminal absorvedor de energia de abertura com nível de contenção TL3 para defensa metálica</t>
  </si>
  <si>
    <t xml:space="preserve">M2909</t>
  </si>
  <si>
    <t xml:space="preserve">Terminal absorvedor de energia de não abertura com nível de contenção TL3 para defensa metálica</t>
  </si>
  <si>
    <t xml:space="preserve">M2979</t>
  </si>
  <si>
    <t xml:space="preserve">Chumbador em aço CA 25</t>
  </si>
  <si>
    <t xml:space="preserve">M3089</t>
  </si>
  <si>
    <t xml:space="preserve">Arame liso em aço galvanizado - D = 1,24 mm (18 BWG)</t>
  </si>
  <si>
    <t xml:space="preserve">M3091</t>
  </si>
  <si>
    <t xml:space="preserve">Porca sextavada em aço para ancoragem de tirantes - D = 38 mm e C = 55 mm</t>
  </si>
  <si>
    <t xml:space="preserve">M3093</t>
  </si>
  <si>
    <t xml:space="preserve">Tela de poliamida - malha de 60 fios/cm</t>
  </si>
  <si>
    <t xml:space="preserve">M3094</t>
  </si>
  <si>
    <t xml:space="preserve">Tirante de barra de aço - tensão de escoamento = 520 MPa, tensão de ruptura = 690 MPa e D = 32 mm</t>
  </si>
  <si>
    <t xml:space="preserve">M3095</t>
  </si>
  <si>
    <t xml:space="preserve">Válvula manchete - D = 20 mm</t>
  </si>
  <si>
    <t xml:space="preserve">M3126</t>
  </si>
  <si>
    <t xml:space="preserve">Barra chata em aço galvanizado</t>
  </si>
  <si>
    <t xml:space="preserve">M3127</t>
  </si>
  <si>
    <t xml:space="preserve">Luva para bainha metálica - D = 30 mm</t>
  </si>
  <si>
    <t xml:space="preserve">M3128</t>
  </si>
  <si>
    <t xml:space="preserve">Luva para bainha metálica - D = 35 mm</t>
  </si>
  <si>
    <t xml:space="preserve">M3129</t>
  </si>
  <si>
    <t xml:space="preserve">Luva para bainha metálica - D = 40 mm</t>
  </si>
  <si>
    <t xml:space="preserve">M3130</t>
  </si>
  <si>
    <t xml:space="preserve">Luva para bainha metálica - D = 45 mm</t>
  </si>
  <si>
    <t xml:space="preserve">M3131</t>
  </si>
  <si>
    <t xml:space="preserve">Luva para bainha metálica - D = 50 mm</t>
  </si>
  <si>
    <t xml:space="preserve">M3132</t>
  </si>
  <si>
    <t xml:space="preserve">Luva para bainha metálica - D = 55 mm</t>
  </si>
  <si>
    <t xml:space="preserve">M3133</t>
  </si>
  <si>
    <t xml:space="preserve">Luva para bainha metálica - D = 60 mm</t>
  </si>
  <si>
    <t xml:space="preserve">M3134</t>
  </si>
  <si>
    <t xml:space="preserve">Luva para bainha metálica - D = 65 mm</t>
  </si>
  <si>
    <t xml:space="preserve">M3135</t>
  </si>
  <si>
    <t xml:space="preserve">Luva para bainha metálica - D = 70 mm</t>
  </si>
  <si>
    <t xml:space="preserve">M3136</t>
  </si>
  <si>
    <t xml:space="preserve">Luva para bainha metálica - D = 75 mm</t>
  </si>
  <si>
    <t xml:space="preserve">M3137</t>
  </si>
  <si>
    <t xml:space="preserve">Luva para bainha metálica - D = 80 mm</t>
  </si>
  <si>
    <t xml:space="preserve">M3138</t>
  </si>
  <si>
    <t xml:space="preserve">Luva para bainha metálica - D = 85 mm</t>
  </si>
  <si>
    <t xml:space="preserve">M3139</t>
  </si>
  <si>
    <t xml:space="preserve">Luva para bainha metálica - D = 90 mm</t>
  </si>
  <si>
    <t xml:space="preserve">M3140</t>
  </si>
  <si>
    <t xml:space="preserve">Luva para bainha metálica - D = 95 mm</t>
  </si>
  <si>
    <t xml:space="preserve">M3141</t>
  </si>
  <si>
    <t xml:space="preserve">Luva para bainha metálica - D = 100 mm</t>
  </si>
  <si>
    <t xml:space="preserve">M3142</t>
  </si>
  <si>
    <t xml:space="preserve">Luva para bainha metálica - D = 110 mm</t>
  </si>
  <si>
    <t xml:space="preserve">M3143</t>
  </si>
  <si>
    <t xml:space="preserve">Luva para bainha metálica - D = 120 mm</t>
  </si>
  <si>
    <t xml:space="preserve">M3144</t>
  </si>
  <si>
    <t xml:space="preserve">Luva para bainha metálica - D = 130 mm</t>
  </si>
  <si>
    <t xml:space="preserve">M3145</t>
  </si>
  <si>
    <t xml:space="preserve">Luva para bainha metálica ovalizada de 19 x 36 mm</t>
  </si>
  <si>
    <t xml:space="preserve">M3146</t>
  </si>
  <si>
    <t xml:space="preserve">Luva para bainha metálica ovalizada de 19 x 48 mm</t>
  </si>
  <si>
    <t xml:space="preserve">M3147</t>
  </si>
  <si>
    <t xml:space="preserve">Luva para bainha metálica ovalizada de 19 x 62 mm</t>
  </si>
  <si>
    <t xml:space="preserve">M3148</t>
  </si>
  <si>
    <t xml:space="preserve">Luva para bainha metálica ovalizada de 22 x 32 mm</t>
  </si>
  <si>
    <t xml:space="preserve">M3149</t>
  </si>
  <si>
    <t xml:space="preserve">Luva para bainha metálica ovalizada de 22 x 55 mm</t>
  </si>
  <si>
    <t xml:space="preserve">M3150</t>
  </si>
  <si>
    <t xml:space="preserve">Luva para bainha metálica ovalizada de 22 x 73 mm</t>
  </si>
  <si>
    <t xml:space="preserve">M3153</t>
  </si>
  <si>
    <t xml:space="preserve">Tinta em pó à base de resina poliéster</t>
  </si>
  <si>
    <t xml:space="preserve">M3170</t>
  </si>
  <si>
    <t xml:space="preserve">Apoio de neoprene não fretado - C = 100 mm, L = 100 mm e E = 20 mm</t>
  </si>
  <si>
    <t xml:space="preserve">M3171</t>
  </si>
  <si>
    <t xml:space="preserve">Porca sextavada em aço galvanizado para parafuso - D = 9,525 mm (3/8")</t>
  </si>
  <si>
    <t xml:space="preserve">M3172</t>
  </si>
  <si>
    <t xml:space="preserve">Porca sextavada em aço galvanizado para parafuso - D = 12 mm (M12)</t>
  </si>
  <si>
    <t xml:space="preserve">M3173</t>
  </si>
  <si>
    <t xml:space="preserve">Parafuso de cabeça sextavada em aço galvanizado, classe 8.8 - D = 12 mm (M12) e C = 30 mm</t>
  </si>
  <si>
    <t xml:space="preserve">M3174</t>
  </si>
  <si>
    <t xml:space="preserve">Ligação tipo barra chata em aço galvanizado para contenção - L = 45 mm e E = 4 mm</t>
  </si>
  <si>
    <t xml:space="preserve">M3177</t>
  </si>
  <si>
    <t xml:space="preserve">Fita metálica SAE 1010/1020 para solo reforçado - L = 50 mm e E = 4 mm</t>
  </si>
  <si>
    <t xml:space="preserve">M3178</t>
  </si>
  <si>
    <t xml:space="preserve">Material para aterro reforçado com fitas metálicas</t>
  </si>
  <si>
    <t xml:space="preserve">M3179</t>
  </si>
  <si>
    <t xml:space="preserve">Tubo PEAD PE 100 PN 5 para estais - D = 140 mm</t>
  </si>
  <si>
    <t xml:space="preserve">M3180</t>
  </si>
  <si>
    <t xml:space="preserve">Tubo PEAD PE 100 PN 5 para estais - D = 160 mm</t>
  </si>
  <si>
    <t xml:space="preserve">M3181</t>
  </si>
  <si>
    <t xml:space="preserve">Tubo PEAD PE 100 PN 5 para estais - D = 180 mm</t>
  </si>
  <si>
    <t xml:space="preserve">M3182</t>
  </si>
  <si>
    <t xml:space="preserve">Tubo PEAD PE 100 PN 5 para estais - D = 200 mm</t>
  </si>
  <si>
    <t xml:space="preserve">M3183</t>
  </si>
  <si>
    <t xml:space="preserve">Tubo PEAD PE 100 PN 5 para estais - D = 225 mm</t>
  </si>
  <si>
    <t xml:space="preserve">M3184</t>
  </si>
  <si>
    <t xml:space="preserve">Tubo PEAD PE 100 PN 5 para estais - D = 250 mm</t>
  </si>
  <si>
    <t xml:space="preserve">M3185</t>
  </si>
  <si>
    <t xml:space="preserve">Tubo PEAD PE 100 PN 5 para estais - D = 280 mm</t>
  </si>
  <si>
    <t xml:space="preserve">M3186</t>
  </si>
  <si>
    <t xml:space="preserve">Tubo PEAD PE 100 PN 5 para estais - D = 315 mm</t>
  </si>
  <si>
    <t xml:space="preserve">M3187</t>
  </si>
  <si>
    <t xml:space="preserve">Tubo antivandalismo em aço galvanizado para estais de 12 cordoalhas - D = 15,7 mm</t>
  </si>
  <si>
    <t xml:space="preserve">M3188</t>
  </si>
  <si>
    <t xml:space="preserve">Tubo antivandalismo em aço galvanizado para estais de 19 cordoalhas - D = 15,7 mm</t>
  </si>
  <si>
    <t xml:space="preserve">M3189</t>
  </si>
  <si>
    <t xml:space="preserve">Tubo antivandalismo em aço galvanizado para estais de 22 cordoalhas - D = 15,7 mm</t>
  </si>
  <si>
    <t xml:space="preserve">M3190</t>
  </si>
  <si>
    <t xml:space="preserve">Tubo antivandalismo em aço galvanizado para estais de 31 cordoalhas - D = 15,7 mm</t>
  </si>
  <si>
    <t xml:space="preserve">M3191</t>
  </si>
  <si>
    <t xml:space="preserve">Tubo antivandalismo em aço galvanizado para estais de 37 cordoalhas - D = 15,7 mm</t>
  </si>
  <si>
    <t xml:space="preserve">M3192</t>
  </si>
  <si>
    <t xml:space="preserve">Tubo antivandalismo em aço galvanizado para estais de 43 cordoalhas - D = 15,7 mm</t>
  </si>
  <si>
    <t xml:space="preserve">M3193</t>
  </si>
  <si>
    <t xml:space="preserve">Tubo antivandalismo em aço galvanizado para estais de 55 cordoalhas - D = 15,7 mm</t>
  </si>
  <si>
    <t xml:space="preserve">M3194</t>
  </si>
  <si>
    <t xml:space="preserve">Tubo antivandalismo em aço galvanizado para estais de 61 cordoalhas - D = 15,7 mm</t>
  </si>
  <si>
    <t xml:space="preserve">M3195</t>
  </si>
  <si>
    <t xml:space="preserve">Tubo antivandalismo em aço galvanizado para estais de 73 cordoalhas - D = 15,7 mm</t>
  </si>
  <si>
    <t xml:space="preserve">M3196</t>
  </si>
  <si>
    <t xml:space="preserve">Tubo antivandalismo em aço galvanizado para estais de 85 cordoalhas - D = 15,7 mm</t>
  </si>
  <si>
    <t xml:space="preserve">M3197</t>
  </si>
  <si>
    <t xml:space="preserve">Tubo antivandalismo em aço galvanizado para estais de 91 cordoalhas - D = 15,7 mm</t>
  </si>
  <si>
    <t xml:space="preserve">M3198</t>
  </si>
  <si>
    <t xml:space="preserve">Tubo fôrma lado fixo em aço galvanizado para estais de 12 cordoalhas - D = 15,7 mm</t>
  </si>
  <si>
    <t xml:space="preserve">M3199</t>
  </si>
  <si>
    <t xml:space="preserve">Tubo fôrma lado fixo em aço galvanizado para estais de 19 cordoalhas - D = 15,7 mm</t>
  </si>
  <si>
    <t xml:space="preserve">M3200</t>
  </si>
  <si>
    <t xml:space="preserve">Tubo fôrma lado fixo em aço galvanizado para estais de 22 cordoalhas - D = 15,7 mm</t>
  </si>
  <si>
    <t xml:space="preserve">M3201</t>
  </si>
  <si>
    <t xml:space="preserve">Tubo fôrma lado fixo em aço galvanizado para estais de 31 cordoalhas - D = 15,7 mm</t>
  </si>
  <si>
    <t xml:space="preserve">M3202</t>
  </si>
  <si>
    <t xml:space="preserve">Tubo fôrma lado fixo em aço galvanizado para estais de 37 cordoalhas - D = 15,7 mm</t>
  </si>
  <si>
    <t xml:space="preserve">M3203</t>
  </si>
  <si>
    <t xml:space="preserve">Tubo fôrma lado fixo em aço galvanizado para estais de 43 cordoalhas - D = 15,7 mm</t>
  </si>
  <si>
    <t xml:space="preserve">M3204</t>
  </si>
  <si>
    <t xml:space="preserve">Tubo fôrma lado fixo em aço galvanizado para estais de 55 cordoalhas - D = 15,7 mm</t>
  </si>
  <si>
    <t xml:space="preserve">M3205</t>
  </si>
  <si>
    <t xml:space="preserve">Tubo fôrma lado fixo em aço galvanizado para estais de 61 cordoalhas - D = 15,7 mm</t>
  </si>
  <si>
    <t xml:space="preserve">M3206</t>
  </si>
  <si>
    <t xml:space="preserve">Tubo fôrma lado fixo em aço galvanizado para estais de 73 cordoalhas - D = 15,7 mm</t>
  </si>
  <si>
    <t xml:space="preserve">M3207</t>
  </si>
  <si>
    <t xml:space="preserve">Tubo fôrma lado fixo em aço galvanizado para estais de 85 cordoalhas - D = 15,7 mm</t>
  </si>
  <si>
    <t xml:space="preserve">M3208</t>
  </si>
  <si>
    <t xml:space="preserve">Tubo fôrma lado fixo em aço galvanizado para estais de 91 cordoalhas - D = 15,7 mm</t>
  </si>
  <si>
    <t xml:space="preserve">M3209</t>
  </si>
  <si>
    <t xml:space="preserve">Tubo fôrma lado regulável em aço galvanizado para estais de 12 cordoalhas - D = 15,7 mm</t>
  </si>
  <si>
    <t xml:space="preserve">M3210</t>
  </si>
  <si>
    <t xml:space="preserve">Tubo fôrma lado regulável em aço galvanizado para estais de 19 cordoalhas - D = 15,7 mm</t>
  </si>
  <si>
    <t xml:space="preserve">M3211</t>
  </si>
  <si>
    <t xml:space="preserve">Tubo fôrma lado regulável em aço galvanizado para estais de 22 cordoalhas - D = 15,7 mm</t>
  </si>
  <si>
    <t xml:space="preserve">M3212</t>
  </si>
  <si>
    <t xml:space="preserve">Tubo fôrma lado regulável em aço galvanizado para estais de 31 cordoalhas - D = 15,7 mm</t>
  </si>
  <si>
    <t xml:space="preserve">M3213</t>
  </si>
  <si>
    <t xml:space="preserve">Tubo fôrma lado regulável em aço galvanizado para estais de 37 cordoalhas - D = 15,7 mm</t>
  </si>
  <si>
    <t xml:space="preserve">M3214</t>
  </si>
  <si>
    <t xml:space="preserve">Tubo fôrma lado regulável em aço galvanizado para estais de 43 cordoalhas - D = 15,7 mm</t>
  </si>
  <si>
    <t xml:space="preserve">M3215</t>
  </si>
  <si>
    <t xml:space="preserve">Tubo fôrma lado regulável em aço galvanizado para estais de 55 cordoalhas - D = 15,7 mm</t>
  </si>
  <si>
    <t xml:space="preserve">M3216</t>
  </si>
  <si>
    <t xml:space="preserve">Tubo fôrma lado regulável em aço galvanizado para estais de 61 cordoalhas - D = 15,7 mm</t>
  </si>
  <si>
    <t xml:space="preserve">M3217</t>
  </si>
  <si>
    <t xml:space="preserve">Tubo fôrma lado regulável em aço galvanizado para estais de 73 cordoalhas - D = 15,7 mm</t>
  </si>
  <si>
    <t xml:space="preserve">M3218</t>
  </si>
  <si>
    <t xml:space="preserve">Tubo fôrma lado regulável em aço galvanizado para estais de 85 cordoalhas - D = 15,7 mm</t>
  </si>
  <si>
    <t xml:space="preserve">M3219</t>
  </si>
  <si>
    <t xml:space="preserve">Tubo fôrma lado regulável em aço galvanizado para estais de 91 cordoalhas - D = 15,7 mm</t>
  </si>
  <si>
    <t xml:space="preserve">M3220</t>
  </si>
  <si>
    <t xml:space="preserve">Coroa de botões esféricos - Ring bit - D = 104 mm (4 3/32")</t>
  </si>
  <si>
    <t xml:space="preserve">M3225</t>
  </si>
  <si>
    <t xml:space="preserve">Película retrorrefletiva tipo III + SI (sinal impresso com película de sobreposição tipo V)</t>
  </si>
  <si>
    <t xml:space="preserve">M3227</t>
  </si>
  <si>
    <t xml:space="preserve">Tubo de revestimento em aço-carbono schedule 40 - DN = 101,6 mm (4")</t>
  </si>
  <si>
    <t xml:space="preserve">M3228</t>
  </si>
  <si>
    <t xml:space="preserve">Cimento asfáltico de petróleo com borracha - CAP 50/70 com 15% de borracha de pneu</t>
  </si>
  <si>
    <t xml:space="preserve">M3229</t>
  </si>
  <si>
    <t xml:space="preserve">Película retrorrefletiva tipo I + SI (sinal impresso com película de sobreposição tipo V)</t>
  </si>
  <si>
    <t xml:space="preserve">M3230</t>
  </si>
  <si>
    <t xml:space="preserve">Chapa de poliéster reforçada com fibra de vidro - E = 2,0 mm</t>
  </si>
  <si>
    <t xml:space="preserve">M3231</t>
  </si>
  <si>
    <t xml:space="preserve">Chapa de alumínio composto (ACM) - E = 3,0 mm</t>
  </si>
  <si>
    <t xml:space="preserve">M3232</t>
  </si>
  <si>
    <t xml:space="preserve">Película retrorrefletiva tipo X + SI (sinal impresso com película de sobreposição tipo V)</t>
  </si>
  <si>
    <t xml:space="preserve">M3233</t>
  </si>
  <si>
    <t xml:space="preserve">Fita adesiva estrutural dupla-face - E = 2 mm e L = 25 mm</t>
  </si>
  <si>
    <t xml:space="preserve">M3235</t>
  </si>
  <si>
    <t xml:space="preserve">Película retrorrefletiva tipo I</t>
  </si>
  <si>
    <t xml:space="preserve">M3236</t>
  </si>
  <si>
    <t xml:space="preserve">Película retrorrefletiva tipo III + SI</t>
  </si>
  <si>
    <t xml:space="preserve">M3237</t>
  </si>
  <si>
    <t xml:space="preserve">Película retrorrefletiva tipo III</t>
  </si>
  <si>
    <t xml:space="preserve">M3238</t>
  </si>
  <si>
    <t xml:space="preserve">Película não retrorrefletiva tipo IV</t>
  </si>
  <si>
    <t xml:space="preserve">M3239</t>
  </si>
  <si>
    <t xml:space="preserve">Película retrorrefletiva tipo X</t>
  </si>
  <si>
    <t xml:space="preserve">M3240</t>
  </si>
  <si>
    <t xml:space="preserve">Duto flexível de ventilação de poliéster aluminizado sem isolamento - D = 200 mm</t>
  </si>
  <si>
    <t xml:space="preserve">M3241</t>
  </si>
  <si>
    <t xml:space="preserve">Cabo de cobre flexível antichama isolado em HEPR - tensão de 0,6/1,0 kV e seção de 2 x 6 mm²</t>
  </si>
  <si>
    <t xml:space="preserve">M3242</t>
  </si>
  <si>
    <t xml:space="preserve">Cabo de cobre flexível antichama isolado em HEPR - tensão de 0,6/1,0 kV e seção de 4 x 6 mm²</t>
  </si>
  <si>
    <t xml:space="preserve">M3245</t>
  </si>
  <si>
    <t xml:space="preserve">Tinta plástica à base de resina metacrílica aplicada a frio por aspersão (spray)</t>
  </si>
  <si>
    <t xml:space="preserve">M3270</t>
  </si>
  <si>
    <t xml:space="preserve">Ancoragem fixa para estais de 12 cordoalhas - D = 15,7 mm</t>
  </si>
  <si>
    <t xml:space="preserve">M3271</t>
  </si>
  <si>
    <t xml:space="preserve">Ancoragem fixa para estais de 22 cordoalhas - D = 15,7 mm</t>
  </si>
  <si>
    <t xml:space="preserve">M3272</t>
  </si>
  <si>
    <t xml:space="preserve">Ancoragem fixa para estais de 43 cordoalhas - D = 15,7 mm</t>
  </si>
  <si>
    <t xml:space="preserve">M3273</t>
  </si>
  <si>
    <t xml:space="preserve">Ancoragem fixa para estais de 85 cordoalhas - D = 15,7 mm</t>
  </si>
  <si>
    <t xml:space="preserve">M3274</t>
  </si>
  <si>
    <t xml:space="preserve">Ancoragem regulável para estais de 12 cordoalhas - D = 15,7 mm</t>
  </si>
  <si>
    <t xml:space="preserve">M3275</t>
  </si>
  <si>
    <t xml:space="preserve">Ancoragem regulável para estais de 22 cordoalhas - D = 15,7 mm</t>
  </si>
  <si>
    <t xml:space="preserve">M3276</t>
  </si>
  <si>
    <t xml:space="preserve">Ancoragem regulável para estais de 43 cordoalhas - D = 15,7 mm</t>
  </si>
  <si>
    <t xml:space="preserve">M3277</t>
  </si>
  <si>
    <t xml:space="preserve">Ancoragem regulável para estais de 85 cordoalhas - D = 15,7 mm</t>
  </si>
  <si>
    <t xml:space="preserve">M3278</t>
  </si>
  <si>
    <t xml:space="preserve">Tubo PEAD PE 100 PN 5 para estais - D = 110 mm</t>
  </si>
  <si>
    <t xml:space="preserve">M3279</t>
  </si>
  <si>
    <t xml:space="preserve">Arruela lisa em aço zincado branco para parafuso - D = 9,525 mm (3/8")</t>
  </si>
  <si>
    <t xml:space="preserve">M3280</t>
  </si>
  <si>
    <t xml:space="preserve">Viga de madeira - E = 5 cm e L = 11 cm</t>
  </si>
  <si>
    <t xml:space="preserve">M3353</t>
  </si>
  <si>
    <t xml:space="preserve">Purgador plástico</t>
  </si>
  <si>
    <t xml:space="preserve">M3360</t>
  </si>
  <si>
    <t xml:space="preserve">Chumbador de expansão controlada por torque em aço zincado para concreto - D = 8,0 mm</t>
  </si>
  <si>
    <t xml:space="preserve">M3361</t>
  </si>
  <si>
    <t xml:space="preserve">Corrente de elo soldado em aço SAE 1010/1020 com acabamento polido - E = 25,00 mm (1")</t>
  </si>
  <si>
    <t xml:space="preserve">M3362</t>
  </si>
  <si>
    <t xml:space="preserve">Corrente de elo soldado em aço SAE 1010/1020 com acabamento polido - E = 12,50 mm (1/2")</t>
  </si>
  <si>
    <t xml:space="preserve">M3363</t>
  </si>
  <si>
    <t xml:space="preserve">Corrente de elo soldado em aço SAE 1010/1020 com acabamento polido - E = 19,00 mm (3/4")</t>
  </si>
  <si>
    <t xml:space="preserve">M3364</t>
  </si>
  <si>
    <t xml:space="preserve">Lanterna de sinalização náutica com acessórios de fixação - alcance 2 mn</t>
  </si>
  <si>
    <t xml:space="preserve">M3365</t>
  </si>
  <si>
    <t xml:space="preserve">Lanterna de sinalização náutica com acessórios de fixação - alcance 3 mn</t>
  </si>
  <si>
    <t xml:space="preserve">M3366</t>
  </si>
  <si>
    <t xml:space="preserve">Lanterna de sinalização náutica com acessórios de fixação - alcance 4 mn</t>
  </si>
  <si>
    <t xml:space="preserve">M3367</t>
  </si>
  <si>
    <t xml:space="preserve">Lanterna de sinalização náutica com acessórios de fixação - alcance 6 mn</t>
  </si>
  <si>
    <t xml:space="preserve">M3368</t>
  </si>
  <si>
    <t xml:space="preserve">Lanterna de sinalização náutica com acessórios de fixação - alcance 8 mn</t>
  </si>
  <si>
    <t xml:space="preserve">M3369</t>
  </si>
  <si>
    <t xml:space="preserve">Manilha âncora em aço forjado com porca e cupilha - DN = 16,0 mm (5/8")</t>
  </si>
  <si>
    <t xml:space="preserve">M3370</t>
  </si>
  <si>
    <t xml:space="preserve">Manilha reta em aço forjado com porca e cupilha - DN = 38,1 mm (1 1/2")</t>
  </si>
  <si>
    <t xml:space="preserve">M3371</t>
  </si>
  <si>
    <t xml:space="preserve">Manilha reta em aço forjado com porca e cupilha - DN = 25,4 mm (1")</t>
  </si>
  <si>
    <t xml:space="preserve">M3372</t>
  </si>
  <si>
    <t xml:space="preserve">Suporte polimérico ecológico maciço colapsível para placa de sinalização - seção de 10 x 10 cm</t>
  </si>
  <si>
    <t xml:space="preserve">M3501</t>
  </si>
  <si>
    <t xml:space="preserve">Placa de ancoragem para tirante de barra de aço - E = 12,7 mm e seção de 160 x 160 mm</t>
  </si>
  <si>
    <t xml:space="preserve">M3502</t>
  </si>
  <si>
    <t xml:space="preserve">M3503</t>
  </si>
  <si>
    <t xml:space="preserve">M3504</t>
  </si>
  <si>
    <t xml:space="preserve">M3505</t>
  </si>
  <si>
    <t xml:space="preserve">Material demolido - concreto simples</t>
  </si>
  <si>
    <t xml:space="preserve">M3506</t>
  </si>
  <si>
    <t xml:space="preserve">Material demolido - madeira</t>
  </si>
  <si>
    <t xml:space="preserve">M3507</t>
  </si>
  <si>
    <t xml:space="preserve">Revestimento asfáltico</t>
  </si>
  <si>
    <t xml:space="preserve">M3508</t>
  </si>
  <si>
    <t xml:space="preserve">Camada granular (base ou sub-base)</t>
  </si>
  <si>
    <t xml:space="preserve">M3509</t>
  </si>
  <si>
    <t xml:space="preserve">Material demolido - remendo profundo</t>
  </si>
  <si>
    <t xml:space="preserve">M3510</t>
  </si>
  <si>
    <t xml:space="preserve">Material demolido - alvenaria</t>
  </si>
  <si>
    <t xml:space="preserve">M3511</t>
  </si>
  <si>
    <t xml:space="preserve">Acessórios e materiais metálicos</t>
  </si>
  <si>
    <t xml:space="preserve">M3512</t>
  </si>
  <si>
    <t xml:space="preserve">Material demolido - concreto armado</t>
  </si>
  <si>
    <t xml:space="preserve">M3513</t>
  </si>
  <si>
    <t xml:space="preserve">Material de 3ª categoria</t>
  </si>
  <si>
    <t xml:space="preserve">M3514</t>
  </si>
  <si>
    <t xml:space="preserve">Solo</t>
  </si>
  <si>
    <t xml:space="preserve">M3515</t>
  </si>
  <si>
    <t xml:space="preserve">Grãos, agregados e solos derramados na pista</t>
  </si>
  <si>
    <t xml:space="preserve">M3516</t>
  </si>
  <si>
    <t xml:space="preserve">Veículos de pequeno porte incendiados em rodovia</t>
  </si>
  <si>
    <t xml:space="preserve">M3518</t>
  </si>
  <si>
    <t xml:space="preserve">Tinta à base de resina epóxi bicomponente</t>
  </si>
  <si>
    <t xml:space="preserve">M3519</t>
  </si>
  <si>
    <t xml:space="preserve">Tinta à base de resina epóxi poliamida bicomponente para fundo preparador de pintura</t>
  </si>
  <si>
    <t xml:space="preserve">M3520</t>
  </si>
  <si>
    <t xml:space="preserve">Tinta anticorrosiva à base de resina epóxi poliamida bicomponente</t>
  </si>
  <si>
    <t xml:space="preserve">M3521</t>
  </si>
  <si>
    <t xml:space="preserve">Guincho manual com capacidade de tração de 100 kN com cabo de aço</t>
  </si>
  <si>
    <t xml:space="preserve">M3522</t>
  </si>
  <si>
    <t xml:space="preserve">Guincho manual com capacidade de tração de 200 kN com cabo de aço</t>
  </si>
  <si>
    <t xml:space="preserve">M3523</t>
  </si>
  <si>
    <t xml:space="preserve">Pneu reaproveitado</t>
  </si>
  <si>
    <t xml:space="preserve">M3524</t>
  </si>
  <si>
    <t xml:space="preserve">Sapatilha em aço inox - D = 13 mm (1/2")</t>
  </si>
  <si>
    <t xml:space="preserve">M3525</t>
  </si>
  <si>
    <t xml:space="preserve">Molinete manual com capacidade de tração de 70 kN</t>
  </si>
  <si>
    <t xml:space="preserve">M3526</t>
  </si>
  <si>
    <t xml:space="preserve">Ânodo de sacrifício em liga de zinco - peso = 20 kg</t>
  </si>
  <si>
    <t xml:space="preserve">M3527</t>
  </si>
  <si>
    <t xml:space="preserve">Cabo de aço - D = 42,00 mm (1 5/8")</t>
  </si>
  <si>
    <t xml:space="preserve">M3528</t>
  </si>
  <si>
    <t xml:space="preserve">Terminal soquete fechado em aço galvanizado compatível com cabo de aço de D = 42 mm</t>
  </si>
  <si>
    <t xml:space="preserve">M3529</t>
  </si>
  <si>
    <t xml:space="preserve">Manilha reta em aço forjado com porca e cupilha - D = 57,2 mm (2 1/4")</t>
  </si>
  <si>
    <t xml:space="preserve">M3530</t>
  </si>
  <si>
    <t xml:space="preserve">Tubo mecânico em aço-carbono</t>
  </si>
  <si>
    <t xml:space="preserve">M3718</t>
  </si>
  <si>
    <t xml:space="preserve">Material combustível removido</t>
  </si>
  <si>
    <t xml:space="preserve">M3719</t>
  </si>
  <si>
    <t xml:space="preserve">Blocos de rocha ou matacões</t>
  </si>
  <si>
    <t xml:space="preserve">M3720</t>
  </si>
  <si>
    <t xml:space="preserve">Material asfáltico removido</t>
  </si>
  <si>
    <t xml:space="preserve">M3721</t>
  </si>
  <si>
    <t xml:space="preserve">Estrutura de pórtico metálico removida</t>
  </si>
  <si>
    <t xml:space="preserve">M3722</t>
  </si>
  <si>
    <t xml:space="preserve">Estrutura de semipórtico duplo metálico removida</t>
  </si>
  <si>
    <t xml:space="preserve">M3723</t>
  </si>
  <si>
    <t xml:space="preserve">Estrutura de semipórtico metálico removida</t>
  </si>
  <si>
    <t xml:space="preserve">M3727</t>
  </si>
  <si>
    <t xml:space="preserve">Mangueira para hidrojateamento com pressão de trabalho de até 17,5 MPa (2.538 psi) - D = 25 mm (1")</t>
  </si>
  <si>
    <t xml:space="preserve">M3728</t>
  </si>
  <si>
    <t xml:space="preserve">Mangueira para sistema de sucção a vácuo com vazão de entrada de até 3,6 m³/h (60 l/min) - D = 72,5 mm (3")</t>
  </si>
  <si>
    <t xml:space="preserve">M3729</t>
  </si>
  <si>
    <t xml:space="preserve">Detritos removidos de bueiros</t>
  </si>
  <si>
    <t xml:space="preserve">M3730</t>
  </si>
  <si>
    <t xml:space="preserve">Material triturado - galhos e troncos</t>
  </si>
  <si>
    <t xml:space="preserve">M3772</t>
  </si>
  <si>
    <t xml:space="preserve">Canal monobloco com corpo e grelha em concreto polímero com efeito autolimpante - carga de controle de 400 kN - C = 100,0 cm, L = 15,0 cm e H = 23,0 cm</t>
  </si>
  <si>
    <t xml:space="preserve">M3773</t>
  </si>
  <si>
    <t xml:space="preserve">Canal monobloco com corpo e grelha em concreto polímero com efeito autolimpante - carga de controle de 400 kN - C = 100,0 cm, L = 25,0 cm e H = 32,0 cm</t>
  </si>
  <si>
    <t xml:space="preserve">M3774</t>
  </si>
  <si>
    <t xml:space="preserve">Canal monobloco com corpo e grelha em concreto polímero com efeito autolimpante - carga de controle de 900 kN - C = 100,0 cm, L = 16,0 cm e H = 26,5 cm</t>
  </si>
  <si>
    <t xml:space="preserve">M3775</t>
  </si>
  <si>
    <t xml:space="preserve">Canal monobloco com corpo e grelha em concreto polímero com efeito autolimpante - carga de controle de 900 kN - C = 100,0 cm, L = 21,0 cm e H = 28,0 cm</t>
  </si>
  <si>
    <t xml:space="preserve">M3776</t>
  </si>
  <si>
    <t xml:space="preserve">Canal monobloco com corpo e grelha em concreto polímero com efeito autolimpante - carga de controle de 900 kN - C = 100,0 cm, L = 21,0 cm e H = 38,0 cm</t>
  </si>
  <si>
    <t xml:space="preserve">M3777</t>
  </si>
  <si>
    <t xml:space="preserve">Canal monobloco com corpo e grelha em concreto polímero com efeito autolimpante - carga de controle de 900 kN - C = 100,0 cm, L = 21,0 cm e H = 48,0 cm</t>
  </si>
  <si>
    <t xml:space="preserve">M3778</t>
  </si>
  <si>
    <t xml:space="preserve">Canal monobloco com corpo e grelha em concreto polímero com efeito autolimpante - carga de controle de 900 kN - C = 100,0 cm, L = 26,0 cm e H = 33,0 cm</t>
  </si>
  <si>
    <t xml:space="preserve">M3779</t>
  </si>
  <si>
    <t xml:space="preserve">Canal monobloco com corpo e grelha em concreto polímero com efeito autolimpante - carga de controle de 900 kN - C = 100,0 cm, L = 26,0 cm e H = 53,0 cm</t>
  </si>
  <si>
    <t xml:space="preserve">M3780</t>
  </si>
  <si>
    <t xml:space="preserve">Canal monobloco com corpo e grelha em concreto polímero com efeito autolimpante - carga de controle de 900 kN - C = 200,0 cm, L = 40,0 cm e H = 59,5 cm</t>
  </si>
  <si>
    <t xml:space="preserve">M3781</t>
  </si>
  <si>
    <t xml:space="preserve">Canal em polietileno e polipropileno com efeito autolimpante e grelha de encaixe em poliamida reforçada - carga de controle de 250 kN - C = 100,0 cm, L = 16,0 cm e H = 12,2 cm</t>
  </si>
  <si>
    <t xml:space="preserve">M3782</t>
  </si>
  <si>
    <t xml:space="preserve">Canal em polietileno e polipropileno com efeito autolimpante e grelha de encaixe em poliamida reforçada - carga de controle de 250 kN - C = 100,0 cm, L = 16,0 cm e H = 17,2 cm</t>
  </si>
  <si>
    <t xml:space="preserve">M3783</t>
  </si>
  <si>
    <t xml:space="preserve">Canal em polietileno e polipropileno com efeito autolimpante e grelha de encaixe em poliamida reforçada - carga de controle de 250 kN - C = 100,0 cm, L = 16,0 cm e H = 5,5 cm</t>
  </si>
  <si>
    <t xml:space="preserve">M3784</t>
  </si>
  <si>
    <t xml:space="preserve">Canal em polietileno e polipropileno com efeito autolimpante e grelha de encaixe em ferro fundido dúctil - carga de controle de 400 kN - C = 100,0 cm, L = 14,7 cm e H = 15,7 cm</t>
  </si>
  <si>
    <t xml:space="preserve">M3785</t>
  </si>
  <si>
    <t xml:space="preserve">Canal em polietileno e polipropileno com efeito autolimpante e grelha de encaixe em ferro fundido dúctil - carga de controle de 400 kN - C = 100,0 cm, L = 24,7 cm e H = 20,8 cm</t>
  </si>
  <si>
    <t xml:space="preserve">M3786</t>
  </si>
  <si>
    <t xml:space="preserve">Canal em polietileno e polipropileno com efeito autolimpante e grelha de encaixe em ferro fundido dúctil - carga de controle de 400 kN - C = 100,0 cm, L = 34,9 cm e H = 25,8 cm</t>
  </si>
  <si>
    <t xml:space="preserve">M3787</t>
  </si>
  <si>
    <t xml:space="preserve">Canal em polietileno e polipropileno com efeito autolimpante e grelha de encaixe em ferro fundido dúctil - carga de controle de 600 kN - C = 100,0 cm, L = 16,0 cm e H = 12,2 cm</t>
  </si>
  <si>
    <t xml:space="preserve">M3788</t>
  </si>
  <si>
    <t xml:space="preserve">Canal em polietileno e polipropileno com efeito autolimpante e grelha de encaixe em ferro fundido dúctil - carga de controle de 600 kN - C = 100,0 cm, L = 21,2 cm e H = 18,0 cm</t>
  </si>
  <si>
    <t xml:space="preserve">M3789</t>
  </si>
  <si>
    <t xml:space="preserve">Canal em polietileno e polipropileno com efeito autolimpante e grelha de encaixe em ferro fundido dúctil - carga de controle de 600 kN - C = 100,0 cm, L = 26,2 cm e H = 17,2 cm</t>
  </si>
  <si>
    <t xml:space="preserve">M3790</t>
  </si>
  <si>
    <t xml:space="preserve">Canal em polietileno e polipropileno com efeito autolimpante e abertura de captação em ferro fundido dúctil - carga de controle de 900 kN - C = 100,0 cm, L = 21,0 cm e H = 57,9 cm</t>
  </si>
  <si>
    <t xml:space="preserve">M3791</t>
  </si>
  <si>
    <t xml:space="preserve">Canal em polietileno e polipropileno com efeito autolimpante e abertura de captação em ferro fundido dúctil - carga de controle de 900 kN - C = 100,0 cm, L = 25,2 cm e H = 57,8 cm</t>
  </si>
  <si>
    <t xml:space="preserve">M3792</t>
  </si>
  <si>
    <t xml:space="preserve">Canal em polietileno e polipropileno com efeito autolimpante e abertura de captação em ferro fundido dúctil - carga de controle de 900 kN - C = 100,0 cm, L = 42,0 cm e H = 95,0 cm</t>
  </si>
  <si>
    <t xml:space="preserve">M3793</t>
  </si>
  <si>
    <t xml:space="preserve">Canal em polietileno e polipropileno com efeito autolimpante e abertura de captação em ferro fundido dúctil - carga de controle de 900 kN - C = 114,2 cm, L = 78,0 cm e H = 106,0 cm</t>
  </si>
  <si>
    <t xml:space="preserve">M3795</t>
  </si>
  <si>
    <t xml:space="preserve">Custo equivalente da construção civil para construção do Estaleiro Padrão</t>
  </si>
  <si>
    <t xml:space="preserve">M3801</t>
  </si>
  <si>
    <t xml:space="preserve">Animais de grande porte mortos em rodovia</t>
  </si>
  <si>
    <t xml:space="preserve">M3802</t>
  </si>
  <si>
    <t xml:space="preserve">Animais de pequeno porte mortos em rodovia</t>
  </si>
  <si>
    <t xml:space="preserve">M3803</t>
  </si>
  <si>
    <t xml:space="preserve">Emborrachados de pneus espalhados em rodovia</t>
  </si>
  <si>
    <t xml:space="preserve">M3804</t>
  </si>
  <si>
    <t xml:space="preserve">Espécimes arbóreos de até 20 m tombados na pista</t>
  </si>
  <si>
    <t xml:space="preserve">M3805</t>
  </si>
  <si>
    <t xml:space="preserve">Espécimes arbóreos de 20 a 40 m tombados na pista</t>
  </si>
  <si>
    <t xml:space="preserve">M3806</t>
  </si>
  <si>
    <t xml:space="preserve">Sucatas derramadas em rodovia</t>
  </si>
  <si>
    <t xml:space="preserve">M3807</t>
  </si>
  <si>
    <t xml:space="preserve">Veículos de grande porte incendiados em rodovia</t>
  </si>
  <si>
    <t xml:space="preserve">M3808</t>
  </si>
  <si>
    <t xml:space="preserve">Veículos de médio porte incendiados em rodovia</t>
  </si>
  <si>
    <t xml:space="preserve">M3809</t>
  </si>
  <si>
    <t xml:space="preserve">Veículos de grande porte tombados em rodovia</t>
  </si>
  <si>
    <t xml:space="preserve">M3810</t>
  </si>
  <si>
    <t xml:space="preserve">Veículos de médio porte tombados em rodovia</t>
  </si>
  <si>
    <t xml:space="preserve">M3811</t>
  </si>
  <si>
    <t xml:space="preserve">Veículos de pequeno porte tombados em rodovia</t>
  </si>
  <si>
    <t xml:space="preserve">M3813</t>
  </si>
  <si>
    <t xml:space="preserve">Vidros, caixas e engradados derramados na pista</t>
  </si>
  <si>
    <t xml:space="preserve">M3821</t>
  </si>
  <si>
    <t xml:space="preserve">Tacha refletiva em plástico injetado bidirecional com um pino - tipo I</t>
  </si>
  <si>
    <t xml:space="preserve">M3822</t>
  </si>
  <si>
    <t xml:space="preserve">Tacha refletiva em plástico injetado bidirecional com um pino - tipo II</t>
  </si>
  <si>
    <t xml:space="preserve">M3823</t>
  </si>
  <si>
    <t xml:space="preserve">Tacha refletiva em plástico injetado bidirecional com um pino - tipo III</t>
  </si>
  <si>
    <t xml:space="preserve">M3824</t>
  </si>
  <si>
    <t xml:space="preserve">Tacha refletiva em plástico injetado bidirecional com um pino - tipo IV</t>
  </si>
  <si>
    <t xml:space="preserve">M3825</t>
  </si>
  <si>
    <t xml:space="preserve">Tacha refletiva em plástico injetado bidirecional sem pino - tipo I</t>
  </si>
  <si>
    <t xml:space="preserve">M3826</t>
  </si>
  <si>
    <t xml:space="preserve">Tacha refletiva em plástico injetado bidirecional sem pino - tipo II</t>
  </si>
  <si>
    <t xml:space="preserve">M3827</t>
  </si>
  <si>
    <t xml:space="preserve">Tacha refletiva em plástico injetado bidirecional sem pino - tipo III</t>
  </si>
  <si>
    <t xml:space="preserve">M3828</t>
  </si>
  <si>
    <t xml:space="preserve">Tacha refletiva em plástico injetado bidirecional sem pino - tipo IV</t>
  </si>
  <si>
    <t xml:space="preserve">M3829</t>
  </si>
  <si>
    <t xml:space="preserve">Tacha refletiva em plástico injetado monodirecional com um pino - tipo I</t>
  </si>
  <si>
    <t xml:space="preserve">M3830</t>
  </si>
  <si>
    <t xml:space="preserve">Tacha refletiva em plástico injetado monodirecional com um pino - tipo II</t>
  </si>
  <si>
    <t xml:space="preserve">M3831</t>
  </si>
  <si>
    <t xml:space="preserve">Tacha refletiva em plástico injetado monodirecional com um pino - tipo III</t>
  </si>
  <si>
    <t xml:space="preserve">M3832</t>
  </si>
  <si>
    <t xml:space="preserve">Tacha refletiva em plástico injetado monodirecional com um pino - tipo IV</t>
  </si>
  <si>
    <t xml:space="preserve">M3833</t>
  </si>
  <si>
    <t xml:space="preserve">Tacha refletiva em plástico injetado monodirecional sem pino - tipo I</t>
  </si>
  <si>
    <t xml:space="preserve">M3834</t>
  </si>
  <si>
    <t xml:space="preserve">Tacha refletiva em plástico injetado monodirecional sem pino - tipo II</t>
  </si>
  <si>
    <t xml:space="preserve">M3835</t>
  </si>
  <si>
    <t xml:space="preserve">Tacha refletiva em plástico injetado monodirecional sem pino - tipo III</t>
  </si>
  <si>
    <t xml:space="preserve">M3836</t>
  </si>
  <si>
    <t xml:space="preserve">Tacha refletiva em plástico injetado monodirecional sem pino - tipo IV</t>
  </si>
  <si>
    <t xml:space="preserve">M3837</t>
  </si>
  <si>
    <t xml:space="preserve">Tacha refletiva em resina sintética bidirecional com um pino - tipo I</t>
  </si>
  <si>
    <t xml:space="preserve">M3838</t>
  </si>
  <si>
    <t xml:space="preserve">Tacha refletiva em resina sintética bidirecional com um pino - tipo II</t>
  </si>
  <si>
    <t xml:space="preserve">M3839</t>
  </si>
  <si>
    <t xml:space="preserve">Tacha refletiva em resina sintética bidirecional com um pino - tipo III</t>
  </si>
  <si>
    <t xml:space="preserve">M3840</t>
  </si>
  <si>
    <t xml:space="preserve">Tacha refletiva em resina sintética bidirecional com um pino - tipo IV</t>
  </si>
  <si>
    <t xml:space="preserve">M3841</t>
  </si>
  <si>
    <t xml:space="preserve">Tacha refletiva em resina sintética bidirecional sem pino - tipo I</t>
  </si>
  <si>
    <t xml:space="preserve">M3842</t>
  </si>
  <si>
    <t xml:space="preserve">Tacha refletiva em resina sintética bidirecional sem pino - tipo II</t>
  </si>
  <si>
    <t xml:space="preserve">M3843</t>
  </si>
  <si>
    <t xml:space="preserve">Tacha refletiva em resina sintética bidirecional sem pino - tipo III</t>
  </si>
  <si>
    <t xml:space="preserve">M3844</t>
  </si>
  <si>
    <t xml:space="preserve">Tacha refletiva em resina sintética bidirecional sem pino - tipo IV</t>
  </si>
  <si>
    <t xml:space="preserve">M3845</t>
  </si>
  <si>
    <t xml:space="preserve">Tacha refletiva em resina sintética monodirecional com um pino - tipo I</t>
  </si>
  <si>
    <t xml:space="preserve">M3846</t>
  </si>
  <si>
    <t xml:space="preserve">Tacha refletiva em resina sintética monodirecional com um pino - tipo II</t>
  </si>
  <si>
    <t xml:space="preserve">M3847</t>
  </si>
  <si>
    <t xml:space="preserve">Tacha refletiva em resina sintética monodirecional com um pino - tipo III</t>
  </si>
  <si>
    <t xml:space="preserve">M3848</t>
  </si>
  <si>
    <t xml:space="preserve">Tacha refletiva em resina sintética monodirecional com um pino - tipo IV</t>
  </si>
  <si>
    <t xml:space="preserve">M3851</t>
  </si>
  <si>
    <t xml:space="preserve">Tacha refletiva em resina sintética monodirecional sem pino - tipo I</t>
  </si>
  <si>
    <t xml:space="preserve">M3852</t>
  </si>
  <si>
    <t xml:space="preserve">Tacha refletiva em resina sintética monodirecional sem pino - tipo II</t>
  </si>
  <si>
    <t xml:space="preserve">M3853</t>
  </si>
  <si>
    <t xml:space="preserve">Tacha refletiva em resina sintética monodirecional sem pino - tipo III</t>
  </si>
  <si>
    <t xml:space="preserve">M3854</t>
  </si>
  <si>
    <t xml:space="preserve">Tacha refletiva em resina sintética monodirecional sem pino - tipo IV</t>
  </si>
  <si>
    <t xml:space="preserve">M3855</t>
  </si>
  <si>
    <t xml:space="preserve">Tacha refletiva metálica bidirecional com dois pinos - tipo II</t>
  </si>
  <si>
    <t xml:space="preserve">M3856</t>
  </si>
  <si>
    <t xml:space="preserve">Tacha refletiva metálica bidirecional com dois pinos - tipo III</t>
  </si>
  <si>
    <t xml:space="preserve">M3857</t>
  </si>
  <si>
    <t xml:space="preserve">Tacha refletiva metálica bidirecional com dois pinos - tipo IV</t>
  </si>
  <si>
    <t xml:space="preserve">M3858</t>
  </si>
  <si>
    <t xml:space="preserve">Tacha refletiva metálica bidirecional com um pino - tipo II</t>
  </si>
  <si>
    <t xml:space="preserve">M3859</t>
  </si>
  <si>
    <t xml:space="preserve">Tacha refletiva metálica bidirecional com um pino - tipo III</t>
  </si>
  <si>
    <t xml:space="preserve">M3860</t>
  </si>
  <si>
    <t xml:space="preserve">Tacha refletiva metálica bidirecional com um pino - tipo IV</t>
  </si>
  <si>
    <t xml:space="preserve">M3861</t>
  </si>
  <si>
    <t xml:space="preserve">Tacha refletiva metálica monodirecional com dois pinos - tipo II</t>
  </si>
  <si>
    <t xml:space="preserve">M3862</t>
  </si>
  <si>
    <t xml:space="preserve">Tacha refletiva metálica monodirecional com dois pinos - tipo III</t>
  </si>
  <si>
    <t xml:space="preserve">M3863</t>
  </si>
  <si>
    <t xml:space="preserve">Tacha refletiva metálica monodirecional com dois pinos - tipo IV</t>
  </si>
  <si>
    <t xml:space="preserve">M3864</t>
  </si>
  <si>
    <t xml:space="preserve">Tacha refletiva metálica monodirecional com um pino - tipo II</t>
  </si>
  <si>
    <t xml:space="preserve">M3865</t>
  </si>
  <si>
    <t xml:space="preserve">Tacha refletiva metálica monodirecional com um pino - tipo III</t>
  </si>
  <si>
    <t xml:space="preserve">M3866</t>
  </si>
  <si>
    <t xml:space="preserve">Tacha refletiva metálica monodirecional com um pino - tipo IV</t>
  </si>
  <si>
    <t xml:space="preserve">M3867</t>
  </si>
  <si>
    <t xml:space="preserve">Tachão refletivo em plástico injetado bidirecional</t>
  </si>
  <si>
    <t xml:space="preserve">M3868</t>
  </si>
  <si>
    <t xml:space="preserve">Tachão refletivo em plástico injetado monodirecional</t>
  </si>
  <si>
    <t xml:space="preserve">M3869</t>
  </si>
  <si>
    <t xml:space="preserve">Tachão refletivo em resina sintética bidirecional</t>
  </si>
  <si>
    <t xml:space="preserve">M3870</t>
  </si>
  <si>
    <t xml:space="preserve">Tachão refletivo em resina sintética monodirecional</t>
  </si>
  <si>
    <t xml:space="preserve">M3900</t>
  </si>
  <si>
    <t xml:space="preserve">Emulsão asfáltica com polímero - RR-1C-E</t>
  </si>
  <si>
    <t xml:space="preserve">M3901</t>
  </si>
  <si>
    <t xml:space="preserve">Reservatório metálico tipo taça - capacidade de 5.000 l</t>
  </si>
  <si>
    <t xml:space="preserve">M3902</t>
  </si>
  <si>
    <t xml:space="preserve">Reservatório metálico tipo taça - capacidade de 10.000 l</t>
  </si>
  <si>
    <t xml:space="preserve">M3903</t>
  </si>
  <si>
    <t xml:space="preserve">Reservatório metálico tipo taça - capacidade de 20.000 l</t>
  </si>
  <si>
    <t xml:space="preserve">M3904</t>
  </si>
  <si>
    <t xml:space="preserve">Reservatório metálico tipo taça - capacidade de 30.000 l</t>
  </si>
  <si>
    <t xml:space="preserve">M3905</t>
  </si>
  <si>
    <t xml:space="preserve">AMV tipo TR37, abertura 1:8, bitola métrica</t>
  </si>
  <si>
    <t xml:space="preserve">M3906</t>
  </si>
  <si>
    <t xml:space="preserve">AMV tipo TR37, abertura 1:10, bitola métrica</t>
  </si>
  <si>
    <t xml:space="preserve">M3907</t>
  </si>
  <si>
    <t xml:space="preserve">AMV tipo TR37, abertura 1:12, bitola métrica</t>
  </si>
  <si>
    <t xml:space="preserve">M3908</t>
  </si>
  <si>
    <t xml:space="preserve">AMV tipo TR37, abertura 1:14, bitola métrica</t>
  </si>
  <si>
    <t xml:space="preserve">M3909</t>
  </si>
  <si>
    <t xml:space="preserve">Bico para corte a plasma manual - 65A</t>
  </si>
  <si>
    <t xml:space="preserve">M3910</t>
  </si>
  <si>
    <t xml:space="preserve">Bico para corte a plasma manual - 45A</t>
  </si>
  <si>
    <t xml:space="preserve">M3911</t>
  </si>
  <si>
    <t xml:space="preserve">Bocal para corte a plasma manual - 45A/65A</t>
  </si>
  <si>
    <t xml:space="preserve">M3912</t>
  </si>
  <si>
    <t xml:space="preserve">Capa de retenção para corte a plasma manual - 45A/65A</t>
  </si>
  <si>
    <t xml:space="preserve">M3913</t>
  </si>
  <si>
    <t xml:space="preserve">Eletrodo para corte a plasma manual - 45A/65A</t>
  </si>
  <si>
    <t xml:space="preserve">M3914</t>
  </si>
  <si>
    <t xml:space="preserve">Distribuidor de gás para corte a plasma manual - 45A/65A</t>
  </si>
  <si>
    <t xml:space="preserve">M3915</t>
  </si>
  <si>
    <t xml:space="preserve">Parafuso de cabeça sextavada em aço inox - D = 12,7 mm (1/2") e C = 38,1 mm (1.1/2")</t>
  </si>
  <si>
    <t xml:space="preserve">M3916</t>
  </si>
  <si>
    <t xml:space="preserve">Porca sextavada em aço inox para parafuso - D = 12,7 mm (1/2")</t>
  </si>
  <si>
    <t xml:space="preserve">M3917</t>
  </si>
  <si>
    <t xml:space="preserve">Arruela lisa em aço inox - D = 12,7 mm (1/2")</t>
  </si>
  <si>
    <t xml:space="preserve">M3918</t>
  </si>
  <si>
    <t xml:space="preserve">Disco de corte com 80 dentes multimaterial - D = 250 mm</t>
  </si>
  <si>
    <t xml:space="preserve">M3919</t>
  </si>
  <si>
    <t xml:space="preserve">Lixa d'água Nº 360</t>
  </si>
  <si>
    <t xml:space="preserve">M3920</t>
  </si>
  <si>
    <t xml:space="preserve">Diluente para tinta epóxi bicomponente ou tricomponente</t>
  </si>
  <si>
    <t xml:space="preserve">M3921</t>
  </si>
  <si>
    <t xml:space="preserve">Tinta à base de resina epóxi óxido de ferro</t>
  </si>
  <si>
    <t xml:space="preserve">M3922</t>
  </si>
  <si>
    <t xml:space="preserve">Diluente para esmalte poliuretano de dois componentes</t>
  </si>
  <si>
    <t xml:space="preserve">M3923</t>
  </si>
  <si>
    <t xml:space="preserve">Tinta esmalte poliuretano bicomponente</t>
  </si>
  <si>
    <t xml:space="preserve">M3924</t>
  </si>
  <si>
    <t xml:space="preserve">Catalisador para tinta fosfatizante</t>
  </si>
  <si>
    <t xml:space="preserve">M3925</t>
  </si>
  <si>
    <t xml:space="preserve">Tinta fosfatizante para fundo preparador de pintura</t>
  </si>
  <si>
    <t xml:space="preserve">M3926</t>
  </si>
  <si>
    <t xml:space="preserve">Luva em aço galvanizado com rosca BSP classe leve - D = 12,5 mm (1/2")</t>
  </si>
  <si>
    <t xml:space="preserve">M3927</t>
  </si>
  <si>
    <t xml:space="preserve">Plug tipo bujão em aço galvanizado com rosca BSP - D = 15 mm (1/2")</t>
  </si>
  <si>
    <t xml:space="preserve">M3928</t>
  </si>
  <si>
    <t xml:space="preserve">Tubo em aço-carbono - E = 3,35 mm e D = 80 mm (3")</t>
  </si>
  <si>
    <t xml:space="preserve">M3929</t>
  </si>
  <si>
    <t xml:space="preserve">Tubo em aço-carbono - E = 3,00 mm e D = 150 mm (6")</t>
  </si>
  <si>
    <t xml:space="preserve">M3931</t>
  </si>
  <si>
    <t xml:space="preserve">Cantoneira em alumínio de abas iguais - L = 38,1 mm e E = 4,76 mm</t>
  </si>
  <si>
    <t xml:space="preserve">M3932</t>
  </si>
  <si>
    <t xml:space="preserve">Parafuso de cabeça sextavada em aço inox - D = 8 mm (M8) e C = 20 mm</t>
  </si>
  <si>
    <t xml:space="preserve">M3933</t>
  </si>
  <si>
    <t xml:space="preserve">Porca sextavada em aço inox para parafuso - D = 8 mm (M8)</t>
  </si>
  <si>
    <t xml:space="preserve">M3934</t>
  </si>
  <si>
    <t xml:space="preserve">Arruela lisa em aço inox para parafuso - D = 8,4 mm (M8)</t>
  </si>
  <si>
    <t xml:space="preserve">M3935</t>
  </si>
  <si>
    <t xml:space="preserve">Arruela de pressão em aço inox para parafuso - D = 8,1 mm (M8)</t>
  </si>
  <si>
    <t xml:space="preserve">M3936</t>
  </si>
  <si>
    <t xml:space="preserve">Parafuso de cabeça sextavada em aço inox - D = 12,7 mm (1/2") e C = 19,05 mm (3/4")</t>
  </si>
  <si>
    <t xml:space="preserve">M3939</t>
  </si>
  <si>
    <t xml:space="preserve">Barra redonda em aço SAE 1020 - D = 25,4 mm (1")</t>
  </si>
  <si>
    <t xml:space="preserve">M3947</t>
  </si>
  <si>
    <t xml:space="preserve">Tubo em aço - E = 3,00 mm e seção de 40 x 40 mm</t>
  </si>
  <si>
    <t xml:space="preserve">M3949</t>
  </si>
  <si>
    <t xml:space="preserve">Desmoldante para fôrmas metálicas</t>
  </si>
  <si>
    <t xml:space="preserve">M4413</t>
  </si>
  <si>
    <t xml:space="preserve">Arame E70S6 para solda MIG/MAG - D = 0,9 mm</t>
  </si>
</sst>
</file>

<file path=xl/styles.xml><?xml version="1.0" encoding="utf-8"?>
<styleSheet xmlns="http://schemas.openxmlformats.org/spreadsheetml/2006/main">
  <numFmts count="22">
    <numFmt numFmtId="164" formatCode="General"/>
    <numFmt numFmtId="165" formatCode="_(* #,##0.00_);_(* \(#,##0.00\);_(* \-??_);_(@_)"/>
    <numFmt numFmtId="166" formatCode="_-* #,##0.00_-;\-* #,##0.00_-;_-* \-??_-;_-@_-"/>
    <numFmt numFmtId="167" formatCode="_([$€-2]* #,##0.00_);_([$€-2]* \(#,##0.00\);_([$€-2]* \-??_)"/>
    <numFmt numFmtId="168" formatCode="_(&quot;R$ &quot;* #,##0.00_);_(&quot;R$ &quot;* \(#,##0.00\);_(&quot;R$ &quot;* \-??_);_(@_)"/>
    <numFmt numFmtId="169" formatCode="&quot; R$ &quot;#,##0.00\ ;&quot; R$ (&quot;#,##0.00\);&quot; R$ -&quot;#\ ;@\ "/>
    <numFmt numFmtId="170" formatCode="_-&quot;R$ &quot;* #,##0.00_-;&quot;-R$ &quot;* #,##0.00_-;_-&quot;R$ &quot;* \-??_-;_-@_-"/>
    <numFmt numFmtId="171" formatCode="0%"/>
    <numFmt numFmtId="172" formatCode="#,##0.00\ ;&quot; (&quot;#,##0.00\);&quot; -&quot;#\ ;@\ "/>
    <numFmt numFmtId="173" formatCode="@"/>
    <numFmt numFmtId="174" formatCode="0.00%"/>
    <numFmt numFmtId="175" formatCode="#,##0.00"/>
    <numFmt numFmtId="176" formatCode="#,##0.00_ ;[RED]\-#,##0.00\ "/>
    <numFmt numFmtId="177" formatCode="General"/>
    <numFmt numFmtId="178" formatCode="0.0"/>
    <numFmt numFmtId="179" formatCode="&quot;R$ &quot;#,##0.00;[RED]&quot;-R$ &quot;#,##0.00"/>
    <numFmt numFmtId="180" formatCode="0.00"/>
    <numFmt numFmtId="181" formatCode="#,##0.00;&quot;- &quot;#,##0.00;\-"/>
    <numFmt numFmtId="182" formatCode="00"/>
    <numFmt numFmtId="183" formatCode="0"/>
    <numFmt numFmtId="184" formatCode="#,##0.000_);\-#,##0.000_);&quot;&quot;"/>
    <numFmt numFmtId="185" formatCode="#,##0.0000"/>
  </numFmts>
  <fonts count="58">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0"/>
      <name val="Arial"/>
      <family val="2"/>
      <charset val="1"/>
    </font>
    <font>
      <sz val="10"/>
      <name val="MS Sans Serif"/>
      <family val="2"/>
      <charset val="1"/>
    </font>
    <font>
      <sz val="10"/>
      <color rgb="FF000000"/>
      <name val="Arial"/>
      <family val="2"/>
      <charset val="1"/>
    </font>
    <font>
      <sz val="9"/>
      <name val="Calibri Light"/>
      <family val="2"/>
      <charset val="1"/>
    </font>
    <font>
      <b val="true"/>
      <sz val="9"/>
      <name val="Calibri Light"/>
      <family val="2"/>
      <charset val="1"/>
    </font>
    <font>
      <sz val="9"/>
      <color theme="1"/>
      <name val="Calibri Light"/>
      <family val="2"/>
      <charset val="1"/>
    </font>
    <font>
      <b val="true"/>
      <sz val="9"/>
      <color rgb="FF0000FF"/>
      <name val="Calibri Light"/>
      <family val="2"/>
      <charset val="1"/>
    </font>
    <font>
      <b val="true"/>
      <sz val="9"/>
      <color rgb="FFFF0000"/>
      <name val="Calibri Light"/>
      <family val="2"/>
      <charset val="1"/>
    </font>
    <font>
      <b val="true"/>
      <sz val="9"/>
      <color theme="0"/>
      <name val="Calibri Light"/>
      <family val="2"/>
      <charset val="1"/>
    </font>
    <font>
      <sz val="9"/>
      <color rgb="FF000000"/>
      <name val="Calibri Light"/>
      <family val="2"/>
      <charset val="1"/>
    </font>
    <font>
      <b val="true"/>
      <sz val="9"/>
      <color rgb="FF000000"/>
      <name val="Calibri Light"/>
      <family val="2"/>
      <charset val="1"/>
    </font>
    <font>
      <b val="true"/>
      <sz val="8"/>
      <name val="Arial"/>
      <family val="2"/>
      <charset val="1"/>
    </font>
    <font>
      <sz val="9"/>
      <color theme="0"/>
      <name val="Calibri Light"/>
      <family val="2"/>
      <charset val="1"/>
    </font>
    <font>
      <b val="true"/>
      <sz val="8"/>
      <name val="Gadugi"/>
      <family val="2"/>
      <charset val="1"/>
    </font>
    <font>
      <sz val="8"/>
      <name val="Gadugi"/>
      <family val="2"/>
      <charset val="1"/>
    </font>
    <font>
      <b val="true"/>
      <sz val="11"/>
      <color theme="1"/>
      <name val="Calibri"/>
      <family val="2"/>
      <charset val="1"/>
    </font>
    <font>
      <b val="true"/>
      <sz val="9"/>
      <color theme="1"/>
      <name val="Calibri"/>
      <family val="2"/>
      <charset val="1"/>
    </font>
    <font>
      <sz val="9"/>
      <color theme="1"/>
      <name val="Calibri"/>
      <family val="2"/>
      <charset val="1"/>
    </font>
    <font>
      <sz val="10"/>
      <color theme="1"/>
      <name val="Calibri"/>
      <family val="2"/>
      <charset val="1"/>
    </font>
    <font>
      <b val="true"/>
      <sz val="10"/>
      <color theme="1"/>
      <name val="Calibri"/>
      <family val="2"/>
      <charset val="1"/>
    </font>
    <font>
      <b val="true"/>
      <sz val="10"/>
      <color rgb="FFFFFFFF"/>
      <name val="Arial"/>
      <family val="2"/>
      <charset val="1"/>
    </font>
    <font>
      <sz val="10"/>
      <color theme="1"/>
      <name val="Arial"/>
      <family val="2"/>
      <charset val="1"/>
    </font>
    <font>
      <b val="true"/>
      <sz val="13"/>
      <color theme="4"/>
      <name val="Arial"/>
      <family val="2"/>
      <charset val="1"/>
    </font>
    <font>
      <b val="true"/>
      <sz val="10"/>
      <color rgb="FF000000"/>
      <name val="Arial"/>
      <family val="2"/>
      <charset val="1"/>
    </font>
    <font>
      <b val="true"/>
      <u val="single"/>
      <sz val="12"/>
      <color rgb="FF000000"/>
      <name val="Arial"/>
      <family val="2"/>
      <charset val="1"/>
    </font>
    <font>
      <b val="true"/>
      <sz val="11"/>
      <color theme="1"/>
      <name val="Arial"/>
      <family val="2"/>
      <charset val="1"/>
    </font>
    <font>
      <sz val="11"/>
      <color rgb="FF000000"/>
      <name val="Arial"/>
      <family val="2"/>
      <charset val="1"/>
    </font>
    <font>
      <b val="true"/>
      <i val="true"/>
      <sz val="11"/>
      <color rgb="FF000000"/>
      <name val="Arial"/>
      <family val="2"/>
      <charset val="1"/>
    </font>
    <font>
      <sz val="8"/>
      <name val="Times New Roman"/>
      <family val="1"/>
      <charset val="1"/>
    </font>
    <font>
      <sz val="9"/>
      <color rgb="FF000000"/>
      <name val="Times New Roman"/>
      <family val="2"/>
      <charset val="1"/>
    </font>
    <font>
      <sz val="9"/>
      <name val="Times New Roman"/>
      <family val="1"/>
      <charset val="1"/>
    </font>
    <font>
      <b val="true"/>
      <sz val="11"/>
      <color rgb="FF000000"/>
      <name val="Arial"/>
      <family val="2"/>
      <charset val="1"/>
    </font>
    <font>
      <b val="true"/>
      <sz val="11"/>
      <color rgb="FF000000"/>
      <name val="Calibri"/>
      <family val="2"/>
      <charset val="1"/>
    </font>
    <font>
      <b val="true"/>
      <i val="true"/>
      <sz val="11"/>
      <color rgb="FF000000"/>
      <name val="Cambria"/>
      <family val="2"/>
      <charset val="1"/>
    </font>
    <font>
      <b val="true"/>
      <i val="true"/>
      <sz val="10"/>
      <color rgb="FF000000"/>
      <name val="Arial"/>
      <family val="2"/>
      <charset val="1"/>
    </font>
    <font>
      <b val="true"/>
      <sz val="12"/>
      <color theme="1"/>
      <name val="Arial"/>
      <family val="2"/>
      <charset val="1"/>
    </font>
    <font>
      <b val="true"/>
      <sz val="10"/>
      <color theme="1"/>
      <name val="Arial"/>
      <family val="2"/>
      <charset val="1"/>
    </font>
    <font>
      <vertAlign val="superscript"/>
      <sz val="11"/>
      <color theme="1"/>
      <name val="Calibri"/>
      <family val="2"/>
      <charset val="1"/>
    </font>
    <font>
      <b val="true"/>
      <sz val="8"/>
      <color theme="1"/>
      <name val="Arial"/>
      <family val="2"/>
      <charset val="1"/>
    </font>
    <font>
      <sz val="7.5"/>
      <name val="Arial"/>
      <family val="2"/>
      <charset val="1"/>
    </font>
    <font>
      <b val="true"/>
      <sz val="10"/>
      <name val="Arial"/>
      <family val="2"/>
      <charset val="1"/>
    </font>
    <font>
      <sz val="8"/>
      <name val="Arial"/>
      <family val="2"/>
      <charset val="1"/>
    </font>
    <font>
      <b val="true"/>
      <sz val="9"/>
      <name val="Courier New"/>
      <family val="3"/>
      <charset val="1"/>
    </font>
    <font>
      <b val="true"/>
      <sz val="9.5"/>
      <name val="Courier New"/>
      <family val="3"/>
      <charset val="1"/>
    </font>
    <font>
      <b val="true"/>
      <sz val="7.5"/>
      <name val="Arial"/>
      <family val="2"/>
      <charset val="1"/>
    </font>
    <font>
      <b val="true"/>
      <sz val="10"/>
      <name val="Courier New"/>
      <family val="3"/>
      <charset val="1"/>
    </font>
    <font>
      <sz val="72"/>
      <name val="Arial"/>
      <family val="2"/>
      <charset val="1"/>
    </font>
    <font>
      <b val="true"/>
      <sz val="8.5"/>
      <name val="Courier New"/>
      <family val="3"/>
      <charset val="1"/>
    </font>
    <font>
      <sz val="7"/>
      <color rgb="FF000000"/>
      <name val="Arial"/>
      <family val="2"/>
      <charset val="1"/>
    </font>
    <font>
      <b val="true"/>
      <i val="true"/>
      <sz val="10"/>
      <color rgb="FF003770"/>
      <name val="Arial Black"/>
      <family val="2"/>
      <charset val="1"/>
    </font>
    <font>
      <b val="true"/>
      <sz val="10"/>
      <color rgb="FF003770"/>
      <name val="Arial"/>
      <family val="2"/>
      <charset val="1"/>
    </font>
    <font>
      <b val="true"/>
      <sz val="9"/>
      <color rgb="FF000000"/>
      <name val="Arial"/>
      <family val="2"/>
      <charset val="1"/>
    </font>
    <font>
      <b val="true"/>
      <sz val="8"/>
      <color rgb="FF000000"/>
      <name val="Arial"/>
      <family val="2"/>
      <charset val="1"/>
    </font>
  </fonts>
  <fills count="18">
    <fill>
      <patternFill patternType="none"/>
    </fill>
    <fill>
      <patternFill patternType="gray125"/>
    </fill>
    <fill>
      <patternFill patternType="solid">
        <fgColor rgb="FFC0C0C0"/>
        <bgColor rgb="FFBFBFBF"/>
      </patternFill>
    </fill>
    <fill>
      <patternFill patternType="solid">
        <fgColor theme="0"/>
        <bgColor rgb="FFFFFFCC"/>
      </patternFill>
    </fill>
    <fill>
      <patternFill patternType="solid">
        <fgColor theme="8" tint="0.3999"/>
        <bgColor rgb="FF8EB4E3"/>
      </patternFill>
    </fill>
    <fill>
      <patternFill patternType="solid">
        <fgColor rgb="FFFFFF00"/>
        <bgColor rgb="FFFFFF00"/>
      </patternFill>
    </fill>
    <fill>
      <patternFill patternType="solid">
        <fgColor theme="8" tint="-0.25"/>
        <bgColor rgb="FF4F81BD"/>
      </patternFill>
    </fill>
    <fill>
      <patternFill patternType="solid">
        <fgColor theme="8" tint="0.7999"/>
        <bgColor rgb="FFD9D9D9"/>
      </patternFill>
    </fill>
    <fill>
      <patternFill patternType="solid">
        <fgColor theme="0" tint="-0.25"/>
        <bgColor rgb="FFC0C0C0"/>
      </patternFill>
    </fill>
    <fill>
      <patternFill patternType="solid">
        <fgColor rgb="FF33CCCC"/>
        <bgColor rgb="FF00B0F0"/>
      </patternFill>
    </fill>
    <fill>
      <patternFill patternType="solid">
        <fgColor rgb="FF00B0F0"/>
        <bgColor rgb="FF33CCCC"/>
      </patternFill>
    </fill>
    <fill>
      <patternFill patternType="solid">
        <fgColor theme="3" tint="0.5999"/>
        <bgColor rgb="FF93CDDD"/>
      </patternFill>
    </fill>
    <fill>
      <patternFill patternType="solid">
        <fgColor rgb="FFC6D9F1"/>
        <bgColor rgb="FFD8D8D8"/>
      </patternFill>
    </fill>
    <fill>
      <patternFill patternType="solid">
        <fgColor theme="0" tint="-0.15"/>
        <bgColor rgb="FFD8D8D8"/>
      </patternFill>
    </fill>
    <fill>
      <patternFill patternType="solid">
        <fgColor rgb="FF005CA9"/>
        <bgColor rgb="FF008080"/>
      </patternFill>
    </fill>
    <fill>
      <patternFill patternType="solid">
        <fgColor rgb="FFD8D8D8"/>
        <bgColor rgb="FFD9D9D9"/>
      </patternFill>
    </fill>
    <fill>
      <patternFill patternType="solid">
        <fgColor theme="5"/>
        <bgColor rgb="FF993366"/>
      </patternFill>
    </fill>
    <fill>
      <patternFill patternType="solid">
        <fgColor rgb="FF92D050"/>
        <bgColor rgb="FFBFBFBF"/>
      </patternFill>
    </fill>
  </fills>
  <borders count="88">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style="medium"/>
      <bottom style="thin"/>
      <diagonal/>
    </border>
    <border diagonalUp="false" diagonalDown="false">
      <left/>
      <right/>
      <top style="medium"/>
      <bottom style="thin"/>
      <diagonal/>
    </border>
    <border diagonalUp="false" diagonalDown="false">
      <left/>
      <right style="medium"/>
      <top style="medium"/>
      <bottom style="thin"/>
      <diagonal/>
    </border>
    <border diagonalUp="false" diagonalDown="false">
      <left style="medium"/>
      <right/>
      <top/>
      <bottom style="thin"/>
      <diagonal/>
    </border>
    <border diagonalUp="false" diagonalDown="false">
      <left/>
      <right/>
      <top/>
      <bottom style="thin"/>
      <diagonal/>
    </border>
    <border diagonalUp="false" diagonalDown="false">
      <left/>
      <right style="medium"/>
      <top/>
      <bottom style="thin"/>
      <diagonal/>
    </border>
    <border diagonalUp="false" diagonalDown="false">
      <left style="medium"/>
      <right/>
      <top/>
      <bottom/>
      <diagonal/>
    </border>
    <border diagonalUp="false" diagonalDown="false">
      <left/>
      <right/>
      <top/>
      <bottom style="medium"/>
      <diagonal/>
    </border>
    <border diagonalUp="false" diagonalDown="false">
      <left/>
      <right style="medium"/>
      <top/>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style="medium"/>
      <right style="medium"/>
      <top/>
      <bottom style="medium"/>
      <diagonal/>
    </border>
    <border diagonalUp="false" diagonalDown="false">
      <left style="medium"/>
      <right/>
      <top/>
      <bottom style="medium"/>
      <diagonal/>
    </border>
    <border diagonalUp="false" diagonalDown="false">
      <left/>
      <right style="medium"/>
      <top/>
      <bottom style="medium"/>
      <diagonal/>
    </border>
    <border diagonalUp="false" diagonalDown="false">
      <left style="medium"/>
      <right style="medium"/>
      <top/>
      <bottom/>
      <diagonal/>
    </border>
    <border diagonalUp="false" diagonalDown="false">
      <left style="thin"/>
      <right style="medium"/>
      <top style="medium"/>
      <bottom style="medium"/>
      <diagonal/>
    </border>
    <border diagonalUp="false" diagonalDown="false">
      <left/>
      <right style="thin"/>
      <top style="dotted"/>
      <bottom style="dotted"/>
      <diagonal/>
    </border>
    <border diagonalUp="false" diagonalDown="false">
      <left style="thin"/>
      <right style="thin"/>
      <top style="dotted"/>
      <bottom style="dotted"/>
      <diagonal/>
    </border>
    <border diagonalUp="false" diagonalDown="false">
      <left style="medium"/>
      <right/>
      <top style="dotted"/>
      <bottom style="dotted"/>
      <diagonal/>
    </border>
    <border diagonalUp="false" diagonalDown="false">
      <left/>
      <right style="medium"/>
      <top style="dotted"/>
      <bottom style="dotted"/>
      <diagonal/>
    </border>
    <border diagonalUp="false" diagonalDown="false">
      <left style="medium"/>
      <right/>
      <top style="thin"/>
      <bottom/>
      <diagonal/>
    </border>
    <border diagonalUp="false" diagonalDown="false">
      <left/>
      <right/>
      <top style="thin"/>
      <bottom/>
      <diagonal/>
    </border>
    <border diagonalUp="false" diagonalDown="false">
      <left/>
      <right style="medium"/>
      <top style="thin"/>
      <bottom/>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right style="thin"/>
      <top style="thin"/>
      <bottom style="thin"/>
      <diagonal/>
    </border>
    <border diagonalUp="false" diagonalDown="false">
      <left/>
      <right/>
      <top style="thin"/>
      <bottom style="thin"/>
      <diagonal/>
    </border>
    <border diagonalUp="false" diagonalDown="false">
      <left style="medium"/>
      <right/>
      <top style="thin"/>
      <bottom style="thin"/>
      <diagonal/>
    </border>
    <border diagonalUp="false" diagonalDown="false">
      <left/>
      <right style="medium"/>
      <top style="thin"/>
      <bottom style="thin"/>
      <diagonal/>
    </border>
    <border diagonalUp="false" diagonalDown="false">
      <left style="thin"/>
      <right style="thin"/>
      <top style="dashed"/>
      <bottom style="dashed"/>
      <diagonal/>
    </border>
    <border diagonalUp="false" diagonalDown="false">
      <left style="medium"/>
      <right style="thin"/>
      <top style="thin"/>
      <bottom style="thin"/>
      <diagonal/>
    </border>
    <border diagonalUp="false" diagonalDown="false">
      <left style="medium"/>
      <right/>
      <top style="thin"/>
      <bottom style="medium"/>
      <diagonal/>
    </border>
    <border diagonalUp="false" diagonalDown="false">
      <left/>
      <right style="medium"/>
      <top style="thin"/>
      <bottom style="medium"/>
      <diagonal/>
    </border>
    <border diagonalUp="false" diagonalDown="false">
      <left/>
      <right style="medium"/>
      <top style="medium"/>
      <bottom/>
      <diagonal/>
    </border>
    <border diagonalUp="false" diagonalDown="false">
      <left/>
      <right style="medium"/>
      <top style="medium"/>
      <bottom style="dotted"/>
      <diagonal/>
    </border>
    <border diagonalUp="false" diagonalDown="false">
      <left style="thin"/>
      <right style="medium"/>
      <top/>
      <bottom style="medium"/>
      <diagonal/>
    </border>
    <border diagonalUp="false" diagonalDown="false">
      <left/>
      <right/>
      <top style="thin"/>
      <bottom style="medium"/>
      <diagonal/>
    </border>
    <border diagonalUp="false" diagonalDown="false">
      <left style="thin"/>
      <right style="thin"/>
      <top style="medium"/>
      <bottom style="dotted"/>
      <diagonal/>
    </border>
    <border diagonalUp="false" diagonalDown="false">
      <left style="thin"/>
      <right style="medium"/>
      <top style="medium"/>
      <bottom style="dotted"/>
      <diagonal/>
    </border>
    <border diagonalUp="false" diagonalDown="false">
      <left style="medium"/>
      <right style="thin"/>
      <top/>
      <bottom style="dotted"/>
      <diagonal/>
    </border>
    <border diagonalUp="false" diagonalDown="false">
      <left style="thin"/>
      <right/>
      <top/>
      <bottom style="dotted"/>
      <diagonal/>
    </border>
    <border diagonalUp="false" diagonalDown="false">
      <left style="thin"/>
      <right style="medium"/>
      <top/>
      <bottom style="dotted"/>
      <diagonal/>
    </border>
    <border diagonalUp="false" diagonalDown="false">
      <left/>
      <right style="medium"/>
      <top/>
      <bottom style="dotted"/>
      <diagonal/>
    </border>
    <border diagonalUp="false" diagonalDown="false">
      <left/>
      <right/>
      <top/>
      <bottom style="dotted"/>
      <diagonal/>
    </border>
    <border diagonalUp="false" diagonalDown="false">
      <left style="medium"/>
      <right style="medium"/>
      <top/>
      <bottom style="dotted"/>
      <diagonal/>
    </border>
    <border diagonalUp="false" diagonalDown="false">
      <left style="thin"/>
      <right/>
      <top/>
      <bottom style="thin"/>
      <diagonal/>
    </border>
    <border diagonalUp="false" diagonalDown="false">
      <left style="thin"/>
      <right/>
      <top style="medium"/>
      <bottom style="mediu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top style="medium"/>
      <bottom style="thin"/>
      <diagonal/>
    </border>
    <border diagonalUp="false" diagonalDown="false">
      <left style="medium"/>
      <right style="medium"/>
      <top style="medium"/>
      <bottom style="thin"/>
      <diagonal/>
    </border>
    <border diagonalUp="false" diagonalDown="false">
      <left style="thin"/>
      <right style="medium"/>
      <top style="medium"/>
      <bottom style="thin"/>
      <diagonal/>
    </border>
    <border diagonalUp="false" diagonalDown="false">
      <left style="thin"/>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diagonal/>
    </border>
    <border diagonalUp="false" diagonalDown="false">
      <left style="thin"/>
      <right/>
      <top style="thin"/>
      <bottom style="medium"/>
      <diagonal/>
    </border>
    <border diagonalUp="false" diagonalDown="false">
      <left style="medium"/>
      <right style="medium"/>
      <top style="thin"/>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medium"/>
      <right style="medium"/>
      <top/>
      <bottom style="thin"/>
      <diagonal/>
    </border>
    <border diagonalUp="false" diagonalDown="false">
      <left/>
      <right style="thin"/>
      <top/>
      <bottom style="thin"/>
      <diagonal/>
    </border>
    <border diagonalUp="false" diagonalDown="false">
      <left style="medium"/>
      <right style="medium"/>
      <top style="thin"/>
      <bottom style="thin"/>
      <diagonal/>
    </border>
    <border diagonalUp="false" diagonalDown="false">
      <left/>
      <right style="thin"/>
      <top style="thin"/>
      <bottom style="medium"/>
      <diagonal/>
    </border>
    <border diagonalUp="false" diagonalDown="false">
      <left style="thin"/>
      <right style="thin"/>
      <top style="thin"/>
      <bottom style="hair"/>
      <diagonal/>
    </border>
    <border diagonalUp="false" diagonalDown="false">
      <left style="thin"/>
      <right style="thin"/>
      <top style="hair"/>
      <bottom style="hair"/>
      <diagonal/>
    </border>
    <border diagonalUp="false" diagonalDown="false">
      <left style="thin"/>
      <right/>
      <top style="thin"/>
      <bottom/>
      <diagonal/>
    </border>
    <border diagonalUp="false" diagonalDown="false">
      <left style="thin"/>
      <right style="thin"/>
      <top style="thin"/>
      <bottom/>
      <diagonal/>
    </border>
  </borders>
  <cellStyleXfs count="46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69" fontId="4"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4" fillId="0" borderId="0" applyFont="true" applyBorder="false" applyAlignment="true" applyProtection="false">
      <alignment horizontal="general" vertical="bottom" textRotation="0" wrapText="false" indent="0" shrinkToFit="false"/>
    </xf>
    <xf numFmtId="168" fontId="4"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1" fontId="4"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72" fontId="4"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72" fontId="4"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549">
    <xf numFmtId="164"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true">
      <alignment horizontal="left"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73" fontId="8" fillId="0" borderId="0" xfId="0" applyFont="true" applyBorder="false" applyAlignment="true" applyProtection="true">
      <alignment horizontal="general" vertical="center" textRotation="0" wrapText="false" indent="0" shrinkToFit="false"/>
      <protection locked="true" hidden="false"/>
    </xf>
    <xf numFmtId="165" fontId="8" fillId="0" borderId="0" xfId="455" applyFont="true" applyBorder="true" applyAlignment="true" applyProtection="true">
      <alignment horizontal="right" vertical="center" textRotation="0" wrapText="false" indent="0" shrinkToFit="false"/>
      <protection locked="true" hidden="false"/>
    </xf>
    <xf numFmtId="174" fontId="8" fillId="0" borderId="0" xfId="19" applyFont="true" applyBorder="true" applyAlignment="true" applyProtection="true">
      <alignment horizontal="right" vertical="center" textRotation="0" wrapText="false" indent="0" shrinkToFit="false"/>
      <protection locked="true" hidden="false"/>
    </xf>
    <xf numFmtId="175" fontId="8" fillId="0" borderId="0" xfId="455" applyFont="true" applyBorder="true" applyAlignment="true" applyProtection="true">
      <alignment horizontal="right" vertical="center" textRotation="0" wrapText="false" indent="0" shrinkToFit="false"/>
      <protection locked="true" hidden="false"/>
    </xf>
    <xf numFmtId="165" fontId="8" fillId="0" borderId="0" xfId="455" applyFont="true" applyBorder="true" applyAlignment="true" applyProtection="true">
      <alignment horizontal="left" vertical="center" textRotation="0" wrapText="false" indent="0" shrinkToFit="false"/>
      <protection locked="true" hidden="false"/>
    </xf>
    <xf numFmtId="164" fontId="9" fillId="0" borderId="0" xfId="0" applyFont="true" applyBorder="false" applyAlignment="true" applyProtection="true">
      <alignment horizontal="left" vertical="center"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9" fillId="0" borderId="1" xfId="0" applyFont="true" applyBorder="true" applyAlignment="true" applyProtection="true">
      <alignment horizontal="general" vertical="center" textRotation="0" wrapText="false" indent="0" shrinkToFit="false"/>
      <protection locked="true" hidden="false"/>
    </xf>
    <xf numFmtId="164" fontId="9" fillId="0" borderId="2" xfId="0" applyFont="true" applyBorder="true" applyAlignment="true" applyProtection="true">
      <alignment horizontal="left" vertical="center"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general" vertical="center" textRotation="0" wrapText="false" indent="0" shrinkToFit="false"/>
      <protection locked="true" hidden="false"/>
    </xf>
    <xf numFmtId="164" fontId="9" fillId="0" borderId="3"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left" vertical="center" textRotation="0" wrapText="true" indent="0" shrinkToFit="false"/>
      <protection locked="true" hidden="false"/>
    </xf>
    <xf numFmtId="164" fontId="9" fillId="0" borderId="4" xfId="0" applyFont="true" applyBorder="true" applyAlignment="true" applyProtection="true">
      <alignment horizontal="general" vertical="center" textRotation="0" wrapText="false" indent="0" shrinkToFit="false"/>
      <protection locked="true" hidden="false"/>
    </xf>
    <xf numFmtId="164" fontId="9" fillId="0" borderId="5" xfId="0" applyFont="true" applyBorder="true" applyAlignment="true" applyProtection="true">
      <alignment horizontal="center" vertical="center" textRotation="0" wrapText="false" indent="0" shrinkToFit="false"/>
      <protection locked="true" hidden="false"/>
    </xf>
    <xf numFmtId="164" fontId="9" fillId="0" borderId="5" xfId="0" applyFont="true" applyBorder="true" applyAlignment="true" applyProtection="true">
      <alignment horizontal="general" vertical="center" textRotation="0" wrapText="false" indent="0" shrinkToFit="false"/>
      <protection locked="true" hidden="false"/>
    </xf>
    <xf numFmtId="164" fontId="9" fillId="0" borderId="6" xfId="0" applyFont="true" applyBorder="true" applyAlignment="true" applyProtection="true">
      <alignment horizontal="general" vertical="center" textRotation="0" wrapText="false" indent="0" shrinkToFit="false"/>
      <protection locked="true" hidden="false"/>
    </xf>
    <xf numFmtId="164" fontId="9" fillId="0" borderId="7" xfId="0" applyFont="true" applyBorder="true" applyAlignment="true" applyProtection="true">
      <alignment horizontal="general" vertical="center" textRotation="0" wrapText="false" indent="0" shrinkToFit="false"/>
      <protection locked="true" hidden="false"/>
    </xf>
    <xf numFmtId="164" fontId="8" fillId="0" borderId="8" xfId="0" applyFont="true" applyBorder="true" applyAlignment="true" applyProtection="true">
      <alignment horizontal="general" vertical="center" textRotation="0" wrapText="false" indent="0" shrinkToFit="false"/>
      <protection locked="true" hidden="false"/>
    </xf>
    <xf numFmtId="164" fontId="8" fillId="0" borderId="8" xfId="0" applyFont="true" applyBorder="true" applyAlignment="true" applyProtection="true">
      <alignment horizontal="center" vertical="center" textRotation="0" wrapText="false" indent="0" shrinkToFit="false"/>
      <protection locked="true" hidden="false"/>
    </xf>
    <xf numFmtId="164" fontId="9" fillId="0" borderId="8" xfId="0" applyFont="true" applyBorder="true" applyAlignment="true" applyProtection="true">
      <alignment horizontal="general" vertical="center" textRotation="0" wrapText="false" indent="0" shrinkToFit="false"/>
      <protection locked="true" hidden="false"/>
    </xf>
    <xf numFmtId="164" fontId="9" fillId="0" borderId="9" xfId="0" applyFont="true" applyBorder="true" applyAlignment="true" applyProtection="true">
      <alignment horizontal="general" vertical="center" textRotation="0" wrapText="false" indent="0" shrinkToFit="false"/>
      <protection locked="true" hidden="false"/>
    </xf>
    <xf numFmtId="164" fontId="9" fillId="0" borderId="10"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true" indent="0" shrinkToFit="fals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true" applyAlignment="true" applyProtection="true">
      <alignment horizontal="general" vertical="center" textRotation="0" wrapText="false" indent="0" shrinkToFit="false"/>
      <protection locked="true" hidden="false"/>
    </xf>
    <xf numFmtId="164" fontId="9" fillId="0" borderId="11" xfId="0" applyFont="true" applyBorder="true" applyAlignment="true" applyProtection="true">
      <alignment horizontal="general" vertical="center" textRotation="0" wrapText="false" indent="0" shrinkToFit="false"/>
      <protection locked="true" hidden="false"/>
    </xf>
    <xf numFmtId="164" fontId="9" fillId="0" borderId="12" xfId="0" applyFont="true" applyBorder="true" applyAlignment="true" applyProtection="true">
      <alignment horizontal="general" vertical="center" textRotation="0" wrapText="false" indent="0" shrinkToFit="false"/>
      <protection locked="true" hidden="false"/>
    </xf>
    <xf numFmtId="164" fontId="9" fillId="2" borderId="13" xfId="0" applyFont="true" applyBorder="true" applyAlignment="true" applyProtection="true">
      <alignment horizontal="general" vertical="center" textRotation="0" wrapText="true" indent="0" shrinkToFit="false"/>
      <protection locked="true" hidden="false"/>
    </xf>
    <xf numFmtId="164" fontId="8" fillId="2" borderId="14" xfId="0" applyFont="true" applyBorder="true" applyAlignment="true" applyProtection="true">
      <alignment horizontal="left" vertical="center" textRotation="0" wrapText="false" indent="0" shrinkToFit="false"/>
      <protection locked="true" hidden="false"/>
    </xf>
    <xf numFmtId="164" fontId="8" fillId="2" borderId="14" xfId="0" applyFont="true" applyBorder="true" applyAlignment="true" applyProtection="true">
      <alignment horizontal="center" vertical="center" textRotation="0" wrapText="false" indent="0" shrinkToFit="false"/>
      <protection locked="true" hidden="false"/>
    </xf>
    <xf numFmtId="173" fontId="8" fillId="2" borderId="14" xfId="0" applyFont="true" applyBorder="true" applyAlignment="true" applyProtection="true">
      <alignment horizontal="general" vertical="center" textRotation="0" wrapText="false" indent="0" shrinkToFit="false"/>
      <protection locked="true" hidden="false"/>
    </xf>
    <xf numFmtId="164" fontId="8" fillId="2" borderId="14" xfId="0" applyFont="true" applyBorder="true" applyAlignment="true" applyProtection="true">
      <alignment horizontal="general" vertical="center" textRotation="0" wrapText="false" indent="0" shrinkToFit="false"/>
      <protection locked="true" hidden="false"/>
    </xf>
    <xf numFmtId="164" fontId="8" fillId="2" borderId="14" xfId="0" applyFont="true" applyBorder="true" applyAlignment="true" applyProtection="true">
      <alignment horizontal="right" vertical="center" textRotation="0" wrapText="false" indent="0" shrinkToFit="false"/>
      <protection locked="true" hidden="false"/>
    </xf>
    <xf numFmtId="176" fontId="9" fillId="2" borderId="15" xfId="0" applyFont="true" applyBorder="true" applyAlignment="true" applyProtection="true">
      <alignment horizontal="center" vertical="center" textRotation="0" wrapText="true" indent="0" shrinkToFit="false"/>
      <protection locked="true" hidden="false"/>
    </xf>
    <xf numFmtId="176" fontId="9" fillId="2" borderId="16" xfId="0" applyFont="true" applyBorder="true" applyAlignment="true" applyProtection="true">
      <alignment horizontal="center" vertical="center" textRotation="0" wrapText="true" indent="0" shrinkToFit="false"/>
      <protection locked="true" hidden="false"/>
    </xf>
    <xf numFmtId="176" fontId="8" fillId="2" borderId="0" xfId="0" applyFont="true" applyBorder="false" applyAlignment="true" applyProtection="true">
      <alignment horizontal="left" vertical="center" textRotation="0" wrapText="true" indent="0" shrinkToFit="false"/>
      <protection locked="true" hidden="false"/>
    </xf>
    <xf numFmtId="176" fontId="9" fillId="0" borderId="0" xfId="0" applyFont="true" applyBorder="false" applyAlignment="true" applyProtection="true">
      <alignment horizontal="left" vertical="center" textRotation="0" wrapText="false" indent="0" shrinkToFit="false"/>
      <protection locked="true" hidden="false"/>
    </xf>
    <xf numFmtId="164" fontId="9" fillId="0" borderId="17" xfId="0" applyFont="true" applyBorder="true" applyAlignment="true" applyProtection="true">
      <alignment horizontal="center" vertical="center" textRotation="0" wrapText="false" indent="0" shrinkToFit="false"/>
      <protection locked="true" hidden="false"/>
    </xf>
    <xf numFmtId="177" fontId="9" fillId="0" borderId="18" xfId="352" applyFont="true" applyBorder="true" applyAlignment="true" applyProtection="true">
      <alignment horizontal="left" vertical="center" textRotation="0" wrapText="false" indent="0" shrinkToFit="false"/>
      <protection locked="true" hidden="false"/>
    </xf>
    <xf numFmtId="164" fontId="9" fillId="0" borderId="19" xfId="352" applyFont="true" applyBorder="true" applyAlignment="true" applyProtection="true">
      <alignment horizontal="center" vertical="center" textRotation="0" wrapText="false" indent="0" shrinkToFit="false"/>
      <protection locked="true" hidden="false"/>
    </xf>
    <xf numFmtId="173" fontId="8" fillId="0" borderId="19" xfId="0" applyFont="true" applyBorder="true" applyAlignment="true" applyProtection="true">
      <alignment horizontal="general" vertical="center" textRotation="0" wrapText="false" indent="0" shrinkToFit="false"/>
      <protection locked="true" hidden="false"/>
    </xf>
    <xf numFmtId="164" fontId="8" fillId="0" borderId="19" xfId="0" applyFont="true" applyBorder="true" applyAlignment="true" applyProtection="true">
      <alignment horizontal="center" vertical="center" textRotation="0" wrapText="false" indent="0" shrinkToFit="false"/>
      <protection locked="true" hidden="false"/>
    </xf>
    <xf numFmtId="164" fontId="8" fillId="0" borderId="19" xfId="0" applyFont="true" applyBorder="true" applyAlignment="true" applyProtection="true">
      <alignment horizontal="general" vertical="center" textRotation="0" wrapText="false" indent="0" shrinkToFit="false"/>
      <protection locked="true" hidden="false"/>
    </xf>
    <xf numFmtId="164" fontId="8" fillId="0" borderId="19" xfId="0" applyFont="true" applyBorder="true" applyAlignment="true" applyProtection="true">
      <alignment horizontal="right" vertical="center" textRotation="0" wrapText="false" indent="0" shrinkToFit="false"/>
      <protection locked="true" hidden="false"/>
    </xf>
    <xf numFmtId="176" fontId="8" fillId="0" borderId="20" xfId="0" applyFont="true" applyBorder="true" applyAlignment="true" applyProtection="true">
      <alignment horizontal="right" vertical="center" textRotation="0" wrapText="false" indent="0" shrinkToFit="false"/>
      <protection locked="true" hidden="false"/>
    </xf>
    <xf numFmtId="174" fontId="8" fillId="0" borderId="19" xfId="19" applyFont="true" applyBorder="true" applyAlignment="true" applyProtection="true">
      <alignment horizontal="right" vertical="center" textRotation="0" wrapText="false" indent="0" shrinkToFit="false"/>
      <protection locked="true" hidden="false"/>
    </xf>
    <xf numFmtId="176" fontId="8" fillId="0" borderId="0" xfId="0" applyFont="true" applyBorder="false" applyAlignment="true" applyProtection="true">
      <alignment horizontal="left" vertical="center" textRotation="0" wrapText="true" indent="0" shrinkToFit="false"/>
      <protection locked="true" hidden="false"/>
    </xf>
    <xf numFmtId="166" fontId="8" fillId="0"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false" applyAlignment="true" applyProtection="true">
      <alignment horizontal="right" vertical="center" textRotation="0" wrapText="true" indent="0" shrinkToFit="false"/>
      <protection locked="true" hidden="false"/>
    </xf>
    <xf numFmtId="174" fontId="11" fillId="3" borderId="0" xfId="19" applyFont="true" applyBorder="true" applyAlignment="true" applyProtection="true">
      <alignment horizontal="left" vertical="center" textRotation="0" wrapText="false" indent="0" shrinkToFit="false"/>
      <protection locked="true" hidden="false"/>
    </xf>
    <xf numFmtId="171" fontId="9" fillId="0" borderId="0" xfId="19" applyFont="true" applyBorder="true" applyAlignment="true" applyProtection="true">
      <alignment horizontal="left" vertical="bottom" textRotation="0" wrapText="true" indent="0" shrinkToFit="false"/>
      <protection locked="true" hidden="false"/>
    </xf>
    <xf numFmtId="164" fontId="9" fillId="0" borderId="21" xfId="0" applyFont="true" applyBorder="true" applyAlignment="true" applyProtection="true">
      <alignment horizontal="center" vertical="center" textRotation="0" wrapText="false" indent="0" shrinkToFit="false"/>
      <protection locked="true" hidden="false"/>
    </xf>
    <xf numFmtId="177" fontId="9" fillId="0" borderId="22" xfId="352" applyFont="true" applyBorder="true" applyAlignment="true" applyProtection="true">
      <alignment horizontal="left" vertical="center" textRotation="0" wrapText="false" indent="0" shrinkToFit="false"/>
      <protection locked="true" hidden="false"/>
    </xf>
    <xf numFmtId="164" fontId="9" fillId="0" borderId="23" xfId="352" applyFont="true" applyBorder="true" applyAlignment="true" applyProtection="true">
      <alignment horizontal="center" vertical="center" textRotation="0" wrapText="false" indent="0" shrinkToFit="false"/>
      <protection locked="true" hidden="false"/>
    </xf>
    <xf numFmtId="173" fontId="8" fillId="0" borderId="23" xfId="0" applyFont="true" applyBorder="true" applyAlignment="true" applyProtection="true">
      <alignment horizontal="general" vertical="center" textRotation="0" wrapText="false" indent="0" shrinkToFit="false"/>
      <protection locked="true" hidden="false"/>
    </xf>
    <xf numFmtId="164" fontId="8" fillId="0" borderId="23" xfId="0" applyFont="true" applyBorder="true" applyAlignment="true" applyProtection="true">
      <alignment horizontal="center" vertical="center" textRotation="0" wrapText="false" indent="0" shrinkToFit="false"/>
      <protection locked="true" hidden="false"/>
    </xf>
    <xf numFmtId="164" fontId="8" fillId="0" borderId="23" xfId="0" applyFont="true" applyBorder="true" applyAlignment="true" applyProtection="true">
      <alignment horizontal="general" vertical="center" textRotation="0" wrapText="false" indent="0" shrinkToFit="false"/>
      <protection locked="true" hidden="false"/>
    </xf>
    <xf numFmtId="164" fontId="8" fillId="0" borderId="23" xfId="0" applyFont="true" applyBorder="true" applyAlignment="true" applyProtection="true">
      <alignment horizontal="right" vertical="center" textRotation="0" wrapText="false" indent="0" shrinkToFit="false"/>
      <protection locked="true" hidden="false"/>
    </xf>
    <xf numFmtId="176" fontId="8" fillId="0" borderId="24" xfId="0" applyFont="true" applyBorder="true" applyAlignment="true" applyProtection="true">
      <alignment horizontal="right" vertical="center" textRotation="0" wrapText="false" indent="0" shrinkToFit="false"/>
      <protection locked="true" hidden="false"/>
    </xf>
    <xf numFmtId="174" fontId="8" fillId="0" borderId="23" xfId="19" applyFont="true" applyBorder="true" applyAlignment="true" applyProtection="true">
      <alignment horizontal="right" vertical="center" textRotation="0" wrapText="false" indent="0" shrinkToFit="false"/>
      <protection locked="true" hidden="false"/>
    </xf>
    <xf numFmtId="174" fontId="9" fillId="0" borderId="0" xfId="19" applyFont="true" applyBorder="true" applyAlignment="true" applyProtection="true">
      <alignment horizontal="left" vertical="bottom" textRotation="0" wrapText="true" indent="0" shrinkToFit="false"/>
      <protection locked="true" hidden="false"/>
    </xf>
    <xf numFmtId="164" fontId="8" fillId="4" borderId="25" xfId="0" applyFont="true" applyBorder="true" applyAlignment="true" applyProtection="true">
      <alignment horizontal="general" vertical="center" textRotation="0" wrapText="false" indent="0" shrinkToFit="false"/>
      <protection locked="true" hidden="false"/>
    </xf>
    <xf numFmtId="164" fontId="9" fillId="4" borderId="26" xfId="352" applyFont="true" applyBorder="true" applyAlignment="true" applyProtection="true">
      <alignment horizontal="left" vertical="center" textRotation="0" wrapText="true" indent="0" shrinkToFit="false"/>
      <protection locked="true" hidden="false"/>
    </xf>
    <xf numFmtId="164" fontId="9" fillId="4" borderId="11" xfId="352" applyFont="true" applyBorder="true" applyAlignment="true" applyProtection="true">
      <alignment horizontal="center" vertical="center" textRotation="0" wrapText="false" indent="0" shrinkToFit="false"/>
      <protection locked="true" hidden="false"/>
    </xf>
    <xf numFmtId="173" fontId="8" fillId="4" borderId="11" xfId="0" applyFont="true" applyBorder="true" applyAlignment="true" applyProtection="true">
      <alignment horizontal="general" vertical="center" textRotation="0" wrapText="false" indent="0" shrinkToFit="false"/>
      <protection locked="true" hidden="false"/>
    </xf>
    <xf numFmtId="164" fontId="8" fillId="4" borderId="11" xfId="0" applyFont="true" applyBorder="true" applyAlignment="true" applyProtection="true">
      <alignment horizontal="center" vertical="center" textRotation="0" wrapText="false" indent="0" shrinkToFit="false"/>
      <protection locked="true" hidden="false"/>
    </xf>
    <xf numFmtId="164" fontId="8" fillId="4" borderId="11" xfId="0" applyFont="true" applyBorder="true" applyAlignment="true" applyProtection="true">
      <alignment horizontal="left" vertical="center" textRotation="0" wrapText="false" indent="0" shrinkToFit="false"/>
      <protection locked="true" hidden="false"/>
    </xf>
    <xf numFmtId="165" fontId="8" fillId="4" borderId="11" xfId="0" applyFont="true" applyBorder="true" applyAlignment="true" applyProtection="true">
      <alignment horizontal="right" vertical="center" textRotation="0" wrapText="false" indent="0" shrinkToFit="false"/>
      <protection locked="true" hidden="false"/>
    </xf>
    <xf numFmtId="176" fontId="9" fillId="4" borderId="27" xfId="0" applyFont="true" applyBorder="true" applyAlignment="true" applyProtection="true">
      <alignment horizontal="right" vertical="center" textRotation="0" wrapText="false" indent="0" shrinkToFit="false"/>
      <protection locked="true" hidden="false"/>
    </xf>
    <xf numFmtId="174" fontId="9" fillId="4" borderId="11" xfId="19" applyFont="true" applyBorder="true" applyAlignment="true" applyProtection="true">
      <alignment horizontal="right" vertical="center" textRotation="0" wrapText="false" indent="0" shrinkToFit="false"/>
      <protection locked="true" hidden="false"/>
    </xf>
    <xf numFmtId="165" fontId="8" fillId="4" borderId="11" xfId="0" applyFont="true" applyBorder="true" applyAlignment="true" applyProtection="true">
      <alignment horizontal="general" vertical="center" textRotation="0" wrapText="false" indent="0" shrinkToFit="false"/>
      <protection locked="true" hidden="false"/>
    </xf>
    <xf numFmtId="176" fontId="8" fillId="4" borderId="0" xfId="0" applyFont="true" applyBorder="fals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right" vertical="bottom" textRotation="0" wrapText="false" indent="0" shrinkToFit="false"/>
      <protection locked="true" hidden="false"/>
    </xf>
    <xf numFmtId="164" fontId="8" fillId="0" borderId="0" xfId="0" applyFont="true" applyBorder="false" applyAlignment="true" applyProtection="true">
      <alignment horizontal="right" vertical="center" textRotation="0" wrapText="false" indent="0" shrinkToFit="false"/>
      <protection locked="true" hidden="false"/>
    </xf>
    <xf numFmtId="178" fontId="8" fillId="0" borderId="0" xfId="0" applyFont="true" applyBorder="false" applyAlignment="true" applyProtection="true">
      <alignment horizontal="left" vertical="bottom" textRotation="0" wrapText="false" indent="0" shrinkToFit="false"/>
      <protection locked="true" hidden="false"/>
    </xf>
    <xf numFmtId="164" fontId="8" fillId="0" borderId="0" xfId="0" applyFont="true" applyBorder="false" applyAlignment="true" applyProtection="true">
      <alignment horizontal="general" vertical="bottom" textRotation="0" wrapText="true" indent="0" shrinkToFit="false"/>
      <protection locked="true" hidden="false"/>
    </xf>
    <xf numFmtId="164" fontId="12" fillId="0" borderId="10" xfId="0" applyFont="true" applyBorder="true" applyAlignment="true" applyProtection="true">
      <alignment horizontal="general" vertical="center" textRotation="0" wrapText="false" indent="0" shrinkToFit="false"/>
      <protection locked="true" hidden="false"/>
    </xf>
    <xf numFmtId="164" fontId="12" fillId="0" borderId="0" xfId="0" applyFont="true" applyBorder="true" applyAlignment="true" applyProtection="true">
      <alignment horizontal="general" vertical="center" textRotation="0" wrapText="false" indent="0" shrinkToFit="false"/>
      <protection locked="true" hidden="false"/>
    </xf>
    <xf numFmtId="164" fontId="12" fillId="0" borderId="0" xfId="0" applyFont="true" applyBorder="true" applyAlignment="true" applyProtection="true">
      <alignment horizontal="center" vertical="center" textRotation="0" wrapText="false" indent="0" shrinkToFit="false"/>
      <protection locked="true" hidden="false"/>
    </xf>
    <xf numFmtId="173" fontId="8" fillId="0" borderId="0" xfId="0" applyFont="true" applyBorder="true" applyAlignment="true" applyProtection="true">
      <alignment horizontal="general" vertical="center" textRotation="0" wrapText="false" indent="0" shrinkToFit="false"/>
      <protection locked="true" hidden="false"/>
    </xf>
    <xf numFmtId="164" fontId="8" fillId="0" borderId="7" xfId="0" applyFont="true" applyBorder="true" applyAlignment="true" applyProtection="true">
      <alignment horizontal="right" vertical="center" textRotation="0" wrapText="true" indent="0" shrinkToFit="false"/>
      <protection locked="true" hidden="false"/>
    </xf>
    <xf numFmtId="174" fontId="9" fillId="0" borderId="9" xfId="0" applyFont="true" applyBorder="true" applyAlignment="true" applyProtection="true">
      <alignment horizontal="left" vertical="center" textRotation="0" wrapText="false" indent="0" shrinkToFit="false"/>
      <protection locked="true" hidden="false"/>
    </xf>
    <xf numFmtId="174" fontId="9" fillId="0" borderId="0" xfId="19" applyFont="true" applyBorder="true" applyAlignment="true" applyProtection="true">
      <alignment horizontal="general" vertical="center" textRotation="0" wrapText="false" indent="0" shrinkToFit="false"/>
      <protection locked="true" hidden="false"/>
    </xf>
    <xf numFmtId="164" fontId="8" fillId="0" borderId="0" xfId="0" applyFont="true" applyBorder="true" applyAlignment="true" applyProtection="true">
      <alignment horizontal="general" vertical="bottom" textRotation="0" wrapText="false" indent="0" shrinkToFit="false"/>
      <protection locked="true" hidden="false"/>
    </xf>
    <xf numFmtId="171" fontId="9" fillId="0" borderId="15" xfId="0" applyFont="true" applyBorder="true" applyAlignment="true" applyProtection="true">
      <alignment horizontal="right" vertical="center" textRotation="0" wrapText="false" indent="0" shrinkToFit="false"/>
      <protection locked="true" hidden="false"/>
    </xf>
    <xf numFmtId="179" fontId="8" fillId="0" borderId="0" xfId="0" applyFont="true" applyBorder="false" applyAlignment="true" applyProtection="true">
      <alignment horizontal="right" vertical="center" textRotation="0" wrapText="false" indent="0" shrinkToFit="false"/>
      <protection locked="true" hidden="false"/>
    </xf>
    <xf numFmtId="178" fontId="8" fillId="0" borderId="0" xfId="0" applyFont="true" applyBorder="false" applyAlignment="true" applyProtection="true">
      <alignment horizontal="left"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true" indent="0" shrinkToFit="false"/>
      <protection locked="true" hidden="false"/>
    </xf>
    <xf numFmtId="164" fontId="8" fillId="0" borderId="28" xfId="0" applyFont="true" applyBorder="true" applyAlignment="true" applyProtection="true">
      <alignment horizontal="right" vertical="center" textRotation="0" wrapText="true" indent="0" shrinkToFit="false"/>
      <protection locked="true" hidden="false"/>
    </xf>
    <xf numFmtId="174" fontId="9" fillId="0" borderId="29" xfId="0" applyFont="true" applyBorder="true" applyAlignment="true" applyProtection="true">
      <alignment horizontal="left" vertical="center" textRotation="0" wrapText="false" indent="0" shrinkToFit="false"/>
      <protection locked="true" hidden="false"/>
    </xf>
    <xf numFmtId="174" fontId="9" fillId="0" borderId="11" xfId="19" applyFont="true" applyBorder="true" applyAlignment="true" applyProtection="true">
      <alignment horizontal="general" vertical="center" textRotation="0" wrapText="false" indent="0" shrinkToFit="false"/>
      <protection locked="true" hidden="false"/>
    </xf>
    <xf numFmtId="166" fontId="8" fillId="0" borderId="11" xfId="0" applyFont="true" applyBorder="true" applyAlignment="true" applyProtection="true">
      <alignment horizontal="general" vertical="center" textRotation="0" wrapText="false" indent="0" shrinkToFit="false"/>
      <protection locked="true" hidden="false"/>
    </xf>
    <xf numFmtId="165" fontId="8" fillId="0" borderId="30" xfId="455" applyFont="true" applyBorder="true" applyAlignment="true" applyProtection="true">
      <alignment horizontal="right" vertical="center" textRotation="0" wrapText="false" indent="0" shrinkToFit="false"/>
      <protection locked="true" hidden="false"/>
    </xf>
    <xf numFmtId="165" fontId="8" fillId="0" borderId="0" xfId="455" applyFont="true" applyBorder="true" applyAlignment="true" applyProtection="true">
      <alignment horizontal="left" vertical="center" textRotation="0" wrapText="true" indent="0" shrinkToFit="false"/>
      <protection locked="true" hidden="false"/>
    </xf>
    <xf numFmtId="179" fontId="8" fillId="0" borderId="0" xfId="0" applyFont="true" applyBorder="false" applyAlignment="true" applyProtection="true">
      <alignment horizontal="general" vertical="center" textRotation="0" wrapText="false" indent="0" shrinkToFit="false"/>
      <protection locked="true" hidden="false"/>
    </xf>
    <xf numFmtId="176" fontId="9" fillId="2" borderId="16" xfId="0" applyFont="true" applyBorder="true" applyAlignment="true" applyProtection="true">
      <alignment horizontal="left" vertical="center" textRotation="0" wrapText="true" indent="0" shrinkToFit="false"/>
      <protection locked="true" hidden="false"/>
    </xf>
    <xf numFmtId="176" fontId="9" fillId="2" borderId="31" xfId="0" applyFont="true" applyBorder="true" applyAlignment="true" applyProtection="true">
      <alignment horizontal="center" vertical="center" textRotation="0" wrapText="true" indent="0" shrinkToFit="false"/>
      <protection locked="true" hidden="false"/>
    </xf>
    <xf numFmtId="173" fontId="9" fillId="2" borderId="31" xfId="0" applyFont="true" applyBorder="true" applyAlignment="true" applyProtection="true">
      <alignment horizontal="center" vertical="center" textRotation="0" wrapText="true" indent="0" shrinkToFit="false"/>
      <protection locked="true" hidden="false"/>
    </xf>
    <xf numFmtId="174" fontId="9" fillId="2" borderId="29" xfId="19" applyFont="true" applyBorder="true" applyAlignment="true" applyProtection="true">
      <alignment horizontal="center" vertical="center" textRotation="0" wrapText="true" indent="0" shrinkToFit="false"/>
      <protection locked="true" hidden="false"/>
    </xf>
    <xf numFmtId="176" fontId="9" fillId="2" borderId="26" xfId="0" applyFont="true" applyBorder="true" applyAlignment="true" applyProtection="true">
      <alignment horizontal="center" vertical="center" textRotation="0" wrapText="true" indent="0" shrinkToFit="false"/>
      <protection locked="true" hidden="false"/>
    </xf>
    <xf numFmtId="164" fontId="9" fillId="0" borderId="0" xfId="0" applyFont="true" applyBorder="false" applyAlignment="true" applyProtection="true">
      <alignment horizontal="general" vertical="center" textRotation="0" wrapText="false" indent="0" shrinkToFit="false"/>
      <protection locked="true" hidden="false"/>
    </xf>
    <xf numFmtId="176" fontId="9" fillId="2" borderId="3" xfId="0" applyFont="true" applyBorder="true" applyAlignment="true" applyProtection="true">
      <alignment horizontal="left" vertical="center" textRotation="0" wrapText="true" indent="0" shrinkToFit="false"/>
      <protection locked="true" hidden="false"/>
    </xf>
    <xf numFmtId="176" fontId="9" fillId="2" borderId="1" xfId="0" applyFont="true" applyBorder="true" applyAlignment="true" applyProtection="true">
      <alignment horizontal="center" vertical="center" textRotation="0" wrapText="false" indent="0" shrinkToFit="false"/>
      <protection locked="true" hidden="false"/>
    </xf>
    <xf numFmtId="176" fontId="9" fillId="2" borderId="3" xfId="0" applyFont="true" applyBorder="true" applyAlignment="true" applyProtection="true">
      <alignment horizontal="center" vertical="center" textRotation="0" wrapText="false" indent="0" shrinkToFit="false"/>
      <protection locked="true" hidden="false"/>
    </xf>
    <xf numFmtId="177" fontId="8" fillId="5" borderId="0" xfId="0" applyFont="true" applyBorder="false" applyAlignment="true" applyProtection="true">
      <alignment horizontal="left" vertical="center" textRotation="0" wrapText="false" indent="0" shrinkToFit="false"/>
      <protection locked="true" hidden="false"/>
    </xf>
    <xf numFmtId="164" fontId="13" fillId="6" borderId="1" xfId="351" applyFont="true" applyBorder="true" applyAlignment="true" applyProtection="true">
      <alignment horizontal="left" vertical="center" textRotation="0" wrapText="false" indent="0" shrinkToFit="false"/>
      <protection locked="true" hidden="false"/>
    </xf>
    <xf numFmtId="164" fontId="13" fillId="6" borderId="2" xfId="351" applyFont="true" applyBorder="true" applyAlignment="true" applyProtection="true">
      <alignment horizontal="left" vertical="center" textRotation="0" wrapText="true" indent="0" shrinkToFit="false"/>
      <protection locked="true" hidden="false"/>
    </xf>
    <xf numFmtId="164" fontId="13" fillId="6" borderId="2" xfId="351" applyFont="true" applyBorder="true" applyAlignment="true" applyProtection="true">
      <alignment horizontal="center" vertical="center" textRotation="0" wrapText="false" indent="0" shrinkToFit="false"/>
      <protection locked="true" hidden="false"/>
    </xf>
    <xf numFmtId="173" fontId="13" fillId="6" borderId="2" xfId="351" applyFont="true" applyBorder="true" applyAlignment="true" applyProtection="true">
      <alignment horizontal="center" vertical="center" textRotation="0" wrapText="false" indent="0" shrinkToFit="false"/>
      <protection locked="true" hidden="false"/>
    </xf>
    <xf numFmtId="166" fontId="13" fillId="6" borderId="2" xfId="351" applyFont="true" applyBorder="true" applyAlignment="true" applyProtection="true">
      <alignment horizontal="center" vertical="center" textRotation="0" wrapText="false" indent="0" shrinkToFit="false"/>
      <protection locked="true" hidden="false"/>
    </xf>
    <xf numFmtId="166" fontId="13" fillId="6" borderId="3" xfId="351" applyFont="true" applyBorder="true" applyAlignment="true" applyProtection="true">
      <alignment horizontal="center" vertical="center" textRotation="0" wrapText="false" indent="0" shrinkToFit="false"/>
      <protection locked="true" hidden="false"/>
    </xf>
    <xf numFmtId="164" fontId="8" fillId="3" borderId="0" xfId="0" applyFont="true" applyBorder="false" applyAlignment="true" applyProtection="true">
      <alignment horizontal="left" vertical="center" textRotation="0" wrapText="false" indent="0" shrinkToFit="false"/>
      <protection locked="true" hidden="false"/>
    </xf>
    <xf numFmtId="164" fontId="8" fillId="0" borderId="32" xfId="350" applyFont="true" applyBorder="true" applyAlignment="true" applyProtection="true">
      <alignment horizontal="left" vertical="center" textRotation="0" wrapText="false" indent="0" shrinkToFit="false"/>
      <protection locked="true" hidden="false"/>
    </xf>
    <xf numFmtId="164" fontId="8" fillId="0" borderId="33" xfId="350" applyFont="true" applyBorder="true" applyAlignment="true" applyProtection="true">
      <alignment horizontal="left" vertical="center" textRotation="0" wrapText="false" indent="0" shrinkToFit="false"/>
      <protection locked="true" hidden="false"/>
    </xf>
    <xf numFmtId="175" fontId="8" fillId="0" borderId="34" xfId="0" applyFont="true" applyBorder="true" applyAlignment="true" applyProtection="true">
      <alignment horizontal="left" vertical="center" textRotation="0" wrapText="false" indent="0" shrinkToFit="false"/>
      <protection locked="true" hidden="false"/>
    </xf>
    <xf numFmtId="175" fontId="8" fillId="0" borderId="35" xfId="0" applyFont="true" applyBorder="true" applyAlignment="true" applyProtection="true">
      <alignment horizontal="left" vertical="center" textRotation="0" wrapText="false" indent="0" shrinkToFit="false"/>
      <protection locked="true" hidden="false"/>
    </xf>
    <xf numFmtId="164" fontId="9" fillId="7" borderId="36" xfId="350" applyFont="true" applyBorder="true" applyAlignment="true" applyProtection="true">
      <alignment horizontal="left" vertical="center" textRotation="0" wrapText="true" indent="0" shrinkToFit="false"/>
      <protection locked="true" hidden="false"/>
    </xf>
    <xf numFmtId="164" fontId="9" fillId="7" borderId="37" xfId="350" applyFont="true" applyBorder="true" applyAlignment="true" applyProtection="true">
      <alignment horizontal="left" vertical="center" textRotation="0" wrapText="true" indent="0" shrinkToFit="false"/>
      <protection locked="true" hidden="false"/>
    </xf>
    <xf numFmtId="164" fontId="9" fillId="7" borderId="37" xfId="350" applyFont="true" applyBorder="true" applyAlignment="true" applyProtection="true">
      <alignment horizontal="center" vertical="center" textRotation="0" wrapText="false" indent="0" shrinkToFit="false"/>
      <protection locked="true" hidden="false"/>
    </xf>
    <xf numFmtId="173" fontId="9" fillId="7" borderId="37" xfId="350" applyFont="true" applyBorder="true" applyAlignment="true" applyProtection="true">
      <alignment horizontal="left" vertical="center" textRotation="0" wrapText="false" indent="0" shrinkToFit="false"/>
      <protection locked="true" hidden="false"/>
    </xf>
    <xf numFmtId="165" fontId="8" fillId="7" borderId="37" xfId="376" applyFont="true" applyBorder="true" applyAlignment="true" applyProtection="true">
      <alignment horizontal="right" vertical="center" textRotation="0" wrapText="false" indent="0" shrinkToFit="false"/>
      <protection locked="true" hidden="false"/>
    </xf>
    <xf numFmtId="165" fontId="8" fillId="7" borderId="38" xfId="376" applyFont="true" applyBorder="true" applyAlignment="true" applyProtection="true">
      <alignment horizontal="right" vertical="center" textRotation="0" wrapText="false" indent="0" shrinkToFit="false"/>
      <protection locked="true" hidden="false"/>
    </xf>
    <xf numFmtId="164" fontId="8" fillId="3" borderId="21" xfId="350" applyFont="true" applyBorder="true" applyAlignment="true" applyProtection="true">
      <alignment horizontal="left" vertical="center" textRotation="0" wrapText="true" indent="0" shrinkToFit="false"/>
      <protection locked="true" hidden="false"/>
    </xf>
    <xf numFmtId="164" fontId="8" fillId="3" borderId="33" xfId="350" applyFont="true" applyBorder="true" applyAlignment="true" applyProtection="true">
      <alignment horizontal="left" vertical="center" textRotation="0" wrapText="true" indent="0" shrinkToFit="false"/>
      <protection locked="true" hidden="false"/>
    </xf>
    <xf numFmtId="173" fontId="8" fillId="3" borderId="39" xfId="0" applyFont="true" applyBorder="true" applyAlignment="true" applyProtection="true">
      <alignment horizontal="center" vertical="center" textRotation="0" wrapText="true" indent="0" shrinkToFit="false"/>
      <protection locked="true" hidden="false"/>
    </xf>
    <xf numFmtId="175" fontId="8" fillId="3" borderId="33" xfId="0" applyFont="true" applyBorder="true" applyAlignment="true" applyProtection="true">
      <alignment horizontal="center" vertical="center" textRotation="0" wrapText="true" indent="0" shrinkToFit="false"/>
      <protection locked="true" hidden="false"/>
    </xf>
    <xf numFmtId="175" fontId="8" fillId="3" borderId="33" xfId="0" applyFont="true" applyBorder="true" applyAlignment="true" applyProtection="true">
      <alignment horizontal="general" vertical="center" textRotation="0" wrapText="false" indent="0" shrinkToFit="false"/>
      <protection locked="true" hidden="false"/>
    </xf>
    <xf numFmtId="175" fontId="8" fillId="3" borderId="33" xfId="0" applyFont="true" applyBorder="true" applyAlignment="true" applyProtection="true">
      <alignment horizontal="right" vertical="center" textRotation="0" wrapText="false" indent="0" shrinkToFit="false"/>
      <protection locked="true" hidden="false"/>
    </xf>
    <xf numFmtId="176" fontId="8" fillId="3" borderId="33" xfId="0" applyFont="true" applyBorder="true" applyAlignment="true" applyProtection="true">
      <alignment horizontal="right" vertical="center" textRotation="0" wrapText="false" indent="0" shrinkToFit="false"/>
      <protection locked="true" hidden="false"/>
    </xf>
    <xf numFmtId="174" fontId="8" fillId="0" borderId="33" xfId="19" applyFont="true" applyBorder="true" applyAlignment="true" applyProtection="true">
      <alignment horizontal="right" vertical="center" textRotation="0" wrapText="false" indent="0" shrinkToFit="false"/>
      <protection locked="true" hidden="false"/>
    </xf>
    <xf numFmtId="175" fontId="8" fillId="3" borderId="33" xfId="455" applyFont="true" applyBorder="true" applyAlignment="true" applyProtection="true">
      <alignment horizontal="right" vertical="center" textRotation="0" wrapText="false" indent="0" shrinkToFit="false"/>
      <protection locked="true" hidden="false"/>
    </xf>
    <xf numFmtId="176" fontId="8" fillId="3" borderId="40" xfId="0" applyFont="true" applyBorder="true" applyAlignment="true" applyProtection="true">
      <alignment horizontal="right" vertical="center" textRotation="0" wrapText="false" indent="0" shrinkToFit="false"/>
      <protection locked="true" hidden="false"/>
    </xf>
    <xf numFmtId="164" fontId="8" fillId="3" borderId="39" xfId="350" applyFont="true" applyBorder="true" applyAlignment="true" applyProtection="true">
      <alignment horizontal="center" vertical="center"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9" fillId="2" borderId="41" xfId="350" applyFont="true" applyBorder="true" applyAlignment="true" applyProtection="true">
      <alignment horizontal="general" vertical="center" textRotation="0" wrapText="false" indent="0" shrinkToFit="false"/>
      <protection locked="true" hidden="false"/>
    </xf>
    <xf numFmtId="164" fontId="9" fillId="2" borderId="42" xfId="350" applyFont="true" applyBorder="true" applyAlignment="true" applyProtection="true">
      <alignment horizontal="left" vertical="center" textRotation="0" wrapText="false" indent="0" shrinkToFit="false"/>
      <protection locked="true" hidden="false"/>
    </xf>
    <xf numFmtId="165" fontId="8" fillId="2" borderId="43" xfId="376" applyFont="true" applyBorder="true" applyAlignment="true" applyProtection="true">
      <alignment horizontal="left" vertical="center" textRotation="0" wrapText="false" indent="0" shrinkToFit="false"/>
      <protection locked="true" hidden="false"/>
    </xf>
    <xf numFmtId="165" fontId="8" fillId="2" borderId="44" xfId="376" applyFont="true" applyBorder="true" applyAlignment="true" applyProtection="true">
      <alignment horizontal="left" vertical="center" textRotation="0" wrapText="false" indent="0" shrinkToFit="false"/>
      <protection locked="true" hidden="false"/>
    </xf>
    <xf numFmtId="165" fontId="8" fillId="2" borderId="42" xfId="376" applyFont="true" applyBorder="true" applyAlignment="true" applyProtection="true">
      <alignment horizontal="right" vertical="center" textRotation="0" wrapText="false" indent="0" shrinkToFit="false"/>
      <protection locked="true" hidden="false"/>
    </xf>
    <xf numFmtId="164" fontId="8" fillId="3" borderId="39" xfId="350" applyFont="true" applyBorder="true" applyAlignment="true" applyProtection="true">
      <alignment horizontal="center" vertical="center" textRotation="0" wrapText="true" indent="0" shrinkToFit="false"/>
      <protection locked="true" hidden="false"/>
    </xf>
    <xf numFmtId="165" fontId="8" fillId="7" borderId="36" xfId="376" applyFont="true" applyBorder="true" applyAlignment="true" applyProtection="true">
      <alignment horizontal="left" vertical="center" textRotation="0" wrapText="false" indent="0" shrinkToFit="false"/>
      <protection locked="true" hidden="false"/>
    </xf>
    <xf numFmtId="165" fontId="8" fillId="7" borderId="38" xfId="376" applyFont="true" applyBorder="true" applyAlignment="true" applyProtection="true">
      <alignment horizontal="left" vertical="center" textRotation="0" wrapText="false" indent="0" shrinkToFit="false"/>
      <protection locked="true" hidden="false"/>
    </xf>
    <xf numFmtId="164" fontId="8" fillId="3" borderId="0" xfId="350" applyFont="true" applyBorder="true" applyAlignment="true" applyProtection="true">
      <alignment horizontal="center" vertical="center" textRotation="0" wrapText="true" indent="0" shrinkToFit="false"/>
      <protection locked="true" hidden="false"/>
    </xf>
    <xf numFmtId="164" fontId="8" fillId="3" borderId="45" xfId="278" applyFont="true" applyBorder="true" applyAlignment="true" applyProtection="true">
      <alignment horizontal="center" vertical="center" textRotation="0" wrapText="false" indent="0" shrinkToFit="false"/>
      <protection locked="true" hidden="false"/>
    </xf>
    <xf numFmtId="164" fontId="9" fillId="2" borderId="46" xfId="350" applyFont="true" applyBorder="true" applyAlignment="true" applyProtection="true">
      <alignment horizontal="general" vertical="center" textRotation="0" wrapText="false" indent="0" shrinkToFit="false"/>
      <protection locked="true" hidden="false"/>
    </xf>
    <xf numFmtId="164" fontId="9" fillId="2" borderId="42" xfId="350" applyFont="true" applyBorder="true" applyAlignment="true" applyProtection="true">
      <alignment horizontal="left" vertical="center" textRotation="0" wrapText="true" indent="0" shrinkToFit="false"/>
      <protection locked="true" hidden="false"/>
    </xf>
    <xf numFmtId="164" fontId="9" fillId="2" borderId="42" xfId="350" applyFont="true" applyBorder="true" applyAlignment="true" applyProtection="true">
      <alignment horizontal="center" vertical="center" textRotation="0" wrapText="false" indent="0" shrinkToFit="false"/>
      <protection locked="true" hidden="false"/>
    </xf>
    <xf numFmtId="164" fontId="14" fillId="2" borderId="42" xfId="0" applyFont="true" applyBorder="true" applyAlignment="true" applyProtection="true">
      <alignment horizontal="center" vertical="center" textRotation="0" wrapText="false" indent="0" shrinkToFit="false"/>
      <protection locked="true" hidden="false"/>
    </xf>
    <xf numFmtId="176" fontId="15" fillId="2" borderId="41" xfId="0" applyFont="true" applyBorder="true" applyAlignment="true" applyProtection="true">
      <alignment horizontal="right" vertical="center" textRotation="0" wrapText="false" indent="0" shrinkToFit="false"/>
      <protection locked="true" hidden="false"/>
    </xf>
    <xf numFmtId="174" fontId="15" fillId="2" borderId="42" xfId="19" applyFont="true" applyBorder="true" applyAlignment="true" applyProtection="true">
      <alignment horizontal="right" vertical="center" textRotation="0" wrapText="false" indent="0" shrinkToFit="false"/>
      <protection locked="true" hidden="false"/>
    </xf>
    <xf numFmtId="176" fontId="15" fillId="2" borderId="42" xfId="0" applyFont="true" applyBorder="true" applyAlignment="true" applyProtection="true">
      <alignment horizontal="right" vertical="center" textRotation="0" wrapText="false" indent="0" shrinkToFit="false"/>
      <protection locked="true" hidden="false"/>
    </xf>
    <xf numFmtId="176" fontId="15" fillId="8" borderId="44" xfId="0" applyFont="true" applyBorder="true" applyAlignment="true" applyProtection="true">
      <alignment horizontal="right" vertical="center" textRotation="0" wrapText="false" indent="0" shrinkToFit="false"/>
      <protection locked="true" hidden="false"/>
    </xf>
    <xf numFmtId="165" fontId="8" fillId="2" borderId="47" xfId="376" applyFont="true" applyBorder="true" applyAlignment="true" applyProtection="true">
      <alignment horizontal="left" vertical="center" textRotation="0" wrapText="false" indent="0" shrinkToFit="false"/>
      <protection locked="true" hidden="false"/>
    </xf>
    <xf numFmtId="165" fontId="8" fillId="2" borderId="48" xfId="376" applyFont="true" applyBorder="true" applyAlignment="true" applyProtection="true">
      <alignment horizontal="left" vertical="center" textRotation="0" wrapText="false" indent="0" shrinkToFit="false"/>
      <protection locked="true" hidden="false"/>
    </xf>
    <xf numFmtId="164" fontId="8" fillId="0" borderId="21" xfId="350" applyFont="true" applyBorder="true" applyAlignment="true" applyProtection="true">
      <alignment horizontal="left" vertical="center" textRotation="0" wrapText="true" indent="0" shrinkToFit="false"/>
      <protection locked="true" hidden="false"/>
    </xf>
    <xf numFmtId="164" fontId="8" fillId="3" borderId="33" xfId="350" applyFont="true" applyBorder="true" applyAlignment="true" applyProtection="true">
      <alignment horizontal="center" vertical="center" textRotation="0" wrapText="true" indent="0" shrinkToFit="false"/>
      <protection locked="true" hidden="false"/>
    </xf>
    <xf numFmtId="164" fontId="8" fillId="0" borderId="45" xfId="278" applyFont="true" applyBorder="true" applyAlignment="true" applyProtection="true">
      <alignment horizontal="center" vertical="center" textRotation="0" wrapText="true" indent="0" shrinkToFit="false"/>
      <protection locked="true" hidden="false"/>
    </xf>
    <xf numFmtId="175" fontId="8" fillId="0" borderId="33" xfId="0" applyFont="true" applyBorder="true" applyAlignment="true" applyProtection="true">
      <alignment horizontal="center" vertical="center" textRotation="0" wrapText="false" indent="0" shrinkToFit="false"/>
      <protection locked="true" hidden="false"/>
    </xf>
    <xf numFmtId="175" fontId="8" fillId="0" borderId="33" xfId="0" applyFont="true" applyBorder="true" applyAlignment="true" applyProtection="true">
      <alignment horizontal="right" vertical="center" textRotation="0" wrapText="false" indent="0" shrinkToFit="false"/>
      <protection locked="true" hidden="false"/>
    </xf>
    <xf numFmtId="176" fontId="8" fillId="0" borderId="33" xfId="0" applyFont="true" applyBorder="true" applyAlignment="true" applyProtection="true">
      <alignment horizontal="right" vertical="center" textRotation="0" wrapText="false" indent="0" shrinkToFit="false"/>
      <protection locked="true" hidden="false"/>
    </xf>
    <xf numFmtId="176" fontId="8" fillId="0" borderId="40" xfId="0" applyFont="true" applyBorder="true" applyAlignment="true" applyProtection="true">
      <alignment horizontal="right" vertical="center" textRotation="0" wrapText="false" indent="0" shrinkToFit="false"/>
      <protection locked="true" hidden="false"/>
    </xf>
    <xf numFmtId="177" fontId="8" fillId="0" borderId="33" xfId="350" applyFont="true" applyBorder="true" applyAlignment="true" applyProtection="true">
      <alignment horizontal="left" vertical="center" textRotation="0" wrapText="false" indent="0" shrinkToFit="false"/>
      <protection locked="true" hidden="false"/>
    </xf>
    <xf numFmtId="164" fontId="8" fillId="0" borderId="33" xfId="350" applyFont="true" applyBorder="true" applyAlignment="true" applyProtection="true">
      <alignment horizontal="left" vertical="center" textRotation="0" wrapText="true" indent="0" shrinkToFit="false"/>
      <protection locked="true" hidden="false"/>
    </xf>
    <xf numFmtId="164" fontId="13" fillId="6" borderId="3" xfId="351" applyFont="true" applyBorder="true" applyAlignment="true" applyProtection="true">
      <alignment horizontal="left" vertical="center" textRotation="0" wrapText="false" indent="0" shrinkToFit="false"/>
      <protection locked="true" hidden="false"/>
    </xf>
    <xf numFmtId="164" fontId="13" fillId="6" borderId="2" xfId="351" applyFont="true" applyBorder="true" applyAlignment="true" applyProtection="true">
      <alignment horizontal="left" vertical="center" textRotation="0" wrapText="false" indent="0" shrinkToFit="false"/>
      <protection locked="true" hidden="false"/>
    </xf>
    <xf numFmtId="164" fontId="9" fillId="7" borderId="10" xfId="350" applyFont="true" applyBorder="true" applyAlignment="true" applyProtection="true">
      <alignment horizontal="left" vertical="center" textRotation="0" wrapText="true" indent="0" shrinkToFit="false"/>
      <protection locked="true" hidden="false"/>
    </xf>
    <xf numFmtId="164" fontId="9" fillId="7" borderId="0" xfId="350" applyFont="true" applyBorder="true" applyAlignment="true" applyProtection="true">
      <alignment horizontal="left" vertical="center" textRotation="0" wrapText="true" indent="0" shrinkToFit="false"/>
      <protection locked="true" hidden="false"/>
    </xf>
    <xf numFmtId="164" fontId="9" fillId="7" borderId="0" xfId="350" applyFont="true" applyBorder="true" applyAlignment="true" applyProtection="true">
      <alignment horizontal="center" vertical="center" textRotation="0" wrapText="false" indent="0" shrinkToFit="false"/>
      <protection locked="true" hidden="false"/>
    </xf>
    <xf numFmtId="173" fontId="9" fillId="7" borderId="0" xfId="350" applyFont="true" applyBorder="true" applyAlignment="true" applyProtection="true">
      <alignment horizontal="left" vertical="center" textRotation="0" wrapText="false" indent="0" shrinkToFit="false"/>
      <protection locked="true" hidden="false"/>
    </xf>
    <xf numFmtId="165" fontId="8" fillId="7" borderId="0" xfId="376" applyFont="true" applyBorder="true" applyAlignment="true" applyProtection="true">
      <alignment horizontal="right" vertical="center" textRotation="0" wrapText="false" indent="0" shrinkToFit="false"/>
      <protection locked="true" hidden="false"/>
    </xf>
    <xf numFmtId="164" fontId="9" fillId="7" borderId="0" xfId="350" applyFont="true" applyBorder="false" applyAlignment="true" applyProtection="true">
      <alignment horizontal="left" vertical="center" textRotation="0" wrapText="false" indent="0" shrinkToFit="false"/>
      <protection locked="true" hidden="false"/>
    </xf>
    <xf numFmtId="175" fontId="8" fillId="0" borderId="33" xfId="0" applyFont="true" applyBorder="true" applyAlignment="true" applyProtection="true">
      <alignment horizontal="center" vertical="center" textRotation="0" wrapText="true" indent="0" shrinkToFit="false"/>
      <protection locked="true" hidden="false"/>
    </xf>
    <xf numFmtId="164" fontId="8" fillId="9" borderId="45" xfId="278" applyFont="true" applyBorder="true" applyAlignment="true" applyProtection="true">
      <alignment horizontal="center" vertical="center" textRotation="0" wrapText="false" indent="0" shrinkToFit="false"/>
      <protection locked="true" hidden="false"/>
    </xf>
    <xf numFmtId="164" fontId="8" fillId="0" borderId="32" xfId="350" applyFont="true" applyBorder="true" applyAlignment="true" applyProtection="true">
      <alignment horizontal="left" vertical="center" textRotation="0" wrapText="true" indent="0" shrinkToFit="false"/>
      <protection locked="true" hidden="false"/>
    </xf>
    <xf numFmtId="164" fontId="8" fillId="0" borderId="0" xfId="0" applyFont="true" applyBorder="true" applyAlignment="true" applyProtection="true">
      <alignment horizontal="left" vertical="center" textRotation="0" wrapText="false" indent="0" shrinkToFit="false"/>
      <protection locked="true" hidden="false"/>
    </xf>
    <xf numFmtId="164" fontId="9" fillId="0" borderId="23" xfId="0" applyFont="true" applyBorder="true" applyAlignment="true" applyProtection="true">
      <alignment horizontal="left" vertical="center" textRotation="0" wrapText="false" indent="0" shrinkToFit="false"/>
      <protection locked="true" hidden="false"/>
    </xf>
    <xf numFmtId="165" fontId="8" fillId="0" borderId="0" xfId="455" applyFont="true" applyBorder="true" applyAlignment="true" applyProtection="true">
      <alignment horizontal="center" vertical="center" textRotation="0" wrapText="false" indent="0" shrinkToFit="false"/>
      <protection locked="true" hidden="false"/>
    </xf>
    <xf numFmtId="165" fontId="8" fillId="0" borderId="11" xfId="455" applyFont="true" applyBorder="true" applyAlignment="true" applyProtection="true">
      <alignment horizontal="center" vertical="top" textRotation="0" wrapText="false" indent="0" shrinkToFit="false"/>
      <protection locked="true" hidden="false"/>
    </xf>
    <xf numFmtId="164" fontId="8" fillId="0" borderId="10" xfId="0" applyFont="true" applyBorder="true" applyAlignment="true" applyProtection="true">
      <alignment horizontal="left" vertical="center" textRotation="0" wrapText="false" indent="0" shrinkToFit="false"/>
      <protection locked="true" hidden="false"/>
    </xf>
    <xf numFmtId="165" fontId="8" fillId="0" borderId="12" xfId="455" applyFont="true" applyBorder="true" applyAlignment="true" applyProtection="true">
      <alignment horizontal="right" vertical="center" textRotation="0" wrapText="false" indent="0" shrinkToFit="false"/>
      <protection locked="true" hidden="false"/>
    </xf>
    <xf numFmtId="175" fontId="8" fillId="0" borderId="12" xfId="455" applyFont="true" applyBorder="true" applyAlignment="true" applyProtection="true">
      <alignment horizontal="right" vertical="center" textRotation="0" wrapText="false" indent="0" shrinkToFit="false"/>
      <protection locked="true" hidden="false"/>
    </xf>
    <xf numFmtId="164" fontId="9" fillId="0" borderId="37" xfId="0" applyFont="true" applyBorder="true" applyAlignment="true" applyProtection="true">
      <alignment horizontal="general" vertical="center" textRotation="0" wrapText="true" indent="0" shrinkToFit="false"/>
      <protection locked="true" hidden="false"/>
    </xf>
    <xf numFmtId="165" fontId="8" fillId="0" borderId="37" xfId="455" applyFont="true" applyBorder="true" applyAlignment="true" applyProtection="true">
      <alignment horizontal="right" vertical="center" textRotation="0" wrapText="false" indent="0" shrinkToFit="false"/>
      <protection locked="true" hidden="false"/>
    </xf>
    <xf numFmtId="165" fontId="9" fillId="0" borderId="37" xfId="455" applyFont="true" applyBorder="true" applyAlignment="true" applyProtection="true">
      <alignment horizontal="center" vertical="center" textRotation="0" wrapText="false" indent="0" shrinkToFit="false"/>
      <protection locked="true" hidden="false"/>
    </xf>
    <xf numFmtId="174" fontId="8" fillId="0" borderId="37" xfId="19" applyFont="true" applyBorder="true" applyAlignment="true" applyProtection="true">
      <alignment horizontal="right" vertical="center" textRotation="0" wrapText="false" indent="0" shrinkToFit="false"/>
      <protection locked="true" hidden="false"/>
    </xf>
    <xf numFmtId="164" fontId="8" fillId="0" borderId="28" xfId="0" applyFont="true" applyBorder="true" applyAlignment="true" applyProtection="true">
      <alignment horizontal="left" vertical="center" textRotation="0" wrapText="false" indent="0" shrinkToFit="false"/>
      <protection locked="true" hidden="false"/>
    </xf>
    <xf numFmtId="164" fontId="8" fillId="0" borderId="11" xfId="0" applyFont="true" applyBorder="true" applyAlignment="true" applyProtection="true">
      <alignment horizontal="general" vertical="center" textRotation="0" wrapText="false" indent="0" shrinkToFit="false"/>
      <protection locked="true" hidden="false"/>
    </xf>
    <xf numFmtId="164" fontId="8" fillId="0" borderId="11" xfId="0" applyFont="true" applyBorder="true" applyAlignment="true" applyProtection="true">
      <alignment horizontal="center" vertical="center" textRotation="0" wrapText="false" indent="0" shrinkToFit="false"/>
      <protection locked="true" hidden="false"/>
    </xf>
    <xf numFmtId="165" fontId="8" fillId="0" borderId="11" xfId="455" applyFont="true" applyBorder="true" applyAlignment="true" applyProtection="true">
      <alignment horizontal="right" vertical="center" textRotation="0" wrapText="false" indent="0" shrinkToFit="false"/>
      <protection locked="true" hidden="false"/>
    </xf>
    <xf numFmtId="165" fontId="8" fillId="0" borderId="11" xfId="455" applyFont="true" applyBorder="true" applyAlignment="true" applyProtection="true">
      <alignment horizontal="center" vertical="center" textRotation="0" wrapText="false" indent="0" shrinkToFit="false"/>
      <protection locked="true" hidden="false"/>
    </xf>
    <xf numFmtId="174" fontId="8" fillId="0" borderId="11" xfId="19" applyFont="true" applyBorder="true" applyAlignment="true" applyProtection="true">
      <alignment horizontal="right" vertical="center" textRotation="0" wrapText="false" indent="0" shrinkToFit="false"/>
      <protection locked="true" hidden="false"/>
    </xf>
    <xf numFmtId="175" fontId="8" fillId="0" borderId="11" xfId="455" applyFont="true" applyBorder="true" applyAlignment="true" applyProtection="true">
      <alignment horizontal="right" vertical="center" textRotation="0" wrapText="false" indent="0" shrinkToFit="false"/>
      <protection locked="true" hidden="false"/>
    </xf>
    <xf numFmtId="165" fontId="8" fillId="0" borderId="29" xfId="455" applyFont="true" applyBorder="true" applyAlignment="true" applyProtection="true">
      <alignment horizontal="right"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true" indent="0" shrinkToFit="false"/>
      <protection locked="true" hidden="false"/>
    </xf>
    <xf numFmtId="164" fontId="8" fillId="0" borderId="14" xfId="0" applyFont="true" applyBorder="true" applyAlignment="true" applyProtection="true">
      <alignment horizontal="left" vertical="center" textRotation="0" wrapText="true" indent="0" shrinkToFit="false"/>
      <protection locked="true" hidden="false"/>
    </xf>
    <xf numFmtId="164" fontId="9" fillId="0" borderId="49" xfId="0" applyFont="true" applyBorder="true" applyAlignment="true" applyProtection="true">
      <alignment horizontal="left" vertical="center" textRotation="0" wrapText="false" indent="0" shrinkToFit="false"/>
      <protection locked="true" hidden="false"/>
    </xf>
    <xf numFmtId="176" fontId="8" fillId="2" borderId="0" xfId="0" applyFont="true" applyBorder="true" applyAlignment="true" applyProtection="true">
      <alignment horizontal="left" vertical="center" textRotation="0" wrapText="true" indent="0" shrinkToFit="false"/>
      <protection locked="true" hidden="false"/>
    </xf>
    <xf numFmtId="164" fontId="8" fillId="2" borderId="49" xfId="0" applyFont="true" applyBorder="true" applyAlignment="true" applyProtection="true">
      <alignment horizontal="general" vertical="center" textRotation="0" wrapText="false" indent="0" shrinkToFit="false"/>
      <protection locked="true" hidden="false"/>
    </xf>
    <xf numFmtId="173" fontId="8" fillId="0" borderId="19" xfId="0" applyFont="true" applyBorder="true" applyAlignment="true" applyProtection="true">
      <alignment horizontal="general" vertical="center" textRotation="0" wrapText="true" indent="0" shrinkToFit="false"/>
      <protection locked="true" hidden="false"/>
    </xf>
    <xf numFmtId="173" fontId="8" fillId="0" borderId="50" xfId="0" applyFont="true" applyBorder="true" applyAlignment="true" applyProtection="true">
      <alignment horizontal="general" vertical="center" textRotation="0" wrapText="true" indent="0" shrinkToFit="false"/>
      <protection locked="true" hidden="false"/>
    </xf>
    <xf numFmtId="173" fontId="8" fillId="0" borderId="23" xfId="0" applyFont="true" applyBorder="true" applyAlignment="true" applyProtection="true">
      <alignment horizontal="general" vertical="center" textRotation="0" wrapText="true" indent="0" shrinkToFit="false"/>
      <protection locked="true" hidden="false"/>
    </xf>
    <xf numFmtId="173" fontId="8" fillId="0" borderId="35" xfId="0" applyFont="true" applyBorder="true" applyAlignment="true" applyProtection="true">
      <alignment horizontal="general" vertical="center" textRotation="0" wrapText="true" indent="0" shrinkToFit="false"/>
      <protection locked="true" hidden="false"/>
    </xf>
    <xf numFmtId="176" fontId="8" fillId="4" borderId="11" xfId="0" applyFont="true" applyBorder="true" applyAlignment="true" applyProtection="true">
      <alignment horizontal="left" vertical="center" textRotation="0" wrapText="true" indent="0" shrinkToFit="false"/>
      <protection locked="true" hidden="false"/>
    </xf>
    <xf numFmtId="164" fontId="8" fillId="4" borderId="29" xfId="0" applyFont="true" applyBorder="true" applyAlignment="true" applyProtection="true">
      <alignment horizontal="left" vertical="center" textRotation="0" wrapText="false" indent="0" shrinkToFit="false"/>
      <protection locked="true" hidden="false"/>
    </xf>
    <xf numFmtId="171" fontId="9" fillId="0" borderId="12" xfId="0" applyFont="true" applyBorder="true" applyAlignment="true" applyProtection="true">
      <alignment horizontal="right" vertical="center" textRotation="0" wrapText="false" indent="0" shrinkToFit="false"/>
      <protection locked="true" hidden="false"/>
    </xf>
    <xf numFmtId="164" fontId="8" fillId="0" borderId="12" xfId="0" applyFont="true" applyBorder="true" applyAlignment="true" applyProtection="true">
      <alignment horizontal="right" vertical="center" textRotation="0" wrapText="false" indent="0" shrinkToFit="false"/>
      <protection locked="true" hidden="false"/>
    </xf>
    <xf numFmtId="166" fontId="8" fillId="0" borderId="29" xfId="0" applyFont="true" applyBorder="true" applyAlignment="true" applyProtection="true">
      <alignment horizontal="general" vertical="center" textRotation="0" wrapText="false" indent="0" shrinkToFit="false"/>
      <protection locked="true" hidden="false"/>
    </xf>
    <xf numFmtId="176" fontId="9" fillId="2" borderId="51" xfId="0" applyFont="true" applyBorder="true" applyAlignment="true" applyProtection="true">
      <alignment horizontal="center" vertical="center" textRotation="0" wrapText="true" indent="0" shrinkToFit="false"/>
      <protection locked="true" hidden="false"/>
    </xf>
    <xf numFmtId="176" fontId="9" fillId="2" borderId="2" xfId="0" applyFont="true" applyBorder="true" applyAlignment="true" applyProtection="true">
      <alignment horizontal="center" vertical="center" textRotation="0" wrapText="false" indent="0" shrinkToFit="false"/>
      <protection locked="true" hidden="false"/>
    </xf>
    <xf numFmtId="164" fontId="13" fillId="6" borderId="11" xfId="351" applyFont="true" applyBorder="true" applyAlignment="true" applyProtection="true">
      <alignment horizontal="left" vertical="center" textRotation="0" wrapText="false" indent="0" shrinkToFit="false"/>
      <protection locked="true" hidden="false"/>
    </xf>
    <xf numFmtId="164" fontId="13" fillId="6" borderId="29" xfId="351" applyFont="true" applyBorder="true" applyAlignment="true" applyProtection="true">
      <alignment horizontal="left" vertical="center" textRotation="0" wrapText="false" indent="0" shrinkToFit="false"/>
      <protection locked="true" hidden="false"/>
    </xf>
    <xf numFmtId="164" fontId="13" fillId="6" borderId="11" xfId="351" applyFont="true" applyBorder="true" applyAlignment="true" applyProtection="true">
      <alignment horizontal="center" vertical="center" textRotation="0" wrapText="false" indent="0" shrinkToFit="false"/>
      <protection locked="true" hidden="false"/>
    </xf>
    <xf numFmtId="164" fontId="9" fillId="7" borderId="38" xfId="350" applyFont="true" applyBorder="true" applyAlignment="true" applyProtection="true">
      <alignment horizontal="left" vertical="center" textRotation="0" wrapText="false" indent="0" shrinkToFit="false"/>
      <protection locked="true" hidden="false"/>
    </xf>
    <xf numFmtId="165" fontId="8" fillId="7" borderId="37" xfId="376" applyFont="true" applyBorder="true" applyAlignment="true" applyProtection="true">
      <alignment horizontal="left" vertical="center" textRotation="0" wrapText="false" indent="0" shrinkToFit="false"/>
      <protection locked="true" hidden="false"/>
    </xf>
    <xf numFmtId="174" fontId="8" fillId="3" borderId="33" xfId="19" applyFont="true" applyBorder="true" applyAlignment="true" applyProtection="true">
      <alignment horizontal="right" vertical="center" textRotation="0" wrapText="false" indent="0" shrinkToFit="false"/>
      <protection locked="true" hidden="false"/>
    </xf>
    <xf numFmtId="164" fontId="8" fillId="0" borderId="40" xfId="350" applyFont="true" applyBorder="true" applyAlignment="true" applyProtection="true">
      <alignment horizontal="left" vertical="center" textRotation="0" wrapText="true" indent="0" shrinkToFit="false"/>
      <protection locked="true" hidden="false"/>
    </xf>
    <xf numFmtId="175" fontId="8" fillId="0" borderId="23" xfId="0" applyFont="true" applyBorder="true" applyAlignment="true" applyProtection="true">
      <alignment horizontal="left" vertical="center" textRotation="0" wrapText="false" indent="0" shrinkToFit="false"/>
      <protection locked="true" hidden="false"/>
    </xf>
    <xf numFmtId="164" fontId="9" fillId="2" borderId="44" xfId="350" applyFont="true" applyBorder="true" applyAlignment="true" applyProtection="true">
      <alignment horizontal="left" vertical="center" textRotation="0" wrapText="false" indent="0" shrinkToFit="false"/>
      <protection locked="true" hidden="false"/>
    </xf>
    <xf numFmtId="165" fontId="8" fillId="2" borderId="42" xfId="376" applyFont="true" applyBorder="true" applyAlignment="true" applyProtection="true">
      <alignment horizontal="left" vertical="center" textRotation="0" wrapText="false" indent="0" shrinkToFit="false"/>
      <protection locked="true" hidden="false"/>
    </xf>
    <xf numFmtId="175" fontId="8" fillId="0" borderId="33" xfId="0" applyFont="true" applyBorder="true" applyAlignment="true" applyProtection="true">
      <alignment horizontal="general" vertical="center" textRotation="0" wrapText="false" indent="0" shrinkToFit="false"/>
      <protection locked="true" hidden="false"/>
    </xf>
    <xf numFmtId="165" fontId="8" fillId="2" borderId="52" xfId="376" applyFont="true" applyBorder="true" applyAlignment="true" applyProtection="true">
      <alignment horizontal="left" vertical="center" textRotation="0" wrapText="false" indent="0" shrinkToFit="false"/>
      <protection locked="true" hidden="false"/>
    </xf>
    <xf numFmtId="164" fontId="9" fillId="7" borderId="12" xfId="350" applyFont="true" applyBorder="true" applyAlignment="true" applyProtection="true">
      <alignment horizontal="left" vertical="center" textRotation="0" wrapText="false" indent="0" shrinkToFit="false"/>
      <protection locked="true" hidden="false"/>
    </xf>
    <xf numFmtId="175" fontId="8" fillId="0" borderId="23" xfId="0" applyFont="true" applyBorder="true" applyAlignment="true" applyProtection="true">
      <alignment horizontal="left" vertical="center" textRotation="0" wrapText="true" indent="0" shrinkToFit="false"/>
      <protection locked="true" hidden="false"/>
    </xf>
    <xf numFmtId="165" fontId="8" fillId="0" borderId="0" xfId="0" applyFont="true" applyBorder="true" applyAlignment="true" applyProtection="true">
      <alignment horizontal="center" vertical="center" textRotation="0" wrapText="false" indent="0" shrinkToFit="false"/>
      <protection locked="true" hidden="false"/>
    </xf>
    <xf numFmtId="164" fontId="9" fillId="0" borderId="12" xfId="0" applyFont="true" applyBorder="true" applyAlignment="true" applyProtection="true">
      <alignment horizontal="left" vertical="center" textRotation="0" wrapText="false" indent="0" shrinkToFit="false"/>
      <protection locked="true" hidden="false"/>
    </xf>
    <xf numFmtId="164" fontId="8" fillId="0" borderId="12" xfId="0" applyFont="true" applyBorder="true" applyAlignment="true" applyProtection="true">
      <alignment horizontal="general" vertical="center" textRotation="0" wrapText="false" indent="0" shrinkToFit="false"/>
      <protection locked="true" hidden="false"/>
    </xf>
    <xf numFmtId="165" fontId="8" fillId="0" borderId="11" xfId="455" applyFont="true" applyBorder="true" applyAlignment="true" applyProtection="true">
      <alignment horizontal="left" vertical="center" textRotation="0" wrapText="false" indent="0" shrinkToFit="false"/>
      <protection locked="true" hidden="false"/>
    </xf>
    <xf numFmtId="164" fontId="8" fillId="0" borderId="29" xfId="0" applyFont="true" applyBorder="true" applyAlignment="true" applyProtection="true">
      <alignment horizontal="general" vertical="center" textRotation="0" wrapText="false" indent="0" shrinkToFit="false"/>
      <protection locked="true" hidden="false"/>
    </xf>
    <xf numFmtId="164" fontId="9" fillId="0" borderId="49" xfId="0" applyFont="true" applyBorder="true" applyAlignment="true" applyProtection="true">
      <alignment horizontal="general" vertical="center" textRotation="0" wrapText="false" indent="0" shrinkToFit="false"/>
      <protection locked="true" hidden="false"/>
    </xf>
    <xf numFmtId="164" fontId="9" fillId="0" borderId="43" xfId="0" applyFont="true" applyBorder="true" applyAlignment="true" applyProtection="true">
      <alignment horizontal="general" vertical="center" textRotation="0" wrapText="false" indent="0" shrinkToFit="false"/>
      <protection locked="true" hidden="false"/>
    </xf>
    <xf numFmtId="177" fontId="8" fillId="0" borderId="42" xfId="0" applyFont="true" applyBorder="true" applyAlignment="true" applyProtection="true">
      <alignment horizontal="general" vertical="center" textRotation="0" wrapText="false" indent="0" shrinkToFit="false"/>
      <protection locked="true" hidden="false"/>
    </xf>
    <xf numFmtId="164" fontId="8" fillId="0" borderId="42" xfId="0" applyFont="true" applyBorder="true" applyAlignment="true" applyProtection="true">
      <alignment horizontal="center" vertical="center" textRotation="0" wrapText="false" indent="0" shrinkToFit="false"/>
      <protection locked="true" hidden="false"/>
    </xf>
    <xf numFmtId="164" fontId="9" fillId="0" borderId="42" xfId="0" applyFont="true" applyBorder="true" applyAlignment="true" applyProtection="true">
      <alignment horizontal="general" vertical="center" textRotation="0" wrapText="false" indent="0" shrinkToFit="false"/>
      <protection locked="true" hidden="false"/>
    </xf>
    <xf numFmtId="164" fontId="9" fillId="0" borderId="44" xfId="0" applyFont="true" applyBorder="true" applyAlignment="true" applyProtection="true">
      <alignment horizontal="general" vertical="center" textRotation="0" wrapText="false" indent="0" shrinkToFit="false"/>
      <protection locked="true" hidden="false"/>
    </xf>
    <xf numFmtId="164" fontId="8" fillId="0" borderId="53" xfId="0" applyFont="true" applyBorder="true" applyAlignment="true" applyProtection="true">
      <alignment horizontal="right" vertical="center" textRotation="0" wrapText="false" indent="0" shrinkToFit="false"/>
      <protection locked="true" hidden="false"/>
    </xf>
    <xf numFmtId="164" fontId="8" fillId="0" borderId="18" xfId="0" applyFont="true" applyBorder="true" applyAlignment="true" applyProtection="true">
      <alignment horizontal="right" vertical="center" textRotation="0" wrapText="false" indent="0" shrinkToFit="false"/>
      <protection locked="true" hidden="false"/>
    </xf>
    <xf numFmtId="164" fontId="8" fillId="0" borderId="54" xfId="0" applyFont="true" applyBorder="true" applyAlignment="true" applyProtection="true">
      <alignment horizontal="right" vertical="center" textRotation="0" wrapText="false" indent="0" shrinkToFit="false"/>
      <protection locked="true" hidden="false"/>
    </xf>
    <xf numFmtId="176" fontId="8" fillId="0" borderId="50" xfId="0" applyFont="true" applyBorder="true" applyAlignment="true" applyProtection="true">
      <alignment horizontal="right" vertical="center" textRotation="0" wrapText="false" indent="0" shrinkToFit="false"/>
      <protection locked="true" hidden="false"/>
    </xf>
    <xf numFmtId="164" fontId="8" fillId="0" borderId="50" xfId="0" applyFont="true" applyBorder="true" applyAlignment="true" applyProtection="true">
      <alignment horizontal="general" vertical="center" textRotation="0" wrapText="false" indent="0" shrinkToFit="false"/>
      <protection locked="true" hidden="false"/>
    </xf>
    <xf numFmtId="164" fontId="9" fillId="0" borderId="55" xfId="0" applyFont="true" applyBorder="true" applyAlignment="true" applyProtection="true">
      <alignment horizontal="center" vertical="center" textRotation="0" wrapText="false" indent="0" shrinkToFit="false"/>
      <protection locked="true" hidden="false"/>
    </xf>
    <xf numFmtId="177" fontId="9" fillId="0" borderId="22" xfId="352" applyFont="true" applyBorder="true" applyAlignment="true" applyProtection="true">
      <alignment horizontal="general" vertical="center" textRotation="0" wrapText="false" indent="0" shrinkToFit="false"/>
      <protection locked="true" hidden="false"/>
    </xf>
    <xf numFmtId="164" fontId="9" fillId="0" borderId="23" xfId="352" applyFont="true" applyBorder="true" applyAlignment="true" applyProtection="true">
      <alignment horizontal="general" vertical="center" textRotation="0" wrapText="false" indent="0" shrinkToFit="false"/>
      <protection locked="true" hidden="false"/>
    </xf>
    <xf numFmtId="164" fontId="9" fillId="0" borderId="32" xfId="352" applyFont="true" applyBorder="true" applyAlignment="true" applyProtection="true">
      <alignment horizontal="general" vertical="center" textRotation="0" wrapText="false" indent="0" shrinkToFit="false"/>
      <protection locked="true" hidden="false"/>
    </xf>
    <xf numFmtId="164" fontId="8" fillId="0" borderId="39" xfId="0" applyFont="true" applyBorder="true" applyAlignment="true" applyProtection="true">
      <alignment horizontal="right" vertical="center" textRotation="0" wrapText="false" indent="0" shrinkToFit="false"/>
      <protection locked="true" hidden="false"/>
    </xf>
    <xf numFmtId="164" fontId="8" fillId="0" borderId="56" xfId="0" applyFont="true" applyBorder="true" applyAlignment="true" applyProtection="true">
      <alignment horizontal="right" vertical="center" textRotation="0" wrapText="false" indent="0" shrinkToFit="false"/>
      <protection locked="true" hidden="false"/>
    </xf>
    <xf numFmtId="164" fontId="8" fillId="0" borderId="57" xfId="0" applyFont="true" applyBorder="true" applyAlignment="true" applyProtection="true">
      <alignment horizontal="right" vertical="center" textRotation="0" wrapText="false" indent="0" shrinkToFit="false"/>
      <protection locked="true" hidden="false"/>
    </xf>
    <xf numFmtId="176" fontId="8" fillId="0" borderId="58" xfId="0" applyFont="true" applyBorder="true" applyAlignment="true" applyProtection="true">
      <alignment horizontal="right" vertical="center" textRotation="0" wrapText="false" indent="0" shrinkToFit="false"/>
      <protection locked="true" hidden="false"/>
    </xf>
    <xf numFmtId="174" fontId="8" fillId="0" borderId="59" xfId="19" applyFont="true" applyBorder="true" applyAlignment="true" applyProtection="true">
      <alignment horizontal="right" vertical="center" textRotation="0" wrapText="false" indent="0" shrinkToFit="false"/>
      <protection locked="true" hidden="false"/>
    </xf>
    <xf numFmtId="164" fontId="8" fillId="0" borderId="58" xfId="0" applyFont="true" applyBorder="true" applyAlignment="true" applyProtection="true">
      <alignment horizontal="general" vertical="center" textRotation="0" wrapText="false" indent="0" shrinkToFit="false"/>
      <protection locked="true" hidden="false"/>
    </xf>
    <xf numFmtId="176" fontId="8" fillId="0" borderId="60" xfId="0" applyFont="true" applyBorder="true" applyAlignment="true" applyProtection="true">
      <alignment horizontal="right" vertical="center" textRotation="0" wrapText="false" indent="0" shrinkToFit="false"/>
      <protection locked="true" hidden="false"/>
    </xf>
    <xf numFmtId="165" fontId="8" fillId="4" borderId="29" xfId="0" applyFont="true" applyBorder="true" applyAlignment="true" applyProtection="true">
      <alignment horizontal="general" vertical="center" textRotation="0" wrapText="false" indent="0" shrinkToFit="false"/>
      <protection locked="true" hidden="false"/>
    </xf>
    <xf numFmtId="164" fontId="8" fillId="0" borderId="61" xfId="0" applyFont="true" applyBorder="true" applyAlignment="true" applyProtection="true">
      <alignment horizontal="right" vertical="center" textRotation="0" wrapText="false" indent="0" shrinkToFit="false"/>
      <protection locked="true" hidden="false"/>
    </xf>
    <xf numFmtId="164" fontId="9" fillId="0" borderId="12" xfId="0" applyFont="true" applyBorder="true" applyAlignment="true" applyProtection="true">
      <alignment horizontal="right" vertical="center" textRotation="0" wrapText="false" indent="0" shrinkToFit="false"/>
      <protection locked="true" hidden="false"/>
    </xf>
    <xf numFmtId="171" fontId="9" fillId="0" borderId="49" xfId="0" applyFont="true" applyBorder="true" applyAlignment="true" applyProtection="true">
      <alignment horizontal="right" vertical="center" textRotation="0" wrapText="false" indent="0" shrinkToFit="false"/>
      <protection locked="true" hidden="false"/>
    </xf>
    <xf numFmtId="171" fontId="8" fillId="0" borderId="0" xfId="0" applyFont="true" applyBorder="false" applyAlignment="true" applyProtection="true">
      <alignment horizontal="left" vertical="center" textRotation="0" wrapText="true" indent="0" shrinkToFit="false"/>
      <protection locked="true" hidden="false"/>
    </xf>
    <xf numFmtId="164" fontId="8" fillId="0" borderId="26" xfId="0" applyFont="true" applyBorder="true" applyAlignment="true" applyProtection="true">
      <alignment horizontal="right" vertical="center" textRotation="0" wrapText="false" indent="0" shrinkToFit="false"/>
      <protection locked="true" hidden="false"/>
    </xf>
    <xf numFmtId="176" fontId="9" fillId="2" borderId="62" xfId="0" applyFont="true" applyBorder="true" applyAlignment="true" applyProtection="true">
      <alignment horizontal="center" vertical="center" textRotation="0" wrapText="true" indent="0" shrinkToFit="false"/>
      <protection locked="true" hidden="false"/>
    </xf>
    <xf numFmtId="176" fontId="16" fillId="2" borderId="62" xfId="0" applyFont="true" applyBorder="true" applyAlignment="true" applyProtection="true">
      <alignment horizontal="center" vertical="center" textRotation="0" wrapText="true" indent="0" shrinkToFit="false"/>
      <protection locked="true" hidden="false"/>
    </xf>
    <xf numFmtId="176" fontId="16" fillId="2" borderId="16" xfId="0" applyFont="true" applyBorder="true" applyAlignment="true" applyProtection="true">
      <alignment horizontal="center" vertical="center" textRotation="0" wrapText="true" indent="0" shrinkToFit="false"/>
      <protection locked="true" hidden="false"/>
    </xf>
    <xf numFmtId="176" fontId="16" fillId="2" borderId="63" xfId="0" applyFont="true" applyBorder="true" applyAlignment="true" applyProtection="true">
      <alignment horizontal="center" vertical="center" textRotation="0" wrapText="true" indent="0" shrinkToFit="false"/>
      <protection locked="true" hidden="false"/>
    </xf>
    <xf numFmtId="176" fontId="16" fillId="2" borderId="64" xfId="0" applyFont="true" applyBorder="true" applyAlignment="true" applyProtection="true">
      <alignment horizontal="center" vertical="center" textRotation="0" wrapText="true" indent="0" shrinkToFit="false"/>
      <protection locked="true" hidden="false"/>
    </xf>
    <xf numFmtId="176" fontId="16" fillId="2" borderId="31" xfId="0" applyFont="true" applyBorder="true" applyAlignment="true" applyProtection="true">
      <alignment horizontal="center" vertical="center" textRotation="0" wrapText="true" indent="0" shrinkToFit="false"/>
      <protection locked="true" hidden="false"/>
    </xf>
    <xf numFmtId="176" fontId="8" fillId="2" borderId="3" xfId="0" applyFont="true" applyBorder="true" applyAlignment="true" applyProtection="true">
      <alignment horizontal="left" vertical="center" textRotation="0" wrapText="true" indent="0" shrinkToFit="false"/>
      <protection locked="true" hidden="false"/>
    </xf>
    <xf numFmtId="164" fontId="13" fillId="6" borderId="4" xfId="351" applyFont="true" applyBorder="true" applyAlignment="true" applyProtection="true">
      <alignment horizontal="left" vertical="center" textRotation="0" wrapText="false" indent="0" shrinkToFit="false"/>
      <protection locked="true" hidden="false"/>
    </xf>
    <xf numFmtId="177" fontId="13" fillId="6" borderId="5" xfId="351" applyFont="true" applyBorder="true" applyAlignment="true" applyProtection="true">
      <alignment horizontal="left" vertical="center" textRotation="0" wrapText="false" indent="0" shrinkToFit="false"/>
      <protection locked="true" hidden="false"/>
    </xf>
    <xf numFmtId="164" fontId="13" fillId="6" borderId="65" xfId="351" applyFont="true" applyBorder="true" applyAlignment="true" applyProtection="true">
      <alignment horizontal="center" vertical="center" textRotation="0" wrapText="false" indent="0" shrinkToFit="false"/>
      <protection locked="true" hidden="false"/>
    </xf>
    <xf numFmtId="164" fontId="13" fillId="6" borderId="66" xfId="351" applyFont="true" applyBorder="true" applyAlignment="true" applyProtection="true">
      <alignment horizontal="center" vertical="center" textRotation="0" wrapText="false" indent="0" shrinkToFit="false"/>
      <protection locked="true" hidden="false"/>
    </xf>
    <xf numFmtId="164" fontId="13" fillId="6" borderId="4" xfId="351" applyFont="true" applyBorder="true" applyAlignment="true" applyProtection="true">
      <alignment horizontal="center" vertical="center" textRotation="0" wrapText="false" indent="0" shrinkToFit="false"/>
      <protection locked="true" hidden="false"/>
    </xf>
    <xf numFmtId="166" fontId="13" fillId="6" borderId="67" xfId="351" applyFont="true" applyBorder="true" applyAlignment="true" applyProtection="true">
      <alignment horizontal="center" vertical="center" textRotation="0" wrapText="false" indent="0" shrinkToFit="false"/>
      <protection locked="true" hidden="false"/>
    </xf>
    <xf numFmtId="166" fontId="17" fillId="6" borderId="2" xfId="351" applyFont="true" applyBorder="true" applyAlignment="true" applyProtection="true">
      <alignment horizontal="left" vertical="center" textRotation="0" wrapText="false" indent="0" shrinkToFit="false"/>
      <protection locked="true" hidden="false"/>
    </xf>
    <xf numFmtId="164" fontId="13" fillId="6" borderId="28" xfId="351" applyFont="true" applyBorder="true" applyAlignment="true" applyProtection="true">
      <alignment horizontal="left" vertical="center" textRotation="0" wrapText="false" indent="0" shrinkToFit="false"/>
      <protection locked="true" hidden="false"/>
    </xf>
    <xf numFmtId="164" fontId="8" fillId="7" borderId="43" xfId="350" applyFont="true" applyBorder="true" applyAlignment="true" applyProtection="true">
      <alignment horizontal="left" vertical="center" textRotation="0" wrapText="true" indent="0" shrinkToFit="false"/>
      <protection locked="true" hidden="false"/>
    </xf>
    <xf numFmtId="177" fontId="8" fillId="7" borderId="0" xfId="350" applyFont="true" applyBorder="true" applyAlignment="true" applyProtection="true">
      <alignment horizontal="left" vertical="center" textRotation="0" wrapText="false" indent="0" shrinkToFit="false"/>
      <protection locked="true" hidden="false"/>
    </xf>
    <xf numFmtId="166" fontId="8" fillId="7" borderId="68" xfId="15" applyFont="true" applyBorder="true" applyAlignment="true" applyProtection="true">
      <alignment horizontal="left" vertical="center" textRotation="0" wrapText="false" indent="0" shrinkToFit="false"/>
      <protection locked="true" hidden="false"/>
    </xf>
    <xf numFmtId="164" fontId="9" fillId="7" borderId="30" xfId="350" applyFont="true" applyBorder="true" applyAlignment="true" applyProtection="true">
      <alignment horizontal="center" vertical="center" textRotation="0" wrapText="false" indent="0" shrinkToFit="false"/>
      <protection locked="true" hidden="false"/>
    </xf>
    <xf numFmtId="165" fontId="8" fillId="10" borderId="46" xfId="376" applyFont="true" applyBorder="true" applyAlignment="true" applyProtection="true">
      <alignment horizontal="right" vertical="center" textRotation="0" wrapText="false" indent="0" shrinkToFit="false"/>
      <protection locked="true" hidden="false"/>
    </xf>
    <xf numFmtId="165" fontId="8" fillId="7" borderId="69" xfId="376" applyFont="true" applyBorder="true" applyAlignment="true" applyProtection="true">
      <alignment horizontal="right" vertical="center" textRotation="0" wrapText="false" indent="0" shrinkToFit="false"/>
      <protection locked="true" hidden="false"/>
    </xf>
    <xf numFmtId="165" fontId="8" fillId="10" borderId="70" xfId="376" applyFont="true" applyBorder="true" applyAlignment="true" applyProtection="true">
      <alignment horizontal="right" vertical="center" textRotation="0" wrapText="false" indent="0" shrinkToFit="false"/>
      <protection locked="true" hidden="false"/>
    </xf>
    <xf numFmtId="165" fontId="9" fillId="0" borderId="0" xfId="0" applyFont="true" applyBorder="false" applyAlignment="true" applyProtection="true">
      <alignment horizontal="left" vertical="center" textRotation="0" wrapText="false" indent="0" shrinkToFit="false"/>
      <protection locked="true" hidden="false"/>
    </xf>
    <xf numFmtId="166" fontId="9" fillId="0" borderId="0" xfId="0" applyFont="true" applyBorder="false" applyAlignment="true" applyProtection="true">
      <alignment horizontal="left" vertical="center" textRotation="0" wrapText="false" indent="0" shrinkToFit="false"/>
      <protection locked="true" hidden="false"/>
    </xf>
    <xf numFmtId="177" fontId="8" fillId="7" borderId="37" xfId="350" applyFont="true" applyBorder="true" applyAlignment="true" applyProtection="true">
      <alignment horizontal="left" vertical="center" textRotation="0" wrapText="false" indent="0" shrinkToFit="false"/>
      <protection locked="true" hidden="false"/>
    </xf>
    <xf numFmtId="164" fontId="9" fillId="7" borderId="71" xfId="350" applyFont="true" applyBorder="true" applyAlignment="true" applyProtection="true">
      <alignment horizontal="center" vertical="center" textRotation="0" wrapText="false" indent="0" shrinkToFit="false"/>
      <protection locked="true" hidden="false"/>
    </xf>
    <xf numFmtId="165" fontId="8" fillId="7" borderId="70" xfId="376" applyFont="true" applyBorder="true" applyAlignment="true" applyProtection="true">
      <alignment horizontal="right" vertical="center" textRotation="0" wrapText="false" indent="0" shrinkToFit="false"/>
      <protection locked="true" hidden="false"/>
    </xf>
    <xf numFmtId="164" fontId="8" fillId="7" borderId="28" xfId="350" applyFont="true" applyBorder="true" applyAlignment="true" applyProtection="true">
      <alignment horizontal="left" vertical="center" textRotation="0" wrapText="true" indent="0" shrinkToFit="false"/>
      <protection locked="true" hidden="false"/>
    </xf>
    <xf numFmtId="177" fontId="8" fillId="7" borderId="52" xfId="350" applyFont="true" applyBorder="true" applyAlignment="true" applyProtection="true">
      <alignment horizontal="left" vertical="center" textRotation="0" wrapText="false" indent="0" shrinkToFit="false"/>
      <protection locked="true" hidden="false"/>
    </xf>
    <xf numFmtId="166" fontId="8" fillId="7" borderId="72" xfId="15" applyFont="true" applyBorder="true" applyAlignment="true" applyProtection="true">
      <alignment horizontal="left" vertical="center" textRotation="0" wrapText="false" indent="0" shrinkToFit="false"/>
      <protection locked="true" hidden="false"/>
    </xf>
    <xf numFmtId="164" fontId="9" fillId="7" borderId="73" xfId="350" applyFont="true" applyBorder="true" applyAlignment="true" applyProtection="true">
      <alignment horizontal="center" vertical="center" textRotation="0" wrapText="false" indent="0" shrinkToFit="false"/>
      <protection locked="true" hidden="false"/>
    </xf>
    <xf numFmtId="165" fontId="8" fillId="10" borderId="74" xfId="376" applyFont="true" applyBorder="true" applyAlignment="true" applyProtection="true">
      <alignment horizontal="right" vertical="center" textRotation="0" wrapText="false" indent="0" shrinkToFit="false"/>
      <protection locked="true" hidden="false"/>
    </xf>
    <xf numFmtId="165" fontId="8" fillId="10" borderId="75" xfId="376" applyFont="true" applyBorder="true" applyAlignment="true" applyProtection="true">
      <alignment horizontal="right" vertical="center" textRotation="0" wrapText="false" indent="0" shrinkToFit="false"/>
      <protection locked="true" hidden="false"/>
    </xf>
    <xf numFmtId="165" fontId="8" fillId="7" borderId="76" xfId="376" applyFont="true" applyBorder="true" applyAlignment="true" applyProtection="true">
      <alignment horizontal="right" vertical="center" textRotation="0" wrapText="false" indent="0" shrinkToFit="false"/>
      <protection locked="true" hidden="false"/>
    </xf>
    <xf numFmtId="164" fontId="13" fillId="6" borderId="5" xfId="351" applyFont="true" applyBorder="true" applyAlignment="true" applyProtection="true">
      <alignment horizontal="center" vertical="center" textRotation="0" wrapText="false" indent="0" shrinkToFit="false"/>
      <protection locked="true" hidden="false"/>
    </xf>
    <xf numFmtId="166" fontId="13" fillId="6" borderId="65" xfId="351" applyFont="true" applyBorder="true" applyAlignment="true" applyProtection="true">
      <alignment horizontal="center" vertical="center" textRotation="0" wrapText="false" indent="0" shrinkToFit="false"/>
      <protection locked="true" hidden="false"/>
    </xf>
    <xf numFmtId="164" fontId="8" fillId="7" borderId="77" xfId="350" applyFont="true" applyBorder="true" applyAlignment="true" applyProtection="true">
      <alignment horizontal="left" vertical="center" textRotation="0" wrapText="true" indent="0" shrinkToFit="false"/>
      <protection locked="true" hidden="false"/>
    </xf>
    <xf numFmtId="166" fontId="8" fillId="7" borderId="61" xfId="15" applyFont="true" applyBorder="true" applyAlignment="true" applyProtection="true">
      <alignment horizontal="left" vertical="center" textRotation="0" wrapText="false" indent="0" shrinkToFit="false"/>
      <protection locked="true" hidden="false"/>
    </xf>
    <xf numFmtId="165" fontId="8" fillId="10" borderId="77" xfId="376" applyFont="true" applyBorder="true" applyAlignment="true" applyProtection="true">
      <alignment horizontal="right" vertical="center" textRotation="0" wrapText="false" indent="0" shrinkToFit="false"/>
      <protection locked="true" hidden="false"/>
    </xf>
    <xf numFmtId="165" fontId="8" fillId="10" borderId="78" xfId="376" applyFont="true" applyBorder="true" applyAlignment="true" applyProtection="true">
      <alignment horizontal="right" vertical="center" textRotation="0" wrapText="false" indent="0" shrinkToFit="false"/>
      <protection locked="true" hidden="false"/>
    </xf>
    <xf numFmtId="165" fontId="8" fillId="7" borderId="79" xfId="376" applyFont="true" applyBorder="true" applyAlignment="true" applyProtection="true">
      <alignment horizontal="right" vertical="center" textRotation="0" wrapText="false" indent="0" shrinkToFit="false"/>
      <protection locked="true" hidden="false"/>
    </xf>
    <xf numFmtId="164" fontId="8" fillId="7" borderId="46" xfId="350" applyFont="true" applyBorder="true" applyAlignment="true" applyProtection="true">
      <alignment horizontal="left" vertical="center" textRotation="0" wrapText="true" indent="0" shrinkToFit="false"/>
      <protection locked="true" hidden="false"/>
    </xf>
    <xf numFmtId="165" fontId="8" fillId="10" borderId="69" xfId="376" applyFont="true" applyBorder="true" applyAlignment="true" applyProtection="true">
      <alignment horizontal="right" vertical="center" textRotation="0" wrapText="false" indent="0" shrinkToFit="false"/>
      <protection locked="true" hidden="false"/>
    </xf>
    <xf numFmtId="165" fontId="8" fillId="7" borderId="12" xfId="376" applyFont="true" applyBorder="true" applyAlignment="true" applyProtection="true">
      <alignment horizontal="right" vertical="center" textRotation="0" wrapText="false" indent="0" shrinkToFit="false"/>
      <protection locked="true" hidden="false"/>
    </xf>
    <xf numFmtId="165" fontId="8" fillId="7" borderId="10" xfId="376" applyFont="true" applyBorder="true" applyAlignment="true" applyProtection="true">
      <alignment horizontal="left" vertical="center" textRotation="0" wrapText="false" indent="0" shrinkToFit="false"/>
      <protection locked="true" hidden="false"/>
    </xf>
    <xf numFmtId="165" fontId="8" fillId="7" borderId="12" xfId="376" applyFont="true" applyBorder="true" applyAlignment="true" applyProtection="true">
      <alignment horizontal="left" vertical="center" textRotation="0" wrapText="false" indent="0" shrinkToFit="false"/>
      <protection locked="true" hidden="false"/>
    </xf>
    <xf numFmtId="165" fontId="8" fillId="7" borderId="46" xfId="376" applyFont="true" applyBorder="true" applyAlignment="true" applyProtection="true">
      <alignment horizontal="right" vertical="center" textRotation="0" wrapText="false" indent="0" shrinkToFit="false"/>
      <protection locked="true" hidden="false"/>
    </xf>
    <xf numFmtId="177" fontId="8" fillId="7" borderId="78" xfId="350" applyFont="true" applyBorder="true" applyAlignment="true" applyProtection="true">
      <alignment horizontal="left" vertical="center" textRotation="0" wrapText="false" indent="0" shrinkToFit="false"/>
      <protection locked="true" hidden="false"/>
    </xf>
    <xf numFmtId="166" fontId="8" fillId="7" borderId="69" xfId="15" applyFont="true" applyBorder="true" applyAlignment="true" applyProtection="true">
      <alignment horizontal="left" vertical="center" textRotation="0" wrapText="false" indent="0" shrinkToFit="false"/>
      <protection locked="true" hidden="false"/>
    </xf>
    <xf numFmtId="164" fontId="9" fillId="7" borderId="80" xfId="350" applyFont="true" applyBorder="true" applyAlignment="true" applyProtection="true">
      <alignment horizontal="center" vertical="center" textRotation="0" wrapText="false" indent="0" shrinkToFit="false"/>
      <protection locked="true" hidden="false"/>
    </xf>
    <xf numFmtId="165" fontId="8" fillId="10" borderId="81" xfId="376" applyFont="true" applyBorder="true" applyAlignment="true" applyProtection="true">
      <alignment horizontal="right" vertical="center" textRotation="0" wrapText="false" indent="0" shrinkToFit="false"/>
      <protection locked="true" hidden="false"/>
    </xf>
    <xf numFmtId="177" fontId="8" fillId="7" borderId="69" xfId="350" applyFont="true" applyBorder="true" applyAlignment="true" applyProtection="true">
      <alignment horizontal="left" vertical="center" textRotation="0" wrapText="false" indent="0" shrinkToFit="false"/>
      <protection locked="true" hidden="false"/>
    </xf>
    <xf numFmtId="164" fontId="9" fillId="7" borderId="82" xfId="350" applyFont="true" applyBorder="true" applyAlignment="true" applyProtection="true">
      <alignment horizontal="center" vertical="center" textRotation="0" wrapText="false" indent="0" shrinkToFit="false"/>
      <protection locked="true" hidden="false"/>
    </xf>
    <xf numFmtId="165" fontId="8" fillId="10" borderId="79" xfId="376" applyFont="true" applyBorder="true" applyAlignment="true" applyProtection="true">
      <alignment horizontal="right" vertical="center" textRotation="0" wrapText="false" indent="0" shrinkToFit="false"/>
      <protection locked="true" hidden="false"/>
    </xf>
    <xf numFmtId="164" fontId="8" fillId="7" borderId="74" xfId="350" applyFont="true" applyBorder="true" applyAlignment="true" applyProtection="true">
      <alignment horizontal="left" vertical="center" textRotation="0" wrapText="true" indent="0" shrinkToFit="false"/>
      <protection locked="true" hidden="false"/>
    </xf>
    <xf numFmtId="177" fontId="8" fillId="7" borderId="75" xfId="350" applyFont="true" applyBorder="true" applyAlignment="true" applyProtection="true">
      <alignment horizontal="left" vertical="center" textRotation="0" wrapText="false" indent="0" shrinkToFit="false"/>
      <protection locked="true" hidden="false"/>
    </xf>
    <xf numFmtId="166" fontId="8" fillId="7" borderId="75" xfId="15" applyFont="true" applyBorder="true" applyAlignment="true" applyProtection="true">
      <alignment horizontal="left" vertical="center" textRotation="0" wrapText="false" indent="0" shrinkToFit="false"/>
      <protection locked="true" hidden="false"/>
    </xf>
    <xf numFmtId="165" fontId="8" fillId="7" borderId="74" xfId="376" applyFont="true" applyBorder="true" applyAlignment="true" applyProtection="true">
      <alignment horizontal="right" vertical="center" textRotation="0" wrapText="false" indent="0" shrinkToFit="false"/>
      <protection locked="true" hidden="false"/>
    </xf>
    <xf numFmtId="165" fontId="8" fillId="7" borderId="75" xfId="376" applyFont="true" applyBorder="true" applyAlignment="true" applyProtection="true">
      <alignment horizontal="right" vertical="center" textRotation="0" wrapText="false" indent="0" shrinkToFit="false"/>
      <protection locked="true" hidden="false"/>
    </xf>
    <xf numFmtId="165" fontId="8" fillId="10" borderId="76" xfId="376" applyFont="true" applyBorder="true" applyAlignment="true" applyProtection="true">
      <alignment horizontal="right" vertical="center" textRotation="0" wrapText="false" indent="0" shrinkToFit="false"/>
      <protection locked="true" hidden="false"/>
    </xf>
    <xf numFmtId="164" fontId="8" fillId="11" borderId="77" xfId="0" applyFont="true" applyBorder="true" applyAlignment="true" applyProtection="true">
      <alignment horizontal="left" vertical="center" textRotation="0" wrapText="false" indent="0" shrinkToFit="false"/>
      <protection locked="true" hidden="false"/>
    </xf>
    <xf numFmtId="164" fontId="8" fillId="11" borderId="61" xfId="0" applyFont="true" applyBorder="true" applyAlignment="true" applyProtection="true">
      <alignment horizontal="right" vertical="center" textRotation="0" wrapText="true" indent="0" shrinkToFit="false"/>
      <protection locked="true" hidden="false"/>
    </xf>
    <xf numFmtId="164" fontId="8" fillId="11" borderId="61" xfId="0" applyFont="true" applyBorder="true" applyAlignment="true" applyProtection="true">
      <alignment horizontal="center" vertical="center" textRotation="0" wrapText="false" indent="0" shrinkToFit="false"/>
      <protection locked="true" hidden="false"/>
    </xf>
    <xf numFmtId="164" fontId="8" fillId="11" borderId="80" xfId="0" applyFont="true" applyBorder="true" applyAlignment="true" applyProtection="true">
      <alignment horizontal="center" vertical="center" textRotation="0" wrapText="false" indent="0" shrinkToFit="false"/>
      <protection locked="true" hidden="false"/>
    </xf>
    <xf numFmtId="165" fontId="8" fillId="11" borderId="81" xfId="0" applyFont="true" applyBorder="true" applyAlignment="true" applyProtection="true">
      <alignment horizontal="center" vertical="center" textRotation="0" wrapText="false" indent="0" shrinkToFit="false"/>
      <protection locked="true" hidden="false"/>
    </xf>
    <xf numFmtId="165" fontId="8" fillId="11" borderId="78" xfId="0" applyFont="true" applyBorder="true" applyAlignment="true" applyProtection="true">
      <alignment horizontal="center" vertical="center" textRotation="0" wrapText="false" indent="0" shrinkToFit="false"/>
      <protection locked="true" hidden="false"/>
    </xf>
    <xf numFmtId="165" fontId="8" fillId="11" borderId="79" xfId="0" applyFont="true" applyBorder="true" applyAlignment="true" applyProtection="true">
      <alignment horizontal="center" vertical="center"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true" hidden="false"/>
    </xf>
    <xf numFmtId="164" fontId="8" fillId="11" borderId="74" xfId="0" applyFont="true" applyBorder="true" applyAlignment="true" applyProtection="true">
      <alignment horizontal="left" vertical="center" textRotation="0" wrapText="false" indent="0" shrinkToFit="false"/>
      <protection locked="true" hidden="false"/>
    </xf>
    <xf numFmtId="164" fontId="8" fillId="11" borderId="72" xfId="0" applyFont="true" applyBorder="true" applyAlignment="true" applyProtection="true">
      <alignment horizontal="right" vertical="center" textRotation="0" wrapText="true" indent="0" shrinkToFit="false"/>
      <protection locked="true" hidden="false"/>
    </xf>
    <xf numFmtId="165" fontId="9" fillId="11" borderId="72" xfId="0" applyFont="true" applyBorder="true" applyAlignment="true" applyProtection="true">
      <alignment horizontal="center" vertical="center" textRotation="0" wrapText="false" indent="0" shrinkToFit="false"/>
      <protection locked="true" hidden="false"/>
    </xf>
    <xf numFmtId="164" fontId="8" fillId="11" borderId="73" xfId="0" applyFont="true" applyBorder="true" applyAlignment="true" applyProtection="true">
      <alignment horizontal="center" vertical="center" textRotation="0" wrapText="false" indent="0" shrinkToFit="false"/>
      <protection locked="true" hidden="false"/>
    </xf>
    <xf numFmtId="166" fontId="9" fillId="11" borderId="83" xfId="0" applyFont="true" applyBorder="true" applyAlignment="true" applyProtection="true">
      <alignment horizontal="center" vertical="center" textRotation="0" wrapText="false" indent="0" shrinkToFit="false"/>
      <protection locked="true" hidden="false"/>
    </xf>
    <xf numFmtId="166" fontId="9" fillId="11" borderId="72" xfId="0" applyFont="true" applyBorder="true" applyAlignment="true" applyProtection="true">
      <alignment horizontal="center" vertical="center" textRotation="0" wrapText="false" indent="0" shrinkToFit="false"/>
      <protection locked="true" hidden="false"/>
    </xf>
    <xf numFmtId="166" fontId="9" fillId="11" borderId="76" xfId="0" applyFont="true" applyBorder="true" applyAlignment="true" applyProtection="true">
      <alignment horizontal="center" vertical="center" textRotation="0" wrapText="false" indent="0" shrinkToFit="false"/>
      <protection locked="true" hidden="false"/>
    </xf>
    <xf numFmtId="166" fontId="18" fillId="7" borderId="0" xfId="19" applyFont="true" applyBorder="true" applyAlignment="true" applyProtection="true">
      <alignment horizontal="right" vertical="center" textRotation="0" wrapText="false" indent="0" shrinkToFit="false"/>
      <protection locked="true" hidden="false"/>
    </xf>
    <xf numFmtId="176" fontId="18" fillId="7" borderId="0" xfId="0" applyFont="true" applyBorder="false" applyAlignment="true" applyProtection="true">
      <alignment horizontal="right" vertical="center" textRotation="0" wrapText="false" indent="0" shrinkToFit="false"/>
      <protection locked="true" hidden="false"/>
    </xf>
    <xf numFmtId="176" fontId="18" fillId="7" borderId="12" xfId="0" applyFont="true" applyBorder="true" applyAlignment="true" applyProtection="true">
      <alignment horizontal="right" vertical="center" textRotation="0" wrapText="false" indent="0" shrinkToFit="false"/>
      <protection locked="true" hidden="false"/>
    </xf>
    <xf numFmtId="164" fontId="19" fillId="3" borderId="0" xfId="0" applyFont="true" applyBorder="false" applyAlignment="true" applyProtection="true">
      <alignment horizontal="left" vertical="center" textRotation="0" wrapText="false" indent="0" shrinkToFit="false"/>
      <protection locked="true" hidden="false"/>
    </xf>
    <xf numFmtId="166" fontId="18" fillId="0" borderId="0" xfId="0" applyFont="true" applyBorder="false" applyAlignment="true" applyProtection="true">
      <alignment horizontal="left" vertical="center" textRotation="0" wrapText="false" indent="0" shrinkToFit="false"/>
      <protection locked="true" hidden="false"/>
    </xf>
    <xf numFmtId="164" fontId="8" fillId="0" borderId="13" xfId="0" applyFont="true" applyBorder="true" applyAlignment="true" applyProtection="true">
      <alignment horizontal="left" vertical="center" textRotation="0" wrapText="false" indent="0" shrinkToFit="false"/>
      <protection locked="true" hidden="false"/>
    </xf>
    <xf numFmtId="164" fontId="8" fillId="0" borderId="14" xfId="0" applyFont="true" applyBorder="true" applyAlignment="true" applyProtection="true">
      <alignment horizontal="general" vertical="center" textRotation="0" wrapText="false" indent="0" shrinkToFit="false"/>
      <protection locked="true" hidden="false"/>
    </xf>
    <xf numFmtId="164" fontId="8" fillId="0" borderId="14" xfId="0" applyFont="true" applyBorder="true" applyAlignment="true" applyProtection="true">
      <alignment horizontal="center" vertical="center" textRotation="0" wrapText="false" indent="0" shrinkToFit="false"/>
      <protection locked="true" hidden="false"/>
    </xf>
    <xf numFmtId="165" fontId="8" fillId="0" borderId="14" xfId="455" applyFont="true" applyBorder="true" applyAlignment="true" applyProtection="true">
      <alignment horizontal="right" vertical="center" textRotation="0" wrapText="false" indent="0" shrinkToFit="false"/>
      <protection locked="true" hidden="false"/>
    </xf>
    <xf numFmtId="165" fontId="8" fillId="0" borderId="49" xfId="455" applyFont="true" applyBorder="true" applyAlignment="true" applyProtection="true">
      <alignment horizontal="right" vertical="center" textRotation="0" wrapText="false" indent="0" shrinkToFit="false"/>
      <protection locked="true" hidden="false"/>
    </xf>
    <xf numFmtId="174" fontId="8" fillId="0" borderId="14" xfId="19" applyFont="true" applyBorder="true" applyAlignment="true" applyProtection="true">
      <alignment horizontal="right" vertical="center" textRotation="0" wrapText="false" indent="0" shrinkToFit="false"/>
      <protection locked="true" hidden="false"/>
    </xf>
    <xf numFmtId="175" fontId="8" fillId="0" borderId="14" xfId="455" applyFont="true" applyBorder="true" applyAlignment="true" applyProtection="true">
      <alignment horizontal="right" vertical="center" textRotation="0" wrapText="false" indent="0" shrinkToFit="false"/>
      <protection locked="true" hidden="false"/>
    </xf>
    <xf numFmtId="177" fontId="9" fillId="0" borderId="37" xfId="0" applyFont="true" applyBorder="true" applyAlignment="true" applyProtection="true">
      <alignment horizontal="center" vertical="center" textRotation="0" wrapText="false" indent="0" shrinkToFit="false"/>
      <protection locked="true" hidden="false"/>
    </xf>
    <xf numFmtId="174" fontId="8" fillId="0" borderId="38" xfId="19" applyFont="true" applyBorder="true" applyAlignment="true" applyProtection="true">
      <alignment horizontal="right" vertical="center" textRotation="0" wrapText="false" indent="0" shrinkToFit="false"/>
      <protection locked="true" hidden="false"/>
    </xf>
    <xf numFmtId="174" fontId="8" fillId="0" borderId="12" xfId="19" applyFont="true" applyBorder="true" applyAlignment="true" applyProtection="true">
      <alignment horizontal="right" vertical="center" textRotation="0" wrapText="false" indent="0" shrinkToFit="false"/>
      <protection locked="true" hidden="false"/>
    </xf>
    <xf numFmtId="174" fontId="8" fillId="0" borderId="29" xfId="19" applyFont="true" applyBorder="true" applyAlignment="true" applyProtection="true">
      <alignment horizontal="right" vertical="center" textRotation="0" wrapText="false" indent="0" shrinkToFit="false"/>
      <protection locked="true" hidden="false"/>
    </xf>
    <xf numFmtId="166" fontId="8" fillId="0" borderId="0" xfId="0" applyFont="true" applyBorder="false" applyAlignment="true" applyProtection="true">
      <alignment horizontal="general" vertical="center" textRotation="0" wrapText="false" indent="0" shrinkToFit="false"/>
      <protection locked="true" hidden="false"/>
    </xf>
    <xf numFmtId="177" fontId="9" fillId="0" borderId="16" xfId="0" applyFont="true" applyBorder="true" applyAlignment="true" applyProtection="true">
      <alignment horizontal="center" vertical="center" textRotation="0" wrapText="false" indent="0" shrinkToFit="false"/>
      <protection locked="true" hidden="false"/>
    </xf>
    <xf numFmtId="164" fontId="20" fillId="12" borderId="66" xfId="0" applyFont="true" applyBorder="true" applyAlignment="true" applyProtection="true">
      <alignment horizontal="center" vertical="bottom" textRotation="0" wrapText="false" indent="0" shrinkToFit="false"/>
      <protection locked="true" hidden="false"/>
    </xf>
    <xf numFmtId="164" fontId="0" fillId="0" borderId="14" xfId="0" applyFont="false" applyBorder="true" applyAlignment="true" applyProtection="true">
      <alignment horizontal="general" vertical="bottom" textRotation="0" wrapText="false" indent="0" shrinkToFit="false"/>
      <protection locked="true" hidden="false"/>
    </xf>
    <xf numFmtId="164" fontId="0" fillId="0" borderId="49" xfId="0" applyFont="false" applyBorder="true" applyAlignment="true" applyProtection="true">
      <alignment horizontal="general" vertical="bottom" textRotation="0" wrapText="false" indent="0" shrinkToFit="false"/>
      <protection locked="true" hidden="false"/>
    </xf>
    <xf numFmtId="164" fontId="21" fillId="12" borderId="46" xfId="0" applyFont="true" applyBorder="true" applyAlignment="true" applyProtection="true">
      <alignment horizontal="center" vertical="bottom" textRotation="0" wrapText="false" indent="0" shrinkToFit="false"/>
      <protection locked="true" hidden="false"/>
    </xf>
    <xf numFmtId="164" fontId="21" fillId="12" borderId="69" xfId="0" applyFont="true" applyBorder="true" applyAlignment="true" applyProtection="true">
      <alignment horizontal="center" vertical="bottom" textRotation="0" wrapText="false" indent="0" shrinkToFit="false"/>
      <protection locked="true" hidden="false"/>
    </xf>
    <xf numFmtId="164" fontId="21" fillId="12" borderId="70" xfId="0" applyFont="true" applyBorder="true" applyAlignment="true" applyProtection="true">
      <alignment horizontal="center" vertical="bottom" textRotation="0" wrapText="tru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0" borderId="12" xfId="0" applyFont="false" applyBorder="true" applyAlignment="true" applyProtection="true">
      <alignment horizontal="general" vertical="bottom" textRotation="0" wrapText="false" indent="0" shrinkToFit="false"/>
      <protection locked="true" hidden="false"/>
    </xf>
    <xf numFmtId="164" fontId="22" fillId="13" borderId="46" xfId="0" applyFont="true" applyBorder="true" applyAlignment="true" applyProtection="true">
      <alignment horizontal="center" vertical="bottom" textRotation="0" wrapText="true" indent="0" shrinkToFit="false"/>
      <protection locked="true" hidden="false"/>
    </xf>
    <xf numFmtId="164" fontId="22" fillId="13" borderId="69" xfId="0" applyFont="true" applyBorder="true" applyAlignment="true" applyProtection="true">
      <alignment horizontal="center" vertical="bottom" textRotation="0" wrapText="true" indent="0" shrinkToFit="false"/>
      <protection locked="true" hidden="false"/>
    </xf>
    <xf numFmtId="174" fontId="22" fillId="13" borderId="70" xfId="0" applyFont="true" applyBorder="true" applyAlignment="true" applyProtection="true">
      <alignment horizontal="center" vertical="bottom" textRotation="0" wrapText="false" indent="0" shrinkToFit="false"/>
      <protection locked="true" hidden="false"/>
    </xf>
    <xf numFmtId="174" fontId="0" fillId="0" borderId="0" xfId="19" applyFont="true" applyBorder="true" applyAlignment="true" applyProtection="true">
      <alignment horizontal="general" vertical="bottom" textRotation="0" wrapText="false" indent="0" shrinkToFit="false"/>
      <protection locked="true" hidden="false"/>
    </xf>
    <xf numFmtId="164" fontId="22" fillId="13" borderId="74" xfId="0" applyFont="true" applyBorder="true" applyAlignment="true" applyProtection="true">
      <alignment horizontal="center" vertical="bottom" textRotation="0" wrapText="true" indent="0" shrinkToFit="false"/>
      <protection locked="true" hidden="false"/>
    </xf>
    <xf numFmtId="164" fontId="22" fillId="13" borderId="75" xfId="0" applyFont="true" applyBorder="true" applyAlignment="true" applyProtection="true">
      <alignment horizontal="center" vertical="bottom" textRotation="0" wrapText="true" indent="0" shrinkToFit="false"/>
      <protection locked="true" hidden="false"/>
    </xf>
    <xf numFmtId="174" fontId="22" fillId="13" borderId="76" xfId="0" applyFont="true" applyBorder="true" applyAlignment="true" applyProtection="true">
      <alignment horizontal="center" vertical="bottom" textRotation="0" wrapText="false" indent="0" shrinkToFit="false"/>
      <protection locked="true" hidden="false"/>
    </xf>
    <xf numFmtId="174" fontId="0" fillId="0" borderId="11" xfId="19" applyFont="true" applyBorder="true" applyAlignment="true" applyProtection="true">
      <alignment horizontal="general" vertical="bottom" textRotation="0" wrapText="false" indent="0" shrinkToFit="false"/>
      <protection locked="true" hidden="false"/>
    </xf>
    <xf numFmtId="164" fontId="0" fillId="0" borderId="11" xfId="0" applyFont="false" applyBorder="true" applyAlignment="true" applyProtection="true">
      <alignment horizontal="general" vertical="bottom" textRotation="0" wrapText="false" indent="0" shrinkToFit="false"/>
      <protection locked="true" hidden="false"/>
    </xf>
    <xf numFmtId="164" fontId="0" fillId="0" borderId="29" xfId="0" applyFont="false" applyBorder="true" applyAlignment="true" applyProtection="true">
      <alignment horizontal="general" vertical="bottom" textRotation="0" wrapText="false" indent="0" shrinkToFit="false"/>
      <protection locked="true" hidden="false"/>
    </xf>
    <xf numFmtId="164" fontId="22" fillId="13" borderId="77" xfId="0" applyFont="true" applyBorder="true" applyAlignment="true" applyProtection="true">
      <alignment horizontal="center" vertical="bottom" textRotation="0" wrapText="true" indent="0" shrinkToFit="false"/>
      <protection locked="true" hidden="false"/>
    </xf>
    <xf numFmtId="164" fontId="22" fillId="13" borderId="78" xfId="0" applyFont="true" applyBorder="true" applyAlignment="true" applyProtection="true">
      <alignment horizontal="center" vertical="bottom" textRotation="0" wrapText="true" indent="0" shrinkToFit="false"/>
      <protection locked="true" hidden="false"/>
    </xf>
    <xf numFmtId="174" fontId="22" fillId="13" borderId="79" xfId="0" applyFont="true" applyBorder="true" applyAlignment="true" applyProtection="true">
      <alignment horizontal="center" vertical="bottom" textRotation="0" wrapText="false" indent="0" shrinkToFit="false"/>
      <protection locked="true" hidden="false"/>
    </xf>
    <xf numFmtId="180" fontId="0" fillId="0" borderId="0" xfId="0" applyFont="false" applyBorder="false" applyAlignment="true" applyProtection="true">
      <alignment horizontal="general" vertical="bottom" textRotation="0" wrapText="false" indent="0" shrinkToFit="false"/>
      <protection locked="true" hidden="false"/>
    </xf>
    <xf numFmtId="164" fontId="22" fillId="0" borderId="46" xfId="0" applyFont="true" applyBorder="true" applyAlignment="true" applyProtection="true">
      <alignment horizontal="center" vertical="bottom" textRotation="0" wrapText="true" indent="0" shrinkToFit="false"/>
      <protection locked="true" hidden="false"/>
    </xf>
    <xf numFmtId="164" fontId="22" fillId="0" borderId="69" xfId="0" applyFont="true" applyBorder="true" applyAlignment="true" applyProtection="true">
      <alignment horizontal="center" vertical="bottom" textRotation="0" wrapText="false" indent="0" shrinkToFit="false"/>
      <protection locked="true" hidden="false"/>
    </xf>
    <xf numFmtId="174" fontId="22" fillId="0" borderId="70" xfId="0" applyFont="true" applyBorder="true" applyAlignment="true" applyProtection="true">
      <alignment horizontal="center" vertical="bottom" textRotation="0" wrapText="false" indent="0" shrinkToFit="false"/>
      <protection locked="true" hidden="false"/>
    </xf>
    <xf numFmtId="174" fontId="22" fillId="0" borderId="70" xfId="19" applyFont="true" applyBorder="true" applyAlignment="true" applyProtection="true">
      <alignment horizontal="center" vertical="bottom" textRotation="0" wrapText="false" indent="0" shrinkToFit="false"/>
      <protection locked="true" hidden="false"/>
    </xf>
    <xf numFmtId="164" fontId="23" fillId="0" borderId="46" xfId="0" applyFont="true" applyBorder="true" applyAlignment="true" applyProtection="true">
      <alignment horizontal="center" vertical="center" textRotation="0" wrapText="true" indent="0" shrinkToFit="false"/>
      <protection locked="true" hidden="false"/>
    </xf>
    <xf numFmtId="164" fontId="23" fillId="0" borderId="69" xfId="0" applyFont="true" applyBorder="true" applyAlignment="true" applyProtection="true">
      <alignment horizontal="center" vertical="center" textRotation="0" wrapText="true" indent="0" shrinkToFit="false"/>
      <protection locked="true" hidden="false"/>
    </xf>
    <xf numFmtId="174" fontId="23" fillId="0" borderId="70" xfId="0" applyFont="true" applyBorder="true" applyAlignment="true" applyProtection="true">
      <alignment horizontal="center" vertical="center" textRotation="0" wrapText="false" indent="0" shrinkToFit="false"/>
      <protection locked="true" hidden="false"/>
    </xf>
    <xf numFmtId="164" fontId="24" fillId="8" borderId="46" xfId="0" applyFont="true" applyBorder="true" applyAlignment="true" applyProtection="true">
      <alignment horizontal="center" vertical="center" textRotation="0" wrapText="true" indent="0" shrinkToFit="false"/>
      <protection locked="true" hidden="false"/>
    </xf>
    <xf numFmtId="164" fontId="24" fillId="8" borderId="69" xfId="0" applyFont="true" applyBorder="true" applyAlignment="true" applyProtection="true">
      <alignment horizontal="center" vertical="center" textRotation="0" wrapText="true" indent="0" shrinkToFit="false"/>
      <protection locked="true" hidden="false"/>
    </xf>
    <xf numFmtId="174" fontId="24" fillId="8" borderId="70" xfId="0" applyFont="true" applyBorder="true" applyAlignment="true" applyProtection="true">
      <alignment horizontal="center" vertical="center" textRotation="0" wrapText="false" indent="0" shrinkToFit="false"/>
      <protection locked="true" hidden="false"/>
    </xf>
    <xf numFmtId="164" fontId="0" fillId="0" borderId="28" xfId="0" applyFont="false" applyBorder="true" applyAlignment="true" applyProtection="true">
      <alignment horizontal="general" vertical="bottom" textRotation="0" wrapText="false" indent="0" shrinkToFit="false"/>
      <protection locked="true" hidden="false"/>
    </xf>
    <xf numFmtId="164" fontId="0" fillId="0" borderId="10" xfId="0" applyFont="false" applyBorder="true" applyAlignment="true" applyProtection="true">
      <alignment horizontal="general" vertical="bottom" textRotation="0" wrapText="false" indent="0" shrinkToFit="false"/>
      <protection locked="true" hidden="false"/>
    </xf>
    <xf numFmtId="173"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xf numFmtId="164" fontId="25" fillId="14" borderId="69" xfId="0" applyFont="true" applyBorder="true" applyAlignment="true" applyProtection="true">
      <alignment horizontal="center" vertical="center" textRotation="0" wrapText="true" indent="0" shrinkToFit="false"/>
      <protection locked="true" hidden="false"/>
    </xf>
    <xf numFmtId="164" fontId="26" fillId="0" borderId="0" xfId="0" applyFont="true" applyBorder="false" applyAlignment="true" applyProtection="true">
      <alignment horizontal="center" vertical="bottom" textRotation="0" wrapText="false" indent="0" shrinkToFit="false"/>
      <protection locked="true" hidden="false"/>
    </xf>
    <xf numFmtId="164" fontId="26" fillId="0" borderId="0" xfId="0" applyFont="true" applyBorder="false" applyAlignment="true" applyProtection="true">
      <alignment horizontal="general" vertical="bottom" textRotation="0" wrapText="false" indent="0" shrinkToFit="false"/>
      <protection locked="true" hidden="false"/>
    </xf>
    <xf numFmtId="181" fontId="26" fillId="0" borderId="0" xfId="0" applyFont="true" applyBorder="false" applyAlignment="true" applyProtection="true">
      <alignment horizontal="general" vertical="bottom" textRotation="0" wrapText="false" indent="0" shrinkToFit="false"/>
      <protection locked="true" hidden="false"/>
    </xf>
    <xf numFmtId="166" fontId="0" fillId="0" borderId="0" xfId="15" applyFont="true" applyBorder="true" applyAlignment="true" applyProtection="true">
      <alignment horizontal="general" vertical="bottom" textRotation="0" wrapText="false" indent="0" shrinkToFit="false"/>
      <protection locked="true" hidden="false"/>
    </xf>
    <xf numFmtId="173" fontId="0" fillId="0" borderId="0" xfId="0" applyFont="false" applyBorder="false" applyAlignment="true" applyProtection="true">
      <alignment horizontal="left" vertical="center" textRotation="0" wrapText="false" indent="0" shrinkToFit="false"/>
      <protection locked="true" hidden="false"/>
    </xf>
    <xf numFmtId="164" fontId="27" fillId="0" borderId="0" xfId="279"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28" fillId="0" borderId="0" xfId="279" applyFont="true" applyBorder="true" applyAlignment="true" applyProtection="true">
      <alignment horizontal="center" vertical="center" textRotation="0" wrapText="false" indent="0" shrinkToFit="false"/>
      <protection locked="true" hidden="false"/>
    </xf>
    <xf numFmtId="164" fontId="29" fillId="3" borderId="0" xfId="279" applyFont="true" applyBorder="true" applyAlignment="true" applyProtection="true">
      <alignment horizontal="center" vertical="center" textRotation="0" wrapText="false" indent="0" shrinkToFit="false"/>
      <protection locked="true" hidden="false"/>
    </xf>
    <xf numFmtId="173" fontId="5" fillId="0" borderId="0" xfId="279" applyFont="true" applyBorder="false" applyAlignment="true" applyProtection="true">
      <alignment horizontal="left" vertical="center" textRotation="0" wrapText="false" indent="0" shrinkToFit="false"/>
      <protection locked="true" hidden="false"/>
    </xf>
    <xf numFmtId="164" fontId="30" fillId="3" borderId="0" xfId="0" applyFont="true" applyBorder="false" applyAlignment="true" applyProtection="true">
      <alignment horizontal="right" vertical="center" textRotation="0" wrapText="false" indent="0" shrinkToFit="false"/>
      <protection locked="true" hidden="false"/>
    </xf>
    <xf numFmtId="164" fontId="5" fillId="0" borderId="0" xfId="279" applyFont="true" applyBorder="false" applyAlignment="true" applyProtection="true">
      <alignment horizontal="general" vertical="center" textRotation="0" wrapText="false" indent="0" shrinkToFit="false"/>
      <protection locked="true" hidden="false"/>
    </xf>
    <xf numFmtId="164" fontId="31" fillId="0" borderId="0" xfId="279" applyFont="true" applyBorder="false" applyAlignment="true" applyProtection="true">
      <alignment horizontal="center" vertical="center" textRotation="0" wrapText="false" indent="0" shrinkToFit="false"/>
      <protection locked="true" hidden="false"/>
    </xf>
    <xf numFmtId="173" fontId="30" fillId="3" borderId="0" xfId="0" applyFont="true" applyBorder="false" applyAlignment="true" applyProtection="true">
      <alignment horizontal="center" vertical="center" textRotation="0" wrapText="false" indent="0" shrinkToFit="false"/>
      <protection locked="true" hidden="false"/>
    </xf>
    <xf numFmtId="164" fontId="32" fillId="0" borderId="0" xfId="279" applyFont="true" applyBorder="false" applyAlignment="true" applyProtection="true">
      <alignment horizontal="right" vertical="center" textRotation="0" wrapText="false" indent="0" shrinkToFit="false"/>
      <protection locked="true" hidden="false"/>
    </xf>
    <xf numFmtId="174" fontId="32" fillId="3" borderId="0" xfId="279" applyFont="true" applyBorder="false" applyAlignment="true" applyProtection="true">
      <alignment horizontal="center" vertical="center" textRotation="0" wrapText="false" indent="0" shrinkToFit="false"/>
      <protection locked="true" hidden="false"/>
    </xf>
    <xf numFmtId="164" fontId="33" fillId="0" borderId="69" xfId="0" applyFont="true" applyBorder="true" applyAlignment="true" applyProtection="true">
      <alignment horizontal="left" vertical="top" textRotation="0" wrapText="true" indent="0" shrinkToFit="false"/>
      <protection locked="true" hidden="false"/>
    </xf>
    <xf numFmtId="164" fontId="33" fillId="0" borderId="69" xfId="0" applyFont="true" applyBorder="true" applyAlignment="true" applyProtection="true">
      <alignment horizontal="center" vertical="top" textRotation="0" wrapText="true" indent="0" shrinkToFit="false"/>
      <protection locked="true" hidden="false"/>
    </xf>
    <xf numFmtId="164" fontId="33" fillId="0" borderId="69" xfId="0" applyFont="true" applyBorder="true" applyAlignment="true" applyProtection="true">
      <alignment horizontal="left" vertical="top" textRotation="0" wrapText="true" indent="2" shrinkToFit="false"/>
      <protection locked="true" hidden="false"/>
    </xf>
    <xf numFmtId="164" fontId="33" fillId="0" borderId="69" xfId="0" applyFont="true" applyBorder="true" applyAlignment="true" applyProtection="true">
      <alignment horizontal="left" vertical="top" textRotation="0" wrapText="true" indent="1" shrinkToFit="false"/>
      <protection locked="true" hidden="false"/>
    </xf>
    <xf numFmtId="182" fontId="34" fillId="15" borderId="69" xfId="0" applyFont="true" applyBorder="true" applyAlignment="true" applyProtection="true">
      <alignment horizontal="left" vertical="top" textRotation="0" wrapText="false" indent="0" shrinkToFit="false"/>
      <protection locked="true" hidden="false"/>
    </xf>
    <xf numFmtId="164" fontId="35" fillId="15" borderId="69" xfId="0" applyFont="true" applyBorder="true" applyAlignment="true" applyProtection="true">
      <alignment horizontal="left" vertical="top" textRotation="0" wrapText="true" indent="0" shrinkToFit="false"/>
      <protection locked="true" hidden="false"/>
    </xf>
    <xf numFmtId="164" fontId="0" fillId="15" borderId="69" xfId="0" applyFont="false" applyBorder="true" applyAlignment="true" applyProtection="true">
      <alignment horizontal="left" vertical="top" textRotation="0" wrapText="false" indent="0" shrinkToFit="false"/>
      <protection locked="true" hidden="false"/>
    </xf>
    <xf numFmtId="164" fontId="35" fillId="0" borderId="69" xfId="0" applyFont="true" applyBorder="true" applyAlignment="true" applyProtection="true">
      <alignment horizontal="left" vertical="top" textRotation="0" wrapText="true" indent="0" shrinkToFit="false"/>
      <protection locked="true" hidden="false"/>
    </xf>
    <xf numFmtId="164" fontId="35" fillId="0" borderId="69" xfId="0" applyFont="true" applyBorder="true" applyAlignment="true" applyProtection="true">
      <alignment horizontal="left" vertical="top" textRotation="0" wrapText="true" indent="2" shrinkToFit="false"/>
      <protection locked="true" hidden="false"/>
    </xf>
    <xf numFmtId="175" fontId="34" fillId="0" borderId="69" xfId="0" applyFont="true" applyBorder="true" applyAlignment="true" applyProtection="true">
      <alignment horizontal="right" vertical="top" textRotation="0" wrapText="false" indent="0" shrinkToFit="false"/>
      <protection locked="true" hidden="false"/>
    </xf>
    <xf numFmtId="180" fontId="34" fillId="0" borderId="69" xfId="0" applyFont="true" applyBorder="true" applyAlignment="true" applyProtection="true">
      <alignment horizontal="right" vertical="top" textRotation="0" wrapText="false" indent="0" shrinkToFit="false"/>
      <protection locked="true" hidden="false"/>
    </xf>
    <xf numFmtId="164" fontId="35" fillId="0" borderId="69" xfId="0" applyFont="true" applyBorder="true" applyAlignment="true" applyProtection="true">
      <alignment horizontal="center" vertical="top" textRotation="0" wrapText="true" indent="0" shrinkToFit="false"/>
      <protection locked="true" hidden="false"/>
    </xf>
    <xf numFmtId="183" fontId="34" fillId="15" borderId="69" xfId="0" applyFont="true" applyBorder="true" applyAlignment="true" applyProtection="true">
      <alignment horizontal="left" vertical="top" textRotation="0" wrapText="false" indent="0" shrinkToFit="false"/>
      <protection locked="true" hidden="false"/>
    </xf>
    <xf numFmtId="164" fontId="33" fillId="0" borderId="69" xfId="0" applyFont="true" applyBorder="true" applyAlignment="true" applyProtection="true">
      <alignment horizontal="right" vertical="top" textRotation="0" wrapText="true" indent="14" shrinkToFit="false"/>
      <protection locked="true" hidden="false"/>
    </xf>
    <xf numFmtId="164" fontId="35" fillId="15" borderId="69" xfId="0" applyFont="true" applyBorder="true" applyAlignment="true" applyProtection="true">
      <alignment horizontal="right" vertical="top" textRotation="0" wrapText="true" indent="15" shrinkToFit="false"/>
      <protection locked="true" hidden="false"/>
    </xf>
    <xf numFmtId="164" fontId="35" fillId="0" borderId="69" xfId="0" applyFont="true" applyBorder="true" applyAlignment="true" applyProtection="true">
      <alignment horizontal="left" vertical="top" textRotation="0" wrapText="true" indent="1" shrinkToFit="false"/>
      <protection locked="true" hidden="false"/>
    </xf>
    <xf numFmtId="164" fontId="0" fillId="0" borderId="0" xfId="0" applyFont="false" applyBorder="false" applyAlignment="true" applyProtection="true">
      <alignment horizontal="left" vertical="top" textRotation="0" wrapText="false" indent="0" shrinkToFit="false"/>
      <protection locked="true" hidden="false"/>
    </xf>
    <xf numFmtId="164" fontId="27" fillId="0" borderId="0" xfId="292" applyFont="true" applyBorder="false" applyAlignment="true" applyProtection="true">
      <alignment horizontal="general" vertical="center" textRotation="0" wrapText="false" indent="0" shrinkToFit="false"/>
      <protection locked="true" hidden="false"/>
    </xf>
    <xf numFmtId="164" fontId="28" fillId="0" borderId="0" xfId="279" applyFont="true" applyBorder="false" applyAlignment="true" applyProtection="true">
      <alignment horizontal="general" vertical="center" textRotation="0" wrapText="false" indent="0" shrinkToFit="false"/>
      <protection locked="true" hidden="false"/>
    </xf>
    <xf numFmtId="164" fontId="29" fillId="0" borderId="0" xfId="292" applyFont="true" applyBorder="false" applyAlignment="true" applyProtection="true">
      <alignment horizontal="general" vertical="center" textRotation="0" wrapText="false" indent="0" shrinkToFit="false"/>
      <protection locked="true" hidden="false"/>
    </xf>
    <xf numFmtId="164" fontId="5" fillId="0" borderId="0" xfId="279" applyFont="true" applyBorder="false" applyAlignment="true" applyProtection="true">
      <alignment horizontal="left" vertical="center" textRotation="0" wrapText="false" indent="0" shrinkToFit="false"/>
      <protection locked="true" hidden="false"/>
    </xf>
    <xf numFmtId="164" fontId="5" fillId="0" borderId="0" xfId="279" applyFont="true" applyBorder="false" applyAlignment="true" applyProtection="true">
      <alignment horizontal="center" vertical="center" textRotation="0" wrapText="false" indent="0" shrinkToFit="false"/>
      <protection locked="true" hidden="false"/>
    </xf>
    <xf numFmtId="180" fontId="36" fillId="3" borderId="0" xfId="279" applyFont="true" applyBorder="false" applyAlignment="true" applyProtection="true">
      <alignment horizontal="right" vertical="center" textRotation="0" wrapText="false" indent="0" shrinkToFit="false"/>
      <protection locked="true" hidden="false"/>
    </xf>
    <xf numFmtId="164" fontId="31" fillId="0" borderId="0" xfId="279" applyFont="true" applyBorder="false" applyAlignment="true" applyProtection="true">
      <alignment horizontal="left" vertical="center" textRotation="0" wrapText="false" indent="0" shrinkToFit="false"/>
      <protection locked="true" hidden="false"/>
    </xf>
    <xf numFmtId="164" fontId="37" fillId="0" borderId="0" xfId="279" applyFont="true" applyBorder="false" applyAlignment="true" applyProtection="true">
      <alignment horizontal="center" vertical="center" textRotation="0" wrapText="false" indent="0" shrinkToFit="false"/>
      <protection locked="true" hidden="false"/>
    </xf>
    <xf numFmtId="173" fontId="36" fillId="3" borderId="0" xfId="455" applyFont="true" applyBorder="true" applyAlignment="true" applyProtection="true">
      <alignment horizontal="right" vertical="center" textRotation="0" wrapText="false" indent="0" shrinkToFit="false"/>
      <protection locked="true" hidden="false"/>
    </xf>
    <xf numFmtId="164" fontId="38" fillId="0" borderId="0" xfId="279" applyFont="true" applyBorder="false" applyAlignment="true" applyProtection="true">
      <alignment horizontal="center" vertical="center" textRotation="0" wrapText="false" indent="0" shrinkToFit="false"/>
      <protection locked="true" hidden="false"/>
    </xf>
    <xf numFmtId="180" fontId="5" fillId="0" borderId="0" xfId="279" applyFont="true" applyBorder="false" applyAlignment="true" applyProtection="true">
      <alignment horizontal="general" vertical="center" textRotation="0" wrapText="false" indent="0" shrinkToFit="false"/>
      <protection locked="true" hidden="false"/>
    </xf>
    <xf numFmtId="164" fontId="39" fillId="3" borderId="69" xfId="279" applyFont="true" applyBorder="true" applyAlignment="true" applyProtection="true">
      <alignment horizontal="center" vertical="center" textRotation="0" wrapText="false" indent="0" shrinkToFit="false"/>
      <protection locked="true" hidden="false"/>
    </xf>
    <xf numFmtId="164" fontId="39" fillId="3" borderId="69" xfId="279" applyFont="true" applyBorder="true" applyAlignment="true" applyProtection="true">
      <alignment horizontal="center" vertical="center" textRotation="0" wrapText="true" indent="0" shrinkToFit="false"/>
      <protection locked="true" hidden="false"/>
    </xf>
    <xf numFmtId="180" fontId="39" fillId="3" borderId="69" xfId="279" applyFont="true" applyBorder="true" applyAlignment="true" applyProtection="true">
      <alignment horizontal="center" vertical="center" textRotation="0" wrapText="false" indent="0" shrinkToFit="false"/>
      <protection locked="true" hidden="false"/>
    </xf>
    <xf numFmtId="164" fontId="0" fillId="3" borderId="84" xfId="0" applyFont="true" applyBorder="true" applyAlignment="true" applyProtection="true">
      <alignment horizontal="general" vertical="center" textRotation="0" wrapText="false" indent="0" shrinkToFit="false"/>
      <protection locked="true" hidden="false"/>
    </xf>
    <xf numFmtId="164" fontId="0" fillId="0" borderId="84" xfId="0" applyFont="true" applyBorder="true" applyAlignment="true" applyProtection="true">
      <alignment horizontal="left" vertical="center" textRotation="0" wrapText="true" indent="0" shrinkToFit="false"/>
      <protection locked="true" hidden="false"/>
    </xf>
    <xf numFmtId="164" fontId="0" fillId="0" borderId="84" xfId="0" applyFont="true" applyBorder="true" applyAlignment="true" applyProtection="true">
      <alignment horizontal="center" vertical="center" textRotation="0" wrapText="false" indent="0" shrinkToFit="false"/>
      <protection locked="true" hidden="false"/>
    </xf>
    <xf numFmtId="165" fontId="0" fillId="0" borderId="84" xfId="455" applyFont="true" applyBorder="true" applyAlignment="true" applyProtection="true">
      <alignment horizontal="general" vertical="center" textRotation="0" wrapText="false" indent="0" shrinkToFit="false"/>
      <protection locked="true" hidden="false"/>
    </xf>
    <xf numFmtId="164" fontId="0" fillId="0" borderId="85" xfId="0" applyFont="true" applyBorder="true" applyAlignment="true" applyProtection="true">
      <alignment horizontal="general" vertical="center" textRotation="0" wrapText="false" indent="0" shrinkToFit="false"/>
      <protection locked="true" hidden="false"/>
    </xf>
    <xf numFmtId="164" fontId="0" fillId="0" borderId="85" xfId="0" applyFont="true" applyBorder="true" applyAlignment="true" applyProtection="true">
      <alignment horizontal="left" vertical="center" textRotation="0" wrapText="true" indent="0" shrinkToFit="false"/>
      <protection locked="true" hidden="false"/>
    </xf>
    <xf numFmtId="164" fontId="0" fillId="0" borderId="85" xfId="0" applyFont="true" applyBorder="true" applyAlignment="true" applyProtection="true">
      <alignment horizontal="center" vertical="center" textRotation="0" wrapText="false" indent="0" shrinkToFit="false"/>
      <protection locked="true" hidden="false"/>
    </xf>
    <xf numFmtId="165" fontId="0" fillId="0" borderId="85" xfId="455" applyFont="true" applyBorder="true" applyAlignment="true" applyProtection="true">
      <alignment horizontal="general" vertical="center" textRotation="0" wrapText="false" indent="0" shrinkToFit="false"/>
      <protection locked="true" hidden="false"/>
    </xf>
    <xf numFmtId="164" fontId="0" fillId="16" borderId="0" xfId="0" applyFont="false" applyBorder="false" applyAlignment="true" applyProtection="true">
      <alignment horizontal="general" vertical="bottom" textRotation="0" wrapText="false" indent="0" shrinkToFit="false"/>
      <protection locked="true" hidden="false"/>
    </xf>
    <xf numFmtId="164" fontId="20" fillId="16" borderId="0" xfId="0" applyFont="true" applyBorder="false" applyAlignment="true" applyProtection="true">
      <alignment horizontal="general" vertical="bottom" textRotation="0" wrapText="false" indent="0" shrinkToFit="false"/>
      <protection locked="true" hidden="false"/>
    </xf>
    <xf numFmtId="164" fontId="40" fillId="0" borderId="0" xfId="0" applyFont="true" applyBorder="true" applyAlignment="true" applyProtection="true">
      <alignment horizontal="center" vertical="bottom" textRotation="0" wrapText="false" indent="0" shrinkToFit="false"/>
      <protection locked="true" hidden="false"/>
    </xf>
    <xf numFmtId="164" fontId="26" fillId="0" borderId="0" xfId="0" applyFont="true" applyBorder="true" applyAlignment="true" applyProtection="true">
      <alignment horizontal="center" vertical="bottom" textRotation="0" wrapText="false" indent="0" shrinkToFit="false"/>
      <protection locked="true" hidden="false"/>
    </xf>
    <xf numFmtId="164" fontId="30" fillId="0" borderId="0" xfId="0" applyFont="true" applyBorder="true" applyAlignment="true" applyProtection="true">
      <alignment horizontal="center" vertical="bottom" textRotation="0" wrapText="false" indent="0" shrinkToFit="false"/>
      <protection locked="true" hidden="false"/>
    </xf>
    <xf numFmtId="164" fontId="30" fillId="0" borderId="0" xfId="0" applyFont="true" applyBorder="false" applyAlignment="true" applyProtection="true">
      <alignment horizontal="center" vertical="bottom" textRotation="0" wrapText="false" indent="0" shrinkToFit="false"/>
      <protection locked="true" hidden="false"/>
    </xf>
    <xf numFmtId="164" fontId="41" fillId="0" borderId="0" xfId="0" applyFont="true" applyBorder="false" applyAlignment="true" applyProtection="true">
      <alignment horizontal="center" vertical="bottom" textRotation="0" wrapText="false" indent="0" shrinkToFit="false"/>
      <protection locked="true" hidden="false"/>
    </xf>
    <xf numFmtId="164" fontId="0" fillId="0" borderId="0" xfId="0" applyFont="false" applyBorder="false" applyAlignment="true" applyProtection="true">
      <alignment horizontal="left" vertical="top" textRotation="0" wrapText="false" indent="1" shrinkToFit="false"/>
      <protection locked="true" hidden="false"/>
    </xf>
    <xf numFmtId="164" fontId="0" fillId="0" borderId="0" xfId="0" applyFont="false" applyBorder="false" applyAlignment="true" applyProtection="true">
      <alignment horizontal="left" vertical="bottom" textRotation="0" wrapText="false" indent="1" shrinkToFit="false"/>
      <protection locked="true" hidden="false"/>
    </xf>
    <xf numFmtId="184" fontId="0" fillId="0" borderId="0" xfId="0" applyFont="false" applyBorder="false" applyAlignment="true" applyProtection="true">
      <alignment horizontal="right"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true" indent="1" shrinkToFit="false"/>
      <protection locked="true" hidden="false"/>
    </xf>
    <xf numFmtId="164" fontId="43" fillId="0" borderId="0" xfId="0" applyFont="true" applyBorder="true" applyAlignment="true" applyProtection="true">
      <alignment horizontal="right" vertical="bottom" textRotation="0" wrapText="false" indent="0" shrinkToFit="false"/>
      <protection locked="true" hidden="false"/>
    </xf>
    <xf numFmtId="164" fontId="0" fillId="0" borderId="0" xfId="461" applyFont="true" applyBorder="true" applyAlignment="true" applyProtection="true">
      <alignment horizontal="right" vertical="bottom" textRotation="0" wrapText="false" indent="0" shrinkToFit="false"/>
      <protection locked="true" hidden="false"/>
    </xf>
    <xf numFmtId="175" fontId="0" fillId="0" borderId="0" xfId="461" applyFont="true" applyBorder="true" applyAlignment="true" applyProtection="true">
      <alignment horizontal="right" vertical="bottom" textRotation="0" wrapText="false" indent="0" shrinkToFit="false"/>
      <protection locked="true" hidden="false"/>
    </xf>
    <xf numFmtId="166" fontId="0" fillId="0" borderId="0" xfId="461" applyFont="true" applyBorder="true" applyAlignment="true" applyProtection="true">
      <alignment horizontal="right" vertical="bottom" textRotation="0" wrapText="false" indent="0" shrinkToFit="false"/>
      <protection locked="true" hidden="false"/>
    </xf>
    <xf numFmtId="173" fontId="0" fillId="5" borderId="0" xfId="0" applyFont="false" applyBorder="false" applyAlignment="true" applyProtection="true">
      <alignment horizontal="general" vertical="bottom" textRotation="0" wrapText="false" indent="0" shrinkToFit="false"/>
      <protection locked="true" hidden="false"/>
    </xf>
    <xf numFmtId="164" fontId="0" fillId="5" borderId="0" xfId="0" applyFont="true" applyBorder="false" applyAlignment="true" applyProtection="true">
      <alignment horizontal="general" vertical="bottom" textRotation="0" wrapText="true" indent="0" shrinkToFit="false"/>
      <protection locked="true" hidden="false"/>
    </xf>
    <xf numFmtId="164" fontId="0" fillId="5" borderId="0" xfId="0" applyFont="false" applyBorder="false" applyAlignment="true" applyProtection="true">
      <alignment horizontal="general" vertical="bottom" textRotation="0" wrapText="false" indent="0" shrinkToFit="false"/>
      <protection locked="true" hidden="false"/>
    </xf>
    <xf numFmtId="180" fontId="0" fillId="5" borderId="0" xfId="0" applyFont="false" applyBorder="false" applyAlignment="true" applyProtection="true">
      <alignment horizontal="general" vertical="bottom" textRotation="0" wrapText="false" indent="0" shrinkToFit="false"/>
      <protection locked="true" hidden="false"/>
    </xf>
    <xf numFmtId="164" fontId="44" fillId="0" borderId="68" xfId="0" applyFont="true" applyBorder="true" applyAlignment="true" applyProtection="true">
      <alignment horizontal="center" vertical="top" textRotation="0" wrapText="true" indent="0" shrinkToFit="false"/>
      <protection locked="true" hidden="false"/>
    </xf>
    <xf numFmtId="164" fontId="44" fillId="0" borderId="68" xfId="0" applyFont="true" applyBorder="true" applyAlignment="true" applyProtection="true">
      <alignment horizontal="general" vertical="top" textRotation="0" wrapText="false" indent="0" shrinkToFit="false"/>
      <protection locked="true" hidden="false"/>
    </xf>
    <xf numFmtId="164" fontId="44" fillId="0" borderId="69" xfId="0" applyFont="true" applyBorder="true" applyAlignment="true" applyProtection="true">
      <alignment horizontal="right" vertical="top" textRotation="0" wrapText="false" indent="0" shrinkToFit="false"/>
      <protection locked="true" hidden="false"/>
    </xf>
    <xf numFmtId="164" fontId="44" fillId="0" borderId="68" xfId="0" applyFont="true" applyBorder="true" applyAlignment="true" applyProtection="true">
      <alignment horizontal="general" vertical="top" textRotation="0" wrapText="true" indent="0" shrinkToFit="false"/>
      <protection locked="true" hidden="false"/>
    </xf>
    <xf numFmtId="164" fontId="44" fillId="0" borderId="69" xfId="0" applyFont="true" applyBorder="true" applyAlignment="true" applyProtection="true">
      <alignment horizontal="right" vertical="top" textRotation="0" wrapText="true" indent="0" shrinkToFit="false"/>
      <protection locked="true" hidden="false"/>
    </xf>
    <xf numFmtId="164" fontId="0" fillId="0" borderId="68" xfId="0" applyFont="true" applyBorder="true" applyAlignment="true" applyProtection="true">
      <alignment horizontal="general" vertical="top" textRotation="0" wrapText="true" indent="0" shrinkToFit="false"/>
      <protection locked="true" hidden="false"/>
    </xf>
    <xf numFmtId="164" fontId="0" fillId="0" borderId="37" xfId="0" applyFont="true" applyBorder="true" applyAlignment="true" applyProtection="true">
      <alignment horizontal="center" vertical="bottom" textRotation="0" wrapText="true" indent="0" shrinkToFit="false"/>
      <protection locked="true" hidden="false"/>
    </xf>
    <xf numFmtId="164" fontId="0" fillId="0" borderId="37" xfId="0" applyFont="true" applyBorder="true" applyAlignment="true" applyProtection="true">
      <alignment horizontal="general" vertical="bottom" textRotation="0" wrapText="true" indent="0" shrinkToFit="false"/>
      <protection locked="true" hidden="false"/>
    </xf>
    <xf numFmtId="164" fontId="45" fillId="0" borderId="0" xfId="0" applyFont="true" applyBorder="false" applyAlignment="true" applyProtection="true">
      <alignment horizontal="general" vertical="bottom" textRotation="0" wrapText="true" indent="0" shrinkToFit="false"/>
      <protection locked="true" hidden="false"/>
    </xf>
    <xf numFmtId="164" fontId="16" fillId="0" borderId="0" xfId="0" applyFont="true" applyBorder="false" applyAlignment="true" applyProtection="true">
      <alignment horizontal="center" vertical="center" textRotation="0" wrapText="true" indent="0" shrinkToFit="false"/>
      <protection locked="true" hidden="false"/>
    </xf>
    <xf numFmtId="164" fontId="16" fillId="0" borderId="8" xfId="0" applyFont="true" applyBorder="true" applyAlignment="true" applyProtection="true">
      <alignment horizontal="general" vertical="center" textRotation="0" wrapText="true" indent="0" shrinkToFit="false"/>
      <protection locked="true" hidden="false"/>
    </xf>
    <xf numFmtId="164" fontId="16" fillId="0" borderId="0" xfId="0" applyFont="true" applyBorder="false" applyAlignment="true" applyProtection="true">
      <alignment horizontal="general" vertical="center" textRotation="0" wrapText="true" indent="0" shrinkToFit="false"/>
      <protection locked="true" hidden="false"/>
    </xf>
    <xf numFmtId="164" fontId="46" fillId="0" borderId="68" xfId="0" applyFont="true" applyBorder="true" applyAlignment="true" applyProtection="true">
      <alignment horizontal="center" vertical="top" textRotation="0" wrapText="true" indent="0" shrinkToFit="false"/>
      <protection locked="true" hidden="false"/>
    </xf>
    <xf numFmtId="164" fontId="46" fillId="0" borderId="68" xfId="0" applyFont="true" applyBorder="true" applyAlignment="true" applyProtection="true">
      <alignment horizontal="general" vertical="top" textRotation="0" wrapText="false" indent="0" shrinkToFit="false"/>
      <protection locked="true" hidden="false"/>
    </xf>
    <xf numFmtId="164" fontId="46" fillId="0" borderId="69" xfId="0" applyFont="true" applyBorder="true" applyAlignment="true" applyProtection="true">
      <alignment horizontal="right" vertical="top" textRotation="0" wrapText="false" indent="0" shrinkToFit="false"/>
      <protection locked="true" hidden="false"/>
    </xf>
    <xf numFmtId="164" fontId="46" fillId="0" borderId="68" xfId="0" applyFont="true" applyBorder="true" applyAlignment="true" applyProtection="true">
      <alignment horizontal="general" vertical="top" textRotation="0" wrapText="true" indent="0" shrinkToFit="false"/>
      <protection locked="true" hidden="false"/>
    </xf>
    <xf numFmtId="164" fontId="46" fillId="0" borderId="69" xfId="0" applyFont="true" applyBorder="true" applyAlignment="true" applyProtection="true">
      <alignment horizontal="right" vertical="top" textRotation="0" wrapText="true" indent="0" shrinkToFit="false"/>
      <protection locked="true" hidden="false"/>
    </xf>
    <xf numFmtId="164" fontId="0" fillId="0" borderId="0" xfId="0" applyFont="true" applyBorder="false" applyAlignment="true" applyProtection="true">
      <alignment horizontal="center" vertical="bottom" textRotation="0" wrapText="true" indent="0" shrinkToFit="false"/>
      <protection locked="true" hidden="false"/>
    </xf>
    <xf numFmtId="164" fontId="0" fillId="0" borderId="68" xfId="0" applyFont="true" applyBorder="true" applyAlignment="true" applyProtection="true">
      <alignment horizontal="center" vertical="top" textRotation="0" wrapText="true" indent="0" shrinkToFit="false"/>
      <protection locked="true" hidden="false"/>
    </xf>
    <xf numFmtId="164" fontId="0" fillId="0" borderId="42" xfId="0" applyFont="true" applyBorder="true" applyAlignment="true" applyProtection="true">
      <alignment horizontal="general" vertical="top" textRotation="0" wrapText="true" indent="0" shrinkToFit="false"/>
      <protection locked="true" hidden="false"/>
    </xf>
    <xf numFmtId="164" fontId="0" fillId="0" borderId="41" xfId="0" applyFont="true" applyBorder="true" applyAlignment="true" applyProtection="true">
      <alignment horizontal="general" vertical="top" textRotation="0" wrapText="true" indent="0" shrinkToFit="false"/>
      <protection locked="true" hidden="false"/>
    </xf>
    <xf numFmtId="164" fontId="46" fillId="0" borderId="68" xfId="0" applyFont="true" applyBorder="true" applyAlignment="true" applyProtection="true">
      <alignment horizontal="center" vertical="center" textRotation="0" wrapText="true" indent="0" shrinkToFit="false"/>
      <protection locked="true" hidden="false"/>
    </xf>
    <xf numFmtId="164" fontId="46" fillId="0" borderId="68" xfId="0" applyFont="true" applyBorder="true" applyAlignment="true" applyProtection="true">
      <alignment horizontal="general" vertical="center" textRotation="0" wrapText="true" indent="0" shrinkToFit="false"/>
      <protection locked="true" hidden="false"/>
    </xf>
    <xf numFmtId="164" fontId="46" fillId="0" borderId="69" xfId="0" applyFont="true" applyBorder="true" applyAlignment="true" applyProtection="true">
      <alignment horizontal="right" vertical="center" textRotation="0" wrapText="true" indent="0" shrinkToFit="false"/>
      <protection locked="true" hidden="false"/>
    </xf>
    <xf numFmtId="164" fontId="47" fillId="0" borderId="68" xfId="0" applyFont="true" applyBorder="true" applyAlignment="true" applyProtection="true">
      <alignment horizontal="general" vertical="top" textRotation="0" wrapText="true" indent="0" shrinkToFit="false"/>
      <protection locked="true" hidden="false"/>
    </xf>
    <xf numFmtId="164" fontId="48" fillId="0" borderId="68" xfId="0" applyFont="true" applyBorder="true" applyAlignment="true" applyProtection="true">
      <alignment horizontal="general" vertical="top" textRotation="0" wrapText="true" indent="0" shrinkToFit="false"/>
      <protection locked="true" hidden="false"/>
    </xf>
    <xf numFmtId="164" fontId="16" fillId="0" borderId="68" xfId="0" applyFont="true" applyBorder="true" applyAlignment="true" applyProtection="true">
      <alignment horizontal="general" vertical="top" textRotation="0" wrapText="true" indent="0" shrinkToFit="false"/>
      <protection locked="true" hidden="false"/>
    </xf>
    <xf numFmtId="164" fontId="49" fillId="0" borderId="68" xfId="0" applyFont="true" applyBorder="true" applyAlignment="true" applyProtection="true">
      <alignment horizontal="general" vertical="top" textRotation="0" wrapText="true" indent="0" shrinkToFit="false"/>
      <protection locked="true" hidden="false"/>
    </xf>
    <xf numFmtId="164" fontId="48" fillId="0" borderId="0" xfId="0" applyFont="true" applyBorder="false" applyAlignment="true" applyProtection="true">
      <alignment horizontal="center" vertical="center" textRotation="0" wrapText="true" indent="0" shrinkToFit="false"/>
      <protection locked="true" hidden="false"/>
    </xf>
    <xf numFmtId="164" fontId="48" fillId="0" borderId="8" xfId="0" applyFont="true" applyBorder="true" applyAlignment="true" applyProtection="true">
      <alignment horizontal="general" vertical="center" textRotation="0" wrapText="true" indent="0" shrinkToFit="false"/>
      <protection locked="true" hidden="false"/>
    </xf>
    <xf numFmtId="164" fontId="48" fillId="0" borderId="0" xfId="0" applyFont="true" applyBorder="false" applyAlignment="true" applyProtection="true">
      <alignment horizontal="general" vertical="center" textRotation="0" wrapText="true" indent="0" shrinkToFit="false"/>
      <protection locked="true" hidden="false"/>
    </xf>
    <xf numFmtId="164" fontId="49" fillId="0" borderId="69" xfId="0" applyFont="true" applyBorder="true" applyAlignment="true" applyProtection="true">
      <alignment horizontal="right" vertical="top" textRotation="0" wrapText="true" indent="0" shrinkToFit="false"/>
      <protection locked="true" hidden="false"/>
    </xf>
    <xf numFmtId="164" fontId="0" fillId="0" borderId="86" xfId="0" applyFont="true" applyBorder="true" applyAlignment="true" applyProtection="true">
      <alignment horizontal="left" vertical="bottom" textRotation="0" wrapText="true" indent="0" shrinkToFit="false"/>
      <protection locked="true" hidden="false"/>
    </xf>
    <xf numFmtId="164" fontId="50" fillId="0" borderId="68" xfId="0" applyFont="true" applyBorder="true" applyAlignment="true" applyProtection="true">
      <alignment horizontal="general" vertical="top" textRotation="0" wrapText="true" indent="0" shrinkToFit="false"/>
      <protection locked="true" hidden="false"/>
    </xf>
    <xf numFmtId="164" fontId="16" fillId="0" borderId="69" xfId="0" applyFont="true" applyBorder="true" applyAlignment="true" applyProtection="true">
      <alignment horizontal="right" vertical="top" textRotation="0" wrapText="true" indent="0" shrinkToFit="false"/>
      <protection locked="true" hidden="false"/>
    </xf>
    <xf numFmtId="164" fontId="49" fillId="0" borderId="0" xfId="0" applyFont="true" applyBorder="false" applyAlignment="true" applyProtection="true">
      <alignment horizontal="general" vertical="center" textRotation="0" wrapText="true" indent="0" shrinkToFit="false"/>
      <protection locked="true" hidden="false"/>
    </xf>
    <xf numFmtId="164" fontId="0" fillId="0" borderId="86" xfId="0" applyFont="true" applyBorder="true" applyAlignment="true" applyProtection="true">
      <alignment horizontal="general" vertical="bottom" textRotation="0" wrapText="true" indent="0" shrinkToFit="false"/>
      <protection locked="true" hidden="false"/>
    </xf>
    <xf numFmtId="164" fontId="44" fillId="0" borderId="42" xfId="0" applyFont="true" applyBorder="true" applyAlignment="true" applyProtection="true">
      <alignment horizontal="general" vertical="top" textRotation="0" wrapText="true" indent="0" shrinkToFit="false"/>
      <protection locked="true" hidden="false"/>
    </xf>
    <xf numFmtId="164" fontId="44" fillId="0" borderId="41" xfId="0" applyFont="true" applyBorder="true" applyAlignment="true" applyProtection="true">
      <alignment horizontal="general" vertical="top" textRotation="0" wrapText="true" indent="0" shrinkToFit="false"/>
      <protection locked="true" hidden="false"/>
    </xf>
    <xf numFmtId="164" fontId="0" fillId="0" borderId="37" xfId="0" applyFont="true" applyBorder="true" applyAlignment="true" applyProtection="true">
      <alignment horizontal="center" vertical="top" textRotation="0" wrapText="true" indent="0" shrinkToFit="false"/>
      <protection locked="true" hidden="false"/>
    </xf>
    <xf numFmtId="164" fontId="0" fillId="0" borderId="37" xfId="0" applyFont="true" applyBorder="true" applyAlignment="true" applyProtection="true">
      <alignment horizontal="general" vertical="top" textRotation="0" wrapText="true" indent="0" shrinkToFit="false"/>
      <protection locked="true" hidden="false"/>
    </xf>
    <xf numFmtId="164" fontId="0" fillId="0" borderId="8" xfId="0" applyFont="true" applyBorder="true" applyAlignment="true" applyProtection="true">
      <alignment horizontal="center" vertical="top" textRotation="0" wrapText="true" indent="0" shrinkToFit="false"/>
      <protection locked="true" hidden="false"/>
    </xf>
    <xf numFmtId="164" fontId="0" fillId="0" borderId="8" xfId="0" applyFont="true" applyBorder="true" applyAlignment="true" applyProtection="true">
      <alignment horizontal="general" vertical="top"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4" fontId="0" fillId="0" borderId="68" xfId="0" applyFont="true" applyBorder="true" applyAlignment="true" applyProtection="true">
      <alignment horizontal="center" vertical="bottom" textRotation="0" wrapText="true" indent="0" shrinkToFit="false"/>
      <protection locked="true" hidden="false"/>
    </xf>
    <xf numFmtId="164" fontId="0" fillId="0" borderId="42" xfId="0" applyFont="true" applyBorder="true" applyAlignment="true" applyProtection="true">
      <alignment horizontal="general" vertical="bottom" textRotation="0" wrapText="true" indent="0" shrinkToFit="false"/>
      <protection locked="true" hidden="false"/>
    </xf>
    <xf numFmtId="164" fontId="0" fillId="0" borderId="41" xfId="0" applyFont="true" applyBorder="true" applyAlignment="true" applyProtection="true">
      <alignment horizontal="general" vertical="bottom" textRotation="0" wrapText="true" indent="0" shrinkToFit="false"/>
      <protection locked="true" hidden="false"/>
    </xf>
    <xf numFmtId="164" fontId="0" fillId="0" borderId="68" xfId="0" applyFont="true" applyBorder="true" applyAlignment="true" applyProtection="true">
      <alignment horizontal="center" vertical="center" textRotation="0" wrapText="true" indent="0" shrinkToFit="false"/>
      <protection locked="true" hidden="false"/>
    </xf>
    <xf numFmtId="164" fontId="0" fillId="0" borderId="42" xfId="0" applyFont="true" applyBorder="true" applyAlignment="true" applyProtection="true">
      <alignment horizontal="general" vertical="center" textRotation="0" wrapText="true" indent="0" shrinkToFit="false"/>
      <protection locked="true" hidden="false"/>
    </xf>
    <xf numFmtId="164" fontId="0" fillId="0" borderId="41" xfId="0" applyFont="true" applyBorder="true" applyAlignment="true" applyProtection="true">
      <alignment horizontal="general" vertical="center" textRotation="0" wrapText="true" indent="0" shrinkToFit="false"/>
      <protection locked="true" hidden="false"/>
    </xf>
    <xf numFmtId="164" fontId="0" fillId="0" borderId="0" xfId="0" applyFont="true" applyBorder="false" applyAlignment="true" applyProtection="true">
      <alignment horizontal="center" vertical="top" textRotation="0" wrapText="false" indent="0" shrinkToFit="false"/>
      <protection locked="true" hidden="false"/>
    </xf>
    <xf numFmtId="164" fontId="48" fillId="0" borderId="69" xfId="0" applyFont="true" applyBorder="true" applyAlignment="true" applyProtection="true">
      <alignment horizontal="right" vertical="top" textRotation="0" wrapText="true" indent="0" shrinkToFit="false"/>
      <protection locked="true" hidden="false"/>
    </xf>
    <xf numFmtId="164" fontId="0" fillId="0" borderId="0" xfId="0" applyFont="true" applyBorder="false" applyAlignment="true" applyProtection="true">
      <alignment horizontal="center" vertical="top" textRotation="0" wrapText="true" indent="0" shrinkToFit="false"/>
      <protection locked="true" hidden="false"/>
    </xf>
    <xf numFmtId="164" fontId="16" fillId="0" borderId="0" xfId="0" applyFont="true" applyBorder="false" applyAlignment="true" applyProtection="true">
      <alignment horizontal="center" vertical="top" textRotation="0" wrapText="true" indent="0" shrinkToFit="false"/>
      <protection locked="true" hidden="false"/>
    </xf>
    <xf numFmtId="164" fontId="16" fillId="0" borderId="0" xfId="0" applyFont="true" applyBorder="false" applyAlignment="true" applyProtection="true">
      <alignment horizontal="general" vertical="top" textRotation="0" wrapText="true" indent="0" shrinkToFit="false"/>
      <protection locked="true" hidden="false"/>
    </xf>
    <xf numFmtId="164" fontId="51" fillId="0" borderId="0" xfId="0" applyFont="true" applyBorder="false" applyAlignment="true" applyProtection="true">
      <alignment horizontal="center" vertical="top" textRotation="0" wrapText="true" indent="0" shrinkToFit="false"/>
      <protection locked="true" hidden="false"/>
    </xf>
    <xf numFmtId="164" fontId="51" fillId="0" borderId="0" xfId="0" applyFont="true" applyBorder="false" applyAlignment="true" applyProtection="true">
      <alignment horizontal="general" vertical="top" textRotation="0" wrapText="true" indent="0" shrinkToFit="false"/>
      <protection locked="true" hidden="false"/>
    </xf>
    <xf numFmtId="164" fontId="45" fillId="0" borderId="37" xfId="0" applyFont="true" applyBorder="true" applyAlignment="true" applyProtection="true">
      <alignment horizontal="center" vertical="bottom" textRotation="0" wrapText="true" indent="0" shrinkToFit="false"/>
      <protection locked="true" hidden="false"/>
    </xf>
    <xf numFmtId="164" fontId="45" fillId="0" borderId="37" xfId="0" applyFont="true" applyBorder="true" applyAlignment="true" applyProtection="true">
      <alignment horizontal="general" vertical="bottom" textRotation="0" wrapText="true" indent="0" shrinkToFit="false"/>
      <protection locked="true" hidden="false"/>
    </xf>
    <xf numFmtId="164" fontId="44" fillId="0" borderId="86" xfId="0" applyFont="true" applyBorder="true" applyAlignment="true" applyProtection="true">
      <alignment horizontal="center" vertical="top" textRotation="0" wrapText="true" indent="0" shrinkToFit="false"/>
      <protection locked="true" hidden="false"/>
    </xf>
    <xf numFmtId="164" fontId="44" fillId="0" borderId="86" xfId="0" applyFont="true" applyBorder="true" applyAlignment="true" applyProtection="true">
      <alignment horizontal="general" vertical="top" textRotation="0" wrapText="false" indent="0" shrinkToFit="false"/>
      <protection locked="true" hidden="false"/>
    </xf>
    <xf numFmtId="164" fontId="44" fillId="0" borderId="87" xfId="0" applyFont="true" applyBorder="true" applyAlignment="true" applyProtection="true">
      <alignment horizontal="general" vertical="top" textRotation="0" wrapText="false" indent="0" shrinkToFit="false"/>
      <protection locked="true" hidden="false"/>
    </xf>
    <xf numFmtId="164" fontId="44" fillId="0" borderId="61" xfId="0" applyFont="true" applyBorder="true" applyAlignment="true" applyProtection="true">
      <alignment horizontal="center" vertical="top" textRotation="0" wrapText="true" indent="0" shrinkToFit="false"/>
      <protection locked="true" hidden="false"/>
    </xf>
    <xf numFmtId="164" fontId="44" fillId="0" borderId="61" xfId="0" applyFont="true" applyBorder="true" applyAlignment="true" applyProtection="true">
      <alignment horizontal="general" vertical="top" textRotation="0" wrapText="false" indent="0" shrinkToFit="false"/>
      <protection locked="true" hidden="false"/>
    </xf>
    <xf numFmtId="164" fontId="44" fillId="0" borderId="78" xfId="0" applyFont="true" applyBorder="true" applyAlignment="true" applyProtection="true">
      <alignment horizontal="general" vertical="top" textRotation="0" wrapText="false" indent="0" shrinkToFit="false"/>
      <protection locked="true" hidden="false"/>
    </xf>
    <xf numFmtId="164" fontId="52" fillId="0" borderId="68" xfId="0" applyFont="true" applyBorder="true" applyAlignment="true" applyProtection="true">
      <alignment horizontal="general" vertical="top" textRotation="0" wrapText="true" indent="0" shrinkToFit="false"/>
      <protection locked="true" hidden="false"/>
    </xf>
    <xf numFmtId="164" fontId="46" fillId="0" borderId="69" xfId="0" applyFont="true" applyBorder="true" applyAlignment="true" applyProtection="true">
      <alignment horizontal="center" vertical="top" textRotation="0" wrapText="false" indent="0" shrinkToFit="false"/>
      <protection locked="true" hidden="false"/>
    </xf>
    <xf numFmtId="164" fontId="44" fillId="0" borderId="69" xfId="0" applyFont="true" applyBorder="true" applyAlignment="true" applyProtection="true">
      <alignment horizontal="center" vertical="top" textRotation="0" wrapText="false" indent="0" shrinkToFit="false"/>
      <protection locked="true" hidden="false"/>
    </xf>
    <xf numFmtId="164" fontId="53" fillId="0" borderId="0" xfId="0" applyFont="true" applyBorder="false" applyAlignment="true" applyProtection="true">
      <alignment horizontal="center" vertical="center" textRotation="0" wrapText="false" indent="0" shrinkToFit="false"/>
      <protection locked="true" hidden="false"/>
    </xf>
    <xf numFmtId="164" fontId="53" fillId="0" borderId="0" xfId="0" applyFont="true" applyBorder="false" applyAlignment="true" applyProtection="true">
      <alignment horizontal="left" vertical="center" textRotation="0" wrapText="false" indent="0" shrinkToFit="false"/>
      <protection locked="true" hidden="false"/>
    </xf>
    <xf numFmtId="175" fontId="53" fillId="0" borderId="0" xfId="0" applyFont="true" applyBorder="false" applyAlignment="true" applyProtection="true">
      <alignment horizontal="right" vertical="center" textRotation="0" wrapText="false" indent="0" shrinkToFit="false"/>
      <protection locked="true" hidden="false"/>
    </xf>
    <xf numFmtId="164" fontId="54" fillId="17" borderId="0" xfId="0" applyFont="true" applyBorder="false" applyAlignment="true" applyProtection="true">
      <alignment horizontal="center" vertical="center" textRotation="0" wrapText="false" indent="0" shrinkToFit="false"/>
      <protection locked="true" hidden="false"/>
    </xf>
    <xf numFmtId="164" fontId="55" fillId="17" borderId="0" xfId="0" applyFont="true" applyBorder="true" applyAlignment="true" applyProtection="true">
      <alignment horizontal="center" vertical="center" textRotation="0" wrapText="false" indent="0" shrinkToFit="false"/>
      <protection locked="true" hidden="false"/>
    </xf>
    <xf numFmtId="164" fontId="0" fillId="17" borderId="0" xfId="0" applyFont="false" applyBorder="false" applyAlignment="true" applyProtection="true">
      <alignment horizontal="general" vertical="bottom" textRotation="0" wrapText="false" indent="0" shrinkToFit="false"/>
      <protection locked="true" hidden="false"/>
    </xf>
    <xf numFmtId="164" fontId="56" fillId="0" borderId="0" xfId="0" applyFont="true" applyBorder="false" applyAlignment="true" applyProtection="true">
      <alignment horizontal="center" vertical="center" textRotation="0" wrapText="false" indent="0" shrinkToFit="false"/>
      <protection locked="true" hidden="false"/>
    </xf>
    <xf numFmtId="164" fontId="57" fillId="0" borderId="0" xfId="0" applyFont="true" applyBorder="false" applyAlignment="true" applyProtection="true">
      <alignment horizontal="center" vertical="center" textRotation="0" wrapText="false" indent="0" shrinkToFit="false"/>
      <protection locked="true" hidden="false"/>
    </xf>
    <xf numFmtId="164" fontId="57" fillId="0" borderId="0" xfId="0" applyFont="true" applyBorder="false" applyAlignment="true" applyProtection="true">
      <alignment horizontal="center" vertical="center" textRotation="0" wrapText="true" indent="0" shrinkToFit="false"/>
      <protection locked="true" hidden="false"/>
    </xf>
    <xf numFmtId="164" fontId="53" fillId="0" borderId="0" xfId="0" applyFont="true" applyBorder="false" applyAlignment="true" applyProtection="true">
      <alignment horizontal="left" vertical="center" textRotation="0" wrapText="true" indent="0" shrinkToFit="false"/>
      <protection locked="true" hidden="false"/>
    </xf>
    <xf numFmtId="173" fontId="0" fillId="17" borderId="0" xfId="0" applyFont="false" applyBorder="false" applyAlignment="true" applyProtection="true">
      <alignment horizontal="general" vertical="bottom" textRotation="0" wrapText="false" indent="0" shrinkToFit="false"/>
      <protection locked="true" hidden="false"/>
    </xf>
    <xf numFmtId="164" fontId="0" fillId="17" borderId="0" xfId="0" applyFont="true" applyBorder="false" applyAlignment="true" applyProtection="true">
      <alignment horizontal="general" vertical="bottom" textRotation="0" wrapText="true" indent="0" shrinkToFit="false"/>
      <protection locked="true" hidden="false"/>
    </xf>
    <xf numFmtId="180" fontId="0" fillId="17" borderId="0" xfId="0" applyFont="false" applyBorder="false" applyAlignment="true" applyProtection="true">
      <alignment horizontal="general" vertical="bottom" textRotation="0" wrapText="false" indent="0" shrinkToFit="false"/>
      <protection locked="true" hidden="false"/>
    </xf>
    <xf numFmtId="185" fontId="53" fillId="0" borderId="0" xfId="0" applyFont="true" applyBorder="false" applyAlignment="true" applyProtection="true">
      <alignment horizontal="right" vertical="center" textRotation="0" wrapText="false" indent="0" shrinkToFit="false"/>
      <protection locked="true" hidden="false"/>
    </xf>
  </cellXfs>
  <cellStyles count="448">
    <cellStyle name="Normal" xfId="0" builtinId="0"/>
    <cellStyle name="Comma" xfId="15" builtinId="3"/>
    <cellStyle name="Comma [0]" xfId="16" builtinId="6"/>
    <cellStyle name="Currency" xfId="17" builtinId="4"/>
    <cellStyle name="Currency [0]" xfId="18" builtinId="7"/>
    <cellStyle name="Percent" xfId="19" builtinId="5"/>
    <cellStyle name="Comma 3" xfId="20"/>
    <cellStyle name="Comma 3 2" xfId="21"/>
    <cellStyle name="Euro" xfId="22"/>
    <cellStyle name="Euro 10" xfId="23"/>
    <cellStyle name="Euro 100" xfId="24"/>
    <cellStyle name="Euro 101" xfId="25"/>
    <cellStyle name="Euro 102" xfId="26"/>
    <cellStyle name="Euro 103" xfId="27"/>
    <cellStyle name="Euro 104" xfId="28"/>
    <cellStyle name="Euro 105" xfId="29"/>
    <cellStyle name="Euro 106" xfId="30"/>
    <cellStyle name="Euro 107" xfId="31"/>
    <cellStyle name="Euro 108" xfId="32"/>
    <cellStyle name="Euro 109" xfId="33"/>
    <cellStyle name="Euro 11" xfId="34"/>
    <cellStyle name="Euro 110" xfId="35"/>
    <cellStyle name="Euro 111" xfId="36"/>
    <cellStyle name="Euro 112" xfId="37"/>
    <cellStyle name="Euro 113" xfId="38"/>
    <cellStyle name="Euro 114" xfId="39"/>
    <cellStyle name="Euro 115" xfId="40"/>
    <cellStyle name="Euro 116" xfId="41"/>
    <cellStyle name="Euro 117" xfId="42"/>
    <cellStyle name="Euro 118" xfId="43"/>
    <cellStyle name="Euro 119" xfId="44"/>
    <cellStyle name="Euro 12" xfId="45"/>
    <cellStyle name="Euro 120" xfId="46"/>
    <cellStyle name="Euro 121" xfId="47"/>
    <cellStyle name="Euro 122" xfId="48"/>
    <cellStyle name="Euro 123" xfId="49"/>
    <cellStyle name="Euro 124" xfId="50"/>
    <cellStyle name="Euro 125" xfId="51"/>
    <cellStyle name="Euro 126" xfId="52"/>
    <cellStyle name="Euro 127" xfId="53"/>
    <cellStyle name="Euro 13" xfId="54"/>
    <cellStyle name="Euro 14" xfId="55"/>
    <cellStyle name="Euro 15" xfId="56"/>
    <cellStyle name="Euro 16" xfId="57"/>
    <cellStyle name="Euro 17" xfId="58"/>
    <cellStyle name="Euro 18" xfId="59"/>
    <cellStyle name="Euro 19" xfId="60"/>
    <cellStyle name="Euro 2" xfId="61"/>
    <cellStyle name="Euro 20" xfId="62"/>
    <cellStyle name="Euro 21" xfId="63"/>
    <cellStyle name="Euro 22" xfId="64"/>
    <cellStyle name="Euro 23" xfId="65"/>
    <cellStyle name="Euro 24" xfId="66"/>
    <cellStyle name="Euro 25" xfId="67"/>
    <cellStyle name="Euro 26" xfId="68"/>
    <cellStyle name="Euro 27" xfId="69"/>
    <cellStyle name="Euro 28" xfId="70"/>
    <cellStyle name="Euro 29" xfId="71"/>
    <cellStyle name="Euro 3" xfId="72"/>
    <cellStyle name="Euro 30" xfId="73"/>
    <cellStyle name="Euro 31" xfId="74"/>
    <cellStyle name="Euro 32" xfId="75"/>
    <cellStyle name="Euro 33" xfId="76"/>
    <cellStyle name="Euro 34" xfId="77"/>
    <cellStyle name="Euro 35" xfId="78"/>
    <cellStyle name="Euro 36" xfId="79"/>
    <cellStyle name="Euro 37" xfId="80"/>
    <cellStyle name="Euro 38" xfId="81"/>
    <cellStyle name="Euro 39" xfId="82"/>
    <cellStyle name="Euro 4" xfId="83"/>
    <cellStyle name="Euro 40" xfId="84"/>
    <cellStyle name="Euro 41" xfId="85"/>
    <cellStyle name="Euro 42" xfId="86"/>
    <cellStyle name="Euro 43" xfId="87"/>
    <cellStyle name="Euro 44" xfId="88"/>
    <cellStyle name="Euro 45" xfId="89"/>
    <cellStyle name="Euro 46" xfId="90"/>
    <cellStyle name="Euro 47" xfId="91"/>
    <cellStyle name="Euro 48" xfId="92"/>
    <cellStyle name="Euro 49" xfId="93"/>
    <cellStyle name="Euro 5" xfId="94"/>
    <cellStyle name="Euro 50" xfId="95"/>
    <cellStyle name="Euro 51" xfId="96"/>
    <cellStyle name="Euro 52" xfId="97"/>
    <cellStyle name="Euro 53" xfId="98"/>
    <cellStyle name="Euro 54" xfId="99"/>
    <cellStyle name="Euro 55" xfId="100"/>
    <cellStyle name="Euro 56" xfId="101"/>
    <cellStyle name="Euro 57" xfId="102"/>
    <cellStyle name="Euro 58" xfId="103"/>
    <cellStyle name="Euro 59" xfId="104"/>
    <cellStyle name="Euro 6" xfId="105"/>
    <cellStyle name="Euro 60" xfId="106"/>
    <cellStyle name="Euro 61" xfId="107"/>
    <cellStyle name="Euro 62" xfId="108"/>
    <cellStyle name="Euro 63" xfId="109"/>
    <cellStyle name="Euro 64" xfId="110"/>
    <cellStyle name="Euro 65" xfId="111"/>
    <cellStyle name="Euro 66" xfId="112"/>
    <cellStyle name="Euro 67" xfId="113"/>
    <cellStyle name="Euro 68" xfId="114"/>
    <cellStyle name="Euro 69" xfId="115"/>
    <cellStyle name="Euro 7" xfId="116"/>
    <cellStyle name="Euro 70" xfId="117"/>
    <cellStyle name="Euro 71" xfId="118"/>
    <cellStyle name="Euro 72" xfId="119"/>
    <cellStyle name="Euro 73" xfId="120"/>
    <cellStyle name="Euro 74" xfId="121"/>
    <cellStyle name="Euro 75" xfId="122"/>
    <cellStyle name="Euro 76" xfId="123"/>
    <cellStyle name="Euro 77" xfId="124"/>
    <cellStyle name="Euro 78" xfId="125"/>
    <cellStyle name="Euro 79" xfId="126"/>
    <cellStyle name="Euro 8" xfId="127"/>
    <cellStyle name="Euro 80" xfId="128"/>
    <cellStyle name="Euro 81" xfId="129"/>
    <cellStyle name="Euro 82" xfId="130"/>
    <cellStyle name="Euro 83" xfId="131"/>
    <cellStyle name="Euro 84" xfId="132"/>
    <cellStyle name="Euro 85" xfId="133"/>
    <cellStyle name="Euro 86" xfId="134"/>
    <cellStyle name="Euro 87" xfId="135"/>
    <cellStyle name="Euro 88" xfId="136"/>
    <cellStyle name="Euro 89" xfId="137"/>
    <cellStyle name="Euro 9" xfId="138"/>
    <cellStyle name="Euro 90" xfId="139"/>
    <cellStyle name="Euro 91" xfId="140"/>
    <cellStyle name="Euro 92" xfId="141"/>
    <cellStyle name="Euro 93" xfId="142"/>
    <cellStyle name="Euro 94" xfId="143"/>
    <cellStyle name="Euro 95" xfId="144"/>
    <cellStyle name="Euro 96" xfId="145"/>
    <cellStyle name="Euro 97" xfId="146"/>
    <cellStyle name="Euro 98" xfId="147"/>
    <cellStyle name="Euro 99" xfId="148"/>
    <cellStyle name="Moeda 10" xfId="149"/>
    <cellStyle name="Moeda 11" xfId="150"/>
    <cellStyle name="Moeda 12" xfId="151"/>
    <cellStyle name="Moeda 13" xfId="152"/>
    <cellStyle name="Moeda 14" xfId="153"/>
    <cellStyle name="Moeda 15" xfId="154"/>
    <cellStyle name="Moeda 16" xfId="155"/>
    <cellStyle name="Moeda 17" xfId="156"/>
    <cellStyle name="Moeda 18" xfId="157"/>
    <cellStyle name="Moeda 19" xfId="158"/>
    <cellStyle name="Moeda 2" xfId="159"/>
    <cellStyle name="Moeda 2 2" xfId="160"/>
    <cellStyle name="Moeda 2 3" xfId="161"/>
    <cellStyle name="Moeda 2 4" xfId="162"/>
    <cellStyle name="Moeda 2 5" xfId="163"/>
    <cellStyle name="Moeda 2 6" xfId="164"/>
    <cellStyle name="Moeda 2 7" xfId="165"/>
    <cellStyle name="Moeda 2 8" xfId="166"/>
    <cellStyle name="Moeda 2 9" xfId="167"/>
    <cellStyle name="Moeda 2 9 2" xfId="168"/>
    <cellStyle name="Moeda 20" xfId="169"/>
    <cellStyle name="Moeda 21" xfId="170"/>
    <cellStyle name="Moeda 22" xfId="171"/>
    <cellStyle name="Moeda 23" xfId="172"/>
    <cellStyle name="Moeda 24" xfId="173"/>
    <cellStyle name="Moeda 25" xfId="174"/>
    <cellStyle name="Moeda 26" xfId="175"/>
    <cellStyle name="Moeda 27" xfId="176"/>
    <cellStyle name="Moeda 28" xfId="177"/>
    <cellStyle name="Moeda 29" xfId="178"/>
    <cellStyle name="Moeda 3" xfId="179"/>
    <cellStyle name="Moeda 3 2" xfId="180"/>
    <cellStyle name="Moeda 30" xfId="181"/>
    <cellStyle name="Moeda 31" xfId="182"/>
    <cellStyle name="Moeda 32" xfId="183"/>
    <cellStyle name="Moeda 33" xfId="184"/>
    <cellStyle name="Moeda 34" xfId="185"/>
    <cellStyle name="Moeda 35" xfId="186"/>
    <cellStyle name="Moeda 36" xfId="187"/>
    <cellStyle name="Moeda 37" xfId="188"/>
    <cellStyle name="Moeda 38" xfId="189"/>
    <cellStyle name="Moeda 39" xfId="190"/>
    <cellStyle name="Moeda 4" xfId="191"/>
    <cellStyle name="Moeda 40" xfId="192"/>
    <cellStyle name="Moeda 41" xfId="193"/>
    <cellStyle name="Moeda 42" xfId="194"/>
    <cellStyle name="Moeda 43" xfId="195"/>
    <cellStyle name="Moeda 44" xfId="196"/>
    <cellStyle name="Moeda 45" xfId="197"/>
    <cellStyle name="Moeda 46" xfId="198"/>
    <cellStyle name="Moeda 47" xfId="199"/>
    <cellStyle name="Moeda 5" xfId="200"/>
    <cellStyle name="Moeda 6" xfId="201"/>
    <cellStyle name="Moeda 7" xfId="202"/>
    <cellStyle name="Moeda 8" xfId="203"/>
    <cellStyle name="Moeda 9" xfId="204"/>
    <cellStyle name="Normal 10" xfId="205"/>
    <cellStyle name="Normal 10 2" xfId="206"/>
    <cellStyle name="Normal 10 2 6" xfId="207"/>
    <cellStyle name="Normal 10 3" xfId="208"/>
    <cellStyle name="Normal 11" xfId="209"/>
    <cellStyle name="Normal 11 2" xfId="210"/>
    <cellStyle name="Normal 12" xfId="211"/>
    <cellStyle name="Normal 12 2" xfId="212"/>
    <cellStyle name="Normal 12 3" xfId="213"/>
    <cellStyle name="Normal 12 4" xfId="214"/>
    <cellStyle name="Normal 12 5" xfId="215"/>
    <cellStyle name="Normal 12 6" xfId="216"/>
    <cellStyle name="Normal 13" xfId="217"/>
    <cellStyle name="Normal 13 2" xfId="218"/>
    <cellStyle name="Normal 13 2 2" xfId="219"/>
    <cellStyle name="Normal 13 2 2 2" xfId="220"/>
    <cellStyle name="Normal 13 2 2 2 2" xfId="221"/>
    <cellStyle name="Normal 13 2 2 2 2 2" xfId="222"/>
    <cellStyle name="Normal 13 2 2 2 2 2 2" xfId="223"/>
    <cellStyle name="Normal 13 2 2 2 2 2 3" xfId="224"/>
    <cellStyle name="Normal 13 2 2 2 2 3" xfId="225"/>
    <cellStyle name="Normal 13 2 2 2 3" xfId="226"/>
    <cellStyle name="Normal 13 2 2 2 4" xfId="227"/>
    <cellStyle name="Normal 13 2 2 3" xfId="228"/>
    <cellStyle name="Normal 13 2 2 3 2" xfId="229"/>
    <cellStyle name="Normal 13 2 2 3 3" xfId="230"/>
    <cellStyle name="Normal 13 2 2 4" xfId="231"/>
    <cellStyle name="Normal 13 2 3" xfId="232"/>
    <cellStyle name="Normal 13 2 3 2" xfId="233"/>
    <cellStyle name="Normal 13 2 3 2 2" xfId="234"/>
    <cellStyle name="Normal 13 2 3 2 3" xfId="235"/>
    <cellStyle name="Normal 13 2 3 3" xfId="236"/>
    <cellStyle name="Normal 13 2 4" xfId="237"/>
    <cellStyle name="Normal 13 2 5" xfId="238"/>
    <cellStyle name="Normal 13 3" xfId="239"/>
    <cellStyle name="Normal 13 3 2" xfId="240"/>
    <cellStyle name="Normal 13 3 2 2" xfId="241"/>
    <cellStyle name="Normal 13 3 2 2 2" xfId="242"/>
    <cellStyle name="Normal 13 3 2 2 3" xfId="243"/>
    <cellStyle name="Normal 13 3 2 3" xfId="244"/>
    <cellStyle name="Normal 13 3 3" xfId="245"/>
    <cellStyle name="Normal 13 3 4" xfId="246"/>
    <cellStyle name="Normal 13 4" xfId="247"/>
    <cellStyle name="Normal 13 4 2" xfId="248"/>
    <cellStyle name="Normal 13 4 3" xfId="249"/>
    <cellStyle name="Normal 13 5" xfId="250"/>
    <cellStyle name="Normal 14" xfId="251"/>
    <cellStyle name="Normal 14 2" xfId="252"/>
    <cellStyle name="Normal 14 2 2" xfId="253"/>
    <cellStyle name="Normal 14 2 2 2" xfId="254"/>
    <cellStyle name="Normal 14 2 2 2 2" xfId="255"/>
    <cellStyle name="Normal 14 2 2 2 3" xfId="256"/>
    <cellStyle name="Normal 14 2 2 3" xfId="257"/>
    <cellStyle name="Normal 14 2 3" xfId="258"/>
    <cellStyle name="Normal 14 2 4" xfId="259"/>
    <cellStyle name="Normal 14 3" xfId="260"/>
    <cellStyle name="Normal 14 3 2" xfId="261"/>
    <cellStyle name="Normal 14 3 3" xfId="262"/>
    <cellStyle name="Normal 14 4" xfId="263"/>
    <cellStyle name="Normal 15" xfId="264"/>
    <cellStyle name="Normal 15 2" xfId="265"/>
    <cellStyle name="Normal 15 2 2" xfId="266"/>
    <cellStyle name="Normal 15 2 3" xfId="267"/>
    <cellStyle name="Normal 15 3" xfId="268"/>
    <cellStyle name="Normal 16" xfId="269"/>
    <cellStyle name="Normal 16 2" xfId="270"/>
    <cellStyle name="Normal 17" xfId="271"/>
    <cellStyle name="Normal 18" xfId="272"/>
    <cellStyle name="Normal 19" xfId="273"/>
    <cellStyle name="Normal 2" xfId="274"/>
    <cellStyle name="Normal 2 10" xfId="275"/>
    <cellStyle name="Normal 2 11" xfId="276"/>
    <cellStyle name="Normal 2 12" xfId="277"/>
    <cellStyle name="Normal 2 13" xfId="278"/>
    <cellStyle name="Normal 2 2" xfId="279"/>
    <cellStyle name="Normal 2 3" xfId="280"/>
    <cellStyle name="Normal 2 4" xfId="281"/>
    <cellStyle name="Normal 2 5" xfId="282"/>
    <cellStyle name="Normal 2 6" xfId="283"/>
    <cellStyle name="Normal 2 7" xfId="284"/>
    <cellStyle name="Normal 2 8" xfId="285"/>
    <cellStyle name="Normal 2 9" xfId="286"/>
    <cellStyle name="Normal 20" xfId="287"/>
    <cellStyle name="Normal 21" xfId="288"/>
    <cellStyle name="Normal 22" xfId="289"/>
    <cellStyle name="Normal 23" xfId="290"/>
    <cellStyle name="Normal 24" xfId="291"/>
    <cellStyle name="Normal 3" xfId="292"/>
    <cellStyle name="Normal 3 2" xfId="293"/>
    <cellStyle name="Normal 3 3" xfId="294"/>
    <cellStyle name="Normal 3 4" xfId="295"/>
    <cellStyle name="Normal 3 5" xfId="296"/>
    <cellStyle name="Normal 3 6" xfId="297"/>
    <cellStyle name="Normal 3 7" xfId="298"/>
    <cellStyle name="Normal 3 8" xfId="299"/>
    <cellStyle name="Normal 4" xfId="300"/>
    <cellStyle name="Normal 4 2" xfId="301"/>
    <cellStyle name="Normal 4 3" xfId="302"/>
    <cellStyle name="Normal 4 4" xfId="303"/>
    <cellStyle name="Normal 4 5" xfId="304"/>
    <cellStyle name="Normal 4 6" xfId="305"/>
    <cellStyle name="Normal 4 7" xfId="306"/>
    <cellStyle name="Normal 4 8" xfId="307"/>
    <cellStyle name="Normal 5" xfId="308"/>
    <cellStyle name="Normal 5 2" xfId="309"/>
    <cellStyle name="Normal 5 2 2" xfId="310"/>
    <cellStyle name="Normal 5 2 3" xfId="311"/>
    <cellStyle name="Normal 5 2 4" xfId="312"/>
    <cellStyle name="Normal 5 2 5" xfId="313"/>
    <cellStyle name="Normal 5 2 6" xfId="314"/>
    <cellStyle name="Normal 5 3" xfId="315"/>
    <cellStyle name="Normal 5 4" xfId="316"/>
    <cellStyle name="Normal 5 5" xfId="317"/>
    <cellStyle name="Normal 5 6" xfId="318"/>
    <cellStyle name="Normal 5 7" xfId="319"/>
    <cellStyle name="Normal 5 7 2" xfId="320"/>
    <cellStyle name="Normal 5 8" xfId="321"/>
    <cellStyle name="Normal 6" xfId="322"/>
    <cellStyle name="Normal 7" xfId="323"/>
    <cellStyle name="Normal 7 2" xfId="324"/>
    <cellStyle name="Normal 7 3" xfId="325"/>
    <cellStyle name="Normal 7 4" xfId="326"/>
    <cellStyle name="Normal 7 5" xfId="327"/>
    <cellStyle name="Normal 7 6" xfId="328"/>
    <cellStyle name="Normal 7 7" xfId="329"/>
    <cellStyle name="Normal 7 8" xfId="330"/>
    <cellStyle name="Normal 7 9" xfId="331"/>
    <cellStyle name="Normal 8" xfId="332"/>
    <cellStyle name="Normal 8 2" xfId="333"/>
    <cellStyle name="Normal 8 3" xfId="334"/>
    <cellStyle name="Normal 8 4" xfId="335"/>
    <cellStyle name="Normal 8 5" xfId="336"/>
    <cellStyle name="Normal 8 6" xfId="337"/>
    <cellStyle name="Normal 8 7" xfId="338"/>
    <cellStyle name="Normal 8 8" xfId="339"/>
    <cellStyle name="Normal 8 9" xfId="340"/>
    <cellStyle name="Normal 9" xfId="341"/>
    <cellStyle name="Normal 9 2" xfId="342"/>
    <cellStyle name="Normal 9 3" xfId="343"/>
    <cellStyle name="Normal 9 4" xfId="344"/>
    <cellStyle name="Normal 9 5" xfId="345"/>
    <cellStyle name="Normal 9 6" xfId="346"/>
    <cellStyle name="Normal 9 7" xfId="347"/>
    <cellStyle name="Normal 9 8" xfId="348"/>
    <cellStyle name="Normal 9 9" xfId="349"/>
    <cellStyle name="Normal_EPAR, EEE01 e LR_EEE01" xfId="350"/>
    <cellStyle name="Normal_Plan1" xfId="351"/>
    <cellStyle name="Normal_Sheet1" xfId="352"/>
    <cellStyle name="Porcentagem 2" xfId="353"/>
    <cellStyle name="Porcentagem 2 2" xfId="354"/>
    <cellStyle name="Porcentagem 3" xfId="355"/>
    <cellStyle name="Separador de milhares 10" xfId="356"/>
    <cellStyle name="Separador de milhares 10 2" xfId="357"/>
    <cellStyle name="Separador de milhares 11" xfId="358"/>
    <cellStyle name="Separador de milhares 11 2" xfId="359"/>
    <cellStyle name="Separador de milhares 12" xfId="360"/>
    <cellStyle name="Separador de milhares 12 2" xfId="361"/>
    <cellStyle name="Separador de milhares 13" xfId="362"/>
    <cellStyle name="Separador de milhares 13 2" xfId="363"/>
    <cellStyle name="Separador de milhares 14" xfId="364"/>
    <cellStyle name="Separador de milhares 14 2" xfId="365"/>
    <cellStyle name="Separador de milhares 15" xfId="366"/>
    <cellStyle name="Separador de milhares 15 2" xfId="367"/>
    <cellStyle name="Separador de milhares 16" xfId="368"/>
    <cellStyle name="Separador de milhares 16 2" xfId="369"/>
    <cellStyle name="Separador de milhares 17" xfId="370"/>
    <cellStyle name="Separador de milhares 17 2" xfId="371"/>
    <cellStyle name="Separador de milhares 18" xfId="372"/>
    <cellStyle name="Separador de milhares 18 2" xfId="373"/>
    <cellStyle name="Separador de milhares 19" xfId="374"/>
    <cellStyle name="Separador de milhares 19 2" xfId="375"/>
    <cellStyle name="Separador de milhares 2" xfId="376"/>
    <cellStyle name="Separador de milhares 2 10" xfId="377"/>
    <cellStyle name="Separador de milhares 2 11" xfId="378"/>
    <cellStyle name="Separador de milhares 2 11 2" xfId="379"/>
    <cellStyle name="Separador de milhares 2 2" xfId="380"/>
    <cellStyle name="Separador de milhares 2 2 2" xfId="381"/>
    <cellStyle name="Separador de milhares 2 2 2 2" xfId="382"/>
    <cellStyle name="Separador de milhares 2 3" xfId="383"/>
    <cellStyle name="Separador de milhares 2 3 2" xfId="384"/>
    <cellStyle name="Separador de milhares 2 3 2 2" xfId="385"/>
    <cellStyle name="Separador de milhares 2 4" xfId="386"/>
    <cellStyle name="Separador de milhares 2 4 2" xfId="387"/>
    <cellStyle name="Separador de milhares 2 4 2 2" xfId="388"/>
    <cellStyle name="Separador de milhares 2 5" xfId="389"/>
    <cellStyle name="Separador de milhares 2 6" xfId="390"/>
    <cellStyle name="Separador de milhares 2 7" xfId="391"/>
    <cellStyle name="Separador de milhares 2 8" xfId="392"/>
    <cellStyle name="Separador de milhares 2 9" xfId="393"/>
    <cellStyle name="Separador de milhares 20" xfId="394"/>
    <cellStyle name="Separador de milhares 20 2" xfId="395"/>
    <cellStyle name="Separador de milhares 21" xfId="396"/>
    <cellStyle name="Separador de milhares 21 2" xfId="397"/>
    <cellStyle name="Separador de milhares 22" xfId="398"/>
    <cellStyle name="Separador de milhares 22 2" xfId="399"/>
    <cellStyle name="Separador de milhares 3" xfId="400"/>
    <cellStyle name="Separador de milhares 3 2" xfId="401"/>
    <cellStyle name="Separador de milhares 3 2 2" xfId="402"/>
    <cellStyle name="Separador de milhares 3 2 2 2" xfId="403"/>
    <cellStyle name="Separador de milhares 3 3" xfId="404"/>
    <cellStyle name="Separador de milhares 3 4" xfId="405"/>
    <cellStyle name="Separador de milhares 3 5" xfId="406"/>
    <cellStyle name="Separador de milhares 3 6" xfId="407"/>
    <cellStyle name="Separador de milhares 3 7" xfId="408"/>
    <cellStyle name="Separador de milhares 3 8" xfId="409"/>
    <cellStyle name="Separador de milhares 3 9" xfId="410"/>
    <cellStyle name="Separador de milhares 3 9 2" xfId="411"/>
    <cellStyle name="Separador de milhares 4" xfId="412"/>
    <cellStyle name="Separador de milhares 4 2" xfId="413"/>
    <cellStyle name="Separador de milhares 4 3" xfId="414"/>
    <cellStyle name="Separador de milhares 4 3 2" xfId="415"/>
    <cellStyle name="Separador de milhares 4 4" xfId="416"/>
    <cellStyle name="Separador de milhares 5" xfId="417"/>
    <cellStyle name="Separador de milhares 5 2" xfId="418"/>
    <cellStyle name="Separador de milhares 6" xfId="419"/>
    <cellStyle name="Separador de milhares 6 10" xfId="420"/>
    <cellStyle name="Separador de milhares 6 10 2" xfId="421"/>
    <cellStyle name="Separador de milhares 6 2" xfId="422"/>
    <cellStyle name="Separador de milhares 6 2 2" xfId="423"/>
    <cellStyle name="Separador de milhares 6 2 2 2" xfId="424"/>
    <cellStyle name="Separador de milhares 6 3" xfId="425"/>
    <cellStyle name="Separador de milhares 6 3 2" xfId="426"/>
    <cellStyle name="Separador de milhares 6 3 2 2" xfId="427"/>
    <cellStyle name="Separador de milhares 6 4" xfId="428"/>
    <cellStyle name="Separador de milhares 6 4 2" xfId="429"/>
    <cellStyle name="Separador de milhares 6 4 2 2" xfId="430"/>
    <cellStyle name="Separador de milhares 6 5" xfId="431"/>
    <cellStyle name="Separador de milhares 6 5 2" xfId="432"/>
    <cellStyle name="Separador de milhares 6 5 2 2" xfId="433"/>
    <cellStyle name="Separador de milhares 6 6" xfId="434"/>
    <cellStyle name="Separador de milhares 6 6 2" xfId="435"/>
    <cellStyle name="Separador de milhares 6 6 2 2" xfId="436"/>
    <cellStyle name="Separador de milhares 6 7" xfId="437"/>
    <cellStyle name="Separador de milhares 6 7 2" xfId="438"/>
    <cellStyle name="Separador de milhares 6 7 2 2" xfId="439"/>
    <cellStyle name="Separador de milhares 6 8" xfId="440"/>
    <cellStyle name="Separador de milhares 6 8 2" xfId="441"/>
    <cellStyle name="Separador de milhares 6 8 2 2" xfId="442"/>
    <cellStyle name="Separador de milhares 6 9" xfId="443"/>
    <cellStyle name="Separador de milhares 6 9 2" xfId="444"/>
    <cellStyle name="Separador de milhares 6 9 2 2" xfId="445"/>
    <cellStyle name="Separador de milhares 69" xfId="446"/>
    <cellStyle name="Separador de milhares 69 2" xfId="447"/>
    <cellStyle name="Separador de milhares 69 2 2" xfId="448"/>
    <cellStyle name="Separador de milhares 7" xfId="449"/>
    <cellStyle name="Separador de milhares 7 2" xfId="450"/>
    <cellStyle name="Separador de milhares 8" xfId="451"/>
    <cellStyle name="Separador de milhares 8 2" xfId="452"/>
    <cellStyle name="Separador de milhares 9" xfId="453"/>
    <cellStyle name="Separador de milhares 9 2" xfId="454"/>
    <cellStyle name="Vírgula 2" xfId="455"/>
    <cellStyle name="Vírgula 2 2" xfId="456"/>
    <cellStyle name="Vírgula 2 2 2" xfId="457"/>
    <cellStyle name="Vírgula 3" xfId="458"/>
    <cellStyle name="Vírgula 3 2" xfId="459"/>
    <cellStyle name="Vírgula 4" xfId="460"/>
    <cellStyle name="Vírgula 5" xfId="461"/>
  </cellStyles>
  <dxfs count="19">
    <dxf>
      <fill>
        <patternFill patternType="solid">
          <fgColor rgb="FF31859C"/>
          <bgColor rgb="FF000000"/>
        </patternFill>
      </fill>
    </dxf>
    <dxf>
      <fill>
        <patternFill patternType="solid">
          <fgColor rgb="FF33CCCC"/>
          <bgColor rgb="FF000000"/>
        </patternFill>
      </fill>
    </dxf>
    <dxf>
      <fill>
        <patternFill patternType="solid">
          <fgColor rgb="FFC0C0C0"/>
          <bgColor rgb="FF000000"/>
        </patternFill>
      </fill>
    </dxf>
    <dxf>
      <fill>
        <patternFill patternType="solid">
          <fgColor rgb="FFFFFFFF"/>
          <bgColor rgb="FF000000"/>
        </patternFill>
      </fill>
    </dxf>
    <dxf>
      <fill>
        <patternFill patternType="solid">
          <bgColor rgb="FF000000"/>
        </patternFill>
      </fill>
    </dxf>
    <dxf>
      <fill>
        <patternFill patternType="solid">
          <fgColor rgb="FFDBEEF4"/>
          <bgColor rgb="FF000000"/>
        </patternFill>
      </fill>
    </dxf>
    <dxf>
      <fill>
        <patternFill>
          <bgColor rgb="FF33CCCC"/>
        </patternFill>
      </fill>
    </dxf>
    <dxf>
      <fill>
        <patternFill patternType="solid">
          <fgColor rgb="FF000000"/>
          <bgColor rgb="FF000000"/>
        </patternFill>
      </fill>
    </dxf>
    <dxf>
      <fill>
        <patternFill patternType="solid">
          <fgColor rgb="FFBFBFBF"/>
          <bgColor rgb="FF000000"/>
        </patternFill>
      </fill>
    </dxf>
    <dxf>
      <fill>
        <patternFill>
          <bgColor rgb="FF33CCCC"/>
        </patternFill>
      </fill>
    </dxf>
    <dxf>
      <fill>
        <patternFill patternType="solid">
          <fgColor rgb="FF8EB4E3"/>
          <bgColor rgb="FF000000"/>
        </patternFill>
      </fill>
    </dxf>
    <dxf>
      <fill>
        <patternFill patternType="solid">
          <fgColor rgb="FF00B0F0"/>
          <bgColor rgb="FF000000"/>
        </patternFill>
      </fill>
    </dxf>
    <dxf>
      <font>
        <color rgb="FF9C0006"/>
      </font>
      <fill>
        <patternFill>
          <bgColor rgb="FFFFC7CE"/>
        </patternFill>
      </fill>
    </dxf>
    <dxf>
      <font>
        <color rgb="FF9C0006"/>
      </font>
      <fill>
        <patternFill>
          <bgColor rgb="FFFFC7CE"/>
        </patternFill>
      </fill>
    </dxf>
    <dxf>
      <fill>
        <patternFill>
          <bgColor theme="0" tint="-0.15"/>
        </patternFill>
      </fill>
    </dxf>
    <dxf>
      <fill>
        <patternFill>
          <bgColor theme="0" tint="-0.15"/>
        </patternFill>
      </fill>
    </dxf>
    <dxf>
      <fill>
        <patternFill>
          <bgColor theme="0" tint="-0.15"/>
        </patternFill>
      </fill>
    </dxf>
    <dxf>
      <fill>
        <patternFill>
          <bgColor theme="0" tint="-0.15"/>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8EB4E3"/>
      <rgbColor rgb="FFC0504D"/>
      <rgbColor rgb="FFFFFFCC"/>
      <rgbColor rgb="FFDBEEF4"/>
      <rgbColor rgb="FF660066"/>
      <rgbColor rgb="FFFF8080"/>
      <rgbColor rgb="FF005CA9"/>
      <rgbColor rgb="FFC6D9F1"/>
      <rgbColor rgb="FF000080"/>
      <rgbColor rgb="FFFF00FF"/>
      <rgbColor rgb="FFFFFF00"/>
      <rgbColor rgb="FF00FFFF"/>
      <rgbColor rgb="FF800080"/>
      <rgbColor rgb="FF800000"/>
      <rgbColor rgb="FF008080"/>
      <rgbColor rgb="FF0000FF"/>
      <rgbColor rgb="FF00B0F0"/>
      <rgbColor rgb="FFD8D8D8"/>
      <rgbColor rgb="FFD9D9D9"/>
      <rgbColor rgb="FFFFFF99"/>
      <rgbColor rgb="FF93CDDD"/>
      <rgbColor rgb="FFFF99CC"/>
      <rgbColor rgb="FFBFBFBF"/>
      <rgbColor rgb="FFFFC7CE"/>
      <rgbColor rgb="FF3366FF"/>
      <rgbColor rgb="FF33CCCC"/>
      <rgbColor rgb="FF92D050"/>
      <rgbColor rgb="FFFFCC00"/>
      <rgbColor rgb="FFFF9900"/>
      <rgbColor rgb="FFFF6600"/>
      <rgbColor rgb="FF4F81BD"/>
      <rgbColor rgb="FF969696"/>
      <rgbColor rgb="FF003770"/>
      <rgbColor rgb="FF31859C"/>
      <rgbColor rgb="FF003300"/>
      <rgbColor rgb="FF333300"/>
      <rgbColor rgb="FF993300"/>
      <rgbColor rgb="FF993366"/>
      <rgbColor rgb="FF333399"/>
      <rgbColor rgb="FF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1.xml"/><Relationship Id="rId7" Type="http://schemas.openxmlformats.org/officeDocument/2006/relationships/worksheet" Target="worksheets/sheet5.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4.xml"/><Relationship Id="rId11" Type="http://schemas.openxmlformats.org/officeDocument/2006/relationships/customXml" Target="../customXml/item3.xml"/><Relationship Id="rId5" Type="http://schemas.openxmlformats.org/officeDocument/2006/relationships/worksheet" Target="worksheets/sheet3.xml"/><Relationship Id="rId10" Type="http://schemas.openxmlformats.org/officeDocument/2006/relationships/customXml" Target="../customXml/item2.xml"/><Relationship Id="rId4" Type="http://schemas.openxmlformats.org/officeDocument/2006/relationships/worksheet" Target="worksheets/sheet2.xml"/><Relationship Id="rId9" Type="http://schemas.openxmlformats.org/officeDocument/2006/relationships/customXml" Target="../customXml/item1.xml"/></Relationships>
</file>

<file path=xl/drawings/_rels/drawing1.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jpeg"/>
</Relationships>
</file>

<file path=xl/drawings/_rels/drawing2.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4.jpeg"/><Relationship Id="rId3" Type="http://schemas.openxmlformats.org/officeDocument/2006/relationships/image" Target="../media/image3.jpeg"/>
</Relationships>
</file>

<file path=xl/drawings/_rels/drawing3.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5.jpeg"/><Relationship Id="rId3" Type="http://schemas.openxmlformats.org/officeDocument/2006/relationships/image" Target="../media/image3.jpeg"/>
</Relationships>
</file>

<file path=xl/drawings/_rels/drawing4.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6.jpeg"/>
</Relationships>
</file>

<file path=xl/drawings/_rels/drawing5.xml.rels><?xml version="1.0" encoding="UTF-8"?>
<Relationships xmlns="http://schemas.openxmlformats.org/package/2006/relationships"><Relationship Id="rId1" Type="http://schemas.openxmlformats.org/officeDocument/2006/relationships/image" Target="../media/image7.jpeg"/><Relationship Id="rId2" Type="http://schemas.openxmlformats.org/officeDocument/2006/relationships/image" Target="../media/image8.jpeg"/><Relationship Id="rId3" Type="http://schemas.openxmlformats.org/officeDocument/2006/relationships/image" Target="../media/image9.png"/><Relationship Id="rId4" Type="http://schemas.openxmlformats.org/officeDocument/2006/relationships/image" Target="../media/image9.png"/><Relationship Id="rId5" Type="http://schemas.openxmlformats.org/officeDocument/2006/relationships/image" Target="../media/image7.jpeg"/><Relationship Id="rId6" Type="http://schemas.openxmlformats.org/officeDocument/2006/relationships/image" Target="../media/image8.jpeg"/><Relationship Id="rId7" Type="http://schemas.openxmlformats.org/officeDocument/2006/relationships/image" Target="../media/image9.png"/><Relationship Id="rId8" Type="http://schemas.openxmlformats.org/officeDocument/2006/relationships/image" Target="../media/image9.png"/><Relationship Id="rId9" Type="http://schemas.openxmlformats.org/officeDocument/2006/relationships/image" Target="../media/image9.png"/><Relationship Id="rId10" Type="http://schemas.openxmlformats.org/officeDocument/2006/relationships/image" Target="../media/image7.jpeg"/><Relationship Id="rId11" Type="http://schemas.openxmlformats.org/officeDocument/2006/relationships/image" Target="../media/image8.jpeg"/><Relationship Id="rId12" Type="http://schemas.openxmlformats.org/officeDocument/2006/relationships/image" Target="../media/image9.png"/><Relationship Id="rId13" Type="http://schemas.openxmlformats.org/officeDocument/2006/relationships/image" Target="../media/image9.png"/><Relationship Id="rId14" Type="http://schemas.openxmlformats.org/officeDocument/2006/relationships/image" Target="../media/image9.png"/><Relationship Id="rId15" Type="http://schemas.openxmlformats.org/officeDocument/2006/relationships/image" Target="../media/image7.jpeg"/><Relationship Id="rId16" Type="http://schemas.openxmlformats.org/officeDocument/2006/relationships/image" Target="../media/image8.jpeg"/><Relationship Id="rId17" Type="http://schemas.openxmlformats.org/officeDocument/2006/relationships/image" Target="../media/image9.png"/><Relationship Id="rId18" Type="http://schemas.openxmlformats.org/officeDocument/2006/relationships/image" Target="../media/image9.png"/><Relationship Id="rId19" Type="http://schemas.openxmlformats.org/officeDocument/2006/relationships/image" Target="../media/image7.jpeg"/><Relationship Id="rId20" Type="http://schemas.openxmlformats.org/officeDocument/2006/relationships/image" Target="../media/image8.jpeg"/><Relationship Id="rId21" Type="http://schemas.openxmlformats.org/officeDocument/2006/relationships/image" Target="../media/image9.png"/><Relationship Id="rId22" Type="http://schemas.openxmlformats.org/officeDocument/2006/relationships/image" Target="../media/image9.png"/><Relationship Id="rId23" Type="http://schemas.openxmlformats.org/officeDocument/2006/relationships/image" Target="../media/image9.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10</xdr:col>
      <xdr:colOff>43920</xdr:colOff>
      <xdr:row>0</xdr:row>
      <xdr:rowOff>119160</xdr:rowOff>
    </xdr:from>
    <xdr:to>
      <xdr:col>10</xdr:col>
      <xdr:colOff>627120</xdr:colOff>
      <xdr:row>0</xdr:row>
      <xdr:rowOff>820440</xdr:rowOff>
    </xdr:to>
    <xdr:pic>
      <xdr:nvPicPr>
        <xdr:cNvPr id="0" name="Imagem 2" descr="LOGO PM SERT"/>
        <xdr:cNvPicPr/>
      </xdr:nvPicPr>
      <xdr:blipFill>
        <a:blip r:embed="rId1"/>
        <a:stretch/>
      </xdr:blipFill>
      <xdr:spPr>
        <a:xfrm>
          <a:off x="13457160" y="119160"/>
          <a:ext cx="583200" cy="701280"/>
        </a:xfrm>
        <a:prstGeom prst="rect">
          <a:avLst/>
        </a:prstGeom>
        <a:ln w="0">
          <a:noFill/>
        </a:ln>
      </xdr:spPr>
    </xdr:pic>
    <xdr:clientData/>
  </xdr:twoCellAnchor>
  <xdr:twoCellAnchor editAs="oneCell">
    <xdr:from>
      <xdr:col>7</xdr:col>
      <xdr:colOff>285840</xdr:colOff>
      <xdr:row>0</xdr:row>
      <xdr:rowOff>184680</xdr:rowOff>
    </xdr:from>
    <xdr:to>
      <xdr:col>9</xdr:col>
      <xdr:colOff>323640</xdr:colOff>
      <xdr:row>0</xdr:row>
      <xdr:rowOff>742680</xdr:rowOff>
    </xdr:to>
    <xdr:pic>
      <xdr:nvPicPr>
        <xdr:cNvPr id="1" name="Imagem 5" descr="LOGO-ENGCONSULTORIA-horizontal-01"/>
        <xdr:cNvPicPr/>
      </xdr:nvPicPr>
      <xdr:blipFill>
        <a:blip r:embed="rId2"/>
        <a:stretch/>
      </xdr:blipFill>
      <xdr:spPr>
        <a:xfrm>
          <a:off x="11075760" y="184680"/>
          <a:ext cx="1846440" cy="558000"/>
        </a:xfrm>
        <a:prstGeom prst="rect">
          <a:avLst/>
        </a:prstGeom>
        <a:ln w="0">
          <a:noFill/>
        </a:ln>
      </xdr:spPr>
    </xdr:pic>
    <xdr:clientData/>
  </xdr:twoCellAnchor>
  <xdr:twoCellAnchor editAs="oneCell">
    <xdr:from>
      <xdr:col>5</xdr:col>
      <xdr:colOff>628560</xdr:colOff>
      <xdr:row>0</xdr:row>
      <xdr:rowOff>142920</xdr:rowOff>
    </xdr:from>
    <xdr:to>
      <xdr:col>7</xdr:col>
      <xdr:colOff>56880</xdr:colOff>
      <xdr:row>0</xdr:row>
      <xdr:rowOff>705960</xdr:rowOff>
    </xdr:to>
    <xdr:pic>
      <xdr:nvPicPr>
        <xdr:cNvPr id="2" name="Imagem 1" descr=""/>
        <xdr:cNvPicPr/>
      </xdr:nvPicPr>
      <xdr:blipFill>
        <a:blip r:embed="rId3"/>
        <a:stretch/>
      </xdr:blipFill>
      <xdr:spPr>
        <a:xfrm>
          <a:off x="9735120" y="142920"/>
          <a:ext cx="1111680" cy="5630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12</xdr:col>
      <xdr:colOff>3150360</xdr:colOff>
      <xdr:row>0</xdr:row>
      <xdr:rowOff>86040</xdr:rowOff>
    </xdr:from>
    <xdr:to>
      <xdr:col>12</xdr:col>
      <xdr:colOff>3748680</xdr:colOff>
      <xdr:row>0</xdr:row>
      <xdr:rowOff>778680</xdr:rowOff>
    </xdr:to>
    <xdr:pic>
      <xdr:nvPicPr>
        <xdr:cNvPr id="3" name="Imagem 1" descr="LOGO PM SERT"/>
        <xdr:cNvPicPr/>
      </xdr:nvPicPr>
      <xdr:blipFill>
        <a:blip r:embed="rId1"/>
        <a:stretch/>
      </xdr:blipFill>
      <xdr:spPr>
        <a:xfrm>
          <a:off x="13133880" y="86040"/>
          <a:ext cx="598320" cy="692640"/>
        </a:xfrm>
        <a:prstGeom prst="rect">
          <a:avLst/>
        </a:prstGeom>
        <a:ln w="0">
          <a:noFill/>
        </a:ln>
      </xdr:spPr>
    </xdr:pic>
    <xdr:clientData/>
  </xdr:twoCellAnchor>
  <xdr:twoCellAnchor editAs="oneCell">
    <xdr:from>
      <xdr:col>12</xdr:col>
      <xdr:colOff>4019400</xdr:colOff>
      <xdr:row>0</xdr:row>
      <xdr:rowOff>213480</xdr:rowOff>
    </xdr:from>
    <xdr:to>
      <xdr:col>12</xdr:col>
      <xdr:colOff>5805720</xdr:colOff>
      <xdr:row>0</xdr:row>
      <xdr:rowOff>781920</xdr:rowOff>
    </xdr:to>
    <xdr:pic>
      <xdr:nvPicPr>
        <xdr:cNvPr id="4" name="Imagem 2" descr="LOGO-ENGCONSULTORIA-horizontal-01"/>
        <xdr:cNvPicPr/>
      </xdr:nvPicPr>
      <xdr:blipFill>
        <a:blip r:embed="rId2"/>
        <a:stretch/>
      </xdr:blipFill>
      <xdr:spPr>
        <a:xfrm>
          <a:off x="14002920" y="213480"/>
          <a:ext cx="1786320" cy="568440"/>
        </a:xfrm>
        <a:prstGeom prst="rect">
          <a:avLst/>
        </a:prstGeom>
        <a:ln w="0">
          <a:noFill/>
        </a:ln>
      </xdr:spPr>
    </xdr:pic>
    <xdr:clientData/>
  </xdr:twoCellAnchor>
  <xdr:twoCellAnchor editAs="oneCell">
    <xdr:from>
      <xdr:col>12</xdr:col>
      <xdr:colOff>1762200</xdr:colOff>
      <xdr:row>0</xdr:row>
      <xdr:rowOff>142920</xdr:rowOff>
    </xdr:from>
    <xdr:to>
      <xdr:col>12</xdr:col>
      <xdr:colOff>2834640</xdr:colOff>
      <xdr:row>0</xdr:row>
      <xdr:rowOff>687960</xdr:rowOff>
    </xdr:to>
    <xdr:pic>
      <xdr:nvPicPr>
        <xdr:cNvPr id="5" name="Imagem 3" descr=""/>
        <xdr:cNvPicPr/>
      </xdr:nvPicPr>
      <xdr:blipFill>
        <a:blip r:embed="rId3"/>
        <a:stretch/>
      </xdr:blipFill>
      <xdr:spPr>
        <a:xfrm>
          <a:off x="11745720" y="142920"/>
          <a:ext cx="1072440" cy="5450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514800</xdr:colOff>
      <xdr:row>0</xdr:row>
      <xdr:rowOff>64080</xdr:rowOff>
    </xdr:from>
    <xdr:to>
      <xdr:col>23</xdr:col>
      <xdr:colOff>59760</xdr:colOff>
      <xdr:row>0</xdr:row>
      <xdr:rowOff>757800</xdr:rowOff>
    </xdr:to>
    <xdr:pic>
      <xdr:nvPicPr>
        <xdr:cNvPr id="6" name="Imagem 2" descr="LOGO PM SERT"/>
        <xdr:cNvPicPr/>
      </xdr:nvPicPr>
      <xdr:blipFill>
        <a:blip r:embed="rId1"/>
        <a:stretch/>
      </xdr:blipFill>
      <xdr:spPr>
        <a:xfrm>
          <a:off x="10328040" y="64080"/>
          <a:ext cx="617400" cy="693720"/>
        </a:xfrm>
        <a:prstGeom prst="rect">
          <a:avLst/>
        </a:prstGeom>
        <a:ln w="0">
          <a:noFill/>
        </a:ln>
      </xdr:spPr>
    </xdr:pic>
    <xdr:clientData/>
  </xdr:twoCellAnchor>
  <xdr:twoCellAnchor editAs="oneCell">
    <xdr:from>
      <xdr:col>5</xdr:col>
      <xdr:colOff>754560</xdr:colOff>
      <xdr:row>0</xdr:row>
      <xdr:rowOff>104760</xdr:rowOff>
    </xdr:from>
    <xdr:to>
      <xdr:col>7</xdr:col>
      <xdr:colOff>415080</xdr:colOff>
      <xdr:row>0</xdr:row>
      <xdr:rowOff>662760</xdr:rowOff>
    </xdr:to>
    <xdr:pic>
      <xdr:nvPicPr>
        <xdr:cNvPr id="7" name="Imagem 5" descr="LOGO-ENGCONSULTORIA-horizontal-01"/>
        <xdr:cNvPicPr/>
      </xdr:nvPicPr>
      <xdr:blipFill>
        <a:blip r:embed="rId2"/>
        <a:stretch/>
      </xdr:blipFill>
      <xdr:spPr>
        <a:xfrm>
          <a:off x="8367480" y="104760"/>
          <a:ext cx="1860840" cy="558000"/>
        </a:xfrm>
        <a:prstGeom prst="rect">
          <a:avLst/>
        </a:prstGeom>
        <a:ln w="0">
          <a:noFill/>
        </a:ln>
      </xdr:spPr>
    </xdr:pic>
    <xdr:clientData/>
  </xdr:twoCellAnchor>
  <xdr:twoCellAnchor editAs="oneCell">
    <xdr:from>
      <xdr:col>4</xdr:col>
      <xdr:colOff>581040</xdr:colOff>
      <xdr:row>0</xdr:row>
      <xdr:rowOff>100800</xdr:rowOff>
    </xdr:from>
    <xdr:to>
      <xdr:col>5</xdr:col>
      <xdr:colOff>472680</xdr:colOff>
      <xdr:row>0</xdr:row>
      <xdr:rowOff>663840</xdr:rowOff>
    </xdr:to>
    <xdr:pic>
      <xdr:nvPicPr>
        <xdr:cNvPr id="8" name="Imagem 1" descr=""/>
        <xdr:cNvPicPr/>
      </xdr:nvPicPr>
      <xdr:blipFill>
        <a:blip r:embed="rId3"/>
        <a:stretch/>
      </xdr:blipFill>
      <xdr:spPr>
        <a:xfrm>
          <a:off x="6972480" y="100800"/>
          <a:ext cx="1113120" cy="5630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3356280</xdr:colOff>
      <xdr:row>0</xdr:row>
      <xdr:rowOff>208800</xdr:rowOff>
    </xdr:from>
    <xdr:to>
      <xdr:col>0</xdr:col>
      <xdr:colOff>3941280</xdr:colOff>
      <xdr:row>0</xdr:row>
      <xdr:rowOff>896760</xdr:rowOff>
    </xdr:to>
    <xdr:pic>
      <xdr:nvPicPr>
        <xdr:cNvPr id="9" name="Imagem 5" descr="LOGO PM SERT"/>
        <xdr:cNvPicPr/>
      </xdr:nvPicPr>
      <xdr:blipFill>
        <a:blip r:embed="rId1"/>
        <a:stretch/>
      </xdr:blipFill>
      <xdr:spPr>
        <a:xfrm>
          <a:off x="3356280" y="208800"/>
          <a:ext cx="585000" cy="687960"/>
        </a:xfrm>
        <a:prstGeom prst="rect">
          <a:avLst/>
        </a:prstGeom>
        <a:ln w="0">
          <a:noFill/>
        </a:ln>
      </xdr:spPr>
    </xdr:pic>
    <xdr:clientData/>
  </xdr:twoCellAnchor>
  <xdr:twoCellAnchor editAs="oneCell">
    <xdr:from>
      <xdr:col>0</xdr:col>
      <xdr:colOff>107640</xdr:colOff>
      <xdr:row>0</xdr:row>
      <xdr:rowOff>276480</xdr:rowOff>
    </xdr:from>
    <xdr:to>
      <xdr:col>0</xdr:col>
      <xdr:colOff>1888560</xdr:colOff>
      <xdr:row>0</xdr:row>
      <xdr:rowOff>821160</xdr:rowOff>
    </xdr:to>
    <xdr:pic>
      <xdr:nvPicPr>
        <xdr:cNvPr id="10" name="Imagem 7" descr="LOGO-ENGCONSULTORIA-horizontal-01"/>
        <xdr:cNvPicPr/>
      </xdr:nvPicPr>
      <xdr:blipFill>
        <a:blip r:embed="rId2"/>
        <a:stretch/>
      </xdr:blipFill>
      <xdr:spPr>
        <a:xfrm>
          <a:off x="107640" y="276480"/>
          <a:ext cx="1780920" cy="5446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21600</xdr:colOff>
      <xdr:row>11865</xdr:row>
      <xdr:rowOff>93240</xdr:rowOff>
    </xdr:from>
    <xdr:to>
      <xdr:col>1</xdr:col>
      <xdr:colOff>173520</xdr:colOff>
      <xdr:row>11868</xdr:row>
      <xdr:rowOff>118080</xdr:rowOff>
    </xdr:to>
    <xdr:pic>
      <xdr:nvPicPr>
        <xdr:cNvPr id="11" name="Imagem 1" descr=""/>
        <xdr:cNvPicPr/>
      </xdr:nvPicPr>
      <xdr:blipFill>
        <a:blip r:embed="rId1"/>
        <a:stretch/>
      </xdr:blipFill>
      <xdr:spPr>
        <a:xfrm>
          <a:off x="21600" y="2147483520"/>
          <a:ext cx="1240200" cy="567720"/>
        </a:xfrm>
        <a:prstGeom prst="rect">
          <a:avLst/>
        </a:prstGeom>
        <a:ln w="0">
          <a:noFill/>
        </a:ln>
      </xdr:spPr>
    </xdr:pic>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 name="Shape 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 name="Shape 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 name="Shape 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5" name="Shape 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 name="Shape 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 name="Shape 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8" name="Shape 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9" name="Shape 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0" name="Shape 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1" name="Shape 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 name="Shape 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 name="Shape 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4" name="Shape 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5" name="Shape 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6" name="Shape 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7" name="Shape 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8" name="Shape 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9" name="Shape 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30" name="Shape 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31" name="Shape 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32" name="Shape 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33" name="Shape 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34" name="Shape 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35" name="Shape 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36" name="Shape 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37" name="Shape 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38" name="Shape 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39" name="Shape 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40" name="Shape 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41" name="Shape 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42" name="Shape 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43" name="Shape 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44" name="Shape 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45" name="Shape 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46" name="Shape 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47" name="Shape 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48" name="Shape 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49" name="Shape 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0" name="Shape 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1" name="Shape 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2" name="Shape 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3" name="Shape 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4" name="Shape 4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5" name="Shape 4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 name="Shape 4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 name="Shape 4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 name="Shape 5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 name="Shape 5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 name="Shape 5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 name="Shape 5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 name="Shape 5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 name="Shape 5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 name="Shape 5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 name="Shape 5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 name="Shape 5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 name="Shape 5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 name="Shape 6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 name="Shape 6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70" name="Shape 6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1" name="Shape 6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72" name="Shape 6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3" name="Shape 6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74" name="Shape 6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5" name="Shape 6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76" name="Shape 6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7" name="Shape 6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78" name="Shape 7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9" name="Shape 7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80" name="Shape 7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81" name="Shape 7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82" name="Shape 7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83" name="Shape 7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84" name="Shape 7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85" name="Shape 7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86" name="Shape 7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87" name="Shape 7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88" name="Shape 8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89" name="Shape 8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90" name="Shape 8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91" name="Shape 8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92" name="Shape 8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93" name="Shape 8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94" name="Shape 8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95" name="Shape 8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96" name="Shape 8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97" name="Shape 8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98" name="Shape 9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99" name="Shape 9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00" name="Shape 9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01" name="Shape 9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02" name="Shape 9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03" name="Shape 9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04" name="Shape 9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05" name="Shape 9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06" name="Shape 9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07" name="Shape 9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08" name="Shape 10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09" name="Shape 10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0" name="Shape 10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 name="Shape 10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 name="Shape 10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 name="Shape 10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 name="Shape 10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 name="Shape 10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 name="Shape 10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 name="Shape 10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 name="Shape 1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 name="Shape 1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 name="Shape 1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 name="Shape 1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 name="Shape 1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 name="Shape 1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4" name="Shape 1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5" name="Shape 1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6" name="Shape 1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7" name="Shape 1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8" name="Shape 1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9" name="Shape 1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30" name="Shape 1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1" name="Shape 1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32" name="Shape 1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3" name="Shape 1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34" name="Shape 1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5" name="Shape 1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36" name="Shape 1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7" name="Shape 1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38" name="Shape 1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39" name="Shape 1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0" name="Shape 1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41" name="Shape 1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2" name="Shape 1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43" name="Shape 1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4" name="Shape 1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45" name="Shape 1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6" name="Shape 1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47" name="Shape 1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48" name="Shape 1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49" name="Shape 1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50" name="Shape 1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51" name="Shape 1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52" name="Shape 1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53" name="Shape 1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56160</xdr:colOff>
      <xdr:row>11868</xdr:row>
      <xdr:rowOff>102960</xdr:rowOff>
    </xdr:to>
    <xdr:pic>
      <xdr:nvPicPr>
        <xdr:cNvPr id="154" name="Imagem 144" descr=""/>
        <xdr:cNvPicPr/>
      </xdr:nvPicPr>
      <xdr:blipFill>
        <a:blip r:embed="rId2"/>
        <a:stretch/>
      </xdr:blipFill>
      <xdr:spPr>
        <a:xfrm>
          <a:off x="0" y="2147483520"/>
          <a:ext cx="1144440" cy="552600"/>
        </a:xfrm>
        <a:prstGeom prst="rect">
          <a:avLst/>
        </a:prstGeom>
        <a:ln w="0">
          <a:noFill/>
        </a:ln>
      </xdr:spPr>
    </xdr:pic>
    <xdr:clientData/>
  </xdr:twoCellAnchor>
  <xdr:twoCellAnchor editAs="oneCell">
    <xdr:from>
      <xdr:col>0</xdr:col>
      <xdr:colOff>0</xdr:colOff>
      <xdr:row>11865</xdr:row>
      <xdr:rowOff>93240</xdr:rowOff>
    </xdr:from>
    <xdr:to>
      <xdr:col>1</xdr:col>
      <xdr:colOff>5380920</xdr:colOff>
      <xdr:row>11865</xdr:row>
      <xdr:rowOff>93600</xdr:rowOff>
    </xdr:to>
    <xdr:sp>
      <xdr:nvSpPr>
        <xdr:cNvPr id="155" name="Shape 2"/>
        <xdr:cNvSpPr/>
      </xdr:nvSpPr>
      <xdr:spPr>
        <a:xfrm>
          <a:off x="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6"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7" name="Shape 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8" name="Shape 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9" name="Shape 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0" name="Shape 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1" name="Shape 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2" name="Shape 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3"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4" name="Shape 2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5" name="Shape 2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6" name="Shape 2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102240</xdr:rowOff>
    </xdr:to>
    <xdr:sp>
      <xdr:nvSpPr>
        <xdr:cNvPr id="167" name="Shape 24"/>
        <xdr:cNvSpPr/>
      </xdr:nvSpPr>
      <xdr:spPr>
        <a:xfrm>
          <a:off x="19728720" y="2147483520"/>
          <a:ext cx="360" cy="1818720"/>
        </a:xfrm>
        <a:custGeom>
          <a:avLst/>
          <a:gdLst>
            <a:gd name="textAreaLeft" fmla="*/ 0 w 360"/>
            <a:gd name="textAreaRight" fmla="*/ 720 w 360"/>
            <a:gd name="textAreaTop" fmla="*/ 0 h 1818720"/>
            <a:gd name="textAreaBottom" fmla="*/ 1819080 h 181872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8"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9" name="Shape 2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0"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1" name="Shape 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72" name="Shape 3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3" name="Shape 3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74" name="Shape 3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5" name="Shape 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76" name="Shape 4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7" name="Shape 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78" name="Shape 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79" name="Shape 4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1"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 name="Shape 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3"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 name="Shape 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14760</xdr:rowOff>
    </xdr:to>
    <xdr:sp>
      <xdr:nvSpPr>
        <xdr:cNvPr id="185" name="Shape 56"/>
        <xdr:cNvSpPr/>
      </xdr:nvSpPr>
      <xdr:spPr>
        <a:xfrm>
          <a:off x="19728720" y="2147483520"/>
          <a:ext cx="360" cy="1369440"/>
        </a:xfrm>
        <a:custGeom>
          <a:avLst/>
          <a:gdLst>
            <a:gd name="textAreaLeft" fmla="*/ 0 w 360"/>
            <a:gd name="textAreaRight" fmla="*/ 720 w 360"/>
            <a:gd name="textAreaTop" fmla="*/ 0 h 1369440"/>
            <a:gd name="textAreaBottom" fmla="*/ 1369800 h 136944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 name="Shape 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7" name="Shape 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 name="Shape 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9" name="Shape 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 name="Shape 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 name="Shape 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144000</xdr:rowOff>
    </xdr:to>
    <xdr:sp>
      <xdr:nvSpPr>
        <xdr:cNvPr id="192" name="Shape 70"/>
        <xdr:cNvSpPr/>
      </xdr:nvSpPr>
      <xdr:spPr>
        <a:xfrm>
          <a:off x="108828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93" name="Shape 71"/>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144000</xdr:rowOff>
    </xdr:to>
    <xdr:sp>
      <xdr:nvSpPr>
        <xdr:cNvPr id="194" name="Shape 72"/>
        <xdr:cNvSpPr/>
      </xdr:nvSpPr>
      <xdr:spPr>
        <a:xfrm>
          <a:off x="1972872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5" name="Shape 7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6"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7"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8"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9" name="Shape 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0" name="Shape 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1" name="Shape 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2" name="Shape 8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3" name="Shape 8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4" name="Shape 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5" name="Shape 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6"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07" name="Shape 9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8"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9" name="Shape 9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0" name="Shape 9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1" name="Shape 1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2" name="Shape 10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3" name="Shape 1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4" name="Shape 1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5" name="Shape 1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6" name="Shape 10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7" name="Shape 11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8" name="Shape 11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19" name="Shape 11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0" name="Shape 1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1" name="Shape 1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169560</xdr:rowOff>
    </xdr:to>
    <xdr:sp>
      <xdr:nvSpPr>
        <xdr:cNvPr id="222" name="Shape 120"/>
        <xdr:cNvSpPr/>
      </xdr:nvSpPr>
      <xdr:spPr>
        <a:xfrm>
          <a:off x="19728720" y="2147483520"/>
          <a:ext cx="360" cy="619200"/>
        </a:xfrm>
        <a:custGeom>
          <a:avLst/>
          <a:gdLst>
            <a:gd name="textAreaLeft" fmla="*/ 0 w 360"/>
            <a:gd name="textAreaRight" fmla="*/ 720 w 360"/>
            <a:gd name="textAreaTop" fmla="*/ 0 h 619200"/>
            <a:gd name="textAreaBottom" fmla="*/ 619560 h 61920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3" name="Shape 12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24" name="Shape 12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5"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26"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7" name="Shape 12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28" name="Shape 1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2880</xdr:colOff>
      <xdr:row>0</xdr:row>
      <xdr:rowOff>-360</xdr:rowOff>
    </xdr:from>
    <xdr:to>
      <xdr:col>3</xdr:col>
      <xdr:colOff>3240</xdr:colOff>
      <xdr:row>11906</xdr:row>
      <xdr:rowOff>121680</xdr:rowOff>
    </xdr:to>
    <xdr:grpSp>
      <xdr:nvGrpSpPr>
        <xdr:cNvPr id="229" name="Group 132"/>
        <xdr:cNvGrpSpPr/>
      </xdr:nvGrpSpPr>
      <xdr:grpSpPr>
        <a:xfrm>
          <a:off x="19731600" y="-360"/>
          <a:ext cx="360" cy="2154932280"/>
          <a:chOff x="19731600" y="-360"/>
          <a:chExt cx="360" cy="2154932280"/>
        </a:xfrm>
      </xdr:grpSpPr>
      <xdr:sp>
        <xdr:nvSpPr>
          <xdr:cNvPr id="230" name="Shape 133"/>
          <xdr:cNvSpPr/>
        </xdr:nvSpPr>
        <xdr:spPr>
          <a:xfrm>
            <a:off x="1973160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sp>
        <xdr:nvSpPr>
          <xdr:cNvPr id="231" name="Shape 134"/>
          <xdr:cNvSpPr/>
        </xdr:nvSpPr>
        <xdr:spPr>
          <a:xfrm>
            <a:off x="19731600" y="-36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2" name="Shape 13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3" name="Shape 13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4" name="Shape 1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 name="Shape 1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 name="Shape 14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7" name="Shape 1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 name="Shape 15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9" name="Shape 15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 name="Shape 1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1" name="Shape 15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 name="Shape 1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3"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 name="Shape 1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5" name="Shape 16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 name="Shape 16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118440</xdr:rowOff>
    </xdr:to>
    <xdr:sp>
      <xdr:nvSpPr>
        <xdr:cNvPr id="247" name="Shape 166"/>
        <xdr:cNvSpPr/>
      </xdr:nvSpPr>
      <xdr:spPr>
        <a:xfrm>
          <a:off x="19728720" y="2147483520"/>
          <a:ext cx="360" cy="930240"/>
        </a:xfrm>
        <a:custGeom>
          <a:avLst/>
          <a:gdLst>
            <a:gd name="textAreaLeft" fmla="*/ 0 w 360"/>
            <a:gd name="textAreaRight" fmla="*/ 720 w 360"/>
            <a:gd name="textAreaTop" fmla="*/ 0 h 930240"/>
            <a:gd name="textAreaBottom" fmla="*/ 930600 h 93024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8" name="Shape 1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70560</xdr:rowOff>
    </xdr:to>
    <xdr:sp>
      <xdr:nvSpPr>
        <xdr:cNvPr id="249" name="Shape 170"/>
        <xdr:cNvSpPr/>
      </xdr:nvSpPr>
      <xdr:spPr>
        <a:xfrm>
          <a:off x="19728720" y="2147483520"/>
          <a:ext cx="360" cy="7759440"/>
        </a:xfrm>
        <a:custGeom>
          <a:avLst/>
          <a:gdLst>
            <a:gd name="textAreaLeft" fmla="*/ 0 w 360"/>
            <a:gd name="textAreaRight" fmla="*/ 720 w 360"/>
            <a:gd name="textAreaTop" fmla="*/ 0 h 7759440"/>
            <a:gd name="textAreaBottom" fmla="*/ 7759800 h 775944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0" name="Shape 17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1" name="Shape 17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2" name="Shape 17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3" name="Shape 17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4" name="Shape 17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5" name="Shape 17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6" name="Shape 1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7" name="Shape 1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8"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59" name="Shape 18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0" name="Shape 18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1" name="Shape 1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2" name="Shape 1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3" name="Shape 19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4" name="Shape 19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5" name="Shape 19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6" name="Shape 19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7" name="Shape 1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8" name="Shape 2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269" name="Shape 202"/>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0" name="Shape 2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1" name="Shape 2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2" name="Shape 2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3" name="Shape 2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74" name="Shape 210"/>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5"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6" name="Shape 21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7" name="Shape 2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8"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9"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80"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81" name="Shape 22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82" name="Shape 2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83" name="Shape 232"/>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84" name="Shape 2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211680</xdr:colOff>
      <xdr:row>11868</xdr:row>
      <xdr:rowOff>42840</xdr:rowOff>
    </xdr:to>
    <xdr:pic>
      <xdr:nvPicPr>
        <xdr:cNvPr id="285" name="Imagem 275" descr=""/>
        <xdr:cNvPicPr/>
      </xdr:nvPicPr>
      <xdr:blipFill>
        <a:blip r:embed="rId3"/>
        <a:stretch/>
      </xdr:blipFill>
      <xdr:spPr>
        <a:xfrm>
          <a:off x="0" y="2147483520"/>
          <a:ext cx="1299960" cy="492480"/>
        </a:xfrm>
        <a:prstGeom prst="rect">
          <a:avLst/>
        </a:prstGeom>
        <a:ln w="0">
          <a:noFill/>
        </a:ln>
      </xdr:spPr>
    </xdr:pic>
    <xdr:clientData/>
  </xdr:twoCellAnchor>
  <xdr:twoCellAnchor editAs="oneCell">
    <xdr:from>
      <xdr:col>0</xdr:col>
      <xdr:colOff>0</xdr:colOff>
      <xdr:row>11865</xdr:row>
      <xdr:rowOff>93240</xdr:rowOff>
    </xdr:from>
    <xdr:to>
      <xdr:col>1</xdr:col>
      <xdr:colOff>211680</xdr:colOff>
      <xdr:row>11868</xdr:row>
      <xdr:rowOff>42840</xdr:rowOff>
    </xdr:to>
    <xdr:pic>
      <xdr:nvPicPr>
        <xdr:cNvPr id="286" name="Imagem 276" descr=""/>
        <xdr:cNvPicPr/>
      </xdr:nvPicPr>
      <xdr:blipFill>
        <a:blip r:embed="rId4"/>
        <a:stretch/>
      </xdr:blipFill>
      <xdr:spPr>
        <a:xfrm>
          <a:off x="0" y="2147483520"/>
          <a:ext cx="1299960" cy="49248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137520</xdr:rowOff>
    </xdr:to>
    <xdr:sp>
      <xdr:nvSpPr>
        <xdr:cNvPr id="287"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288" name="Shape 5"/>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89" name="Shape 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90" name="Shape 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91" name="Shape 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92" name="Shape 9"/>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93" name="Shape 1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94" name="Shape 1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11880</xdr:rowOff>
    </xdr:to>
    <xdr:sp>
      <xdr:nvSpPr>
        <xdr:cNvPr id="295" name="Shape 12"/>
        <xdr:cNvSpPr/>
      </xdr:nvSpPr>
      <xdr:spPr>
        <a:xfrm>
          <a:off x="1088280" y="2147483520"/>
          <a:ext cx="360" cy="7338600"/>
        </a:xfrm>
        <a:custGeom>
          <a:avLst/>
          <a:gdLst>
            <a:gd name="textAreaLeft" fmla="*/ 0 w 360"/>
            <a:gd name="textAreaRight" fmla="*/ 720 w 360"/>
            <a:gd name="textAreaTop" fmla="*/ 0 h 7338600"/>
            <a:gd name="textAreaBottom" fmla="*/ 7338960 h 733860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296" name="Shape 1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297" name="Shape 1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98" name="Shape 1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99" name="Shape 1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00" name="Shape 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01"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105480</xdr:rowOff>
    </xdr:to>
    <xdr:sp>
      <xdr:nvSpPr>
        <xdr:cNvPr id="302" name="Shape 19"/>
        <xdr:cNvSpPr/>
      </xdr:nvSpPr>
      <xdr:spPr>
        <a:xfrm>
          <a:off x="19728720" y="2147483520"/>
          <a:ext cx="360" cy="2907720"/>
        </a:xfrm>
        <a:custGeom>
          <a:avLst/>
          <a:gdLst>
            <a:gd name="textAreaLeft" fmla="*/ 0 w 360"/>
            <a:gd name="textAreaRight" fmla="*/ 720 w 360"/>
            <a:gd name="textAreaTop" fmla="*/ 0 h 2907720"/>
            <a:gd name="textAreaBottom" fmla="*/ 2908080 h 290772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03" name="Shape 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04" name="Shape 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127440</xdr:rowOff>
    </xdr:to>
    <xdr:sp>
      <xdr:nvSpPr>
        <xdr:cNvPr id="305" name="Shape 22"/>
        <xdr:cNvSpPr/>
      </xdr:nvSpPr>
      <xdr:spPr>
        <a:xfrm>
          <a:off x="1088280" y="2147483520"/>
          <a:ext cx="360" cy="7454160"/>
        </a:xfrm>
        <a:custGeom>
          <a:avLst/>
          <a:gdLst>
            <a:gd name="textAreaLeft" fmla="*/ 0 w 360"/>
            <a:gd name="textAreaRight" fmla="*/ 720 w 360"/>
            <a:gd name="textAreaTop" fmla="*/ 0 h 7454160"/>
            <a:gd name="textAreaBottom" fmla="*/ 7454520 h 745416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306" name="Shape 2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307" name="Shape 2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08" name="Shape 2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09"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140760</xdr:rowOff>
    </xdr:to>
    <xdr:sp>
      <xdr:nvSpPr>
        <xdr:cNvPr id="310" name="Shape 27"/>
        <xdr:cNvSpPr/>
      </xdr:nvSpPr>
      <xdr:spPr>
        <a:xfrm>
          <a:off x="19728720" y="214748352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11" name="Shape 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12"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13" name="Shape 3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314" name="Shape 31"/>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15" name="Shape 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16" name="Shape 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317" name="Shape 3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318" name="Shape 35"/>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19" name="Shape 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20" name="Shape 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15480</xdr:rowOff>
    </xdr:to>
    <xdr:sp>
      <xdr:nvSpPr>
        <xdr:cNvPr id="321" name="Shape 38"/>
        <xdr:cNvSpPr/>
      </xdr:nvSpPr>
      <xdr:spPr>
        <a:xfrm>
          <a:off x="19728720" y="2147483520"/>
          <a:ext cx="360" cy="7704360"/>
        </a:xfrm>
        <a:custGeom>
          <a:avLst/>
          <a:gdLst>
            <a:gd name="textAreaLeft" fmla="*/ 0 w 360"/>
            <a:gd name="textAreaRight" fmla="*/ 720 w 360"/>
            <a:gd name="textAreaTop" fmla="*/ 0 h 7704360"/>
            <a:gd name="textAreaBottom" fmla="*/ 7704720 h 770436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22" name="Shape 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23" name="Shape 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324" name="Shape 41"/>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25" name="Shape 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26" name="Shape 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27" name="Shape 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28" name="Shape 4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29" name="Shape 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30"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31"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32" name="Shape 4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33" name="Shape 5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34" name="Shape 5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35" name="Shape 5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36"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20160</xdr:rowOff>
    </xdr:to>
    <xdr:sp>
      <xdr:nvSpPr>
        <xdr:cNvPr id="337" name="Shape 54"/>
        <xdr:cNvSpPr/>
      </xdr:nvSpPr>
      <xdr:spPr>
        <a:xfrm>
          <a:off x="19728720" y="2147483520"/>
          <a:ext cx="360" cy="469800"/>
        </a:xfrm>
        <a:custGeom>
          <a:avLst/>
          <a:gdLst>
            <a:gd name="textAreaLeft" fmla="*/ 0 w 360"/>
            <a:gd name="textAreaRight" fmla="*/ 720 w 360"/>
            <a:gd name="textAreaTop" fmla="*/ 0 h 469800"/>
            <a:gd name="textAreaBottom" fmla="*/ 470160 h 46980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38" name="Shape 5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39" name="Shape 5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155880</xdr:rowOff>
    </xdr:to>
    <xdr:sp>
      <xdr:nvSpPr>
        <xdr:cNvPr id="340" name="Shape 57"/>
        <xdr:cNvSpPr/>
      </xdr:nvSpPr>
      <xdr:spPr>
        <a:xfrm>
          <a:off x="19728720" y="214748352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41" name="Shape 5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42" name="Shape 5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43" name="Shape 6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44" name="Shape 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45" name="Shape 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11907</xdr:row>
      <xdr:rowOff>10440</xdr:rowOff>
    </xdr:to>
    <xdr:grpSp>
      <xdr:nvGrpSpPr>
        <xdr:cNvPr id="346" name="Group 63"/>
        <xdr:cNvGrpSpPr/>
      </xdr:nvGrpSpPr>
      <xdr:grpSpPr>
        <a:xfrm>
          <a:off x="19734840" y="-360"/>
          <a:ext cx="360" cy="2155002120"/>
          <a:chOff x="19734840" y="-360"/>
          <a:chExt cx="360" cy="2155002120"/>
        </a:xfrm>
      </xdr:grpSpPr>
      <xdr:sp>
        <xdr:nvSpPr>
          <xdr:cNvPr id="347" name="Shape 64"/>
          <xdr:cNvSpPr/>
        </xdr:nvSpPr>
        <xdr:spPr>
          <a:xfrm>
            <a:off x="19734840" y="2147483520"/>
            <a:ext cx="360" cy="7518240"/>
          </a:xfrm>
          <a:custGeom>
            <a:avLst/>
            <a:gdLst>
              <a:gd name="textAreaLeft" fmla="*/ 0 w 360"/>
              <a:gd name="textAreaRight" fmla="*/ 720 w 360"/>
              <a:gd name="textAreaTop" fmla="*/ 0 h 7518240"/>
              <a:gd name="textAreaBottom" fmla="*/ 7518600 h 7518240"/>
            </a:gdLst>
            <a:ahLst/>
            <a:rect l="textAreaLeft" t="textAreaTop" r="textAreaRight" b="textAreaBottom"/>
            <a:pathLst>
              <a:path w="0" h="7519034">
                <a:moveTo>
                  <a:pt x="0" y="7518833"/>
                </a:moveTo>
                <a:lnTo>
                  <a:pt x="0" y="0"/>
                </a:lnTo>
              </a:path>
            </a:pathLst>
          </a:custGeom>
          <a:noFill/>
          <a:ln w="12209">
            <a:solidFill>
              <a:srgbClr val="000000"/>
            </a:solidFill>
            <a:round/>
          </a:ln>
        </xdr:spPr>
        <xdr:style>
          <a:lnRef idx="0"/>
          <a:fillRef idx="0"/>
          <a:effectRef idx="0"/>
          <a:fontRef idx="minor"/>
        </xdr:style>
      </xdr:sp>
      <xdr:sp>
        <xdr:nvSpPr>
          <xdr:cNvPr id="348" name="Shape 65"/>
          <xdr:cNvSpPr/>
        </xdr:nvSpPr>
        <xdr:spPr>
          <a:xfrm>
            <a:off x="19734840" y="-36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49" name="Shape 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50" name="Shape 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148320</xdr:rowOff>
    </xdr:to>
    <xdr:sp>
      <xdr:nvSpPr>
        <xdr:cNvPr id="351" name="Shape 68"/>
        <xdr:cNvSpPr/>
      </xdr:nvSpPr>
      <xdr:spPr>
        <a:xfrm>
          <a:off x="19728720" y="2147483520"/>
          <a:ext cx="360" cy="2226960"/>
        </a:xfrm>
        <a:custGeom>
          <a:avLst/>
          <a:gdLst>
            <a:gd name="textAreaLeft" fmla="*/ 0 w 360"/>
            <a:gd name="textAreaRight" fmla="*/ 720 w 360"/>
            <a:gd name="textAreaTop" fmla="*/ 0 h 2226960"/>
            <a:gd name="textAreaBottom" fmla="*/ 2227320 h 222696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52" name="Shape 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53" name="Shape 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54" name="Shape 7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55" name="Shape 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56" name="Shape 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57" name="Shape 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58"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59" name="Shape 7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60"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61"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62" name="Shape 7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63" name="Shape 8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75600</xdr:rowOff>
    </xdr:to>
    <xdr:sp>
      <xdr:nvSpPr>
        <xdr:cNvPr id="364" name="Shape 81"/>
        <xdr:cNvSpPr/>
      </xdr:nvSpPr>
      <xdr:spPr>
        <a:xfrm>
          <a:off x="108828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365" name="Shape 82"/>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75600</xdr:rowOff>
    </xdr:to>
    <xdr:sp>
      <xdr:nvSpPr>
        <xdr:cNvPr id="366" name="Shape 83"/>
        <xdr:cNvSpPr/>
      </xdr:nvSpPr>
      <xdr:spPr>
        <a:xfrm>
          <a:off x="1972872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96120</xdr:rowOff>
    </xdr:to>
    <xdr:sp>
      <xdr:nvSpPr>
        <xdr:cNvPr id="367" name="Shape 84"/>
        <xdr:cNvSpPr/>
      </xdr:nvSpPr>
      <xdr:spPr>
        <a:xfrm>
          <a:off x="1088280" y="2147483520"/>
          <a:ext cx="360" cy="5251320"/>
        </a:xfrm>
        <a:custGeom>
          <a:avLst/>
          <a:gdLst>
            <a:gd name="textAreaLeft" fmla="*/ 0 w 360"/>
            <a:gd name="textAreaRight" fmla="*/ 720 w 360"/>
            <a:gd name="textAreaTop" fmla="*/ 0 h 5251320"/>
            <a:gd name="textAreaBottom" fmla="*/ 5251680 h 525132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368" name="Shape 85"/>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69" name="Shape 8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70" name="Shape 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71" name="Shape 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121680</xdr:rowOff>
    </xdr:to>
    <xdr:sp>
      <xdr:nvSpPr>
        <xdr:cNvPr id="372" name="Shape 89"/>
        <xdr:cNvSpPr/>
      </xdr:nvSpPr>
      <xdr:spPr>
        <a:xfrm>
          <a:off x="108828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373" name="Shape 90"/>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374" name="Shape 91"/>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75" name="Shape 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76"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377" name="Shape 94"/>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78" name="Shape 9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79"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80" name="Shape 9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81" name="Shape 9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82" name="Shape 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83" name="Shape 10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384" name="Shape 101"/>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85" name="Shape 10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86" name="Shape 10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87" name="Shape 10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88" name="Shape 10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89" name="Shape 10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90" name="Shape 10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91" name="Shape 10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92" name="Shape 1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93" name="Shape 1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94" name="Shape 1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95" name="Shape 1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96" name="Shape 11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397" name="Shape 11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398" name="Shape 1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399" name="Shape 11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00" name="Shape 1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01" name="Shape 1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02" name="Shape 11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03" name="Shape 1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04" name="Shape 1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05" name="Shape 1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406" name="Shape 123"/>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07" name="Shape 12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08"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09"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410" name="Shape 127"/>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11" name="Shape 1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12" name="Shape 1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32760</xdr:rowOff>
    </xdr:to>
    <xdr:sp>
      <xdr:nvSpPr>
        <xdr:cNvPr id="413" name="Shape 130"/>
        <xdr:cNvSpPr/>
      </xdr:nvSpPr>
      <xdr:spPr>
        <a:xfrm>
          <a:off x="1088280" y="2147483520"/>
          <a:ext cx="360" cy="7359480"/>
        </a:xfrm>
        <a:custGeom>
          <a:avLst/>
          <a:gdLst>
            <a:gd name="textAreaLeft" fmla="*/ 0 w 360"/>
            <a:gd name="textAreaRight" fmla="*/ 720 w 360"/>
            <a:gd name="textAreaTop" fmla="*/ 0 h 7359480"/>
            <a:gd name="textAreaBottom" fmla="*/ 7359840 h 735948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414" name="Shape 131"/>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415" name="Shape 132"/>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16" name="Shape 13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17" name="Shape 1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91080</xdr:rowOff>
    </xdr:to>
    <xdr:sp>
      <xdr:nvSpPr>
        <xdr:cNvPr id="418" name="Shape 135"/>
        <xdr:cNvSpPr/>
      </xdr:nvSpPr>
      <xdr:spPr>
        <a:xfrm>
          <a:off x="19728720" y="2147483520"/>
          <a:ext cx="360" cy="3255480"/>
        </a:xfrm>
        <a:custGeom>
          <a:avLst/>
          <a:gdLst>
            <a:gd name="textAreaLeft" fmla="*/ 0 w 360"/>
            <a:gd name="textAreaRight" fmla="*/ 720 w 360"/>
            <a:gd name="textAreaTop" fmla="*/ 0 h 3255480"/>
            <a:gd name="textAreaBottom" fmla="*/ 3255840 h 325548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19" name="Shape 13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20" name="Shape 1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114840</xdr:rowOff>
    </xdr:to>
    <xdr:sp>
      <xdr:nvSpPr>
        <xdr:cNvPr id="421" name="Shape 140"/>
        <xdr:cNvSpPr/>
      </xdr:nvSpPr>
      <xdr:spPr>
        <a:xfrm>
          <a:off x="19728720" y="2147483520"/>
          <a:ext cx="360" cy="2917080"/>
        </a:xfrm>
        <a:custGeom>
          <a:avLst/>
          <a:gdLst>
            <a:gd name="textAreaLeft" fmla="*/ 0 w 360"/>
            <a:gd name="textAreaRight" fmla="*/ 720 w 360"/>
            <a:gd name="textAreaTop" fmla="*/ 0 h 2917080"/>
            <a:gd name="textAreaBottom" fmla="*/ 2917440 h 291708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22" name="Shape 14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23" name="Shape 1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24" name="Shape 1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9000</xdr:rowOff>
    </xdr:to>
    <xdr:sp>
      <xdr:nvSpPr>
        <xdr:cNvPr id="425" name="Shape 144"/>
        <xdr:cNvSpPr/>
      </xdr:nvSpPr>
      <xdr:spPr>
        <a:xfrm>
          <a:off x="19728720" y="2147483520"/>
          <a:ext cx="360" cy="277560"/>
        </a:xfrm>
        <a:custGeom>
          <a:avLst/>
          <a:gdLst>
            <a:gd name="textAreaLeft" fmla="*/ 0 w 360"/>
            <a:gd name="textAreaRight" fmla="*/ 720 w 360"/>
            <a:gd name="textAreaTop" fmla="*/ 0 h 277560"/>
            <a:gd name="textAreaBottom" fmla="*/ 277920 h 27756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26" name="Shape 14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27" name="Shape 14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28" name="Shape 14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29" name="Shape 14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30" name="Shape 14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152280</xdr:rowOff>
    </xdr:to>
    <xdr:grpSp>
      <xdr:nvGrpSpPr>
        <xdr:cNvPr id="431" name="Group 150"/>
        <xdr:cNvGrpSpPr/>
      </xdr:nvGrpSpPr>
      <xdr:grpSpPr>
        <a:xfrm>
          <a:off x="19734840" y="-360"/>
          <a:ext cx="360" cy="2154962880"/>
          <a:chOff x="19734840" y="-360"/>
          <a:chExt cx="360" cy="2154962880"/>
        </a:xfrm>
      </xdr:grpSpPr>
      <xdr:sp>
        <xdr:nvSpPr>
          <xdr:cNvPr id="432" name="Shape 151"/>
          <xdr:cNvSpPr/>
        </xdr:nvSpPr>
        <xdr:spPr>
          <a:xfrm>
            <a:off x="19734840" y="2147483520"/>
            <a:ext cx="360" cy="7479000"/>
          </a:xfrm>
          <a:custGeom>
            <a:avLst/>
            <a:gdLst>
              <a:gd name="textAreaLeft" fmla="*/ 0 w 360"/>
              <a:gd name="textAreaRight" fmla="*/ 720 w 360"/>
              <a:gd name="textAreaTop" fmla="*/ 0 h 7479000"/>
              <a:gd name="textAreaBottom" fmla="*/ 7479360 h 7479000"/>
            </a:gdLst>
            <a:ahLst/>
            <a:rect l="textAreaLeft" t="textAreaTop" r="textAreaRight" b="textAreaBottom"/>
            <a:pathLst>
              <a:path w="0" h="7479665">
                <a:moveTo>
                  <a:pt x="0" y="7479164"/>
                </a:moveTo>
                <a:lnTo>
                  <a:pt x="0" y="0"/>
                </a:lnTo>
              </a:path>
            </a:pathLst>
          </a:custGeom>
          <a:noFill/>
          <a:ln w="12209">
            <a:solidFill>
              <a:srgbClr val="000000"/>
            </a:solidFill>
            <a:round/>
          </a:ln>
        </xdr:spPr>
        <xdr:style>
          <a:lnRef idx="0"/>
          <a:fillRef idx="0"/>
          <a:effectRef idx="0"/>
          <a:fontRef idx="minor"/>
        </xdr:style>
      </xdr:sp>
      <xdr:sp>
        <xdr:nvSpPr>
          <xdr:cNvPr id="433" name="Shape 152"/>
          <xdr:cNvSpPr/>
        </xdr:nvSpPr>
        <xdr:spPr>
          <a:xfrm>
            <a:off x="19734840" y="-36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34" name="Shape 1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35" name="Shape 1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436" name="Shape 15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37" name="Shape 1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38" name="Shape 1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39" name="Shape 15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40"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41" name="Shape 16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42" name="Shape 1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43" name="Shape 1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44" name="Shape 1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45" name="Shape 1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46" name="Shape 16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47" name="Shape 16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48" name="Shape 16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49" name="Shape 16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130680</xdr:rowOff>
    </xdr:to>
    <xdr:grpSp>
      <xdr:nvGrpSpPr>
        <xdr:cNvPr id="450" name="Group 169"/>
        <xdr:cNvGrpSpPr/>
      </xdr:nvGrpSpPr>
      <xdr:grpSpPr>
        <a:xfrm>
          <a:off x="19734840" y="-360"/>
          <a:ext cx="360" cy="2154941280"/>
          <a:chOff x="19734840" y="-360"/>
          <a:chExt cx="360" cy="2154941280"/>
        </a:xfrm>
      </xdr:grpSpPr>
      <xdr:sp>
        <xdr:nvSpPr>
          <xdr:cNvPr id="451" name="Shape 170"/>
          <xdr:cNvSpPr/>
        </xdr:nvSpPr>
        <xdr:spPr>
          <a:xfrm>
            <a:off x="19734840" y="2147483520"/>
            <a:ext cx="360" cy="7457400"/>
          </a:xfrm>
          <a:custGeom>
            <a:avLst/>
            <a:gdLst>
              <a:gd name="textAreaLeft" fmla="*/ 0 w 360"/>
              <a:gd name="textAreaRight" fmla="*/ 720 w 360"/>
              <a:gd name="textAreaTop" fmla="*/ 0 h 7457400"/>
              <a:gd name="textAreaBottom" fmla="*/ 7457760 h 7457400"/>
            </a:gdLst>
            <a:ahLst/>
            <a:rect l="textAreaLeft" t="textAreaTop" r="textAreaRight" b="textAreaBottom"/>
            <a:pathLst>
              <a:path w="0" h="7458075">
                <a:moveTo>
                  <a:pt x="0" y="7457804"/>
                </a:moveTo>
                <a:lnTo>
                  <a:pt x="0" y="0"/>
                </a:lnTo>
              </a:path>
            </a:pathLst>
          </a:custGeom>
          <a:noFill/>
          <a:ln w="12209">
            <a:solidFill>
              <a:srgbClr val="000000"/>
            </a:solidFill>
            <a:round/>
          </a:ln>
        </xdr:spPr>
        <xdr:style>
          <a:lnRef idx="0"/>
          <a:fillRef idx="0"/>
          <a:effectRef idx="0"/>
          <a:fontRef idx="minor"/>
        </xdr:style>
      </xdr:sp>
      <xdr:sp>
        <xdr:nvSpPr>
          <xdr:cNvPr id="452" name="Shape 171"/>
          <xdr:cNvSpPr/>
        </xdr:nvSpPr>
        <xdr:spPr>
          <a:xfrm>
            <a:off x="19734840" y="-360"/>
            <a:ext cx="360" cy="250200"/>
          </a:xfrm>
          <a:custGeom>
            <a:avLst/>
            <a:gdLst>
              <a:gd name="textAreaLeft" fmla="*/ 0 w 360"/>
              <a:gd name="textAreaRight" fmla="*/ 720 w 360"/>
              <a:gd name="textAreaTop" fmla="*/ 0 h 250200"/>
              <a:gd name="textAreaBottom" fmla="*/ 250560 h 250200"/>
            </a:gdLst>
            <a:ahLst/>
            <a:rect l="textAreaLeft" t="textAreaTop" r="textAreaRight" b="textAreaBottom"/>
            <a:pathLst>
              <a:path w="0" h="250825">
                <a:moveTo>
                  <a:pt x="0" y="25022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53" name="Shape 1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54" name="Shape 1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55" name="Shape 1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56" name="Shape 1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57" name="Shape 1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58" name="Shape 17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59" name="Shape 17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60" name="Shape 17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142560</xdr:rowOff>
    </xdr:to>
    <xdr:grpSp>
      <xdr:nvGrpSpPr>
        <xdr:cNvPr id="461" name="Group 180"/>
        <xdr:cNvGrpSpPr/>
      </xdr:nvGrpSpPr>
      <xdr:grpSpPr>
        <a:xfrm>
          <a:off x="19734840" y="-360"/>
          <a:ext cx="360" cy="2154953160"/>
          <a:chOff x="19734840" y="-360"/>
          <a:chExt cx="360" cy="2154953160"/>
        </a:xfrm>
      </xdr:grpSpPr>
      <xdr:sp>
        <xdr:nvSpPr>
          <xdr:cNvPr id="462" name="Shape 181"/>
          <xdr:cNvSpPr/>
        </xdr:nvSpPr>
        <xdr:spPr>
          <a:xfrm>
            <a:off x="19734840" y="2147483520"/>
            <a:ext cx="360" cy="7469280"/>
          </a:xfrm>
          <a:custGeom>
            <a:avLst/>
            <a:gdLst>
              <a:gd name="textAreaLeft" fmla="*/ 0 w 360"/>
              <a:gd name="textAreaRight" fmla="*/ 720 w 360"/>
              <a:gd name="textAreaTop" fmla="*/ 0 h 7469280"/>
              <a:gd name="textAreaBottom" fmla="*/ 7469640 h 7469280"/>
            </a:gdLst>
            <a:ahLst/>
            <a:rect l="textAreaLeft" t="textAreaTop" r="textAreaRight" b="textAreaBottom"/>
            <a:pathLst>
              <a:path w="0" h="7470140">
                <a:moveTo>
                  <a:pt x="0" y="7470010"/>
                </a:moveTo>
                <a:lnTo>
                  <a:pt x="0" y="0"/>
                </a:lnTo>
              </a:path>
            </a:pathLst>
          </a:custGeom>
          <a:noFill/>
          <a:ln w="12209">
            <a:solidFill>
              <a:srgbClr val="000000"/>
            </a:solidFill>
            <a:round/>
          </a:ln>
        </xdr:spPr>
        <xdr:style>
          <a:lnRef idx="0"/>
          <a:fillRef idx="0"/>
          <a:effectRef idx="0"/>
          <a:fontRef idx="minor"/>
        </xdr:style>
      </xdr:sp>
      <xdr:sp>
        <xdr:nvSpPr>
          <xdr:cNvPr id="463" name="Shape 182"/>
          <xdr:cNvSpPr/>
        </xdr:nvSpPr>
        <xdr:spPr>
          <a:xfrm>
            <a:off x="19734840" y="-36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64" name="Shape 18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65"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66" name="Shape 18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467" name="Shape 186"/>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68" name="Shape 1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69" name="Shape 1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23040</xdr:rowOff>
    </xdr:to>
    <xdr:sp>
      <xdr:nvSpPr>
        <xdr:cNvPr id="470" name="Shape 189"/>
        <xdr:cNvSpPr/>
      </xdr:nvSpPr>
      <xdr:spPr>
        <a:xfrm>
          <a:off x="1088280" y="2147483520"/>
          <a:ext cx="360" cy="4454280"/>
        </a:xfrm>
        <a:custGeom>
          <a:avLst/>
          <a:gdLst>
            <a:gd name="textAreaLeft" fmla="*/ 0 w 360"/>
            <a:gd name="textAreaRight" fmla="*/ 720 w 360"/>
            <a:gd name="textAreaTop" fmla="*/ 0 h 4454280"/>
            <a:gd name="textAreaBottom" fmla="*/ 4454640 h 445428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471" name="Shape 190"/>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472" name="Shape 191"/>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73" name="Shape 1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74" name="Shape 1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75" name="Shape 19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76" name="Shape 19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477" name="Shape 196"/>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5457240</xdr:colOff>
      <xdr:row>11865</xdr:row>
      <xdr:rowOff>93600</xdr:rowOff>
    </xdr:to>
    <xdr:sp>
      <xdr:nvSpPr>
        <xdr:cNvPr id="478" name="Shape 197"/>
        <xdr:cNvSpPr/>
      </xdr:nvSpPr>
      <xdr:spPr>
        <a:xfrm>
          <a:off x="7632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91080</xdr:rowOff>
    </xdr:to>
    <xdr:sp>
      <xdr:nvSpPr>
        <xdr:cNvPr id="479" name="Shape 199"/>
        <xdr:cNvSpPr/>
      </xdr:nvSpPr>
      <xdr:spPr>
        <a:xfrm>
          <a:off x="19728720" y="2147483520"/>
          <a:ext cx="360" cy="902880"/>
        </a:xfrm>
        <a:custGeom>
          <a:avLst/>
          <a:gdLst>
            <a:gd name="textAreaLeft" fmla="*/ 0 w 360"/>
            <a:gd name="textAreaRight" fmla="*/ 720 w 360"/>
            <a:gd name="textAreaTop" fmla="*/ 0 h 902880"/>
            <a:gd name="textAreaBottom" fmla="*/ 903240 h 90288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150840</xdr:rowOff>
    </xdr:to>
    <xdr:sp>
      <xdr:nvSpPr>
        <xdr:cNvPr id="480" name="Shape 200"/>
        <xdr:cNvSpPr/>
      </xdr:nvSpPr>
      <xdr:spPr>
        <a:xfrm>
          <a:off x="108828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150840</xdr:rowOff>
    </xdr:to>
    <xdr:sp>
      <xdr:nvSpPr>
        <xdr:cNvPr id="481" name="Shape 201"/>
        <xdr:cNvSpPr/>
      </xdr:nvSpPr>
      <xdr:spPr>
        <a:xfrm>
          <a:off x="1972872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52560</xdr:rowOff>
    </xdr:to>
    <xdr:sp>
      <xdr:nvSpPr>
        <xdr:cNvPr id="482" name="Shape 202"/>
        <xdr:cNvSpPr/>
      </xdr:nvSpPr>
      <xdr:spPr>
        <a:xfrm>
          <a:off x="108828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483" name="Shape 203"/>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484" name="Shape 204"/>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6120</xdr:colOff>
      <xdr:row>0</xdr:row>
      <xdr:rowOff>-2160</xdr:rowOff>
    </xdr:from>
    <xdr:to>
      <xdr:col>1</xdr:col>
      <xdr:colOff>6480</xdr:colOff>
      <xdr:row>11869</xdr:row>
      <xdr:rowOff>12600</xdr:rowOff>
    </xdr:to>
    <xdr:grpSp>
      <xdr:nvGrpSpPr>
        <xdr:cNvPr id="485" name="Group 205"/>
        <xdr:cNvGrpSpPr/>
      </xdr:nvGrpSpPr>
      <xdr:grpSpPr>
        <a:xfrm>
          <a:off x="1094400" y="-2160"/>
          <a:ext cx="360" cy="2148129000"/>
          <a:chOff x="1094400" y="-2160"/>
          <a:chExt cx="360" cy="2148129000"/>
        </a:xfrm>
      </xdr:grpSpPr>
      <xdr:sp>
        <xdr:nvSpPr>
          <xdr:cNvPr id="486" name="Shape 206"/>
          <xdr:cNvSpPr/>
        </xdr:nvSpPr>
        <xdr:spPr>
          <a:xfrm>
            <a:off x="109440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487" name="Shape 207"/>
          <xdr:cNvSpPr/>
        </xdr:nvSpPr>
        <xdr:spPr>
          <a:xfrm>
            <a:off x="109440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3</xdr:col>
      <xdr:colOff>6120</xdr:colOff>
      <xdr:row>0</xdr:row>
      <xdr:rowOff>-2160</xdr:rowOff>
    </xdr:from>
    <xdr:to>
      <xdr:col>3</xdr:col>
      <xdr:colOff>6480</xdr:colOff>
      <xdr:row>11869</xdr:row>
      <xdr:rowOff>12600</xdr:rowOff>
    </xdr:to>
    <xdr:grpSp>
      <xdr:nvGrpSpPr>
        <xdr:cNvPr id="488" name="Group 208"/>
        <xdr:cNvGrpSpPr/>
      </xdr:nvGrpSpPr>
      <xdr:grpSpPr>
        <a:xfrm>
          <a:off x="19734840" y="-2160"/>
          <a:ext cx="360" cy="2148129000"/>
          <a:chOff x="19734840" y="-2160"/>
          <a:chExt cx="360" cy="2148129000"/>
        </a:xfrm>
      </xdr:grpSpPr>
      <xdr:sp>
        <xdr:nvSpPr>
          <xdr:cNvPr id="489" name="Shape 209"/>
          <xdr:cNvSpPr/>
        </xdr:nvSpPr>
        <xdr:spPr>
          <a:xfrm>
            <a:off x="1973484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490" name="Shape 210"/>
          <xdr:cNvSpPr/>
        </xdr:nvSpPr>
        <xdr:spPr>
          <a:xfrm>
            <a:off x="1973484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91" name="Shape 2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92"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173160</xdr:rowOff>
    </xdr:to>
    <xdr:grpSp>
      <xdr:nvGrpSpPr>
        <xdr:cNvPr id="493" name="Group 213"/>
        <xdr:cNvGrpSpPr/>
      </xdr:nvGrpSpPr>
      <xdr:grpSpPr>
        <a:xfrm>
          <a:off x="19734840" y="-360"/>
          <a:ext cx="360" cy="2154983760"/>
          <a:chOff x="19734840" y="-360"/>
          <a:chExt cx="360" cy="2154983760"/>
        </a:xfrm>
      </xdr:grpSpPr>
      <xdr:sp>
        <xdr:nvSpPr>
          <xdr:cNvPr id="494" name="Shape 214"/>
          <xdr:cNvSpPr/>
        </xdr:nvSpPr>
        <xdr:spPr>
          <a:xfrm>
            <a:off x="19734840" y="2147483520"/>
            <a:ext cx="360" cy="7499880"/>
          </a:xfrm>
          <a:custGeom>
            <a:avLst/>
            <a:gdLst>
              <a:gd name="textAreaLeft" fmla="*/ 0 w 360"/>
              <a:gd name="textAreaRight" fmla="*/ 720 w 360"/>
              <a:gd name="textAreaTop" fmla="*/ 0 h 7499880"/>
              <a:gd name="textAreaBottom" fmla="*/ 7500240 h 7499880"/>
            </a:gdLst>
            <a:ahLst/>
            <a:rect l="textAreaLeft" t="textAreaTop" r="textAreaRight" b="textAreaBottom"/>
            <a:pathLst>
              <a:path w="0" h="7500620">
                <a:moveTo>
                  <a:pt x="0" y="7500524"/>
                </a:moveTo>
                <a:lnTo>
                  <a:pt x="0" y="0"/>
                </a:lnTo>
              </a:path>
            </a:pathLst>
          </a:custGeom>
          <a:noFill/>
          <a:ln w="12209">
            <a:solidFill>
              <a:srgbClr val="000000"/>
            </a:solidFill>
            <a:round/>
          </a:ln>
        </xdr:spPr>
        <xdr:style>
          <a:lnRef idx="0"/>
          <a:fillRef idx="0"/>
          <a:effectRef idx="0"/>
          <a:fontRef idx="minor"/>
        </xdr:style>
      </xdr:sp>
      <xdr:sp>
        <xdr:nvSpPr>
          <xdr:cNvPr id="495" name="Shape 215"/>
          <xdr:cNvSpPr/>
        </xdr:nvSpPr>
        <xdr:spPr>
          <a:xfrm>
            <a:off x="19734840" y="-36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496" name="Shape 21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497" name="Shape 2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498" name="Shape 21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499" name="Shape 219"/>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00" name="Shape 2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01" name="Shape 2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02" name="Shape 2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03" name="Shape 22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04"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05"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06" name="Shape 22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07"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160920</xdr:rowOff>
    </xdr:to>
    <xdr:sp>
      <xdr:nvSpPr>
        <xdr:cNvPr id="508" name="Shape 228"/>
        <xdr:cNvSpPr/>
      </xdr:nvSpPr>
      <xdr:spPr>
        <a:xfrm>
          <a:off x="19728720" y="2147483520"/>
          <a:ext cx="360" cy="2239560"/>
        </a:xfrm>
        <a:custGeom>
          <a:avLst/>
          <a:gdLst>
            <a:gd name="textAreaLeft" fmla="*/ 0 w 360"/>
            <a:gd name="textAreaRight" fmla="*/ 720 w 360"/>
            <a:gd name="textAreaTop" fmla="*/ 0 h 2239560"/>
            <a:gd name="textAreaBottom" fmla="*/ 2239920 h 223956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09" name="Shape 22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10" name="Shape 23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9360</xdr:rowOff>
    </xdr:to>
    <xdr:sp>
      <xdr:nvSpPr>
        <xdr:cNvPr id="511" name="Shape 231"/>
        <xdr:cNvSpPr/>
      </xdr:nvSpPr>
      <xdr:spPr>
        <a:xfrm>
          <a:off x="19728720" y="2147483520"/>
          <a:ext cx="360" cy="3716640"/>
        </a:xfrm>
        <a:custGeom>
          <a:avLst/>
          <a:gdLst>
            <a:gd name="textAreaLeft" fmla="*/ 0 w 360"/>
            <a:gd name="textAreaRight" fmla="*/ 720 w 360"/>
            <a:gd name="textAreaTop" fmla="*/ 0 h 3716640"/>
            <a:gd name="textAreaBottom" fmla="*/ 3717000 h 371664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12" name="Shape 2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13" name="Shape 2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514" name="Shape 234"/>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15" name="Shape 23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16" name="Shape 2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17" name="Shape 2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18" name="Shape 23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19" name="Shape 2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20" name="Shape 2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21" name="Shape 24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22" name="Shape 2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23" name="Shape 2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24" name="Shape 2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171000</xdr:rowOff>
    </xdr:to>
    <xdr:sp>
      <xdr:nvSpPr>
        <xdr:cNvPr id="525" name="Shape 245"/>
        <xdr:cNvSpPr/>
      </xdr:nvSpPr>
      <xdr:spPr>
        <a:xfrm>
          <a:off x="19728720" y="2147483520"/>
          <a:ext cx="360" cy="258840"/>
        </a:xfrm>
        <a:custGeom>
          <a:avLst/>
          <a:gdLst>
            <a:gd name="textAreaLeft" fmla="*/ 0 w 360"/>
            <a:gd name="textAreaRight" fmla="*/ 720 w 360"/>
            <a:gd name="textAreaTop" fmla="*/ 0 h 258840"/>
            <a:gd name="textAreaBottom" fmla="*/ 259200 h 25884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26" name="Shape 2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27" name="Shape 2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528" name="Shape 248"/>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29" name="Shape 2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30" name="Shape 25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31" name="Shape 2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32" name="Shape 25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33" name="Shape 2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34" name="Shape 2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35" name="Shape 25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36" name="Shape 2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37" name="Shape 2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1800</xdr:rowOff>
    </xdr:to>
    <xdr:sp>
      <xdr:nvSpPr>
        <xdr:cNvPr id="538" name="Shape 258"/>
        <xdr:cNvSpPr/>
      </xdr:nvSpPr>
      <xdr:spPr>
        <a:xfrm>
          <a:off x="1088280" y="2147483520"/>
          <a:ext cx="360" cy="7509600"/>
        </a:xfrm>
        <a:custGeom>
          <a:avLst/>
          <a:gdLst>
            <a:gd name="textAreaLeft" fmla="*/ 0 w 360"/>
            <a:gd name="textAreaRight" fmla="*/ 720 w 360"/>
            <a:gd name="textAreaTop" fmla="*/ 0 h 7509600"/>
            <a:gd name="textAreaBottom" fmla="*/ 7509960 h 750960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539" name="Shape 259"/>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113400</xdr:rowOff>
    </xdr:to>
    <xdr:sp>
      <xdr:nvSpPr>
        <xdr:cNvPr id="540" name="Shape 260"/>
        <xdr:cNvSpPr/>
      </xdr:nvSpPr>
      <xdr:spPr>
        <a:xfrm>
          <a:off x="1972872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41" name="Shape 2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42" name="Shape 2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43" name="Shape 2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44" name="Shape 2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141840</xdr:rowOff>
    </xdr:to>
    <xdr:sp>
      <xdr:nvSpPr>
        <xdr:cNvPr id="545" name="Shape 265"/>
        <xdr:cNvSpPr/>
      </xdr:nvSpPr>
      <xdr:spPr>
        <a:xfrm>
          <a:off x="19728720" y="2147483520"/>
          <a:ext cx="360" cy="7649640"/>
        </a:xfrm>
        <a:custGeom>
          <a:avLst/>
          <a:gdLst>
            <a:gd name="textAreaLeft" fmla="*/ 0 w 360"/>
            <a:gd name="textAreaRight" fmla="*/ 720 w 360"/>
            <a:gd name="textAreaTop" fmla="*/ 0 h 7649640"/>
            <a:gd name="textAreaBottom" fmla="*/ 7650000 h 764964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46" name="Shape 2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47" name="Shape 2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548" name="Shape 268"/>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49" name="Shape 2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50" name="Shape 2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103320</xdr:rowOff>
    </xdr:to>
    <xdr:sp>
      <xdr:nvSpPr>
        <xdr:cNvPr id="551" name="Shape 271"/>
        <xdr:cNvSpPr/>
      </xdr:nvSpPr>
      <xdr:spPr>
        <a:xfrm>
          <a:off x="19728720" y="2147483520"/>
          <a:ext cx="360" cy="7430040"/>
        </a:xfrm>
        <a:custGeom>
          <a:avLst/>
          <a:gdLst>
            <a:gd name="textAreaLeft" fmla="*/ 0 w 360"/>
            <a:gd name="textAreaRight" fmla="*/ 720 w 360"/>
            <a:gd name="textAreaTop" fmla="*/ 0 h 7430040"/>
            <a:gd name="textAreaBottom" fmla="*/ 7430400 h 743004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52" name="Shape 2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53" name="Shape 2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554" name="Shape 2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555" name="Shape 2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556" name="Shape 2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100800</xdr:rowOff>
    </xdr:to>
    <xdr:sp>
      <xdr:nvSpPr>
        <xdr:cNvPr id="557" name="Shape 278"/>
        <xdr:cNvSpPr/>
      </xdr:nvSpPr>
      <xdr:spPr>
        <a:xfrm>
          <a:off x="19117440" y="2147483520"/>
          <a:ext cx="360" cy="188640"/>
        </a:xfrm>
        <a:custGeom>
          <a:avLst/>
          <a:gdLst>
            <a:gd name="textAreaLeft" fmla="*/ 0 w 360"/>
            <a:gd name="textAreaRight" fmla="*/ 720 w 360"/>
            <a:gd name="textAreaTop" fmla="*/ 0 h 188640"/>
            <a:gd name="textAreaBottom" fmla="*/ 189000 h 18864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21600</xdr:colOff>
      <xdr:row>11865</xdr:row>
      <xdr:rowOff>93240</xdr:rowOff>
    </xdr:from>
    <xdr:to>
      <xdr:col>1</xdr:col>
      <xdr:colOff>174600</xdr:colOff>
      <xdr:row>11868</xdr:row>
      <xdr:rowOff>77760</xdr:rowOff>
    </xdr:to>
    <xdr:pic>
      <xdr:nvPicPr>
        <xdr:cNvPr id="558" name="Imagem 548" descr=""/>
        <xdr:cNvPicPr/>
      </xdr:nvPicPr>
      <xdr:blipFill>
        <a:blip r:embed="rId5"/>
        <a:stretch/>
      </xdr:blipFill>
      <xdr:spPr>
        <a:xfrm>
          <a:off x="21600" y="2147483520"/>
          <a:ext cx="1241280" cy="527400"/>
        </a:xfrm>
        <a:prstGeom prst="rect">
          <a:avLst/>
        </a:prstGeom>
        <a:ln w="0">
          <a:noFill/>
        </a:ln>
      </xdr:spPr>
    </xdr:pic>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59" name="Shape 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60" name="Shape 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1" name="Shape 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62" name="Shape 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3" name="Shape 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64" name="Shape 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5" name="Shape 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66" name="Shape 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7" name="Shape 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68" name="Shape 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69" name="Shape 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0" name="Shape 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71" name="Shape 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2" name="Shape 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73" name="Shape 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4" name="Shape 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75" name="Shape 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6" name="Shape 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77" name="Shape 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78" name="Shape 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79" name="Shape 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80" name="Shape 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1" name="Shape 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82" name="Shape 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3" name="Shape 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84" name="Shape 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5" name="Shape 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86" name="Shape 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7" name="Shape 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88" name="Shape 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89" name="Shape 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0" name="Shape 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91" name="Shape 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2" name="Shape 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93" name="Shape 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4" name="Shape 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95" name="Shape 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6" name="Shape 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97" name="Shape 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598" name="Shape 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599" name="Shape 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00" name="Shape 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1" name="Shape 4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02" name="Shape 4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3" name="Shape 4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04" name="Shape 4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5" name="Shape 5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06" name="Shape 5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7" name="Shape 5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08" name="Shape 5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09" name="Shape 5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0" name="Shape 5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11" name="Shape 5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2" name="Shape 5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13" name="Shape 5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4" name="Shape 5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15" name="Shape 6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6" name="Shape 6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17" name="Shape 6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18" name="Shape 6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19" name="Shape 6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20" name="Shape 6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1" name="Shape 6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22" name="Shape 6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3" name="Shape 6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24" name="Shape 6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5" name="Shape 7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26" name="Shape 7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7" name="Shape 7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28" name="Shape 7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29" name="Shape 7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0" name="Shape 7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31" name="Shape 7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2" name="Shape 7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33" name="Shape 7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4" name="Shape 7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35" name="Shape 8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6" name="Shape 8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37" name="Shape 8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38" name="Shape 8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39" name="Shape 8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40" name="Shape 8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1" name="Shape 8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42" name="Shape 8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3" name="Shape 8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44" name="Shape 8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5" name="Shape 9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46" name="Shape 9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7" name="Shape 9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48" name="Shape 9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49" name="Shape 9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0" name="Shape 9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51" name="Shape 9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2" name="Shape 9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53" name="Shape 9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4" name="Shape 9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55" name="Shape 10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6" name="Shape 10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57" name="Shape 10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58" name="Shape 10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59" name="Shape 10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60" name="Shape 10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1" name="Shape 10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62" name="Shape 10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3" name="Shape 10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64" name="Shape 10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5" name="Shape 1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66" name="Shape 1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7" name="Shape 1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68" name="Shape 1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69" name="Shape 1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0" name="Shape 1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71" name="Shape 1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2" name="Shape 1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73" name="Shape 1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4" name="Shape 1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75" name="Shape 1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6" name="Shape 1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77" name="Shape 1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78" name="Shape 1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79" name="Shape 1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80" name="Shape 1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1" name="Shape 1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82" name="Shape 1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3" name="Shape 1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84" name="Shape 1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5" name="Shape 1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86" name="Shape 1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7" name="Shape 1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88" name="Shape 1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89" name="Shape 1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0" name="Shape 1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91" name="Shape 1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2" name="Shape 1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93" name="Shape 1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4" name="Shape 1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95" name="Shape 1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6" name="Shape 1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97" name="Shape 1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698" name="Shape 1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699" name="Shape 1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700" name="Shape 1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59040</xdr:colOff>
      <xdr:row>11868</xdr:row>
      <xdr:rowOff>24840</xdr:rowOff>
    </xdr:to>
    <xdr:pic>
      <xdr:nvPicPr>
        <xdr:cNvPr id="701" name="Imagem 691" descr=""/>
        <xdr:cNvPicPr/>
      </xdr:nvPicPr>
      <xdr:blipFill>
        <a:blip r:embed="rId6"/>
        <a:stretch/>
      </xdr:blipFill>
      <xdr:spPr>
        <a:xfrm>
          <a:off x="0" y="2147483520"/>
          <a:ext cx="1147320" cy="474480"/>
        </a:xfrm>
        <a:prstGeom prst="rect">
          <a:avLst/>
        </a:prstGeom>
        <a:ln w="0">
          <a:noFill/>
        </a:ln>
      </xdr:spPr>
    </xdr:pic>
    <xdr:clientData/>
  </xdr:twoCellAnchor>
  <xdr:twoCellAnchor editAs="oneCell">
    <xdr:from>
      <xdr:col>0</xdr:col>
      <xdr:colOff>0</xdr:colOff>
      <xdr:row>11865</xdr:row>
      <xdr:rowOff>93240</xdr:rowOff>
    </xdr:from>
    <xdr:to>
      <xdr:col>1</xdr:col>
      <xdr:colOff>5380920</xdr:colOff>
      <xdr:row>11865</xdr:row>
      <xdr:rowOff>93600</xdr:rowOff>
    </xdr:to>
    <xdr:sp>
      <xdr:nvSpPr>
        <xdr:cNvPr id="702" name="Shape 2"/>
        <xdr:cNvSpPr/>
      </xdr:nvSpPr>
      <xdr:spPr>
        <a:xfrm>
          <a:off x="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03"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04" name="Shape 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05" name="Shape 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06" name="Shape 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07" name="Shape 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08" name="Shape 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09" name="Shape 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0"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1" name="Shape 2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12" name="Shape 2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3" name="Shape 2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102240</xdr:rowOff>
    </xdr:to>
    <xdr:sp>
      <xdr:nvSpPr>
        <xdr:cNvPr id="714" name="Shape 24"/>
        <xdr:cNvSpPr/>
      </xdr:nvSpPr>
      <xdr:spPr>
        <a:xfrm>
          <a:off x="19728720" y="2147483520"/>
          <a:ext cx="360" cy="1818720"/>
        </a:xfrm>
        <a:custGeom>
          <a:avLst/>
          <a:gdLst>
            <a:gd name="textAreaLeft" fmla="*/ 0 w 360"/>
            <a:gd name="textAreaRight" fmla="*/ 720 w 360"/>
            <a:gd name="textAreaTop" fmla="*/ 0 h 1818720"/>
            <a:gd name="textAreaBottom" fmla="*/ 1819080 h 181872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5"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16" name="Shape 2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7"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18" name="Shape 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19" name="Shape 3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0" name="Shape 3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21" name="Shape 3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2" name="Shape 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23" name="Shape 4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4" name="Shape 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25" name="Shape 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6" name="Shape 4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7"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28"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29" name="Shape 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0"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1" name="Shape 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14760</xdr:rowOff>
    </xdr:to>
    <xdr:sp>
      <xdr:nvSpPr>
        <xdr:cNvPr id="732" name="Shape 56"/>
        <xdr:cNvSpPr/>
      </xdr:nvSpPr>
      <xdr:spPr>
        <a:xfrm>
          <a:off x="19728720" y="2147483520"/>
          <a:ext cx="360" cy="1369440"/>
        </a:xfrm>
        <a:custGeom>
          <a:avLst/>
          <a:gdLst>
            <a:gd name="textAreaLeft" fmla="*/ 0 w 360"/>
            <a:gd name="textAreaRight" fmla="*/ 720 w 360"/>
            <a:gd name="textAreaTop" fmla="*/ 0 h 1369440"/>
            <a:gd name="textAreaBottom" fmla="*/ 1369800 h 136944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3" name="Shape 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34" name="Shape 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5" name="Shape 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36" name="Shape 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7" name="Shape 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38" name="Shape 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144000</xdr:rowOff>
    </xdr:to>
    <xdr:sp>
      <xdr:nvSpPr>
        <xdr:cNvPr id="739" name="Shape 70"/>
        <xdr:cNvSpPr/>
      </xdr:nvSpPr>
      <xdr:spPr>
        <a:xfrm>
          <a:off x="108828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740" name="Shape 71"/>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144000</xdr:rowOff>
    </xdr:to>
    <xdr:sp>
      <xdr:nvSpPr>
        <xdr:cNvPr id="741" name="Shape 72"/>
        <xdr:cNvSpPr/>
      </xdr:nvSpPr>
      <xdr:spPr>
        <a:xfrm>
          <a:off x="1972872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42" name="Shape 7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43"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44"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45"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46" name="Shape 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47" name="Shape 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48" name="Shape 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49" name="Shape 8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50" name="Shape 8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51" name="Shape 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52" name="Shape 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53"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754" name="Shape 9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55"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56" name="Shape 9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57" name="Shape 9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58" name="Shape 1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59" name="Shape 10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0" name="Shape 1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61" name="Shape 1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2" name="Shape 1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63" name="Shape 10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4" name="Shape 11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5" name="Shape 11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766" name="Shape 11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7" name="Shape 1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68" name="Shape 1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169560</xdr:rowOff>
    </xdr:to>
    <xdr:sp>
      <xdr:nvSpPr>
        <xdr:cNvPr id="769" name="Shape 120"/>
        <xdr:cNvSpPr/>
      </xdr:nvSpPr>
      <xdr:spPr>
        <a:xfrm>
          <a:off x="19728720" y="2147483520"/>
          <a:ext cx="360" cy="619200"/>
        </a:xfrm>
        <a:custGeom>
          <a:avLst/>
          <a:gdLst>
            <a:gd name="textAreaLeft" fmla="*/ 0 w 360"/>
            <a:gd name="textAreaRight" fmla="*/ 720 w 360"/>
            <a:gd name="textAreaTop" fmla="*/ 0 h 619200"/>
            <a:gd name="textAreaBottom" fmla="*/ 619560 h 61920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70" name="Shape 12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71" name="Shape 12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72"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73"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74" name="Shape 12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75" name="Shape 1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2880</xdr:colOff>
      <xdr:row>0</xdr:row>
      <xdr:rowOff>-360</xdr:rowOff>
    </xdr:from>
    <xdr:to>
      <xdr:col>3</xdr:col>
      <xdr:colOff>3240</xdr:colOff>
      <xdr:row>11906</xdr:row>
      <xdr:rowOff>121680</xdr:rowOff>
    </xdr:to>
    <xdr:grpSp>
      <xdr:nvGrpSpPr>
        <xdr:cNvPr id="776" name="Group 132"/>
        <xdr:cNvGrpSpPr/>
      </xdr:nvGrpSpPr>
      <xdr:grpSpPr>
        <a:xfrm>
          <a:off x="19731600" y="-360"/>
          <a:ext cx="360" cy="2154932280"/>
          <a:chOff x="19731600" y="-360"/>
          <a:chExt cx="360" cy="2154932280"/>
        </a:xfrm>
      </xdr:grpSpPr>
      <xdr:sp>
        <xdr:nvSpPr>
          <xdr:cNvPr id="777" name="Shape 133"/>
          <xdr:cNvSpPr/>
        </xdr:nvSpPr>
        <xdr:spPr>
          <a:xfrm>
            <a:off x="1973160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sp>
        <xdr:nvSpPr>
          <xdr:cNvPr id="778" name="Shape 134"/>
          <xdr:cNvSpPr/>
        </xdr:nvSpPr>
        <xdr:spPr>
          <a:xfrm>
            <a:off x="19731600" y="-36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79" name="Shape 13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80" name="Shape 13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1" name="Shape 1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2" name="Shape 1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3" name="Shape 14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84" name="Shape 1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5" name="Shape 15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86" name="Shape 15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7" name="Shape 1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88" name="Shape 15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89" name="Shape 1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90"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91" name="Shape 1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92" name="Shape 16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93" name="Shape 16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118440</xdr:rowOff>
    </xdr:to>
    <xdr:sp>
      <xdr:nvSpPr>
        <xdr:cNvPr id="794" name="Shape 166"/>
        <xdr:cNvSpPr/>
      </xdr:nvSpPr>
      <xdr:spPr>
        <a:xfrm>
          <a:off x="19728720" y="2147483520"/>
          <a:ext cx="360" cy="930240"/>
        </a:xfrm>
        <a:custGeom>
          <a:avLst/>
          <a:gdLst>
            <a:gd name="textAreaLeft" fmla="*/ 0 w 360"/>
            <a:gd name="textAreaRight" fmla="*/ 720 w 360"/>
            <a:gd name="textAreaTop" fmla="*/ 0 h 930240"/>
            <a:gd name="textAreaBottom" fmla="*/ 930600 h 93024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95" name="Shape 1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70560</xdr:rowOff>
    </xdr:to>
    <xdr:sp>
      <xdr:nvSpPr>
        <xdr:cNvPr id="796" name="Shape 170"/>
        <xdr:cNvSpPr/>
      </xdr:nvSpPr>
      <xdr:spPr>
        <a:xfrm>
          <a:off x="19728720" y="2147483520"/>
          <a:ext cx="360" cy="7759440"/>
        </a:xfrm>
        <a:custGeom>
          <a:avLst/>
          <a:gdLst>
            <a:gd name="textAreaLeft" fmla="*/ 0 w 360"/>
            <a:gd name="textAreaRight" fmla="*/ 720 w 360"/>
            <a:gd name="textAreaTop" fmla="*/ 0 h 7759440"/>
            <a:gd name="textAreaBottom" fmla="*/ 7759800 h 775944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97" name="Shape 17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798" name="Shape 17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799" name="Shape 17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00" name="Shape 17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01" name="Shape 17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02" name="Shape 17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03" name="Shape 1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04" name="Shape 1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05"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806" name="Shape 18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07" name="Shape 18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08" name="Shape 1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09" name="Shape 1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0" name="Shape 19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1" name="Shape 19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12" name="Shape 19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3" name="Shape 19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4" name="Shape 1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5" name="Shape 2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816" name="Shape 202"/>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7" name="Shape 2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18" name="Shape 2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19" name="Shape 2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0" name="Shape 2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821" name="Shape 210"/>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2"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3" name="Shape 21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4" name="Shape 2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5"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26"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7"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28" name="Shape 22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29" name="Shape 2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830" name="Shape 232"/>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31" name="Shape 2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207000</xdr:colOff>
      <xdr:row>11867</xdr:row>
      <xdr:rowOff>166680</xdr:rowOff>
    </xdr:to>
    <xdr:pic>
      <xdr:nvPicPr>
        <xdr:cNvPr id="832" name="Imagem 822" descr=""/>
        <xdr:cNvPicPr/>
      </xdr:nvPicPr>
      <xdr:blipFill>
        <a:blip r:embed="rId7"/>
        <a:stretch/>
      </xdr:blipFill>
      <xdr:spPr>
        <a:xfrm>
          <a:off x="0" y="2147483520"/>
          <a:ext cx="1295280" cy="435240"/>
        </a:xfrm>
        <a:prstGeom prst="rect">
          <a:avLst/>
        </a:prstGeom>
        <a:ln w="0">
          <a:noFill/>
        </a:ln>
      </xdr:spPr>
    </xdr:pic>
    <xdr:clientData/>
  </xdr:twoCellAnchor>
  <xdr:twoCellAnchor editAs="oneCell">
    <xdr:from>
      <xdr:col>0</xdr:col>
      <xdr:colOff>0</xdr:colOff>
      <xdr:row>11865</xdr:row>
      <xdr:rowOff>93240</xdr:rowOff>
    </xdr:from>
    <xdr:to>
      <xdr:col>1</xdr:col>
      <xdr:colOff>207000</xdr:colOff>
      <xdr:row>11867</xdr:row>
      <xdr:rowOff>166680</xdr:rowOff>
    </xdr:to>
    <xdr:pic>
      <xdr:nvPicPr>
        <xdr:cNvPr id="833" name="Imagem 823" descr=""/>
        <xdr:cNvPicPr/>
      </xdr:nvPicPr>
      <xdr:blipFill>
        <a:blip r:embed="rId8"/>
        <a:stretch/>
      </xdr:blipFill>
      <xdr:spPr>
        <a:xfrm>
          <a:off x="0" y="2147483520"/>
          <a:ext cx="1295280" cy="43524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137520</xdr:rowOff>
    </xdr:to>
    <xdr:sp>
      <xdr:nvSpPr>
        <xdr:cNvPr id="834"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835" name="Shape 5"/>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36" name="Shape 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37" name="Shape 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38" name="Shape 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839" name="Shape 9"/>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40" name="Shape 1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41" name="Shape 1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11880</xdr:rowOff>
    </xdr:to>
    <xdr:sp>
      <xdr:nvSpPr>
        <xdr:cNvPr id="842" name="Shape 12"/>
        <xdr:cNvSpPr/>
      </xdr:nvSpPr>
      <xdr:spPr>
        <a:xfrm>
          <a:off x="1088280" y="2147483520"/>
          <a:ext cx="360" cy="7338600"/>
        </a:xfrm>
        <a:custGeom>
          <a:avLst/>
          <a:gdLst>
            <a:gd name="textAreaLeft" fmla="*/ 0 w 360"/>
            <a:gd name="textAreaRight" fmla="*/ 720 w 360"/>
            <a:gd name="textAreaTop" fmla="*/ 0 h 7338600"/>
            <a:gd name="textAreaBottom" fmla="*/ 7338960 h 733860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843" name="Shape 1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844" name="Shape 1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45" name="Shape 1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46" name="Shape 1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47" name="Shape 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48"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105480</xdr:rowOff>
    </xdr:to>
    <xdr:sp>
      <xdr:nvSpPr>
        <xdr:cNvPr id="849" name="Shape 19"/>
        <xdr:cNvSpPr/>
      </xdr:nvSpPr>
      <xdr:spPr>
        <a:xfrm>
          <a:off x="19728720" y="2147483520"/>
          <a:ext cx="360" cy="2907720"/>
        </a:xfrm>
        <a:custGeom>
          <a:avLst/>
          <a:gdLst>
            <a:gd name="textAreaLeft" fmla="*/ 0 w 360"/>
            <a:gd name="textAreaRight" fmla="*/ 720 w 360"/>
            <a:gd name="textAreaTop" fmla="*/ 0 h 2907720"/>
            <a:gd name="textAreaBottom" fmla="*/ 2908080 h 290772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50" name="Shape 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51" name="Shape 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127440</xdr:rowOff>
    </xdr:to>
    <xdr:sp>
      <xdr:nvSpPr>
        <xdr:cNvPr id="852" name="Shape 22"/>
        <xdr:cNvSpPr/>
      </xdr:nvSpPr>
      <xdr:spPr>
        <a:xfrm>
          <a:off x="1088280" y="2147483520"/>
          <a:ext cx="360" cy="7454160"/>
        </a:xfrm>
        <a:custGeom>
          <a:avLst/>
          <a:gdLst>
            <a:gd name="textAreaLeft" fmla="*/ 0 w 360"/>
            <a:gd name="textAreaRight" fmla="*/ 720 w 360"/>
            <a:gd name="textAreaTop" fmla="*/ 0 h 7454160"/>
            <a:gd name="textAreaBottom" fmla="*/ 7454520 h 745416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853" name="Shape 2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854" name="Shape 2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55" name="Shape 2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56"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140760</xdr:rowOff>
    </xdr:to>
    <xdr:sp>
      <xdr:nvSpPr>
        <xdr:cNvPr id="857" name="Shape 27"/>
        <xdr:cNvSpPr/>
      </xdr:nvSpPr>
      <xdr:spPr>
        <a:xfrm>
          <a:off x="19728720" y="214748352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58" name="Shape 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59"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60" name="Shape 3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861" name="Shape 31"/>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62" name="Shape 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63" name="Shape 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864" name="Shape 3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865" name="Shape 35"/>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66" name="Shape 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67" name="Shape 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15480</xdr:rowOff>
    </xdr:to>
    <xdr:sp>
      <xdr:nvSpPr>
        <xdr:cNvPr id="868" name="Shape 38"/>
        <xdr:cNvSpPr/>
      </xdr:nvSpPr>
      <xdr:spPr>
        <a:xfrm>
          <a:off x="19728720" y="2147483520"/>
          <a:ext cx="360" cy="7704360"/>
        </a:xfrm>
        <a:custGeom>
          <a:avLst/>
          <a:gdLst>
            <a:gd name="textAreaLeft" fmla="*/ 0 w 360"/>
            <a:gd name="textAreaRight" fmla="*/ 720 w 360"/>
            <a:gd name="textAreaTop" fmla="*/ 0 h 7704360"/>
            <a:gd name="textAreaBottom" fmla="*/ 7704720 h 770436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69" name="Shape 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70" name="Shape 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871" name="Shape 41"/>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72" name="Shape 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73" name="Shape 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74" name="Shape 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75" name="Shape 4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76" name="Shape 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77"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78"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79" name="Shape 4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80" name="Shape 5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81" name="Shape 5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82" name="Shape 5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83"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20160</xdr:rowOff>
    </xdr:to>
    <xdr:sp>
      <xdr:nvSpPr>
        <xdr:cNvPr id="884" name="Shape 54"/>
        <xdr:cNvSpPr/>
      </xdr:nvSpPr>
      <xdr:spPr>
        <a:xfrm>
          <a:off x="19728720" y="2147483520"/>
          <a:ext cx="360" cy="469800"/>
        </a:xfrm>
        <a:custGeom>
          <a:avLst/>
          <a:gdLst>
            <a:gd name="textAreaLeft" fmla="*/ 0 w 360"/>
            <a:gd name="textAreaRight" fmla="*/ 720 w 360"/>
            <a:gd name="textAreaTop" fmla="*/ 0 h 469800"/>
            <a:gd name="textAreaBottom" fmla="*/ 470160 h 46980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85" name="Shape 5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86" name="Shape 5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155880</xdr:rowOff>
    </xdr:to>
    <xdr:sp>
      <xdr:nvSpPr>
        <xdr:cNvPr id="887" name="Shape 57"/>
        <xdr:cNvSpPr/>
      </xdr:nvSpPr>
      <xdr:spPr>
        <a:xfrm>
          <a:off x="19728720" y="214748352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88" name="Shape 5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89" name="Shape 5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890" name="Shape 6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91" name="Shape 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92" name="Shape 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11907</xdr:row>
      <xdr:rowOff>10440</xdr:rowOff>
    </xdr:to>
    <xdr:grpSp>
      <xdr:nvGrpSpPr>
        <xdr:cNvPr id="893" name="Group 63"/>
        <xdr:cNvGrpSpPr/>
      </xdr:nvGrpSpPr>
      <xdr:grpSpPr>
        <a:xfrm>
          <a:off x="19734840" y="-360"/>
          <a:ext cx="360" cy="2155002120"/>
          <a:chOff x="19734840" y="-360"/>
          <a:chExt cx="360" cy="2155002120"/>
        </a:xfrm>
      </xdr:grpSpPr>
      <xdr:sp>
        <xdr:nvSpPr>
          <xdr:cNvPr id="894" name="Shape 64"/>
          <xdr:cNvSpPr/>
        </xdr:nvSpPr>
        <xdr:spPr>
          <a:xfrm>
            <a:off x="19734840" y="2147483520"/>
            <a:ext cx="360" cy="7518240"/>
          </a:xfrm>
          <a:custGeom>
            <a:avLst/>
            <a:gdLst>
              <a:gd name="textAreaLeft" fmla="*/ 0 w 360"/>
              <a:gd name="textAreaRight" fmla="*/ 720 w 360"/>
              <a:gd name="textAreaTop" fmla="*/ 0 h 7518240"/>
              <a:gd name="textAreaBottom" fmla="*/ 7518600 h 7518240"/>
            </a:gdLst>
            <a:ahLst/>
            <a:rect l="textAreaLeft" t="textAreaTop" r="textAreaRight" b="textAreaBottom"/>
            <a:pathLst>
              <a:path w="0" h="7519034">
                <a:moveTo>
                  <a:pt x="0" y="7518833"/>
                </a:moveTo>
                <a:lnTo>
                  <a:pt x="0" y="0"/>
                </a:lnTo>
              </a:path>
            </a:pathLst>
          </a:custGeom>
          <a:noFill/>
          <a:ln w="12209">
            <a:solidFill>
              <a:srgbClr val="000000"/>
            </a:solidFill>
            <a:round/>
          </a:ln>
        </xdr:spPr>
        <xdr:style>
          <a:lnRef idx="0"/>
          <a:fillRef idx="0"/>
          <a:effectRef idx="0"/>
          <a:fontRef idx="minor"/>
        </xdr:style>
      </xdr:sp>
      <xdr:sp>
        <xdr:nvSpPr>
          <xdr:cNvPr id="895" name="Shape 65"/>
          <xdr:cNvSpPr/>
        </xdr:nvSpPr>
        <xdr:spPr>
          <a:xfrm>
            <a:off x="19734840" y="-36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96" name="Shape 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897" name="Shape 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148320</xdr:rowOff>
    </xdr:to>
    <xdr:sp>
      <xdr:nvSpPr>
        <xdr:cNvPr id="898" name="Shape 68"/>
        <xdr:cNvSpPr/>
      </xdr:nvSpPr>
      <xdr:spPr>
        <a:xfrm>
          <a:off x="19728720" y="2147483520"/>
          <a:ext cx="360" cy="2226960"/>
        </a:xfrm>
        <a:custGeom>
          <a:avLst/>
          <a:gdLst>
            <a:gd name="textAreaLeft" fmla="*/ 0 w 360"/>
            <a:gd name="textAreaRight" fmla="*/ 720 w 360"/>
            <a:gd name="textAreaTop" fmla="*/ 0 h 2226960"/>
            <a:gd name="textAreaBottom" fmla="*/ 2227320 h 222696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899" name="Shape 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00" name="Shape 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01" name="Shape 7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02" name="Shape 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03" name="Shape 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04" name="Shape 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05"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06" name="Shape 7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07"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08"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09" name="Shape 7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10" name="Shape 8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75600</xdr:rowOff>
    </xdr:to>
    <xdr:sp>
      <xdr:nvSpPr>
        <xdr:cNvPr id="911" name="Shape 81"/>
        <xdr:cNvSpPr/>
      </xdr:nvSpPr>
      <xdr:spPr>
        <a:xfrm>
          <a:off x="108828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912" name="Shape 82"/>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75600</xdr:rowOff>
    </xdr:to>
    <xdr:sp>
      <xdr:nvSpPr>
        <xdr:cNvPr id="913" name="Shape 83"/>
        <xdr:cNvSpPr/>
      </xdr:nvSpPr>
      <xdr:spPr>
        <a:xfrm>
          <a:off x="1972872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96120</xdr:rowOff>
    </xdr:to>
    <xdr:sp>
      <xdr:nvSpPr>
        <xdr:cNvPr id="914" name="Shape 84"/>
        <xdr:cNvSpPr/>
      </xdr:nvSpPr>
      <xdr:spPr>
        <a:xfrm>
          <a:off x="1088280" y="2147483520"/>
          <a:ext cx="360" cy="5251320"/>
        </a:xfrm>
        <a:custGeom>
          <a:avLst/>
          <a:gdLst>
            <a:gd name="textAreaLeft" fmla="*/ 0 w 360"/>
            <a:gd name="textAreaRight" fmla="*/ 720 w 360"/>
            <a:gd name="textAreaTop" fmla="*/ 0 h 5251320"/>
            <a:gd name="textAreaBottom" fmla="*/ 5251680 h 525132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915" name="Shape 85"/>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16" name="Shape 8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17" name="Shape 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18" name="Shape 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121680</xdr:rowOff>
    </xdr:to>
    <xdr:sp>
      <xdr:nvSpPr>
        <xdr:cNvPr id="919" name="Shape 89"/>
        <xdr:cNvSpPr/>
      </xdr:nvSpPr>
      <xdr:spPr>
        <a:xfrm>
          <a:off x="108828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920" name="Shape 90"/>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921" name="Shape 91"/>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22" name="Shape 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23"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924" name="Shape 94"/>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25" name="Shape 9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26"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27" name="Shape 9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28" name="Shape 9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29" name="Shape 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30" name="Shape 10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931" name="Shape 101"/>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32" name="Shape 10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33" name="Shape 10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34" name="Shape 10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35" name="Shape 10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36" name="Shape 10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37" name="Shape 10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38" name="Shape 10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39" name="Shape 1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40" name="Shape 1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41" name="Shape 1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42" name="Shape 1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43" name="Shape 11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44" name="Shape 11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45" name="Shape 1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46" name="Shape 11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47" name="Shape 1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48" name="Shape 1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49" name="Shape 11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50" name="Shape 1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51" name="Shape 1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52" name="Shape 1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953" name="Shape 123"/>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54" name="Shape 12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55"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56"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957" name="Shape 127"/>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58" name="Shape 1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59" name="Shape 1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32760</xdr:rowOff>
    </xdr:to>
    <xdr:sp>
      <xdr:nvSpPr>
        <xdr:cNvPr id="960" name="Shape 130"/>
        <xdr:cNvSpPr/>
      </xdr:nvSpPr>
      <xdr:spPr>
        <a:xfrm>
          <a:off x="1088280" y="2147483520"/>
          <a:ext cx="360" cy="7359480"/>
        </a:xfrm>
        <a:custGeom>
          <a:avLst/>
          <a:gdLst>
            <a:gd name="textAreaLeft" fmla="*/ 0 w 360"/>
            <a:gd name="textAreaRight" fmla="*/ 720 w 360"/>
            <a:gd name="textAreaTop" fmla="*/ 0 h 7359480"/>
            <a:gd name="textAreaBottom" fmla="*/ 7359840 h 735948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961" name="Shape 131"/>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962" name="Shape 132"/>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63" name="Shape 13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64" name="Shape 1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91080</xdr:rowOff>
    </xdr:to>
    <xdr:sp>
      <xdr:nvSpPr>
        <xdr:cNvPr id="965" name="Shape 135"/>
        <xdr:cNvSpPr/>
      </xdr:nvSpPr>
      <xdr:spPr>
        <a:xfrm>
          <a:off x="19728720" y="2147483520"/>
          <a:ext cx="360" cy="3255480"/>
        </a:xfrm>
        <a:custGeom>
          <a:avLst/>
          <a:gdLst>
            <a:gd name="textAreaLeft" fmla="*/ 0 w 360"/>
            <a:gd name="textAreaRight" fmla="*/ 720 w 360"/>
            <a:gd name="textAreaTop" fmla="*/ 0 h 3255480"/>
            <a:gd name="textAreaBottom" fmla="*/ 3255840 h 325548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66" name="Shape 13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67" name="Shape 1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114840</xdr:rowOff>
    </xdr:to>
    <xdr:sp>
      <xdr:nvSpPr>
        <xdr:cNvPr id="968" name="Shape 140"/>
        <xdr:cNvSpPr/>
      </xdr:nvSpPr>
      <xdr:spPr>
        <a:xfrm>
          <a:off x="19728720" y="2147483520"/>
          <a:ext cx="360" cy="2917080"/>
        </a:xfrm>
        <a:custGeom>
          <a:avLst/>
          <a:gdLst>
            <a:gd name="textAreaLeft" fmla="*/ 0 w 360"/>
            <a:gd name="textAreaRight" fmla="*/ 720 w 360"/>
            <a:gd name="textAreaTop" fmla="*/ 0 h 2917080"/>
            <a:gd name="textAreaBottom" fmla="*/ 2917440 h 291708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69" name="Shape 14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70" name="Shape 1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71" name="Shape 1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9000</xdr:rowOff>
    </xdr:to>
    <xdr:sp>
      <xdr:nvSpPr>
        <xdr:cNvPr id="972" name="Shape 144"/>
        <xdr:cNvSpPr/>
      </xdr:nvSpPr>
      <xdr:spPr>
        <a:xfrm>
          <a:off x="19728720" y="2147483520"/>
          <a:ext cx="360" cy="277560"/>
        </a:xfrm>
        <a:custGeom>
          <a:avLst/>
          <a:gdLst>
            <a:gd name="textAreaLeft" fmla="*/ 0 w 360"/>
            <a:gd name="textAreaRight" fmla="*/ 720 w 360"/>
            <a:gd name="textAreaTop" fmla="*/ 0 h 277560"/>
            <a:gd name="textAreaBottom" fmla="*/ 277920 h 27756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73" name="Shape 14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74" name="Shape 14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75" name="Shape 14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76" name="Shape 14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77" name="Shape 14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152280</xdr:rowOff>
    </xdr:to>
    <xdr:grpSp>
      <xdr:nvGrpSpPr>
        <xdr:cNvPr id="978" name="Group 150"/>
        <xdr:cNvGrpSpPr/>
      </xdr:nvGrpSpPr>
      <xdr:grpSpPr>
        <a:xfrm>
          <a:off x="19734840" y="-360"/>
          <a:ext cx="360" cy="2154962880"/>
          <a:chOff x="19734840" y="-360"/>
          <a:chExt cx="360" cy="2154962880"/>
        </a:xfrm>
      </xdr:grpSpPr>
      <xdr:sp>
        <xdr:nvSpPr>
          <xdr:cNvPr id="979" name="Shape 151"/>
          <xdr:cNvSpPr/>
        </xdr:nvSpPr>
        <xdr:spPr>
          <a:xfrm>
            <a:off x="19734840" y="2147483520"/>
            <a:ext cx="360" cy="7479000"/>
          </a:xfrm>
          <a:custGeom>
            <a:avLst/>
            <a:gdLst>
              <a:gd name="textAreaLeft" fmla="*/ 0 w 360"/>
              <a:gd name="textAreaRight" fmla="*/ 720 w 360"/>
              <a:gd name="textAreaTop" fmla="*/ 0 h 7479000"/>
              <a:gd name="textAreaBottom" fmla="*/ 7479360 h 7479000"/>
            </a:gdLst>
            <a:ahLst/>
            <a:rect l="textAreaLeft" t="textAreaTop" r="textAreaRight" b="textAreaBottom"/>
            <a:pathLst>
              <a:path w="0" h="7479665">
                <a:moveTo>
                  <a:pt x="0" y="7479164"/>
                </a:moveTo>
                <a:lnTo>
                  <a:pt x="0" y="0"/>
                </a:lnTo>
              </a:path>
            </a:pathLst>
          </a:custGeom>
          <a:noFill/>
          <a:ln w="12209">
            <a:solidFill>
              <a:srgbClr val="000000"/>
            </a:solidFill>
            <a:round/>
          </a:ln>
        </xdr:spPr>
        <xdr:style>
          <a:lnRef idx="0"/>
          <a:fillRef idx="0"/>
          <a:effectRef idx="0"/>
          <a:fontRef idx="minor"/>
        </xdr:style>
      </xdr:sp>
      <xdr:sp>
        <xdr:nvSpPr>
          <xdr:cNvPr id="980" name="Shape 152"/>
          <xdr:cNvSpPr/>
        </xdr:nvSpPr>
        <xdr:spPr>
          <a:xfrm>
            <a:off x="19734840" y="-36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81" name="Shape 1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82" name="Shape 1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983" name="Shape 15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84" name="Shape 1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85" name="Shape 1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86" name="Shape 15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87"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88" name="Shape 16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89" name="Shape 1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90" name="Shape 1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91" name="Shape 1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92" name="Shape 1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93" name="Shape 16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994" name="Shape 16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995" name="Shape 16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996" name="Shape 16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130680</xdr:rowOff>
    </xdr:to>
    <xdr:grpSp>
      <xdr:nvGrpSpPr>
        <xdr:cNvPr id="997" name="Group 169"/>
        <xdr:cNvGrpSpPr/>
      </xdr:nvGrpSpPr>
      <xdr:grpSpPr>
        <a:xfrm>
          <a:off x="19734840" y="-360"/>
          <a:ext cx="360" cy="2154941280"/>
          <a:chOff x="19734840" y="-360"/>
          <a:chExt cx="360" cy="2154941280"/>
        </a:xfrm>
      </xdr:grpSpPr>
      <xdr:sp>
        <xdr:nvSpPr>
          <xdr:cNvPr id="998" name="Shape 170"/>
          <xdr:cNvSpPr/>
        </xdr:nvSpPr>
        <xdr:spPr>
          <a:xfrm>
            <a:off x="19734840" y="2147483520"/>
            <a:ext cx="360" cy="7457400"/>
          </a:xfrm>
          <a:custGeom>
            <a:avLst/>
            <a:gdLst>
              <a:gd name="textAreaLeft" fmla="*/ 0 w 360"/>
              <a:gd name="textAreaRight" fmla="*/ 720 w 360"/>
              <a:gd name="textAreaTop" fmla="*/ 0 h 7457400"/>
              <a:gd name="textAreaBottom" fmla="*/ 7457760 h 7457400"/>
            </a:gdLst>
            <a:ahLst/>
            <a:rect l="textAreaLeft" t="textAreaTop" r="textAreaRight" b="textAreaBottom"/>
            <a:pathLst>
              <a:path w="0" h="7458075">
                <a:moveTo>
                  <a:pt x="0" y="7457804"/>
                </a:moveTo>
                <a:lnTo>
                  <a:pt x="0" y="0"/>
                </a:lnTo>
              </a:path>
            </a:pathLst>
          </a:custGeom>
          <a:noFill/>
          <a:ln w="12209">
            <a:solidFill>
              <a:srgbClr val="000000"/>
            </a:solidFill>
            <a:round/>
          </a:ln>
        </xdr:spPr>
        <xdr:style>
          <a:lnRef idx="0"/>
          <a:fillRef idx="0"/>
          <a:effectRef idx="0"/>
          <a:fontRef idx="minor"/>
        </xdr:style>
      </xdr:sp>
      <xdr:sp>
        <xdr:nvSpPr>
          <xdr:cNvPr id="999" name="Shape 171"/>
          <xdr:cNvSpPr/>
        </xdr:nvSpPr>
        <xdr:spPr>
          <a:xfrm>
            <a:off x="19734840" y="-360"/>
            <a:ext cx="360" cy="250200"/>
          </a:xfrm>
          <a:custGeom>
            <a:avLst/>
            <a:gdLst>
              <a:gd name="textAreaLeft" fmla="*/ 0 w 360"/>
              <a:gd name="textAreaRight" fmla="*/ 720 w 360"/>
              <a:gd name="textAreaTop" fmla="*/ 0 h 250200"/>
              <a:gd name="textAreaBottom" fmla="*/ 250560 h 250200"/>
            </a:gdLst>
            <a:ahLst/>
            <a:rect l="textAreaLeft" t="textAreaTop" r="textAreaRight" b="textAreaBottom"/>
            <a:pathLst>
              <a:path w="0" h="250825">
                <a:moveTo>
                  <a:pt x="0" y="25022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00" name="Shape 1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01" name="Shape 1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02" name="Shape 1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03" name="Shape 1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04" name="Shape 1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05" name="Shape 17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06" name="Shape 17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07" name="Shape 17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142560</xdr:rowOff>
    </xdr:to>
    <xdr:grpSp>
      <xdr:nvGrpSpPr>
        <xdr:cNvPr id="1008" name="Group 180"/>
        <xdr:cNvGrpSpPr/>
      </xdr:nvGrpSpPr>
      <xdr:grpSpPr>
        <a:xfrm>
          <a:off x="19734840" y="-360"/>
          <a:ext cx="360" cy="2154953160"/>
          <a:chOff x="19734840" y="-360"/>
          <a:chExt cx="360" cy="2154953160"/>
        </a:xfrm>
      </xdr:grpSpPr>
      <xdr:sp>
        <xdr:nvSpPr>
          <xdr:cNvPr id="1009" name="Shape 181"/>
          <xdr:cNvSpPr/>
        </xdr:nvSpPr>
        <xdr:spPr>
          <a:xfrm>
            <a:off x="19734840" y="2147483520"/>
            <a:ext cx="360" cy="7469280"/>
          </a:xfrm>
          <a:custGeom>
            <a:avLst/>
            <a:gdLst>
              <a:gd name="textAreaLeft" fmla="*/ 0 w 360"/>
              <a:gd name="textAreaRight" fmla="*/ 720 w 360"/>
              <a:gd name="textAreaTop" fmla="*/ 0 h 7469280"/>
              <a:gd name="textAreaBottom" fmla="*/ 7469640 h 7469280"/>
            </a:gdLst>
            <a:ahLst/>
            <a:rect l="textAreaLeft" t="textAreaTop" r="textAreaRight" b="textAreaBottom"/>
            <a:pathLst>
              <a:path w="0" h="7470140">
                <a:moveTo>
                  <a:pt x="0" y="7470010"/>
                </a:moveTo>
                <a:lnTo>
                  <a:pt x="0" y="0"/>
                </a:lnTo>
              </a:path>
            </a:pathLst>
          </a:custGeom>
          <a:noFill/>
          <a:ln w="12209">
            <a:solidFill>
              <a:srgbClr val="000000"/>
            </a:solidFill>
            <a:round/>
          </a:ln>
        </xdr:spPr>
        <xdr:style>
          <a:lnRef idx="0"/>
          <a:fillRef idx="0"/>
          <a:effectRef idx="0"/>
          <a:fontRef idx="minor"/>
        </xdr:style>
      </xdr:sp>
      <xdr:sp>
        <xdr:nvSpPr>
          <xdr:cNvPr id="1010" name="Shape 182"/>
          <xdr:cNvSpPr/>
        </xdr:nvSpPr>
        <xdr:spPr>
          <a:xfrm>
            <a:off x="19734840" y="-36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11" name="Shape 18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12"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13" name="Shape 18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1014" name="Shape 186"/>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15" name="Shape 1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16" name="Shape 1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23040</xdr:rowOff>
    </xdr:to>
    <xdr:sp>
      <xdr:nvSpPr>
        <xdr:cNvPr id="1017" name="Shape 189"/>
        <xdr:cNvSpPr/>
      </xdr:nvSpPr>
      <xdr:spPr>
        <a:xfrm>
          <a:off x="1088280" y="2147483520"/>
          <a:ext cx="360" cy="4454280"/>
        </a:xfrm>
        <a:custGeom>
          <a:avLst/>
          <a:gdLst>
            <a:gd name="textAreaLeft" fmla="*/ 0 w 360"/>
            <a:gd name="textAreaRight" fmla="*/ 720 w 360"/>
            <a:gd name="textAreaTop" fmla="*/ 0 h 4454280"/>
            <a:gd name="textAreaBottom" fmla="*/ 4454640 h 445428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018" name="Shape 190"/>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019" name="Shape 191"/>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20" name="Shape 1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21" name="Shape 1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22" name="Shape 19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23" name="Shape 19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024" name="Shape 196"/>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5457240</xdr:colOff>
      <xdr:row>11865</xdr:row>
      <xdr:rowOff>93600</xdr:rowOff>
    </xdr:to>
    <xdr:sp>
      <xdr:nvSpPr>
        <xdr:cNvPr id="1025" name="Shape 197"/>
        <xdr:cNvSpPr/>
      </xdr:nvSpPr>
      <xdr:spPr>
        <a:xfrm>
          <a:off x="7632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91080</xdr:rowOff>
    </xdr:to>
    <xdr:sp>
      <xdr:nvSpPr>
        <xdr:cNvPr id="1026" name="Shape 199"/>
        <xdr:cNvSpPr/>
      </xdr:nvSpPr>
      <xdr:spPr>
        <a:xfrm>
          <a:off x="19728720" y="2147483520"/>
          <a:ext cx="360" cy="902880"/>
        </a:xfrm>
        <a:custGeom>
          <a:avLst/>
          <a:gdLst>
            <a:gd name="textAreaLeft" fmla="*/ 0 w 360"/>
            <a:gd name="textAreaRight" fmla="*/ 720 w 360"/>
            <a:gd name="textAreaTop" fmla="*/ 0 h 902880"/>
            <a:gd name="textAreaBottom" fmla="*/ 903240 h 90288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150840</xdr:rowOff>
    </xdr:to>
    <xdr:sp>
      <xdr:nvSpPr>
        <xdr:cNvPr id="1027" name="Shape 200"/>
        <xdr:cNvSpPr/>
      </xdr:nvSpPr>
      <xdr:spPr>
        <a:xfrm>
          <a:off x="108828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150840</xdr:rowOff>
    </xdr:to>
    <xdr:sp>
      <xdr:nvSpPr>
        <xdr:cNvPr id="1028" name="Shape 201"/>
        <xdr:cNvSpPr/>
      </xdr:nvSpPr>
      <xdr:spPr>
        <a:xfrm>
          <a:off x="1972872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52560</xdr:rowOff>
    </xdr:to>
    <xdr:sp>
      <xdr:nvSpPr>
        <xdr:cNvPr id="1029" name="Shape 202"/>
        <xdr:cNvSpPr/>
      </xdr:nvSpPr>
      <xdr:spPr>
        <a:xfrm>
          <a:off x="108828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1030" name="Shape 203"/>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1031" name="Shape 204"/>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6120</xdr:colOff>
      <xdr:row>0</xdr:row>
      <xdr:rowOff>-2160</xdr:rowOff>
    </xdr:from>
    <xdr:to>
      <xdr:col>1</xdr:col>
      <xdr:colOff>6480</xdr:colOff>
      <xdr:row>11869</xdr:row>
      <xdr:rowOff>12600</xdr:rowOff>
    </xdr:to>
    <xdr:grpSp>
      <xdr:nvGrpSpPr>
        <xdr:cNvPr id="1032" name="Group 205"/>
        <xdr:cNvGrpSpPr/>
      </xdr:nvGrpSpPr>
      <xdr:grpSpPr>
        <a:xfrm>
          <a:off x="1094400" y="-2160"/>
          <a:ext cx="360" cy="2148129000"/>
          <a:chOff x="1094400" y="-2160"/>
          <a:chExt cx="360" cy="2148129000"/>
        </a:xfrm>
      </xdr:grpSpPr>
      <xdr:sp>
        <xdr:nvSpPr>
          <xdr:cNvPr id="1033" name="Shape 206"/>
          <xdr:cNvSpPr/>
        </xdr:nvSpPr>
        <xdr:spPr>
          <a:xfrm>
            <a:off x="109440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1034" name="Shape 207"/>
          <xdr:cNvSpPr/>
        </xdr:nvSpPr>
        <xdr:spPr>
          <a:xfrm>
            <a:off x="109440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3</xdr:col>
      <xdr:colOff>6120</xdr:colOff>
      <xdr:row>0</xdr:row>
      <xdr:rowOff>-2160</xdr:rowOff>
    </xdr:from>
    <xdr:to>
      <xdr:col>3</xdr:col>
      <xdr:colOff>6480</xdr:colOff>
      <xdr:row>11869</xdr:row>
      <xdr:rowOff>12600</xdr:rowOff>
    </xdr:to>
    <xdr:grpSp>
      <xdr:nvGrpSpPr>
        <xdr:cNvPr id="1035" name="Group 208"/>
        <xdr:cNvGrpSpPr/>
      </xdr:nvGrpSpPr>
      <xdr:grpSpPr>
        <a:xfrm>
          <a:off x="19734840" y="-2160"/>
          <a:ext cx="360" cy="2148129000"/>
          <a:chOff x="19734840" y="-2160"/>
          <a:chExt cx="360" cy="2148129000"/>
        </a:xfrm>
      </xdr:grpSpPr>
      <xdr:sp>
        <xdr:nvSpPr>
          <xdr:cNvPr id="1036" name="Shape 209"/>
          <xdr:cNvSpPr/>
        </xdr:nvSpPr>
        <xdr:spPr>
          <a:xfrm>
            <a:off x="1973484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1037" name="Shape 210"/>
          <xdr:cNvSpPr/>
        </xdr:nvSpPr>
        <xdr:spPr>
          <a:xfrm>
            <a:off x="1973484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38" name="Shape 2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39"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173160</xdr:rowOff>
    </xdr:to>
    <xdr:grpSp>
      <xdr:nvGrpSpPr>
        <xdr:cNvPr id="1040" name="Group 213"/>
        <xdr:cNvGrpSpPr/>
      </xdr:nvGrpSpPr>
      <xdr:grpSpPr>
        <a:xfrm>
          <a:off x="19734840" y="-360"/>
          <a:ext cx="360" cy="2154983760"/>
          <a:chOff x="19734840" y="-360"/>
          <a:chExt cx="360" cy="2154983760"/>
        </a:xfrm>
      </xdr:grpSpPr>
      <xdr:sp>
        <xdr:nvSpPr>
          <xdr:cNvPr id="1041" name="Shape 214"/>
          <xdr:cNvSpPr/>
        </xdr:nvSpPr>
        <xdr:spPr>
          <a:xfrm>
            <a:off x="19734840" y="2147483520"/>
            <a:ext cx="360" cy="7499880"/>
          </a:xfrm>
          <a:custGeom>
            <a:avLst/>
            <a:gdLst>
              <a:gd name="textAreaLeft" fmla="*/ 0 w 360"/>
              <a:gd name="textAreaRight" fmla="*/ 720 w 360"/>
              <a:gd name="textAreaTop" fmla="*/ 0 h 7499880"/>
              <a:gd name="textAreaBottom" fmla="*/ 7500240 h 7499880"/>
            </a:gdLst>
            <a:ahLst/>
            <a:rect l="textAreaLeft" t="textAreaTop" r="textAreaRight" b="textAreaBottom"/>
            <a:pathLst>
              <a:path w="0" h="7500620">
                <a:moveTo>
                  <a:pt x="0" y="7500524"/>
                </a:moveTo>
                <a:lnTo>
                  <a:pt x="0" y="0"/>
                </a:lnTo>
              </a:path>
            </a:pathLst>
          </a:custGeom>
          <a:noFill/>
          <a:ln w="12209">
            <a:solidFill>
              <a:srgbClr val="000000"/>
            </a:solidFill>
            <a:round/>
          </a:ln>
        </xdr:spPr>
        <xdr:style>
          <a:lnRef idx="0"/>
          <a:fillRef idx="0"/>
          <a:effectRef idx="0"/>
          <a:fontRef idx="minor"/>
        </xdr:style>
      </xdr:sp>
      <xdr:sp>
        <xdr:nvSpPr>
          <xdr:cNvPr id="1042" name="Shape 215"/>
          <xdr:cNvSpPr/>
        </xdr:nvSpPr>
        <xdr:spPr>
          <a:xfrm>
            <a:off x="19734840" y="-36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43" name="Shape 21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44" name="Shape 2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45" name="Shape 21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046" name="Shape 219"/>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47" name="Shape 2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48" name="Shape 2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49" name="Shape 2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50" name="Shape 22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51"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52"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53" name="Shape 22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54"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160920</xdr:rowOff>
    </xdr:to>
    <xdr:sp>
      <xdr:nvSpPr>
        <xdr:cNvPr id="1055" name="Shape 228"/>
        <xdr:cNvSpPr/>
      </xdr:nvSpPr>
      <xdr:spPr>
        <a:xfrm>
          <a:off x="19728720" y="2147483520"/>
          <a:ext cx="360" cy="2239560"/>
        </a:xfrm>
        <a:custGeom>
          <a:avLst/>
          <a:gdLst>
            <a:gd name="textAreaLeft" fmla="*/ 0 w 360"/>
            <a:gd name="textAreaRight" fmla="*/ 720 w 360"/>
            <a:gd name="textAreaTop" fmla="*/ 0 h 2239560"/>
            <a:gd name="textAreaBottom" fmla="*/ 2239920 h 223956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56" name="Shape 22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57" name="Shape 23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9360</xdr:rowOff>
    </xdr:to>
    <xdr:sp>
      <xdr:nvSpPr>
        <xdr:cNvPr id="1058" name="Shape 231"/>
        <xdr:cNvSpPr/>
      </xdr:nvSpPr>
      <xdr:spPr>
        <a:xfrm>
          <a:off x="19728720" y="2147483520"/>
          <a:ext cx="360" cy="3716640"/>
        </a:xfrm>
        <a:custGeom>
          <a:avLst/>
          <a:gdLst>
            <a:gd name="textAreaLeft" fmla="*/ 0 w 360"/>
            <a:gd name="textAreaRight" fmla="*/ 720 w 360"/>
            <a:gd name="textAreaTop" fmla="*/ 0 h 3716640"/>
            <a:gd name="textAreaBottom" fmla="*/ 3717000 h 371664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59" name="Shape 2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60" name="Shape 2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1061" name="Shape 234"/>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62" name="Shape 23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63" name="Shape 2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64" name="Shape 2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65" name="Shape 23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66" name="Shape 2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67" name="Shape 2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68" name="Shape 24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69" name="Shape 2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70" name="Shape 2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71" name="Shape 2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171000</xdr:rowOff>
    </xdr:to>
    <xdr:sp>
      <xdr:nvSpPr>
        <xdr:cNvPr id="1072" name="Shape 245"/>
        <xdr:cNvSpPr/>
      </xdr:nvSpPr>
      <xdr:spPr>
        <a:xfrm>
          <a:off x="19728720" y="2147483520"/>
          <a:ext cx="360" cy="258840"/>
        </a:xfrm>
        <a:custGeom>
          <a:avLst/>
          <a:gdLst>
            <a:gd name="textAreaLeft" fmla="*/ 0 w 360"/>
            <a:gd name="textAreaRight" fmla="*/ 720 w 360"/>
            <a:gd name="textAreaTop" fmla="*/ 0 h 258840"/>
            <a:gd name="textAreaBottom" fmla="*/ 259200 h 25884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73" name="Shape 2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74" name="Shape 2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1075" name="Shape 248"/>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76" name="Shape 2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77" name="Shape 25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78" name="Shape 2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79" name="Shape 25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80" name="Shape 2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81" name="Shape 2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082" name="Shape 25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83" name="Shape 2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84" name="Shape 2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1800</xdr:rowOff>
    </xdr:to>
    <xdr:sp>
      <xdr:nvSpPr>
        <xdr:cNvPr id="1085" name="Shape 258"/>
        <xdr:cNvSpPr/>
      </xdr:nvSpPr>
      <xdr:spPr>
        <a:xfrm>
          <a:off x="1088280" y="2147483520"/>
          <a:ext cx="360" cy="7509600"/>
        </a:xfrm>
        <a:custGeom>
          <a:avLst/>
          <a:gdLst>
            <a:gd name="textAreaLeft" fmla="*/ 0 w 360"/>
            <a:gd name="textAreaRight" fmla="*/ 720 w 360"/>
            <a:gd name="textAreaTop" fmla="*/ 0 h 7509600"/>
            <a:gd name="textAreaBottom" fmla="*/ 7509960 h 750960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086" name="Shape 259"/>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113400</xdr:rowOff>
    </xdr:to>
    <xdr:sp>
      <xdr:nvSpPr>
        <xdr:cNvPr id="1087" name="Shape 260"/>
        <xdr:cNvSpPr/>
      </xdr:nvSpPr>
      <xdr:spPr>
        <a:xfrm>
          <a:off x="1972872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88" name="Shape 2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89" name="Shape 2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90" name="Shape 2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91" name="Shape 2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141840</xdr:rowOff>
    </xdr:to>
    <xdr:sp>
      <xdr:nvSpPr>
        <xdr:cNvPr id="1092" name="Shape 265"/>
        <xdr:cNvSpPr/>
      </xdr:nvSpPr>
      <xdr:spPr>
        <a:xfrm>
          <a:off x="19728720" y="2147483520"/>
          <a:ext cx="360" cy="7649640"/>
        </a:xfrm>
        <a:custGeom>
          <a:avLst/>
          <a:gdLst>
            <a:gd name="textAreaLeft" fmla="*/ 0 w 360"/>
            <a:gd name="textAreaRight" fmla="*/ 720 w 360"/>
            <a:gd name="textAreaTop" fmla="*/ 0 h 7649640"/>
            <a:gd name="textAreaBottom" fmla="*/ 7650000 h 764964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93" name="Shape 2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94" name="Shape 2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1095" name="Shape 268"/>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96" name="Shape 2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097" name="Shape 2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103320</xdr:rowOff>
    </xdr:to>
    <xdr:sp>
      <xdr:nvSpPr>
        <xdr:cNvPr id="1098" name="Shape 271"/>
        <xdr:cNvSpPr/>
      </xdr:nvSpPr>
      <xdr:spPr>
        <a:xfrm>
          <a:off x="19728720" y="2147483520"/>
          <a:ext cx="360" cy="7430040"/>
        </a:xfrm>
        <a:custGeom>
          <a:avLst/>
          <a:gdLst>
            <a:gd name="textAreaLeft" fmla="*/ 0 w 360"/>
            <a:gd name="textAreaRight" fmla="*/ 720 w 360"/>
            <a:gd name="textAreaTop" fmla="*/ 0 h 7430040"/>
            <a:gd name="textAreaBottom" fmla="*/ 7430400 h 743004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099" name="Shape 2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100" name="Shape 2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101" name="Shape 2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102" name="Shape 2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103" name="Shape 2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100800</xdr:rowOff>
    </xdr:to>
    <xdr:sp>
      <xdr:nvSpPr>
        <xdr:cNvPr id="1104" name="Shape 278"/>
        <xdr:cNvSpPr/>
      </xdr:nvSpPr>
      <xdr:spPr>
        <a:xfrm>
          <a:off x="19117440" y="2147483520"/>
          <a:ext cx="360" cy="188640"/>
        </a:xfrm>
        <a:custGeom>
          <a:avLst/>
          <a:gdLst>
            <a:gd name="textAreaLeft" fmla="*/ 0 w 360"/>
            <a:gd name="textAreaRight" fmla="*/ 720 w 360"/>
            <a:gd name="textAreaTop" fmla="*/ 0 h 188640"/>
            <a:gd name="textAreaBottom" fmla="*/ 189000 h 18864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246240</xdr:colOff>
      <xdr:row>11868</xdr:row>
      <xdr:rowOff>17640</xdr:rowOff>
    </xdr:to>
    <xdr:pic>
      <xdr:nvPicPr>
        <xdr:cNvPr id="1105" name="Imagem 1095" descr=""/>
        <xdr:cNvPicPr/>
      </xdr:nvPicPr>
      <xdr:blipFill>
        <a:blip r:embed="rId9"/>
        <a:stretch/>
      </xdr:blipFill>
      <xdr:spPr>
        <a:xfrm>
          <a:off x="19080" y="2147483520"/>
          <a:ext cx="1315440" cy="467280"/>
        </a:xfrm>
        <a:prstGeom prst="rect">
          <a:avLst/>
        </a:prstGeom>
        <a:ln w="0">
          <a:noFill/>
        </a:ln>
      </xdr:spPr>
    </xdr:pic>
    <xdr:clientData/>
  </xdr:twoCellAnchor>
  <xdr:twoCellAnchor editAs="oneCell">
    <xdr:from>
      <xdr:col>0</xdr:col>
      <xdr:colOff>21600</xdr:colOff>
      <xdr:row>11865</xdr:row>
      <xdr:rowOff>93240</xdr:rowOff>
    </xdr:from>
    <xdr:to>
      <xdr:col>1</xdr:col>
      <xdr:colOff>174600</xdr:colOff>
      <xdr:row>11867</xdr:row>
      <xdr:rowOff>143280</xdr:rowOff>
    </xdr:to>
    <xdr:pic>
      <xdr:nvPicPr>
        <xdr:cNvPr id="1106" name="Imagem 1096" descr=""/>
        <xdr:cNvPicPr/>
      </xdr:nvPicPr>
      <xdr:blipFill>
        <a:blip r:embed="rId10"/>
        <a:stretch/>
      </xdr:blipFill>
      <xdr:spPr>
        <a:xfrm>
          <a:off x="21600" y="2147483520"/>
          <a:ext cx="1241280" cy="411840"/>
        </a:xfrm>
        <a:prstGeom prst="rect">
          <a:avLst/>
        </a:prstGeom>
        <a:ln w="0">
          <a:noFill/>
        </a:ln>
      </xdr:spPr>
    </xdr:pic>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07" name="Shape 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08" name="Shape 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09" name="Shape 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0" name="Shape 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11" name="Shape 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2" name="Shape 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13" name="Shape 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4" name="Shape 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15" name="Shape 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6" name="Shape 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17" name="Shape 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18" name="Shape 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19" name="Shape 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20" name="Shape 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1" name="Shape 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22" name="Shape 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3" name="Shape 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24" name="Shape 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5" name="Shape 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26" name="Shape 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7" name="Shape 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28" name="Shape 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29" name="Shape 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0" name="Shape 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31" name="Shape 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2" name="Shape 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33" name="Shape 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4" name="Shape 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35" name="Shape 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6" name="Shape 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37" name="Shape 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38" name="Shape 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39" name="Shape 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40" name="Shape 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1" name="Shape 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42" name="Shape 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3" name="Shape 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44" name="Shape 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5" name="Shape 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46" name="Shape 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7" name="Shape 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48" name="Shape 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49" name="Shape 4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0" name="Shape 4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51" name="Shape 4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2" name="Shape 4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53" name="Shape 5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4" name="Shape 5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55" name="Shape 5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6" name="Shape 5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57" name="Shape 5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58" name="Shape 5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59" name="Shape 5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60" name="Shape 5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1" name="Shape 5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62" name="Shape 5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3" name="Shape 6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64" name="Shape 6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5" name="Shape 6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66" name="Shape 6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7" name="Shape 6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68" name="Shape 6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69" name="Shape 6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0" name="Shape 6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71" name="Shape 6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2" name="Shape 6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73" name="Shape 7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4" name="Shape 7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75" name="Shape 7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6" name="Shape 7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77" name="Shape 7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78" name="Shape 7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79" name="Shape 7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80" name="Shape 7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1" name="Shape 7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82" name="Shape 7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3" name="Shape 8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84" name="Shape 8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5" name="Shape 8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86" name="Shape 8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7" name="Shape 8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88" name="Shape 8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89" name="Shape 8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0" name="Shape 8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91" name="Shape 8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2" name="Shape 8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93" name="Shape 9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4" name="Shape 9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95" name="Shape 9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6" name="Shape 9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97" name="Shape 9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198" name="Shape 9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199" name="Shape 9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00" name="Shape 9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1" name="Shape 9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02" name="Shape 9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3" name="Shape 10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04" name="Shape 10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5" name="Shape 10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06" name="Shape 10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7" name="Shape 10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08" name="Shape 10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09" name="Shape 10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0" name="Shape 10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11" name="Shape 10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2" name="Shape 10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13" name="Shape 1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4" name="Shape 1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15" name="Shape 1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6" name="Shape 1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17" name="Shape 1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18" name="Shape 1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19" name="Shape 1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20" name="Shape 1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1" name="Shape 1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22" name="Shape 1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3" name="Shape 1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24" name="Shape 1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5" name="Shape 1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26" name="Shape 1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7" name="Shape 1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28" name="Shape 1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29" name="Shape 1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0" name="Shape 1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31" name="Shape 1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2" name="Shape 1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33" name="Shape 1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4" name="Shape 1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35" name="Shape 1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6" name="Shape 1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37" name="Shape 1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38" name="Shape 1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39" name="Shape 1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40" name="Shape 1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41" name="Shape 1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42" name="Shape 1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43" name="Shape 1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44" name="Shape 1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45" name="Shape 1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46" name="Shape 1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247" name="Shape 1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248" name="Shape 1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59040</xdr:colOff>
      <xdr:row>11868</xdr:row>
      <xdr:rowOff>137880</xdr:rowOff>
    </xdr:to>
    <xdr:pic>
      <xdr:nvPicPr>
        <xdr:cNvPr id="1249" name="Imagem 1239" descr=""/>
        <xdr:cNvPicPr/>
      </xdr:nvPicPr>
      <xdr:blipFill>
        <a:blip r:embed="rId11"/>
        <a:stretch/>
      </xdr:blipFill>
      <xdr:spPr>
        <a:xfrm>
          <a:off x="0" y="2147483520"/>
          <a:ext cx="1147320" cy="587520"/>
        </a:xfrm>
        <a:prstGeom prst="rect">
          <a:avLst/>
        </a:prstGeom>
        <a:ln w="0">
          <a:noFill/>
        </a:ln>
      </xdr:spPr>
    </xdr:pic>
    <xdr:clientData/>
  </xdr:twoCellAnchor>
  <xdr:twoCellAnchor editAs="oneCell">
    <xdr:from>
      <xdr:col>0</xdr:col>
      <xdr:colOff>0</xdr:colOff>
      <xdr:row>11865</xdr:row>
      <xdr:rowOff>93240</xdr:rowOff>
    </xdr:from>
    <xdr:to>
      <xdr:col>1</xdr:col>
      <xdr:colOff>5380920</xdr:colOff>
      <xdr:row>11865</xdr:row>
      <xdr:rowOff>93600</xdr:rowOff>
    </xdr:to>
    <xdr:sp>
      <xdr:nvSpPr>
        <xdr:cNvPr id="1250" name="Shape 2"/>
        <xdr:cNvSpPr/>
      </xdr:nvSpPr>
      <xdr:spPr>
        <a:xfrm>
          <a:off x="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51"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2" name="Shape 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53" name="Shape 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4" name="Shape 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55" name="Shape 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6" name="Shape 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7" name="Shape 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8"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59" name="Shape 2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60" name="Shape 2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61" name="Shape 2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102240</xdr:rowOff>
    </xdr:to>
    <xdr:sp>
      <xdr:nvSpPr>
        <xdr:cNvPr id="1262" name="Shape 24"/>
        <xdr:cNvSpPr/>
      </xdr:nvSpPr>
      <xdr:spPr>
        <a:xfrm>
          <a:off x="19728720" y="2147483520"/>
          <a:ext cx="360" cy="1818720"/>
        </a:xfrm>
        <a:custGeom>
          <a:avLst/>
          <a:gdLst>
            <a:gd name="textAreaLeft" fmla="*/ 0 w 360"/>
            <a:gd name="textAreaRight" fmla="*/ 720 w 360"/>
            <a:gd name="textAreaTop" fmla="*/ 0 h 1818720"/>
            <a:gd name="textAreaBottom" fmla="*/ 1819080 h 181872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63"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64" name="Shape 2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65"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66" name="Shape 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67" name="Shape 3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68" name="Shape 3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69" name="Shape 3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0" name="Shape 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71" name="Shape 4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2" name="Shape 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73" name="Shape 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4" name="Shape 4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5"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76"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7" name="Shape 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8"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79" name="Shape 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14760</xdr:rowOff>
    </xdr:to>
    <xdr:sp>
      <xdr:nvSpPr>
        <xdr:cNvPr id="1280" name="Shape 56"/>
        <xdr:cNvSpPr/>
      </xdr:nvSpPr>
      <xdr:spPr>
        <a:xfrm>
          <a:off x="19728720" y="2147483520"/>
          <a:ext cx="360" cy="1369440"/>
        </a:xfrm>
        <a:custGeom>
          <a:avLst/>
          <a:gdLst>
            <a:gd name="textAreaLeft" fmla="*/ 0 w 360"/>
            <a:gd name="textAreaRight" fmla="*/ 720 w 360"/>
            <a:gd name="textAreaTop" fmla="*/ 0 h 1369440"/>
            <a:gd name="textAreaBottom" fmla="*/ 1369800 h 136944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81" name="Shape 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82" name="Shape 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83" name="Shape 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84" name="Shape 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85" name="Shape 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86" name="Shape 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144000</xdr:rowOff>
    </xdr:to>
    <xdr:sp>
      <xdr:nvSpPr>
        <xdr:cNvPr id="1287" name="Shape 70"/>
        <xdr:cNvSpPr/>
      </xdr:nvSpPr>
      <xdr:spPr>
        <a:xfrm>
          <a:off x="108828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288" name="Shape 71"/>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144000</xdr:rowOff>
    </xdr:to>
    <xdr:sp>
      <xdr:nvSpPr>
        <xdr:cNvPr id="1289" name="Shape 72"/>
        <xdr:cNvSpPr/>
      </xdr:nvSpPr>
      <xdr:spPr>
        <a:xfrm>
          <a:off x="1972872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0" name="Shape 7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91"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2"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93"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4" name="Shape 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95" name="Shape 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6" name="Shape 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7" name="Shape 8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298" name="Shape 8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299" name="Shape 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00" name="Shape 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01"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302" name="Shape 9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03"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04" name="Shape 9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05" name="Shape 9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06" name="Shape 1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07" name="Shape 10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08" name="Shape 1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09" name="Shape 1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0" name="Shape 1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11" name="Shape 10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2" name="Shape 11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3" name="Shape 11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314" name="Shape 11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5" name="Shape 1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6" name="Shape 1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169560</xdr:rowOff>
    </xdr:to>
    <xdr:sp>
      <xdr:nvSpPr>
        <xdr:cNvPr id="1317" name="Shape 120"/>
        <xdr:cNvSpPr/>
      </xdr:nvSpPr>
      <xdr:spPr>
        <a:xfrm>
          <a:off x="19728720" y="2147483520"/>
          <a:ext cx="360" cy="619200"/>
        </a:xfrm>
        <a:custGeom>
          <a:avLst/>
          <a:gdLst>
            <a:gd name="textAreaLeft" fmla="*/ 0 w 360"/>
            <a:gd name="textAreaRight" fmla="*/ 720 w 360"/>
            <a:gd name="textAreaTop" fmla="*/ 0 h 619200"/>
            <a:gd name="textAreaBottom" fmla="*/ 619560 h 61920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18" name="Shape 12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19" name="Shape 12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20"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21"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22" name="Shape 12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23" name="Shape 1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2880</xdr:colOff>
      <xdr:row>0</xdr:row>
      <xdr:rowOff>-360</xdr:rowOff>
    </xdr:from>
    <xdr:to>
      <xdr:col>3</xdr:col>
      <xdr:colOff>3240</xdr:colOff>
      <xdr:row>11906</xdr:row>
      <xdr:rowOff>121680</xdr:rowOff>
    </xdr:to>
    <xdr:grpSp>
      <xdr:nvGrpSpPr>
        <xdr:cNvPr id="1324" name="Group 132"/>
        <xdr:cNvGrpSpPr/>
      </xdr:nvGrpSpPr>
      <xdr:grpSpPr>
        <a:xfrm>
          <a:off x="19731600" y="-360"/>
          <a:ext cx="360" cy="2154932280"/>
          <a:chOff x="19731600" y="-360"/>
          <a:chExt cx="360" cy="2154932280"/>
        </a:xfrm>
      </xdr:grpSpPr>
      <xdr:sp>
        <xdr:nvSpPr>
          <xdr:cNvPr id="1325" name="Shape 133"/>
          <xdr:cNvSpPr/>
        </xdr:nvSpPr>
        <xdr:spPr>
          <a:xfrm>
            <a:off x="1973160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sp>
        <xdr:nvSpPr>
          <xdr:cNvPr id="1326" name="Shape 134"/>
          <xdr:cNvSpPr/>
        </xdr:nvSpPr>
        <xdr:spPr>
          <a:xfrm>
            <a:off x="19731600" y="-36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27" name="Shape 13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28" name="Shape 13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29" name="Shape 1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0" name="Shape 1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1" name="Shape 14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32" name="Shape 1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3" name="Shape 15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34" name="Shape 15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5" name="Shape 1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36" name="Shape 15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7" name="Shape 1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38"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39" name="Shape 1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40" name="Shape 16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41" name="Shape 16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118440</xdr:rowOff>
    </xdr:to>
    <xdr:sp>
      <xdr:nvSpPr>
        <xdr:cNvPr id="1342" name="Shape 166"/>
        <xdr:cNvSpPr/>
      </xdr:nvSpPr>
      <xdr:spPr>
        <a:xfrm>
          <a:off x="19728720" y="2147483520"/>
          <a:ext cx="360" cy="930240"/>
        </a:xfrm>
        <a:custGeom>
          <a:avLst/>
          <a:gdLst>
            <a:gd name="textAreaLeft" fmla="*/ 0 w 360"/>
            <a:gd name="textAreaRight" fmla="*/ 720 w 360"/>
            <a:gd name="textAreaTop" fmla="*/ 0 h 930240"/>
            <a:gd name="textAreaBottom" fmla="*/ 930600 h 93024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43" name="Shape 1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70560</xdr:rowOff>
    </xdr:to>
    <xdr:sp>
      <xdr:nvSpPr>
        <xdr:cNvPr id="1344" name="Shape 170"/>
        <xdr:cNvSpPr/>
      </xdr:nvSpPr>
      <xdr:spPr>
        <a:xfrm>
          <a:off x="19728720" y="2147483520"/>
          <a:ext cx="360" cy="7759440"/>
        </a:xfrm>
        <a:custGeom>
          <a:avLst/>
          <a:gdLst>
            <a:gd name="textAreaLeft" fmla="*/ 0 w 360"/>
            <a:gd name="textAreaRight" fmla="*/ 720 w 360"/>
            <a:gd name="textAreaTop" fmla="*/ 0 h 7759440"/>
            <a:gd name="textAreaBottom" fmla="*/ 7759800 h 775944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45" name="Shape 17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46" name="Shape 17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47" name="Shape 17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48" name="Shape 17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49" name="Shape 17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50" name="Shape 17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1" name="Shape 1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52" name="Shape 1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3"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354" name="Shape 18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5" name="Shape 18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6" name="Shape 1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57" name="Shape 1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8" name="Shape 19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59" name="Shape 19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60" name="Shape 19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1" name="Shape 19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2" name="Shape 1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3" name="Shape 2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1364" name="Shape 202"/>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5" name="Shape 2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66" name="Shape 2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7" name="Shape 2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68" name="Shape 2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369" name="Shape 210"/>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0"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1" name="Shape 21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2" name="Shape 2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3"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74"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5"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76" name="Shape 22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7" name="Shape 2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378" name="Shape 232"/>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79" name="Shape 2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207000</xdr:colOff>
      <xdr:row>11868</xdr:row>
      <xdr:rowOff>81360</xdr:rowOff>
    </xdr:to>
    <xdr:pic>
      <xdr:nvPicPr>
        <xdr:cNvPr id="1380" name="Imagem 1370" descr=""/>
        <xdr:cNvPicPr/>
      </xdr:nvPicPr>
      <xdr:blipFill>
        <a:blip r:embed="rId12"/>
        <a:stretch/>
      </xdr:blipFill>
      <xdr:spPr>
        <a:xfrm>
          <a:off x="0" y="2147483520"/>
          <a:ext cx="1295280" cy="531000"/>
        </a:xfrm>
        <a:prstGeom prst="rect">
          <a:avLst/>
        </a:prstGeom>
        <a:ln w="0">
          <a:noFill/>
        </a:ln>
      </xdr:spPr>
    </xdr:pic>
    <xdr:clientData/>
  </xdr:twoCellAnchor>
  <xdr:twoCellAnchor editAs="oneCell">
    <xdr:from>
      <xdr:col>0</xdr:col>
      <xdr:colOff>0</xdr:colOff>
      <xdr:row>11865</xdr:row>
      <xdr:rowOff>93240</xdr:rowOff>
    </xdr:from>
    <xdr:to>
      <xdr:col>1</xdr:col>
      <xdr:colOff>207000</xdr:colOff>
      <xdr:row>11868</xdr:row>
      <xdr:rowOff>81360</xdr:rowOff>
    </xdr:to>
    <xdr:pic>
      <xdr:nvPicPr>
        <xdr:cNvPr id="1381" name="Imagem 1371" descr=""/>
        <xdr:cNvPicPr/>
      </xdr:nvPicPr>
      <xdr:blipFill>
        <a:blip r:embed="rId13"/>
        <a:stretch/>
      </xdr:blipFill>
      <xdr:spPr>
        <a:xfrm>
          <a:off x="0" y="2147483520"/>
          <a:ext cx="1295280" cy="53100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137520</xdr:rowOff>
    </xdr:to>
    <xdr:sp>
      <xdr:nvSpPr>
        <xdr:cNvPr id="1382"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1383" name="Shape 5"/>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384" name="Shape 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85" name="Shape 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386" name="Shape 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1387" name="Shape 9"/>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388" name="Shape 1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89" name="Shape 1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11880</xdr:rowOff>
    </xdr:to>
    <xdr:sp>
      <xdr:nvSpPr>
        <xdr:cNvPr id="1390" name="Shape 12"/>
        <xdr:cNvSpPr/>
      </xdr:nvSpPr>
      <xdr:spPr>
        <a:xfrm>
          <a:off x="1088280" y="2147483520"/>
          <a:ext cx="360" cy="7338600"/>
        </a:xfrm>
        <a:custGeom>
          <a:avLst/>
          <a:gdLst>
            <a:gd name="textAreaLeft" fmla="*/ 0 w 360"/>
            <a:gd name="textAreaRight" fmla="*/ 720 w 360"/>
            <a:gd name="textAreaTop" fmla="*/ 0 h 7338600"/>
            <a:gd name="textAreaBottom" fmla="*/ 7338960 h 733860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391" name="Shape 1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392" name="Shape 1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393" name="Shape 1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94" name="Shape 1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395" name="Shape 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96"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105480</xdr:rowOff>
    </xdr:to>
    <xdr:sp>
      <xdr:nvSpPr>
        <xdr:cNvPr id="1397" name="Shape 19"/>
        <xdr:cNvSpPr/>
      </xdr:nvSpPr>
      <xdr:spPr>
        <a:xfrm>
          <a:off x="19728720" y="2147483520"/>
          <a:ext cx="360" cy="2907720"/>
        </a:xfrm>
        <a:custGeom>
          <a:avLst/>
          <a:gdLst>
            <a:gd name="textAreaLeft" fmla="*/ 0 w 360"/>
            <a:gd name="textAreaRight" fmla="*/ 720 w 360"/>
            <a:gd name="textAreaTop" fmla="*/ 0 h 2907720"/>
            <a:gd name="textAreaBottom" fmla="*/ 2908080 h 290772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398" name="Shape 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399" name="Shape 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127440</xdr:rowOff>
    </xdr:to>
    <xdr:sp>
      <xdr:nvSpPr>
        <xdr:cNvPr id="1400" name="Shape 22"/>
        <xdr:cNvSpPr/>
      </xdr:nvSpPr>
      <xdr:spPr>
        <a:xfrm>
          <a:off x="1088280" y="2147483520"/>
          <a:ext cx="360" cy="7454160"/>
        </a:xfrm>
        <a:custGeom>
          <a:avLst/>
          <a:gdLst>
            <a:gd name="textAreaLeft" fmla="*/ 0 w 360"/>
            <a:gd name="textAreaRight" fmla="*/ 720 w 360"/>
            <a:gd name="textAreaTop" fmla="*/ 0 h 7454160"/>
            <a:gd name="textAreaBottom" fmla="*/ 7454520 h 745416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401" name="Shape 2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402" name="Shape 2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03" name="Shape 2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04"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140760</xdr:rowOff>
    </xdr:to>
    <xdr:sp>
      <xdr:nvSpPr>
        <xdr:cNvPr id="1405" name="Shape 27"/>
        <xdr:cNvSpPr/>
      </xdr:nvSpPr>
      <xdr:spPr>
        <a:xfrm>
          <a:off x="19728720" y="214748352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06" name="Shape 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07"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08" name="Shape 3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1409" name="Shape 31"/>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10" name="Shape 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11" name="Shape 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412" name="Shape 3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1413" name="Shape 35"/>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14" name="Shape 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15" name="Shape 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15480</xdr:rowOff>
    </xdr:to>
    <xdr:sp>
      <xdr:nvSpPr>
        <xdr:cNvPr id="1416" name="Shape 38"/>
        <xdr:cNvSpPr/>
      </xdr:nvSpPr>
      <xdr:spPr>
        <a:xfrm>
          <a:off x="19728720" y="2147483520"/>
          <a:ext cx="360" cy="7704360"/>
        </a:xfrm>
        <a:custGeom>
          <a:avLst/>
          <a:gdLst>
            <a:gd name="textAreaLeft" fmla="*/ 0 w 360"/>
            <a:gd name="textAreaRight" fmla="*/ 720 w 360"/>
            <a:gd name="textAreaTop" fmla="*/ 0 h 7704360"/>
            <a:gd name="textAreaBottom" fmla="*/ 7704720 h 770436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17" name="Shape 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18" name="Shape 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419" name="Shape 41"/>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20" name="Shape 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21" name="Shape 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22" name="Shape 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23" name="Shape 4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24" name="Shape 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25"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26"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27" name="Shape 4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28" name="Shape 5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29" name="Shape 5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30" name="Shape 5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31"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20160</xdr:rowOff>
    </xdr:to>
    <xdr:sp>
      <xdr:nvSpPr>
        <xdr:cNvPr id="1432" name="Shape 54"/>
        <xdr:cNvSpPr/>
      </xdr:nvSpPr>
      <xdr:spPr>
        <a:xfrm>
          <a:off x="19728720" y="2147483520"/>
          <a:ext cx="360" cy="469800"/>
        </a:xfrm>
        <a:custGeom>
          <a:avLst/>
          <a:gdLst>
            <a:gd name="textAreaLeft" fmla="*/ 0 w 360"/>
            <a:gd name="textAreaRight" fmla="*/ 720 w 360"/>
            <a:gd name="textAreaTop" fmla="*/ 0 h 469800"/>
            <a:gd name="textAreaBottom" fmla="*/ 470160 h 46980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33" name="Shape 5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34" name="Shape 5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155880</xdr:rowOff>
    </xdr:to>
    <xdr:sp>
      <xdr:nvSpPr>
        <xdr:cNvPr id="1435" name="Shape 57"/>
        <xdr:cNvSpPr/>
      </xdr:nvSpPr>
      <xdr:spPr>
        <a:xfrm>
          <a:off x="19728720" y="214748352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36" name="Shape 5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37" name="Shape 5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38" name="Shape 6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39" name="Shape 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40" name="Shape 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11907</xdr:row>
      <xdr:rowOff>10440</xdr:rowOff>
    </xdr:to>
    <xdr:grpSp>
      <xdr:nvGrpSpPr>
        <xdr:cNvPr id="1441" name="Group 63"/>
        <xdr:cNvGrpSpPr/>
      </xdr:nvGrpSpPr>
      <xdr:grpSpPr>
        <a:xfrm>
          <a:off x="19734840" y="-360"/>
          <a:ext cx="360" cy="2155002120"/>
          <a:chOff x="19734840" y="-360"/>
          <a:chExt cx="360" cy="2155002120"/>
        </a:xfrm>
      </xdr:grpSpPr>
      <xdr:sp>
        <xdr:nvSpPr>
          <xdr:cNvPr id="1442" name="Shape 64"/>
          <xdr:cNvSpPr/>
        </xdr:nvSpPr>
        <xdr:spPr>
          <a:xfrm>
            <a:off x="19734840" y="2147483520"/>
            <a:ext cx="360" cy="7518240"/>
          </a:xfrm>
          <a:custGeom>
            <a:avLst/>
            <a:gdLst>
              <a:gd name="textAreaLeft" fmla="*/ 0 w 360"/>
              <a:gd name="textAreaRight" fmla="*/ 720 w 360"/>
              <a:gd name="textAreaTop" fmla="*/ 0 h 7518240"/>
              <a:gd name="textAreaBottom" fmla="*/ 7518600 h 7518240"/>
            </a:gdLst>
            <a:ahLst/>
            <a:rect l="textAreaLeft" t="textAreaTop" r="textAreaRight" b="textAreaBottom"/>
            <a:pathLst>
              <a:path w="0" h="7519034">
                <a:moveTo>
                  <a:pt x="0" y="7518833"/>
                </a:moveTo>
                <a:lnTo>
                  <a:pt x="0" y="0"/>
                </a:lnTo>
              </a:path>
            </a:pathLst>
          </a:custGeom>
          <a:noFill/>
          <a:ln w="12209">
            <a:solidFill>
              <a:srgbClr val="000000"/>
            </a:solidFill>
            <a:round/>
          </a:ln>
        </xdr:spPr>
        <xdr:style>
          <a:lnRef idx="0"/>
          <a:fillRef idx="0"/>
          <a:effectRef idx="0"/>
          <a:fontRef idx="minor"/>
        </xdr:style>
      </xdr:sp>
      <xdr:sp>
        <xdr:nvSpPr>
          <xdr:cNvPr id="1443" name="Shape 65"/>
          <xdr:cNvSpPr/>
        </xdr:nvSpPr>
        <xdr:spPr>
          <a:xfrm>
            <a:off x="19734840" y="-36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44" name="Shape 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45" name="Shape 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148320</xdr:rowOff>
    </xdr:to>
    <xdr:sp>
      <xdr:nvSpPr>
        <xdr:cNvPr id="1446" name="Shape 68"/>
        <xdr:cNvSpPr/>
      </xdr:nvSpPr>
      <xdr:spPr>
        <a:xfrm>
          <a:off x="19728720" y="2147483520"/>
          <a:ext cx="360" cy="2226960"/>
        </a:xfrm>
        <a:custGeom>
          <a:avLst/>
          <a:gdLst>
            <a:gd name="textAreaLeft" fmla="*/ 0 w 360"/>
            <a:gd name="textAreaRight" fmla="*/ 720 w 360"/>
            <a:gd name="textAreaTop" fmla="*/ 0 h 2226960"/>
            <a:gd name="textAreaBottom" fmla="*/ 2227320 h 222696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47" name="Shape 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48" name="Shape 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49" name="Shape 7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50" name="Shape 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51" name="Shape 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52" name="Shape 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53"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54" name="Shape 7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55"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56"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57" name="Shape 7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58" name="Shape 8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75600</xdr:rowOff>
    </xdr:to>
    <xdr:sp>
      <xdr:nvSpPr>
        <xdr:cNvPr id="1459" name="Shape 81"/>
        <xdr:cNvSpPr/>
      </xdr:nvSpPr>
      <xdr:spPr>
        <a:xfrm>
          <a:off x="108828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460" name="Shape 82"/>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75600</xdr:rowOff>
    </xdr:to>
    <xdr:sp>
      <xdr:nvSpPr>
        <xdr:cNvPr id="1461" name="Shape 83"/>
        <xdr:cNvSpPr/>
      </xdr:nvSpPr>
      <xdr:spPr>
        <a:xfrm>
          <a:off x="1972872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96120</xdr:rowOff>
    </xdr:to>
    <xdr:sp>
      <xdr:nvSpPr>
        <xdr:cNvPr id="1462" name="Shape 84"/>
        <xdr:cNvSpPr/>
      </xdr:nvSpPr>
      <xdr:spPr>
        <a:xfrm>
          <a:off x="1088280" y="2147483520"/>
          <a:ext cx="360" cy="5251320"/>
        </a:xfrm>
        <a:custGeom>
          <a:avLst/>
          <a:gdLst>
            <a:gd name="textAreaLeft" fmla="*/ 0 w 360"/>
            <a:gd name="textAreaRight" fmla="*/ 720 w 360"/>
            <a:gd name="textAreaTop" fmla="*/ 0 h 5251320"/>
            <a:gd name="textAreaBottom" fmla="*/ 5251680 h 525132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1463" name="Shape 85"/>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64" name="Shape 8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65" name="Shape 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66" name="Shape 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121680</xdr:rowOff>
    </xdr:to>
    <xdr:sp>
      <xdr:nvSpPr>
        <xdr:cNvPr id="1467" name="Shape 89"/>
        <xdr:cNvSpPr/>
      </xdr:nvSpPr>
      <xdr:spPr>
        <a:xfrm>
          <a:off x="108828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1468" name="Shape 90"/>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1469" name="Shape 91"/>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70" name="Shape 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71"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1472" name="Shape 94"/>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73" name="Shape 9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74"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75" name="Shape 9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76" name="Shape 9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77" name="Shape 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78" name="Shape 10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1479" name="Shape 101"/>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80" name="Shape 10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81" name="Shape 10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82" name="Shape 10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83" name="Shape 10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84" name="Shape 10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85" name="Shape 10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86" name="Shape 10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87" name="Shape 1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88" name="Shape 1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89" name="Shape 1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90" name="Shape 1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91" name="Shape 11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92" name="Shape 11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93" name="Shape 1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94" name="Shape 11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95" name="Shape 1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96" name="Shape 1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497" name="Shape 11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498" name="Shape 1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499" name="Shape 1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00" name="Shape 1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501" name="Shape 123"/>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02" name="Shape 12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03"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04"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1505" name="Shape 127"/>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06" name="Shape 1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07" name="Shape 1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32760</xdr:rowOff>
    </xdr:to>
    <xdr:sp>
      <xdr:nvSpPr>
        <xdr:cNvPr id="1508" name="Shape 130"/>
        <xdr:cNvSpPr/>
      </xdr:nvSpPr>
      <xdr:spPr>
        <a:xfrm>
          <a:off x="1088280" y="2147483520"/>
          <a:ext cx="360" cy="7359480"/>
        </a:xfrm>
        <a:custGeom>
          <a:avLst/>
          <a:gdLst>
            <a:gd name="textAreaLeft" fmla="*/ 0 w 360"/>
            <a:gd name="textAreaRight" fmla="*/ 720 w 360"/>
            <a:gd name="textAreaTop" fmla="*/ 0 h 7359480"/>
            <a:gd name="textAreaBottom" fmla="*/ 7359840 h 735948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1509" name="Shape 131"/>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1510" name="Shape 132"/>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11" name="Shape 13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12" name="Shape 1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91080</xdr:rowOff>
    </xdr:to>
    <xdr:sp>
      <xdr:nvSpPr>
        <xdr:cNvPr id="1513" name="Shape 135"/>
        <xdr:cNvSpPr/>
      </xdr:nvSpPr>
      <xdr:spPr>
        <a:xfrm>
          <a:off x="19728720" y="2147483520"/>
          <a:ext cx="360" cy="3255480"/>
        </a:xfrm>
        <a:custGeom>
          <a:avLst/>
          <a:gdLst>
            <a:gd name="textAreaLeft" fmla="*/ 0 w 360"/>
            <a:gd name="textAreaRight" fmla="*/ 720 w 360"/>
            <a:gd name="textAreaTop" fmla="*/ 0 h 3255480"/>
            <a:gd name="textAreaBottom" fmla="*/ 3255840 h 325548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14" name="Shape 13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15" name="Shape 1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114840</xdr:rowOff>
    </xdr:to>
    <xdr:sp>
      <xdr:nvSpPr>
        <xdr:cNvPr id="1516" name="Shape 140"/>
        <xdr:cNvSpPr/>
      </xdr:nvSpPr>
      <xdr:spPr>
        <a:xfrm>
          <a:off x="19728720" y="2147483520"/>
          <a:ext cx="360" cy="2917080"/>
        </a:xfrm>
        <a:custGeom>
          <a:avLst/>
          <a:gdLst>
            <a:gd name="textAreaLeft" fmla="*/ 0 w 360"/>
            <a:gd name="textAreaRight" fmla="*/ 720 w 360"/>
            <a:gd name="textAreaTop" fmla="*/ 0 h 2917080"/>
            <a:gd name="textAreaBottom" fmla="*/ 2917440 h 291708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17" name="Shape 14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18" name="Shape 1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19" name="Shape 1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9000</xdr:rowOff>
    </xdr:to>
    <xdr:sp>
      <xdr:nvSpPr>
        <xdr:cNvPr id="1520" name="Shape 144"/>
        <xdr:cNvSpPr/>
      </xdr:nvSpPr>
      <xdr:spPr>
        <a:xfrm>
          <a:off x="19728720" y="2147483520"/>
          <a:ext cx="360" cy="277560"/>
        </a:xfrm>
        <a:custGeom>
          <a:avLst/>
          <a:gdLst>
            <a:gd name="textAreaLeft" fmla="*/ 0 w 360"/>
            <a:gd name="textAreaRight" fmla="*/ 720 w 360"/>
            <a:gd name="textAreaTop" fmla="*/ 0 h 277560"/>
            <a:gd name="textAreaBottom" fmla="*/ 277920 h 27756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21" name="Shape 14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22" name="Shape 14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23" name="Shape 14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24" name="Shape 14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25" name="Shape 14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152280</xdr:rowOff>
    </xdr:to>
    <xdr:grpSp>
      <xdr:nvGrpSpPr>
        <xdr:cNvPr id="1526" name="Group 150"/>
        <xdr:cNvGrpSpPr/>
      </xdr:nvGrpSpPr>
      <xdr:grpSpPr>
        <a:xfrm>
          <a:off x="19734840" y="-360"/>
          <a:ext cx="360" cy="2154962880"/>
          <a:chOff x="19734840" y="-360"/>
          <a:chExt cx="360" cy="2154962880"/>
        </a:xfrm>
      </xdr:grpSpPr>
      <xdr:sp>
        <xdr:nvSpPr>
          <xdr:cNvPr id="1527" name="Shape 151"/>
          <xdr:cNvSpPr/>
        </xdr:nvSpPr>
        <xdr:spPr>
          <a:xfrm>
            <a:off x="19734840" y="2147483520"/>
            <a:ext cx="360" cy="7479000"/>
          </a:xfrm>
          <a:custGeom>
            <a:avLst/>
            <a:gdLst>
              <a:gd name="textAreaLeft" fmla="*/ 0 w 360"/>
              <a:gd name="textAreaRight" fmla="*/ 720 w 360"/>
              <a:gd name="textAreaTop" fmla="*/ 0 h 7479000"/>
              <a:gd name="textAreaBottom" fmla="*/ 7479360 h 7479000"/>
            </a:gdLst>
            <a:ahLst/>
            <a:rect l="textAreaLeft" t="textAreaTop" r="textAreaRight" b="textAreaBottom"/>
            <a:pathLst>
              <a:path w="0" h="7479665">
                <a:moveTo>
                  <a:pt x="0" y="7479164"/>
                </a:moveTo>
                <a:lnTo>
                  <a:pt x="0" y="0"/>
                </a:lnTo>
              </a:path>
            </a:pathLst>
          </a:custGeom>
          <a:noFill/>
          <a:ln w="12209">
            <a:solidFill>
              <a:srgbClr val="000000"/>
            </a:solidFill>
            <a:round/>
          </a:ln>
        </xdr:spPr>
        <xdr:style>
          <a:lnRef idx="0"/>
          <a:fillRef idx="0"/>
          <a:effectRef idx="0"/>
          <a:fontRef idx="minor"/>
        </xdr:style>
      </xdr:sp>
      <xdr:sp>
        <xdr:nvSpPr>
          <xdr:cNvPr id="1528" name="Shape 152"/>
          <xdr:cNvSpPr/>
        </xdr:nvSpPr>
        <xdr:spPr>
          <a:xfrm>
            <a:off x="19734840" y="-36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29" name="Shape 1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30" name="Shape 1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531" name="Shape 15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32" name="Shape 1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33" name="Shape 1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34" name="Shape 15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35"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36" name="Shape 16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37" name="Shape 1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38" name="Shape 1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39" name="Shape 1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40" name="Shape 1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41" name="Shape 16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42" name="Shape 16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43" name="Shape 16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44" name="Shape 16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130680</xdr:rowOff>
    </xdr:to>
    <xdr:grpSp>
      <xdr:nvGrpSpPr>
        <xdr:cNvPr id="1545" name="Group 169"/>
        <xdr:cNvGrpSpPr/>
      </xdr:nvGrpSpPr>
      <xdr:grpSpPr>
        <a:xfrm>
          <a:off x="19734840" y="-360"/>
          <a:ext cx="360" cy="2154941280"/>
          <a:chOff x="19734840" y="-360"/>
          <a:chExt cx="360" cy="2154941280"/>
        </a:xfrm>
      </xdr:grpSpPr>
      <xdr:sp>
        <xdr:nvSpPr>
          <xdr:cNvPr id="1546" name="Shape 170"/>
          <xdr:cNvSpPr/>
        </xdr:nvSpPr>
        <xdr:spPr>
          <a:xfrm>
            <a:off x="19734840" y="2147483520"/>
            <a:ext cx="360" cy="7457400"/>
          </a:xfrm>
          <a:custGeom>
            <a:avLst/>
            <a:gdLst>
              <a:gd name="textAreaLeft" fmla="*/ 0 w 360"/>
              <a:gd name="textAreaRight" fmla="*/ 720 w 360"/>
              <a:gd name="textAreaTop" fmla="*/ 0 h 7457400"/>
              <a:gd name="textAreaBottom" fmla="*/ 7457760 h 7457400"/>
            </a:gdLst>
            <a:ahLst/>
            <a:rect l="textAreaLeft" t="textAreaTop" r="textAreaRight" b="textAreaBottom"/>
            <a:pathLst>
              <a:path w="0" h="7458075">
                <a:moveTo>
                  <a:pt x="0" y="7457804"/>
                </a:moveTo>
                <a:lnTo>
                  <a:pt x="0" y="0"/>
                </a:lnTo>
              </a:path>
            </a:pathLst>
          </a:custGeom>
          <a:noFill/>
          <a:ln w="12209">
            <a:solidFill>
              <a:srgbClr val="000000"/>
            </a:solidFill>
            <a:round/>
          </a:ln>
        </xdr:spPr>
        <xdr:style>
          <a:lnRef idx="0"/>
          <a:fillRef idx="0"/>
          <a:effectRef idx="0"/>
          <a:fontRef idx="minor"/>
        </xdr:style>
      </xdr:sp>
      <xdr:sp>
        <xdr:nvSpPr>
          <xdr:cNvPr id="1547" name="Shape 171"/>
          <xdr:cNvSpPr/>
        </xdr:nvSpPr>
        <xdr:spPr>
          <a:xfrm>
            <a:off x="19734840" y="-360"/>
            <a:ext cx="360" cy="250200"/>
          </a:xfrm>
          <a:custGeom>
            <a:avLst/>
            <a:gdLst>
              <a:gd name="textAreaLeft" fmla="*/ 0 w 360"/>
              <a:gd name="textAreaRight" fmla="*/ 720 w 360"/>
              <a:gd name="textAreaTop" fmla="*/ 0 h 250200"/>
              <a:gd name="textAreaBottom" fmla="*/ 250560 h 250200"/>
            </a:gdLst>
            <a:ahLst/>
            <a:rect l="textAreaLeft" t="textAreaTop" r="textAreaRight" b="textAreaBottom"/>
            <a:pathLst>
              <a:path w="0" h="250825">
                <a:moveTo>
                  <a:pt x="0" y="25022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48" name="Shape 1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49" name="Shape 1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50" name="Shape 1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51" name="Shape 1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52" name="Shape 1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53" name="Shape 17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54" name="Shape 17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55" name="Shape 17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142560</xdr:rowOff>
    </xdr:to>
    <xdr:grpSp>
      <xdr:nvGrpSpPr>
        <xdr:cNvPr id="1556" name="Group 180"/>
        <xdr:cNvGrpSpPr/>
      </xdr:nvGrpSpPr>
      <xdr:grpSpPr>
        <a:xfrm>
          <a:off x="19734840" y="-360"/>
          <a:ext cx="360" cy="2154953160"/>
          <a:chOff x="19734840" y="-360"/>
          <a:chExt cx="360" cy="2154953160"/>
        </a:xfrm>
      </xdr:grpSpPr>
      <xdr:sp>
        <xdr:nvSpPr>
          <xdr:cNvPr id="1557" name="Shape 181"/>
          <xdr:cNvSpPr/>
        </xdr:nvSpPr>
        <xdr:spPr>
          <a:xfrm>
            <a:off x="19734840" y="2147483520"/>
            <a:ext cx="360" cy="7469280"/>
          </a:xfrm>
          <a:custGeom>
            <a:avLst/>
            <a:gdLst>
              <a:gd name="textAreaLeft" fmla="*/ 0 w 360"/>
              <a:gd name="textAreaRight" fmla="*/ 720 w 360"/>
              <a:gd name="textAreaTop" fmla="*/ 0 h 7469280"/>
              <a:gd name="textAreaBottom" fmla="*/ 7469640 h 7469280"/>
            </a:gdLst>
            <a:ahLst/>
            <a:rect l="textAreaLeft" t="textAreaTop" r="textAreaRight" b="textAreaBottom"/>
            <a:pathLst>
              <a:path w="0" h="7470140">
                <a:moveTo>
                  <a:pt x="0" y="7470010"/>
                </a:moveTo>
                <a:lnTo>
                  <a:pt x="0" y="0"/>
                </a:lnTo>
              </a:path>
            </a:pathLst>
          </a:custGeom>
          <a:noFill/>
          <a:ln w="12209">
            <a:solidFill>
              <a:srgbClr val="000000"/>
            </a:solidFill>
            <a:round/>
          </a:ln>
        </xdr:spPr>
        <xdr:style>
          <a:lnRef idx="0"/>
          <a:fillRef idx="0"/>
          <a:effectRef idx="0"/>
          <a:fontRef idx="minor"/>
        </xdr:style>
      </xdr:sp>
      <xdr:sp>
        <xdr:nvSpPr>
          <xdr:cNvPr id="1558" name="Shape 182"/>
          <xdr:cNvSpPr/>
        </xdr:nvSpPr>
        <xdr:spPr>
          <a:xfrm>
            <a:off x="19734840" y="-36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59" name="Shape 18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60"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61" name="Shape 18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1562" name="Shape 186"/>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63" name="Shape 1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64" name="Shape 1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23040</xdr:rowOff>
    </xdr:to>
    <xdr:sp>
      <xdr:nvSpPr>
        <xdr:cNvPr id="1565" name="Shape 189"/>
        <xdr:cNvSpPr/>
      </xdr:nvSpPr>
      <xdr:spPr>
        <a:xfrm>
          <a:off x="1088280" y="2147483520"/>
          <a:ext cx="360" cy="4454280"/>
        </a:xfrm>
        <a:custGeom>
          <a:avLst/>
          <a:gdLst>
            <a:gd name="textAreaLeft" fmla="*/ 0 w 360"/>
            <a:gd name="textAreaRight" fmla="*/ 720 w 360"/>
            <a:gd name="textAreaTop" fmla="*/ 0 h 4454280"/>
            <a:gd name="textAreaBottom" fmla="*/ 4454640 h 445428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566" name="Shape 190"/>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567" name="Shape 191"/>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68" name="Shape 1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69" name="Shape 1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70" name="Shape 19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71" name="Shape 19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572" name="Shape 196"/>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5457240</xdr:colOff>
      <xdr:row>11865</xdr:row>
      <xdr:rowOff>93600</xdr:rowOff>
    </xdr:to>
    <xdr:sp>
      <xdr:nvSpPr>
        <xdr:cNvPr id="1573" name="Shape 197"/>
        <xdr:cNvSpPr/>
      </xdr:nvSpPr>
      <xdr:spPr>
        <a:xfrm>
          <a:off x="7632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91080</xdr:rowOff>
    </xdr:to>
    <xdr:sp>
      <xdr:nvSpPr>
        <xdr:cNvPr id="1574" name="Shape 199"/>
        <xdr:cNvSpPr/>
      </xdr:nvSpPr>
      <xdr:spPr>
        <a:xfrm>
          <a:off x="19728720" y="2147483520"/>
          <a:ext cx="360" cy="902880"/>
        </a:xfrm>
        <a:custGeom>
          <a:avLst/>
          <a:gdLst>
            <a:gd name="textAreaLeft" fmla="*/ 0 w 360"/>
            <a:gd name="textAreaRight" fmla="*/ 720 w 360"/>
            <a:gd name="textAreaTop" fmla="*/ 0 h 902880"/>
            <a:gd name="textAreaBottom" fmla="*/ 903240 h 90288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150840</xdr:rowOff>
    </xdr:to>
    <xdr:sp>
      <xdr:nvSpPr>
        <xdr:cNvPr id="1575" name="Shape 200"/>
        <xdr:cNvSpPr/>
      </xdr:nvSpPr>
      <xdr:spPr>
        <a:xfrm>
          <a:off x="108828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150840</xdr:rowOff>
    </xdr:to>
    <xdr:sp>
      <xdr:nvSpPr>
        <xdr:cNvPr id="1576" name="Shape 201"/>
        <xdr:cNvSpPr/>
      </xdr:nvSpPr>
      <xdr:spPr>
        <a:xfrm>
          <a:off x="1972872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52560</xdr:rowOff>
    </xdr:to>
    <xdr:sp>
      <xdr:nvSpPr>
        <xdr:cNvPr id="1577" name="Shape 202"/>
        <xdr:cNvSpPr/>
      </xdr:nvSpPr>
      <xdr:spPr>
        <a:xfrm>
          <a:off x="108828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1578" name="Shape 203"/>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1579" name="Shape 204"/>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6120</xdr:colOff>
      <xdr:row>0</xdr:row>
      <xdr:rowOff>-2160</xdr:rowOff>
    </xdr:from>
    <xdr:to>
      <xdr:col>1</xdr:col>
      <xdr:colOff>6480</xdr:colOff>
      <xdr:row>11869</xdr:row>
      <xdr:rowOff>12600</xdr:rowOff>
    </xdr:to>
    <xdr:grpSp>
      <xdr:nvGrpSpPr>
        <xdr:cNvPr id="1580" name="Group 205"/>
        <xdr:cNvGrpSpPr/>
      </xdr:nvGrpSpPr>
      <xdr:grpSpPr>
        <a:xfrm>
          <a:off x="1094400" y="-2160"/>
          <a:ext cx="360" cy="2148129000"/>
          <a:chOff x="1094400" y="-2160"/>
          <a:chExt cx="360" cy="2148129000"/>
        </a:xfrm>
      </xdr:grpSpPr>
      <xdr:sp>
        <xdr:nvSpPr>
          <xdr:cNvPr id="1581" name="Shape 206"/>
          <xdr:cNvSpPr/>
        </xdr:nvSpPr>
        <xdr:spPr>
          <a:xfrm>
            <a:off x="109440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1582" name="Shape 207"/>
          <xdr:cNvSpPr/>
        </xdr:nvSpPr>
        <xdr:spPr>
          <a:xfrm>
            <a:off x="109440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3</xdr:col>
      <xdr:colOff>6120</xdr:colOff>
      <xdr:row>0</xdr:row>
      <xdr:rowOff>-2160</xdr:rowOff>
    </xdr:from>
    <xdr:to>
      <xdr:col>3</xdr:col>
      <xdr:colOff>6480</xdr:colOff>
      <xdr:row>11869</xdr:row>
      <xdr:rowOff>12600</xdr:rowOff>
    </xdr:to>
    <xdr:grpSp>
      <xdr:nvGrpSpPr>
        <xdr:cNvPr id="1583" name="Group 208"/>
        <xdr:cNvGrpSpPr/>
      </xdr:nvGrpSpPr>
      <xdr:grpSpPr>
        <a:xfrm>
          <a:off x="19734840" y="-2160"/>
          <a:ext cx="360" cy="2148129000"/>
          <a:chOff x="19734840" y="-2160"/>
          <a:chExt cx="360" cy="2148129000"/>
        </a:xfrm>
      </xdr:grpSpPr>
      <xdr:sp>
        <xdr:nvSpPr>
          <xdr:cNvPr id="1584" name="Shape 209"/>
          <xdr:cNvSpPr/>
        </xdr:nvSpPr>
        <xdr:spPr>
          <a:xfrm>
            <a:off x="1973484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1585" name="Shape 210"/>
          <xdr:cNvSpPr/>
        </xdr:nvSpPr>
        <xdr:spPr>
          <a:xfrm>
            <a:off x="1973484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86" name="Shape 2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87"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173160</xdr:rowOff>
    </xdr:to>
    <xdr:grpSp>
      <xdr:nvGrpSpPr>
        <xdr:cNvPr id="1588" name="Group 213"/>
        <xdr:cNvGrpSpPr/>
      </xdr:nvGrpSpPr>
      <xdr:grpSpPr>
        <a:xfrm>
          <a:off x="19734840" y="-360"/>
          <a:ext cx="360" cy="2154983760"/>
          <a:chOff x="19734840" y="-360"/>
          <a:chExt cx="360" cy="2154983760"/>
        </a:xfrm>
      </xdr:grpSpPr>
      <xdr:sp>
        <xdr:nvSpPr>
          <xdr:cNvPr id="1589" name="Shape 214"/>
          <xdr:cNvSpPr/>
        </xdr:nvSpPr>
        <xdr:spPr>
          <a:xfrm>
            <a:off x="19734840" y="2147483520"/>
            <a:ext cx="360" cy="7499880"/>
          </a:xfrm>
          <a:custGeom>
            <a:avLst/>
            <a:gdLst>
              <a:gd name="textAreaLeft" fmla="*/ 0 w 360"/>
              <a:gd name="textAreaRight" fmla="*/ 720 w 360"/>
              <a:gd name="textAreaTop" fmla="*/ 0 h 7499880"/>
              <a:gd name="textAreaBottom" fmla="*/ 7500240 h 7499880"/>
            </a:gdLst>
            <a:ahLst/>
            <a:rect l="textAreaLeft" t="textAreaTop" r="textAreaRight" b="textAreaBottom"/>
            <a:pathLst>
              <a:path w="0" h="7500620">
                <a:moveTo>
                  <a:pt x="0" y="7500524"/>
                </a:moveTo>
                <a:lnTo>
                  <a:pt x="0" y="0"/>
                </a:lnTo>
              </a:path>
            </a:pathLst>
          </a:custGeom>
          <a:noFill/>
          <a:ln w="12209">
            <a:solidFill>
              <a:srgbClr val="000000"/>
            </a:solidFill>
            <a:round/>
          </a:ln>
        </xdr:spPr>
        <xdr:style>
          <a:lnRef idx="0"/>
          <a:fillRef idx="0"/>
          <a:effectRef idx="0"/>
          <a:fontRef idx="minor"/>
        </xdr:style>
      </xdr:sp>
      <xdr:sp>
        <xdr:nvSpPr>
          <xdr:cNvPr id="1590" name="Shape 215"/>
          <xdr:cNvSpPr/>
        </xdr:nvSpPr>
        <xdr:spPr>
          <a:xfrm>
            <a:off x="19734840" y="-36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91" name="Shape 21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92" name="Shape 2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93" name="Shape 21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594" name="Shape 219"/>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95" name="Shape 2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96" name="Shape 2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597" name="Shape 2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598" name="Shape 22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599"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00"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01" name="Shape 22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02"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160920</xdr:rowOff>
    </xdr:to>
    <xdr:sp>
      <xdr:nvSpPr>
        <xdr:cNvPr id="1603" name="Shape 228"/>
        <xdr:cNvSpPr/>
      </xdr:nvSpPr>
      <xdr:spPr>
        <a:xfrm>
          <a:off x="19728720" y="2147483520"/>
          <a:ext cx="360" cy="2239560"/>
        </a:xfrm>
        <a:custGeom>
          <a:avLst/>
          <a:gdLst>
            <a:gd name="textAreaLeft" fmla="*/ 0 w 360"/>
            <a:gd name="textAreaRight" fmla="*/ 720 w 360"/>
            <a:gd name="textAreaTop" fmla="*/ 0 h 2239560"/>
            <a:gd name="textAreaBottom" fmla="*/ 2239920 h 223956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04" name="Shape 22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05" name="Shape 23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9360</xdr:rowOff>
    </xdr:to>
    <xdr:sp>
      <xdr:nvSpPr>
        <xdr:cNvPr id="1606" name="Shape 231"/>
        <xdr:cNvSpPr/>
      </xdr:nvSpPr>
      <xdr:spPr>
        <a:xfrm>
          <a:off x="19728720" y="2147483520"/>
          <a:ext cx="360" cy="3716640"/>
        </a:xfrm>
        <a:custGeom>
          <a:avLst/>
          <a:gdLst>
            <a:gd name="textAreaLeft" fmla="*/ 0 w 360"/>
            <a:gd name="textAreaRight" fmla="*/ 720 w 360"/>
            <a:gd name="textAreaTop" fmla="*/ 0 h 3716640"/>
            <a:gd name="textAreaBottom" fmla="*/ 3717000 h 371664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07" name="Shape 2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08" name="Shape 2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1609" name="Shape 234"/>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10" name="Shape 23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11" name="Shape 2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12" name="Shape 2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13" name="Shape 23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14" name="Shape 2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15" name="Shape 2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16" name="Shape 24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17" name="Shape 2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18" name="Shape 2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19" name="Shape 2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171000</xdr:rowOff>
    </xdr:to>
    <xdr:sp>
      <xdr:nvSpPr>
        <xdr:cNvPr id="1620" name="Shape 245"/>
        <xdr:cNvSpPr/>
      </xdr:nvSpPr>
      <xdr:spPr>
        <a:xfrm>
          <a:off x="19728720" y="2147483520"/>
          <a:ext cx="360" cy="258840"/>
        </a:xfrm>
        <a:custGeom>
          <a:avLst/>
          <a:gdLst>
            <a:gd name="textAreaLeft" fmla="*/ 0 w 360"/>
            <a:gd name="textAreaRight" fmla="*/ 720 w 360"/>
            <a:gd name="textAreaTop" fmla="*/ 0 h 258840"/>
            <a:gd name="textAreaBottom" fmla="*/ 259200 h 25884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21" name="Shape 2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22" name="Shape 2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1623" name="Shape 248"/>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24" name="Shape 2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25" name="Shape 25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26" name="Shape 2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27" name="Shape 25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28" name="Shape 2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29" name="Shape 2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30" name="Shape 25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31" name="Shape 2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32" name="Shape 2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1800</xdr:rowOff>
    </xdr:to>
    <xdr:sp>
      <xdr:nvSpPr>
        <xdr:cNvPr id="1633" name="Shape 258"/>
        <xdr:cNvSpPr/>
      </xdr:nvSpPr>
      <xdr:spPr>
        <a:xfrm>
          <a:off x="1088280" y="2147483520"/>
          <a:ext cx="360" cy="7509600"/>
        </a:xfrm>
        <a:custGeom>
          <a:avLst/>
          <a:gdLst>
            <a:gd name="textAreaLeft" fmla="*/ 0 w 360"/>
            <a:gd name="textAreaRight" fmla="*/ 720 w 360"/>
            <a:gd name="textAreaTop" fmla="*/ 0 h 7509600"/>
            <a:gd name="textAreaBottom" fmla="*/ 7509960 h 750960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634" name="Shape 259"/>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113400</xdr:rowOff>
    </xdr:to>
    <xdr:sp>
      <xdr:nvSpPr>
        <xdr:cNvPr id="1635" name="Shape 260"/>
        <xdr:cNvSpPr/>
      </xdr:nvSpPr>
      <xdr:spPr>
        <a:xfrm>
          <a:off x="1972872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36" name="Shape 2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37" name="Shape 2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38" name="Shape 2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39" name="Shape 2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141840</xdr:rowOff>
    </xdr:to>
    <xdr:sp>
      <xdr:nvSpPr>
        <xdr:cNvPr id="1640" name="Shape 265"/>
        <xdr:cNvSpPr/>
      </xdr:nvSpPr>
      <xdr:spPr>
        <a:xfrm>
          <a:off x="19728720" y="2147483520"/>
          <a:ext cx="360" cy="7649640"/>
        </a:xfrm>
        <a:custGeom>
          <a:avLst/>
          <a:gdLst>
            <a:gd name="textAreaLeft" fmla="*/ 0 w 360"/>
            <a:gd name="textAreaRight" fmla="*/ 720 w 360"/>
            <a:gd name="textAreaTop" fmla="*/ 0 h 7649640"/>
            <a:gd name="textAreaBottom" fmla="*/ 7650000 h 764964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41" name="Shape 2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42" name="Shape 2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1643" name="Shape 268"/>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44" name="Shape 2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45" name="Shape 2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103320</xdr:rowOff>
    </xdr:to>
    <xdr:sp>
      <xdr:nvSpPr>
        <xdr:cNvPr id="1646" name="Shape 271"/>
        <xdr:cNvSpPr/>
      </xdr:nvSpPr>
      <xdr:spPr>
        <a:xfrm>
          <a:off x="19728720" y="2147483520"/>
          <a:ext cx="360" cy="7430040"/>
        </a:xfrm>
        <a:custGeom>
          <a:avLst/>
          <a:gdLst>
            <a:gd name="textAreaLeft" fmla="*/ 0 w 360"/>
            <a:gd name="textAreaRight" fmla="*/ 720 w 360"/>
            <a:gd name="textAreaTop" fmla="*/ 0 h 7430040"/>
            <a:gd name="textAreaBottom" fmla="*/ 7430400 h 743004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47" name="Shape 2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48" name="Shape 2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649" name="Shape 2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650" name="Shape 2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651" name="Shape 2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100800</xdr:rowOff>
    </xdr:to>
    <xdr:sp>
      <xdr:nvSpPr>
        <xdr:cNvPr id="1652" name="Shape 278"/>
        <xdr:cNvSpPr/>
      </xdr:nvSpPr>
      <xdr:spPr>
        <a:xfrm>
          <a:off x="19117440" y="2147483520"/>
          <a:ext cx="360" cy="188640"/>
        </a:xfrm>
        <a:custGeom>
          <a:avLst/>
          <a:gdLst>
            <a:gd name="textAreaLeft" fmla="*/ 0 w 360"/>
            <a:gd name="textAreaRight" fmla="*/ 720 w 360"/>
            <a:gd name="textAreaTop" fmla="*/ 0 h 188640"/>
            <a:gd name="textAreaBottom" fmla="*/ 189000 h 18864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246240</xdr:colOff>
      <xdr:row>11868</xdr:row>
      <xdr:rowOff>18000</xdr:rowOff>
    </xdr:to>
    <xdr:pic>
      <xdr:nvPicPr>
        <xdr:cNvPr id="1653" name="Imagem 1643" descr=""/>
        <xdr:cNvPicPr/>
      </xdr:nvPicPr>
      <xdr:blipFill>
        <a:blip r:embed="rId14"/>
        <a:stretch/>
      </xdr:blipFill>
      <xdr:spPr>
        <a:xfrm>
          <a:off x="19080" y="2147483520"/>
          <a:ext cx="1315440" cy="467640"/>
        </a:xfrm>
        <a:prstGeom prst="rect">
          <a:avLst/>
        </a:prstGeom>
        <a:ln w="0">
          <a:noFill/>
        </a:ln>
      </xdr:spPr>
    </xdr:pic>
    <xdr:clientData/>
  </xdr:twoCellAnchor>
  <xdr:twoCellAnchor editAs="oneCell">
    <xdr:from>
      <xdr:col>0</xdr:col>
      <xdr:colOff>21600</xdr:colOff>
      <xdr:row>11865</xdr:row>
      <xdr:rowOff>93240</xdr:rowOff>
    </xdr:from>
    <xdr:to>
      <xdr:col>1</xdr:col>
      <xdr:colOff>169560</xdr:colOff>
      <xdr:row>11868</xdr:row>
      <xdr:rowOff>19080</xdr:rowOff>
    </xdr:to>
    <xdr:pic>
      <xdr:nvPicPr>
        <xdr:cNvPr id="1654" name="Imagem 1644" descr=""/>
        <xdr:cNvPicPr/>
      </xdr:nvPicPr>
      <xdr:blipFill>
        <a:blip r:embed="rId15"/>
        <a:stretch/>
      </xdr:blipFill>
      <xdr:spPr>
        <a:xfrm>
          <a:off x="21600" y="2147483520"/>
          <a:ext cx="1236240" cy="468720"/>
        </a:xfrm>
        <a:prstGeom prst="rect">
          <a:avLst/>
        </a:prstGeom>
        <a:ln w="0">
          <a:noFill/>
        </a:ln>
      </xdr:spPr>
    </xdr:pic>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55" name="Shape 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56" name="Shape 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57" name="Shape 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58" name="Shape 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59" name="Shape 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60" name="Shape 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61" name="Shape 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62" name="Shape 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63" name="Shape 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64" name="Shape 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65" name="Shape 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66" name="Shape 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67" name="Shape 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68" name="Shape 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69" name="Shape 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70" name="Shape 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71" name="Shape 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72" name="Shape 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73" name="Shape 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74" name="Shape 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75" name="Shape 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76" name="Shape 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77" name="Shape 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78" name="Shape 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79" name="Shape 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80" name="Shape 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81" name="Shape 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82" name="Shape 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83" name="Shape 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84" name="Shape 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85" name="Shape 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86" name="Shape 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87" name="Shape 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88" name="Shape 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89" name="Shape 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90" name="Shape 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91" name="Shape 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92" name="Shape 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93" name="Shape 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94" name="Shape 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95" name="Shape 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96" name="Shape 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97" name="Shape 4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698" name="Shape 4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699" name="Shape 4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00" name="Shape 4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01" name="Shape 5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02" name="Shape 5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03" name="Shape 5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04" name="Shape 5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05" name="Shape 5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06" name="Shape 5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07" name="Shape 5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08" name="Shape 5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09" name="Shape 5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10" name="Shape 5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11" name="Shape 6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12" name="Shape 6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13" name="Shape 6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14" name="Shape 6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15" name="Shape 6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16" name="Shape 6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17" name="Shape 6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18" name="Shape 6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19" name="Shape 6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20" name="Shape 6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21" name="Shape 7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22" name="Shape 7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23" name="Shape 7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24" name="Shape 7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25" name="Shape 7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26" name="Shape 7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27" name="Shape 7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28" name="Shape 7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29" name="Shape 7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30" name="Shape 7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31" name="Shape 8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32" name="Shape 8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33" name="Shape 8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34" name="Shape 8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35" name="Shape 8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36" name="Shape 8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37" name="Shape 8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38" name="Shape 8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39" name="Shape 8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40" name="Shape 8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41" name="Shape 9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42" name="Shape 9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43" name="Shape 9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44" name="Shape 9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45" name="Shape 9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46" name="Shape 9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47" name="Shape 9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48" name="Shape 9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49" name="Shape 9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50" name="Shape 9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51" name="Shape 10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52" name="Shape 10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53" name="Shape 10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54" name="Shape 10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55" name="Shape 10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56" name="Shape 10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57" name="Shape 10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58" name="Shape 10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59" name="Shape 10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60" name="Shape 10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61" name="Shape 1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62" name="Shape 1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63" name="Shape 1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64" name="Shape 1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65" name="Shape 1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66" name="Shape 1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67" name="Shape 1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68" name="Shape 1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69" name="Shape 1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70" name="Shape 1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71" name="Shape 1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72" name="Shape 1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73" name="Shape 1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74" name="Shape 1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75" name="Shape 1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76" name="Shape 1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77" name="Shape 1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78" name="Shape 1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79" name="Shape 1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80" name="Shape 1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81" name="Shape 1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82" name="Shape 1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83" name="Shape 1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84" name="Shape 1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85" name="Shape 1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86" name="Shape 1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87" name="Shape 1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88" name="Shape 1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89" name="Shape 1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90" name="Shape 1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91" name="Shape 1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92" name="Shape 1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93" name="Shape 1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94" name="Shape 1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1795" name="Shape 1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1796" name="Shape 1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59760</xdr:colOff>
      <xdr:row>11869</xdr:row>
      <xdr:rowOff>1080</xdr:rowOff>
    </xdr:to>
    <xdr:pic>
      <xdr:nvPicPr>
        <xdr:cNvPr id="1797" name="Imagem 1787" descr=""/>
        <xdr:cNvPicPr/>
      </xdr:nvPicPr>
      <xdr:blipFill>
        <a:blip r:embed="rId16"/>
        <a:stretch/>
      </xdr:blipFill>
      <xdr:spPr>
        <a:xfrm>
          <a:off x="0" y="2147483520"/>
          <a:ext cx="1148040" cy="631800"/>
        </a:xfrm>
        <a:prstGeom prst="rect">
          <a:avLst/>
        </a:prstGeom>
        <a:ln w="0">
          <a:noFill/>
        </a:ln>
      </xdr:spPr>
    </xdr:pic>
    <xdr:clientData/>
  </xdr:twoCellAnchor>
  <xdr:twoCellAnchor editAs="oneCell">
    <xdr:from>
      <xdr:col>0</xdr:col>
      <xdr:colOff>0</xdr:colOff>
      <xdr:row>11865</xdr:row>
      <xdr:rowOff>93240</xdr:rowOff>
    </xdr:from>
    <xdr:to>
      <xdr:col>1</xdr:col>
      <xdr:colOff>5380920</xdr:colOff>
      <xdr:row>11865</xdr:row>
      <xdr:rowOff>93600</xdr:rowOff>
    </xdr:to>
    <xdr:sp>
      <xdr:nvSpPr>
        <xdr:cNvPr id="1798" name="Shape 2"/>
        <xdr:cNvSpPr/>
      </xdr:nvSpPr>
      <xdr:spPr>
        <a:xfrm>
          <a:off x="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799"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0" name="Shape 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01" name="Shape 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2" name="Shape 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03" name="Shape 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4" name="Shape 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5" name="Shape 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6"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7" name="Shape 2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08" name="Shape 2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09" name="Shape 2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102240</xdr:rowOff>
    </xdr:to>
    <xdr:sp>
      <xdr:nvSpPr>
        <xdr:cNvPr id="1810" name="Shape 24"/>
        <xdr:cNvSpPr/>
      </xdr:nvSpPr>
      <xdr:spPr>
        <a:xfrm>
          <a:off x="19728720" y="2147483520"/>
          <a:ext cx="360" cy="1818720"/>
        </a:xfrm>
        <a:custGeom>
          <a:avLst/>
          <a:gdLst>
            <a:gd name="textAreaLeft" fmla="*/ 0 w 360"/>
            <a:gd name="textAreaRight" fmla="*/ 720 w 360"/>
            <a:gd name="textAreaTop" fmla="*/ 0 h 1818720"/>
            <a:gd name="textAreaBottom" fmla="*/ 1819080 h 181872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11"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12" name="Shape 2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13"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14" name="Shape 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15" name="Shape 3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16" name="Shape 3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17" name="Shape 3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18" name="Shape 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19" name="Shape 4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0" name="Shape 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21" name="Shape 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2" name="Shape 4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3"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24"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5" name="Shape 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6"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7" name="Shape 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14760</xdr:rowOff>
    </xdr:to>
    <xdr:sp>
      <xdr:nvSpPr>
        <xdr:cNvPr id="1828" name="Shape 56"/>
        <xdr:cNvSpPr/>
      </xdr:nvSpPr>
      <xdr:spPr>
        <a:xfrm>
          <a:off x="19728720" y="2147483520"/>
          <a:ext cx="360" cy="1369440"/>
        </a:xfrm>
        <a:custGeom>
          <a:avLst/>
          <a:gdLst>
            <a:gd name="textAreaLeft" fmla="*/ 0 w 360"/>
            <a:gd name="textAreaRight" fmla="*/ 720 w 360"/>
            <a:gd name="textAreaTop" fmla="*/ 0 h 1369440"/>
            <a:gd name="textAreaBottom" fmla="*/ 1369800 h 136944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29" name="Shape 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30" name="Shape 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31" name="Shape 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32" name="Shape 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33" name="Shape 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34" name="Shape 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144000</xdr:rowOff>
    </xdr:to>
    <xdr:sp>
      <xdr:nvSpPr>
        <xdr:cNvPr id="1835" name="Shape 70"/>
        <xdr:cNvSpPr/>
      </xdr:nvSpPr>
      <xdr:spPr>
        <a:xfrm>
          <a:off x="108828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1836" name="Shape 71"/>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144000</xdr:rowOff>
    </xdr:to>
    <xdr:sp>
      <xdr:nvSpPr>
        <xdr:cNvPr id="1837" name="Shape 72"/>
        <xdr:cNvSpPr/>
      </xdr:nvSpPr>
      <xdr:spPr>
        <a:xfrm>
          <a:off x="1972872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38" name="Shape 7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39"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0"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41"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2" name="Shape 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43" name="Shape 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4" name="Shape 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5" name="Shape 8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46" name="Shape 8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7" name="Shape 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48" name="Shape 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49"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850" name="Shape 9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51"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52" name="Shape 9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53" name="Shape 9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54" name="Shape 1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55" name="Shape 10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56" name="Shape 1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57" name="Shape 1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58" name="Shape 1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59" name="Shape 10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0" name="Shape 11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1" name="Shape 11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862" name="Shape 11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3" name="Shape 1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4" name="Shape 1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169560</xdr:rowOff>
    </xdr:to>
    <xdr:sp>
      <xdr:nvSpPr>
        <xdr:cNvPr id="1865" name="Shape 120"/>
        <xdr:cNvSpPr/>
      </xdr:nvSpPr>
      <xdr:spPr>
        <a:xfrm>
          <a:off x="19728720" y="2147483520"/>
          <a:ext cx="360" cy="619200"/>
        </a:xfrm>
        <a:custGeom>
          <a:avLst/>
          <a:gdLst>
            <a:gd name="textAreaLeft" fmla="*/ 0 w 360"/>
            <a:gd name="textAreaRight" fmla="*/ 720 w 360"/>
            <a:gd name="textAreaTop" fmla="*/ 0 h 619200"/>
            <a:gd name="textAreaBottom" fmla="*/ 619560 h 61920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6" name="Shape 12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67" name="Shape 12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68"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69"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0" name="Shape 12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1" name="Shape 1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2880</xdr:colOff>
      <xdr:row>0</xdr:row>
      <xdr:rowOff>-360</xdr:rowOff>
    </xdr:from>
    <xdr:to>
      <xdr:col>3</xdr:col>
      <xdr:colOff>3240</xdr:colOff>
      <xdr:row>11906</xdr:row>
      <xdr:rowOff>121680</xdr:rowOff>
    </xdr:to>
    <xdr:grpSp>
      <xdr:nvGrpSpPr>
        <xdr:cNvPr id="1872" name="Group 132"/>
        <xdr:cNvGrpSpPr/>
      </xdr:nvGrpSpPr>
      <xdr:grpSpPr>
        <a:xfrm>
          <a:off x="19731600" y="-360"/>
          <a:ext cx="360" cy="2154932280"/>
          <a:chOff x="19731600" y="-360"/>
          <a:chExt cx="360" cy="2154932280"/>
        </a:xfrm>
      </xdr:grpSpPr>
      <xdr:sp>
        <xdr:nvSpPr>
          <xdr:cNvPr id="1873" name="Shape 133"/>
          <xdr:cNvSpPr/>
        </xdr:nvSpPr>
        <xdr:spPr>
          <a:xfrm>
            <a:off x="1973160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sp>
        <xdr:nvSpPr>
          <xdr:cNvPr id="1874" name="Shape 134"/>
          <xdr:cNvSpPr/>
        </xdr:nvSpPr>
        <xdr:spPr>
          <a:xfrm>
            <a:off x="19731600" y="-36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5" name="Shape 13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76" name="Shape 13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7" name="Shape 1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8" name="Shape 1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79" name="Shape 14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80" name="Shape 1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1" name="Shape 15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82" name="Shape 15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3" name="Shape 1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84" name="Shape 15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5" name="Shape 1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86"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7" name="Shape 1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88" name="Shape 16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89" name="Shape 16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118440</xdr:rowOff>
    </xdr:to>
    <xdr:sp>
      <xdr:nvSpPr>
        <xdr:cNvPr id="1890" name="Shape 166"/>
        <xdr:cNvSpPr/>
      </xdr:nvSpPr>
      <xdr:spPr>
        <a:xfrm>
          <a:off x="19728720" y="2147483520"/>
          <a:ext cx="360" cy="930240"/>
        </a:xfrm>
        <a:custGeom>
          <a:avLst/>
          <a:gdLst>
            <a:gd name="textAreaLeft" fmla="*/ 0 w 360"/>
            <a:gd name="textAreaRight" fmla="*/ 720 w 360"/>
            <a:gd name="textAreaTop" fmla="*/ 0 h 930240"/>
            <a:gd name="textAreaBottom" fmla="*/ 930600 h 93024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91" name="Shape 1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70560</xdr:rowOff>
    </xdr:to>
    <xdr:sp>
      <xdr:nvSpPr>
        <xdr:cNvPr id="1892" name="Shape 170"/>
        <xdr:cNvSpPr/>
      </xdr:nvSpPr>
      <xdr:spPr>
        <a:xfrm>
          <a:off x="19728720" y="2147483520"/>
          <a:ext cx="360" cy="7759440"/>
        </a:xfrm>
        <a:custGeom>
          <a:avLst/>
          <a:gdLst>
            <a:gd name="textAreaLeft" fmla="*/ 0 w 360"/>
            <a:gd name="textAreaRight" fmla="*/ 720 w 360"/>
            <a:gd name="textAreaTop" fmla="*/ 0 h 7759440"/>
            <a:gd name="textAreaBottom" fmla="*/ 7759800 h 775944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93" name="Shape 17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94" name="Shape 17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95" name="Shape 17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96" name="Shape 17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97" name="Shape 17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898" name="Shape 17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899" name="Shape 1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00" name="Shape 1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1"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902" name="Shape 18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3" name="Shape 18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4" name="Shape 1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05" name="Shape 1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6" name="Shape 19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7" name="Shape 19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08" name="Shape 19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09" name="Shape 19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0" name="Shape 1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1" name="Shape 2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1912" name="Shape 202"/>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3" name="Shape 2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14" name="Shape 2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5" name="Shape 2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6" name="Shape 2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917" name="Shape 210"/>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8"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19" name="Shape 21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20" name="Shape 2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21"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22"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23"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24" name="Shape 22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25" name="Shape 2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926" name="Shape 232"/>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27" name="Shape 2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207720</xdr:colOff>
      <xdr:row>11868</xdr:row>
      <xdr:rowOff>138600</xdr:rowOff>
    </xdr:to>
    <xdr:pic>
      <xdr:nvPicPr>
        <xdr:cNvPr id="1928" name="Imagem 1918" descr=""/>
        <xdr:cNvPicPr/>
      </xdr:nvPicPr>
      <xdr:blipFill>
        <a:blip r:embed="rId17"/>
        <a:stretch/>
      </xdr:blipFill>
      <xdr:spPr>
        <a:xfrm>
          <a:off x="0" y="2147483520"/>
          <a:ext cx="1296000" cy="588240"/>
        </a:xfrm>
        <a:prstGeom prst="rect">
          <a:avLst/>
        </a:prstGeom>
        <a:ln w="0">
          <a:noFill/>
        </a:ln>
      </xdr:spPr>
    </xdr:pic>
    <xdr:clientData/>
  </xdr:twoCellAnchor>
  <xdr:twoCellAnchor editAs="oneCell">
    <xdr:from>
      <xdr:col>0</xdr:col>
      <xdr:colOff>0</xdr:colOff>
      <xdr:row>11865</xdr:row>
      <xdr:rowOff>93240</xdr:rowOff>
    </xdr:from>
    <xdr:to>
      <xdr:col>1</xdr:col>
      <xdr:colOff>207720</xdr:colOff>
      <xdr:row>11868</xdr:row>
      <xdr:rowOff>138600</xdr:rowOff>
    </xdr:to>
    <xdr:pic>
      <xdr:nvPicPr>
        <xdr:cNvPr id="1929" name="Imagem 1919" descr=""/>
        <xdr:cNvPicPr/>
      </xdr:nvPicPr>
      <xdr:blipFill>
        <a:blip r:embed="rId18"/>
        <a:stretch/>
      </xdr:blipFill>
      <xdr:spPr>
        <a:xfrm>
          <a:off x="0" y="2147483520"/>
          <a:ext cx="1296000" cy="58824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137520</xdr:rowOff>
    </xdr:to>
    <xdr:sp>
      <xdr:nvSpPr>
        <xdr:cNvPr id="1930"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1931" name="Shape 5"/>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32" name="Shape 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33" name="Shape 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34" name="Shape 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1935" name="Shape 9"/>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36" name="Shape 1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37" name="Shape 1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11880</xdr:rowOff>
    </xdr:to>
    <xdr:sp>
      <xdr:nvSpPr>
        <xdr:cNvPr id="1938" name="Shape 12"/>
        <xdr:cNvSpPr/>
      </xdr:nvSpPr>
      <xdr:spPr>
        <a:xfrm>
          <a:off x="1088280" y="2147483520"/>
          <a:ext cx="360" cy="7338600"/>
        </a:xfrm>
        <a:custGeom>
          <a:avLst/>
          <a:gdLst>
            <a:gd name="textAreaLeft" fmla="*/ 0 w 360"/>
            <a:gd name="textAreaRight" fmla="*/ 720 w 360"/>
            <a:gd name="textAreaTop" fmla="*/ 0 h 7338600"/>
            <a:gd name="textAreaBottom" fmla="*/ 7338960 h 733860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939" name="Shape 1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940" name="Shape 1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41" name="Shape 1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42" name="Shape 1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43" name="Shape 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44"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105480</xdr:rowOff>
    </xdr:to>
    <xdr:sp>
      <xdr:nvSpPr>
        <xdr:cNvPr id="1945" name="Shape 19"/>
        <xdr:cNvSpPr/>
      </xdr:nvSpPr>
      <xdr:spPr>
        <a:xfrm>
          <a:off x="19728720" y="2147483520"/>
          <a:ext cx="360" cy="2907720"/>
        </a:xfrm>
        <a:custGeom>
          <a:avLst/>
          <a:gdLst>
            <a:gd name="textAreaLeft" fmla="*/ 0 w 360"/>
            <a:gd name="textAreaRight" fmla="*/ 720 w 360"/>
            <a:gd name="textAreaTop" fmla="*/ 0 h 2907720"/>
            <a:gd name="textAreaBottom" fmla="*/ 2908080 h 290772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46" name="Shape 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47" name="Shape 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127440</xdr:rowOff>
    </xdr:to>
    <xdr:sp>
      <xdr:nvSpPr>
        <xdr:cNvPr id="1948" name="Shape 22"/>
        <xdr:cNvSpPr/>
      </xdr:nvSpPr>
      <xdr:spPr>
        <a:xfrm>
          <a:off x="1088280" y="2147483520"/>
          <a:ext cx="360" cy="7454160"/>
        </a:xfrm>
        <a:custGeom>
          <a:avLst/>
          <a:gdLst>
            <a:gd name="textAreaLeft" fmla="*/ 0 w 360"/>
            <a:gd name="textAreaRight" fmla="*/ 720 w 360"/>
            <a:gd name="textAreaTop" fmla="*/ 0 h 7454160"/>
            <a:gd name="textAreaBottom" fmla="*/ 7454520 h 745416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1949" name="Shape 2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1950" name="Shape 2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51" name="Shape 2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52"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140760</xdr:rowOff>
    </xdr:to>
    <xdr:sp>
      <xdr:nvSpPr>
        <xdr:cNvPr id="1953" name="Shape 27"/>
        <xdr:cNvSpPr/>
      </xdr:nvSpPr>
      <xdr:spPr>
        <a:xfrm>
          <a:off x="19728720" y="214748352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54" name="Shape 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55"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56" name="Shape 3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1957" name="Shape 31"/>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58" name="Shape 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59" name="Shape 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960" name="Shape 3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1961" name="Shape 35"/>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62" name="Shape 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63" name="Shape 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15480</xdr:rowOff>
    </xdr:to>
    <xdr:sp>
      <xdr:nvSpPr>
        <xdr:cNvPr id="1964" name="Shape 38"/>
        <xdr:cNvSpPr/>
      </xdr:nvSpPr>
      <xdr:spPr>
        <a:xfrm>
          <a:off x="19728720" y="2147483520"/>
          <a:ext cx="360" cy="7704360"/>
        </a:xfrm>
        <a:custGeom>
          <a:avLst/>
          <a:gdLst>
            <a:gd name="textAreaLeft" fmla="*/ 0 w 360"/>
            <a:gd name="textAreaRight" fmla="*/ 720 w 360"/>
            <a:gd name="textAreaTop" fmla="*/ 0 h 7704360"/>
            <a:gd name="textAreaBottom" fmla="*/ 7704720 h 770436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65" name="Shape 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66" name="Shape 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1967" name="Shape 41"/>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68" name="Shape 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69" name="Shape 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70" name="Shape 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71" name="Shape 4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72" name="Shape 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73"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74"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75" name="Shape 4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76" name="Shape 5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77" name="Shape 5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78" name="Shape 5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79"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20160</xdr:rowOff>
    </xdr:to>
    <xdr:sp>
      <xdr:nvSpPr>
        <xdr:cNvPr id="1980" name="Shape 54"/>
        <xdr:cNvSpPr/>
      </xdr:nvSpPr>
      <xdr:spPr>
        <a:xfrm>
          <a:off x="19728720" y="2147483520"/>
          <a:ext cx="360" cy="469800"/>
        </a:xfrm>
        <a:custGeom>
          <a:avLst/>
          <a:gdLst>
            <a:gd name="textAreaLeft" fmla="*/ 0 w 360"/>
            <a:gd name="textAreaRight" fmla="*/ 720 w 360"/>
            <a:gd name="textAreaTop" fmla="*/ 0 h 469800"/>
            <a:gd name="textAreaBottom" fmla="*/ 470160 h 46980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81" name="Shape 5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82" name="Shape 5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155880</xdr:rowOff>
    </xdr:to>
    <xdr:sp>
      <xdr:nvSpPr>
        <xdr:cNvPr id="1983" name="Shape 57"/>
        <xdr:cNvSpPr/>
      </xdr:nvSpPr>
      <xdr:spPr>
        <a:xfrm>
          <a:off x="19728720" y="214748352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84" name="Shape 5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85" name="Shape 5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86" name="Shape 6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87" name="Shape 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88" name="Shape 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11907</xdr:row>
      <xdr:rowOff>10440</xdr:rowOff>
    </xdr:to>
    <xdr:grpSp>
      <xdr:nvGrpSpPr>
        <xdr:cNvPr id="1989" name="Group 63"/>
        <xdr:cNvGrpSpPr/>
      </xdr:nvGrpSpPr>
      <xdr:grpSpPr>
        <a:xfrm>
          <a:off x="19734840" y="-360"/>
          <a:ext cx="360" cy="2155002120"/>
          <a:chOff x="19734840" y="-360"/>
          <a:chExt cx="360" cy="2155002120"/>
        </a:xfrm>
      </xdr:grpSpPr>
      <xdr:sp>
        <xdr:nvSpPr>
          <xdr:cNvPr id="1990" name="Shape 64"/>
          <xdr:cNvSpPr/>
        </xdr:nvSpPr>
        <xdr:spPr>
          <a:xfrm>
            <a:off x="19734840" y="2147483520"/>
            <a:ext cx="360" cy="7518240"/>
          </a:xfrm>
          <a:custGeom>
            <a:avLst/>
            <a:gdLst>
              <a:gd name="textAreaLeft" fmla="*/ 0 w 360"/>
              <a:gd name="textAreaRight" fmla="*/ 720 w 360"/>
              <a:gd name="textAreaTop" fmla="*/ 0 h 7518240"/>
              <a:gd name="textAreaBottom" fmla="*/ 7518600 h 7518240"/>
            </a:gdLst>
            <a:ahLst/>
            <a:rect l="textAreaLeft" t="textAreaTop" r="textAreaRight" b="textAreaBottom"/>
            <a:pathLst>
              <a:path w="0" h="7519034">
                <a:moveTo>
                  <a:pt x="0" y="7518833"/>
                </a:moveTo>
                <a:lnTo>
                  <a:pt x="0" y="0"/>
                </a:lnTo>
              </a:path>
            </a:pathLst>
          </a:custGeom>
          <a:noFill/>
          <a:ln w="12209">
            <a:solidFill>
              <a:srgbClr val="000000"/>
            </a:solidFill>
            <a:round/>
          </a:ln>
        </xdr:spPr>
        <xdr:style>
          <a:lnRef idx="0"/>
          <a:fillRef idx="0"/>
          <a:effectRef idx="0"/>
          <a:fontRef idx="minor"/>
        </xdr:style>
      </xdr:sp>
      <xdr:sp>
        <xdr:nvSpPr>
          <xdr:cNvPr id="1991" name="Shape 65"/>
          <xdr:cNvSpPr/>
        </xdr:nvSpPr>
        <xdr:spPr>
          <a:xfrm>
            <a:off x="19734840" y="-36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92" name="Shape 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93" name="Shape 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148320</xdr:rowOff>
    </xdr:to>
    <xdr:sp>
      <xdr:nvSpPr>
        <xdr:cNvPr id="1994" name="Shape 68"/>
        <xdr:cNvSpPr/>
      </xdr:nvSpPr>
      <xdr:spPr>
        <a:xfrm>
          <a:off x="19728720" y="2147483520"/>
          <a:ext cx="360" cy="2226960"/>
        </a:xfrm>
        <a:custGeom>
          <a:avLst/>
          <a:gdLst>
            <a:gd name="textAreaLeft" fmla="*/ 0 w 360"/>
            <a:gd name="textAreaRight" fmla="*/ 720 w 360"/>
            <a:gd name="textAreaTop" fmla="*/ 0 h 2226960"/>
            <a:gd name="textAreaBottom" fmla="*/ 2227320 h 222696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95" name="Shape 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96" name="Shape 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1997" name="Shape 7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1998" name="Shape 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1999" name="Shape 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00" name="Shape 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01"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02" name="Shape 7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03"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04"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05" name="Shape 7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06" name="Shape 8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75600</xdr:rowOff>
    </xdr:to>
    <xdr:sp>
      <xdr:nvSpPr>
        <xdr:cNvPr id="2007" name="Shape 81"/>
        <xdr:cNvSpPr/>
      </xdr:nvSpPr>
      <xdr:spPr>
        <a:xfrm>
          <a:off x="108828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2008" name="Shape 82"/>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75600</xdr:rowOff>
    </xdr:to>
    <xdr:sp>
      <xdr:nvSpPr>
        <xdr:cNvPr id="2009" name="Shape 83"/>
        <xdr:cNvSpPr/>
      </xdr:nvSpPr>
      <xdr:spPr>
        <a:xfrm>
          <a:off x="1972872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96120</xdr:rowOff>
    </xdr:to>
    <xdr:sp>
      <xdr:nvSpPr>
        <xdr:cNvPr id="2010" name="Shape 84"/>
        <xdr:cNvSpPr/>
      </xdr:nvSpPr>
      <xdr:spPr>
        <a:xfrm>
          <a:off x="1088280" y="2147483520"/>
          <a:ext cx="360" cy="5251320"/>
        </a:xfrm>
        <a:custGeom>
          <a:avLst/>
          <a:gdLst>
            <a:gd name="textAreaLeft" fmla="*/ 0 w 360"/>
            <a:gd name="textAreaRight" fmla="*/ 720 w 360"/>
            <a:gd name="textAreaTop" fmla="*/ 0 h 5251320"/>
            <a:gd name="textAreaBottom" fmla="*/ 5251680 h 525132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2011" name="Shape 85"/>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12" name="Shape 8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13" name="Shape 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14" name="Shape 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121680</xdr:rowOff>
    </xdr:to>
    <xdr:sp>
      <xdr:nvSpPr>
        <xdr:cNvPr id="2015" name="Shape 89"/>
        <xdr:cNvSpPr/>
      </xdr:nvSpPr>
      <xdr:spPr>
        <a:xfrm>
          <a:off x="108828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2016" name="Shape 90"/>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2017" name="Shape 91"/>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18" name="Shape 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19"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2020" name="Shape 94"/>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21" name="Shape 9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22"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23" name="Shape 9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24" name="Shape 9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25" name="Shape 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26" name="Shape 10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027" name="Shape 101"/>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28" name="Shape 10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29" name="Shape 10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30" name="Shape 10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31" name="Shape 10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32" name="Shape 10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33" name="Shape 10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34" name="Shape 10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35" name="Shape 1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36" name="Shape 1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37" name="Shape 1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38" name="Shape 1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39" name="Shape 11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40" name="Shape 11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41" name="Shape 1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42" name="Shape 11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43" name="Shape 1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44" name="Shape 1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45" name="Shape 11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46" name="Shape 1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47" name="Shape 1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48" name="Shape 1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049" name="Shape 123"/>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50" name="Shape 12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51"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52"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2053" name="Shape 127"/>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54" name="Shape 1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55" name="Shape 1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32760</xdr:rowOff>
    </xdr:to>
    <xdr:sp>
      <xdr:nvSpPr>
        <xdr:cNvPr id="2056" name="Shape 130"/>
        <xdr:cNvSpPr/>
      </xdr:nvSpPr>
      <xdr:spPr>
        <a:xfrm>
          <a:off x="1088280" y="2147483520"/>
          <a:ext cx="360" cy="7359480"/>
        </a:xfrm>
        <a:custGeom>
          <a:avLst/>
          <a:gdLst>
            <a:gd name="textAreaLeft" fmla="*/ 0 w 360"/>
            <a:gd name="textAreaRight" fmla="*/ 720 w 360"/>
            <a:gd name="textAreaTop" fmla="*/ 0 h 7359480"/>
            <a:gd name="textAreaBottom" fmla="*/ 7359840 h 735948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2057" name="Shape 131"/>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2058" name="Shape 132"/>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59" name="Shape 13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60" name="Shape 1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91080</xdr:rowOff>
    </xdr:to>
    <xdr:sp>
      <xdr:nvSpPr>
        <xdr:cNvPr id="2061" name="Shape 135"/>
        <xdr:cNvSpPr/>
      </xdr:nvSpPr>
      <xdr:spPr>
        <a:xfrm>
          <a:off x="19728720" y="2147483520"/>
          <a:ext cx="360" cy="3255480"/>
        </a:xfrm>
        <a:custGeom>
          <a:avLst/>
          <a:gdLst>
            <a:gd name="textAreaLeft" fmla="*/ 0 w 360"/>
            <a:gd name="textAreaRight" fmla="*/ 720 w 360"/>
            <a:gd name="textAreaTop" fmla="*/ 0 h 3255480"/>
            <a:gd name="textAreaBottom" fmla="*/ 3255840 h 325548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62" name="Shape 13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63" name="Shape 1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114840</xdr:rowOff>
    </xdr:to>
    <xdr:sp>
      <xdr:nvSpPr>
        <xdr:cNvPr id="2064" name="Shape 140"/>
        <xdr:cNvSpPr/>
      </xdr:nvSpPr>
      <xdr:spPr>
        <a:xfrm>
          <a:off x="19728720" y="2147483520"/>
          <a:ext cx="360" cy="2917080"/>
        </a:xfrm>
        <a:custGeom>
          <a:avLst/>
          <a:gdLst>
            <a:gd name="textAreaLeft" fmla="*/ 0 w 360"/>
            <a:gd name="textAreaRight" fmla="*/ 720 w 360"/>
            <a:gd name="textAreaTop" fmla="*/ 0 h 2917080"/>
            <a:gd name="textAreaBottom" fmla="*/ 2917440 h 291708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65" name="Shape 14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66" name="Shape 1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67" name="Shape 1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9000</xdr:rowOff>
    </xdr:to>
    <xdr:sp>
      <xdr:nvSpPr>
        <xdr:cNvPr id="2068" name="Shape 144"/>
        <xdr:cNvSpPr/>
      </xdr:nvSpPr>
      <xdr:spPr>
        <a:xfrm>
          <a:off x="19728720" y="2147483520"/>
          <a:ext cx="360" cy="277560"/>
        </a:xfrm>
        <a:custGeom>
          <a:avLst/>
          <a:gdLst>
            <a:gd name="textAreaLeft" fmla="*/ 0 w 360"/>
            <a:gd name="textAreaRight" fmla="*/ 720 w 360"/>
            <a:gd name="textAreaTop" fmla="*/ 0 h 277560"/>
            <a:gd name="textAreaBottom" fmla="*/ 277920 h 27756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69" name="Shape 14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70" name="Shape 14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71" name="Shape 14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72" name="Shape 14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73" name="Shape 14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152280</xdr:rowOff>
    </xdr:to>
    <xdr:grpSp>
      <xdr:nvGrpSpPr>
        <xdr:cNvPr id="2074" name="Group 150"/>
        <xdr:cNvGrpSpPr/>
      </xdr:nvGrpSpPr>
      <xdr:grpSpPr>
        <a:xfrm>
          <a:off x="19734840" y="-360"/>
          <a:ext cx="360" cy="2154962880"/>
          <a:chOff x="19734840" y="-360"/>
          <a:chExt cx="360" cy="2154962880"/>
        </a:xfrm>
      </xdr:grpSpPr>
      <xdr:sp>
        <xdr:nvSpPr>
          <xdr:cNvPr id="2075" name="Shape 151"/>
          <xdr:cNvSpPr/>
        </xdr:nvSpPr>
        <xdr:spPr>
          <a:xfrm>
            <a:off x="19734840" y="2147483520"/>
            <a:ext cx="360" cy="7479000"/>
          </a:xfrm>
          <a:custGeom>
            <a:avLst/>
            <a:gdLst>
              <a:gd name="textAreaLeft" fmla="*/ 0 w 360"/>
              <a:gd name="textAreaRight" fmla="*/ 720 w 360"/>
              <a:gd name="textAreaTop" fmla="*/ 0 h 7479000"/>
              <a:gd name="textAreaBottom" fmla="*/ 7479360 h 7479000"/>
            </a:gdLst>
            <a:ahLst/>
            <a:rect l="textAreaLeft" t="textAreaTop" r="textAreaRight" b="textAreaBottom"/>
            <a:pathLst>
              <a:path w="0" h="7479665">
                <a:moveTo>
                  <a:pt x="0" y="7479164"/>
                </a:moveTo>
                <a:lnTo>
                  <a:pt x="0" y="0"/>
                </a:lnTo>
              </a:path>
            </a:pathLst>
          </a:custGeom>
          <a:noFill/>
          <a:ln w="12209">
            <a:solidFill>
              <a:srgbClr val="000000"/>
            </a:solidFill>
            <a:round/>
          </a:ln>
        </xdr:spPr>
        <xdr:style>
          <a:lnRef idx="0"/>
          <a:fillRef idx="0"/>
          <a:effectRef idx="0"/>
          <a:fontRef idx="minor"/>
        </xdr:style>
      </xdr:sp>
      <xdr:sp>
        <xdr:nvSpPr>
          <xdr:cNvPr id="2076" name="Shape 152"/>
          <xdr:cNvSpPr/>
        </xdr:nvSpPr>
        <xdr:spPr>
          <a:xfrm>
            <a:off x="19734840" y="-36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77" name="Shape 1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78" name="Shape 1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079" name="Shape 15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80" name="Shape 1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81" name="Shape 1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82" name="Shape 15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83"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84" name="Shape 16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85" name="Shape 1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86" name="Shape 1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87" name="Shape 1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88" name="Shape 1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89" name="Shape 16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90" name="Shape 16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91" name="Shape 16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92" name="Shape 16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130680</xdr:rowOff>
    </xdr:to>
    <xdr:grpSp>
      <xdr:nvGrpSpPr>
        <xdr:cNvPr id="2093" name="Group 169"/>
        <xdr:cNvGrpSpPr/>
      </xdr:nvGrpSpPr>
      <xdr:grpSpPr>
        <a:xfrm>
          <a:off x="19734840" y="-360"/>
          <a:ext cx="360" cy="2154941280"/>
          <a:chOff x="19734840" y="-360"/>
          <a:chExt cx="360" cy="2154941280"/>
        </a:xfrm>
      </xdr:grpSpPr>
      <xdr:sp>
        <xdr:nvSpPr>
          <xdr:cNvPr id="2094" name="Shape 170"/>
          <xdr:cNvSpPr/>
        </xdr:nvSpPr>
        <xdr:spPr>
          <a:xfrm>
            <a:off x="19734840" y="2147483520"/>
            <a:ext cx="360" cy="7457400"/>
          </a:xfrm>
          <a:custGeom>
            <a:avLst/>
            <a:gdLst>
              <a:gd name="textAreaLeft" fmla="*/ 0 w 360"/>
              <a:gd name="textAreaRight" fmla="*/ 720 w 360"/>
              <a:gd name="textAreaTop" fmla="*/ 0 h 7457400"/>
              <a:gd name="textAreaBottom" fmla="*/ 7457760 h 7457400"/>
            </a:gdLst>
            <a:ahLst/>
            <a:rect l="textAreaLeft" t="textAreaTop" r="textAreaRight" b="textAreaBottom"/>
            <a:pathLst>
              <a:path w="0" h="7458075">
                <a:moveTo>
                  <a:pt x="0" y="7457804"/>
                </a:moveTo>
                <a:lnTo>
                  <a:pt x="0" y="0"/>
                </a:lnTo>
              </a:path>
            </a:pathLst>
          </a:custGeom>
          <a:noFill/>
          <a:ln w="12209">
            <a:solidFill>
              <a:srgbClr val="000000"/>
            </a:solidFill>
            <a:round/>
          </a:ln>
        </xdr:spPr>
        <xdr:style>
          <a:lnRef idx="0"/>
          <a:fillRef idx="0"/>
          <a:effectRef idx="0"/>
          <a:fontRef idx="minor"/>
        </xdr:style>
      </xdr:sp>
      <xdr:sp>
        <xdr:nvSpPr>
          <xdr:cNvPr id="2095" name="Shape 171"/>
          <xdr:cNvSpPr/>
        </xdr:nvSpPr>
        <xdr:spPr>
          <a:xfrm>
            <a:off x="19734840" y="-360"/>
            <a:ext cx="360" cy="250200"/>
          </a:xfrm>
          <a:custGeom>
            <a:avLst/>
            <a:gdLst>
              <a:gd name="textAreaLeft" fmla="*/ 0 w 360"/>
              <a:gd name="textAreaRight" fmla="*/ 720 w 360"/>
              <a:gd name="textAreaTop" fmla="*/ 0 h 250200"/>
              <a:gd name="textAreaBottom" fmla="*/ 250560 h 250200"/>
            </a:gdLst>
            <a:ahLst/>
            <a:rect l="textAreaLeft" t="textAreaTop" r="textAreaRight" b="textAreaBottom"/>
            <a:pathLst>
              <a:path w="0" h="250825">
                <a:moveTo>
                  <a:pt x="0" y="25022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96" name="Shape 1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097" name="Shape 1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098" name="Shape 1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099" name="Shape 1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00" name="Shape 1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01" name="Shape 17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02" name="Shape 17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03" name="Shape 17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142560</xdr:rowOff>
    </xdr:to>
    <xdr:grpSp>
      <xdr:nvGrpSpPr>
        <xdr:cNvPr id="2104" name="Group 180"/>
        <xdr:cNvGrpSpPr/>
      </xdr:nvGrpSpPr>
      <xdr:grpSpPr>
        <a:xfrm>
          <a:off x="19734840" y="-360"/>
          <a:ext cx="360" cy="2154953160"/>
          <a:chOff x="19734840" y="-360"/>
          <a:chExt cx="360" cy="2154953160"/>
        </a:xfrm>
      </xdr:grpSpPr>
      <xdr:sp>
        <xdr:nvSpPr>
          <xdr:cNvPr id="2105" name="Shape 181"/>
          <xdr:cNvSpPr/>
        </xdr:nvSpPr>
        <xdr:spPr>
          <a:xfrm>
            <a:off x="19734840" y="2147483520"/>
            <a:ext cx="360" cy="7469280"/>
          </a:xfrm>
          <a:custGeom>
            <a:avLst/>
            <a:gdLst>
              <a:gd name="textAreaLeft" fmla="*/ 0 w 360"/>
              <a:gd name="textAreaRight" fmla="*/ 720 w 360"/>
              <a:gd name="textAreaTop" fmla="*/ 0 h 7469280"/>
              <a:gd name="textAreaBottom" fmla="*/ 7469640 h 7469280"/>
            </a:gdLst>
            <a:ahLst/>
            <a:rect l="textAreaLeft" t="textAreaTop" r="textAreaRight" b="textAreaBottom"/>
            <a:pathLst>
              <a:path w="0" h="7470140">
                <a:moveTo>
                  <a:pt x="0" y="7470010"/>
                </a:moveTo>
                <a:lnTo>
                  <a:pt x="0" y="0"/>
                </a:lnTo>
              </a:path>
            </a:pathLst>
          </a:custGeom>
          <a:noFill/>
          <a:ln w="12209">
            <a:solidFill>
              <a:srgbClr val="000000"/>
            </a:solidFill>
            <a:round/>
          </a:ln>
        </xdr:spPr>
        <xdr:style>
          <a:lnRef idx="0"/>
          <a:fillRef idx="0"/>
          <a:effectRef idx="0"/>
          <a:fontRef idx="minor"/>
        </xdr:style>
      </xdr:sp>
      <xdr:sp>
        <xdr:nvSpPr>
          <xdr:cNvPr id="2106" name="Shape 182"/>
          <xdr:cNvSpPr/>
        </xdr:nvSpPr>
        <xdr:spPr>
          <a:xfrm>
            <a:off x="19734840" y="-36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07" name="Shape 18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08"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09" name="Shape 18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110" name="Shape 186"/>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11" name="Shape 1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12" name="Shape 1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23040</xdr:rowOff>
    </xdr:to>
    <xdr:sp>
      <xdr:nvSpPr>
        <xdr:cNvPr id="2113" name="Shape 189"/>
        <xdr:cNvSpPr/>
      </xdr:nvSpPr>
      <xdr:spPr>
        <a:xfrm>
          <a:off x="1088280" y="2147483520"/>
          <a:ext cx="360" cy="4454280"/>
        </a:xfrm>
        <a:custGeom>
          <a:avLst/>
          <a:gdLst>
            <a:gd name="textAreaLeft" fmla="*/ 0 w 360"/>
            <a:gd name="textAreaRight" fmla="*/ 720 w 360"/>
            <a:gd name="textAreaTop" fmla="*/ 0 h 4454280"/>
            <a:gd name="textAreaBottom" fmla="*/ 4454640 h 445428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2114" name="Shape 190"/>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2115" name="Shape 191"/>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16" name="Shape 1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17" name="Shape 1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18" name="Shape 19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19" name="Shape 19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120" name="Shape 196"/>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5457240</xdr:colOff>
      <xdr:row>11865</xdr:row>
      <xdr:rowOff>93600</xdr:rowOff>
    </xdr:to>
    <xdr:sp>
      <xdr:nvSpPr>
        <xdr:cNvPr id="2121" name="Shape 197"/>
        <xdr:cNvSpPr/>
      </xdr:nvSpPr>
      <xdr:spPr>
        <a:xfrm>
          <a:off x="7632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91080</xdr:rowOff>
    </xdr:to>
    <xdr:sp>
      <xdr:nvSpPr>
        <xdr:cNvPr id="2122" name="Shape 199"/>
        <xdr:cNvSpPr/>
      </xdr:nvSpPr>
      <xdr:spPr>
        <a:xfrm>
          <a:off x="19728720" y="2147483520"/>
          <a:ext cx="360" cy="902880"/>
        </a:xfrm>
        <a:custGeom>
          <a:avLst/>
          <a:gdLst>
            <a:gd name="textAreaLeft" fmla="*/ 0 w 360"/>
            <a:gd name="textAreaRight" fmla="*/ 720 w 360"/>
            <a:gd name="textAreaTop" fmla="*/ 0 h 902880"/>
            <a:gd name="textAreaBottom" fmla="*/ 903240 h 90288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150840</xdr:rowOff>
    </xdr:to>
    <xdr:sp>
      <xdr:nvSpPr>
        <xdr:cNvPr id="2123" name="Shape 200"/>
        <xdr:cNvSpPr/>
      </xdr:nvSpPr>
      <xdr:spPr>
        <a:xfrm>
          <a:off x="108828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150840</xdr:rowOff>
    </xdr:to>
    <xdr:sp>
      <xdr:nvSpPr>
        <xdr:cNvPr id="2124" name="Shape 201"/>
        <xdr:cNvSpPr/>
      </xdr:nvSpPr>
      <xdr:spPr>
        <a:xfrm>
          <a:off x="1972872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52560</xdr:rowOff>
    </xdr:to>
    <xdr:sp>
      <xdr:nvSpPr>
        <xdr:cNvPr id="2125" name="Shape 202"/>
        <xdr:cNvSpPr/>
      </xdr:nvSpPr>
      <xdr:spPr>
        <a:xfrm>
          <a:off x="108828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2126" name="Shape 203"/>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2127" name="Shape 204"/>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6120</xdr:colOff>
      <xdr:row>0</xdr:row>
      <xdr:rowOff>-2160</xdr:rowOff>
    </xdr:from>
    <xdr:to>
      <xdr:col>1</xdr:col>
      <xdr:colOff>6480</xdr:colOff>
      <xdr:row>11869</xdr:row>
      <xdr:rowOff>12600</xdr:rowOff>
    </xdr:to>
    <xdr:grpSp>
      <xdr:nvGrpSpPr>
        <xdr:cNvPr id="2128" name="Group 205"/>
        <xdr:cNvGrpSpPr/>
      </xdr:nvGrpSpPr>
      <xdr:grpSpPr>
        <a:xfrm>
          <a:off x="1094400" y="-2160"/>
          <a:ext cx="360" cy="2148129000"/>
          <a:chOff x="1094400" y="-2160"/>
          <a:chExt cx="360" cy="2148129000"/>
        </a:xfrm>
      </xdr:grpSpPr>
      <xdr:sp>
        <xdr:nvSpPr>
          <xdr:cNvPr id="2129" name="Shape 206"/>
          <xdr:cNvSpPr/>
        </xdr:nvSpPr>
        <xdr:spPr>
          <a:xfrm>
            <a:off x="109440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2130" name="Shape 207"/>
          <xdr:cNvSpPr/>
        </xdr:nvSpPr>
        <xdr:spPr>
          <a:xfrm>
            <a:off x="109440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3</xdr:col>
      <xdr:colOff>6120</xdr:colOff>
      <xdr:row>0</xdr:row>
      <xdr:rowOff>-2160</xdr:rowOff>
    </xdr:from>
    <xdr:to>
      <xdr:col>3</xdr:col>
      <xdr:colOff>6480</xdr:colOff>
      <xdr:row>11869</xdr:row>
      <xdr:rowOff>12600</xdr:rowOff>
    </xdr:to>
    <xdr:grpSp>
      <xdr:nvGrpSpPr>
        <xdr:cNvPr id="2131" name="Group 208"/>
        <xdr:cNvGrpSpPr/>
      </xdr:nvGrpSpPr>
      <xdr:grpSpPr>
        <a:xfrm>
          <a:off x="19734840" y="-2160"/>
          <a:ext cx="360" cy="2148129000"/>
          <a:chOff x="19734840" y="-2160"/>
          <a:chExt cx="360" cy="2148129000"/>
        </a:xfrm>
      </xdr:grpSpPr>
      <xdr:sp>
        <xdr:nvSpPr>
          <xdr:cNvPr id="2132" name="Shape 209"/>
          <xdr:cNvSpPr/>
        </xdr:nvSpPr>
        <xdr:spPr>
          <a:xfrm>
            <a:off x="1973484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2133" name="Shape 210"/>
          <xdr:cNvSpPr/>
        </xdr:nvSpPr>
        <xdr:spPr>
          <a:xfrm>
            <a:off x="1973484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34" name="Shape 2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35"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173160</xdr:rowOff>
    </xdr:to>
    <xdr:grpSp>
      <xdr:nvGrpSpPr>
        <xdr:cNvPr id="2136" name="Group 213"/>
        <xdr:cNvGrpSpPr/>
      </xdr:nvGrpSpPr>
      <xdr:grpSpPr>
        <a:xfrm>
          <a:off x="19734840" y="-360"/>
          <a:ext cx="360" cy="2154983760"/>
          <a:chOff x="19734840" y="-360"/>
          <a:chExt cx="360" cy="2154983760"/>
        </a:xfrm>
      </xdr:grpSpPr>
      <xdr:sp>
        <xdr:nvSpPr>
          <xdr:cNvPr id="2137" name="Shape 214"/>
          <xdr:cNvSpPr/>
        </xdr:nvSpPr>
        <xdr:spPr>
          <a:xfrm>
            <a:off x="19734840" y="2147483520"/>
            <a:ext cx="360" cy="7499880"/>
          </a:xfrm>
          <a:custGeom>
            <a:avLst/>
            <a:gdLst>
              <a:gd name="textAreaLeft" fmla="*/ 0 w 360"/>
              <a:gd name="textAreaRight" fmla="*/ 720 w 360"/>
              <a:gd name="textAreaTop" fmla="*/ 0 h 7499880"/>
              <a:gd name="textAreaBottom" fmla="*/ 7500240 h 7499880"/>
            </a:gdLst>
            <a:ahLst/>
            <a:rect l="textAreaLeft" t="textAreaTop" r="textAreaRight" b="textAreaBottom"/>
            <a:pathLst>
              <a:path w="0" h="7500620">
                <a:moveTo>
                  <a:pt x="0" y="7500524"/>
                </a:moveTo>
                <a:lnTo>
                  <a:pt x="0" y="0"/>
                </a:lnTo>
              </a:path>
            </a:pathLst>
          </a:custGeom>
          <a:noFill/>
          <a:ln w="12209">
            <a:solidFill>
              <a:srgbClr val="000000"/>
            </a:solidFill>
            <a:round/>
          </a:ln>
        </xdr:spPr>
        <xdr:style>
          <a:lnRef idx="0"/>
          <a:fillRef idx="0"/>
          <a:effectRef idx="0"/>
          <a:fontRef idx="minor"/>
        </xdr:style>
      </xdr:sp>
      <xdr:sp>
        <xdr:nvSpPr>
          <xdr:cNvPr id="2138" name="Shape 215"/>
          <xdr:cNvSpPr/>
        </xdr:nvSpPr>
        <xdr:spPr>
          <a:xfrm>
            <a:off x="19734840" y="-36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39" name="Shape 21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40" name="Shape 2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41" name="Shape 21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142" name="Shape 219"/>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43" name="Shape 2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44" name="Shape 2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45" name="Shape 2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46" name="Shape 22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47"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48"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49" name="Shape 22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50"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160920</xdr:rowOff>
    </xdr:to>
    <xdr:sp>
      <xdr:nvSpPr>
        <xdr:cNvPr id="2151" name="Shape 228"/>
        <xdr:cNvSpPr/>
      </xdr:nvSpPr>
      <xdr:spPr>
        <a:xfrm>
          <a:off x="19728720" y="2147483520"/>
          <a:ext cx="360" cy="2239560"/>
        </a:xfrm>
        <a:custGeom>
          <a:avLst/>
          <a:gdLst>
            <a:gd name="textAreaLeft" fmla="*/ 0 w 360"/>
            <a:gd name="textAreaRight" fmla="*/ 720 w 360"/>
            <a:gd name="textAreaTop" fmla="*/ 0 h 2239560"/>
            <a:gd name="textAreaBottom" fmla="*/ 2239920 h 223956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52" name="Shape 22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53" name="Shape 23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9360</xdr:rowOff>
    </xdr:to>
    <xdr:sp>
      <xdr:nvSpPr>
        <xdr:cNvPr id="2154" name="Shape 231"/>
        <xdr:cNvSpPr/>
      </xdr:nvSpPr>
      <xdr:spPr>
        <a:xfrm>
          <a:off x="19728720" y="2147483520"/>
          <a:ext cx="360" cy="3716640"/>
        </a:xfrm>
        <a:custGeom>
          <a:avLst/>
          <a:gdLst>
            <a:gd name="textAreaLeft" fmla="*/ 0 w 360"/>
            <a:gd name="textAreaRight" fmla="*/ 720 w 360"/>
            <a:gd name="textAreaTop" fmla="*/ 0 h 3716640"/>
            <a:gd name="textAreaBottom" fmla="*/ 3717000 h 371664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55" name="Shape 2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56" name="Shape 2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2157" name="Shape 234"/>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58" name="Shape 23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59" name="Shape 2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60" name="Shape 2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61" name="Shape 23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62" name="Shape 2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63" name="Shape 2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64" name="Shape 24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65" name="Shape 2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66" name="Shape 2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67" name="Shape 2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171000</xdr:rowOff>
    </xdr:to>
    <xdr:sp>
      <xdr:nvSpPr>
        <xdr:cNvPr id="2168" name="Shape 245"/>
        <xdr:cNvSpPr/>
      </xdr:nvSpPr>
      <xdr:spPr>
        <a:xfrm>
          <a:off x="19728720" y="2147483520"/>
          <a:ext cx="360" cy="258840"/>
        </a:xfrm>
        <a:custGeom>
          <a:avLst/>
          <a:gdLst>
            <a:gd name="textAreaLeft" fmla="*/ 0 w 360"/>
            <a:gd name="textAreaRight" fmla="*/ 720 w 360"/>
            <a:gd name="textAreaTop" fmla="*/ 0 h 258840"/>
            <a:gd name="textAreaBottom" fmla="*/ 259200 h 25884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69" name="Shape 2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70" name="Shape 2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2171" name="Shape 248"/>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72" name="Shape 2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73" name="Shape 25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74" name="Shape 2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75" name="Shape 25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76" name="Shape 2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77" name="Shape 2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78" name="Shape 25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79" name="Shape 2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80" name="Shape 2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1800</xdr:rowOff>
    </xdr:to>
    <xdr:sp>
      <xdr:nvSpPr>
        <xdr:cNvPr id="2181" name="Shape 258"/>
        <xdr:cNvSpPr/>
      </xdr:nvSpPr>
      <xdr:spPr>
        <a:xfrm>
          <a:off x="1088280" y="2147483520"/>
          <a:ext cx="360" cy="7509600"/>
        </a:xfrm>
        <a:custGeom>
          <a:avLst/>
          <a:gdLst>
            <a:gd name="textAreaLeft" fmla="*/ 0 w 360"/>
            <a:gd name="textAreaRight" fmla="*/ 720 w 360"/>
            <a:gd name="textAreaTop" fmla="*/ 0 h 7509600"/>
            <a:gd name="textAreaBottom" fmla="*/ 7509960 h 750960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2182" name="Shape 259"/>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113400</xdr:rowOff>
    </xdr:to>
    <xdr:sp>
      <xdr:nvSpPr>
        <xdr:cNvPr id="2183" name="Shape 260"/>
        <xdr:cNvSpPr/>
      </xdr:nvSpPr>
      <xdr:spPr>
        <a:xfrm>
          <a:off x="1972872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84" name="Shape 2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85" name="Shape 2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86" name="Shape 2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87" name="Shape 2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141840</xdr:rowOff>
    </xdr:to>
    <xdr:sp>
      <xdr:nvSpPr>
        <xdr:cNvPr id="2188" name="Shape 265"/>
        <xdr:cNvSpPr/>
      </xdr:nvSpPr>
      <xdr:spPr>
        <a:xfrm>
          <a:off x="19728720" y="2147483520"/>
          <a:ext cx="360" cy="7649640"/>
        </a:xfrm>
        <a:custGeom>
          <a:avLst/>
          <a:gdLst>
            <a:gd name="textAreaLeft" fmla="*/ 0 w 360"/>
            <a:gd name="textAreaRight" fmla="*/ 720 w 360"/>
            <a:gd name="textAreaTop" fmla="*/ 0 h 7649640"/>
            <a:gd name="textAreaBottom" fmla="*/ 7650000 h 764964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89" name="Shape 2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90" name="Shape 2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2191" name="Shape 268"/>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92" name="Shape 2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93" name="Shape 2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103320</xdr:rowOff>
    </xdr:to>
    <xdr:sp>
      <xdr:nvSpPr>
        <xdr:cNvPr id="2194" name="Shape 271"/>
        <xdr:cNvSpPr/>
      </xdr:nvSpPr>
      <xdr:spPr>
        <a:xfrm>
          <a:off x="19728720" y="2147483520"/>
          <a:ext cx="360" cy="7430040"/>
        </a:xfrm>
        <a:custGeom>
          <a:avLst/>
          <a:gdLst>
            <a:gd name="textAreaLeft" fmla="*/ 0 w 360"/>
            <a:gd name="textAreaRight" fmla="*/ 720 w 360"/>
            <a:gd name="textAreaTop" fmla="*/ 0 h 7430040"/>
            <a:gd name="textAreaBottom" fmla="*/ 7430400 h 743004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95" name="Shape 2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96" name="Shape 2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197" name="Shape 2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198" name="Shape 2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199" name="Shape 2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100800</xdr:rowOff>
    </xdr:to>
    <xdr:sp>
      <xdr:nvSpPr>
        <xdr:cNvPr id="2200" name="Shape 278"/>
        <xdr:cNvSpPr/>
      </xdr:nvSpPr>
      <xdr:spPr>
        <a:xfrm>
          <a:off x="19117440" y="2147483520"/>
          <a:ext cx="360" cy="188640"/>
        </a:xfrm>
        <a:custGeom>
          <a:avLst/>
          <a:gdLst>
            <a:gd name="textAreaLeft" fmla="*/ 0 w 360"/>
            <a:gd name="textAreaRight" fmla="*/ 720 w 360"/>
            <a:gd name="textAreaTop" fmla="*/ 0 h 188640"/>
            <a:gd name="textAreaBottom" fmla="*/ 189000 h 18864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21600</xdr:colOff>
      <xdr:row>11865</xdr:row>
      <xdr:rowOff>93240</xdr:rowOff>
    </xdr:from>
    <xdr:to>
      <xdr:col>1</xdr:col>
      <xdr:colOff>170640</xdr:colOff>
      <xdr:row>11867</xdr:row>
      <xdr:rowOff>179280</xdr:rowOff>
    </xdr:to>
    <xdr:pic>
      <xdr:nvPicPr>
        <xdr:cNvPr id="2201" name="Imagem 2191" descr=""/>
        <xdr:cNvPicPr/>
      </xdr:nvPicPr>
      <xdr:blipFill>
        <a:blip r:embed="rId19"/>
        <a:stretch/>
      </xdr:blipFill>
      <xdr:spPr>
        <a:xfrm>
          <a:off x="21600" y="2147483520"/>
          <a:ext cx="1237320" cy="447840"/>
        </a:xfrm>
        <a:prstGeom prst="rect">
          <a:avLst/>
        </a:prstGeom>
        <a:ln w="0">
          <a:noFill/>
        </a:ln>
      </xdr:spPr>
    </xdr:pic>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02" name="Shape 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03" name="Shape 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04" name="Shape 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05" name="Shape 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06" name="Shape 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07" name="Shape 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08" name="Shape 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09" name="Shape 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10" name="Shape 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11" name="Shape 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12" name="Shape 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13" name="Shape 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14" name="Shape 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15" name="Shape 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16" name="Shape 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17" name="Shape 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18" name="Shape 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19" name="Shape 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20" name="Shape 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21" name="Shape 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22" name="Shape 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23" name="Shape 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24" name="Shape 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25" name="Shape 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26" name="Shape 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27" name="Shape 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28" name="Shape 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29" name="Shape 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30" name="Shape 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31" name="Shape 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32" name="Shape 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33" name="Shape 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34" name="Shape 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35" name="Shape 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36" name="Shape 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37" name="Shape 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38" name="Shape 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39" name="Shape 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40" name="Shape 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41" name="Shape 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42" name="Shape 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43" name="Shape 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44" name="Shape 4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45" name="Shape 4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46" name="Shape 4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47" name="Shape 4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48" name="Shape 5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49" name="Shape 5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50" name="Shape 5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51" name="Shape 5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52" name="Shape 5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53" name="Shape 5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54" name="Shape 5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55" name="Shape 5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56" name="Shape 5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57" name="Shape 5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58" name="Shape 6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59" name="Shape 6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60" name="Shape 6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61" name="Shape 6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62" name="Shape 6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63" name="Shape 6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64" name="Shape 6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65" name="Shape 6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66" name="Shape 6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67" name="Shape 6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68" name="Shape 7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69" name="Shape 7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70" name="Shape 7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71" name="Shape 7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72" name="Shape 7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73" name="Shape 7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74" name="Shape 7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75" name="Shape 7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76" name="Shape 7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77" name="Shape 7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78" name="Shape 8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79" name="Shape 8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80" name="Shape 8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81" name="Shape 8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82" name="Shape 8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83" name="Shape 8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84" name="Shape 8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85" name="Shape 8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86" name="Shape 8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87" name="Shape 8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88" name="Shape 9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89" name="Shape 9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90" name="Shape 9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91" name="Shape 9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92" name="Shape 9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93" name="Shape 9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94" name="Shape 9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95" name="Shape 9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96" name="Shape 9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97" name="Shape 9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298" name="Shape 10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299" name="Shape 10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00" name="Shape 10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01" name="Shape 10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02" name="Shape 10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03" name="Shape 10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04" name="Shape 10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05" name="Shape 10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06" name="Shape 10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07" name="Shape 10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08" name="Shape 11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09" name="Shape 11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10" name="Shape 11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11" name="Shape 11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12" name="Shape 11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13" name="Shape 11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14" name="Shape 11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15" name="Shape 11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16" name="Shape 11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17" name="Shape 11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18" name="Shape 12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19" name="Shape 12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20" name="Shape 12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21" name="Shape 12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22" name="Shape 12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23" name="Shape 12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24" name="Shape 12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25" name="Shape 12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26" name="Shape 12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27" name="Shape 12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28" name="Shape 13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29" name="Shape 13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30" name="Shape 13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31" name="Shape 13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32" name="Shape 13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33" name="Shape 13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34" name="Shape 136"/>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35" name="Shape 137"/>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36" name="Shape 138"/>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37" name="Shape 139"/>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38" name="Shape 140"/>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39" name="Shape 141"/>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40" name="Shape 142"/>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41" name="Shape 143"/>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93600</xdr:rowOff>
    </xdr:to>
    <xdr:sp>
      <xdr:nvSpPr>
        <xdr:cNvPr id="2342" name="Shape 144"/>
        <xdr:cNvSpPr/>
      </xdr:nvSpPr>
      <xdr:spPr>
        <a:xfrm>
          <a:off x="5400" y="2147483520"/>
          <a:ext cx="6467400" cy="360"/>
        </a:xfrm>
        <a:custGeom>
          <a:avLst/>
          <a:gdLst>
            <a:gd name="textAreaLeft" fmla="*/ 0 w 6467400"/>
            <a:gd name="textAreaRight" fmla="*/ 6467760 w 6467400"/>
            <a:gd name="textAreaTop" fmla="*/ 0 h 360"/>
            <a:gd name="textAreaBottom" fmla="*/ 7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5384520</xdr:colOff>
      <xdr:row>11865</xdr:row>
      <xdr:rowOff>114120</xdr:rowOff>
    </xdr:to>
    <xdr:sp>
      <xdr:nvSpPr>
        <xdr:cNvPr id="2343" name="Shape 145"/>
        <xdr:cNvSpPr/>
      </xdr:nvSpPr>
      <xdr:spPr>
        <a:xfrm>
          <a:off x="5400" y="2147483520"/>
          <a:ext cx="6467400" cy="20880"/>
        </a:xfrm>
        <a:custGeom>
          <a:avLst/>
          <a:gdLst>
            <a:gd name="textAreaLeft" fmla="*/ 0 w 6467400"/>
            <a:gd name="textAreaRight" fmla="*/ 6467760 w 6467400"/>
            <a:gd name="textAreaTop" fmla="*/ 0 h 20880"/>
            <a:gd name="textAreaBottom" fmla="*/ 21240 h 2088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55080</xdr:colOff>
      <xdr:row>11868</xdr:row>
      <xdr:rowOff>124560</xdr:rowOff>
    </xdr:to>
    <xdr:pic>
      <xdr:nvPicPr>
        <xdr:cNvPr id="2344" name="Imagem 2334" descr=""/>
        <xdr:cNvPicPr/>
      </xdr:nvPicPr>
      <xdr:blipFill>
        <a:blip r:embed="rId20"/>
        <a:stretch/>
      </xdr:blipFill>
      <xdr:spPr>
        <a:xfrm>
          <a:off x="0" y="2147483520"/>
          <a:ext cx="1143360" cy="574200"/>
        </a:xfrm>
        <a:prstGeom prst="rect">
          <a:avLst/>
        </a:prstGeom>
        <a:ln w="0">
          <a:noFill/>
        </a:ln>
      </xdr:spPr>
    </xdr:pic>
    <xdr:clientData/>
  </xdr:twoCellAnchor>
  <xdr:twoCellAnchor editAs="oneCell">
    <xdr:from>
      <xdr:col>0</xdr:col>
      <xdr:colOff>0</xdr:colOff>
      <xdr:row>11865</xdr:row>
      <xdr:rowOff>93240</xdr:rowOff>
    </xdr:from>
    <xdr:to>
      <xdr:col>1</xdr:col>
      <xdr:colOff>5380920</xdr:colOff>
      <xdr:row>11865</xdr:row>
      <xdr:rowOff>93600</xdr:rowOff>
    </xdr:to>
    <xdr:sp>
      <xdr:nvSpPr>
        <xdr:cNvPr id="2345" name="Shape 2"/>
        <xdr:cNvSpPr/>
      </xdr:nvSpPr>
      <xdr:spPr>
        <a:xfrm>
          <a:off x="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46"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47" name="Shape 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48" name="Shape 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49" name="Shape 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50" name="Shape 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1" name="Shape 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2" name="Shape 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3"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4" name="Shape 2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55" name="Shape 2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6" name="Shape 2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102240</xdr:rowOff>
    </xdr:to>
    <xdr:sp>
      <xdr:nvSpPr>
        <xdr:cNvPr id="2357" name="Shape 24"/>
        <xdr:cNvSpPr/>
      </xdr:nvSpPr>
      <xdr:spPr>
        <a:xfrm>
          <a:off x="19728720" y="2147483520"/>
          <a:ext cx="360" cy="1818720"/>
        </a:xfrm>
        <a:custGeom>
          <a:avLst/>
          <a:gdLst>
            <a:gd name="textAreaLeft" fmla="*/ 0 w 360"/>
            <a:gd name="textAreaRight" fmla="*/ 720 w 360"/>
            <a:gd name="textAreaTop" fmla="*/ 0 h 1818720"/>
            <a:gd name="textAreaBottom" fmla="*/ 1819080 h 181872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58"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59" name="Shape 2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0"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1" name="Shape 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62" name="Shape 3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3" name="Shape 3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64" name="Shape 3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5" name="Shape 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66" name="Shape 4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7" name="Shape 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68" name="Shape 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69" name="Shape 4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0"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71"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2" name="Shape 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3"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4" name="Shape 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14760</xdr:rowOff>
    </xdr:to>
    <xdr:sp>
      <xdr:nvSpPr>
        <xdr:cNvPr id="2375" name="Shape 56"/>
        <xdr:cNvSpPr/>
      </xdr:nvSpPr>
      <xdr:spPr>
        <a:xfrm>
          <a:off x="19728720" y="2147483520"/>
          <a:ext cx="360" cy="1369440"/>
        </a:xfrm>
        <a:custGeom>
          <a:avLst/>
          <a:gdLst>
            <a:gd name="textAreaLeft" fmla="*/ 0 w 360"/>
            <a:gd name="textAreaRight" fmla="*/ 720 w 360"/>
            <a:gd name="textAreaTop" fmla="*/ 0 h 1369440"/>
            <a:gd name="textAreaBottom" fmla="*/ 1369800 h 136944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6" name="Shape 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77" name="Shape 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78" name="Shape 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79" name="Shape 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0" name="Shape 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1" name="Shape 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144000</xdr:rowOff>
    </xdr:to>
    <xdr:sp>
      <xdr:nvSpPr>
        <xdr:cNvPr id="2382" name="Shape 70"/>
        <xdr:cNvSpPr/>
      </xdr:nvSpPr>
      <xdr:spPr>
        <a:xfrm>
          <a:off x="108828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2383" name="Shape 71"/>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144000</xdr:rowOff>
    </xdr:to>
    <xdr:sp>
      <xdr:nvSpPr>
        <xdr:cNvPr id="2384" name="Shape 72"/>
        <xdr:cNvSpPr/>
      </xdr:nvSpPr>
      <xdr:spPr>
        <a:xfrm>
          <a:off x="19728720" y="2147483520"/>
          <a:ext cx="360" cy="774720"/>
        </a:xfrm>
        <a:custGeom>
          <a:avLst/>
          <a:gdLst>
            <a:gd name="textAreaLeft" fmla="*/ 0 w 360"/>
            <a:gd name="textAreaRight" fmla="*/ 720 w 360"/>
            <a:gd name="textAreaTop" fmla="*/ 0 h 774720"/>
            <a:gd name="textAreaBottom" fmla="*/ 775080 h 77472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5" name="Shape 7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86"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7"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88"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89" name="Shape 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90" name="Shape 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1" name="Shape 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2" name="Shape 8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93" name="Shape 8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4" name="Shape 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395" name="Shape 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6"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397" name="Shape 9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8"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399" name="Shape 9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00" name="Shape 9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1" name="Shape 1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02" name="Shape 10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3" name="Shape 1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04" name="Shape 1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5" name="Shape 1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06" name="Shape 10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7" name="Shape 11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08" name="Shape 11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409" name="Shape 11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0" name="Shape 1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1" name="Shape 1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169560</xdr:rowOff>
    </xdr:to>
    <xdr:sp>
      <xdr:nvSpPr>
        <xdr:cNvPr id="2412" name="Shape 120"/>
        <xdr:cNvSpPr/>
      </xdr:nvSpPr>
      <xdr:spPr>
        <a:xfrm>
          <a:off x="19728720" y="2147483520"/>
          <a:ext cx="360" cy="619200"/>
        </a:xfrm>
        <a:custGeom>
          <a:avLst/>
          <a:gdLst>
            <a:gd name="textAreaLeft" fmla="*/ 0 w 360"/>
            <a:gd name="textAreaRight" fmla="*/ 720 w 360"/>
            <a:gd name="textAreaTop" fmla="*/ 0 h 619200"/>
            <a:gd name="textAreaBottom" fmla="*/ 619560 h 61920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3" name="Shape 12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14" name="Shape 12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5"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16"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7" name="Shape 12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18" name="Shape 1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2880</xdr:colOff>
      <xdr:row>0</xdr:row>
      <xdr:rowOff>-360</xdr:rowOff>
    </xdr:from>
    <xdr:to>
      <xdr:col>3</xdr:col>
      <xdr:colOff>3240</xdr:colOff>
      <xdr:row>11906</xdr:row>
      <xdr:rowOff>121680</xdr:rowOff>
    </xdr:to>
    <xdr:grpSp>
      <xdr:nvGrpSpPr>
        <xdr:cNvPr id="2419" name="Group 132"/>
        <xdr:cNvGrpSpPr/>
      </xdr:nvGrpSpPr>
      <xdr:grpSpPr>
        <a:xfrm>
          <a:off x="19731600" y="-360"/>
          <a:ext cx="360" cy="2154932280"/>
          <a:chOff x="19731600" y="-360"/>
          <a:chExt cx="360" cy="2154932280"/>
        </a:xfrm>
      </xdr:grpSpPr>
      <xdr:sp>
        <xdr:nvSpPr>
          <xdr:cNvPr id="2420" name="Shape 133"/>
          <xdr:cNvSpPr/>
        </xdr:nvSpPr>
        <xdr:spPr>
          <a:xfrm>
            <a:off x="1973160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sp>
        <xdr:nvSpPr>
          <xdr:cNvPr id="2421" name="Shape 134"/>
          <xdr:cNvSpPr/>
        </xdr:nvSpPr>
        <xdr:spPr>
          <a:xfrm>
            <a:off x="19731600" y="-36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2" name="Shape 13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23" name="Shape 13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4" name="Shape 1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5" name="Shape 1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6" name="Shape 14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27" name="Shape 1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28" name="Shape 15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29" name="Shape 15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30" name="Shape 15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31" name="Shape 15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32" name="Shape 15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33"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34" name="Shape 1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35" name="Shape 16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36" name="Shape 16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118440</xdr:rowOff>
    </xdr:to>
    <xdr:sp>
      <xdr:nvSpPr>
        <xdr:cNvPr id="2437" name="Shape 166"/>
        <xdr:cNvSpPr/>
      </xdr:nvSpPr>
      <xdr:spPr>
        <a:xfrm>
          <a:off x="19728720" y="2147483520"/>
          <a:ext cx="360" cy="930240"/>
        </a:xfrm>
        <a:custGeom>
          <a:avLst/>
          <a:gdLst>
            <a:gd name="textAreaLeft" fmla="*/ 0 w 360"/>
            <a:gd name="textAreaRight" fmla="*/ 720 w 360"/>
            <a:gd name="textAreaTop" fmla="*/ 0 h 930240"/>
            <a:gd name="textAreaBottom" fmla="*/ 930600 h 93024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38" name="Shape 16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70560</xdr:rowOff>
    </xdr:to>
    <xdr:sp>
      <xdr:nvSpPr>
        <xdr:cNvPr id="2439" name="Shape 170"/>
        <xdr:cNvSpPr/>
      </xdr:nvSpPr>
      <xdr:spPr>
        <a:xfrm>
          <a:off x="19728720" y="2147483520"/>
          <a:ext cx="360" cy="7759440"/>
        </a:xfrm>
        <a:custGeom>
          <a:avLst/>
          <a:gdLst>
            <a:gd name="textAreaLeft" fmla="*/ 0 w 360"/>
            <a:gd name="textAreaRight" fmla="*/ 720 w 360"/>
            <a:gd name="textAreaTop" fmla="*/ 0 h 7759440"/>
            <a:gd name="textAreaBottom" fmla="*/ 7759800 h 775944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0" name="Shape 17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41" name="Shape 17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2" name="Shape 17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43" name="Shape 17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4" name="Shape 17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45" name="Shape 17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6" name="Shape 18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47" name="Shape 18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48"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449" name="Shape 18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0" name="Shape 18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1" name="Shape 18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52" name="Shape 19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3" name="Shape 19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4" name="Shape 19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55" name="Shape 19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6" name="Shape 19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7" name="Shape 1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58" name="Shape 20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2459" name="Shape 202"/>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0" name="Shape 20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61" name="Shape 20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2" name="Shape 20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3" name="Shape 2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464" name="Shape 210"/>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5"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6" name="Shape 21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7" name="Shape 21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68"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69"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70"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71" name="Shape 22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72" name="Shape 23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473" name="Shape 232"/>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74" name="Shape 2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210600</xdr:colOff>
      <xdr:row>11868</xdr:row>
      <xdr:rowOff>85320</xdr:rowOff>
    </xdr:to>
    <xdr:pic>
      <xdr:nvPicPr>
        <xdr:cNvPr id="2475" name="Imagem 2465" descr=""/>
        <xdr:cNvPicPr/>
      </xdr:nvPicPr>
      <xdr:blipFill>
        <a:blip r:embed="rId21"/>
        <a:stretch/>
      </xdr:blipFill>
      <xdr:spPr>
        <a:xfrm>
          <a:off x="0" y="2147483520"/>
          <a:ext cx="1298880" cy="534960"/>
        </a:xfrm>
        <a:prstGeom prst="rect">
          <a:avLst/>
        </a:prstGeom>
        <a:ln w="0">
          <a:noFill/>
        </a:ln>
      </xdr:spPr>
    </xdr:pic>
    <xdr:clientData/>
  </xdr:twoCellAnchor>
  <xdr:twoCellAnchor editAs="oneCell">
    <xdr:from>
      <xdr:col>0</xdr:col>
      <xdr:colOff>0</xdr:colOff>
      <xdr:row>11865</xdr:row>
      <xdr:rowOff>93240</xdr:rowOff>
    </xdr:from>
    <xdr:to>
      <xdr:col>1</xdr:col>
      <xdr:colOff>210600</xdr:colOff>
      <xdr:row>11868</xdr:row>
      <xdr:rowOff>85320</xdr:rowOff>
    </xdr:to>
    <xdr:pic>
      <xdr:nvPicPr>
        <xdr:cNvPr id="2476" name="Imagem 2466" descr=""/>
        <xdr:cNvPicPr/>
      </xdr:nvPicPr>
      <xdr:blipFill>
        <a:blip r:embed="rId22"/>
        <a:stretch/>
      </xdr:blipFill>
      <xdr:spPr>
        <a:xfrm>
          <a:off x="0" y="2147483520"/>
          <a:ext cx="1298880" cy="53496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137520</xdr:rowOff>
    </xdr:to>
    <xdr:sp>
      <xdr:nvSpPr>
        <xdr:cNvPr id="2477" name="Shape 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2478" name="Shape 5"/>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79" name="Shape 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80" name="Shape 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481" name="Shape 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482" name="Shape 9"/>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83" name="Shape 1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84" name="Shape 1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11880</xdr:rowOff>
    </xdr:to>
    <xdr:sp>
      <xdr:nvSpPr>
        <xdr:cNvPr id="2485" name="Shape 12"/>
        <xdr:cNvSpPr/>
      </xdr:nvSpPr>
      <xdr:spPr>
        <a:xfrm>
          <a:off x="1088280" y="2147483520"/>
          <a:ext cx="360" cy="7338600"/>
        </a:xfrm>
        <a:custGeom>
          <a:avLst/>
          <a:gdLst>
            <a:gd name="textAreaLeft" fmla="*/ 0 w 360"/>
            <a:gd name="textAreaRight" fmla="*/ 720 w 360"/>
            <a:gd name="textAreaTop" fmla="*/ 0 h 7338600"/>
            <a:gd name="textAreaBottom" fmla="*/ 7338960 h 733860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2486" name="Shape 1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2487" name="Shape 1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88" name="Shape 1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89" name="Shape 1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90" name="Shape 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91" name="Shape 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105480</xdr:rowOff>
    </xdr:to>
    <xdr:sp>
      <xdr:nvSpPr>
        <xdr:cNvPr id="2492" name="Shape 19"/>
        <xdr:cNvSpPr/>
      </xdr:nvSpPr>
      <xdr:spPr>
        <a:xfrm>
          <a:off x="19728720" y="2147483520"/>
          <a:ext cx="360" cy="2907720"/>
        </a:xfrm>
        <a:custGeom>
          <a:avLst/>
          <a:gdLst>
            <a:gd name="textAreaLeft" fmla="*/ 0 w 360"/>
            <a:gd name="textAreaRight" fmla="*/ 720 w 360"/>
            <a:gd name="textAreaTop" fmla="*/ 0 h 2907720"/>
            <a:gd name="textAreaBottom" fmla="*/ 2908080 h 290772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93" name="Shape 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94" name="Shape 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127440</xdr:rowOff>
    </xdr:to>
    <xdr:sp>
      <xdr:nvSpPr>
        <xdr:cNvPr id="2495" name="Shape 22"/>
        <xdr:cNvSpPr/>
      </xdr:nvSpPr>
      <xdr:spPr>
        <a:xfrm>
          <a:off x="1088280" y="2147483520"/>
          <a:ext cx="360" cy="7454160"/>
        </a:xfrm>
        <a:custGeom>
          <a:avLst/>
          <a:gdLst>
            <a:gd name="textAreaLeft" fmla="*/ 0 w 360"/>
            <a:gd name="textAreaRight" fmla="*/ 720 w 360"/>
            <a:gd name="textAreaTop" fmla="*/ 0 h 7454160"/>
            <a:gd name="textAreaBottom" fmla="*/ 7454520 h 745416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2496" name="Shape 23"/>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2497" name="Shape 24"/>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498" name="Shape 2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499" name="Shape 2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140760</xdr:rowOff>
    </xdr:to>
    <xdr:sp>
      <xdr:nvSpPr>
        <xdr:cNvPr id="2500" name="Shape 27"/>
        <xdr:cNvSpPr/>
      </xdr:nvSpPr>
      <xdr:spPr>
        <a:xfrm>
          <a:off x="19728720" y="214748352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01" name="Shape 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02" name="Shape 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03" name="Shape 3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2504" name="Shape 31"/>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05" name="Shape 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06" name="Shape 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507" name="Shape 34"/>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152640</xdr:rowOff>
    </xdr:to>
    <xdr:sp>
      <xdr:nvSpPr>
        <xdr:cNvPr id="2508" name="Shape 35"/>
        <xdr:cNvSpPr/>
      </xdr:nvSpPr>
      <xdr:spPr>
        <a:xfrm>
          <a:off x="19728720" y="214748352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09" name="Shape 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10" name="Shape 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15480</xdr:rowOff>
    </xdr:to>
    <xdr:sp>
      <xdr:nvSpPr>
        <xdr:cNvPr id="2511" name="Shape 38"/>
        <xdr:cNvSpPr/>
      </xdr:nvSpPr>
      <xdr:spPr>
        <a:xfrm>
          <a:off x="19728720" y="2147483520"/>
          <a:ext cx="360" cy="7704360"/>
        </a:xfrm>
        <a:custGeom>
          <a:avLst/>
          <a:gdLst>
            <a:gd name="textAreaLeft" fmla="*/ 0 w 360"/>
            <a:gd name="textAreaRight" fmla="*/ 720 w 360"/>
            <a:gd name="textAreaTop" fmla="*/ 0 h 7704360"/>
            <a:gd name="textAreaBottom" fmla="*/ 7704720 h 770436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12" name="Shape 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13" name="Shape 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514" name="Shape 41"/>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15" name="Shape 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16" name="Shape 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17" name="Shape 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18" name="Shape 4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19" name="Shape 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20" name="Shape 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21" name="Shape 4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22" name="Shape 4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23" name="Shape 5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24" name="Shape 5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25" name="Shape 5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26" name="Shape 5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20160</xdr:rowOff>
    </xdr:to>
    <xdr:sp>
      <xdr:nvSpPr>
        <xdr:cNvPr id="2527" name="Shape 54"/>
        <xdr:cNvSpPr/>
      </xdr:nvSpPr>
      <xdr:spPr>
        <a:xfrm>
          <a:off x="19728720" y="2147483520"/>
          <a:ext cx="360" cy="469800"/>
        </a:xfrm>
        <a:custGeom>
          <a:avLst/>
          <a:gdLst>
            <a:gd name="textAreaLeft" fmla="*/ 0 w 360"/>
            <a:gd name="textAreaRight" fmla="*/ 720 w 360"/>
            <a:gd name="textAreaTop" fmla="*/ 0 h 469800"/>
            <a:gd name="textAreaBottom" fmla="*/ 470160 h 46980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28" name="Shape 5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29" name="Shape 5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155880</xdr:rowOff>
    </xdr:to>
    <xdr:sp>
      <xdr:nvSpPr>
        <xdr:cNvPr id="2530" name="Shape 57"/>
        <xdr:cNvSpPr/>
      </xdr:nvSpPr>
      <xdr:spPr>
        <a:xfrm>
          <a:off x="19728720" y="214748352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31" name="Shape 5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32" name="Shape 5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33" name="Shape 6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34" name="Shape 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35" name="Shape 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11907</xdr:row>
      <xdr:rowOff>10440</xdr:rowOff>
    </xdr:to>
    <xdr:grpSp>
      <xdr:nvGrpSpPr>
        <xdr:cNvPr id="2536" name="Group 63"/>
        <xdr:cNvGrpSpPr/>
      </xdr:nvGrpSpPr>
      <xdr:grpSpPr>
        <a:xfrm>
          <a:off x="19734840" y="-360"/>
          <a:ext cx="360" cy="2155002120"/>
          <a:chOff x="19734840" y="-360"/>
          <a:chExt cx="360" cy="2155002120"/>
        </a:xfrm>
      </xdr:grpSpPr>
      <xdr:sp>
        <xdr:nvSpPr>
          <xdr:cNvPr id="2537" name="Shape 64"/>
          <xdr:cNvSpPr/>
        </xdr:nvSpPr>
        <xdr:spPr>
          <a:xfrm>
            <a:off x="19734840" y="2147483520"/>
            <a:ext cx="360" cy="7518240"/>
          </a:xfrm>
          <a:custGeom>
            <a:avLst/>
            <a:gdLst>
              <a:gd name="textAreaLeft" fmla="*/ 0 w 360"/>
              <a:gd name="textAreaRight" fmla="*/ 720 w 360"/>
              <a:gd name="textAreaTop" fmla="*/ 0 h 7518240"/>
              <a:gd name="textAreaBottom" fmla="*/ 7518600 h 7518240"/>
            </a:gdLst>
            <a:ahLst/>
            <a:rect l="textAreaLeft" t="textAreaTop" r="textAreaRight" b="textAreaBottom"/>
            <a:pathLst>
              <a:path w="0" h="7519034">
                <a:moveTo>
                  <a:pt x="0" y="7518833"/>
                </a:moveTo>
                <a:lnTo>
                  <a:pt x="0" y="0"/>
                </a:lnTo>
              </a:path>
            </a:pathLst>
          </a:custGeom>
          <a:noFill/>
          <a:ln w="12209">
            <a:solidFill>
              <a:srgbClr val="000000"/>
            </a:solidFill>
            <a:round/>
          </a:ln>
        </xdr:spPr>
        <xdr:style>
          <a:lnRef idx="0"/>
          <a:fillRef idx="0"/>
          <a:effectRef idx="0"/>
          <a:fontRef idx="minor"/>
        </xdr:style>
      </xdr:sp>
      <xdr:sp>
        <xdr:nvSpPr>
          <xdr:cNvPr id="2538" name="Shape 65"/>
          <xdr:cNvSpPr/>
        </xdr:nvSpPr>
        <xdr:spPr>
          <a:xfrm>
            <a:off x="19734840" y="-36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39" name="Shape 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40" name="Shape 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148320</xdr:rowOff>
    </xdr:to>
    <xdr:sp>
      <xdr:nvSpPr>
        <xdr:cNvPr id="2541" name="Shape 68"/>
        <xdr:cNvSpPr/>
      </xdr:nvSpPr>
      <xdr:spPr>
        <a:xfrm>
          <a:off x="19728720" y="2147483520"/>
          <a:ext cx="360" cy="2226960"/>
        </a:xfrm>
        <a:custGeom>
          <a:avLst/>
          <a:gdLst>
            <a:gd name="textAreaLeft" fmla="*/ 0 w 360"/>
            <a:gd name="textAreaRight" fmla="*/ 720 w 360"/>
            <a:gd name="textAreaTop" fmla="*/ 0 h 2226960"/>
            <a:gd name="textAreaBottom" fmla="*/ 2227320 h 222696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42" name="Shape 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43" name="Shape 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44" name="Shape 7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45" name="Shape 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46" name="Shape 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47" name="Shape 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48" name="Shape 7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49" name="Shape 7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50" name="Shape 7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51" name="Shape 7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52" name="Shape 7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53" name="Shape 8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75600</xdr:rowOff>
    </xdr:to>
    <xdr:sp>
      <xdr:nvSpPr>
        <xdr:cNvPr id="2554" name="Shape 81"/>
        <xdr:cNvSpPr/>
      </xdr:nvSpPr>
      <xdr:spPr>
        <a:xfrm>
          <a:off x="108828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2555" name="Shape 82"/>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75600</xdr:rowOff>
    </xdr:to>
    <xdr:sp>
      <xdr:nvSpPr>
        <xdr:cNvPr id="2556" name="Shape 83"/>
        <xdr:cNvSpPr/>
      </xdr:nvSpPr>
      <xdr:spPr>
        <a:xfrm>
          <a:off x="19728720" y="2147483520"/>
          <a:ext cx="360" cy="1611000"/>
        </a:xfrm>
        <a:custGeom>
          <a:avLst/>
          <a:gdLst>
            <a:gd name="textAreaLeft" fmla="*/ 0 w 360"/>
            <a:gd name="textAreaRight" fmla="*/ 720 w 360"/>
            <a:gd name="textAreaTop" fmla="*/ 0 h 1611000"/>
            <a:gd name="textAreaBottom" fmla="*/ 1611360 h 161100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96120</xdr:rowOff>
    </xdr:to>
    <xdr:sp>
      <xdr:nvSpPr>
        <xdr:cNvPr id="2557" name="Shape 84"/>
        <xdr:cNvSpPr/>
      </xdr:nvSpPr>
      <xdr:spPr>
        <a:xfrm>
          <a:off x="1088280" y="2147483520"/>
          <a:ext cx="360" cy="5251320"/>
        </a:xfrm>
        <a:custGeom>
          <a:avLst/>
          <a:gdLst>
            <a:gd name="textAreaLeft" fmla="*/ 0 w 360"/>
            <a:gd name="textAreaRight" fmla="*/ 720 w 360"/>
            <a:gd name="textAreaTop" fmla="*/ 0 h 5251320"/>
            <a:gd name="textAreaBottom" fmla="*/ 5251680 h 525132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2558" name="Shape 85"/>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59" name="Shape 8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60" name="Shape 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61" name="Shape 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121680</xdr:rowOff>
    </xdr:to>
    <xdr:sp>
      <xdr:nvSpPr>
        <xdr:cNvPr id="2562" name="Shape 89"/>
        <xdr:cNvSpPr/>
      </xdr:nvSpPr>
      <xdr:spPr>
        <a:xfrm>
          <a:off x="1088280" y="2147483520"/>
          <a:ext cx="360" cy="7448400"/>
        </a:xfrm>
        <a:custGeom>
          <a:avLst/>
          <a:gdLst>
            <a:gd name="textAreaLeft" fmla="*/ 0 w 360"/>
            <a:gd name="textAreaRight" fmla="*/ 720 w 360"/>
            <a:gd name="textAreaTop" fmla="*/ 0 h 7448400"/>
            <a:gd name="textAreaBottom" fmla="*/ 7448760 h 744840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2563" name="Shape 90"/>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2564" name="Shape 91"/>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65" name="Shape 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66" name="Shape 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2567" name="Shape 94"/>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68" name="Shape 9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69" name="Shape 9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70" name="Shape 9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71" name="Shape 9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72" name="Shape 9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73" name="Shape 10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574" name="Shape 101"/>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75" name="Shape 10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76" name="Shape 10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77" name="Shape 10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78" name="Shape 10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79" name="Shape 10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80" name="Shape 10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81" name="Shape 10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82" name="Shape 10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83" name="Shape 110"/>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84" name="Shape 1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85" name="Shape 1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86" name="Shape 11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87" name="Shape 11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88" name="Shape 11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89" name="Shape 11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90" name="Shape 11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91" name="Shape 11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92" name="Shape 11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93" name="Shape 1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94" name="Shape 1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95" name="Shape 1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596" name="Shape 123"/>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597" name="Shape 12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598" name="Shape 12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599" name="Shape 12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131040</xdr:rowOff>
    </xdr:to>
    <xdr:sp>
      <xdr:nvSpPr>
        <xdr:cNvPr id="2600" name="Shape 127"/>
        <xdr:cNvSpPr/>
      </xdr:nvSpPr>
      <xdr:spPr>
        <a:xfrm>
          <a:off x="19728720" y="2147483520"/>
          <a:ext cx="360" cy="218880"/>
        </a:xfrm>
        <a:custGeom>
          <a:avLst/>
          <a:gdLst>
            <a:gd name="textAreaLeft" fmla="*/ 0 w 360"/>
            <a:gd name="textAreaRight" fmla="*/ 720 w 360"/>
            <a:gd name="textAreaTop" fmla="*/ 0 h 218880"/>
            <a:gd name="textAreaBottom" fmla="*/ 219240 h 21888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01" name="Shape 12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02" name="Shape 12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32760</xdr:rowOff>
    </xdr:to>
    <xdr:sp>
      <xdr:nvSpPr>
        <xdr:cNvPr id="2603" name="Shape 130"/>
        <xdr:cNvSpPr/>
      </xdr:nvSpPr>
      <xdr:spPr>
        <a:xfrm>
          <a:off x="1088280" y="2147483520"/>
          <a:ext cx="360" cy="7359480"/>
        </a:xfrm>
        <a:custGeom>
          <a:avLst/>
          <a:gdLst>
            <a:gd name="textAreaLeft" fmla="*/ 0 w 360"/>
            <a:gd name="textAreaRight" fmla="*/ 720 w 360"/>
            <a:gd name="textAreaTop" fmla="*/ 0 h 7359480"/>
            <a:gd name="textAreaBottom" fmla="*/ 7359840 h 735948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125280</xdr:rowOff>
    </xdr:to>
    <xdr:sp>
      <xdr:nvSpPr>
        <xdr:cNvPr id="2604" name="Shape 131"/>
        <xdr:cNvSpPr/>
      </xdr:nvSpPr>
      <xdr:spPr>
        <a:xfrm>
          <a:off x="1911744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125280</xdr:rowOff>
    </xdr:to>
    <xdr:sp>
      <xdr:nvSpPr>
        <xdr:cNvPr id="2605" name="Shape 132"/>
        <xdr:cNvSpPr/>
      </xdr:nvSpPr>
      <xdr:spPr>
        <a:xfrm>
          <a:off x="19728720" y="2147483520"/>
          <a:ext cx="360" cy="213120"/>
        </a:xfrm>
        <a:custGeom>
          <a:avLst/>
          <a:gdLst>
            <a:gd name="textAreaLeft" fmla="*/ 0 w 360"/>
            <a:gd name="textAreaRight" fmla="*/ 720 w 360"/>
            <a:gd name="textAreaTop" fmla="*/ 0 h 213120"/>
            <a:gd name="textAreaBottom" fmla="*/ 213480 h 21312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06" name="Shape 13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07" name="Shape 13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91080</xdr:rowOff>
    </xdr:to>
    <xdr:sp>
      <xdr:nvSpPr>
        <xdr:cNvPr id="2608" name="Shape 135"/>
        <xdr:cNvSpPr/>
      </xdr:nvSpPr>
      <xdr:spPr>
        <a:xfrm>
          <a:off x="19728720" y="2147483520"/>
          <a:ext cx="360" cy="3255480"/>
        </a:xfrm>
        <a:custGeom>
          <a:avLst/>
          <a:gdLst>
            <a:gd name="textAreaLeft" fmla="*/ 0 w 360"/>
            <a:gd name="textAreaRight" fmla="*/ 720 w 360"/>
            <a:gd name="textAreaTop" fmla="*/ 0 h 3255480"/>
            <a:gd name="textAreaBottom" fmla="*/ 3255840 h 325548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09" name="Shape 13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10" name="Shape 13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114840</xdr:rowOff>
    </xdr:to>
    <xdr:sp>
      <xdr:nvSpPr>
        <xdr:cNvPr id="2611" name="Shape 140"/>
        <xdr:cNvSpPr/>
      </xdr:nvSpPr>
      <xdr:spPr>
        <a:xfrm>
          <a:off x="19728720" y="2147483520"/>
          <a:ext cx="360" cy="2917080"/>
        </a:xfrm>
        <a:custGeom>
          <a:avLst/>
          <a:gdLst>
            <a:gd name="textAreaLeft" fmla="*/ 0 w 360"/>
            <a:gd name="textAreaRight" fmla="*/ 720 w 360"/>
            <a:gd name="textAreaTop" fmla="*/ 0 h 2917080"/>
            <a:gd name="textAreaBottom" fmla="*/ 2917440 h 291708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12" name="Shape 14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13" name="Shape 14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14" name="Shape 143"/>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9000</xdr:rowOff>
    </xdr:to>
    <xdr:sp>
      <xdr:nvSpPr>
        <xdr:cNvPr id="2615" name="Shape 144"/>
        <xdr:cNvSpPr/>
      </xdr:nvSpPr>
      <xdr:spPr>
        <a:xfrm>
          <a:off x="19728720" y="2147483520"/>
          <a:ext cx="360" cy="277560"/>
        </a:xfrm>
        <a:custGeom>
          <a:avLst/>
          <a:gdLst>
            <a:gd name="textAreaLeft" fmla="*/ 0 w 360"/>
            <a:gd name="textAreaRight" fmla="*/ 720 w 360"/>
            <a:gd name="textAreaTop" fmla="*/ 0 h 277560"/>
            <a:gd name="textAreaBottom" fmla="*/ 277920 h 27756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16" name="Shape 14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17" name="Shape 14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18" name="Shape 14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19" name="Shape 14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20" name="Shape 14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152280</xdr:rowOff>
    </xdr:to>
    <xdr:grpSp>
      <xdr:nvGrpSpPr>
        <xdr:cNvPr id="2621" name="Group 150"/>
        <xdr:cNvGrpSpPr/>
      </xdr:nvGrpSpPr>
      <xdr:grpSpPr>
        <a:xfrm>
          <a:off x="19734840" y="-360"/>
          <a:ext cx="360" cy="2154962880"/>
          <a:chOff x="19734840" y="-360"/>
          <a:chExt cx="360" cy="2154962880"/>
        </a:xfrm>
      </xdr:grpSpPr>
      <xdr:sp>
        <xdr:nvSpPr>
          <xdr:cNvPr id="2622" name="Shape 151"/>
          <xdr:cNvSpPr/>
        </xdr:nvSpPr>
        <xdr:spPr>
          <a:xfrm>
            <a:off x="19734840" y="2147483520"/>
            <a:ext cx="360" cy="7479000"/>
          </a:xfrm>
          <a:custGeom>
            <a:avLst/>
            <a:gdLst>
              <a:gd name="textAreaLeft" fmla="*/ 0 w 360"/>
              <a:gd name="textAreaRight" fmla="*/ 720 w 360"/>
              <a:gd name="textAreaTop" fmla="*/ 0 h 7479000"/>
              <a:gd name="textAreaBottom" fmla="*/ 7479360 h 7479000"/>
            </a:gdLst>
            <a:ahLst/>
            <a:rect l="textAreaLeft" t="textAreaTop" r="textAreaRight" b="textAreaBottom"/>
            <a:pathLst>
              <a:path w="0" h="7479665">
                <a:moveTo>
                  <a:pt x="0" y="7479164"/>
                </a:moveTo>
                <a:lnTo>
                  <a:pt x="0" y="0"/>
                </a:lnTo>
              </a:path>
            </a:pathLst>
          </a:custGeom>
          <a:noFill/>
          <a:ln w="12209">
            <a:solidFill>
              <a:srgbClr val="000000"/>
            </a:solidFill>
            <a:round/>
          </a:ln>
        </xdr:spPr>
        <xdr:style>
          <a:lnRef idx="0"/>
          <a:fillRef idx="0"/>
          <a:effectRef idx="0"/>
          <a:fontRef idx="minor"/>
        </xdr:style>
      </xdr:sp>
      <xdr:sp>
        <xdr:nvSpPr>
          <xdr:cNvPr id="2623" name="Shape 152"/>
          <xdr:cNvSpPr/>
        </xdr:nvSpPr>
        <xdr:spPr>
          <a:xfrm>
            <a:off x="19734840" y="-360"/>
            <a:ext cx="360" cy="240480"/>
          </a:xfrm>
          <a:custGeom>
            <a:avLst/>
            <a:gdLst>
              <a:gd name="textAreaLeft" fmla="*/ 0 w 360"/>
              <a:gd name="textAreaRight" fmla="*/ 720 w 360"/>
              <a:gd name="textAreaTop" fmla="*/ 0 h 240480"/>
              <a:gd name="textAreaBottom" fmla="*/ 240840 h 24048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24" name="Shape 1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25" name="Shape 1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626" name="Shape 155"/>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27" name="Shape 1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28" name="Shape 1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29" name="Shape 15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30" name="Shape 15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31" name="Shape 16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32" name="Shape 16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33" name="Shape 16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34" name="Shape 1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35" name="Shape 1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36" name="Shape 16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37" name="Shape 166"/>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38" name="Shape 16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39" name="Shape 16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130680</xdr:rowOff>
    </xdr:to>
    <xdr:grpSp>
      <xdr:nvGrpSpPr>
        <xdr:cNvPr id="2640" name="Group 169"/>
        <xdr:cNvGrpSpPr/>
      </xdr:nvGrpSpPr>
      <xdr:grpSpPr>
        <a:xfrm>
          <a:off x="19734840" y="-360"/>
          <a:ext cx="360" cy="2154941280"/>
          <a:chOff x="19734840" y="-360"/>
          <a:chExt cx="360" cy="2154941280"/>
        </a:xfrm>
      </xdr:grpSpPr>
      <xdr:sp>
        <xdr:nvSpPr>
          <xdr:cNvPr id="2641" name="Shape 170"/>
          <xdr:cNvSpPr/>
        </xdr:nvSpPr>
        <xdr:spPr>
          <a:xfrm>
            <a:off x="19734840" y="2147483520"/>
            <a:ext cx="360" cy="7457400"/>
          </a:xfrm>
          <a:custGeom>
            <a:avLst/>
            <a:gdLst>
              <a:gd name="textAreaLeft" fmla="*/ 0 w 360"/>
              <a:gd name="textAreaRight" fmla="*/ 720 w 360"/>
              <a:gd name="textAreaTop" fmla="*/ 0 h 7457400"/>
              <a:gd name="textAreaBottom" fmla="*/ 7457760 h 7457400"/>
            </a:gdLst>
            <a:ahLst/>
            <a:rect l="textAreaLeft" t="textAreaTop" r="textAreaRight" b="textAreaBottom"/>
            <a:pathLst>
              <a:path w="0" h="7458075">
                <a:moveTo>
                  <a:pt x="0" y="7457804"/>
                </a:moveTo>
                <a:lnTo>
                  <a:pt x="0" y="0"/>
                </a:lnTo>
              </a:path>
            </a:pathLst>
          </a:custGeom>
          <a:noFill/>
          <a:ln w="12209">
            <a:solidFill>
              <a:srgbClr val="000000"/>
            </a:solidFill>
            <a:round/>
          </a:ln>
        </xdr:spPr>
        <xdr:style>
          <a:lnRef idx="0"/>
          <a:fillRef idx="0"/>
          <a:effectRef idx="0"/>
          <a:fontRef idx="minor"/>
        </xdr:style>
      </xdr:sp>
      <xdr:sp>
        <xdr:nvSpPr>
          <xdr:cNvPr id="2642" name="Shape 171"/>
          <xdr:cNvSpPr/>
        </xdr:nvSpPr>
        <xdr:spPr>
          <a:xfrm>
            <a:off x="19734840" y="-360"/>
            <a:ext cx="360" cy="250200"/>
          </a:xfrm>
          <a:custGeom>
            <a:avLst/>
            <a:gdLst>
              <a:gd name="textAreaLeft" fmla="*/ 0 w 360"/>
              <a:gd name="textAreaRight" fmla="*/ 720 w 360"/>
              <a:gd name="textAreaTop" fmla="*/ 0 h 250200"/>
              <a:gd name="textAreaBottom" fmla="*/ 250560 h 250200"/>
            </a:gdLst>
            <a:ahLst/>
            <a:rect l="textAreaLeft" t="textAreaTop" r="textAreaRight" b="textAreaBottom"/>
            <a:pathLst>
              <a:path w="0" h="250825">
                <a:moveTo>
                  <a:pt x="0" y="25022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43" name="Shape 1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44" name="Shape 1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45" name="Shape 1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46" name="Shape 1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47" name="Shape 1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48" name="Shape 177"/>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49" name="Shape 178"/>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50" name="Shape 179"/>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142560</xdr:rowOff>
    </xdr:to>
    <xdr:grpSp>
      <xdr:nvGrpSpPr>
        <xdr:cNvPr id="2651" name="Group 180"/>
        <xdr:cNvGrpSpPr/>
      </xdr:nvGrpSpPr>
      <xdr:grpSpPr>
        <a:xfrm>
          <a:off x="19734840" y="-360"/>
          <a:ext cx="360" cy="2154953160"/>
          <a:chOff x="19734840" y="-360"/>
          <a:chExt cx="360" cy="2154953160"/>
        </a:xfrm>
      </xdr:grpSpPr>
      <xdr:sp>
        <xdr:nvSpPr>
          <xdr:cNvPr id="2652" name="Shape 181"/>
          <xdr:cNvSpPr/>
        </xdr:nvSpPr>
        <xdr:spPr>
          <a:xfrm>
            <a:off x="19734840" y="2147483520"/>
            <a:ext cx="360" cy="7469280"/>
          </a:xfrm>
          <a:custGeom>
            <a:avLst/>
            <a:gdLst>
              <a:gd name="textAreaLeft" fmla="*/ 0 w 360"/>
              <a:gd name="textAreaRight" fmla="*/ 720 w 360"/>
              <a:gd name="textAreaTop" fmla="*/ 0 h 7469280"/>
              <a:gd name="textAreaBottom" fmla="*/ 7469640 h 7469280"/>
            </a:gdLst>
            <a:ahLst/>
            <a:rect l="textAreaLeft" t="textAreaTop" r="textAreaRight" b="textAreaBottom"/>
            <a:pathLst>
              <a:path w="0" h="7470140">
                <a:moveTo>
                  <a:pt x="0" y="7470010"/>
                </a:moveTo>
                <a:lnTo>
                  <a:pt x="0" y="0"/>
                </a:lnTo>
              </a:path>
            </a:pathLst>
          </a:custGeom>
          <a:noFill/>
          <a:ln w="12209">
            <a:solidFill>
              <a:srgbClr val="000000"/>
            </a:solidFill>
            <a:round/>
          </a:ln>
        </xdr:spPr>
        <xdr:style>
          <a:lnRef idx="0"/>
          <a:fillRef idx="0"/>
          <a:effectRef idx="0"/>
          <a:fontRef idx="minor"/>
        </xdr:style>
      </xdr:sp>
      <xdr:sp>
        <xdr:nvSpPr>
          <xdr:cNvPr id="2653" name="Shape 182"/>
          <xdr:cNvSpPr/>
        </xdr:nvSpPr>
        <xdr:spPr>
          <a:xfrm>
            <a:off x="19734840" y="-360"/>
            <a:ext cx="360" cy="243720"/>
          </a:xfrm>
          <a:custGeom>
            <a:avLst/>
            <a:gdLst>
              <a:gd name="textAreaLeft" fmla="*/ 0 w 360"/>
              <a:gd name="textAreaRight" fmla="*/ 720 w 360"/>
              <a:gd name="textAreaTop" fmla="*/ 0 h 243720"/>
              <a:gd name="textAreaBottom" fmla="*/ 244080 h 24372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54" name="Shape 18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55" name="Shape 18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56" name="Shape 18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144000</xdr:rowOff>
    </xdr:to>
    <xdr:sp>
      <xdr:nvSpPr>
        <xdr:cNvPr id="2657" name="Shape 186"/>
        <xdr:cNvSpPr/>
      </xdr:nvSpPr>
      <xdr:spPr>
        <a:xfrm>
          <a:off x="19728720" y="2147483520"/>
          <a:ext cx="360" cy="231840"/>
        </a:xfrm>
        <a:custGeom>
          <a:avLst/>
          <a:gdLst>
            <a:gd name="textAreaLeft" fmla="*/ 0 w 360"/>
            <a:gd name="textAreaRight" fmla="*/ 720 w 360"/>
            <a:gd name="textAreaTop" fmla="*/ 0 h 231840"/>
            <a:gd name="textAreaBottom" fmla="*/ 232200 h 23184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58" name="Shape 187"/>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59" name="Shape 188"/>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23040</xdr:rowOff>
    </xdr:to>
    <xdr:sp>
      <xdr:nvSpPr>
        <xdr:cNvPr id="2660" name="Shape 189"/>
        <xdr:cNvSpPr/>
      </xdr:nvSpPr>
      <xdr:spPr>
        <a:xfrm>
          <a:off x="1088280" y="2147483520"/>
          <a:ext cx="360" cy="4454280"/>
        </a:xfrm>
        <a:custGeom>
          <a:avLst/>
          <a:gdLst>
            <a:gd name="textAreaLeft" fmla="*/ 0 w 360"/>
            <a:gd name="textAreaRight" fmla="*/ 720 w 360"/>
            <a:gd name="textAreaTop" fmla="*/ 0 h 4454280"/>
            <a:gd name="textAreaBottom" fmla="*/ 4454640 h 445428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122400</xdr:rowOff>
    </xdr:to>
    <xdr:sp>
      <xdr:nvSpPr>
        <xdr:cNvPr id="2661" name="Shape 190"/>
        <xdr:cNvSpPr/>
      </xdr:nvSpPr>
      <xdr:spPr>
        <a:xfrm>
          <a:off x="1911744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122400</xdr:rowOff>
    </xdr:to>
    <xdr:sp>
      <xdr:nvSpPr>
        <xdr:cNvPr id="2662" name="Shape 191"/>
        <xdr:cNvSpPr/>
      </xdr:nvSpPr>
      <xdr:spPr>
        <a:xfrm>
          <a:off x="19728720" y="2147483520"/>
          <a:ext cx="360" cy="210240"/>
        </a:xfrm>
        <a:custGeom>
          <a:avLst/>
          <a:gdLst>
            <a:gd name="textAreaLeft" fmla="*/ 0 w 360"/>
            <a:gd name="textAreaRight" fmla="*/ 720 w 360"/>
            <a:gd name="textAreaTop" fmla="*/ 0 h 210240"/>
            <a:gd name="textAreaBottom" fmla="*/ 210600 h 21024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63" name="Shape 19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64" name="Shape 19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65" name="Shape 194"/>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66" name="Shape 195"/>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667" name="Shape 196"/>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5457240</xdr:colOff>
      <xdr:row>11865</xdr:row>
      <xdr:rowOff>93600</xdr:rowOff>
    </xdr:to>
    <xdr:sp>
      <xdr:nvSpPr>
        <xdr:cNvPr id="2668" name="Shape 197"/>
        <xdr:cNvSpPr/>
      </xdr:nvSpPr>
      <xdr:spPr>
        <a:xfrm>
          <a:off x="7632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91080</xdr:rowOff>
    </xdr:to>
    <xdr:sp>
      <xdr:nvSpPr>
        <xdr:cNvPr id="2669" name="Shape 199"/>
        <xdr:cNvSpPr/>
      </xdr:nvSpPr>
      <xdr:spPr>
        <a:xfrm>
          <a:off x="19728720" y="2147483520"/>
          <a:ext cx="360" cy="902880"/>
        </a:xfrm>
        <a:custGeom>
          <a:avLst/>
          <a:gdLst>
            <a:gd name="textAreaLeft" fmla="*/ 0 w 360"/>
            <a:gd name="textAreaRight" fmla="*/ 720 w 360"/>
            <a:gd name="textAreaTop" fmla="*/ 0 h 902880"/>
            <a:gd name="textAreaBottom" fmla="*/ 903240 h 90288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150840</xdr:rowOff>
    </xdr:to>
    <xdr:sp>
      <xdr:nvSpPr>
        <xdr:cNvPr id="2670" name="Shape 200"/>
        <xdr:cNvSpPr/>
      </xdr:nvSpPr>
      <xdr:spPr>
        <a:xfrm>
          <a:off x="108828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150840</xdr:rowOff>
    </xdr:to>
    <xdr:sp>
      <xdr:nvSpPr>
        <xdr:cNvPr id="2671" name="Shape 201"/>
        <xdr:cNvSpPr/>
      </xdr:nvSpPr>
      <xdr:spPr>
        <a:xfrm>
          <a:off x="19728720" y="2147483520"/>
          <a:ext cx="360" cy="600480"/>
        </a:xfrm>
        <a:custGeom>
          <a:avLst/>
          <a:gdLst>
            <a:gd name="textAreaLeft" fmla="*/ 0 w 360"/>
            <a:gd name="textAreaRight" fmla="*/ 720 w 360"/>
            <a:gd name="textAreaTop" fmla="*/ 0 h 600480"/>
            <a:gd name="textAreaBottom" fmla="*/ 600840 h 60048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52560</xdr:rowOff>
    </xdr:to>
    <xdr:sp>
      <xdr:nvSpPr>
        <xdr:cNvPr id="2672" name="Shape 202"/>
        <xdr:cNvSpPr/>
      </xdr:nvSpPr>
      <xdr:spPr>
        <a:xfrm>
          <a:off x="108828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2673" name="Shape 203"/>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52560</xdr:rowOff>
    </xdr:to>
    <xdr:sp>
      <xdr:nvSpPr>
        <xdr:cNvPr id="2674" name="Shape 204"/>
        <xdr:cNvSpPr/>
      </xdr:nvSpPr>
      <xdr:spPr>
        <a:xfrm>
          <a:off x="19728720" y="2147483520"/>
          <a:ext cx="360" cy="3035880"/>
        </a:xfrm>
        <a:custGeom>
          <a:avLst/>
          <a:gdLst>
            <a:gd name="textAreaLeft" fmla="*/ 0 w 360"/>
            <a:gd name="textAreaRight" fmla="*/ 720 w 360"/>
            <a:gd name="textAreaTop" fmla="*/ 0 h 3035880"/>
            <a:gd name="textAreaBottom" fmla="*/ 3036240 h 303588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6120</xdr:colOff>
      <xdr:row>0</xdr:row>
      <xdr:rowOff>-2160</xdr:rowOff>
    </xdr:from>
    <xdr:to>
      <xdr:col>1</xdr:col>
      <xdr:colOff>6480</xdr:colOff>
      <xdr:row>11869</xdr:row>
      <xdr:rowOff>12600</xdr:rowOff>
    </xdr:to>
    <xdr:grpSp>
      <xdr:nvGrpSpPr>
        <xdr:cNvPr id="2675" name="Group 205"/>
        <xdr:cNvGrpSpPr/>
      </xdr:nvGrpSpPr>
      <xdr:grpSpPr>
        <a:xfrm>
          <a:off x="1094400" y="-2160"/>
          <a:ext cx="360" cy="2148129000"/>
          <a:chOff x="1094400" y="-2160"/>
          <a:chExt cx="360" cy="2148129000"/>
        </a:xfrm>
      </xdr:grpSpPr>
      <xdr:sp>
        <xdr:nvSpPr>
          <xdr:cNvPr id="2676" name="Shape 206"/>
          <xdr:cNvSpPr/>
        </xdr:nvSpPr>
        <xdr:spPr>
          <a:xfrm>
            <a:off x="109440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2677" name="Shape 207"/>
          <xdr:cNvSpPr/>
        </xdr:nvSpPr>
        <xdr:spPr>
          <a:xfrm>
            <a:off x="109440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3</xdr:col>
      <xdr:colOff>6120</xdr:colOff>
      <xdr:row>0</xdr:row>
      <xdr:rowOff>-2160</xdr:rowOff>
    </xdr:from>
    <xdr:to>
      <xdr:col>3</xdr:col>
      <xdr:colOff>6480</xdr:colOff>
      <xdr:row>11869</xdr:row>
      <xdr:rowOff>12600</xdr:rowOff>
    </xdr:to>
    <xdr:grpSp>
      <xdr:nvGrpSpPr>
        <xdr:cNvPr id="2678" name="Group 208"/>
        <xdr:cNvGrpSpPr/>
      </xdr:nvGrpSpPr>
      <xdr:grpSpPr>
        <a:xfrm>
          <a:off x="19734840" y="-2160"/>
          <a:ext cx="360" cy="2148129000"/>
          <a:chOff x="19734840" y="-2160"/>
          <a:chExt cx="360" cy="2148129000"/>
        </a:xfrm>
      </xdr:grpSpPr>
      <xdr:sp>
        <xdr:nvSpPr>
          <xdr:cNvPr id="2679" name="Shape 209"/>
          <xdr:cNvSpPr/>
        </xdr:nvSpPr>
        <xdr:spPr>
          <a:xfrm>
            <a:off x="19734840" y="2147483520"/>
            <a:ext cx="360" cy="643320"/>
          </a:xfrm>
          <a:custGeom>
            <a:avLst/>
            <a:gdLst>
              <a:gd name="textAreaLeft" fmla="*/ 0 w 360"/>
              <a:gd name="textAreaRight" fmla="*/ 720 w 360"/>
              <a:gd name="textAreaTop" fmla="*/ 0 h 643320"/>
              <a:gd name="textAreaBottom" fmla="*/ 643680 h 643320"/>
            </a:gdLst>
            <a:ahLst/>
            <a:rect l="textAreaLeft" t="textAreaTop" r="textAreaRight" b="textAreaBottom"/>
            <a:pathLst>
              <a:path w="0" h="643890">
                <a:moveTo>
                  <a:pt x="0" y="643861"/>
                </a:moveTo>
                <a:lnTo>
                  <a:pt x="0" y="0"/>
                </a:lnTo>
              </a:path>
            </a:pathLst>
          </a:custGeom>
          <a:noFill/>
          <a:ln w="12209">
            <a:solidFill>
              <a:srgbClr val="000000"/>
            </a:solidFill>
            <a:round/>
          </a:ln>
        </xdr:spPr>
        <xdr:style>
          <a:lnRef idx="0"/>
          <a:fillRef idx="0"/>
          <a:effectRef idx="0"/>
          <a:fontRef idx="minor"/>
        </xdr:style>
      </xdr:sp>
      <xdr:sp>
        <xdr:nvSpPr>
          <xdr:cNvPr id="2680" name="Shape 210"/>
          <xdr:cNvSpPr/>
        </xdr:nvSpPr>
        <xdr:spPr>
          <a:xfrm>
            <a:off x="19734840" y="-2160"/>
            <a:ext cx="360" cy="304560"/>
          </a:xfrm>
          <a:custGeom>
            <a:avLst/>
            <a:gdLst>
              <a:gd name="textAreaLeft" fmla="*/ 0 w 360"/>
              <a:gd name="textAreaRight" fmla="*/ 720 w 360"/>
              <a:gd name="textAreaTop" fmla="*/ 0 h 304560"/>
              <a:gd name="textAreaBottom" fmla="*/ 304920 h 304560"/>
            </a:gdLst>
            <a:ahLst/>
            <a:rect l="textAreaLeft" t="textAreaTop" r="textAreaRight" b="textAreaBottom"/>
            <a:pathLst>
              <a:path w="0" h="305435">
                <a:moveTo>
                  <a:pt x="0" y="305147"/>
                </a:moveTo>
                <a:lnTo>
                  <a:pt x="0" y="0"/>
                </a:lnTo>
              </a:path>
            </a:pathLst>
          </a:custGeom>
          <a:noFill/>
          <a:ln w="3175">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81" name="Shape 21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82" name="Shape 21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6120</xdr:colOff>
      <xdr:row>0</xdr:row>
      <xdr:rowOff>-360</xdr:rowOff>
    </xdr:from>
    <xdr:to>
      <xdr:col>3</xdr:col>
      <xdr:colOff>6480</xdr:colOff>
      <xdr:row>11906</xdr:row>
      <xdr:rowOff>173160</xdr:rowOff>
    </xdr:to>
    <xdr:grpSp>
      <xdr:nvGrpSpPr>
        <xdr:cNvPr id="2683" name="Group 213"/>
        <xdr:cNvGrpSpPr/>
      </xdr:nvGrpSpPr>
      <xdr:grpSpPr>
        <a:xfrm>
          <a:off x="19734840" y="-360"/>
          <a:ext cx="360" cy="2154983760"/>
          <a:chOff x="19734840" y="-360"/>
          <a:chExt cx="360" cy="2154983760"/>
        </a:xfrm>
      </xdr:grpSpPr>
      <xdr:sp>
        <xdr:nvSpPr>
          <xdr:cNvPr id="2684" name="Shape 214"/>
          <xdr:cNvSpPr/>
        </xdr:nvSpPr>
        <xdr:spPr>
          <a:xfrm>
            <a:off x="19734840" y="2147483520"/>
            <a:ext cx="360" cy="7499880"/>
          </a:xfrm>
          <a:custGeom>
            <a:avLst/>
            <a:gdLst>
              <a:gd name="textAreaLeft" fmla="*/ 0 w 360"/>
              <a:gd name="textAreaRight" fmla="*/ 720 w 360"/>
              <a:gd name="textAreaTop" fmla="*/ 0 h 7499880"/>
              <a:gd name="textAreaBottom" fmla="*/ 7500240 h 7499880"/>
            </a:gdLst>
            <a:ahLst/>
            <a:rect l="textAreaLeft" t="textAreaTop" r="textAreaRight" b="textAreaBottom"/>
            <a:pathLst>
              <a:path w="0" h="7500620">
                <a:moveTo>
                  <a:pt x="0" y="7500524"/>
                </a:moveTo>
                <a:lnTo>
                  <a:pt x="0" y="0"/>
                </a:lnTo>
              </a:path>
            </a:pathLst>
          </a:custGeom>
          <a:noFill/>
          <a:ln w="12209">
            <a:solidFill>
              <a:srgbClr val="000000"/>
            </a:solidFill>
            <a:round/>
          </a:ln>
        </xdr:spPr>
        <xdr:style>
          <a:lnRef idx="0"/>
          <a:fillRef idx="0"/>
          <a:effectRef idx="0"/>
          <a:fontRef idx="minor"/>
        </xdr:style>
      </xdr:sp>
      <xdr:sp>
        <xdr:nvSpPr>
          <xdr:cNvPr id="2685" name="Shape 215"/>
          <xdr:cNvSpPr/>
        </xdr:nvSpPr>
        <xdr:spPr>
          <a:xfrm>
            <a:off x="19734840" y="-360"/>
            <a:ext cx="360" cy="228600"/>
          </a:xfrm>
          <a:custGeom>
            <a:avLst/>
            <a:gdLst>
              <a:gd name="textAreaLeft" fmla="*/ 0 w 360"/>
              <a:gd name="textAreaRight" fmla="*/ 720 w 360"/>
              <a:gd name="textAreaTop" fmla="*/ 0 h 228600"/>
              <a:gd name="textAreaBottom" fmla="*/ 228960 h 22860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grp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86" name="Shape 21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87" name="Shape 21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88" name="Shape 21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168120</xdr:rowOff>
    </xdr:to>
    <xdr:sp>
      <xdr:nvSpPr>
        <xdr:cNvPr id="2689" name="Shape 219"/>
        <xdr:cNvSpPr/>
      </xdr:nvSpPr>
      <xdr:spPr>
        <a:xfrm>
          <a:off x="19728720" y="2147483520"/>
          <a:ext cx="360" cy="255960"/>
        </a:xfrm>
        <a:custGeom>
          <a:avLst/>
          <a:gdLst>
            <a:gd name="textAreaLeft" fmla="*/ 0 w 360"/>
            <a:gd name="textAreaRight" fmla="*/ 720 w 360"/>
            <a:gd name="textAreaTop" fmla="*/ 0 h 255960"/>
            <a:gd name="textAreaBottom" fmla="*/ 256320 h 25596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90" name="Shape 22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91" name="Shape 22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92" name="Shape 22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93" name="Shape 22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94" name="Shape 22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695" name="Shape 22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96" name="Shape 22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697" name="Shape 22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160920</xdr:rowOff>
    </xdr:to>
    <xdr:sp>
      <xdr:nvSpPr>
        <xdr:cNvPr id="2698" name="Shape 228"/>
        <xdr:cNvSpPr/>
      </xdr:nvSpPr>
      <xdr:spPr>
        <a:xfrm>
          <a:off x="19728720" y="2147483520"/>
          <a:ext cx="360" cy="2239560"/>
        </a:xfrm>
        <a:custGeom>
          <a:avLst/>
          <a:gdLst>
            <a:gd name="textAreaLeft" fmla="*/ 0 w 360"/>
            <a:gd name="textAreaRight" fmla="*/ 720 w 360"/>
            <a:gd name="textAreaTop" fmla="*/ 0 h 2239560"/>
            <a:gd name="textAreaBottom" fmla="*/ 2239920 h 223956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699" name="Shape 22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00" name="Shape 23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9360</xdr:rowOff>
    </xdr:to>
    <xdr:sp>
      <xdr:nvSpPr>
        <xdr:cNvPr id="2701" name="Shape 231"/>
        <xdr:cNvSpPr/>
      </xdr:nvSpPr>
      <xdr:spPr>
        <a:xfrm>
          <a:off x="19728720" y="2147483520"/>
          <a:ext cx="360" cy="3716640"/>
        </a:xfrm>
        <a:custGeom>
          <a:avLst/>
          <a:gdLst>
            <a:gd name="textAreaLeft" fmla="*/ 0 w 360"/>
            <a:gd name="textAreaRight" fmla="*/ 720 w 360"/>
            <a:gd name="textAreaTop" fmla="*/ 0 h 3716640"/>
            <a:gd name="textAreaBottom" fmla="*/ 3717000 h 371664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02" name="Shape 23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03" name="Shape 23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137520</xdr:rowOff>
    </xdr:to>
    <xdr:sp>
      <xdr:nvSpPr>
        <xdr:cNvPr id="2704" name="Shape 234"/>
        <xdr:cNvSpPr/>
      </xdr:nvSpPr>
      <xdr:spPr>
        <a:xfrm>
          <a:off x="1911744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05" name="Shape 23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06" name="Shape 23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07" name="Shape 23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08" name="Shape 238"/>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09" name="Shape 23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10" name="Shape 24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11" name="Shape 241"/>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12" name="Shape 24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13" name="Shape 24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14" name="Shape 24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171000</xdr:rowOff>
    </xdr:to>
    <xdr:sp>
      <xdr:nvSpPr>
        <xdr:cNvPr id="2715" name="Shape 245"/>
        <xdr:cNvSpPr/>
      </xdr:nvSpPr>
      <xdr:spPr>
        <a:xfrm>
          <a:off x="19728720" y="2147483520"/>
          <a:ext cx="360" cy="258840"/>
        </a:xfrm>
        <a:custGeom>
          <a:avLst/>
          <a:gdLst>
            <a:gd name="textAreaLeft" fmla="*/ 0 w 360"/>
            <a:gd name="textAreaRight" fmla="*/ 720 w 360"/>
            <a:gd name="textAreaTop" fmla="*/ 0 h 258840"/>
            <a:gd name="textAreaBottom" fmla="*/ 259200 h 25884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16" name="Shape 24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17" name="Shape 24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70920</xdr:colOff>
      <xdr:row>11866</xdr:row>
      <xdr:rowOff>9360</xdr:rowOff>
    </xdr:to>
    <xdr:sp>
      <xdr:nvSpPr>
        <xdr:cNvPr id="2718" name="Shape 248"/>
        <xdr:cNvSpPr/>
      </xdr:nvSpPr>
      <xdr:spPr>
        <a:xfrm>
          <a:off x="19117440" y="2147483520"/>
          <a:ext cx="70920" cy="97200"/>
        </a:xfrm>
        <a:custGeom>
          <a:avLst/>
          <a:gdLst>
            <a:gd name="textAreaLeft" fmla="*/ 0 w 70920"/>
            <a:gd name="textAreaRight" fmla="*/ 71280 w 70920"/>
            <a:gd name="textAreaTop" fmla="*/ 0 h 97200"/>
            <a:gd name="textAreaBottom" fmla="*/ 97560 h 9720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19" name="Shape 249"/>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20" name="Shape 250"/>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21" name="Shape 251"/>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22" name="Shape 252"/>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23" name="Shape 25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24" name="Shape 25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25" name="Shape 255"/>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26" name="Shape 25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27" name="Shape 25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1800</xdr:rowOff>
    </xdr:to>
    <xdr:sp>
      <xdr:nvSpPr>
        <xdr:cNvPr id="2728" name="Shape 258"/>
        <xdr:cNvSpPr/>
      </xdr:nvSpPr>
      <xdr:spPr>
        <a:xfrm>
          <a:off x="1088280" y="2147483520"/>
          <a:ext cx="360" cy="7509600"/>
        </a:xfrm>
        <a:custGeom>
          <a:avLst/>
          <a:gdLst>
            <a:gd name="textAreaLeft" fmla="*/ 0 w 360"/>
            <a:gd name="textAreaRight" fmla="*/ 720 w 360"/>
            <a:gd name="textAreaTop" fmla="*/ 0 h 7509600"/>
            <a:gd name="textAreaBottom" fmla="*/ 7509960 h 750960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113400</xdr:rowOff>
    </xdr:to>
    <xdr:sp>
      <xdr:nvSpPr>
        <xdr:cNvPr id="2729" name="Shape 259"/>
        <xdr:cNvSpPr/>
      </xdr:nvSpPr>
      <xdr:spPr>
        <a:xfrm>
          <a:off x="1911744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113400</xdr:rowOff>
    </xdr:to>
    <xdr:sp>
      <xdr:nvSpPr>
        <xdr:cNvPr id="2730" name="Shape 260"/>
        <xdr:cNvSpPr/>
      </xdr:nvSpPr>
      <xdr:spPr>
        <a:xfrm>
          <a:off x="19728720" y="2147483520"/>
          <a:ext cx="360" cy="201240"/>
        </a:xfrm>
        <a:custGeom>
          <a:avLst/>
          <a:gdLst>
            <a:gd name="textAreaLeft" fmla="*/ 0 w 360"/>
            <a:gd name="textAreaRight" fmla="*/ 720 w 360"/>
            <a:gd name="textAreaTop" fmla="*/ 0 h 201240"/>
            <a:gd name="textAreaBottom" fmla="*/ 201600 h 20124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31" name="Shape 261"/>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32" name="Shape 262"/>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33" name="Shape 263"/>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34" name="Shape 264"/>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141840</xdr:rowOff>
    </xdr:to>
    <xdr:sp>
      <xdr:nvSpPr>
        <xdr:cNvPr id="2735" name="Shape 265"/>
        <xdr:cNvSpPr/>
      </xdr:nvSpPr>
      <xdr:spPr>
        <a:xfrm>
          <a:off x="19728720" y="2147483520"/>
          <a:ext cx="360" cy="7649640"/>
        </a:xfrm>
        <a:custGeom>
          <a:avLst/>
          <a:gdLst>
            <a:gd name="textAreaLeft" fmla="*/ 0 w 360"/>
            <a:gd name="textAreaRight" fmla="*/ 720 w 360"/>
            <a:gd name="textAreaTop" fmla="*/ 0 h 7649640"/>
            <a:gd name="textAreaBottom" fmla="*/ 7650000 h 764964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36" name="Shape 266"/>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37" name="Shape 267"/>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58680</xdr:rowOff>
    </xdr:to>
    <xdr:sp>
      <xdr:nvSpPr>
        <xdr:cNvPr id="2738" name="Shape 268"/>
        <xdr:cNvSpPr/>
      </xdr:nvSpPr>
      <xdr:spPr>
        <a:xfrm>
          <a:off x="19728720" y="2147483520"/>
          <a:ext cx="360" cy="7747560"/>
        </a:xfrm>
        <a:custGeom>
          <a:avLst/>
          <a:gdLst>
            <a:gd name="textAreaLeft" fmla="*/ 0 w 360"/>
            <a:gd name="textAreaRight" fmla="*/ 720 w 360"/>
            <a:gd name="textAreaTop" fmla="*/ 0 h 7747560"/>
            <a:gd name="textAreaBottom" fmla="*/ 7747920 h 774756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39" name="Shape 269"/>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40" name="Shape 270"/>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103320</xdr:rowOff>
    </xdr:to>
    <xdr:sp>
      <xdr:nvSpPr>
        <xdr:cNvPr id="2741" name="Shape 271"/>
        <xdr:cNvSpPr/>
      </xdr:nvSpPr>
      <xdr:spPr>
        <a:xfrm>
          <a:off x="19728720" y="2147483520"/>
          <a:ext cx="360" cy="7430040"/>
        </a:xfrm>
        <a:custGeom>
          <a:avLst/>
          <a:gdLst>
            <a:gd name="textAreaLeft" fmla="*/ 0 w 360"/>
            <a:gd name="textAreaRight" fmla="*/ 720 w 360"/>
            <a:gd name="textAreaTop" fmla="*/ 0 h 7430040"/>
            <a:gd name="textAreaBottom" fmla="*/ 7430400 h 743004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42" name="Shape 272"/>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43" name="Shape 273"/>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137520</xdr:rowOff>
    </xdr:to>
    <xdr:sp>
      <xdr:nvSpPr>
        <xdr:cNvPr id="2744" name="Shape 274"/>
        <xdr:cNvSpPr/>
      </xdr:nvSpPr>
      <xdr:spPr>
        <a:xfrm>
          <a:off x="19728720" y="2147483520"/>
          <a:ext cx="360" cy="225360"/>
        </a:xfrm>
        <a:custGeom>
          <a:avLst/>
          <a:gdLst>
            <a:gd name="textAreaLeft" fmla="*/ 0 w 360"/>
            <a:gd name="textAreaRight" fmla="*/ 720 w 360"/>
            <a:gd name="textAreaTop" fmla="*/ 0 h 225360"/>
            <a:gd name="textAreaBottom" fmla="*/ 225720 h 22536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93600</xdr:rowOff>
    </xdr:to>
    <xdr:sp>
      <xdr:nvSpPr>
        <xdr:cNvPr id="2745" name="Shape 275"/>
        <xdr:cNvSpPr/>
      </xdr:nvSpPr>
      <xdr:spPr>
        <a:xfrm>
          <a:off x="5400" y="2147483520"/>
          <a:ext cx="6469200" cy="360"/>
        </a:xfrm>
        <a:custGeom>
          <a:avLst/>
          <a:gdLst>
            <a:gd name="textAreaLeft" fmla="*/ 0 w 6469200"/>
            <a:gd name="textAreaRight" fmla="*/ 6469560 w 6469200"/>
            <a:gd name="textAreaTop" fmla="*/ 0 h 360"/>
            <a:gd name="textAreaBottom" fmla="*/ 7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5386320</xdr:colOff>
      <xdr:row>11865</xdr:row>
      <xdr:rowOff>114120</xdr:rowOff>
    </xdr:to>
    <xdr:sp>
      <xdr:nvSpPr>
        <xdr:cNvPr id="2746" name="Shape 276"/>
        <xdr:cNvSpPr/>
      </xdr:nvSpPr>
      <xdr:spPr>
        <a:xfrm>
          <a:off x="5400" y="2147483520"/>
          <a:ext cx="6469200" cy="20880"/>
        </a:xfrm>
        <a:custGeom>
          <a:avLst/>
          <a:gdLst>
            <a:gd name="textAreaLeft" fmla="*/ 0 w 6469200"/>
            <a:gd name="textAreaRight" fmla="*/ 6469560 w 6469200"/>
            <a:gd name="textAreaTop" fmla="*/ 0 h 20880"/>
            <a:gd name="textAreaBottom" fmla="*/ 21240 h 2088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100800</xdr:rowOff>
    </xdr:to>
    <xdr:sp>
      <xdr:nvSpPr>
        <xdr:cNvPr id="2747" name="Shape 278"/>
        <xdr:cNvSpPr/>
      </xdr:nvSpPr>
      <xdr:spPr>
        <a:xfrm>
          <a:off x="19117440" y="2147483520"/>
          <a:ext cx="360" cy="188640"/>
        </a:xfrm>
        <a:custGeom>
          <a:avLst/>
          <a:gdLst>
            <a:gd name="textAreaLeft" fmla="*/ 0 w 360"/>
            <a:gd name="textAreaRight" fmla="*/ 720 w 360"/>
            <a:gd name="textAreaTop" fmla="*/ 0 h 188640"/>
            <a:gd name="textAreaBottom" fmla="*/ 189000 h 18864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250200</xdr:colOff>
      <xdr:row>11868</xdr:row>
      <xdr:rowOff>18000</xdr:rowOff>
    </xdr:to>
    <xdr:pic>
      <xdr:nvPicPr>
        <xdr:cNvPr id="2748" name="Imagem 2738" descr=""/>
        <xdr:cNvPicPr/>
      </xdr:nvPicPr>
      <xdr:blipFill>
        <a:blip r:embed="rId23"/>
        <a:stretch/>
      </xdr:blipFill>
      <xdr:spPr>
        <a:xfrm>
          <a:off x="19080" y="2147483520"/>
          <a:ext cx="1319400" cy="46764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X135"/>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A117" activeCellId="0" sqref="A117"/>
    </sheetView>
  </sheetViews>
  <sheetFormatPr defaultColWidth="8.88671875" defaultRowHeight="14.25" zeroHeight="false" outlineLevelRow="2" outlineLevelCol="0"/>
  <cols>
    <col collapsed="false" customWidth="true" hidden="false" outlineLevel="0" max="1" min="1" style="1" width="7.88"/>
    <col collapsed="false" customWidth="true" hidden="false" outlineLevel="0" max="2" min="2" style="2" width="87.66"/>
    <col collapsed="false" customWidth="true" hidden="false" outlineLevel="0" max="3" min="3" style="3" width="13"/>
    <col collapsed="false" customWidth="true" hidden="false" outlineLevel="0" max="4" min="4" style="4" width="13.22"/>
    <col collapsed="false" customWidth="true" hidden="false" outlineLevel="0" max="5" min="5" style="3" width="7.44"/>
    <col collapsed="false" customWidth="true" hidden="false" outlineLevel="0" max="6" min="6" style="3" width="10"/>
    <col collapsed="false" customWidth="true" hidden="false" outlineLevel="0" max="7" min="7" style="5" width="13.88"/>
    <col collapsed="false" customWidth="true" hidden="false" outlineLevel="0" max="8" min="8" style="5" width="15.22"/>
    <col collapsed="false" customWidth="true" hidden="false" outlineLevel="0" max="9" min="9" style="6" width="10.44"/>
    <col collapsed="false" customWidth="true" hidden="false" outlineLevel="0" max="10" min="10" style="7" width="11.56"/>
    <col collapsed="false" customWidth="true" hidden="false" outlineLevel="0" max="11" min="11" style="5" width="15.88"/>
    <col collapsed="false" customWidth="true" hidden="false" outlineLevel="0" max="13" min="13" style="8" width="12.11"/>
    <col collapsed="false" customWidth="true" hidden="false" outlineLevel="0" max="14" min="14" style="9" width="91.44"/>
    <col collapsed="false" customWidth="true" hidden="false" outlineLevel="0" max="15" min="15" style="1" width="5.44"/>
    <col collapsed="false" customWidth="false" hidden="false" outlineLevel="0" max="16" min="16" style="10" width="8.88"/>
    <col collapsed="false" customWidth="true" hidden="false" outlineLevel="0" max="17" min="17" style="2" width="9.33"/>
    <col collapsed="false" customWidth="true" hidden="false" outlineLevel="0" max="18" min="18" style="2" width="12"/>
    <col collapsed="false" customWidth="false" hidden="false" outlineLevel="0" max="19" min="19" style="2" width="8.88"/>
    <col collapsed="false" customWidth="true" hidden="false" outlineLevel="0" max="20" min="20" style="2" width="19.44"/>
    <col collapsed="false" customWidth="true" hidden="false" outlineLevel="0" max="21" min="21" style="2" width="9"/>
    <col collapsed="false" customWidth="false" hidden="false" outlineLevel="0" max="259" min="22" style="2" width="8.88"/>
    <col collapsed="false" customWidth="true" hidden="false" outlineLevel="0" max="260" min="260" style="2" width="7.11"/>
    <col collapsed="false" customWidth="true" hidden="false" outlineLevel="0" max="261" min="261" style="2" width="69.11"/>
    <col collapsed="false" customWidth="true" hidden="false" outlineLevel="0" max="262" min="262" style="2" width="13.88"/>
    <col collapsed="false" customWidth="true" hidden="false" outlineLevel="0" max="263" min="263" style="2" width="6.67"/>
    <col collapsed="false" customWidth="true" hidden="false" outlineLevel="0" max="264" min="264" style="2" width="8.11"/>
    <col collapsed="false" customWidth="true" hidden="false" outlineLevel="0" max="265" min="265" style="2" width="17.33"/>
    <col collapsed="false" customWidth="true" hidden="false" outlineLevel="0" max="266" min="266" style="2" width="19.67"/>
    <col collapsed="false" customWidth="true" hidden="false" outlineLevel="0" max="267" min="267" style="2" width="7.88"/>
    <col collapsed="false" customWidth="true" hidden="false" outlineLevel="0" max="268" min="268" style="2" width="12.44"/>
    <col collapsed="false" customWidth="true" hidden="false" outlineLevel="0" max="269" min="269" style="2" width="19.67"/>
    <col collapsed="false" customWidth="true" hidden="true" outlineLevel="0" max="273" min="270" style="2" width="11.53"/>
    <col collapsed="false" customWidth="false" hidden="false" outlineLevel="0" max="275" min="274" style="2" width="8.88"/>
    <col collapsed="false" customWidth="true" hidden="false" outlineLevel="0" max="276" min="276" style="2" width="19.44"/>
    <col collapsed="false" customWidth="true" hidden="false" outlineLevel="0" max="277" min="277" style="2" width="9"/>
    <col collapsed="false" customWidth="false" hidden="false" outlineLevel="0" max="515" min="278" style="2" width="8.88"/>
    <col collapsed="false" customWidth="true" hidden="false" outlineLevel="0" max="516" min="516" style="2" width="7.11"/>
    <col collapsed="false" customWidth="true" hidden="false" outlineLevel="0" max="517" min="517" style="2" width="69.11"/>
    <col collapsed="false" customWidth="true" hidden="false" outlineLevel="0" max="518" min="518" style="2" width="13.88"/>
    <col collapsed="false" customWidth="true" hidden="false" outlineLevel="0" max="519" min="519" style="2" width="6.67"/>
    <col collapsed="false" customWidth="true" hidden="false" outlineLevel="0" max="520" min="520" style="2" width="8.11"/>
    <col collapsed="false" customWidth="true" hidden="false" outlineLevel="0" max="521" min="521" style="2" width="17.33"/>
    <col collapsed="false" customWidth="true" hidden="false" outlineLevel="0" max="522" min="522" style="2" width="19.67"/>
    <col collapsed="false" customWidth="true" hidden="false" outlineLevel="0" max="523" min="523" style="2" width="7.88"/>
    <col collapsed="false" customWidth="true" hidden="false" outlineLevel="0" max="524" min="524" style="2" width="12.44"/>
    <col collapsed="false" customWidth="true" hidden="false" outlineLevel="0" max="525" min="525" style="2" width="19.67"/>
    <col collapsed="false" customWidth="true" hidden="true" outlineLevel="0" max="529" min="526" style="2" width="11.53"/>
    <col collapsed="false" customWidth="false" hidden="false" outlineLevel="0" max="531" min="530" style="2" width="8.88"/>
    <col collapsed="false" customWidth="true" hidden="false" outlineLevel="0" max="532" min="532" style="2" width="19.44"/>
    <col collapsed="false" customWidth="true" hidden="false" outlineLevel="0" max="533" min="533" style="2" width="9"/>
    <col collapsed="false" customWidth="false" hidden="false" outlineLevel="0" max="771" min="534" style="2" width="8.88"/>
    <col collapsed="false" customWidth="true" hidden="false" outlineLevel="0" max="772" min="772" style="2" width="7.11"/>
    <col collapsed="false" customWidth="true" hidden="false" outlineLevel="0" max="773" min="773" style="2" width="69.11"/>
    <col collapsed="false" customWidth="true" hidden="false" outlineLevel="0" max="774" min="774" style="2" width="13.88"/>
    <col collapsed="false" customWidth="true" hidden="false" outlineLevel="0" max="775" min="775" style="2" width="6.67"/>
    <col collapsed="false" customWidth="true" hidden="false" outlineLevel="0" max="776" min="776" style="2" width="8.11"/>
    <col collapsed="false" customWidth="true" hidden="false" outlineLevel="0" max="777" min="777" style="2" width="17.33"/>
    <col collapsed="false" customWidth="true" hidden="false" outlineLevel="0" max="778" min="778" style="2" width="19.67"/>
    <col collapsed="false" customWidth="true" hidden="false" outlineLevel="0" max="779" min="779" style="2" width="7.88"/>
    <col collapsed="false" customWidth="true" hidden="false" outlineLevel="0" max="780" min="780" style="2" width="12.44"/>
    <col collapsed="false" customWidth="true" hidden="false" outlineLevel="0" max="781" min="781" style="2" width="19.67"/>
    <col collapsed="false" customWidth="true" hidden="true" outlineLevel="0" max="785" min="782" style="2" width="11.53"/>
    <col collapsed="false" customWidth="false" hidden="false" outlineLevel="0" max="787" min="786" style="2" width="8.88"/>
    <col collapsed="false" customWidth="true" hidden="false" outlineLevel="0" max="788" min="788" style="2" width="19.44"/>
    <col collapsed="false" customWidth="true" hidden="false" outlineLevel="0" max="789" min="789" style="2" width="9"/>
    <col collapsed="false" customWidth="false" hidden="false" outlineLevel="0" max="1027" min="790" style="2" width="8.88"/>
    <col collapsed="false" customWidth="true" hidden="false" outlineLevel="0" max="1028" min="1028" style="2" width="7.11"/>
    <col collapsed="false" customWidth="true" hidden="false" outlineLevel="0" max="1029" min="1029" style="2" width="69.11"/>
    <col collapsed="false" customWidth="true" hidden="false" outlineLevel="0" max="1030" min="1030" style="2" width="13.88"/>
    <col collapsed="false" customWidth="true" hidden="false" outlineLevel="0" max="1031" min="1031" style="2" width="6.67"/>
    <col collapsed="false" customWidth="true" hidden="false" outlineLevel="0" max="1032" min="1032" style="2" width="8.11"/>
    <col collapsed="false" customWidth="true" hidden="false" outlineLevel="0" max="1033" min="1033" style="2" width="17.33"/>
    <col collapsed="false" customWidth="true" hidden="false" outlineLevel="0" max="1034" min="1034" style="2" width="19.67"/>
    <col collapsed="false" customWidth="true" hidden="false" outlineLevel="0" max="1035" min="1035" style="2" width="7.88"/>
    <col collapsed="false" customWidth="true" hidden="false" outlineLevel="0" max="1036" min="1036" style="2" width="12.44"/>
    <col collapsed="false" customWidth="true" hidden="false" outlineLevel="0" max="1037" min="1037" style="2" width="19.67"/>
    <col collapsed="false" customWidth="true" hidden="true" outlineLevel="0" max="1041" min="1038" style="2" width="11.53"/>
    <col collapsed="false" customWidth="false" hidden="false" outlineLevel="0" max="1043" min="1042" style="2" width="8.88"/>
    <col collapsed="false" customWidth="true" hidden="false" outlineLevel="0" max="1044" min="1044" style="2" width="19.44"/>
    <col collapsed="false" customWidth="true" hidden="false" outlineLevel="0" max="1045" min="1045" style="2" width="9"/>
    <col collapsed="false" customWidth="false" hidden="false" outlineLevel="0" max="1283" min="1046" style="2" width="8.88"/>
    <col collapsed="false" customWidth="true" hidden="false" outlineLevel="0" max="1284" min="1284" style="2" width="7.11"/>
    <col collapsed="false" customWidth="true" hidden="false" outlineLevel="0" max="1285" min="1285" style="2" width="69.11"/>
    <col collapsed="false" customWidth="true" hidden="false" outlineLevel="0" max="1286" min="1286" style="2" width="13.88"/>
    <col collapsed="false" customWidth="true" hidden="false" outlineLevel="0" max="1287" min="1287" style="2" width="6.67"/>
    <col collapsed="false" customWidth="true" hidden="false" outlineLevel="0" max="1288" min="1288" style="2" width="8.11"/>
    <col collapsed="false" customWidth="true" hidden="false" outlineLevel="0" max="1289" min="1289" style="2" width="17.33"/>
    <col collapsed="false" customWidth="true" hidden="false" outlineLevel="0" max="1290" min="1290" style="2" width="19.67"/>
    <col collapsed="false" customWidth="true" hidden="false" outlineLevel="0" max="1291" min="1291" style="2" width="7.88"/>
    <col collapsed="false" customWidth="true" hidden="false" outlineLevel="0" max="1292" min="1292" style="2" width="12.44"/>
    <col collapsed="false" customWidth="true" hidden="false" outlineLevel="0" max="1293" min="1293" style="2" width="19.67"/>
    <col collapsed="false" customWidth="true" hidden="true" outlineLevel="0" max="1297" min="1294" style="2" width="11.53"/>
    <col collapsed="false" customWidth="false" hidden="false" outlineLevel="0" max="1299" min="1298" style="2" width="8.88"/>
    <col collapsed="false" customWidth="true" hidden="false" outlineLevel="0" max="1300" min="1300" style="2" width="19.44"/>
    <col collapsed="false" customWidth="true" hidden="false" outlineLevel="0" max="1301" min="1301" style="2" width="9"/>
    <col collapsed="false" customWidth="false" hidden="false" outlineLevel="0" max="1539" min="1302" style="2" width="8.88"/>
    <col collapsed="false" customWidth="true" hidden="false" outlineLevel="0" max="1540" min="1540" style="2" width="7.11"/>
    <col collapsed="false" customWidth="true" hidden="false" outlineLevel="0" max="1541" min="1541" style="2" width="69.11"/>
    <col collapsed="false" customWidth="true" hidden="false" outlineLevel="0" max="1542" min="1542" style="2" width="13.88"/>
    <col collapsed="false" customWidth="true" hidden="false" outlineLevel="0" max="1543" min="1543" style="2" width="6.67"/>
    <col collapsed="false" customWidth="true" hidden="false" outlineLevel="0" max="1544" min="1544" style="2" width="8.11"/>
    <col collapsed="false" customWidth="true" hidden="false" outlineLevel="0" max="1545" min="1545" style="2" width="17.33"/>
    <col collapsed="false" customWidth="true" hidden="false" outlineLevel="0" max="1546" min="1546" style="2" width="19.67"/>
    <col collapsed="false" customWidth="true" hidden="false" outlineLevel="0" max="1547" min="1547" style="2" width="7.88"/>
    <col collapsed="false" customWidth="true" hidden="false" outlineLevel="0" max="1548" min="1548" style="2" width="12.44"/>
    <col collapsed="false" customWidth="true" hidden="false" outlineLevel="0" max="1549" min="1549" style="2" width="19.67"/>
    <col collapsed="false" customWidth="true" hidden="true" outlineLevel="0" max="1553" min="1550" style="2" width="11.53"/>
    <col collapsed="false" customWidth="false" hidden="false" outlineLevel="0" max="1555" min="1554" style="2" width="8.88"/>
    <col collapsed="false" customWidth="true" hidden="false" outlineLevel="0" max="1556" min="1556" style="2" width="19.44"/>
    <col collapsed="false" customWidth="true" hidden="false" outlineLevel="0" max="1557" min="1557" style="2" width="9"/>
    <col collapsed="false" customWidth="false" hidden="false" outlineLevel="0" max="1795" min="1558" style="2" width="8.88"/>
    <col collapsed="false" customWidth="true" hidden="false" outlineLevel="0" max="1796" min="1796" style="2" width="7.11"/>
    <col collapsed="false" customWidth="true" hidden="false" outlineLevel="0" max="1797" min="1797" style="2" width="69.11"/>
    <col collapsed="false" customWidth="true" hidden="false" outlineLevel="0" max="1798" min="1798" style="2" width="13.88"/>
    <col collapsed="false" customWidth="true" hidden="false" outlineLevel="0" max="1799" min="1799" style="2" width="6.67"/>
    <col collapsed="false" customWidth="true" hidden="false" outlineLevel="0" max="1800" min="1800" style="2" width="8.11"/>
    <col collapsed="false" customWidth="true" hidden="false" outlineLevel="0" max="1801" min="1801" style="2" width="17.33"/>
    <col collapsed="false" customWidth="true" hidden="false" outlineLevel="0" max="1802" min="1802" style="2" width="19.67"/>
    <col collapsed="false" customWidth="true" hidden="false" outlineLevel="0" max="1803" min="1803" style="2" width="7.88"/>
    <col collapsed="false" customWidth="true" hidden="false" outlineLevel="0" max="1804" min="1804" style="2" width="12.44"/>
    <col collapsed="false" customWidth="true" hidden="false" outlineLevel="0" max="1805" min="1805" style="2" width="19.67"/>
    <col collapsed="false" customWidth="true" hidden="true" outlineLevel="0" max="1809" min="1806" style="2" width="11.53"/>
    <col collapsed="false" customWidth="false" hidden="false" outlineLevel="0" max="1811" min="1810" style="2" width="8.88"/>
    <col collapsed="false" customWidth="true" hidden="false" outlineLevel="0" max="1812" min="1812" style="2" width="19.44"/>
    <col collapsed="false" customWidth="true" hidden="false" outlineLevel="0" max="1813" min="1813" style="2" width="9"/>
    <col collapsed="false" customWidth="false" hidden="false" outlineLevel="0" max="2051" min="1814" style="2" width="8.88"/>
    <col collapsed="false" customWidth="true" hidden="false" outlineLevel="0" max="2052" min="2052" style="2" width="7.11"/>
    <col collapsed="false" customWidth="true" hidden="false" outlineLevel="0" max="2053" min="2053" style="2" width="69.11"/>
    <col collapsed="false" customWidth="true" hidden="false" outlineLevel="0" max="2054" min="2054" style="2" width="13.88"/>
    <col collapsed="false" customWidth="true" hidden="false" outlineLevel="0" max="2055" min="2055" style="2" width="6.67"/>
    <col collapsed="false" customWidth="true" hidden="false" outlineLevel="0" max="2056" min="2056" style="2" width="8.11"/>
    <col collapsed="false" customWidth="true" hidden="false" outlineLevel="0" max="2057" min="2057" style="2" width="17.33"/>
    <col collapsed="false" customWidth="true" hidden="false" outlineLevel="0" max="2058" min="2058" style="2" width="19.67"/>
    <col collapsed="false" customWidth="true" hidden="false" outlineLevel="0" max="2059" min="2059" style="2" width="7.88"/>
    <col collapsed="false" customWidth="true" hidden="false" outlineLevel="0" max="2060" min="2060" style="2" width="12.44"/>
    <col collapsed="false" customWidth="true" hidden="false" outlineLevel="0" max="2061" min="2061" style="2" width="19.67"/>
    <col collapsed="false" customWidth="true" hidden="true" outlineLevel="0" max="2065" min="2062" style="2" width="11.53"/>
    <col collapsed="false" customWidth="false" hidden="false" outlineLevel="0" max="2067" min="2066" style="2" width="8.88"/>
    <col collapsed="false" customWidth="true" hidden="false" outlineLevel="0" max="2068" min="2068" style="2" width="19.44"/>
    <col collapsed="false" customWidth="true" hidden="false" outlineLevel="0" max="2069" min="2069" style="2" width="9"/>
    <col collapsed="false" customWidth="false" hidden="false" outlineLevel="0" max="2307" min="2070" style="2" width="8.88"/>
    <col collapsed="false" customWidth="true" hidden="false" outlineLevel="0" max="2308" min="2308" style="2" width="7.11"/>
    <col collapsed="false" customWidth="true" hidden="false" outlineLevel="0" max="2309" min="2309" style="2" width="69.11"/>
    <col collapsed="false" customWidth="true" hidden="false" outlineLevel="0" max="2310" min="2310" style="2" width="13.88"/>
    <col collapsed="false" customWidth="true" hidden="false" outlineLevel="0" max="2311" min="2311" style="2" width="6.67"/>
    <col collapsed="false" customWidth="true" hidden="false" outlineLevel="0" max="2312" min="2312" style="2" width="8.11"/>
    <col collapsed="false" customWidth="true" hidden="false" outlineLevel="0" max="2313" min="2313" style="2" width="17.33"/>
    <col collapsed="false" customWidth="true" hidden="false" outlineLevel="0" max="2314" min="2314" style="2" width="19.67"/>
    <col collapsed="false" customWidth="true" hidden="false" outlineLevel="0" max="2315" min="2315" style="2" width="7.88"/>
    <col collapsed="false" customWidth="true" hidden="false" outlineLevel="0" max="2316" min="2316" style="2" width="12.44"/>
    <col collapsed="false" customWidth="true" hidden="false" outlineLevel="0" max="2317" min="2317" style="2" width="19.67"/>
    <col collapsed="false" customWidth="true" hidden="true" outlineLevel="0" max="2321" min="2318" style="2" width="11.53"/>
    <col collapsed="false" customWidth="false" hidden="false" outlineLevel="0" max="2323" min="2322" style="2" width="8.88"/>
    <col collapsed="false" customWidth="true" hidden="false" outlineLevel="0" max="2324" min="2324" style="2" width="19.44"/>
    <col collapsed="false" customWidth="true" hidden="false" outlineLevel="0" max="2325" min="2325" style="2" width="9"/>
    <col collapsed="false" customWidth="false" hidden="false" outlineLevel="0" max="2563" min="2326" style="2" width="8.88"/>
    <col collapsed="false" customWidth="true" hidden="false" outlineLevel="0" max="2564" min="2564" style="2" width="7.11"/>
    <col collapsed="false" customWidth="true" hidden="false" outlineLevel="0" max="2565" min="2565" style="2" width="69.11"/>
    <col collapsed="false" customWidth="true" hidden="false" outlineLevel="0" max="2566" min="2566" style="2" width="13.88"/>
    <col collapsed="false" customWidth="true" hidden="false" outlineLevel="0" max="2567" min="2567" style="2" width="6.67"/>
    <col collapsed="false" customWidth="true" hidden="false" outlineLevel="0" max="2568" min="2568" style="2" width="8.11"/>
    <col collapsed="false" customWidth="true" hidden="false" outlineLevel="0" max="2569" min="2569" style="2" width="17.33"/>
    <col collapsed="false" customWidth="true" hidden="false" outlineLevel="0" max="2570" min="2570" style="2" width="19.67"/>
    <col collapsed="false" customWidth="true" hidden="false" outlineLevel="0" max="2571" min="2571" style="2" width="7.88"/>
    <col collapsed="false" customWidth="true" hidden="false" outlineLevel="0" max="2572" min="2572" style="2" width="12.44"/>
    <col collapsed="false" customWidth="true" hidden="false" outlineLevel="0" max="2573" min="2573" style="2" width="19.67"/>
    <col collapsed="false" customWidth="true" hidden="true" outlineLevel="0" max="2577" min="2574" style="2" width="11.53"/>
    <col collapsed="false" customWidth="false" hidden="false" outlineLevel="0" max="2579" min="2578" style="2" width="8.88"/>
    <col collapsed="false" customWidth="true" hidden="false" outlineLevel="0" max="2580" min="2580" style="2" width="19.44"/>
    <col collapsed="false" customWidth="true" hidden="false" outlineLevel="0" max="2581" min="2581" style="2" width="9"/>
    <col collapsed="false" customWidth="false" hidden="false" outlineLevel="0" max="2819" min="2582" style="2" width="8.88"/>
    <col collapsed="false" customWidth="true" hidden="false" outlineLevel="0" max="2820" min="2820" style="2" width="7.11"/>
    <col collapsed="false" customWidth="true" hidden="false" outlineLevel="0" max="2821" min="2821" style="2" width="69.11"/>
    <col collapsed="false" customWidth="true" hidden="false" outlineLevel="0" max="2822" min="2822" style="2" width="13.88"/>
    <col collapsed="false" customWidth="true" hidden="false" outlineLevel="0" max="2823" min="2823" style="2" width="6.67"/>
    <col collapsed="false" customWidth="true" hidden="false" outlineLevel="0" max="2824" min="2824" style="2" width="8.11"/>
    <col collapsed="false" customWidth="true" hidden="false" outlineLevel="0" max="2825" min="2825" style="2" width="17.33"/>
    <col collapsed="false" customWidth="true" hidden="false" outlineLevel="0" max="2826" min="2826" style="2" width="19.67"/>
    <col collapsed="false" customWidth="true" hidden="false" outlineLevel="0" max="2827" min="2827" style="2" width="7.88"/>
    <col collapsed="false" customWidth="true" hidden="false" outlineLevel="0" max="2828" min="2828" style="2" width="12.44"/>
    <col collapsed="false" customWidth="true" hidden="false" outlineLevel="0" max="2829" min="2829" style="2" width="19.67"/>
    <col collapsed="false" customWidth="true" hidden="true" outlineLevel="0" max="2833" min="2830" style="2" width="11.53"/>
    <col collapsed="false" customWidth="false" hidden="false" outlineLevel="0" max="2835" min="2834" style="2" width="8.88"/>
    <col collapsed="false" customWidth="true" hidden="false" outlineLevel="0" max="2836" min="2836" style="2" width="19.44"/>
    <col collapsed="false" customWidth="true" hidden="false" outlineLevel="0" max="2837" min="2837" style="2" width="9"/>
    <col collapsed="false" customWidth="false" hidden="false" outlineLevel="0" max="3075" min="2838" style="2" width="8.88"/>
    <col collapsed="false" customWidth="true" hidden="false" outlineLevel="0" max="3076" min="3076" style="2" width="7.11"/>
    <col collapsed="false" customWidth="true" hidden="false" outlineLevel="0" max="3077" min="3077" style="2" width="69.11"/>
    <col collapsed="false" customWidth="true" hidden="false" outlineLevel="0" max="3078" min="3078" style="2" width="13.88"/>
    <col collapsed="false" customWidth="true" hidden="false" outlineLevel="0" max="3079" min="3079" style="2" width="6.67"/>
    <col collapsed="false" customWidth="true" hidden="false" outlineLevel="0" max="3080" min="3080" style="2" width="8.11"/>
    <col collapsed="false" customWidth="true" hidden="false" outlineLevel="0" max="3081" min="3081" style="2" width="17.33"/>
    <col collapsed="false" customWidth="true" hidden="false" outlineLevel="0" max="3082" min="3082" style="2" width="19.67"/>
    <col collapsed="false" customWidth="true" hidden="false" outlineLevel="0" max="3083" min="3083" style="2" width="7.88"/>
    <col collapsed="false" customWidth="true" hidden="false" outlineLevel="0" max="3084" min="3084" style="2" width="12.44"/>
    <col collapsed="false" customWidth="true" hidden="false" outlineLevel="0" max="3085" min="3085" style="2" width="19.67"/>
    <col collapsed="false" customWidth="true" hidden="true" outlineLevel="0" max="3089" min="3086" style="2" width="11.53"/>
    <col collapsed="false" customWidth="false" hidden="false" outlineLevel="0" max="3091" min="3090" style="2" width="8.88"/>
    <col collapsed="false" customWidth="true" hidden="false" outlineLevel="0" max="3092" min="3092" style="2" width="19.44"/>
    <col collapsed="false" customWidth="true" hidden="false" outlineLevel="0" max="3093" min="3093" style="2" width="9"/>
    <col collapsed="false" customWidth="false" hidden="false" outlineLevel="0" max="3331" min="3094" style="2" width="8.88"/>
    <col collapsed="false" customWidth="true" hidden="false" outlineLevel="0" max="3332" min="3332" style="2" width="7.11"/>
    <col collapsed="false" customWidth="true" hidden="false" outlineLevel="0" max="3333" min="3333" style="2" width="69.11"/>
    <col collapsed="false" customWidth="true" hidden="false" outlineLevel="0" max="3334" min="3334" style="2" width="13.88"/>
    <col collapsed="false" customWidth="true" hidden="false" outlineLevel="0" max="3335" min="3335" style="2" width="6.67"/>
    <col collapsed="false" customWidth="true" hidden="false" outlineLevel="0" max="3336" min="3336" style="2" width="8.11"/>
    <col collapsed="false" customWidth="true" hidden="false" outlineLevel="0" max="3337" min="3337" style="2" width="17.33"/>
    <col collapsed="false" customWidth="true" hidden="false" outlineLevel="0" max="3338" min="3338" style="2" width="19.67"/>
    <col collapsed="false" customWidth="true" hidden="false" outlineLevel="0" max="3339" min="3339" style="2" width="7.88"/>
    <col collapsed="false" customWidth="true" hidden="false" outlineLevel="0" max="3340" min="3340" style="2" width="12.44"/>
    <col collapsed="false" customWidth="true" hidden="false" outlineLevel="0" max="3341" min="3341" style="2" width="19.67"/>
    <col collapsed="false" customWidth="true" hidden="true" outlineLevel="0" max="3345" min="3342" style="2" width="11.53"/>
    <col collapsed="false" customWidth="false" hidden="false" outlineLevel="0" max="3347" min="3346" style="2" width="8.88"/>
    <col collapsed="false" customWidth="true" hidden="false" outlineLevel="0" max="3348" min="3348" style="2" width="19.44"/>
    <col collapsed="false" customWidth="true" hidden="false" outlineLevel="0" max="3349" min="3349" style="2" width="9"/>
    <col collapsed="false" customWidth="false" hidden="false" outlineLevel="0" max="3587" min="3350" style="2" width="8.88"/>
    <col collapsed="false" customWidth="true" hidden="false" outlineLevel="0" max="3588" min="3588" style="2" width="7.11"/>
    <col collapsed="false" customWidth="true" hidden="false" outlineLevel="0" max="3589" min="3589" style="2" width="69.11"/>
    <col collapsed="false" customWidth="true" hidden="false" outlineLevel="0" max="3590" min="3590" style="2" width="13.88"/>
    <col collapsed="false" customWidth="true" hidden="false" outlineLevel="0" max="3591" min="3591" style="2" width="6.67"/>
    <col collapsed="false" customWidth="true" hidden="false" outlineLevel="0" max="3592" min="3592" style="2" width="8.11"/>
    <col collapsed="false" customWidth="true" hidden="false" outlineLevel="0" max="3593" min="3593" style="2" width="17.33"/>
    <col collapsed="false" customWidth="true" hidden="false" outlineLevel="0" max="3594" min="3594" style="2" width="19.67"/>
    <col collapsed="false" customWidth="true" hidden="false" outlineLevel="0" max="3595" min="3595" style="2" width="7.88"/>
    <col collapsed="false" customWidth="true" hidden="false" outlineLevel="0" max="3596" min="3596" style="2" width="12.44"/>
    <col collapsed="false" customWidth="true" hidden="false" outlineLevel="0" max="3597" min="3597" style="2" width="19.67"/>
    <col collapsed="false" customWidth="true" hidden="true" outlineLevel="0" max="3601" min="3598" style="2" width="11.53"/>
    <col collapsed="false" customWidth="false" hidden="false" outlineLevel="0" max="3603" min="3602" style="2" width="8.88"/>
    <col collapsed="false" customWidth="true" hidden="false" outlineLevel="0" max="3604" min="3604" style="2" width="19.44"/>
    <col collapsed="false" customWidth="true" hidden="false" outlineLevel="0" max="3605" min="3605" style="2" width="9"/>
    <col collapsed="false" customWidth="false" hidden="false" outlineLevel="0" max="3843" min="3606" style="2" width="8.88"/>
    <col collapsed="false" customWidth="true" hidden="false" outlineLevel="0" max="3844" min="3844" style="2" width="7.11"/>
    <col collapsed="false" customWidth="true" hidden="false" outlineLevel="0" max="3845" min="3845" style="2" width="69.11"/>
    <col collapsed="false" customWidth="true" hidden="false" outlineLevel="0" max="3846" min="3846" style="2" width="13.88"/>
    <col collapsed="false" customWidth="true" hidden="false" outlineLevel="0" max="3847" min="3847" style="2" width="6.67"/>
    <col collapsed="false" customWidth="true" hidden="false" outlineLevel="0" max="3848" min="3848" style="2" width="8.11"/>
    <col collapsed="false" customWidth="true" hidden="false" outlineLevel="0" max="3849" min="3849" style="2" width="17.33"/>
    <col collapsed="false" customWidth="true" hidden="false" outlineLevel="0" max="3850" min="3850" style="2" width="19.67"/>
    <col collapsed="false" customWidth="true" hidden="false" outlineLevel="0" max="3851" min="3851" style="2" width="7.88"/>
    <col collapsed="false" customWidth="true" hidden="false" outlineLevel="0" max="3852" min="3852" style="2" width="12.44"/>
    <col collapsed="false" customWidth="true" hidden="false" outlineLevel="0" max="3853" min="3853" style="2" width="19.67"/>
    <col collapsed="false" customWidth="true" hidden="true" outlineLevel="0" max="3857" min="3854" style="2" width="11.53"/>
    <col collapsed="false" customWidth="false" hidden="false" outlineLevel="0" max="3859" min="3858" style="2" width="8.88"/>
    <col collapsed="false" customWidth="true" hidden="false" outlineLevel="0" max="3860" min="3860" style="2" width="19.44"/>
    <col collapsed="false" customWidth="true" hidden="false" outlineLevel="0" max="3861" min="3861" style="2" width="9"/>
    <col collapsed="false" customWidth="false" hidden="false" outlineLevel="0" max="4099" min="3862" style="2" width="8.88"/>
    <col collapsed="false" customWidth="true" hidden="false" outlineLevel="0" max="4100" min="4100" style="2" width="7.11"/>
    <col collapsed="false" customWidth="true" hidden="false" outlineLevel="0" max="4101" min="4101" style="2" width="69.11"/>
    <col collapsed="false" customWidth="true" hidden="false" outlineLevel="0" max="4102" min="4102" style="2" width="13.88"/>
    <col collapsed="false" customWidth="true" hidden="false" outlineLevel="0" max="4103" min="4103" style="2" width="6.67"/>
    <col collapsed="false" customWidth="true" hidden="false" outlineLevel="0" max="4104" min="4104" style="2" width="8.11"/>
    <col collapsed="false" customWidth="true" hidden="false" outlineLevel="0" max="4105" min="4105" style="2" width="17.33"/>
    <col collapsed="false" customWidth="true" hidden="false" outlineLevel="0" max="4106" min="4106" style="2" width="19.67"/>
    <col collapsed="false" customWidth="true" hidden="false" outlineLevel="0" max="4107" min="4107" style="2" width="7.88"/>
    <col collapsed="false" customWidth="true" hidden="false" outlineLevel="0" max="4108" min="4108" style="2" width="12.44"/>
    <col collapsed="false" customWidth="true" hidden="false" outlineLevel="0" max="4109" min="4109" style="2" width="19.67"/>
    <col collapsed="false" customWidth="true" hidden="true" outlineLevel="0" max="4113" min="4110" style="2" width="11.53"/>
    <col collapsed="false" customWidth="false" hidden="false" outlineLevel="0" max="4115" min="4114" style="2" width="8.88"/>
    <col collapsed="false" customWidth="true" hidden="false" outlineLevel="0" max="4116" min="4116" style="2" width="19.44"/>
    <col collapsed="false" customWidth="true" hidden="false" outlineLevel="0" max="4117" min="4117" style="2" width="9"/>
    <col collapsed="false" customWidth="false" hidden="false" outlineLevel="0" max="4355" min="4118" style="2" width="8.88"/>
    <col collapsed="false" customWidth="true" hidden="false" outlineLevel="0" max="4356" min="4356" style="2" width="7.11"/>
    <col collapsed="false" customWidth="true" hidden="false" outlineLevel="0" max="4357" min="4357" style="2" width="69.11"/>
    <col collapsed="false" customWidth="true" hidden="false" outlineLevel="0" max="4358" min="4358" style="2" width="13.88"/>
    <col collapsed="false" customWidth="true" hidden="false" outlineLevel="0" max="4359" min="4359" style="2" width="6.67"/>
    <col collapsed="false" customWidth="true" hidden="false" outlineLevel="0" max="4360" min="4360" style="2" width="8.11"/>
    <col collapsed="false" customWidth="true" hidden="false" outlineLevel="0" max="4361" min="4361" style="2" width="17.33"/>
    <col collapsed="false" customWidth="true" hidden="false" outlineLevel="0" max="4362" min="4362" style="2" width="19.67"/>
    <col collapsed="false" customWidth="true" hidden="false" outlineLevel="0" max="4363" min="4363" style="2" width="7.88"/>
    <col collapsed="false" customWidth="true" hidden="false" outlineLevel="0" max="4364" min="4364" style="2" width="12.44"/>
    <col collapsed="false" customWidth="true" hidden="false" outlineLevel="0" max="4365" min="4365" style="2" width="19.67"/>
    <col collapsed="false" customWidth="true" hidden="true" outlineLevel="0" max="4369" min="4366" style="2" width="11.53"/>
    <col collapsed="false" customWidth="false" hidden="false" outlineLevel="0" max="4371" min="4370" style="2" width="8.88"/>
    <col collapsed="false" customWidth="true" hidden="false" outlineLevel="0" max="4372" min="4372" style="2" width="19.44"/>
    <col collapsed="false" customWidth="true" hidden="false" outlineLevel="0" max="4373" min="4373" style="2" width="9"/>
    <col collapsed="false" customWidth="false" hidden="false" outlineLevel="0" max="4611" min="4374" style="2" width="8.88"/>
    <col collapsed="false" customWidth="true" hidden="false" outlineLevel="0" max="4612" min="4612" style="2" width="7.11"/>
    <col collapsed="false" customWidth="true" hidden="false" outlineLevel="0" max="4613" min="4613" style="2" width="69.11"/>
    <col collapsed="false" customWidth="true" hidden="false" outlineLevel="0" max="4614" min="4614" style="2" width="13.88"/>
    <col collapsed="false" customWidth="true" hidden="false" outlineLevel="0" max="4615" min="4615" style="2" width="6.67"/>
    <col collapsed="false" customWidth="true" hidden="false" outlineLevel="0" max="4616" min="4616" style="2" width="8.11"/>
    <col collapsed="false" customWidth="true" hidden="false" outlineLevel="0" max="4617" min="4617" style="2" width="17.33"/>
    <col collapsed="false" customWidth="true" hidden="false" outlineLevel="0" max="4618" min="4618" style="2" width="19.67"/>
    <col collapsed="false" customWidth="true" hidden="false" outlineLevel="0" max="4619" min="4619" style="2" width="7.88"/>
    <col collapsed="false" customWidth="true" hidden="false" outlineLevel="0" max="4620" min="4620" style="2" width="12.44"/>
    <col collapsed="false" customWidth="true" hidden="false" outlineLevel="0" max="4621" min="4621" style="2" width="19.67"/>
    <col collapsed="false" customWidth="true" hidden="true" outlineLevel="0" max="4625" min="4622" style="2" width="11.53"/>
    <col collapsed="false" customWidth="false" hidden="false" outlineLevel="0" max="4627" min="4626" style="2" width="8.88"/>
    <col collapsed="false" customWidth="true" hidden="false" outlineLevel="0" max="4628" min="4628" style="2" width="19.44"/>
    <col collapsed="false" customWidth="true" hidden="false" outlineLevel="0" max="4629" min="4629" style="2" width="9"/>
    <col collapsed="false" customWidth="false" hidden="false" outlineLevel="0" max="4867" min="4630" style="2" width="8.88"/>
    <col collapsed="false" customWidth="true" hidden="false" outlineLevel="0" max="4868" min="4868" style="2" width="7.11"/>
    <col collapsed="false" customWidth="true" hidden="false" outlineLevel="0" max="4869" min="4869" style="2" width="69.11"/>
    <col collapsed="false" customWidth="true" hidden="false" outlineLevel="0" max="4870" min="4870" style="2" width="13.88"/>
    <col collapsed="false" customWidth="true" hidden="false" outlineLevel="0" max="4871" min="4871" style="2" width="6.67"/>
    <col collapsed="false" customWidth="true" hidden="false" outlineLevel="0" max="4872" min="4872" style="2" width="8.11"/>
    <col collapsed="false" customWidth="true" hidden="false" outlineLevel="0" max="4873" min="4873" style="2" width="17.33"/>
    <col collapsed="false" customWidth="true" hidden="false" outlineLevel="0" max="4874" min="4874" style="2" width="19.67"/>
    <col collapsed="false" customWidth="true" hidden="false" outlineLevel="0" max="4875" min="4875" style="2" width="7.88"/>
    <col collapsed="false" customWidth="true" hidden="false" outlineLevel="0" max="4876" min="4876" style="2" width="12.44"/>
    <col collapsed="false" customWidth="true" hidden="false" outlineLevel="0" max="4877" min="4877" style="2" width="19.67"/>
    <col collapsed="false" customWidth="true" hidden="true" outlineLevel="0" max="4881" min="4878" style="2" width="11.53"/>
    <col collapsed="false" customWidth="false" hidden="false" outlineLevel="0" max="4883" min="4882" style="2" width="8.88"/>
    <col collapsed="false" customWidth="true" hidden="false" outlineLevel="0" max="4884" min="4884" style="2" width="19.44"/>
    <col collapsed="false" customWidth="true" hidden="false" outlineLevel="0" max="4885" min="4885" style="2" width="9"/>
    <col collapsed="false" customWidth="false" hidden="false" outlineLevel="0" max="5123" min="4886" style="2" width="8.88"/>
    <col collapsed="false" customWidth="true" hidden="false" outlineLevel="0" max="5124" min="5124" style="2" width="7.11"/>
    <col collapsed="false" customWidth="true" hidden="false" outlineLevel="0" max="5125" min="5125" style="2" width="69.11"/>
    <col collapsed="false" customWidth="true" hidden="false" outlineLevel="0" max="5126" min="5126" style="2" width="13.88"/>
    <col collapsed="false" customWidth="true" hidden="false" outlineLevel="0" max="5127" min="5127" style="2" width="6.67"/>
    <col collapsed="false" customWidth="true" hidden="false" outlineLevel="0" max="5128" min="5128" style="2" width="8.11"/>
    <col collapsed="false" customWidth="true" hidden="false" outlineLevel="0" max="5129" min="5129" style="2" width="17.33"/>
    <col collapsed="false" customWidth="true" hidden="false" outlineLevel="0" max="5130" min="5130" style="2" width="19.67"/>
    <col collapsed="false" customWidth="true" hidden="false" outlineLevel="0" max="5131" min="5131" style="2" width="7.88"/>
    <col collapsed="false" customWidth="true" hidden="false" outlineLevel="0" max="5132" min="5132" style="2" width="12.44"/>
    <col collapsed="false" customWidth="true" hidden="false" outlineLevel="0" max="5133" min="5133" style="2" width="19.67"/>
    <col collapsed="false" customWidth="true" hidden="true" outlineLevel="0" max="5137" min="5134" style="2" width="11.53"/>
    <col collapsed="false" customWidth="false" hidden="false" outlineLevel="0" max="5139" min="5138" style="2" width="8.88"/>
    <col collapsed="false" customWidth="true" hidden="false" outlineLevel="0" max="5140" min="5140" style="2" width="19.44"/>
    <col collapsed="false" customWidth="true" hidden="false" outlineLevel="0" max="5141" min="5141" style="2" width="9"/>
    <col collapsed="false" customWidth="false" hidden="false" outlineLevel="0" max="5379" min="5142" style="2" width="8.88"/>
    <col collapsed="false" customWidth="true" hidden="false" outlineLevel="0" max="5380" min="5380" style="2" width="7.11"/>
    <col collapsed="false" customWidth="true" hidden="false" outlineLevel="0" max="5381" min="5381" style="2" width="69.11"/>
    <col collapsed="false" customWidth="true" hidden="false" outlineLevel="0" max="5382" min="5382" style="2" width="13.88"/>
    <col collapsed="false" customWidth="true" hidden="false" outlineLevel="0" max="5383" min="5383" style="2" width="6.67"/>
    <col collapsed="false" customWidth="true" hidden="false" outlineLevel="0" max="5384" min="5384" style="2" width="8.11"/>
    <col collapsed="false" customWidth="true" hidden="false" outlineLevel="0" max="5385" min="5385" style="2" width="17.33"/>
    <col collapsed="false" customWidth="true" hidden="false" outlineLevel="0" max="5386" min="5386" style="2" width="19.67"/>
    <col collapsed="false" customWidth="true" hidden="false" outlineLevel="0" max="5387" min="5387" style="2" width="7.88"/>
    <col collapsed="false" customWidth="true" hidden="false" outlineLevel="0" max="5388" min="5388" style="2" width="12.44"/>
    <col collapsed="false" customWidth="true" hidden="false" outlineLevel="0" max="5389" min="5389" style="2" width="19.67"/>
    <col collapsed="false" customWidth="true" hidden="true" outlineLevel="0" max="5393" min="5390" style="2" width="11.53"/>
    <col collapsed="false" customWidth="false" hidden="false" outlineLevel="0" max="5395" min="5394" style="2" width="8.88"/>
    <col collapsed="false" customWidth="true" hidden="false" outlineLevel="0" max="5396" min="5396" style="2" width="19.44"/>
    <col collapsed="false" customWidth="true" hidden="false" outlineLevel="0" max="5397" min="5397" style="2" width="9"/>
    <col collapsed="false" customWidth="false" hidden="false" outlineLevel="0" max="5635" min="5398" style="2" width="8.88"/>
    <col collapsed="false" customWidth="true" hidden="false" outlineLevel="0" max="5636" min="5636" style="2" width="7.11"/>
    <col collapsed="false" customWidth="true" hidden="false" outlineLevel="0" max="5637" min="5637" style="2" width="69.11"/>
    <col collapsed="false" customWidth="true" hidden="false" outlineLevel="0" max="5638" min="5638" style="2" width="13.88"/>
    <col collapsed="false" customWidth="true" hidden="false" outlineLevel="0" max="5639" min="5639" style="2" width="6.67"/>
    <col collapsed="false" customWidth="true" hidden="false" outlineLevel="0" max="5640" min="5640" style="2" width="8.11"/>
    <col collapsed="false" customWidth="true" hidden="false" outlineLevel="0" max="5641" min="5641" style="2" width="17.33"/>
    <col collapsed="false" customWidth="true" hidden="false" outlineLevel="0" max="5642" min="5642" style="2" width="19.67"/>
    <col collapsed="false" customWidth="true" hidden="false" outlineLevel="0" max="5643" min="5643" style="2" width="7.88"/>
    <col collapsed="false" customWidth="true" hidden="false" outlineLevel="0" max="5644" min="5644" style="2" width="12.44"/>
    <col collapsed="false" customWidth="true" hidden="false" outlineLevel="0" max="5645" min="5645" style="2" width="19.67"/>
    <col collapsed="false" customWidth="true" hidden="true" outlineLevel="0" max="5649" min="5646" style="2" width="11.53"/>
    <col collapsed="false" customWidth="false" hidden="false" outlineLevel="0" max="5651" min="5650" style="2" width="8.88"/>
    <col collapsed="false" customWidth="true" hidden="false" outlineLevel="0" max="5652" min="5652" style="2" width="19.44"/>
    <col collapsed="false" customWidth="true" hidden="false" outlineLevel="0" max="5653" min="5653" style="2" width="9"/>
    <col collapsed="false" customWidth="false" hidden="false" outlineLevel="0" max="5891" min="5654" style="2" width="8.88"/>
    <col collapsed="false" customWidth="true" hidden="false" outlineLevel="0" max="5892" min="5892" style="2" width="7.11"/>
    <col collapsed="false" customWidth="true" hidden="false" outlineLevel="0" max="5893" min="5893" style="2" width="69.11"/>
    <col collapsed="false" customWidth="true" hidden="false" outlineLevel="0" max="5894" min="5894" style="2" width="13.88"/>
    <col collapsed="false" customWidth="true" hidden="false" outlineLevel="0" max="5895" min="5895" style="2" width="6.67"/>
    <col collapsed="false" customWidth="true" hidden="false" outlineLevel="0" max="5896" min="5896" style="2" width="8.11"/>
    <col collapsed="false" customWidth="true" hidden="false" outlineLevel="0" max="5897" min="5897" style="2" width="17.33"/>
    <col collapsed="false" customWidth="true" hidden="false" outlineLevel="0" max="5898" min="5898" style="2" width="19.67"/>
    <col collapsed="false" customWidth="true" hidden="false" outlineLevel="0" max="5899" min="5899" style="2" width="7.88"/>
    <col collapsed="false" customWidth="true" hidden="false" outlineLevel="0" max="5900" min="5900" style="2" width="12.44"/>
    <col collapsed="false" customWidth="true" hidden="false" outlineLevel="0" max="5901" min="5901" style="2" width="19.67"/>
    <col collapsed="false" customWidth="true" hidden="true" outlineLevel="0" max="5905" min="5902" style="2" width="11.53"/>
    <col collapsed="false" customWidth="false" hidden="false" outlineLevel="0" max="5907" min="5906" style="2" width="8.88"/>
    <col collapsed="false" customWidth="true" hidden="false" outlineLevel="0" max="5908" min="5908" style="2" width="19.44"/>
    <col collapsed="false" customWidth="true" hidden="false" outlineLevel="0" max="5909" min="5909" style="2" width="9"/>
    <col collapsed="false" customWidth="false" hidden="false" outlineLevel="0" max="6147" min="5910" style="2" width="8.88"/>
    <col collapsed="false" customWidth="true" hidden="false" outlineLevel="0" max="6148" min="6148" style="2" width="7.11"/>
    <col collapsed="false" customWidth="true" hidden="false" outlineLevel="0" max="6149" min="6149" style="2" width="69.11"/>
    <col collapsed="false" customWidth="true" hidden="false" outlineLevel="0" max="6150" min="6150" style="2" width="13.88"/>
    <col collapsed="false" customWidth="true" hidden="false" outlineLevel="0" max="6151" min="6151" style="2" width="6.67"/>
    <col collapsed="false" customWidth="true" hidden="false" outlineLevel="0" max="6152" min="6152" style="2" width="8.11"/>
    <col collapsed="false" customWidth="true" hidden="false" outlineLevel="0" max="6153" min="6153" style="2" width="17.33"/>
    <col collapsed="false" customWidth="true" hidden="false" outlineLevel="0" max="6154" min="6154" style="2" width="19.67"/>
    <col collapsed="false" customWidth="true" hidden="false" outlineLevel="0" max="6155" min="6155" style="2" width="7.88"/>
    <col collapsed="false" customWidth="true" hidden="false" outlineLevel="0" max="6156" min="6156" style="2" width="12.44"/>
    <col collapsed="false" customWidth="true" hidden="false" outlineLevel="0" max="6157" min="6157" style="2" width="19.67"/>
    <col collapsed="false" customWidth="true" hidden="true" outlineLevel="0" max="6161" min="6158" style="2" width="11.53"/>
    <col collapsed="false" customWidth="false" hidden="false" outlineLevel="0" max="6163" min="6162" style="2" width="8.88"/>
    <col collapsed="false" customWidth="true" hidden="false" outlineLevel="0" max="6164" min="6164" style="2" width="19.44"/>
    <col collapsed="false" customWidth="true" hidden="false" outlineLevel="0" max="6165" min="6165" style="2" width="9"/>
    <col collapsed="false" customWidth="false" hidden="false" outlineLevel="0" max="6403" min="6166" style="2" width="8.88"/>
    <col collapsed="false" customWidth="true" hidden="false" outlineLevel="0" max="6404" min="6404" style="2" width="7.11"/>
    <col collapsed="false" customWidth="true" hidden="false" outlineLevel="0" max="6405" min="6405" style="2" width="69.11"/>
    <col collapsed="false" customWidth="true" hidden="false" outlineLevel="0" max="6406" min="6406" style="2" width="13.88"/>
    <col collapsed="false" customWidth="true" hidden="false" outlineLevel="0" max="6407" min="6407" style="2" width="6.67"/>
    <col collapsed="false" customWidth="true" hidden="false" outlineLevel="0" max="6408" min="6408" style="2" width="8.11"/>
    <col collapsed="false" customWidth="true" hidden="false" outlineLevel="0" max="6409" min="6409" style="2" width="17.33"/>
    <col collapsed="false" customWidth="true" hidden="false" outlineLevel="0" max="6410" min="6410" style="2" width="19.67"/>
    <col collapsed="false" customWidth="true" hidden="false" outlineLevel="0" max="6411" min="6411" style="2" width="7.88"/>
    <col collapsed="false" customWidth="true" hidden="false" outlineLevel="0" max="6412" min="6412" style="2" width="12.44"/>
    <col collapsed="false" customWidth="true" hidden="false" outlineLevel="0" max="6413" min="6413" style="2" width="19.67"/>
    <col collapsed="false" customWidth="true" hidden="true" outlineLevel="0" max="6417" min="6414" style="2" width="11.53"/>
    <col collapsed="false" customWidth="false" hidden="false" outlineLevel="0" max="6419" min="6418" style="2" width="8.88"/>
    <col collapsed="false" customWidth="true" hidden="false" outlineLevel="0" max="6420" min="6420" style="2" width="19.44"/>
    <col collapsed="false" customWidth="true" hidden="false" outlineLevel="0" max="6421" min="6421" style="2" width="9"/>
    <col collapsed="false" customWidth="false" hidden="false" outlineLevel="0" max="6659" min="6422" style="2" width="8.88"/>
    <col collapsed="false" customWidth="true" hidden="false" outlineLevel="0" max="6660" min="6660" style="2" width="7.11"/>
    <col collapsed="false" customWidth="true" hidden="false" outlineLevel="0" max="6661" min="6661" style="2" width="69.11"/>
    <col collapsed="false" customWidth="true" hidden="false" outlineLevel="0" max="6662" min="6662" style="2" width="13.88"/>
    <col collapsed="false" customWidth="true" hidden="false" outlineLevel="0" max="6663" min="6663" style="2" width="6.67"/>
    <col collapsed="false" customWidth="true" hidden="false" outlineLevel="0" max="6664" min="6664" style="2" width="8.11"/>
    <col collapsed="false" customWidth="true" hidden="false" outlineLevel="0" max="6665" min="6665" style="2" width="17.33"/>
    <col collapsed="false" customWidth="true" hidden="false" outlineLevel="0" max="6666" min="6666" style="2" width="19.67"/>
    <col collapsed="false" customWidth="true" hidden="false" outlineLevel="0" max="6667" min="6667" style="2" width="7.88"/>
    <col collapsed="false" customWidth="true" hidden="false" outlineLevel="0" max="6668" min="6668" style="2" width="12.44"/>
    <col collapsed="false" customWidth="true" hidden="false" outlineLevel="0" max="6669" min="6669" style="2" width="19.67"/>
    <col collapsed="false" customWidth="true" hidden="true" outlineLevel="0" max="6673" min="6670" style="2" width="11.53"/>
    <col collapsed="false" customWidth="false" hidden="false" outlineLevel="0" max="6675" min="6674" style="2" width="8.88"/>
    <col collapsed="false" customWidth="true" hidden="false" outlineLevel="0" max="6676" min="6676" style="2" width="19.44"/>
    <col collapsed="false" customWidth="true" hidden="false" outlineLevel="0" max="6677" min="6677" style="2" width="9"/>
    <col collapsed="false" customWidth="false" hidden="false" outlineLevel="0" max="6915" min="6678" style="2" width="8.88"/>
    <col collapsed="false" customWidth="true" hidden="false" outlineLevel="0" max="6916" min="6916" style="2" width="7.11"/>
    <col collapsed="false" customWidth="true" hidden="false" outlineLevel="0" max="6917" min="6917" style="2" width="69.11"/>
    <col collapsed="false" customWidth="true" hidden="false" outlineLevel="0" max="6918" min="6918" style="2" width="13.88"/>
    <col collapsed="false" customWidth="true" hidden="false" outlineLevel="0" max="6919" min="6919" style="2" width="6.67"/>
    <col collapsed="false" customWidth="true" hidden="false" outlineLevel="0" max="6920" min="6920" style="2" width="8.11"/>
    <col collapsed="false" customWidth="true" hidden="false" outlineLevel="0" max="6921" min="6921" style="2" width="17.33"/>
    <col collapsed="false" customWidth="true" hidden="false" outlineLevel="0" max="6922" min="6922" style="2" width="19.67"/>
    <col collapsed="false" customWidth="true" hidden="false" outlineLevel="0" max="6923" min="6923" style="2" width="7.88"/>
    <col collapsed="false" customWidth="true" hidden="false" outlineLevel="0" max="6924" min="6924" style="2" width="12.44"/>
    <col collapsed="false" customWidth="true" hidden="false" outlineLevel="0" max="6925" min="6925" style="2" width="19.67"/>
    <col collapsed="false" customWidth="true" hidden="true" outlineLevel="0" max="6929" min="6926" style="2" width="11.53"/>
    <col collapsed="false" customWidth="false" hidden="false" outlineLevel="0" max="6931" min="6930" style="2" width="8.88"/>
    <col collapsed="false" customWidth="true" hidden="false" outlineLevel="0" max="6932" min="6932" style="2" width="19.44"/>
    <col collapsed="false" customWidth="true" hidden="false" outlineLevel="0" max="6933" min="6933" style="2" width="9"/>
    <col collapsed="false" customWidth="false" hidden="false" outlineLevel="0" max="7171" min="6934" style="2" width="8.88"/>
    <col collapsed="false" customWidth="true" hidden="false" outlineLevel="0" max="7172" min="7172" style="2" width="7.11"/>
    <col collapsed="false" customWidth="true" hidden="false" outlineLevel="0" max="7173" min="7173" style="2" width="69.11"/>
    <col collapsed="false" customWidth="true" hidden="false" outlineLevel="0" max="7174" min="7174" style="2" width="13.88"/>
    <col collapsed="false" customWidth="true" hidden="false" outlineLevel="0" max="7175" min="7175" style="2" width="6.67"/>
    <col collapsed="false" customWidth="true" hidden="false" outlineLevel="0" max="7176" min="7176" style="2" width="8.11"/>
    <col collapsed="false" customWidth="true" hidden="false" outlineLevel="0" max="7177" min="7177" style="2" width="17.33"/>
    <col collapsed="false" customWidth="true" hidden="false" outlineLevel="0" max="7178" min="7178" style="2" width="19.67"/>
    <col collapsed="false" customWidth="true" hidden="false" outlineLevel="0" max="7179" min="7179" style="2" width="7.88"/>
    <col collapsed="false" customWidth="true" hidden="false" outlineLevel="0" max="7180" min="7180" style="2" width="12.44"/>
    <col collapsed="false" customWidth="true" hidden="false" outlineLevel="0" max="7181" min="7181" style="2" width="19.67"/>
    <col collapsed="false" customWidth="true" hidden="true" outlineLevel="0" max="7185" min="7182" style="2" width="11.53"/>
    <col collapsed="false" customWidth="false" hidden="false" outlineLevel="0" max="7187" min="7186" style="2" width="8.88"/>
    <col collapsed="false" customWidth="true" hidden="false" outlineLevel="0" max="7188" min="7188" style="2" width="19.44"/>
    <col collapsed="false" customWidth="true" hidden="false" outlineLevel="0" max="7189" min="7189" style="2" width="9"/>
    <col collapsed="false" customWidth="false" hidden="false" outlineLevel="0" max="7427" min="7190" style="2" width="8.88"/>
    <col collapsed="false" customWidth="true" hidden="false" outlineLevel="0" max="7428" min="7428" style="2" width="7.11"/>
    <col collapsed="false" customWidth="true" hidden="false" outlineLevel="0" max="7429" min="7429" style="2" width="69.11"/>
    <col collapsed="false" customWidth="true" hidden="false" outlineLevel="0" max="7430" min="7430" style="2" width="13.88"/>
    <col collapsed="false" customWidth="true" hidden="false" outlineLevel="0" max="7431" min="7431" style="2" width="6.67"/>
    <col collapsed="false" customWidth="true" hidden="false" outlineLevel="0" max="7432" min="7432" style="2" width="8.11"/>
    <col collapsed="false" customWidth="true" hidden="false" outlineLevel="0" max="7433" min="7433" style="2" width="17.33"/>
    <col collapsed="false" customWidth="true" hidden="false" outlineLevel="0" max="7434" min="7434" style="2" width="19.67"/>
    <col collapsed="false" customWidth="true" hidden="false" outlineLevel="0" max="7435" min="7435" style="2" width="7.88"/>
    <col collapsed="false" customWidth="true" hidden="false" outlineLevel="0" max="7436" min="7436" style="2" width="12.44"/>
    <col collapsed="false" customWidth="true" hidden="false" outlineLevel="0" max="7437" min="7437" style="2" width="19.67"/>
    <col collapsed="false" customWidth="true" hidden="true" outlineLevel="0" max="7441" min="7438" style="2" width="11.53"/>
    <col collapsed="false" customWidth="false" hidden="false" outlineLevel="0" max="7443" min="7442" style="2" width="8.88"/>
    <col collapsed="false" customWidth="true" hidden="false" outlineLevel="0" max="7444" min="7444" style="2" width="19.44"/>
    <col collapsed="false" customWidth="true" hidden="false" outlineLevel="0" max="7445" min="7445" style="2" width="9"/>
    <col collapsed="false" customWidth="false" hidden="false" outlineLevel="0" max="7683" min="7446" style="2" width="8.88"/>
    <col collapsed="false" customWidth="true" hidden="false" outlineLevel="0" max="7684" min="7684" style="2" width="7.11"/>
    <col collapsed="false" customWidth="true" hidden="false" outlineLevel="0" max="7685" min="7685" style="2" width="69.11"/>
    <col collapsed="false" customWidth="true" hidden="false" outlineLevel="0" max="7686" min="7686" style="2" width="13.88"/>
    <col collapsed="false" customWidth="true" hidden="false" outlineLevel="0" max="7687" min="7687" style="2" width="6.67"/>
    <col collapsed="false" customWidth="true" hidden="false" outlineLevel="0" max="7688" min="7688" style="2" width="8.11"/>
    <col collapsed="false" customWidth="true" hidden="false" outlineLevel="0" max="7689" min="7689" style="2" width="17.33"/>
    <col collapsed="false" customWidth="true" hidden="false" outlineLevel="0" max="7690" min="7690" style="2" width="19.67"/>
    <col collapsed="false" customWidth="true" hidden="false" outlineLevel="0" max="7691" min="7691" style="2" width="7.88"/>
    <col collapsed="false" customWidth="true" hidden="false" outlineLevel="0" max="7692" min="7692" style="2" width="12.44"/>
    <col collapsed="false" customWidth="true" hidden="false" outlineLevel="0" max="7693" min="7693" style="2" width="19.67"/>
    <col collapsed="false" customWidth="true" hidden="true" outlineLevel="0" max="7697" min="7694" style="2" width="11.53"/>
    <col collapsed="false" customWidth="false" hidden="false" outlineLevel="0" max="7699" min="7698" style="2" width="8.88"/>
    <col collapsed="false" customWidth="true" hidden="false" outlineLevel="0" max="7700" min="7700" style="2" width="19.44"/>
    <col collapsed="false" customWidth="true" hidden="false" outlineLevel="0" max="7701" min="7701" style="2" width="9"/>
    <col collapsed="false" customWidth="false" hidden="false" outlineLevel="0" max="7939" min="7702" style="2" width="8.88"/>
    <col collapsed="false" customWidth="true" hidden="false" outlineLevel="0" max="7940" min="7940" style="2" width="7.11"/>
    <col collapsed="false" customWidth="true" hidden="false" outlineLevel="0" max="7941" min="7941" style="2" width="69.11"/>
    <col collapsed="false" customWidth="true" hidden="false" outlineLevel="0" max="7942" min="7942" style="2" width="13.88"/>
    <col collapsed="false" customWidth="true" hidden="false" outlineLevel="0" max="7943" min="7943" style="2" width="6.67"/>
    <col collapsed="false" customWidth="true" hidden="false" outlineLevel="0" max="7944" min="7944" style="2" width="8.11"/>
    <col collapsed="false" customWidth="true" hidden="false" outlineLevel="0" max="7945" min="7945" style="2" width="17.33"/>
    <col collapsed="false" customWidth="true" hidden="false" outlineLevel="0" max="7946" min="7946" style="2" width="19.67"/>
    <col collapsed="false" customWidth="true" hidden="false" outlineLevel="0" max="7947" min="7947" style="2" width="7.88"/>
    <col collapsed="false" customWidth="true" hidden="false" outlineLevel="0" max="7948" min="7948" style="2" width="12.44"/>
    <col collapsed="false" customWidth="true" hidden="false" outlineLevel="0" max="7949" min="7949" style="2" width="19.67"/>
    <col collapsed="false" customWidth="true" hidden="true" outlineLevel="0" max="7953" min="7950" style="2" width="11.53"/>
    <col collapsed="false" customWidth="false" hidden="false" outlineLevel="0" max="7955" min="7954" style="2" width="8.88"/>
    <col collapsed="false" customWidth="true" hidden="false" outlineLevel="0" max="7956" min="7956" style="2" width="19.44"/>
    <col collapsed="false" customWidth="true" hidden="false" outlineLevel="0" max="7957" min="7957" style="2" width="9"/>
    <col collapsed="false" customWidth="false" hidden="false" outlineLevel="0" max="8195" min="7958" style="2" width="8.88"/>
    <col collapsed="false" customWidth="true" hidden="false" outlineLevel="0" max="8196" min="8196" style="2" width="7.11"/>
    <col collapsed="false" customWidth="true" hidden="false" outlineLevel="0" max="8197" min="8197" style="2" width="69.11"/>
    <col collapsed="false" customWidth="true" hidden="false" outlineLevel="0" max="8198" min="8198" style="2" width="13.88"/>
    <col collapsed="false" customWidth="true" hidden="false" outlineLevel="0" max="8199" min="8199" style="2" width="6.67"/>
    <col collapsed="false" customWidth="true" hidden="false" outlineLevel="0" max="8200" min="8200" style="2" width="8.11"/>
    <col collapsed="false" customWidth="true" hidden="false" outlineLevel="0" max="8201" min="8201" style="2" width="17.33"/>
    <col collapsed="false" customWidth="true" hidden="false" outlineLevel="0" max="8202" min="8202" style="2" width="19.67"/>
    <col collapsed="false" customWidth="true" hidden="false" outlineLevel="0" max="8203" min="8203" style="2" width="7.88"/>
    <col collapsed="false" customWidth="true" hidden="false" outlineLevel="0" max="8204" min="8204" style="2" width="12.44"/>
    <col collapsed="false" customWidth="true" hidden="false" outlineLevel="0" max="8205" min="8205" style="2" width="19.67"/>
    <col collapsed="false" customWidth="true" hidden="true" outlineLevel="0" max="8209" min="8206" style="2" width="11.53"/>
    <col collapsed="false" customWidth="false" hidden="false" outlineLevel="0" max="8211" min="8210" style="2" width="8.88"/>
    <col collapsed="false" customWidth="true" hidden="false" outlineLevel="0" max="8212" min="8212" style="2" width="19.44"/>
    <col collapsed="false" customWidth="true" hidden="false" outlineLevel="0" max="8213" min="8213" style="2" width="9"/>
    <col collapsed="false" customWidth="false" hidden="false" outlineLevel="0" max="8451" min="8214" style="2" width="8.88"/>
    <col collapsed="false" customWidth="true" hidden="false" outlineLevel="0" max="8452" min="8452" style="2" width="7.11"/>
    <col collapsed="false" customWidth="true" hidden="false" outlineLevel="0" max="8453" min="8453" style="2" width="69.11"/>
    <col collapsed="false" customWidth="true" hidden="false" outlineLevel="0" max="8454" min="8454" style="2" width="13.88"/>
    <col collapsed="false" customWidth="true" hidden="false" outlineLevel="0" max="8455" min="8455" style="2" width="6.67"/>
    <col collapsed="false" customWidth="true" hidden="false" outlineLevel="0" max="8456" min="8456" style="2" width="8.11"/>
    <col collapsed="false" customWidth="true" hidden="false" outlineLevel="0" max="8457" min="8457" style="2" width="17.33"/>
    <col collapsed="false" customWidth="true" hidden="false" outlineLevel="0" max="8458" min="8458" style="2" width="19.67"/>
    <col collapsed="false" customWidth="true" hidden="false" outlineLevel="0" max="8459" min="8459" style="2" width="7.88"/>
    <col collapsed="false" customWidth="true" hidden="false" outlineLevel="0" max="8460" min="8460" style="2" width="12.44"/>
    <col collapsed="false" customWidth="true" hidden="false" outlineLevel="0" max="8461" min="8461" style="2" width="19.67"/>
    <col collapsed="false" customWidth="true" hidden="true" outlineLevel="0" max="8465" min="8462" style="2" width="11.53"/>
    <col collapsed="false" customWidth="false" hidden="false" outlineLevel="0" max="8467" min="8466" style="2" width="8.88"/>
    <col collapsed="false" customWidth="true" hidden="false" outlineLevel="0" max="8468" min="8468" style="2" width="19.44"/>
    <col collapsed="false" customWidth="true" hidden="false" outlineLevel="0" max="8469" min="8469" style="2" width="9"/>
    <col collapsed="false" customWidth="false" hidden="false" outlineLevel="0" max="8707" min="8470" style="2" width="8.88"/>
    <col collapsed="false" customWidth="true" hidden="false" outlineLevel="0" max="8708" min="8708" style="2" width="7.11"/>
    <col collapsed="false" customWidth="true" hidden="false" outlineLevel="0" max="8709" min="8709" style="2" width="69.11"/>
    <col collapsed="false" customWidth="true" hidden="false" outlineLevel="0" max="8710" min="8710" style="2" width="13.88"/>
    <col collapsed="false" customWidth="true" hidden="false" outlineLevel="0" max="8711" min="8711" style="2" width="6.67"/>
    <col collapsed="false" customWidth="true" hidden="false" outlineLevel="0" max="8712" min="8712" style="2" width="8.11"/>
    <col collapsed="false" customWidth="true" hidden="false" outlineLevel="0" max="8713" min="8713" style="2" width="17.33"/>
    <col collapsed="false" customWidth="true" hidden="false" outlineLevel="0" max="8714" min="8714" style="2" width="19.67"/>
    <col collapsed="false" customWidth="true" hidden="false" outlineLevel="0" max="8715" min="8715" style="2" width="7.88"/>
    <col collapsed="false" customWidth="true" hidden="false" outlineLevel="0" max="8716" min="8716" style="2" width="12.44"/>
    <col collapsed="false" customWidth="true" hidden="false" outlineLevel="0" max="8717" min="8717" style="2" width="19.67"/>
    <col collapsed="false" customWidth="true" hidden="true" outlineLevel="0" max="8721" min="8718" style="2" width="11.53"/>
    <col collapsed="false" customWidth="false" hidden="false" outlineLevel="0" max="8723" min="8722" style="2" width="8.88"/>
    <col collapsed="false" customWidth="true" hidden="false" outlineLevel="0" max="8724" min="8724" style="2" width="19.44"/>
    <col collapsed="false" customWidth="true" hidden="false" outlineLevel="0" max="8725" min="8725" style="2" width="9"/>
    <col collapsed="false" customWidth="false" hidden="false" outlineLevel="0" max="8963" min="8726" style="2" width="8.88"/>
    <col collapsed="false" customWidth="true" hidden="false" outlineLevel="0" max="8964" min="8964" style="2" width="7.11"/>
    <col collapsed="false" customWidth="true" hidden="false" outlineLevel="0" max="8965" min="8965" style="2" width="69.11"/>
    <col collapsed="false" customWidth="true" hidden="false" outlineLevel="0" max="8966" min="8966" style="2" width="13.88"/>
    <col collapsed="false" customWidth="true" hidden="false" outlineLevel="0" max="8967" min="8967" style="2" width="6.67"/>
    <col collapsed="false" customWidth="true" hidden="false" outlineLevel="0" max="8968" min="8968" style="2" width="8.11"/>
    <col collapsed="false" customWidth="true" hidden="false" outlineLevel="0" max="8969" min="8969" style="2" width="17.33"/>
    <col collapsed="false" customWidth="true" hidden="false" outlineLevel="0" max="8970" min="8970" style="2" width="19.67"/>
    <col collapsed="false" customWidth="true" hidden="false" outlineLevel="0" max="8971" min="8971" style="2" width="7.88"/>
    <col collapsed="false" customWidth="true" hidden="false" outlineLevel="0" max="8972" min="8972" style="2" width="12.44"/>
    <col collapsed="false" customWidth="true" hidden="false" outlineLevel="0" max="8973" min="8973" style="2" width="19.67"/>
    <col collapsed="false" customWidth="true" hidden="true" outlineLevel="0" max="8977" min="8974" style="2" width="11.53"/>
    <col collapsed="false" customWidth="false" hidden="false" outlineLevel="0" max="8979" min="8978" style="2" width="8.88"/>
    <col collapsed="false" customWidth="true" hidden="false" outlineLevel="0" max="8980" min="8980" style="2" width="19.44"/>
    <col collapsed="false" customWidth="true" hidden="false" outlineLevel="0" max="8981" min="8981" style="2" width="9"/>
    <col collapsed="false" customWidth="false" hidden="false" outlineLevel="0" max="9219" min="8982" style="2" width="8.88"/>
    <col collapsed="false" customWidth="true" hidden="false" outlineLevel="0" max="9220" min="9220" style="2" width="7.11"/>
    <col collapsed="false" customWidth="true" hidden="false" outlineLevel="0" max="9221" min="9221" style="2" width="69.11"/>
    <col collapsed="false" customWidth="true" hidden="false" outlineLevel="0" max="9222" min="9222" style="2" width="13.88"/>
    <col collapsed="false" customWidth="true" hidden="false" outlineLevel="0" max="9223" min="9223" style="2" width="6.67"/>
    <col collapsed="false" customWidth="true" hidden="false" outlineLevel="0" max="9224" min="9224" style="2" width="8.11"/>
    <col collapsed="false" customWidth="true" hidden="false" outlineLevel="0" max="9225" min="9225" style="2" width="17.33"/>
    <col collapsed="false" customWidth="true" hidden="false" outlineLevel="0" max="9226" min="9226" style="2" width="19.67"/>
    <col collapsed="false" customWidth="true" hidden="false" outlineLevel="0" max="9227" min="9227" style="2" width="7.88"/>
    <col collapsed="false" customWidth="true" hidden="false" outlineLevel="0" max="9228" min="9228" style="2" width="12.44"/>
    <col collapsed="false" customWidth="true" hidden="false" outlineLevel="0" max="9229" min="9229" style="2" width="19.67"/>
    <col collapsed="false" customWidth="true" hidden="true" outlineLevel="0" max="9233" min="9230" style="2" width="11.53"/>
    <col collapsed="false" customWidth="false" hidden="false" outlineLevel="0" max="9235" min="9234" style="2" width="8.88"/>
    <col collapsed="false" customWidth="true" hidden="false" outlineLevel="0" max="9236" min="9236" style="2" width="19.44"/>
    <col collapsed="false" customWidth="true" hidden="false" outlineLevel="0" max="9237" min="9237" style="2" width="9"/>
    <col collapsed="false" customWidth="false" hidden="false" outlineLevel="0" max="9475" min="9238" style="2" width="8.88"/>
    <col collapsed="false" customWidth="true" hidden="false" outlineLevel="0" max="9476" min="9476" style="2" width="7.11"/>
    <col collapsed="false" customWidth="true" hidden="false" outlineLevel="0" max="9477" min="9477" style="2" width="69.11"/>
    <col collapsed="false" customWidth="true" hidden="false" outlineLevel="0" max="9478" min="9478" style="2" width="13.88"/>
    <col collapsed="false" customWidth="true" hidden="false" outlineLevel="0" max="9479" min="9479" style="2" width="6.67"/>
    <col collapsed="false" customWidth="true" hidden="false" outlineLevel="0" max="9480" min="9480" style="2" width="8.11"/>
    <col collapsed="false" customWidth="true" hidden="false" outlineLevel="0" max="9481" min="9481" style="2" width="17.33"/>
    <col collapsed="false" customWidth="true" hidden="false" outlineLevel="0" max="9482" min="9482" style="2" width="19.67"/>
    <col collapsed="false" customWidth="true" hidden="false" outlineLevel="0" max="9483" min="9483" style="2" width="7.88"/>
    <col collapsed="false" customWidth="true" hidden="false" outlineLevel="0" max="9484" min="9484" style="2" width="12.44"/>
    <col collapsed="false" customWidth="true" hidden="false" outlineLevel="0" max="9485" min="9485" style="2" width="19.67"/>
    <col collapsed="false" customWidth="true" hidden="true" outlineLevel="0" max="9489" min="9486" style="2" width="11.53"/>
    <col collapsed="false" customWidth="false" hidden="false" outlineLevel="0" max="9491" min="9490" style="2" width="8.88"/>
    <col collapsed="false" customWidth="true" hidden="false" outlineLevel="0" max="9492" min="9492" style="2" width="19.44"/>
    <col collapsed="false" customWidth="true" hidden="false" outlineLevel="0" max="9493" min="9493" style="2" width="9"/>
    <col collapsed="false" customWidth="false" hidden="false" outlineLevel="0" max="9731" min="9494" style="2" width="8.88"/>
    <col collapsed="false" customWidth="true" hidden="false" outlineLevel="0" max="9732" min="9732" style="2" width="7.11"/>
    <col collapsed="false" customWidth="true" hidden="false" outlineLevel="0" max="9733" min="9733" style="2" width="69.11"/>
    <col collapsed="false" customWidth="true" hidden="false" outlineLevel="0" max="9734" min="9734" style="2" width="13.88"/>
    <col collapsed="false" customWidth="true" hidden="false" outlineLevel="0" max="9735" min="9735" style="2" width="6.67"/>
    <col collapsed="false" customWidth="true" hidden="false" outlineLevel="0" max="9736" min="9736" style="2" width="8.11"/>
    <col collapsed="false" customWidth="true" hidden="false" outlineLevel="0" max="9737" min="9737" style="2" width="17.33"/>
    <col collapsed="false" customWidth="true" hidden="false" outlineLevel="0" max="9738" min="9738" style="2" width="19.67"/>
    <col collapsed="false" customWidth="true" hidden="false" outlineLevel="0" max="9739" min="9739" style="2" width="7.88"/>
    <col collapsed="false" customWidth="true" hidden="false" outlineLevel="0" max="9740" min="9740" style="2" width="12.44"/>
    <col collapsed="false" customWidth="true" hidden="false" outlineLevel="0" max="9741" min="9741" style="2" width="19.67"/>
    <col collapsed="false" customWidth="true" hidden="true" outlineLevel="0" max="9745" min="9742" style="2" width="11.53"/>
    <col collapsed="false" customWidth="false" hidden="false" outlineLevel="0" max="9747" min="9746" style="2" width="8.88"/>
    <col collapsed="false" customWidth="true" hidden="false" outlineLevel="0" max="9748" min="9748" style="2" width="19.44"/>
    <col collapsed="false" customWidth="true" hidden="false" outlineLevel="0" max="9749" min="9749" style="2" width="9"/>
    <col collapsed="false" customWidth="false" hidden="false" outlineLevel="0" max="9987" min="9750" style="2" width="8.88"/>
    <col collapsed="false" customWidth="true" hidden="false" outlineLevel="0" max="9988" min="9988" style="2" width="7.11"/>
    <col collapsed="false" customWidth="true" hidden="false" outlineLevel="0" max="9989" min="9989" style="2" width="69.11"/>
    <col collapsed="false" customWidth="true" hidden="false" outlineLevel="0" max="9990" min="9990" style="2" width="13.88"/>
    <col collapsed="false" customWidth="true" hidden="false" outlineLevel="0" max="9991" min="9991" style="2" width="6.67"/>
    <col collapsed="false" customWidth="true" hidden="false" outlineLevel="0" max="9992" min="9992" style="2" width="8.11"/>
    <col collapsed="false" customWidth="true" hidden="false" outlineLevel="0" max="9993" min="9993" style="2" width="17.33"/>
    <col collapsed="false" customWidth="true" hidden="false" outlineLevel="0" max="9994" min="9994" style="2" width="19.67"/>
    <col collapsed="false" customWidth="true" hidden="false" outlineLevel="0" max="9995" min="9995" style="2" width="7.88"/>
    <col collapsed="false" customWidth="true" hidden="false" outlineLevel="0" max="9996" min="9996" style="2" width="12.44"/>
    <col collapsed="false" customWidth="true" hidden="false" outlineLevel="0" max="9997" min="9997" style="2" width="19.67"/>
    <col collapsed="false" customWidth="true" hidden="true" outlineLevel="0" max="10001" min="9998" style="2" width="11.53"/>
    <col collapsed="false" customWidth="false" hidden="false" outlineLevel="0" max="10003" min="10002" style="2" width="8.88"/>
    <col collapsed="false" customWidth="true" hidden="false" outlineLevel="0" max="10004" min="10004" style="2" width="19.44"/>
    <col collapsed="false" customWidth="true" hidden="false" outlineLevel="0" max="10005" min="10005" style="2" width="9"/>
    <col collapsed="false" customWidth="false" hidden="false" outlineLevel="0" max="10243" min="10006" style="2" width="8.88"/>
    <col collapsed="false" customWidth="true" hidden="false" outlineLevel="0" max="10244" min="10244" style="2" width="7.11"/>
    <col collapsed="false" customWidth="true" hidden="false" outlineLevel="0" max="10245" min="10245" style="2" width="69.11"/>
    <col collapsed="false" customWidth="true" hidden="false" outlineLevel="0" max="10246" min="10246" style="2" width="13.88"/>
    <col collapsed="false" customWidth="true" hidden="false" outlineLevel="0" max="10247" min="10247" style="2" width="6.67"/>
    <col collapsed="false" customWidth="true" hidden="false" outlineLevel="0" max="10248" min="10248" style="2" width="8.11"/>
    <col collapsed="false" customWidth="true" hidden="false" outlineLevel="0" max="10249" min="10249" style="2" width="17.33"/>
    <col collapsed="false" customWidth="true" hidden="false" outlineLevel="0" max="10250" min="10250" style="2" width="19.67"/>
    <col collapsed="false" customWidth="true" hidden="false" outlineLevel="0" max="10251" min="10251" style="2" width="7.88"/>
    <col collapsed="false" customWidth="true" hidden="false" outlineLevel="0" max="10252" min="10252" style="2" width="12.44"/>
    <col collapsed="false" customWidth="true" hidden="false" outlineLevel="0" max="10253" min="10253" style="2" width="19.67"/>
    <col collapsed="false" customWidth="true" hidden="true" outlineLevel="0" max="10257" min="10254" style="2" width="11.53"/>
    <col collapsed="false" customWidth="false" hidden="false" outlineLevel="0" max="10259" min="10258" style="2" width="8.88"/>
    <col collapsed="false" customWidth="true" hidden="false" outlineLevel="0" max="10260" min="10260" style="2" width="19.44"/>
    <col collapsed="false" customWidth="true" hidden="false" outlineLevel="0" max="10261" min="10261" style="2" width="9"/>
    <col collapsed="false" customWidth="false" hidden="false" outlineLevel="0" max="10499" min="10262" style="2" width="8.88"/>
    <col collapsed="false" customWidth="true" hidden="false" outlineLevel="0" max="10500" min="10500" style="2" width="7.11"/>
    <col collapsed="false" customWidth="true" hidden="false" outlineLevel="0" max="10501" min="10501" style="2" width="69.11"/>
    <col collapsed="false" customWidth="true" hidden="false" outlineLevel="0" max="10502" min="10502" style="2" width="13.88"/>
    <col collapsed="false" customWidth="true" hidden="false" outlineLevel="0" max="10503" min="10503" style="2" width="6.67"/>
    <col collapsed="false" customWidth="true" hidden="false" outlineLevel="0" max="10504" min="10504" style="2" width="8.11"/>
    <col collapsed="false" customWidth="true" hidden="false" outlineLevel="0" max="10505" min="10505" style="2" width="17.33"/>
    <col collapsed="false" customWidth="true" hidden="false" outlineLevel="0" max="10506" min="10506" style="2" width="19.67"/>
    <col collapsed="false" customWidth="true" hidden="false" outlineLevel="0" max="10507" min="10507" style="2" width="7.88"/>
    <col collapsed="false" customWidth="true" hidden="false" outlineLevel="0" max="10508" min="10508" style="2" width="12.44"/>
    <col collapsed="false" customWidth="true" hidden="false" outlineLevel="0" max="10509" min="10509" style="2" width="19.67"/>
    <col collapsed="false" customWidth="true" hidden="true" outlineLevel="0" max="10513" min="10510" style="2" width="11.53"/>
    <col collapsed="false" customWidth="false" hidden="false" outlineLevel="0" max="10515" min="10514" style="2" width="8.88"/>
    <col collapsed="false" customWidth="true" hidden="false" outlineLevel="0" max="10516" min="10516" style="2" width="19.44"/>
    <col collapsed="false" customWidth="true" hidden="false" outlineLevel="0" max="10517" min="10517" style="2" width="9"/>
    <col collapsed="false" customWidth="false" hidden="false" outlineLevel="0" max="10755" min="10518" style="2" width="8.88"/>
    <col collapsed="false" customWidth="true" hidden="false" outlineLevel="0" max="10756" min="10756" style="2" width="7.11"/>
    <col collapsed="false" customWidth="true" hidden="false" outlineLevel="0" max="10757" min="10757" style="2" width="69.11"/>
    <col collapsed="false" customWidth="true" hidden="false" outlineLevel="0" max="10758" min="10758" style="2" width="13.88"/>
    <col collapsed="false" customWidth="true" hidden="false" outlineLevel="0" max="10759" min="10759" style="2" width="6.67"/>
    <col collapsed="false" customWidth="true" hidden="false" outlineLevel="0" max="10760" min="10760" style="2" width="8.11"/>
    <col collapsed="false" customWidth="true" hidden="false" outlineLevel="0" max="10761" min="10761" style="2" width="17.33"/>
    <col collapsed="false" customWidth="true" hidden="false" outlineLevel="0" max="10762" min="10762" style="2" width="19.67"/>
    <col collapsed="false" customWidth="true" hidden="false" outlineLevel="0" max="10763" min="10763" style="2" width="7.88"/>
    <col collapsed="false" customWidth="true" hidden="false" outlineLevel="0" max="10764" min="10764" style="2" width="12.44"/>
    <col collapsed="false" customWidth="true" hidden="false" outlineLevel="0" max="10765" min="10765" style="2" width="19.67"/>
    <col collapsed="false" customWidth="true" hidden="true" outlineLevel="0" max="10769" min="10766" style="2" width="11.53"/>
    <col collapsed="false" customWidth="false" hidden="false" outlineLevel="0" max="10771" min="10770" style="2" width="8.88"/>
    <col collapsed="false" customWidth="true" hidden="false" outlineLevel="0" max="10772" min="10772" style="2" width="19.44"/>
    <col collapsed="false" customWidth="true" hidden="false" outlineLevel="0" max="10773" min="10773" style="2" width="9"/>
    <col collapsed="false" customWidth="false" hidden="false" outlineLevel="0" max="11011" min="10774" style="2" width="8.88"/>
    <col collapsed="false" customWidth="true" hidden="false" outlineLevel="0" max="11012" min="11012" style="2" width="7.11"/>
    <col collapsed="false" customWidth="true" hidden="false" outlineLevel="0" max="11013" min="11013" style="2" width="69.11"/>
    <col collapsed="false" customWidth="true" hidden="false" outlineLevel="0" max="11014" min="11014" style="2" width="13.88"/>
    <col collapsed="false" customWidth="true" hidden="false" outlineLevel="0" max="11015" min="11015" style="2" width="6.67"/>
    <col collapsed="false" customWidth="true" hidden="false" outlineLevel="0" max="11016" min="11016" style="2" width="8.11"/>
    <col collapsed="false" customWidth="true" hidden="false" outlineLevel="0" max="11017" min="11017" style="2" width="17.33"/>
    <col collapsed="false" customWidth="true" hidden="false" outlineLevel="0" max="11018" min="11018" style="2" width="19.67"/>
    <col collapsed="false" customWidth="true" hidden="false" outlineLevel="0" max="11019" min="11019" style="2" width="7.88"/>
    <col collapsed="false" customWidth="true" hidden="false" outlineLevel="0" max="11020" min="11020" style="2" width="12.44"/>
    <col collapsed="false" customWidth="true" hidden="false" outlineLevel="0" max="11021" min="11021" style="2" width="19.67"/>
    <col collapsed="false" customWidth="true" hidden="true" outlineLevel="0" max="11025" min="11022" style="2" width="11.53"/>
    <col collapsed="false" customWidth="false" hidden="false" outlineLevel="0" max="11027" min="11026" style="2" width="8.88"/>
    <col collapsed="false" customWidth="true" hidden="false" outlineLevel="0" max="11028" min="11028" style="2" width="19.44"/>
    <col collapsed="false" customWidth="true" hidden="false" outlineLevel="0" max="11029" min="11029" style="2" width="9"/>
    <col collapsed="false" customWidth="false" hidden="false" outlineLevel="0" max="11267" min="11030" style="2" width="8.88"/>
    <col collapsed="false" customWidth="true" hidden="false" outlineLevel="0" max="11268" min="11268" style="2" width="7.11"/>
    <col collapsed="false" customWidth="true" hidden="false" outlineLevel="0" max="11269" min="11269" style="2" width="69.11"/>
    <col collapsed="false" customWidth="true" hidden="false" outlineLevel="0" max="11270" min="11270" style="2" width="13.88"/>
    <col collapsed="false" customWidth="true" hidden="false" outlineLevel="0" max="11271" min="11271" style="2" width="6.67"/>
    <col collapsed="false" customWidth="true" hidden="false" outlineLevel="0" max="11272" min="11272" style="2" width="8.11"/>
    <col collapsed="false" customWidth="true" hidden="false" outlineLevel="0" max="11273" min="11273" style="2" width="17.33"/>
    <col collapsed="false" customWidth="true" hidden="false" outlineLevel="0" max="11274" min="11274" style="2" width="19.67"/>
    <col collapsed="false" customWidth="true" hidden="false" outlineLevel="0" max="11275" min="11275" style="2" width="7.88"/>
    <col collapsed="false" customWidth="true" hidden="false" outlineLevel="0" max="11276" min="11276" style="2" width="12.44"/>
    <col collapsed="false" customWidth="true" hidden="false" outlineLevel="0" max="11277" min="11277" style="2" width="19.67"/>
    <col collapsed="false" customWidth="true" hidden="true" outlineLevel="0" max="11281" min="11278" style="2" width="11.53"/>
    <col collapsed="false" customWidth="false" hidden="false" outlineLevel="0" max="11283" min="11282" style="2" width="8.88"/>
    <col collapsed="false" customWidth="true" hidden="false" outlineLevel="0" max="11284" min="11284" style="2" width="19.44"/>
    <col collapsed="false" customWidth="true" hidden="false" outlineLevel="0" max="11285" min="11285" style="2" width="9"/>
    <col collapsed="false" customWidth="false" hidden="false" outlineLevel="0" max="11523" min="11286" style="2" width="8.88"/>
    <col collapsed="false" customWidth="true" hidden="false" outlineLevel="0" max="11524" min="11524" style="2" width="7.11"/>
    <col collapsed="false" customWidth="true" hidden="false" outlineLevel="0" max="11525" min="11525" style="2" width="69.11"/>
    <col collapsed="false" customWidth="true" hidden="false" outlineLevel="0" max="11526" min="11526" style="2" width="13.88"/>
    <col collapsed="false" customWidth="true" hidden="false" outlineLevel="0" max="11527" min="11527" style="2" width="6.67"/>
    <col collapsed="false" customWidth="true" hidden="false" outlineLevel="0" max="11528" min="11528" style="2" width="8.11"/>
    <col collapsed="false" customWidth="true" hidden="false" outlineLevel="0" max="11529" min="11529" style="2" width="17.33"/>
    <col collapsed="false" customWidth="true" hidden="false" outlineLevel="0" max="11530" min="11530" style="2" width="19.67"/>
    <col collapsed="false" customWidth="true" hidden="false" outlineLevel="0" max="11531" min="11531" style="2" width="7.88"/>
    <col collapsed="false" customWidth="true" hidden="false" outlineLevel="0" max="11532" min="11532" style="2" width="12.44"/>
    <col collapsed="false" customWidth="true" hidden="false" outlineLevel="0" max="11533" min="11533" style="2" width="19.67"/>
    <col collapsed="false" customWidth="true" hidden="true" outlineLevel="0" max="11537" min="11534" style="2" width="11.53"/>
    <col collapsed="false" customWidth="false" hidden="false" outlineLevel="0" max="11539" min="11538" style="2" width="8.88"/>
    <col collapsed="false" customWidth="true" hidden="false" outlineLevel="0" max="11540" min="11540" style="2" width="19.44"/>
    <col collapsed="false" customWidth="true" hidden="false" outlineLevel="0" max="11541" min="11541" style="2" width="9"/>
    <col collapsed="false" customWidth="false" hidden="false" outlineLevel="0" max="11779" min="11542" style="2" width="8.88"/>
    <col collapsed="false" customWidth="true" hidden="false" outlineLevel="0" max="11780" min="11780" style="2" width="7.11"/>
    <col collapsed="false" customWidth="true" hidden="false" outlineLevel="0" max="11781" min="11781" style="2" width="69.11"/>
    <col collapsed="false" customWidth="true" hidden="false" outlineLevel="0" max="11782" min="11782" style="2" width="13.88"/>
    <col collapsed="false" customWidth="true" hidden="false" outlineLevel="0" max="11783" min="11783" style="2" width="6.67"/>
    <col collapsed="false" customWidth="true" hidden="false" outlineLevel="0" max="11784" min="11784" style="2" width="8.11"/>
    <col collapsed="false" customWidth="true" hidden="false" outlineLevel="0" max="11785" min="11785" style="2" width="17.33"/>
    <col collapsed="false" customWidth="true" hidden="false" outlineLevel="0" max="11786" min="11786" style="2" width="19.67"/>
    <col collapsed="false" customWidth="true" hidden="false" outlineLevel="0" max="11787" min="11787" style="2" width="7.88"/>
    <col collapsed="false" customWidth="true" hidden="false" outlineLevel="0" max="11788" min="11788" style="2" width="12.44"/>
    <col collapsed="false" customWidth="true" hidden="false" outlineLevel="0" max="11789" min="11789" style="2" width="19.67"/>
    <col collapsed="false" customWidth="true" hidden="true" outlineLevel="0" max="11793" min="11790" style="2" width="11.53"/>
    <col collapsed="false" customWidth="false" hidden="false" outlineLevel="0" max="11795" min="11794" style="2" width="8.88"/>
    <col collapsed="false" customWidth="true" hidden="false" outlineLevel="0" max="11796" min="11796" style="2" width="19.44"/>
    <col collapsed="false" customWidth="true" hidden="false" outlineLevel="0" max="11797" min="11797" style="2" width="9"/>
    <col collapsed="false" customWidth="false" hidden="false" outlineLevel="0" max="12035" min="11798" style="2" width="8.88"/>
    <col collapsed="false" customWidth="true" hidden="false" outlineLevel="0" max="12036" min="12036" style="2" width="7.11"/>
    <col collapsed="false" customWidth="true" hidden="false" outlineLevel="0" max="12037" min="12037" style="2" width="69.11"/>
    <col collapsed="false" customWidth="true" hidden="false" outlineLevel="0" max="12038" min="12038" style="2" width="13.88"/>
    <col collapsed="false" customWidth="true" hidden="false" outlineLevel="0" max="12039" min="12039" style="2" width="6.67"/>
    <col collapsed="false" customWidth="true" hidden="false" outlineLevel="0" max="12040" min="12040" style="2" width="8.11"/>
    <col collapsed="false" customWidth="true" hidden="false" outlineLevel="0" max="12041" min="12041" style="2" width="17.33"/>
    <col collapsed="false" customWidth="true" hidden="false" outlineLevel="0" max="12042" min="12042" style="2" width="19.67"/>
    <col collapsed="false" customWidth="true" hidden="false" outlineLevel="0" max="12043" min="12043" style="2" width="7.88"/>
    <col collapsed="false" customWidth="true" hidden="false" outlineLevel="0" max="12044" min="12044" style="2" width="12.44"/>
    <col collapsed="false" customWidth="true" hidden="false" outlineLevel="0" max="12045" min="12045" style="2" width="19.67"/>
    <col collapsed="false" customWidth="true" hidden="true" outlineLevel="0" max="12049" min="12046" style="2" width="11.53"/>
    <col collapsed="false" customWidth="false" hidden="false" outlineLevel="0" max="12051" min="12050" style="2" width="8.88"/>
    <col collapsed="false" customWidth="true" hidden="false" outlineLevel="0" max="12052" min="12052" style="2" width="19.44"/>
    <col collapsed="false" customWidth="true" hidden="false" outlineLevel="0" max="12053" min="12053" style="2" width="9"/>
    <col collapsed="false" customWidth="false" hidden="false" outlineLevel="0" max="12291" min="12054" style="2" width="8.88"/>
    <col collapsed="false" customWidth="true" hidden="false" outlineLevel="0" max="12292" min="12292" style="2" width="7.11"/>
    <col collapsed="false" customWidth="true" hidden="false" outlineLevel="0" max="12293" min="12293" style="2" width="69.11"/>
    <col collapsed="false" customWidth="true" hidden="false" outlineLevel="0" max="12294" min="12294" style="2" width="13.88"/>
    <col collapsed="false" customWidth="true" hidden="false" outlineLevel="0" max="12295" min="12295" style="2" width="6.67"/>
    <col collapsed="false" customWidth="true" hidden="false" outlineLevel="0" max="12296" min="12296" style="2" width="8.11"/>
    <col collapsed="false" customWidth="true" hidden="false" outlineLevel="0" max="12297" min="12297" style="2" width="17.33"/>
    <col collapsed="false" customWidth="true" hidden="false" outlineLevel="0" max="12298" min="12298" style="2" width="19.67"/>
    <col collapsed="false" customWidth="true" hidden="false" outlineLevel="0" max="12299" min="12299" style="2" width="7.88"/>
    <col collapsed="false" customWidth="true" hidden="false" outlineLevel="0" max="12300" min="12300" style="2" width="12.44"/>
    <col collapsed="false" customWidth="true" hidden="false" outlineLevel="0" max="12301" min="12301" style="2" width="19.67"/>
    <col collapsed="false" customWidth="true" hidden="true" outlineLevel="0" max="12305" min="12302" style="2" width="11.53"/>
    <col collapsed="false" customWidth="false" hidden="false" outlineLevel="0" max="12307" min="12306" style="2" width="8.88"/>
    <col collapsed="false" customWidth="true" hidden="false" outlineLevel="0" max="12308" min="12308" style="2" width="19.44"/>
    <col collapsed="false" customWidth="true" hidden="false" outlineLevel="0" max="12309" min="12309" style="2" width="9"/>
    <col collapsed="false" customWidth="false" hidden="false" outlineLevel="0" max="12547" min="12310" style="2" width="8.88"/>
    <col collapsed="false" customWidth="true" hidden="false" outlineLevel="0" max="12548" min="12548" style="2" width="7.11"/>
    <col collapsed="false" customWidth="true" hidden="false" outlineLevel="0" max="12549" min="12549" style="2" width="69.11"/>
    <col collapsed="false" customWidth="true" hidden="false" outlineLevel="0" max="12550" min="12550" style="2" width="13.88"/>
    <col collapsed="false" customWidth="true" hidden="false" outlineLevel="0" max="12551" min="12551" style="2" width="6.67"/>
    <col collapsed="false" customWidth="true" hidden="false" outlineLevel="0" max="12552" min="12552" style="2" width="8.11"/>
    <col collapsed="false" customWidth="true" hidden="false" outlineLevel="0" max="12553" min="12553" style="2" width="17.33"/>
    <col collapsed="false" customWidth="true" hidden="false" outlineLevel="0" max="12554" min="12554" style="2" width="19.67"/>
    <col collapsed="false" customWidth="true" hidden="false" outlineLevel="0" max="12555" min="12555" style="2" width="7.88"/>
    <col collapsed="false" customWidth="true" hidden="false" outlineLevel="0" max="12556" min="12556" style="2" width="12.44"/>
    <col collapsed="false" customWidth="true" hidden="false" outlineLevel="0" max="12557" min="12557" style="2" width="19.67"/>
    <col collapsed="false" customWidth="true" hidden="true" outlineLevel="0" max="12561" min="12558" style="2" width="11.53"/>
    <col collapsed="false" customWidth="false" hidden="false" outlineLevel="0" max="12563" min="12562" style="2" width="8.88"/>
    <col collapsed="false" customWidth="true" hidden="false" outlineLevel="0" max="12564" min="12564" style="2" width="19.44"/>
    <col collapsed="false" customWidth="true" hidden="false" outlineLevel="0" max="12565" min="12565" style="2" width="9"/>
    <col collapsed="false" customWidth="false" hidden="false" outlineLevel="0" max="12803" min="12566" style="2" width="8.88"/>
    <col collapsed="false" customWidth="true" hidden="false" outlineLevel="0" max="12804" min="12804" style="2" width="7.11"/>
    <col collapsed="false" customWidth="true" hidden="false" outlineLevel="0" max="12805" min="12805" style="2" width="69.11"/>
    <col collapsed="false" customWidth="true" hidden="false" outlineLevel="0" max="12806" min="12806" style="2" width="13.88"/>
    <col collapsed="false" customWidth="true" hidden="false" outlineLevel="0" max="12807" min="12807" style="2" width="6.67"/>
    <col collapsed="false" customWidth="true" hidden="false" outlineLevel="0" max="12808" min="12808" style="2" width="8.11"/>
    <col collapsed="false" customWidth="true" hidden="false" outlineLevel="0" max="12809" min="12809" style="2" width="17.33"/>
    <col collapsed="false" customWidth="true" hidden="false" outlineLevel="0" max="12810" min="12810" style="2" width="19.67"/>
    <col collapsed="false" customWidth="true" hidden="false" outlineLevel="0" max="12811" min="12811" style="2" width="7.88"/>
    <col collapsed="false" customWidth="true" hidden="false" outlineLevel="0" max="12812" min="12812" style="2" width="12.44"/>
    <col collapsed="false" customWidth="true" hidden="false" outlineLevel="0" max="12813" min="12813" style="2" width="19.67"/>
    <col collapsed="false" customWidth="true" hidden="true" outlineLevel="0" max="12817" min="12814" style="2" width="11.53"/>
    <col collapsed="false" customWidth="false" hidden="false" outlineLevel="0" max="12819" min="12818" style="2" width="8.88"/>
    <col collapsed="false" customWidth="true" hidden="false" outlineLevel="0" max="12820" min="12820" style="2" width="19.44"/>
    <col collapsed="false" customWidth="true" hidden="false" outlineLevel="0" max="12821" min="12821" style="2" width="9"/>
    <col collapsed="false" customWidth="false" hidden="false" outlineLevel="0" max="13059" min="12822" style="2" width="8.88"/>
    <col collapsed="false" customWidth="true" hidden="false" outlineLevel="0" max="13060" min="13060" style="2" width="7.11"/>
    <col collapsed="false" customWidth="true" hidden="false" outlineLevel="0" max="13061" min="13061" style="2" width="69.11"/>
    <col collapsed="false" customWidth="true" hidden="false" outlineLevel="0" max="13062" min="13062" style="2" width="13.88"/>
    <col collapsed="false" customWidth="true" hidden="false" outlineLevel="0" max="13063" min="13063" style="2" width="6.67"/>
    <col collapsed="false" customWidth="true" hidden="false" outlineLevel="0" max="13064" min="13064" style="2" width="8.11"/>
    <col collapsed="false" customWidth="true" hidden="false" outlineLevel="0" max="13065" min="13065" style="2" width="17.33"/>
    <col collapsed="false" customWidth="true" hidden="false" outlineLevel="0" max="13066" min="13066" style="2" width="19.67"/>
    <col collapsed="false" customWidth="true" hidden="false" outlineLevel="0" max="13067" min="13067" style="2" width="7.88"/>
    <col collapsed="false" customWidth="true" hidden="false" outlineLevel="0" max="13068" min="13068" style="2" width="12.44"/>
    <col collapsed="false" customWidth="true" hidden="false" outlineLevel="0" max="13069" min="13069" style="2" width="19.67"/>
    <col collapsed="false" customWidth="true" hidden="true" outlineLevel="0" max="13073" min="13070" style="2" width="11.53"/>
    <col collapsed="false" customWidth="false" hidden="false" outlineLevel="0" max="13075" min="13074" style="2" width="8.88"/>
    <col collapsed="false" customWidth="true" hidden="false" outlineLevel="0" max="13076" min="13076" style="2" width="19.44"/>
    <col collapsed="false" customWidth="true" hidden="false" outlineLevel="0" max="13077" min="13077" style="2" width="9"/>
    <col collapsed="false" customWidth="false" hidden="false" outlineLevel="0" max="13315" min="13078" style="2" width="8.88"/>
    <col collapsed="false" customWidth="true" hidden="false" outlineLevel="0" max="13316" min="13316" style="2" width="7.11"/>
    <col collapsed="false" customWidth="true" hidden="false" outlineLevel="0" max="13317" min="13317" style="2" width="69.11"/>
    <col collapsed="false" customWidth="true" hidden="false" outlineLevel="0" max="13318" min="13318" style="2" width="13.88"/>
    <col collapsed="false" customWidth="true" hidden="false" outlineLevel="0" max="13319" min="13319" style="2" width="6.67"/>
    <col collapsed="false" customWidth="true" hidden="false" outlineLevel="0" max="13320" min="13320" style="2" width="8.11"/>
    <col collapsed="false" customWidth="true" hidden="false" outlineLevel="0" max="13321" min="13321" style="2" width="17.33"/>
    <col collapsed="false" customWidth="true" hidden="false" outlineLevel="0" max="13322" min="13322" style="2" width="19.67"/>
    <col collapsed="false" customWidth="true" hidden="false" outlineLevel="0" max="13323" min="13323" style="2" width="7.88"/>
    <col collapsed="false" customWidth="true" hidden="false" outlineLevel="0" max="13324" min="13324" style="2" width="12.44"/>
    <col collapsed="false" customWidth="true" hidden="false" outlineLevel="0" max="13325" min="13325" style="2" width="19.67"/>
    <col collapsed="false" customWidth="true" hidden="true" outlineLevel="0" max="13329" min="13326" style="2" width="11.53"/>
    <col collapsed="false" customWidth="false" hidden="false" outlineLevel="0" max="13331" min="13330" style="2" width="8.88"/>
    <col collapsed="false" customWidth="true" hidden="false" outlineLevel="0" max="13332" min="13332" style="2" width="19.44"/>
    <col collapsed="false" customWidth="true" hidden="false" outlineLevel="0" max="13333" min="13333" style="2" width="9"/>
    <col collapsed="false" customWidth="false" hidden="false" outlineLevel="0" max="13571" min="13334" style="2" width="8.88"/>
    <col collapsed="false" customWidth="true" hidden="false" outlineLevel="0" max="13572" min="13572" style="2" width="7.11"/>
    <col collapsed="false" customWidth="true" hidden="false" outlineLevel="0" max="13573" min="13573" style="2" width="69.11"/>
    <col collapsed="false" customWidth="true" hidden="false" outlineLevel="0" max="13574" min="13574" style="2" width="13.88"/>
    <col collapsed="false" customWidth="true" hidden="false" outlineLevel="0" max="13575" min="13575" style="2" width="6.67"/>
    <col collapsed="false" customWidth="true" hidden="false" outlineLevel="0" max="13576" min="13576" style="2" width="8.11"/>
    <col collapsed="false" customWidth="true" hidden="false" outlineLevel="0" max="13577" min="13577" style="2" width="17.33"/>
    <col collapsed="false" customWidth="true" hidden="false" outlineLevel="0" max="13578" min="13578" style="2" width="19.67"/>
    <col collapsed="false" customWidth="true" hidden="false" outlineLevel="0" max="13579" min="13579" style="2" width="7.88"/>
    <col collapsed="false" customWidth="true" hidden="false" outlineLevel="0" max="13580" min="13580" style="2" width="12.44"/>
    <col collapsed="false" customWidth="true" hidden="false" outlineLevel="0" max="13581" min="13581" style="2" width="19.67"/>
    <col collapsed="false" customWidth="true" hidden="true" outlineLevel="0" max="13585" min="13582" style="2" width="11.53"/>
    <col collapsed="false" customWidth="false" hidden="false" outlineLevel="0" max="13587" min="13586" style="2" width="8.88"/>
    <col collapsed="false" customWidth="true" hidden="false" outlineLevel="0" max="13588" min="13588" style="2" width="19.44"/>
    <col collapsed="false" customWidth="true" hidden="false" outlineLevel="0" max="13589" min="13589" style="2" width="9"/>
    <col collapsed="false" customWidth="false" hidden="false" outlineLevel="0" max="13827" min="13590" style="2" width="8.88"/>
    <col collapsed="false" customWidth="true" hidden="false" outlineLevel="0" max="13828" min="13828" style="2" width="7.11"/>
    <col collapsed="false" customWidth="true" hidden="false" outlineLevel="0" max="13829" min="13829" style="2" width="69.11"/>
    <col collapsed="false" customWidth="true" hidden="false" outlineLevel="0" max="13830" min="13830" style="2" width="13.88"/>
    <col collapsed="false" customWidth="true" hidden="false" outlineLevel="0" max="13831" min="13831" style="2" width="6.67"/>
    <col collapsed="false" customWidth="true" hidden="false" outlineLevel="0" max="13832" min="13832" style="2" width="8.11"/>
    <col collapsed="false" customWidth="true" hidden="false" outlineLevel="0" max="13833" min="13833" style="2" width="17.33"/>
    <col collapsed="false" customWidth="true" hidden="false" outlineLevel="0" max="13834" min="13834" style="2" width="19.67"/>
    <col collapsed="false" customWidth="true" hidden="false" outlineLevel="0" max="13835" min="13835" style="2" width="7.88"/>
    <col collapsed="false" customWidth="true" hidden="false" outlineLevel="0" max="13836" min="13836" style="2" width="12.44"/>
    <col collapsed="false" customWidth="true" hidden="false" outlineLevel="0" max="13837" min="13837" style="2" width="19.67"/>
    <col collapsed="false" customWidth="true" hidden="true" outlineLevel="0" max="13841" min="13838" style="2" width="11.53"/>
    <col collapsed="false" customWidth="false" hidden="false" outlineLevel="0" max="13843" min="13842" style="2" width="8.88"/>
    <col collapsed="false" customWidth="true" hidden="false" outlineLevel="0" max="13844" min="13844" style="2" width="19.44"/>
    <col collapsed="false" customWidth="true" hidden="false" outlineLevel="0" max="13845" min="13845" style="2" width="9"/>
    <col collapsed="false" customWidth="false" hidden="false" outlineLevel="0" max="14083" min="13846" style="2" width="8.88"/>
    <col collapsed="false" customWidth="true" hidden="false" outlineLevel="0" max="14084" min="14084" style="2" width="7.11"/>
    <col collapsed="false" customWidth="true" hidden="false" outlineLevel="0" max="14085" min="14085" style="2" width="69.11"/>
    <col collapsed="false" customWidth="true" hidden="false" outlineLevel="0" max="14086" min="14086" style="2" width="13.88"/>
    <col collapsed="false" customWidth="true" hidden="false" outlineLevel="0" max="14087" min="14087" style="2" width="6.67"/>
    <col collapsed="false" customWidth="true" hidden="false" outlineLevel="0" max="14088" min="14088" style="2" width="8.11"/>
    <col collapsed="false" customWidth="true" hidden="false" outlineLevel="0" max="14089" min="14089" style="2" width="17.33"/>
    <col collapsed="false" customWidth="true" hidden="false" outlineLevel="0" max="14090" min="14090" style="2" width="19.67"/>
    <col collapsed="false" customWidth="true" hidden="false" outlineLevel="0" max="14091" min="14091" style="2" width="7.88"/>
    <col collapsed="false" customWidth="true" hidden="false" outlineLevel="0" max="14092" min="14092" style="2" width="12.44"/>
    <col collapsed="false" customWidth="true" hidden="false" outlineLevel="0" max="14093" min="14093" style="2" width="19.67"/>
    <col collapsed="false" customWidth="true" hidden="true" outlineLevel="0" max="14097" min="14094" style="2" width="11.53"/>
    <col collapsed="false" customWidth="false" hidden="false" outlineLevel="0" max="14099" min="14098" style="2" width="8.88"/>
    <col collapsed="false" customWidth="true" hidden="false" outlineLevel="0" max="14100" min="14100" style="2" width="19.44"/>
    <col collapsed="false" customWidth="true" hidden="false" outlineLevel="0" max="14101" min="14101" style="2" width="9"/>
    <col collapsed="false" customWidth="false" hidden="false" outlineLevel="0" max="14339" min="14102" style="2" width="8.88"/>
    <col collapsed="false" customWidth="true" hidden="false" outlineLevel="0" max="14340" min="14340" style="2" width="7.11"/>
    <col collapsed="false" customWidth="true" hidden="false" outlineLevel="0" max="14341" min="14341" style="2" width="69.11"/>
    <col collapsed="false" customWidth="true" hidden="false" outlineLevel="0" max="14342" min="14342" style="2" width="13.88"/>
    <col collapsed="false" customWidth="true" hidden="false" outlineLevel="0" max="14343" min="14343" style="2" width="6.67"/>
    <col collapsed="false" customWidth="true" hidden="false" outlineLevel="0" max="14344" min="14344" style="2" width="8.11"/>
    <col collapsed="false" customWidth="true" hidden="false" outlineLevel="0" max="14345" min="14345" style="2" width="17.33"/>
    <col collapsed="false" customWidth="true" hidden="false" outlineLevel="0" max="14346" min="14346" style="2" width="19.67"/>
    <col collapsed="false" customWidth="true" hidden="false" outlineLevel="0" max="14347" min="14347" style="2" width="7.88"/>
    <col collapsed="false" customWidth="true" hidden="false" outlineLevel="0" max="14348" min="14348" style="2" width="12.44"/>
    <col collapsed="false" customWidth="true" hidden="false" outlineLevel="0" max="14349" min="14349" style="2" width="19.67"/>
    <col collapsed="false" customWidth="true" hidden="true" outlineLevel="0" max="14353" min="14350" style="2" width="11.53"/>
    <col collapsed="false" customWidth="false" hidden="false" outlineLevel="0" max="14355" min="14354" style="2" width="8.88"/>
    <col collapsed="false" customWidth="true" hidden="false" outlineLevel="0" max="14356" min="14356" style="2" width="19.44"/>
    <col collapsed="false" customWidth="true" hidden="false" outlineLevel="0" max="14357" min="14357" style="2" width="9"/>
    <col collapsed="false" customWidth="false" hidden="false" outlineLevel="0" max="14595" min="14358" style="2" width="8.88"/>
    <col collapsed="false" customWidth="true" hidden="false" outlineLevel="0" max="14596" min="14596" style="2" width="7.11"/>
    <col collapsed="false" customWidth="true" hidden="false" outlineLevel="0" max="14597" min="14597" style="2" width="69.11"/>
    <col collapsed="false" customWidth="true" hidden="false" outlineLevel="0" max="14598" min="14598" style="2" width="13.88"/>
    <col collapsed="false" customWidth="true" hidden="false" outlineLevel="0" max="14599" min="14599" style="2" width="6.67"/>
    <col collapsed="false" customWidth="true" hidden="false" outlineLevel="0" max="14600" min="14600" style="2" width="8.11"/>
    <col collapsed="false" customWidth="true" hidden="false" outlineLevel="0" max="14601" min="14601" style="2" width="17.33"/>
    <col collapsed="false" customWidth="true" hidden="false" outlineLevel="0" max="14602" min="14602" style="2" width="19.67"/>
    <col collapsed="false" customWidth="true" hidden="false" outlineLevel="0" max="14603" min="14603" style="2" width="7.88"/>
    <col collapsed="false" customWidth="true" hidden="false" outlineLevel="0" max="14604" min="14604" style="2" width="12.44"/>
    <col collapsed="false" customWidth="true" hidden="false" outlineLevel="0" max="14605" min="14605" style="2" width="19.67"/>
    <col collapsed="false" customWidth="true" hidden="true" outlineLevel="0" max="14609" min="14606" style="2" width="11.53"/>
    <col collapsed="false" customWidth="false" hidden="false" outlineLevel="0" max="14611" min="14610" style="2" width="8.88"/>
    <col collapsed="false" customWidth="true" hidden="false" outlineLevel="0" max="14612" min="14612" style="2" width="19.44"/>
    <col collapsed="false" customWidth="true" hidden="false" outlineLevel="0" max="14613" min="14613" style="2" width="9"/>
    <col collapsed="false" customWidth="false" hidden="false" outlineLevel="0" max="14851" min="14614" style="2" width="8.88"/>
    <col collapsed="false" customWidth="true" hidden="false" outlineLevel="0" max="14852" min="14852" style="2" width="7.11"/>
    <col collapsed="false" customWidth="true" hidden="false" outlineLevel="0" max="14853" min="14853" style="2" width="69.11"/>
    <col collapsed="false" customWidth="true" hidden="false" outlineLevel="0" max="14854" min="14854" style="2" width="13.88"/>
    <col collapsed="false" customWidth="true" hidden="false" outlineLevel="0" max="14855" min="14855" style="2" width="6.67"/>
    <col collapsed="false" customWidth="true" hidden="false" outlineLevel="0" max="14856" min="14856" style="2" width="8.11"/>
    <col collapsed="false" customWidth="true" hidden="false" outlineLevel="0" max="14857" min="14857" style="2" width="17.33"/>
    <col collapsed="false" customWidth="true" hidden="false" outlineLevel="0" max="14858" min="14858" style="2" width="19.67"/>
    <col collapsed="false" customWidth="true" hidden="false" outlineLevel="0" max="14859" min="14859" style="2" width="7.88"/>
    <col collapsed="false" customWidth="true" hidden="false" outlineLevel="0" max="14860" min="14860" style="2" width="12.44"/>
    <col collapsed="false" customWidth="true" hidden="false" outlineLevel="0" max="14861" min="14861" style="2" width="19.67"/>
    <col collapsed="false" customWidth="true" hidden="true" outlineLevel="0" max="14865" min="14862" style="2" width="11.53"/>
    <col collapsed="false" customWidth="false" hidden="false" outlineLevel="0" max="14867" min="14866" style="2" width="8.88"/>
    <col collapsed="false" customWidth="true" hidden="false" outlineLevel="0" max="14868" min="14868" style="2" width="19.44"/>
    <col collapsed="false" customWidth="true" hidden="false" outlineLevel="0" max="14869" min="14869" style="2" width="9"/>
    <col collapsed="false" customWidth="false" hidden="false" outlineLevel="0" max="15107" min="14870" style="2" width="8.88"/>
    <col collapsed="false" customWidth="true" hidden="false" outlineLevel="0" max="15108" min="15108" style="2" width="7.11"/>
    <col collapsed="false" customWidth="true" hidden="false" outlineLevel="0" max="15109" min="15109" style="2" width="69.11"/>
    <col collapsed="false" customWidth="true" hidden="false" outlineLevel="0" max="15110" min="15110" style="2" width="13.88"/>
    <col collapsed="false" customWidth="true" hidden="false" outlineLevel="0" max="15111" min="15111" style="2" width="6.67"/>
    <col collapsed="false" customWidth="true" hidden="false" outlineLevel="0" max="15112" min="15112" style="2" width="8.11"/>
    <col collapsed="false" customWidth="true" hidden="false" outlineLevel="0" max="15113" min="15113" style="2" width="17.33"/>
    <col collapsed="false" customWidth="true" hidden="false" outlineLevel="0" max="15114" min="15114" style="2" width="19.67"/>
    <col collapsed="false" customWidth="true" hidden="false" outlineLevel="0" max="15115" min="15115" style="2" width="7.88"/>
    <col collapsed="false" customWidth="true" hidden="false" outlineLevel="0" max="15116" min="15116" style="2" width="12.44"/>
    <col collapsed="false" customWidth="true" hidden="false" outlineLevel="0" max="15117" min="15117" style="2" width="19.67"/>
    <col collapsed="false" customWidth="true" hidden="true" outlineLevel="0" max="15121" min="15118" style="2" width="11.53"/>
    <col collapsed="false" customWidth="false" hidden="false" outlineLevel="0" max="15123" min="15122" style="2" width="8.88"/>
    <col collapsed="false" customWidth="true" hidden="false" outlineLevel="0" max="15124" min="15124" style="2" width="19.44"/>
    <col collapsed="false" customWidth="true" hidden="false" outlineLevel="0" max="15125" min="15125" style="2" width="9"/>
    <col collapsed="false" customWidth="false" hidden="false" outlineLevel="0" max="15363" min="15126" style="2" width="8.88"/>
    <col collapsed="false" customWidth="true" hidden="false" outlineLevel="0" max="15364" min="15364" style="2" width="7.11"/>
    <col collapsed="false" customWidth="true" hidden="false" outlineLevel="0" max="15365" min="15365" style="2" width="69.11"/>
    <col collapsed="false" customWidth="true" hidden="false" outlineLevel="0" max="15366" min="15366" style="2" width="13.88"/>
    <col collapsed="false" customWidth="true" hidden="false" outlineLevel="0" max="15367" min="15367" style="2" width="6.67"/>
    <col collapsed="false" customWidth="true" hidden="false" outlineLevel="0" max="15368" min="15368" style="2" width="8.11"/>
    <col collapsed="false" customWidth="true" hidden="false" outlineLevel="0" max="15369" min="15369" style="2" width="17.33"/>
    <col collapsed="false" customWidth="true" hidden="false" outlineLevel="0" max="15370" min="15370" style="2" width="19.67"/>
    <col collapsed="false" customWidth="true" hidden="false" outlineLevel="0" max="15371" min="15371" style="2" width="7.88"/>
    <col collapsed="false" customWidth="true" hidden="false" outlineLevel="0" max="15372" min="15372" style="2" width="12.44"/>
    <col collapsed="false" customWidth="true" hidden="false" outlineLevel="0" max="15373" min="15373" style="2" width="19.67"/>
    <col collapsed="false" customWidth="true" hidden="true" outlineLevel="0" max="15377" min="15374" style="2" width="11.53"/>
    <col collapsed="false" customWidth="false" hidden="false" outlineLevel="0" max="15379" min="15378" style="2" width="8.88"/>
    <col collapsed="false" customWidth="true" hidden="false" outlineLevel="0" max="15380" min="15380" style="2" width="19.44"/>
    <col collapsed="false" customWidth="true" hidden="false" outlineLevel="0" max="15381" min="15381" style="2" width="9"/>
    <col collapsed="false" customWidth="false" hidden="false" outlineLevel="0" max="15619" min="15382" style="2" width="8.88"/>
    <col collapsed="false" customWidth="true" hidden="false" outlineLevel="0" max="15620" min="15620" style="2" width="7.11"/>
    <col collapsed="false" customWidth="true" hidden="false" outlineLevel="0" max="15621" min="15621" style="2" width="69.11"/>
    <col collapsed="false" customWidth="true" hidden="false" outlineLevel="0" max="15622" min="15622" style="2" width="13.88"/>
    <col collapsed="false" customWidth="true" hidden="false" outlineLevel="0" max="15623" min="15623" style="2" width="6.67"/>
    <col collapsed="false" customWidth="true" hidden="false" outlineLevel="0" max="15624" min="15624" style="2" width="8.11"/>
    <col collapsed="false" customWidth="true" hidden="false" outlineLevel="0" max="15625" min="15625" style="2" width="17.33"/>
    <col collapsed="false" customWidth="true" hidden="false" outlineLevel="0" max="15626" min="15626" style="2" width="19.67"/>
    <col collapsed="false" customWidth="true" hidden="false" outlineLevel="0" max="15627" min="15627" style="2" width="7.88"/>
    <col collapsed="false" customWidth="true" hidden="false" outlineLevel="0" max="15628" min="15628" style="2" width="12.44"/>
    <col collapsed="false" customWidth="true" hidden="false" outlineLevel="0" max="15629" min="15629" style="2" width="19.67"/>
    <col collapsed="false" customWidth="true" hidden="true" outlineLevel="0" max="15633" min="15630" style="2" width="11.53"/>
    <col collapsed="false" customWidth="false" hidden="false" outlineLevel="0" max="15635" min="15634" style="2" width="8.88"/>
    <col collapsed="false" customWidth="true" hidden="false" outlineLevel="0" max="15636" min="15636" style="2" width="19.44"/>
    <col collapsed="false" customWidth="true" hidden="false" outlineLevel="0" max="15637" min="15637" style="2" width="9"/>
    <col collapsed="false" customWidth="false" hidden="false" outlineLevel="0" max="15875" min="15638" style="2" width="8.88"/>
    <col collapsed="false" customWidth="true" hidden="false" outlineLevel="0" max="15876" min="15876" style="2" width="7.11"/>
    <col collapsed="false" customWidth="true" hidden="false" outlineLevel="0" max="15877" min="15877" style="2" width="69.11"/>
    <col collapsed="false" customWidth="true" hidden="false" outlineLevel="0" max="15878" min="15878" style="2" width="13.88"/>
    <col collapsed="false" customWidth="true" hidden="false" outlineLevel="0" max="15879" min="15879" style="2" width="6.67"/>
    <col collapsed="false" customWidth="true" hidden="false" outlineLevel="0" max="15880" min="15880" style="2" width="8.11"/>
    <col collapsed="false" customWidth="true" hidden="false" outlineLevel="0" max="15881" min="15881" style="2" width="17.33"/>
    <col collapsed="false" customWidth="true" hidden="false" outlineLevel="0" max="15882" min="15882" style="2" width="19.67"/>
    <col collapsed="false" customWidth="true" hidden="false" outlineLevel="0" max="15883" min="15883" style="2" width="7.88"/>
    <col collapsed="false" customWidth="true" hidden="false" outlineLevel="0" max="15884" min="15884" style="2" width="12.44"/>
    <col collapsed="false" customWidth="true" hidden="false" outlineLevel="0" max="15885" min="15885" style="2" width="19.67"/>
    <col collapsed="false" customWidth="true" hidden="true" outlineLevel="0" max="15889" min="15886" style="2" width="11.53"/>
    <col collapsed="false" customWidth="false" hidden="false" outlineLevel="0" max="15891" min="15890" style="2" width="8.88"/>
    <col collapsed="false" customWidth="true" hidden="false" outlineLevel="0" max="15892" min="15892" style="2" width="19.44"/>
    <col collapsed="false" customWidth="true" hidden="false" outlineLevel="0" max="15893" min="15893" style="2" width="9"/>
    <col collapsed="false" customWidth="false" hidden="false" outlineLevel="0" max="16131" min="15894" style="2" width="8.88"/>
    <col collapsed="false" customWidth="true" hidden="false" outlineLevel="0" max="16132" min="16132" style="2" width="7.11"/>
    <col collapsed="false" customWidth="true" hidden="false" outlineLevel="0" max="16133" min="16133" style="2" width="69.11"/>
    <col collapsed="false" customWidth="true" hidden="false" outlineLevel="0" max="16134" min="16134" style="2" width="13.88"/>
    <col collapsed="false" customWidth="true" hidden="false" outlineLevel="0" max="16135" min="16135" style="2" width="6.67"/>
    <col collapsed="false" customWidth="true" hidden="false" outlineLevel="0" max="16136" min="16136" style="2" width="8.11"/>
    <col collapsed="false" customWidth="true" hidden="false" outlineLevel="0" max="16137" min="16137" style="2" width="17.33"/>
    <col collapsed="false" customWidth="true" hidden="false" outlineLevel="0" max="16138" min="16138" style="2" width="19.67"/>
    <col collapsed="false" customWidth="true" hidden="false" outlineLevel="0" max="16139" min="16139" style="2" width="7.88"/>
    <col collapsed="false" customWidth="true" hidden="false" outlineLevel="0" max="16140" min="16140" style="2" width="12.44"/>
    <col collapsed="false" customWidth="true" hidden="false" outlineLevel="0" max="16141" min="16141" style="2" width="19.67"/>
    <col collapsed="false" customWidth="true" hidden="true" outlineLevel="0" max="16145" min="16142" style="2" width="11.53"/>
    <col collapsed="false" customWidth="false" hidden="false" outlineLevel="0" max="16147" min="16146" style="2" width="8.88"/>
    <col collapsed="false" customWidth="true" hidden="false" outlineLevel="0" max="16148" min="16148" style="2" width="19.44"/>
    <col collapsed="false" customWidth="true" hidden="false" outlineLevel="0" max="16149" min="16149" style="2" width="9"/>
    <col collapsed="false" customWidth="false" hidden="false" outlineLevel="0" max="16384" min="16150" style="2" width="8.88"/>
  </cols>
  <sheetData>
    <row r="1" s="16" customFormat="true" ht="66" hidden="false" customHeight="true" outlineLevel="0" collapsed="false">
      <c r="A1" s="11"/>
      <c r="B1" s="12" t="s">
        <v>0</v>
      </c>
      <c r="C1" s="13"/>
      <c r="D1" s="14"/>
      <c r="E1" s="14"/>
      <c r="F1" s="14"/>
      <c r="G1" s="14"/>
      <c r="H1" s="14"/>
      <c r="I1" s="14"/>
      <c r="J1" s="14"/>
      <c r="K1" s="15"/>
      <c r="M1" s="17" t="s">
        <v>1</v>
      </c>
      <c r="N1" s="9"/>
    </row>
    <row r="2" s="16" customFormat="true" ht="14.25" hidden="false" customHeight="false" outlineLevel="0" collapsed="false">
      <c r="A2" s="18" t="s">
        <v>2</v>
      </c>
      <c r="B2" s="19"/>
      <c r="C2" s="19"/>
      <c r="D2" s="20"/>
      <c r="E2" s="20"/>
      <c r="F2" s="20"/>
      <c r="G2" s="20"/>
      <c r="H2" s="20"/>
      <c r="I2" s="20"/>
      <c r="J2" s="20"/>
      <c r="K2" s="21"/>
      <c r="M2" s="1"/>
      <c r="N2" s="9"/>
    </row>
    <row r="3" s="16" customFormat="true" ht="14.25" hidden="false" customHeight="false" outlineLevel="0" collapsed="false">
      <c r="A3" s="22" t="s">
        <v>3</v>
      </c>
      <c r="B3" s="23" t="s">
        <v>4</v>
      </c>
      <c r="C3" s="24"/>
      <c r="D3" s="25"/>
      <c r="E3" s="25"/>
      <c r="F3" s="25"/>
      <c r="G3" s="25"/>
      <c r="H3" s="25"/>
      <c r="I3" s="25"/>
      <c r="J3" s="25"/>
      <c r="K3" s="26"/>
      <c r="M3" s="1"/>
      <c r="N3" s="9"/>
    </row>
    <row r="4" s="16" customFormat="true" ht="14.25" hidden="false" customHeight="false" outlineLevel="0" collapsed="false">
      <c r="A4" s="27" t="s">
        <v>5</v>
      </c>
      <c r="B4" s="28" t="s">
        <v>6</v>
      </c>
      <c r="C4" s="29"/>
      <c r="D4" s="30"/>
      <c r="E4" s="30"/>
      <c r="F4" s="30"/>
      <c r="G4" s="30"/>
      <c r="H4" s="30"/>
      <c r="I4" s="31"/>
      <c r="J4" s="31"/>
      <c r="K4" s="32"/>
      <c r="M4" s="1"/>
      <c r="N4" s="9"/>
    </row>
    <row r="5" s="16" customFormat="true" ht="19.4" hidden="false" customHeight="true" outlineLevel="0" collapsed="false">
      <c r="A5" s="33" t="s">
        <v>7</v>
      </c>
      <c r="B5" s="34"/>
      <c r="C5" s="35"/>
      <c r="D5" s="36"/>
      <c r="E5" s="35"/>
      <c r="F5" s="37"/>
      <c r="G5" s="38"/>
      <c r="H5" s="39" t="s">
        <v>8</v>
      </c>
      <c r="I5" s="40" t="s">
        <v>9</v>
      </c>
      <c r="J5" s="40"/>
      <c r="K5" s="39" t="s">
        <v>10</v>
      </c>
      <c r="M5" s="41" t="s">
        <v>1</v>
      </c>
      <c r="N5" s="42"/>
    </row>
    <row r="6" s="16" customFormat="true" ht="17.25" hidden="false" customHeight="true" outlineLevel="0" collapsed="false">
      <c r="A6" s="43" t="n">
        <v>1</v>
      </c>
      <c r="B6" s="44" t="str">
        <f aca="false">B13</f>
        <v>SERVIÇOS PRELIMINARES</v>
      </c>
      <c r="C6" s="45"/>
      <c r="D6" s="46"/>
      <c r="E6" s="47"/>
      <c r="F6" s="48"/>
      <c r="G6" s="49"/>
      <c r="H6" s="50" t="n">
        <f aca="false">H13</f>
        <v>29667.6</v>
      </c>
      <c r="I6" s="51"/>
      <c r="J6" s="48"/>
      <c r="K6" s="50" t="n">
        <f aca="false">K13</f>
        <v>37490.5</v>
      </c>
      <c r="M6" s="52" t="s">
        <v>1</v>
      </c>
      <c r="N6" s="9"/>
      <c r="O6" s="53"/>
      <c r="S6" s="54" t="s">
        <v>11</v>
      </c>
      <c r="T6" s="55" t="e">
        <f aca="false">#REF!/K9</f>
        <v>#REF!</v>
      </c>
      <c r="U6" s="56" t="s">
        <v>12</v>
      </c>
    </row>
    <row r="7" s="16" customFormat="true" ht="17.25" hidden="false" customHeight="true" outlineLevel="0" collapsed="false">
      <c r="A7" s="57" t="n">
        <v>2</v>
      </c>
      <c r="B7" s="58" t="str">
        <f aca="false">B32</f>
        <v>VERTEDORES E GALERIAS DE DRENAGEM DE ÁGUAS PLUVIAIS NO BAIRRO BOA VISTA</v>
      </c>
      <c r="C7" s="59"/>
      <c r="D7" s="60"/>
      <c r="E7" s="61"/>
      <c r="F7" s="62"/>
      <c r="G7" s="63"/>
      <c r="H7" s="64" t="n">
        <f aca="false">H32</f>
        <v>144225.67</v>
      </c>
      <c r="I7" s="65"/>
      <c r="J7" s="62"/>
      <c r="K7" s="64" t="n">
        <f aca="false">K32</f>
        <v>182190.68</v>
      </c>
      <c r="M7" s="52" t="s">
        <v>1</v>
      </c>
      <c r="O7" s="54"/>
      <c r="S7" s="54" t="s">
        <v>13</v>
      </c>
      <c r="T7" s="55" t="e">
        <f aca="false">#REF!/#REF!</f>
        <v>#REF!</v>
      </c>
      <c r="U7" s="66" t="s">
        <v>14</v>
      </c>
    </row>
    <row r="8" s="16" customFormat="true" ht="17.25" hidden="false" customHeight="true" outlineLevel="0" collapsed="false">
      <c r="A8" s="57" t="n">
        <f aca="false">A106</f>
        <v>3</v>
      </c>
      <c r="B8" s="58" t="str">
        <f aca="false">B106</f>
        <v>BACIA DE DETENÇÃO DE CHEIAS NO BAIRRO BOA VISTA</v>
      </c>
      <c r="C8" s="59"/>
      <c r="D8" s="60"/>
      <c r="E8" s="61"/>
      <c r="F8" s="62"/>
      <c r="G8" s="63"/>
      <c r="H8" s="64" t="n">
        <f aca="false">H106</f>
        <v>229568.83</v>
      </c>
      <c r="I8" s="65"/>
      <c r="J8" s="62"/>
      <c r="K8" s="64" t="n">
        <f aca="false">K106</f>
        <v>290044.99</v>
      </c>
      <c r="M8" s="52" t="s">
        <v>1</v>
      </c>
      <c r="O8" s="54"/>
      <c r="S8" s="54" t="s">
        <v>13</v>
      </c>
      <c r="T8" s="55" t="e">
        <f aca="false">#REF!/#REF!</f>
        <v>#REF!</v>
      </c>
      <c r="U8" s="66" t="s">
        <v>14</v>
      </c>
    </row>
    <row r="9" s="16" customFormat="true" ht="18.75" hidden="false" customHeight="true" outlineLevel="0" collapsed="false">
      <c r="A9" s="67"/>
      <c r="B9" s="68" t="s">
        <v>15</v>
      </c>
      <c r="C9" s="69"/>
      <c r="D9" s="70"/>
      <c r="E9" s="71"/>
      <c r="F9" s="72"/>
      <c r="G9" s="73"/>
      <c r="H9" s="74" t="n">
        <f aca="false">SUM(H6:H8)</f>
        <v>403462.1</v>
      </c>
      <c r="I9" s="75"/>
      <c r="J9" s="76"/>
      <c r="K9" s="74" t="n">
        <f aca="false">SUM(K6:K8)</f>
        <v>509726.17</v>
      </c>
      <c r="M9" s="77" t="s">
        <v>1</v>
      </c>
      <c r="N9" s="78"/>
      <c r="O9" s="79"/>
      <c r="P9" s="80" t="n">
        <v>6</v>
      </c>
      <c r="Q9" s="81" t="s">
        <v>16</v>
      </c>
    </row>
    <row r="10" customFormat="false" ht="14.25" hidden="false" customHeight="false" outlineLevel="0" collapsed="false">
      <c r="A10" s="82" t="s">
        <v>17</v>
      </c>
      <c r="B10" s="83"/>
      <c r="C10" s="84"/>
      <c r="D10" s="85"/>
      <c r="E10" s="29"/>
      <c r="F10" s="29"/>
      <c r="G10" s="86" t="s">
        <v>18</v>
      </c>
      <c r="H10" s="87" t="n">
        <f aca="false">'BDI BVI'!C36</f>
        <v>0.152780479429164</v>
      </c>
      <c r="I10" s="88"/>
      <c r="J10" s="89"/>
      <c r="K10" s="90"/>
      <c r="M10" s="16"/>
      <c r="N10" s="79"/>
      <c r="O10" s="91"/>
      <c r="P10" s="92" t="n">
        <v>25</v>
      </c>
      <c r="Q10" s="93" t="s">
        <v>16</v>
      </c>
      <c r="S10" s="16"/>
      <c r="T10" s="16"/>
      <c r="U10" s="16"/>
    </row>
    <row r="11" customFormat="false" ht="14.25" hidden="false" customHeight="false" outlineLevel="0" collapsed="false">
      <c r="A11" s="82"/>
      <c r="B11" s="83"/>
      <c r="C11" s="84"/>
      <c r="D11" s="85"/>
      <c r="E11" s="29"/>
      <c r="F11" s="29"/>
      <c r="G11" s="94" t="s">
        <v>19</v>
      </c>
      <c r="H11" s="95" t="n">
        <v>0.2637</v>
      </c>
      <c r="I11" s="96"/>
      <c r="J11" s="97"/>
      <c r="K11" s="98"/>
      <c r="M11" s="99" t="s">
        <v>1</v>
      </c>
      <c r="N11" s="79"/>
      <c r="O11" s="79"/>
      <c r="P11" s="92" t="n">
        <v>8</v>
      </c>
      <c r="Q11" s="93" t="s">
        <v>16</v>
      </c>
      <c r="T11" s="100" t="e">
        <f aca="false">#REF!*2.5%</f>
        <v>#REF!</v>
      </c>
    </row>
    <row r="12" s="106" customFormat="true" ht="45" hidden="false" customHeight="true" outlineLevel="0" collapsed="false">
      <c r="A12" s="101" t="s">
        <v>7</v>
      </c>
      <c r="B12" s="102" t="s">
        <v>20</v>
      </c>
      <c r="C12" s="102" t="s">
        <v>21</v>
      </c>
      <c r="D12" s="103" t="s">
        <v>22</v>
      </c>
      <c r="E12" s="102" t="s">
        <v>23</v>
      </c>
      <c r="F12" s="102" t="s">
        <v>24</v>
      </c>
      <c r="G12" s="40" t="s">
        <v>25</v>
      </c>
      <c r="H12" s="40" t="s">
        <v>26</v>
      </c>
      <c r="I12" s="104" t="s">
        <v>27</v>
      </c>
      <c r="J12" s="105" t="s">
        <v>28</v>
      </c>
      <c r="K12" s="40" t="s">
        <v>29</v>
      </c>
      <c r="M12" s="107" t="s">
        <v>1</v>
      </c>
      <c r="N12" s="102"/>
      <c r="O12" s="108"/>
      <c r="P12" s="109"/>
      <c r="Q12" s="110" t="str">
        <f aca="false">IF(O12&lt;0.04,"ok","ALERTA")</f>
        <v>ok</v>
      </c>
      <c r="S12" s="2"/>
      <c r="T12" s="100" t="e">
        <f aca="false">T11/1.294</f>
        <v>#REF!</v>
      </c>
      <c r="U12" s="2"/>
    </row>
    <row r="13" s="117" customFormat="true" ht="14.25" hidden="false" customHeight="false" outlineLevel="2" collapsed="false">
      <c r="A13" s="111" t="n">
        <v>1</v>
      </c>
      <c r="B13" s="112" t="s">
        <v>30</v>
      </c>
      <c r="C13" s="113"/>
      <c r="D13" s="114"/>
      <c r="E13" s="113"/>
      <c r="F13" s="113"/>
      <c r="G13" s="113"/>
      <c r="H13" s="115" t="n">
        <f aca="false">H19+H22+H31</f>
        <v>29667.6</v>
      </c>
      <c r="I13" s="113"/>
      <c r="J13" s="113"/>
      <c r="K13" s="116" t="n">
        <f aca="false">K19+K22+K31</f>
        <v>37490.5</v>
      </c>
      <c r="M13" s="118"/>
      <c r="N13" s="119"/>
      <c r="O13" s="120"/>
      <c r="P13" s="121"/>
    </row>
    <row r="14" s="117" customFormat="true" ht="14.25" hidden="false" customHeight="false" outlineLevel="2" collapsed="false">
      <c r="A14" s="122" t="s">
        <v>31</v>
      </c>
      <c r="B14" s="123" t="s">
        <v>32</v>
      </c>
      <c r="C14" s="124"/>
      <c r="D14" s="125"/>
      <c r="E14" s="124"/>
      <c r="F14" s="126"/>
      <c r="G14" s="126"/>
      <c r="H14" s="126"/>
      <c r="I14" s="126"/>
      <c r="J14" s="126"/>
      <c r="K14" s="127"/>
      <c r="M14" s="118"/>
      <c r="N14" s="119"/>
      <c r="O14" s="120"/>
      <c r="P14" s="121"/>
    </row>
    <row r="15" s="117" customFormat="true" ht="14.25" hidden="false" customHeight="false" outlineLevel="2" collapsed="false">
      <c r="A15" s="128" t="s">
        <v>33</v>
      </c>
      <c r="B15" s="129" t="s">
        <v>34</v>
      </c>
      <c r="C15" s="129"/>
      <c r="D15" s="130" t="s">
        <v>35</v>
      </c>
      <c r="E15" s="131" t="s">
        <v>36</v>
      </c>
      <c r="F15" s="132" t="n">
        <f aca="false">'MCQ AUXILIAR BVI'!F15</f>
        <v>3</v>
      </c>
      <c r="G15" s="133" t="n">
        <v>3350</v>
      </c>
      <c r="H15" s="134" t="n">
        <f aca="false">ROUND(F15*G15,2)</f>
        <v>10050</v>
      </c>
      <c r="I15" s="135" t="n">
        <f aca="false">IF(M15="",$H$11,$H$10)</f>
        <v>0.2637</v>
      </c>
      <c r="J15" s="136" t="n">
        <f aca="false">ROUND(G15*I15+G15,2)</f>
        <v>4233.4</v>
      </c>
      <c r="K15" s="137" t="n">
        <f aca="false">ROUND(F15*J15,2)</f>
        <v>12700.2</v>
      </c>
      <c r="M15" s="118"/>
      <c r="N15" s="119"/>
      <c r="O15" s="120"/>
      <c r="P15" s="121"/>
    </row>
    <row r="16" s="139" customFormat="true" ht="14.25" hidden="true" customHeight="false" outlineLevel="1" collapsed="false">
      <c r="A16" s="128" t="s">
        <v>37</v>
      </c>
      <c r="B16" s="129" t="s">
        <v>38</v>
      </c>
      <c r="C16" s="138"/>
      <c r="D16" s="130" t="s">
        <v>39</v>
      </c>
      <c r="E16" s="131" t="s">
        <v>40</v>
      </c>
      <c r="F16" s="132" t="n">
        <f aca="false">'MCQ AUXILIAR BVI'!F16</f>
        <v>0</v>
      </c>
      <c r="G16" s="133" t="n">
        <v>1385.75</v>
      </c>
      <c r="H16" s="134" t="n">
        <f aca="false">ROUND(F16*G16,2)</f>
        <v>0</v>
      </c>
      <c r="I16" s="135" t="n">
        <f aca="false">IF(M16="",$H$11,$H$10)</f>
        <v>0.2637</v>
      </c>
      <c r="J16" s="136" t="n">
        <f aca="false">ROUND(G16*I16+G16,2)</f>
        <v>1751.17</v>
      </c>
      <c r="K16" s="137" t="n">
        <f aca="false">ROUND(F16*J16,2)</f>
        <v>0</v>
      </c>
      <c r="M16" s="140"/>
      <c r="N16" s="141"/>
      <c r="O16" s="142"/>
      <c r="P16" s="143"/>
      <c r="Q16" s="144"/>
      <c r="R16" s="144"/>
      <c r="S16" s="144"/>
      <c r="T16" s="144"/>
      <c r="U16" s="144"/>
      <c r="V16" s="144"/>
      <c r="W16" s="144"/>
      <c r="X16" s="144"/>
    </row>
    <row r="17" s="9" customFormat="true" ht="14.25" hidden="false" customHeight="false" outlineLevel="1" collapsed="false">
      <c r="A17" s="128" t="s">
        <v>41</v>
      </c>
      <c r="B17" s="129" t="s">
        <v>42</v>
      </c>
      <c r="C17" s="145" t="s">
        <v>43</v>
      </c>
      <c r="D17" s="130" t="s">
        <v>44</v>
      </c>
      <c r="E17" s="131" t="str">
        <f aca="false">VLOOKUP(D17,'S03.25+C196+D10.24+F1024+S10.24'!$A$2:$D$20056,3, FALSE())</f>
        <v>M2</v>
      </c>
      <c r="F17" s="132" t="n">
        <f aca="false">'MCQ AUXILIAR BVI'!F17</f>
        <v>6</v>
      </c>
      <c r="G17" s="133" t="n">
        <f aca="false">VLOOKUP(D17,'S03.25+C196+D10.24+F1024+S10.24'!$A$2:$D$35656,4, FALSE())</f>
        <v>466.76</v>
      </c>
      <c r="H17" s="134" t="n">
        <f aca="false">ROUND(F17*G17,2)</f>
        <v>2800.56</v>
      </c>
      <c r="I17" s="135" t="n">
        <f aca="false">IF(M17="",$H$11,$H$10)</f>
        <v>0.2637</v>
      </c>
      <c r="J17" s="136" t="n">
        <f aca="false">ROUND(G17*I17+G17,2)</f>
        <v>589.84</v>
      </c>
      <c r="K17" s="137" t="n">
        <f aca="false">ROUND(F17*J17,2)</f>
        <v>3539.04</v>
      </c>
      <c r="M17" s="123"/>
      <c r="N17" s="123"/>
      <c r="O17" s="146"/>
      <c r="P17" s="147"/>
      <c r="Q17" s="126"/>
      <c r="R17" s="126"/>
      <c r="S17" s="126"/>
      <c r="T17" s="126"/>
      <c r="U17" s="126"/>
      <c r="V17" s="126"/>
      <c r="W17" s="126"/>
      <c r="X17" s="126"/>
    </row>
    <row r="18" s="117" customFormat="true" ht="14.25" hidden="true" customHeight="false" outlineLevel="2" collapsed="false">
      <c r="A18" s="128" t="s">
        <v>45</v>
      </c>
      <c r="B18" s="129" t="str">
        <f aca="false">VLOOKUP(D18,'S03.25+C196+D10.24+F1024+S10.24'!$A$2:$C$20056,2, FALSE())</f>
        <v>TAPUME COM COMPENSADO DE MADEIRA. AF_03/2024</v>
      </c>
      <c r="C18" s="148" t="s">
        <v>43</v>
      </c>
      <c r="D18" s="149" t="n">
        <v>98458</v>
      </c>
      <c r="E18" s="131" t="str">
        <f aca="false">VLOOKUP(D18,'S03.25+C196+D10.24+F1024+S10.24'!$A$2:$D$20056,3, FALSE())</f>
        <v>M2</v>
      </c>
      <c r="F18" s="132" t="n">
        <f aca="false">'MCQ AUXILIAR BVI'!F18</f>
        <v>0</v>
      </c>
      <c r="G18" s="133" t="n">
        <f aca="false">VLOOKUP(D18,'S03.25+C196+D10.24+F1024+S10.24'!$A$2:$D$35656,4, FALSE())</f>
        <v>90.63</v>
      </c>
      <c r="H18" s="134" t="n">
        <f aca="false">ROUND(F18*G18,2)</f>
        <v>0</v>
      </c>
      <c r="I18" s="135" t="n">
        <f aca="false">IF(M18="",$H$11,$H$10)</f>
        <v>0.2637</v>
      </c>
      <c r="J18" s="136" t="n">
        <f aca="false">ROUND(G18*I18+G18,2)</f>
        <v>114.53</v>
      </c>
      <c r="K18" s="137" t="n">
        <f aca="false">ROUND(F18*J18,2)</f>
        <v>0</v>
      </c>
      <c r="M18" s="118"/>
      <c r="N18" s="119"/>
      <c r="O18" s="120"/>
      <c r="P18" s="121"/>
    </row>
    <row r="19" s="139" customFormat="true" ht="14.25" hidden="false" customHeight="false" outlineLevel="1" collapsed="true">
      <c r="A19" s="150"/>
      <c r="B19" s="151" t="s">
        <v>46</v>
      </c>
      <c r="C19" s="152"/>
      <c r="D19" s="153"/>
      <c r="E19" s="152"/>
      <c r="F19" s="144"/>
      <c r="G19" s="144"/>
      <c r="H19" s="154" t="n">
        <f aca="false">SUM(H15:H18)</f>
        <v>12850.56</v>
      </c>
      <c r="I19" s="155"/>
      <c r="J19" s="156"/>
      <c r="K19" s="157" t="n">
        <f aca="false">SUM(K15:K18)</f>
        <v>16239.24</v>
      </c>
      <c r="M19" s="140"/>
      <c r="N19" s="141"/>
      <c r="O19" s="158"/>
      <c r="P19" s="159"/>
      <c r="Q19" s="144"/>
      <c r="R19" s="144"/>
      <c r="S19" s="144"/>
      <c r="T19" s="144"/>
      <c r="U19" s="144"/>
      <c r="V19" s="144"/>
      <c r="W19" s="144"/>
      <c r="X19" s="144"/>
    </row>
    <row r="20" s="9" customFormat="true" ht="15" hidden="false" customHeight="true" outlineLevel="1" collapsed="false">
      <c r="A20" s="122" t="s">
        <v>47</v>
      </c>
      <c r="B20" s="123" t="s">
        <v>48</v>
      </c>
      <c r="C20" s="124"/>
      <c r="D20" s="125"/>
      <c r="E20" s="124"/>
      <c r="F20" s="126"/>
      <c r="G20" s="126"/>
      <c r="H20" s="126"/>
      <c r="I20" s="126"/>
      <c r="J20" s="126"/>
      <c r="K20" s="127"/>
      <c r="M20" s="123"/>
      <c r="N20" s="123"/>
      <c r="O20" s="146"/>
      <c r="P20" s="147"/>
      <c r="Q20" s="126"/>
      <c r="R20" s="126"/>
      <c r="S20" s="126"/>
      <c r="T20" s="126"/>
      <c r="U20" s="126"/>
      <c r="V20" s="126"/>
      <c r="W20" s="126"/>
      <c r="X20" s="126"/>
    </row>
    <row r="21" s="117" customFormat="true" ht="16.5" hidden="false" customHeight="true" outlineLevel="2" collapsed="false">
      <c r="A21" s="160" t="s">
        <v>49</v>
      </c>
      <c r="B21" s="119" t="str">
        <f aca="false">VLOOKUP(D21,'S03.25+C196+D10.24+F1024+S10.24'!$A$2:$C$20056,2, FALSE())</f>
        <v>Locação de rede de canalização</v>
      </c>
      <c r="C21" s="161" t="s">
        <v>50</v>
      </c>
      <c r="D21" s="162" t="s">
        <v>51</v>
      </c>
      <c r="E21" s="163" t="str">
        <f aca="false">VLOOKUP(D21,'S03.25+C196+D10.24+F1024+S10.24'!$A$2:$D$20056,3, FALSE())</f>
        <v>M</v>
      </c>
      <c r="F21" s="132" t="n">
        <f aca="false">'MCQ AUXILIAR BVI'!F21</f>
        <v>94.55</v>
      </c>
      <c r="G21" s="164" t="n">
        <f aca="false">VLOOKUP(D21,'S03.25+C196+D10.24+F1024+S10.24'!$A$2:$D$35656,4, FALSE())</f>
        <v>1.41</v>
      </c>
      <c r="H21" s="165" t="n">
        <f aca="false">ROUND(F21*G21,2)</f>
        <v>133.32</v>
      </c>
      <c r="I21" s="135" t="n">
        <f aca="false">IF(M21="",$H$11,$H$10)</f>
        <v>0.2637</v>
      </c>
      <c r="J21" s="136" t="n">
        <f aca="false">ROUND(G21*I21+G21,2)</f>
        <v>1.78</v>
      </c>
      <c r="K21" s="166" t="n">
        <f aca="false">ROUND(F21*J21,2)</f>
        <v>168.3</v>
      </c>
      <c r="M21" s="118"/>
      <c r="N21" s="119"/>
      <c r="O21" s="120"/>
      <c r="P21" s="121"/>
    </row>
    <row r="22" s="117" customFormat="true" ht="14.25" hidden="false" customHeight="false" outlineLevel="2" collapsed="false">
      <c r="A22" s="150"/>
      <c r="B22" s="151" t="s">
        <v>46</v>
      </c>
      <c r="C22" s="152"/>
      <c r="D22" s="153"/>
      <c r="E22" s="152"/>
      <c r="F22" s="144"/>
      <c r="G22" s="144"/>
      <c r="H22" s="154" t="n">
        <f aca="false">SUM(H21:H21)</f>
        <v>133.32</v>
      </c>
      <c r="I22" s="155"/>
      <c r="J22" s="156"/>
      <c r="K22" s="157" t="n">
        <f aca="false">SUM(K21:K21)</f>
        <v>168.3</v>
      </c>
      <c r="M22" s="118"/>
      <c r="N22" s="119"/>
      <c r="O22" s="120"/>
      <c r="P22" s="121"/>
    </row>
    <row r="23" s="117" customFormat="true" ht="14.25" hidden="false" customHeight="false" outlineLevel="2" collapsed="false">
      <c r="A23" s="122" t="s">
        <v>52</v>
      </c>
      <c r="B23" s="123" t="s">
        <v>53</v>
      </c>
      <c r="C23" s="124"/>
      <c r="D23" s="125"/>
      <c r="E23" s="124"/>
      <c r="F23" s="126"/>
      <c r="G23" s="126"/>
      <c r="H23" s="126"/>
      <c r="I23" s="126"/>
      <c r="J23" s="126"/>
      <c r="K23" s="127"/>
      <c r="M23" s="118"/>
      <c r="N23" s="119"/>
      <c r="O23" s="120"/>
      <c r="P23" s="121"/>
    </row>
    <row r="24" s="117" customFormat="true" ht="19.9" hidden="false" customHeight="false" outlineLevel="2" collapsed="false">
      <c r="A24" s="160" t="s">
        <v>54</v>
      </c>
      <c r="B24" s="167" t="str">
        <f aca="false">VLOOKUP(D24,'S03.25+C196+D10.24+F1024+S10.24'!$A$2:$C$20056,2, FALSE())</f>
        <v>RECOMPOSIÇÃO DE REVESTIMENTO EM CONCRETO ASFÁLTICO (AQUISIÇÃO EM USINA), PARA O FECHAMENTO DE VALAS - INCLUSO DEMOLIÇÃO DO PAVIMENTO. AF_12/2020</v>
      </c>
      <c r="C24" s="145" t="s">
        <v>43</v>
      </c>
      <c r="D24" s="162" t="n">
        <v>102098</v>
      </c>
      <c r="E24" s="163" t="str">
        <f aca="false">VLOOKUP(D24,'S03.25+C196+D10.24+F1024+S10.24'!$A$2:$D$20056,3, FALSE())</f>
        <v>M3</v>
      </c>
      <c r="F24" s="132" t="n">
        <v>5.46</v>
      </c>
      <c r="G24" s="164" t="n">
        <f aca="false">VLOOKUP(D24,'S03.25+C196+D10.24+F1024+S10.24'!$A$2:$D$35656,4, FALSE())</f>
        <v>1977.08</v>
      </c>
      <c r="H24" s="165" t="n">
        <f aca="false">ROUND(F24*G24,2)</f>
        <v>10794.86</v>
      </c>
      <c r="I24" s="135" t="n">
        <f aca="false">IF(M24="",$H$11,$H$10)</f>
        <v>0.2637</v>
      </c>
      <c r="J24" s="136" t="n">
        <f aca="false">ROUND(G24*I24+G24,2)</f>
        <v>2498.44</v>
      </c>
      <c r="K24" s="166" t="n">
        <f aca="false">ROUND(F24*J24,2)</f>
        <v>13641.48</v>
      </c>
      <c r="M24" s="118"/>
      <c r="N24" s="119"/>
      <c r="O24" s="120"/>
      <c r="P24" s="121"/>
    </row>
    <row r="25" s="117" customFormat="true" ht="19.9" hidden="false" customHeight="false" outlineLevel="2" collapsed="false">
      <c r="A25" s="160" t="s">
        <v>55</v>
      </c>
      <c r="B25" s="168" t="s">
        <v>56</v>
      </c>
      <c r="C25" s="145" t="s">
        <v>43</v>
      </c>
      <c r="D25" s="162" t="n">
        <v>96396</v>
      </c>
      <c r="E25" s="163" t="str">
        <f aca="false">VLOOKUP(D25,'S03.25+C196+D10.24+F1024+S10.24'!$A$2:$D$20056,3, FALSE())</f>
        <v>M3</v>
      </c>
      <c r="F25" s="132" t="n">
        <v>16.38</v>
      </c>
      <c r="G25" s="164" t="n">
        <f aca="false">VLOOKUP(D25,'S03.25+C196+D10.24+F1024+S10.24'!$A$2:$D$35656,4, FALSE())</f>
        <v>139.85</v>
      </c>
      <c r="H25" s="165" t="n">
        <f aca="false">ROUND(F25*G25,2)</f>
        <v>2290.74</v>
      </c>
      <c r="I25" s="135" t="n">
        <f aca="false">IF(M25="",$H$11,$H$10)</f>
        <v>0.2637</v>
      </c>
      <c r="J25" s="136" t="n">
        <f aca="false">ROUND(G25*I25+G25,2)</f>
        <v>176.73</v>
      </c>
      <c r="K25" s="166" t="n">
        <f aca="false">ROUND(F25*J25,2)</f>
        <v>2894.84</v>
      </c>
      <c r="M25" s="118"/>
      <c r="N25" s="119"/>
      <c r="O25" s="120"/>
      <c r="P25" s="121"/>
    </row>
    <row r="26" s="139" customFormat="true" ht="19.9" hidden="false" customHeight="false" outlineLevel="1" collapsed="false">
      <c r="A26" s="160" t="s">
        <v>57</v>
      </c>
      <c r="B26" s="168" t="str">
        <f aca="false">VLOOKUP(D26,'S03.25+C196+D10.24+F1024+S10.24'!$A$2:$C$20056,2, FALSE())</f>
        <v>DEMOLIÇÃO DE PISO DE CONCRETO SIMPLES, DE FORMA MECANIZADA COM MARTELETE, SEM REAPROVEITAMENTO. AF_09/2023</v>
      </c>
      <c r="C26" s="145" t="s">
        <v>43</v>
      </c>
      <c r="D26" s="162" t="n">
        <v>104790</v>
      </c>
      <c r="E26" s="163" t="str">
        <f aca="false">VLOOKUP(D26,'S03.25+C196+D10.24+F1024+S10.24'!$A$2:$D$20056,3, FALSE())</f>
        <v>M3</v>
      </c>
      <c r="F26" s="132" t="n">
        <f aca="false">'MCQ AUXILIAR BVI'!F25</f>
        <v>6.48</v>
      </c>
      <c r="G26" s="164" t="n">
        <f aca="false">VLOOKUP(D26,'S03.25+C196+D10.24+F1024+S10.24'!$A$2:$D$35656,4, FALSE())</f>
        <v>119.1</v>
      </c>
      <c r="H26" s="165" t="n">
        <f aca="false">ROUND(F26*G26,2)</f>
        <v>771.77</v>
      </c>
      <c r="I26" s="135" t="n">
        <f aca="false">IF(M26="",$H$11,$H$10)</f>
        <v>0.2637</v>
      </c>
      <c r="J26" s="136" t="n">
        <f aca="false">ROUND(G26*I26+G26,2)</f>
        <v>150.51</v>
      </c>
      <c r="K26" s="166" t="n">
        <f aca="false">ROUND(F26*J26,2)</f>
        <v>975.3</v>
      </c>
      <c r="M26" s="140"/>
      <c r="N26" s="141"/>
      <c r="O26" s="158"/>
      <c r="P26" s="159"/>
      <c r="Q26" s="144"/>
      <c r="R26" s="144"/>
      <c r="S26" s="144"/>
      <c r="T26" s="144"/>
      <c r="U26" s="144"/>
      <c r="V26" s="144"/>
      <c r="W26" s="144"/>
      <c r="X26" s="144"/>
    </row>
    <row r="27" s="106" customFormat="true" ht="19.9" hidden="false" customHeight="false" outlineLevel="0" collapsed="false">
      <c r="A27" s="160" t="s">
        <v>58</v>
      </c>
      <c r="B27" s="168" t="str">
        <f aca="false">VLOOKUP(D27,'S03.25+C196+D10.24+F1024+S10.24'!$A$2:$C$20056,2, FALSE())</f>
        <v>EXECUÇÃO DE PASSEIO (CALÇADA) OU PISO DE CONCRETO COM CONCRETO MOLDADO IN LOCO, USINADO C20, ACABAMENTO CONVENCIONAL, NÃO ARMADO. AF_08/2022</v>
      </c>
      <c r="C27" s="145" t="s">
        <v>43</v>
      </c>
      <c r="D27" s="162" t="n">
        <v>94991</v>
      </c>
      <c r="E27" s="163" t="str">
        <f aca="false">VLOOKUP(D27,'S03.25+C196+D10.24+F1024+S10.24'!$A$2:$D$20056,3, FALSE())</f>
        <v>M3</v>
      </c>
      <c r="F27" s="132" t="n">
        <f aca="false">'MCQ AUXILIAR BVI'!F26</f>
        <v>3.36</v>
      </c>
      <c r="G27" s="164" t="n">
        <f aca="false">VLOOKUP(D27,'S03.25+C196+D10.24+F1024+S10.24'!$A$2:$D$35656,4, FALSE())</f>
        <v>643.46</v>
      </c>
      <c r="H27" s="165" t="n">
        <f aca="false">ROUND(F27*G27,2)</f>
        <v>2162.03</v>
      </c>
      <c r="I27" s="135" t="n">
        <f aca="false">IF(M27="",$H$11,$H$10)</f>
        <v>0.2637</v>
      </c>
      <c r="J27" s="136" t="n">
        <f aca="false">ROUND(G27*I27+G27,2)</f>
        <v>813.14</v>
      </c>
      <c r="K27" s="166" t="n">
        <f aca="false">ROUND(F27*J27,2)</f>
        <v>2732.15</v>
      </c>
      <c r="M27" s="112"/>
      <c r="N27" s="112"/>
      <c r="O27" s="111"/>
      <c r="P27" s="169"/>
      <c r="Q27" s="113"/>
      <c r="R27" s="113"/>
      <c r="S27" s="113"/>
      <c r="T27" s="113"/>
      <c r="U27" s="113"/>
      <c r="V27" s="113"/>
      <c r="W27" s="113"/>
      <c r="X27" s="113"/>
    </row>
    <row r="28" s="117" customFormat="true" ht="19.9" hidden="false" customHeight="false" outlineLevel="2" collapsed="false">
      <c r="A28" s="160" t="s">
        <v>59</v>
      </c>
      <c r="B28" s="168" t="str">
        <f aca="false">VLOOKUP(D28,'S03.25+C196+D10.24+F1024+S10.24'!$A$2:$C$20056,2, FALSE())</f>
        <v>CARGA, MANOBRA E DESCARGA DE ENTULHO EM CAMINHÃO BASCULANTE 14 M³ - CARGA COM ESCAVADEIRA HIDRÁULICA  (CAÇAMBA DE 0,80 M³ / 111 HP) E DESCARGA LIVRE (UNIDADE: M3). AF_07/2020</v>
      </c>
      <c r="C28" s="145" t="s">
        <v>43</v>
      </c>
      <c r="D28" s="162" t="n">
        <v>100983</v>
      </c>
      <c r="E28" s="163" t="str">
        <f aca="false">VLOOKUP(D28,'S03.25+C196+D10.24+F1024+S10.24'!$A$2:$D$20056,3, FALSE())</f>
        <v>M3</v>
      </c>
      <c r="F28" s="132" t="n">
        <f aca="false">'MCQ AUXILIAR BVI'!F27</f>
        <v>28.573125</v>
      </c>
      <c r="G28" s="164" t="n">
        <f aca="false">VLOOKUP(D28,'S03.25+C196+D10.24+F1024+S10.24'!$A$2:$D$35656,4, FALSE())</f>
        <v>9.57</v>
      </c>
      <c r="H28" s="165" t="n">
        <f aca="false">ROUND(F28*G28,2)</f>
        <v>273.44</v>
      </c>
      <c r="I28" s="135" t="n">
        <f aca="false">IF(M28="",$H$11,$H$10)</f>
        <v>0.2637</v>
      </c>
      <c r="J28" s="136" t="n">
        <f aca="false">ROUND(G28*I28+G28,2)</f>
        <v>12.09</v>
      </c>
      <c r="K28" s="166" t="n">
        <f aca="false">ROUND(F28*J28,2)</f>
        <v>345.45</v>
      </c>
      <c r="M28" s="118"/>
      <c r="N28" s="119"/>
      <c r="O28" s="120"/>
      <c r="P28" s="121"/>
    </row>
    <row r="29" s="117" customFormat="true" ht="19.9" hidden="false" customHeight="false" outlineLevel="2" collapsed="false">
      <c r="A29" s="160" t="s">
        <v>60</v>
      </c>
      <c r="B29" s="168" t="str">
        <f aca="false">VLOOKUP(D29,'S03.25+C196+D10.24+F1024+S10.24'!$A$2:$C$20056,2, FALSE())</f>
        <v>TRANSPORTE COM CAMINHÃO BASCULANTE DE 14 M³, EM VIA URBANA PAVIMENTADA, DMT ATÉ 30 KM (UNIDADE: M3XKM). AF_07/2020</v>
      </c>
      <c r="C29" s="148" t="s">
        <v>43</v>
      </c>
      <c r="D29" s="162" t="n">
        <v>95876</v>
      </c>
      <c r="E29" s="163" t="str">
        <f aca="false">VLOOKUP(D29,'S03.25+C196+D10.24+F1024+S10.24'!$A$2:$D$20056,3, FALSE())</f>
        <v>M3XKM</v>
      </c>
      <c r="F29" s="132" t="n">
        <f aca="false">'MCQ AUXILIAR BVI'!F28</f>
        <v>171.43875</v>
      </c>
      <c r="G29" s="164" t="n">
        <f aca="false">VLOOKUP(D29,'S03.25+C196+D10.24+F1024+S10.24'!$A$2:$D$35656,4, FALSE())</f>
        <v>2.28</v>
      </c>
      <c r="H29" s="165" t="n">
        <f aca="false">ROUND(F29*G29,2)</f>
        <v>390.88</v>
      </c>
      <c r="I29" s="135" t="n">
        <f aca="false">IF(M29="",$H$11,$H$10)</f>
        <v>0.2637</v>
      </c>
      <c r="J29" s="136" t="n">
        <f aca="false">ROUND(G29*I29+G29,2)</f>
        <v>2.88</v>
      </c>
      <c r="K29" s="166" t="n">
        <f aca="false">ROUND(F29*J29,2)</f>
        <v>493.74</v>
      </c>
      <c r="M29" s="118"/>
      <c r="N29" s="119"/>
      <c r="O29" s="120"/>
      <c r="P29" s="121"/>
    </row>
    <row r="30" s="117" customFormat="true" ht="14.25" hidden="true" customHeight="false" outlineLevel="2" collapsed="false">
      <c r="A30" s="160" t="s">
        <v>58</v>
      </c>
      <c r="B30" s="119" t="str">
        <f aca="false">VLOOKUP(D30,'S03.25+C196+D10.24+F1024+S10.24'!$A$2:$C$20056,2, FALSE())</f>
        <v>ESPALHAMENTO DE MATERIAL COM TRATOR DE ESTEIRAS. AF_09/2024</v>
      </c>
      <c r="C30" s="161" t="s">
        <v>43</v>
      </c>
      <c r="D30" s="162" t="n">
        <v>100574</v>
      </c>
      <c r="E30" s="163" t="str">
        <f aca="false">VLOOKUP(D30,'S03.25+C196+D10.24+F1024+S10.24'!$A$2:$D$20056,3, FALSE())</f>
        <v>M3</v>
      </c>
      <c r="F30" s="132" t="n">
        <f aca="false">'MCQ AUXILIAR BVI'!F29</f>
        <v>0</v>
      </c>
      <c r="G30" s="164" t="n">
        <f aca="false">VLOOKUP(D30,'S03.25+C196+D10.24+F1024+S10.24'!$A$2:$D$35656,4, FALSE())</f>
        <v>1.47</v>
      </c>
      <c r="H30" s="165" t="n">
        <f aca="false">ROUND(F30*G30,2)</f>
        <v>0</v>
      </c>
      <c r="I30" s="135" t="n">
        <f aca="false">IF(M30="",$H$11,$H$10)</f>
        <v>0.2637</v>
      </c>
      <c r="J30" s="136" t="n">
        <f aca="false">ROUND(G30*I30+G30,2)</f>
        <v>1.86</v>
      </c>
      <c r="K30" s="166" t="n">
        <f aca="false">ROUND(F30*J30,2)</f>
        <v>0</v>
      </c>
      <c r="M30" s="118"/>
      <c r="N30" s="119"/>
      <c r="O30" s="120"/>
      <c r="P30" s="121"/>
    </row>
    <row r="31" s="117" customFormat="true" ht="14.25" hidden="false" customHeight="false" outlineLevel="2" collapsed="false">
      <c r="A31" s="150"/>
      <c r="B31" s="151" t="s">
        <v>46</v>
      </c>
      <c r="C31" s="152"/>
      <c r="D31" s="153"/>
      <c r="E31" s="152"/>
      <c r="F31" s="144"/>
      <c r="G31" s="144"/>
      <c r="H31" s="154" t="n">
        <f aca="false">SUM(H24:H30)</f>
        <v>16683.72</v>
      </c>
      <c r="I31" s="155"/>
      <c r="J31" s="156"/>
      <c r="K31" s="157" t="n">
        <f aca="false">SUM(K24:K30)</f>
        <v>21082.96</v>
      </c>
      <c r="M31" s="118"/>
      <c r="N31" s="119"/>
      <c r="O31" s="120"/>
      <c r="P31" s="121"/>
    </row>
    <row r="32" s="117" customFormat="true" ht="14.25" hidden="false" customHeight="false" outlineLevel="2" collapsed="false">
      <c r="A32" s="111" t="n">
        <v>2</v>
      </c>
      <c r="B32" s="170" t="s">
        <v>61</v>
      </c>
      <c r="C32" s="113"/>
      <c r="D32" s="114"/>
      <c r="E32" s="113"/>
      <c r="F32" s="113"/>
      <c r="G32" s="113"/>
      <c r="H32" s="115" t="n">
        <f aca="false">H39+H43+H46+H51+H55+H60+H65+H75+H85+H95+H105</f>
        <v>144225.67</v>
      </c>
      <c r="I32" s="113"/>
      <c r="J32" s="113"/>
      <c r="K32" s="116" t="n">
        <f aca="false">K39+K43+K46+K51+K55+K60+K65+K75+K85+K95+K105</f>
        <v>182190.68</v>
      </c>
      <c r="M32" s="118"/>
      <c r="N32" s="119"/>
      <c r="O32" s="120"/>
      <c r="P32" s="121"/>
    </row>
    <row r="33" s="117" customFormat="true" ht="14.25" hidden="false" customHeight="false" outlineLevel="2" collapsed="false">
      <c r="A33" s="171" t="s">
        <v>62</v>
      </c>
      <c r="B33" s="172" t="s">
        <v>63</v>
      </c>
      <c r="C33" s="173"/>
      <c r="D33" s="174"/>
      <c r="E33" s="173"/>
      <c r="F33" s="175"/>
      <c r="G33" s="175"/>
      <c r="H33" s="126"/>
      <c r="I33" s="126"/>
      <c r="J33" s="126"/>
      <c r="K33" s="127"/>
      <c r="M33" s="118"/>
      <c r="N33" s="119"/>
      <c r="O33" s="120"/>
      <c r="P33" s="121"/>
    </row>
    <row r="34" s="117" customFormat="true" ht="28.35" hidden="false" customHeight="false" outlineLevel="2" collapsed="false">
      <c r="A34" s="160" t="s">
        <v>64</v>
      </c>
      <c r="B34" s="168" t="str">
        <f aca="false">VLOOKUP(D34,'S03.25+C196+D10.24+F1024+S10.24'!$A$2:$C$20056,2, FALSE())</f>
        <v>ESCAVAÇÃO MECANIZADA DE VALA COM PROF. MAIOR QUE 1,5 M ATÉ 3,0 M (MÉDIA MONTANTE E JUSANTE/UMA COMPOSIÇÃO POR TRECHO), ESCAVADEIRA (0,8 M3), LARG. ATÉ 1,5 M, EM SOLO DE 2A CATEGORIA, EM LOCAIS COM ALTO NÍVEL DE INTERFERÊNCIA. AF_09/2024</v>
      </c>
      <c r="C34" s="161" t="s">
        <v>43</v>
      </c>
      <c r="D34" s="162" t="n">
        <v>102308</v>
      </c>
      <c r="E34" s="163" t="str">
        <f aca="false">VLOOKUP(D34,'S03.25+C196+D10.24+F1024+S10.24'!$A$2:$D$20056,3, FALSE())</f>
        <v>M3</v>
      </c>
      <c r="F34" s="132" t="n">
        <f aca="false">'MCQ AUXILIAR BVI'!F33</f>
        <v>445.0308</v>
      </c>
      <c r="G34" s="164" t="n">
        <f aca="false">VLOOKUP(D34,'S03.25+C196+D10.24+F1024+S10.24'!$A$2:$D$35656,4, FALSE())</f>
        <v>12.45</v>
      </c>
      <c r="H34" s="165" t="n">
        <f aca="false">ROUND(F34*G34,2)</f>
        <v>5540.63</v>
      </c>
      <c r="I34" s="135" t="n">
        <f aca="false">IF(M34="",$H$11,$H$10)</f>
        <v>0.2637</v>
      </c>
      <c r="J34" s="136" t="n">
        <f aca="false">ROUND(G34*I34+G34,2)</f>
        <v>15.73</v>
      </c>
      <c r="K34" s="166" t="n">
        <f aca="false">ROUND(F34*J34,2)</f>
        <v>7000.33</v>
      </c>
      <c r="M34" s="118"/>
      <c r="N34" s="119"/>
      <c r="O34" s="120"/>
      <c r="P34" s="121"/>
    </row>
    <row r="35" s="139" customFormat="true" ht="28.35" hidden="false" customHeight="false" outlineLevel="1" collapsed="false">
      <c r="A35" s="160" t="s">
        <v>64</v>
      </c>
      <c r="B35" s="168" t="str">
        <f aca="false">VLOOKUP(D35,'S03.25+C196+D10.24+F1024+S10.24'!$A$2:$C$40056,2, FALSE())</f>
        <v>REATERRO MECANIZADO DE VALA COM ESCAVADEIRA HIDRÁULICA (CAPACIDADE DA CAÇAMBA: 0,8 M³/POTÊNCIA: 111 HP), LARGURA ATÉ 1,5 M, PROFUNDIDADE DE 1,5 A 3,0 M, COM SOLO (SEM SUBSTITUIÇÃO) DE 1ª CATEGORIA, COM COMPACTADOR DE SOLOS DE PERCUSSÃO. AF_08/2023</v>
      </c>
      <c r="C35" s="161" t="s">
        <v>43</v>
      </c>
      <c r="D35" s="162" t="n">
        <v>93368</v>
      </c>
      <c r="E35" s="163" t="str">
        <f aca="false">VLOOKUP(D35,'S03.25+C196+D10.24+F1024+S10.24'!$A$2:$D$20056,3, FALSE())</f>
        <v>M3</v>
      </c>
      <c r="F35" s="132" t="n">
        <f aca="false">'MCQ AUXILIAR BVI'!F34</f>
        <v>383.986513148097</v>
      </c>
      <c r="G35" s="164" t="n">
        <f aca="false">VLOOKUP(D35,'S03.25+C196+D10.24+F1024+S10.24'!$A$2:$D$35656,4, FALSE())</f>
        <v>21.63</v>
      </c>
      <c r="H35" s="165" t="n">
        <f aca="false">ROUND(F35*G35,2)</f>
        <v>8305.63</v>
      </c>
      <c r="I35" s="135" t="n">
        <f aca="false">IF(M35="",$H$11,$H$10)</f>
        <v>0.2637</v>
      </c>
      <c r="J35" s="136" t="n">
        <f aca="false">ROUND(G35*I35+G35,2)</f>
        <v>27.33</v>
      </c>
      <c r="K35" s="166" t="n">
        <f aca="false">ROUND(F35*J35,2)</f>
        <v>10494.35</v>
      </c>
      <c r="M35" s="140"/>
      <c r="N35" s="141"/>
      <c r="O35" s="158"/>
      <c r="P35" s="159"/>
      <c r="Q35" s="144"/>
      <c r="R35" s="144"/>
      <c r="S35" s="144"/>
      <c r="T35" s="144"/>
      <c r="U35" s="144"/>
      <c r="V35" s="144"/>
      <c r="W35" s="144"/>
      <c r="X35" s="144"/>
    </row>
    <row r="36" s="9" customFormat="true" ht="19.4" hidden="false" customHeight="false" outlineLevel="1" collapsed="false">
      <c r="A36" s="160" t="s">
        <v>65</v>
      </c>
      <c r="B36" s="168" t="str">
        <f aca="false">VLOOKUP(D36,'S03.25+C196+D10.24+F1024+S10.24'!$A$2:$C$40056,2, FALSE())</f>
        <v>CARGA, MANOBRA E DESCARGA DE SOLOS E MATERIAIS GRANULARES EM CAMINHÃO BASCULANTE 14 M³ - CARGA COM PÁ CARREGADEIRA (CAÇAMBA DE 1,7 A 2,8 M³ / 128 HP) E DESCARGA LIVRE (UNIDADE: M3). AF_07/2020</v>
      </c>
      <c r="C36" s="161" t="s">
        <v>43</v>
      </c>
      <c r="D36" s="162" t="n">
        <v>100975</v>
      </c>
      <c r="E36" s="163" t="str">
        <f aca="false">VLOOKUP(D36,'S03.25+C196+D10.24+F1024+S10.24'!$A$2:$D$20056,3, FALSE())</f>
        <v>M3</v>
      </c>
      <c r="F36" s="132" t="n">
        <f aca="false">'MCQ AUXILIAR BVI'!F35</f>
        <v>76.3053585648791</v>
      </c>
      <c r="G36" s="164" t="n">
        <f aca="false">VLOOKUP(D36,'S03.25+C196+D10.24+F1024+S10.24'!$A$2:$D$35656,4, FALSE())</f>
        <v>8.96</v>
      </c>
      <c r="H36" s="165" t="n">
        <f aca="false">ROUND(F36*G36,2)</f>
        <v>683.7</v>
      </c>
      <c r="I36" s="135" t="n">
        <f aca="false">IF(M36="",$H$11,$H$10)</f>
        <v>0.2637</v>
      </c>
      <c r="J36" s="136" t="n">
        <f aca="false">ROUND(G36*I36+G36,2)</f>
        <v>11.32</v>
      </c>
      <c r="K36" s="166" t="n">
        <f aca="false">ROUND(F36*J36,2)</f>
        <v>863.78</v>
      </c>
      <c r="M36" s="172"/>
      <c r="N36" s="176"/>
      <c r="O36" s="146"/>
      <c r="P36" s="147"/>
      <c r="Q36" s="126"/>
      <c r="R36" s="126"/>
      <c r="S36" s="126"/>
      <c r="T36" s="126"/>
      <c r="U36" s="126"/>
      <c r="V36" s="126"/>
      <c r="W36" s="126"/>
      <c r="X36" s="126"/>
    </row>
    <row r="37" s="117" customFormat="true" ht="19.4" hidden="false" customHeight="false" outlineLevel="2" collapsed="false">
      <c r="A37" s="160" t="s">
        <v>66</v>
      </c>
      <c r="B37" s="168" t="str">
        <f aca="false">VLOOKUP(D37,'S03.25+C196+D10.24+F1024+S10.24'!$A$2:$C$40056,2, FALSE())</f>
        <v>TRANSPORTE COM CAMINHÃO BASCULANTE DE 14 M³, EM VIA URBANA PAVIMENTADA, DMT ATÉ 30 KM (UNIDADE: M3XKM). AF_07/2020</v>
      </c>
      <c r="C37" s="161" t="s">
        <v>43</v>
      </c>
      <c r="D37" s="162" t="n">
        <v>95876</v>
      </c>
      <c r="E37" s="163" t="str">
        <f aca="false">VLOOKUP(D37,'S03.25+C196+D10.24+F1024+S10.24'!$A$2:$D$20056,3, FALSE())</f>
        <v>M3XKM</v>
      </c>
      <c r="F37" s="132" t="n">
        <f aca="false">'MCQ AUXILIAR BVI'!F36</f>
        <v>457.832151389275</v>
      </c>
      <c r="G37" s="164" t="n">
        <f aca="false">VLOOKUP(D37,'S03.25+C196+D10.24+F1024+S10.24'!$A$2:$D$35656,4, FALSE())</f>
        <v>2.28</v>
      </c>
      <c r="H37" s="165" t="n">
        <f aca="false">ROUND(F37*G37,2)</f>
        <v>1043.86</v>
      </c>
      <c r="I37" s="135" t="n">
        <f aca="false">IF(M37="",$H$11,$H$10)</f>
        <v>0.2637</v>
      </c>
      <c r="J37" s="136" t="n">
        <f aca="false">ROUND(G37*I37+G37,2)</f>
        <v>2.88</v>
      </c>
      <c r="K37" s="166" t="n">
        <f aca="false">ROUND(F37*J37,2)</f>
        <v>1318.56</v>
      </c>
      <c r="M37" s="118"/>
      <c r="N37" s="119"/>
      <c r="O37" s="120"/>
      <c r="P37" s="121"/>
    </row>
    <row r="38" s="117" customFormat="true" ht="14.25" hidden="true" customHeight="false" outlineLevel="2" collapsed="false">
      <c r="A38" s="160" t="s">
        <v>67</v>
      </c>
      <c r="B38" s="119" t="str">
        <f aca="false">VLOOKUP(D38,'S03.25+C196+D10.24+F1024+S10.24'!$A$2:$C$20056,2, FALSE())</f>
        <v>ESPALHAMENTO DE MATERIAL COM TRATOR DE ESTEIRAS. AF_09/2024</v>
      </c>
      <c r="C38" s="161" t="s">
        <v>43</v>
      </c>
      <c r="D38" s="162" t="n">
        <v>100574</v>
      </c>
      <c r="E38" s="163" t="str">
        <f aca="false">VLOOKUP(D38,'S03.25+C196+D10.24+F1024+S10.24'!$A$2:$D$20056,3, FALSE())</f>
        <v>M3</v>
      </c>
      <c r="F38" s="132" t="n">
        <f aca="false">'MCQ AUXILIAR BVI'!F37</f>
        <v>0</v>
      </c>
      <c r="G38" s="164" t="n">
        <f aca="false">VLOOKUP(D38,'S03.25+C196+D10.24+F1024+S10.24'!$A$2:$D$35656,4, FALSE())</f>
        <v>1.47</v>
      </c>
      <c r="H38" s="165" t="n">
        <f aca="false">ROUND(F38*G38,2)</f>
        <v>0</v>
      </c>
      <c r="I38" s="135" t="n">
        <f aca="false">IF(M38="",$H$11,$H$10)</f>
        <v>0.2637</v>
      </c>
      <c r="J38" s="136" t="n">
        <f aca="false">ROUND(G38*I38+G38,2)</f>
        <v>1.86</v>
      </c>
      <c r="K38" s="166" t="n">
        <f aca="false">ROUND(F38*J38,2)</f>
        <v>0</v>
      </c>
      <c r="M38" s="118"/>
      <c r="N38" s="119"/>
      <c r="O38" s="120"/>
      <c r="P38" s="121"/>
    </row>
    <row r="39" s="117" customFormat="true" ht="14.25" hidden="false" customHeight="false" outlineLevel="2" collapsed="false">
      <c r="A39" s="150"/>
      <c r="B39" s="151" t="s">
        <v>46</v>
      </c>
      <c r="C39" s="152"/>
      <c r="D39" s="153"/>
      <c r="E39" s="152"/>
      <c r="F39" s="144"/>
      <c r="G39" s="144"/>
      <c r="H39" s="154" t="n">
        <f aca="false">SUM(H34:H38)</f>
        <v>15573.82</v>
      </c>
      <c r="I39" s="155"/>
      <c r="J39" s="156"/>
      <c r="K39" s="157" t="n">
        <f aca="false">SUM(K34:K38)</f>
        <v>19677.02</v>
      </c>
      <c r="M39" s="118"/>
      <c r="N39" s="119"/>
      <c r="O39" s="120"/>
      <c r="P39" s="121"/>
    </row>
    <row r="40" s="139" customFormat="true" ht="14.25" hidden="false" customHeight="false" outlineLevel="1" collapsed="false">
      <c r="A40" s="171" t="s">
        <v>68</v>
      </c>
      <c r="B40" s="172" t="s">
        <v>69</v>
      </c>
      <c r="C40" s="173"/>
      <c r="D40" s="174"/>
      <c r="E40" s="173"/>
      <c r="F40" s="175"/>
      <c r="G40" s="175"/>
      <c r="H40" s="126"/>
      <c r="I40" s="126"/>
      <c r="J40" s="126"/>
      <c r="K40" s="127"/>
      <c r="M40" s="140"/>
      <c r="N40" s="141"/>
      <c r="O40" s="158"/>
      <c r="P40" s="159"/>
      <c r="Q40" s="144"/>
      <c r="R40" s="144"/>
      <c r="S40" s="144"/>
      <c r="T40" s="144"/>
      <c r="U40" s="144"/>
      <c r="V40" s="144"/>
      <c r="W40" s="144"/>
      <c r="X40" s="144"/>
    </row>
    <row r="41" s="9" customFormat="true" ht="14.25" hidden="false" customHeight="false" outlineLevel="1" collapsed="false">
      <c r="A41" s="160" t="s">
        <v>70</v>
      </c>
      <c r="B41" s="129" t="str">
        <f aca="false">VLOOKUP(D41,'S03.25+C196+D10.24+F1024+S10.24'!$A$2:$C$20056,2, FALSE())</f>
        <v>ESGOTAMENTO DE VALA COM BOMBA SUBMERSÍVEL. AF_12/2022</v>
      </c>
      <c r="C41" s="161" t="s">
        <v>71</v>
      </c>
      <c r="D41" s="149" t="n">
        <v>104482</v>
      </c>
      <c r="E41" s="163" t="str">
        <f aca="false">VLOOKUP(D41,'S03.25+C196+D10.24+F1024+S10.24'!$A$2:$D$20056,3, FALSE())</f>
        <v>H</v>
      </c>
      <c r="F41" s="132" t="n">
        <f aca="false">'MCQ AUXILIAR BVI'!F40</f>
        <v>528</v>
      </c>
      <c r="G41" s="164" t="n">
        <f aca="false">VLOOKUP(D41,'S03.25+C196+D10.24+F1024+S10.24'!$A$2:$D$35656,4, FALSE())</f>
        <v>41.49</v>
      </c>
      <c r="H41" s="165" t="n">
        <f aca="false">ROUND(F41*G41,2)</f>
        <v>21906.72</v>
      </c>
      <c r="I41" s="135" t="n">
        <f aca="false">IF(M41="",$H$11,$H$10)</f>
        <v>0.2637</v>
      </c>
      <c r="J41" s="136" t="n">
        <f aca="false">ROUND(G41*I41+G41,2)</f>
        <v>52.43</v>
      </c>
      <c r="K41" s="166" t="n">
        <f aca="false">ROUND(F41*J41,2)</f>
        <v>27683.04</v>
      </c>
      <c r="M41" s="172"/>
      <c r="N41" s="176"/>
      <c r="O41" s="146"/>
      <c r="P41" s="147"/>
      <c r="Q41" s="126"/>
      <c r="R41" s="126"/>
      <c r="S41" s="126"/>
      <c r="T41" s="126"/>
      <c r="U41" s="126"/>
      <c r="V41" s="126"/>
      <c r="W41" s="126"/>
      <c r="X41" s="126"/>
    </row>
    <row r="42" s="117" customFormat="true" ht="14.25" hidden="true" customHeight="false" outlineLevel="2" collapsed="false">
      <c r="A42" s="160" t="s">
        <v>72</v>
      </c>
      <c r="B42" s="119" t="str">
        <f aca="false">VLOOKUP(D42,'S03.25+C196+D10.24+F1024+S10.24'!$A$2:$C$20056,2, FALSE())</f>
        <v>PREPARO DE FUNDO DE VALA COM LARGURA MENOR QUE 1,5 M, COM CAMADA DE BRITA, LANÇAMENTO MECANIZADO. AF_08/2020</v>
      </c>
      <c r="C42" s="161" t="s">
        <v>43</v>
      </c>
      <c r="D42" s="162" t="n">
        <v>101623</v>
      </c>
      <c r="E42" s="163" t="str">
        <f aca="false">VLOOKUP(D42,'S03.25+C196+D10.24+F1024+S10.24'!$A$2:$D$20056,3, FALSE())</f>
        <v>M3</v>
      </c>
      <c r="F42" s="132" t="n">
        <f aca="false">'MCQ AUXILIAR BVI'!F41</f>
        <v>0</v>
      </c>
      <c r="G42" s="164" t="n">
        <f aca="false">VLOOKUP(D42,'S03.25+C196+D10.24+F1024+S10.24'!$A$2:$D$35656,4, FALSE())</f>
        <v>234.29</v>
      </c>
      <c r="H42" s="165" t="n">
        <f aca="false">ROUND(F42*G42,2)</f>
        <v>0</v>
      </c>
      <c r="I42" s="135" t="n">
        <f aca="false">IF(M42="",$H$11,$H$10)</f>
        <v>0.2637</v>
      </c>
      <c r="J42" s="136" t="n">
        <f aca="false">ROUND(G42*I42+G42,2)</f>
        <v>296.07</v>
      </c>
      <c r="K42" s="166" t="n">
        <f aca="false">ROUND(F42*J42,2)</f>
        <v>0</v>
      </c>
      <c r="M42" s="118"/>
      <c r="N42" s="119"/>
      <c r="O42" s="120"/>
      <c r="P42" s="121"/>
    </row>
    <row r="43" s="117" customFormat="true" ht="14.25" hidden="false" customHeight="false" outlineLevel="2" collapsed="false">
      <c r="A43" s="150"/>
      <c r="B43" s="151" t="s">
        <v>46</v>
      </c>
      <c r="C43" s="152"/>
      <c r="D43" s="153"/>
      <c r="E43" s="152"/>
      <c r="F43" s="144"/>
      <c r="G43" s="144"/>
      <c r="H43" s="154" t="n">
        <f aca="false">SUM(H41:H42)</f>
        <v>21906.72</v>
      </c>
      <c r="I43" s="155"/>
      <c r="J43" s="156"/>
      <c r="K43" s="157" t="n">
        <f aca="false">SUM(K41:K42)</f>
        <v>27683.04</v>
      </c>
      <c r="M43" s="118"/>
      <c r="N43" s="119"/>
      <c r="O43" s="120"/>
      <c r="P43" s="121"/>
    </row>
    <row r="44" s="139" customFormat="true" ht="14.25" hidden="false" customHeight="false" outlineLevel="1" collapsed="false">
      <c r="A44" s="171" t="s">
        <v>73</v>
      </c>
      <c r="B44" s="172" t="s">
        <v>74</v>
      </c>
      <c r="C44" s="173"/>
      <c r="D44" s="174"/>
      <c r="E44" s="173"/>
      <c r="F44" s="175"/>
      <c r="G44" s="175"/>
      <c r="H44" s="126"/>
      <c r="I44" s="126"/>
      <c r="J44" s="126"/>
      <c r="K44" s="127"/>
      <c r="M44" s="140"/>
      <c r="N44" s="141"/>
      <c r="O44" s="158"/>
      <c r="P44" s="159"/>
      <c r="Q44" s="144"/>
      <c r="R44" s="144"/>
      <c r="S44" s="144"/>
      <c r="T44" s="144"/>
      <c r="U44" s="144"/>
      <c r="V44" s="144"/>
      <c r="W44" s="144"/>
      <c r="X44" s="144"/>
    </row>
    <row r="45" s="9" customFormat="true" ht="19.9" hidden="false" customHeight="false" outlineLevel="1" collapsed="false">
      <c r="A45" s="160" t="s">
        <v>75</v>
      </c>
      <c r="B45" s="168" t="str">
        <f aca="false">VLOOKUP(D45,'S03.25+C196+D10.24+F1024+S10.24'!$A$2:$C$20056,2, FALSE())</f>
        <v>ESCORAMENTO DE VALA, TIPO DESCONTÍNUO, COM PROFUNDIDADE DE 1,5 M A 3,0 M, LARGURA MENOR QUE 1,5 M. AF_08/2020</v>
      </c>
      <c r="C45" s="161" t="s">
        <v>43</v>
      </c>
      <c r="D45" s="162" t="n">
        <v>101578</v>
      </c>
      <c r="E45" s="177" t="s">
        <v>76</v>
      </c>
      <c r="F45" s="132" t="n">
        <f aca="false">'MCQ AUXILIAR BVI'!F44</f>
        <v>513.091333333333</v>
      </c>
      <c r="G45" s="164" t="n">
        <f aca="false">VLOOKUP(D45,'S03.25+C196+D10.24+F1024+S10.24'!$A$2:$D$35656,4, FALSE())</f>
        <v>38.79</v>
      </c>
      <c r="H45" s="165" t="n">
        <f aca="false">ROUND(F45*G45,2)</f>
        <v>19902.81</v>
      </c>
      <c r="I45" s="135" t="n">
        <f aca="false">IF(M45="",$H$11,$H$10)</f>
        <v>0.2637</v>
      </c>
      <c r="J45" s="136" t="n">
        <f aca="false">ROUND(G45*I45+G45,2)</f>
        <v>49.02</v>
      </c>
      <c r="K45" s="166" t="n">
        <f aca="false">ROUND(F45*J45,2)</f>
        <v>25151.74</v>
      </c>
      <c r="M45" s="172"/>
      <c r="N45" s="176"/>
      <c r="O45" s="146"/>
      <c r="P45" s="147"/>
      <c r="Q45" s="126"/>
      <c r="R45" s="126"/>
      <c r="S45" s="126"/>
      <c r="T45" s="126"/>
      <c r="U45" s="126"/>
      <c r="V45" s="126"/>
      <c r="W45" s="126"/>
      <c r="X45" s="126"/>
    </row>
    <row r="46" s="117" customFormat="true" ht="14.25" hidden="false" customHeight="false" outlineLevel="2" collapsed="false">
      <c r="A46" s="150"/>
      <c r="B46" s="151" t="s">
        <v>46</v>
      </c>
      <c r="C46" s="152"/>
      <c r="D46" s="153"/>
      <c r="E46" s="152"/>
      <c r="F46" s="144"/>
      <c r="G46" s="144"/>
      <c r="H46" s="154" t="n">
        <f aca="false">SUM(H45:H45)</f>
        <v>19902.81</v>
      </c>
      <c r="I46" s="155"/>
      <c r="J46" s="156"/>
      <c r="K46" s="157" t="n">
        <f aca="false">SUM(K45:K45)</f>
        <v>25151.74</v>
      </c>
      <c r="M46" s="118"/>
      <c r="N46" s="119"/>
      <c r="O46" s="120"/>
      <c r="P46" s="121"/>
    </row>
    <row r="47" s="117" customFormat="true" ht="14.25" hidden="false" customHeight="false" outlineLevel="2" collapsed="false">
      <c r="A47" s="171" t="s">
        <v>77</v>
      </c>
      <c r="B47" s="172" t="s">
        <v>78</v>
      </c>
      <c r="C47" s="173"/>
      <c r="D47" s="174"/>
      <c r="E47" s="173"/>
      <c r="F47" s="175"/>
      <c r="G47" s="175"/>
      <c r="H47" s="126"/>
      <c r="I47" s="126"/>
      <c r="J47" s="126"/>
      <c r="K47" s="127"/>
      <c r="M47" s="118"/>
      <c r="N47" s="119"/>
      <c r="O47" s="120"/>
      <c r="P47" s="121"/>
    </row>
    <row r="48" s="117" customFormat="true" ht="19.9" hidden="false" customHeight="false" outlineLevel="2" collapsed="false">
      <c r="A48" s="160" t="s">
        <v>79</v>
      </c>
      <c r="B48" s="168" t="str">
        <f aca="false">VLOOKUP(D48,'S03.25+C196+D10.24+F1024+S10.24'!$A$2:$C$20056,2, FALSE())</f>
        <v>TUBO DE CONCRETO PARA REDES COLETORAS DE ÁGUAS PLUVIAIS, DIÂMETRO DE 800 MM, JUNTA RÍGIDA, INSTALADO EM LOCAL COM ALTO NÍVEL DE INTERFERÊNCIAS - FORNECIMENTO E ASSENTAMENTO. AF_03/2024</v>
      </c>
      <c r="C48" s="161" t="s">
        <v>43</v>
      </c>
      <c r="D48" s="178" t="n">
        <v>92223</v>
      </c>
      <c r="E48" s="163" t="str">
        <f aca="false">VLOOKUP(D48,'S03.25+C196+D10.24+F1024+S10.24'!$A$2:$D$20056,3, FALSE())</f>
        <v>M</v>
      </c>
      <c r="F48" s="132" t="n">
        <f aca="false">'MCQ AUXILIAR BVI'!F47</f>
        <v>62.2</v>
      </c>
      <c r="G48" s="164" t="n">
        <f aca="false">VLOOKUP(D48,'S03.25+C196+D10.24+F1024+S10.24'!$A$2:$D$35656,4, FALSE())</f>
        <v>509.43</v>
      </c>
      <c r="H48" s="165" t="n">
        <f aca="false">ROUND(F48*G48,2)</f>
        <v>31686.55</v>
      </c>
      <c r="I48" s="135" t="n">
        <f aca="false">IF(M48="",$H$11,$H$10)</f>
        <v>0.2637</v>
      </c>
      <c r="J48" s="136" t="n">
        <f aca="false">ROUND(G48*I48+G48,2)</f>
        <v>643.77</v>
      </c>
      <c r="K48" s="166" t="n">
        <f aca="false">ROUND(F48*J48,2)</f>
        <v>40042.49</v>
      </c>
      <c r="M48" s="118"/>
      <c r="N48" s="119"/>
      <c r="O48" s="120"/>
      <c r="P48" s="121"/>
    </row>
    <row r="49" s="117" customFormat="true" ht="19.9" hidden="false" customHeight="false" outlineLevel="2" collapsed="false">
      <c r="A49" s="160" t="s">
        <v>80</v>
      </c>
      <c r="B49" s="168" t="str">
        <f aca="false">VLOOKUP(D49,'S03.25+C196+D10.24+F1024+S10.24'!$A$2:$C$20056,2, FALSE())</f>
        <v>TUBO DE CONCRETO PARA REDES COLETORAS DE ÁGUAS PLUVIAIS, DIÂMETRO DE 1000 MM, JUNTA RÍGIDA, INSTALADO EM LOCAL COM ALTO NÍVEL DE INTERFERÊNCIAS - FORNECIMENTO E ASSENTAMENTO. AF_03/2024</v>
      </c>
      <c r="C49" s="161" t="s">
        <v>43</v>
      </c>
      <c r="D49" s="178" t="n">
        <v>92226</v>
      </c>
      <c r="E49" s="163" t="str">
        <f aca="false">VLOOKUP(D49,'S03.25+C196+D10.24+F1024+S10.24'!$A$2:$D$20056,3, FALSE())</f>
        <v>M</v>
      </c>
      <c r="F49" s="132" t="n">
        <f aca="false">'MCQ AUXILIAR BVI'!F48</f>
        <v>19.7</v>
      </c>
      <c r="G49" s="164" t="n">
        <f aca="false">VLOOKUP(D49,'S03.25+C196+D10.24+F1024+S10.24'!$A$2:$D$35656,4, FALSE())</f>
        <v>607.39</v>
      </c>
      <c r="H49" s="165" t="n">
        <f aca="false">ROUND(F49*G49,2)</f>
        <v>11965.58</v>
      </c>
      <c r="I49" s="135" t="n">
        <f aca="false">IF(M49="",$H$11,$H$10)</f>
        <v>0.2637</v>
      </c>
      <c r="J49" s="136" t="n">
        <f aca="false">ROUND(G49*I49+G49,2)</f>
        <v>767.56</v>
      </c>
      <c r="K49" s="166" t="n">
        <f aca="false">ROUND(F49*J49,2)</f>
        <v>15120.93</v>
      </c>
      <c r="M49" s="118"/>
      <c r="N49" s="119"/>
      <c r="O49" s="120"/>
      <c r="P49" s="121"/>
    </row>
    <row r="50" s="139" customFormat="true" ht="19.9" hidden="false" customHeight="false" outlineLevel="1" collapsed="false">
      <c r="A50" s="160" t="s">
        <v>81</v>
      </c>
      <c r="B50" s="168" t="str">
        <f aca="false">VLOOKUP(D50,'S03.25+C196+D10.24+F1024+S10.24'!$A$2:$C$20056,2, FALSE())</f>
        <v>TUBO DE CONCRETO PARA REDES COLETORAS DE ÁGUAS PLUVIAIS, DIÂMETRO DE 1200 MM, JUNTA RÍGIDA, INSTALADO EM LOCAL COM ALTO NÍVEL DE INTERFERÊNCIAS - FORNECIMENTO E ASSENTAMENTO. AF_03/2024</v>
      </c>
      <c r="C50" s="161" t="s">
        <v>43</v>
      </c>
      <c r="D50" s="178" t="n">
        <v>92829</v>
      </c>
      <c r="E50" s="163" t="str">
        <f aca="false">VLOOKUP(D50,'S03.25+C196+D10.24+F1024+S10.24'!$A$2:$D$20056,3, FALSE())</f>
        <v>M</v>
      </c>
      <c r="F50" s="132" t="n">
        <f aca="false">'MCQ AUXILIAR BVI'!F49</f>
        <v>12.65</v>
      </c>
      <c r="G50" s="164" t="n">
        <f aca="false">VLOOKUP(D50,'S03.25+C196+D10.24+F1024+S10.24'!$A$2:$D$35656,4, FALSE())</f>
        <v>876.25</v>
      </c>
      <c r="H50" s="165" t="n">
        <f aca="false">ROUND(F50*G50,2)</f>
        <v>11084.56</v>
      </c>
      <c r="I50" s="135" t="n">
        <f aca="false">IF(M50="",$H$11,$H$10)</f>
        <v>0.2637</v>
      </c>
      <c r="J50" s="136" t="n">
        <f aca="false">ROUND(G50*I50+G50,2)</f>
        <v>1107.32</v>
      </c>
      <c r="K50" s="166" t="n">
        <f aca="false">ROUND(F50*J50,2)</f>
        <v>14007.6</v>
      </c>
      <c r="M50" s="140"/>
      <c r="N50" s="141"/>
      <c r="O50" s="158"/>
      <c r="P50" s="159"/>
      <c r="Q50" s="144"/>
      <c r="R50" s="144"/>
      <c r="S50" s="144"/>
      <c r="T50" s="144"/>
      <c r="U50" s="144"/>
      <c r="V50" s="144"/>
      <c r="W50" s="144"/>
      <c r="X50" s="144"/>
    </row>
    <row r="51" s="117" customFormat="true" ht="14.25" hidden="false" customHeight="false" outlineLevel="2" collapsed="false">
      <c r="A51" s="150"/>
      <c r="B51" s="151" t="s">
        <v>46</v>
      </c>
      <c r="C51" s="152"/>
      <c r="D51" s="153"/>
      <c r="E51" s="152"/>
      <c r="F51" s="144"/>
      <c r="G51" s="144"/>
      <c r="H51" s="154" t="n">
        <f aca="false">SUM(H48:H50)</f>
        <v>54736.69</v>
      </c>
      <c r="I51" s="155"/>
      <c r="J51" s="156"/>
      <c r="K51" s="157" t="n">
        <f aca="false">SUM(K48:K50)</f>
        <v>69171.02</v>
      </c>
      <c r="M51" s="179" t="s">
        <v>82</v>
      </c>
      <c r="N51" s="119"/>
      <c r="O51" s="120"/>
      <c r="P51" s="121"/>
    </row>
    <row r="52" s="117" customFormat="true" ht="14.25" hidden="false" customHeight="false" outlineLevel="2" collapsed="false">
      <c r="A52" s="171" t="s">
        <v>83</v>
      </c>
      <c r="B52" s="172" t="s">
        <v>84</v>
      </c>
      <c r="C52" s="173"/>
      <c r="D52" s="174"/>
      <c r="E52" s="173"/>
      <c r="F52" s="175"/>
      <c r="G52" s="175"/>
      <c r="H52" s="126"/>
      <c r="I52" s="126"/>
      <c r="J52" s="126"/>
      <c r="K52" s="127"/>
      <c r="M52" s="118"/>
      <c r="N52" s="119"/>
      <c r="O52" s="120"/>
      <c r="P52" s="121"/>
    </row>
    <row r="53" s="117" customFormat="true" ht="19.9" hidden="false" customHeight="false" outlineLevel="2" collapsed="false">
      <c r="A53" s="160" t="s">
        <v>85</v>
      </c>
      <c r="B53" s="168" t="str">
        <f aca="false">VLOOKUP(D53,'S03.25+C196+D10.24+F1024+S10.24'!$A$2:$C$20056,2, FALSE())</f>
        <v>CONCRETO FCK = 25MPA, TRAÇO 1:2,3:2,7 (EM MASSA SECA DE CIMENTO/ AREIA MÉDIA/ BRITA 1) - PREPARO MECÂNICO COM BETONEIRA 600 L. AF_05/2021</v>
      </c>
      <c r="C53" s="161" t="s">
        <v>43</v>
      </c>
      <c r="D53" s="162" t="n">
        <v>94971</v>
      </c>
      <c r="E53" s="163" t="str">
        <f aca="false">VLOOKUP(D53,'S03.25+C196+D10.24+F1024+S10.24'!$A$2:$D$20056,3, FALSE())</f>
        <v>M3</v>
      </c>
      <c r="F53" s="132" t="n">
        <f aca="false">'MCQ AUXILIAR BVI'!F52</f>
        <v>4.42</v>
      </c>
      <c r="G53" s="164" t="n">
        <f aca="false">VLOOKUP(D53,'S03.25+C196+D10.24+F1024+S10.24'!$A$2:$D$35656,4, FALSE())</f>
        <v>411.66</v>
      </c>
      <c r="H53" s="165" t="n">
        <f aca="false">ROUND(F53*G53,2)</f>
        <v>1819.54</v>
      </c>
      <c r="I53" s="135" t="n">
        <f aca="false">IF(M53="",$H$11,$H$10)</f>
        <v>0.2637</v>
      </c>
      <c r="J53" s="136" t="n">
        <f aca="false">ROUND(G53*I53+G53,2)</f>
        <v>520.21</v>
      </c>
      <c r="K53" s="166" t="n">
        <f aca="false">ROUND(F53*J53,2)</f>
        <v>2299.33</v>
      </c>
      <c r="M53" s="118"/>
      <c r="N53" s="119"/>
      <c r="O53" s="120"/>
      <c r="P53" s="121"/>
    </row>
    <row r="54" s="117" customFormat="true" ht="19.9" hidden="false" customHeight="false" outlineLevel="2" collapsed="false">
      <c r="A54" s="160" t="s">
        <v>86</v>
      </c>
      <c r="B54" s="168" t="str">
        <f aca="false">VLOOKUP(D54,'S03.25+C196+D10.24+F1024+S10.24'!$A$2:$C$20056,2, FALSE())</f>
        <v>TELA DE ACO SOLDADA NERVURADA, CA-60, Q-138, (2,20 KG/M2), DIAMETRO DO FIO = 4,2 MM, LARGURA = 2,45 M, ESPACAMENTO DA MALHA = 10 X 10 CM</v>
      </c>
      <c r="C54" s="161" t="s">
        <v>43</v>
      </c>
      <c r="D54" s="162" t="n">
        <v>7155</v>
      </c>
      <c r="E54" s="163" t="str">
        <f aca="false">VLOOKUP(D54,'S03.25+C196+D10.24+F1024+S10.24'!$A$2:$D$20056,3, FALSE())</f>
        <v>M2</v>
      </c>
      <c r="F54" s="132" t="n">
        <f aca="false">'MCQ AUXILIAR BVI'!F53</f>
        <v>29.49</v>
      </c>
      <c r="G54" s="164" t="n">
        <f aca="false">VLOOKUP(D54,'S03.25+C196+D10.24+F1024+S10.24'!$A$2:$D$35656,4, FALSE())</f>
        <v>17.24</v>
      </c>
      <c r="H54" s="165" t="n">
        <f aca="false">ROUND(F54*G54,2)</f>
        <v>508.41</v>
      </c>
      <c r="I54" s="135" t="n">
        <f aca="false">IF(M54="",$H$11,$H$10)</f>
        <v>0.2637</v>
      </c>
      <c r="J54" s="136" t="n">
        <f aca="false">ROUND(G54*I54+G54,2)</f>
        <v>21.79</v>
      </c>
      <c r="K54" s="166" t="n">
        <f aca="false">ROUND(F54*J54,2)</f>
        <v>642.59</v>
      </c>
      <c r="M54" s="118"/>
      <c r="N54" s="119"/>
      <c r="O54" s="120"/>
      <c r="P54" s="121"/>
    </row>
    <row r="55" s="117" customFormat="true" ht="14.25" hidden="false" customHeight="false" outlineLevel="2" collapsed="false">
      <c r="A55" s="150"/>
      <c r="B55" s="151" t="s">
        <v>46</v>
      </c>
      <c r="C55" s="152"/>
      <c r="D55" s="153"/>
      <c r="E55" s="152"/>
      <c r="F55" s="144"/>
      <c r="G55" s="144"/>
      <c r="H55" s="154" t="n">
        <f aca="false">SUM(H53:H54)</f>
        <v>2327.95</v>
      </c>
      <c r="I55" s="155"/>
      <c r="J55" s="156"/>
      <c r="K55" s="157" t="n">
        <f aca="false">SUM(K53:K54)</f>
        <v>2941.92</v>
      </c>
      <c r="M55" s="118"/>
      <c r="N55" s="119"/>
      <c r="O55" s="120"/>
      <c r="P55" s="121"/>
    </row>
    <row r="56" s="117" customFormat="true" ht="14.25" hidden="false" customHeight="false" outlineLevel="2" collapsed="false">
      <c r="A56" s="171" t="s">
        <v>87</v>
      </c>
      <c r="B56" s="172" t="s">
        <v>88</v>
      </c>
      <c r="C56" s="173"/>
      <c r="D56" s="174"/>
      <c r="E56" s="173"/>
      <c r="F56" s="175"/>
      <c r="G56" s="175"/>
      <c r="H56" s="126"/>
      <c r="I56" s="126"/>
      <c r="J56" s="126"/>
      <c r="K56" s="127"/>
      <c r="M56" s="118"/>
      <c r="N56" s="119"/>
      <c r="O56" s="120"/>
      <c r="P56" s="121"/>
    </row>
    <row r="57" s="117" customFormat="true" ht="19.9" hidden="false" customHeight="false" outlineLevel="2" collapsed="false">
      <c r="A57" s="160" t="s">
        <v>89</v>
      </c>
      <c r="B57" s="168" t="str">
        <f aca="false">VLOOKUP(D57,'S03.25+C196+D10.24+F1024+S10.24'!$A$2:$C$20056,2, FALSE())</f>
        <v>TAMPAO FOFO SIMPLES COM BASE / REQUADRO, CLASSE D400 CARGA MAX. 40 T, REDONDO, TAMPA 600 MM (COM INSCRICAO EM RELEVO DO TIPO DE REDE)</v>
      </c>
      <c r="C57" s="161" t="s">
        <v>43</v>
      </c>
      <c r="D57" s="162" t="n">
        <v>6240</v>
      </c>
      <c r="E57" s="163" t="str">
        <f aca="false">VLOOKUP(D57,'S03.25+C196+D10.24+F1024+S10.24'!$A$2:$D$20056,3, FALSE())</f>
        <v>UN</v>
      </c>
      <c r="F57" s="132" t="n">
        <f aca="false">'MCQ AUXILIAR BVI'!F56</f>
        <v>1</v>
      </c>
      <c r="G57" s="164" t="n">
        <f aca="false">VLOOKUP(D57,'S03.25+C196+D10.24+F1024+S10.24'!$A$2:$D$35656,4, FALSE())</f>
        <v>569.33</v>
      </c>
      <c r="H57" s="165" t="n">
        <f aca="false">ROUND(F57*G57,2)</f>
        <v>569.33</v>
      </c>
      <c r="I57" s="135" t="n">
        <f aca="false">IF(M57="",$H$11,$H$10)</f>
        <v>0.152780479429164</v>
      </c>
      <c r="J57" s="136" t="n">
        <f aca="false">ROUND(G57*I57+G57,2)</f>
        <v>656.31</v>
      </c>
      <c r="K57" s="166" t="n">
        <f aca="false">ROUND(F57*J57,2)</f>
        <v>656.31</v>
      </c>
      <c r="M57" s="179" t="s">
        <v>82</v>
      </c>
      <c r="N57" s="119"/>
      <c r="O57" s="120"/>
      <c r="P57" s="121"/>
    </row>
    <row r="58" s="139" customFormat="true" ht="19.9" hidden="false" customHeight="false" outlineLevel="1" collapsed="false">
      <c r="A58" s="160" t="s">
        <v>90</v>
      </c>
      <c r="B58" s="168" t="str">
        <f aca="false">VLOOKUP(D58,'S03.25+C196+D10.24+F1024+S10.24'!$A$2:$C$20056,2, FALSE())</f>
        <v>BASE PARA POÇO DE VISITA RETANGULAR PARA DRENAGEM, EM ALVENARIA COM BLOCOS DE CONCRETO, DIMENSÕES INTERNAS = 1,5X1,5 M, PROFUNDIDADE = 1,40 M, EXCLUINDO TAMPÃO. AF_12/2020</v>
      </c>
      <c r="C58" s="161" t="s">
        <v>43</v>
      </c>
      <c r="D58" s="162" t="n">
        <v>99290</v>
      </c>
      <c r="E58" s="163" t="str">
        <f aca="false">VLOOKUP(D58,'S03.25+C196+D10.24+F1024+S10.24'!$A$2:$D$20056,3, FALSE())</f>
        <v>UN</v>
      </c>
      <c r="F58" s="132" t="n">
        <f aca="false">'MCQ AUXILIAR BVI'!F57</f>
        <v>1</v>
      </c>
      <c r="G58" s="164" t="n">
        <f aca="false">VLOOKUP(D58,'S03.25+C196+D10.24+F1024+S10.24'!$A$2:$D$35656,4, FALSE())</f>
        <v>4010.61</v>
      </c>
      <c r="H58" s="165" t="n">
        <f aca="false">ROUND(F58*G58,2)</f>
        <v>4010.61</v>
      </c>
      <c r="I58" s="135" t="n">
        <f aca="false">IF(M58="",$H$11,$H$10)</f>
        <v>0.2637</v>
      </c>
      <c r="J58" s="136" t="n">
        <f aca="false">ROUND(G58*I58+G58,2)</f>
        <v>5068.21</v>
      </c>
      <c r="K58" s="166" t="n">
        <f aca="false">ROUND(F58*J58,2)</f>
        <v>5068.21</v>
      </c>
      <c r="M58" s="140"/>
      <c r="N58" s="141"/>
      <c r="O58" s="158"/>
      <c r="P58" s="159"/>
      <c r="Q58" s="144"/>
      <c r="R58" s="144"/>
      <c r="S58" s="144"/>
      <c r="T58" s="144"/>
      <c r="U58" s="144"/>
      <c r="V58" s="144"/>
      <c r="W58" s="144"/>
      <c r="X58" s="144"/>
    </row>
    <row r="59" s="9" customFormat="true" ht="19.9" hidden="false" customHeight="false" outlineLevel="1" collapsed="false">
      <c r="A59" s="160" t="s">
        <v>91</v>
      </c>
      <c r="B59" s="168" t="str">
        <f aca="false">VLOOKUP(D59,'S03.25+C196+D10.24+F1024+S10.24'!$A$2:$C$20056,2, FALSE())</f>
        <v>ACRÉSCIMO PARA POÇO DE VISITA RETANGULAR PARA DRENAGEM, EM ALVENARIA COM BLOCOS DE CONCRETO, DIMENSÕES INTERNAS = 1,5X1,5 M. AF_12/2020</v>
      </c>
      <c r="C59" s="161" t="s">
        <v>43</v>
      </c>
      <c r="D59" s="162" t="n">
        <v>99241</v>
      </c>
      <c r="E59" s="163" t="str">
        <f aca="false">VLOOKUP(D59,'S03.25+C196+D10.24+F1024+S10.24'!$A$2:$D$20056,3, FALSE())</f>
        <v>M</v>
      </c>
      <c r="F59" s="132" t="n">
        <f aca="false">'MCQ AUXILIAR BVI'!F58</f>
        <v>2.1</v>
      </c>
      <c r="G59" s="164" t="n">
        <f aca="false">VLOOKUP(D59,'S03.25+C196+D10.24+F1024+S10.24'!$A$2:$D$35656,4, FALSE())</f>
        <v>1875.41</v>
      </c>
      <c r="H59" s="165" t="n">
        <f aca="false">ROUND(F59*G59,2)</f>
        <v>3938.36</v>
      </c>
      <c r="I59" s="135" t="n">
        <f aca="false">IF(M59="",$H$11,$H$10)</f>
        <v>0.2637</v>
      </c>
      <c r="J59" s="136" t="n">
        <f aca="false">ROUND(G59*I59+G59,2)</f>
        <v>2369.96</v>
      </c>
      <c r="K59" s="166" t="n">
        <f aca="false">ROUND(F59*J59,2)</f>
        <v>4976.92</v>
      </c>
      <c r="M59" s="172"/>
      <c r="N59" s="176"/>
      <c r="O59" s="146"/>
      <c r="P59" s="147"/>
      <c r="Q59" s="126"/>
      <c r="R59" s="126"/>
      <c r="S59" s="126"/>
      <c r="T59" s="126"/>
      <c r="U59" s="126"/>
      <c r="V59" s="126"/>
      <c r="W59" s="126"/>
      <c r="X59" s="126"/>
    </row>
    <row r="60" s="117" customFormat="true" ht="14.25" hidden="false" customHeight="false" outlineLevel="2" collapsed="false">
      <c r="A60" s="150"/>
      <c r="B60" s="151" t="s">
        <v>46</v>
      </c>
      <c r="C60" s="152"/>
      <c r="D60" s="153"/>
      <c r="E60" s="152"/>
      <c r="F60" s="144"/>
      <c r="G60" s="144"/>
      <c r="H60" s="154" t="n">
        <f aca="false">SUM(H57:H59)</f>
        <v>8518.3</v>
      </c>
      <c r="I60" s="155"/>
      <c r="J60" s="156"/>
      <c r="K60" s="157" t="n">
        <f aca="false">SUM(K57:K59)</f>
        <v>10701.44</v>
      </c>
      <c r="M60" s="118"/>
      <c r="N60" s="119"/>
      <c r="O60" s="120"/>
      <c r="P60" s="121"/>
    </row>
    <row r="61" s="117" customFormat="true" ht="14.25" hidden="true" customHeight="false" outlineLevel="2" collapsed="false">
      <c r="A61" s="171" t="s">
        <v>92</v>
      </c>
      <c r="B61" s="172" t="s">
        <v>93</v>
      </c>
      <c r="C61" s="173"/>
      <c r="D61" s="174"/>
      <c r="E61" s="173"/>
      <c r="F61" s="175"/>
      <c r="G61" s="175"/>
      <c r="H61" s="126"/>
      <c r="I61" s="126"/>
      <c r="J61" s="126"/>
      <c r="K61" s="127"/>
      <c r="M61" s="118"/>
      <c r="N61" s="119"/>
      <c r="O61" s="120"/>
      <c r="P61" s="121"/>
    </row>
    <row r="62" s="117" customFormat="true" ht="14.25" hidden="true" customHeight="false" outlineLevel="2" collapsed="false">
      <c r="A62" s="160" t="s">
        <v>89</v>
      </c>
      <c r="B62" s="119" t="str">
        <f aca="false">VLOOKUP(D62,'S03.25+C196+D10.24+F1024+S10.24'!$A$2:$C$20056,2, FALSE())</f>
        <v>Boca de lobo simples tipo PMSP com tampa de concreto</v>
      </c>
      <c r="C62" s="161" t="s">
        <v>43</v>
      </c>
      <c r="D62" s="162" t="s">
        <v>94</v>
      </c>
      <c r="E62" s="163" t="str">
        <f aca="false">VLOOKUP(D62,'S03.25+C196+D10.24+F1024+S10.24'!$A$2:$D$20056,3, FALSE())</f>
        <v>UN</v>
      </c>
      <c r="F62" s="132" t="n">
        <f aca="false">'MCQ AUXILIAR BVI'!F61</f>
        <v>0</v>
      </c>
      <c r="G62" s="164" t="n">
        <f aca="false">VLOOKUP(D62,'S03.25+C196+D10.24+F1024+S10.24'!$A$2:$D$35656,4, FALSE())</f>
        <v>3435.05</v>
      </c>
      <c r="H62" s="165" t="n">
        <f aca="false">ROUND(F62*G62,2)</f>
        <v>0</v>
      </c>
      <c r="I62" s="135" t="n">
        <f aca="false">IF(M62="",$H$11,$H$10)</f>
        <v>0.2637</v>
      </c>
      <c r="J62" s="136" t="n">
        <f aca="false">ROUND(G62*I62+G62,2)</f>
        <v>4340.87</v>
      </c>
      <c r="K62" s="166" t="n">
        <f aca="false">ROUND(F62*J62,2)</f>
        <v>0</v>
      </c>
      <c r="M62" s="118"/>
      <c r="N62" s="119"/>
      <c r="O62" s="120"/>
      <c r="P62" s="121"/>
    </row>
    <row r="63" s="117" customFormat="true" ht="14.25" hidden="true" customHeight="false" outlineLevel="2" collapsed="false">
      <c r="A63" s="160" t="s">
        <v>90</v>
      </c>
      <c r="B63" s="119" t="str">
        <f aca="false">VLOOKUP(D63,'S03.25+C196+D10.24+F1024+S10.24'!$A$2:$C$20056,2, FALSE())</f>
        <v>Boca de lobo dupla tipo PMSP com tampa de concreto</v>
      </c>
      <c r="C63" s="161" t="s">
        <v>43</v>
      </c>
      <c r="D63" s="162" t="s">
        <v>95</v>
      </c>
      <c r="E63" s="163" t="str">
        <f aca="false">VLOOKUP(D63,'S03.25+C196+D10.24+F1024+S10.24'!$A$2:$D$20056,3, FALSE())</f>
        <v>UN</v>
      </c>
      <c r="F63" s="132" t="n">
        <f aca="false">'MCQ AUXILIAR BVI'!F62</f>
        <v>0</v>
      </c>
      <c r="G63" s="164" t="n">
        <f aca="false">VLOOKUP(D63,'S03.25+C196+D10.24+F1024+S10.24'!$A$2:$D$35656,4, FALSE())</f>
        <v>5598.6</v>
      </c>
      <c r="H63" s="165" t="n">
        <f aca="false">ROUND(F63*G63,2)</f>
        <v>0</v>
      </c>
      <c r="I63" s="135" t="n">
        <f aca="false">IF(M63="",$H$11,$H$10)</f>
        <v>0.2637</v>
      </c>
      <c r="J63" s="136" t="n">
        <f aca="false">ROUND(G63*I63+G63,2)</f>
        <v>7074.95</v>
      </c>
      <c r="K63" s="166" t="n">
        <f aca="false">ROUND(F63*J63,2)</f>
        <v>0</v>
      </c>
      <c r="M63" s="118"/>
      <c r="N63" s="119"/>
      <c r="O63" s="120"/>
      <c r="P63" s="121"/>
    </row>
    <row r="64" s="117" customFormat="true" ht="14.25" hidden="true" customHeight="false" outlineLevel="2" collapsed="false">
      <c r="A64" s="160" t="s">
        <v>91</v>
      </c>
      <c r="B64" s="119" t="str">
        <f aca="false">VLOOKUP(D64,'S03.25+C196+D10.24+F1024+S10.24'!$A$2:$C$20056,2, FALSE())</f>
        <v>Boca de lobo tripla tipo PMSP com tampa de concreto</v>
      </c>
      <c r="C64" s="161" t="s">
        <v>43</v>
      </c>
      <c r="D64" s="162" t="s">
        <v>96</v>
      </c>
      <c r="E64" s="163" t="str">
        <f aca="false">VLOOKUP(D64,'S03.25+C196+D10.24+F1024+S10.24'!$A$2:$D$20056,3, FALSE())</f>
        <v>UN</v>
      </c>
      <c r="F64" s="132" t="n">
        <f aca="false">'MCQ AUXILIAR BVI'!F63</f>
        <v>0</v>
      </c>
      <c r="G64" s="164" t="n">
        <f aca="false">VLOOKUP(D64,'S03.25+C196+D10.24+F1024+S10.24'!$A$2:$D$35656,4, FALSE())</f>
        <v>7701.37</v>
      </c>
      <c r="H64" s="165" t="n">
        <f aca="false">ROUND(F64*G64,2)</f>
        <v>0</v>
      </c>
      <c r="I64" s="135" t="n">
        <f aca="false">IF(M64="",$H$11,$H$10)</f>
        <v>0.2637</v>
      </c>
      <c r="J64" s="136" t="n">
        <f aca="false">ROUND(G64*I64+G64,2)</f>
        <v>9732.22</v>
      </c>
      <c r="K64" s="166" t="n">
        <f aca="false">ROUND(F64*J64,2)</f>
        <v>0</v>
      </c>
      <c r="M64" s="118"/>
      <c r="N64" s="119"/>
      <c r="O64" s="120"/>
      <c r="P64" s="121"/>
    </row>
    <row r="65" s="117" customFormat="true" ht="14.25" hidden="true" customHeight="false" outlineLevel="2" collapsed="false">
      <c r="A65" s="150"/>
      <c r="B65" s="151" t="s">
        <v>46</v>
      </c>
      <c r="C65" s="152"/>
      <c r="D65" s="153"/>
      <c r="E65" s="152"/>
      <c r="F65" s="144"/>
      <c r="G65" s="144"/>
      <c r="H65" s="154" t="n">
        <f aca="false">SUM(H62:H64)</f>
        <v>0</v>
      </c>
      <c r="I65" s="155"/>
      <c r="J65" s="156"/>
      <c r="K65" s="157" t="n">
        <f aca="false">SUM(K62:K64)</f>
        <v>0</v>
      </c>
      <c r="M65" s="118"/>
      <c r="N65" s="119"/>
      <c r="O65" s="120"/>
      <c r="P65" s="121"/>
    </row>
    <row r="66" s="139" customFormat="true" ht="14.25" hidden="false" customHeight="false" outlineLevel="1" collapsed="false">
      <c r="A66" s="171" t="s">
        <v>97</v>
      </c>
      <c r="B66" s="172" t="s">
        <v>98</v>
      </c>
      <c r="C66" s="173"/>
      <c r="D66" s="174"/>
      <c r="E66" s="173"/>
      <c r="F66" s="175"/>
      <c r="G66" s="175"/>
      <c r="H66" s="126"/>
      <c r="I66" s="126"/>
      <c r="J66" s="126"/>
      <c r="K66" s="127"/>
      <c r="M66" s="140"/>
      <c r="N66" s="141"/>
      <c r="O66" s="158"/>
      <c r="P66" s="159"/>
      <c r="Q66" s="144"/>
      <c r="R66" s="144"/>
      <c r="S66" s="144"/>
      <c r="T66" s="144"/>
      <c r="U66" s="144"/>
      <c r="V66" s="144"/>
      <c r="W66" s="144"/>
      <c r="X66" s="144"/>
    </row>
    <row r="67" s="9" customFormat="true" ht="14.25" hidden="false" customHeight="false" outlineLevel="1" collapsed="false">
      <c r="A67" s="160" t="s">
        <v>99</v>
      </c>
      <c r="B67" s="119" t="str">
        <f aca="false">VLOOKUP(D67,'S03.25+C196+D10.24+F1024+S10.24'!$A$2:$C$20056,2, FALSE())</f>
        <v>LASTRO DE CONCRETO MAGRO, APLICADO EM PISOS, LAJES SOBRE SOLO OU RADIERS. AF_01/2024</v>
      </c>
      <c r="C67" s="161" t="s">
        <v>43</v>
      </c>
      <c r="D67" s="162" t="n">
        <v>96620</v>
      </c>
      <c r="E67" s="163" t="str">
        <f aca="false">VLOOKUP(D67,'S03.25+C196+D10.24+F1024+S10.24'!$A$2:$D$20056,3, FALSE())</f>
        <v>M3</v>
      </c>
      <c r="F67" s="132" t="n">
        <f aca="false">'MCQ AUXILIAR BVI'!F66</f>
        <v>0.17</v>
      </c>
      <c r="G67" s="164" t="n">
        <f aca="false">VLOOKUP(D67,'S03.25+C196+D10.24+F1024+S10.24'!$A$2:$D$35656,4, FALSE())</f>
        <v>676.02</v>
      </c>
      <c r="H67" s="165" t="n">
        <f aca="false">ROUND(F67*G67,2)</f>
        <v>114.92</v>
      </c>
      <c r="I67" s="135" t="n">
        <f aca="false">IF(M67="",$H$11,$H$10)</f>
        <v>0.2637</v>
      </c>
      <c r="J67" s="136" t="n">
        <f aca="false">ROUND(G67*I67+G67,2)</f>
        <v>854.29</v>
      </c>
      <c r="K67" s="166" t="n">
        <f aca="false">ROUND(F67*J67,2)</f>
        <v>145.23</v>
      </c>
      <c r="M67" s="172"/>
      <c r="N67" s="176"/>
      <c r="O67" s="146"/>
      <c r="P67" s="147"/>
      <c r="Q67" s="126"/>
      <c r="R67" s="126"/>
      <c r="S67" s="126"/>
      <c r="T67" s="126"/>
      <c r="U67" s="126"/>
      <c r="V67" s="126"/>
      <c r="W67" s="126"/>
      <c r="X67" s="126"/>
    </row>
    <row r="68" s="117" customFormat="true" ht="14.25" hidden="false" customHeight="false" outlineLevel="2" collapsed="false">
      <c r="A68" s="160" t="s">
        <v>100</v>
      </c>
      <c r="B68" s="119" t="str">
        <f aca="false">VLOOKUP(D68,'S03.25+C196+D10.24+F1024+S10.24'!$A$2:$C$20056,2, FALSE())</f>
        <v>CONCRETO FCK = 25MPA, TRAÇO 1:2,3:2,7 (EM MASSA SECA DE CIMENTO/ AREIA MÉDIA/ BRITA 1) - PREPARO MECÂNICO COM BETONEIRA 600 L. AF_05/2021</v>
      </c>
      <c r="C68" s="161" t="s">
        <v>43</v>
      </c>
      <c r="D68" s="162" t="n">
        <v>94971</v>
      </c>
      <c r="E68" s="163" t="str">
        <f aca="false">VLOOKUP(D68,'S03.25+C196+D10.24+F1024+S10.24'!$A$2:$D$20056,3, FALSE())</f>
        <v>M3</v>
      </c>
      <c r="F68" s="132" t="n">
        <f aca="false">'MCQ AUXILIAR BVI'!F67</f>
        <v>1.19</v>
      </c>
      <c r="G68" s="164" t="n">
        <f aca="false">VLOOKUP(D68,'S03.25+C196+D10.24+F1024+S10.24'!$A$2:$D$35656,4, FALSE())</f>
        <v>411.66</v>
      </c>
      <c r="H68" s="165" t="n">
        <f aca="false">ROUND(F68*G68,2)</f>
        <v>489.88</v>
      </c>
      <c r="I68" s="135" t="n">
        <f aca="false">IF(M68="",$H$11,$H$10)</f>
        <v>0.2637</v>
      </c>
      <c r="J68" s="136" t="n">
        <f aca="false">ROUND(G68*I68+G68,2)</f>
        <v>520.21</v>
      </c>
      <c r="K68" s="166" t="n">
        <f aca="false">ROUND(F68*J68,2)</f>
        <v>619.05</v>
      </c>
      <c r="M68" s="118"/>
      <c r="N68" s="119"/>
      <c r="O68" s="120"/>
      <c r="P68" s="121"/>
    </row>
    <row r="69" s="117" customFormat="true" ht="14.25" hidden="false" customHeight="false" outlineLevel="2" collapsed="false">
      <c r="A69" s="160" t="s">
        <v>101</v>
      </c>
      <c r="B69" s="119" t="str">
        <f aca="false">VLOOKUP(D69,'S03.25+C196+D10.24+F1024+S10.24'!$A$2:$C$20056,2, FALSE())</f>
        <v>ARMAÇÃO UTILIZANDO AÇO CA-25 DE 6,3 MM - MONTAGEM. AF_06/2022</v>
      </c>
      <c r="C69" s="161" t="s">
        <v>43</v>
      </c>
      <c r="D69" s="162" t="n">
        <v>92882</v>
      </c>
      <c r="E69" s="163" t="str">
        <f aca="false">VLOOKUP(D69,'S03.25+C196+D10.24+F1024+S10.24'!$A$2:$D$20056,3, FALSE())</f>
        <v>KG</v>
      </c>
      <c r="F69" s="132" t="n">
        <f aca="false">'MCQ AUXILIAR BVI'!F68</f>
        <v>73</v>
      </c>
      <c r="G69" s="164" t="n">
        <f aca="false">VLOOKUP(D69,'S03.25+C196+D10.24+F1024+S10.24'!$A$2:$D$35656,4, FALSE())</f>
        <v>13.65</v>
      </c>
      <c r="H69" s="165" t="n">
        <f aca="false">ROUND(F69*G69,2)</f>
        <v>996.45</v>
      </c>
      <c r="I69" s="135" t="n">
        <f aca="false">IF(M69="",$H$11,$H$10)</f>
        <v>0.2637</v>
      </c>
      <c r="J69" s="136" t="n">
        <f aca="false">ROUND(G69*I69+G69,2)</f>
        <v>17.25</v>
      </c>
      <c r="K69" s="166" t="n">
        <f aca="false">ROUND(F69*J69,2)</f>
        <v>1259.25</v>
      </c>
      <c r="M69" s="118"/>
      <c r="N69" s="119"/>
      <c r="O69" s="120"/>
      <c r="P69" s="121"/>
    </row>
    <row r="70" s="117" customFormat="true" ht="14.25" hidden="true" customHeight="false" outlineLevel="2" collapsed="false">
      <c r="A70" s="160" t="s">
        <v>102</v>
      </c>
      <c r="B70" s="119" t="str">
        <f aca="false">VLOOKUP(D70,'S03.25+C196+D10.24+F1024+S10.24'!$A$2:$C$20056,2, FALSE())</f>
        <v>ARMAÇÃO UTILIZANDO AÇO CA-25 DE 8,0 MM - MONTAGEM. AF_06/2022</v>
      </c>
      <c r="C70" s="161" t="s">
        <v>43</v>
      </c>
      <c r="D70" s="162" t="n">
        <v>92883</v>
      </c>
      <c r="E70" s="163" t="str">
        <f aca="false">VLOOKUP(D70,'S03.25+C196+D10.24+F1024+S10.24'!$A$2:$D$20056,3, FALSE())</f>
        <v>KG</v>
      </c>
      <c r="F70" s="132" t="n">
        <f aca="false">'MCQ AUXILIAR BVI'!F69</f>
        <v>0</v>
      </c>
      <c r="G70" s="164" t="n">
        <f aca="false">VLOOKUP(D70,'S03.25+C196+D10.24+F1024+S10.24'!$A$2:$D$35656,4, FALSE())</f>
        <v>12.34</v>
      </c>
      <c r="H70" s="165" t="n">
        <f aca="false">ROUND(F70*G70,2)</f>
        <v>0</v>
      </c>
      <c r="I70" s="135" t="n">
        <f aca="false">IF(M70="",$H$11,$H$10)</f>
        <v>0.2637</v>
      </c>
      <c r="J70" s="136" t="n">
        <f aca="false">ROUND(G70*I70+G70,2)</f>
        <v>15.59</v>
      </c>
      <c r="K70" s="166" t="n">
        <f aca="false">ROUND(F70*J70,2)</f>
        <v>0</v>
      </c>
      <c r="M70" s="118"/>
      <c r="N70" s="119"/>
      <c r="O70" s="120"/>
      <c r="P70" s="121"/>
    </row>
    <row r="71" s="139" customFormat="true" ht="14.25" hidden="false" customHeight="false" outlineLevel="1" collapsed="false">
      <c r="A71" s="160" t="s">
        <v>102</v>
      </c>
      <c r="B71" s="119" t="str">
        <f aca="false">VLOOKUP(D71,'S03.25+C196+D10.24+F1024+S10.24'!$A$2:$C$20056,2, FALSE())</f>
        <v>ARMAÇÃO UTILIZANDO AÇO CA-25 DE 10,0 MM - MONTAGEM. AF_06/2022</v>
      </c>
      <c r="C71" s="161" t="s">
        <v>43</v>
      </c>
      <c r="D71" s="162" t="n">
        <v>92884</v>
      </c>
      <c r="E71" s="163" t="str">
        <f aca="false">VLOOKUP(D71,'S03.25+C196+D10.24+F1024+S10.24'!$A$2:$D$20056,3, FALSE())</f>
        <v>KG</v>
      </c>
      <c r="F71" s="132" t="n">
        <f aca="false">'MCQ AUXILIAR BVI'!F70</f>
        <v>33</v>
      </c>
      <c r="G71" s="164" t="n">
        <f aca="false">VLOOKUP(D71,'S03.25+C196+D10.24+F1024+S10.24'!$A$2:$D$35656,4, FALSE())</f>
        <v>12.31</v>
      </c>
      <c r="H71" s="165" t="n">
        <f aca="false">ROUND(F71*G71,2)</f>
        <v>406.23</v>
      </c>
      <c r="I71" s="135" t="n">
        <f aca="false">IF(M71="",$H$11,$H$10)</f>
        <v>0.2637</v>
      </c>
      <c r="J71" s="136" t="n">
        <f aca="false">ROUND(G71*I71+G71,2)</f>
        <v>15.56</v>
      </c>
      <c r="K71" s="166" t="n">
        <f aca="false">ROUND(F71*J71,2)</f>
        <v>513.48</v>
      </c>
      <c r="M71" s="140"/>
      <c r="N71" s="141"/>
      <c r="O71" s="158"/>
      <c r="P71" s="159"/>
      <c r="Q71" s="144"/>
      <c r="R71" s="144"/>
      <c r="S71" s="144"/>
      <c r="T71" s="144"/>
      <c r="U71" s="144"/>
      <c r="V71" s="144"/>
      <c r="W71" s="144"/>
      <c r="X71" s="144"/>
    </row>
    <row r="72" s="9" customFormat="true" ht="14.25" hidden="true" customHeight="false" outlineLevel="1" collapsed="false">
      <c r="A72" s="160" t="s">
        <v>103</v>
      </c>
      <c r="B72" s="119" t="str">
        <f aca="false">VLOOKUP(D72,'S03.25+C196+D10.24+F1024+S10.24'!$A$2:$C$20056,2, FALSE())</f>
        <v>ARMAÇÃO UTILIZANDO AÇO CA-25 DE 12,5 MM - MONTAGEM. AF_06/2022</v>
      </c>
      <c r="C72" s="161" t="s">
        <v>43</v>
      </c>
      <c r="D72" s="162" t="n">
        <v>92885</v>
      </c>
      <c r="E72" s="163" t="str">
        <f aca="false">VLOOKUP(D72,'S03.25+C196+D10.24+F1024+S10.24'!$A$2:$D$20056,3, FALSE())</f>
        <v>KG</v>
      </c>
      <c r="F72" s="132" t="n">
        <f aca="false">'MCQ AUXILIAR BVI'!F71</f>
        <v>0</v>
      </c>
      <c r="G72" s="164" t="n">
        <f aca="false">VLOOKUP(D72,'S03.25+C196+D10.24+F1024+S10.24'!$A$2:$D$35656,4, FALSE())</f>
        <v>11.55</v>
      </c>
      <c r="H72" s="165" t="n">
        <f aca="false">ROUND(F72*G72,2)</f>
        <v>0</v>
      </c>
      <c r="I72" s="135" t="n">
        <f aca="false">IF(M72="",$H$11,$H$10)</f>
        <v>0.2637</v>
      </c>
      <c r="J72" s="136" t="n">
        <f aca="false">ROUND(G72*I72+G72,2)</f>
        <v>14.6</v>
      </c>
      <c r="K72" s="166" t="n">
        <f aca="false">ROUND(F72*J72,2)</f>
        <v>0</v>
      </c>
      <c r="M72" s="172"/>
      <c r="N72" s="176"/>
      <c r="O72" s="146"/>
      <c r="P72" s="147"/>
      <c r="Q72" s="126"/>
      <c r="R72" s="126"/>
      <c r="S72" s="126"/>
      <c r="T72" s="126"/>
      <c r="U72" s="126"/>
      <c r="V72" s="126"/>
      <c r="W72" s="126"/>
      <c r="X72" s="126"/>
    </row>
    <row r="73" s="117" customFormat="true" ht="14.25" hidden="true" customHeight="false" outlineLevel="2" collapsed="false">
      <c r="A73" s="160" t="s">
        <v>104</v>
      </c>
      <c r="B73" s="119" t="str">
        <f aca="false">VLOOKUP(D73,'S03.25+C196+D10.24+F1024+S10.24'!$A$2:$C$20056,2, FALSE())</f>
        <v>ARMAÇÃO UTILIZANDO AÇO CA-25 DE 16,0 MM - MONTAGEM. AF_06/2022</v>
      </c>
      <c r="C73" s="161" t="s">
        <v>43</v>
      </c>
      <c r="D73" s="162" t="n">
        <v>92886</v>
      </c>
      <c r="E73" s="163" t="str">
        <f aca="false">VLOOKUP(D73,'S03.25+C196+D10.24+F1024+S10.24'!$A$2:$D$20056,3, FALSE())</f>
        <v>KG</v>
      </c>
      <c r="F73" s="132" t="n">
        <f aca="false">'MCQ AUXILIAR BVI'!F72</f>
        <v>0</v>
      </c>
      <c r="G73" s="164" t="n">
        <f aca="false">VLOOKUP(D73,'S03.25+C196+D10.24+F1024+S10.24'!$A$2:$D$35656,4, FALSE())</f>
        <v>10.94</v>
      </c>
      <c r="H73" s="165" t="n">
        <f aca="false">ROUND(F73*G73,2)</f>
        <v>0</v>
      </c>
      <c r="I73" s="135" t="n">
        <f aca="false">IF(M73="",$H$11,$H$10)</f>
        <v>0.2637</v>
      </c>
      <c r="J73" s="136" t="n">
        <f aca="false">ROUND(G73*I73+G73,2)</f>
        <v>13.82</v>
      </c>
      <c r="K73" s="166" t="n">
        <f aca="false">ROUND(F73*J73,2)</f>
        <v>0</v>
      </c>
      <c r="M73" s="118"/>
      <c r="N73" s="119"/>
      <c r="O73" s="120"/>
      <c r="P73" s="121"/>
    </row>
    <row r="74" s="117" customFormat="true" ht="19.9" hidden="false" customHeight="false" outlineLevel="2" collapsed="false">
      <c r="A74" s="160" t="s">
        <v>105</v>
      </c>
      <c r="B74" s="168" t="str">
        <f aca="false">VLOOKUP(D74,'S03.25+C196+D10.24+F1024+S10.24'!$A$2:$C$20056,2, FALSE())</f>
        <v>FABRICAÇÃO, MONTAGEM E DESMONTAGEM DE FÔRMA PARA BOCA PARA BUEIRO, EM CHAPA DE MADEIRA COMPENSADA RESINADA, E = 17 MM, 2 UTILIZAÇÕES. AF_07/2021</v>
      </c>
      <c r="C74" s="161" t="s">
        <v>43</v>
      </c>
      <c r="D74" s="162" t="n">
        <v>102727</v>
      </c>
      <c r="E74" s="163" t="str">
        <f aca="false">VLOOKUP(D74,'S03.25+C196+D10.24+F1024+S10.24'!$A$2:$D$20056,3, FALSE())</f>
        <v>M2</v>
      </c>
      <c r="F74" s="132" t="n">
        <f aca="false">'MCQ AUXILIAR BVI'!F73</f>
        <v>9.78</v>
      </c>
      <c r="G74" s="164" t="n">
        <f aca="false">VLOOKUP(D74,'S03.25+C196+D10.24+F1024+S10.24'!$A$2:$D$35656,4, FALSE())</f>
        <v>96.83</v>
      </c>
      <c r="H74" s="165" t="n">
        <f aca="false">ROUND(F74*G74,2)</f>
        <v>947</v>
      </c>
      <c r="I74" s="135" t="n">
        <f aca="false">IF(M74="",$H$11,$H$10)</f>
        <v>0.2637</v>
      </c>
      <c r="J74" s="136" t="n">
        <f aca="false">ROUND(G74*I74+G74,2)</f>
        <v>122.36</v>
      </c>
      <c r="K74" s="166" t="n">
        <f aca="false">ROUND(F74*J74,2)</f>
        <v>1196.68</v>
      </c>
      <c r="M74" s="118"/>
      <c r="N74" s="119"/>
      <c r="O74" s="120"/>
      <c r="P74" s="121"/>
    </row>
    <row r="75" s="117" customFormat="true" ht="14.25" hidden="false" customHeight="false" outlineLevel="2" collapsed="false">
      <c r="A75" s="150"/>
      <c r="B75" s="151" t="s">
        <v>46</v>
      </c>
      <c r="C75" s="152"/>
      <c r="D75" s="153"/>
      <c r="E75" s="152"/>
      <c r="F75" s="144"/>
      <c r="G75" s="144"/>
      <c r="H75" s="154" t="n">
        <f aca="false">SUM(H67:H74)</f>
        <v>2954.48</v>
      </c>
      <c r="I75" s="155"/>
      <c r="J75" s="156"/>
      <c r="K75" s="157" t="n">
        <f aca="false">SUM(K67:K74)</f>
        <v>3733.69</v>
      </c>
      <c r="M75" s="118"/>
      <c r="N75" s="119"/>
      <c r="O75" s="120"/>
      <c r="P75" s="121"/>
    </row>
    <row r="76" s="117" customFormat="true" ht="14.25" hidden="false" customHeight="false" outlineLevel="2" collapsed="false">
      <c r="A76" s="171" t="s">
        <v>106</v>
      </c>
      <c r="B76" s="172" t="s">
        <v>107</v>
      </c>
      <c r="C76" s="173"/>
      <c r="D76" s="174"/>
      <c r="E76" s="173"/>
      <c r="F76" s="175"/>
      <c r="G76" s="175"/>
      <c r="H76" s="126"/>
      <c r="I76" s="126"/>
      <c r="J76" s="126"/>
      <c r="K76" s="127"/>
      <c r="M76" s="118"/>
      <c r="N76" s="119"/>
      <c r="O76" s="120"/>
      <c r="P76" s="121"/>
    </row>
    <row r="77" s="117" customFormat="true" ht="14.25" hidden="false" customHeight="false" outlineLevel="2" collapsed="false">
      <c r="A77" s="160" t="s">
        <v>108</v>
      </c>
      <c r="B77" s="119" t="str">
        <f aca="false">VLOOKUP(D77,'S03.25+C196+D10.24+F1024+S10.24'!$A$2:$C$20056,2, FALSE())</f>
        <v>LASTRO DE CONCRETO MAGRO, APLICADO EM PISOS, LAJES SOBRE SOLO OU RADIERS. AF_01/2024</v>
      </c>
      <c r="C77" s="161" t="s">
        <v>43</v>
      </c>
      <c r="D77" s="162" t="n">
        <v>96620</v>
      </c>
      <c r="E77" s="163" t="str">
        <f aca="false">VLOOKUP(D77,'S03.25+C196+D10.24+F1024+S10.24'!$A$2:$D$20056,3, FALSE())</f>
        <v>M3</v>
      </c>
      <c r="F77" s="132" t="n">
        <f aca="false">'MCQ AUXILIAR BVI'!F76</f>
        <v>0.25</v>
      </c>
      <c r="G77" s="164" t="n">
        <f aca="false">VLOOKUP(D77,'S03.25+C196+D10.24+F1024+S10.24'!$A$2:$D$35656,4, FALSE())</f>
        <v>676.02</v>
      </c>
      <c r="H77" s="165" t="n">
        <f aca="false">ROUND(F77*G77,2)</f>
        <v>169.01</v>
      </c>
      <c r="I77" s="135" t="n">
        <f aca="false">IF(M77="",$H$11,$H$10)</f>
        <v>0.2637</v>
      </c>
      <c r="J77" s="136" t="n">
        <f aca="false">ROUND(G77*I77+G77,2)</f>
        <v>854.29</v>
      </c>
      <c r="K77" s="166" t="n">
        <f aca="false">ROUND(F77*J77,2)</f>
        <v>213.57</v>
      </c>
      <c r="M77" s="118"/>
      <c r="N77" s="119"/>
      <c r="O77" s="120"/>
      <c r="P77" s="121"/>
    </row>
    <row r="78" s="117" customFormat="true" ht="19.9" hidden="false" customHeight="false" outlineLevel="2" collapsed="false">
      <c r="A78" s="160" t="s">
        <v>109</v>
      </c>
      <c r="B78" s="168" t="str">
        <f aca="false">VLOOKUP(D78,'S03.25+C196+D10.24+F1024+S10.24'!$A$2:$C$20056,2, FALSE())</f>
        <v>CONCRETO FCK = 25MPA, TRAÇO 1:2,3:2,7 (EM MASSA SECA DE CIMENTO/ AREIA MÉDIA/ BRITA 1) - PREPARO MECÂNICO COM BETONEIRA 600 L. AF_05/2021</v>
      </c>
      <c r="C78" s="161" t="s">
        <v>43</v>
      </c>
      <c r="D78" s="162" t="n">
        <v>94971</v>
      </c>
      <c r="E78" s="163" t="str">
        <f aca="false">VLOOKUP(D78,'S03.25+C196+D10.24+F1024+S10.24'!$A$2:$D$20056,3, FALSE())</f>
        <v>M3</v>
      </c>
      <c r="F78" s="132" t="n">
        <f aca="false">'MCQ AUXILIAR BVI'!F77</f>
        <v>2.33</v>
      </c>
      <c r="G78" s="164" t="n">
        <f aca="false">VLOOKUP(D78,'S03.25+C196+D10.24+F1024+S10.24'!$A$2:$D$35656,4, FALSE())</f>
        <v>411.66</v>
      </c>
      <c r="H78" s="165" t="n">
        <f aca="false">ROUND(F78*G78,2)</f>
        <v>959.17</v>
      </c>
      <c r="I78" s="135" t="n">
        <f aca="false">IF(M78="",$H$11,$H$10)</f>
        <v>0.2637</v>
      </c>
      <c r="J78" s="136" t="n">
        <f aca="false">ROUND(G78*I78+G78,2)</f>
        <v>520.21</v>
      </c>
      <c r="K78" s="166" t="n">
        <f aca="false">ROUND(F78*J78,2)</f>
        <v>1212.09</v>
      </c>
      <c r="M78" s="118"/>
      <c r="N78" s="119"/>
      <c r="O78" s="120"/>
      <c r="P78" s="121"/>
    </row>
    <row r="79" s="117" customFormat="true" ht="14.25" hidden="true" customHeight="false" outlineLevel="2" collapsed="false">
      <c r="A79" s="160" t="s">
        <v>110</v>
      </c>
      <c r="B79" s="119" t="str">
        <f aca="false">VLOOKUP(D79,'S03.25+C196+D10.24+F1024+S10.24'!$A$2:$C$20056,2, FALSE())</f>
        <v>ARMAÇÃO UTILIZANDO AÇO CA-25 DE 6,3 MM - MONTAGEM. AF_06/2022</v>
      </c>
      <c r="C79" s="161" t="s">
        <v>43</v>
      </c>
      <c r="D79" s="162" t="n">
        <v>92882</v>
      </c>
      <c r="E79" s="163" t="str">
        <f aca="false">VLOOKUP(D79,'S03.25+C196+D10.24+F1024+S10.24'!$A$2:$D$20056,3, FALSE())</f>
        <v>KG</v>
      </c>
      <c r="F79" s="132" t="n">
        <f aca="false">'MCQ AUXILIAR BVI'!F78</f>
        <v>0</v>
      </c>
      <c r="G79" s="164" t="n">
        <f aca="false">VLOOKUP(D79,'S03.25+C196+D10.24+F1024+S10.24'!$A$2:$D$35656,4, FALSE())</f>
        <v>13.65</v>
      </c>
      <c r="H79" s="165" t="n">
        <f aca="false">ROUND(F79*G79,2)</f>
        <v>0</v>
      </c>
      <c r="I79" s="135" t="n">
        <f aca="false">IF(M79="",$H$11,$H$10)</f>
        <v>0.2637</v>
      </c>
      <c r="J79" s="136" t="n">
        <f aca="false">ROUND(G79*I79+G79,2)</f>
        <v>17.25</v>
      </c>
      <c r="K79" s="166" t="n">
        <f aca="false">ROUND(F79*J79,2)</f>
        <v>0</v>
      </c>
      <c r="M79" s="118"/>
      <c r="N79" s="119"/>
      <c r="O79" s="120"/>
      <c r="P79" s="121"/>
    </row>
    <row r="80" s="117" customFormat="true" ht="14.25" hidden="false" customHeight="false" outlineLevel="2" collapsed="false">
      <c r="A80" s="160" t="s">
        <v>110</v>
      </c>
      <c r="B80" s="119" t="str">
        <f aca="false">VLOOKUP(D80,'S03.25+C196+D10.24+F1024+S10.24'!$A$2:$C$20056,2, FALSE())</f>
        <v>ARMAÇÃO UTILIZANDO AÇO CA-25 DE 8,0 MM - MONTAGEM. AF_06/2022</v>
      </c>
      <c r="C80" s="161" t="s">
        <v>43</v>
      </c>
      <c r="D80" s="162" t="n">
        <v>92883</v>
      </c>
      <c r="E80" s="163" t="str">
        <f aca="false">VLOOKUP(D80,'S03.25+C196+D10.24+F1024+S10.24'!$A$2:$D$20056,3, FALSE())</f>
        <v>KG</v>
      </c>
      <c r="F80" s="132" t="n">
        <f aca="false">'MCQ AUXILIAR BVI'!F79</f>
        <v>176</v>
      </c>
      <c r="G80" s="164" t="n">
        <f aca="false">VLOOKUP(D80,'S03.25+C196+D10.24+F1024+S10.24'!$A$2:$D$35656,4, FALSE())</f>
        <v>12.34</v>
      </c>
      <c r="H80" s="165" t="n">
        <f aca="false">ROUND(F80*G80,2)</f>
        <v>2171.84</v>
      </c>
      <c r="I80" s="135" t="n">
        <f aca="false">IF(M80="",$H$11,$H$10)</f>
        <v>0.2637</v>
      </c>
      <c r="J80" s="136" t="n">
        <f aca="false">ROUND(G80*I80+G80,2)</f>
        <v>15.59</v>
      </c>
      <c r="K80" s="166" t="n">
        <f aca="false">ROUND(F80*J80,2)</f>
        <v>2743.84</v>
      </c>
      <c r="M80" s="118"/>
      <c r="N80" s="119"/>
      <c r="O80" s="120"/>
      <c r="P80" s="121"/>
    </row>
    <row r="81" s="139" customFormat="true" ht="14.25" hidden="false" customHeight="false" outlineLevel="1" collapsed="false">
      <c r="A81" s="160" t="s">
        <v>111</v>
      </c>
      <c r="B81" s="119" t="str">
        <f aca="false">VLOOKUP(D81,'S03.25+C196+D10.24+F1024+S10.24'!$A$2:$C$20056,2, FALSE())</f>
        <v>ARMAÇÃO UTILIZANDO AÇO CA-25 DE 10,0 MM - MONTAGEM. AF_06/2022</v>
      </c>
      <c r="C81" s="161" t="s">
        <v>43</v>
      </c>
      <c r="D81" s="162" t="n">
        <v>92884</v>
      </c>
      <c r="E81" s="163" t="str">
        <f aca="false">VLOOKUP(D81,'S03.25+C196+D10.24+F1024+S10.24'!$A$2:$D$20056,3, FALSE())</f>
        <v>KG</v>
      </c>
      <c r="F81" s="132" t="n">
        <f aca="false">'MCQ AUXILIAR BVI'!F80</f>
        <v>26</v>
      </c>
      <c r="G81" s="164" t="n">
        <f aca="false">VLOOKUP(D81,'S03.25+C196+D10.24+F1024+S10.24'!$A$2:$D$35656,4, FALSE())</f>
        <v>12.31</v>
      </c>
      <c r="H81" s="165" t="n">
        <f aca="false">ROUND(F81*G81,2)</f>
        <v>320.06</v>
      </c>
      <c r="I81" s="135" t="n">
        <f aca="false">IF(M81="",$H$11,$H$10)</f>
        <v>0.2637</v>
      </c>
      <c r="J81" s="136" t="n">
        <f aca="false">ROUND(G81*I81+G81,2)</f>
        <v>15.56</v>
      </c>
      <c r="K81" s="166" t="n">
        <f aca="false">ROUND(F81*J81,2)</f>
        <v>404.56</v>
      </c>
      <c r="M81" s="140"/>
      <c r="N81" s="141"/>
      <c r="O81" s="158"/>
      <c r="P81" s="159"/>
      <c r="Q81" s="144"/>
      <c r="R81" s="144"/>
      <c r="S81" s="144"/>
      <c r="T81" s="144"/>
      <c r="U81" s="144"/>
      <c r="V81" s="144"/>
      <c r="W81" s="144"/>
      <c r="X81" s="144"/>
    </row>
    <row r="82" s="9" customFormat="true" ht="14.25" hidden="false" customHeight="false" outlineLevel="1" collapsed="false">
      <c r="A82" s="160" t="s">
        <v>112</v>
      </c>
      <c r="B82" s="119" t="str">
        <f aca="false">VLOOKUP(D82,'S03.25+C196+D10.24+F1024+S10.24'!$A$2:$C$20056,2, FALSE())</f>
        <v>ARMAÇÃO UTILIZANDO AÇO CA-25 DE 12,5 MM - MONTAGEM. AF_06/2022</v>
      </c>
      <c r="C82" s="161" t="s">
        <v>43</v>
      </c>
      <c r="D82" s="162" t="n">
        <v>92885</v>
      </c>
      <c r="E82" s="163" t="str">
        <f aca="false">VLOOKUP(D82,'S03.25+C196+D10.24+F1024+S10.24'!$A$2:$D$20056,3, FALSE())</f>
        <v>KG</v>
      </c>
      <c r="F82" s="132" t="n">
        <f aca="false">'MCQ AUXILIAR BVI'!F81</f>
        <v>26</v>
      </c>
      <c r="G82" s="164" t="n">
        <f aca="false">VLOOKUP(D82,'S03.25+C196+D10.24+F1024+S10.24'!$A$2:$D$35656,4, FALSE())</f>
        <v>11.55</v>
      </c>
      <c r="H82" s="165" t="n">
        <f aca="false">ROUND(F82*G82,2)</f>
        <v>300.3</v>
      </c>
      <c r="I82" s="135" t="n">
        <f aca="false">IF(M82="",$H$11,$H$10)</f>
        <v>0.2637</v>
      </c>
      <c r="J82" s="136" t="n">
        <f aca="false">ROUND(G82*I82+G82,2)</f>
        <v>14.6</v>
      </c>
      <c r="K82" s="166" t="n">
        <f aca="false">ROUND(F82*J82,2)</f>
        <v>379.6</v>
      </c>
      <c r="M82" s="172"/>
      <c r="N82" s="176"/>
      <c r="O82" s="146"/>
      <c r="P82" s="147"/>
      <c r="Q82" s="126"/>
      <c r="R82" s="126"/>
      <c r="S82" s="126"/>
      <c r="T82" s="126"/>
      <c r="U82" s="126"/>
      <c r="V82" s="126"/>
      <c r="W82" s="126"/>
      <c r="X82" s="126"/>
    </row>
    <row r="83" s="117" customFormat="true" ht="14.25" hidden="true" customHeight="false" outlineLevel="2" collapsed="false">
      <c r="A83" s="160" t="s">
        <v>113</v>
      </c>
      <c r="B83" s="119" t="str">
        <f aca="false">VLOOKUP(D83,'S03.25+C196+D10.24+F1024+S10.24'!$A$2:$C$20056,2, FALSE())</f>
        <v>ARMAÇÃO UTILIZANDO AÇO CA-25 DE 16,0 MM - MONTAGEM. AF_06/2022</v>
      </c>
      <c r="C83" s="161" t="s">
        <v>43</v>
      </c>
      <c r="D83" s="162" t="n">
        <v>92886</v>
      </c>
      <c r="E83" s="163" t="str">
        <f aca="false">VLOOKUP(D83,'S03.25+C196+D10.24+F1024+S10.24'!$A$2:$D$20056,3, FALSE())</f>
        <v>KG</v>
      </c>
      <c r="F83" s="132" t="n">
        <f aca="false">'MCQ AUXILIAR BVI'!F82</f>
        <v>0</v>
      </c>
      <c r="G83" s="164" t="n">
        <f aca="false">VLOOKUP(D83,'S03.25+C196+D10.24+F1024+S10.24'!$A$2:$D$35656,4, FALSE())</f>
        <v>10.94</v>
      </c>
      <c r="H83" s="165" t="n">
        <f aca="false">ROUND(F83*G83,2)</f>
        <v>0</v>
      </c>
      <c r="I83" s="135" t="n">
        <f aca="false">IF(M83="",$H$11,$H$10)</f>
        <v>0.2637</v>
      </c>
      <c r="J83" s="136" t="n">
        <f aca="false">ROUND(G83*I83+G83,2)</f>
        <v>13.82</v>
      </c>
      <c r="K83" s="166" t="n">
        <f aca="false">ROUND(F83*J83,2)</f>
        <v>0</v>
      </c>
      <c r="M83" s="118"/>
      <c r="N83" s="119"/>
      <c r="O83" s="120"/>
      <c r="P83" s="121"/>
    </row>
    <row r="84" s="117" customFormat="true" ht="19.9" hidden="false" customHeight="false" outlineLevel="2" collapsed="false">
      <c r="A84" s="160" t="s">
        <v>114</v>
      </c>
      <c r="B84" s="168" t="str">
        <f aca="false">VLOOKUP(D84,'S03.25+C196+D10.24+F1024+S10.24'!$A$2:$C$20056,2, FALSE())</f>
        <v>FABRICAÇÃO, MONTAGEM E DESMONTAGEM DE FÔRMA PARA BOCA PARA BUEIRO, EM CHAPA DE MADEIRA COMPENSADA RESINADA, E = 17 MM, 2 UTILIZAÇÕES. AF_07/2021</v>
      </c>
      <c r="C84" s="161" t="s">
        <v>43</v>
      </c>
      <c r="D84" s="162" t="n">
        <v>102727</v>
      </c>
      <c r="E84" s="163" t="str">
        <f aca="false">VLOOKUP(D84,'S03.25+C196+D10.24+F1024+S10.24'!$A$2:$D$20056,3, FALSE())</f>
        <v>M2</v>
      </c>
      <c r="F84" s="132" t="n">
        <f aca="false">'MCQ AUXILIAR BVI'!F83</f>
        <v>15.18</v>
      </c>
      <c r="G84" s="164" t="n">
        <f aca="false">VLOOKUP(D84,'S03.25+C196+D10.24+F1024+S10.24'!$A$2:$D$35656,4, FALSE())</f>
        <v>96.83</v>
      </c>
      <c r="H84" s="165" t="n">
        <f aca="false">ROUND(F84*G84,2)</f>
        <v>1469.88</v>
      </c>
      <c r="I84" s="135" t="n">
        <f aca="false">IF(M84="",$H$11,$H$10)</f>
        <v>0.2637</v>
      </c>
      <c r="J84" s="136" t="n">
        <f aca="false">ROUND(G84*I84+G84,2)</f>
        <v>122.36</v>
      </c>
      <c r="K84" s="166" t="n">
        <f aca="false">ROUND(F84*J84,2)</f>
        <v>1857.42</v>
      </c>
      <c r="M84" s="118"/>
      <c r="N84" s="119"/>
      <c r="O84" s="120"/>
      <c r="P84" s="121"/>
    </row>
    <row r="85" s="117" customFormat="true" ht="14.25" hidden="false" customHeight="false" outlineLevel="2" collapsed="false">
      <c r="A85" s="150"/>
      <c r="B85" s="151" t="s">
        <v>46</v>
      </c>
      <c r="C85" s="152"/>
      <c r="D85" s="153"/>
      <c r="E85" s="152"/>
      <c r="F85" s="144"/>
      <c r="G85" s="144"/>
      <c r="H85" s="154" t="n">
        <f aca="false">SUM(H77:H84)</f>
        <v>5390.26</v>
      </c>
      <c r="I85" s="155"/>
      <c r="J85" s="156"/>
      <c r="K85" s="157" t="n">
        <f aca="false">SUM(K77:K84)</f>
        <v>6811.08</v>
      </c>
      <c r="M85" s="118"/>
      <c r="N85" s="119"/>
      <c r="O85" s="120"/>
      <c r="P85" s="121"/>
    </row>
    <row r="86" s="117" customFormat="true" ht="14.25" hidden="false" customHeight="false" outlineLevel="2" collapsed="false">
      <c r="A86" s="171" t="s">
        <v>115</v>
      </c>
      <c r="B86" s="172" t="s">
        <v>116</v>
      </c>
      <c r="C86" s="173"/>
      <c r="D86" s="174"/>
      <c r="E86" s="173"/>
      <c r="F86" s="175"/>
      <c r="G86" s="175"/>
      <c r="H86" s="126"/>
      <c r="I86" s="126"/>
      <c r="J86" s="126"/>
      <c r="K86" s="127"/>
      <c r="M86" s="118"/>
      <c r="N86" s="119"/>
      <c r="O86" s="120"/>
      <c r="P86" s="121"/>
    </row>
    <row r="87" s="117" customFormat="true" ht="14.25" hidden="false" customHeight="false" outlineLevel="2" collapsed="false">
      <c r="A87" s="160" t="s">
        <v>117</v>
      </c>
      <c r="B87" s="119" t="str">
        <f aca="false">VLOOKUP(D87,'S03.25+C196+D10.24+F1024+S10.24'!$A$2:$C$20056,2, FALSE())</f>
        <v>LASTRO DE CONCRETO MAGRO, APLICADO EM PISOS, LAJES SOBRE SOLO OU RADIERS. AF_01/2024</v>
      </c>
      <c r="C87" s="161" t="s">
        <v>43</v>
      </c>
      <c r="D87" s="162" t="n">
        <v>96620</v>
      </c>
      <c r="E87" s="163" t="str">
        <f aca="false">VLOOKUP(D87,'S03.25+C196+D10.24+F1024+S10.24'!$A$2:$D$20056,3, FALSE())</f>
        <v>M3</v>
      </c>
      <c r="F87" s="132" t="n">
        <f aca="false">'MCQ AUXILIAR BVI'!F86</f>
        <v>0.32</v>
      </c>
      <c r="G87" s="164" t="n">
        <f aca="false">VLOOKUP(D87,'S03.25+C196+D10.24+F1024+S10.24'!$A$2:$D$35656,4, FALSE())</f>
        <v>676.02</v>
      </c>
      <c r="H87" s="165" t="n">
        <f aca="false">ROUND(F87*G87,2)</f>
        <v>216.33</v>
      </c>
      <c r="I87" s="135" t="n">
        <f aca="false">IF(M87="",$H$11,$H$10)</f>
        <v>0.2637</v>
      </c>
      <c r="J87" s="136" t="n">
        <f aca="false">ROUND(G87*I87+G87,2)</f>
        <v>854.29</v>
      </c>
      <c r="K87" s="166" t="n">
        <f aca="false">ROUND(F87*J87,2)</f>
        <v>273.37</v>
      </c>
      <c r="M87" s="118"/>
      <c r="N87" s="119"/>
      <c r="O87" s="120"/>
      <c r="P87" s="121"/>
    </row>
    <row r="88" s="117" customFormat="true" ht="19.9" hidden="false" customHeight="false" outlineLevel="2" collapsed="false">
      <c r="A88" s="160" t="s">
        <v>118</v>
      </c>
      <c r="B88" s="168" t="str">
        <f aca="false">VLOOKUP(D88,'S03.25+C196+D10.24+F1024+S10.24'!$A$2:$C$20056,2, FALSE())</f>
        <v>CONCRETO FCK = 25MPA, TRAÇO 1:2,3:2,7 (EM MASSA SECA DE CIMENTO/ AREIA MÉDIA/ BRITA 1) - PREPARO MECÂNICO COM BETONEIRA 600 L. AF_05/2021</v>
      </c>
      <c r="C88" s="161" t="s">
        <v>43</v>
      </c>
      <c r="D88" s="162" t="n">
        <v>94971</v>
      </c>
      <c r="E88" s="163" t="str">
        <f aca="false">VLOOKUP(D88,'S03.25+C196+D10.24+F1024+S10.24'!$A$2:$D$20056,3, FALSE())</f>
        <v>M3</v>
      </c>
      <c r="F88" s="132" t="n">
        <f aca="false">'MCQ AUXILIAR BVI'!F87</f>
        <v>3.07</v>
      </c>
      <c r="G88" s="164" t="n">
        <f aca="false">VLOOKUP(D88,'S03.25+C196+D10.24+F1024+S10.24'!$A$2:$D$35656,4, FALSE())</f>
        <v>411.66</v>
      </c>
      <c r="H88" s="165" t="n">
        <f aca="false">ROUND(F88*G88,2)</f>
        <v>1263.8</v>
      </c>
      <c r="I88" s="135" t="n">
        <f aca="false">IF(M88="",$H$11,$H$10)</f>
        <v>0.2637</v>
      </c>
      <c r="J88" s="136" t="n">
        <f aca="false">ROUND(G88*I88+G88,2)</f>
        <v>520.21</v>
      </c>
      <c r="K88" s="166" t="n">
        <f aca="false">ROUND(F88*J88,2)</f>
        <v>1597.04</v>
      </c>
      <c r="M88" s="118"/>
      <c r="N88" s="119"/>
      <c r="O88" s="120"/>
      <c r="P88" s="121"/>
    </row>
    <row r="89" s="117" customFormat="true" ht="14.25" hidden="false" customHeight="false" outlineLevel="2" collapsed="false">
      <c r="A89" s="160" t="s">
        <v>119</v>
      </c>
      <c r="B89" s="119" t="str">
        <f aca="false">VLOOKUP(D89,'S03.25+C196+D10.24+F1024+S10.24'!$A$2:$C$20056,2, FALSE())</f>
        <v>ARMAÇÃO UTILIZANDO AÇO CA-25 DE 6,3 MM - MONTAGEM. AF_06/2022</v>
      </c>
      <c r="C89" s="161" t="s">
        <v>43</v>
      </c>
      <c r="D89" s="162" t="n">
        <v>92882</v>
      </c>
      <c r="E89" s="163" t="str">
        <f aca="false">VLOOKUP(D89,'S03.25+C196+D10.24+F1024+S10.24'!$A$2:$D$20056,3, FALSE())</f>
        <v>KG</v>
      </c>
      <c r="F89" s="132" t="n">
        <f aca="false">'MCQ AUXILIAR BVI'!F88</f>
        <v>222</v>
      </c>
      <c r="G89" s="164" t="n">
        <f aca="false">VLOOKUP(D89,'S03.25+C196+D10.24+F1024+S10.24'!$A$2:$D$35656,4, FALSE())</f>
        <v>13.65</v>
      </c>
      <c r="H89" s="165" t="n">
        <f aca="false">ROUND(F89*G89,2)</f>
        <v>3030.3</v>
      </c>
      <c r="I89" s="135" t="n">
        <f aca="false">IF(M89="",$H$11,$H$10)</f>
        <v>0.2637</v>
      </c>
      <c r="J89" s="136" t="n">
        <f aca="false">ROUND(G89*I89+G89,2)</f>
        <v>17.25</v>
      </c>
      <c r="K89" s="166" t="n">
        <f aca="false">ROUND(F89*J89,2)</f>
        <v>3829.5</v>
      </c>
      <c r="M89" s="118"/>
      <c r="N89" s="119"/>
      <c r="O89" s="120"/>
      <c r="P89" s="121"/>
    </row>
    <row r="90" s="117" customFormat="true" ht="14.25" hidden="true" customHeight="false" outlineLevel="2" collapsed="false">
      <c r="A90" s="160" t="s">
        <v>120</v>
      </c>
      <c r="B90" s="119" t="str">
        <f aca="false">VLOOKUP(D90,'S03.25+C196+D10.24+F1024+S10.24'!$A$2:$C$20056,2, FALSE())</f>
        <v>ARMAÇÃO UTILIZANDO AÇO CA-25 DE 8,0 MM - MONTAGEM. AF_06/2022</v>
      </c>
      <c r="C90" s="161" t="s">
        <v>43</v>
      </c>
      <c r="D90" s="162" t="n">
        <v>92883</v>
      </c>
      <c r="E90" s="163" t="str">
        <f aca="false">VLOOKUP(D90,'S03.25+C196+D10.24+F1024+S10.24'!$A$2:$D$20056,3, FALSE())</f>
        <v>KG</v>
      </c>
      <c r="F90" s="132" t="n">
        <f aca="false">'MCQ AUXILIAR BVI'!F89</f>
        <v>0</v>
      </c>
      <c r="G90" s="164" t="n">
        <f aca="false">VLOOKUP(D90,'S03.25+C196+D10.24+F1024+S10.24'!$A$2:$D$35656,4, FALSE())</f>
        <v>12.34</v>
      </c>
      <c r="H90" s="165" t="n">
        <f aca="false">ROUND(F90*G90,2)</f>
        <v>0</v>
      </c>
      <c r="I90" s="135" t="n">
        <f aca="false">IF(M90="",$H$11,$H$10)</f>
        <v>0.2637</v>
      </c>
      <c r="J90" s="136" t="n">
        <f aca="false">ROUND(G90*I90+G90,2)</f>
        <v>15.59</v>
      </c>
      <c r="K90" s="166" t="n">
        <f aca="false">ROUND(F90*J90,2)</f>
        <v>0</v>
      </c>
      <c r="M90" s="118"/>
      <c r="N90" s="119"/>
      <c r="O90" s="120"/>
      <c r="P90" s="121"/>
    </row>
    <row r="91" s="139" customFormat="true" ht="14.25" hidden="false" customHeight="false" outlineLevel="1" collapsed="false">
      <c r="A91" s="160" t="s">
        <v>120</v>
      </c>
      <c r="B91" s="119" t="str">
        <f aca="false">VLOOKUP(D91,'S03.25+C196+D10.24+F1024+S10.24'!$A$2:$C$20056,2, FALSE())</f>
        <v>ARMAÇÃO UTILIZANDO AÇO CA-25 DE 10,0 MM - MONTAGEM. AF_06/2022</v>
      </c>
      <c r="C91" s="161" t="s">
        <v>43</v>
      </c>
      <c r="D91" s="162" t="n">
        <v>92884</v>
      </c>
      <c r="E91" s="163" t="str">
        <f aca="false">VLOOKUP(D91,'S03.25+C196+D10.24+F1024+S10.24'!$A$2:$D$20056,3, FALSE())</f>
        <v>KG</v>
      </c>
      <c r="F91" s="132" t="n">
        <f aca="false">'MCQ AUXILIAR BVI'!F90</f>
        <v>29</v>
      </c>
      <c r="G91" s="164" t="n">
        <f aca="false">VLOOKUP(D91,'S03.25+C196+D10.24+F1024+S10.24'!$A$2:$D$35656,4, FALSE())</f>
        <v>12.31</v>
      </c>
      <c r="H91" s="165" t="n">
        <f aca="false">ROUND(F91*G91,2)</f>
        <v>356.99</v>
      </c>
      <c r="I91" s="135" t="n">
        <f aca="false">IF(M91="",$H$11,$H$10)</f>
        <v>0.2637</v>
      </c>
      <c r="J91" s="136" t="n">
        <f aca="false">ROUND(G91*I91+G91,2)</f>
        <v>15.56</v>
      </c>
      <c r="K91" s="166" t="n">
        <f aca="false">ROUND(F91*J91,2)</f>
        <v>451.24</v>
      </c>
      <c r="M91" s="140"/>
      <c r="N91" s="141"/>
      <c r="O91" s="158"/>
      <c r="P91" s="159"/>
      <c r="Q91" s="144"/>
      <c r="R91" s="144"/>
      <c r="S91" s="144"/>
      <c r="T91" s="144"/>
      <c r="U91" s="144"/>
      <c r="V91" s="144"/>
      <c r="W91" s="144"/>
      <c r="X91" s="144"/>
    </row>
    <row r="92" s="9" customFormat="true" ht="14.25" hidden="false" customHeight="false" outlineLevel="1" collapsed="false">
      <c r="A92" s="160" t="s">
        <v>121</v>
      </c>
      <c r="B92" s="119" t="str">
        <f aca="false">VLOOKUP(D92,'S03.25+C196+D10.24+F1024+S10.24'!$A$2:$C$20056,2, FALSE())</f>
        <v>ARMAÇÃO UTILIZANDO AÇO CA-25 DE 12,5 MM - MONTAGEM. AF_06/2022</v>
      </c>
      <c r="C92" s="161" t="s">
        <v>43</v>
      </c>
      <c r="D92" s="162" t="n">
        <v>92885</v>
      </c>
      <c r="E92" s="163" t="str">
        <f aca="false">VLOOKUP(D92,'S03.25+C196+D10.24+F1024+S10.24'!$A$2:$D$20056,3, FALSE())</f>
        <v>KG</v>
      </c>
      <c r="F92" s="132" t="n">
        <f aca="false">'MCQ AUXILIAR BVI'!F91</f>
        <v>28</v>
      </c>
      <c r="G92" s="164" t="n">
        <f aca="false">VLOOKUP(D92,'S03.25+C196+D10.24+F1024+S10.24'!$A$2:$D$35656,4, FALSE())</f>
        <v>11.55</v>
      </c>
      <c r="H92" s="165" t="n">
        <f aca="false">ROUND(F92*G92,2)</f>
        <v>323.4</v>
      </c>
      <c r="I92" s="135" t="n">
        <f aca="false">IF(M92="",$H$11,$H$10)</f>
        <v>0.2637</v>
      </c>
      <c r="J92" s="136" t="n">
        <f aca="false">ROUND(G92*I92+G92,2)</f>
        <v>14.6</v>
      </c>
      <c r="K92" s="166" t="n">
        <f aca="false">ROUND(F92*J92,2)</f>
        <v>408.8</v>
      </c>
      <c r="M92" s="172"/>
      <c r="N92" s="176"/>
      <c r="O92" s="146"/>
      <c r="P92" s="147"/>
      <c r="Q92" s="126"/>
      <c r="R92" s="126"/>
      <c r="S92" s="126"/>
      <c r="T92" s="126"/>
      <c r="U92" s="126"/>
      <c r="V92" s="126"/>
      <c r="W92" s="126"/>
      <c r="X92" s="126"/>
    </row>
    <row r="93" s="117" customFormat="true" ht="14.25" hidden="true" customHeight="false" outlineLevel="2" collapsed="false">
      <c r="A93" s="160" t="s">
        <v>122</v>
      </c>
      <c r="B93" s="119" t="str">
        <f aca="false">VLOOKUP(D93,'S03.25+C196+D10.24+F1024+S10.24'!$A$2:$C$20056,2, FALSE())</f>
        <v>ARMAÇÃO UTILIZANDO AÇO CA-25 DE 16,0 MM - MONTAGEM. AF_06/2022</v>
      </c>
      <c r="C93" s="161" t="s">
        <v>43</v>
      </c>
      <c r="D93" s="162" t="n">
        <v>92886</v>
      </c>
      <c r="E93" s="163" t="str">
        <f aca="false">VLOOKUP(D93,'S03.25+C196+D10.24+F1024+S10.24'!$A$2:$D$20056,3, FALSE())</f>
        <v>KG</v>
      </c>
      <c r="F93" s="132" t="n">
        <f aca="false">'MCQ AUXILIAR BVI'!F92</f>
        <v>0</v>
      </c>
      <c r="G93" s="164" t="n">
        <f aca="false">VLOOKUP(D93,'S03.25+C196+D10.24+F1024+S10.24'!$A$2:$D$35656,4, FALSE())</f>
        <v>10.94</v>
      </c>
      <c r="H93" s="165" t="n">
        <f aca="false">ROUND(F93*G93,2)</f>
        <v>0</v>
      </c>
      <c r="I93" s="135" t="n">
        <f aca="false">IF(M93="",$H$11,$H$10)</f>
        <v>0.2637</v>
      </c>
      <c r="J93" s="136" t="n">
        <f aca="false">ROUND(G93*I93+G93,2)</f>
        <v>13.82</v>
      </c>
      <c r="K93" s="166" t="n">
        <f aca="false">ROUND(F93*J93,2)</f>
        <v>0</v>
      </c>
      <c r="M93" s="118"/>
      <c r="N93" s="119"/>
      <c r="O93" s="120"/>
      <c r="P93" s="121"/>
    </row>
    <row r="94" s="117" customFormat="true" ht="19.9" hidden="false" customHeight="false" outlineLevel="2" collapsed="false">
      <c r="A94" s="160" t="s">
        <v>123</v>
      </c>
      <c r="B94" s="168" t="str">
        <f aca="false">VLOOKUP(D94,'S03.25+C196+D10.24+F1024+S10.24'!$A$2:$C$20056,2, FALSE())</f>
        <v>FABRICAÇÃO, MONTAGEM E DESMONTAGEM DE FÔRMA PARA BOCA PARA BUEIRO, EM CHAPA DE MADEIRA COMPENSADA RESINADA, E = 17 MM, 2 UTILIZAÇÕES. AF_07/2021</v>
      </c>
      <c r="C94" s="161" t="s">
        <v>43</v>
      </c>
      <c r="D94" s="162" t="n">
        <v>102727</v>
      </c>
      <c r="E94" s="163" t="str">
        <f aca="false">VLOOKUP(D94,'S03.25+C196+D10.24+F1024+S10.24'!$A$2:$D$20056,3, FALSE())</f>
        <v>M2</v>
      </c>
      <c r="F94" s="132" t="n">
        <f aca="false">'MCQ AUXILIAR BVI'!F93</f>
        <v>19.72</v>
      </c>
      <c r="G94" s="164" t="n">
        <f aca="false">VLOOKUP(D94,'S03.25+C196+D10.24+F1024+S10.24'!$A$2:$D$35656,4, FALSE())</f>
        <v>96.83</v>
      </c>
      <c r="H94" s="165" t="n">
        <f aca="false">ROUND(F94*G94,2)</f>
        <v>1909.49</v>
      </c>
      <c r="I94" s="135" t="n">
        <f aca="false">IF(M94="",$H$11,$H$10)</f>
        <v>0.2637</v>
      </c>
      <c r="J94" s="136" t="n">
        <f aca="false">ROUND(G94*I94+G94,2)</f>
        <v>122.36</v>
      </c>
      <c r="K94" s="166" t="n">
        <f aca="false">ROUND(F94*J94,2)</f>
        <v>2412.94</v>
      </c>
      <c r="M94" s="118"/>
      <c r="N94" s="119"/>
      <c r="O94" s="120"/>
      <c r="P94" s="121"/>
    </row>
    <row r="95" s="117" customFormat="true" ht="14.25" hidden="false" customHeight="false" outlineLevel="2" collapsed="false">
      <c r="A95" s="150"/>
      <c r="B95" s="151" t="s">
        <v>46</v>
      </c>
      <c r="C95" s="152"/>
      <c r="D95" s="153"/>
      <c r="E95" s="152"/>
      <c r="F95" s="144"/>
      <c r="G95" s="144"/>
      <c r="H95" s="154" t="n">
        <f aca="false">SUM(H87:H94)</f>
        <v>7100.31</v>
      </c>
      <c r="I95" s="155"/>
      <c r="J95" s="156"/>
      <c r="K95" s="157" t="n">
        <f aca="false">SUM(K87:K94)</f>
        <v>8972.89</v>
      </c>
      <c r="M95" s="118"/>
      <c r="N95" s="119"/>
      <c r="O95" s="120"/>
      <c r="P95" s="121"/>
    </row>
    <row r="96" customFormat="false" ht="14.25" hidden="false" customHeight="false" outlineLevel="0" collapsed="false">
      <c r="A96" s="171" t="s">
        <v>124</v>
      </c>
      <c r="B96" s="172" t="s">
        <v>125</v>
      </c>
      <c r="C96" s="173"/>
      <c r="D96" s="174"/>
      <c r="E96" s="173"/>
      <c r="F96" s="175"/>
      <c r="G96" s="175"/>
      <c r="H96" s="126"/>
      <c r="I96" s="126"/>
      <c r="J96" s="126"/>
      <c r="K96" s="127"/>
      <c r="M96" s="180"/>
      <c r="N96" s="181"/>
      <c r="O96" s="182"/>
      <c r="P96" s="5"/>
      <c r="R96" s="6"/>
      <c r="S96" s="7"/>
    </row>
    <row r="97" customFormat="false" ht="14.25" hidden="false" customHeight="false" outlineLevel="0" collapsed="false">
      <c r="A97" s="160" t="s">
        <v>126</v>
      </c>
      <c r="B97" s="119" t="str">
        <f aca="false">VLOOKUP(D97,'S03.25+C196+D10.24+F1024+S10.24'!$A$2:$C$20056,2, FALSE())</f>
        <v>LASTRO DE CONCRETO MAGRO, APLICADO EM PISOS, LAJES SOBRE SOLO OU RADIERS. AF_01/2024</v>
      </c>
      <c r="C97" s="161" t="s">
        <v>43</v>
      </c>
      <c r="D97" s="162" t="n">
        <v>96620</v>
      </c>
      <c r="E97" s="163" t="str">
        <f aca="false">VLOOKUP(D97,'S03.25+C196+D10.24+F1024+S10.24'!$A$2:$D$20056,3, FALSE())</f>
        <v>M3</v>
      </c>
      <c r="F97" s="132" t="n">
        <f aca="false">'MCQ AUXILIAR BVI'!F96</f>
        <v>0.62</v>
      </c>
      <c r="G97" s="164" t="n">
        <f aca="false">VLOOKUP(D97,'S03.25+C196+D10.24+F1024+S10.24'!$A$2:$D$35656,4, FALSE())</f>
        <v>676.02</v>
      </c>
      <c r="H97" s="165" t="n">
        <f aca="false">ROUND(F97*G97,2)</f>
        <v>419.13</v>
      </c>
      <c r="I97" s="135" t="n">
        <f aca="false">IF(M97="",$H$11,$H$10)</f>
        <v>0.2637</v>
      </c>
      <c r="J97" s="136" t="n">
        <f aca="false">ROUND(G97*I97+G97,2)</f>
        <v>854.29</v>
      </c>
      <c r="K97" s="166" t="n">
        <f aca="false">ROUND(F97*J97,2)</f>
        <v>529.66</v>
      </c>
      <c r="M97" s="180"/>
      <c r="N97" s="181"/>
      <c r="O97" s="183"/>
      <c r="P97" s="5"/>
      <c r="R97" s="6"/>
      <c r="S97" s="7"/>
    </row>
    <row r="98" customFormat="false" ht="19.9" hidden="false" customHeight="false" outlineLevel="0" collapsed="false">
      <c r="A98" s="160" t="s">
        <v>127</v>
      </c>
      <c r="B98" s="168" t="str">
        <f aca="false">VLOOKUP(D98,'S03.25+C196+D10.24+F1024+S10.24'!$A$2:$C$20056,2, FALSE())</f>
        <v>CONCRETO FCK = 25MPA, TRAÇO 1:2,3:2,7 (EM MASSA SECA DE CIMENTO/ AREIA MÉDIA/ BRITA 1) - PREPARO MECÂNICO COM BETONEIRA 600 L. AF_05/2021</v>
      </c>
      <c r="C98" s="161" t="s">
        <v>43</v>
      </c>
      <c r="D98" s="162" t="n">
        <v>94971</v>
      </c>
      <c r="E98" s="163" t="str">
        <f aca="false">VLOOKUP(D98,'S03.25+C196+D10.24+F1024+S10.24'!$A$2:$D$20056,3, FALSE())</f>
        <v>M3</v>
      </c>
      <c r="F98" s="132" t="n">
        <f aca="false">'MCQ AUXILIAR BVI'!F97</f>
        <v>3.38</v>
      </c>
      <c r="G98" s="164" t="n">
        <f aca="false">VLOOKUP(D98,'S03.25+C196+D10.24+F1024+S10.24'!$A$2:$D$35656,4, FALSE())</f>
        <v>411.66</v>
      </c>
      <c r="H98" s="165" t="n">
        <f aca="false">ROUND(F98*G98,2)</f>
        <v>1391.41</v>
      </c>
      <c r="I98" s="135" t="n">
        <f aca="false">IF(M98="",$H$11,$H$10)</f>
        <v>0.2637</v>
      </c>
      <c r="J98" s="136" t="n">
        <f aca="false">ROUND(G98*I98+G98,2)</f>
        <v>520.21</v>
      </c>
      <c r="K98" s="166" t="n">
        <f aca="false">ROUND(F98*J98,2)</f>
        <v>1758.31</v>
      </c>
    </row>
    <row r="99" customFormat="false" ht="14.25" hidden="true" customHeight="false" outlineLevel="0" collapsed="false">
      <c r="A99" s="160" t="s">
        <v>128</v>
      </c>
      <c r="B99" s="119" t="str">
        <f aca="false">VLOOKUP(D99,'S03.25+C196+D10.24+F1024+S10.24'!$A$2:$C$20056,2, FALSE())</f>
        <v>ARMAÇÃO UTILIZANDO AÇO CA-25 DE 6,3 MM - MONTAGEM. AF_06/2022</v>
      </c>
      <c r="C99" s="161" t="s">
        <v>43</v>
      </c>
      <c r="D99" s="162" t="n">
        <v>92882</v>
      </c>
      <c r="E99" s="163" t="str">
        <f aca="false">VLOOKUP(D99,'S03.25+C196+D10.24+F1024+S10.24'!$A$2:$D$20056,3, FALSE())</f>
        <v>KG</v>
      </c>
      <c r="F99" s="132" t="n">
        <f aca="false">'MCQ AUXILIAR BVI'!F98</f>
        <v>0</v>
      </c>
      <c r="G99" s="164" t="n">
        <f aca="false">VLOOKUP(D99,'S03.25+C196+D10.24+F1024+S10.24'!$A$2:$D$35656,4, FALSE())</f>
        <v>13.65</v>
      </c>
      <c r="H99" s="165" t="n">
        <f aca="false">ROUND(F99*G99,2)</f>
        <v>0</v>
      </c>
      <c r="I99" s="135" t="n">
        <f aca="false">IF(M99="",$H$11,$H$10)</f>
        <v>0.2637</v>
      </c>
      <c r="J99" s="136" t="n">
        <f aca="false">ROUND(G99*I99+G99,2)</f>
        <v>17.25</v>
      </c>
      <c r="K99" s="166" t="n">
        <f aca="false">ROUND(F99*J99,2)</f>
        <v>0</v>
      </c>
    </row>
    <row r="100" customFormat="false" ht="14.25" hidden="false" customHeight="false" outlineLevel="0" collapsed="false">
      <c r="A100" s="160" t="s">
        <v>128</v>
      </c>
      <c r="B100" s="119" t="str">
        <f aca="false">VLOOKUP(D100,'S03.25+C196+D10.24+F1024+S10.24'!$A$2:$C$20056,2, FALSE())</f>
        <v>ARMAÇÃO UTILIZANDO AÇO CA-25 DE 8,0 MM - MONTAGEM. AF_06/2022</v>
      </c>
      <c r="C100" s="161" t="s">
        <v>43</v>
      </c>
      <c r="D100" s="162" t="n">
        <v>92883</v>
      </c>
      <c r="E100" s="163" t="str">
        <f aca="false">VLOOKUP(D100,'S03.25+C196+D10.24+F1024+S10.24'!$A$2:$D$20056,3, FALSE())</f>
        <v>KG</v>
      </c>
      <c r="F100" s="132" t="n">
        <f aca="false">'MCQ AUXILIAR BVI'!F99</f>
        <v>204</v>
      </c>
      <c r="G100" s="164" t="n">
        <f aca="false">VLOOKUP(D100,'S03.25+C196+D10.24+F1024+S10.24'!$A$2:$D$35656,4, FALSE())</f>
        <v>12.34</v>
      </c>
      <c r="H100" s="165" t="n">
        <f aca="false">ROUND(F100*G100,2)</f>
        <v>2517.36</v>
      </c>
      <c r="I100" s="135" t="n">
        <f aca="false">IF(M100="",$H$11,$H$10)</f>
        <v>0.2637</v>
      </c>
      <c r="J100" s="136" t="n">
        <f aca="false">ROUND(G100*I100+G100,2)</f>
        <v>15.59</v>
      </c>
      <c r="K100" s="166" t="n">
        <f aca="false">ROUND(F100*J100,2)</f>
        <v>3180.36</v>
      </c>
    </row>
    <row r="101" customFormat="false" ht="14.25" hidden="false" customHeight="false" outlineLevel="0" collapsed="false">
      <c r="A101" s="160" t="s">
        <v>129</v>
      </c>
      <c r="B101" s="119" t="str">
        <f aca="false">VLOOKUP(D101,'S03.25+C196+D10.24+F1024+S10.24'!$A$2:$C$20056,2, FALSE())</f>
        <v>ARMAÇÃO UTILIZANDO AÇO CA-25 DE 10,0 MM - MONTAGEM. AF_06/2022</v>
      </c>
      <c r="C101" s="161" t="s">
        <v>43</v>
      </c>
      <c r="D101" s="162" t="n">
        <v>92884</v>
      </c>
      <c r="E101" s="163" t="str">
        <f aca="false">VLOOKUP(D101,'S03.25+C196+D10.24+F1024+S10.24'!$A$2:$D$20056,3, FALSE())</f>
        <v>KG</v>
      </c>
      <c r="F101" s="132" t="n">
        <f aca="false">'MCQ AUXILIAR BVI'!F100</f>
        <v>38</v>
      </c>
      <c r="G101" s="164" t="n">
        <f aca="false">VLOOKUP(D101,'S03.25+C196+D10.24+F1024+S10.24'!$A$2:$D$35656,4, FALSE())</f>
        <v>12.31</v>
      </c>
      <c r="H101" s="165" t="n">
        <f aca="false">ROUND(F101*G101,2)</f>
        <v>467.78</v>
      </c>
      <c r="I101" s="135" t="n">
        <f aca="false">IF(M101="",$H$11,$H$10)</f>
        <v>0.2637</v>
      </c>
      <c r="J101" s="136" t="n">
        <f aca="false">ROUND(G101*I101+G101,2)</f>
        <v>15.56</v>
      </c>
      <c r="K101" s="166" t="n">
        <f aca="false">ROUND(F101*J101,2)</f>
        <v>591.28</v>
      </c>
    </row>
    <row r="102" customFormat="false" ht="14.25" hidden="true" customHeight="false" outlineLevel="0" collapsed="false">
      <c r="A102" s="160" t="s">
        <v>130</v>
      </c>
      <c r="B102" s="119" t="str">
        <f aca="false">VLOOKUP(D102,'S03.25+C196+D10.24+F1024+S10.24'!$A$2:$C$20056,2, FALSE())</f>
        <v>ARMAÇÃO UTILIZANDO AÇO CA-25 DE 12,5 MM - MONTAGEM. AF_06/2022</v>
      </c>
      <c r="C102" s="161" t="s">
        <v>43</v>
      </c>
      <c r="D102" s="162" t="n">
        <v>92885</v>
      </c>
      <c r="E102" s="163" t="str">
        <f aca="false">VLOOKUP(D102,'S03.25+C196+D10.24+F1024+S10.24'!$A$2:$D$20056,3, FALSE())</f>
        <v>KG</v>
      </c>
      <c r="F102" s="132" t="n">
        <f aca="false">'MCQ AUXILIAR BVI'!F101</f>
        <v>0</v>
      </c>
      <c r="G102" s="164" t="n">
        <f aca="false">VLOOKUP(D102,'S03.25+C196+D10.24+F1024+S10.24'!$A$2:$D$35656,4, FALSE())</f>
        <v>11.55</v>
      </c>
      <c r="H102" s="165" t="n">
        <f aca="false">ROUND(F102*G102,2)</f>
        <v>0</v>
      </c>
      <c r="I102" s="135" t="n">
        <f aca="false">IF(M102="",$H$11,$H$10)</f>
        <v>0.2637</v>
      </c>
      <c r="J102" s="136" t="n">
        <f aca="false">ROUND(G102*I102+G102,2)</f>
        <v>14.6</v>
      </c>
      <c r="K102" s="166" t="n">
        <f aca="false">ROUND(F102*J102,2)</f>
        <v>0</v>
      </c>
    </row>
    <row r="103" customFormat="false" ht="14.25" hidden="true" customHeight="false" outlineLevel="0" collapsed="false">
      <c r="A103" s="160" t="s">
        <v>131</v>
      </c>
      <c r="B103" s="119" t="str">
        <f aca="false">VLOOKUP(D103,'S03.25+C196+D10.24+F1024+S10.24'!$A$2:$C$20056,2, FALSE())</f>
        <v>ARMAÇÃO UTILIZANDO AÇO CA-25 DE 16,0 MM - MONTAGEM. AF_06/2022</v>
      </c>
      <c r="C103" s="161" t="s">
        <v>43</v>
      </c>
      <c r="D103" s="162" t="n">
        <v>92886</v>
      </c>
      <c r="E103" s="163" t="str">
        <f aca="false">VLOOKUP(D103,'S03.25+C196+D10.24+F1024+S10.24'!$A$2:$D$20056,3, FALSE())</f>
        <v>KG</v>
      </c>
      <c r="F103" s="132" t="n">
        <f aca="false">'MCQ AUXILIAR BVI'!F102</f>
        <v>0</v>
      </c>
      <c r="G103" s="164" t="n">
        <f aca="false">VLOOKUP(D103,'S03.25+C196+D10.24+F1024+S10.24'!$A$2:$D$35656,4, FALSE())</f>
        <v>10.94</v>
      </c>
      <c r="H103" s="165" t="n">
        <f aca="false">ROUND(F103*G103,2)</f>
        <v>0</v>
      </c>
      <c r="I103" s="135" t="n">
        <f aca="false">IF(M103="",$H$11,$H$10)</f>
        <v>0.2637</v>
      </c>
      <c r="J103" s="136" t="n">
        <f aca="false">ROUND(G103*I103+G103,2)</f>
        <v>13.82</v>
      </c>
      <c r="K103" s="166" t="n">
        <f aca="false">ROUND(F103*J103,2)</f>
        <v>0</v>
      </c>
    </row>
    <row r="104" customFormat="false" ht="19.9" hidden="false" customHeight="false" outlineLevel="0" collapsed="false">
      <c r="A104" s="160" t="s">
        <v>132</v>
      </c>
      <c r="B104" s="168" t="str">
        <f aca="false">VLOOKUP(D104,'S03.25+C196+D10.24+F1024+S10.24'!$A$2:$C$20056,2, FALSE())</f>
        <v>FABRICAÇÃO, MONTAGEM E DESMONTAGEM DE FÔRMA PARA BOCA PARA BUEIRO, EM CHAPA DE MADEIRA COMPENSADA RESINADA, E = 17 MM, 2 UTILIZAÇÕES. AF_07/2021</v>
      </c>
      <c r="C104" s="161" t="s">
        <v>43</v>
      </c>
      <c r="D104" s="162" t="n">
        <v>102727</v>
      </c>
      <c r="E104" s="163" t="str">
        <f aca="false">VLOOKUP(D104,'S03.25+C196+D10.24+F1024+S10.24'!$A$2:$D$20056,3, FALSE())</f>
        <v>M2</v>
      </c>
      <c r="F104" s="132" t="n">
        <f aca="false">'MCQ AUXILIAR BVI'!F103</f>
        <v>10.52</v>
      </c>
      <c r="G104" s="164" t="n">
        <f aca="false">VLOOKUP(D104,'S03.25+C196+D10.24+F1024+S10.24'!$A$2:$D$35656,4, FALSE())</f>
        <v>96.83</v>
      </c>
      <c r="H104" s="165" t="n">
        <f aca="false">ROUND(F104*G104,2)</f>
        <v>1018.65</v>
      </c>
      <c r="I104" s="135" t="n">
        <f aca="false">IF(M104="",$H$11,$H$10)</f>
        <v>0.2637</v>
      </c>
      <c r="J104" s="136" t="n">
        <f aca="false">ROUND(G104*I104+G104,2)</f>
        <v>122.36</v>
      </c>
      <c r="K104" s="166" t="n">
        <f aca="false">ROUND(F104*J104,2)</f>
        <v>1287.23</v>
      </c>
    </row>
    <row r="105" customFormat="false" ht="14.25" hidden="false" customHeight="false" outlineLevel="0" collapsed="false">
      <c r="A105" s="150"/>
      <c r="B105" s="151" t="s">
        <v>46</v>
      </c>
      <c r="C105" s="152"/>
      <c r="D105" s="153"/>
      <c r="E105" s="152"/>
      <c r="F105" s="144"/>
      <c r="G105" s="144"/>
      <c r="H105" s="154" t="n">
        <f aca="false">SUM(H97:H104)</f>
        <v>5814.33</v>
      </c>
      <c r="I105" s="155"/>
      <c r="J105" s="156"/>
      <c r="K105" s="157" t="n">
        <f aca="false">SUM(K97:K104)</f>
        <v>7346.84</v>
      </c>
    </row>
    <row r="106" customFormat="false" ht="14.25" hidden="false" customHeight="false" outlineLevel="0" collapsed="false">
      <c r="A106" s="111" t="n">
        <v>3</v>
      </c>
      <c r="B106" s="112" t="s">
        <v>133</v>
      </c>
      <c r="C106" s="113"/>
      <c r="D106" s="114"/>
      <c r="E106" s="113"/>
      <c r="F106" s="113"/>
      <c r="G106" s="113"/>
      <c r="H106" s="115" t="n">
        <f aca="false">H111+H117+H123+H126</f>
        <v>229568.83</v>
      </c>
      <c r="I106" s="113"/>
      <c r="J106" s="113"/>
      <c r="K106" s="116" t="n">
        <f aca="false">K111+K117+K123+K126</f>
        <v>290044.99</v>
      </c>
    </row>
    <row r="107" customFormat="false" ht="14.25" hidden="false" customHeight="false" outlineLevel="0" collapsed="false">
      <c r="A107" s="171" t="s">
        <v>134</v>
      </c>
      <c r="B107" s="172" t="s">
        <v>135</v>
      </c>
      <c r="C107" s="173"/>
      <c r="D107" s="174"/>
      <c r="E107" s="173"/>
      <c r="F107" s="175"/>
      <c r="G107" s="175"/>
      <c r="H107" s="126"/>
      <c r="I107" s="126"/>
      <c r="J107" s="126"/>
      <c r="K107" s="127"/>
    </row>
    <row r="108" customFormat="false" ht="14.25" hidden="false" customHeight="false" outlineLevel="0" collapsed="false">
      <c r="A108" s="160" t="s">
        <v>136</v>
      </c>
      <c r="B108" s="119" t="str">
        <f aca="false">VLOOKUP(D108,'S03.25+C196+D10.24+F1024+S10.24'!$A$2:$C$40056,2, FALSE())</f>
        <v>Locação de vias, calçadas, tanques e lagoas</v>
      </c>
      <c r="C108" s="161" t="s">
        <v>43</v>
      </c>
      <c r="D108" s="162" t="s">
        <v>137</v>
      </c>
      <c r="E108" s="163" t="str">
        <f aca="false">VLOOKUP(D108,'S03.25+C196+D10.24+F1024+S10.24'!$A$2:$D$20056,3, FALSE())</f>
        <v>M2</v>
      </c>
      <c r="F108" s="132" t="n">
        <f aca="false">'MCQ AUXILIAR BVI'!F107</f>
        <v>1972.32</v>
      </c>
      <c r="G108" s="164" t="n">
        <f aca="false">VLOOKUP(D108,'S03.25+C196+D10.24+F1024+S10.24'!$A$2:$D$35656,4, FALSE())</f>
        <v>1.72</v>
      </c>
      <c r="H108" s="165" t="n">
        <f aca="false">ROUND(F108*G108,2)</f>
        <v>3392.39</v>
      </c>
      <c r="I108" s="135" t="n">
        <f aca="false">IF(M108="",$H$11,$H$10)</f>
        <v>0.2637</v>
      </c>
      <c r="J108" s="136" t="n">
        <f aca="false">ROUND(G108*I108+G108,2)</f>
        <v>2.17</v>
      </c>
      <c r="K108" s="166" t="n">
        <f aca="false">ROUND(F108*J108,2)</f>
        <v>4279.93</v>
      </c>
    </row>
    <row r="109" customFormat="false" ht="19.9" hidden="false" customHeight="false" outlineLevel="0" collapsed="false">
      <c r="A109" s="160" t="s">
        <v>138</v>
      </c>
      <c r="B109" s="168" t="str">
        <f aca="false">VLOOKUP(D109,'S03.25+C196+D10.24+F1024+S10.24'!$A$2:$C$40056,2, FALSE())</f>
        <v>LIMPEZA MECANIZADA DE CAMADA VEGETAL, VEGETAÇÃO E PEQUENAS ÁRVORES (DIÂMETRO DE TRONCO MENOR QUE 0,20 M), COM TRATOR DE ESTEIRAS. AF_03/2024</v>
      </c>
      <c r="C109" s="161" t="s">
        <v>43</v>
      </c>
      <c r="D109" s="162" t="n">
        <v>98525</v>
      </c>
      <c r="E109" s="163" t="str">
        <f aca="false">VLOOKUP(D109,'S03.25+C196+D10.24+F1024+S10.24'!$A$2:$D$20056,3, FALSE())</f>
        <v>M2</v>
      </c>
      <c r="F109" s="132" t="n">
        <f aca="false">'MCQ AUXILIAR BVI'!F108</f>
        <v>1972.32</v>
      </c>
      <c r="G109" s="164" t="n">
        <f aca="false">VLOOKUP(D109,'S03.25+C196+D10.24+F1024+S10.24'!$A$2:$D$35656,4, FALSE())</f>
        <v>0.69</v>
      </c>
      <c r="H109" s="165" t="n">
        <f aca="false">ROUND(F109*G109,2)</f>
        <v>1360.9</v>
      </c>
      <c r="I109" s="135" t="n">
        <f aca="false">IF(M109="",$H$11,$H$10)</f>
        <v>0.2637</v>
      </c>
      <c r="J109" s="136" t="n">
        <f aca="false">ROUND(G109*I109+G109,2)</f>
        <v>0.87</v>
      </c>
      <c r="K109" s="166" t="n">
        <f aca="false">ROUND(F109*J109,2)</f>
        <v>1715.92</v>
      </c>
    </row>
    <row r="110" customFormat="false" ht="19.9" hidden="false" customHeight="false" outlineLevel="0" collapsed="false">
      <c r="A110" s="160" t="s">
        <v>139</v>
      </c>
      <c r="B110" s="168" t="str">
        <f aca="false">VLOOKUP(D110,'S03.25+C196+D10.24+F1024+S10.24'!$A$2:$C$40056,2, FALSE())</f>
        <v>REMOÇÃO DE RAÍZES REMANESCENTES DE TRONCO DE ÁRVORE COM DIÂMETRO MAIOR OU IGUAL A 0,20 M E MENOR QUE 0,40 M. AF_03/2024</v>
      </c>
      <c r="C110" s="161" t="s">
        <v>43</v>
      </c>
      <c r="D110" s="162" t="n">
        <v>98526</v>
      </c>
      <c r="E110" s="163" t="str">
        <f aca="false">VLOOKUP(D110,'S03.25+C196+D10.24+F1024+S10.24'!$A$2:$D$20056,3, FALSE())</f>
        <v>UN</v>
      </c>
      <c r="F110" s="132" t="n">
        <f aca="false">'MCQ AUXILIAR BVI'!F109</f>
        <v>58</v>
      </c>
      <c r="G110" s="164" t="n">
        <f aca="false">VLOOKUP(D110,'S03.25+C196+D10.24+F1024+S10.24'!$A$2:$D$35656,4, FALSE())</f>
        <v>146.47</v>
      </c>
      <c r="H110" s="165" t="n">
        <f aca="false">ROUND(F110*G110,2)</f>
        <v>8495.26</v>
      </c>
      <c r="I110" s="135" t="n">
        <f aca="false">IF(M110="",$H$11,$H$10)</f>
        <v>0.2637</v>
      </c>
      <c r="J110" s="136" t="n">
        <f aca="false">ROUND(G110*I110+G110,2)</f>
        <v>185.09</v>
      </c>
      <c r="K110" s="166" t="n">
        <f aca="false">ROUND(F110*J110,2)</f>
        <v>10735.22</v>
      </c>
    </row>
    <row r="111" customFormat="false" ht="14.25" hidden="false" customHeight="false" outlineLevel="0" collapsed="false">
      <c r="A111" s="150"/>
      <c r="B111" s="151" t="s">
        <v>46</v>
      </c>
      <c r="C111" s="152"/>
      <c r="D111" s="153"/>
      <c r="E111" s="152"/>
      <c r="F111" s="144"/>
      <c r="G111" s="144"/>
      <c r="H111" s="154" t="n">
        <f aca="false">SUM(H107:H110)</f>
        <v>13248.55</v>
      </c>
      <c r="I111" s="155"/>
      <c r="J111" s="156"/>
      <c r="K111" s="157" t="n">
        <f aca="false">SUM(K108:K110)</f>
        <v>16731.07</v>
      </c>
    </row>
    <row r="112" customFormat="false" ht="14.25" hidden="false" customHeight="false" outlineLevel="0" collapsed="false">
      <c r="A112" s="171" t="s">
        <v>140</v>
      </c>
      <c r="B112" s="172" t="s">
        <v>63</v>
      </c>
      <c r="C112" s="173"/>
      <c r="D112" s="174"/>
      <c r="E112" s="173"/>
      <c r="F112" s="175"/>
      <c r="G112" s="175"/>
      <c r="H112" s="126"/>
      <c r="I112" s="126"/>
      <c r="J112" s="126"/>
      <c r="K112" s="127"/>
    </row>
    <row r="113" customFormat="false" ht="28.35" hidden="false" customHeight="false" outlineLevel="0" collapsed="false">
      <c r="A113" s="160" t="s">
        <v>141</v>
      </c>
      <c r="B113" s="168" t="s">
        <v>142</v>
      </c>
      <c r="C113" s="161" t="s">
        <v>43</v>
      </c>
      <c r="D113" s="162" t="n">
        <v>101230</v>
      </c>
      <c r="E113" s="163" t="str">
        <f aca="false">VLOOKUP(D113,'S03.25+C196+D10.24+F1024+S10.24'!$A$2:$D$20056,3, FALSE())</f>
        <v>M3</v>
      </c>
      <c r="F113" s="132" t="n">
        <f aca="false">'MCQ AUXILIAR BVI'!F112</f>
        <v>5825.3125</v>
      </c>
      <c r="G113" s="164" t="n">
        <f aca="false">VLOOKUP(D113,'S03.25+C196+D10.24+F1024+S10.24'!$A$2:$D$35656,4, FALSE())</f>
        <v>11.87</v>
      </c>
      <c r="H113" s="165" t="n">
        <f aca="false">ROUND(F113*G113,2)</f>
        <v>69146.46</v>
      </c>
      <c r="I113" s="135" t="n">
        <f aca="false">IF(M113="",$H$11,$H$10)</f>
        <v>0.2637</v>
      </c>
      <c r="J113" s="136" t="n">
        <f aca="false">ROUND(G113*I113+G113,2)</f>
        <v>15</v>
      </c>
      <c r="K113" s="166" t="n">
        <f aca="false">ROUND(F113*J113,2)</f>
        <v>87379.69</v>
      </c>
    </row>
    <row r="114" customFormat="false" ht="19.9" hidden="true" customHeight="false" outlineLevel="0" collapsed="false">
      <c r="A114" s="160" t="s">
        <v>143</v>
      </c>
      <c r="B114" s="168" t="str">
        <f aca="false">VLOOKUP(D114,'S03.25+C196+D10.24+F1024+S10.24'!$A$2:$C$40056,2, FALSE())</f>
        <v>CARGA, MANOBRA E DESCARGA DE SOLOS E MATERIAIS GRANULARES EM CAMINHÃO BASCULANTE 14 M³ - CARGA COM PÁ CARREGADEIRA (CAÇAMBA DE 1,7 A 2,8 M³ / 128 HP) E DESCARGA LIVRE (UNIDADE: M3). AF_07/2020</v>
      </c>
      <c r="C114" s="161" t="s">
        <v>43</v>
      </c>
      <c r="D114" s="162" t="n">
        <v>100975</v>
      </c>
      <c r="E114" s="163" t="str">
        <f aca="false">VLOOKUP(D114,'S03.25+C196+D10.24+F1024+S10.24'!$A$2:$D$20056,3, FALSE())</f>
        <v>M3</v>
      </c>
      <c r="F114" s="132" t="n">
        <f aca="false">'MCQ AUXILIAR BVI'!F113</f>
        <v>0</v>
      </c>
      <c r="G114" s="164" t="n">
        <f aca="false">VLOOKUP(D114,'S03.25+C196+D10.24+F1024+S10.24'!$A$2:$D$35656,4, FALSE())</f>
        <v>8.96</v>
      </c>
      <c r="H114" s="165" t="n">
        <f aca="false">ROUND(F114*G114,2)</f>
        <v>0</v>
      </c>
      <c r="I114" s="135" t="n">
        <f aca="false">IF(M114="",$H$11,$H$10)</f>
        <v>0.2637</v>
      </c>
      <c r="J114" s="136" t="n">
        <f aca="false">ROUND(G114*I114+G114,2)</f>
        <v>11.32</v>
      </c>
      <c r="K114" s="166" t="n">
        <f aca="false">ROUND(F114*J114,2)</f>
        <v>0</v>
      </c>
    </row>
    <row r="115" customFormat="false" ht="19.9" hidden="false" customHeight="false" outlineLevel="0" collapsed="false">
      <c r="A115" s="160" t="s">
        <v>143</v>
      </c>
      <c r="B115" s="168" t="str">
        <f aca="false">VLOOKUP(D115,'S03.25+C196+D10.24+F1024+S10.24'!$A$2:$C$40056,2, FALSE())</f>
        <v>TRANSPORTE COM CAMINHÃO BASCULANTE DE 14 M³, EM VIA URBANA PAVIMENTADA, DMT ATÉ 30 KM (UNIDADE: M3XKM). AF_07/2020</v>
      </c>
      <c r="C115" s="161" t="s">
        <v>43</v>
      </c>
      <c r="D115" s="162" t="n">
        <v>95876</v>
      </c>
      <c r="E115" s="163" t="str">
        <f aca="false">VLOOKUP(D115,'S03.25+C196+D10.24+F1024+S10.24'!$A$2:$D$20056,3, FALSE())</f>
        <v>M3XKM</v>
      </c>
      <c r="F115" s="132" t="n">
        <f aca="false">'MCQ AUXILIAR BVI'!F114</f>
        <v>34951.875</v>
      </c>
      <c r="G115" s="164" t="n">
        <f aca="false">VLOOKUP(D115,'S03.25+C196+D10.24+F1024+S10.24'!$A$2:$D$35656,4, FALSE())</f>
        <v>2.28</v>
      </c>
      <c r="H115" s="165" t="n">
        <f aca="false">ROUND(F115*G115,2)</f>
        <v>79690.28</v>
      </c>
      <c r="I115" s="135" t="n">
        <f aca="false">IF(M115="",$H$11,$H$10)</f>
        <v>0.2637</v>
      </c>
      <c r="J115" s="136" t="n">
        <f aca="false">ROUND(G115*I115+G115,2)</f>
        <v>2.88</v>
      </c>
      <c r="K115" s="166" t="n">
        <f aca="false">ROUND(F115*J115,2)</f>
        <v>100661.4</v>
      </c>
    </row>
    <row r="116" customFormat="false" ht="14.25" hidden="true" customHeight="false" outlineLevel="0" collapsed="false">
      <c r="A116" s="160" t="s">
        <v>144</v>
      </c>
      <c r="B116" s="119" t="str">
        <f aca="false">VLOOKUP(D116,'S03.25+C196+D10.24+F1024+S10.24'!$A$2:$C$20056,2, FALSE())</f>
        <v>ESPALHAMENTO DE MATERIAL COM TRATOR DE ESTEIRAS. AF_09/2024</v>
      </c>
      <c r="C116" s="161" t="s">
        <v>43</v>
      </c>
      <c r="D116" s="162" t="n">
        <v>100574</v>
      </c>
      <c r="E116" s="163" t="str">
        <f aca="false">VLOOKUP(D116,'S03.25+C196+D10.24+F1024+S10.24'!$A$2:$D$20056,3, FALSE())</f>
        <v>M3</v>
      </c>
      <c r="F116" s="132" t="n">
        <f aca="false">'MCQ AUXILIAR BVI'!F115</f>
        <v>0</v>
      </c>
      <c r="G116" s="164" t="n">
        <f aca="false">VLOOKUP(D116,'S03.25+C196+D10.24+F1024+S10.24'!$A$2:$D$35656,4, FALSE())</f>
        <v>1.47</v>
      </c>
      <c r="H116" s="165" t="n">
        <f aca="false">ROUND(F116*G116,2)</f>
        <v>0</v>
      </c>
      <c r="I116" s="135" t="n">
        <f aca="false">IF(M116="",$H$11,$H$10)</f>
        <v>0.2637</v>
      </c>
      <c r="J116" s="136" t="n">
        <f aca="false">ROUND(G116*I116+G116,2)</f>
        <v>1.86</v>
      </c>
      <c r="K116" s="166" t="n">
        <f aca="false">ROUND(F116*J116,2)</f>
        <v>0</v>
      </c>
    </row>
    <row r="117" customFormat="false" ht="14.25" hidden="false" customHeight="false" outlineLevel="0" collapsed="false">
      <c r="A117" s="150"/>
      <c r="B117" s="151" t="s">
        <v>46</v>
      </c>
      <c r="C117" s="152"/>
      <c r="D117" s="153"/>
      <c r="E117" s="152"/>
      <c r="F117" s="144"/>
      <c r="G117" s="144"/>
      <c r="H117" s="154" t="n">
        <f aca="false">SUM(H112:H116)</f>
        <v>148836.74</v>
      </c>
      <c r="I117" s="155"/>
      <c r="J117" s="156"/>
      <c r="K117" s="157" t="n">
        <f aca="false">SUM(K113:K116)</f>
        <v>188041.09</v>
      </c>
    </row>
    <row r="118" customFormat="false" ht="14.25" hidden="false" customHeight="false" outlineLevel="0" collapsed="false">
      <c r="A118" s="171" t="s">
        <v>145</v>
      </c>
      <c r="B118" s="172" t="s">
        <v>146</v>
      </c>
      <c r="C118" s="173"/>
      <c r="D118" s="174"/>
      <c r="E118" s="173"/>
      <c r="F118" s="175"/>
      <c r="G118" s="175"/>
      <c r="H118" s="126"/>
      <c r="I118" s="126"/>
      <c r="J118" s="126"/>
      <c r="K118" s="127"/>
    </row>
    <row r="119" customFormat="false" ht="19.9" hidden="false" customHeight="false" outlineLevel="0" collapsed="false">
      <c r="A119" s="160" t="s">
        <v>136</v>
      </c>
      <c r="B119" s="168" t="str">
        <f aca="false">VLOOKUP(D119,'S03.25+C196+D10.24+F1024+S10.24'!$A$2:$C$40056,2, FALSE())</f>
        <v>ATERRO MECANIZADO DE VALA COM ESCAVADEIRA HIDRÁULICA (CAPACIDADE DA CAÇAMBA: 0,8 M³ / POTÊNCIA: 111 HP), LARGURA ATÉ 2,5 M, PROFUNDIDADE DE 1,5 A 3,0 M, COM SOLO ARGILO-ARENOSO. AF_08/2023</v>
      </c>
      <c r="C119" s="161" t="s">
        <v>43</v>
      </c>
      <c r="D119" s="162" t="n">
        <v>94306</v>
      </c>
      <c r="E119" s="163" t="str">
        <f aca="false">VLOOKUP(D119,'S03.25+C196+D10.24+F1024+S10.24'!$A$2:$D$20056,3, FALSE())</f>
        <v>M3</v>
      </c>
      <c r="F119" s="132" t="n">
        <f aca="false">'MCQ AUXILIAR BVI'!F118</f>
        <v>284.8</v>
      </c>
      <c r="G119" s="164" t="n">
        <f aca="false">VLOOKUP(D119,'S03.25+C196+D10.24+F1024+S10.24'!$A$2:$D$35656,4, FALSE())</f>
        <v>71.59</v>
      </c>
      <c r="H119" s="165" t="n">
        <f aca="false">ROUND(F119*G119,2)</f>
        <v>20388.83</v>
      </c>
      <c r="I119" s="135" t="n">
        <f aca="false">IF(M119="",$H$11,$H$10)</f>
        <v>0.2637</v>
      </c>
      <c r="J119" s="136" t="n">
        <f aca="false">ROUND(G119*I119+G119,2)</f>
        <v>90.47</v>
      </c>
      <c r="K119" s="166" t="n">
        <f aca="false">ROUND(F119*J119,2)</f>
        <v>25765.86</v>
      </c>
    </row>
    <row r="120" customFormat="false" ht="19.9" hidden="false" customHeight="false" outlineLevel="0" collapsed="false">
      <c r="A120" s="160" t="s">
        <v>138</v>
      </c>
      <c r="B120" s="168" t="str">
        <f aca="false">VLOOKUP(D120,'S03.25+C196+D10.24+F1024+S10.24'!$A$2:$C$20056,2, FALSE())</f>
        <v>CONSTRUÇÃO DE BASE E SUB-BASE PARA PAVIMENTAÇÃO DE CONCRETO COMPACTADO COM ROLO, COM ESPESSURA DE 10 CM - EXCLUSIVE CARGA E TRANSPORTE. AF_09/2024</v>
      </c>
      <c r="C120" s="161" t="s">
        <v>43</v>
      </c>
      <c r="D120" s="162" t="n">
        <v>105737</v>
      </c>
      <c r="E120" s="163" t="str">
        <f aca="false">VLOOKUP(D120,'S03.25+C196+D10.24+F1024+S10.24'!$A$2:$D$20056,3, FALSE())</f>
        <v>M3</v>
      </c>
      <c r="F120" s="132" t="n">
        <f aca="false">'MCQ AUXILIAR BVI'!F119</f>
        <v>7.48</v>
      </c>
      <c r="G120" s="164" t="n">
        <f aca="false">VLOOKUP(D120,'S03.25+C196+D10.24+F1024+S10.24'!$A$2:$D$35656,4, FALSE())</f>
        <v>260.3</v>
      </c>
      <c r="H120" s="165" t="n">
        <f aca="false">ROUND(F120*G120,2)</f>
        <v>1947.04</v>
      </c>
      <c r="I120" s="135" t="n">
        <f aca="false">IF(M120="",$H$11,$H$10)</f>
        <v>0.2637</v>
      </c>
      <c r="J120" s="136" t="n">
        <f aca="false">ROUND(G120*I120+G120,2)</f>
        <v>328.94</v>
      </c>
      <c r="K120" s="166" t="n">
        <f aca="false">ROUND(F120*J120,2)</f>
        <v>2460.47</v>
      </c>
    </row>
    <row r="121" customFormat="false" ht="19.9" hidden="false" customHeight="false" outlineLevel="0" collapsed="false">
      <c r="A121" s="160" t="s">
        <v>139</v>
      </c>
      <c r="B121" s="168" t="str">
        <f aca="false">VLOOKUP(D121,'S03.25+C196+D10.24+F1024+S10.24'!$A$2:$C$40056,2, FALSE())</f>
        <v>CARGA, MANOBRA E DESCARGA DE SOLOS E MATERIAIS GRANULARES EM CAMINHÃO BASCULANTE 14 M³ - CARGA COM PÁ CARREGADEIRA (CAÇAMBA DE 1,7 A 2,8 M³ / 128 HP) E DESCARGA LIVRE (UNIDADE: M3). AF_07/2020</v>
      </c>
      <c r="C121" s="161" t="s">
        <v>43</v>
      </c>
      <c r="D121" s="162" t="n">
        <v>100975</v>
      </c>
      <c r="E121" s="163" t="str">
        <f aca="false">VLOOKUP(D121,'S03.25+C196+D10.24+F1024+S10.24'!$A$2:$D$20056,3, FALSE())</f>
        <v>M3</v>
      </c>
      <c r="F121" s="132" t="n">
        <f aca="false">'MCQ AUXILIAR BVI'!F120</f>
        <v>9.35</v>
      </c>
      <c r="G121" s="164" t="n">
        <f aca="false">VLOOKUP(D121,'S03.25+C196+D10.24+F1024+S10.24'!$A$2:$D$35656,4, FALSE())</f>
        <v>8.96</v>
      </c>
      <c r="H121" s="165" t="n">
        <f aca="false">ROUND(F121*G121,2)</f>
        <v>83.78</v>
      </c>
      <c r="I121" s="135" t="n">
        <f aca="false">IF(M121="",$H$11,$H$10)</f>
        <v>0.2637</v>
      </c>
      <c r="J121" s="136" t="n">
        <f aca="false">ROUND(G121*I121+G121,2)</f>
        <v>11.32</v>
      </c>
      <c r="K121" s="166" t="n">
        <f aca="false">ROUND(F121*J121,2)</f>
        <v>105.84</v>
      </c>
    </row>
    <row r="122" customFormat="false" ht="19.9" hidden="false" customHeight="false" outlineLevel="0" collapsed="false">
      <c r="A122" s="160" t="s">
        <v>147</v>
      </c>
      <c r="B122" s="168" t="str">
        <f aca="false">VLOOKUP(D122,'S03.25+C196+D10.24+F1024+S10.24'!$A$2:$C$40056,2, FALSE())</f>
        <v>TRANSPORTE COM CAMINHÃO BASCULANTE DE 14 M³, EM VIA URBANA PAVIMENTADA, DMT ATÉ 30 KM (UNIDADE: M3XKM). AF_07/2020</v>
      </c>
      <c r="C122" s="161" t="s">
        <v>43</v>
      </c>
      <c r="D122" s="162" t="n">
        <v>95876</v>
      </c>
      <c r="E122" s="163" t="str">
        <f aca="false">VLOOKUP(D122,'S03.25+C196+D10.24+F1024+S10.24'!$A$2:$D$20056,3, FALSE())</f>
        <v>M3XKM</v>
      </c>
      <c r="F122" s="132" t="n">
        <f aca="false">'MCQ AUXILIAR BVI'!F121</f>
        <v>74.8</v>
      </c>
      <c r="G122" s="164" t="n">
        <f aca="false">VLOOKUP(D122,'S03.25+C196+D10.24+F1024+S10.24'!$A$2:$D$35656,4, FALSE())</f>
        <v>2.28</v>
      </c>
      <c r="H122" s="165" t="n">
        <f aca="false">ROUND(F122*G122,2)</f>
        <v>170.54</v>
      </c>
      <c r="I122" s="135" t="n">
        <f aca="false">IF(M122="",$H$11,$H$10)</f>
        <v>0.2637</v>
      </c>
      <c r="J122" s="136" t="n">
        <f aca="false">ROUND(G122*I122+G122,2)</f>
        <v>2.88</v>
      </c>
      <c r="K122" s="166" t="n">
        <f aca="false">ROUND(F122*J122,2)</f>
        <v>215.42</v>
      </c>
    </row>
    <row r="123" customFormat="false" ht="14.25" hidden="false" customHeight="false" outlineLevel="0" collapsed="false">
      <c r="A123" s="150"/>
      <c r="B123" s="151" t="s">
        <v>46</v>
      </c>
      <c r="C123" s="152"/>
      <c r="D123" s="153"/>
      <c r="E123" s="152"/>
      <c r="F123" s="144"/>
      <c r="G123" s="144"/>
      <c r="H123" s="154" t="n">
        <f aca="false">SUM(H119:H122)</f>
        <v>22590.19</v>
      </c>
      <c r="I123" s="155"/>
      <c r="J123" s="156"/>
      <c r="K123" s="157" t="n">
        <f aca="false">SUM(K119:K122)</f>
        <v>28547.59</v>
      </c>
    </row>
    <row r="124" customFormat="false" ht="14.25" hidden="false" customHeight="false" outlineLevel="0" collapsed="false">
      <c r="A124" s="171" t="s">
        <v>148</v>
      </c>
      <c r="B124" s="172" t="s">
        <v>149</v>
      </c>
      <c r="C124" s="173"/>
      <c r="D124" s="174"/>
      <c r="E124" s="173"/>
      <c r="F124" s="175"/>
      <c r="G124" s="175"/>
      <c r="H124" s="126"/>
      <c r="I124" s="126"/>
      <c r="J124" s="126"/>
      <c r="K124" s="127"/>
    </row>
    <row r="125" customFormat="false" ht="14.25" hidden="false" customHeight="true" outlineLevel="0" collapsed="false">
      <c r="A125" s="160" t="s">
        <v>150</v>
      </c>
      <c r="B125" s="119" t="str">
        <f aca="false">VLOOKUP(D125,'S03.25+C196+D10.24+F1024+S10.24'!$A$2:$C$20056,2, FALSE())</f>
        <v>PLANTIO DE GRAMA ESMERALDA OU SÃO CARLOS OU CURITIBANA, EM PLACAS. AF_07/2024</v>
      </c>
      <c r="C125" s="161" t="s">
        <v>43</v>
      </c>
      <c r="D125" s="162" t="n">
        <v>103946</v>
      </c>
      <c r="E125" s="163" t="str">
        <f aca="false">VLOOKUP(D125,'S03.25+C196+D10.24+F1024+S10.24'!$A$2:$D$20056,3, FALSE())</f>
        <v>M2</v>
      </c>
      <c r="F125" s="132" t="n">
        <f aca="false">'MCQ AUXILIAR BVI'!F124</f>
        <v>1995.26</v>
      </c>
      <c r="G125" s="164" t="n">
        <f aca="false">VLOOKUP(D125,'S03.25+C196+D10.24+F1024+S10.24'!$A$2:$D$35656,4, FALSE())</f>
        <v>22.5</v>
      </c>
      <c r="H125" s="165" t="n">
        <f aca="false">ROUND(F125*G125,2)</f>
        <v>44893.35</v>
      </c>
      <c r="I125" s="135" t="n">
        <f aca="false">IF(M125="",$H$11,$H$10)</f>
        <v>0.2637</v>
      </c>
      <c r="J125" s="136" t="n">
        <f aca="false">ROUND(G125*I125+G125,2)</f>
        <v>28.43</v>
      </c>
      <c r="K125" s="166" t="n">
        <f aca="false">ROUND(F125*J125,2)</f>
        <v>56725.24</v>
      </c>
    </row>
    <row r="126" customFormat="false" ht="14.25" hidden="false" customHeight="false" outlineLevel="0" collapsed="false">
      <c r="A126" s="150"/>
      <c r="B126" s="151" t="s">
        <v>46</v>
      </c>
      <c r="C126" s="152"/>
      <c r="D126" s="153"/>
      <c r="E126" s="152"/>
      <c r="F126" s="144"/>
      <c r="G126" s="144"/>
      <c r="H126" s="154" t="n">
        <f aca="false">SUM(H125)</f>
        <v>44893.35</v>
      </c>
      <c r="I126" s="155"/>
      <c r="J126" s="156"/>
      <c r="K126" s="157" t="n">
        <f aca="false">SUM(K125)</f>
        <v>56725.24</v>
      </c>
    </row>
    <row r="127" customFormat="false" ht="14.25" hidden="false" customHeight="false" outlineLevel="0" collapsed="false">
      <c r="A127" s="184"/>
      <c r="B127" s="28"/>
      <c r="C127" s="29"/>
      <c r="D127" s="85"/>
      <c r="E127" s="29"/>
      <c r="F127" s="29"/>
      <c r="K127" s="185"/>
    </row>
    <row r="128" customFormat="false" ht="14.25" hidden="false" customHeight="false" outlineLevel="0" collapsed="false">
      <c r="A128" s="184"/>
      <c r="B128" s="28"/>
      <c r="C128" s="29"/>
      <c r="D128" s="85"/>
      <c r="E128" s="29"/>
      <c r="F128" s="29"/>
      <c r="K128" s="185"/>
    </row>
    <row r="129" customFormat="false" ht="14.25" hidden="false" customHeight="false" outlineLevel="0" collapsed="false">
      <c r="A129" s="184"/>
      <c r="B129" s="28"/>
      <c r="C129" s="29"/>
      <c r="D129" s="85"/>
      <c r="E129" s="29"/>
      <c r="F129" s="29"/>
      <c r="K129" s="185"/>
    </row>
    <row r="130" customFormat="false" ht="9" hidden="false" customHeight="true" outlineLevel="0" collapsed="false">
      <c r="A130" s="184"/>
      <c r="B130" s="28"/>
      <c r="C130" s="29"/>
      <c r="D130" s="85"/>
      <c r="E130" s="29"/>
      <c r="F130" s="29"/>
      <c r="K130" s="186"/>
      <c r="M130" s="7"/>
    </row>
    <row r="131" customFormat="false" ht="14.25" hidden="true" customHeight="false" outlineLevel="0" collapsed="false">
      <c r="A131" s="184"/>
      <c r="B131" s="28"/>
      <c r="C131" s="29"/>
      <c r="D131" s="85"/>
      <c r="E131" s="29"/>
      <c r="F131" s="29"/>
      <c r="K131" s="185"/>
    </row>
    <row r="132" customFormat="false" ht="14.25" hidden="false" customHeight="false" outlineLevel="0" collapsed="false">
      <c r="A132" s="184"/>
      <c r="B132" s="187" t="s">
        <v>151</v>
      </c>
      <c r="C132" s="29"/>
      <c r="D132" s="188"/>
      <c r="E132" s="189" t="s">
        <v>152</v>
      </c>
      <c r="F132" s="190"/>
      <c r="K132" s="185"/>
      <c r="N132" s="2"/>
      <c r="O132" s="2"/>
      <c r="P132" s="2"/>
    </row>
    <row r="133" customFormat="false" ht="14.25" hidden="false" customHeight="false" outlineLevel="0" collapsed="false">
      <c r="A133" s="184"/>
      <c r="B133" s="28"/>
      <c r="C133" s="29"/>
      <c r="D133" s="5"/>
      <c r="E133" s="182" t="s">
        <v>153</v>
      </c>
      <c r="F133" s="6"/>
      <c r="K133" s="185"/>
      <c r="N133" s="2"/>
      <c r="O133" s="2"/>
      <c r="P133" s="2"/>
    </row>
    <row r="134" s="2" customFormat="true" ht="14.25" hidden="false" customHeight="false" outlineLevel="0" collapsed="false">
      <c r="A134" s="191"/>
      <c r="B134" s="192"/>
      <c r="C134" s="193"/>
      <c r="D134" s="194"/>
      <c r="E134" s="195" t="s">
        <v>154</v>
      </c>
      <c r="F134" s="196"/>
      <c r="G134" s="194"/>
      <c r="H134" s="194"/>
      <c r="I134" s="196"/>
      <c r="J134" s="197"/>
      <c r="K134" s="198"/>
      <c r="L134" s="199"/>
      <c r="M134" s="8"/>
    </row>
    <row r="135" s="2" customFormat="true" ht="14.25" hidden="false" customHeight="false" outlineLevel="0" collapsed="false">
      <c r="A135" s="191"/>
      <c r="B135" s="192"/>
      <c r="C135" s="193"/>
      <c r="G135" s="194"/>
      <c r="H135" s="194"/>
      <c r="I135" s="196"/>
      <c r="J135" s="197"/>
      <c r="K135" s="198"/>
      <c r="L135" s="199"/>
      <c r="M135" s="8"/>
    </row>
  </sheetData>
  <autoFilter ref="D12:M16"/>
  <mergeCells count="1">
    <mergeCell ref="I5:J5"/>
  </mergeCells>
  <conditionalFormatting sqref="D13:D126">
    <cfRule type="expression" priority="2" aboveAverage="0" equalAverage="0" bottom="0" percent="0" rank="0" text="" dxfId="6">
      <formula>IF(AND(LEFT(D13,3)&lt;&gt;"VIR",LEFT(D13,3)&lt;&gt;"DUV",D13&lt;&gt;""),1,0)</formula>
    </cfRule>
  </conditionalFormatting>
  <printOptions headings="false" gridLines="false" gridLinesSet="true" horizontalCentered="true" verticalCentered="false"/>
  <pageMargins left="0.511805555555556" right="0.511805555555556" top="0.590972222222222" bottom="0.590277777777778" header="0.315277777777778" footer="0.511811023622047"/>
  <pageSetup paperSize="9" scale="64"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rowBreaks count="3" manualBreakCount="3">
    <brk id="39" man="true" max="16383" min="0"/>
    <brk id="72" man="true" max="16383" min="0"/>
    <brk id="105" man="true" max="16383" min="0"/>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133"/>
  <sheetViews>
    <sheetView showFormulas="false" showGridLines="false" showRowColHeaders="true" showZeros="true" rightToLeft="false" tabSelected="false" showOutlineSymbols="true" defaultGridColor="true" view="pageBreakPreview" topLeftCell="A91" colorId="64" zoomScale="80" zoomScaleNormal="80" zoomScalePageLayoutView="80" workbookViewId="0">
      <selection pane="topLeft" activeCell="F115" activeCellId="0" sqref="F115"/>
    </sheetView>
  </sheetViews>
  <sheetFormatPr defaultColWidth="8.88671875" defaultRowHeight="12" zeroHeight="false" outlineLevelRow="2" outlineLevelCol="0"/>
  <cols>
    <col collapsed="false" customWidth="true" hidden="false" outlineLevel="0" max="1" min="1" style="1" width="7.88"/>
    <col collapsed="false" customWidth="true" hidden="false" outlineLevel="0" max="2" min="2" style="2" width="87.66"/>
    <col collapsed="false" customWidth="true" hidden="false" outlineLevel="0" max="3" min="3" style="3" width="13"/>
    <col collapsed="false" customWidth="true" hidden="false" outlineLevel="0" max="4" min="4" style="4" width="13.22"/>
    <col collapsed="false" customWidth="true" hidden="false" outlineLevel="0" max="5" min="5" style="3" width="7.44"/>
    <col collapsed="false" customWidth="true" hidden="false" outlineLevel="0" max="6" min="6" style="3" width="12.44"/>
    <col collapsed="false" customWidth="true" hidden="true" outlineLevel="0" max="7" min="7" style="5" width="13.88"/>
    <col collapsed="false" customWidth="true" hidden="true" outlineLevel="0" max="8" min="8" style="5" width="15.22"/>
    <col collapsed="false" customWidth="true" hidden="true" outlineLevel="0" max="9" min="9" style="6" width="10.44"/>
    <col collapsed="false" customWidth="true" hidden="true" outlineLevel="0" max="10" min="10" style="7" width="10"/>
    <col collapsed="false" customWidth="true" hidden="true" outlineLevel="0" max="11" min="11" style="5" width="16.56"/>
    <col collapsed="false" customWidth="true" hidden="true" outlineLevel="0" max="12" min="12" style="8" width="12.11"/>
    <col collapsed="false" customWidth="true" hidden="false" outlineLevel="0" max="13" min="13" style="9" width="91.44"/>
    <col collapsed="false" customWidth="true" hidden="false" outlineLevel="0" max="14" min="14" style="1" width="5.44"/>
    <col collapsed="false" customWidth="false" hidden="false" outlineLevel="0" max="15" min="15" style="10" width="8.88"/>
    <col collapsed="false" customWidth="true" hidden="false" outlineLevel="0" max="16" min="16" style="2" width="9.33"/>
    <col collapsed="false" customWidth="true" hidden="false" outlineLevel="0" max="17" min="17" style="2" width="12"/>
    <col collapsed="false" customWidth="false" hidden="false" outlineLevel="0" max="18" min="18" style="2" width="8.88"/>
    <col collapsed="false" customWidth="true" hidden="false" outlineLevel="0" max="19" min="19" style="2" width="19.44"/>
    <col collapsed="false" customWidth="true" hidden="false" outlineLevel="0" max="20" min="20" style="2" width="9"/>
    <col collapsed="false" customWidth="false" hidden="false" outlineLevel="0" max="258" min="21" style="2" width="8.88"/>
    <col collapsed="false" customWidth="true" hidden="false" outlineLevel="0" max="259" min="259" style="2" width="7.11"/>
    <col collapsed="false" customWidth="true" hidden="false" outlineLevel="0" max="260" min="260" style="2" width="69.11"/>
    <col collapsed="false" customWidth="true" hidden="false" outlineLevel="0" max="261" min="261" style="2" width="13.88"/>
    <col collapsed="false" customWidth="true" hidden="false" outlineLevel="0" max="262" min="262" style="2" width="6.67"/>
    <col collapsed="false" customWidth="true" hidden="false" outlineLevel="0" max="263" min="263" style="2" width="8.11"/>
    <col collapsed="false" customWidth="true" hidden="false" outlineLevel="0" max="264" min="264" style="2" width="17.33"/>
    <col collapsed="false" customWidth="true" hidden="false" outlineLevel="0" max="265" min="265" style="2" width="19.67"/>
    <col collapsed="false" customWidth="true" hidden="false" outlineLevel="0" max="266" min="266" style="2" width="7.88"/>
    <col collapsed="false" customWidth="true" hidden="false" outlineLevel="0" max="267" min="267" style="2" width="12.44"/>
    <col collapsed="false" customWidth="true" hidden="false" outlineLevel="0" max="268" min="268" style="2" width="19.67"/>
    <col collapsed="false" customWidth="true" hidden="true" outlineLevel="0" max="272" min="269" style="2" width="11.53"/>
    <col collapsed="false" customWidth="false" hidden="false" outlineLevel="0" max="274" min="273" style="2" width="8.88"/>
    <col collapsed="false" customWidth="true" hidden="false" outlineLevel="0" max="275" min="275" style="2" width="19.44"/>
    <col collapsed="false" customWidth="true" hidden="false" outlineLevel="0" max="276" min="276" style="2" width="9"/>
    <col collapsed="false" customWidth="false" hidden="false" outlineLevel="0" max="514" min="277" style="2" width="8.88"/>
    <col collapsed="false" customWidth="true" hidden="false" outlineLevel="0" max="515" min="515" style="2" width="7.11"/>
    <col collapsed="false" customWidth="true" hidden="false" outlineLevel="0" max="516" min="516" style="2" width="69.11"/>
    <col collapsed="false" customWidth="true" hidden="false" outlineLevel="0" max="517" min="517" style="2" width="13.88"/>
    <col collapsed="false" customWidth="true" hidden="false" outlineLevel="0" max="518" min="518" style="2" width="6.67"/>
    <col collapsed="false" customWidth="true" hidden="false" outlineLevel="0" max="519" min="519" style="2" width="8.11"/>
    <col collapsed="false" customWidth="true" hidden="false" outlineLevel="0" max="520" min="520" style="2" width="17.33"/>
    <col collapsed="false" customWidth="true" hidden="false" outlineLevel="0" max="521" min="521" style="2" width="19.67"/>
    <col collapsed="false" customWidth="true" hidden="false" outlineLevel="0" max="522" min="522" style="2" width="7.88"/>
    <col collapsed="false" customWidth="true" hidden="false" outlineLevel="0" max="523" min="523" style="2" width="12.44"/>
    <col collapsed="false" customWidth="true" hidden="false" outlineLevel="0" max="524" min="524" style="2" width="19.67"/>
    <col collapsed="false" customWidth="true" hidden="true" outlineLevel="0" max="528" min="525" style="2" width="11.53"/>
    <col collapsed="false" customWidth="false" hidden="false" outlineLevel="0" max="530" min="529" style="2" width="8.88"/>
    <col collapsed="false" customWidth="true" hidden="false" outlineLevel="0" max="531" min="531" style="2" width="19.44"/>
    <col collapsed="false" customWidth="true" hidden="false" outlineLevel="0" max="532" min="532" style="2" width="9"/>
    <col collapsed="false" customWidth="false" hidden="false" outlineLevel="0" max="770" min="533" style="2" width="8.88"/>
    <col collapsed="false" customWidth="true" hidden="false" outlineLevel="0" max="771" min="771" style="2" width="7.11"/>
    <col collapsed="false" customWidth="true" hidden="false" outlineLevel="0" max="772" min="772" style="2" width="69.11"/>
    <col collapsed="false" customWidth="true" hidden="false" outlineLevel="0" max="773" min="773" style="2" width="13.88"/>
    <col collapsed="false" customWidth="true" hidden="false" outlineLevel="0" max="774" min="774" style="2" width="6.67"/>
    <col collapsed="false" customWidth="true" hidden="false" outlineLevel="0" max="775" min="775" style="2" width="8.11"/>
    <col collapsed="false" customWidth="true" hidden="false" outlineLevel="0" max="776" min="776" style="2" width="17.33"/>
    <col collapsed="false" customWidth="true" hidden="false" outlineLevel="0" max="777" min="777" style="2" width="19.67"/>
    <col collapsed="false" customWidth="true" hidden="false" outlineLevel="0" max="778" min="778" style="2" width="7.88"/>
    <col collapsed="false" customWidth="true" hidden="false" outlineLevel="0" max="779" min="779" style="2" width="12.44"/>
    <col collapsed="false" customWidth="true" hidden="false" outlineLevel="0" max="780" min="780" style="2" width="19.67"/>
    <col collapsed="false" customWidth="true" hidden="true" outlineLevel="0" max="784" min="781" style="2" width="11.53"/>
    <col collapsed="false" customWidth="false" hidden="false" outlineLevel="0" max="786" min="785" style="2" width="8.88"/>
    <col collapsed="false" customWidth="true" hidden="false" outlineLevel="0" max="787" min="787" style="2" width="19.44"/>
    <col collapsed="false" customWidth="true" hidden="false" outlineLevel="0" max="788" min="788" style="2" width="9"/>
    <col collapsed="false" customWidth="false" hidden="false" outlineLevel="0" max="1026" min="789" style="2" width="8.88"/>
    <col collapsed="false" customWidth="true" hidden="false" outlineLevel="0" max="1027" min="1027" style="2" width="7.11"/>
    <col collapsed="false" customWidth="true" hidden="false" outlineLevel="0" max="1028" min="1028" style="2" width="69.11"/>
    <col collapsed="false" customWidth="true" hidden="false" outlineLevel="0" max="1029" min="1029" style="2" width="13.88"/>
    <col collapsed="false" customWidth="true" hidden="false" outlineLevel="0" max="1030" min="1030" style="2" width="6.67"/>
    <col collapsed="false" customWidth="true" hidden="false" outlineLevel="0" max="1031" min="1031" style="2" width="8.11"/>
    <col collapsed="false" customWidth="true" hidden="false" outlineLevel="0" max="1032" min="1032" style="2" width="17.33"/>
    <col collapsed="false" customWidth="true" hidden="false" outlineLevel="0" max="1033" min="1033" style="2" width="19.67"/>
    <col collapsed="false" customWidth="true" hidden="false" outlineLevel="0" max="1034" min="1034" style="2" width="7.88"/>
    <col collapsed="false" customWidth="true" hidden="false" outlineLevel="0" max="1035" min="1035" style="2" width="12.44"/>
    <col collapsed="false" customWidth="true" hidden="false" outlineLevel="0" max="1036" min="1036" style="2" width="19.67"/>
    <col collapsed="false" customWidth="true" hidden="true" outlineLevel="0" max="1040" min="1037" style="2" width="11.53"/>
    <col collapsed="false" customWidth="false" hidden="false" outlineLevel="0" max="1042" min="1041" style="2" width="8.88"/>
    <col collapsed="false" customWidth="true" hidden="false" outlineLevel="0" max="1043" min="1043" style="2" width="19.44"/>
    <col collapsed="false" customWidth="true" hidden="false" outlineLevel="0" max="1044" min="1044" style="2" width="9"/>
    <col collapsed="false" customWidth="false" hidden="false" outlineLevel="0" max="1282" min="1045" style="2" width="8.88"/>
    <col collapsed="false" customWidth="true" hidden="false" outlineLevel="0" max="1283" min="1283" style="2" width="7.11"/>
    <col collapsed="false" customWidth="true" hidden="false" outlineLevel="0" max="1284" min="1284" style="2" width="69.11"/>
    <col collapsed="false" customWidth="true" hidden="false" outlineLevel="0" max="1285" min="1285" style="2" width="13.88"/>
    <col collapsed="false" customWidth="true" hidden="false" outlineLevel="0" max="1286" min="1286" style="2" width="6.67"/>
    <col collapsed="false" customWidth="true" hidden="false" outlineLevel="0" max="1287" min="1287" style="2" width="8.11"/>
    <col collapsed="false" customWidth="true" hidden="false" outlineLevel="0" max="1288" min="1288" style="2" width="17.33"/>
    <col collapsed="false" customWidth="true" hidden="false" outlineLevel="0" max="1289" min="1289" style="2" width="19.67"/>
    <col collapsed="false" customWidth="true" hidden="false" outlineLevel="0" max="1290" min="1290" style="2" width="7.88"/>
    <col collapsed="false" customWidth="true" hidden="false" outlineLevel="0" max="1291" min="1291" style="2" width="12.44"/>
    <col collapsed="false" customWidth="true" hidden="false" outlineLevel="0" max="1292" min="1292" style="2" width="19.67"/>
    <col collapsed="false" customWidth="true" hidden="true" outlineLevel="0" max="1296" min="1293" style="2" width="11.53"/>
    <col collapsed="false" customWidth="false" hidden="false" outlineLevel="0" max="1298" min="1297" style="2" width="8.88"/>
    <col collapsed="false" customWidth="true" hidden="false" outlineLevel="0" max="1299" min="1299" style="2" width="19.44"/>
    <col collapsed="false" customWidth="true" hidden="false" outlineLevel="0" max="1300" min="1300" style="2" width="9"/>
    <col collapsed="false" customWidth="false" hidden="false" outlineLevel="0" max="1538" min="1301" style="2" width="8.88"/>
    <col collapsed="false" customWidth="true" hidden="false" outlineLevel="0" max="1539" min="1539" style="2" width="7.11"/>
    <col collapsed="false" customWidth="true" hidden="false" outlineLevel="0" max="1540" min="1540" style="2" width="69.11"/>
    <col collapsed="false" customWidth="true" hidden="false" outlineLevel="0" max="1541" min="1541" style="2" width="13.88"/>
    <col collapsed="false" customWidth="true" hidden="false" outlineLevel="0" max="1542" min="1542" style="2" width="6.67"/>
    <col collapsed="false" customWidth="true" hidden="false" outlineLevel="0" max="1543" min="1543" style="2" width="8.11"/>
    <col collapsed="false" customWidth="true" hidden="false" outlineLevel="0" max="1544" min="1544" style="2" width="17.33"/>
    <col collapsed="false" customWidth="true" hidden="false" outlineLevel="0" max="1545" min="1545" style="2" width="19.67"/>
    <col collapsed="false" customWidth="true" hidden="false" outlineLevel="0" max="1546" min="1546" style="2" width="7.88"/>
    <col collapsed="false" customWidth="true" hidden="false" outlineLevel="0" max="1547" min="1547" style="2" width="12.44"/>
    <col collapsed="false" customWidth="true" hidden="false" outlineLevel="0" max="1548" min="1548" style="2" width="19.67"/>
    <col collapsed="false" customWidth="true" hidden="true" outlineLevel="0" max="1552" min="1549" style="2" width="11.53"/>
    <col collapsed="false" customWidth="false" hidden="false" outlineLevel="0" max="1554" min="1553" style="2" width="8.88"/>
    <col collapsed="false" customWidth="true" hidden="false" outlineLevel="0" max="1555" min="1555" style="2" width="19.44"/>
    <col collapsed="false" customWidth="true" hidden="false" outlineLevel="0" max="1556" min="1556" style="2" width="9"/>
    <col collapsed="false" customWidth="false" hidden="false" outlineLevel="0" max="1794" min="1557" style="2" width="8.88"/>
    <col collapsed="false" customWidth="true" hidden="false" outlineLevel="0" max="1795" min="1795" style="2" width="7.11"/>
    <col collapsed="false" customWidth="true" hidden="false" outlineLevel="0" max="1796" min="1796" style="2" width="69.11"/>
    <col collapsed="false" customWidth="true" hidden="false" outlineLevel="0" max="1797" min="1797" style="2" width="13.88"/>
    <col collapsed="false" customWidth="true" hidden="false" outlineLevel="0" max="1798" min="1798" style="2" width="6.67"/>
    <col collapsed="false" customWidth="true" hidden="false" outlineLevel="0" max="1799" min="1799" style="2" width="8.11"/>
    <col collapsed="false" customWidth="true" hidden="false" outlineLevel="0" max="1800" min="1800" style="2" width="17.33"/>
    <col collapsed="false" customWidth="true" hidden="false" outlineLevel="0" max="1801" min="1801" style="2" width="19.67"/>
    <col collapsed="false" customWidth="true" hidden="false" outlineLevel="0" max="1802" min="1802" style="2" width="7.88"/>
    <col collapsed="false" customWidth="true" hidden="false" outlineLevel="0" max="1803" min="1803" style="2" width="12.44"/>
    <col collapsed="false" customWidth="true" hidden="false" outlineLevel="0" max="1804" min="1804" style="2" width="19.67"/>
    <col collapsed="false" customWidth="true" hidden="true" outlineLevel="0" max="1808" min="1805" style="2" width="11.53"/>
    <col collapsed="false" customWidth="false" hidden="false" outlineLevel="0" max="1810" min="1809" style="2" width="8.88"/>
    <col collapsed="false" customWidth="true" hidden="false" outlineLevel="0" max="1811" min="1811" style="2" width="19.44"/>
    <col collapsed="false" customWidth="true" hidden="false" outlineLevel="0" max="1812" min="1812" style="2" width="9"/>
    <col collapsed="false" customWidth="false" hidden="false" outlineLevel="0" max="2050" min="1813" style="2" width="8.88"/>
    <col collapsed="false" customWidth="true" hidden="false" outlineLevel="0" max="2051" min="2051" style="2" width="7.11"/>
    <col collapsed="false" customWidth="true" hidden="false" outlineLevel="0" max="2052" min="2052" style="2" width="69.11"/>
    <col collapsed="false" customWidth="true" hidden="false" outlineLevel="0" max="2053" min="2053" style="2" width="13.88"/>
    <col collapsed="false" customWidth="true" hidden="false" outlineLevel="0" max="2054" min="2054" style="2" width="6.67"/>
    <col collapsed="false" customWidth="true" hidden="false" outlineLevel="0" max="2055" min="2055" style="2" width="8.11"/>
    <col collapsed="false" customWidth="true" hidden="false" outlineLevel="0" max="2056" min="2056" style="2" width="17.33"/>
    <col collapsed="false" customWidth="true" hidden="false" outlineLevel="0" max="2057" min="2057" style="2" width="19.67"/>
    <col collapsed="false" customWidth="true" hidden="false" outlineLevel="0" max="2058" min="2058" style="2" width="7.88"/>
    <col collapsed="false" customWidth="true" hidden="false" outlineLevel="0" max="2059" min="2059" style="2" width="12.44"/>
    <col collapsed="false" customWidth="true" hidden="false" outlineLevel="0" max="2060" min="2060" style="2" width="19.67"/>
    <col collapsed="false" customWidth="true" hidden="true" outlineLevel="0" max="2064" min="2061" style="2" width="11.53"/>
    <col collapsed="false" customWidth="false" hidden="false" outlineLevel="0" max="2066" min="2065" style="2" width="8.88"/>
    <col collapsed="false" customWidth="true" hidden="false" outlineLevel="0" max="2067" min="2067" style="2" width="19.44"/>
    <col collapsed="false" customWidth="true" hidden="false" outlineLevel="0" max="2068" min="2068" style="2" width="9"/>
    <col collapsed="false" customWidth="false" hidden="false" outlineLevel="0" max="2306" min="2069" style="2" width="8.88"/>
    <col collapsed="false" customWidth="true" hidden="false" outlineLevel="0" max="2307" min="2307" style="2" width="7.11"/>
    <col collapsed="false" customWidth="true" hidden="false" outlineLevel="0" max="2308" min="2308" style="2" width="69.11"/>
    <col collapsed="false" customWidth="true" hidden="false" outlineLevel="0" max="2309" min="2309" style="2" width="13.88"/>
    <col collapsed="false" customWidth="true" hidden="false" outlineLevel="0" max="2310" min="2310" style="2" width="6.67"/>
    <col collapsed="false" customWidth="true" hidden="false" outlineLevel="0" max="2311" min="2311" style="2" width="8.11"/>
    <col collapsed="false" customWidth="true" hidden="false" outlineLevel="0" max="2312" min="2312" style="2" width="17.33"/>
    <col collapsed="false" customWidth="true" hidden="false" outlineLevel="0" max="2313" min="2313" style="2" width="19.67"/>
    <col collapsed="false" customWidth="true" hidden="false" outlineLevel="0" max="2314" min="2314" style="2" width="7.88"/>
    <col collapsed="false" customWidth="true" hidden="false" outlineLevel="0" max="2315" min="2315" style="2" width="12.44"/>
    <col collapsed="false" customWidth="true" hidden="false" outlineLevel="0" max="2316" min="2316" style="2" width="19.67"/>
    <col collapsed="false" customWidth="true" hidden="true" outlineLevel="0" max="2320" min="2317" style="2" width="11.53"/>
    <col collapsed="false" customWidth="false" hidden="false" outlineLevel="0" max="2322" min="2321" style="2" width="8.88"/>
    <col collapsed="false" customWidth="true" hidden="false" outlineLevel="0" max="2323" min="2323" style="2" width="19.44"/>
    <col collapsed="false" customWidth="true" hidden="false" outlineLevel="0" max="2324" min="2324" style="2" width="9"/>
    <col collapsed="false" customWidth="false" hidden="false" outlineLevel="0" max="2562" min="2325" style="2" width="8.88"/>
    <col collapsed="false" customWidth="true" hidden="false" outlineLevel="0" max="2563" min="2563" style="2" width="7.11"/>
    <col collapsed="false" customWidth="true" hidden="false" outlineLevel="0" max="2564" min="2564" style="2" width="69.11"/>
    <col collapsed="false" customWidth="true" hidden="false" outlineLevel="0" max="2565" min="2565" style="2" width="13.88"/>
    <col collapsed="false" customWidth="true" hidden="false" outlineLevel="0" max="2566" min="2566" style="2" width="6.67"/>
    <col collapsed="false" customWidth="true" hidden="false" outlineLevel="0" max="2567" min="2567" style="2" width="8.11"/>
    <col collapsed="false" customWidth="true" hidden="false" outlineLevel="0" max="2568" min="2568" style="2" width="17.33"/>
    <col collapsed="false" customWidth="true" hidden="false" outlineLevel="0" max="2569" min="2569" style="2" width="19.67"/>
    <col collapsed="false" customWidth="true" hidden="false" outlineLevel="0" max="2570" min="2570" style="2" width="7.88"/>
    <col collapsed="false" customWidth="true" hidden="false" outlineLevel="0" max="2571" min="2571" style="2" width="12.44"/>
    <col collapsed="false" customWidth="true" hidden="false" outlineLevel="0" max="2572" min="2572" style="2" width="19.67"/>
    <col collapsed="false" customWidth="true" hidden="true" outlineLevel="0" max="2576" min="2573" style="2" width="11.53"/>
    <col collapsed="false" customWidth="false" hidden="false" outlineLevel="0" max="2578" min="2577" style="2" width="8.88"/>
    <col collapsed="false" customWidth="true" hidden="false" outlineLevel="0" max="2579" min="2579" style="2" width="19.44"/>
    <col collapsed="false" customWidth="true" hidden="false" outlineLevel="0" max="2580" min="2580" style="2" width="9"/>
    <col collapsed="false" customWidth="false" hidden="false" outlineLevel="0" max="2818" min="2581" style="2" width="8.88"/>
    <col collapsed="false" customWidth="true" hidden="false" outlineLevel="0" max="2819" min="2819" style="2" width="7.11"/>
    <col collapsed="false" customWidth="true" hidden="false" outlineLevel="0" max="2820" min="2820" style="2" width="69.11"/>
    <col collapsed="false" customWidth="true" hidden="false" outlineLevel="0" max="2821" min="2821" style="2" width="13.88"/>
    <col collapsed="false" customWidth="true" hidden="false" outlineLevel="0" max="2822" min="2822" style="2" width="6.67"/>
    <col collapsed="false" customWidth="true" hidden="false" outlineLevel="0" max="2823" min="2823" style="2" width="8.11"/>
    <col collapsed="false" customWidth="true" hidden="false" outlineLevel="0" max="2824" min="2824" style="2" width="17.33"/>
    <col collapsed="false" customWidth="true" hidden="false" outlineLevel="0" max="2825" min="2825" style="2" width="19.67"/>
    <col collapsed="false" customWidth="true" hidden="false" outlineLevel="0" max="2826" min="2826" style="2" width="7.88"/>
    <col collapsed="false" customWidth="true" hidden="false" outlineLevel="0" max="2827" min="2827" style="2" width="12.44"/>
    <col collapsed="false" customWidth="true" hidden="false" outlineLevel="0" max="2828" min="2828" style="2" width="19.67"/>
    <col collapsed="false" customWidth="true" hidden="true" outlineLevel="0" max="2832" min="2829" style="2" width="11.53"/>
    <col collapsed="false" customWidth="false" hidden="false" outlineLevel="0" max="2834" min="2833" style="2" width="8.88"/>
    <col collapsed="false" customWidth="true" hidden="false" outlineLevel="0" max="2835" min="2835" style="2" width="19.44"/>
    <col collapsed="false" customWidth="true" hidden="false" outlineLevel="0" max="2836" min="2836" style="2" width="9"/>
    <col collapsed="false" customWidth="false" hidden="false" outlineLevel="0" max="3074" min="2837" style="2" width="8.88"/>
    <col collapsed="false" customWidth="true" hidden="false" outlineLevel="0" max="3075" min="3075" style="2" width="7.11"/>
    <col collapsed="false" customWidth="true" hidden="false" outlineLevel="0" max="3076" min="3076" style="2" width="69.11"/>
    <col collapsed="false" customWidth="true" hidden="false" outlineLevel="0" max="3077" min="3077" style="2" width="13.88"/>
    <col collapsed="false" customWidth="true" hidden="false" outlineLevel="0" max="3078" min="3078" style="2" width="6.67"/>
    <col collapsed="false" customWidth="true" hidden="false" outlineLevel="0" max="3079" min="3079" style="2" width="8.11"/>
    <col collapsed="false" customWidth="true" hidden="false" outlineLevel="0" max="3080" min="3080" style="2" width="17.33"/>
    <col collapsed="false" customWidth="true" hidden="false" outlineLevel="0" max="3081" min="3081" style="2" width="19.67"/>
    <col collapsed="false" customWidth="true" hidden="false" outlineLevel="0" max="3082" min="3082" style="2" width="7.88"/>
    <col collapsed="false" customWidth="true" hidden="false" outlineLevel="0" max="3083" min="3083" style="2" width="12.44"/>
    <col collapsed="false" customWidth="true" hidden="false" outlineLevel="0" max="3084" min="3084" style="2" width="19.67"/>
    <col collapsed="false" customWidth="true" hidden="true" outlineLevel="0" max="3088" min="3085" style="2" width="11.53"/>
    <col collapsed="false" customWidth="false" hidden="false" outlineLevel="0" max="3090" min="3089" style="2" width="8.88"/>
    <col collapsed="false" customWidth="true" hidden="false" outlineLevel="0" max="3091" min="3091" style="2" width="19.44"/>
    <col collapsed="false" customWidth="true" hidden="false" outlineLevel="0" max="3092" min="3092" style="2" width="9"/>
    <col collapsed="false" customWidth="false" hidden="false" outlineLevel="0" max="3330" min="3093" style="2" width="8.88"/>
    <col collapsed="false" customWidth="true" hidden="false" outlineLevel="0" max="3331" min="3331" style="2" width="7.11"/>
    <col collapsed="false" customWidth="true" hidden="false" outlineLevel="0" max="3332" min="3332" style="2" width="69.11"/>
    <col collapsed="false" customWidth="true" hidden="false" outlineLevel="0" max="3333" min="3333" style="2" width="13.88"/>
    <col collapsed="false" customWidth="true" hidden="false" outlineLevel="0" max="3334" min="3334" style="2" width="6.67"/>
    <col collapsed="false" customWidth="true" hidden="false" outlineLevel="0" max="3335" min="3335" style="2" width="8.11"/>
    <col collapsed="false" customWidth="true" hidden="false" outlineLevel="0" max="3336" min="3336" style="2" width="17.33"/>
    <col collapsed="false" customWidth="true" hidden="false" outlineLevel="0" max="3337" min="3337" style="2" width="19.67"/>
    <col collapsed="false" customWidth="true" hidden="false" outlineLevel="0" max="3338" min="3338" style="2" width="7.88"/>
    <col collapsed="false" customWidth="true" hidden="false" outlineLevel="0" max="3339" min="3339" style="2" width="12.44"/>
    <col collapsed="false" customWidth="true" hidden="false" outlineLevel="0" max="3340" min="3340" style="2" width="19.67"/>
    <col collapsed="false" customWidth="true" hidden="true" outlineLevel="0" max="3344" min="3341" style="2" width="11.53"/>
    <col collapsed="false" customWidth="false" hidden="false" outlineLevel="0" max="3346" min="3345" style="2" width="8.88"/>
    <col collapsed="false" customWidth="true" hidden="false" outlineLevel="0" max="3347" min="3347" style="2" width="19.44"/>
    <col collapsed="false" customWidth="true" hidden="false" outlineLevel="0" max="3348" min="3348" style="2" width="9"/>
    <col collapsed="false" customWidth="false" hidden="false" outlineLevel="0" max="3586" min="3349" style="2" width="8.88"/>
    <col collapsed="false" customWidth="true" hidden="false" outlineLevel="0" max="3587" min="3587" style="2" width="7.11"/>
    <col collapsed="false" customWidth="true" hidden="false" outlineLevel="0" max="3588" min="3588" style="2" width="69.11"/>
    <col collapsed="false" customWidth="true" hidden="false" outlineLevel="0" max="3589" min="3589" style="2" width="13.88"/>
    <col collapsed="false" customWidth="true" hidden="false" outlineLevel="0" max="3590" min="3590" style="2" width="6.67"/>
    <col collapsed="false" customWidth="true" hidden="false" outlineLevel="0" max="3591" min="3591" style="2" width="8.11"/>
    <col collapsed="false" customWidth="true" hidden="false" outlineLevel="0" max="3592" min="3592" style="2" width="17.33"/>
    <col collapsed="false" customWidth="true" hidden="false" outlineLevel="0" max="3593" min="3593" style="2" width="19.67"/>
    <col collapsed="false" customWidth="true" hidden="false" outlineLevel="0" max="3594" min="3594" style="2" width="7.88"/>
    <col collapsed="false" customWidth="true" hidden="false" outlineLevel="0" max="3595" min="3595" style="2" width="12.44"/>
    <col collapsed="false" customWidth="true" hidden="false" outlineLevel="0" max="3596" min="3596" style="2" width="19.67"/>
    <col collapsed="false" customWidth="true" hidden="true" outlineLevel="0" max="3600" min="3597" style="2" width="11.53"/>
    <col collapsed="false" customWidth="false" hidden="false" outlineLevel="0" max="3602" min="3601" style="2" width="8.88"/>
    <col collapsed="false" customWidth="true" hidden="false" outlineLevel="0" max="3603" min="3603" style="2" width="19.44"/>
    <col collapsed="false" customWidth="true" hidden="false" outlineLevel="0" max="3604" min="3604" style="2" width="9"/>
    <col collapsed="false" customWidth="false" hidden="false" outlineLevel="0" max="3842" min="3605" style="2" width="8.88"/>
    <col collapsed="false" customWidth="true" hidden="false" outlineLevel="0" max="3843" min="3843" style="2" width="7.11"/>
    <col collapsed="false" customWidth="true" hidden="false" outlineLevel="0" max="3844" min="3844" style="2" width="69.11"/>
    <col collapsed="false" customWidth="true" hidden="false" outlineLevel="0" max="3845" min="3845" style="2" width="13.88"/>
    <col collapsed="false" customWidth="true" hidden="false" outlineLevel="0" max="3846" min="3846" style="2" width="6.67"/>
    <col collapsed="false" customWidth="true" hidden="false" outlineLevel="0" max="3847" min="3847" style="2" width="8.11"/>
    <col collapsed="false" customWidth="true" hidden="false" outlineLevel="0" max="3848" min="3848" style="2" width="17.33"/>
    <col collapsed="false" customWidth="true" hidden="false" outlineLevel="0" max="3849" min="3849" style="2" width="19.67"/>
    <col collapsed="false" customWidth="true" hidden="false" outlineLevel="0" max="3850" min="3850" style="2" width="7.88"/>
    <col collapsed="false" customWidth="true" hidden="false" outlineLevel="0" max="3851" min="3851" style="2" width="12.44"/>
    <col collapsed="false" customWidth="true" hidden="false" outlineLevel="0" max="3852" min="3852" style="2" width="19.67"/>
    <col collapsed="false" customWidth="true" hidden="true" outlineLevel="0" max="3856" min="3853" style="2" width="11.53"/>
    <col collapsed="false" customWidth="false" hidden="false" outlineLevel="0" max="3858" min="3857" style="2" width="8.88"/>
    <col collapsed="false" customWidth="true" hidden="false" outlineLevel="0" max="3859" min="3859" style="2" width="19.44"/>
    <col collapsed="false" customWidth="true" hidden="false" outlineLevel="0" max="3860" min="3860" style="2" width="9"/>
    <col collapsed="false" customWidth="false" hidden="false" outlineLevel="0" max="4098" min="3861" style="2" width="8.88"/>
    <col collapsed="false" customWidth="true" hidden="false" outlineLevel="0" max="4099" min="4099" style="2" width="7.11"/>
    <col collapsed="false" customWidth="true" hidden="false" outlineLevel="0" max="4100" min="4100" style="2" width="69.11"/>
    <col collapsed="false" customWidth="true" hidden="false" outlineLevel="0" max="4101" min="4101" style="2" width="13.88"/>
    <col collapsed="false" customWidth="true" hidden="false" outlineLevel="0" max="4102" min="4102" style="2" width="6.67"/>
    <col collapsed="false" customWidth="true" hidden="false" outlineLevel="0" max="4103" min="4103" style="2" width="8.11"/>
    <col collapsed="false" customWidth="true" hidden="false" outlineLevel="0" max="4104" min="4104" style="2" width="17.33"/>
    <col collapsed="false" customWidth="true" hidden="false" outlineLevel="0" max="4105" min="4105" style="2" width="19.67"/>
    <col collapsed="false" customWidth="true" hidden="false" outlineLevel="0" max="4106" min="4106" style="2" width="7.88"/>
    <col collapsed="false" customWidth="true" hidden="false" outlineLevel="0" max="4107" min="4107" style="2" width="12.44"/>
    <col collapsed="false" customWidth="true" hidden="false" outlineLevel="0" max="4108" min="4108" style="2" width="19.67"/>
    <col collapsed="false" customWidth="true" hidden="true" outlineLevel="0" max="4112" min="4109" style="2" width="11.53"/>
    <col collapsed="false" customWidth="false" hidden="false" outlineLevel="0" max="4114" min="4113" style="2" width="8.88"/>
    <col collapsed="false" customWidth="true" hidden="false" outlineLevel="0" max="4115" min="4115" style="2" width="19.44"/>
    <col collapsed="false" customWidth="true" hidden="false" outlineLevel="0" max="4116" min="4116" style="2" width="9"/>
    <col collapsed="false" customWidth="false" hidden="false" outlineLevel="0" max="4354" min="4117" style="2" width="8.88"/>
    <col collapsed="false" customWidth="true" hidden="false" outlineLevel="0" max="4355" min="4355" style="2" width="7.11"/>
    <col collapsed="false" customWidth="true" hidden="false" outlineLevel="0" max="4356" min="4356" style="2" width="69.11"/>
    <col collapsed="false" customWidth="true" hidden="false" outlineLevel="0" max="4357" min="4357" style="2" width="13.88"/>
    <col collapsed="false" customWidth="true" hidden="false" outlineLevel="0" max="4358" min="4358" style="2" width="6.67"/>
    <col collapsed="false" customWidth="true" hidden="false" outlineLevel="0" max="4359" min="4359" style="2" width="8.11"/>
    <col collapsed="false" customWidth="true" hidden="false" outlineLevel="0" max="4360" min="4360" style="2" width="17.33"/>
    <col collapsed="false" customWidth="true" hidden="false" outlineLevel="0" max="4361" min="4361" style="2" width="19.67"/>
    <col collapsed="false" customWidth="true" hidden="false" outlineLevel="0" max="4362" min="4362" style="2" width="7.88"/>
    <col collapsed="false" customWidth="true" hidden="false" outlineLevel="0" max="4363" min="4363" style="2" width="12.44"/>
    <col collapsed="false" customWidth="true" hidden="false" outlineLevel="0" max="4364" min="4364" style="2" width="19.67"/>
    <col collapsed="false" customWidth="true" hidden="true" outlineLevel="0" max="4368" min="4365" style="2" width="11.53"/>
    <col collapsed="false" customWidth="false" hidden="false" outlineLevel="0" max="4370" min="4369" style="2" width="8.88"/>
    <col collapsed="false" customWidth="true" hidden="false" outlineLevel="0" max="4371" min="4371" style="2" width="19.44"/>
    <col collapsed="false" customWidth="true" hidden="false" outlineLevel="0" max="4372" min="4372" style="2" width="9"/>
    <col collapsed="false" customWidth="false" hidden="false" outlineLevel="0" max="4610" min="4373" style="2" width="8.88"/>
    <col collapsed="false" customWidth="true" hidden="false" outlineLevel="0" max="4611" min="4611" style="2" width="7.11"/>
    <col collapsed="false" customWidth="true" hidden="false" outlineLevel="0" max="4612" min="4612" style="2" width="69.11"/>
    <col collapsed="false" customWidth="true" hidden="false" outlineLevel="0" max="4613" min="4613" style="2" width="13.88"/>
    <col collapsed="false" customWidth="true" hidden="false" outlineLevel="0" max="4614" min="4614" style="2" width="6.67"/>
    <col collapsed="false" customWidth="true" hidden="false" outlineLevel="0" max="4615" min="4615" style="2" width="8.11"/>
    <col collapsed="false" customWidth="true" hidden="false" outlineLevel="0" max="4616" min="4616" style="2" width="17.33"/>
    <col collapsed="false" customWidth="true" hidden="false" outlineLevel="0" max="4617" min="4617" style="2" width="19.67"/>
    <col collapsed="false" customWidth="true" hidden="false" outlineLevel="0" max="4618" min="4618" style="2" width="7.88"/>
    <col collapsed="false" customWidth="true" hidden="false" outlineLevel="0" max="4619" min="4619" style="2" width="12.44"/>
    <col collapsed="false" customWidth="true" hidden="false" outlineLevel="0" max="4620" min="4620" style="2" width="19.67"/>
    <col collapsed="false" customWidth="true" hidden="true" outlineLevel="0" max="4624" min="4621" style="2" width="11.53"/>
    <col collapsed="false" customWidth="false" hidden="false" outlineLevel="0" max="4626" min="4625" style="2" width="8.88"/>
    <col collapsed="false" customWidth="true" hidden="false" outlineLevel="0" max="4627" min="4627" style="2" width="19.44"/>
    <col collapsed="false" customWidth="true" hidden="false" outlineLevel="0" max="4628" min="4628" style="2" width="9"/>
    <col collapsed="false" customWidth="false" hidden="false" outlineLevel="0" max="4866" min="4629" style="2" width="8.88"/>
    <col collapsed="false" customWidth="true" hidden="false" outlineLevel="0" max="4867" min="4867" style="2" width="7.11"/>
    <col collapsed="false" customWidth="true" hidden="false" outlineLevel="0" max="4868" min="4868" style="2" width="69.11"/>
    <col collapsed="false" customWidth="true" hidden="false" outlineLevel="0" max="4869" min="4869" style="2" width="13.88"/>
    <col collapsed="false" customWidth="true" hidden="false" outlineLevel="0" max="4870" min="4870" style="2" width="6.67"/>
    <col collapsed="false" customWidth="true" hidden="false" outlineLevel="0" max="4871" min="4871" style="2" width="8.11"/>
    <col collapsed="false" customWidth="true" hidden="false" outlineLevel="0" max="4872" min="4872" style="2" width="17.33"/>
    <col collapsed="false" customWidth="true" hidden="false" outlineLevel="0" max="4873" min="4873" style="2" width="19.67"/>
    <col collapsed="false" customWidth="true" hidden="false" outlineLevel="0" max="4874" min="4874" style="2" width="7.88"/>
    <col collapsed="false" customWidth="true" hidden="false" outlineLevel="0" max="4875" min="4875" style="2" width="12.44"/>
    <col collapsed="false" customWidth="true" hidden="false" outlineLevel="0" max="4876" min="4876" style="2" width="19.67"/>
    <col collapsed="false" customWidth="true" hidden="true" outlineLevel="0" max="4880" min="4877" style="2" width="11.53"/>
    <col collapsed="false" customWidth="false" hidden="false" outlineLevel="0" max="4882" min="4881" style="2" width="8.88"/>
    <col collapsed="false" customWidth="true" hidden="false" outlineLevel="0" max="4883" min="4883" style="2" width="19.44"/>
    <col collapsed="false" customWidth="true" hidden="false" outlineLevel="0" max="4884" min="4884" style="2" width="9"/>
    <col collapsed="false" customWidth="false" hidden="false" outlineLevel="0" max="5122" min="4885" style="2" width="8.88"/>
    <col collapsed="false" customWidth="true" hidden="false" outlineLevel="0" max="5123" min="5123" style="2" width="7.11"/>
    <col collapsed="false" customWidth="true" hidden="false" outlineLevel="0" max="5124" min="5124" style="2" width="69.11"/>
    <col collapsed="false" customWidth="true" hidden="false" outlineLevel="0" max="5125" min="5125" style="2" width="13.88"/>
    <col collapsed="false" customWidth="true" hidden="false" outlineLevel="0" max="5126" min="5126" style="2" width="6.67"/>
    <col collapsed="false" customWidth="true" hidden="false" outlineLevel="0" max="5127" min="5127" style="2" width="8.11"/>
    <col collapsed="false" customWidth="true" hidden="false" outlineLevel="0" max="5128" min="5128" style="2" width="17.33"/>
    <col collapsed="false" customWidth="true" hidden="false" outlineLevel="0" max="5129" min="5129" style="2" width="19.67"/>
    <col collapsed="false" customWidth="true" hidden="false" outlineLevel="0" max="5130" min="5130" style="2" width="7.88"/>
    <col collapsed="false" customWidth="true" hidden="false" outlineLevel="0" max="5131" min="5131" style="2" width="12.44"/>
    <col collapsed="false" customWidth="true" hidden="false" outlineLevel="0" max="5132" min="5132" style="2" width="19.67"/>
    <col collapsed="false" customWidth="true" hidden="true" outlineLevel="0" max="5136" min="5133" style="2" width="11.53"/>
    <col collapsed="false" customWidth="false" hidden="false" outlineLevel="0" max="5138" min="5137" style="2" width="8.88"/>
    <col collapsed="false" customWidth="true" hidden="false" outlineLevel="0" max="5139" min="5139" style="2" width="19.44"/>
    <col collapsed="false" customWidth="true" hidden="false" outlineLevel="0" max="5140" min="5140" style="2" width="9"/>
    <col collapsed="false" customWidth="false" hidden="false" outlineLevel="0" max="5378" min="5141" style="2" width="8.88"/>
    <col collapsed="false" customWidth="true" hidden="false" outlineLevel="0" max="5379" min="5379" style="2" width="7.11"/>
    <col collapsed="false" customWidth="true" hidden="false" outlineLevel="0" max="5380" min="5380" style="2" width="69.11"/>
    <col collapsed="false" customWidth="true" hidden="false" outlineLevel="0" max="5381" min="5381" style="2" width="13.88"/>
    <col collapsed="false" customWidth="true" hidden="false" outlineLevel="0" max="5382" min="5382" style="2" width="6.67"/>
    <col collapsed="false" customWidth="true" hidden="false" outlineLevel="0" max="5383" min="5383" style="2" width="8.11"/>
    <col collapsed="false" customWidth="true" hidden="false" outlineLevel="0" max="5384" min="5384" style="2" width="17.33"/>
    <col collapsed="false" customWidth="true" hidden="false" outlineLevel="0" max="5385" min="5385" style="2" width="19.67"/>
    <col collapsed="false" customWidth="true" hidden="false" outlineLevel="0" max="5386" min="5386" style="2" width="7.88"/>
    <col collapsed="false" customWidth="true" hidden="false" outlineLevel="0" max="5387" min="5387" style="2" width="12.44"/>
    <col collapsed="false" customWidth="true" hidden="false" outlineLevel="0" max="5388" min="5388" style="2" width="19.67"/>
    <col collapsed="false" customWidth="true" hidden="true" outlineLevel="0" max="5392" min="5389" style="2" width="11.53"/>
    <col collapsed="false" customWidth="false" hidden="false" outlineLevel="0" max="5394" min="5393" style="2" width="8.88"/>
    <col collapsed="false" customWidth="true" hidden="false" outlineLevel="0" max="5395" min="5395" style="2" width="19.44"/>
    <col collapsed="false" customWidth="true" hidden="false" outlineLevel="0" max="5396" min="5396" style="2" width="9"/>
    <col collapsed="false" customWidth="false" hidden="false" outlineLevel="0" max="5634" min="5397" style="2" width="8.88"/>
    <col collapsed="false" customWidth="true" hidden="false" outlineLevel="0" max="5635" min="5635" style="2" width="7.11"/>
    <col collapsed="false" customWidth="true" hidden="false" outlineLevel="0" max="5636" min="5636" style="2" width="69.11"/>
    <col collapsed="false" customWidth="true" hidden="false" outlineLevel="0" max="5637" min="5637" style="2" width="13.88"/>
    <col collapsed="false" customWidth="true" hidden="false" outlineLevel="0" max="5638" min="5638" style="2" width="6.67"/>
    <col collapsed="false" customWidth="true" hidden="false" outlineLevel="0" max="5639" min="5639" style="2" width="8.11"/>
    <col collapsed="false" customWidth="true" hidden="false" outlineLevel="0" max="5640" min="5640" style="2" width="17.33"/>
    <col collapsed="false" customWidth="true" hidden="false" outlineLevel="0" max="5641" min="5641" style="2" width="19.67"/>
    <col collapsed="false" customWidth="true" hidden="false" outlineLevel="0" max="5642" min="5642" style="2" width="7.88"/>
    <col collapsed="false" customWidth="true" hidden="false" outlineLevel="0" max="5643" min="5643" style="2" width="12.44"/>
    <col collapsed="false" customWidth="true" hidden="false" outlineLevel="0" max="5644" min="5644" style="2" width="19.67"/>
    <col collapsed="false" customWidth="true" hidden="true" outlineLevel="0" max="5648" min="5645" style="2" width="11.53"/>
    <col collapsed="false" customWidth="false" hidden="false" outlineLevel="0" max="5650" min="5649" style="2" width="8.88"/>
    <col collapsed="false" customWidth="true" hidden="false" outlineLevel="0" max="5651" min="5651" style="2" width="19.44"/>
    <col collapsed="false" customWidth="true" hidden="false" outlineLevel="0" max="5652" min="5652" style="2" width="9"/>
    <col collapsed="false" customWidth="false" hidden="false" outlineLevel="0" max="5890" min="5653" style="2" width="8.88"/>
    <col collapsed="false" customWidth="true" hidden="false" outlineLevel="0" max="5891" min="5891" style="2" width="7.11"/>
    <col collapsed="false" customWidth="true" hidden="false" outlineLevel="0" max="5892" min="5892" style="2" width="69.11"/>
    <col collapsed="false" customWidth="true" hidden="false" outlineLevel="0" max="5893" min="5893" style="2" width="13.88"/>
    <col collapsed="false" customWidth="true" hidden="false" outlineLevel="0" max="5894" min="5894" style="2" width="6.67"/>
    <col collapsed="false" customWidth="true" hidden="false" outlineLevel="0" max="5895" min="5895" style="2" width="8.11"/>
    <col collapsed="false" customWidth="true" hidden="false" outlineLevel="0" max="5896" min="5896" style="2" width="17.33"/>
    <col collapsed="false" customWidth="true" hidden="false" outlineLevel="0" max="5897" min="5897" style="2" width="19.67"/>
    <col collapsed="false" customWidth="true" hidden="false" outlineLevel="0" max="5898" min="5898" style="2" width="7.88"/>
    <col collapsed="false" customWidth="true" hidden="false" outlineLevel="0" max="5899" min="5899" style="2" width="12.44"/>
    <col collapsed="false" customWidth="true" hidden="false" outlineLevel="0" max="5900" min="5900" style="2" width="19.67"/>
    <col collapsed="false" customWidth="true" hidden="true" outlineLevel="0" max="5904" min="5901" style="2" width="11.53"/>
    <col collapsed="false" customWidth="false" hidden="false" outlineLevel="0" max="5906" min="5905" style="2" width="8.88"/>
    <col collapsed="false" customWidth="true" hidden="false" outlineLevel="0" max="5907" min="5907" style="2" width="19.44"/>
    <col collapsed="false" customWidth="true" hidden="false" outlineLevel="0" max="5908" min="5908" style="2" width="9"/>
    <col collapsed="false" customWidth="false" hidden="false" outlineLevel="0" max="6146" min="5909" style="2" width="8.88"/>
    <col collapsed="false" customWidth="true" hidden="false" outlineLevel="0" max="6147" min="6147" style="2" width="7.11"/>
    <col collapsed="false" customWidth="true" hidden="false" outlineLevel="0" max="6148" min="6148" style="2" width="69.11"/>
    <col collapsed="false" customWidth="true" hidden="false" outlineLevel="0" max="6149" min="6149" style="2" width="13.88"/>
    <col collapsed="false" customWidth="true" hidden="false" outlineLevel="0" max="6150" min="6150" style="2" width="6.67"/>
    <col collapsed="false" customWidth="true" hidden="false" outlineLevel="0" max="6151" min="6151" style="2" width="8.11"/>
    <col collapsed="false" customWidth="true" hidden="false" outlineLevel="0" max="6152" min="6152" style="2" width="17.33"/>
    <col collapsed="false" customWidth="true" hidden="false" outlineLevel="0" max="6153" min="6153" style="2" width="19.67"/>
    <col collapsed="false" customWidth="true" hidden="false" outlineLevel="0" max="6154" min="6154" style="2" width="7.88"/>
    <col collapsed="false" customWidth="true" hidden="false" outlineLevel="0" max="6155" min="6155" style="2" width="12.44"/>
    <col collapsed="false" customWidth="true" hidden="false" outlineLevel="0" max="6156" min="6156" style="2" width="19.67"/>
    <col collapsed="false" customWidth="true" hidden="true" outlineLevel="0" max="6160" min="6157" style="2" width="11.53"/>
    <col collapsed="false" customWidth="false" hidden="false" outlineLevel="0" max="6162" min="6161" style="2" width="8.88"/>
    <col collapsed="false" customWidth="true" hidden="false" outlineLevel="0" max="6163" min="6163" style="2" width="19.44"/>
    <col collapsed="false" customWidth="true" hidden="false" outlineLevel="0" max="6164" min="6164" style="2" width="9"/>
    <col collapsed="false" customWidth="false" hidden="false" outlineLevel="0" max="6402" min="6165" style="2" width="8.88"/>
    <col collapsed="false" customWidth="true" hidden="false" outlineLevel="0" max="6403" min="6403" style="2" width="7.11"/>
    <col collapsed="false" customWidth="true" hidden="false" outlineLevel="0" max="6404" min="6404" style="2" width="69.11"/>
    <col collapsed="false" customWidth="true" hidden="false" outlineLevel="0" max="6405" min="6405" style="2" width="13.88"/>
    <col collapsed="false" customWidth="true" hidden="false" outlineLevel="0" max="6406" min="6406" style="2" width="6.67"/>
    <col collapsed="false" customWidth="true" hidden="false" outlineLevel="0" max="6407" min="6407" style="2" width="8.11"/>
    <col collapsed="false" customWidth="true" hidden="false" outlineLevel="0" max="6408" min="6408" style="2" width="17.33"/>
    <col collapsed="false" customWidth="true" hidden="false" outlineLevel="0" max="6409" min="6409" style="2" width="19.67"/>
    <col collapsed="false" customWidth="true" hidden="false" outlineLevel="0" max="6410" min="6410" style="2" width="7.88"/>
    <col collapsed="false" customWidth="true" hidden="false" outlineLevel="0" max="6411" min="6411" style="2" width="12.44"/>
    <col collapsed="false" customWidth="true" hidden="false" outlineLevel="0" max="6412" min="6412" style="2" width="19.67"/>
    <col collapsed="false" customWidth="true" hidden="true" outlineLevel="0" max="6416" min="6413" style="2" width="11.53"/>
    <col collapsed="false" customWidth="false" hidden="false" outlineLevel="0" max="6418" min="6417" style="2" width="8.88"/>
    <col collapsed="false" customWidth="true" hidden="false" outlineLevel="0" max="6419" min="6419" style="2" width="19.44"/>
    <col collapsed="false" customWidth="true" hidden="false" outlineLevel="0" max="6420" min="6420" style="2" width="9"/>
    <col collapsed="false" customWidth="false" hidden="false" outlineLevel="0" max="6658" min="6421" style="2" width="8.88"/>
    <col collapsed="false" customWidth="true" hidden="false" outlineLevel="0" max="6659" min="6659" style="2" width="7.11"/>
    <col collapsed="false" customWidth="true" hidden="false" outlineLevel="0" max="6660" min="6660" style="2" width="69.11"/>
    <col collapsed="false" customWidth="true" hidden="false" outlineLevel="0" max="6661" min="6661" style="2" width="13.88"/>
    <col collapsed="false" customWidth="true" hidden="false" outlineLevel="0" max="6662" min="6662" style="2" width="6.67"/>
    <col collapsed="false" customWidth="true" hidden="false" outlineLevel="0" max="6663" min="6663" style="2" width="8.11"/>
    <col collapsed="false" customWidth="true" hidden="false" outlineLevel="0" max="6664" min="6664" style="2" width="17.33"/>
    <col collapsed="false" customWidth="true" hidden="false" outlineLevel="0" max="6665" min="6665" style="2" width="19.67"/>
    <col collapsed="false" customWidth="true" hidden="false" outlineLevel="0" max="6666" min="6666" style="2" width="7.88"/>
    <col collapsed="false" customWidth="true" hidden="false" outlineLevel="0" max="6667" min="6667" style="2" width="12.44"/>
    <col collapsed="false" customWidth="true" hidden="false" outlineLevel="0" max="6668" min="6668" style="2" width="19.67"/>
    <col collapsed="false" customWidth="true" hidden="true" outlineLevel="0" max="6672" min="6669" style="2" width="11.53"/>
    <col collapsed="false" customWidth="false" hidden="false" outlineLevel="0" max="6674" min="6673" style="2" width="8.88"/>
    <col collapsed="false" customWidth="true" hidden="false" outlineLevel="0" max="6675" min="6675" style="2" width="19.44"/>
    <col collapsed="false" customWidth="true" hidden="false" outlineLevel="0" max="6676" min="6676" style="2" width="9"/>
    <col collapsed="false" customWidth="false" hidden="false" outlineLevel="0" max="6914" min="6677" style="2" width="8.88"/>
    <col collapsed="false" customWidth="true" hidden="false" outlineLevel="0" max="6915" min="6915" style="2" width="7.11"/>
    <col collapsed="false" customWidth="true" hidden="false" outlineLevel="0" max="6916" min="6916" style="2" width="69.11"/>
    <col collapsed="false" customWidth="true" hidden="false" outlineLevel="0" max="6917" min="6917" style="2" width="13.88"/>
    <col collapsed="false" customWidth="true" hidden="false" outlineLevel="0" max="6918" min="6918" style="2" width="6.67"/>
    <col collapsed="false" customWidth="true" hidden="false" outlineLevel="0" max="6919" min="6919" style="2" width="8.11"/>
    <col collapsed="false" customWidth="true" hidden="false" outlineLevel="0" max="6920" min="6920" style="2" width="17.33"/>
    <col collapsed="false" customWidth="true" hidden="false" outlineLevel="0" max="6921" min="6921" style="2" width="19.67"/>
    <col collapsed="false" customWidth="true" hidden="false" outlineLevel="0" max="6922" min="6922" style="2" width="7.88"/>
    <col collapsed="false" customWidth="true" hidden="false" outlineLevel="0" max="6923" min="6923" style="2" width="12.44"/>
    <col collapsed="false" customWidth="true" hidden="false" outlineLevel="0" max="6924" min="6924" style="2" width="19.67"/>
    <col collapsed="false" customWidth="true" hidden="true" outlineLevel="0" max="6928" min="6925" style="2" width="11.53"/>
    <col collapsed="false" customWidth="false" hidden="false" outlineLevel="0" max="6930" min="6929" style="2" width="8.88"/>
    <col collapsed="false" customWidth="true" hidden="false" outlineLevel="0" max="6931" min="6931" style="2" width="19.44"/>
    <col collapsed="false" customWidth="true" hidden="false" outlineLevel="0" max="6932" min="6932" style="2" width="9"/>
    <col collapsed="false" customWidth="false" hidden="false" outlineLevel="0" max="7170" min="6933" style="2" width="8.88"/>
    <col collapsed="false" customWidth="true" hidden="false" outlineLevel="0" max="7171" min="7171" style="2" width="7.11"/>
    <col collapsed="false" customWidth="true" hidden="false" outlineLevel="0" max="7172" min="7172" style="2" width="69.11"/>
    <col collapsed="false" customWidth="true" hidden="false" outlineLevel="0" max="7173" min="7173" style="2" width="13.88"/>
    <col collapsed="false" customWidth="true" hidden="false" outlineLevel="0" max="7174" min="7174" style="2" width="6.67"/>
    <col collapsed="false" customWidth="true" hidden="false" outlineLevel="0" max="7175" min="7175" style="2" width="8.11"/>
    <col collapsed="false" customWidth="true" hidden="false" outlineLevel="0" max="7176" min="7176" style="2" width="17.33"/>
    <col collapsed="false" customWidth="true" hidden="false" outlineLevel="0" max="7177" min="7177" style="2" width="19.67"/>
    <col collapsed="false" customWidth="true" hidden="false" outlineLevel="0" max="7178" min="7178" style="2" width="7.88"/>
    <col collapsed="false" customWidth="true" hidden="false" outlineLevel="0" max="7179" min="7179" style="2" width="12.44"/>
    <col collapsed="false" customWidth="true" hidden="false" outlineLevel="0" max="7180" min="7180" style="2" width="19.67"/>
    <col collapsed="false" customWidth="true" hidden="true" outlineLevel="0" max="7184" min="7181" style="2" width="11.53"/>
    <col collapsed="false" customWidth="false" hidden="false" outlineLevel="0" max="7186" min="7185" style="2" width="8.88"/>
    <col collapsed="false" customWidth="true" hidden="false" outlineLevel="0" max="7187" min="7187" style="2" width="19.44"/>
    <col collapsed="false" customWidth="true" hidden="false" outlineLevel="0" max="7188" min="7188" style="2" width="9"/>
    <col collapsed="false" customWidth="false" hidden="false" outlineLevel="0" max="7426" min="7189" style="2" width="8.88"/>
    <col collapsed="false" customWidth="true" hidden="false" outlineLevel="0" max="7427" min="7427" style="2" width="7.11"/>
    <col collapsed="false" customWidth="true" hidden="false" outlineLevel="0" max="7428" min="7428" style="2" width="69.11"/>
    <col collapsed="false" customWidth="true" hidden="false" outlineLevel="0" max="7429" min="7429" style="2" width="13.88"/>
    <col collapsed="false" customWidth="true" hidden="false" outlineLevel="0" max="7430" min="7430" style="2" width="6.67"/>
    <col collapsed="false" customWidth="true" hidden="false" outlineLevel="0" max="7431" min="7431" style="2" width="8.11"/>
    <col collapsed="false" customWidth="true" hidden="false" outlineLevel="0" max="7432" min="7432" style="2" width="17.33"/>
    <col collapsed="false" customWidth="true" hidden="false" outlineLevel="0" max="7433" min="7433" style="2" width="19.67"/>
    <col collapsed="false" customWidth="true" hidden="false" outlineLevel="0" max="7434" min="7434" style="2" width="7.88"/>
    <col collapsed="false" customWidth="true" hidden="false" outlineLevel="0" max="7435" min="7435" style="2" width="12.44"/>
    <col collapsed="false" customWidth="true" hidden="false" outlineLevel="0" max="7436" min="7436" style="2" width="19.67"/>
    <col collapsed="false" customWidth="true" hidden="true" outlineLevel="0" max="7440" min="7437" style="2" width="11.53"/>
    <col collapsed="false" customWidth="false" hidden="false" outlineLevel="0" max="7442" min="7441" style="2" width="8.88"/>
    <col collapsed="false" customWidth="true" hidden="false" outlineLevel="0" max="7443" min="7443" style="2" width="19.44"/>
    <col collapsed="false" customWidth="true" hidden="false" outlineLevel="0" max="7444" min="7444" style="2" width="9"/>
    <col collapsed="false" customWidth="false" hidden="false" outlineLevel="0" max="7682" min="7445" style="2" width="8.88"/>
    <col collapsed="false" customWidth="true" hidden="false" outlineLevel="0" max="7683" min="7683" style="2" width="7.11"/>
    <col collapsed="false" customWidth="true" hidden="false" outlineLevel="0" max="7684" min="7684" style="2" width="69.11"/>
    <col collapsed="false" customWidth="true" hidden="false" outlineLevel="0" max="7685" min="7685" style="2" width="13.88"/>
    <col collapsed="false" customWidth="true" hidden="false" outlineLevel="0" max="7686" min="7686" style="2" width="6.67"/>
    <col collapsed="false" customWidth="true" hidden="false" outlineLevel="0" max="7687" min="7687" style="2" width="8.11"/>
    <col collapsed="false" customWidth="true" hidden="false" outlineLevel="0" max="7688" min="7688" style="2" width="17.33"/>
    <col collapsed="false" customWidth="true" hidden="false" outlineLevel="0" max="7689" min="7689" style="2" width="19.67"/>
    <col collapsed="false" customWidth="true" hidden="false" outlineLevel="0" max="7690" min="7690" style="2" width="7.88"/>
    <col collapsed="false" customWidth="true" hidden="false" outlineLevel="0" max="7691" min="7691" style="2" width="12.44"/>
    <col collapsed="false" customWidth="true" hidden="false" outlineLevel="0" max="7692" min="7692" style="2" width="19.67"/>
    <col collapsed="false" customWidth="true" hidden="true" outlineLevel="0" max="7696" min="7693" style="2" width="11.53"/>
    <col collapsed="false" customWidth="false" hidden="false" outlineLevel="0" max="7698" min="7697" style="2" width="8.88"/>
    <col collapsed="false" customWidth="true" hidden="false" outlineLevel="0" max="7699" min="7699" style="2" width="19.44"/>
    <col collapsed="false" customWidth="true" hidden="false" outlineLevel="0" max="7700" min="7700" style="2" width="9"/>
    <col collapsed="false" customWidth="false" hidden="false" outlineLevel="0" max="7938" min="7701" style="2" width="8.88"/>
    <col collapsed="false" customWidth="true" hidden="false" outlineLevel="0" max="7939" min="7939" style="2" width="7.11"/>
    <col collapsed="false" customWidth="true" hidden="false" outlineLevel="0" max="7940" min="7940" style="2" width="69.11"/>
    <col collapsed="false" customWidth="true" hidden="false" outlineLevel="0" max="7941" min="7941" style="2" width="13.88"/>
    <col collapsed="false" customWidth="true" hidden="false" outlineLevel="0" max="7942" min="7942" style="2" width="6.67"/>
    <col collapsed="false" customWidth="true" hidden="false" outlineLevel="0" max="7943" min="7943" style="2" width="8.11"/>
    <col collapsed="false" customWidth="true" hidden="false" outlineLevel="0" max="7944" min="7944" style="2" width="17.33"/>
    <col collapsed="false" customWidth="true" hidden="false" outlineLevel="0" max="7945" min="7945" style="2" width="19.67"/>
    <col collapsed="false" customWidth="true" hidden="false" outlineLevel="0" max="7946" min="7946" style="2" width="7.88"/>
    <col collapsed="false" customWidth="true" hidden="false" outlineLevel="0" max="7947" min="7947" style="2" width="12.44"/>
    <col collapsed="false" customWidth="true" hidden="false" outlineLevel="0" max="7948" min="7948" style="2" width="19.67"/>
    <col collapsed="false" customWidth="true" hidden="true" outlineLevel="0" max="7952" min="7949" style="2" width="11.53"/>
    <col collapsed="false" customWidth="false" hidden="false" outlineLevel="0" max="7954" min="7953" style="2" width="8.88"/>
    <col collapsed="false" customWidth="true" hidden="false" outlineLevel="0" max="7955" min="7955" style="2" width="19.44"/>
    <col collapsed="false" customWidth="true" hidden="false" outlineLevel="0" max="7956" min="7956" style="2" width="9"/>
    <col collapsed="false" customWidth="false" hidden="false" outlineLevel="0" max="8194" min="7957" style="2" width="8.88"/>
    <col collapsed="false" customWidth="true" hidden="false" outlineLevel="0" max="8195" min="8195" style="2" width="7.11"/>
    <col collapsed="false" customWidth="true" hidden="false" outlineLevel="0" max="8196" min="8196" style="2" width="69.11"/>
    <col collapsed="false" customWidth="true" hidden="false" outlineLevel="0" max="8197" min="8197" style="2" width="13.88"/>
    <col collapsed="false" customWidth="true" hidden="false" outlineLevel="0" max="8198" min="8198" style="2" width="6.67"/>
    <col collapsed="false" customWidth="true" hidden="false" outlineLevel="0" max="8199" min="8199" style="2" width="8.11"/>
    <col collapsed="false" customWidth="true" hidden="false" outlineLevel="0" max="8200" min="8200" style="2" width="17.33"/>
    <col collapsed="false" customWidth="true" hidden="false" outlineLevel="0" max="8201" min="8201" style="2" width="19.67"/>
    <col collapsed="false" customWidth="true" hidden="false" outlineLevel="0" max="8202" min="8202" style="2" width="7.88"/>
    <col collapsed="false" customWidth="true" hidden="false" outlineLevel="0" max="8203" min="8203" style="2" width="12.44"/>
    <col collapsed="false" customWidth="true" hidden="false" outlineLevel="0" max="8204" min="8204" style="2" width="19.67"/>
    <col collapsed="false" customWidth="true" hidden="true" outlineLevel="0" max="8208" min="8205" style="2" width="11.53"/>
    <col collapsed="false" customWidth="false" hidden="false" outlineLevel="0" max="8210" min="8209" style="2" width="8.88"/>
    <col collapsed="false" customWidth="true" hidden="false" outlineLevel="0" max="8211" min="8211" style="2" width="19.44"/>
    <col collapsed="false" customWidth="true" hidden="false" outlineLevel="0" max="8212" min="8212" style="2" width="9"/>
    <col collapsed="false" customWidth="false" hidden="false" outlineLevel="0" max="8450" min="8213" style="2" width="8.88"/>
    <col collapsed="false" customWidth="true" hidden="false" outlineLevel="0" max="8451" min="8451" style="2" width="7.11"/>
    <col collapsed="false" customWidth="true" hidden="false" outlineLevel="0" max="8452" min="8452" style="2" width="69.11"/>
    <col collapsed="false" customWidth="true" hidden="false" outlineLevel="0" max="8453" min="8453" style="2" width="13.88"/>
    <col collapsed="false" customWidth="true" hidden="false" outlineLevel="0" max="8454" min="8454" style="2" width="6.67"/>
    <col collapsed="false" customWidth="true" hidden="false" outlineLevel="0" max="8455" min="8455" style="2" width="8.11"/>
    <col collapsed="false" customWidth="true" hidden="false" outlineLevel="0" max="8456" min="8456" style="2" width="17.33"/>
    <col collapsed="false" customWidth="true" hidden="false" outlineLevel="0" max="8457" min="8457" style="2" width="19.67"/>
    <col collapsed="false" customWidth="true" hidden="false" outlineLevel="0" max="8458" min="8458" style="2" width="7.88"/>
    <col collapsed="false" customWidth="true" hidden="false" outlineLevel="0" max="8459" min="8459" style="2" width="12.44"/>
    <col collapsed="false" customWidth="true" hidden="false" outlineLevel="0" max="8460" min="8460" style="2" width="19.67"/>
    <col collapsed="false" customWidth="true" hidden="true" outlineLevel="0" max="8464" min="8461" style="2" width="11.53"/>
    <col collapsed="false" customWidth="false" hidden="false" outlineLevel="0" max="8466" min="8465" style="2" width="8.88"/>
    <col collapsed="false" customWidth="true" hidden="false" outlineLevel="0" max="8467" min="8467" style="2" width="19.44"/>
    <col collapsed="false" customWidth="true" hidden="false" outlineLevel="0" max="8468" min="8468" style="2" width="9"/>
    <col collapsed="false" customWidth="false" hidden="false" outlineLevel="0" max="8706" min="8469" style="2" width="8.88"/>
    <col collapsed="false" customWidth="true" hidden="false" outlineLevel="0" max="8707" min="8707" style="2" width="7.11"/>
    <col collapsed="false" customWidth="true" hidden="false" outlineLevel="0" max="8708" min="8708" style="2" width="69.11"/>
    <col collapsed="false" customWidth="true" hidden="false" outlineLevel="0" max="8709" min="8709" style="2" width="13.88"/>
    <col collapsed="false" customWidth="true" hidden="false" outlineLevel="0" max="8710" min="8710" style="2" width="6.67"/>
    <col collapsed="false" customWidth="true" hidden="false" outlineLevel="0" max="8711" min="8711" style="2" width="8.11"/>
    <col collapsed="false" customWidth="true" hidden="false" outlineLevel="0" max="8712" min="8712" style="2" width="17.33"/>
    <col collapsed="false" customWidth="true" hidden="false" outlineLevel="0" max="8713" min="8713" style="2" width="19.67"/>
    <col collapsed="false" customWidth="true" hidden="false" outlineLevel="0" max="8714" min="8714" style="2" width="7.88"/>
    <col collapsed="false" customWidth="true" hidden="false" outlineLevel="0" max="8715" min="8715" style="2" width="12.44"/>
    <col collapsed="false" customWidth="true" hidden="false" outlineLevel="0" max="8716" min="8716" style="2" width="19.67"/>
    <col collapsed="false" customWidth="true" hidden="true" outlineLevel="0" max="8720" min="8717" style="2" width="11.53"/>
    <col collapsed="false" customWidth="false" hidden="false" outlineLevel="0" max="8722" min="8721" style="2" width="8.88"/>
    <col collapsed="false" customWidth="true" hidden="false" outlineLevel="0" max="8723" min="8723" style="2" width="19.44"/>
    <col collapsed="false" customWidth="true" hidden="false" outlineLevel="0" max="8724" min="8724" style="2" width="9"/>
    <col collapsed="false" customWidth="false" hidden="false" outlineLevel="0" max="8962" min="8725" style="2" width="8.88"/>
    <col collapsed="false" customWidth="true" hidden="false" outlineLevel="0" max="8963" min="8963" style="2" width="7.11"/>
    <col collapsed="false" customWidth="true" hidden="false" outlineLevel="0" max="8964" min="8964" style="2" width="69.11"/>
    <col collapsed="false" customWidth="true" hidden="false" outlineLevel="0" max="8965" min="8965" style="2" width="13.88"/>
    <col collapsed="false" customWidth="true" hidden="false" outlineLevel="0" max="8966" min="8966" style="2" width="6.67"/>
    <col collapsed="false" customWidth="true" hidden="false" outlineLevel="0" max="8967" min="8967" style="2" width="8.11"/>
    <col collapsed="false" customWidth="true" hidden="false" outlineLevel="0" max="8968" min="8968" style="2" width="17.33"/>
    <col collapsed="false" customWidth="true" hidden="false" outlineLevel="0" max="8969" min="8969" style="2" width="19.67"/>
    <col collapsed="false" customWidth="true" hidden="false" outlineLevel="0" max="8970" min="8970" style="2" width="7.88"/>
    <col collapsed="false" customWidth="true" hidden="false" outlineLevel="0" max="8971" min="8971" style="2" width="12.44"/>
    <col collapsed="false" customWidth="true" hidden="false" outlineLevel="0" max="8972" min="8972" style="2" width="19.67"/>
    <col collapsed="false" customWidth="true" hidden="true" outlineLevel="0" max="8976" min="8973" style="2" width="11.53"/>
    <col collapsed="false" customWidth="false" hidden="false" outlineLevel="0" max="8978" min="8977" style="2" width="8.88"/>
    <col collapsed="false" customWidth="true" hidden="false" outlineLevel="0" max="8979" min="8979" style="2" width="19.44"/>
    <col collapsed="false" customWidth="true" hidden="false" outlineLevel="0" max="8980" min="8980" style="2" width="9"/>
    <col collapsed="false" customWidth="false" hidden="false" outlineLevel="0" max="9218" min="8981" style="2" width="8.88"/>
    <col collapsed="false" customWidth="true" hidden="false" outlineLevel="0" max="9219" min="9219" style="2" width="7.11"/>
    <col collapsed="false" customWidth="true" hidden="false" outlineLevel="0" max="9220" min="9220" style="2" width="69.11"/>
    <col collapsed="false" customWidth="true" hidden="false" outlineLevel="0" max="9221" min="9221" style="2" width="13.88"/>
    <col collapsed="false" customWidth="true" hidden="false" outlineLevel="0" max="9222" min="9222" style="2" width="6.67"/>
    <col collapsed="false" customWidth="true" hidden="false" outlineLevel="0" max="9223" min="9223" style="2" width="8.11"/>
    <col collapsed="false" customWidth="true" hidden="false" outlineLevel="0" max="9224" min="9224" style="2" width="17.33"/>
    <col collapsed="false" customWidth="true" hidden="false" outlineLevel="0" max="9225" min="9225" style="2" width="19.67"/>
    <col collapsed="false" customWidth="true" hidden="false" outlineLevel="0" max="9226" min="9226" style="2" width="7.88"/>
    <col collapsed="false" customWidth="true" hidden="false" outlineLevel="0" max="9227" min="9227" style="2" width="12.44"/>
    <col collapsed="false" customWidth="true" hidden="false" outlineLevel="0" max="9228" min="9228" style="2" width="19.67"/>
    <col collapsed="false" customWidth="true" hidden="true" outlineLevel="0" max="9232" min="9229" style="2" width="11.53"/>
    <col collapsed="false" customWidth="false" hidden="false" outlineLevel="0" max="9234" min="9233" style="2" width="8.88"/>
    <col collapsed="false" customWidth="true" hidden="false" outlineLevel="0" max="9235" min="9235" style="2" width="19.44"/>
    <col collapsed="false" customWidth="true" hidden="false" outlineLevel="0" max="9236" min="9236" style="2" width="9"/>
    <col collapsed="false" customWidth="false" hidden="false" outlineLevel="0" max="9474" min="9237" style="2" width="8.88"/>
    <col collapsed="false" customWidth="true" hidden="false" outlineLevel="0" max="9475" min="9475" style="2" width="7.11"/>
    <col collapsed="false" customWidth="true" hidden="false" outlineLevel="0" max="9476" min="9476" style="2" width="69.11"/>
    <col collapsed="false" customWidth="true" hidden="false" outlineLevel="0" max="9477" min="9477" style="2" width="13.88"/>
    <col collapsed="false" customWidth="true" hidden="false" outlineLevel="0" max="9478" min="9478" style="2" width="6.67"/>
    <col collapsed="false" customWidth="true" hidden="false" outlineLevel="0" max="9479" min="9479" style="2" width="8.11"/>
    <col collapsed="false" customWidth="true" hidden="false" outlineLevel="0" max="9480" min="9480" style="2" width="17.33"/>
    <col collapsed="false" customWidth="true" hidden="false" outlineLevel="0" max="9481" min="9481" style="2" width="19.67"/>
    <col collapsed="false" customWidth="true" hidden="false" outlineLevel="0" max="9482" min="9482" style="2" width="7.88"/>
    <col collapsed="false" customWidth="true" hidden="false" outlineLevel="0" max="9483" min="9483" style="2" width="12.44"/>
    <col collapsed="false" customWidth="true" hidden="false" outlineLevel="0" max="9484" min="9484" style="2" width="19.67"/>
    <col collapsed="false" customWidth="true" hidden="true" outlineLevel="0" max="9488" min="9485" style="2" width="11.53"/>
    <col collapsed="false" customWidth="false" hidden="false" outlineLevel="0" max="9490" min="9489" style="2" width="8.88"/>
    <col collapsed="false" customWidth="true" hidden="false" outlineLevel="0" max="9491" min="9491" style="2" width="19.44"/>
    <col collapsed="false" customWidth="true" hidden="false" outlineLevel="0" max="9492" min="9492" style="2" width="9"/>
    <col collapsed="false" customWidth="false" hidden="false" outlineLevel="0" max="9730" min="9493" style="2" width="8.88"/>
    <col collapsed="false" customWidth="true" hidden="false" outlineLevel="0" max="9731" min="9731" style="2" width="7.11"/>
    <col collapsed="false" customWidth="true" hidden="false" outlineLevel="0" max="9732" min="9732" style="2" width="69.11"/>
    <col collapsed="false" customWidth="true" hidden="false" outlineLevel="0" max="9733" min="9733" style="2" width="13.88"/>
    <col collapsed="false" customWidth="true" hidden="false" outlineLevel="0" max="9734" min="9734" style="2" width="6.67"/>
    <col collapsed="false" customWidth="true" hidden="false" outlineLevel="0" max="9735" min="9735" style="2" width="8.11"/>
    <col collapsed="false" customWidth="true" hidden="false" outlineLevel="0" max="9736" min="9736" style="2" width="17.33"/>
    <col collapsed="false" customWidth="true" hidden="false" outlineLevel="0" max="9737" min="9737" style="2" width="19.67"/>
    <col collapsed="false" customWidth="true" hidden="false" outlineLevel="0" max="9738" min="9738" style="2" width="7.88"/>
    <col collapsed="false" customWidth="true" hidden="false" outlineLevel="0" max="9739" min="9739" style="2" width="12.44"/>
    <col collapsed="false" customWidth="true" hidden="false" outlineLevel="0" max="9740" min="9740" style="2" width="19.67"/>
    <col collapsed="false" customWidth="true" hidden="true" outlineLevel="0" max="9744" min="9741" style="2" width="11.53"/>
    <col collapsed="false" customWidth="false" hidden="false" outlineLevel="0" max="9746" min="9745" style="2" width="8.88"/>
    <col collapsed="false" customWidth="true" hidden="false" outlineLevel="0" max="9747" min="9747" style="2" width="19.44"/>
    <col collapsed="false" customWidth="true" hidden="false" outlineLevel="0" max="9748" min="9748" style="2" width="9"/>
    <col collapsed="false" customWidth="false" hidden="false" outlineLevel="0" max="9986" min="9749" style="2" width="8.88"/>
    <col collapsed="false" customWidth="true" hidden="false" outlineLevel="0" max="9987" min="9987" style="2" width="7.11"/>
    <col collapsed="false" customWidth="true" hidden="false" outlineLevel="0" max="9988" min="9988" style="2" width="69.11"/>
    <col collapsed="false" customWidth="true" hidden="false" outlineLevel="0" max="9989" min="9989" style="2" width="13.88"/>
    <col collapsed="false" customWidth="true" hidden="false" outlineLevel="0" max="9990" min="9990" style="2" width="6.67"/>
    <col collapsed="false" customWidth="true" hidden="false" outlineLevel="0" max="9991" min="9991" style="2" width="8.11"/>
    <col collapsed="false" customWidth="true" hidden="false" outlineLevel="0" max="9992" min="9992" style="2" width="17.33"/>
    <col collapsed="false" customWidth="true" hidden="false" outlineLevel="0" max="9993" min="9993" style="2" width="19.67"/>
    <col collapsed="false" customWidth="true" hidden="false" outlineLevel="0" max="9994" min="9994" style="2" width="7.88"/>
    <col collapsed="false" customWidth="true" hidden="false" outlineLevel="0" max="9995" min="9995" style="2" width="12.44"/>
    <col collapsed="false" customWidth="true" hidden="false" outlineLevel="0" max="9996" min="9996" style="2" width="19.67"/>
    <col collapsed="false" customWidth="true" hidden="true" outlineLevel="0" max="10000" min="9997" style="2" width="11.53"/>
    <col collapsed="false" customWidth="false" hidden="false" outlineLevel="0" max="10002" min="10001" style="2" width="8.88"/>
    <col collapsed="false" customWidth="true" hidden="false" outlineLevel="0" max="10003" min="10003" style="2" width="19.44"/>
    <col collapsed="false" customWidth="true" hidden="false" outlineLevel="0" max="10004" min="10004" style="2" width="9"/>
    <col collapsed="false" customWidth="false" hidden="false" outlineLevel="0" max="10242" min="10005" style="2" width="8.88"/>
    <col collapsed="false" customWidth="true" hidden="false" outlineLevel="0" max="10243" min="10243" style="2" width="7.11"/>
    <col collapsed="false" customWidth="true" hidden="false" outlineLevel="0" max="10244" min="10244" style="2" width="69.11"/>
    <col collapsed="false" customWidth="true" hidden="false" outlineLevel="0" max="10245" min="10245" style="2" width="13.88"/>
    <col collapsed="false" customWidth="true" hidden="false" outlineLevel="0" max="10246" min="10246" style="2" width="6.67"/>
    <col collapsed="false" customWidth="true" hidden="false" outlineLevel="0" max="10247" min="10247" style="2" width="8.11"/>
    <col collapsed="false" customWidth="true" hidden="false" outlineLevel="0" max="10248" min="10248" style="2" width="17.33"/>
    <col collapsed="false" customWidth="true" hidden="false" outlineLevel="0" max="10249" min="10249" style="2" width="19.67"/>
    <col collapsed="false" customWidth="true" hidden="false" outlineLevel="0" max="10250" min="10250" style="2" width="7.88"/>
    <col collapsed="false" customWidth="true" hidden="false" outlineLevel="0" max="10251" min="10251" style="2" width="12.44"/>
    <col collapsed="false" customWidth="true" hidden="false" outlineLevel="0" max="10252" min="10252" style="2" width="19.67"/>
    <col collapsed="false" customWidth="true" hidden="true" outlineLevel="0" max="10256" min="10253" style="2" width="11.53"/>
    <col collapsed="false" customWidth="false" hidden="false" outlineLevel="0" max="10258" min="10257" style="2" width="8.88"/>
    <col collapsed="false" customWidth="true" hidden="false" outlineLevel="0" max="10259" min="10259" style="2" width="19.44"/>
    <col collapsed="false" customWidth="true" hidden="false" outlineLevel="0" max="10260" min="10260" style="2" width="9"/>
    <col collapsed="false" customWidth="false" hidden="false" outlineLevel="0" max="10498" min="10261" style="2" width="8.88"/>
    <col collapsed="false" customWidth="true" hidden="false" outlineLevel="0" max="10499" min="10499" style="2" width="7.11"/>
    <col collapsed="false" customWidth="true" hidden="false" outlineLevel="0" max="10500" min="10500" style="2" width="69.11"/>
    <col collapsed="false" customWidth="true" hidden="false" outlineLevel="0" max="10501" min="10501" style="2" width="13.88"/>
    <col collapsed="false" customWidth="true" hidden="false" outlineLevel="0" max="10502" min="10502" style="2" width="6.67"/>
    <col collapsed="false" customWidth="true" hidden="false" outlineLevel="0" max="10503" min="10503" style="2" width="8.11"/>
    <col collapsed="false" customWidth="true" hidden="false" outlineLevel="0" max="10504" min="10504" style="2" width="17.33"/>
    <col collapsed="false" customWidth="true" hidden="false" outlineLevel="0" max="10505" min="10505" style="2" width="19.67"/>
    <col collapsed="false" customWidth="true" hidden="false" outlineLevel="0" max="10506" min="10506" style="2" width="7.88"/>
    <col collapsed="false" customWidth="true" hidden="false" outlineLevel="0" max="10507" min="10507" style="2" width="12.44"/>
    <col collapsed="false" customWidth="true" hidden="false" outlineLevel="0" max="10508" min="10508" style="2" width="19.67"/>
    <col collapsed="false" customWidth="true" hidden="true" outlineLevel="0" max="10512" min="10509" style="2" width="11.53"/>
    <col collapsed="false" customWidth="false" hidden="false" outlineLevel="0" max="10514" min="10513" style="2" width="8.88"/>
    <col collapsed="false" customWidth="true" hidden="false" outlineLevel="0" max="10515" min="10515" style="2" width="19.44"/>
    <col collapsed="false" customWidth="true" hidden="false" outlineLevel="0" max="10516" min="10516" style="2" width="9"/>
    <col collapsed="false" customWidth="false" hidden="false" outlineLevel="0" max="10754" min="10517" style="2" width="8.88"/>
    <col collapsed="false" customWidth="true" hidden="false" outlineLevel="0" max="10755" min="10755" style="2" width="7.11"/>
    <col collapsed="false" customWidth="true" hidden="false" outlineLevel="0" max="10756" min="10756" style="2" width="69.11"/>
    <col collapsed="false" customWidth="true" hidden="false" outlineLevel="0" max="10757" min="10757" style="2" width="13.88"/>
    <col collapsed="false" customWidth="true" hidden="false" outlineLevel="0" max="10758" min="10758" style="2" width="6.67"/>
    <col collapsed="false" customWidth="true" hidden="false" outlineLevel="0" max="10759" min="10759" style="2" width="8.11"/>
    <col collapsed="false" customWidth="true" hidden="false" outlineLevel="0" max="10760" min="10760" style="2" width="17.33"/>
    <col collapsed="false" customWidth="true" hidden="false" outlineLevel="0" max="10761" min="10761" style="2" width="19.67"/>
    <col collapsed="false" customWidth="true" hidden="false" outlineLevel="0" max="10762" min="10762" style="2" width="7.88"/>
    <col collapsed="false" customWidth="true" hidden="false" outlineLevel="0" max="10763" min="10763" style="2" width="12.44"/>
    <col collapsed="false" customWidth="true" hidden="false" outlineLevel="0" max="10764" min="10764" style="2" width="19.67"/>
    <col collapsed="false" customWidth="true" hidden="true" outlineLevel="0" max="10768" min="10765" style="2" width="11.53"/>
    <col collapsed="false" customWidth="false" hidden="false" outlineLevel="0" max="10770" min="10769" style="2" width="8.88"/>
    <col collapsed="false" customWidth="true" hidden="false" outlineLevel="0" max="10771" min="10771" style="2" width="19.44"/>
    <col collapsed="false" customWidth="true" hidden="false" outlineLevel="0" max="10772" min="10772" style="2" width="9"/>
    <col collapsed="false" customWidth="false" hidden="false" outlineLevel="0" max="11010" min="10773" style="2" width="8.88"/>
    <col collapsed="false" customWidth="true" hidden="false" outlineLevel="0" max="11011" min="11011" style="2" width="7.11"/>
    <col collapsed="false" customWidth="true" hidden="false" outlineLevel="0" max="11012" min="11012" style="2" width="69.11"/>
    <col collapsed="false" customWidth="true" hidden="false" outlineLevel="0" max="11013" min="11013" style="2" width="13.88"/>
    <col collapsed="false" customWidth="true" hidden="false" outlineLevel="0" max="11014" min="11014" style="2" width="6.67"/>
    <col collapsed="false" customWidth="true" hidden="false" outlineLevel="0" max="11015" min="11015" style="2" width="8.11"/>
    <col collapsed="false" customWidth="true" hidden="false" outlineLevel="0" max="11016" min="11016" style="2" width="17.33"/>
    <col collapsed="false" customWidth="true" hidden="false" outlineLevel="0" max="11017" min="11017" style="2" width="19.67"/>
    <col collapsed="false" customWidth="true" hidden="false" outlineLevel="0" max="11018" min="11018" style="2" width="7.88"/>
    <col collapsed="false" customWidth="true" hidden="false" outlineLevel="0" max="11019" min="11019" style="2" width="12.44"/>
    <col collapsed="false" customWidth="true" hidden="false" outlineLevel="0" max="11020" min="11020" style="2" width="19.67"/>
    <col collapsed="false" customWidth="true" hidden="true" outlineLevel="0" max="11024" min="11021" style="2" width="11.53"/>
    <col collapsed="false" customWidth="false" hidden="false" outlineLevel="0" max="11026" min="11025" style="2" width="8.88"/>
    <col collapsed="false" customWidth="true" hidden="false" outlineLevel="0" max="11027" min="11027" style="2" width="19.44"/>
    <col collapsed="false" customWidth="true" hidden="false" outlineLevel="0" max="11028" min="11028" style="2" width="9"/>
    <col collapsed="false" customWidth="false" hidden="false" outlineLevel="0" max="11266" min="11029" style="2" width="8.88"/>
    <col collapsed="false" customWidth="true" hidden="false" outlineLevel="0" max="11267" min="11267" style="2" width="7.11"/>
    <col collapsed="false" customWidth="true" hidden="false" outlineLevel="0" max="11268" min="11268" style="2" width="69.11"/>
    <col collapsed="false" customWidth="true" hidden="false" outlineLevel="0" max="11269" min="11269" style="2" width="13.88"/>
    <col collapsed="false" customWidth="true" hidden="false" outlineLevel="0" max="11270" min="11270" style="2" width="6.67"/>
    <col collapsed="false" customWidth="true" hidden="false" outlineLevel="0" max="11271" min="11271" style="2" width="8.11"/>
    <col collapsed="false" customWidth="true" hidden="false" outlineLevel="0" max="11272" min="11272" style="2" width="17.33"/>
    <col collapsed="false" customWidth="true" hidden="false" outlineLevel="0" max="11273" min="11273" style="2" width="19.67"/>
    <col collapsed="false" customWidth="true" hidden="false" outlineLevel="0" max="11274" min="11274" style="2" width="7.88"/>
    <col collapsed="false" customWidth="true" hidden="false" outlineLevel="0" max="11275" min="11275" style="2" width="12.44"/>
    <col collapsed="false" customWidth="true" hidden="false" outlineLevel="0" max="11276" min="11276" style="2" width="19.67"/>
    <col collapsed="false" customWidth="true" hidden="true" outlineLevel="0" max="11280" min="11277" style="2" width="11.53"/>
    <col collapsed="false" customWidth="false" hidden="false" outlineLevel="0" max="11282" min="11281" style="2" width="8.88"/>
    <col collapsed="false" customWidth="true" hidden="false" outlineLevel="0" max="11283" min="11283" style="2" width="19.44"/>
    <col collapsed="false" customWidth="true" hidden="false" outlineLevel="0" max="11284" min="11284" style="2" width="9"/>
    <col collapsed="false" customWidth="false" hidden="false" outlineLevel="0" max="11522" min="11285" style="2" width="8.88"/>
    <col collapsed="false" customWidth="true" hidden="false" outlineLevel="0" max="11523" min="11523" style="2" width="7.11"/>
    <col collapsed="false" customWidth="true" hidden="false" outlineLevel="0" max="11524" min="11524" style="2" width="69.11"/>
    <col collapsed="false" customWidth="true" hidden="false" outlineLevel="0" max="11525" min="11525" style="2" width="13.88"/>
    <col collapsed="false" customWidth="true" hidden="false" outlineLevel="0" max="11526" min="11526" style="2" width="6.67"/>
    <col collapsed="false" customWidth="true" hidden="false" outlineLevel="0" max="11527" min="11527" style="2" width="8.11"/>
    <col collapsed="false" customWidth="true" hidden="false" outlineLevel="0" max="11528" min="11528" style="2" width="17.33"/>
    <col collapsed="false" customWidth="true" hidden="false" outlineLevel="0" max="11529" min="11529" style="2" width="19.67"/>
    <col collapsed="false" customWidth="true" hidden="false" outlineLevel="0" max="11530" min="11530" style="2" width="7.88"/>
    <col collapsed="false" customWidth="true" hidden="false" outlineLevel="0" max="11531" min="11531" style="2" width="12.44"/>
    <col collapsed="false" customWidth="true" hidden="false" outlineLevel="0" max="11532" min="11532" style="2" width="19.67"/>
    <col collapsed="false" customWidth="true" hidden="true" outlineLevel="0" max="11536" min="11533" style="2" width="11.53"/>
    <col collapsed="false" customWidth="false" hidden="false" outlineLevel="0" max="11538" min="11537" style="2" width="8.88"/>
    <col collapsed="false" customWidth="true" hidden="false" outlineLevel="0" max="11539" min="11539" style="2" width="19.44"/>
    <col collapsed="false" customWidth="true" hidden="false" outlineLevel="0" max="11540" min="11540" style="2" width="9"/>
    <col collapsed="false" customWidth="false" hidden="false" outlineLevel="0" max="11778" min="11541" style="2" width="8.88"/>
    <col collapsed="false" customWidth="true" hidden="false" outlineLevel="0" max="11779" min="11779" style="2" width="7.11"/>
    <col collapsed="false" customWidth="true" hidden="false" outlineLevel="0" max="11780" min="11780" style="2" width="69.11"/>
    <col collapsed="false" customWidth="true" hidden="false" outlineLevel="0" max="11781" min="11781" style="2" width="13.88"/>
    <col collapsed="false" customWidth="true" hidden="false" outlineLevel="0" max="11782" min="11782" style="2" width="6.67"/>
    <col collapsed="false" customWidth="true" hidden="false" outlineLevel="0" max="11783" min="11783" style="2" width="8.11"/>
    <col collapsed="false" customWidth="true" hidden="false" outlineLevel="0" max="11784" min="11784" style="2" width="17.33"/>
    <col collapsed="false" customWidth="true" hidden="false" outlineLevel="0" max="11785" min="11785" style="2" width="19.67"/>
    <col collapsed="false" customWidth="true" hidden="false" outlineLevel="0" max="11786" min="11786" style="2" width="7.88"/>
    <col collapsed="false" customWidth="true" hidden="false" outlineLevel="0" max="11787" min="11787" style="2" width="12.44"/>
    <col collapsed="false" customWidth="true" hidden="false" outlineLevel="0" max="11788" min="11788" style="2" width="19.67"/>
    <col collapsed="false" customWidth="true" hidden="true" outlineLevel="0" max="11792" min="11789" style="2" width="11.53"/>
    <col collapsed="false" customWidth="false" hidden="false" outlineLevel="0" max="11794" min="11793" style="2" width="8.88"/>
    <col collapsed="false" customWidth="true" hidden="false" outlineLevel="0" max="11795" min="11795" style="2" width="19.44"/>
    <col collapsed="false" customWidth="true" hidden="false" outlineLevel="0" max="11796" min="11796" style="2" width="9"/>
    <col collapsed="false" customWidth="false" hidden="false" outlineLevel="0" max="12034" min="11797" style="2" width="8.88"/>
    <col collapsed="false" customWidth="true" hidden="false" outlineLevel="0" max="12035" min="12035" style="2" width="7.11"/>
    <col collapsed="false" customWidth="true" hidden="false" outlineLevel="0" max="12036" min="12036" style="2" width="69.11"/>
    <col collapsed="false" customWidth="true" hidden="false" outlineLevel="0" max="12037" min="12037" style="2" width="13.88"/>
    <col collapsed="false" customWidth="true" hidden="false" outlineLevel="0" max="12038" min="12038" style="2" width="6.67"/>
    <col collapsed="false" customWidth="true" hidden="false" outlineLevel="0" max="12039" min="12039" style="2" width="8.11"/>
    <col collapsed="false" customWidth="true" hidden="false" outlineLevel="0" max="12040" min="12040" style="2" width="17.33"/>
    <col collapsed="false" customWidth="true" hidden="false" outlineLevel="0" max="12041" min="12041" style="2" width="19.67"/>
    <col collapsed="false" customWidth="true" hidden="false" outlineLevel="0" max="12042" min="12042" style="2" width="7.88"/>
    <col collapsed="false" customWidth="true" hidden="false" outlineLevel="0" max="12043" min="12043" style="2" width="12.44"/>
    <col collapsed="false" customWidth="true" hidden="false" outlineLevel="0" max="12044" min="12044" style="2" width="19.67"/>
    <col collapsed="false" customWidth="true" hidden="true" outlineLevel="0" max="12048" min="12045" style="2" width="11.53"/>
    <col collapsed="false" customWidth="false" hidden="false" outlineLevel="0" max="12050" min="12049" style="2" width="8.88"/>
    <col collapsed="false" customWidth="true" hidden="false" outlineLevel="0" max="12051" min="12051" style="2" width="19.44"/>
    <col collapsed="false" customWidth="true" hidden="false" outlineLevel="0" max="12052" min="12052" style="2" width="9"/>
    <col collapsed="false" customWidth="false" hidden="false" outlineLevel="0" max="12290" min="12053" style="2" width="8.88"/>
    <col collapsed="false" customWidth="true" hidden="false" outlineLevel="0" max="12291" min="12291" style="2" width="7.11"/>
    <col collapsed="false" customWidth="true" hidden="false" outlineLevel="0" max="12292" min="12292" style="2" width="69.11"/>
    <col collapsed="false" customWidth="true" hidden="false" outlineLevel="0" max="12293" min="12293" style="2" width="13.88"/>
    <col collapsed="false" customWidth="true" hidden="false" outlineLevel="0" max="12294" min="12294" style="2" width="6.67"/>
    <col collapsed="false" customWidth="true" hidden="false" outlineLevel="0" max="12295" min="12295" style="2" width="8.11"/>
    <col collapsed="false" customWidth="true" hidden="false" outlineLevel="0" max="12296" min="12296" style="2" width="17.33"/>
    <col collapsed="false" customWidth="true" hidden="false" outlineLevel="0" max="12297" min="12297" style="2" width="19.67"/>
    <col collapsed="false" customWidth="true" hidden="false" outlineLevel="0" max="12298" min="12298" style="2" width="7.88"/>
    <col collapsed="false" customWidth="true" hidden="false" outlineLevel="0" max="12299" min="12299" style="2" width="12.44"/>
    <col collapsed="false" customWidth="true" hidden="false" outlineLevel="0" max="12300" min="12300" style="2" width="19.67"/>
    <col collapsed="false" customWidth="true" hidden="true" outlineLevel="0" max="12304" min="12301" style="2" width="11.53"/>
    <col collapsed="false" customWidth="false" hidden="false" outlineLevel="0" max="12306" min="12305" style="2" width="8.88"/>
    <col collapsed="false" customWidth="true" hidden="false" outlineLevel="0" max="12307" min="12307" style="2" width="19.44"/>
    <col collapsed="false" customWidth="true" hidden="false" outlineLevel="0" max="12308" min="12308" style="2" width="9"/>
    <col collapsed="false" customWidth="false" hidden="false" outlineLevel="0" max="12546" min="12309" style="2" width="8.88"/>
    <col collapsed="false" customWidth="true" hidden="false" outlineLevel="0" max="12547" min="12547" style="2" width="7.11"/>
    <col collapsed="false" customWidth="true" hidden="false" outlineLevel="0" max="12548" min="12548" style="2" width="69.11"/>
    <col collapsed="false" customWidth="true" hidden="false" outlineLevel="0" max="12549" min="12549" style="2" width="13.88"/>
    <col collapsed="false" customWidth="true" hidden="false" outlineLevel="0" max="12550" min="12550" style="2" width="6.67"/>
    <col collapsed="false" customWidth="true" hidden="false" outlineLevel="0" max="12551" min="12551" style="2" width="8.11"/>
    <col collapsed="false" customWidth="true" hidden="false" outlineLevel="0" max="12552" min="12552" style="2" width="17.33"/>
    <col collapsed="false" customWidth="true" hidden="false" outlineLevel="0" max="12553" min="12553" style="2" width="19.67"/>
    <col collapsed="false" customWidth="true" hidden="false" outlineLevel="0" max="12554" min="12554" style="2" width="7.88"/>
    <col collapsed="false" customWidth="true" hidden="false" outlineLevel="0" max="12555" min="12555" style="2" width="12.44"/>
    <col collapsed="false" customWidth="true" hidden="false" outlineLevel="0" max="12556" min="12556" style="2" width="19.67"/>
    <col collapsed="false" customWidth="true" hidden="true" outlineLevel="0" max="12560" min="12557" style="2" width="11.53"/>
    <col collapsed="false" customWidth="false" hidden="false" outlineLevel="0" max="12562" min="12561" style="2" width="8.88"/>
    <col collapsed="false" customWidth="true" hidden="false" outlineLevel="0" max="12563" min="12563" style="2" width="19.44"/>
    <col collapsed="false" customWidth="true" hidden="false" outlineLevel="0" max="12564" min="12564" style="2" width="9"/>
    <col collapsed="false" customWidth="false" hidden="false" outlineLevel="0" max="12802" min="12565" style="2" width="8.88"/>
    <col collapsed="false" customWidth="true" hidden="false" outlineLevel="0" max="12803" min="12803" style="2" width="7.11"/>
    <col collapsed="false" customWidth="true" hidden="false" outlineLevel="0" max="12804" min="12804" style="2" width="69.11"/>
    <col collapsed="false" customWidth="true" hidden="false" outlineLevel="0" max="12805" min="12805" style="2" width="13.88"/>
    <col collapsed="false" customWidth="true" hidden="false" outlineLevel="0" max="12806" min="12806" style="2" width="6.67"/>
    <col collapsed="false" customWidth="true" hidden="false" outlineLevel="0" max="12807" min="12807" style="2" width="8.11"/>
    <col collapsed="false" customWidth="true" hidden="false" outlineLevel="0" max="12808" min="12808" style="2" width="17.33"/>
    <col collapsed="false" customWidth="true" hidden="false" outlineLevel="0" max="12809" min="12809" style="2" width="19.67"/>
    <col collapsed="false" customWidth="true" hidden="false" outlineLevel="0" max="12810" min="12810" style="2" width="7.88"/>
    <col collapsed="false" customWidth="true" hidden="false" outlineLevel="0" max="12811" min="12811" style="2" width="12.44"/>
    <col collapsed="false" customWidth="true" hidden="false" outlineLevel="0" max="12812" min="12812" style="2" width="19.67"/>
    <col collapsed="false" customWidth="true" hidden="true" outlineLevel="0" max="12816" min="12813" style="2" width="11.53"/>
    <col collapsed="false" customWidth="false" hidden="false" outlineLevel="0" max="12818" min="12817" style="2" width="8.88"/>
    <col collapsed="false" customWidth="true" hidden="false" outlineLevel="0" max="12819" min="12819" style="2" width="19.44"/>
    <col collapsed="false" customWidth="true" hidden="false" outlineLevel="0" max="12820" min="12820" style="2" width="9"/>
    <col collapsed="false" customWidth="false" hidden="false" outlineLevel="0" max="13058" min="12821" style="2" width="8.88"/>
    <col collapsed="false" customWidth="true" hidden="false" outlineLevel="0" max="13059" min="13059" style="2" width="7.11"/>
    <col collapsed="false" customWidth="true" hidden="false" outlineLevel="0" max="13060" min="13060" style="2" width="69.11"/>
    <col collapsed="false" customWidth="true" hidden="false" outlineLevel="0" max="13061" min="13061" style="2" width="13.88"/>
    <col collapsed="false" customWidth="true" hidden="false" outlineLevel="0" max="13062" min="13062" style="2" width="6.67"/>
    <col collapsed="false" customWidth="true" hidden="false" outlineLevel="0" max="13063" min="13063" style="2" width="8.11"/>
    <col collapsed="false" customWidth="true" hidden="false" outlineLevel="0" max="13064" min="13064" style="2" width="17.33"/>
    <col collapsed="false" customWidth="true" hidden="false" outlineLevel="0" max="13065" min="13065" style="2" width="19.67"/>
    <col collapsed="false" customWidth="true" hidden="false" outlineLevel="0" max="13066" min="13066" style="2" width="7.88"/>
    <col collapsed="false" customWidth="true" hidden="false" outlineLevel="0" max="13067" min="13067" style="2" width="12.44"/>
    <col collapsed="false" customWidth="true" hidden="false" outlineLevel="0" max="13068" min="13068" style="2" width="19.67"/>
    <col collapsed="false" customWidth="true" hidden="true" outlineLevel="0" max="13072" min="13069" style="2" width="11.53"/>
    <col collapsed="false" customWidth="false" hidden="false" outlineLevel="0" max="13074" min="13073" style="2" width="8.88"/>
    <col collapsed="false" customWidth="true" hidden="false" outlineLevel="0" max="13075" min="13075" style="2" width="19.44"/>
    <col collapsed="false" customWidth="true" hidden="false" outlineLevel="0" max="13076" min="13076" style="2" width="9"/>
    <col collapsed="false" customWidth="false" hidden="false" outlineLevel="0" max="13314" min="13077" style="2" width="8.88"/>
    <col collapsed="false" customWidth="true" hidden="false" outlineLevel="0" max="13315" min="13315" style="2" width="7.11"/>
    <col collapsed="false" customWidth="true" hidden="false" outlineLevel="0" max="13316" min="13316" style="2" width="69.11"/>
    <col collapsed="false" customWidth="true" hidden="false" outlineLevel="0" max="13317" min="13317" style="2" width="13.88"/>
    <col collapsed="false" customWidth="true" hidden="false" outlineLevel="0" max="13318" min="13318" style="2" width="6.67"/>
    <col collapsed="false" customWidth="true" hidden="false" outlineLevel="0" max="13319" min="13319" style="2" width="8.11"/>
    <col collapsed="false" customWidth="true" hidden="false" outlineLevel="0" max="13320" min="13320" style="2" width="17.33"/>
    <col collapsed="false" customWidth="true" hidden="false" outlineLevel="0" max="13321" min="13321" style="2" width="19.67"/>
    <col collapsed="false" customWidth="true" hidden="false" outlineLevel="0" max="13322" min="13322" style="2" width="7.88"/>
    <col collapsed="false" customWidth="true" hidden="false" outlineLevel="0" max="13323" min="13323" style="2" width="12.44"/>
    <col collapsed="false" customWidth="true" hidden="false" outlineLevel="0" max="13324" min="13324" style="2" width="19.67"/>
    <col collapsed="false" customWidth="true" hidden="true" outlineLevel="0" max="13328" min="13325" style="2" width="11.53"/>
    <col collapsed="false" customWidth="false" hidden="false" outlineLevel="0" max="13330" min="13329" style="2" width="8.88"/>
    <col collapsed="false" customWidth="true" hidden="false" outlineLevel="0" max="13331" min="13331" style="2" width="19.44"/>
    <col collapsed="false" customWidth="true" hidden="false" outlineLevel="0" max="13332" min="13332" style="2" width="9"/>
    <col collapsed="false" customWidth="false" hidden="false" outlineLevel="0" max="13570" min="13333" style="2" width="8.88"/>
    <col collapsed="false" customWidth="true" hidden="false" outlineLevel="0" max="13571" min="13571" style="2" width="7.11"/>
    <col collapsed="false" customWidth="true" hidden="false" outlineLevel="0" max="13572" min="13572" style="2" width="69.11"/>
    <col collapsed="false" customWidth="true" hidden="false" outlineLevel="0" max="13573" min="13573" style="2" width="13.88"/>
    <col collapsed="false" customWidth="true" hidden="false" outlineLevel="0" max="13574" min="13574" style="2" width="6.67"/>
    <col collapsed="false" customWidth="true" hidden="false" outlineLevel="0" max="13575" min="13575" style="2" width="8.11"/>
    <col collapsed="false" customWidth="true" hidden="false" outlineLevel="0" max="13576" min="13576" style="2" width="17.33"/>
    <col collapsed="false" customWidth="true" hidden="false" outlineLevel="0" max="13577" min="13577" style="2" width="19.67"/>
    <col collapsed="false" customWidth="true" hidden="false" outlineLevel="0" max="13578" min="13578" style="2" width="7.88"/>
    <col collapsed="false" customWidth="true" hidden="false" outlineLevel="0" max="13579" min="13579" style="2" width="12.44"/>
    <col collapsed="false" customWidth="true" hidden="false" outlineLevel="0" max="13580" min="13580" style="2" width="19.67"/>
    <col collapsed="false" customWidth="true" hidden="true" outlineLevel="0" max="13584" min="13581" style="2" width="11.53"/>
    <col collapsed="false" customWidth="false" hidden="false" outlineLevel="0" max="13586" min="13585" style="2" width="8.88"/>
    <col collapsed="false" customWidth="true" hidden="false" outlineLevel="0" max="13587" min="13587" style="2" width="19.44"/>
    <col collapsed="false" customWidth="true" hidden="false" outlineLevel="0" max="13588" min="13588" style="2" width="9"/>
    <col collapsed="false" customWidth="false" hidden="false" outlineLevel="0" max="13826" min="13589" style="2" width="8.88"/>
    <col collapsed="false" customWidth="true" hidden="false" outlineLevel="0" max="13827" min="13827" style="2" width="7.11"/>
    <col collapsed="false" customWidth="true" hidden="false" outlineLevel="0" max="13828" min="13828" style="2" width="69.11"/>
    <col collapsed="false" customWidth="true" hidden="false" outlineLevel="0" max="13829" min="13829" style="2" width="13.88"/>
    <col collapsed="false" customWidth="true" hidden="false" outlineLevel="0" max="13830" min="13830" style="2" width="6.67"/>
    <col collapsed="false" customWidth="true" hidden="false" outlineLevel="0" max="13831" min="13831" style="2" width="8.11"/>
    <col collapsed="false" customWidth="true" hidden="false" outlineLevel="0" max="13832" min="13832" style="2" width="17.33"/>
    <col collapsed="false" customWidth="true" hidden="false" outlineLevel="0" max="13833" min="13833" style="2" width="19.67"/>
    <col collapsed="false" customWidth="true" hidden="false" outlineLevel="0" max="13834" min="13834" style="2" width="7.88"/>
    <col collapsed="false" customWidth="true" hidden="false" outlineLevel="0" max="13835" min="13835" style="2" width="12.44"/>
    <col collapsed="false" customWidth="true" hidden="false" outlineLevel="0" max="13836" min="13836" style="2" width="19.67"/>
    <col collapsed="false" customWidth="true" hidden="true" outlineLevel="0" max="13840" min="13837" style="2" width="11.53"/>
    <col collapsed="false" customWidth="false" hidden="false" outlineLevel="0" max="13842" min="13841" style="2" width="8.88"/>
    <col collapsed="false" customWidth="true" hidden="false" outlineLevel="0" max="13843" min="13843" style="2" width="19.44"/>
    <col collapsed="false" customWidth="true" hidden="false" outlineLevel="0" max="13844" min="13844" style="2" width="9"/>
    <col collapsed="false" customWidth="false" hidden="false" outlineLevel="0" max="14082" min="13845" style="2" width="8.88"/>
    <col collapsed="false" customWidth="true" hidden="false" outlineLevel="0" max="14083" min="14083" style="2" width="7.11"/>
    <col collapsed="false" customWidth="true" hidden="false" outlineLevel="0" max="14084" min="14084" style="2" width="69.11"/>
    <col collapsed="false" customWidth="true" hidden="false" outlineLevel="0" max="14085" min="14085" style="2" width="13.88"/>
    <col collapsed="false" customWidth="true" hidden="false" outlineLevel="0" max="14086" min="14086" style="2" width="6.67"/>
    <col collapsed="false" customWidth="true" hidden="false" outlineLevel="0" max="14087" min="14087" style="2" width="8.11"/>
    <col collapsed="false" customWidth="true" hidden="false" outlineLevel="0" max="14088" min="14088" style="2" width="17.33"/>
    <col collapsed="false" customWidth="true" hidden="false" outlineLevel="0" max="14089" min="14089" style="2" width="19.67"/>
    <col collapsed="false" customWidth="true" hidden="false" outlineLevel="0" max="14090" min="14090" style="2" width="7.88"/>
    <col collapsed="false" customWidth="true" hidden="false" outlineLevel="0" max="14091" min="14091" style="2" width="12.44"/>
    <col collapsed="false" customWidth="true" hidden="false" outlineLevel="0" max="14092" min="14092" style="2" width="19.67"/>
    <col collapsed="false" customWidth="true" hidden="true" outlineLevel="0" max="14096" min="14093" style="2" width="11.53"/>
    <col collapsed="false" customWidth="false" hidden="false" outlineLevel="0" max="14098" min="14097" style="2" width="8.88"/>
    <col collapsed="false" customWidth="true" hidden="false" outlineLevel="0" max="14099" min="14099" style="2" width="19.44"/>
    <col collapsed="false" customWidth="true" hidden="false" outlineLevel="0" max="14100" min="14100" style="2" width="9"/>
    <col collapsed="false" customWidth="false" hidden="false" outlineLevel="0" max="14338" min="14101" style="2" width="8.88"/>
    <col collapsed="false" customWidth="true" hidden="false" outlineLevel="0" max="14339" min="14339" style="2" width="7.11"/>
    <col collapsed="false" customWidth="true" hidden="false" outlineLevel="0" max="14340" min="14340" style="2" width="69.11"/>
    <col collapsed="false" customWidth="true" hidden="false" outlineLevel="0" max="14341" min="14341" style="2" width="13.88"/>
    <col collapsed="false" customWidth="true" hidden="false" outlineLevel="0" max="14342" min="14342" style="2" width="6.67"/>
    <col collapsed="false" customWidth="true" hidden="false" outlineLevel="0" max="14343" min="14343" style="2" width="8.11"/>
    <col collapsed="false" customWidth="true" hidden="false" outlineLevel="0" max="14344" min="14344" style="2" width="17.33"/>
    <col collapsed="false" customWidth="true" hidden="false" outlineLevel="0" max="14345" min="14345" style="2" width="19.67"/>
    <col collapsed="false" customWidth="true" hidden="false" outlineLevel="0" max="14346" min="14346" style="2" width="7.88"/>
    <col collapsed="false" customWidth="true" hidden="false" outlineLevel="0" max="14347" min="14347" style="2" width="12.44"/>
    <col collapsed="false" customWidth="true" hidden="false" outlineLevel="0" max="14348" min="14348" style="2" width="19.67"/>
    <col collapsed="false" customWidth="true" hidden="true" outlineLevel="0" max="14352" min="14349" style="2" width="11.53"/>
    <col collapsed="false" customWidth="false" hidden="false" outlineLevel="0" max="14354" min="14353" style="2" width="8.88"/>
    <col collapsed="false" customWidth="true" hidden="false" outlineLevel="0" max="14355" min="14355" style="2" width="19.44"/>
    <col collapsed="false" customWidth="true" hidden="false" outlineLevel="0" max="14356" min="14356" style="2" width="9"/>
    <col collapsed="false" customWidth="false" hidden="false" outlineLevel="0" max="14594" min="14357" style="2" width="8.88"/>
    <col collapsed="false" customWidth="true" hidden="false" outlineLevel="0" max="14595" min="14595" style="2" width="7.11"/>
    <col collapsed="false" customWidth="true" hidden="false" outlineLevel="0" max="14596" min="14596" style="2" width="69.11"/>
    <col collapsed="false" customWidth="true" hidden="false" outlineLevel="0" max="14597" min="14597" style="2" width="13.88"/>
    <col collapsed="false" customWidth="true" hidden="false" outlineLevel="0" max="14598" min="14598" style="2" width="6.67"/>
    <col collapsed="false" customWidth="true" hidden="false" outlineLevel="0" max="14599" min="14599" style="2" width="8.11"/>
    <col collapsed="false" customWidth="true" hidden="false" outlineLevel="0" max="14600" min="14600" style="2" width="17.33"/>
    <col collapsed="false" customWidth="true" hidden="false" outlineLevel="0" max="14601" min="14601" style="2" width="19.67"/>
    <col collapsed="false" customWidth="true" hidden="false" outlineLevel="0" max="14602" min="14602" style="2" width="7.88"/>
    <col collapsed="false" customWidth="true" hidden="false" outlineLevel="0" max="14603" min="14603" style="2" width="12.44"/>
    <col collapsed="false" customWidth="true" hidden="false" outlineLevel="0" max="14604" min="14604" style="2" width="19.67"/>
    <col collapsed="false" customWidth="true" hidden="true" outlineLevel="0" max="14608" min="14605" style="2" width="11.53"/>
    <col collapsed="false" customWidth="false" hidden="false" outlineLevel="0" max="14610" min="14609" style="2" width="8.88"/>
    <col collapsed="false" customWidth="true" hidden="false" outlineLevel="0" max="14611" min="14611" style="2" width="19.44"/>
    <col collapsed="false" customWidth="true" hidden="false" outlineLevel="0" max="14612" min="14612" style="2" width="9"/>
    <col collapsed="false" customWidth="false" hidden="false" outlineLevel="0" max="14850" min="14613" style="2" width="8.88"/>
    <col collapsed="false" customWidth="true" hidden="false" outlineLevel="0" max="14851" min="14851" style="2" width="7.11"/>
    <col collapsed="false" customWidth="true" hidden="false" outlineLevel="0" max="14852" min="14852" style="2" width="69.11"/>
    <col collapsed="false" customWidth="true" hidden="false" outlineLevel="0" max="14853" min="14853" style="2" width="13.88"/>
    <col collapsed="false" customWidth="true" hidden="false" outlineLevel="0" max="14854" min="14854" style="2" width="6.67"/>
    <col collapsed="false" customWidth="true" hidden="false" outlineLevel="0" max="14855" min="14855" style="2" width="8.11"/>
    <col collapsed="false" customWidth="true" hidden="false" outlineLevel="0" max="14856" min="14856" style="2" width="17.33"/>
    <col collapsed="false" customWidth="true" hidden="false" outlineLevel="0" max="14857" min="14857" style="2" width="19.67"/>
    <col collapsed="false" customWidth="true" hidden="false" outlineLevel="0" max="14858" min="14858" style="2" width="7.88"/>
    <col collapsed="false" customWidth="true" hidden="false" outlineLevel="0" max="14859" min="14859" style="2" width="12.44"/>
    <col collapsed="false" customWidth="true" hidden="false" outlineLevel="0" max="14860" min="14860" style="2" width="19.67"/>
    <col collapsed="false" customWidth="true" hidden="true" outlineLevel="0" max="14864" min="14861" style="2" width="11.53"/>
    <col collapsed="false" customWidth="false" hidden="false" outlineLevel="0" max="14866" min="14865" style="2" width="8.88"/>
    <col collapsed="false" customWidth="true" hidden="false" outlineLevel="0" max="14867" min="14867" style="2" width="19.44"/>
    <col collapsed="false" customWidth="true" hidden="false" outlineLevel="0" max="14868" min="14868" style="2" width="9"/>
    <col collapsed="false" customWidth="false" hidden="false" outlineLevel="0" max="15106" min="14869" style="2" width="8.88"/>
    <col collapsed="false" customWidth="true" hidden="false" outlineLevel="0" max="15107" min="15107" style="2" width="7.11"/>
    <col collapsed="false" customWidth="true" hidden="false" outlineLevel="0" max="15108" min="15108" style="2" width="69.11"/>
    <col collapsed="false" customWidth="true" hidden="false" outlineLevel="0" max="15109" min="15109" style="2" width="13.88"/>
    <col collapsed="false" customWidth="true" hidden="false" outlineLevel="0" max="15110" min="15110" style="2" width="6.67"/>
    <col collapsed="false" customWidth="true" hidden="false" outlineLevel="0" max="15111" min="15111" style="2" width="8.11"/>
    <col collapsed="false" customWidth="true" hidden="false" outlineLevel="0" max="15112" min="15112" style="2" width="17.33"/>
    <col collapsed="false" customWidth="true" hidden="false" outlineLevel="0" max="15113" min="15113" style="2" width="19.67"/>
    <col collapsed="false" customWidth="true" hidden="false" outlineLevel="0" max="15114" min="15114" style="2" width="7.88"/>
    <col collapsed="false" customWidth="true" hidden="false" outlineLevel="0" max="15115" min="15115" style="2" width="12.44"/>
    <col collapsed="false" customWidth="true" hidden="false" outlineLevel="0" max="15116" min="15116" style="2" width="19.67"/>
    <col collapsed="false" customWidth="true" hidden="true" outlineLevel="0" max="15120" min="15117" style="2" width="11.53"/>
    <col collapsed="false" customWidth="false" hidden="false" outlineLevel="0" max="15122" min="15121" style="2" width="8.88"/>
    <col collapsed="false" customWidth="true" hidden="false" outlineLevel="0" max="15123" min="15123" style="2" width="19.44"/>
    <col collapsed="false" customWidth="true" hidden="false" outlineLevel="0" max="15124" min="15124" style="2" width="9"/>
    <col collapsed="false" customWidth="false" hidden="false" outlineLevel="0" max="15362" min="15125" style="2" width="8.88"/>
    <col collapsed="false" customWidth="true" hidden="false" outlineLevel="0" max="15363" min="15363" style="2" width="7.11"/>
    <col collapsed="false" customWidth="true" hidden="false" outlineLevel="0" max="15364" min="15364" style="2" width="69.11"/>
    <col collapsed="false" customWidth="true" hidden="false" outlineLevel="0" max="15365" min="15365" style="2" width="13.88"/>
    <col collapsed="false" customWidth="true" hidden="false" outlineLevel="0" max="15366" min="15366" style="2" width="6.67"/>
    <col collapsed="false" customWidth="true" hidden="false" outlineLevel="0" max="15367" min="15367" style="2" width="8.11"/>
    <col collapsed="false" customWidth="true" hidden="false" outlineLevel="0" max="15368" min="15368" style="2" width="17.33"/>
    <col collapsed="false" customWidth="true" hidden="false" outlineLevel="0" max="15369" min="15369" style="2" width="19.67"/>
    <col collapsed="false" customWidth="true" hidden="false" outlineLevel="0" max="15370" min="15370" style="2" width="7.88"/>
    <col collapsed="false" customWidth="true" hidden="false" outlineLevel="0" max="15371" min="15371" style="2" width="12.44"/>
    <col collapsed="false" customWidth="true" hidden="false" outlineLevel="0" max="15372" min="15372" style="2" width="19.67"/>
    <col collapsed="false" customWidth="true" hidden="true" outlineLevel="0" max="15376" min="15373" style="2" width="11.53"/>
    <col collapsed="false" customWidth="false" hidden="false" outlineLevel="0" max="15378" min="15377" style="2" width="8.88"/>
    <col collapsed="false" customWidth="true" hidden="false" outlineLevel="0" max="15379" min="15379" style="2" width="19.44"/>
    <col collapsed="false" customWidth="true" hidden="false" outlineLevel="0" max="15380" min="15380" style="2" width="9"/>
    <col collapsed="false" customWidth="false" hidden="false" outlineLevel="0" max="15618" min="15381" style="2" width="8.88"/>
    <col collapsed="false" customWidth="true" hidden="false" outlineLevel="0" max="15619" min="15619" style="2" width="7.11"/>
    <col collapsed="false" customWidth="true" hidden="false" outlineLevel="0" max="15620" min="15620" style="2" width="69.11"/>
    <col collapsed="false" customWidth="true" hidden="false" outlineLevel="0" max="15621" min="15621" style="2" width="13.88"/>
    <col collapsed="false" customWidth="true" hidden="false" outlineLevel="0" max="15622" min="15622" style="2" width="6.67"/>
    <col collapsed="false" customWidth="true" hidden="false" outlineLevel="0" max="15623" min="15623" style="2" width="8.11"/>
    <col collapsed="false" customWidth="true" hidden="false" outlineLevel="0" max="15624" min="15624" style="2" width="17.33"/>
    <col collapsed="false" customWidth="true" hidden="false" outlineLevel="0" max="15625" min="15625" style="2" width="19.67"/>
    <col collapsed="false" customWidth="true" hidden="false" outlineLevel="0" max="15626" min="15626" style="2" width="7.88"/>
    <col collapsed="false" customWidth="true" hidden="false" outlineLevel="0" max="15627" min="15627" style="2" width="12.44"/>
    <col collapsed="false" customWidth="true" hidden="false" outlineLevel="0" max="15628" min="15628" style="2" width="19.67"/>
    <col collapsed="false" customWidth="true" hidden="true" outlineLevel="0" max="15632" min="15629" style="2" width="11.53"/>
    <col collapsed="false" customWidth="false" hidden="false" outlineLevel="0" max="15634" min="15633" style="2" width="8.88"/>
    <col collapsed="false" customWidth="true" hidden="false" outlineLevel="0" max="15635" min="15635" style="2" width="19.44"/>
    <col collapsed="false" customWidth="true" hidden="false" outlineLevel="0" max="15636" min="15636" style="2" width="9"/>
    <col collapsed="false" customWidth="false" hidden="false" outlineLevel="0" max="15874" min="15637" style="2" width="8.88"/>
    <col collapsed="false" customWidth="true" hidden="false" outlineLevel="0" max="15875" min="15875" style="2" width="7.11"/>
    <col collapsed="false" customWidth="true" hidden="false" outlineLevel="0" max="15876" min="15876" style="2" width="69.11"/>
    <col collapsed="false" customWidth="true" hidden="false" outlineLevel="0" max="15877" min="15877" style="2" width="13.88"/>
    <col collapsed="false" customWidth="true" hidden="false" outlineLevel="0" max="15878" min="15878" style="2" width="6.67"/>
    <col collapsed="false" customWidth="true" hidden="false" outlineLevel="0" max="15879" min="15879" style="2" width="8.11"/>
    <col collapsed="false" customWidth="true" hidden="false" outlineLevel="0" max="15880" min="15880" style="2" width="17.33"/>
    <col collapsed="false" customWidth="true" hidden="false" outlineLevel="0" max="15881" min="15881" style="2" width="19.67"/>
    <col collapsed="false" customWidth="true" hidden="false" outlineLevel="0" max="15882" min="15882" style="2" width="7.88"/>
    <col collapsed="false" customWidth="true" hidden="false" outlineLevel="0" max="15883" min="15883" style="2" width="12.44"/>
    <col collapsed="false" customWidth="true" hidden="false" outlineLevel="0" max="15884" min="15884" style="2" width="19.67"/>
    <col collapsed="false" customWidth="true" hidden="true" outlineLevel="0" max="15888" min="15885" style="2" width="11.53"/>
    <col collapsed="false" customWidth="false" hidden="false" outlineLevel="0" max="15890" min="15889" style="2" width="8.88"/>
    <col collapsed="false" customWidth="true" hidden="false" outlineLevel="0" max="15891" min="15891" style="2" width="19.44"/>
    <col collapsed="false" customWidth="true" hidden="false" outlineLevel="0" max="15892" min="15892" style="2" width="9"/>
    <col collapsed="false" customWidth="false" hidden="false" outlineLevel="0" max="16130" min="15893" style="2" width="8.88"/>
    <col collapsed="false" customWidth="true" hidden="false" outlineLevel="0" max="16131" min="16131" style="2" width="7.11"/>
    <col collapsed="false" customWidth="true" hidden="false" outlineLevel="0" max="16132" min="16132" style="2" width="69.11"/>
    <col collapsed="false" customWidth="true" hidden="false" outlineLevel="0" max="16133" min="16133" style="2" width="13.88"/>
    <col collapsed="false" customWidth="true" hidden="false" outlineLevel="0" max="16134" min="16134" style="2" width="6.67"/>
    <col collapsed="false" customWidth="true" hidden="false" outlineLevel="0" max="16135" min="16135" style="2" width="8.11"/>
    <col collapsed="false" customWidth="true" hidden="false" outlineLevel="0" max="16136" min="16136" style="2" width="17.33"/>
    <col collapsed="false" customWidth="true" hidden="false" outlineLevel="0" max="16137" min="16137" style="2" width="19.67"/>
    <col collapsed="false" customWidth="true" hidden="false" outlineLevel="0" max="16138" min="16138" style="2" width="7.88"/>
    <col collapsed="false" customWidth="true" hidden="false" outlineLevel="0" max="16139" min="16139" style="2" width="12.44"/>
    <col collapsed="false" customWidth="true" hidden="false" outlineLevel="0" max="16140" min="16140" style="2" width="19.67"/>
    <col collapsed="false" customWidth="true" hidden="true" outlineLevel="0" max="16144" min="16141" style="2" width="11.53"/>
    <col collapsed="false" customWidth="false" hidden="false" outlineLevel="0" max="16146" min="16145" style="2" width="8.88"/>
    <col collapsed="false" customWidth="true" hidden="false" outlineLevel="0" max="16147" min="16147" style="2" width="19.44"/>
    <col collapsed="false" customWidth="true" hidden="false" outlineLevel="0" max="16148" min="16148" style="2" width="9"/>
    <col collapsed="false" customWidth="false" hidden="false" outlineLevel="0" max="16384" min="16149" style="2" width="8.88"/>
  </cols>
  <sheetData>
    <row r="1" s="16" customFormat="true" ht="63" hidden="false" customHeight="true" outlineLevel="0" collapsed="false">
      <c r="A1" s="11"/>
      <c r="B1" s="200" t="s">
        <v>155</v>
      </c>
      <c r="C1" s="13"/>
      <c r="D1" s="14"/>
      <c r="E1" s="14"/>
      <c r="F1" s="14"/>
      <c r="G1" s="14"/>
      <c r="H1" s="14"/>
      <c r="I1" s="14"/>
      <c r="J1" s="14"/>
      <c r="K1" s="15"/>
      <c r="L1" s="201" t="s">
        <v>1</v>
      </c>
      <c r="M1" s="202"/>
    </row>
    <row r="2" s="16" customFormat="true" ht="12" hidden="false" customHeight="false" outlineLevel="0" collapsed="false">
      <c r="A2" s="18" t="s">
        <v>2</v>
      </c>
      <c r="B2" s="19"/>
      <c r="C2" s="19"/>
      <c r="D2" s="20"/>
      <c r="E2" s="20"/>
      <c r="F2" s="20"/>
      <c r="G2" s="20"/>
      <c r="H2" s="20"/>
      <c r="I2" s="20"/>
      <c r="J2" s="20"/>
      <c r="K2" s="20"/>
      <c r="L2" s="20"/>
      <c r="M2" s="21"/>
    </row>
    <row r="3" s="16" customFormat="true" ht="12" hidden="false" customHeight="false" outlineLevel="0" collapsed="false">
      <c r="A3" s="22" t="s">
        <v>3</v>
      </c>
      <c r="B3" s="23" t="str">
        <f aca="false">'ORC BVI'!B3</f>
        <v>EXECUÇÃO DE GALERIAS DE BACIA DE DETENÇÃO E GALERIAS DE ÁGUAS PLUVIAIS NO BAIRRO BOA VISTA</v>
      </c>
      <c r="C3" s="24"/>
      <c r="D3" s="25"/>
      <c r="E3" s="25"/>
      <c r="F3" s="25"/>
      <c r="G3" s="25"/>
      <c r="H3" s="25"/>
      <c r="I3" s="25"/>
      <c r="J3" s="25"/>
      <c r="K3" s="25"/>
      <c r="L3" s="25"/>
      <c r="M3" s="26"/>
    </row>
    <row r="4" s="16" customFormat="true" ht="12" hidden="false" customHeight="false" outlineLevel="0" collapsed="false">
      <c r="A4" s="27" t="s">
        <v>5</v>
      </c>
      <c r="B4" s="28" t="str">
        <f aca="false">'ORC BVI'!B4</f>
        <v>BAIRRO ANÉLIO CELINE - SERTÃOZINHO, SP</v>
      </c>
      <c r="C4" s="29"/>
      <c r="D4" s="30"/>
      <c r="E4" s="30"/>
      <c r="F4" s="30"/>
      <c r="G4" s="30"/>
      <c r="H4" s="30"/>
      <c r="I4" s="30"/>
      <c r="J4" s="30"/>
      <c r="K4" s="30"/>
      <c r="L4" s="30"/>
      <c r="M4" s="32"/>
    </row>
    <row r="5" s="16" customFormat="true" ht="28.35" hidden="false" customHeight="true" outlineLevel="0" collapsed="false">
      <c r="A5" s="33" t="s">
        <v>7</v>
      </c>
      <c r="B5" s="34"/>
      <c r="C5" s="35"/>
      <c r="D5" s="36"/>
      <c r="E5" s="35"/>
      <c r="F5" s="37"/>
      <c r="G5" s="38"/>
      <c r="H5" s="39" t="s">
        <v>8</v>
      </c>
      <c r="I5" s="40" t="s">
        <v>9</v>
      </c>
      <c r="J5" s="40"/>
      <c r="K5" s="39" t="s">
        <v>10</v>
      </c>
      <c r="L5" s="203" t="s">
        <v>1</v>
      </c>
      <c r="M5" s="204"/>
    </row>
    <row r="6" s="16" customFormat="true" ht="12" hidden="false" customHeight="false" outlineLevel="0" collapsed="false">
      <c r="A6" s="43" t="n">
        <v>1</v>
      </c>
      <c r="B6" s="44" t="str">
        <f aca="false">B13</f>
        <v>SERVIÇOS PRELIMINARES</v>
      </c>
      <c r="C6" s="45"/>
      <c r="D6" s="46"/>
      <c r="E6" s="46" t="n">
        <v>6</v>
      </c>
      <c r="F6" s="205" t="s">
        <v>16</v>
      </c>
      <c r="G6" s="46"/>
      <c r="H6" s="46" t="e">
        <f aca="false">H13</f>
        <v>#REF!</v>
      </c>
      <c r="I6" s="46"/>
      <c r="J6" s="46"/>
      <c r="K6" s="46" t="e">
        <f aca="false">K13</f>
        <v>#REF!</v>
      </c>
      <c r="L6" s="205" t="s">
        <v>1</v>
      </c>
      <c r="M6" s="206" t="s">
        <v>156</v>
      </c>
      <c r="N6" s="53"/>
      <c r="R6" s="54" t="s">
        <v>11</v>
      </c>
      <c r="S6" s="55" t="e">
        <f aca="false">#REF!/K9</f>
        <v>#REF!</v>
      </c>
      <c r="T6" s="56" t="s">
        <v>12</v>
      </c>
    </row>
    <row r="7" s="16" customFormat="true" ht="12" hidden="false" customHeight="false" outlineLevel="0" collapsed="false">
      <c r="A7" s="57" t="n">
        <v>2</v>
      </c>
      <c r="B7" s="58" t="str">
        <f aca="false">B31</f>
        <v>GALERIAS DE DRENAGEM DE ÁGUAS PLUVIAIS NOS BAIRROS JARDIM SANTA CLARA E JARDIM SANTA MARTA</v>
      </c>
      <c r="C7" s="59"/>
      <c r="D7" s="60"/>
      <c r="E7" s="60" t="n">
        <v>25</v>
      </c>
      <c r="F7" s="207" t="s">
        <v>16</v>
      </c>
      <c r="G7" s="60"/>
      <c r="H7" s="60" t="e">
        <f aca="false">H31</f>
        <v>#REF!</v>
      </c>
      <c r="I7" s="60"/>
      <c r="J7" s="60"/>
      <c r="K7" s="60" t="e">
        <f aca="false">K31</f>
        <v>#REF!</v>
      </c>
      <c r="L7" s="207" t="s">
        <v>1</v>
      </c>
      <c r="M7" s="208" t="s">
        <v>157</v>
      </c>
      <c r="N7" s="54"/>
      <c r="R7" s="54" t="s">
        <v>13</v>
      </c>
      <c r="S7" s="55" t="e">
        <f aca="false">#REF!/#REF!</f>
        <v>#REF!</v>
      </c>
      <c r="T7" s="66" t="s">
        <v>14</v>
      </c>
    </row>
    <row r="8" s="16" customFormat="true" ht="12" hidden="false" customHeight="false" outlineLevel="0" collapsed="false">
      <c r="A8" s="57" t="n">
        <f aca="false">A105</f>
        <v>3</v>
      </c>
      <c r="B8" s="58" t="str">
        <f aca="false">B105</f>
        <v>BACIA DE DETENÇÃO DE CHEIAS NO BAIRRO BOA VISTA</v>
      </c>
      <c r="C8" s="59"/>
      <c r="D8" s="60"/>
      <c r="E8" s="207" t="s">
        <v>158</v>
      </c>
      <c r="F8" s="207" t="s">
        <v>16</v>
      </c>
      <c r="G8" s="60"/>
      <c r="H8" s="60" t="n">
        <f aca="false">H32</f>
        <v>0</v>
      </c>
      <c r="I8" s="60"/>
      <c r="J8" s="60"/>
      <c r="K8" s="60" t="n">
        <f aca="false">K32</f>
        <v>0</v>
      </c>
      <c r="L8" s="207" t="s">
        <v>1</v>
      </c>
      <c r="M8" s="208" t="s">
        <v>159</v>
      </c>
      <c r="N8" s="54"/>
      <c r="R8" s="54" t="s">
        <v>13</v>
      </c>
      <c r="S8" s="55" t="e">
        <f aca="false">#REF!/#REF!</f>
        <v>#REF!</v>
      </c>
      <c r="T8" s="66" t="s">
        <v>14</v>
      </c>
    </row>
    <row r="9" s="16" customFormat="true" ht="12" hidden="false" customHeight="false" outlineLevel="0" collapsed="false">
      <c r="A9" s="67"/>
      <c r="B9" s="68" t="s">
        <v>15</v>
      </c>
      <c r="C9" s="69"/>
      <c r="D9" s="70"/>
      <c r="E9" s="71"/>
      <c r="F9" s="72"/>
      <c r="G9" s="73"/>
      <c r="H9" s="74" t="e">
        <f aca="false">SUM(H6:H7)</f>
        <v>#REF!</v>
      </c>
      <c r="I9" s="75"/>
      <c r="J9" s="76"/>
      <c r="K9" s="74" t="e">
        <f aca="false">SUM(K6:K7)</f>
        <v>#REF!</v>
      </c>
      <c r="L9" s="209" t="s">
        <v>1</v>
      </c>
      <c r="M9" s="210"/>
      <c r="N9" s="79"/>
    </row>
    <row r="10" customFormat="false" ht="12" hidden="false" customHeight="false" outlineLevel="0" collapsed="false">
      <c r="A10" s="82" t="str">
        <f aca="false">'ORC BVI'!A10</f>
        <v>DATA BASE: SINAPI abril/2025 COM DESONERAÇÃO</v>
      </c>
      <c r="B10" s="83"/>
      <c r="C10" s="84"/>
      <c r="D10" s="85"/>
      <c r="E10" s="29"/>
      <c r="F10" s="29"/>
      <c r="G10" s="86" t="s">
        <v>18</v>
      </c>
      <c r="H10" s="87" t="n">
        <f aca="false">'BDI BVI'!C36</f>
        <v>0.152780479429164</v>
      </c>
      <c r="I10" s="88"/>
      <c r="J10" s="89"/>
      <c r="K10" s="211"/>
      <c r="L10" s="89"/>
      <c r="M10" s="212"/>
      <c r="N10" s="91"/>
      <c r="R10" s="16"/>
      <c r="S10" s="16"/>
      <c r="T10" s="16"/>
    </row>
    <row r="11" customFormat="false" ht="12" hidden="false" customHeight="false" outlineLevel="0" collapsed="false">
      <c r="A11" s="82"/>
      <c r="B11" s="83"/>
      <c r="C11" s="84"/>
      <c r="D11" s="85"/>
      <c r="E11" s="29"/>
      <c r="F11" s="29"/>
      <c r="G11" s="94" t="s">
        <v>19</v>
      </c>
      <c r="H11" s="95" t="n">
        <v>0.2637</v>
      </c>
      <c r="I11" s="96"/>
      <c r="J11" s="213"/>
      <c r="K11" s="185"/>
      <c r="L11" s="99" t="s">
        <v>1</v>
      </c>
      <c r="M11" s="212"/>
      <c r="N11" s="79"/>
      <c r="S11" s="100" t="e">
        <f aca="false">#REF!*2.5%</f>
        <v>#REF!</v>
      </c>
    </row>
    <row r="12" s="106" customFormat="true" ht="37.3" hidden="false" customHeight="false" outlineLevel="0" collapsed="false">
      <c r="A12" s="101" t="s">
        <v>7</v>
      </c>
      <c r="B12" s="102" t="s">
        <v>20</v>
      </c>
      <c r="C12" s="102" t="s">
        <v>21</v>
      </c>
      <c r="D12" s="103" t="s">
        <v>22</v>
      </c>
      <c r="E12" s="102" t="s">
        <v>23</v>
      </c>
      <c r="F12" s="102" t="s">
        <v>24</v>
      </c>
      <c r="G12" s="40" t="s">
        <v>25</v>
      </c>
      <c r="H12" s="40" t="s">
        <v>26</v>
      </c>
      <c r="I12" s="104" t="s">
        <v>27</v>
      </c>
      <c r="J12" s="214" t="s">
        <v>28</v>
      </c>
      <c r="K12" s="102" t="s">
        <v>29</v>
      </c>
      <c r="L12" s="101" t="s">
        <v>1</v>
      </c>
      <c r="M12" s="102" t="s">
        <v>160</v>
      </c>
      <c r="N12" s="215"/>
      <c r="O12" s="109"/>
      <c r="P12" s="110" t="str">
        <f aca="false">IF(N12&lt;0.04,"ok","ALERTA")</f>
        <v>ok</v>
      </c>
      <c r="R12" s="2"/>
      <c r="S12" s="100" t="e">
        <f aca="false">S11/1.294</f>
        <v>#REF!</v>
      </c>
      <c r="T12" s="2"/>
    </row>
    <row r="13" s="106" customFormat="true" ht="12" hidden="false" customHeight="false" outlineLevel="0" collapsed="false">
      <c r="A13" s="111" t="n">
        <v>1</v>
      </c>
      <c r="B13" s="112" t="s">
        <v>30</v>
      </c>
      <c r="C13" s="113"/>
      <c r="D13" s="114"/>
      <c r="E13" s="113"/>
      <c r="F13" s="113"/>
      <c r="G13" s="113"/>
      <c r="H13" s="115" t="e">
        <f aca="false">H19+H22+H30</f>
        <v>#REF!</v>
      </c>
      <c r="I13" s="113"/>
      <c r="J13" s="113"/>
      <c r="K13" s="116" t="e">
        <f aca="false">K19+K22+K30</f>
        <v>#REF!</v>
      </c>
      <c r="L13" s="111"/>
      <c r="M13" s="169"/>
      <c r="N13" s="216"/>
      <c r="O13" s="217"/>
      <c r="P13" s="218"/>
      <c r="Q13" s="218"/>
      <c r="R13" s="218"/>
      <c r="S13" s="218"/>
      <c r="T13" s="218"/>
      <c r="U13" s="218"/>
      <c r="V13" s="218"/>
      <c r="W13" s="218"/>
    </row>
    <row r="14" s="9" customFormat="true" ht="12" hidden="false" customHeight="false" outlineLevel="1" collapsed="false">
      <c r="A14" s="122" t="s">
        <v>31</v>
      </c>
      <c r="B14" s="123" t="s">
        <v>32</v>
      </c>
      <c r="C14" s="124"/>
      <c r="D14" s="125"/>
      <c r="E14" s="124"/>
      <c r="F14" s="126"/>
      <c r="G14" s="126"/>
      <c r="H14" s="126"/>
      <c r="I14" s="126"/>
      <c r="J14" s="126"/>
      <c r="K14" s="127"/>
      <c r="L14" s="122"/>
      <c r="M14" s="219"/>
      <c r="N14" s="220"/>
      <c r="O14" s="147"/>
      <c r="P14" s="126"/>
      <c r="Q14" s="126"/>
      <c r="R14" s="126"/>
      <c r="S14" s="126"/>
      <c r="T14" s="126"/>
      <c r="U14" s="126"/>
      <c r="V14" s="126"/>
      <c r="W14" s="126"/>
    </row>
    <row r="15" s="117" customFormat="true" ht="12" hidden="false" customHeight="false" outlineLevel="2" collapsed="false">
      <c r="A15" s="128" t="s">
        <v>33</v>
      </c>
      <c r="B15" s="129" t="s">
        <v>34</v>
      </c>
      <c r="C15" s="129"/>
      <c r="D15" s="130" t="s">
        <v>35</v>
      </c>
      <c r="E15" s="131" t="s">
        <v>36</v>
      </c>
      <c r="F15" s="132" t="n">
        <v>3</v>
      </c>
      <c r="G15" s="133" t="n">
        <v>3350</v>
      </c>
      <c r="H15" s="134" t="n">
        <f aca="false">ROUND(F15*G15,2)</f>
        <v>10050</v>
      </c>
      <c r="I15" s="221" t="e">
        <f aca="false">IF(L15="",$H$9,#REF!)</f>
        <v>#REF!</v>
      </c>
      <c r="J15" s="136" t="e">
        <f aca="false">ROUND(G15*I15+G15,2)</f>
        <v>#REF!</v>
      </c>
      <c r="K15" s="137" t="e">
        <f aca="false">ROUND(F15*J15,2)</f>
        <v>#REF!</v>
      </c>
      <c r="L15" s="160"/>
      <c r="M15" s="222" t="s">
        <v>161</v>
      </c>
      <c r="N15" s="223" t="str">
        <f aca="false">IF(M15&lt;0.04,"ok","ALERTA")</f>
        <v>ALERTA</v>
      </c>
      <c r="O15" s="121"/>
    </row>
    <row r="16" s="117" customFormat="true" ht="12" hidden="false" customHeight="false" outlineLevel="2" collapsed="false">
      <c r="A16" s="128" t="s">
        <v>37</v>
      </c>
      <c r="B16" s="129" t="s">
        <v>38</v>
      </c>
      <c r="C16" s="138"/>
      <c r="D16" s="130" t="s">
        <v>39</v>
      </c>
      <c r="E16" s="131" t="s">
        <v>40</v>
      </c>
      <c r="F16" s="132" t="n">
        <v>0</v>
      </c>
      <c r="G16" s="133" t="n">
        <v>1385.75</v>
      </c>
      <c r="H16" s="134" t="n">
        <f aca="false">ROUND(F16*G16,2)</f>
        <v>0</v>
      </c>
      <c r="I16" s="221" t="e">
        <f aca="false">IF(L16="",$H$9,#REF!)</f>
        <v>#REF!</v>
      </c>
      <c r="J16" s="136" t="e">
        <f aca="false">ROUND(G16*I16+G16,2)</f>
        <v>#REF!</v>
      </c>
      <c r="K16" s="137" t="e">
        <f aca="false">ROUND(F16*J16,2)</f>
        <v>#REF!</v>
      </c>
      <c r="L16" s="160"/>
      <c r="M16" s="222" t="s">
        <v>162</v>
      </c>
      <c r="N16" s="223"/>
      <c r="O16" s="121"/>
    </row>
    <row r="17" s="117" customFormat="true" ht="12" hidden="false" customHeight="false" outlineLevel="2" collapsed="false">
      <c r="A17" s="128" t="s">
        <v>41</v>
      </c>
      <c r="B17" s="129" t="str">
        <f aca="false">VLOOKUP(D17,'S03.25+C196+D10.24+F1024+S10.24'!$A$2:$C$20056,2, FALSE())</f>
        <v>Placa de identificação para obra</v>
      </c>
      <c r="C17" s="145" t="s">
        <v>50</v>
      </c>
      <c r="D17" s="130" t="s">
        <v>163</v>
      </c>
      <c r="E17" s="131" t="str">
        <f aca="false">VLOOKUP(D17,'S03.25+C196+D10.24+F1024+S10.24'!$A$2:$D$20056,3, FALSE())</f>
        <v>M2</v>
      </c>
      <c r="F17" s="132" t="n">
        <v>6</v>
      </c>
      <c r="G17" s="133" t="n">
        <f aca="false">VLOOKUP(D17,'S03.25+C196+D10.24+F1024+S10.24'!$A$2:$D$35656,4, FALSE())</f>
        <v>882.75</v>
      </c>
      <c r="H17" s="134" t="n">
        <f aca="false">ROUND(F17*G17,2)</f>
        <v>5296.5</v>
      </c>
      <c r="I17" s="221" t="e">
        <f aca="false">IF(L17="",$H$9,#REF!)</f>
        <v>#REF!</v>
      </c>
      <c r="J17" s="136" t="e">
        <f aca="false">ROUND(G17*I17+G17,2)</f>
        <v>#REF!</v>
      </c>
      <c r="K17" s="137" t="e">
        <f aca="false">ROUND(F17*J17,2)</f>
        <v>#REF!</v>
      </c>
      <c r="L17" s="160"/>
      <c r="M17" s="222" t="s">
        <v>164</v>
      </c>
      <c r="N17" s="223"/>
      <c r="O17" s="121"/>
    </row>
    <row r="18" s="117" customFormat="true" ht="12" hidden="false" customHeight="false" outlineLevel="2" collapsed="false">
      <c r="A18" s="128" t="s">
        <v>45</v>
      </c>
      <c r="B18" s="129" t="str">
        <f aca="false">VLOOKUP(D18,'S03.25+C196+D10.24+F1024+S10.24'!$A$2:$C$20056,2, FALSE())</f>
        <v>TAPUME COM COMPENSADO DE MADEIRA. AF_03/2024</v>
      </c>
      <c r="C18" s="148" t="s">
        <v>43</v>
      </c>
      <c r="D18" s="149" t="n">
        <v>98458</v>
      </c>
      <c r="E18" s="131" t="str">
        <f aca="false">VLOOKUP(D18,'S03.25+C196+D10.24+F1024+S10.24'!$A$2:$D$20056,3, FALSE())</f>
        <v>M2</v>
      </c>
      <c r="F18" s="132" t="n">
        <v>0</v>
      </c>
      <c r="G18" s="133" t="n">
        <f aca="false">VLOOKUP(D18,'S03.25+C196+D10.24+F1024+S10.24'!$A$2:$D$35656,4, FALSE())</f>
        <v>90.63</v>
      </c>
      <c r="H18" s="134" t="n">
        <f aca="false">ROUND(F18*G18,2)</f>
        <v>0</v>
      </c>
      <c r="I18" s="221" t="e">
        <f aca="false">IF(L18="",$H$9,#REF!)</f>
        <v>#REF!</v>
      </c>
      <c r="J18" s="136" t="e">
        <f aca="false">ROUND(G18*I18+G18,2)</f>
        <v>#REF!</v>
      </c>
      <c r="K18" s="137" t="e">
        <f aca="false">ROUND(F18*J18,2)</f>
        <v>#REF!</v>
      </c>
      <c r="L18" s="160"/>
      <c r="M18" s="222" t="s">
        <v>165</v>
      </c>
      <c r="N18" s="223"/>
      <c r="O18" s="121"/>
    </row>
    <row r="19" s="139" customFormat="true" ht="12" hidden="false" customHeight="false" outlineLevel="1" collapsed="false">
      <c r="A19" s="150"/>
      <c r="B19" s="151" t="s">
        <v>46</v>
      </c>
      <c r="C19" s="152"/>
      <c r="D19" s="153"/>
      <c r="E19" s="152"/>
      <c r="F19" s="144"/>
      <c r="G19" s="144"/>
      <c r="H19" s="154" t="e">
        <f aca="false">SUM(#REF!)</f>
        <v>#REF!</v>
      </c>
      <c r="I19" s="155"/>
      <c r="J19" s="156"/>
      <c r="K19" s="157" t="e">
        <f aca="false">SUM(#REF!)</f>
        <v>#REF!</v>
      </c>
      <c r="L19" s="150"/>
      <c r="M19" s="224"/>
      <c r="N19" s="225"/>
      <c r="O19" s="143"/>
      <c r="P19" s="144"/>
      <c r="Q19" s="144"/>
      <c r="R19" s="144"/>
      <c r="S19" s="144"/>
      <c r="T19" s="144"/>
      <c r="U19" s="144"/>
      <c r="V19" s="144"/>
      <c r="W19" s="144"/>
    </row>
    <row r="20" s="9" customFormat="true" ht="12" hidden="false" customHeight="false" outlineLevel="1" collapsed="false">
      <c r="A20" s="122" t="s">
        <v>47</v>
      </c>
      <c r="B20" s="123" t="s">
        <v>48</v>
      </c>
      <c r="C20" s="124"/>
      <c r="D20" s="125"/>
      <c r="E20" s="124"/>
      <c r="F20" s="126"/>
      <c r="G20" s="126"/>
      <c r="H20" s="126"/>
      <c r="I20" s="126"/>
      <c r="J20" s="126"/>
      <c r="K20" s="127"/>
      <c r="L20" s="122"/>
      <c r="M20" s="219"/>
      <c r="N20" s="220"/>
      <c r="O20" s="147"/>
      <c r="P20" s="126"/>
      <c r="Q20" s="126"/>
      <c r="R20" s="126"/>
      <c r="S20" s="126"/>
      <c r="T20" s="126"/>
      <c r="U20" s="126"/>
      <c r="V20" s="126"/>
      <c r="W20" s="126"/>
    </row>
    <row r="21" s="117" customFormat="true" ht="12" hidden="false" customHeight="false" outlineLevel="2" collapsed="false">
      <c r="A21" s="160" t="s">
        <v>49</v>
      </c>
      <c r="B21" s="119" t="str">
        <f aca="false">VLOOKUP(D21,'S03.25+C196+D10.24+F1024+S10.24'!$A$2:$C$20056,2, FALSE())</f>
        <v>Locação de rede de canalização</v>
      </c>
      <c r="C21" s="161" t="s">
        <v>50</v>
      </c>
      <c r="D21" s="162" t="s">
        <v>51</v>
      </c>
      <c r="E21" s="163" t="str">
        <f aca="false">VLOOKUP(D21,'S03.25+C196+D10.24+F1024+S10.24'!$A$2:$D$20056,3, FALSE())</f>
        <v>M</v>
      </c>
      <c r="F21" s="226" t="n">
        <f aca="false">F47+F48+F49</f>
        <v>94.55</v>
      </c>
      <c r="G21" s="164" t="n">
        <f aca="false">VLOOKUP(D21,'S03.25+C196+D10.24+F1024+S10.24'!$A$2:$D$35656,4, FALSE())</f>
        <v>1.41</v>
      </c>
      <c r="H21" s="165" t="n">
        <f aca="false">ROUND(F21*G21,2)</f>
        <v>133.32</v>
      </c>
      <c r="I21" s="135" t="n">
        <f aca="false">IF(L21="",$H$11,$H$10)</f>
        <v>0.2637</v>
      </c>
      <c r="J21" s="136" t="n">
        <f aca="false">ROUND(G21*I21+G21,2)</f>
        <v>1.78</v>
      </c>
      <c r="K21" s="166" t="n">
        <f aca="false">ROUND(F21*J21,2)</f>
        <v>168.3</v>
      </c>
      <c r="L21" s="160"/>
      <c r="M21" s="222" t="s">
        <v>166</v>
      </c>
      <c r="N21" s="223"/>
      <c r="O21" s="121"/>
    </row>
    <row r="22" s="139" customFormat="true" ht="12" hidden="false" customHeight="false" outlineLevel="1" collapsed="false">
      <c r="A22" s="150"/>
      <c r="B22" s="151" t="s">
        <v>46</v>
      </c>
      <c r="C22" s="152"/>
      <c r="D22" s="153"/>
      <c r="E22" s="152"/>
      <c r="F22" s="144"/>
      <c r="G22" s="144"/>
      <c r="H22" s="154" t="n">
        <f aca="false">SUM(H21:H21)</f>
        <v>133.32</v>
      </c>
      <c r="I22" s="155"/>
      <c r="J22" s="156"/>
      <c r="K22" s="157" t="n">
        <f aca="false">SUM(K21:K21)</f>
        <v>168.3</v>
      </c>
      <c r="L22" s="150"/>
      <c r="M22" s="224"/>
      <c r="N22" s="227"/>
      <c r="O22" s="159"/>
      <c r="P22" s="144"/>
      <c r="Q22" s="144"/>
      <c r="R22" s="144"/>
      <c r="S22" s="144"/>
      <c r="T22" s="144"/>
      <c r="U22" s="144"/>
      <c r="V22" s="144"/>
      <c r="W22" s="144"/>
    </row>
    <row r="23" s="9" customFormat="true" ht="12" hidden="false" customHeight="false" outlineLevel="1" collapsed="false">
      <c r="A23" s="122" t="s">
        <v>52</v>
      </c>
      <c r="B23" s="123" t="s">
        <v>53</v>
      </c>
      <c r="C23" s="124"/>
      <c r="D23" s="125"/>
      <c r="E23" s="124"/>
      <c r="F23" s="126"/>
      <c r="G23" s="126"/>
      <c r="H23" s="126"/>
      <c r="I23" s="126"/>
      <c r="J23" s="126"/>
      <c r="K23" s="127"/>
      <c r="L23" s="122"/>
      <c r="M23" s="219"/>
      <c r="N23" s="220"/>
      <c r="O23" s="147"/>
      <c r="P23" s="126"/>
      <c r="Q23" s="126"/>
      <c r="R23" s="126"/>
      <c r="S23" s="126"/>
      <c r="T23" s="126"/>
      <c r="U23" s="126"/>
      <c r="V23" s="126"/>
      <c r="W23" s="126"/>
    </row>
    <row r="24" s="117" customFormat="true" ht="12" hidden="false" customHeight="false" outlineLevel="2" collapsed="false">
      <c r="A24" s="160" t="s">
        <v>54</v>
      </c>
      <c r="B24" s="119" t="str">
        <f aca="false">VLOOKUP(D24,'S03.25+C196+D10.24+F1024+S10.24'!$A$2:$C$20056,2, FALSE())</f>
        <v>RECOMPOSIÇÃO DE REVESTIMENTO EM CONCRETO ASFÁLTICO (AQUISIÇÃO EM USINA), PARA O FECHAMENTO DE VALAS - INCLUSO DEMOLIÇÃO DO PAVIMENTO. AF_12/2020</v>
      </c>
      <c r="C24" s="145" t="s">
        <v>43</v>
      </c>
      <c r="D24" s="162" t="n">
        <v>102098</v>
      </c>
      <c r="E24" s="163" t="str">
        <f aca="false">VLOOKUP(D24,'S03.25+C196+D10.24+F1024+S10.24'!$A$2:$D$20056,3, FALSE())</f>
        <v>M3</v>
      </c>
      <c r="F24" s="226" t="n">
        <f aca="false">109.19*0.15</f>
        <v>16.3785</v>
      </c>
      <c r="G24" s="164" t="n">
        <f aca="false">VLOOKUP(D24,'S03.25+C196+D10.24+F1024+S10.24'!$A$2:$D$35656,4, FALSE())</f>
        <v>1977.08</v>
      </c>
      <c r="H24" s="165" t="n">
        <f aca="false">ROUND(F24*G24,2)</f>
        <v>32381.6</v>
      </c>
      <c r="I24" s="135" t="n">
        <f aca="false">IF(L24="",$H$11,$H$10)</f>
        <v>0.2637</v>
      </c>
      <c r="J24" s="136" t="n">
        <f aca="false">ROUND(G24*I24+G24,2)</f>
        <v>2498.44</v>
      </c>
      <c r="K24" s="166" t="n">
        <f aca="false">ROUND(F24*J24,2)</f>
        <v>40920.7</v>
      </c>
      <c r="L24" s="160"/>
      <c r="M24" s="222" t="s">
        <v>167</v>
      </c>
      <c r="N24" s="223"/>
      <c r="O24" s="121"/>
    </row>
    <row r="25" s="117" customFormat="true" ht="12" hidden="false" customHeight="false" outlineLevel="2" collapsed="false">
      <c r="A25" s="160" t="s">
        <v>54</v>
      </c>
      <c r="B25" s="119" t="str">
        <f aca="false">VLOOKUP(D25,'S03.25+C196+D10.24+F1024+S10.24'!$A$2:$C$20056,2, FALSE())</f>
        <v>DEMOLIÇÃO DE PISO DE CONCRETO SIMPLES, DE FORMA MECANIZADA COM MARTELETE, SEM REAPROVEITAMENTO. AF_09/2023</v>
      </c>
      <c r="C25" s="145" t="s">
        <v>43</v>
      </c>
      <c r="D25" s="162" t="n">
        <v>104790</v>
      </c>
      <c r="E25" s="163" t="str">
        <f aca="false">VLOOKUP(D25,'S03.25+C196+D10.24+F1024+S10.24'!$A$2:$D$20056,3, FALSE())</f>
        <v>M3</v>
      </c>
      <c r="F25" s="226" t="n">
        <v>6.48</v>
      </c>
      <c r="G25" s="164" t="n">
        <f aca="false">VLOOKUP(D25,'S03.25+C196+D10.24+F1024+S10.24'!$A$2:$D$35656,4, FALSE())</f>
        <v>119.1</v>
      </c>
      <c r="H25" s="165" t="n">
        <f aca="false">ROUND(F25*G25,2)</f>
        <v>771.77</v>
      </c>
      <c r="I25" s="135" t="n">
        <f aca="false">IF(L25="",$H$11,$H$10)</f>
        <v>0.2637</v>
      </c>
      <c r="J25" s="136" t="n">
        <f aca="false">ROUND(G25*I25+G25,2)</f>
        <v>150.51</v>
      </c>
      <c r="K25" s="166" t="n">
        <f aca="false">ROUND(F25*J25,2)</f>
        <v>975.3</v>
      </c>
      <c r="L25" s="160"/>
      <c r="M25" s="222" t="s">
        <v>168</v>
      </c>
      <c r="N25" s="223"/>
      <c r="O25" s="121"/>
    </row>
    <row r="26" s="117" customFormat="true" ht="12" hidden="false" customHeight="false" outlineLevel="2" collapsed="false">
      <c r="A26" s="160" t="s">
        <v>54</v>
      </c>
      <c r="B26" s="119" t="str">
        <f aca="false">VLOOKUP(D26,'S03.25+C196+D10.24+F1024+S10.24'!$A$2:$C$20056,2, FALSE())</f>
        <v>EXECUÇÃO DE PASSEIO (CALÇADA) OU PISO DE CONCRETO COM CONCRETO MOLDADO IN LOCO, USINADO C20, ACABAMENTO CONVENCIONAL, NÃO ARMADO. AF_08/2022</v>
      </c>
      <c r="C26" s="145" t="s">
        <v>43</v>
      </c>
      <c r="D26" s="162" t="n">
        <v>94991</v>
      </c>
      <c r="E26" s="163" t="str">
        <f aca="false">VLOOKUP(D26,'S03.25+C196+D10.24+F1024+S10.24'!$A$2:$D$20056,3, FALSE())</f>
        <v>M3</v>
      </c>
      <c r="F26" s="226" t="n">
        <v>3.36</v>
      </c>
      <c r="G26" s="164" t="n">
        <f aca="false">VLOOKUP(D26,'S03.25+C196+D10.24+F1024+S10.24'!$A$2:$D$35656,4, FALSE())</f>
        <v>643.46</v>
      </c>
      <c r="H26" s="165" t="n">
        <f aca="false">ROUND(F26*G26,2)</f>
        <v>2162.03</v>
      </c>
      <c r="I26" s="135" t="n">
        <f aca="false">IF(L26="",$H$11,$H$10)</f>
        <v>0.2637</v>
      </c>
      <c r="J26" s="136" t="n">
        <f aca="false">ROUND(G26*I26+G26,2)</f>
        <v>813.14</v>
      </c>
      <c r="K26" s="166" t="n">
        <f aca="false">ROUND(F26*J26,2)</f>
        <v>2732.15</v>
      </c>
      <c r="L26" s="160"/>
      <c r="M26" s="222" t="s">
        <v>168</v>
      </c>
      <c r="N26" s="223"/>
      <c r="O26" s="121"/>
    </row>
    <row r="27" s="117" customFormat="true" ht="12" hidden="false" customHeight="false" outlineLevel="2" collapsed="false">
      <c r="A27" s="160" t="s">
        <v>55</v>
      </c>
      <c r="B27" s="119" t="str">
        <f aca="false">VLOOKUP(D27,'S03.25+C196+D10.24+F1024+S10.24'!$A$2:$C$20056,2, FALSE())</f>
        <v>CARGA, MANOBRA E DESCARGA DE ENTULHO EM CAMINHÃO BASCULANTE 14 M³ - CARGA COM ESCAVADEIRA HIDRÁULICA  (CAÇAMBA DE 0,80 M³ / 111 HP) E DESCARGA LIVRE (UNIDADE: M3). AF_07/2020</v>
      </c>
      <c r="C27" s="145" t="s">
        <v>43</v>
      </c>
      <c r="D27" s="162" t="n">
        <v>100983</v>
      </c>
      <c r="E27" s="163" t="str">
        <f aca="false">VLOOKUP(D27,'S03.25+C196+D10.24+F1024+S10.24'!$A$2:$D$20056,3, FALSE())</f>
        <v>M3</v>
      </c>
      <c r="F27" s="226" t="n">
        <f aca="false">(F24+F25)*1.25</f>
        <v>28.573125</v>
      </c>
      <c r="G27" s="164" t="n">
        <f aca="false">VLOOKUP(D27,'S03.25+C196+D10.24+F1024+S10.24'!$A$2:$D$35656,4, FALSE())</f>
        <v>9.57</v>
      </c>
      <c r="H27" s="165" t="n">
        <f aca="false">ROUND(F27*G27,2)</f>
        <v>273.44</v>
      </c>
      <c r="I27" s="135" t="n">
        <f aca="false">IF(L27="",$H$11,$H$10)</f>
        <v>0.2637</v>
      </c>
      <c r="J27" s="136" t="n">
        <f aca="false">ROUND(G27*I27+G27,2)</f>
        <v>12.09</v>
      </c>
      <c r="K27" s="166" t="n">
        <f aca="false">ROUND(F27*J27,2)</f>
        <v>345.45</v>
      </c>
      <c r="L27" s="160"/>
      <c r="M27" s="222" t="s">
        <v>169</v>
      </c>
      <c r="N27" s="223"/>
      <c r="O27" s="121"/>
    </row>
    <row r="28" s="117" customFormat="true" ht="12" hidden="false" customHeight="false" outlineLevel="2" collapsed="false">
      <c r="A28" s="160" t="s">
        <v>57</v>
      </c>
      <c r="B28" s="119" t="str">
        <f aca="false">VLOOKUP(D28,'S03.25+C196+D10.24+F1024+S10.24'!$A$2:$C$20056,2, FALSE())</f>
        <v>TRANSPORTE COM CAMINHÃO BASCULANTE DE 14 M³, EM VIA URBANA PAVIMENTADA, DMT ATÉ 30 KM (UNIDADE: M3XKM). AF_07/2020</v>
      </c>
      <c r="C28" s="148" t="s">
        <v>43</v>
      </c>
      <c r="D28" s="162" t="n">
        <v>95876</v>
      </c>
      <c r="E28" s="163" t="str">
        <f aca="false">VLOOKUP(D28,'S03.25+C196+D10.24+F1024+S10.24'!$A$2:$D$20056,3, FALSE())</f>
        <v>M3XKM</v>
      </c>
      <c r="F28" s="226" t="n">
        <f aca="false">F27*E6</f>
        <v>171.43875</v>
      </c>
      <c r="G28" s="164" t="n">
        <f aca="false">VLOOKUP(D28,'S03.25+C196+D10.24+F1024+S10.24'!$A$2:$D$35656,4, FALSE())</f>
        <v>2.28</v>
      </c>
      <c r="H28" s="165" t="n">
        <f aca="false">ROUND(F28*G28,2)</f>
        <v>390.88</v>
      </c>
      <c r="I28" s="135" t="n">
        <f aca="false">IF(L28="",$H$11,$H$10)</f>
        <v>0.2637</v>
      </c>
      <c r="J28" s="136" t="n">
        <f aca="false">ROUND(G28*I28+G28,2)</f>
        <v>2.88</v>
      </c>
      <c r="K28" s="166" t="n">
        <f aca="false">ROUND(F28*J28,2)</f>
        <v>493.74</v>
      </c>
      <c r="L28" s="160"/>
      <c r="M28" s="222" t="s">
        <v>170</v>
      </c>
      <c r="N28" s="223"/>
      <c r="O28" s="121"/>
    </row>
    <row r="29" s="117" customFormat="true" ht="12" hidden="false" customHeight="false" outlineLevel="2" collapsed="false">
      <c r="A29" s="160" t="s">
        <v>58</v>
      </c>
      <c r="B29" s="119" t="str">
        <f aca="false">VLOOKUP(D29,'S03.25+C196+D10.24+F1024+S10.24'!$A$2:$C$20056,2, FALSE())</f>
        <v>ESPALHAMENTO DE MATERIAL COM TRATOR DE ESTEIRAS. AF_09/2024</v>
      </c>
      <c r="C29" s="161" t="s">
        <v>43</v>
      </c>
      <c r="D29" s="162" t="n">
        <v>100574</v>
      </c>
      <c r="E29" s="163" t="str">
        <f aca="false">VLOOKUP(D29,'S03.25+C196+D10.24+F1024+S10.24'!$A$2:$D$20056,3, FALSE())</f>
        <v>M3</v>
      </c>
      <c r="F29" s="226" t="n">
        <v>0</v>
      </c>
      <c r="G29" s="164" t="n">
        <f aca="false">VLOOKUP(D29,'S03.25+C196+D10.24+F1024+S10.24'!$A$2:$D$35656,4, FALSE())</f>
        <v>1.47</v>
      </c>
      <c r="H29" s="165" t="n">
        <f aca="false">ROUND(F29*G29,2)</f>
        <v>0</v>
      </c>
      <c r="I29" s="135" t="n">
        <f aca="false">IF(L29="",$H$11,$H$10)</f>
        <v>0.2637</v>
      </c>
      <c r="J29" s="136" t="n">
        <f aca="false">ROUND(G29*I29+G29,2)</f>
        <v>1.86</v>
      </c>
      <c r="K29" s="166" t="n">
        <f aca="false">ROUND(F29*J29,2)</f>
        <v>0</v>
      </c>
      <c r="L29" s="160"/>
      <c r="M29" s="222" t="s">
        <v>171</v>
      </c>
      <c r="N29" s="223"/>
      <c r="O29" s="121"/>
    </row>
    <row r="30" s="139" customFormat="true" ht="12" hidden="false" customHeight="false" outlineLevel="1" collapsed="false">
      <c r="A30" s="150"/>
      <c r="B30" s="151" t="s">
        <v>46</v>
      </c>
      <c r="C30" s="152"/>
      <c r="D30" s="153"/>
      <c r="E30" s="152"/>
      <c r="F30" s="144"/>
      <c r="G30" s="144"/>
      <c r="H30" s="154" t="n">
        <f aca="false">SUM(H24:H29)</f>
        <v>35979.72</v>
      </c>
      <c r="I30" s="155"/>
      <c r="J30" s="156"/>
      <c r="K30" s="157" t="n">
        <f aca="false">SUM(K24:K29)</f>
        <v>45467.34</v>
      </c>
      <c r="L30" s="150"/>
      <c r="M30" s="224"/>
      <c r="N30" s="227"/>
      <c r="O30" s="159"/>
      <c r="P30" s="144"/>
      <c r="Q30" s="144"/>
      <c r="R30" s="144"/>
      <c r="S30" s="144"/>
      <c r="T30" s="144"/>
      <c r="U30" s="144"/>
      <c r="V30" s="144"/>
      <c r="W30" s="144"/>
    </row>
    <row r="31" s="106" customFormat="true" ht="12" hidden="false" customHeight="false" outlineLevel="0" collapsed="false">
      <c r="A31" s="111" t="n">
        <v>2</v>
      </c>
      <c r="B31" s="170" t="s">
        <v>172</v>
      </c>
      <c r="C31" s="113"/>
      <c r="D31" s="114"/>
      <c r="E31" s="113"/>
      <c r="F31" s="113"/>
      <c r="G31" s="113"/>
      <c r="H31" s="115" t="e">
        <f aca="false">H38+H42+H45+H50+H59+#REF!+#REF!</f>
        <v>#REF!</v>
      </c>
      <c r="I31" s="113"/>
      <c r="J31" s="113"/>
      <c r="K31" s="115" t="e">
        <f aca="false">K38+K42+K45+K50+K59+#REF!+#REF!</f>
        <v>#REF!</v>
      </c>
      <c r="L31" s="111"/>
      <c r="M31" s="169"/>
      <c r="N31" s="112"/>
      <c r="O31" s="169"/>
      <c r="P31" s="113"/>
      <c r="Q31" s="113"/>
      <c r="R31" s="113"/>
      <c r="S31" s="113"/>
      <c r="T31" s="113"/>
      <c r="U31" s="113"/>
      <c r="V31" s="113"/>
      <c r="W31" s="113"/>
    </row>
    <row r="32" s="9" customFormat="true" ht="12" hidden="false" customHeight="false" outlineLevel="1" collapsed="false">
      <c r="A32" s="171" t="s">
        <v>62</v>
      </c>
      <c r="B32" s="172" t="s">
        <v>63</v>
      </c>
      <c r="C32" s="173"/>
      <c r="D32" s="174"/>
      <c r="E32" s="173"/>
      <c r="F32" s="175"/>
      <c r="G32" s="175"/>
      <c r="H32" s="126"/>
      <c r="I32" s="126"/>
      <c r="J32" s="126"/>
      <c r="K32" s="127"/>
      <c r="L32" s="171"/>
      <c r="M32" s="228"/>
      <c r="N32" s="220"/>
      <c r="O32" s="147"/>
      <c r="P32" s="126"/>
      <c r="Q32" s="126"/>
      <c r="R32" s="126"/>
      <c r="S32" s="126"/>
      <c r="T32" s="126"/>
      <c r="U32" s="126"/>
      <c r="V32" s="126"/>
      <c r="W32" s="126"/>
    </row>
    <row r="33" s="117" customFormat="true" ht="28.35" hidden="false" customHeight="false" outlineLevel="2" collapsed="false">
      <c r="A33" s="160" t="s">
        <v>64</v>
      </c>
      <c r="B33" s="119" t="str">
        <f aca="false">VLOOKUP(D33,'S03.25+C196+D10.24+F1024+S10.24'!$A$2:$C$20056,2, FALSE())</f>
        <v>ESCAVAÇÃO MECANIZADA DE VALA COM PROF. MAIOR QUE 1,5 M ATÉ 3,0 M (MÉDIA MONTANTE E JUSANTE/UMA COMPOSIÇÃO POR TRECHO), ESCAVADEIRA (0,8 M3), LARG. ATÉ 1,5 M, EM SOLO DE 2A CATEGORIA, EM LOCAIS COM ALTO NÍVEL DE INTERFERÊNCIA. AF_09/2024</v>
      </c>
      <c r="C33" s="161" t="s">
        <v>43</v>
      </c>
      <c r="D33" s="162" t="n">
        <v>102308</v>
      </c>
      <c r="E33" s="163" t="str">
        <f aca="false">VLOOKUP(D33,'S03.25+C196+D10.24+F1024+S10.24'!$A$2:$D$20056,3, FALSE())</f>
        <v>M3</v>
      </c>
      <c r="F33" s="226" t="n">
        <f aca="false">(1.2*F47*(3.73))+(2.2*F48*(1.5+0.18))+(2.4*F49*(2.91+0.18))</f>
        <v>445.0308</v>
      </c>
      <c r="G33" s="164" t="n">
        <f aca="false">VLOOKUP(D33,'S03.25+C196+D10.24+F1024+S10.24'!$A$2:$D$35656,4, FALSE())</f>
        <v>12.45</v>
      </c>
      <c r="H33" s="165" t="n">
        <f aca="false">ROUND(F33*G33,2)</f>
        <v>5540.63</v>
      </c>
      <c r="I33" s="135" t="n">
        <f aca="false">IF(L33="",$H$11,$H$10)</f>
        <v>0.2637</v>
      </c>
      <c r="J33" s="136" t="n">
        <f aca="false">ROUND(G33*I33+G33,2)</f>
        <v>15.73</v>
      </c>
      <c r="K33" s="166" t="n">
        <f aca="false">ROUND(F33*J33,2)</f>
        <v>7000.33</v>
      </c>
      <c r="L33" s="160"/>
      <c r="M33" s="222" t="s">
        <v>173</v>
      </c>
      <c r="N33" s="223"/>
      <c r="O33" s="121"/>
    </row>
    <row r="34" s="117" customFormat="true" ht="28.35" hidden="false" customHeight="false" outlineLevel="2" collapsed="false">
      <c r="A34" s="160" t="s">
        <v>66</v>
      </c>
      <c r="B34" s="119" t="str">
        <f aca="false">VLOOKUP(D34,'S03.25+C196+D10.24+F1024+S10.24'!$A$2:$C$40056,2, FALSE())</f>
        <v>REATERRO MECANIZADO DE VALA COM ESCAVADEIRA HIDRÁULICA (CAPACIDADE DA CAÇAMBA: 0,8 M³/POTÊNCIA: 111 HP), LARGURA ATÉ 1,5 M, PROFUNDIDADE DE 1,5 A 3,0 M, COM SOLO (SEM SUBSTITUIÇÃO) DE 1ª CATEGORIA, COM COMPACTADOR DE SOLOS DE PERCUSSÃO. AF_08/2023</v>
      </c>
      <c r="C34" s="161" t="s">
        <v>43</v>
      </c>
      <c r="D34" s="162" t="n">
        <v>93368</v>
      </c>
      <c r="E34" s="163" t="str">
        <f aca="false">VLOOKUP(D34,'S03.25+C196+D10.24+F1024+S10.24'!$A$2:$D$20056,3, FALSE())</f>
        <v>M3</v>
      </c>
      <c r="F34" s="226" t="n">
        <f aca="false">F33-(((PI()*(0.8)^2)/4)*F47)-(((PI()*(1)^2)/4)*F48)-(((PI()*(1.2)^2)/4)*F49)</f>
        <v>383.986513148097</v>
      </c>
      <c r="G34" s="164" t="n">
        <f aca="false">VLOOKUP(D34,'S03.25+C196+D10.24+F1024+S10.24'!$A$2:$D$35656,4, FALSE())</f>
        <v>21.63</v>
      </c>
      <c r="H34" s="165" t="n">
        <f aca="false">ROUND(F34*G34,2)</f>
        <v>8305.63</v>
      </c>
      <c r="I34" s="135" t="n">
        <f aca="false">IF(L34="",$H$11,$H$10)</f>
        <v>0.2637</v>
      </c>
      <c r="J34" s="136" t="n">
        <f aca="false">ROUND(G34*I34+G34,2)</f>
        <v>27.33</v>
      </c>
      <c r="K34" s="166" t="n">
        <f aca="false">ROUND(F34*J34,2)</f>
        <v>10494.35</v>
      </c>
      <c r="L34" s="160"/>
      <c r="M34" s="222" t="s">
        <v>174</v>
      </c>
      <c r="N34" s="223"/>
      <c r="O34" s="121"/>
    </row>
    <row r="35" s="117" customFormat="true" ht="12" hidden="false" customHeight="false" outlineLevel="2" collapsed="false">
      <c r="A35" s="160" t="s">
        <v>175</v>
      </c>
      <c r="B35" s="119" t="str">
        <f aca="false">VLOOKUP(D35,'S03.25+C196+D10.24+F1024+S10.24'!$A$2:$C$40056,2, FALSE())</f>
        <v>CARGA, MANOBRA E DESCARGA DE SOLOS E MATERIAIS GRANULARES EM CAMINHÃO BASCULANTE 14 M³ - CARGA COM PÁ CARREGADEIRA (CAÇAMBA DE 1,7 A 2,8 M³ / 128 HP) E DESCARGA LIVRE (UNIDADE: M3). AF_07/2020</v>
      </c>
      <c r="C35" s="161" t="s">
        <v>43</v>
      </c>
      <c r="D35" s="162" t="n">
        <v>100975</v>
      </c>
      <c r="E35" s="163" t="str">
        <f aca="false">VLOOKUP(D35,'S03.25+C196+D10.24+F1024+S10.24'!$A$2:$D$20056,3, FALSE())</f>
        <v>M3</v>
      </c>
      <c r="F35" s="226" t="n">
        <f aca="false">((F33)-(F34))*1.25</f>
        <v>76.3053585648791</v>
      </c>
      <c r="G35" s="164" t="n">
        <f aca="false">VLOOKUP(D35,'S03.25+C196+D10.24+F1024+S10.24'!$A$2:$D$35656,4, FALSE())</f>
        <v>8.96</v>
      </c>
      <c r="H35" s="165" t="n">
        <f aca="false">ROUND(F35*G35,2)</f>
        <v>683.7</v>
      </c>
      <c r="I35" s="135" t="n">
        <f aca="false">IF(L35="",$H$11,$H$10)</f>
        <v>0.2637</v>
      </c>
      <c r="J35" s="136" t="n">
        <f aca="false">ROUND(G35*I35+G35,2)</f>
        <v>11.32</v>
      </c>
      <c r="K35" s="166" t="n">
        <f aca="false">ROUND(F35*J35,2)</f>
        <v>863.78</v>
      </c>
      <c r="L35" s="160"/>
      <c r="M35" s="222" t="s">
        <v>176</v>
      </c>
      <c r="N35" s="223"/>
      <c r="O35" s="121"/>
    </row>
    <row r="36" s="117" customFormat="true" ht="12" hidden="false" customHeight="false" outlineLevel="2" collapsed="false">
      <c r="A36" s="160" t="s">
        <v>177</v>
      </c>
      <c r="B36" s="119" t="str">
        <f aca="false">VLOOKUP(D36,'S03.25+C196+D10.24+F1024+S10.24'!$A$2:$C$40056,2, FALSE())</f>
        <v>TRANSPORTE COM CAMINHÃO BASCULANTE DE 14 M³, EM VIA URBANA PAVIMENTADA, DMT ATÉ 30 KM (UNIDADE: M3XKM). AF_07/2020</v>
      </c>
      <c r="C36" s="161" t="s">
        <v>43</v>
      </c>
      <c r="D36" s="162" t="n">
        <v>95876</v>
      </c>
      <c r="E36" s="163" t="str">
        <f aca="false">VLOOKUP(D36,'S03.25+C196+D10.24+F1024+S10.24'!$A$2:$D$20056,3, FALSE())</f>
        <v>M3XKM</v>
      </c>
      <c r="F36" s="226" t="n">
        <f aca="false">F35*E6</f>
        <v>457.832151389275</v>
      </c>
      <c r="G36" s="164" t="n">
        <f aca="false">VLOOKUP(D36,'S03.25+C196+D10.24+F1024+S10.24'!$A$2:$D$35656,4, FALSE())</f>
        <v>2.28</v>
      </c>
      <c r="H36" s="165" t="n">
        <f aca="false">ROUND(F36*G36,2)</f>
        <v>1043.86</v>
      </c>
      <c r="I36" s="135" t="n">
        <f aca="false">IF(L36="",$H$11,$H$10)</f>
        <v>0.2637</v>
      </c>
      <c r="J36" s="136" t="n">
        <f aca="false">ROUND(G36*I36+G36,2)</f>
        <v>2.88</v>
      </c>
      <c r="K36" s="166" t="n">
        <f aca="false">ROUND(F36*J36,2)</f>
        <v>1318.56</v>
      </c>
      <c r="L36" s="160"/>
      <c r="M36" s="222" t="s">
        <v>170</v>
      </c>
      <c r="N36" s="223"/>
      <c r="O36" s="121"/>
    </row>
    <row r="37" s="117" customFormat="true" ht="12" hidden="false" customHeight="false" outlineLevel="2" collapsed="false">
      <c r="A37" s="160" t="s">
        <v>178</v>
      </c>
      <c r="B37" s="119" t="str">
        <f aca="false">VLOOKUP(D37,'S03.25+C196+D10.24+F1024+S10.24'!$A$2:$C$20056,2, FALSE())</f>
        <v>ESPALHAMENTO DE MATERIAL COM TRATOR DE ESTEIRAS. AF_09/2024</v>
      </c>
      <c r="C37" s="161" t="s">
        <v>43</v>
      </c>
      <c r="D37" s="162" t="n">
        <v>100574</v>
      </c>
      <c r="E37" s="163" t="str">
        <f aca="false">VLOOKUP(D37,'S03.25+C196+D10.24+F1024+S10.24'!$A$2:$D$20056,3, FALSE())</f>
        <v>M3</v>
      </c>
      <c r="F37" s="226" t="n">
        <v>0</v>
      </c>
      <c r="G37" s="164" t="n">
        <f aca="false">VLOOKUP(D37,'S03.25+C196+D10.24+F1024+S10.24'!$A$2:$D$35656,4, FALSE())</f>
        <v>1.47</v>
      </c>
      <c r="H37" s="165" t="n">
        <f aca="false">ROUND(F37*G37,2)</f>
        <v>0</v>
      </c>
      <c r="I37" s="135" t="n">
        <f aca="false">IF(L37="",$H$11,$H$10)</f>
        <v>0.2637</v>
      </c>
      <c r="J37" s="136" t="n">
        <f aca="false">ROUND(G37*I37+G37,2)</f>
        <v>1.86</v>
      </c>
      <c r="K37" s="166" t="n">
        <f aca="false">ROUND(F37*J37,2)</f>
        <v>0</v>
      </c>
      <c r="L37" s="160"/>
      <c r="M37" s="222" t="s">
        <v>171</v>
      </c>
      <c r="N37" s="223"/>
      <c r="O37" s="121"/>
    </row>
    <row r="38" s="139" customFormat="true" ht="12" hidden="false" customHeight="false" outlineLevel="1" collapsed="false">
      <c r="A38" s="150"/>
      <c r="B38" s="151" t="s">
        <v>46</v>
      </c>
      <c r="C38" s="152"/>
      <c r="D38" s="153"/>
      <c r="E38" s="152"/>
      <c r="F38" s="144"/>
      <c r="G38" s="144"/>
      <c r="H38" s="154" t="n">
        <f aca="false">SUM(H33:H37)</f>
        <v>15573.82</v>
      </c>
      <c r="I38" s="155"/>
      <c r="J38" s="156"/>
      <c r="K38" s="157" t="n">
        <f aca="false">SUM(K33:K37)</f>
        <v>19677.02</v>
      </c>
      <c r="L38" s="150"/>
      <c r="M38" s="224"/>
      <c r="N38" s="227"/>
      <c r="O38" s="159"/>
      <c r="P38" s="144"/>
      <c r="Q38" s="144"/>
      <c r="R38" s="144"/>
      <c r="S38" s="144"/>
      <c r="T38" s="144"/>
      <c r="U38" s="144"/>
      <c r="V38" s="144"/>
      <c r="W38" s="144"/>
    </row>
    <row r="39" s="9" customFormat="true" ht="12" hidden="false" customHeight="false" outlineLevel="1" collapsed="false">
      <c r="A39" s="171" t="s">
        <v>68</v>
      </c>
      <c r="B39" s="172" t="s">
        <v>69</v>
      </c>
      <c r="C39" s="173"/>
      <c r="D39" s="174"/>
      <c r="E39" s="173"/>
      <c r="F39" s="175"/>
      <c r="G39" s="175"/>
      <c r="H39" s="126"/>
      <c r="I39" s="126"/>
      <c r="J39" s="126"/>
      <c r="K39" s="127"/>
      <c r="L39" s="171"/>
      <c r="M39" s="228"/>
      <c r="N39" s="220"/>
      <c r="O39" s="147"/>
      <c r="P39" s="126"/>
      <c r="Q39" s="126"/>
      <c r="R39" s="126"/>
      <c r="S39" s="126"/>
      <c r="T39" s="126"/>
      <c r="U39" s="126"/>
      <c r="V39" s="126"/>
      <c r="W39" s="126"/>
    </row>
    <row r="40" s="117" customFormat="true" ht="12" hidden="false" customHeight="false" outlineLevel="2" collapsed="false">
      <c r="A40" s="160" t="s">
        <v>70</v>
      </c>
      <c r="B40" s="129" t="str">
        <f aca="false">VLOOKUP(D40,'S03.25+C196+D10.24+F1024+S10.24'!$A$2:$C$20056,2, FALSE())</f>
        <v>ESGOTAMENTO DE VALA COM BOMBA SUBMERSÍVEL. AF_12/2022</v>
      </c>
      <c r="C40" s="161" t="s">
        <v>71</v>
      </c>
      <c r="D40" s="149" t="n">
        <v>104482</v>
      </c>
      <c r="E40" s="163" t="str">
        <f aca="false">VLOOKUP(D40,'S03.25+C196+D10.24+F1024+S10.24'!$A$2:$D$20056,3, FALSE())</f>
        <v>H</v>
      </c>
      <c r="F40" s="226" t="n">
        <v>528</v>
      </c>
      <c r="G40" s="164" t="n">
        <f aca="false">VLOOKUP(D40,'S03.25+C196+D10.24+F1024+S10.24'!$A$2:$D$35656,4, FALSE())</f>
        <v>41.49</v>
      </c>
      <c r="H40" s="165" t="n">
        <f aca="false">ROUND(F40*G40,2)</f>
        <v>21906.72</v>
      </c>
      <c r="I40" s="135" t="n">
        <f aca="false">IF(L40="",$H$11,$H$10)</f>
        <v>0.2637</v>
      </c>
      <c r="J40" s="136" t="n">
        <f aca="false">ROUND(G40*I40+G40,2)</f>
        <v>52.43</v>
      </c>
      <c r="K40" s="166" t="n">
        <f aca="false">ROUND(F40*J40,2)</f>
        <v>27683.04</v>
      </c>
      <c r="L40" s="160"/>
      <c r="M40" s="222" t="s">
        <v>179</v>
      </c>
      <c r="N40" s="223"/>
      <c r="O40" s="121"/>
    </row>
    <row r="41" s="117" customFormat="true" ht="28.35" hidden="false" customHeight="false" outlineLevel="2" collapsed="false">
      <c r="A41" s="160" t="s">
        <v>72</v>
      </c>
      <c r="B41" s="119" t="str">
        <f aca="false">VLOOKUP(D41,'S03.25+C196+D10.24+F1024+S10.24'!$A$2:$C$20056,2, FALSE())</f>
        <v>PREPARO DE FUNDO DE VALA COM LARGURA MENOR QUE 1,5 M, COM CAMADA DE BRITA, LANÇAMENTO MECANIZADO. AF_08/2020</v>
      </c>
      <c r="C41" s="161" t="s">
        <v>43</v>
      </c>
      <c r="D41" s="162" t="n">
        <v>101623</v>
      </c>
      <c r="E41" s="163" t="str">
        <f aca="false">VLOOKUP(D41,'S03.25+C196+D10.24+F1024+S10.24'!$A$2:$D$20056,3, FALSE())</f>
        <v>M3</v>
      </c>
      <c r="F41" s="226" t="n">
        <v>0</v>
      </c>
      <c r="G41" s="164" t="n">
        <f aca="false">VLOOKUP(D41,'S03.25+C196+D10.24+F1024+S10.24'!$A$2:$D$35656,4, FALSE())</f>
        <v>234.29</v>
      </c>
      <c r="H41" s="165" t="n">
        <f aca="false">ROUND(F41*G41,2)</f>
        <v>0</v>
      </c>
      <c r="I41" s="135" t="n">
        <f aca="false">IF(L41="",$H$11,$H$10)</f>
        <v>0.2637</v>
      </c>
      <c r="J41" s="136" t="n">
        <f aca="false">ROUND(G41*I41+G41,2)</f>
        <v>296.07</v>
      </c>
      <c r="K41" s="166" t="n">
        <f aca="false">ROUND(F41*J41,2)</f>
        <v>0</v>
      </c>
      <c r="L41" s="160"/>
      <c r="M41" s="222" t="s">
        <v>180</v>
      </c>
      <c r="N41" s="223"/>
      <c r="O41" s="121"/>
    </row>
    <row r="42" s="139" customFormat="true" ht="12" hidden="false" customHeight="false" outlineLevel="1" collapsed="false">
      <c r="A42" s="150"/>
      <c r="B42" s="151" t="s">
        <v>46</v>
      </c>
      <c r="C42" s="152"/>
      <c r="D42" s="153"/>
      <c r="E42" s="152"/>
      <c r="F42" s="144"/>
      <c r="G42" s="144"/>
      <c r="H42" s="154" t="e">
        <f aca="false">SUM(#REF!)</f>
        <v>#REF!</v>
      </c>
      <c r="I42" s="155"/>
      <c r="J42" s="156"/>
      <c r="K42" s="157" t="e">
        <f aca="false">SUM(#REF!)</f>
        <v>#REF!</v>
      </c>
      <c r="L42" s="150"/>
      <c r="M42" s="224"/>
      <c r="N42" s="227"/>
      <c r="O42" s="159"/>
      <c r="P42" s="144"/>
      <c r="Q42" s="144"/>
      <c r="R42" s="144"/>
      <c r="S42" s="144"/>
      <c r="T42" s="144"/>
      <c r="U42" s="144"/>
      <c r="V42" s="144"/>
      <c r="W42" s="144"/>
    </row>
    <row r="43" s="9" customFormat="true" ht="12" hidden="false" customHeight="false" outlineLevel="1" collapsed="false">
      <c r="A43" s="171" t="s">
        <v>73</v>
      </c>
      <c r="B43" s="172" t="s">
        <v>74</v>
      </c>
      <c r="C43" s="173"/>
      <c r="D43" s="174"/>
      <c r="E43" s="173"/>
      <c r="F43" s="175"/>
      <c r="G43" s="175"/>
      <c r="H43" s="126"/>
      <c r="I43" s="126"/>
      <c r="J43" s="126"/>
      <c r="K43" s="127"/>
      <c r="L43" s="171"/>
      <c r="M43" s="228"/>
      <c r="N43" s="220"/>
      <c r="O43" s="147"/>
      <c r="P43" s="126"/>
      <c r="Q43" s="126"/>
      <c r="R43" s="126"/>
      <c r="S43" s="126"/>
      <c r="T43" s="126"/>
      <c r="U43" s="126"/>
      <c r="V43" s="126"/>
      <c r="W43" s="126"/>
    </row>
    <row r="44" s="117" customFormat="true" ht="12" hidden="false" customHeight="false" outlineLevel="2" collapsed="false">
      <c r="A44" s="160" t="s">
        <v>75</v>
      </c>
      <c r="B44" s="119" t="str">
        <f aca="false">VLOOKUP(D44,'S03.25+C196+D10.24+F1024+S10.24'!$A$2:$C$20056,2, FALSE())</f>
        <v>ESCORAMENTO DE VALA, TIPO DESCONTÍNUO, COM PROFUNDIDADE DE 1,5 M A 3,0 M, LARGURA MENOR QUE 1,5 M. AF_08/2020</v>
      </c>
      <c r="C44" s="161" t="s">
        <v>43</v>
      </c>
      <c r="D44" s="162" t="n">
        <v>101578</v>
      </c>
      <c r="E44" s="177" t="s">
        <v>76</v>
      </c>
      <c r="F44" s="226" t="n">
        <f aca="false">(F48+F49+F47)*2*((3.73+1.5+2.91)/3)</f>
        <v>513.091333333333</v>
      </c>
      <c r="G44" s="164" t="n">
        <f aca="false">VLOOKUP(D44,'S03.25+C196+D10.24+F1024+S10.24'!$A$2:$D$35656,4, FALSE())</f>
        <v>38.79</v>
      </c>
      <c r="H44" s="165" t="n">
        <f aca="false">ROUND(F44*G44,2)</f>
        <v>19902.81</v>
      </c>
      <c r="I44" s="135" t="n">
        <f aca="false">IF(L44="",$H$11,$H$10)</f>
        <v>0.2637</v>
      </c>
      <c r="J44" s="136" t="n">
        <f aca="false">ROUND(G44*I44+G44,2)</f>
        <v>49.02</v>
      </c>
      <c r="K44" s="166" t="n">
        <f aca="false">ROUND(F44*J44,2)</f>
        <v>25151.74</v>
      </c>
      <c r="L44" s="160"/>
      <c r="M44" s="222" t="s">
        <v>181</v>
      </c>
      <c r="N44" s="223"/>
      <c r="O44" s="121"/>
    </row>
    <row r="45" s="139" customFormat="true" ht="12" hidden="false" customHeight="false" outlineLevel="1" collapsed="false">
      <c r="A45" s="150"/>
      <c r="B45" s="151" t="s">
        <v>46</v>
      </c>
      <c r="C45" s="152"/>
      <c r="D45" s="153"/>
      <c r="E45" s="152"/>
      <c r="F45" s="144"/>
      <c r="G45" s="144"/>
      <c r="H45" s="154" t="n">
        <f aca="false">SUM(H44:H44)</f>
        <v>19902.81</v>
      </c>
      <c r="I45" s="155"/>
      <c r="J45" s="156"/>
      <c r="K45" s="157" t="n">
        <f aca="false">SUM(K44:K44)</f>
        <v>25151.74</v>
      </c>
      <c r="L45" s="150"/>
      <c r="M45" s="224"/>
      <c r="N45" s="227"/>
      <c r="O45" s="159"/>
      <c r="P45" s="144"/>
      <c r="Q45" s="144"/>
      <c r="R45" s="144"/>
      <c r="S45" s="144"/>
      <c r="T45" s="144"/>
      <c r="U45" s="144"/>
      <c r="V45" s="144"/>
      <c r="W45" s="144"/>
    </row>
    <row r="46" s="9" customFormat="true" ht="12" hidden="false" customHeight="false" outlineLevel="1" collapsed="false">
      <c r="A46" s="171" t="s">
        <v>77</v>
      </c>
      <c r="B46" s="172" t="s">
        <v>78</v>
      </c>
      <c r="C46" s="173"/>
      <c r="D46" s="174"/>
      <c r="E46" s="173"/>
      <c r="F46" s="175"/>
      <c r="G46" s="175"/>
      <c r="H46" s="126"/>
      <c r="I46" s="126"/>
      <c r="J46" s="126"/>
      <c r="K46" s="127"/>
      <c r="L46" s="171"/>
      <c r="M46" s="228"/>
      <c r="N46" s="220"/>
      <c r="O46" s="147"/>
      <c r="P46" s="126"/>
      <c r="Q46" s="126"/>
      <c r="R46" s="126"/>
      <c r="S46" s="126"/>
      <c r="T46" s="126"/>
      <c r="U46" s="126"/>
      <c r="V46" s="126"/>
      <c r="W46" s="126"/>
    </row>
    <row r="47" s="117" customFormat="true" ht="12" hidden="false" customHeight="false" outlineLevel="2" collapsed="false">
      <c r="A47" s="160" t="s">
        <v>81</v>
      </c>
      <c r="B47" s="119" t="str">
        <f aca="false">VLOOKUP(D47,'S03.25+C196+D10.24+F1024+S10.24'!$A$2:$C$20056,2, FALSE())</f>
        <v>TUBO DE CONCRETO PARA REDES COLETORAS DE ÁGUAS PLUVIAIS, DIÂMETRO DE 800 MM, JUNTA RÍGIDA, INSTALADO EM LOCAL COM ALTO NÍVEL DE INTERFERÊNCIAS - FORNECIMENTO E ASSENTAMENTO. AF_03/2024</v>
      </c>
      <c r="C47" s="161" t="s">
        <v>43</v>
      </c>
      <c r="D47" s="178" t="n">
        <v>92223</v>
      </c>
      <c r="E47" s="163" t="str">
        <f aca="false">VLOOKUP(D47,'S03.25+C196+D10.24+F1024+S10.24'!$A$2:$D$20056,3, FALSE())</f>
        <v>M</v>
      </c>
      <c r="F47" s="226" t="n">
        <v>62.2</v>
      </c>
      <c r="G47" s="164" t="n">
        <f aca="false">VLOOKUP(D47,'S03.25+C196+D10.24+F1024+S10.24'!$A$2:$D$35656,4, FALSE())</f>
        <v>509.43</v>
      </c>
      <c r="H47" s="165" t="n">
        <f aca="false">ROUND(F47*G47,2)</f>
        <v>31686.55</v>
      </c>
      <c r="I47" s="135" t="n">
        <f aca="false">IF(L47="",$H$11,$H$10)</f>
        <v>0.2637</v>
      </c>
      <c r="J47" s="136" t="n">
        <f aca="false">ROUND(G47*I47+G47,2)</f>
        <v>643.77</v>
      </c>
      <c r="K47" s="166" t="n">
        <f aca="false">ROUND(F47*J47,2)</f>
        <v>40042.49</v>
      </c>
      <c r="L47" s="160"/>
      <c r="M47" s="222" t="s">
        <v>182</v>
      </c>
      <c r="N47" s="223"/>
      <c r="O47" s="121"/>
    </row>
    <row r="48" s="117" customFormat="true" ht="12" hidden="false" customHeight="false" outlineLevel="2" collapsed="false">
      <c r="A48" s="160" t="s">
        <v>183</v>
      </c>
      <c r="B48" s="119" t="str">
        <f aca="false">VLOOKUP(D48,'S03.25+C196+D10.24+F1024+S10.24'!$A$2:$C$20056,2, FALSE())</f>
        <v>TUBO DE CONCRETO PARA REDES COLETORAS DE ÁGUAS PLUVIAIS, DIÂMETRO DE 1000 MM, JUNTA RÍGIDA, INSTALADO EM LOCAL COM ALTO NÍVEL DE INTERFERÊNCIAS - FORNECIMENTO E ASSENTAMENTO. AF_03/2024</v>
      </c>
      <c r="C48" s="161" t="s">
        <v>43</v>
      </c>
      <c r="D48" s="178" t="n">
        <v>92226</v>
      </c>
      <c r="E48" s="163" t="str">
        <f aca="false">VLOOKUP(D48,'S03.25+C196+D10.24+F1024+S10.24'!$A$2:$D$20056,3, FALSE())</f>
        <v>M</v>
      </c>
      <c r="F48" s="226" t="n">
        <v>19.7</v>
      </c>
      <c r="G48" s="164" t="n">
        <f aca="false">VLOOKUP(D48,'S03.25+C196+D10.24+F1024+S10.24'!$A$2:$D$35656,4, FALSE())</f>
        <v>607.39</v>
      </c>
      <c r="H48" s="165" t="n">
        <f aca="false">ROUND(F48*G48,2)</f>
        <v>11965.58</v>
      </c>
      <c r="I48" s="135" t="n">
        <f aca="false">IF(L48="",$H$11,$H$10)</f>
        <v>0.2637</v>
      </c>
      <c r="J48" s="136" t="n">
        <f aca="false">ROUND(G48*I48+G48,2)</f>
        <v>767.56</v>
      </c>
      <c r="K48" s="166" t="n">
        <f aca="false">ROUND(F48*J48,2)</f>
        <v>15120.93</v>
      </c>
      <c r="L48" s="160"/>
      <c r="M48" s="222" t="s">
        <v>184</v>
      </c>
      <c r="N48" s="223"/>
      <c r="O48" s="121"/>
    </row>
    <row r="49" s="117" customFormat="true" ht="12" hidden="false" customHeight="false" outlineLevel="2" collapsed="false">
      <c r="A49" s="160" t="s">
        <v>185</v>
      </c>
      <c r="B49" s="119" t="str">
        <f aca="false">VLOOKUP(D49,'S03.25+C196+D10.24+F1024+S10.24'!$A$2:$C$20056,2, FALSE())</f>
        <v>TUBO DE CONCRETO PARA REDES COLETORAS DE ÁGUAS PLUVIAIS, DIÂMETRO DE 1200 MM, JUNTA RÍGIDA, INSTALADO EM LOCAL COM ALTO NÍVEL DE INTERFERÊNCIAS - FORNECIMENTO E ASSENTAMENTO. AF_03/2024</v>
      </c>
      <c r="C49" s="161" t="s">
        <v>43</v>
      </c>
      <c r="D49" s="178" t="n">
        <v>92829</v>
      </c>
      <c r="E49" s="163" t="str">
        <f aca="false">VLOOKUP(D49,'S03.25+C196+D10.24+F1024+S10.24'!$A$2:$D$20056,3, FALSE())</f>
        <v>M</v>
      </c>
      <c r="F49" s="226" t="n">
        <v>12.65</v>
      </c>
      <c r="G49" s="164" t="n">
        <f aca="false">VLOOKUP(D49,'S03.25+C196+D10.24+F1024+S10.24'!$A$2:$D$35656,4, FALSE())</f>
        <v>876.25</v>
      </c>
      <c r="H49" s="165" t="n">
        <f aca="false">ROUND(F49*G49,2)</f>
        <v>11084.56</v>
      </c>
      <c r="I49" s="135" t="n">
        <f aca="false">IF(L49="",$H$11,$H$10)</f>
        <v>0.2637</v>
      </c>
      <c r="J49" s="136" t="n">
        <f aca="false">ROUND(G49*I49+G49,2)</f>
        <v>1107.32</v>
      </c>
      <c r="K49" s="166" t="n">
        <f aca="false">ROUND(F49*J49,2)</f>
        <v>14007.6</v>
      </c>
      <c r="L49" s="160"/>
      <c r="M49" s="222" t="s">
        <v>186</v>
      </c>
      <c r="N49" s="229" t="s">
        <v>82</v>
      </c>
      <c r="O49" s="121"/>
    </row>
    <row r="50" s="139" customFormat="true" ht="12" hidden="false" customHeight="false" outlineLevel="1" collapsed="false">
      <c r="A50" s="150"/>
      <c r="B50" s="151" t="s">
        <v>46</v>
      </c>
      <c r="C50" s="152"/>
      <c r="D50" s="153"/>
      <c r="E50" s="152"/>
      <c r="F50" s="144"/>
      <c r="G50" s="144"/>
      <c r="H50" s="154" t="e">
        <f aca="false">SUM(#REF!)</f>
        <v>#REF!</v>
      </c>
      <c r="I50" s="155"/>
      <c r="J50" s="156"/>
      <c r="K50" s="157" t="e">
        <f aca="false">SUM(#REF!)</f>
        <v>#REF!</v>
      </c>
      <c r="L50" s="150"/>
      <c r="M50" s="224"/>
      <c r="N50" s="227"/>
      <c r="O50" s="159"/>
      <c r="P50" s="144"/>
      <c r="Q50" s="144"/>
      <c r="R50" s="144"/>
      <c r="S50" s="144"/>
      <c r="T50" s="144"/>
      <c r="U50" s="144"/>
      <c r="V50" s="144"/>
      <c r="W50" s="144"/>
    </row>
    <row r="51" s="9" customFormat="true" ht="12" hidden="false" customHeight="false" outlineLevel="1" collapsed="false">
      <c r="A51" s="171" t="s">
        <v>83</v>
      </c>
      <c r="B51" s="172" t="s">
        <v>84</v>
      </c>
      <c r="C51" s="173"/>
      <c r="D51" s="174"/>
      <c r="E51" s="173"/>
      <c r="F51" s="175"/>
      <c r="G51" s="175"/>
      <c r="H51" s="126"/>
      <c r="I51" s="126"/>
      <c r="J51" s="126"/>
      <c r="K51" s="127"/>
      <c r="L51" s="171"/>
      <c r="M51" s="228"/>
      <c r="N51" s="220"/>
      <c r="O51" s="147"/>
      <c r="P51" s="126"/>
      <c r="Q51" s="126"/>
      <c r="R51" s="126"/>
      <c r="S51" s="126"/>
      <c r="T51" s="126"/>
      <c r="U51" s="126"/>
      <c r="V51" s="126"/>
      <c r="W51" s="126"/>
    </row>
    <row r="52" s="117" customFormat="true" ht="12" hidden="false" customHeight="false" outlineLevel="2" collapsed="false">
      <c r="A52" s="160" t="s">
        <v>85</v>
      </c>
      <c r="B52" s="119" t="str">
        <f aca="false">VLOOKUP(D52,'S03.25+C196+D10.24+F1024+S10.24'!$A$2:$C$20056,2, FALSE())</f>
        <v>CONCRETO FCK = 25MPA, TRAÇO 1:2,3:2,7 (EM MASSA SECA DE CIMENTO/ AREIA MÉDIA/ BRITA 1) - PREPARO MECÂNICO COM BETONEIRA 600 L. AF_05/2021</v>
      </c>
      <c r="C52" s="161" t="s">
        <v>43</v>
      </c>
      <c r="D52" s="162" t="n">
        <v>94971</v>
      </c>
      <c r="E52" s="163" t="str">
        <f aca="false">VLOOKUP(D52,'S03.25+C196+D10.24+F1024+S10.24'!$A$2:$D$20056,3, FALSE())</f>
        <v>M3</v>
      </c>
      <c r="F52" s="226" t="n">
        <v>4.42</v>
      </c>
      <c r="G52" s="164" t="n">
        <f aca="false">VLOOKUP(D52,'S03.25+C196+D10.24+F1024+S10.24'!$A$2:$D$35656,4, FALSE())</f>
        <v>411.66</v>
      </c>
      <c r="H52" s="165" t="n">
        <f aca="false">ROUND(F52*G52,2)</f>
        <v>1819.54</v>
      </c>
      <c r="I52" s="135" t="n">
        <f aca="false">IF(L52="",$H$11,$H$10)</f>
        <v>0.2637</v>
      </c>
      <c r="J52" s="136" t="n">
        <f aca="false">ROUND(G52*I52+G52,2)</f>
        <v>520.21</v>
      </c>
      <c r="K52" s="166" t="n">
        <f aca="false">ROUND(F52*J52,2)</f>
        <v>2299.33</v>
      </c>
      <c r="L52" s="160"/>
      <c r="M52" s="222" t="s">
        <v>187</v>
      </c>
      <c r="N52" s="223"/>
      <c r="O52" s="121"/>
    </row>
    <row r="53" s="117" customFormat="true" ht="12" hidden="false" customHeight="false" outlineLevel="2" collapsed="false">
      <c r="A53" s="160" t="s">
        <v>86</v>
      </c>
      <c r="B53" s="119" t="str">
        <f aca="false">VLOOKUP(D53,'S03.25+C196+D10.24+F1024+S10.24'!$A$2:$C$20056,2, FALSE())</f>
        <v>TELA DE ACO SOLDADA NERVURADA, CA-60, Q-138, (2,20 KG/M2), DIAMETRO DO FIO = 4,2 MM, LARGURA = 2,45 M, ESPACAMENTO DA MALHA = 10 X 10 CM</v>
      </c>
      <c r="C53" s="161" t="s">
        <v>43</v>
      </c>
      <c r="D53" s="162" t="n">
        <v>7155</v>
      </c>
      <c r="E53" s="163" t="str">
        <f aca="false">VLOOKUP(D53,'S03.25+C196+D10.24+F1024+S10.24'!$A$2:$D$20056,3, FALSE())</f>
        <v>M2</v>
      </c>
      <c r="F53" s="226" t="n">
        <v>29.49</v>
      </c>
      <c r="G53" s="164" t="n">
        <f aca="false">VLOOKUP(D53,'S03.25+C196+D10.24+F1024+S10.24'!$A$2:$D$35656,4, FALSE())</f>
        <v>17.24</v>
      </c>
      <c r="H53" s="165" t="n">
        <f aca="false">ROUND(F53*G53,2)</f>
        <v>508.41</v>
      </c>
      <c r="I53" s="135" t="n">
        <f aca="false">IF(L53="",$H$11,$H$10)</f>
        <v>0.2637</v>
      </c>
      <c r="J53" s="136" t="n">
        <f aca="false">ROUND(G53*I53+G53,2)</f>
        <v>21.79</v>
      </c>
      <c r="K53" s="166" t="n">
        <f aca="false">ROUND(F53*J53,2)</f>
        <v>642.59</v>
      </c>
      <c r="L53" s="160"/>
      <c r="M53" s="222" t="s">
        <v>187</v>
      </c>
      <c r="N53" s="223"/>
      <c r="O53" s="121"/>
    </row>
    <row r="54" s="139" customFormat="true" ht="12" hidden="false" customHeight="false" outlineLevel="1" collapsed="false">
      <c r="A54" s="150"/>
      <c r="B54" s="151" t="s">
        <v>46</v>
      </c>
      <c r="C54" s="152"/>
      <c r="D54" s="153"/>
      <c r="E54" s="152"/>
      <c r="F54" s="144"/>
      <c r="G54" s="144"/>
      <c r="H54" s="154" t="n">
        <f aca="false">SUM(H52:H53)</f>
        <v>2327.95</v>
      </c>
      <c r="I54" s="155"/>
      <c r="J54" s="156"/>
      <c r="K54" s="157" t="n">
        <f aca="false">SUM(K52:K53)</f>
        <v>2941.92</v>
      </c>
      <c r="L54" s="150"/>
      <c r="M54" s="224"/>
      <c r="N54" s="227"/>
      <c r="O54" s="159"/>
      <c r="P54" s="144"/>
      <c r="Q54" s="144"/>
      <c r="R54" s="144"/>
      <c r="S54" s="144"/>
      <c r="T54" s="144"/>
      <c r="U54" s="144"/>
      <c r="V54" s="144"/>
      <c r="W54" s="144"/>
    </row>
    <row r="55" s="9" customFormat="true" ht="12" hidden="false" customHeight="false" outlineLevel="1" collapsed="false">
      <c r="A55" s="171" t="s">
        <v>87</v>
      </c>
      <c r="B55" s="172" t="s">
        <v>88</v>
      </c>
      <c r="C55" s="173"/>
      <c r="D55" s="174"/>
      <c r="E55" s="173"/>
      <c r="F55" s="175"/>
      <c r="G55" s="175"/>
      <c r="H55" s="126"/>
      <c r="I55" s="126"/>
      <c r="J55" s="126"/>
      <c r="K55" s="127"/>
      <c r="L55" s="171"/>
      <c r="M55" s="228"/>
      <c r="N55" s="220"/>
      <c r="O55" s="147"/>
      <c r="P55" s="126"/>
      <c r="Q55" s="126"/>
      <c r="R55" s="126"/>
      <c r="S55" s="126"/>
      <c r="T55" s="126"/>
      <c r="U55" s="126"/>
      <c r="V55" s="126"/>
      <c r="W55" s="126"/>
    </row>
    <row r="56" s="117" customFormat="true" ht="12" hidden="false" customHeight="false" outlineLevel="2" collapsed="false">
      <c r="A56" s="160" t="s">
        <v>89</v>
      </c>
      <c r="B56" s="119" t="str">
        <f aca="false">VLOOKUP(D56,'S03.25+C196+D10.24+F1024+S10.24'!$A$2:$C$20056,2, FALSE())</f>
        <v>TAMPAO FOFO SIMPLES COM BASE / REQUADRO, CLASSE D400 CARGA MAX. 40 T, REDONDO, TAMPA 600 MM (COM INSCRICAO EM RELEVO DO TIPO DE REDE)</v>
      </c>
      <c r="C56" s="161" t="s">
        <v>43</v>
      </c>
      <c r="D56" s="162" t="n">
        <v>6240</v>
      </c>
      <c r="E56" s="163" t="str">
        <f aca="false">VLOOKUP(D56,'S03.25+C196+D10.24+F1024+S10.24'!$A$2:$D$20056,3, FALSE())</f>
        <v>UN</v>
      </c>
      <c r="F56" s="226" t="n">
        <f aca="false">F57</f>
        <v>1</v>
      </c>
      <c r="G56" s="164" t="n">
        <f aca="false">VLOOKUP(D56,'S03.25+C196+D10.24+F1024+S10.24'!$A$2:$D$35656,4, FALSE())</f>
        <v>569.33</v>
      </c>
      <c r="H56" s="165" t="n">
        <f aca="false">ROUND(F56*G56,2)</f>
        <v>569.33</v>
      </c>
      <c r="I56" s="135" t="n">
        <f aca="false">IF(L56="",$H$11,$H$10)</f>
        <v>0.2637</v>
      </c>
      <c r="J56" s="136" t="n">
        <f aca="false">ROUND(G56*I56+G56,2)</f>
        <v>719.46</v>
      </c>
      <c r="K56" s="166" t="n">
        <f aca="false">ROUND(F56*J56,2)</f>
        <v>719.46</v>
      </c>
      <c r="L56" s="160"/>
      <c r="M56" s="222" t="s">
        <v>188</v>
      </c>
      <c r="N56" s="223"/>
      <c r="O56" s="121"/>
    </row>
    <row r="57" s="117" customFormat="true" ht="12" hidden="false" customHeight="false" outlineLevel="2" collapsed="false">
      <c r="A57" s="160" t="s">
        <v>90</v>
      </c>
      <c r="B57" s="119" t="str">
        <f aca="false">VLOOKUP(D57,'S03.25+C196+D10.24+F1024+S10.24'!$A$2:$C$20056,2, FALSE())</f>
        <v>BASE PARA POÇO DE VISITA RETANGULAR PARA DRENAGEM, EM ALVENARIA COM BLOCOS DE CONCRETO, DIMENSÕES INTERNAS = 1,5X1,5 M, PROFUNDIDADE = 1,40 M, EXCLUINDO TAMPÃO. AF_12/2020</v>
      </c>
      <c r="C57" s="161" t="s">
        <v>43</v>
      </c>
      <c r="D57" s="162" t="n">
        <v>99290</v>
      </c>
      <c r="E57" s="163" t="str">
        <f aca="false">VLOOKUP(D57,'S03.25+C196+D10.24+F1024+S10.24'!$A$2:$D$20056,3, FALSE())</f>
        <v>UN</v>
      </c>
      <c r="F57" s="226" t="n">
        <v>1</v>
      </c>
      <c r="G57" s="164" t="n">
        <f aca="false">VLOOKUP(D57,'S03.25+C196+D10.24+F1024+S10.24'!$A$2:$D$35656,4, FALSE())</f>
        <v>4010.61</v>
      </c>
      <c r="H57" s="165" t="n">
        <f aca="false">ROUND(F57*G57,2)</f>
        <v>4010.61</v>
      </c>
      <c r="I57" s="135" t="n">
        <f aca="false">IF(L57="",$H$11,$H$10)</f>
        <v>0.2637</v>
      </c>
      <c r="J57" s="136" t="n">
        <f aca="false">ROUND(G57*I57+G57,2)</f>
        <v>5068.21</v>
      </c>
      <c r="K57" s="166" t="n">
        <f aca="false">ROUND(F57*J57,2)</f>
        <v>5068.21</v>
      </c>
      <c r="L57" s="160"/>
      <c r="M57" s="222" t="s">
        <v>189</v>
      </c>
      <c r="N57" s="223"/>
      <c r="O57" s="121"/>
    </row>
    <row r="58" s="117" customFormat="true" ht="12" hidden="false" customHeight="false" outlineLevel="2" collapsed="false">
      <c r="A58" s="160" t="s">
        <v>91</v>
      </c>
      <c r="B58" s="119" t="str">
        <f aca="false">VLOOKUP(D58,'S03.25+C196+D10.24+F1024+S10.24'!$A$2:$C$20056,2, FALSE())</f>
        <v>ACRÉSCIMO PARA POÇO DE VISITA RETANGULAR PARA DRENAGEM, EM ALVENARIA COM BLOCOS DE CONCRETO, DIMENSÕES INTERNAS = 1,5X1,5 M. AF_12/2020</v>
      </c>
      <c r="C58" s="161" t="s">
        <v>43</v>
      </c>
      <c r="D58" s="162" t="n">
        <v>99241</v>
      </c>
      <c r="E58" s="163" t="str">
        <f aca="false">VLOOKUP(D58,'S03.25+C196+D10.24+F1024+S10.24'!$A$2:$D$20056,3, FALSE())</f>
        <v>M</v>
      </c>
      <c r="F58" s="226" t="n">
        <f aca="false">(3.5-1.4)</f>
        <v>2.1</v>
      </c>
      <c r="G58" s="164" t="n">
        <f aca="false">VLOOKUP(D58,'S03.25+C196+D10.24+F1024+S10.24'!$A$2:$D$35656,4, FALSE())</f>
        <v>1875.41</v>
      </c>
      <c r="H58" s="165" t="n">
        <f aca="false">ROUND(F58*G58,2)</f>
        <v>3938.36</v>
      </c>
      <c r="I58" s="135" t="n">
        <f aca="false">IF(L58="",$H$11,$H$10)</f>
        <v>0.2637</v>
      </c>
      <c r="J58" s="136" t="n">
        <f aca="false">ROUND(G58*I58+G58,2)</f>
        <v>2369.96</v>
      </c>
      <c r="K58" s="166" t="n">
        <f aca="false">ROUND(F58*J58,2)</f>
        <v>4976.92</v>
      </c>
      <c r="L58" s="160"/>
      <c r="M58" s="222" t="s">
        <v>190</v>
      </c>
      <c r="N58" s="223"/>
      <c r="O58" s="121"/>
    </row>
    <row r="59" s="139" customFormat="true" ht="12" hidden="false" customHeight="false" outlineLevel="1" collapsed="false">
      <c r="A59" s="150"/>
      <c r="B59" s="151" t="s">
        <v>46</v>
      </c>
      <c r="C59" s="152"/>
      <c r="D59" s="153"/>
      <c r="E59" s="152"/>
      <c r="F59" s="144"/>
      <c r="G59" s="144"/>
      <c r="H59" s="154" t="n">
        <f aca="false">SUM(H56:H58)</f>
        <v>8518.3</v>
      </c>
      <c r="I59" s="155"/>
      <c r="J59" s="156"/>
      <c r="K59" s="157" t="n">
        <f aca="false">SUM(K56:K58)</f>
        <v>10764.59</v>
      </c>
      <c r="L59" s="150"/>
      <c r="M59" s="224"/>
      <c r="N59" s="227"/>
      <c r="O59" s="159"/>
      <c r="P59" s="144"/>
      <c r="Q59" s="144"/>
      <c r="R59" s="144"/>
      <c r="S59" s="144"/>
      <c r="T59" s="144"/>
      <c r="U59" s="144"/>
      <c r="V59" s="144"/>
      <c r="W59" s="144"/>
    </row>
    <row r="60" s="9" customFormat="true" ht="12" hidden="false" customHeight="false" outlineLevel="1" collapsed="false">
      <c r="A60" s="171" t="s">
        <v>92</v>
      </c>
      <c r="B60" s="172" t="s">
        <v>93</v>
      </c>
      <c r="C60" s="173"/>
      <c r="D60" s="174"/>
      <c r="E60" s="173"/>
      <c r="F60" s="175"/>
      <c r="G60" s="175"/>
      <c r="H60" s="126"/>
      <c r="I60" s="126"/>
      <c r="J60" s="126"/>
      <c r="K60" s="127"/>
      <c r="L60" s="171"/>
      <c r="M60" s="228"/>
      <c r="N60" s="220"/>
      <c r="O60" s="147"/>
      <c r="P60" s="126"/>
      <c r="Q60" s="126"/>
      <c r="R60" s="126"/>
      <c r="S60" s="126"/>
      <c r="T60" s="126"/>
      <c r="U60" s="126"/>
      <c r="V60" s="126"/>
      <c r="W60" s="126"/>
    </row>
    <row r="61" s="117" customFormat="true" ht="12" hidden="false" customHeight="false" outlineLevel="2" collapsed="false">
      <c r="A61" s="160" t="s">
        <v>89</v>
      </c>
      <c r="B61" s="119" t="str">
        <f aca="false">VLOOKUP(D61,'S03.25+C196+D10.24+F1024+S10.24'!$A$2:$C$20056,2, FALSE())</f>
        <v>Boca de lobo simples tipo PMSP com tampa de concreto</v>
      </c>
      <c r="C61" s="145" t="s">
        <v>50</v>
      </c>
      <c r="D61" s="162" t="s">
        <v>94</v>
      </c>
      <c r="E61" s="163" t="str">
        <f aca="false">VLOOKUP(D61,'S03.25+C196+D10.24+F1024+S10.24'!$A$2:$D$20056,3, FALSE())</f>
        <v>UN</v>
      </c>
      <c r="F61" s="226" t="n">
        <v>0</v>
      </c>
      <c r="G61" s="164" t="n">
        <f aca="false">VLOOKUP(D61,'S03.25+C196+D10.24+F1024+S10.24'!$A$2:$D$35656,4, FALSE())</f>
        <v>3435.05</v>
      </c>
      <c r="H61" s="165" t="n">
        <f aca="false">ROUND(F61*G61,2)</f>
        <v>0</v>
      </c>
      <c r="I61" s="135" t="n">
        <f aca="false">IF(L61="",$H$11,$H$10)</f>
        <v>0.2637</v>
      </c>
      <c r="J61" s="136" t="n">
        <f aca="false">ROUND(G61*I61+G61,2)</f>
        <v>4340.87</v>
      </c>
      <c r="K61" s="166" t="n">
        <f aca="false">ROUND(F61*J61,2)</f>
        <v>0</v>
      </c>
      <c r="L61" s="160"/>
      <c r="M61" s="222" t="s">
        <v>191</v>
      </c>
      <c r="N61" s="223"/>
      <c r="O61" s="121"/>
    </row>
    <row r="62" s="117" customFormat="true" ht="12" hidden="false" customHeight="false" outlineLevel="2" collapsed="false">
      <c r="A62" s="160" t="s">
        <v>90</v>
      </c>
      <c r="B62" s="119" t="str">
        <f aca="false">VLOOKUP(D62,'S03.25+C196+D10.24+F1024+S10.24'!$A$2:$C$20056,2, FALSE())</f>
        <v>Boca de lobo dupla tipo PMSP com tampa de concreto</v>
      </c>
      <c r="C62" s="145" t="s">
        <v>50</v>
      </c>
      <c r="D62" s="162" t="s">
        <v>95</v>
      </c>
      <c r="E62" s="163" t="str">
        <f aca="false">VLOOKUP(D62,'S03.25+C196+D10.24+F1024+S10.24'!$A$2:$D$20056,3, FALSE())</f>
        <v>UN</v>
      </c>
      <c r="F62" s="226" t="n">
        <v>0</v>
      </c>
      <c r="G62" s="164" t="n">
        <f aca="false">VLOOKUP(D62,'S03.25+C196+D10.24+F1024+S10.24'!$A$2:$D$35656,4, FALSE())</f>
        <v>5598.6</v>
      </c>
      <c r="H62" s="165" t="n">
        <f aca="false">ROUND(F62*G62,2)</f>
        <v>0</v>
      </c>
      <c r="I62" s="135" t="n">
        <f aca="false">IF(L62="",$H$11,$H$10)</f>
        <v>0.2637</v>
      </c>
      <c r="J62" s="136" t="n">
        <f aca="false">ROUND(G62*I62+G62,2)</f>
        <v>7074.95</v>
      </c>
      <c r="K62" s="166" t="n">
        <f aca="false">ROUND(F62*J62,2)</f>
        <v>0</v>
      </c>
      <c r="L62" s="160"/>
      <c r="M62" s="222" t="s">
        <v>192</v>
      </c>
      <c r="N62" s="223"/>
      <c r="O62" s="121"/>
    </row>
    <row r="63" s="117" customFormat="true" ht="12" hidden="false" customHeight="false" outlineLevel="2" collapsed="false">
      <c r="A63" s="160" t="s">
        <v>91</v>
      </c>
      <c r="B63" s="119" t="str">
        <f aca="false">VLOOKUP(D63,'S03.25+C196+D10.24+F1024+S10.24'!$A$2:$C$20056,2, FALSE())</f>
        <v>Boca de lobo tripla tipo PMSP com tampa de concreto</v>
      </c>
      <c r="C63" s="145" t="s">
        <v>50</v>
      </c>
      <c r="D63" s="162" t="s">
        <v>96</v>
      </c>
      <c r="E63" s="163" t="str">
        <f aca="false">VLOOKUP(D63,'S03.25+C196+D10.24+F1024+S10.24'!$A$2:$D$20056,3, FALSE())</f>
        <v>UN</v>
      </c>
      <c r="F63" s="226" t="n">
        <v>0</v>
      </c>
      <c r="G63" s="164" t="n">
        <f aca="false">VLOOKUP(D63,'S03.25+C196+D10.24+F1024+S10.24'!$A$2:$D$35656,4, FALSE())</f>
        <v>7701.37</v>
      </c>
      <c r="H63" s="165" t="n">
        <f aca="false">ROUND(F63*G63,2)</f>
        <v>0</v>
      </c>
      <c r="I63" s="135" t="n">
        <f aca="false">IF(L63="",$H$11,$H$10)</f>
        <v>0.2637</v>
      </c>
      <c r="J63" s="136" t="n">
        <f aca="false">ROUND(G63*I63+G63,2)</f>
        <v>9732.22</v>
      </c>
      <c r="K63" s="166" t="n">
        <f aca="false">ROUND(F63*J63,2)</f>
        <v>0</v>
      </c>
      <c r="L63" s="160"/>
      <c r="M63" s="222" t="s">
        <v>193</v>
      </c>
      <c r="N63" s="223"/>
      <c r="O63" s="121"/>
    </row>
    <row r="64" s="139" customFormat="true" ht="12" hidden="false" customHeight="false" outlineLevel="1" collapsed="false">
      <c r="A64" s="150"/>
      <c r="B64" s="151" t="s">
        <v>46</v>
      </c>
      <c r="C64" s="152"/>
      <c r="D64" s="153"/>
      <c r="E64" s="152"/>
      <c r="F64" s="144"/>
      <c r="G64" s="144"/>
      <c r="H64" s="154" t="n">
        <f aca="false">SUM(H61:H63)</f>
        <v>0</v>
      </c>
      <c r="I64" s="155"/>
      <c r="J64" s="156"/>
      <c r="K64" s="157" t="n">
        <f aca="false">SUM(K61:K63)</f>
        <v>0</v>
      </c>
      <c r="L64" s="150"/>
      <c r="M64" s="224"/>
      <c r="N64" s="227"/>
      <c r="O64" s="159"/>
      <c r="P64" s="144"/>
      <c r="Q64" s="144"/>
      <c r="R64" s="144"/>
      <c r="S64" s="144"/>
      <c r="T64" s="144"/>
      <c r="U64" s="144"/>
      <c r="V64" s="144"/>
      <c r="W64" s="144"/>
    </row>
    <row r="65" s="9" customFormat="true" ht="12" hidden="false" customHeight="false" outlineLevel="1" collapsed="false">
      <c r="A65" s="171" t="s">
        <v>97</v>
      </c>
      <c r="B65" s="172" t="s">
        <v>98</v>
      </c>
      <c r="C65" s="173"/>
      <c r="D65" s="174"/>
      <c r="E65" s="173"/>
      <c r="F65" s="175"/>
      <c r="G65" s="175"/>
      <c r="H65" s="126"/>
      <c r="I65" s="126"/>
      <c r="J65" s="126"/>
      <c r="K65" s="127"/>
      <c r="L65" s="171"/>
      <c r="M65" s="228"/>
      <c r="N65" s="220"/>
      <c r="O65" s="147"/>
      <c r="P65" s="126"/>
      <c r="Q65" s="126"/>
      <c r="R65" s="126"/>
      <c r="S65" s="126"/>
      <c r="T65" s="126"/>
      <c r="U65" s="126"/>
      <c r="V65" s="126"/>
      <c r="W65" s="126"/>
    </row>
    <row r="66" s="117" customFormat="true" ht="12" hidden="false" customHeight="false" outlineLevel="2" collapsed="false">
      <c r="A66" s="160" t="s">
        <v>99</v>
      </c>
      <c r="B66" s="119" t="str">
        <f aca="false">VLOOKUP(D66,'S03.25+C196+D10.24+F1024+S10.24'!$A$2:$C$20056,2, FALSE())</f>
        <v>LASTRO DE CONCRETO MAGRO, APLICADO EM PISOS, LAJES SOBRE SOLO OU RADIERS. AF_01/2024</v>
      </c>
      <c r="C66" s="161" t="s">
        <v>43</v>
      </c>
      <c r="D66" s="162" t="n">
        <v>96620</v>
      </c>
      <c r="E66" s="163" t="str">
        <f aca="false">VLOOKUP(D66,'S03.25+C196+D10.24+F1024+S10.24'!$A$2:$D$20056,3, FALSE())</f>
        <v>M3</v>
      </c>
      <c r="F66" s="226" t="n">
        <v>0.17</v>
      </c>
      <c r="G66" s="164" t="n">
        <f aca="false">VLOOKUP(D66,'S03.25+C196+D10.24+F1024+S10.24'!$A$2:$D$35656,4, FALSE())</f>
        <v>676.02</v>
      </c>
      <c r="H66" s="165" t="n">
        <f aca="false">ROUND(F66*G66,2)</f>
        <v>114.92</v>
      </c>
      <c r="I66" s="135" t="n">
        <f aca="false">IF(L66="",$H$11,$H$10)</f>
        <v>0.2637</v>
      </c>
      <c r="J66" s="136" t="n">
        <f aca="false">ROUND(G66*I66+G66,2)</f>
        <v>854.29</v>
      </c>
      <c r="K66" s="166" t="n">
        <f aca="false">ROUND(F66*J66,2)</f>
        <v>145.23</v>
      </c>
      <c r="L66" s="160"/>
      <c r="M66" s="222" t="s">
        <v>194</v>
      </c>
      <c r="N66" s="223"/>
      <c r="O66" s="121"/>
    </row>
    <row r="67" s="117" customFormat="true" ht="12" hidden="false" customHeight="false" outlineLevel="2" collapsed="false">
      <c r="A67" s="160" t="s">
        <v>100</v>
      </c>
      <c r="B67" s="119" t="str">
        <f aca="false">VLOOKUP(D67,'S03.25+C196+D10.24+F1024+S10.24'!$A$2:$C$20056,2, FALSE())</f>
        <v>CONCRETO FCK = 25MPA, TRAÇO 1:2,3:2,7 (EM MASSA SECA DE CIMENTO/ AREIA MÉDIA/ BRITA 1) - PREPARO MECÂNICO COM BETONEIRA 600 L. AF_05/2021</v>
      </c>
      <c r="C67" s="161" t="s">
        <v>43</v>
      </c>
      <c r="D67" s="162" t="n">
        <v>94971</v>
      </c>
      <c r="E67" s="163" t="str">
        <f aca="false">VLOOKUP(D67,'S03.25+C196+D10.24+F1024+S10.24'!$A$2:$D$20056,3, FALSE())</f>
        <v>M3</v>
      </c>
      <c r="F67" s="226" t="n">
        <v>1.19</v>
      </c>
      <c r="G67" s="164" t="n">
        <f aca="false">VLOOKUP(D67,'S03.25+C196+D10.24+F1024+S10.24'!$A$2:$D$35656,4, FALSE())</f>
        <v>411.66</v>
      </c>
      <c r="H67" s="165" t="n">
        <f aca="false">ROUND(F67*G67,2)</f>
        <v>489.88</v>
      </c>
      <c r="I67" s="135" t="n">
        <f aca="false">IF(L67="",$H$11,$H$10)</f>
        <v>0.2637</v>
      </c>
      <c r="J67" s="136" t="n">
        <f aca="false">ROUND(G67*I67+G67,2)</f>
        <v>520.21</v>
      </c>
      <c r="K67" s="166" t="n">
        <f aca="false">ROUND(F67*J67,2)</f>
        <v>619.05</v>
      </c>
      <c r="L67" s="160"/>
      <c r="M67" s="222" t="s">
        <v>194</v>
      </c>
      <c r="N67" s="223"/>
      <c r="O67" s="121"/>
    </row>
    <row r="68" s="117" customFormat="true" ht="12" hidden="false" customHeight="false" outlineLevel="2" collapsed="false">
      <c r="A68" s="160" t="s">
        <v>101</v>
      </c>
      <c r="B68" s="119" t="str">
        <f aca="false">VLOOKUP(D68,'S03.25+C196+D10.24+F1024+S10.24'!$A$2:$C$20056,2, FALSE())</f>
        <v>ARMAÇÃO UTILIZANDO AÇO CA-25 DE 6,3 MM - MONTAGEM. AF_06/2022</v>
      </c>
      <c r="C68" s="161" t="s">
        <v>43</v>
      </c>
      <c r="D68" s="162" t="n">
        <v>92882</v>
      </c>
      <c r="E68" s="163" t="str">
        <f aca="false">VLOOKUP(D68,'S03.25+C196+D10.24+F1024+S10.24'!$A$2:$D$20056,3, FALSE())</f>
        <v>KG</v>
      </c>
      <c r="F68" s="226" t="n">
        <v>73</v>
      </c>
      <c r="G68" s="164" t="n">
        <f aca="false">VLOOKUP(D68,'S03.25+C196+D10.24+F1024+S10.24'!$A$2:$D$35656,4, FALSE())</f>
        <v>13.65</v>
      </c>
      <c r="H68" s="165" t="n">
        <f aca="false">ROUND(F68*G68,2)</f>
        <v>996.45</v>
      </c>
      <c r="I68" s="135" t="n">
        <f aca="false">IF(L68="",$H$11,$H$10)</f>
        <v>0.2637</v>
      </c>
      <c r="J68" s="136" t="n">
        <f aca="false">ROUND(G68*I68+G68,2)</f>
        <v>17.25</v>
      </c>
      <c r="K68" s="166" t="n">
        <f aca="false">ROUND(F68*J68,2)</f>
        <v>1259.25</v>
      </c>
      <c r="L68" s="160"/>
      <c r="M68" s="222" t="s">
        <v>194</v>
      </c>
      <c r="N68" s="223"/>
      <c r="O68" s="121"/>
    </row>
    <row r="69" s="117" customFormat="true" ht="12" hidden="false" customHeight="false" outlineLevel="2" collapsed="false">
      <c r="A69" s="160" t="s">
        <v>102</v>
      </c>
      <c r="B69" s="119" t="str">
        <f aca="false">VLOOKUP(D69,'S03.25+C196+D10.24+F1024+S10.24'!$A$2:$C$20056,2, FALSE())</f>
        <v>ARMAÇÃO UTILIZANDO AÇO CA-25 DE 8,0 MM - MONTAGEM. AF_06/2022</v>
      </c>
      <c r="C69" s="161" t="s">
        <v>43</v>
      </c>
      <c r="D69" s="162" t="n">
        <v>92883</v>
      </c>
      <c r="E69" s="163" t="str">
        <f aca="false">VLOOKUP(D69,'S03.25+C196+D10.24+F1024+S10.24'!$A$2:$D$20056,3, FALSE())</f>
        <v>KG</v>
      </c>
      <c r="F69" s="226" t="n">
        <v>0</v>
      </c>
      <c r="G69" s="164" t="n">
        <f aca="false">VLOOKUP(D69,'S03.25+C196+D10.24+F1024+S10.24'!$A$2:$D$35656,4, FALSE())</f>
        <v>12.34</v>
      </c>
      <c r="H69" s="165" t="n">
        <f aca="false">ROUND(F69*G69,2)</f>
        <v>0</v>
      </c>
      <c r="I69" s="135" t="n">
        <f aca="false">IF(L69="",$H$11,$H$10)</f>
        <v>0.2637</v>
      </c>
      <c r="J69" s="136" t="n">
        <f aca="false">ROUND(G69*I69+G69,2)</f>
        <v>15.59</v>
      </c>
      <c r="K69" s="166" t="n">
        <f aca="false">ROUND(F69*J69,2)</f>
        <v>0</v>
      </c>
      <c r="L69" s="160"/>
      <c r="M69" s="222" t="s">
        <v>194</v>
      </c>
      <c r="N69" s="223"/>
      <c r="O69" s="121"/>
    </row>
    <row r="70" s="117" customFormat="true" ht="12" hidden="false" customHeight="false" outlineLevel="2" collapsed="false">
      <c r="A70" s="160" t="s">
        <v>105</v>
      </c>
      <c r="B70" s="119" t="str">
        <f aca="false">VLOOKUP(D70,'S03.25+C196+D10.24+F1024+S10.24'!$A$2:$C$20056,2, FALSE())</f>
        <v>ARMAÇÃO UTILIZANDO AÇO CA-25 DE 10,0 MM - MONTAGEM. AF_06/2022</v>
      </c>
      <c r="C70" s="161" t="s">
        <v>43</v>
      </c>
      <c r="D70" s="162" t="n">
        <v>92884</v>
      </c>
      <c r="E70" s="163" t="str">
        <f aca="false">VLOOKUP(D70,'S03.25+C196+D10.24+F1024+S10.24'!$A$2:$D$20056,3, FALSE())</f>
        <v>KG</v>
      </c>
      <c r="F70" s="226" t="n">
        <v>33</v>
      </c>
      <c r="G70" s="164" t="n">
        <f aca="false">VLOOKUP(D70,'S03.25+C196+D10.24+F1024+S10.24'!$A$2:$D$35656,4, FALSE())</f>
        <v>12.31</v>
      </c>
      <c r="H70" s="165" t="n">
        <f aca="false">ROUND(F70*G70,2)</f>
        <v>406.23</v>
      </c>
      <c r="I70" s="135" t="n">
        <f aca="false">IF(L70="",$H$11,$H$10)</f>
        <v>0.2637</v>
      </c>
      <c r="J70" s="136" t="n">
        <f aca="false">ROUND(G70*I70+G70,2)</f>
        <v>15.56</v>
      </c>
      <c r="K70" s="166" t="n">
        <f aca="false">ROUND(F70*J70,2)</f>
        <v>513.48</v>
      </c>
      <c r="L70" s="160"/>
      <c r="M70" s="222" t="s">
        <v>194</v>
      </c>
      <c r="N70" s="223"/>
      <c r="O70" s="121"/>
    </row>
    <row r="71" s="117" customFormat="true" ht="12" hidden="false" customHeight="false" outlineLevel="2" collapsed="false">
      <c r="A71" s="160" t="s">
        <v>103</v>
      </c>
      <c r="B71" s="119" t="str">
        <f aca="false">VLOOKUP(D71,'S03.25+C196+D10.24+F1024+S10.24'!$A$2:$C$20056,2, FALSE())</f>
        <v>ARMAÇÃO UTILIZANDO AÇO CA-25 DE 12,5 MM - MONTAGEM. AF_06/2022</v>
      </c>
      <c r="C71" s="161" t="s">
        <v>43</v>
      </c>
      <c r="D71" s="162" t="n">
        <v>92885</v>
      </c>
      <c r="E71" s="163" t="str">
        <f aca="false">VLOOKUP(D71,'S03.25+C196+D10.24+F1024+S10.24'!$A$2:$D$20056,3, FALSE())</f>
        <v>KG</v>
      </c>
      <c r="F71" s="226" t="n">
        <v>0</v>
      </c>
      <c r="G71" s="164" t="n">
        <f aca="false">VLOOKUP(D71,'S03.25+C196+D10.24+F1024+S10.24'!$A$2:$D$35656,4, FALSE())</f>
        <v>11.55</v>
      </c>
      <c r="H71" s="165" t="n">
        <f aca="false">ROUND(F71*G71,2)</f>
        <v>0</v>
      </c>
      <c r="I71" s="135" t="n">
        <f aca="false">IF(L71="",$H$11,$H$10)</f>
        <v>0.2637</v>
      </c>
      <c r="J71" s="136" t="n">
        <f aca="false">ROUND(G71*I71+G71,2)</f>
        <v>14.6</v>
      </c>
      <c r="K71" s="166" t="n">
        <f aca="false">ROUND(F71*J71,2)</f>
        <v>0</v>
      </c>
      <c r="L71" s="160"/>
      <c r="M71" s="222" t="s">
        <v>194</v>
      </c>
      <c r="N71" s="223"/>
      <c r="O71" s="121"/>
    </row>
    <row r="72" s="117" customFormat="true" ht="12" hidden="false" customHeight="false" outlineLevel="2" collapsed="false">
      <c r="A72" s="160" t="s">
        <v>104</v>
      </c>
      <c r="B72" s="119" t="str">
        <f aca="false">VLOOKUP(D72,'S03.25+C196+D10.24+F1024+S10.24'!$A$2:$C$20056,2, FALSE())</f>
        <v>ARMAÇÃO UTILIZANDO AÇO CA-25 DE 16,0 MM - MONTAGEM. AF_06/2022</v>
      </c>
      <c r="C72" s="161" t="s">
        <v>43</v>
      </c>
      <c r="D72" s="162" t="n">
        <v>92886</v>
      </c>
      <c r="E72" s="163" t="str">
        <f aca="false">VLOOKUP(D72,'S03.25+C196+D10.24+F1024+S10.24'!$A$2:$D$20056,3, FALSE())</f>
        <v>KG</v>
      </c>
      <c r="F72" s="226" t="n">
        <v>0</v>
      </c>
      <c r="G72" s="164" t="n">
        <f aca="false">VLOOKUP(D72,'S03.25+C196+D10.24+F1024+S10.24'!$A$2:$D$35656,4, FALSE())</f>
        <v>10.94</v>
      </c>
      <c r="H72" s="165" t="n">
        <f aca="false">ROUND(F72*G72,2)</f>
        <v>0</v>
      </c>
      <c r="I72" s="135" t="n">
        <f aca="false">IF(L72="",$H$11,$H$10)</f>
        <v>0.2637</v>
      </c>
      <c r="J72" s="136" t="n">
        <f aca="false">ROUND(G72*I72+G72,2)</f>
        <v>13.82</v>
      </c>
      <c r="K72" s="166" t="n">
        <f aca="false">ROUND(F72*J72,2)</f>
        <v>0</v>
      </c>
      <c r="L72" s="160"/>
      <c r="M72" s="222" t="s">
        <v>194</v>
      </c>
      <c r="N72" s="223"/>
      <c r="O72" s="121"/>
    </row>
    <row r="73" s="117" customFormat="true" ht="12" hidden="false" customHeight="false" outlineLevel="2" collapsed="false">
      <c r="A73" s="160" t="s">
        <v>195</v>
      </c>
      <c r="B73" s="119" t="str">
        <f aca="false">VLOOKUP(D73,'S03.25+C196+D10.24+F1024+S10.24'!$A$2:$C$20056,2, FALSE())</f>
        <v>FABRICAÇÃO, MONTAGEM E DESMONTAGEM DE FÔRMA PARA BOCA PARA BUEIRO, EM CHAPA DE MADEIRA COMPENSADA RESINADA, E = 17 MM, 2 UTILIZAÇÕES. AF_07/2021</v>
      </c>
      <c r="C73" s="161" t="s">
        <v>43</v>
      </c>
      <c r="D73" s="162" t="n">
        <v>102727</v>
      </c>
      <c r="E73" s="163" t="str">
        <f aca="false">VLOOKUP(D73,'S03.25+C196+D10.24+F1024+S10.24'!$A$2:$D$20056,3, FALSE())</f>
        <v>M2</v>
      </c>
      <c r="F73" s="226" t="n">
        <v>9.78</v>
      </c>
      <c r="G73" s="164" t="n">
        <f aca="false">VLOOKUP(D73,'S03.25+C196+D10.24+F1024+S10.24'!$A$2:$D$35656,4, FALSE())</f>
        <v>96.83</v>
      </c>
      <c r="H73" s="165" t="n">
        <f aca="false">ROUND(F73*G73,2)</f>
        <v>947</v>
      </c>
      <c r="I73" s="135" t="n">
        <f aca="false">IF(L73="",$H$11,$H$10)</f>
        <v>0.2637</v>
      </c>
      <c r="J73" s="136" t="n">
        <f aca="false">ROUND(G73*I73+G73,2)</f>
        <v>122.36</v>
      </c>
      <c r="K73" s="166" t="n">
        <f aca="false">ROUND(F73*J73,2)</f>
        <v>1196.68</v>
      </c>
      <c r="L73" s="160"/>
      <c r="M73" s="222" t="s">
        <v>194</v>
      </c>
      <c r="N73" s="223"/>
      <c r="O73" s="121"/>
    </row>
    <row r="74" s="139" customFormat="true" ht="12" hidden="false" customHeight="false" outlineLevel="1" collapsed="false">
      <c r="A74" s="150"/>
      <c r="B74" s="151" t="s">
        <v>46</v>
      </c>
      <c r="C74" s="152"/>
      <c r="D74" s="153"/>
      <c r="E74" s="152"/>
      <c r="F74" s="144"/>
      <c r="G74" s="144"/>
      <c r="H74" s="154" t="n">
        <f aca="false">SUM(H66:H73)</f>
        <v>2954.48</v>
      </c>
      <c r="I74" s="155"/>
      <c r="J74" s="156"/>
      <c r="K74" s="157" t="n">
        <f aca="false">SUM(K66:K73)</f>
        <v>3733.69</v>
      </c>
      <c r="L74" s="150"/>
      <c r="M74" s="224"/>
      <c r="N74" s="227"/>
      <c r="O74" s="159"/>
      <c r="P74" s="144"/>
      <c r="Q74" s="144"/>
      <c r="R74" s="144"/>
      <c r="S74" s="144"/>
      <c r="T74" s="144"/>
      <c r="U74" s="144"/>
      <c r="V74" s="144"/>
      <c r="W74" s="144"/>
    </row>
    <row r="75" s="9" customFormat="true" ht="12" hidden="false" customHeight="false" outlineLevel="1" collapsed="false">
      <c r="A75" s="171" t="s">
        <v>106</v>
      </c>
      <c r="B75" s="172" t="s">
        <v>107</v>
      </c>
      <c r="C75" s="173"/>
      <c r="D75" s="174"/>
      <c r="E75" s="173"/>
      <c r="F75" s="175"/>
      <c r="G75" s="175"/>
      <c r="H75" s="126"/>
      <c r="I75" s="126"/>
      <c r="J75" s="126"/>
      <c r="K75" s="127"/>
      <c r="L75" s="171"/>
      <c r="M75" s="228"/>
      <c r="N75" s="220"/>
      <c r="O75" s="147"/>
      <c r="P75" s="126"/>
      <c r="Q75" s="126"/>
      <c r="R75" s="126"/>
      <c r="S75" s="126"/>
      <c r="T75" s="126"/>
      <c r="U75" s="126"/>
      <c r="V75" s="126"/>
      <c r="W75" s="126"/>
    </row>
    <row r="76" s="117" customFormat="true" ht="12" hidden="false" customHeight="false" outlineLevel="2" collapsed="false">
      <c r="A76" s="160" t="s">
        <v>108</v>
      </c>
      <c r="B76" s="119" t="str">
        <f aca="false">VLOOKUP(D76,'S03.25+C196+D10.24+F1024+S10.24'!$A$2:$C$20056,2, FALSE())</f>
        <v>LASTRO DE CONCRETO MAGRO, APLICADO EM PISOS, LAJES SOBRE SOLO OU RADIERS. AF_01/2024</v>
      </c>
      <c r="C76" s="161" t="s">
        <v>43</v>
      </c>
      <c r="D76" s="162" t="n">
        <v>96620</v>
      </c>
      <c r="E76" s="163" t="str">
        <f aca="false">VLOOKUP(D76,'S03.25+C196+D10.24+F1024+S10.24'!$A$2:$D$20056,3, FALSE())</f>
        <v>M3</v>
      </c>
      <c r="F76" s="226" t="n">
        <f aca="false">0.25</f>
        <v>0.25</v>
      </c>
      <c r="G76" s="164" t="n">
        <f aca="false">VLOOKUP(D76,'S03.25+C196+D10.24+F1024+S10.24'!$A$2:$D$35656,4, FALSE())</f>
        <v>676.02</v>
      </c>
      <c r="H76" s="165" t="n">
        <f aca="false">ROUND(F76*G76,2)</f>
        <v>169.01</v>
      </c>
      <c r="I76" s="135" t="n">
        <f aca="false">IF(L76="",$H$11,$H$10)</f>
        <v>0.2637</v>
      </c>
      <c r="J76" s="136" t="n">
        <f aca="false">ROUND(G76*I76+G76,2)</f>
        <v>854.29</v>
      </c>
      <c r="K76" s="166" t="n">
        <f aca="false">ROUND(F76*J76,2)</f>
        <v>213.57</v>
      </c>
      <c r="L76" s="160"/>
      <c r="M76" s="222" t="s">
        <v>194</v>
      </c>
      <c r="N76" s="223"/>
      <c r="O76" s="121"/>
    </row>
    <row r="77" s="117" customFormat="true" ht="12" hidden="false" customHeight="false" outlineLevel="2" collapsed="false">
      <c r="A77" s="160" t="s">
        <v>109</v>
      </c>
      <c r="B77" s="119" t="str">
        <f aca="false">VLOOKUP(D77,'S03.25+C196+D10.24+F1024+S10.24'!$A$2:$C$20056,2, FALSE())</f>
        <v>CONCRETO FCK = 25MPA, TRAÇO 1:2,3:2,7 (EM MASSA SECA DE CIMENTO/ AREIA MÉDIA/ BRITA 1) - PREPARO MECÂNICO COM BETONEIRA 600 L. AF_05/2021</v>
      </c>
      <c r="C77" s="161" t="s">
        <v>43</v>
      </c>
      <c r="D77" s="162" t="n">
        <v>94971</v>
      </c>
      <c r="E77" s="163" t="str">
        <f aca="false">VLOOKUP(D77,'S03.25+C196+D10.24+F1024+S10.24'!$A$2:$D$20056,3, FALSE())</f>
        <v>M3</v>
      </c>
      <c r="F77" s="226" t="n">
        <f aca="false">2.33</f>
        <v>2.33</v>
      </c>
      <c r="G77" s="164" t="n">
        <f aca="false">VLOOKUP(D77,'S03.25+C196+D10.24+F1024+S10.24'!$A$2:$D$35656,4, FALSE())</f>
        <v>411.66</v>
      </c>
      <c r="H77" s="165" t="n">
        <f aca="false">ROUND(F77*G77,2)</f>
        <v>959.17</v>
      </c>
      <c r="I77" s="135" t="n">
        <f aca="false">IF(L77="",$H$11,$H$10)</f>
        <v>0.2637</v>
      </c>
      <c r="J77" s="136" t="n">
        <f aca="false">ROUND(G77*I77+G77,2)</f>
        <v>520.21</v>
      </c>
      <c r="K77" s="166" t="n">
        <f aca="false">ROUND(F77*J77,2)</f>
        <v>1212.09</v>
      </c>
      <c r="L77" s="160"/>
      <c r="M77" s="222" t="s">
        <v>194</v>
      </c>
      <c r="N77" s="223"/>
      <c r="O77" s="121"/>
    </row>
    <row r="78" s="117" customFormat="true" ht="12" hidden="false" customHeight="false" outlineLevel="2" collapsed="false">
      <c r="A78" s="160" t="s">
        <v>110</v>
      </c>
      <c r="B78" s="119" t="str">
        <f aca="false">VLOOKUP(D78,'S03.25+C196+D10.24+F1024+S10.24'!$A$2:$C$20056,2, FALSE())</f>
        <v>ARMAÇÃO UTILIZANDO AÇO CA-25 DE 6,3 MM - MONTAGEM. AF_06/2022</v>
      </c>
      <c r="C78" s="161" t="s">
        <v>43</v>
      </c>
      <c r="D78" s="162" t="n">
        <v>92882</v>
      </c>
      <c r="E78" s="163" t="str">
        <f aca="false">VLOOKUP(D78,'S03.25+C196+D10.24+F1024+S10.24'!$A$2:$D$20056,3, FALSE())</f>
        <v>KG</v>
      </c>
      <c r="F78" s="226" t="n">
        <v>0</v>
      </c>
      <c r="G78" s="164" t="n">
        <f aca="false">VLOOKUP(D78,'S03.25+C196+D10.24+F1024+S10.24'!$A$2:$D$35656,4, FALSE())</f>
        <v>13.65</v>
      </c>
      <c r="H78" s="165" t="n">
        <f aca="false">ROUND(F78*G78,2)</f>
        <v>0</v>
      </c>
      <c r="I78" s="135" t="n">
        <f aca="false">IF(L78="",$H$11,$H$10)</f>
        <v>0.2637</v>
      </c>
      <c r="J78" s="136" t="n">
        <f aca="false">ROUND(G78*I78+G78,2)</f>
        <v>17.25</v>
      </c>
      <c r="K78" s="166" t="n">
        <f aca="false">ROUND(F78*J78,2)</f>
        <v>0</v>
      </c>
      <c r="L78" s="160"/>
      <c r="M78" s="222" t="s">
        <v>194</v>
      </c>
      <c r="N78" s="223"/>
      <c r="O78" s="121"/>
    </row>
    <row r="79" s="117" customFormat="true" ht="12" hidden="false" customHeight="false" outlineLevel="2" collapsed="false">
      <c r="A79" s="160" t="s">
        <v>111</v>
      </c>
      <c r="B79" s="119" t="str">
        <f aca="false">VLOOKUP(D79,'S03.25+C196+D10.24+F1024+S10.24'!$A$2:$C$20056,2, FALSE())</f>
        <v>ARMAÇÃO UTILIZANDO AÇO CA-25 DE 8,0 MM - MONTAGEM. AF_06/2022</v>
      </c>
      <c r="C79" s="161" t="s">
        <v>43</v>
      </c>
      <c r="D79" s="162" t="n">
        <v>92883</v>
      </c>
      <c r="E79" s="163" t="str">
        <f aca="false">VLOOKUP(D79,'S03.25+C196+D10.24+F1024+S10.24'!$A$2:$D$20056,3, FALSE())</f>
        <v>KG</v>
      </c>
      <c r="F79" s="226" t="n">
        <f aca="false">176</f>
        <v>176</v>
      </c>
      <c r="G79" s="164" t="n">
        <f aca="false">VLOOKUP(D79,'S03.25+C196+D10.24+F1024+S10.24'!$A$2:$D$35656,4, FALSE())</f>
        <v>12.34</v>
      </c>
      <c r="H79" s="165" t="n">
        <f aca="false">ROUND(F79*G79,2)</f>
        <v>2171.84</v>
      </c>
      <c r="I79" s="135" t="n">
        <f aca="false">IF(L79="",$H$11,$H$10)</f>
        <v>0.2637</v>
      </c>
      <c r="J79" s="136" t="n">
        <f aca="false">ROUND(G79*I79+G79,2)</f>
        <v>15.59</v>
      </c>
      <c r="K79" s="166" t="n">
        <f aca="false">ROUND(F79*J79,2)</f>
        <v>2743.84</v>
      </c>
      <c r="L79" s="160"/>
      <c r="M79" s="222" t="s">
        <v>194</v>
      </c>
      <c r="N79" s="223"/>
      <c r="O79" s="121"/>
    </row>
    <row r="80" s="117" customFormat="true" ht="12" hidden="false" customHeight="false" outlineLevel="2" collapsed="false">
      <c r="A80" s="160" t="s">
        <v>112</v>
      </c>
      <c r="B80" s="119" t="str">
        <f aca="false">VLOOKUP(D80,'S03.25+C196+D10.24+F1024+S10.24'!$A$2:$C$20056,2, FALSE())</f>
        <v>ARMAÇÃO UTILIZANDO AÇO CA-25 DE 10,0 MM - MONTAGEM. AF_06/2022</v>
      </c>
      <c r="C80" s="161" t="s">
        <v>43</v>
      </c>
      <c r="D80" s="162" t="n">
        <v>92884</v>
      </c>
      <c r="E80" s="163" t="str">
        <f aca="false">VLOOKUP(D80,'S03.25+C196+D10.24+F1024+S10.24'!$A$2:$D$20056,3, FALSE())</f>
        <v>KG</v>
      </c>
      <c r="F80" s="226" t="n">
        <f aca="false">26</f>
        <v>26</v>
      </c>
      <c r="G80" s="164" t="n">
        <f aca="false">VLOOKUP(D80,'S03.25+C196+D10.24+F1024+S10.24'!$A$2:$D$35656,4, FALSE())</f>
        <v>12.31</v>
      </c>
      <c r="H80" s="165" t="n">
        <f aca="false">ROUND(F80*G80,2)</f>
        <v>320.06</v>
      </c>
      <c r="I80" s="135" t="n">
        <f aca="false">IF(L80="",$H$11,$H$10)</f>
        <v>0.2637</v>
      </c>
      <c r="J80" s="136" t="n">
        <f aca="false">ROUND(G80*I80+G80,2)</f>
        <v>15.56</v>
      </c>
      <c r="K80" s="166" t="n">
        <f aca="false">ROUND(F80*J80,2)</f>
        <v>404.56</v>
      </c>
      <c r="L80" s="160"/>
      <c r="M80" s="222" t="s">
        <v>194</v>
      </c>
      <c r="N80" s="223"/>
      <c r="O80" s="121"/>
    </row>
    <row r="81" s="117" customFormat="true" ht="12" hidden="false" customHeight="false" outlineLevel="2" collapsed="false">
      <c r="A81" s="160" t="s">
        <v>114</v>
      </c>
      <c r="B81" s="119" t="str">
        <f aca="false">VLOOKUP(D81,'S03.25+C196+D10.24+F1024+S10.24'!$A$2:$C$20056,2, FALSE())</f>
        <v>ARMAÇÃO UTILIZANDO AÇO CA-25 DE 12,5 MM - MONTAGEM. AF_06/2022</v>
      </c>
      <c r="C81" s="161" t="s">
        <v>43</v>
      </c>
      <c r="D81" s="162" t="n">
        <v>92885</v>
      </c>
      <c r="E81" s="163" t="str">
        <f aca="false">VLOOKUP(D81,'S03.25+C196+D10.24+F1024+S10.24'!$A$2:$D$20056,3, FALSE())</f>
        <v>KG</v>
      </c>
      <c r="F81" s="226" t="n">
        <f aca="false">26</f>
        <v>26</v>
      </c>
      <c r="G81" s="164" t="n">
        <f aca="false">VLOOKUP(D81,'S03.25+C196+D10.24+F1024+S10.24'!$A$2:$D$35656,4, FALSE())</f>
        <v>11.55</v>
      </c>
      <c r="H81" s="165" t="n">
        <f aca="false">ROUND(F81*G81,2)</f>
        <v>300.3</v>
      </c>
      <c r="I81" s="135" t="n">
        <f aca="false">IF(L81="",$H$11,$H$10)</f>
        <v>0.2637</v>
      </c>
      <c r="J81" s="136" t="n">
        <f aca="false">ROUND(G81*I81+G81,2)</f>
        <v>14.6</v>
      </c>
      <c r="K81" s="166" t="n">
        <f aca="false">ROUND(F81*J81,2)</f>
        <v>379.6</v>
      </c>
      <c r="L81" s="160"/>
      <c r="M81" s="222" t="s">
        <v>194</v>
      </c>
      <c r="N81" s="223"/>
      <c r="O81" s="121"/>
    </row>
    <row r="82" s="117" customFormat="true" ht="12" hidden="false" customHeight="false" outlineLevel="2" collapsed="false">
      <c r="A82" s="160" t="s">
        <v>113</v>
      </c>
      <c r="B82" s="119" t="str">
        <f aca="false">VLOOKUP(D82,'S03.25+C196+D10.24+F1024+S10.24'!$A$2:$C$20056,2, FALSE())</f>
        <v>ARMAÇÃO UTILIZANDO AÇO CA-25 DE 16,0 MM - MONTAGEM. AF_06/2022</v>
      </c>
      <c r="C82" s="161" t="s">
        <v>43</v>
      </c>
      <c r="D82" s="162" t="n">
        <v>92886</v>
      </c>
      <c r="E82" s="163" t="str">
        <f aca="false">VLOOKUP(D82,'S03.25+C196+D10.24+F1024+S10.24'!$A$2:$D$20056,3, FALSE())</f>
        <v>KG</v>
      </c>
      <c r="F82" s="226" t="n">
        <v>0</v>
      </c>
      <c r="G82" s="164" t="n">
        <f aca="false">VLOOKUP(D82,'S03.25+C196+D10.24+F1024+S10.24'!$A$2:$D$35656,4, FALSE())</f>
        <v>10.94</v>
      </c>
      <c r="H82" s="165" t="n">
        <f aca="false">ROUND(F82*G82,2)</f>
        <v>0</v>
      </c>
      <c r="I82" s="135" t="n">
        <f aca="false">IF(L82="",$H$11,$H$10)</f>
        <v>0.2637</v>
      </c>
      <c r="J82" s="136" t="n">
        <f aca="false">ROUND(G82*I82+G82,2)</f>
        <v>13.82</v>
      </c>
      <c r="K82" s="166" t="n">
        <f aca="false">ROUND(F82*J82,2)</f>
        <v>0</v>
      </c>
      <c r="L82" s="160"/>
      <c r="M82" s="222" t="s">
        <v>194</v>
      </c>
      <c r="N82" s="223"/>
      <c r="O82" s="121"/>
    </row>
    <row r="83" s="117" customFormat="true" ht="12" hidden="false" customHeight="false" outlineLevel="2" collapsed="false">
      <c r="A83" s="160" t="s">
        <v>196</v>
      </c>
      <c r="B83" s="119" t="str">
        <f aca="false">VLOOKUP(D83,'S03.25+C196+D10.24+F1024+S10.24'!$A$2:$C$20056,2, FALSE())</f>
        <v>FABRICAÇÃO, MONTAGEM E DESMONTAGEM DE FÔRMA PARA BOCA PARA BUEIRO, EM CHAPA DE MADEIRA COMPENSADA RESINADA, E = 17 MM, 2 UTILIZAÇÕES. AF_07/2021</v>
      </c>
      <c r="C83" s="161" t="s">
        <v>43</v>
      </c>
      <c r="D83" s="162" t="n">
        <v>102727</v>
      </c>
      <c r="E83" s="163" t="str">
        <f aca="false">VLOOKUP(D83,'S03.25+C196+D10.24+F1024+S10.24'!$A$2:$D$20056,3, FALSE())</f>
        <v>M2</v>
      </c>
      <c r="F83" s="226" t="n">
        <f aca="false">15.18</f>
        <v>15.18</v>
      </c>
      <c r="G83" s="164" t="n">
        <f aca="false">VLOOKUP(D83,'S03.25+C196+D10.24+F1024+S10.24'!$A$2:$D$35656,4, FALSE())</f>
        <v>96.83</v>
      </c>
      <c r="H83" s="165" t="n">
        <f aca="false">ROUND(F83*G83,2)</f>
        <v>1469.88</v>
      </c>
      <c r="I83" s="135" t="n">
        <f aca="false">IF(L83="",$H$11,$H$10)</f>
        <v>0.2637</v>
      </c>
      <c r="J83" s="136" t="n">
        <f aca="false">ROUND(G83*I83+G83,2)</f>
        <v>122.36</v>
      </c>
      <c r="K83" s="166" t="n">
        <f aca="false">ROUND(F83*J83,2)</f>
        <v>1857.42</v>
      </c>
      <c r="L83" s="160"/>
      <c r="M83" s="222" t="s">
        <v>194</v>
      </c>
      <c r="N83" s="223"/>
      <c r="O83" s="121"/>
    </row>
    <row r="84" s="139" customFormat="true" ht="12" hidden="false" customHeight="false" outlineLevel="1" collapsed="false">
      <c r="A84" s="150"/>
      <c r="B84" s="151" t="s">
        <v>46</v>
      </c>
      <c r="C84" s="152"/>
      <c r="D84" s="153"/>
      <c r="E84" s="152"/>
      <c r="F84" s="144"/>
      <c r="G84" s="144"/>
      <c r="H84" s="154" t="n">
        <f aca="false">SUM(H76:H83)</f>
        <v>5390.26</v>
      </c>
      <c r="I84" s="155"/>
      <c r="J84" s="156"/>
      <c r="K84" s="157" t="n">
        <f aca="false">SUM(K76:K83)</f>
        <v>6811.08</v>
      </c>
      <c r="L84" s="150"/>
      <c r="M84" s="224"/>
      <c r="N84" s="227"/>
      <c r="O84" s="159"/>
      <c r="P84" s="144"/>
      <c r="Q84" s="144"/>
      <c r="R84" s="144"/>
      <c r="S84" s="144"/>
      <c r="T84" s="144"/>
      <c r="U84" s="144"/>
      <c r="V84" s="144"/>
      <c r="W84" s="144"/>
    </row>
    <row r="85" s="9" customFormat="true" ht="12" hidden="false" customHeight="false" outlineLevel="1" collapsed="false">
      <c r="A85" s="171" t="s">
        <v>115</v>
      </c>
      <c r="B85" s="172" t="s">
        <v>197</v>
      </c>
      <c r="C85" s="173"/>
      <c r="D85" s="174"/>
      <c r="E85" s="173"/>
      <c r="F85" s="175"/>
      <c r="G85" s="175"/>
      <c r="H85" s="126"/>
      <c r="I85" s="126"/>
      <c r="J85" s="126"/>
      <c r="K85" s="127"/>
      <c r="L85" s="171"/>
      <c r="M85" s="228"/>
      <c r="N85" s="220"/>
      <c r="O85" s="147"/>
      <c r="P85" s="126"/>
      <c r="Q85" s="126"/>
      <c r="R85" s="126"/>
      <c r="S85" s="126"/>
      <c r="T85" s="126"/>
      <c r="U85" s="126"/>
      <c r="V85" s="126"/>
      <c r="W85" s="126"/>
    </row>
    <row r="86" s="117" customFormat="true" ht="12" hidden="false" customHeight="false" outlineLevel="2" collapsed="false">
      <c r="A86" s="160" t="s">
        <v>117</v>
      </c>
      <c r="B86" s="119" t="str">
        <f aca="false">VLOOKUP(D86,'S03.25+C196+D10.24+F1024+S10.24'!$A$2:$C$20056,2, FALSE())</f>
        <v>LASTRO DE CONCRETO MAGRO, APLICADO EM PISOS, LAJES SOBRE SOLO OU RADIERS. AF_01/2024</v>
      </c>
      <c r="C86" s="161" t="s">
        <v>43</v>
      </c>
      <c r="D86" s="162" t="n">
        <v>96620</v>
      </c>
      <c r="E86" s="163" t="str">
        <f aca="false">VLOOKUP(D86,'S03.25+C196+D10.24+F1024+S10.24'!$A$2:$D$20056,3, FALSE())</f>
        <v>M3</v>
      </c>
      <c r="F86" s="226" t="n">
        <v>0.32</v>
      </c>
      <c r="G86" s="164" t="n">
        <f aca="false">VLOOKUP(D86,'S03.25+C196+D10.24+F1024+S10.24'!$A$2:$D$35656,4, FALSE())</f>
        <v>676.02</v>
      </c>
      <c r="H86" s="165" t="n">
        <f aca="false">ROUND(F86*G86,2)</f>
        <v>216.33</v>
      </c>
      <c r="I86" s="135" t="n">
        <f aca="false">IF(L86="",$H$11,$H$10)</f>
        <v>0.2637</v>
      </c>
      <c r="J86" s="136" t="n">
        <f aca="false">ROUND(G86*I86+G86,2)</f>
        <v>854.29</v>
      </c>
      <c r="K86" s="166" t="n">
        <f aca="false">ROUND(F86*J86,2)</f>
        <v>273.37</v>
      </c>
      <c r="L86" s="160"/>
      <c r="M86" s="222" t="s">
        <v>194</v>
      </c>
      <c r="N86" s="223"/>
      <c r="O86" s="121"/>
    </row>
    <row r="87" s="117" customFormat="true" ht="12" hidden="false" customHeight="false" outlineLevel="2" collapsed="false">
      <c r="A87" s="160" t="s">
        <v>118</v>
      </c>
      <c r="B87" s="119" t="str">
        <f aca="false">VLOOKUP(D87,'S03.25+C196+D10.24+F1024+S10.24'!$A$2:$C$20056,2, FALSE())</f>
        <v>CONCRETO FCK = 25MPA, TRAÇO 1:2,3:2,7 (EM MASSA SECA DE CIMENTO/ AREIA MÉDIA/ BRITA 1) - PREPARO MECÂNICO COM BETONEIRA 600 L. AF_05/2021</v>
      </c>
      <c r="C87" s="161" t="s">
        <v>43</v>
      </c>
      <c r="D87" s="162" t="n">
        <v>94971</v>
      </c>
      <c r="E87" s="163" t="str">
        <f aca="false">VLOOKUP(D87,'S03.25+C196+D10.24+F1024+S10.24'!$A$2:$D$20056,3, FALSE())</f>
        <v>M3</v>
      </c>
      <c r="F87" s="226" t="n">
        <v>3.07</v>
      </c>
      <c r="G87" s="164" t="n">
        <f aca="false">VLOOKUP(D87,'S03.25+C196+D10.24+F1024+S10.24'!$A$2:$D$35656,4, FALSE())</f>
        <v>411.66</v>
      </c>
      <c r="H87" s="165" t="n">
        <f aca="false">ROUND(F87*G87,2)</f>
        <v>1263.8</v>
      </c>
      <c r="I87" s="135" t="n">
        <f aca="false">IF(L87="",$H$11,$H$10)</f>
        <v>0.2637</v>
      </c>
      <c r="J87" s="136" t="n">
        <f aca="false">ROUND(G87*I87+G87,2)</f>
        <v>520.21</v>
      </c>
      <c r="K87" s="166" t="n">
        <f aca="false">ROUND(F87*J87,2)</f>
        <v>1597.04</v>
      </c>
      <c r="L87" s="160"/>
      <c r="M87" s="222" t="s">
        <v>194</v>
      </c>
      <c r="N87" s="223"/>
      <c r="O87" s="121"/>
    </row>
    <row r="88" s="117" customFormat="true" ht="12" hidden="false" customHeight="false" outlineLevel="2" collapsed="false">
      <c r="A88" s="160" t="s">
        <v>119</v>
      </c>
      <c r="B88" s="119" t="str">
        <f aca="false">VLOOKUP(D88,'S03.25+C196+D10.24+F1024+S10.24'!$A$2:$C$20056,2, FALSE())</f>
        <v>ARMAÇÃO UTILIZANDO AÇO CA-25 DE 6,3 MM - MONTAGEM. AF_06/2022</v>
      </c>
      <c r="C88" s="161" t="s">
        <v>43</v>
      </c>
      <c r="D88" s="162" t="n">
        <v>92882</v>
      </c>
      <c r="E88" s="163" t="str">
        <f aca="false">VLOOKUP(D88,'S03.25+C196+D10.24+F1024+S10.24'!$A$2:$D$20056,3, FALSE())</f>
        <v>KG</v>
      </c>
      <c r="F88" s="226" t="n">
        <v>222</v>
      </c>
      <c r="G88" s="164" t="n">
        <f aca="false">VLOOKUP(D88,'S03.25+C196+D10.24+F1024+S10.24'!$A$2:$D$35656,4, FALSE())</f>
        <v>13.65</v>
      </c>
      <c r="H88" s="165" t="n">
        <f aca="false">ROUND(F88*G88,2)</f>
        <v>3030.3</v>
      </c>
      <c r="I88" s="135" t="n">
        <f aca="false">IF(L88="",$H$11,$H$10)</f>
        <v>0.2637</v>
      </c>
      <c r="J88" s="136" t="n">
        <f aca="false">ROUND(G88*I88+G88,2)</f>
        <v>17.25</v>
      </c>
      <c r="K88" s="166" t="n">
        <f aca="false">ROUND(F88*J88,2)</f>
        <v>3829.5</v>
      </c>
      <c r="L88" s="160"/>
      <c r="M88" s="222" t="s">
        <v>194</v>
      </c>
      <c r="N88" s="223"/>
      <c r="O88" s="121"/>
    </row>
    <row r="89" s="117" customFormat="true" ht="12" hidden="false" customHeight="false" outlineLevel="2" collapsed="false">
      <c r="A89" s="160" t="s">
        <v>120</v>
      </c>
      <c r="B89" s="119" t="str">
        <f aca="false">VLOOKUP(D89,'S03.25+C196+D10.24+F1024+S10.24'!$A$2:$C$20056,2, FALSE())</f>
        <v>ARMAÇÃO UTILIZANDO AÇO CA-25 DE 8,0 MM - MONTAGEM. AF_06/2022</v>
      </c>
      <c r="C89" s="161" t="s">
        <v>43</v>
      </c>
      <c r="D89" s="162" t="n">
        <v>92883</v>
      </c>
      <c r="E89" s="163" t="str">
        <f aca="false">VLOOKUP(D89,'S03.25+C196+D10.24+F1024+S10.24'!$A$2:$D$20056,3, FALSE())</f>
        <v>KG</v>
      </c>
      <c r="F89" s="226" t="n">
        <v>0</v>
      </c>
      <c r="G89" s="164" t="n">
        <f aca="false">VLOOKUP(D89,'S03.25+C196+D10.24+F1024+S10.24'!$A$2:$D$35656,4, FALSE())</f>
        <v>12.34</v>
      </c>
      <c r="H89" s="165" t="n">
        <f aca="false">ROUND(F89*G89,2)</f>
        <v>0</v>
      </c>
      <c r="I89" s="135" t="n">
        <f aca="false">IF(L89="",$H$11,$H$10)</f>
        <v>0.2637</v>
      </c>
      <c r="J89" s="136" t="n">
        <f aca="false">ROUND(G89*I89+G89,2)</f>
        <v>15.59</v>
      </c>
      <c r="K89" s="166" t="n">
        <f aca="false">ROUND(F89*J89,2)</f>
        <v>0</v>
      </c>
      <c r="L89" s="160"/>
      <c r="M89" s="222" t="s">
        <v>194</v>
      </c>
      <c r="N89" s="223"/>
      <c r="O89" s="121"/>
    </row>
    <row r="90" s="117" customFormat="true" ht="12" hidden="false" customHeight="false" outlineLevel="2" collapsed="false">
      <c r="A90" s="160" t="s">
        <v>121</v>
      </c>
      <c r="B90" s="119" t="str">
        <f aca="false">VLOOKUP(D90,'S03.25+C196+D10.24+F1024+S10.24'!$A$2:$C$20056,2, FALSE())</f>
        <v>ARMAÇÃO UTILIZANDO AÇO CA-25 DE 10,0 MM - MONTAGEM. AF_06/2022</v>
      </c>
      <c r="C90" s="161" t="s">
        <v>43</v>
      </c>
      <c r="D90" s="162" t="n">
        <v>92884</v>
      </c>
      <c r="E90" s="163" t="str">
        <f aca="false">VLOOKUP(D90,'S03.25+C196+D10.24+F1024+S10.24'!$A$2:$D$20056,3, FALSE())</f>
        <v>KG</v>
      </c>
      <c r="F90" s="226" t="n">
        <v>29</v>
      </c>
      <c r="G90" s="164" t="n">
        <f aca="false">VLOOKUP(D90,'S03.25+C196+D10.24+F1024+S10.24'!$A$2:$D$35656,4, FALSE())</f>
        <v>12.31</v>
      </c>
      <c r="H90" s="165" t="n">
        <f aca="false">ROUND(F90*G90,2)</f>
        <v>356.99</v>
      </c>
      <c r="I90" s="135" t="n">
        <f aca="false">IF(L90="",$H$11,$H$10)</f>
        <v>0.2637</v>
      </c>
      <c r="J90" s="136" t="n">
        <f aca="false">ROUND(G90*I90+G90,2)</f>
        <v>15.56</v>
      </c>
      <c r="K90" s="166" t="n">
        <f aca="false">ROUND(F90*J90,2)</f>
        <v>451.24</v>
      </c>
      <c r="L90" s="160"/>
      <c r="M90" s="222" t="s">
        <v>194</v>
      </c>
      <c r="N90" s="223"/>
      <c r="O90" s="121"/>
    </row>
    <row r="91" s="117" customFormat="true" ht="12" hidden="false" customHeight="false" outlineLevel="2" collapsed="false">
      <c r="A91" s="160" t="s">
        <v>123</v>
      </c>
      <c r="B91" s="119" t="str">
        <f aca="false">VLOOKUP(D91,'S03.25+C196+D10.24+F1024+S10.24'!$A$2:$C$20056,2, FALSE())</f>
        <v>ARMAÇÃO UTILIZANDO AÇO CA-25 DE 12,5 MM - MONTAGEM. AF_06/2022</v>
      </c>
      <c r="C91" s="161" t="s">
        <v>43</v>
      </c>
      <c r="D91" s="162" t="n">
        <v>92885</v>
      </c>
      <c r="E91" s="163" t="str">
        <f aca="false">VLOOKUP(D91,'S03.25+C196+D10.24+F1024+S10.24'!$A$2:$D$20056,3, FALSE())</f>
        <v>KG</v>
      </c>
      <c r="F91" s="226" t="n">
        <v>28</v>
      </c>
      <c r="G91" s="164" t="n">
        <f aca="false">VLOOKUP(D91,'S03.25+C196+D10.24+F1024+S10.24'!$A$2:$D$35656,4, FALSE())</f>
        <v>11.55</v>
      </c>
      <c r="H91" s="165" t="n">
        <f aca="false">ROUND(F91*G91,2)</f>
        <v>323.4</v>
      </c>
      <c r="I91" s="135" t="n">
        <f aca="false">IF(L91="",$H$11,$H$10)</f>
        <v>0.2637</v>
      </c>
      <c r="J91" s="136" t="n">
        <f aca="false">ROUND(G91*I91+G91,2)</f>
        <v>14.6</v>
      </c>
      <c r="K91" s="166" t="n">
        <f aca="false">ROUND(F91*J91,2)</f>
        <v>408.8</v>
      </c>
      <c r="L91" s="160"/>
      <c r="M91" s="222" t="s">
        <v>194</v>
      </c>
      <c r="N91" s="223"/>
      <c r="O91" s="121"/>
    </row>
    <row r="92" s="117" customFormat="true" ht="12" hidden="false" customHeight="false" outlineLevel="2" collapsed="false">
      <c r="A92" s="160" t="s">
        <v>122</v>
      </c>
      <c r="B92" s="119" t="str">
        <f aca="false">VLOOKUP(D92,'S03.25+C196+D10.24+F1024+S10.24'!$A$2:$C$20056,2, FALSE())</f>
        <v>ARMAÇÃO UTILIZANDO AÇO CA-25 DE 16,0 MM - MONTAGEM. AF_06/2022</v>
      </c>
      <c r="C92" s="161" t="s">
        <v>43</v>
      </c>
      <c r="D92" s="162" t="n">
        <v>92886</v>
      </c>
      <c r="E92" s="163" t="str">
        <f aca="false">VLOOKUP(D92,'S03.25+C196+D10.24+F1024+S10.24'!$A$2:$D$20056,3, FALSE())</f>
        <v>KG</v>
      </c>
      <c r="F92" s="226" t="n">
        <v>0</v>
      </c>
      <c r="G92" s="164" t="n">
        <f aca="false">VLOOKUP(D92,'S03.25+C196+D10.24+F1024+S10.24'!$A$2:$D$35656,4, FALSE())</f>
        <v>10.94</v>
      </c>
      <c r="H92" s="165" t="n">
        <f aca="false">ROUND(F92*G92,2)</f>
        <v>0</v>
      </c>
      <c r="I92" s="135" t="n">
        <f aca="false">IF(L92="",$H$11,$H$10)</f>
        <v>0.2637</v>
      </c>
      <c r="J92" s="136" t="n">
        <f aca="false">ROUND(G92*I92+G92,2)</f>
        <v>13.82</v>
      </c>
      <c r="K92" s="166" t="n">
        <f aca="false">ROUND(F92*J92,2)</f>
        <v>0</v>
      </c>
      <c r="L92" s="160"/>
      <c r="M92" s="222" t="s">
        <v>194</v>
      </c>
      <c r="N92" s="223"/>
      <c r="O92" s="121"/>
    </row>
    <row r="93" s="117" customFormat="true" ht="12" hidden="false" customHeight="false" outlineLevel="2" collapsed="false">
      <c r="A93" s="160" t="s">
        <v>198</v>
      </c>
      <c r="B93" s="119" t="str">
        <f aca="false">VLOOKUP(D93,'S03.25+C196+D10.24+F1024+S10.24'!$A$2:$C$20056,2, FALSE())</f>
        <v>FABRICAÇÃO, MONTAGEM E DESMONTAGEM DE FÔRMA PARA BOCA PARA BUEIRO, EM CHAPA DE MADEIRA COMPENSADA RESINADA, E = 17 MM, 2 UTILIZAÇÕES. AF_07/2021</v>
      </c>
      <c r="C93" s="161" t="s">
        <v>43</v>
      </c>
      <c r="D93" s="162" t="n">
        <v>102727</v>
      </c>
      <c r="E93" s="163" t="str">
        <f aca="false">VLOOKUP(D93,'S03.25+C196+D10.24+F1024+S10.24'!$A$2:$D$20056,3, FALSE())</f>
        <v>M2</v>
      </c>
      <c r="F93" s="226" t="n">
        <v>19.72</v>
      </c>
      <c r="G93" s="164" t="n">
        <f aca="false">VLOOKUP(D93,'S03.25+C196+D10.24+F1024+S10.24'!$A$2:$D$35656,4, FALSE())</f>
        <v>96.83</v>
      </c>
      <c r="H93" s="165" t="n">
        <f aca="false">ROUND(F93*G93,2)</f>
        <v>1909.49</v>
      </c>
      <c r="I93" s="135" t="n">
        <f aca="false">IF(L93="",$H$11,$H$10)</f>
        <v>0.2637</v>
      </c>
      <c r="J93" s="136" t="n">
        <f aca="false">ROUND(G93*I93+G93,2)</f>
        <v>122.36</v>
      </c>
      <c r="K93" s="166" t="n">
        <f aca="false">ROUND(F93*J93,2)</f>
        <v>2412.94</v>
      </c>
      <c r="L93" s="160"/>
      <c r="M93" s="222" t="s">
        <v>194</v>
      </c>
      <c r="N93" s="223"/>
      <c r="O93" s="121"/>
    </row>
    <row r="94" s="139" customFormat="true" ht="12" hidden="false" customHeight="false" outlineLevel="1" collapsed="false">
      <c r="A94" s="150"/>
      <c r="B94" s="151" t="s">
        <v>46</v>
      </c>
      <c r="C94" s="152"/>
      <c r="D94" s="153"/>
      <c r="E94" s="152"/>
      <c r="F94" s="144"/>
      <c r="G94" s="144"/>
      <c r="H94" s="154" t="n">
        <f aca="false">SUM(H86:H93)</f>
        <v>7100.31</v>
      </c>
      <c r="I94" s="155"/>
      <c r="J94" s="156"/>
      <c r="K94" s="157" t="n">
        <f aca="false">SUM(K86:K93)</f>
        <v>8972.89</v>
      </c>
      <c r="L94" s="150"/>
      <c r="M94" s="224"/>
      <c r="N94" s="227"/>
      <c r="O94" s="159"/>
      <c r="P94" s="144"/>
      <c r="Q94" s="144"/>
      <c r="R94" s="144"/>
      <c r="S94" s="144"/>
      <c r="T94" s="144"/>
      <c r="U94" s="144"/>
      <c r="V94" s="144"/>
      <c r="W94" s="144"/>
    </row>
    <row r="95" s="9" customFormat="true" ht="12" hidden="false" customHeight="false" outlineLevel="1" collapsed="false">
      <c r="A95" s="171" t="s">
        <v>124</v>
      </c>
      <c r="B95" s="172" t="s">
        <v>125</v>
      </c>
      <c r="C95" s="173"/>
      <c r="D95" s="174"/>
      <c r="E95" s="173"/>
      <c r="F95" s="175"/>
      <c r="G95" s="175"/>
      <c r="H95" s="126"/>
      <c r="I95" s="126"/>
      <c r="J95" s="126"/>
      <c r="K95" s="127"/>
      <c r="L95" s="171"/>
      <c r="M95" s="228"/>
      <c r="N95" s="220"/>
      <c r="O95" s="147"/>
      <c r="P95" s="126"/>
      <c r="Q95" s="126"/>
      <c r="R95" s="126"/>
      <c r="S95" s="126"/>
      <c r="T95" s="126"/>
      <c r="U95" s="126"/>
      <c r="V95" s="126"/>
      <c r="W95" s="126"/>
    </row>
    <row r="96" s="117" customFormat="true" ht="12" hidden="false" customHeight="false" outlineLevel="2" collapsed="false">
      <c r="A96" s="160" t="s">
        <v>126</v>
      </c>
      <c r="B96" s="119" t="str">
        <f aca="false">VLOOKUP(D96,'S03.25+C196+D10.24+F1024+S10.24'!$A$2:$C$20056,2, FALSE())</f>
        <v>LASTRO DE CONCRETO MAGRO, APLICADO EM PISOS, LAJES SOBRE SOLO OU RADIERS. AF_01/2024</v>
      </c>
      <c r="C96" s="161" t="s">
        <v>43</v>
      </c>
      <c r="D96" s="162" t="n">
        <v>96620</v>
      </c>
      <c r="E96" s="163" t="str">
        <f aca="false">VLOOKUP(D96,'S03.25+C196+D10.24+F1024+S10.24'!$A$2:$D$20056,3, FALSE())</f>
        <v>M3</v>
      </c>
      <c r="F96" s="226" t="n">
        <f aca="false">0.62</f>
        <v>0.62</v>
      </c>
      <c r="G96" s="164" t="n">
        <f aca="false">VLOOKUP(D96,'S03.25+C196+D10.24+F1024+S10.24'!$A$2:$D$35656,4, FALSE())</f>
        <v>676.02</v>
      </c>
      <c r="H96" s="165" t="n">
        <f aca="false">ROUND(F96*G96,2)</f>
        <v>419.13</v>
      </c>
      <c r="I96" s="135" t="n">
        <f aca="false">IF(L96="",$H$11,$H$10)</f>
        <v>0.2637</v>
      </c>
      <c r="J96" s="136" t="n">
        <f aca="false">ROUND(G96*I96+G96,2)</f>
        <v>854.29</v>
      </c>
      <c r="K96" s="166" t="n">
        <f aca="false">ROUND(F96*J96,2)</f>
        <v>529.66</v>
      </c>
      <c r="L96" s="160"/>
      <c r="M96" s="222" t="s">
        <v>194</v>
      </c>
      <c r="N96" s="223"/>
      <c r="O96" s="121"/>
    </row>
    <row r="97" s="117" customFormat="true" ht="12" hidden="false" customHeight="false" outlineLevel="2" collapsed="false">
      <c r="A97" s="160" t="s">
        <v>127</v>
      </c>
      <c r="B97" s="119" t="str">
        <f aca="false">VLOOKUP(D97,'S03.25+C196+D10.24+F1024+S10.24'!$A$2:$C$20056,2, FALSE())</f>
        <v>CONCRETO FCK = 25MPA, TRAÇO 1:2,3:2,7 (EM MASSA SECA DE CIMENTO/ AREIA MÉDIA/ BRITA 1) - PREPARO MECÂNICO COM BETONEIRA 600 L. AF_05/2021</v>
      </c>
      <c r="C97" s="161" t="s">
        <v>43</v>
      </c>
      <c r="D97" s="162" t="n">
        <v>94971</v>
      </c>
      <c r="E97" s="163" t="str">
        <f aca="false">VLOOKUP(D97,'S03.25+C196+D10.24+F1024+S10.24'!$A$2:$D$20056,3, FALSE())</f>
        <v>M3</v>
      </c>
      <c r="F97" s="226" t="n">
        <f aca="false">3.38</f>
        <v>3.38</v>
      </c>
      <c r="G97" s="164" t="n">
        <f aca="false">VLOOKUP(D97,'S03.25+C196+D10.24+F1024+S10.24'!$A$2:$D$35656,4, FALSE())</f>
        <v>411.66</v>
      </c>
      <c r="H97" s="165" t="n">
        <f aca="false">ROUND(F97*G97,2)</f>
        <v>1391.41</v>
      </c>
      <c r="I97" s="135" t="n">
        <f aca="false">IF(L97="",$H$11,$H$10)</f>
        <v>0.2637</v>
      </c>
      <c r="J97" s="136" t="n">
        <f aca="false">ROUND(G97*I97+G97,2)</f>
        <v>520.21</v>
      </c>
      <c r="K97" s="166" t="n">
        <f aca="false">ROUND(F97*J97,2)</f>
        <v>1758.31</v>
      </c>
      <c r="L97" s="160"/>
      <c r="M97" s="222" t="s">
        <v>194</v>
      </c>
      <c r="N97" s="223"/>
      <c r="O97" s="121"/>
    </row>
    <row r="98" s="117" customFormat="true" ht="12" hidden="false" customHeight="false" outlineLevel="2" collapsed="false">
      <c r="A98" s="160" t="s">
        <v>128</v>
      </c>
      <c r="B98" s="119" t="str">
        <f aca="false">VLOOKUP(D98,'S03.25+C196+D10.24+F1024+S10.24'!$A$2:$C$20056,2, FALSE())</f>
        <v>ARMAÇÃO UTILIZANDO AÇO CA-25 DE 6,3 MM - MONTAGEM. AF_06/2022</v>
      </c>
      <c r="C98" s="161" t="s">
        <v>43</v>
      </c>
      <c r="D98" s="162" t="n">
        <v>92882</v>
      </c>
      <c r="E98" s="163" t="str">
        <f aca="false">VLOOKUP(D98,'S03.25+C196+D10.24+F1024+S10.24'!$A$2:$D$20056,3, FALSE())</f>
        <v>KG</v>
      </c>
      <c r="F98" s="226" t="n">
        <v>0</v>
      </c>
      <c r="G98" s="164" t="n">
        <f aca="false">VLOOKUP(D98,'S03.25+C196+D10.24+F1024+S10.24'!$A$2:$D$35656,4, FALSE())</f>
        <v>13.65</v>
      </c>
      <c r="H98" s="165" t="n">
        <f aca="false">ROUND(F98*G98,2)</f>
        <v>0</v>
      </c>
      <c r="I98" s="135" t="n">
        <f aca="false">IF(L98="",$H$11,$H$10)</f>
        <v>0.2637</v>
      </c>
      <c r="J98" s="136" t="n">
        <f aca="false">ROUND(G98*I98+G98,2)</f>
        <v>17.25</v>
      </c>
      <c r="K98" s="166" t="n">
        <f aca="false">ROUND(F98*J98,2)</f>
        <v>0</v>
      </c>
      <c r="L98" s="160"/>
      <c r="M98" s="222" t="s">
        <v>194</v>
      </c>
      <c r="N98" s="223"/>
      <c r="O98" s="121"/>
    </row>
    <row r="99" s="117" customFormat="true" ht="12" hidden="false" customHeight="false" outlineLevel="2" collapsed="false">
      <c r="A99" s="160" t="s">
        <v>129</v>
      </c>
      <c r="B99" s="119" t="str">
        <f aca="false">VLOOKUP(D99,'S03.25+C196+D10.24+F1024+S10.24'!$A$2:$C$20056,2, FALSE())</f>
        <v>ARMAÇÃO UTILIZANDO AÇO CA-25 DE 8,0 MM - MONTAGEM. AF_06/2022</v>
      </c>
      <c r="C99" s="161" t="s">
        <v>43</v>
      </c>
      <c r="D99" s="162" t="n">
        <v>92883</v>
      </c>
      <c r="E99" s="163" t="str">
        <f aca="false">VLOOKUP(D99,'S03.25+C196+D10.24+F1024+S10.24'!$A$2:$D$20056,3, FALSE())</f>
        <v>KG</v>
      </c>
      <c r="F99" s="226" t="n">
        <f aca="false">204</f>
        <v>204</v>
      </c>
      <c r="G99" s="164" t="n">
        <f aca="false">VLOOKUP(D99,'S03.25+C196+D10.24+F1024+S10.24'!$A$2:$D$35656,4, FALSE())</f>
        <v>12.34</v>
      </c>
      <c r="H99" s="165" t="n">
        <f aca="false">ROUND(F99*G99,2)</f>
        <v>2517.36</v>
      </c>
      <c r="I99" s="135" t="n">
        <f aca="false">IF(L99="",$H$11,$H$10)</f>
        <v>0.2637</v>
      </c>
      <c r="J99" s="136" t="n">
        <f aca="false">ROUND(G99*I99+G99,2)</f>
        <v>15.59</v>
      </c>
      <c r="K99" s="166" t="n">
        <f aca="false">ROUND(F99*J99,2)</f>
        <v>3180.36</v>
      </c>
      <c r="L99" s="160"/>
      <c r="M99" s="222" t="s">
        <v>194</v>
      </c>
      <c r="N99" s="223"/>
      <c r="O99" s="121"/>
    </row>
    <row r="100" s="117" customFormat="true" ht="12" hidden="false" customHeight="false" outlineLevel="2" collapsed="false">
      <c r="A100" s="160" t="s">
        <v>132</v>
      </c>
      <c r="B100" s="119" t="str">
        <f aca="false">VLOOKUP(D100,'S03.25+C196+D10.24+F1024+S10.24'!$A$2:$C$20056,2, FALSE())</f>
        <v>ARMAÇÃO UTILIZANDO AÇO CA-25 DE 10,0 MM - MONTAGEM. AF_06/2022</v>
      </c>
      <c r="C100" s="161" t="s">
        <v>43</v>
      </c>
      <c r="D100" s="162" t="n">
        <v>92884</v>
      </c>
      <c r="E100" s="163" t="str">
        <f aca="false">VLOOKUP(D100,'S03.25+C196+D10.24+F1024+S10.24'!$A$2:$D$20056,3, FALSE())</f>
        <v>KG</v>
      </c>
      <c r="F100" s="226" t="n">
        <f aca="false">38</f>
        <v>38</v>
      </c>
      <c r="G100" s="164" t="n">
        <f aca="false">VLOOKUP(D100,'S03.25+C196+D10.24+F1024+S10.24'!$A$2:$D$35656,4, FALSE())</f>
        <v>12.31</v>
      </c>
      <c r="H100" s="165" t="n">
        <f aca="false">ROUND(F100*G100,2)</f>
        <v>467.78</v>
      </c>
      <c r="I100" s="135" t="n">
        <f aca="false">IF(L100="",$H$11,$H$10)</f>
        <v>0.2637</v>
      </c>
      <c r="J100" s="136" t="n">
        <f aca="false">ROUND(G100*I100+G100,2)</f>
        <v>15.56</v>
      </c>
      <c r="K100" s="166" t="n">
        <f aca="false">ROUND(F100*J100,2)</f>
        <v>591.28</v>
      </c>
      <c r="L100" s="160"/>
      <c r="M100" s="222" t="s">
        <v>194</v>
      </c>
      <c r="N100" s="223"/>
      <c r="O100" s="121"/>
    </row>
    <row r="101" s="117" customFormat="true" ht="12" hidden="false" customHeight="false" outlineLevel="2" collapsed="false">
      <c r="A101" s="160" t="s">
        <v>130</v>
      </c>
      <c r="B101" s="119" t="str">
        <f aca="false">VLOOKUP(D101,'S03.25+C196+D10.24+F1024+S10.24'!$A$2:$C$20056,2, FALSE())</f>
        <v>ARMAÇÃO UTILIZANDO AÇO CA-25 DE 12,5 MM - MONTAGEM. AF_06/2022</v>
      </c>
      <c r="C101" s="161" t="s">
        <v>43</v>
      </c>
      <c r="D101" s="162" t="n">
        <v>92885</v>
      </c>
      <c r="E101" s="163" t="str">
        <f aca="false">VLOOKUP(D101,'S03.25+C196+D10.24+F1024+S10.24'!$A$2:$D$20056,3, FALSE())</f>
        <v>KG</v>
      </c>
      <c r="F101" s="226" t="n">
        <v>0</v>
      </c>
      <c r="G101" s="164" t="n">
        <f aca="false">VLOOKUP(D101,'S03.25+C196+D10.24+F1024+S10.24'!$A$2:$D$35656,4, FALSE())</f>
        <v>11.55</v>
      </c>
      <c r="H101" s="165" t="n">
        <f aca="false">ROUND(F101*G101,2)</f>
        <v>0</v>
      </c>
      <c r="I101" s="135" t="n">
        <f aca="false">IF(L101="",$H$11,$H$10)</f>
        <v>0.2637</v>
      </c>
      <c r="J101" s="136" t="n">
        <f aca="false">ROUND(G101*I101+G101,2)</f>
        <v>14.6</v>
      </c>
      <c r="K101" s="166" t="n">
        <f aca="false">ROUND(F101*J101,2)</f>
        <v>0</v>
      </c>
      <c r="L101" s="160"/>
      <c r="M101" s="222" t="s">
        <v>194</v>
      </c>
      <c r="N101" s="223"/>
      <c r="O101" s="121"/>
    </row>
    <row r="102" s="117" customFormat="true" ht="12" hidden="false" customHeight="false" outlineLevel="2" collapsed="false">
      <c r="A102" s="160" t="s">
        <v>131</v>
      </c>
      <c r="B102" s="119" t="str">
        <f aca="false">VLOOKUP(D102,'S03.25+C196+D10.24+F1024+S10.24'!$A$2:$C$20056,2, FALSE())</f>
        <v>ARMAÇÃO UTILIZANDO AÇO CA-25 DE 16,0 MM - MONTAGEM. AF_06/2022</v>
      </c>
      <c r="C102" s="161" t="s">
        <v>43</v>
      </c>
      <c r="D102" s="162" t="n">
        <v>92886</v>
      </c>
      <c r="E102" s="163" t="str">
        <f aca="false">VLOOKUP(D102,'S03.25+C196+D10.24+F1024+S10.24'!$A$2:$D$20056,3, FALSE())</f>
        <v>KG</v>
      </c>
      <c r="F102" s="226" t="n">
        <v>0</v>
      </c>
      <c r="G102" s="164" t="n">
        <f aca="false">VLOOKUP(D102,'S03.25+C196+D10.24+F1024+S10.24'!$A$2:$D$35656,4, FALSE())</f>
        <v>10.94</v>
      </c>
      <c r="H102" s="165" t="n">
        <f aca="false">ROUND(F102*G102,2)</f>
        <v>0</v>
      </c>
      <c r="I102" s="135" t="n">
        <f aca="false">IF(L102="",$H$11,$H$10)</f>
        <v>0.2637</v>
      </c>
      <c r="J102" s="136" t="n">
        <f aca="false">ROUND(G102*I102+G102,2)</f>
        <v>13.82</v>
      </c>
      <c r="K102" s="166" t="n">
        <f aca="false">ROUND(F102*J102,2)</f>
        <v>0</v>
      </c>
      <c r="L102" s="160"/>
      <c r="M102" s="222" t="s">
        <v>194</v>
      </c>
      <c r="N102" s="223"/>
      <c r="O102" s="121"/>
    </row>
    <row r="103" s="117" customFormat="true" ht="12" hidden="false" customHeight="false" outlineLevel="2" collapsed="false">
      <c r="A103" s="160" t="s">
        <v>199</v>
      </c>
      <c r="B103" s="119" t="str">
        <f aca="false">VLOOKUP(D103,'S03.25+C196+D10.24+F1024+S10.24'!$A$2:$C$20056,2, FALSE())</f>
        <v>FABRICAÇÃO, MONTAGEM E DESMONTAGEM DE FÔRMA PARA BOCA PARA BUEIRO, EM CHAPA DE MADEIRA COMPENSADA RESINADA, E = 17 MM, 2 UTILIZAÇÕES. AF_07/2021</v>
      </c>
      <c r="C103" s="161" t="s">
        <v>43</v>
      </c>
      <c r="D103" s="162" t="n">
        <v>102727</v>
      </c>
      <c r="E103" s="163" t="str">
        <f aca="false">VLOOKUP(D103,'S03.25+C196+D10.24+F1024+S10.24'!$A$2:$D$20056,3, FALSE())</f>
        <v>M2</v>
      </c>
      <c r="F103" s="226" t="n">
        <f aca="false">10.52</f>
        <v>10.52</v>
      </c>
      <c r="G103" s="164" t="n">
        <f aca="false">VLOOKUP(D103,'S03.25+C196+D10.24+F1024+S10.24'!$A$2:$D$35656,4, FALSE())</f>
        <v>96.83</v>
      </c>
      <c r="H103" s="165" t="n">
        <f aca="false">ROUND(F103*G103,2)</f>
        <v>1018.65</v>
      </c>
      <c r="I103" s="135" t="n">
        <f aca="false">IF(L103="",$H$11,$H$10)</f>
        <v>0.2637</v>
      </c>
      <c r="J103" s="136" t="n">
        <f aca="false">ROUND(G103*I103+G103,2)</f>
        <v>122.36</v>
      </c>
      <c r="K103" s="166" t="n">
        <f aca="false">ROUND(F103*J103,2)</f>
        <v>1287.23</v>
      </c>
      <c r="L103" s="160"/>
      <c r="M103" s="222" t="s">
        <v>194</v>
      </c>
      <c r="N103" s="223"/>
      <c r="O103" s="121"/>
    </row>
    <row r="104" s="139" customFormat="true" ht="12" hidden="false" customHeight="false" outlineLevel="1" collapsed="false">
      <c r="A104" s="150"/>
      <c r="B104" s="151" t="s">
        <v>46</v>
      </c>
      <c r="C104" s="152"/>
      <c r="D104" s="153"/>
      <c r="E104" s="152"/>
      <c r="F104" s="144"/>
      <c r="G104" s="144"/>
      <c r="H104" s="154" t="n">
        <f aca="false">SUM(H96:H103)</f>
        <v>5814.33</v>
      </c>
      <c r="I104" s="155"/>
      <c r="J104" s="156"/>
      <c r="K104" s="157" t="n">
        <f aca="false">SUM(K96:K103)</f>
        <v>7346.84</v>
      </c>
      <c r="L104" s="150"/>
      <c r="M104" s="224"/>
      <c r="N104" s="227"/>
      <c r="O104" s="159"/>
      <c r="P104" s="144"/>
      <c r="Q104" s="144"/>
      <c r="R104" s="144"/>
      <c r="S104" s="144"/>
      <c r="T104" s="144"/>
      <c r="U104" s="144"/>
      <c r="V104" s="144"/>
      <c r="W104" s="144"/>
    </row>
    <row r="105" s="106" customFormat="true" ht="12" hidden="false" customHeight="false" outlineLevel="0" collapsed="false">
      <c r="A105" s="111" t="n">
        <v>3</v>
      </c>
      <c r="B105" s="112" t="s">
        <v>133</v>
      </c>
      <c r="C105" s="113"/>
      <c r="D105" s="114"/>
      <c r="E105" s="113"/>
      <c r="F105" s="113"/>
      <c r="G105" s="113"/>
      <c r="H105" s="115" t="e">
        <f aca="false">H125+H129+H132+H140+H147+#REF!+#REF!</f>
        <v>#REF!</v>
      </c>
      <c r="I105" s="113"/>
      <c r="J105" s="113"/>
      <c r="K105" s="115" t="e">
        <f aca="false">K125+K129+K132+K140+K147+#REF!+#REF!</f>
        <v>#REF!</v>
      </c>
      <c r="L105" s="111"/>
      <c r="M105" s="169"/>
      <c r="N105" s="112"/>
      <c r="O105" s="169"/>
      <c r="P105" s="113"/>
      <c r="Q105" s="113"/>
      <c r="R105" s="113"/>
      <c r="S105" s="113"/>
      <c r="T105" s="113"/>
      <c r="U105" s="113"/>
      <c r="V105" s="113"/>
      <c r="W105" s="113"/>
    </row>
    <row r="106" s="9" customFormat="true" ht="12" hidden="false" customHeight="false" outlineLevel="1" collapsed="false">
      <c r="A106" s="171" t="s">
        <v>134</v>
      </c>
      <c r="B106" s="172" t="s">
        <v>135</v>
      </c>
      <c r="C106" s="173"/>
      <c r="D106" s="174"/>
      <c r="E106" s="173"/>
      <c r="F106" s="175"/>
      <c r="G106" s="175"/>
      <c r="H106" s="126"/>
      <c r="I106" s="126"/>
      <c r="J106" s="126"/>
      <c r="K106" s="127"/>
      <c r="L106" s="171"/>
      <c r="M106" s="228"/>
      <c r="N106" s="220"/>
      <c r="O106" s="147"/>
      <c r="P106" s="126"/>
      <c r="Q106" s="126"/>
      <c r="R106" s="126"/>
      <c r="S106" s="126"/>
      <c r="T106" s="126"/>
      <c r="U106" s="126"/>
      <c r="V106" s="126"/>
      <c r="W106" s="126"/>
    </row>
    <row r="107" s="117" customFormat="true" ht="12" hidden="false" customHeight="false" outlineLevel="2" collapsed="false">
      <c r="A107" s="160" t="s">
        <v>136</v>
      </c>
      <c r="B107" s="119" t="str">
        <f aca="false">VLOOKUP(D107,'S03.25+C196+D10.24+F1024+S10.24'!$A$2:$C$40056,2, FALSE())</f>
        <v>Locação de vias, calçadas, tanques e lagoas</v>
      </c>
      <c r="C107" s="161" t="s">
        <v>43</v>
      </c>
      <c r="D107" s="162" t="s">
        <v>137</v>
      </c>
      <c r="E107" s="163" t="str">
        <f aca="false">VLOOKUP(D107,'S03.25+C196+D10.24+F1024+S10.24'!$A$2:$D$20056,3, FALSE())</f>
        <v>M2</v>
      </c>
      <c r="F107" s="226" t="n">
        <v>1972.32</v>
      </c>
      <c r="G107" s="164" t="n">
        <f aca="false">VLOOKUP(D107,'S03.25+C196+D10.24+F1024+S10.24'!$A$2:$D$35656,4, FALSE())</f>
        <v>1.72</v>
      </c>
      <c r="H107" s="165" t="n">
        <f aca="false">ROUND(F107*G107,2)</f>
        <v>3392.39</v>
      </c>
      <c r="I107" s="135" t="n">
        <f aca="false">IF(L107="",$H$11,$H$10)</f>
        <v>0.2637</v>
      </c>
      <c r="J107" s="136" t="n">
        <f aca="false">ROUND(G107*I107+G107,2)</f>
        <v>2.17</v>
      </c>
      <c r="K107" s="166" t="n">
        <f aca="false">ROUND(F107*J107,2)</f>
        <v>4279.93</v>
      </c>
      <c r="L107" s="160"/>
      <c r="M107" s="222" t="s">
        <v>200</v>
      </c>
      <c r="N107" s="223"/>
      <c r="O107" s="121"/>
    </row>
    <row r="108" s="117" customFormat="true" ht="12" hidden="false" customHeight="false" outlineLevel="2" collapsed="false">
      <c r="A108" s="160" t="s">
        <v>138</v>
      </c>
      <c r="B108" s="119" t="str">
        <f aca="false">VLOOKUP(D108,'S03.25+C196+D10.24+F1024+S10.24'!$A$2:$C$40056,2, FALSE())</f>
        <v>LIMPEZA MECANIZADA DE CAMADA VEGETAL, VEGETAÇÃO E PEQUENAS ÁRVORES (DIÂMETRO DE TRONCO MENOR QUE 0,20 M), COM TRATOR DE ESTEIRAS. AF_03/2024</v>
      </c>
      <c r="C108" s="161" t="s">
        <v>43</v>
      </c>
      <c r="D108" s="162" t="n">
        <v>98525</v>
      </c>
      <c r="E108" s="163" t="str">
        <f aca="false">VLOOKUP(D108,'S03.25+C196+D10.24+F1024+S10.24'!$A$2:$D$20056,3, FALSE())</f>
        <v>M2</v>
      </c>
      <c r="F108" s="226" t="n">
        <f aca="false">F107</f>
        <v>1972.32</v>
      </c>
      <c r="G108" s="164" t="n">
        <f aca="false">VLOOKUP(D108,'S03.25+C196+D10.24+F1024+S10.24'!$A$2:$D$35656,4, FALSE())</f>
        <v>0.69</v>
      </c>
      <c r="H108" s="165" t="n">
        <f aca="false">ROUND(F108*G108,2)</f>
        <v>1360.9</v>
      </c>
      <c r="I108" s="135" t="n">
        <f aca="false">IF(L108="",$H$11,$H$10)</f>
        <v>0.2637</v>
      </c>
      <c r="J108" s="136" t="n">
        <f aca="false">ROUND(G108*I108+G108,2)</f>
        <v>0.87</v>
      </c>
      <c r="K108" s="166" t="n">
        <f aca="false">ROUND(F108*J108,2)</f>
        <v>1715.92</v>
      </c>
      <c r="L108" s="160"/>
      <c r="M108" s="222" t="s">
        <v>200</v>
      </c>
      <c r="N108" s="223"/>
      <c r="O108" s="121"/>
    </row>
    <row r="109" s="117" customFormat="true" ht="12" hidden="false" customHeight="false" outlineLevel="2" collapsed="false">
      <c r="A109" s="160" t="s">
        <v>139</v>
      </c>
      <c r="B109" s="119" t="str">
        <f aca="false">VLOOKUP(D109,'S03.25+C196+D10.24+F1024+S10.24'!$A$2:$C$40056,2, FALSE())</f>
        <v>REMOÇÃO DE RAÍZES REMANESCENTES DE TRONCO DE ÁRVORE COM DIÂMETRO MAIOR OU IGUAL A 0,20 M E MENOR QUE 0,40 M. AF_03/2024</v>
      </c>
      <c r="C109" s="161" t="s">
        <v>43</v>
      </c>
      <c r="D109" s="162" t="n">
        <v>98526</v>
      </c>
      <c r="E109" s="163" t="str">
        <f aca="false">VLOOKUP(D109,'S03.25+C196+D10.24+F1024+S10.24'!$A$2:$D$20056,3, FALSE())</f>
        <v>UN</v>
      </c>
      <c r="F109" s="226" t="n">
        <v>58</v>
      </c>
      <c r="G109" s="164" t="n">
        <f aca="false">VLOOKUP(D109,'S03.25+C196+D10.24+F1024+S10.24'!$A$2:$D$35656,4, FALSE())</f>
        <v>146.47</v>
      </c>
      <c r="H109" s="165" t="n">
        <f aca="false">ROUND(F109*G109,2)</f>
        <v>8495.26</v>
      </c>
      <c r="I109" s="135" t="n">
        <f aca="false">IF(L109="",$H$11,$H$10)</f>
        <v>0.2637</v>
      </c>
      <c r="J109" s="136" t="n">
        <f aca="false">ROUND(G109*I109+G109,2)</f>
        <v>185.09</v>
      </c>
      <c r="K109" s="166" t="n">
        <f aca="false">ROUND(F109*J109,2)</f>
        <v>10735.22</v>
      </c>
      <c r="L109" s="160"/>
      <c r="M109" s="222" t="s">
        <v>200</v>
      </c>
      <c r="N109" s="223"/>
      <c r="O109" s="121"/>
    </row>
    <row r="110" s="139" customFormat="true" ht="12" hidden="false" customHeight="false" outlineLevel="1" collapsed="false">
      <c r="A110" s="150"/>
      <c r="B110" s="151" t="s">
        <v>46</v>
      </c>
      <c r="C110" s="152"/>
      <c r="D110" s="153"/>
      <c r="E110" s="152"/>
      <c r="F110" s="144"/>
      <c r="G110" s="144"/>
      <c r="H110" s="154" t="e">
        <f aca="false">SUM(#REF!)</f>
        <v>#REF!</v>
      </c>
      <c r="I110" s="155"/>
      <c r="J110" s="156"/>
      <c r="K110" s="157" t="e">
        <f aca="false">SUM(#REF!)</f>
        <v>#REF!</v>
      </c>
      <c r="L110" s="150"/>
      <c r="M110" s="224"/>
      <c r="N110" s="227"/>
      <c r="O110" s="159"/>
      <c r="P110" s="144"/>
      <c r="Q110" s="144"/>
      <c r="R110" s="144"/>
      <c r="S110" s="144"/>
      <c r="T110" s="144"/>
      <c r="U110" s="144"/>
      <c r="V110" s="144"/>
      <c r="W110" s="144"/>
    </row>
    <row r="111" s="9" customFormat="true" ht="12" hidden="false" customHeight="false" outlineLevel="1" collapsed="false">
      <c r="A111" s="171" t="s">
        <v>140</v>
      </c>
      <c r="B111" s="172" t="s">
        <v>63</v>
      </c>
      <c r="C111" s="173"/>
      <c r="D111" s="174"/>
      <c r="E111" s="173"/>
      <c r="F111" s="175"/>
      <c r="G111" s="175"/>
      <c r="H111" s="126"/>
      <c r="I111" s="126"/>
      <c r="J111" s="126"/>
      <c r="K111" s="127"/>
      <c r="L111" s="171"/>
      <c r="M111" s="228"/>
      <c r="N111" s="220"/>
      <c r="O111" s="147"/>
      <c r="P111" s="126"/>
      <c r="Q111" s="126"/>
      <c r="R111" s="126"/>
      <c r="S111" s="126"/>
      <c r="T111" s="126"/>
      <c r="U111" s="126"/>
      <c r="V111" s="126"/>
      <c r="W111" s="126"/>
    </row>
    <row r="112" s="117" customFormat="true" ht="12" hidden="false" customHeight="false" outlineLevel="2" collapsed="false">
      <c r="A112" s="160" t="s">
        <v>141</v>
      </c>
      <c r="B112" s="119" t="str">
        <f aca="false">VLOOKUP(D112,'S03.25+C196+D10.24+F1024+S10.24'!$A$2:$C$20056,2, FALSE())</f>
        <v>ESCAVAÇÃO HORIZONTAL, INCLUINDO CARGA, DESCARGA E TRANSPORTE EM SOLO DE 1A CATEGORIA COM TRATOR DE ESTEIRAS (100HP/LÂMINA: 2,19M3) E CAMINHÃO BASCULANTE DE 10M3, DMT ATÉ 200M. AF_07/2020</v>
      </c>
      <c r="C112" s="161" t="s">
        <v>43</v>
      </c>
      <c r="D112" s="162" t="n">
        <v>101134</v>
      </c>
      <c r="E112" s="163" t="str">
        <f aca="false">VLOOKUP(D112,'S03.25+C196+D10.24+F1024+S10.24'!$A$2:$D$20056,3, FALSE())</f>
        <v>M3</v>
      </c>
      <c r="F112" s="226" t="n">
        <f aca="false">4660.25*1.25</f>
        <v>5825.3125</v>
      </c>
      <c r="G112" s="164" t="n">
        <f aca="false">VLOOKUP(D112,'S03.25+C196+D10.24+F1024+S10.24'!$A$2:$D$35656,4, FALSE())</f>
        <v>16.6</v>
      </c>
      <c r="H112" s="165" t="n">
        <f aca="false">ROUND(F112*G112,2)</f>
        <v>96700.19</v>
      </c>
      <c r="I112" s="135" t="n">
        <f aca="false">IF(L112="",$H$11,$H$10)</f>
        <v>0.2637</v>
      </c>
      <c r="J112" s="136" t="n">
        <f aca="false">ROUND(G112*I112+G112,2)</f>
        <v>20.98</v>
      </c>
      <c r="K112" s="166" t="n">
        <f aca="false">ROUND(F112*J112,2)</f>
        <v>122215.06</v>
      </c>
      <c r="L112" s="160"/>
      <c r="M112" s="222" t="s">
        <v>200</v>
      </c>
      <c r="N112" s="223"/>
      <c r="O112" s="121"/>
    </row>
    <row r="113" s="117" customFormat="true" ht="12" hidden="false" customHeight="false" outlineLevel="2" collapsed="false">
      <c r="A113" s="160" t="s">
        <v>143</v>
      </c>
      <c r="B113" s="119" t="str">
        <f aca="false">VLOOKUP(D113,'S03.25+C196+D10.24+F1024+S10.24'!$A$2:$C$40056,2, FALSE())</f>
        <v>CARGA, MANOBRA E DESCARGA DE SOLOS E MATERIAIS GRANULARES EM CAMINHÃO BASCULANTE 14 M³ - CARGA COM PÁ CARREGADEIRA (CAÇAMBA DE 1,7 A 2,8 M³ / 128 HP) E DESCARGA LIVRE (UNIDADE: M3). AF_07/2020</v>
      </c>
      <c r="C113" s="161" t="s">
        <v>43</v>
      </c>
      <c r="D113" s="162" t="n">
        <v>100975</v>
      </c>
      <c r="E113" s="163" t="str">
        <f aca="false">VLOOKUP(D113,'S03.25+C196+D10.24+F1024+S10.24'!$A$2:$D$20056,3, FALSE())</f>
        <v>M3</v>
      </c>
      <c r="F113" s="226" t="n">
        <v>0</v>
      </c>
      <c r="G113" s="164" t="n">
        <f aca="false">VLOOKUP(D113,'S03.25+C196+D10.24+F1024+S10.24'!$A$2:$D$35656,4, FALSE())</f>
        <v>8.96</v>
      </c>
      <c r="H113" s="165" t="n">
        <f aca="false">ROUND(F113*G113,2)</f>
        <v>0</v>
      </c>
      <c r="I113" s="135" t="n">
        <f aca="false">IF(L113="",$H$11,$H$10)</f>
        <v>0.2637</v>
      </c>
      <c r="J113" s="136" t="n">
        <f aca="false">ROUND(G113*I113+G113,2)</f>
        <v>11.32</v>
      </c>
      <c r="K113" s="166" t="n">
        <f aca="false">ROUND(F113*J113,2)</f>
        <v>0</v>
      </c>
      <c r="L113" s="160"/>
      <c r="M113" s="222" t="s">
        <v>201</v>
      </c>
      <c r="N113" s="223"/>
      <c r="O113" s="121"/>
    </row>
    <row r="114" s="117" customFormat="true" ht="12" hidden="false" customHeight="false" outlineLevel="2" collapsed="false">
      <c r="A114" s="160" t="s">
        <v>202</v>
      </c>
      <c r="B114" s="119" t="str">
        <f aca="false">VLOOKUP(D114,'S03.25+C196+D10.24+F1024+S10.24'!$A$2:$C$40056,2, FALSE())</f>
        <v>TRANSPORTE COM CAMINHÃO BASCULANTE DE 14 M³, EM VIA URBANA PAVIMENTADA, DMT ATÉ 30 KM (UNIDADE: M3XKM). AF_07/2020</v>
      </c>
      <c r="C114" s="161" t="s">
        <v>43</v>
      </c>
      <c r="D114" s="162" t="n">
        <v>95876</v>
      </c>
      <c r="E114" s="163" t="str">
        <f aca="false">VLOOKUP(D114,'S03.25+C196+D10.24+F1024+S10.24'!$A$2:$D$20056,3, FALSE())</f>
        <v>M3XKM</v>
      </c>
      <c r="F114" s="226" t="n">
        <f aca="false">F112*E6</f>
        <v>34951.875</v>
      </c>
      <c r="G114" s="164" t="n">
        <f aca="false">VLOOKUP(D114,'S03.25+C196+D10.24+F1024+S10.24'!$A$2:$D$35656,4, FALSE())</f>
        <v>2.28</v>
      </c>
      <c r="H114" s="165" t="n">
        <f aca="false">ROUND(F114*G114,2)</f>
        <v>79690.28</v>
      </c>
      <c r="I114" s="135" t="n">
        <f aca="false">IF(L114="",$H$11,$H$10)</f>
        <v>0.2637</v>
      </c>
      <c r="J114" s="136" t="n">
        <f aca="false">ROUND(G114*I114+G114,2)</f>
        <v>2.88</v>
      </c>
      <c r="K114" s="166" t="n">
        <f aca="false">ROUND(F114*J114,2)</f>
        <v>100661.4</v>
      </c>
      <c r="L114" s="160"/>
      <c r="M114" s="222" t="s">
        <v>170</v>
      </c>
      <c r="N114" s="223"/>
      <c r="O114" s="121"/>
    </row>
    <row r="115" s="117" customFormat="true" ht="12" hidden="false" customHeight="false" outlineLevel="2" collapsed="false">
      <c r="A115" s="160" t="s">
        <v>144</v>
      </c>
      <c r="B115" s="119" t="str">
        <f aca="false">VLOOKUP(D115,'S03.25+C196+D10.24+F1024+S10.24'!$A$2:$C$20056,2, FALSE())</f>
        <v>ESPALHAMENTO DE MATERIAL COM TRATOR DE ESTEIRAS. AF_09/2024</v>
      </c>
      <c r="C115" s="161" t="s">
        <v>43</v>
      </c>
      <c r="D115" s="162" t="n">
        <v>100574</v>
      </c>
      <c r="E115" s="163" t="str">
        <f aca="false">VLOOKUP(D115,'S03.25+C196+D10.24+F1024+S10.24'!$A$2:$D$20056,3, FALSE())</f>
        <v>M3</v>
      </c>
      <c r="F115" s="226" t="n">
        <v>0</v>
      </c>
      <c r="G115" s="164" t="n">
        <f aca="false">VLOOKUP(D115,'S03.25+C196+D10.24+F1024+S10.24'!$A$2:$D$35656,4, FALSE())</f>
        <v>1.47</v>
      </c>
      <c r="H115" s="165" t="n">
        <f aca="false">ROUND(F115*G115,2)</f>
        <v>0</v>
      </c>
      <c r="I115" s="135" t="n">
        <f aca="false">IF(L115="",$H$11,$H$10)</f>
        <v>0.2637</v>
      </c>
      <c r="J115" s="136" t="n">
        <f aca="false">ROUND(G115*I115+G115,2)</f>
        <v>1.86</v>
      </c>
      <c r="K115" s="166" t="n">
        <f aca="false">ROUND(F115*J115,2)</f>
        <v>0</v>
      </c>
      <c r="L115" s="160"/>
      <c r="M115" s="222" t="s">
        <v>171</v>
      </c>
      <c r="N115" s="223"/>
      <c r="O115" s="121"/>
    </row>
    <row r="116" s="139" customFormat="true" ht="12" hidden="false" customHeight="false" outlineLevel="1" collapsed="false">
      <c r="A116" s="150"/>
      <c r="B116" s="151" t="s">
        <v>46</v>
      </c>
      <c r="C116" s="152"/>
      <c r="D116" s="153"/>
      <c r="E116" s="152"/>
      <c r="F116" s="144"/>
      <c r="G116" s="144"/>
      <c r="H116" s="154" t="e">
        <f aca="false">SUM(#REF!)</f>
        <v>#REF!</v>
      </c>
      <c r="I116" s="155"/>
      <c r="J116" s="156"/>
      <c r="K116" s="157" t="e">
        <f aca="false">SUM(#REF!)</f>
        <v>#REF!</v>
      </c>
      <c r="L116" s="150"/>
      <c r="M116" s="224"/>
      <c r="N116" s="227"/>
      <c r="O116" s="159"/>
      <c r="P116" s="144"/>
      <c r="Q116" s="144"/>
      <c r="R116" s="144"/>
      <c r="S116" s="144"/>
      <c r="T116" s="144"/>
      <c r="U116" s="144"/>
      <c r="V116" s="144"/>
      <c r="W116" s="144"/>
    </row>
    <row r="117" s="9" customFormat="true" ht="12" hidden="false" customHeight="false" outlineLevel="1" collapsed="false">
      <c r="A117" s="171" t="s">
        <v>145</v>
      </c>
      <c r="B117" s="172" t="s">
        <v>146</v>
      </c>
      <c r="C117" s="173"/>
      <c r="D117" s="174"/>
      <c r="E117" s="173"/>
      <c r="F117" s="175"/>
      <c r="G117" s="175"/>
      <c r="H117" s="126"/>
      <c r="I117" s="126"/>
      <c r="J117" s="126"/>
      <c r="K117" s="127"/>
      <c r="L117" s="171"/>
      <c r="M117" s="228"/>
      <c r="N117" s="220"/>
      <c r="O117" s="147"/>
      <c r="P117" s="126"/>
      <c r="Q117" s="126"/>
      <c r="R117" s="126"/>
      <c r="S117" s="126"/>
      <c r="T117" s="126"/>
      <c r="U117" s="126"/>
      <c r="V117" s="126"/>
      <c r="W117" s="126"/>
    </row>
    <row r="118" s="117" customFormat="true" ht="12" hidden="false" customHeight="false" outlineLevel="2" collapsed="false">
      <c r="A118" s="160" t="s">
        <v>136</v>
      </c>
      <c r="B118" s="119" t="str">
        <f aca="false">VLOOKUP(D118,'S03.25+C196+D10.24+F1024+S10.24'!$A$2:$C$40056,2, FALSE())</f>
        <v>ATERRO MECANIZADO DE VALA COM ESCAVADEIRA HIDRÁULICA (CAPACIDADE DA CAÇAMBA: 0,8 M³ / POTÊNCIA: 111 HP), LARGURA ATÉ 2,5 M, PROFUNDIDADE DE 1,5 A 3,0 M, COM SOLO ARGILO-ARENOSO. AF_08/2023</v>
      </c>
      <c r="C118" s="161" t="s">
        <v>43</v>
      </c>
      <c r="D118" s="162" t="n">
        <v>94306</v>
      </c>
      <c r="E118" s="163" t="str">
        <f aca="false">VLOOKUP(D118,'S03.25+C196+D10.24+F1024+S10.24'!$A$2:$D$20056,3, FALSE())</f>
        <v>M3</v>
      </c>
      <c r="F118" s="226" t="n">
        <v>284.8</v>
      </c>
      <c r="G118" s="164" t="n">
        <f aca="false">VLOOKUP(D118,'S03.25+C196+D10.24+F1024+S10.24'!$A$2:$D$35656,4, FALSE())</f>
        <v>71.59</v>
      </c>
      <c r="H118" s="165" t="n">
        <f aca="false">ROUND(F118*G118,2)</f>
        <v>20388.83</v>
      </c>
      <c r="I118" s="135" t="n">
        <f aca="false">IF(L118="",$H$11,$H$10)</f>
        <v>0.2637</v>
      </c>
      <c r="J118" s="136" t="n">
        <f aca="false">ROUND(G118*I118+G118,2)</f>
        <v>90.47</v>
      </c>
      <c r="K118" s="166" t="n">
        <f aca="false">ROUND(F118*J118,2)</f>
        <v>25765.86</v>
      </c>
      <c r="L118" s="160"/>
      <c r="M118" s="222" t="s">
        <v>200</v>
      </c>
      <c r="N118" s="223"/>
      <c r="O118" s="121"/>
    </row>
    <row r="119" s="117" customFormat="true" ht="12" hidden="false" customHeight="false" outlineLevel="2" collapsed="false">
      <c r="A119" s="160" t="s">
        <v>138</v>
      </c>
      <c r="B119" s="119" t="str">
        <f aca="false">VLOOKUP(D119,'S03.25+C196+D10.24+F1024+S10.24'!$A$2:$C$20056,2, FALSE())</f>
        <v>CONSTRUÇÃO DE BASE E SUB-BASE PARA PAVIMENTAÇÃO DE CONCRETO COMPACTADO COM ROLO, COM ESPESSURA DE 10 CM - EXCLUSIVE CARGA E TRANSPORTE. AF_09/2024</v>
      </c>
      <c r="C119" s="161" t="s">
        <v>43</v>
      </c>
      <c r="D119" s="162" t="n">
        <v>105737</v>
      </c>
      <c r="E119" s="163" t="str">
        <f aca="false">VLOOKUP(D119,'S03.25+C196+D10.24+F1024+S10.24'!$A$2:$D$20056,3, FALSE())</f>
        <v>M3</v>
      </c>
      <c r="F119" s="226" t="n">
        <v>7.48</v>
      </c>
      <c r="G119" s="164" t="n">
        <f aca="false">VLOOKUP(D119,'S03.25+C196+D10.24+F1024+S10.24'!$A$2:$D$35656,4, FALSE())</f>
        <v>260.3</v>
      </c>
      <c r="H119" s="165" t="n">
        <f aca="false">ROUND(F119*G119,2)</f>
        <v>1947.04</v>
      </c>
      <c r="I119" s="135" t="n">
        <f aca="false">IF(L119="",$H$11,$H$10)</f>
        <v>0.2637</v>
      </c>
      <c r="J119" s="136" t="n">
        <f aca="false">ROUND(G119*I119+G119,2)</f>
        <v>328.94</v>
      </c>
      <c r="K119" s="166" t="n">
        <f aca="false">ROUND(F119*J119,2)</f>
        <v>2460.47</v>
      </c>
      <c r="L119" s="160"/>
      <c r="M119" s="222" t="s">
        <v>200</v>
      </c>
      <c r="N119" s="223"/>
      <c r="O119" s="121"/>
    </row>
    <row r="120" s="117" customFormat="true" ht="12" hidden="false" customHeight="false" outlineLevel="2" collapsed="false">
      <c r="A120" s="160" t="s">
        <v>139</v>
      </c>
      <c r="B120" s="119" t="str">
        <f aca="false">VLOOKUP(D120,'S03.25+C196+D10.24+F1024+S10.24'!$A$2:$C$40056,2, FALSE())</f>
        <v>CARGA, MANOBRA E DESCARGA DE SOLOS E MATERIAIS GRANULARES EM CAMINHÃO BASCULANTE 14 M³ - CARGA COM PÁ CARREGADEIRA (CAÇAMBA DE 1,7 A 2,8 M³ / 128 HP) E DESCARGA LIVRE (UNIDADE: M3). AF_07/2020</v>
      </c>
      <c r="C120" s="161" t="s">
        <v>43</v>
      </c>
      <c r="D120" s="162" t="n">
        <v>100975</v>
      </c>
      <c r="E120" s="163" t="str">
        <f aca="false">VLOOKUP(D120,'S03.25+C196+D10.24+F1024+S10.24'!$A$2:$D$20056,3, FALSE())</f>
        <v>M3</v>
      </c>
      <c r="F120" s="226" t="n">
        <f aca="false">F119*1.25</f>
        <v>9.35</v>
      </c>
      <c r="G120" s="164" t="n">
        <f aca="false">VLOOKUP(D120,'S03.25+C196+D10.24+F1024+S10.24'!$A$2:$D$35656,4, FALSE())</f>
        <v>8.96</v>
      </c>
      <c r="H120" s="165" t="n">
        <f aca="false">ROUND(F120*G120,2)</f>
        <v>83.78</v>
      </c>
      <c r="I120" s="135" t="n">
        <f aca="false">IF(L120="",$H$11,$H$10)</f>
        <v>0.2637</v>
      </c>
      <c r="J120" s="136" t="n">
        <f aca="false">ROUND(G120*I120+G120,2)</f>
        <v>11.32</v>
      </c>
      <c r="K120" s="166" t="n">
        <f aca="false">ROUND(F120*J120,2)</f>
        <v>105.84</v>
      </c>
      <c r="L120" s="160"/>
      <c r="M120" s="222" t="s">
        <v>203</v>
      </c>
      <c r="N120" s="223"/>
      <c r="O120" s="121"/>
    </row>
    <row r="121" s="117" customFormat="true" ht="12" hidden="false" customHeight="false" outlineLevel="2" collapsed="false">
      <c r="A121" s="160" t="s">
        <v>147</v>
      </c>
      <c r="B121" s="119" t="str">
        <f aca="false">VLOOKUP(D121,'S03.25+C196+D10.24+F1024+S10.24'!$A$2:$C$40056,2, FALSE())</f>
        <v>TRANSPORTE COM CAMINHÃO BASCULANTE DE 14 M³, EM VIA URBANA PAVIMENTADA, DMT ATÉ 30 KM (UNIDADE: M3XKM). AF_07/2020</v>
      </c>
      <c r="C121" s="161" t="s">
        <v>43</v>
      </c>
      <c r="D121" s="162" t="n">
        <v>95876</v>
      </c>
      <c r="E121" s="163" t="str">
        <f aca="false">VLOOKUP(D121,'S03.25+C196+D10.24+F1024+S10.24'!$A$2:$D$20056,3, FALSE())</f>
        <v>M3XKM</v>
      </c>
      <c r="F121" s="226" t="n">
        <f aca="false">F120*E8</f>
        <v>74.8</v>
      </c>
      <c r="G121" s="164" t="n">
        <f aca="false">VLOOKUP(D121,'S03.25+C196+D10.24+F1024+S10.24'!$A$2:$D$35656,4, FALSE())</f>
        <v>2.28</v>
      </c>
      <c r="H121" s="165" t="n">
        <f aca="false">ROUND(F121*G121,2)</f>
        <v>170.54</v>
      </c>
      <c r="I121" s="135" t="n">
        <f aca="false">IF(L121="",$H$11,$H$10)</f>
        <v>0.2637</v>
      </c>
      <c r="J121" s="136" t="n">
        <f aca="false">ROUND(G121*I121+G121,2)</f>
        <v>2.88</v>
      </c>
      <c r="K121" s="166" t="n">
        <f aca="false">ROUND(F121*J121,2)</f>
        <v>215.42</v>
      </c>
      <c r="L121" s="160"/>
      <c r="M121" s="222" t="s">
        <v>204</v>
      </c>
      <c r="N121" s="223"/>
      <c r="O121" s="121"/>
    </row>
    <row r="122" s="139" customFormat="true" ht="12" hidden="false" customHeight="false" outlineLevel="1" collapsed="false">
      <c r="A122" s="150"/>
      <c r="B122" s="151" t="s">
        <v>46</v>
      </c>
      <c r="C122" s="152"/>
      <c r="D122" s="153"/>
      <c r="E122" s="152"/>
      <c r="F122" s="144"/>
      <c r="G122" s="144"/>
      <c r="H122" s="154" t="e">
        <f aca="false">SUM(H107:H111)</f>
        <v>#REF!</v>
      </c>
      <c r="I122" s="155"/>
      <c r="J122" s="156"/>
      <c r="K122" s="157" t="e">
        <f aca="false">SUM(K107:K111)</f>
        <v>#REF!</v>
      </c>
      <c r="L122" s="150"/>
      <c r="M122" s="224"/>
      <c r="N122" s="227"/>
      <c r="O122" s="159"/>
      <c r="P122" s="144"/>
      <c r="Q122" s="144"/>
      <c r="R122" s="144"/>
      <c r="S122" s="144"/>
      <c r="T122" s="144"/>
      <c r="U122" s="144"/>
      <c r="V122" s="144"/>
      <c r="W122" s="144"/>
    </row>
    <row r="123" s="9" customFormat="true" ht="12" hidden="false" customHeight="false" outlineLevel="1" collapsed="false">
      <c r="A123" s="171" t="s">
        <v>148</v>
      </c>
      <c r="B123" s="172" t="s">
        <v>149</v>
      </c>
      <c r="C123" s="173"/>
      <c r="D123" s="174"/>
      <c r="E123" s="173"/>
      <c r="F123" s="175"/>
      <c r="G123" s="175"/>
      <c r="H123" s="126"/>
      <c r="I123" s="126"/>
      <c r="J123" s="126"/>
      <c r="K123" s="127"/>
      <c r="L123" s="171"/>
      <c r="M123" s="228"/>
      <c r="N123" s="220"/>
      <c r="O123" s="147"/>
      <c r="P123" s="126"/>
      <c r="Q123" s="126"/>
      <c r="R123" s="126"/>
      <c r="S123" s="126"/>
      <c r="T123" s="126"/>
      <c r="U123" s="126"/>
      <c r="V123" s="126"/>
      <c r="W123" s="126"/>
    </row>
    <row r="124" s="117" customFormat="true" ht="12" hidden="false" customHeight="false" outlineLevel="2" collapsed="false">
      <c r="A124" s="160" t="s">
        <v>150</v>
      </c>
      <c r="B124" s="119" t="str">
        <f aca="false">VLOOKUP(D124,'S03.25+C196+D10.24+F1024+S10.24'!$A$2:$C$20056,2, FALSE())</f>
        <v>PLANTIO DE GRAMA ESMERALDA OU SÃO CARLOS OU CURITIBANA, EM PLACAS. AF_07/2024</v>
      </c>
      <c r="C124" s="161" t="s">
        <v>43</v>
      </c>
      <c r="D124" s="162" t="n">
        <v>103946</v>
      </c>
      <c r="E124" s="163" t="str">
        <f aca="false">VLOOKUP(D124,'S03.25+C196+D10.24+F1024+S10.24'!$A$2:$D$20056,3, FALSE())</f>
        <v>M2</v>
      </c>
      <c r="F124" s="226" t="n">
        <f aca="false">1064+931.26</f>
        <v>1995.26</v>
      </c>
      <c r="G124" s="164" t="n">
        <f aca="false">VLOOKUP(D124,'S03.25+C196+D10.24+F1024+S10.24'!$A$2:$D$35656,4, FALSE())</f>
        <v>22.5</v>
      </c>
      <c r="H124" s="165" t="n">
        <f aca="false">ROUND(F124*G124,2)</f>
        <v>44893.35</v>
      </c>
      <c r="I124" s="135" t="n">
        <f aca="false">IF(L124="",$H$11,$H$10)</f>
        <v>0.2637</v>
      </c>
      <c r="J124" s="136" t="n">
        <f aca="false">ROUND(G124*I124+G124,2)</f>
        <v>28.43</v>
      </c>
      <c r="K124" s="166" t="n">
        <f aca="false">ROUND(F124*J124,2)</f>
        <v>56725.24</v>
      </c>
      <c r="L124" s="160"/>
      <c r="M124" s="222" t="s">
        <v>200</v>
      </c>
      <c r="N124" s="223"/>
      <c r="O124" s="121"/>
    </row>
    <row r="125" s="139" customFormat="true" ht="12" hidden="false" customHeight="false" outlineLevel="1" collapsed="false">
      <c r="A125" s="150"/>
      <c r="B125" s="151" t="s">
        <v>46</v>
      </c>
      <c r="C125" s="152"/>
      <c r="D125" s="153"/>
      <c r="E125" s="152"/>
      <c r="F125" s="144"/>
      <c r="G125" s="144"/>
      <c r="H125" s="154" t="n">
        <f aca="false">SUM(H112:H115)</f>
        <v>176390.47</v>
      </c>
      <c r="I125" s="155"/>
      <c r="J125" s="156"/>
      <c r="K125" s="157" t="n">
        <f aca="false">SUM(K112:K115)</f>
        <v>222876.46</v>
      </c>
      <c r="L125" s="150"/>
      <c r="M125" s="224"/>
      <c r="N125" s="227"/>
      <c r="O125" s="159"/>
      <c r="P125" s="144"/>
      <c r="Q125" s="144"/>
      <c r="R125" s="144"/>
      <c r="S125" s="144"/>
      <c r="T125" s="144"/>
      <c r="U125" s="144"/>
      <c r="V125" s="144"/>
      <c r="W125" s="144"/>
    </row>
    <row r="126" customFormat="false" ht="12" hidden="false" customHeight="false" outlineLevel="0" collapsed="false">
      <c r="A126" s="184"/>
      <c r="B126" s="28"/>
      <c r="C126" s="29"/>
      <c r="D126" s="85"/>
      <c r="E126" s="29"/>
      <c r="F126" s="230"/>
      <c r="K126" s="7"/>
      <c r="L126" s="7"/>
      <c r="M126" s="231"/>
    </row>
    <row r="127" customFormat="false" ht="12" hidden="false" customHeight="false" outlineLevel="0" collapsed="false">
      <c r="A127" s="184"/>
      <c r="B127" s="28"/>
      <c r="C127" s="29"/>
      <c r="D127" s="85"/>
      <c r="E127" s="29"/>
      <c r="F127" s="29"/>
      <c r="K127" s="7"/>
      <c r="L127" s="7"/>
      <c r="M127" s="231"/>
    </row>
    <row r="128" customFormat="false" ht="36" hidden="false" customHeight="true" outlineLevel="0" collapsed="false">
      <c r="A128" s="184"/>
      <c r="B128" s="28"/>
      <c r="C128" s="29"/>
      <c r="D128" s="85"/>
      <c r="E128" s="29"/>
      <c r="F128" s="29"/>
      <c r="M128" s="231"/>
    </row>
    <row r="129" customFormat="false" ht="12" hidden="false" customHeight="false" outlineLevel="0" collapsed="false">
      <c r="A129" s="184"/>
      <c r="B129" s="187" t="s">
        <v>151</v>
      </c>
      <c r="C129" s="29"/>
      <c r="D129" s="188"/>
      <c r="E129" s="189" t="str">
        <f aca="false">'ORC BVI'!E132</f>
        <v>ENG Consultoria e Projetos Ltda.</v>
      </c>
      <c r="F129" s="190"/>
      <c r="M129" s="232"/>
      <c r="N129" s="2"/>
      <c r="O129" s="2"/>
    </row>
    <row r="130" customFormat="false" ht="12" hidden="false" customHeight="false" outlineLevel="0" collapsed="false">
      <c r="A130" s="184"/>
      <c r="B130" s="28"/>
      <c r="C130" s="29"/>
      <c r="D130" s="5"/>
      <c r="E130" s="182" t="str">
        <f aca="false">'ORC BVI'!E133</f>
        <v>Pedro Ivo de Almeida Santos</v>
      </c>
      <c r="F130" s="6"/>
      <c r="M130" s="232"/>
      <c r="N130" s="2"/>
      <c r="O130" s="2"/>
    </row>
    <row r="131" s="2" customFormat="true" ht="28.35" hidden="false" customHeight="false" outlineLevel="0" collapsed="false">
      <c r="A131" s="191"/>
      <c r="B131" s="192"/>
      <c r="C131" s="193"/>
      <c r="D131" s="194"/>
      <c r="E131" s="195" t="str">
        <f aca="false">'ORC BVI'!E134</f>
        <v>CREA: 5061115668     ART: 2620250708725
</v>
      </c>
      <c r="F131" s="196"/>
      <c r="G131" s="194"/>
      <c r="H131" s="194"/>
      <c r="I131" s="196"/>
      <c r="J131" s="197"/>
      <c r="K131" s="194"/>
      <c r="L131" s="233"/>
      <c r="M131" s="234"/>
    </row>
    <row r="132" s="2" customFormat="true" ht="12" hidden="false" customHeight="false" outlineLevel="0" collapsed="false">
      <c r="A132" s="191"/>
      <c r="B132" s="192"/>
      <c r="C132" s="193"/>
      <c r="G132" s="194"/>
      <c r="H132" s="194"/>
      <c r="I132" s="196"/>
      <c r="J132" s="197"/>
      <c r="K132" s="194"/>
      <c r="L132" s="233"/>
      <c r="M132" s="234"/>
    </row>
    <row r="133" customFormat="false" ht="12" hidden="false" customHeight="false" outlineLevel="0" collapsed="false">
      <c r="D133" s="5"/>
      <c r="E133" s="5"/>
      <c r="F133" s="6"/>
      <c r="M133" s="2"/>
      <c r="N133" s="2"/>
      <c r="O133" s="2"/>
    </row>
  </sheetData>
  <autoFilter ref="D12:L19"/>
  <mergeCells count="1">
    <mergeCell ref="I5:J5"/>
  </mergeCells>
  <conditionalFormatting sqref="D13:D125">
    <cfRule type="expression" priority="2" aboveAverage="0" equalAverage="0" bottom="0" percent="0" rank="0" text="" dxfId="9">
      <formula>IF(AND(LEFT(D13,3)&lt;&gt;"VIR",LEFT(D13,3)&lt;&gt;"DUV",D13&lt;&gt;""),1,0)</formula>
    </cfRule>
  </conditionalFormatting>
  <printOptions headings="false" gridLines="false" gridLinesSet="true" horizontalCentered="true" verticalCentered="false"/>
  <pageMargins left="0.511805555555556" right="0.511805555555556" top="0.590972222222222" bottom="0.590277777777778" header="0.315277777777778" footer="0.511811023622047"/>
  <pageSetup paperSize="9" scale="50"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rowBreaks count="3" manualBreakCount="3">
    <brk id="45" man="true" max="16383" min="0"/>
    <brk id="84" man="true" max="16383" min="0"/>
    <brk id="116" man="true" max="16383" min="0"/>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Y163"/>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H35" activeCellId="0" sqref="H35"/>
    </sheetView>
  </sheetViews>
  <sheetFormatPr defaultColWidth="8.88671875" defaultRowHeight="12" zeroHeight="false" outlineLevelRow="1" outlineLevelCol="0"/>
  <cols>
    <col collapsed="false" customWidth="true" hidden="false" outlineLevel="0" max="1" min="1" style="1" width="7.33"/>
    <col collapsed="false" customWidth="true" hidden="false" outlineLevel="0" max="2" min="2" style="2" width="52.67"/>
    <col collapsed="false" customWidth="true" hidden="false" outlineLevel="0" max="3" min="3" style="3" width="17.46"/>
    <col collapsed="false" customWidth="true" hidden="false" outlineLevel="0" max="4" min="4" style="3" width="13.22"/>
    <col collapsed="false" customWidth="true" hidden="false" outlineLevel="0" max="6" min="5" style="5" width="17.33"/>
    <col collapsed="false" customWidth="true" hidden="false" outlineLevel="0" max="7" min="7" style="5" width="13.88"/>
    <col collapsed="false" customWidth="true" hidden="false" outlineLevel="0" max="8" min="8" style="5" width="15.22"/>
    <col collapsed="false" customWidth="true" hidden="true" outlineLevel="0" max="9" min="9" style="6" width="12.11"/>
    <col collapsed="false" customWidth="true" hidden="true" outlineLevel="0" max="10" min="10" style="7" width="10"/>
    <col collapsed="false" customWidth="true" hidden="true" outlineLevel="0" max="11" min="11" style="5" width="14.88"/>
    <col collapsed="false" customWidth="true" hidden="true" outlineLevel="0" max="12" min="12" style="8" width="3.88"/>
    <col collapsed="false" customWidth="true" hidden="true" outlineLevel="0" max="13" min="13" style="9" width="8"/>
    <col collapsed="false" customWidth="true" hidden="true" outlineLevel="0" max="14" min="14" style="1" width="71.11"/>
    <col collapsed="false" customWidth="true" hidden="true" outlineLevel="0" max="15" min="15" style="10" width="11.53"/>
    <col collapsed="false" customWidth="true" hidden="true" outlineLevel="0" max="16" min="16" style="2" width="9.33"/>
    <col collapsed="false" customWidth="true" hidden="true" outlineLevel="0" max="17" min="17" style="2" width="12"/>
    <col collapsed="false" customWidth="true" hidden="true" outlineLevel="0" max="18" min="18" style="2" width="11.53"/>
    <col collapsed="false" customWidth="true" hidden="true" outlineLevel="0" max="19" min="19" style="2" width="19.44"/>
    <col collapsed="false" customWidth="true" hidden="true" outlineLevel="0" max="20" min="20" style="2" width="9"/>
    <col collapsed="false" customWidth="true" hidden="true" outlineLevel="0" max="23" min="21" style="2" width="11.53"/>
    <col collapsed="false" customWidth="true" hidden="false" outlineLevel="0" max="24" min="24" style="2" width="15.22"/>
    <col collapsed="false" customWidth="true" hidden="false" outlineLevel="0" max="25" min="25" style="2" width="13.44"/>
    <col collapsed="false" customWidth="false" hidden="false" outlineLevel="0" max="258" min="26" style="2" width="8.88"/>
    <col collapsed="false" customWidth="true" hidden="false" outlineLevel="0" max="259" min="259" style="2" width="7.11"/>
    <col collapsed="false" customWidth="true" hidden="false" outlineLevel="0" max="260" min="260" style="2" width="69.11"/>
    <col collapsed="false" customWidth="true" hidden="false" outlineLevel="0" max="261" min="261" style="2" width="13.88"/>
    <col collapsed="false" customWidth="true" hidden="false" outlineLevel="0" max="262" min="262" style="2" width="6.67"/>
    <col collapsed="false" customWidth="true" hidden="false" outlineLevel="0" max="263" min="263" style="2" width="8.11"/>
    <col collapsed="false" customWidth="true" hidden="false" outlineLevel="0" max="264" min="264" style="2" width="17.33"/>
    <col collapsed="false" customWidth="true" hidden="false" outlineLevel="0" max="265" min="265" style="2" width="19.67"/>
    <col collapsed="false" customWidth="true" hidden="false" outlineLevel="0" max="266" min="266" style="2" width="7.88"/>
    <col collapsed="false" customWidth="true" hidden="false" outlineLevel="0" max="267" min="267" style="2" width="12.44"/>
    <col collapsed="false" customWidth="true" hidden="false" outlineLevel="0" max="268" min="268" style="2" width="19.67"/>
    <col collapsed="false" customWidth="true" hidden="true" outlineLevel="0" max="272" min="269" style="2" width="11.53"/>
    <col collapsed="false" customWidth="false" hidden="false" outlineLevel="0" max="274" min="273" style="2" width="8.88"/>
    <col collapsed="false" customWidth="true" hidden="false" outlineLevel="0" max="275" min="275" style="2" width="19.44"/>
    <col collapsed="false" customWidth="true" hidden="false" outlineLevel="0" max="276" min="276" style="2" width="9"/>
    <col collapsed="false" customWidth="false" hidden="false" outlineLevel="0" max="514" min="277" style="2" width="8.88"/>
    <col collapsed="false" customWidth="true" hidden="false" outlineLevel="0" max="515" min="515" style="2" width="7.11"/>
    <col collapsed="false" customWidth="true" hidden="false" outlineLevel="0" max="516" min="516" style="2" width="69.11"/>
    <col collapsed="false" customWidth="true" hidden="false" outlineLevel="0" max="517" min="517" style="2" width="13.88"/>
    <col collapsed="false" customWidth="true" hidden="false" outlineLevel="0" max="518" min="518" style="2" width="6.67"/>
    <col collapsed="false" customWidth="true" hidden="false" outlineLevel="0" max="519" min="519" style="2" width="8.11"/>
    <col collapsed="false" customWidth="true" hidden="false" outlineLevel="0" max="520" min="520" style="2" width="17.33"/>
    <col collapsed="false" customWidth="true" hidden="false" outlineLevel="0" max="521" min="521" style="2" width="19.67"/>
    <col collapsed="false" customWidth="true" hidden="false" outlineLevel="0" max="522" min="522" style="2" width="7.88"/>
    <col collapsed="false" customWidth="true" hidden="false" outlineLevel="0" max="523" min="523" style="2" width="12.44"/>
    <col collapsed="false" customWidth="true" hidden="false" outlineLevel="0" max="524" min="524" style="2" width="19.67"/>
    <col collapsed="false" customWidth="true" hidden="true" outlineLevel="0" max="528" min="525" style="2" width="11.53"/>
    <col collapsed="false" customWidth="false" hidden="false" outlineLevel="0" max="530" min="529" style="2" width="8.88"/>
    <col collapsed="false" customWidth="true" hidden="false" outlineLevel="0" max="531" min="531" style="2" width="19.44"/>
    <col collapsed="false" customWidth="true" hidden="false" outlineLevel="0" max="532" min="532" style="2" width="9"/>
    <col collapsed="false" customWidth="false" hidden="false" outlineLevel="0" max="770" min="533" style="2" width="8.88"/>
    <col collapsed="false" customWidth="true" hidden="false" outlineLevel="0" max="771" min="771" style="2" width="7.11"/>
    <col collapsed="false" customWidth="true" hidden="false" outlineLevel="0" max="772" min="772" style="2" width="69.11"/>
    <col collapsed="false" customWidth="true" hidden="false" outlineLevel="0" max="773" min="773" style="2" width="13.88"/>
    <col collapsed="false" customWidth="true" hidden="false" outlineLevel="0" max="774" min="774" style="2" width="6.67"/>
    <col collapsed="false" customWidth="true" hidden="false" outlineLevel="0" max="775" min="775" style="2" width="8.11"/>
    <col collapsed="false" customWidth="true" hidden="false" outlineLevel="0" max="776" min="776" style="2" width="17.33"/>
    <col collapsed="false" customWidth="true" hidden="false" outlineLevel="0" max="777" min="777" style="2" width="19.67"/>
    <col collapsed="false" customWidth="true" hidden="false" outlineLevel="0" max="778" min="778" style="2" width="7.88"/>
    <col collapsed="false" customWidth="true" hidden="false" outlineLevel="0" max="779" min="779" style="2" width="12.44"/>
    <col collapsed="false" customWidth="true" hidden="false" outlineLevel="0" max="780" min="780" style="2" width="19.67"/>
    <col collapsed="false" customWidth="true" hidden="true" outlineLevel="0" max="784" min="781" style="2" width="11.53"/>
    <col collapsed="false" customWidth="false" hidden="false" outlineLevel="0" max="786" min="785" style="2" width="8.88"/>
    <col collapsed="false" customWidth="true" hidden="false" outlineLevel="0" max="787" min="787" style="2" width="19.44"/>
    <col collapsed="false" customWidth="true" hidden="false" outlineLevel="0" max="788" min="788" style="2" width="9"/>
    <col collapsed="false" customWidth="false" hidden="false" outlineLevel="0" max="1026" min="789" style="2" width="8.88"/>
    <col collapsed="false" customWidth="true" hidden="false" outlineLevel="0" max="1027" min="1027" style="2" width="7.11"/>
    <col collapsed="false" customWidth="true" hidden="false" outlineLevel="0" max="1028" min="1028" style="2" width="69.11"/>
    <col collapsed="false" customWidth="true" hidden="false" outlineLevel="0" max="1029" min="1029" style="2" width="13.88"/>
    <col collapsed="false" customWidth="true" hidden="false" outlineLevel="0" max="1030" min="1030" style="2" width="6.67"/>
    <col collapsed="false" customWidth="true" hidden="false" outlineLevel="0" max="1031" min="1031" style="2" width="8.11"/>
    <col collapsed="false" customWidth="true" hidden="false" outlineLevel="0" max="1032" min="1032" style="2" width="17.33"/>
    <col collapsed="false" customWidth="true" hidden="false" outlineLevel="0" max="1033" min="1033" style="2" width="19.67"/>
    <col collapsed="false" customWidth="true" hidden="false" outlineLevel="0" max="1034" min="1034" style="2" width="7.88"/>
    <col collapsed="false" customWidth="true" hidden="false" outlineLevel="0" max="1035" min="1035" style="2" width="12.44"/>
    <col collapsed="false" customWidth="true" hidden="false" outlineLevel="0" max="1036" min="1036" style="2" width="19.67"/>
    <col collapsed="false" customWidth="true" hidden="true" outlineLevel="0" max="1040" min="1037" style="2" width="11.53"/>
    <col collapsed="false" customWidth="false" hidden="false" outlineLevel="0" max="1042" min="1041" style="2" width="8.88"/>
    <col collapsed="false" customWidth="true" hidden="false" outlineLevel="0" max="1043" min="1043" style="2" width="19.44"/>
    <col collapsed="false" customWidth="true" hidden="false" outlineLevel="0" max="1044" min="1044" style="2" width="9"/>
    <col collapsed="false" customWidth="false" hidden="false" outlineLevel="0" max="1282" min="1045" style="2" width="8.88"/>
    <col collapsed="false" customWidth="true" hidden="false" outlineLevel="0" max="1283" min="1283" style="2" width="7.11"/>
    <col collapsed="false" customWidth="true" hidden="false" outlineLevel="0" max="1284" min="1284" style="2" width="69.11"/>
    <col collapsed="false" customWidth="true" hidden="false" outlineLevel="0" max="1285" min="1285" style="2" width="13.88"/>
    <col collapsed="false" customWidth="true" hidden="false" outlineLevel="0" max="1286" min="1286" style="2" width="6.67"/>
    <col collapsed="false" customWidth="true" hidden="false" outlineLevel="0" max="1287" min="1287" style="2" width="8.11"/>
    <col collapsed="false" customWidth="true" hidden="false" outlineLevel="0" max="1288" min="1288" style="2" width="17.33"/>
    <col collapsed="false" customWidth="true" hidden="false" outlineLevel="0" max="1289" min="1289" style="2" width="19.67"/>
    <col collapsed="false" customWidth="true" hidden="false" outlineLevel="0" max="1290" min="1290" style="2" width="7.88"/>
    <col collapsed="false" customWidth="true" hidden="false" outlineLevel="0" max="1291" min="1291" style="2" width="12.44"/>
    <col collapsed="false" customWidth="true" hidden="false" outlineLevel="0" max="1292" min="1292" style="2" width="19.67"/>
    <col collapsed="false" customWidth="true" hidden="true" outlineLevel="0" max="1296" min="1293" style="2" width="11.53"/>
    <col collapsed="false" customWidth="false" hidden="false" outlineLevel="0" max="1298" min="1297" style="2" width="8.88"/>
    <col collapsed="false" customWidth="true" hidden="false" outlineLevel="0" max="1299" min="1299" style="2" width="19.44"/>
    <col collapsed="false" customWidth="true" hidden="false" outlineLevel="0" max="1300" min="1300" style="2" width="9"/>
    <col collapsed="false" customWidth="false" hidden="false" outlineLevel="0" max="1538" min="1301" style="2" width="8.88"/>
    <col collapsed="false" customWidth="true" hidden="false" outlineLevel="0" max="1539" min="1539" style="2" width="7.11"/>
    <col collapsed="false" customWidth="true" hidden="false" outlineLevel="0" max="1540" min="1540" style="2" width="69.11"/>
    <col collapsed="false" customWidth="true" hidden="false" outlineLevel="0" max="1541" min="1541" style="2" width="13.88"/>
    <col collapsed="false" customWidth="true" hidden="false" outlineLevel="0" max="1542" min="1542" style="2" width="6.67"/>
    <col collapsed="false" customWidth="true" hidden="false" outlineLevel="0" max="1543" min="1543" style="2" width="8.11"/>
    <col collapsed="false" customWidth="true" hidden="false" outlineLevel="0" max="1544" min="1544" style="2" width="17.33"/>
    <col collapsed="false" customWidth="true" hidden="false" outlineLevel="0" max="1545" min="1545" style="2" width="19.67"/>
    <col collapsed="false" customWidth="true" hidden="false" outlineLevel="0" max="1546" min="1546" style="2" width="7.88"/>
    <col collapsed="false" customWidth="true" hidden="false" outlineLevel="0" max="1547" min="1547" style="2" width="12.44"/>
    <col collapsed="false" customWidth="true" hidden="false" outlineLevel="0" max="1548" min="1548" style="2" width="19.67"/>
    <col collapsed="false" customWidth="true" hidden="true" outlineLevel="0" max="1552" min="1549" style="2" width="11.53"/>
    <col collapsed="false" customWidth="false" hidden="false" outlineLevel="0" max="1554" min="1553" style="2" width="8.88"/>
    <col collapsed="false" customWidth="true" hidden="false" outlineLevel="0" max="1555" min="1555" style="2" width="19.44"/>
    <col collapsed="false" customWidth="true" hidden="false" outlineLevel="0" max="1556" min="1556" style="2" width="9"/>
    <col collapsed="false" customWidth="false" hidden="false" outlineLevel="0" max="1794" min="1557" style="2" width="8.88"/>
    <col collapsed="false" customWidth="true" hidden="false" outlineLevel="0" max="1795" min="1795" style="2" width="7.11"/>
    <col collapsed="false" customWidth="true" hidden="false" outlineLevel="0" max="1796" min="1796" style="2" width="69.11"/>
    <col collapsed="false" customWidth="true" hidden="false" outlineLevel="0" max="1797" min="1797" style="2" width="13.88"/>
    <col collapsed="false" customWidth="true" hidden="false" outlineLevel="0" max="1798" min="1798" style="2" width="6.67"/>
    <col collapsed="false" customWidth="true" hidden="false" outlineLevel="0" max="1799" min="1799" style="2" width="8.11"/>
    <col collapsed="false" customWidth="true" hidden="false" outlineLevel="0" max="1800" min="1800" style="2" width="17.33"/>
    <col collapsed="false" customWidth="true" hidden="false" outlineLevel="0" max="1801" min="1801" style="2" width="19.67"/>
    <col collapsed="false" customWidth="true" hidden="false" outlineLevel="0" max="1802" min="1802" style="2" width="7.88"/>
    <col collapsed="false" customWidth="true" hidden="false" outlineLevel="0" max="1803" min="1803" style="2" width="12.44"/>
    <col collapsed="false" customWidth="true" hidden="false" outlineLevel="0" max="1804" min="1804" style="2" width="19.67"/>
    <col collapsed="false" customWidth="true" hidden="true" outlineLevel="0" max="1808" min="1805" style="2" width="11.53"/>
    <col collapsed="false" customWidth="false" hidden="false" outlineLevel="0" max="1810" min="1809" style="2" width="8.88"/>
    <col collapsed="false" customWidth="true" hidden="false" outlineLevel="0" max="1811" min="1811" style="2" width="19.44"/>
    <col collapsed="false" customWidth="true" hidden="false" outlineLevel="0" max="1812" min="1812" style="2" width="9"/>
    <col collapsed="false" customWidth="false" hidden="false" outlineLevel="0" max="2050" min="1813" style="2" width="8.88"/>
    <col collapsed="false" customWidth="true" hidden="false" outlineLevel="0" max="2051" min="2051" style="2" width="7.11"/>
    <col collapsed="false" customWidth="true" hidden="false" outlineLevel="0" max="2052" min="2052" style="2" width="69.11"/>
    <col collapsed="false" customWidth="true" hidden="false" outlineLevel="0" max="2053" min="2053" style="2" width="13.88"/>
    <col collapsed="false" customWidth="true" hidden="false" outlineLevel="0" max="2054" min="2054" style="2" width="6.67"/>
    <col collapsed="false" customWidth="true" hidden="false" outlineLevel="0" max="2055" min="2055" style="2" width="8.11"/>
    <col collapsed="false" customWidth="true" hidden="false" outlineLevel="0" max="2056" min="2056" style="2" width="17.33"/>
    <col collapsed="false" customWidth="true" hidden="false" outlineLevel="0" max="2057" min="2057" style="2" width="19.67"/>
    <col collapsed="false" customWidth="true" hidden="false" outlineLevel="0" max="2058" min="2058" style="2" width="7.88"/>
    <col collapsed="false" customWidth="true" hidden="false" outlineLevel="0" max="2059" min="2059" style="2" width="12.44"/>
    <col collapsed="false" customWidth="true" hidden="false" outlineLevel="0" max="2060" min="2060" style="2" width="19.67"/>
    <col collapsed="false" customWidth="true" hidden="true" outlineLevel="0" max="2064" min="2061" style="2" width="11.53"/>
    <col collapsed="false" customWidth="false" hidden="false" outlineLevel="0" max="2066" min="2065" style="2" width="8.88"/>
    <col collapsed="false" customWidth="true" hidden="false" outlineLevel="0" max="2067" min="2067" style="2" width="19.44"/>
    <col collapsed="false" customWidth="true" hidden="false" outlineLevel="0" max="2068" min="2068" style="2" width="9"/>
    <col collapsed="false" customWidth="false" hidden="false" outlineLevel="0" max="2306" min="2069" style="2" width="8.88"/>
    <col collapsed="false" customWidth="true" hidden="false" outlineLevel="0" max="2307" min="2307" style="2" width="7.11"/>
    <col collapsed="false" customWidth="true" hidden="false" outlineLevel="0" max="2308" min="2308" style="2" width="69.11"/>
    <col collapsed="false" customWidth="true" hidden="false" outlineLevel="0" max="2309" min="2309" style="2" width="13.88"/>
    <col collapsed="false" customWidth="true" hidden="false" outlineLevel="0" max="2310" min="2310" style="2" width="6.67"/>
    <col collapsed="false" customWidth="true" hidden="false" outlineLevel="0" max="2311" min="2311" style="2" width="8.11"/>
    <col collapsed="false" customWidth="true" hidden="false" outlineLevel="0" max="2312" min="2312" style="2" width="17.33"/>
    <col collapsed="false" customWidth="true" hidden="false" outlineLevel="0" max="2313" min="2313" style="2" width="19.67"/>
    <col collapsed="false" customWidth="true" hidden="false" outlineLevel="0" max="2314" min="2314" style="2" width="7.88"/>
    <col collapsed="false" customWidth="true" hidden="false" outlineLevel="0" max="2315" min="2315" style="2" width="12.44"/>
    <col collapsed="false" customWidth="true" hidden="false" outlineLevel="0" max="2316" min="2316" style="2" width="19.67"/>
    <col collapsed="false" customWidth="true" hidden="true" outlineLevel="0" max="2320" min="2317" style="2" width="11.53"/>
    <col collapsed="false" customWidth="false" hidden="false" outlineLevel="0" max="2322" min="2321" style="2" width="8.88"/>
    <col collapsed="false" customWidth="true" hidden="false" outlineLevel="0" max="2323" min="2323" style="2" width="19.44"/>
    <col collapsed="false" customWidth="true" hidden="false" outlineLevel="0" max="2324" min="2324" style="2" width="9"/>
    <col collapsed="false" customWidth="false" hidden="false" outlineLevel="0" max="2562" min="2325" style="2" width="8.88"/>
    <col collapsed="false" customWidth="true" hidden="false" outlineLevel="0" max="2563" min="2563" style="2" width="7.11"/>
    <col collapsed="false" customWidth="true" hidden="false" outlineLevel="0" max="2564" min="2564" style="2" width="69.11"/>
    <col collapsed="false" customWidth="true" hidden="false" outlineLevel="0" max="2565" min="2565" style="2" width="13.88"/>
    <col collapsed="false" customWidth="true" hidden="false" outlineLevel="0" max="2566" min="2566" style="2" width="6.67"/>
    <col collapsed="false" customWidth="true" hidden="false" outlineLevel="0" max="2567" min="2567" style="2" width="8.11"/>
    <col collapsed="false" customWidth="true" hidden="false" outlineLevel="0" max="2568" min="2568" style="2" width="17.33"/>
    <col collapsed="false" customWidth="true" hidden="false" outlineLevel="0" max="2569" min="2569" style="2" width="19.67"/>
    <col collapsed="false" customWidth="true" hidden="false" outlineLevel="0" max="2570" min="2570" style="2" width="7.88"/>
    <col collapsed="false" customWidth="true" hidden="false" outlineLevel="0" max="2571" min="2571" style="2" width="12.44"/>
    <col collapsed="false" customWidth="true" hidden="false" outlineLevel="0" max="2572" min="2572" style="2" width="19.67"/>
    <col collapsed="false" customWidth="true" hidden="true" outlineLevel="0" max="2576" min="2573" style="2" width="11.53"/>
    <col collapsed="false" customWidth="false" hidden="false" outlineLevel="0" max="2578" min="2577" style="2" width="8.88"/>
    <col collapsed="false" customWidth="true" hidden="false" outlineLevel="0" max="2579" min="2579" style="2" width="19.44"/>
    <col collapsed="false" customWidth="true" hidden="false" outlineLevel="0" max="2580" min="2580" style="2" width="9"/>
    <col collapsed="false" customWidth="false" hidden="false" outlineLevel="0" max="2818" min="2581" style="2" width="8.88"/>
    <col collapsed="false" customWidth="true" hidden="false" outlineLevel="0" max="2819" min="2819" style="2" width="7.11"/>
    <col collapsed="false" customWidth="true" hidden="false" outlineLevel="0" max="2820" min="2820" style="2" width="69.11"/>
    <col collapsed="false" customWidth="true" hidden="false" outlineLevel="0" max="2821" min="2821" style="2" width="13.88"/>
    <col collapsed="false" customWidth="true" hidden="false" outlineLevel="0" max="2822" min="2822" style="2" width="6.67"/>
    <col collapsed="false" customWidth="true" hidden="false" outlineLevel="0" max="2823" min="2823" style="2" width="8.11"/>
    <col collapsed="false" customWidth="true" hidden="false" outlineLevel="0" max="2824" min="2824" style="2" width="17.33"/>
    <col collapsed="false" customWidth="true" hidden="false" outlineLevel="0" max="2825" min="2825" style="2" width="19.67"/>
    <col collapsed="false" customWidth="true" hidden="false" outlineLevel="0" max="2826" min="2826" style="2" width="7.88"/>
    <col collapsed="false" customWidth="true" hidden="false" outlineLevel="0" max="2827" min="2827" style="2" width="12.44"/>
    <col collapsed="false" customWidth="true" hidden="false" outlineLevel="0" max="2828" min="2828" style="2" width="19.67"/>
    <col collapsed="false" customWidth="true" hidden="true" outlineLevel="0" max="2832" min="2829" style="2" width="11.53"/>
    <col collapsed="false" customWidth="false" hidden="false" outlineLevel="0" max="2834" min="2833" style="2" width="8.88"/>
    <col collapsed="false" customWidth="true" hidden="false" outlineLevel="0" max="2835" min="2835" style="2" width="19.44"/>
    <col collapsed="false" customWidth="true" hidden="false" outlineLevel="0" max="2836" min="2836" style="2" width="9"/>
    <col collapsed="false" customWidth="false" hidden="false" outlineLevel="0" max="3074" min="2837" style="2" width="8.88"/>
    <col collapsed="false" customWidth="true" hidden="false" outlineLevel="0" max="3075" min="3075" style="2" width="7.11"/>
    <col collapsed="false" customWidth="true" hidden="false" outlineLevel="0" max="3076" min="3076" style="2" width="69.11"/>
    <col collapsed="false" customWidth="true" hidden="false" outlineLevel="0" max="3077" min="3077" style="2" width="13.88"/>
    <col collapsed="false" customWidth="true" hidden="false" outlineLevel="0" max="3078" min="3078" style="2" width="6.67"/>
    <col collapsed="false" customWidth="true" hidden="false" outlineLevel="0" max="3079" min="3079" style="2" width="8.11"/>
    <col collapsed="false" customWidth="true" hidden="false" outlineLevel="0" max="3080" min="3080" style="2" width="17.33"/>
    <col collapsed="false" customWidth="true" hidden="false" outlineLevel="0" max="3081" min="3081" style="2" width="19.67"/>
    <col collapsed="false" customWidth="true" hidden="false" outlineLevel="0" max="3082" min="3082" style="2" width="7.88"/>
    <col collapsed="false" customWidth="true" hidden="false" outlineLevel="0" max="3083" min="3083" style="2" width="12.44"/>
    <col collapsed="false" customWidth="true" hidden="false" outlineLevel="0" max="3084" min="3084" style="2" width="19.67"/>
    <col collapsed="false" customWidth="true" hidden="true" outlineLevel="0" max="3088" min="3085" style="2" width="11.53"/>
    <col collapsed="false" customWidth="false" hidden="false" outlineLevel="0" max="3090" min="3089" style="2" width="8.88"/>
    <col collapsed="false" customWidth="true" hidden="false" outlineLevel="0" max="3091" min="3091" style="2" width="19.44"/>
    <col collapsed="false" customWidth="true" hidden="false" outlineLevel="0" max="3092" min="3092" style="2" width="9"/>
    <col collapsed="false" customWidth="false" hidden="false" outlineLevel="0" max="3330" min="3093" style="2" width="8.88"/>
    <col collapsed="false" customWidth="true" hidden="false" outlineLevel="0" max="3331" min="3331" style="2" width="7.11"/>
    <col collapsed="false" customWidth="true" hidden="false" outlineLevel="0" max="3332" min="3332" style="2" width="69.11"/>
    <col collapsed="false" customWidth="true" hidden="false" outlineLevel="0" max="3333" min="3333" style="2" width="13.88"/>
    <col collapsed="false" customWidth="true" hidden="false" outlineLevel="0" max="3334" min="3334" style="2" width="6.67"/>
    <col collapsed="false" customWidth="true" hidden="false" outlineLevel="0" max="3335" min="3335" style="2" width="8.11"/>
    <col collapsed="false" customWidth="true" hidden="false" outlineLevel="0" max="3336" min="3336" style="2" width="17.33"/>
    <col collapsed="false" customWidth="true" hidden="false" outlineLevel="0" max="3337" min="3337" style="2" width="19.67"/>
    <col collapsed="false" customWidth="true" hidden="false" outlineLevel="0" max="3338" min="3338" style="2" width="7.88"/>
    <col collapsed="false" customWidth="true" hidden="false" outlineLevel="0" max="3339" min="3339" style="2" width="12.44"/>
    <col collapsed="false" customWidth="true" hidden="false" outlineLevel="0" max="3340" min="3340" style="2" width="19.67"/>
    <col collapsed="false" customWidth="true" hidden="true" outlineLevel="0" max="3344" min="3341" style="2" width="11.53"/>
    <col collapsed="false" customWidth="false" hidden="false" outlineLevel="0" max="3346" min="3345" style="2" width="8.88"/>
    <col collapsed="false" customWidth="true" hidden="false" outlineLevel="0" max="3347" min="3347" style="2" width="19.44"/>
    <col collapsed="false" customWidth="true" hidden="false" outlineLevel="0" max="3348" min="3348" style="2" width="9"/>
    <col collapsed="false" customWidth="false" hidden="false" outlineLevel="0" max="3586" min="3349" style="2" width="8.88"/>
    <col collapsed="false" customWidth="true" hidden="false" outlineLevel="0" max="3587" min="3587" style="2" width="7.11"/>
    <col collapsed="false" customWidth="true" hidden="false" outlineLevel="0" max="3588" min="3588" style="2" width="69.11"/>
    <col collapsed="false" customWidth="true" hidden="false" outlineLevel="0" max="3589" min="3589" style="2" width="13.88"/>
    <col collapsed="false" customWidth="true" hidden="false" outlineLevel="0" max="3590" min="3590" style="2" width="6.67"/>
    <col collapsed="false" customWidth="true" hidden="false" outlineLevel="0" max="3591" min="3591" style="2" width="8.11"/>
    <col collapsed="false" customWidth="true" hidden="false" outlineLevel="0" max="3592" min="3592" style="2" width="17.33"/>
    <col collapsed="false" customWidth="true" hidden="false" outlineLevel="0" max="3593" min="3593" style="2" width="19.67"/>
    <col collapsed="false" customWidth="true" hidden="false" outlineLevel="0" max="3594" min="3594" style="2" width="7.88"/>
    <col collapsed="false" customWidth="true" hidden="false" outlineLevel="0" max="3595" min="3595" style="2" width="12.44"/>
    <col collapsed="false" customWidth="true" hidden="false" outlineLevel="0" max="3596" min="3596" style="2" width="19.67"/>
    <col collapsed="false" customWidth="true" hidden="true" outlineLevel="0" max="3600" min="3597" style="2" width="11.53"/>
    <col collapsed="false" customWidth="false" hidden="false" outlineLevel="0" max="3602" min="3601" style="2" width="8.88"/>
    <col collapsed="false" customWidth="true" hidden="false" outlineLevel="0" max="3603" min="3603" style="2" width="19.44"/>
    <col collapsed="false" customWidth="true" hidden="false" outlineLevel="0" max="3604" min="3604" style="2" width="9"/>
    <col collapsed="false" customWidth="false" hidden="false" outlineLevel="0" max="3842" min="3605" style="2" width="8.88"/>
    <col collapsed="false" customWidth="true" hidden="false" outlineLevel="0" max="3843" min="3843" style="2" width="7.11"/>
    <col collapsed="false" customWidth="true" hidden="false" outlineLevel="0" max="3844" min="3844" style="2" width="69.11"/>
    <col collapsed="false" customWidth="true" hidden="false" outlineLevel="0" max="3845" min="3845" style="2" width="13.88"/>
    <col collapsed="false" customWidth="true" hidden="false" outlineLevel="0" max="3846" min="3846" style="2" width="6.67"/>
    <col collapsed="false" customWidth="true" hidden="false" outlineLevel="0" max="3847" min="3847" style="2" width="8.11"/>
    <col collapsed="false" customWidth="true" hidden="false" outlineLevel="0" max="3848" min="3848" style="2" width="17.33"/>
    <col collapsed="false" customWidth="true" hidden="false" outlineLevel="0" max="3849" min="3849" style="2" width="19.67"/>
    <col collapsed="false" customWidth="true" hidden="false" outlineLevel="0" max="3850" min="3850" style="2" width="7.88"/>
    <col collapsed="false" customWidth="true" hidden="false" outlineLevel="0" max="3851" min="3851" style="2" width="12.44"/>
    <col collapsed="false" customWidth="true" hidden="false" outlineLevel="0" max="3852" min="3852" style="2" width="19.67"/>
    <col collapsed="false" customWidth="true" hidden="true" outlineLevel="0" max="3856" min="3853" style="2" width="11.53"/>
    <col collapsed="false" customWidth="false" hidden="false" outlineLevel="0" max="3858" min="3857" style="2" width="8.88"/>
    <col collapsed="false" customWidth="true" hidden="false" outlineLevel="0" max="3859" min="3859" style="2" width="19.44"/>
    <col collapsed="false" customWidth="true" hidden="false" outlineLevel="0" max="3860" min="3860" style="2" width="9"/>
    <col collapsed="false" customWidth="false" hidden="false" outlineLevel="0" max="4098" min="3861" style="2" width="8.88"/>
    <col collapsed="false" customWidth="true" hidden="false" outlineLevel="0" max="4099" min="4099" style="2" width="7.11"/>
    <col collapsed="false" customWidth="true" hidden="false" outlineLevel="0" max="4100" min="4100" style="2" width="69.11"/>
    <col collapsed="false" customWidth="true" hidden="false" outlineLevel="0" max="4101" min="4101" style="2" width="13.88"/>
    <col collapsed="false" customWidth="true" hidden="false" outlineLevel="0" max="4102" min="4102" style="2" width="6.67"/>
    <col collapsed="false" customWidth="true" hidden="false" outlineLevel="0" max="4103" min="4103" style="2" width="8.11"/>
    <col collapsed="false" customWidth="true" hidden="false" outlineLevel="0" max="4104" min="4104" style="2" width="17.33"/>
    <col collapsed="false" customWidth="true" hidden="false" outlineLevel="0" max="4105" min="4105" style="2" width="19.67"/>
    <col collapsed="false" customWidth="true" hidden="false" outlineLevel="0" max="4106" min="4106" style="2" width="7.88"/>
    <col collapsed="false" customWidth="true" hidden="false" outlineLevel="0" max="4107" min="4107" style="2" width="12.44"/>
    <col collapsed="false" customWidth="true" hidden="false" outlineLevel="0" max="4108" min="4108" style="2" width="19.67"/>
    <col collapsed="false" customWidth="true" hidden="true" outlineLevel="0" max="4112" min="4109" style="2" width="11.53"/>
    <col collapsed="false" customWidth="false" hidden="false" outlineLevel="0" max="4114" min="4113" style="2" width="8.88"/>
    <col collapsed="false" customWidth="true" hidden="false" outlineLevel="0" max="4115" min="4115" style="2" width="19.44"/>
    <col collapsed="false" customWidth="true" hidden="false" outlineLevel="0" max="4116" min="4116" style="2" width="9"/>
    <col collapsed="false" customWidth="false" hidden="false" outlineLevel="0" max="4354" min="4117" style="2" width="8.88"/>
    <col collapsed="false" customWidth="true" hidden="false" outlineLevel="0" max="4355" min="4355" style="2" width="7.11"/>
    <col collapsed="false" customWidth="true" hidden="false" outlineLevel="0" max="4356" min="4356" style="2" width="69.11"/>
    <col collapsed="false" customWidth="true" hidden="false" outlineLevel="0" max="4357" min="4357" style="2" width="13.88"/>
    <col collapsed="false" customWidth="true" hidden="false" outlineLevel="0" max="4358" min="4358" style="2" width="6.67"/>
    <col collapsed="false" customWidth="true" hidden="false" outlineLevel="0" max="4359" min="4359" style="2" width="8.11"/>
    <col collapsed="false" customWidth="true" hidden="false" outlineLevel="0" max="4360" min="4360" style="2" width="17.33"/>
    <col collapsed="false" customWidth="true" hidden="false" outlineLevel="0" max="4361" min="4361" style="2" width="19.67"/>
    <col collapsed="false" customWidth="true" hidden="false" outlineLevel="0" max="4362" min="4362" style="2" width="7.88"/>
    <col collapsed="false" customWidth="true" hidden="false" outlineLevel="0" max="4363" min="4363" style="2" width="12.44"/>
    <col collapsed="false" customWidth="true" hidden="false" outlineLevel="0" max="4364" min="4364" style="2" width="19.67"/>
    <col collapsed="false" customWidth="true" hidden="true" outlineLevel="0" max="4368" min="4365" style="2" width="11.53"/>
    <col collapsed="false" customWidth="false" hidden="false" outlineLevel="0" max="4370" min="4369" style="2" width="8.88"/>
    <col collapsed="false" customWidth="true" hidden="false" outlineLevel="0" max="4371" min="4371" style="2" width="19.44"/>
    <col collapsed="false" customWidth="true" hidden="false" outlineLevel="0" max="4372" min="4372" style="2" width="9"/>
    <col collapsed="false" customWidth="false" hidden="false" outlineLevel="0" max="4610" min="4373" style="2" width="8.88"/>
    <col collapsed="false" customWidth="true" hidden="false" outlineLevel="0" max="4611" min="4611" style="2" width="7.11"/>
    <col collapsed="false" customWidth="true" hidden="false" outlineLevel="0" max="4612" min="4612" style="2" width="69.11"/>
    <col collapsed="false" customWidth="true" hidden="false" outlineLevel="0" max="4613" min="4613" style="2" width="13.88"/>
    <col collapsed="false" customWidth="true" hidden="false" outlineLevel="0" max="4614" min="4614" style="2" width="6.67"/>
    <col collapsed="false" customWidth="true" hidden="false" outlineLevel="0" max="4615" min="4615" style="2" width="8.11"/>
    <col collapsed="false" customWidth="true" hidden="false" outlineLevel="0" max="4616" min="4616" style="2" width="17.33"/>
    <col collapsed="false" customWidth="true" hidden="false" outlineLevel="0" max="4617" min="4617" style="2" width="19.67"/>
    <col collapsed="false" customWidth="true" hidden="false" outlineLevel="0" max="4618" min="4618" style="2" width="7.88"/>
    <col collapsed="false" customWidth="true" hidden="false" outlineLevel="0" max="4619" min="4619" style="2" width="12.44"/>
    <col collapsed="false" customWidth="true" hidden="false" outlineLevel="0" max="4620" min="4620" style="2" width="19.67"/>
    <col collapsed="false" customWidth="true" hidden="true" outlineLevel="0" max="4624" min="4621" style="2" width="11.53"/>
    <col collapsed="false" customWidth="false" hidden="false" outlineLevel="0" max="4626" min="4625" style="2" width="8.88"/>
    <col collapsed="false" customWidth="true" hidden="false" outlineLevel="0" max="4627" min="4627" style="2" width="19.44"/>
    <col collapsed="false" customWidth="true" hidden="false" outlineLevel="0" max="4628" min="4628" style="2" width="9"/>
    <col collapsed="false" customWidth="false" hidden="false" outlineLevel="0" max="4866" min="4629" style="2" width="8.88"/>
    <col collapsed="false" customWidth="true" hidden="false" outlineLevel="0" max="4867" min="4867" style="2" width="7.11"/>
    <col collapsed="false" customWidth="true" hidden="false" outlineLevel="0" max="4868" min="4868" style="2" width="69.11"/>
    <col collapsed="false" customWidth="true" hidden="false" outlineLevel="0" max="4869" min="4869" style="2" width="13.88"/>
    <col collapsed="false" customWidth="true" hidden="false" outlineLevel="0" max="4870" min="4870" style="2" width="6.67"/>
    <col collapsed="false" customWidth="true" hidden="false" outlineLevel="0" max="4871" min="4871" style="2" width="8.11"/>
    <col collapsed="false" customWidth="true" hidden="false" outlineLevel="0" max="4872" min="4872" style="2" width="17.33"/>
    <col collapsed="false" customWidth="true" hidden="false" outlineLevel="0" max="4873" min="4873" style="2" width="19.67"/>
    <col collapsed="false" customWidth="true" hidden="false" outlineLevel="0" max="4874" min="4874" style="2" width="7.88"/>
    <col collapsed="false" customWidth="true" hidden="false" outlineLevel="0" max="4875" min="4875" style="2" width="12.44"/>
    <col collapsed="false" customWidth="true" hidden="false" outlineLevel="0" max="4876" min="4876" style="2" width="19.67"/>
    <col collapsed="false" customWidth="true" hidden="true" outlineLevel="0" max="4880" min="4877" style="2" width="11.53"/>
    <col collapsed="false" customWidth="false" hidden="false" outlineLevel="0" max="4882" min="4881" style="2" width="8.88"/>
    <col collapsed="false" customWidth="true" hidden="false" outlineLevel="0" max="4883" min="4883" style="2" width="19.44"/>
    <col collapsed="false" customWidth="true" hidden="false" outlineLevel="0" max="4884" min="4884" style="2" width="9"/>
    <col collapsed="false" customWidth="false" hidden="false" outlineLevel="0" max="5122" min="4885" style="2" width="8.88"/>
    <col collapsed="false" customWidth="true" hidden="false" outlineLevel="0" max="5123" min="5123" style="2" width="7.11"/>
    <col collapsed="false" customWidth="true" hidden="false" outlineLevel="0" max="5124" min="5124" style="2" width="69.11"/>
    <col collapsed="false" customWidth="true" hidden="false" outlineLevel="0" max="5125" min="5125" style="2" width="13.88"/>
    <col collapsed="false" customWidth="true" hidden="false" outlineLevel="0" max="5126" min="5126" style="2" width="6.67"/>
    <col collapsed="false" customWidth="true" hidden="false" outlineLevel="0" max="5127" min="5127" style="2" width="8.11"/>
    <col collapsed="false" customWidth="true" hidden="false" outlineLevel="0" max="5128" min="5128" style="2" width="17.33"/>
    <col collapsed="false" customWidth="true" hidden="false" outlineLevel="0" max="5129" min="5129" style="2" width="19.67"/>
    <col collapsed="false" customWidth="true" hidden="false" outlineLevel="0" max="5130" min="5130" style="2" width="7.88"/>
    <col collapsed="false" customWidth="true" hidden="false" outlineLevel="0" max="5131" min="5131" style="2" width="12.44"/>
    <col collapsed="false" customWidth="true" hidden="false" outlineLevel="0" max="5132" min="5132" style="2" width="19.67"/>
    <col collapsed="false" customWidth="true" hidden="true" outlineLevel="0" max="5136" min="5133" style="2" width="11.53"/>
    <col collapsed="false" customWidth="false" hidden="false" outlineLevel="0" max="5138" min="5137" style="2" width="8.88"/>
    <col collapsed="false" customWidth="true" hidden="false" outlineLevel="0" max="5139" min="5139" style="2" width="19.44"/>
    <col collapsed="false" customWidth="true" hidden="false" outlineLevel="0" max="5140" min="5140" style="2" width="9"/>
    <col collapsed="false" customWidth="false" hidden="false" outlineLevel="0" max="5378" min="5141" style="2" width="8.88"/>
    <col collapsed="false" customWidth="true" hidden="false" outlineLevel="0" max="5379" min="5379" style="2" width="7.11"/>
    <col collapsed="false" customWidth="true" hidden="false" outlineLevel="0" max="5380" min="5380" style="2" width="69.11"/>
    <col collapsed="false" customWidth="true" hidden="false" outlineLevel="0" max="5381" min="5381" style="2" width="13.88"/>
    <col collapsed="false" customWidth="true" hidden="false" outlineLevel="0" max="5382" min="5382" style="2" width="6.67"/>
    <col collapsed="false" customWidth="true" hidden="false" outlineLevel="0" max="5383" min="5383" style="2" width="8.11"/>
    <col collapsed="false" customWidth="true" hidden="false" outlineLevel="0" max="5384" min="5384" style="2" width="17.33"/>
    <col collapsed="false" customWidth="true" hidden="false" outlineLevel="0" max="5385" min="5385" style="2" width="19.67"/>
    <col collapsed="false" customWidth="true" hidden="false" outlineLevel="0" max="5386" min="5386" style="2" width="7.88"/>
    <col collapsed="false" customWidth="true" hidden="false" outlineLevel="0" max="5387" min="5387" style="2" width="12.44"/>
    <col collapsed="false" customWidth="true" hidden="false" outlineLevel="0" max="5388" min="5388" style="2" width="19.67"/>
    <col collapsed="false" customWidth="true" hidden="true" outlineLevel="0" max="5392" min="5389" style="2" width="11.53"/>
    <col collapsed="false" customWidth="false" hidden="false" outlineLevel="0" max="5394" min="5393" style="2" width="8.88"/>
    <col collapsed="false" customWidth="true" hidden="false" outlineLevel="0" max="5395" min="5395" style="2" width="19.44"/>
    <col collapsed="false" customWidth="true" hidden="false" outlineLevel="0" max="5396" min="5396" style="2" width="9"/>
    <col collapsed="false" customWidth="false" hidden="false" outlineLevel="0" max="5634" min="5397" style="2" width="8.88"/>
    <col collapsed="false" customWidth="true" hidden="false" outlineLevel="0" max="5635" min="5635" style="2" width="7.11"/>
    <col collapsed="false" customWidth="true" hidden="false" outlineLevel="0" max="5636" min="5636" style="2" width="69.11"/>
    <col collapsed="false" customWidth="true" hidden="false" outlineLevel="0" max="5637" min="5637" style="2" width="13.88"/>
    <col collapsed="false" customWidth="true" hidden="false" outlineLevel="0" max="5638" min="5638" style="2" width="6.67"/>
    <col collapsed="false" customWidth="true" hidden="false" outlineLevel="0" max="5639" min="5639" style="2" width="8.11"/>
    <col collapsed="false" customWidth="true" hidden="false" outlineLevel="0" max="5640" min="5640" style="2" width="17.33"/>
    <col collapsed="false" customWidth="true" hidden="false" outlineLevel="0" max="5641" min="5641" style="2" width="19.67"/>
    <col collapsed="false" customWidth="true" hidden="false" outlineLevel="0" max="5642" min="5642" style="2" width="7.88"/>
    <col collapsed="false" customWidth="true" hidden="false" outlineLevel="0" max="5643" min="5643" style="2" width="12.44"/>
    <col collapsed="false" customWidth="true" hidden="false" outlineLevel="0" max="5644" min="5644" style="2" width="19.67"/>
    <col collapsed="false" customWidth="true" hidden="true" outlineLevel="0" max="5648" min="5645" style="2" width="11.53"/>
    <col collapsed="false" customWidth="false" hidden="false" outlineLevel="0" max="5650" min="5649" style="2" width="8.88"/>
    <col collapsed="false" customWidth="true" hidden="false" outlineLevel="0" max="5651" min="5651" style="2" width="19.44"/>
    <col collapsed="false" customWidth="true" hidden="false" outlineLevel="0" max="5652" min="5652" style="2" width="9"/>
    <col collapsed="false" customWidth="false" hidden="false" outlineLevel="0" max="5890" min="5653" style="2" width="8.88"/>
    <col collapsed="false" customWidth="true" hidden="false" outlineLevel="0" max="5891" min="5891" style="2" width="7.11"/>
    <col collapsed="false" customWidth="true" hidden="false" outlineLevel="0" max="5892" min="5892" style="2" width="69.11"/>
    <col collapsed="false" customWidth="true" hidden="false" outlineLevel="0" max="5893" min="5893" style="2" width="13.88"/>
    <col collapsed="false" customWidth="true" hidden="false" outlineLevel="0" max="5894" min="5894" style="2" width="6.67"/>
    <col collapsed="false" customWidth="true" hidden="false" outlineLevel="0" max="5895" min="5895" style="2" width="8.11"/>
    <col collapsed="false" customWidth="true" hidden="false" outlineLevel="0" max="5896" min="5896" style="2" width="17.33"/>
    <col collapsed="false" customWidth="true" hidden="false" outlineLevel="0" max="5897" min="5897" style="2" width="19.67"/>
    <col collapsed="false" customWidth="true" hidden="false" outlineLevel="0" max="5898" min="5898" style="2" width="7.88"/>
    <col collapsed="false" customWidth="true" hidden="false" outlineLevel="0" max="5899" min="5899" style="2" width="12.44"/>
    <col collapsed="false" customWidth="true" hidden="false" outlineLevel="0" max="5900" min="5900" style="2" width="19.67"/>
    <col collapsed="false" customWidth="true" hidden="true" outlineLevel="0" max="5904" min="5901" style="2" width="11.53"/>
    <col collapsed="false" customWidth="false" hidden="false" outlineLevel="0" max="5906" min="5905" style="2" width="8.88"/>
    <col collapsed="false" customWidth="true" hidden="false" outlineLevel="0" max="5907" min="5907" style="2" width="19.44"/>
    <col collapsed="false" customWidth="true" hidden="false" outlineLevel="0" max="5908" min="5908" style="2" width="9"/>
    <col collapsed="false" customWidth="false" hidden="false" outlineLevel="0" max="6146" min="5909" style="2" width="8.88"/>
    <col collapsed="false" customWidth="true" hidden="false" outlineLevel="0" max="6147" min="6147" style="2" width="7.11"/>
    <col collapsed="false" customWidth="true" hidden="false" outlineLevel="0" max="6148" min="6148" style="2" width="69.11"/>
    <col collapsed="false" customWidth="true" hidden="false" outlineLevel="0" max="6149" min="6149" style="2" width="13.88"/>
    <col collapsed="false" customWidth="true" hidden="false" outlineLevel="0" max="6150" min="6150" style="2" width="6.67"/>
    <col collapsed="false" customWidth="true" hidden="false" outlineLevel="0" max="6151" min="6151" style="2" width="8.11"/>
    <col collapsed="false" customWidth="true" hidden="false" outlineLevel="0" max="6152" min="6152" style="2" width="17.33"/>
    <col collapsed="false" customWidth="true" hidden="false" outlineLevel="0" max="6153" min="6153" style="2" width="19.67"/>
    <col collapsed="false" customWidth="true" hidden="false" outlineLevel="0" max="6154" min="6154" style="2" width="7.88"/>
    <col collapsed="false" customWidth="true" hidden="false" outlineLevel="0" max="6155" min="6155" style="2" width="12.44"/>
    <col collapsed="false" customWidth="true" hidden="false" outlineLevel="0" max="6156" min="6156" style="2" width="19.67"/>
    <col collapsed="false" customWidth="true" hidden="true" outlineLevel="0" max="6160" min="6157" style="2" width="11.53"/>
    <col collapsed="false" customWidth="false" hidden="false" outlineLevel="0" max="6162" min="6161" style="2" width="8.88"/>
    <col collapsed="false" customWidth="true" hidden="false" outlineLevel="0" max="6163" min="6163" style="2" width="19.44"/>
    <col collapsed="false" customWidth="true" hidden="false" outlineLevel="0" max="6164" min="6164" style="2" width="9"/>
    <col collapsed="false" customWidth="false" hidden="false" outlineLevel="0" max="6402" min="6165" style="2" width="8.88"/>
    <col collapsed="false" customWidth="true" hidden="false" outlineLevel="0" max="6403" min="6403" style="2" width="7.11"/>
    <col collapsed="false" customWidth="true" hidden="false" outlineLevel="0" max="6404" min="6404" style="2" width="69.11"/>
    <col collapsed="false" customWidth="true" hidden="false" outlineLevel="0" max="6405" min="6405" style="2" width="13.88"/>
    <col collapsed="false" customWidth="true" hidden="false" outlineLevel="0" max="6406" min="6406" style="2" width="6.67"/>
    <col collapsed="false" customWidth="true" hidden="false" outlineLevel="0" max="6407" min="6407" style="2" width="8.11"/>
    <col collapsed="false" customWidth="true" hidden="false" outlineLevel="0" max="6408" min="6408" style="2" width="17.33"/>
    <col collapsed="false" customWidth="true" hidden="false" outlineLevel="0" max="6409" min="6409" style="2" width="19.67"/>
    <col collapsed="false" customWidth="true" hidden="false" outlineLevel="0" max="6410" min="6410" style="2" width="7.88"/>
    <col collapsed="false" customWidth="true" hidden="false" outlineLevel="0" max="6411" min="6411" style="2" width="12.44"/>
    <col collapsed="false" customWidth="true" hidden="false" outlineLevel="0" max="6412" min="6412" style="2" width="19.67"/>
    <col collapsed="false" customWidth="true" hidden="true" outlineLevel="0" max="6416" min="6413" style="2" width="11.53"/>
    <col collapsed="false" customWidth="false" hidden="false" outlineLevel="0" max="6418" min="6417" style="2" width="8.88"/>
    <col collapsed="false" customWidth="true" hidden="false" outlineLevel="0" max="6419" min="6419" style="2" width="19.44"/>
    <col collapsed="false" customWidth="true" hidden="false" outlineLevel="0" max="6420" min="6420" style="2" width="9"/>
    <col collapsed="false" customWidth="false" hidden="false" outlineLevel="0" max="6658" min="6421" style="2" width="8.88"/>
    <col collapsed="false" customWidth="true" hidden="false" outlineLevel="0" max="6659" min="6659" style="2" width="7.11"/>
    <col collapsed="false" customWidth="true" hidden="false" outlineLevel="0" max="6660" min="6660" style="2" width="69.11"/>
    <col collapsed="false" customWidth="true" hidden="false" outlineLevel="0" max="6661" min="6661" style="2" width="13.88"/>
    <col collapsed="false" customWidth="true" hidden="false" outlineLevel="0" max="6662" min="6662" style="2" width="6.67"/>
    <col collapsed="false" customWidth="true" hidden="false" outlineLevel="0" max="6663" min="6663" style="2" width="8.11"/>
    <col collapsed="false" customWidth="true" hidden="false" outlineLevel="0" max="6664" min="6664" style="2" width="17.33"/>
    <col collapsed="false" customWidth="true" hidden="false" outlineLevel="0" max="6665" min="6665" style="2" width="19.67"/>
    <col collapsed="false" customWidth="true" hidden="false" outlineLevel="0" max="6666" min="6666" style="2" width="7.88"/>
    <col collapsed="false" customWidth="true" hidden="false" outlineLevel="0" max="6667" min="6667" style="2" width="12.44"/>
    <col collapsed="false" customWidth="true" hidden="false" outlineLevel="0" max="6668" min="6668" style="2" width="19.67"/>
    <col collapsed="false" customWidth="true" hidden="true" outlineLevel="0" max="6672" min="6669" style="2" width="11.53"/>
    <col collapsed="false" customWidth="false" hidden="false" outlineLevel="0" max="6674" min="6673" style="2" width="8.88"/>
    <col collapsed="false" customWidth="true" hidden="false" outlineLevel="0" max="6675" min="6675" style="2" width="19.44"/>
    <col collapsed="false" customWidth="true" hidden="false" outlineLevel="0" max="6676" min="6676" style="2" width="9"/>
    <col collapsed="false" customWidth="false" hidden="false" outlineLevel="0" max="6914" min="6677" style="2" width="8.88"/>
    <col collapsed="false" customWidth="true" hidden="false" outlineLevel="0" max="6915" min="6915" style="2" width="7.11"/>
    <col collapsed="false" customWidth="true" hidden="false" outlineLevel="0" max="6916" min="6916" style="2" width="69.11"/>
    <col collapsed="false" customWidth="true" hidden="false" outlineLevel="0" max="6917" min="6917" style="2" width="13.88"/>
    <col collapsed="false" customWidth="true" hidden="false" outlineLevel="0" max="6918" min="6918" style="2" width="6.67"/>
    <col collapsed="false" customWidth="true" hidden="false" outlineLevel="0" max="6919" min="6919" style="2" width="8.11"/>
    <col collapsed="false" customWidth="true" hidden="false" outlineLevel="0" max="6920" min="6920" style="2" width="17.33"/>
    <col collapsed="false" customWidth="true" hidden="false" outlineLevel="0" max="6921" min="6921" style="2" width="19.67"/>
    <col collapsed="false" customWidth="true" hidden="false" outlineLevel="0" max="6922" min="6922" style="2" width="7.88"/>
    <col collapsed="false" customWidth="true" hidden="false" outlineLevel="0" max="6923" min="6923" style="2" width="12.44"/>
    <col collapsed="false" customWidth="true" hidden="false" outlineLevel="0" max="6924" min="6924" style="2" width="19.67"/>
    <col collapsed="false" customWidth="true" hidden="true" outlineLevel="0" max="6928" min="6925" style="2" width="11.53"/>
    <col collapsed="false" customWidth="false" hidden="false" outlineLevel="0" max="6930" min="6929" style="2" width="8.88"/>
    <col collapsed="false" customWidth="true" hidden="false" outlineLevel="0" max="6931" min="6931" style="2" width="19.44"/>
    <col collapsed="false" customWidth="true" hidden="false" outlineLevel="0" max="6932" min="6932" style="2" width="9"/>
    <col collapsed="false" customWidth="false" hidden="false" outlineLevel="0" max="7170" min="6933" style="2" width="8.88"/>
    <col collapsed="false" customWidth="true" hidden="false" outlineLevel="0" max="7171" min="7171" style="2" width="7.11"/>
    <col collapsed="false" customWidth="true" hidden="false" outlineLevel="0" max="7172" min="7172" style="2" width="69.11"/>
    <col collapsed="false" customWidth="true" hidden="false" outlineLevel="0" max="7173" min="7173" style="2" width="13.88"/>
    <col collapsed="false" customWidth="true" hidden="false" outlineLevel="0" max="7174" min="7174" style="2" width="6.67"/>
    <col collapsed="false" customWidth="true" hidden="false" outlineLevel="0" max="7175" min="7175" style="2" width="8.11"/>
    <col collapsed="false" customWidth="true" hidden="false" outlineLevel="0" max="7176" min="7176" style="2" width="17.33"/>
    <col collapsed="false" customWidth="true" hidden="false" outlineLevel="0" max="7177" min="7177" style="2" width="19.67"/>
    <col collapsed="false" customWidth="true" hidden="false" outlineLevel="0" max="7178" min="7178" style="2" width="7.88"/>
    <col collapsed="false" customWidth="true" hidden="false" outlineLevel="0" max="7179" min="7179" style="2" width="12.44"/>
    <col collapsed="false" customWidth="true" hidden="false" outlineLevel="0" max="7180" min="7180" style="2" width="19.67"/>
    <col collapsed="false" customWidth="true" hidden="true" outlineLevel="0" max="7184" min="7181" style="2" width="11.53"/>
    <col collapsed="false" customWidth="false" hidden="false" outlineLevel="0" max="7186" min="7185" style="2" width="8.88"/>
    <col collapsed="false" customWidth="true" hidden="false" outlineLevel="0" max="7187" min="7187" style="2" width="19.44"/>
    <col collapsed="false" customWidth="true" hidden="false" outlineLevel="0" max="7188" min="7188" style="2" width="9"/>
    <col collapsed="false" customWidth="false" hidden="false" outlineLevel="0" max="7426" min="7189" style="2" width="8.88"/>
    <col collapsed="false" customWidth="true" hidden="false" outlineLevel="0" max="7427" min="7427" style="2" width="7.11"/>
    <col collapsed="false" customWidth="true" hidden="false" outlineLevel="0" max="7428" min="7428" style="2" width="69.11"/>
    <col collapsed="false" customWidth="true" hidden="false" outlineLevel="0" max="7429" min="7429" style="2" width="13.88"/>
    <col collapsed="false" customWidth="true" hidden="false" outlineLevel="0" max="7430" min="7430" style="2" width="6.67"/>
    <col collapsed="false" customWidth="true" hidden="false" outlineLevel="0" max="7431" min="7431" style="2" width="8.11"/>
    <col collapsed="false" customWidth="true" hidden="false" outlineLevel="0" max="7432" min="7432" style="2" width="17.33"/>
    <col collapsed="false" customWidth="true" hidden="false" outlineLevel="0" max="7433" min="7433" style="2" width="19.67"/>
    <col collapsed="false" customWidth="true" hidden="false" outlineLevel="0" max="7434" min="7434" style="2" width="7.88"/>
    <col collapsed="false" customWidth="true" hidden="false" outlineLevel="0" max="7435" min="7435" style="2" width="12.44"/>
    <col collapsed="false" customWidth="true" hidden="false" outlineLevel="0" max="7436" min="7436" style="2" width="19.67"/>
    <col collapsed="false" customWidth="true" hidden="true" outlineLevel="0" max="7440" min="7437" style="2" width="11.53"/>
    <col collapsed="false" customWidth="false" hidden="false" outlineLevel="0" max="7442" min="7441" style="2" width="8.88"/>
    <col collapsed="false" customWidth="true" hidden="false" outlineLevel="0" max="7443" min="7443" style="2" width="19.44"/>
    <col collapsed="false" customWidth="true" hidden="false" outlineLevel="0" max="7444" min="7444" style="2" width="9"/>
    <col collapsed="false" customWidth="false" hidden="false" outlineLevel="0" max="7682" min="7445" style="2" width="8.88"/>
    <col collapsed="false" customWidth="true" hidden="false" outlineLevel="0" max="7683" min="7683" style="2" width="7.11"/>
    <col collapsed="false" customWidth="true" hidden="false" outlineLevel="0" max="7684" min="7684" style="2" width="69.11"/>
    <col collapsed="false" customWidth="true" hidden="false" outlineLevel="0" max="7685" min="7685" style="2" width="13.88"/>
    <col collapsed="false" customWidth="true" hidden="false" outlineLevel="0" max="7686" min="7686" style="2" width="6.67"/>
    <col collapsed="false" customWidth="true" hidden="false" outlineLevel="0" max="7687" min="7687" style="2" width="8.11"/>
    <col collapsed="false" customWidth="true" hidden="false" outlineLevel="0" max="7688" min="7688" style="2" width="17.33"/>
    <col collapsed="false" customWidth="true" hidden="false" outlineLevel="0" max="7689" min="7689" style="2" width="19.67"/>
    <col collapsed="false" customWidth="true" hidden="false" outlineLevel="0" max="7690" min="7690" style="2" width="7.88"/>
    <col collapsed="false" customWidth="true" hidden="false" outlineLevel="0" max="7691" min="7691" style="2" width="12.44"/>
    <col collapsed="false" customWidth="true" hidden="false" outlineLevel="0" max="7692" min="7692" style="2" width="19.67"/>
    <col collapsed="false" customWidth="true" hidden="true" outlineLevel="0" max="7696" min="7693" style="2" width="11.53"/>
    <col collapsed="false" customWidth="false" hidden="false" outlineLevel="0" max="7698" min="7697" style="2" width="8.88"/>
    <col collapsed="false" customWidth="true" hidden="false" outlineLevel="0" max="7699" min="7699" style="2" width="19.44"/>
    <col collapsed="false" customWidth="true" hidden="false" outlineLevel="0" max="7700" min="7700" style="2" width="9"/>
    <col collapsed="false" customWidth="false" hidden="false" outlineLevel="0" max="7938" min="7701" style="2" width="8.88"/>
    <col collapsed="false" customWidth="true" hidden="false" outlineLevel="0" max="7939" min="7939" style="2" width="7.11"/>
    <col collapsed="false" customWidth="true" hidden="false" outlineLevel="0" max="7940" min="7940" style="2" width="69.11"/>
    <col collapsed="false" customWidth="true" hidden="false" outlineLevel="0" max="7941" min="7941" style="2" width="13.88"/>
    <col collapsed="false" customWidth="true" hidden="false" outlineLevel="0" max="7942" min="7942" style="2" width="6.67"/>
    <col collapsed="false" customWidth="true" hidden="false" outlineLevel="0" max="7943" min="7943" style="2" width="8.11"/>
    <col collapsed="false" customWidth="true" hidden="false" outlineLevel="0" max="7944" min="7944" style="2" width="17.33"/>
    <col collapsed="false" customWidth="true" hidden="false" outlineLevel="0" max="7945" min="7945" style="2" width="19.67"/>
    <col collapsed="false" customWidth="true" hidden="false" outlineLevel="0" max="7946" min="7946" style="2" width="7.88"/>
    <col collapsed="false" customWidth="true" hidden="false" outlineLevel="0" max="7947" min="7947" style="2" width="12.44"/>
    <col collapsed="false" customWidth="true" hidden="false" outlineLevel="0" max="7948" min="7948" style="2" width="19.67"/>
    <col collapsed="false" customWidth="true" hidden="true" outlineLevel="0" max="7952" min="7949" style="2" width="11.53"/>
    <col collapsed="false" customWidth="false" hidden="false" outlineLevel="0" max="7954" min="7953" style="2" width="8.88"/>
    <col collapsed="false" customWidth="true" hidden="false" outlineLevel="0" max="7955" min="7955" style="2" width="19.44"/>
    <col collapsed="false" customWidth="true" hidden="false" outlineLevel="0" max="7956" min="7956" style="2" width="9"/>
    <col collapsed="false" customWidth="false" hidden="false" outlineLevel="0" max="8194" min="7957" style="2" width="8.88"/>
    <col collapsed="false" customWidth="true" hidden="false" outlineLevel="0" max="8195" min="8195" style="2" width="7.11"/>
    <col collapsed="false" customWidth="true" hidden="false" outlineLevel="0" max="8196" min="8196" style="2" width="69.11"/>
    <col collapsed="false" customWidth="true" hidden="false" outlineLevel="0" max="8197" min="8197" style="2" width="13.88"/>
    <col collapsed="false" customWidth="true" hidden="false" outlineLevel="0" max="8198" min="8198" style="2" width="6.67"/>
    <col collapsed="false" customWidth="true" hidden="false" outlineLevel="0" max="8199" min="8199" style="2" width="8.11"/>
    <col collapsed="false" customWidth="true" hidden="false" outlineLevel="0" max="8200" min="8200" style="2" width="17.33"/>
    <col collapsed="false" customWidth="true" hidden="false" outlineLevel="0" max="8201" min="8201" style="2" width="19.67"/>
    <col collapsed="false" customWidth="true" hidden="false" outlineLevel="0" max="8202" min="8202" style="2" width="7.88"/>
    <col collapsed="false" customWidth="true" hidden="false" outlineLevel="0" max="8203" min="8203" style="2" width="12.44"/>
    <col collapsed="false" customWidth="true" hidden="false" outlineLevel="0" max="8204" min="8204" style="2" width="19.67"/>
    <col collapsed="false" customWidth="true" hidden="true" outlineLevel="0" max="8208" min="8205" style="2" width="11.53"/>
    <col collapsed="false" customWidth="false" hidden="false" outlineLevel="0" max="8210" min="8209" style="2" width="8.88"/>
    <col collapsed="false" customWidth="true" hidden="false" outlineLevel="0" max="8211" min="8211" style="2" width="19.44"/>
    <col collapsed="false" customWidth="true" hidden="false" outlineLevel="0" max="8212" min="8212" style="2" width="9"/>
    <col collapsed="false" customWidth="false" hidden="false" outlineLevel="0" max="8450" min="8213" style="2" width="8.88"/>
    <col collapsed="false" customWidth="true" hidden="false" outlineLevel="0" max="8451" min="8451" style="2" width="7.11"/>
    <col collapsed="false" customWidth="true" hidden="false" outlineLevel="0" max="8452" min="8452" style="2" width="69.11"/>
    <col collapsed="false" customWidth="true" hidden="false" outlineLevel="0" max="8453" min="8453" style="2" width="13.88"/>
    <col collapsed="false" customWidth="true" hidden="false" outlineLevel="0" max="8454" min="8454" style="2" width="6.67"/>
    <col collapsed="false" customWidth="true" hidden="false" outlineLevel="0" max="8455" min="8455" style="2" width="8.11"/>
    <col collapsed="false" customWidth="true" hidden="false" outlineLevel="0" max="8456" min="8456" style="2" width="17.33"/>
    <col collapsed="false" customWidth="true" hidden="false" outlineLevel="0" max="8457" min="8457" style="2" width="19.67"/>
    <col collapsed="false" customWidth="true" hidden="false" outlineLevel="0" max="8458" min="8458" style="2" width="7.88"/>
    <col collapsed="false" customWidth="true" hidden="false" outlineLevel="0" max="8459" min="8459" style="2" width="12.44"/>
    <col collapsed="false" customWidth="true" hidden="false" outlineLevel="0" max="8460" min="8460" style="2" width="19.67"/>
    <col collapsed="false" customWidth="true" hidden="true" outlineLevel="0" max="8464" min="8461" style="2" width="11.53"/>
    <col collapsed="false" customWidth="false" hidden="false" outlineLevel="0" max="8466" min="8465" style="2" width="8.88"/>
    <col collapsed="false" customWidth="true" hidden="false" outlineLevel="0" max="8467" min="8467" style="2" width="19.44"/>
    <col collapsed="false" customWidth="true" hidden="false" outlineLevel="0" max="8468" min="8468" style="2" width="9"/>
    <col collapsed="false" customWidth="false" hidden="false" outlineLevel="0" max="8706" min="8469" style="2" width="8.88"/>
    <col collapsed="false" customWidth="true" hidden="false" outlineLevel="0" max="8707" min="8707" style="2" width="7.11"/>
    <col collapsed="false" customWidth="true" hidden="false" outlineLevel="0" max="8708" min="8708" style="2" width="69.11"/>
    <col collapsed="false" customWidth="true" hidden="false" outlineLevel="0" max="8709" min="8709" style="2" width="13.88"/>
    <col collapsed="false" customWidth="true" hidden="false" outlineLevel="0" max="8710" min="8710" style="2" width="6.67"/>
    <col collapsed="false" customWidth="true" hidden="false" outlineLevel="0" max="8711" min="8711" style="2" width="8.11"/>
    <col collapsed="false" customWidth="true" hidden="false" outlineLevel="0" max="8712" min="8712" style="2" width="17.33"/>
    <col collapsed="false" customWidth="true" hidden="false" outlineLevel="0" max="8713" min="8713" style="2" width="19.67"/>
    <col collapsed="false" customWidth="true" hidden="false" outlineLevel="0" max="8714" min="8714" style="2" width="7.88"/>
    <col collapsed="false" customWidth="true" hidden="false" outlineLevel="0" max="8715" min="8715" style="2" width="12.44"/>
    <col collapsed="false" customWidth="true" hidden="false" outlineLevel="0" max="8716" min="8716" style="2" width="19.67"/>
    <col collapsed="false" customWidth="true" hidden="true" outlineLevel="0" max="8720" min="8717" style="2" width="11.53"/>
    <col collapsed="false" customWidth="false" hidden="false" outlineLevel="0" max="8722" min="8721" style="2" width="8.88"/>
    <col collapsed="false" customWidth="true" hidden="false" outlineLevel="0" max="8723" min="8723" style="2" width="19.44"/>
    <col collapsed="false" customWidth="true" hidden="false" outlineLevel="0" max="8724" min="8724" style="2" width="9"/>
    <col collapsed="false" customWidth="false" hidden="false" outlineLevel="0" max="8962" min="8725" style="2" width="8.88"/>
    <col collapsed="false" customWidth="true" hidden="false" outlineLevel="0" max="8963" min="8963" style="2" width="7.11"/>
    <col collapsed="false" customWidth="true" hidden="false" outlineLevel="0" max="8964" min="8964" style="2" width="69.11"/>
    <col collapsed="false" customWidth="true" hidden="false" outlineLevel="0" max="8965" min="8965" style="2" width="13.88"/>
    <col collapsed="false" customWidth="true" hidden="false" outlineLevel="0" max="8966" min="8966" style="2" width="6.67"/>
    <col collapsed="false" customWidth="true" hidden="false" outlineLevel="0" max="8967" min="8967" style="2" width="8.11"/>
    <col collapsed="false" customWidth="true" hidden="false" outlineLevel="0" max="8968" min="8968" style="2" width="17.33"/>
    <col collapsed="false" customWidth="true" hidden="false" outlineLevel="0" max="8969" min="8969" style="2" width="19.67"/>
    <col collapsed="false" customWidth="true" hidden="false" outlineLevel="0" max="8970" min="8970" style="2" width="7.88"/>
    <col collapsed="false" customWidth="true" hidden="false" outlineLevel="0" max="8971" min="8971" style="2" width="12.44"/>
    <col collapsed="false" customWidth="true" hidden="false" outlineLevel="0" max="8972" min="8972" style="2" width="19.67"/>
    <col collapsed="false" customWidth="true" hidden="true" outlineLevel="0" max="8976" min="8973" style="2" width="11.53"/>
    <col collapsed="false" customWidth="false" hidden="false" outlineLevel="0" max="8978" min="8977" style="2" width="8.88"/>
    <col collapsed="false" customWidth="true" hidden="false" outlineLevel="0" max="8979" min="8979" style="2" width="19.44"/>
    <col collapsed="false" customWidth="true" hidden="false" outlineLevel="0" max="8980" min="8980" style="2" width="9"/>
    <col collapsed="false" customWidth="false" hidden="false" outlineLevel="0" max="9218" min="8981" style="2" width="8.88"/>
    <col collapsed="false" customWidth="true" hidden="false" outlineLevel="0" max="9219" min="9219" style="2" width="7.11"/>
    <col collapsed="false" customWidth="true" hidden="false" outlineLevel="0" max="9220" min="9220" style="2" width="69.11"/>
    <col collapsed="false" customWidth="true" hidden="false" outlineLevel="0" max="9221" min="9221" style="2" width="13.88"/>
    <col collapsed="false" customWidth="true" hidden="false" outlineLevel="0" max="9222" min="9222" style="2" width="6.67"/>
    <col collapsed="false" customWidth="true" hidden="false" outlineLevel="0" max="9223" min="9223" style="2" width="8.11"/>
    <col collapsed="false" customWidth="true" hidden="false" outlineLevel="0" max="9224" min="9224" style="2" width="17.33"/>
    <col collapsed="false" customWidth="true" hidden="false" outlineLevel="0" max="9225" min="9225" style="2" width="19.67"/>
    <col collapsed="false" customWidth="true" hidden="false" outlineLevel="0" max="9226" min="9226" style="2" width="7.88"/>
    <col collapsed="false" customWidth="true" hidden="false" outlineLevel="0" max="9227" min="9227" style="2" width="12.44"/>
    <col collapsed="false" customWidth="true" hidden="false" outlineLevel="0" max="9228" min="9228" style="2" width="19.67"/>
    <col collapsed="false" customWidth="true" hidden="true" outlineLevel="0" max="9232" min="9229" style="2" width="11.53"/>
    <col collapsed="false" customWidth="false" hidden="false" outlineLevel="0" max="9234" min="9233" style="2" width="8.88"/>
    <col collapsed="false" customWidth="true" hidden="false" outlineLevel="0" max="9235" min="9235" style="2" width="19.44"/>
    <col collapsed="false" customWidth="true" hidden="false" outlineLevel="0" max="9236" min="9236" style="2" width="9"/>
    <col collapsed="false" customWidth="false" hidden="false" outlineLevel="0" max="9474" min="9237" style="2" width="8.88"/>
    <col collapsed="false" customWidth="true" hidden="false" outlineLevel="0" max="9475" min="9475" style="2" width="7.11"/>
    <col collapsed="false" customWidth="true" hidden="false" outlineLevel="0" max="9476" min="9476" style="2" width="69.11"/>
    <col collapsed="false" customWidth="true" hidden="false" outlineLevel="0" max="9477" min="9477" style="2" width="13.88"/>
    <col collapsed="false" customWidth="true" hidden="false" outlineLevel="0" max="9478" min="9478" style="2" width="6.67"/>
    <col collapsed="false" customWidth="true" hidden="false" outlineLevel="0" max="9479" min="9479" style="2" width="8.11"/>
    <col collapsed="false" customWidth="true" hidden="false" outlineLevel="0" max="9480" min="9480" style="2" width="17.33"/>
    <col collapsed="false" customWidth="true" hidden="false" outlineLevel="0" max="9481" min="9481" style="2" width="19.67"/>
    <col collapsed="false" customWidth="true" hidden="false" outlineLevel="0" max="9482" min="9482" style="2" width="7.88"/>
    <col collapsed="false" customWidth="true" hidden="false" outlineLevel="0" max="9483" min="9483" style="2" width="12.44"/>
    <col collapsed="false" customWidth="true" hidden="false" outlineLevel="0" max="9484" min="9484" style="2" width="19.67"/>
    <col collapsed="false" customWidth="true" hidden="true" outlineLevel="0" max="9488" min="9485" style="2" width="11.53"/>
    <col collapsed="false" customWidth="false" hidden="false" outlineLevel="0" max="9490" min="9489" style="2" width="8.88"/>
    <col collapsed="false" customWidth="true" hidden="false" outlineLevel="0" max="9491" min="9491" style="2" width="19.44"/>
    <col collapsed="false" customWidth="true" hidden="false" outlineLevel="0" max="9492" min="9492" style="2" width="9"/>
    <col collapsed="false" customWidth="false" hidden="false" outlineLevel="0" max="9730" min="9493" style="2" width="8.88"/>
    <col collapsed="false" customWidth="true" hidden="false" outlineLevel="0" max="9731" min="9731" style="2" width="7.11"/>
    <col collapsed="false" customWidth="true" hidden="false" outlineLevel="0" max="9732" min="9732" style="2" width="69.11"/>
    <col collapsed="false" customWidth="true" hidden="false" outlineLevel="0" max="9733" min="9733" style="2" width="13.88"/>
    <col collapsed="false" customWidth="true" hidden="false" outlineLevel="0" max="9734" min="9734" style="2" width="6.67"/>
    <col collapsed="false" customWidth="true" hidden="false" outlineLevel="0" max="9735" min="9735" style="2" width="8.11"/>
    <col collapsed="false" customWidth="true" hidden="false" outlineLevel="0" max="9736" min="9736" style="2" width="17.33"/>
    <col collapsed="false" customWidth="true" hidden="false" outlineLevel="0" max="9737" min="9737" style="2" width="19.67"/>
    <col collapsed="false" customWidth="true" hidden="false" outlineLevel="0" max="9738" min="9738" style="2" width="7.88"/>
    <col collapsed="false" customWidth="true" hidden="false" outlineLevel="0" max="9739" min="9739" style="2" width="12.44"/>
    <col collapsed="false" customWidth="true" hidden="false" outlineLevel="0" max="9740" min="9740" style="2" width="19.67"/>
    <col collapsed="false" customWidth="true" hidden="true" outlineLevel="0" max="9744" min="9741" style="2" width="11.53"/>
    <col collapsed="false" customWidth="false" hidden="false" outlineLevel="0" max="9746" min="9745" style="2" width="8.88"/>
    <col collapsed="false" customWidth="true" hidden="false" outlineLevel="0" max="9747" min="9747" style="2" width="19.44"/>
    <col collapsed="false" customWidth="true" hidden="false" outlineLevel="0" max="9748" min="9748" style="2" width="9"/>
    <col collapsed="false" customWidth="false" hidden="false" outlineLevel="0" max="9986" min="9749" style="2" width="8.88"/>
    <col collapsed="false" customWidth="true" hidden="false" outlineLevel="0" max="9987" min="9987" style="2" width="7.11"/>
    <col collapsed="false" customWidth="true" hidden="false" outlineLevel="0" max="9988" min="9988" style="2" width="69.11"/>
    <col collapsed="false" customWidth="true" hidden="false" outlineLevel="0" max="9989" min="9989" style="2" width="13.88"/>
    <col collapsed="false" customWidth="true" hidden="false" outlineLevel="0" max="9990" min="9990" style="2" width="6.67"/>
    <col collapsed="false" customWidth="true" hidden="false" outlineLevel="0" max="9991" min="9991" style="2" width="8.11"/>
    <col collapsed="false" customWidth="true" hidden="false" outlineLevel="0" max="9992" min="9992" style="2" width="17.33"/>
    <col collapsed="false" customWidth="true" hidden="false" outlineLevel="0" max="9993" min="9993" style="2" width="19.67"/>
    <col collapsed="false" customWidth="true" hidden="false" outlineLevel="0" max="9994" min="9994" style="2" width="7.88"/>
    <col collapsed="false" customWidth="true" hidden="false" outlineLevel="0" max="9995" min="9995" style="2" width="12.44"/>
    <col collapsed="false" customWidth="true" hidden="false" outlineLevel="0" max="9996" min="9996" style="2" width="19.67"/>
    <col collapsed="false" customWidth="true" hidden="true" outlineLevel="0" max="10000" min="9997" style="2" width="11.53"/>
    <col collapsed="false" customWidth="false" hidden="false" outlineLevel="0" max="10002" min="10001" style="2" width="8.88"/>
    <col collapsed="false" customWidth="true" hidden="false" outlineLevel="0" max="10003" min="10003" style="2" width="19.44"/>
    <col collapsed="false" customWidth="true" hidden="false" outlineLevel="0" max="10004" min="10004" style="2" width="9"/>
    <col collapsed="false" customWidth="false" hidden="false" outlineLevel="0" max="10242" min="10005" style="2" width="8.88"/>
    <col collapsed="false" customWidth="true" hidden="false" outlineLevel="0" max="10243" min="10243" style="2" width="7.11"/>
    <col collapsed="false" customWidth="true" hidden="false" outlineLevel="0" max="10244" min="10244" style="2" width="69.11"/>
    <col collapsed="false" customWidth="true" hidden="false" outlineLevel="0" max="10245" min="10245" style="2" width="13.88"/>
    <col collapsed="false" customWidth="true" hidden="false" outlineLevel="0" max="10246" min="10246" style="2" width="6.67"/>
    <col collapsed="false" customWidth="true" hidden="false" outlineLevel="0" max="10247" min="10247" style="2" width="8.11"/>
    <col collapsed="false" customWidth="true" hidden="false" outlineLevel="0" max="10248" min="10248" style="2" width="17.33"/>
    <col collapsed="false" customWidth="true" hidden="false" outlineLevel="0" max="10249" min="10249" style="2" width="19.67"/>
    <col collapsed="false" customWidth="true" hidden="false" outlineLevel="0" max="10250" min="10250" style="2" width="7.88"/>
    <col collapsed="false" customWidth="true" hidden="false" outlineLevel="0" max="10251" min="10251" style="2" width="12.44"/>
    <col collapsed="false" customWidth="true" hidden="false" outlineLevel="0" max="10252" min="10252" style="2" width="19.67"/>
    <col collapsed="false" customWidth="true" hidden="true" outlineLevel="0" max="10256" min="10253" style="2" width="11.53"/>
    <col collapsed="false" customWidth="false" hidden="false" outlineLevel="0" max="10258" min="10257" style="2" width="8.88"/>
    <col collapsed="false" customWidth="true" hidden="false" outlineLevel="0" max="10259" min="10259" style="2" width="19.44"/>
    <col collapsed="false" customWidth="true" hidden="false" outlineLevel="0" max="10260" min="10260" style="2" width="9"/>
    <col collapsed="false" customWidth="false" hidden="false" outlineLevel="0" max="10498" min="10261" style="2" width="8.88"/>
    <col collapsed="false" customWidth="true" hidden="false" outlineLevel="0" max="10499" min="10499" style="2" width="7.11"/>
    <col collapsed="false" customWidth="true" hidden="false" outlineLevel="0" max="10500" min="10500" style="2" width="69.11"/>
    <col collapsed="false" customWidth="true" hidden="false" outlineLevel="0" max="10501" min="10501" style="2" width="13.88"/>
    <col collapsed="false" customWidth="true" hidden="false" outlineLevel="0" max="10502" min="10502" style="2" width="6.67"/>
    <col collapsed="false" customWidth="true" hidden="false" outlineLevel="0" max="10503" min="10503" style="2" width="8.11"/>
    <col collapsed="false" customWidth="true" hidden="false" outlineLevel="0" max="10504" min="10504" style="2" width="17.33"/>
    <col collapsed="false" customWidth="true" hidden="false" outlineLevel="0" max="10505" min="10505" style="2" width="19.67"/>
    <col collapsed="false" customWidth="true" hidden="false" outlineLevel="0" max="10506" min="10506" style="2" width="7.88"/>
    <col collapsed="false" customWidth="true" hidden="false" outlineLevel="0" max="10507" min="10507" style="2" width="12.44"/>
    <col collapsed="false" customWidth="true" hidden="false" outlineLevel="0" max="10508" min="10508" style="2" width="19.67"/>
    <col collapsed="false" customWidth="true" hidden="true" outlineLevel="0" max="10512" min="10509" style="2" width="11.53"/>
    <col collapsed="false" customWidth="false" hidden="false" outlineLevel="0" max="10514" min="10513" style="2" width="8.88"/>
    <col collapsed="false" customWidth="true" hidden="false" outlineLevel="0" max="10515" min="10515" style="2" width="19.44"/>
    <col collapsed="false" customWidth="true" hidden="false" outlineLevel="0" max="10516" min="10516" style="2" width="9"/>
    <col collapsed="false" customWidth="false" hidden="false" outlineLevel="0" max="10754" min="10517" style="2" width="8.88"/>
    <col collapsed="false" customWidth="true" hidden="false" outlineLevel="0" max="10755" min="10755" style="2" width="7.11"/>
    <col collapsed="false" customWidth="true" hidden="false" outlineLevel="0" max="10756" min="10756" style="2" width="69.11"/>
    <col collapsed="false" customWidth="true" hidden="false" outlineLevel="0" max="10757" min="10757" style="2" width="13.88"/>
    <col collapsed="false" customWidth="true" hidden="false" outlineLevel="0" max="10758" min="10758" style="2" width="6.67"/>
    <col collapsed="false" customWidth="true" hidden="false" outlineLevel="0" max="10759" min="10759" style="2" width="8.11"/>
    <col collapsed="false" customWidth="true" hidden="false" outlineLevel="0" max="10760" min="10760" style="2" width="17.33"/>
    <col collapsed="false" customWidth="true" hidden="false" outlineLevel="0" max="10761" min="10761" style="2" width="19.67"/>
    <col collapsed="false" customWidth="true" hidden="false" outlineLevel="0" max="10762" min="10762" style="2" width="7.88"/>
    <col collapsed="false" customWidth="true" hidden="false" outlineLevel="0" max="10763" min="10763" style="2" width="12.44"/>
    <col collapsed="false" customWidth="true" hidden="false" outlineLevel="0" max="10764" min="10764" style="2" width="19.67"/>
    <col collapsed="false" customWidth="true" hidden="true" outlineLevel="0" max="10768" min="10765" style="2" width="11.53"/>
    <col collapsed="false" customWidth="false" hidden="false" outlineLevel="0" max="10770" min="10769" style="2" width="8.88"/>
    <col collapsed="false" customWidth="true" hidden="false" outlineLevel="0" max="10771" min="10771" style="2" width="19.44"/>
    <col collapsed="false" customWidth="true" hidden="false" outlineLevel="0" max="10772" min="10772" style="2" width="9"/>
    <col collapsed="false" customWidth="false" hidden="false" outlineLevel="0" max="11010" min="10773" style="2" width="8.88"/>
    <col collapsed="false" customWidth="true" hidden="false" outlineLevel="0" max="11011" min="11011" style="2" width="7.11"/>
    <col collapsed="false" customWidth="true" hidden="false" outlineLevel="0" max="11012" min="11012" style="2" width="69.11"/>
    <col collapsed="false" customWidth="true" hidden="false" outlineLevel="0" max="11013" min="11013" style="2" width="13.88"/>
    <col collapsed="false" customWidth="true" hidden="false" outlineLevel="0" max="11014" min="11014" style="2" width="6.67"/>
    <col collapsed="false" customWidth="true" hidden="false" outlineLevel="0" max="11015" min="11015" style="2" width="8.11"/>
    <col collapsed="false" customWidth="true" hidden="false" outlineLevel="0" max="11016" min="11016" style="2" width="17.33"/>
    <col collapsed="false" customWidth="true" hidden="false" outlineLevel="0" max="11017" min="11017" style="2" width="19.67"/>
    <col collapsed="false" customWidth="true" hidden="false" outlineLevel="0" max="11018" min="11018" style="2" width="7.88"/>
    <col collapsed="false" customWidth="true" hidden="false" outlineLevel="0" max="11019" min="11019" style="2" width="12.44"/>
    <col collapsed="false" customWidth="true" hidden="false" outlineLevel="0" max="11020" min="11020" style="2" width="19.67"/>
    <col collapsed="false" customWidth="true" hidden="true" outlineLevel="0" max="11024" min="11021" style="2" width="11.53"/>
    <col collapsed="false" customWidth="false" hidden="false" outlineLevel="0" max="11026" min="11025" style="2" width="8.88"/>
    <col collapsed="false" customWidth="true" hidden="false" outlineLevel="0" max="11027" min="11027" style="2" width="19.44"/>
    <col collapsed="false" customWidth="true" hidden="false" outlineLevel="0" max="11028" min="11028" style="2" width="9"/>
    <col collapsed="false" customWidth="false" hidden="false" outlineLevel="0" max="11266" min="11029" style="2" width="8.88"/>
    <col collapsed="false" customWidth="true" hidden="false" outlineLevel="0" max="11267" min="11267" style="2" width="7.11"/>
    <col collapsed="false" customWidth="true" hidden="false" outlineLevel="0" max="11268" min="11268" style="2" width="69.11"/>
    <col collapsed="false" customWidth="true" hidden="false" outlineLevel="0" max="11269" min="11269" style="2" width="13.88"/>
    <col collapsed="false" customWidth="true" hidden="false" outlineLevel="0" max="11270" min="11270" style="2" width="6.67"/>
    <col collapsed="false" customWidth="true" hidden="false" outlineLevel="0" max="11271" min="11271" style="2" width="8.11"/>
    <col collapsed="false" customWidth="true" hidden="false" outlineLevel="0" max="11272" min="11272" style="2" width="17.33"/>
    <col collapsed="false" customWidth="true" hidden="false" outlineLevel="0" max="11273" min="11273" style="2" width="19.67"/>
    <col collapsed="false" customWidth="true" hidden="false" outlineLevel="0" max="11274" min="11274" style="2" width="7.88"/>
    <col collapsed="false" customWidth="true" hidden="false" outlineLevel="0" max="11275" min="11275" style="2" width="12.44"/>
    <col collapsed="false" customWidth="true" hidden="false" outlineLevel="0" max="11276" min="11276" style="2" width="19.67"/>
    <col collapsed="false" customWidth="true" hidden="true" outlineLevel="0" max="11280" min="11277" style="2" width="11.53"/>
    <col collapsed="false" customWidth="false" hidden="false" outlineLevel="0" max="11282" min="11281" style="2" width="8.88"/>
    <col collapsed="false" customWidth="true" hidden="false" outlineLevel="0" max="11283" min="11283" style="2" width="19.44"/>
    <col collapsed="false" customWidth="true" hidden="false" outlineLevel="0" max="11284" min="11284" style="2" width="9"/>
    <col collapsed="false" customWidth="false" hidden="false" outlineLevel="0" max="11522" min="11285" style="2" width="8.88"/>
    <col collapsed="false" customWidth="true" hidden="false" outlineLevel="0" max="11523" min="11523" style="2" width="7.11"/>
    <col collapsed="false" customWidth="true" hidden="false" outlineLevel="0" max="11524" min="11524" style="2" width="69.11"/>
    <col collapsed="false" customWidth="true" hidden="false" outlineLevel="0" max="11525" min="11525" style="2" width="13.88"/>
    <col collapsed="false" customWidth="true" hidden="false" outlineLevel="0" max="11526" min="11526" style="2" width="6.67"/>
    <col collapsed="false" customWidth="true" hidden="false" outlineLevel="0" max="11527" min="11527" style="2" width="8.11"/>
    <col collapsed="false" customWidth="true" hidden="false" outlineLevel="0" max="11528" min="11528" style="2" width="17.33"/>
    <col collapsed="false" customWidth="true" hidden="false" outlineLevel="0" max="11529" min="11529" style="2" width="19.67"/>
    <col collapsed="false" customWidth="true" hidden="false" outlineLevel="0" max="11530" min="11530" style="2" width="7.88"/>
    <col collapsed="false" customWidth="true" hidden="false" outlineLevel="0" max="11531" min="11531" style="2" width="12.44"/>
    <col collapsed="false" customWidth="true" hidden="false" outlineLevel="0" max="11532" min="11532" style="2" width="19.67"/>
    <col collapsed="false" customWidth="true" hidden="true" outlineLevel="0" max="11536" min="11533" style="2" width="11.53"/>
    <col collapsed="false" customWidth="false" hidden="false" outlineLevel="0" max="11538" min="11537" style="2" width="8.88"/>
    <col collapsed="false" customWidth="true" hidden="false" outlineLevel="0" max="11539" min="11539" style="2" width="19.44"/>
    <col collapsed="false" customWidth="true" hidden="false" outlineLevel="0" max="11540" min="11540" style="2" width="9"/>
    <col collapsed="false" customWidth="false" hidden="false" outlineLevel="0" max="11778" min="11541" style="2" width="8.88"/>
    <col collapsed="false" customWidth="true" hidden="false" outlineLevel="0" max="11779" min="11779" style="2" width="7.11"/>
    <col collapsed="false" customWidth="true" hidden="false" outlineLevel="0" max="11780" min="11780" style="2" width="69.11"/>
    <col collapsed="false" customWidth="true" hidden="false" outlineLevel="0" max="11781" min="11781" style="2" width="13.88"/>
    <col collapsed="false" customWidth="true" hidden="false" outlineLevel="0" max="11782" min="11782" style="2" width="6.67"/>
    <col collapsed="false" customWidth="true" hidden="false" outlineLevel="0" max="11783" min="11783" style="2" width="8.11"/>
    <col collapsed="false" customWidth="true" hidden="false" outlineLevel="0" max="11784" min="11784" style="2" width="17.33"/>
    <col collapsed="false" customWidth="true" hidden="false" outlineLevel="0" max="11785" min="11785" style="2" width="19.67"/>
    <col collapsed="false" customWidth="true" hidden="false" outlineLevel="0" max="11786" min="11786" style="2" width="7.88"/>
    <col collapsed="false" customWidth="true" hidden="false" outlineLevel="0" max="11787" min="11787" style="2" width="12.44"/>
    <col collapsed="false" customWidth="true" hidden="false" outlineLevel="0" max="11788" min="11788" style="2" width="19.67"/>
    <col collapsed="false" customWidth="true" hidden="true" outlineLevel="0" max="11792" min="11789" style="2" width="11.53"/>
    <col collapsed="false" customWidth="false" hidden="false" outlineLevel="0" max="11794" min="11793" style="2" width="8.88"/>
    <col collapsed="false" customWidth="true" hidden="false" outlineLevel="0" max="11795" min="11795" style="2" width="19.44"/>
    <col collapsed="false" customWidth="true" hidden="false" outlineLevel="0" max="11796" min="11796" style="2" width="9"/>
    <col collapsed="false" customWidth="false" hidden="false" outlineLevel="0" max="12034" min="11797" style="2" width="8.88"/>
    <col collapsed="false" customWidth="true" hidden="false" outlineLevel="0" max="12035" min="12035" style="2" width="7.11"/>
    <col collapsed="false" customWidth="true" hidden="false" outlineLevel="0" max="12036" min="12036" style="2" width="69.11"/>
    <col collapsed="false" customWidth="true" hidden="false" outlineLevel="0" max="12037" min="12037" style="2" width="13.88"/>
    <col collapsed="false" customWidth="true" hidden="false" outlineLevel="0" max="12038" min="12038" style="2" width="6.67"/>
    <col collapsed="false" customWidth="true" hidden="false" outlineLevel="0" max="12039" min="12039" style="2" width="8.11"/>
    <col collapsed="false" customWidth="true" hidden="false" outlineLevel="0" max="12040" min="12040" style="2" width="17.33"/>
    <col collapsed="false" customWidth="true" hidden="false" outlineLevel="0" max="12041" min="12041" style="2" width="19.67"/>
    <col collapsed="false" customWidth="true" hidden="false" outlineLevel="0" max="12042" min="12042" style="2" width="7.88"/>
    <col collapsed="false" customWidth="true" hidden="false" outlineLevel="0" max="12043" min="12043" style="2" width="12.44"/>
    <col collapsed="false" customWidth="true" hidden="false" outlineLevel="0" max="12044" min="12044" style="2" width="19.67"/>
    <col collapsed="false" customWidth="true" hidden="true" outlineLevel="0" max="12048" min="12045" style="2" width="11.53"/>
    <col collapsed="false" customWidth="false" hidden="false" outlineLevel="0" max="12050" min="12049" style="2" width="8.88"/>
    <col collapsed="false" customWidth="true" hidden="false" outlineLevel="0" max="12051" min="12051" style="2" width="19.44"/>
    <col collapsed="false" customWidth="true" hidden="false" outlineLevel="0" max="12052" min="12052" style="2" width="9"/>
    <col collapsed="false" customWidth="false" hidden="false" outlineLevel="0" max="12290" min="12053" style="2" width="8.88"/>
    <col collapsed="false" customWidth="true" hidden="false" outlineLevel="0" max="12291" min="12291" style="2" width="7.11"/>
    <col collapsed="false" customWidth="true" hidden="false" outlineLevel="0" max="12292" min="12292" style="2" width="69.11"/>
    <col collapsed="false" customWidth="true" hidden="false" outlineLevel="0" max="12293" min="12293" style="2" width="13.88"/>
    <col collapsed="false" customWidth="true" hidden="false" outlineLevel="0" max="12294" min="12294" style="2" width="6.67"/>
    <col collapsed="false" customWidth="true" hidden="false" outlineLevel="0" max="12295" min="12295" style="2" width="8.11"/>
    <col collapsed="false" customWidth="true" hidden="false" outlineLevel="0" max="12296" min="12296" style="2" width="17.33"/>
    <col collapsed="false" customWidth="true" hidden="false" outlineLevel="0" max="12297" min="12297" style="2" width="19.67"/>
    <col collapsed="false" customWidth="true" hidden="false" outlineLevel="0" max="12298" min="12298" style="2" width="7.88"/>
    <col collapsed="false" customWidth="true" hidden="false" outlineLevel="0" max="12299" min="12299" style="2" width="12.44"/>
    <col collapsed="false" customWidth="true" hidden="false" outlineLevel="0" max="12300" min="12300" style="2" width="19.67"/>
    <col collapsed="false" customWidth="true" hidden="true" outlineLevel="0" max="12304" min="12301" style="2" width="11.53"/>
    <col collapsed="false" customWidth="false" hidden="false" outlineLevel="0" max="12306" min="12305" style="2" width="8.88"/>
    <col collapsed="false" customWidth="true" hidden="false" outlineLevel="0" max="12307" min="12307" style="2" width="19.44"/>
    <col collapsed="false" customWidth="true" hidden="false" outlineLevel="0" max="12308" min="12308" style="2" width="9"/>
    <col collapsed="false" customWidth="false" hidden="false" outlineLevel="0" max="12546" min="12309" style="2" width="8.88"/>
    <col collapsed="false" customWidth="true" hidden="false" outlineLevel="0" max="12547" min="12547" style="2" width="7.11"/>
    <col collapsed="false" customWidth="true" hidden="false" outlineLevel="0" max="12548" min="12548" style="2" width="69.11"/>
    <col collapsed="false" customWidth="true" hidden="false" outlineLevel="0" max="12549" min="12549" style="2" width="13.88"/>
    <col collapsed="false" customWidth="true" hidden="false" outlineLevel="0" max="12550" min="12550" style="2" width="6.67"/>
    <col collapsed="false" customWidth="true" hidden="false" outlineLevel="0" max="12551" min="12551" style="2" width="8.11"/>
    <col collapsed="false" customWidth="true" hidden="false" outlineLevel="0" max="12552" min="12552" style="2" width="17.33"/>
    <col collapsed="false" customWidth="true" hidden="false" outlineLevel="0" max="12553" min="12553" style="2" width="19.67"/>
    <col collapsed="false" customWidth="true" hidden="false" outlineLevel="0" max="12554" min="12554" style="2" width="7.88"/>
    <col collapsed="false" customWidth="true" hidden="false" outlineLevel="0" max="12555" min="12555" style="2" width="12.44"/>
    <col collapsed="false" customWidth="true" hidden="false" outlineLevel="0" max="12556" min="12556" style="2" width="19.67"/>
    <col collapsed="false" customWidth="true" hidden="true" outlineLevel="0" max="12560" min="12557" style="2" width="11.53"/>
    <col collapsed="false" customWidth="false" hidden="false" outlineLevel="0" max="12562" min="12561" style="2" width="8.88"/>
    <col collapsed="false" customWidth="true" hidden="false" outlineLevel="0" max="12563" min="12563" style="2" width="19.44"/>
    <col collapsed="false" customWidth="true" hidden="false" outlineLevel="0" max="12564" min="12564" style="2" width="9"/>
    <col collapsed="false" customWidth="false" hidden="false" outlineLevel="0" max="12802" min="12565" style="2" width="8.88"/>
    <col collapsed="false" customWidth="true" hidden="false" outlineLevel="0" max="12803" min="12803" style="2" width="7.11"/>
    <col collapsed="false" customWidth="true" hidden="false" outlineLevel="0" max="12804" min="12804" style="2" width="69.11"/>
    <col collapsed="false" customWidth="true" hidden="false" outlineLevel="0" max="12805" min="12805" style="2" width="13.88"/>
    <col collapsed="false" customWidth="true" hidden="false" outlineLevel="0" max="12806" min="12806" style="2" width="6.67"/>
    <col collapsed="false" customWidth="true" hidden="false" outlineLevel="0" max="12807" min="12807" style="2" width="8.11"/>
    <col collapsed="false" customWidth="true" hidden="false" outlineLevel="0" max="12808" min="12808" style="2" width="17.33"/>
    <col collapsed="false" customWidth="true" hidden="false" outlineLevel="0" max="12809" min="12809" style="2" width="19.67"/>
    <col collapsed="false" customWidth="true" hidden="false" outlineLevel="0" max="12810" min="12810" style="2" width="7.88"/>
    <col collapsed="false" customWidth="true" hidden="false" outlineLevel="0" max="12811" min="12811" style="2" width="12.44"/>
    <col collapsed="false" customWidth="true" hidden="false" outlineLevel="0" max="12812" min="12812" style="2" width="19.67"/>
    <col collapsed="false" customWidth="true" hidden="true" outlineLevel="0" max="12816" min="12813" style="2" width="11.53"/>
    <col collapsed="false" customWidth="false" hidden="false" outlineLevel="0" max="12818" min="12817" style="2" width="8.88"/>
    <col collapsed="false" customWidth="true" hidden="false" outlineLevel="0" max="12819" min="12819" style="2" width="19.44"/>
    <col collapsed="false" customWidth="true" hidden="false" outlineLevel="0" max="12820" min="12820" style="2" width="9"/>
    <col collapsed="false" customWidth="false" hidden="false" outlineLevel="0" max="13058" min="12821" style="2" width="8.88"/>
    <col collapsed="false" customWidth="true" hidden="false" outlineLevel="0" max="13059" min="13059" style="2" width="7.11"/>
    <col collapsed="false" customWidth="true" hidden="false" outlineLevel="0" max="13060" min="13060" style="2" width="69.11"/>
    <col collapsed="false" customWidth="true" hidden="false" outlineLevel="0" max="13061" min="13061" style="2" width="13.88"/>
    <col collapsed="false" customWidth="true" hidden="false" outlineLevel="0" max="13062" min="13062" style="2" width="6.67"/>
    <col collapsed="false" customWidth="true" hidden="false" outlineLevel="0" max="13063" min="13063" style="2" width="8.11"/>
    <col collapsed="false" customWidth="true" hidden="false" outlineLevel="0" max="13064" min="13064" style="2" width="17.33"/>
    <col collapsed="false" customWidth="true" hidden="false" outlineLevel="0" max="13065" min="13065" style="2" width="19.67"/>
    <col collapsed="false" customWidth="true" hidden="false" outlineLevel="0" max="13066" min="13066" style="2" width="7.88"/>
    <col collapsed="false" customWidth="true" hidden="false" outlineLevel="0" max="13067" min="13067" style="2" width="12.44"/>
    <col collapsed="false" customWidth="true" hidden="false" outlineLevel="0" max="13068" min="13068" style="2" width="19.67"/>
    <col collapsed="false" customWidth="true" hidden="true" outlineLevel="0" max="13072" min="13069" style="2" width="11.53"/>
    <col collapsed="false" customWidth="false" hidden="false" outlineLevel="0" max="13074" min="13073" style="2" width="8.88"/>
    <col collapsed="false" customWidth="true" hidden="false" outlineLevel="0" max="13075" min="13075" style="2" width="19.44"/>
    <col collapsed="false" customWidth="true" hidden="false" outlineLevel="0" max="13076" min="13076" style="2" width="9"/>
    <col collapsed="false" customWidth="false" hidden="false" outlineLevel="0" max="13314" min="13077" style="2" width="8.88"/>
    <col collapsed="false" customWidth="true" hidden="false" outlineLevel="0" max="13315" min="13315" style="2" width="7.11"/>
    <col collapsed="false" customWidth="true" hidden="false" outlineLevel="0" max="13316" min="13316" style="2" width="69.11"/>
    <col collapsed="false" customWidth="true" hidden="false" outlineLevel="0" max="13317" min="13317" style="2" width="13.88"/>
    <col collapsed="false" customWidth="true" hidden="false" outlineLevel="0" max="13318" min="13318" style="2" width="6.67"/>
    <col collapsed="false" customWidth="true" hidden="false" outlineLevel="0" max="13319" min="13319" style="2" width="8.11"/>
    <col collapsed="false" customWidth="true" hidden="false" outlineLevel="0" max="13320" min="13320" style="2" width="17.33"/>
    <col collapsed="false" customWidth="true" hidden="false" outlineLevel="0" max="13321" min="13321" style="2" width="19.67"/>
    <col collapsed="false" customWidth="true" hidden="false" outlineLevel="0" max="13322" min="13322" style="2" width="7.88"/>
    <col collapsed="false" customWidth="true" hidden="false" outlineLevel="0" max="13323" min="13323" style="2" width="12.44"/>
    <col collapsed="false" customWidth="true" hidden="false" outlineLevel="0" max="13324" min="13324" style="2" width="19.67"/>
    <col collapsed="false" customWidth="true" hidden="true" outlineLevel="0" max="13328" min="13325" style="2" width="11.53"/>
    <col collapsed="false" customWidth="false" hidden="false" outlineLevel="0" max="13330" min="13329" style="2" width="8.88"/>
    <col collapsed="false" customWidth="true" hidden="false" outlineLevel="0" max="13331" min="13331" style="2" width="19.44"/>
    <col collapsed="false" customWidth="true" hidden="false" outlineLevel="0" max="13332" min="13332" style="2" width="9"/>
    <col collapsed="false" customWidth="false" hidden="false" outlineLevel="0" max="13570" min="13333" style="2" width="8.88"/>
    <col collapsed="false" customWidth="true" hidden="false" outlineLevel="0" max="13571" min="13571" style="2" width="7.11"/>
    <col collapsed="false" customWidth="true" hidden="false" outlineLevel="0" max="13572" min="13572" style="2" width="69.11"/>
    <col collapsed="false" customWidth="true" hidden="false" outlineLevel="0" max="13573" min="13573" style="2" width="13.88"/>
    <col collapsed="false" customWidth="true" hidden="false" outlineLevel="0" max="13574" min="13574" style="2" width="6.67"/>
    <col collapsed="false" customWidth="true" hidden="false" outlineLevel="0" max="13575" min="13575" style="2" width="8.11"/>
    <col collapsed="false" customWidth="true" hidden="false" outlineLevel="0" max="13576" min="13576" style="2" width="17.33"/>
    <col collapsed="false" customWidth="true" hidden="false" outlineLevel="0" max="13577" min="13577" style="2" width="19.67"/>
    <col collapsed="false" customWidth="true" hidden="false" outlineLevel="0" max="13578" min="13578" style="2" width="7.88"/>
    <col collapsed="false" customWidth="true" hidden="false" outlineLevel="0" max="13579" min="13579" style="2" width="12.44"/>
    <col collapsed="false" customWidth="true" hidden="false" outlineLevel="0" max="13580" min="13580" style="2" width="19.67"/>
    <col collapsed="false" customWidth="true" hidden="true" outlineLevel="0" max="13584" min="13581" style="2" width="11.53"/>
    <col collapsed="false" customWidth="false" hidden="false" outlineLevel="0" max="13586" min="13585" style="2" width="8.88"/>
    <col collapsed="false" customWidth="true" hidden="false" outlineLevel="0" max="13587" min="13587" style="2" width="19.44"/>
    <col collapsed="false" customWidth="true" hidden="false" outlineLevel="0" max="13588" min="13588" style="2" width="9"/>
    <col collapsed="false" customWidth="false" hidden="false" outlineLevel="0" max="13826" min="13589" style="2" width="8.88"/>
    <col collapsed="false" customWidth="true" hidden="false" outlineLevel="0" max="13827" min="13827" style="2" width="7.11"/>
    <col collapsed="false" customWidth="true" hidden="false" outlineLevel="0" max="13828" min="13828" style="2" width="69.11"/>
    <col collapsed="false" customWidth="true" hidden="false" outlineLevel="0" max="13829" min="13829" style="2" width="13.88"/>
    <col collapsed="false" customWidth="true" hidden="false" outlineLevel="0" max="13830" min="13830" style="2" width="6.67"/>
    <col collapsed="false" customWidth="true" hidden="false" outlineLevel="0" max="13831" min="13831" style="2" width="8.11"/>
    <col collapsed="false" customWidth="true" hidden="false" outlineLevel="0" max="13832" min="13832" style="2" width="17.33"/>
    <col collapsed="false" customWidth="true" hidden="false" outlineLevel="0" max="13833" min="13833" style="2" width="19.67"/>
    <col collapsed="false" customWidth="true" hidden="false" outlineLevel="0" max="13834" min="13834" style="2" width="7.88"/>
    <col collapsed="false" customWidth="true" hidden="false" outlineLevel="0" max="13835" min="13835" style="2" width="12.44"/>
    <col collapsed="false" customWidth="true" hidden="false" outlineLevel="0" max="13836" min="13836" style="2" width="19.67"/>
    <col collapsed="false" customWidth="true" hidden="true" outlineLevel="0" max="13840" min="13837" style="2" width="11.53"/>
    <col collapsed="false" customWidth="false" hidden="false" outlineLevel="0" max="13842" min="13841" style="2" width="8.88"/>
    <col collapsed="false" customWidth="true" hidden="false" outlineLevel="0" max="13843" min="13843" style="2" width="19.44"/>
    <col collapsed="false" customWidth="true" hidden="false" outlineLevel="0" max="13844" min="13844" style="2" width="9"/>
    <col collapsed="false" customWidth="false" hidden="false" outlineLevel="0" max="14082" min="13845" style="2" width="8.88"/>
    <col collapsed="false" customWidth="true" hidden="false" outlineLevel="0" max="14083" min="14083" style="2" width="7.11"/>
    <col collapsed="false" customWidth="true" hidden="false" outlineLevel="0" max="14084" min="14084" style="2" width="69.11"/>
    <col collapsed="false" customWidth="true" hidden="false" outlineLevel="0" max="14085" min="14085" style="2" width="13.88"/>
    <col collapsed="false" customWidth="true" hidden="false" outlineLevel="0" max="14086" min="14086" style="2" width="6.67"/>
    <col collapsed="false" customWidth="true" hidden="false" outlineLevel="0" max="14087" min="14087" style="2" width="8.11"/>
    <col collapsed="false" customWidth="true" hidden="false" outlineLevel="0" max="14088" min="14088" style="2" width="17.33"/>
    <col collapsed="false" customWidth="true" hidden="false" outlineLevel="0" max="14089" min="14089" style="2" width="19.67"/>
    <col collapsed="false" customWidth="true" hidden="false" outlineLevel="0" max="14090" min="14090" style="2" width="7.88"/>
    <col collapsed="false" customWidth="true" hidden="false" outlineLevel="0" max="14091" min="14091" style="2" width="12.44"/>
    <col collapsed="false" customWidth="true" hidden="false" outlineLevel="0" max="14092" min="14092" style="2" width="19.67"/>
    <col collapsed="false" customWidth="true" hidden="true" outlineLevel="0" max="14096" min="14093" style="2" width="11.53"/>
    <col collapsed="false" customWidth="false" hidden="false" outlineLevel="0" max="14098" min="14097" style="2" width="8.88"/>
    <col collapsed="false" customWidth="true" hidden="false" outlineLevel="0" max="14099" min="14099" style="2" width="19.44"/>
    <col collapsed="false" customWidth="true" hidden="false" outlineLevel="0" max="14100" min="14100" style="2" width="9"/>
    <col collapsed="false" customWidth="false" hidden="false" outlineLevel="0" max="14338" min="14101" style="2" width="8.88"/>
    <col collapsed="false" customWidth="true" hidden="false" outlineLevel="0" max="14339" min="14339" style="2" width="7.11"/>
    <col collapsed="false" customWidth="true" hidden="false" outlineLevel="0" max="14340" min="14340" style="2" width="69.11"/>
    <col collapsed="false" customWidth="true" hidden="false" outlineLevel="0" max="14341" min="14341" style="2" width="13.88"/>
    <col collapsed="false" customWidth="true" hidden="false" outlineLevel="0" max="14342" min="14342" style="2" width="6.67"/>
    <col collapsed="false" customWidth="true" hidden="false" outlineLevel="0" max="14343" min="14343" style="2" width="8.11"/>
    <col collapsed="false" customWidth="true" hidden="false" outlineLevel="0" max="14344" min="14344" style="2" width="17.33"/>
    <col collapsed="false" customWidth="true" hidden="false" outlineLevel="0" max="14345" min="14345" style="2" width="19.67"/>
    <col collapsed="false" customWidth="true" hidden="false" outlineLevel="0" max="14346" min="14346" style="2" width="7.88"/>
    <col collapsed="false" customWidth="true" hidden="false" outlineLevel="0" max="14347" min="14347" style="2" width="12.44"/>
    <col collapsed="false" customWidth="true" hidden="false" outlineLevel="0" max="14348" min="14348" style="2" width="19.67"/>
    <col collapsed="false" customWidth="true" hidden="true" outlineLevel="0" max="14352" min="14349" style="2" width="11.53"/>
    <col collapsed="false" customWidth="false" hidden="false" outlineLevel="0" max="14354" min="14353" style="2" width="8.88"/>
    <col collapsed="false" customWidth="true" hidden="false" outlineLevel="0" max="14355" min="14355" style="2" width="19.44"/>
    <col collapsed="false" customWidth="true" hidden="false" outlineLevel="0" max="14356" min="14356" style="2" width="9"/>
    <col collapsed="false" customWidth="false" hidden="false" outlineLevel="0" max="14594" min="14357" style="2" width="8.88"/>
    <col collapsed="false" customWidth="true" hidden="false" outlineLevel="0" max="14595" min="14595" style="2" width="7.11"/>
    <col collapsed="false" customWidth="true" hidden="false" outlineLevel="0" max="14596" min="14596" style="2" width="69.11"/>
    <col collapsed="false" customWidth="true" hidden="false" outlineLevel="0" max="14597" min="14597" style="2" width="13.88"/>
    <col collapsed="false" customWidth="true" hidden="false" outlineLevel="0" max="14598" min="14598" style="2" width="6.67"/>
    <col collapsed="false" customWidth="true" hidden="false" outlineLevel="0" max="14599" min="14599" style="2" width="8.11"/>
    <col collapsed="false" customWidth="true" hidden="false" outlineLevel="0" max="14600" min="14600" style="2" width="17.33"/>
    <col collapsed="false" customWidth="true" hidden="false" outlineLevel="0" max="14601" min="14601" style="2" width="19.67"/>
    <col collapsed="false" customWidth="true" hidden="false" outlineLevel="0" max="14602" min="14602" style="2" width="7.88"/>
    <col collapsed="false" customWidth="true" hidden="false" outlineLevel="0" max="14603" min="14603" style="2" width="12.44"/>
    <col collapsed="false" customWidth="true" hidden="false" outlineLevel="0" max="14604" min="14604" style="2" width="19.67"/>
    <col collapsed="false" customWidth="true" hidden="true" outlineLevel="0" max="14608" min="14605" style="2" width="11.53"/>
    <col collapsed="false" customWidth="false" hidden="false" outlineLevel="0" max="14610" min="14609" style="2" width="8.88"/>
    <col collapsed="false" customWidth="true" hidden="false" outlineLevel="0" max="14611" min="14611" style="2" width="19.44"/>
    <col collapsed="false" customWidth="true" hidden="false" outlineLevel="0" max="14612" min="14612" style="2" width="9"/>
    <col collapsed="false" customWidth="false" hidden="false" outlineLevel="0" max="14850" min="14613" style="2" width="8.88"/>
    <col collapsed="false" customWidth="true" hidden="false" outlineLevel="0" max="14851" min="14851" style="2" width="7.11"/>
    <col collapsed="false" customWidth="true" hidden="false" outlineLevel="0" max="14852" min="14852" style="2" width="69.11"/>
    <col collapsed="false" customWidth="true" hidden="false" outlineLevel="0" max="14853" min="14853" style="2" width="13.88"/>
    <col collapsed="false" customWidth="true" hidden="false" outlineLevel="0" max="14854" min="14854" style="2" width="6.67"/>
    <col collapsed="false" customWidth="true" hidden="false" outlineLevel="0" max="14855" min="14855" style="2" width="8.11"/>
    <col collapsed="false" customWidth="true" hidden="false" outlineLevel="0" max="14856" min="14856" style="2" width="17.33"/>
    <col collapsed="false" customWidth="true" hidden="false" outlineLevel="0" max="14857" min="14857" style="2" width="19.67"/>
    <col collapsed="false" customWidth="true" hidden="false" outlineLevel="0" max="14858" min="14858" style="2" width="7.88"/>
    <col collapsed="false" customWidth="true" hidden="false" outlineLevel="0" max="14859" min="14859" style="2" width="12.44"/>
    <col collapsed="false" customWidth="true" hidden="false" outlineLevel="0" max="14860" min="14860" style="2" width="19.67"/>
    <col collapsed="false" customWidth="true" hidden="true" outlineLevel="0" max="14864" min="14861" style="2" width="11.53"/>
    <col collapsed="false" customWidth="false" hidden="false" outlineLevel="0" max="14866" min="14865" style="2" width="8.88"/>
    <col collapsed="false" customWidth="true" hidden="false" outlineLevel="0" max="14867" min="14867" style="2" width="19.44"/>
    <col collapsed="false" customWidth="true" hidden="false" outlineLevel="0" max="14868" min="14868" style="2" width="9"/>
    <col collapsed="false" customWidth="false" hidden="false" outlineLevel="0" max="15106" min="14869" style="2" width="8.88"/>
    <col collapsed="false" customWidth="true" hidden="false" outlineLevel="0" max="15107" min="15107" style="2" width="7.11"/>
    <col collapsed="false" customWidth="true" hidden="false" outlineLevel="0" max="15108" min="15108" style="2" width="69.11"/>
    <col collapsed="false" customWidth="true" hidden="false" outlineLevel="0" max="15109" min="15109" style="2" width="13.88"/>
    <col collapsed="false" customWidth="true" hidden="false" outlineLevel="0" max="15110" min="15110" style="2" width="6.67"/>
    <col collapsed="false" customWidth="true" hidden="false" outlineLevel="0" max="15111" min="15111" style="2" width="8.11"/>
    <col collapsed="false" customWidth="true" hidden="false" outlineLevel="0" max="15112" min="15112" style="2" width="17.33"/>
    <col collapsed="false" customWidth="true" hidden="false" outlineLevel="0" max="15113" min="15113" style="2" width="19.67"/>
    <col collapsed="false" customWidth="true" hidden="false" outlineLevel="0" max="15114" min="15114" style="2" width="7.88"/>
    <col collapsed="false" customWidth="true" hidden="false" outlineLevel="0" max="15115" min="15115" style="2" width="12.44"/>
    <col collapsed="false" customWidth="true" hidden="false" outlineLevel="0" max="15116" min="15116" style="2" width="19.67"/>
    <col collapsed="false" customWidth="true" hidden="true" outlineLevel="0" max="15120" min="15117" style="2" width="11.53"/>
    <col collapsed="false" customWidth="false" hidden="false" outlineLevel="0" max="15122" min="15121" style="2" width="8.88"/>
    <col collapsed="false" customWidth="true" hidden="false" outlineLevel="0" max="15123" min="15123" style="2" width="19.44"/>
    <col collapsed="false" customWidth="true" hidden="false" outlineLevel="0" max="15124" min="15124" style="2" width="9"/>
    <col collapsed="false" customWidth="false" hidden="false" outlineLevel="0" max="15362" min="15125" style="2" width="8.88"/>
    <col collapsed="false" customWidth="true" hidden="false" outlineLevel="0" max="15363" min="15363" style="2" width="7.11"/>
    <col collapsed="false" customWidth="true" hidden="false" outlineLevel="0" max="15364" min="15364" style="2" width="69.11"/>
    <col collapsed="false" customWidth="true" hidden="false" outlineLevel="0" max="15365" min="15365" style="2" width="13.88"/>
    <col collapsed="false" customWidth="true" hidden="false" outlineLevel="0" max="15366" min="15366" style="2" width="6.67"/>
    <col collapsed="false" customWidth="true" hidden="false" outlineLevel="0" max="15367" min="15367" style="2" width="8.11"/>
    <col collapsed="false" customWidth="true" hidden="false" outlineLevel="0" max="15368" min="15368" style="2" width="17.33"/>
    <col collapsed="false" customWidth="true" hidden="false" outlineLevel="0" max="15369" min="15369" style="2" width="19.67"/>
    <col collapsed="false" customWidth="true" hidden="false" outlineLevel="0" max="15370" min="15370" style="2" width="7.88"/>
    <col collapsed="false" customWidth="true" hidden="false" outlineLevel="0" max="15371" min="15371" style="2" width="12.44"/>
    <col collapsed="false" customWidth="true" hidden="false" outlineLevel="0" max="15372" min="15372" style="2" width="19.67"/>
    <col collapsed="false" customWidth="true" hidden="true" outlineLevel="0" max="15376" min="15373" style="2" width="11.53"/>
    <col collapsed="false" customWidth="false" hidden="false" outlineLevel="0" max="15378" min="15377" style="2" width="8.88"/>
    <col collapsed="false" customWidth="true" hidden="false" outlineLevel="0" max="15379" min="15379" style="2" width="19.44"/>
    <col collapsed="false" customWidth="true" hidden="false" outlineLevel="0" max="15380" min="15380" style="2" width="9"/>
    <col collapsed="false" customWidth="false" hidden="false" outlineLevel="0" max="15618" min="15381" style="2" width="8.88"/>
    <col collapsed="false" customWidth="true" hidden="false" outlineLevel="0" max="15619" min="15619" style="2" width="7.11"/>
    <col collapsed="false" customWidth="true" hidden="false" outlineLevel="0" max="15620" min="15620" style="2" width="69.11"/>
    <col collapsed="false" customWidth="true" hidden="false" outlineLevel="0" max="15621" min="15621" style="2" width="13.88"/>
    <col collapsed="false" customWidth="true" hidden="false" outlineLevel="0" max="15622" min="15622" style="2" width="6.67"/>
    <col collapsed="false" customWidth="true" hidden="false" outlineLevel="0" max="15623" min="15623" style="2" width="8.11"/>
    <col collapsed="false" customWidth="true" hidden="false" outlineLevel="0" max="15624" min="15624" style="2" width="17.33"/>
    <col collapsed="false" customWidth="true" hidden="false" outlineLevel="0" max="15625" min="15625" style="2" width="19.67"/>
    <col collapsed="false" customWidth="true" hidden="false" outlineLevel="0" max="15626" min="15626" style="2" width="7.88"/>
    <col collapsed="false" customWidth="true" hidden="false" outlineLevel="0" max="15627" min="15627" style="2" width="12.44"/>
    <col collapsed="false" customWidth="true" hidden="false" outlineLevel="0" max="15628" min="15628" style="2" width="19.67"/>
    <col collapsed="false" customWidth="true" hidden="true" outlineLevel="0" max="15632" min="15629" style="2" width="11.53"/>
    <col collapsed="false" customWidth="false" hidden="false" outlineLevel="0" max="15634" min="15633" style="2" width="8.88"/>
    <col collapsed="false" customWidth="true" hidden="false" outlineLevel="0" max="15635" min="15635" style="2" width="19.44"/>
    <col collapsed="false" customWidth="true" hidden="false" outlineLevel="0" max="15636" min="15636" style="2" width="9"/>
    <col collapsed="false" customWidth="false" hidden="false" outlineLevel="0" max="15874" min="15637" style="2" width="8.88"/>
    <col collapsed="false" customWidth="true" hidden="false" outlineLevel="0" max="15875" min="15875" style="2" width="7.11"/>
    <col collapsed="false" customWidth="true" hidden="false" outlineLevel="0" max="15876" min="15876" style="2" width="69.11"/>
    <col collapsed="false" customWidth="true" hidden="false" outlineLevel="0" max="15877" min="15877" style="2" width="13.88"/>
    <col collapsed="false" customWidth="true" hidden="false" outlineLevel="0" max="15878" min="15878" style="2" width="6.67"/>
    <col collapsed="false" customWidth="true" hidden="false" outlineLevel="0" max="15879" min="15879" style="2" width="8.11"/>
    <col collapsed="false" customWidth="true" hidden="false" outlineLevel="0" max="15880" min="15880" style="2" width="17.33"/>
    <col collapsed="false" customWidth="true" hidden="false" outlineLevel="0" max="15881" min="15881" style="2" width="19.67"/>
    <col collapsed="false" customWidth="true" hidden="false" outlineLevel="0" max="15882" min="15882" style="2" width="7.88"/>
    <col collapsed="false" customWidth="true" hidden="false" outlineLevel="0" max="15883" min="15883" style="2" width="12.44"/>
    <col collapsed="false" customWidth="true" hidden="false" outlineLevel="0" max="15884" min="15884" style="2" width="19.67"/>
    <col collapsed="false" customWidth="true" hidden="true" outlineLevel="0" max="15888" min="15885" style="2" width="11.53"/>
    <col collapsed="false" customWidth="false" hidden="false" outlineLevel="0" max="15890" min="15889" style="2" width="8.88"/>
    <col collapsed="false" customWidth="true" hidden="false" outlineLevel="0" max="15891" min="15891" style="2" width="19.44"/>
    <col collapsed="false" customWidth="true" hidden="false" outlineLevel="0" max="15892" min="15892" style="2" width="9"/>
    <col collapsed="false" customWidth="false" hidden="false" outlineLevel="0" max="16130" min="15893" style="2" width="8.88"/>
    <col collapsed="false" customWidth="true" hidden="false" outlineLevel="0" max="16131" min="16131" style="2" width="7.11"/>
    <col collapsed="false" customWidth="true" hidden="false" outlineLevel="0" max="16132" min="16132" style="2" width="69.11"/>
    <col collapsed="false" customWidth="true" hidden="false" outlineLevel="0" max="16133" min="16133" style="2" width="13.88"/>
    <col collapsed="false" customWidth="true" hidden="false" outlineLevel="0" max="16134" min="16134" style="2" width="6.67"/>
    <col collapsed="false" customWidth="true" hidden="false" outlineLevel="0" max="16135" min="16135" style="2" width="8.11"/>
    <col collapsed="false" customWidth="true" hidden="false" outlineLevel="0" max="16136" min="16136" style="2" width="17.33"/>
    <col collapsed="false" customWidth="true" hidden="false" outlineLevel="0" max="16137" min="16137" style="2" width="19.67"/>
    <col collapsed="false" customWidth="true" hidden="false" outlineLevel="0" max="16138" min="16138" style="2" width="7.88"/>
    <col collapsed="false" customWidth="true" hidden="false" outlineLevel="0" max="16139" min="16139" style="2" width="12.44"/>
    <col collapsed="false" customWidth="true" hidden="false" outlineLevel="0" max="16140" min="16140" style="2" width="19.67"/>
    <col collapsed="false" customWidth="true" hidden="true" outlineLevel="0" max="16144" min="16141" style="2" width="11.53"/>
    <col collapsed="false" customWidth="false" hidden="false" outlineLevel="0" max="16146" min="16145" style="2" width="8.88"/>
    <col collapsed="false" customWidth="true" hidden="false" outlineLevel="0" max="16147" min="16147" style="2" width="19.44"/>
    <col collapsed="false" customWidth="true" hidden="false" outlineLevel="0" max="16148" min="16148" style="2" width="9"/>
    <col collapsed="false" customWidth="false" hidden="false" outlineLevel="0" max="16384" min="16149" style="2" width="8.88"/>
  </cols>
  <sheetData>
    <row r="1" s="16" customFormat="true" ht="61.5" hidden="false" customHeight="true" outlineLevel="0" collapsed="false">
      <c r="A1" s="11" t="s">
        <v>205</v>
      </c>
      <c r="B1" s="14"/>
      <c r="C1" s="14"/>
      <c r="D1" s="14"/>
      <c r="E1" s="14"/>
      <c r="F1" s="14"/>
      <c r="G1" s="14"/>
      <c r="H1" s="15"/>
      <c r="I1" s="14"/>
      <c r="J1" s="14"/>
      <c r="K1" s="15"/>
      <c r="L1" s="17" t="s">
        <v>1</v>
      </c>
      <c r="M1" s="9"/>
    </row>
    <row r="2" s="16" customFormat="true" ht="12" hidden="false" customHeight="false" outlineLevel="0" collapsed="false">
      <c r="A2" s="18" t="s">
        <v>2</v>
      </c>
      <c r="B2" s="19"/>
      <c r="C2" s="19"/>
      <c r="D2" s="20"/>
      <c r="E2" s="20"/>
      <c r="F2" s="20"/>
      <c r="G2" s="20"/>
      <c r="H2" s="21"/>
      <c r="I2" s="14"/>
      <c r="J2" s="14"/>
      <c r="K2" s="235"/>
      <c r="L2" s="1"/>
      <c r="M2" s="9"/>
    </row>
    <row r="3" s="16" customFormat="true" ht="12" hidden="false" customHeight="false" outlineLevel="0" collapsed="false">
      <c r="A3" s="236" t="s">
        <v>3</v>
      </c>
      <c r="B3" s="237" t="str">
        <f aca="false">'ORC BVI'!B3</f>
        <v>EXECUÇÃO DE GALERIAS DE BACIA DE DETENÇÃO E GALERIAS DE ÁGUAS PLUVIAIS NO BAIRRO BOA VISTA</v>
      </c>
      <c r="C3" s="238"/>
      <c r="D3" s="239"/>
      <c r="E3" s="239"/>
      <c r="F3" s="239"/>
      <c r="G3" s="239"/>
      <c r="H3" s="240"/>
      <c r="I3" s="14"/>
      <c r="J3" s="14"/>
      <c r="K3" s="235"/>
      <c r="L3" s="1"/>
      <c r="M3" s="9"/>
    </row>
    <row r="4" s="16" customFormat="true" ht="12" hidden="false" customHeight="false" outlineLevel="0" collapsed="false">
      <c r="A4" s="27" t="s">
        <v>5</v>
      </c>
      <c r="B4" s="28" t="str">
        <f aca="false">'ORC BVI'!B4</f>
        <v>BAIRRO ANÉLIO CELINE - SERTÃOZINHO, SP</v>
      </c>
      <c r="C4" s="29"/>
      <c r="D4" s="30"/>
      <c r="E4" s="30"/>
      <c r="F4" s="30"/>
      <c r="G4" s="30"/>
      <c r="H4" s="32"/>
      <c r="I4" s="14"/>
      <c r="J4" s="14"/>
      <c r="K4" s="235"/>
      <c r="L4" s="1"/>
      <c r="M4" s="9"/>
    </row>
    <row r="5" s="16" customFormat="true" ht="18" hidden="false" customHeight="true" outlineLevel="0" collapsed="false">
      <c r="A5" s="33" t="s">
        <v>7</v>
      </c>
      <c r="B5" s="34"/>
      <c r="C5" s="35"/>
      <c r="D5" s="35"/>
      <c r="E5" s="38"/>
      <c r="F5" s="38"/>
      <c r="G5" s="38"/>
      <c r="H5" s="39" t="s">
        <v>206</v>
      </c>
      <c r="I5" s="109"/>
      <c r="J5" s="109"/>
      <c r="K5" s="39"/>
      <c r="L5" s="41" t="s">
        <v>1</v>
      </c>
      <c r="M5" s="9"/>
    </row>
    <row r="6" s="16" customFormat="true" ht="15" hidden="false" customHeight="true" outlineLevel="0" collapsed="false">
      <c r="A6" s="43" t="n">
        <v>1</v>
      </c>
      <c r="B6" s="44" t="str">
        <f aca="false">'ORC BVI'!$B$6</f>
        <v>SERVIÇOS PRELIMINARES</v>
      </c>
      <c r="C6" s="47"/>
      <c r="D6" s="47"/>
      <c r="E6" s="241"/>
      <c r="F6" s="242"/>
      <c r="G6" s="243"/>
      <c r="H6" s="244" t="n">
        <f aca="false">'ORC BVI'!$K$6</f>
        <v>37490.5</v>
      </c>
      <c r="I6" s="51"/>
      <c r="J6" s="245"/>
      <c r="K6" s="50"/>
      <c r="L6" s="52" t="s">
        <v>1</v>
      </c>
      <c r="M6" s="9"/>
      <c r="N6" s="53"/>
      <c r="R6" s="54" t="s">
        <v>11</v>
      </c>
      <c r="S6" s="55" t="e">
        <f aca="false">#REF!/K9</f>
        <v>#REF!</v>
      </c>
      <c r="T6" s="56" t="s">
        <v>12</v>
      </c>
    </row>
    <row r="7" s="16" customFormat="true" ht="15" hidden="false" customHeight="true" outlineLevel="0" collapsed="false">
      <c r="A7" s="246" t="n">
        <v>2</v>
      </c>
      <c r="B7" s="247" t="str">
        <f aca="false">'ORC BVI'!$B$7</f>
        <v>VERTEDORES E GALERIAS DE DRENAGEM DE ÁGUAS PLUVIAIS NO BAIRRO BOA VISTA</v>
      </c>
      <c r="C7" s="248"/>
      <c r="D7" s="249"/>
      <c r="E7" s="250"/>
      <c r="F7" s="251"/>
      <c r="G7" s="252"/>
      <c r="H7" s="253" t="n">
        <f aca="false">'ORC BVI'!$K$7</f>
        <v>182190.68</v>
      </c>
      <c r="I7" s="254"/>
      <c r="J7" s="255"/>
      <c r="K7" s="256"/>
      <c r="L7" s="52"/>
      <c r="M7" s="9"/>
      <c r="N7" s="53"/>
      <c r="R7" s="54"/>
      <c r="S7" s="55"/>
      <c r="T7" s="56"/>
    </row>
    <row r="8" s="16" customFormat="true" ht="15" hidden="false" customHeight="true" outlineLevel="0" collapsed="false">
      <c r="A8" s="246" t="n">
        <f aca="false">'ORC BVI'!A8</f>
        <v>3</v>
      </c>
      <c r="B8" s="247" t="str">
        <f aca="false">'ORC BVI'!B8</f>
        <v>BACIA DE DETENÇÃO DE CHEIAS NO BAIRRO BOA VISTA</v>
      </c>
      <c r="C8" s="248"/>
      <c r="D8" s="249"/>
      <c r="E8" s="250"/>
      <c r="F8" s="251"/>
      <c r="G8" s="252"/>
      <c r="H8" s="253" t="n">
        <f aca="false">'ORC BVI'!K8</f>
        <v>290044.99</v>
      </c>
      <c r="I8" s="254"/>
      <c r="J8" s="255"/>
      <c r="K8" s="256"/>
      <c r="L8" s="52"/>
      <c r="M8" s="9"/>
      <c r="N8" s="53"/>
      <c r="R8" s="54"/>
      <c r="S8" s="55"/>
      <c r="T8" s="56"/>
    </row>
    <row r="9" s="16" customFormat="true" ht="12" hidden="false" customHeight="false" outlineLevel="0" collapsed="false">
      <c r="A9" s="67"/>
      <c r="B9" s="68" t="s">
        <v>15</v>
      </c>
      <c r="C9" s="71"/>
      <c r="D9" s="71"/>
      <c r="E9" s="73"/>
      <c r="F9" s="73"/>
      <c r="G9" s="73"/>
      <c r="H9" s="74" t="n">
        <f aca="false">SUM(H6:H8)</f>
        <v>509726.17</v>
      </c>
      <c r="I9" s="75"/>
      <c r="J9" s="257"/>
      <c r="K9" s="74"/>
      <c r="L9" s="77" t="s">
        <v>1</v>
      </c>
      <c r="N9" s="79"/>
      <c r="O9" s="80" t="n">
        <v>6</v>
      </c>
      <c r="P9" s="81" t="s">
        <v>16</v>
      </c>
    </row>
    <row r="10" s="2" customFormat="true" ht="12" hidden="false" customHeight="false" outlineLevel="0" collapsed="false">
      <c r="A10" s="82" t="str">
        <f aca="false">'ORC BVI'!A10</f>
        <v>DATA BASE: SINAPI abril/2025 COM DESONERAÇÃO</v>
      </c>
      <c r="B10" s="83"/>
      <c r="C10" s="29"/>
      <c r="D10" s="29"/>
      <c r="E10" s="86"/>
      <c r="F10" s="258"/>
      <c r="G10" s="86" t="s">
        <v>18</v>
      </c>
      <c r="H10" s="87" t="n">
        <f aca="false">'BDI BVI'!C36</f>
        <v>0.152780479429164</v>
      </c>
      <c r="I10" s="88"/>
      <c r="J10" s="259"/>
      <c r="K10" s="260"/>
      <c r="L10" s="261" t="s">
        <v>1</v>
      </c>
      <c r="N10" s="91"/>
      <c r="O10" s="92" t="n">
        <v>25</v>
      </c>
      <c r="P10" s="93" t="s">
        <v>16</v>
      </c>
      <c r="R10" s="16"/>
      <c r="S10" s="16"/>
      <c r="T10" s="16"/>
    </row>
    <row r="11" s="2" customFormat="true" ht="12" hidden="false" customHeight="false" outlineLevel="0" collapsed="false">
      <c r="A11" s="82"/>
      <c r="B11" s="83"/>
      <c r="C11" s="29"/>
      <c r="D11" s="29"/>
      <c r="E11" s="94"/>
      <c r="F11" s="262"/>
      <c r="G11" s="94" t="s">
        <v>19</v>
      </c>
      <c r="H11" s="95" t="n">
        <f aca="false">'BDI BVI'!C18</f>
        <v>0.247776379465193</v>
      </c>
      <c r="I11" s="96"/>
      <c r="J11" s="213"/>
      <c r="K11" s="185"/>
      <c r="L11" s="99" t="s">
        <v>1</v>
      </c>
      <c r="N11" s="79"/>
      <c r="O11" s="92" t="n">
        <v>8</v>
      </c>
      <c r="P11" s="93" t="s">
        <v>16</v>
      </c>
      <c r="S11" s="100" t="e">
        <f aca="false">#REF!*2.5%</f>
        <v>#REF!</v>
      </c>
    </row>
    <row r="12" s="106" customFormat="true" ht="30" hidden="false" customHeight="true" outlineLevel="0" collapsed="false">
      <c r="A12" s="101" t="s">
        <v>7</v>
      </c>
      <c r="B12" s="263" t="s">
        <v>20</v>
      </c>
      <c r="C12" s="264" t="s">
        <v>29</v>
      </c>
      <c r="D12" s="265" t="s">
        <v>207</v>
      </c>
      <c r="E12" s="266" t="s">
        <v>208</v>
      </c>
      <c r="F12" s="267" t="s">
        <v>209</v>
      </c>
      <c r="G12" s="267" t="s">
        <v>210</v>
      </c>
      <c r="H12" s="268" t="s">
        <v>211</v>
      </c>
      <c r="I12" s="104"/>
      <c r="J12" s="214"/>
      <c r="K12" s="102"/>
      <c r="L12" s="269" t="s">
        <v>1</v>
      </c>
      <c r="M12" s="40" t="s">
        <v>160</v>
      </c>
      <c r="N12" s="108"/>
      <c r="O12" s="109"/>
      <c r="P12" s="110" t="str">
        <f aca="false">IF(N12&lt;0.04,"ok","ALERTA")</f>
        <v>ok</v>
      </c>
      <c r="R12" s="2"/>
      <c r="S12" s="100" t="e">
        <f aca="false">S11/1.294</f>
        <v>#REF!</v>
      </c>
      <c r="T12" s="2"/>
    </row>
    <row r="13" s="106" customFormat="true" ht="15" hidden="false" customHeight="true" outlineLevel="0" collapsed="false">
      <c r="A13" s="270" t="n">
        <v>1</v>
      </c>
      <c r="B13" s="271" t="str">
        <f aca="false">'ORC BVI'!B13</f>
        <v>SERVIÇOS PRELIMINARES</v>
      </c>
      <c r="C13" s="272"/>
      <c r="D13" s="273"/>
      <c r="E13" s="274"/>
      <c r="F13" s="272"/>
      <c r="G13" s="272"/>
      <c r="H13" s="275"/>
      <c r="I13" s="113"/>
      <c r="J13" s="113"/>
      <c r="K13" s="116"/>
      <c r="L13" s="276"/>
      <c r="M13" s="113"/>
      <c r="N13" s="277"/>
      <c r="O13" s="217"/>
      <c r="P13" s="218"/>
      <c r="Q13" s="218"/>
      <c r="R13" s="218"/>
      <c r="S13" s="218"/>
      <c r="T13" s="218"/>
      <c r="U13" s="218"/>
      <c r="V13" s="218"/>
      <c r="W13" s="218"/>
    </row>
    <row r="14" s="9" customFormat="true" ht="15" hidden="false" customHeight="true" outlineLevel="1" collapsed="false">
      <c r="A14" s="278" t="s">
        <v>31</v>
      </c>
      <c r="B14" s="279" t="str">
        <f aca="false">'ORC BVI'!B14</f>
        <v>GERAL</v>
      </c>
      <c r="C14" s="280" t="n">
        <f aca="false">'ORC BVI'!K19</f>
        <v>16239.24</v>
      </c>
      <c r="D14" s="281" t="n">
        <v>2</v>
      </c>
      <c r="E14" s="282" t="n">
        <f aca="false">C14/D14</f>
        <v>8119.62</v>
      </c>
      <c r="F14" s="283"/>
      <c r="G14" s="283"/>
      <c r="H14" s="284" t="n">
        <f aca="false">E14</f>
        <v>8119.62</v>
      </c>
      <c r="I14" s="126"/>
      <c r="J14" s="126"/>
      <c r="K14" s="127"/>
      <c r="L14" s="220"/>
      <c r="M14" s="126"/>
      <c r="N14" s="146"/>
      <c r="O14" s="147"/>
      <c r="P14" s="126"/>
      <c r="Q14" s="126"/>
      <c r="R14" s="126"/>
      <c r="S14" s="126"/>
      <c r="T14" s="126"/>
      <c r="U14" s="126"/>
      <c r="V14" s="126"/>
      <c r="W14" s="126"/>
      <c r="X14" s="285" t="n">
        <f aca="false">SUM(E14:W14)</f>
        <v>16239.24</v>
      </c>
      <c r="Y14" s="286" t="n">
        <f aca="false">X14-C14</f>
        <v>0</v>
      </c>
    </row>
    <row r="15" s="9" customFormat="true" ht="20.25" hidden="false" customHeight="true" outlineLevel="1" collapsed="false">
      <c r="A15" s="278" t="s">
        <v>47</v>
      </c>
      <c r="B15" s="287" t="str">
        <f aca="false">'ORC BVI'!B20</f>
        <v>LOCAÇÃO DE OBRA</v>
      </c>
      <c r="C15" s="280" t="n">
        <f aca="false">'ORC BVI'!K22</f>
        <v>168.3</v>
      </c>
      <c r="D15" s="288" t="n">
        <v>1</v>
      </c>
      <c r="E15" s="282" t="n">
        <f aca="false">C15/D15</f>
        <v>168.3</v>
      </c>
      <c r="F15" s="283"/>
      <c r="G15" s="283"/>
      <c r="H15" s="289"/>
      <c r="I15" s="126"/>
      <c r="J15" s="126"/>
      <c r="K15" s="127"/>
      <c r="L15" s="220"/>
      <c r="M15" s="126"/>
      <c r="N15" s="146"/>
      <c r="O15" s="147"/>
      <c r="P15" s="126"/>
      <c r="Q15" s="126"/>
      <c r="R15" s="126"/>
      <c r="S15" s="126"/>
      <c r="T15" s="126"/>
      <c r="U15" s="126"/>
      <c r="V15" s="126"/>
      <c r="W15" s="126"/>
      <c r="X15" s="285" t="n">
        <f aca="false">SUM(E15:W15)</f>
        <v>168.3</v>
      </c>
      <c r="Y15" s="286" t="n">
        <f aca="false">X15-C15</f>
        <v>0</v>
      </c>
    </row>
    <row r="16" s="9" customFormat="true" ht="26.25" hidden="false" customHeight="true" outlineLevel="1" collapsed="false">
      <c r="A16" s="290" t="s">
        <v>52</v>
      </c>
      <c r="B16" s="291" t="str">
        <f aca="false">'ORC BVI'!B23</f>
        <v>DEMOLICAO E RECOMPOSIÇÃO DA PAVIMENTACAO ASFALTICA</v>
      </c>
      <c r="C16" s="292" t="n">
        <f aca="false">'ORC BVI'!K31</f>
        <v>21082.96</v>
      </c>
      <c r="D16" s="293" t="n">
        <v>3</v>
      </c>
      <c r="E16" s="294" t="n">
        <f aca="false">C16/D16</f>
        <v>7027.65333333334</v>
      </c>
      <c r="F16" s="295" t="n">
        <f aca="false">E16</f>
        <v>7027.65333333334</v>
      </c>
      <c r="G16" s="295" t="n">
        <f aca="false">F16</f>
        <v>7027.65333333334</v>
      </c>
      <c r="H16" s="296"/>
      <c r="I16" s="126"/>
      <c r="J16" s="126"/>
      <c r="K16" s="127"/>
      <c r="L16" s="220"/>
      <c r="M16" s="126"/>
      <c r="N16" s="146"/>
      <c r="O16" s="147"/>
      <c r="P16" s="126"/>
      <c r="Q16" s="126"/>
      <c r="R16" s="126"/>
      <c r="S16" s="126"/>
      <c r="T16" s="126"/>
      <c r="U16" s="126"/>
      <c r="V16" s="126"/>
      <c r="W16" s="126"/>
      <c r="X16" s="285" t="n">
        <f aca="false">SUM(E16:W16)</f>
        <v>21082.96</v>
      </c>
      <c r="Y16" s="286" t="n">
        <f aca="false">X16-C16</f>
        <v>0</v>
      </c>
    </row>
    <row r="17" s="106" customFormat="true" ht="20.25" hidden="false" customHeight="true" outlineLevel="0" collapsed="false">
      <c r="A17" s="270" t="n">
        <v>2</v>
      </c>
      <c r="B17" s="271" t="str">
        <f aca="false">'ORC BVI'!B32</f>
        <v>VERTEDORES E GALERIAS DE DRENAGEM DE ÁGUAS PLUVIAIS NO BAIRRO BOA VISTA</v>
      </c>
      <c r="C17" s="271"/>
      <c r="D17" s="274"/>
      <c r="E17" s="274"/>
      <c r="F17" s="297"/>
      <c r="G17" s="298"/>
      <c r="H17" s="275"/>
      <c r="I17" s="113"/>
      <c r="J17" s="113"/>
      <c r="K17" s="116"/>
      <c r="L17" s="220"/>
      <c r="M17" s="126"/>
      <c r="N17" s="111"/>
      <c r="O17" s="169"/>
      <c r="P17" s="113"/>
      <c r="Q17" s="113"/>
      <c r="R17" s="113"/>
      <c r="S17" s="113"/>
      <c r="T17" s="113"/>
      <c r="U17" s="113"/>
      <c r="V17" s="113"/>
      <c r="W17" s="113"/>
      <c r="X17" s="285" t="n">
        <f aca="false">SUM(E17:W17)</f>
        <v>0</v>
      </c>
      <c r="Y17" s="286" t="n">
        <f aca="false">X17-C17</f>
        <v>0</v>
      </c>
    </row>
    <row r="18" s="9" customFormat="true" ht="15" hidden="false" customHeight="true" outlineLevel="1" collapsed="false">
      <c r="A18" s="299" t="s">
        <v>62</v>
      </c>
      <c r="B18" s="279" t="str">
        <f aca="false">'ORC BVI'!B33</f>
        <v>MOVIMENTO DE TERRA</v>
      </c>
      <c r="C18" s="300" t="n">
        <f aca="false">'ORC BVI'!K39</f>
        <v>19677.02</v>
      </c>
      <c r="D18" s="281" t="n">
        <v>3</v>
      </c>
      <c r="E18" s="301" t="n">
        <f aca="false">C18/D18</f>
        <v>6559.00666666667</v>
      </c>
      <c r="F18" s="302" t="n">
        <f aca="false">E18</f>
        <v>6559.00666666667</v>
      </c>
      <c r="G18" s="302" t="n">
        <f aca="false">F18</f>
        <v>6559.00666666667</v>
      </c>
      <c r="H18" s="303"/>
      <c r="I18" s="126"/>
      <c r="J18" s="126"/>
      <c r="K18" s="127"/>
      <c r="L18" s="220"/>
      <c r="M18" s="126"/>
      <c r="N18" s="146"/>
      <c r="O18" s="147"/>
      <c r="P18" s="126"/>
      <c r="Q18" s="126"/>
      <c r="R18" s="126"/>
      <c r="S18" s="126"/>
      <c r="T18" s="126"/>
      <c r="U18" s="126"/>
      <c r="V18" s="126"/>
      <c r="W18" s="126"/>
      <c r="X18" s="285" t="n">
        <f aca="false">SUM(E18:W18)</f>
        <v>19677.02</v>
      </c>
      <c r="Y18" s="286" t="n">
        <f aca="false">X18-C18</f>
        <v>0</v>
      </c>
    </row>
    <row r="19" s="9" customFormat="true" ht="15" hidden="false" customHeight="true" outlineLevel="1" collapsed="false">
      <c r="A19" s="304" t="s">
        <v>68</v>
      </c>
      <c r="B19" s="287" t="str">
        <f aca="false">'ORC BVI'!B40</f>
        <v>ESGOTAMENTO / EMBASAMENTO</v>
      </c>
      <c r="C19" s="280" t="n">
        <f aca="false">'ORC BVI'!K43</f>
        <v>27683.04</v>
      </c>
      <c r="D19" s="288" t="n">
        <v>4</v>
      </c>
      <c r="E19" s="282" t="n">
        <f aca="false">C19/D19</f>
        <v>6920.76</v>
      </c>
      <c r="F19" s="305" t="n">
        <f aca="false">E19</f>
        <v>6920.76</v>
      </c>
      <c r="G19" s="305" t="n">
        <f aca="false">F19</f>
        <v>6920.76</v>
      </c>
      <c r="H19" s="284" t="n">
        <f aca="false">G19</f>
        <v>6920.76</v>
      </c>
      <c r="I19" s="126"/>
      <c r="J19" s="126"/>
      <c r="K19" s="127"/>
      <c r="L19" s="220"/>
      <c r="M19" s="126"/>
      <c r="N19" s="146"/>
      <c r="O19" s="147"/>
      <c r="P19" s="126"/>
      <c r="Q19" s="126"/>
      <c r="R19" s="126"/>
      <c r="S19" s="126"/>
      <c r="T19" s="126"/>
      <c r="U19" s="126"/>
      <c r="V19" s="126"/>
      <c r="W19" s="126"/>
      <c r="X19" s="285" t="n">
        <f aca="false">SUM(E19:W19)</f>
        <v>27683.04</v>
      </c>
      <c r="Y19" s="286" t="n">
        <f aca="false">X19-C19</f>
        <v>0</v>
      </c>
    </row>
    <row r="20" s="9" customFormat="true" ht="15" hidden="false" customHeight="true" outlineLevel="1" collapsed="false">
      <c r="A20" s="304" t="s">
        <v>73</v>
      </c>
      <c r="B20" s="287" t="str">
        <f aca="false">'ORC BVI'!B44</f>
        <v>ESCORAMENTO</v>
      </c>
      <c r="C20" s="280" t="n">
        <f aca="false">'ORC BVI'!K46</f>
        <v>25151.74</v>
      </c>
      <c r="D20" s="288" t="n">
        <v>4</v>
      </c>
      <c r="E20" s="282" t="n">
        <f aca="false">C20/D20</f>
        <v>6287.935</v>
      </c>
      <c r="F20" s="305" t="n">
        <f aca="false">E20</f>
        <v>6287.935</v>
      </c>
      <c r="G20" s="305" t="n">
        <f aca="false">F20</f>
        <v>6287.935</v>
      </c>
      <c r="H20" s="284" t="n">
        <f aca="false">G20</f>
        <v>6287.935</v>
      </c>
      <c r="I20" s="175"/>
      <c r="J20" s="175"/>
      <c r="K20" s="306"/>
      <c r="L20" s="220"/>
      <c r="M20" s="126"/>
      <c r="N20" s="307"/>
      <c r="O20" s="308"/>
      <c r="P20" s="175"/>
      <c r="Q20" s="175"/>
      <c r="R20" s="175"/>
      <c r="S20" s="175"/>
      <c r="T20" s="175"/>
      <c r="U20" s="175"/>
      <c r="V20" s="175"/>
      <c r="W20" s="175"/>
      <c r="X20" s="285" t="n">
        <f aca="false">SUM(E20:W20)</f>
        <v>25151.74</v>
      </c>
      <c r="Y20" s="286" t="n">
        <f aca="false">X20-C20</f>
        <v>0</v>
      </c>
    </row>
    <row r="21" s="9" customFormat="true" ht="15" hidden="false" customHeight="true" outlineLevel="1" collapsed="false">
      <c r="A21" s="304" t="s">
        <v>77</v>
      </c>
      <c r="B21" s="287" t="str">
        <f aca="false">'ORC BVI'!B47</f>
        <v>HIDRÁULICA</v>
      </c>
      <c r="C21" s="280" t="n">
        <f aca="false">'ORC BVI'!K51</f>
        <v>69171.02</v>
      </c>
      <c r="D21" s="288" t="n">
        <v>3</v>
      </c>
      <c r="E21" s="282" t="n">
        <f aca="false">C21/D21</f>
        <v>23057.0066666667</v>
      </c>
      <c r="F21" s="305" t="n">
        <f aca="false">E21</f>
        <v>23057.0066666667</v>
      </c>
      <c r="G21" s="305" t="n">
        <f aca="false">F21</f>
        <v>23057.0066666667</v>
      </c>
      <c r="H21" s="303"/>
      <c r="I21" s="175"/>
      <c r="J21" s="175"/>
      <c r="K21" s="306"/>
      <c r="L21" s="220"/>
      <c r="M21" s="126"/>
      <c r="N21" s="307"/>
      <c r="O21" s="308"/>
      <c r="P21" s="175"/>
      <c r="Q21" s="175"/>
      <c r="R21" s="175"/>
      <c r="S21" s="175"/>
      <c r="T21" s="175"/>
      <c r="U21" s="175"/>
      <c r="V21" s="175"/>
      <c r="W21" s="175"/>
      <c r="X21" s="285" t="n">
        <f aca="false">SUM(E21:W21)</f>
        <v>69171.02</v>
      </c>
      <c r="Y21" s="286" t="n">
        <f aca="false">X21-C21</f>
        <v>0</v>
      </c>
    </row>
    <row r="22" s="9" customFormat="true" ht="15" hidden="false" customHeight="true" outlineLevel="1" collapsed="false">
      <c r="A22" s="304" t="s">
        <v>83</v>
      </c>
      <c r="B22" s="287" t="str">
        <f aca="false">'ORC BVI'!B52</f>
        <v>ENVELOPAMENTO DA TUBULAÇÃO</v>
      </c>
      <c r="C22" s="280" t="n">
        <f aca="false">'ORC BVI'!K55</f>
        <v>2941.92</v>
      </c>
      <c r="D22" s="288" t="n">
        <v>3</v>
      </c>
      <c r="E22" s="282" t="n">
        <f aca="false">C22/D22</f>
        <v>980.64</v>
      </c>
      <c r="F22" s="305" t="n">
        <f aca="false">E22</f>
        <v>980.64</v>
      </c>
      <c r="G22" s="305" t="n">
        <f aca="false">F22</f>
        <v>980.64</v>
      </c>
      <c r="H22" s="303"/>
      <c r="I22" s="175"/>
      <c r="J22" s="175"/>
      <c r="K22" s="306"/>
      <c r="L22" s="220"/>
      <c r="M22" s="126"/>
      <c r="N22" s="307"/>
      <c r="O22" s="308"/>
      <c r="P22" s="175"/>
      <c r="Q22" s="175"/>
      <c r="R22" s="175"/>
      <c r="S22" s="175"/>
      <c r="T22" s="175"/>
      <c r="U22" s="175"/>
      <c r="V22" s="175"/>
      <c r="W22" s="175"/>
      <c r="X22" s="285" t="n">
        <f aca="false">SUM(E22:W22)</f>
        <v>2941.92</v>
      </c>
      <c r="Y22" s="286" t="n">
        <f aca="false">X22-C22</f>
        <v>0</v>
      </c>
    </row>
    <row r="23" s="9" customFormat="true" ht="15" hidden="false" customHeight="true" outlineLevel="1" collapsed="false">
      <c r="A23" s="304" t="s">
        <v>87</v>
      </c>
      <c r="B23" s="287" t="str">
        <f aca="false">'ORC BVI'!B56</f>
        <v>POÇOS DE VISITA</v>
      </c>
      <c r="C23" s="280" t="n">
        <f aca="false">'ORC BVI'!K60</f>
        <v>10701.44</v>
      </c>
      <c r="D23" s="288" t="n">
        <v>2</v>
      </c>
      <c r="E23" s="309"/>
      <c r="F23" s="283"/>
      <c r="G23" s="305" t="n">
        <f aca="false">C23/D23</f>
        <v>5350.72</v>
      </c>
      <c r="H23" s="284" t="n">
        <f aca="false">C23/D23</f>
        <v>5350.72</v>
      </c>
      <c r="I23" s="175"/>
      <c r="J23" s="175"/>
      <c r="K23" s="306"/>
      <c r="L23" s="220"/>
      <c r="M23" s="126"/>
      <c r="N23" s="307"/>
      <c r="O23" s="308"/>
      <c r="P23" s="175"/>
      <c r="Q23" s="175"/>
      <c r="R23" s="175"/>
      <c r="S23" s="175"/>
      <c r="T23" s="175"/>
      <c r="U23" s="175"/>
      <c r="V23" s="175"/>
      <c r="W23" s="175"/>
      <c r="X23" s="285" t="n">
        <f aca="false">SUM(E23:W23)</f>
        <v>10701.44</v>
      </c>
      <c r="Y23" s="286" t="n">
        <f aca="false">X23-C23</f>
        <v>0</v>
      </c>
    </row>
    <row r="24" s="9" customFormat="true" ht="15" hidden="false" customHeight="true" outlineLevel="1" collapsed="false">
      <c r="A24" s="304" t="s">
        <v>92</v>
      </c>
      <c r="B24" s="287" t="str">
        <f aca="false">'ORC BVI'!B61</f>
        <v>BOCAS DE LOBO</v>
      </c>
      <c r="C24" s="280" t="n">
        <f aca="false">'ORC BVI'!K65</f>
        <v>0</v>
      </c>
      <c r="D24" s="288" t="n">
        <v>2</v>
      </c>
      <c r="E24" s="309"/>
      <c r="F24" s="283"/>
      <c r="G24" s="305" t="n">
        <f aca="false">C24/D24</f>
        <v>0</v>
      </c>
      <c r="H24" s="284" t="n">
        <f aca="false">C24/D24</f>
        <v>0</v>
      </c>
      <c r="I24" s="175"/>
      <c r="J24" s="175"/>
      <c r="K24" s="306"/>
      <c r="L24" s="220"/>
      <c r="M24" s="126"/>
      <c r="N24" s="307"/>
      <c r="O24" s="308"/>
      <c r="P24" s="175"/>
      <c r="Q24" s="175"/>
      <c r="R24" s="175"/>
      <c r="S24" s="175"/>
      <c r="T24" s="175"/>
      <c r="U24" s="175"/>
      <c r="V24" s="175"/>
      <c r="W24" s="175"/>
      <c r="X24" s="285" t="n">
        <f aca="false">SUM(E24:W24)</f>
        <v>0</v>
      </c>
      <c r="Y24" s="286" t="n">
        <f aca="false">X24-C24</f>
        <v>0</v>
      </c>
    </row>
    <row r="25" s="9" customFormat="true" ht="15" hidden="false" customHeight="true" outlineLevel="1" collapsed="false">
      <c r="A25" s="304" t="s">
        <v>97</v>
      </c>
      <c r="B25" s="287" t="str">
        <f aca="false">'ORC BVI'!B66</f>
        <v>MURO ALA DE SAÍDA DN 800</v>
      </c>
      <c r="C25" s="280" t="n">
        <f aca="false">'ORC BVI'!K75</f>
        <v>3733.69</v>
      </c>
      <c r="D25" s="288" t="n">
        <v>1</v>
      </c>
      <c r="E25" s="309"/>
      <c r="F25" s="283"/>
      <c r="G25" s="283"/>
      <c r="H25" s="284" t="n">
        <f aca="false">C25/D25</f>
        <v>3733.69</v>
      </c>
      <c r="I25" s="175"/>
      <c r="J25" s="175"/>
      <c r="K25" s="306"/>
      <c r="L25" s="220"/>
      <c r="M25" s="126"/>
      <c r="N25" s="307"/>
      <c r="O25" s="308"/>
      <c r="P25" s="175"/>
      <c r="Q25" s="175"/>
      <c r="R25" s="175"/>
      <c r="S25" s="175"/>
      <c r="T25" s="175"/>
      <c r="U25" s="175"/>
      <c r="V25" s="175"/>
      <c r="W25" s="175"/>
      <c r="X25" s="285" t="n">
        <f aca="false">SUM(E25:W25)</f>
        <v>3733.69</v>
      </c>
      <c r="Y25" s="286" t="n">
        <f aca="false">X25-C25</f>
        <v>0</v>
      </c>
    </row>
    <row r="26" s="9" customFormat="true" ht="15" hidden="false" customHeight="true" outlineLevel="1" collapsed="false">
      <c r="A26" s="304" t="s">
        <v>106</v>
      </c>
      <c r="B26" s="287" t="str">
        <f aca="false">'ORC BVI'!B76</f>
        <v>MURO ALA DE SAÍDA DN 1000</v>
      </c>
      <c r="C26" s="280" t="n">
        <f aca="false">'ORC BVI'!K85</f>
        <v>6811.08</v>
      </c>
      <c r="D26" s="288" t="n">
        <v>1</v>
      </c>
      <c r="E26" s="309"/>
      <c r="F26" s="283"/>
      <c r="G26" s="283"/>
      <c r="H26" s="284" t="n">
        <f aca="false">C26/D26</f>
        <v>6811.08</v>
      </c>
      <c r="I26" s="175"/>
      <c r="J26" s="175"/>
      <c r="K26" s="306"/>
      <c r="L26" s="220"/>
      <c r="M26" s="126"/>
      <c r="N26" s="307"/>
      <c r="O26" s="308"/>
      <c r="P26" s="175"/>
      <c r="Q26" s="175"/>
      <c r="R26" s="175"/>
      <c r="S26" s="175"/>
      <c r="T26" s="175"/>
      <c r="U26" s="175"/>
      <c r="V26" s="175"/>
      <c r="W26" s="175"/>
      <c r="X26" s="285" t="n">
        <f aca="false">SUM(E26:W26)</f>
        <v>6811.08</v>
      </c>
      <c r="Y26" s="286" t="n">
        <f aca="false">X26-C26</f>
        <v>0</v>
      </c>
    </row>
    <row r="27" s="9" customFormat="true" ht="15" hidden="false" customHeight="true" outlineLevel="1" collapsed="false">
      <c r="A27" s="304" t="s">
        <v>115</v>
      </c>
      <c r="B27" s="287" t="str">
        <f aca="false">'ORC BVI'!B86</f>
        <v>MURO ALA DE SAÍDA DN 1200</v>
      </c>
      <c r="C27" s="280" t="n">
        <f aca="false">'ORC BVI'!K95</f>
        <v>8972.89</v>
      </c>
      <c r="D27" s="288" t="n">
        <v>1</v>
      </c>
      <c r="E27" s="309"/>
      <c r="F27" s="283"/>
      <c r="G27" s="283"/>
      <c r="H27" s="284" t="n">
        <f aca="false">C27/D27</f>
        <v>8972.89</v>
      </c>
      <c r="I27" s="175"/>
      <c r="J27" s="175"/>
      <c r="K27" s="306"/>
      <c r="L27" s="220"/>
      <c r="M27" s="126"/>
      <c r="N27" s="307"/>
      <c r="O27" s="308"/>
      <c r="P27" s="175"/>
      <c r="Q27" s="175"/>
      <c r="R27" s="175"/>
      <c r="S27" s="175"/>
      <c r="T27" s="175"/>
      <c r="U27" s="175"/>
      <c r="V27" s="175"/>
      <c r="W27" s="175"/>
      <c r="X27" s="285" t="n">
        <f aca="false">SUM(E27:W27)</f>
        <v>8972.89</v>
      </c>
      <c r="Y27" s="286" t="n">
        <f aca="false">X27-C27</f>
        <v>0</v>
      </c>
    </row>
    <row r="28" s="9" customFormat="true" ht="15" hidden="false" customHeight="true" outlineLevel="1" collapsed="false">
      <c r="A28" s="304" t="s">
        <v>124</v>
      </c>
      <c r="B28" s="287" t="str">
        <f aca="false">'ORC BVI'!B96</f>
        <v>DISSIPADOR DE ENERGIA DN 1200</v>
      </c>
      <c r="C28" s="280" t="n">
        <f aca="false">'ORC BVI'!K105</f>
        <v>7346.84</v>
      </c>
      <c r="D28" s="288" t="n">
        <v>1</v>
      </c>
      <c r="E28" s="309"/>
      <c r="F28" s="283"/>
      <c r="G28" s="283"/>
      <c r="H28" s="284" t="n">
        <f aca="false">C28/D28</f>
        <v>7346.84</v>
      </c>
      <c r="I28" s="175"/>
      <c r="J28" s="175"/>
      <c r="K28" s="306"/>
      <c r="L28" s="220"/>
      <c r="M28" s="126"/>
      <c r="N28" s="307"/>
      <c r="O28" s="308"/>
      <c r="P28" s="175"/>
      <c r="Q28" s="175"/>
      <c r="R28" s="175"/>
      <c r="S28" s="175"/>
      <c r="T28" s="175"/>
      <c r="U28" s="175"/>
      <c r="V28" s="175"/>
      <c r="W28" s="175"/>
      <c r="X28" s="285" t="n">
        <f aca="false">SUM(E28:W28)</f>
        <v>7346.84</v>
      </c>
      <c r="Y28" s="286" t="n">
        <f aca="false">X28-C28</f>
        <v>0</v>
      </c>
    </row>
    <row r="29" s="106" customFormat="true" ht="21" hidden="false" customHeight="true" outlineLevel="0" collapsed="false">
      <c r="A29" s="270" t="n">
        <f aca="false">'ORC BVI'!A106</f>
        <v>3</v>
      </c>
      <c r="B29" s="271" t="str">
        <f aca="false">'ORC BVI'!B106</f>
        <v>BACIA DE DETENÇÃO DE CHEIAS NO BAIRRO BOA VISTA</v>
      </c>
      <c r="C29" s="271"/>
      <c r="D29" s="274"/>
      <c r="E29" s="274"/>
      <c r="F29" s="297"/>
      <c r="G29" s="298"/>
      <c r="H29" s="275"/>
      <c r="I29" s="113"/>
      <c r="J29" s="113"/>
      <c r="K29" s="116"/>
      <c r="L29" s="220"/>
      <c r="M29" s="126"/>
      <c r="N29" s="111"/>
      <c r="O29" s="169"/>
      <c r="P29" s="113"/>
      <c r="Q29" s="113"/>
      <c r="R29" s="113"/>
      <c r="S29" s="113"/>
      <c r="T29" s="113"/>
      <c r="U29" s="113"/>
      <c r="V29" s="113"/>
      <c r="W29" s="113"/>
      <c r="X29" s="285" t="n">
        <f aca="false">SUM(E29:W29)</f>
        <v>0</v>
      </c>
      <c r="Y29" s="286" t="n">
        <f aca="false">X29-C29</f>
        <v>0</v>
      </c>
    </row>
    <row r="30" s="9" customFormat="true" ht="15" hidden="false" customHeight="true" outlineLevel="1" collapsed="false">
      <c r="A30" s="299" t="s">
        <v>134</v>
      </c>
      <c r="B30" s="310" t="str">
        <f aca="false">'ORC BVI'!B107</f>
        <v>LOCAÇÃO E LIMPEZA</v>
      </c>
      <c r="C30" s="311" t="n">
        <f aca="false">'ORC BVI'!K111</f>
        <v>16731.07</v>
      </c>
      <c r="D30" s="312" t="n">
        <v>1</v>
      </c>
      <c r="E30" s="313" t="n">
        <f aca="false">C30/D30</f>
        <v>16731.07</v>
      </c>
      <c r="F30" s="283"/>
      <c r="G30" s="283"/>
      <c r="H30" s="303"/>
      <c r="I30" s="126"/>
      <c r="J30" s="126"/>
      <c r="K30" s="127"/>
      <c r="L30" s="220"/>
      <c r="M30" s="126"/>
      <c r="N30" s="146"/>
      <c r="O30" s="147"/>
      <c r="P30" s="126"/>
      <c r="Q30" s="126"/>
      <c r="R30" s="126"/>
      <c r="S30" s="126"/>
      <c r="T30" s="126"/>
      <c r="U30" s="126"/>
      <c r="V30" s="126"/>
      <c r="W30" s="126"/>
      <c r="X30" s="285" t="n">
        <f aca="false">SUM(E30:W30)</f>
        <v>16731.07</v>
      </c>
      <c r="Y30" s="286" t="n">
        <f aca="false">X30-C30</f>
        <v>0</v>
      </c>
    </row>
    <row r="31" s="9" customFormat="true" ht="15" hidden="false" customHeight="true" outlineLevel="1" collapsed="false">
      <c r="A31" s="304" t="s">
        <v>140</v>
      </c>
      <c r="B31" s="314" t="str">
        <f aca="false">'ORC BVI'!B112</f>
        <v>MOVIMENTO DE TERRA</v>
      </c>
      <c r="C31" s="311" t="n">
        <f aca="false">'ORC BVI'!K117</f>
        <v>188041.09</v>
      </c>
      <c r="D31" s="315" t="n">
        <v>4</v>
      </c>
      <c r="E31" s="313" t="n">
        <f aca="false">C31/D31</f>
        <v>47010.2725</v>
      </c>
      <c r="F31" s="302" t="n">
        <f aca="false">E31</f>
        <v>47010.2725</v>
      </c>
      <c r="G31" s="302" t="n">
        <f aca="false">F31</f>
        <v>47010.2725</v>
      </c>
      <c r="H31" s="316" t="n">
        <f aca="false">G31</f>
        <v>47010.2725</v>
      </c>
      <c r="I31" s="126"/>
      <c r="J31" s="126"/>
      <c r="K31" s="127"/>
      <c r="L31" s="220"/>
      <c r="M31" s="126"/>
      <c r="N31" s="146"/>
      <c r="O31" s="147"/>
      <c r="P31" s="126"/>
      <c r="Q31" s="126"/>
      <c r="R31" s="126"/>
      <c r="S31" s="126"/>
      <c r="T31" s="126"/>
      <c r="U31" s="126"/>
      <c r="V31" s="126"/>
      <c r="W31" s="126"/>
      <c r="X31" s="285" t="n">
        <f aca="false">SUM(E31:W31)</f>
        <v>188041.09</v>
      </c>
      <c r="Y31" s="286" t="n">
        <f aca="false">X31-C31</f>
        <v>0</v>
      </c>
    </row>
    <row r="32" s="9" customFormat="true" ht="15" hidden="false" customHeight="true" outlineLevel="1" collapsed="false">
      <c r="A32" s="304" t="s">
        <v>145</v>
      </c>
      <c r="B32" s="314" t="str">
        <f aca="false">'ORC BVI'!B118</f>
        <v>ACESSO PARA MANUTENÇÃO E LIMPEZA</v>
      </c>
      <c r="C32" s="311" t="n">
        <f aca="false">'ORC BVI'!K123</f>
        <v>28547.59</v>
      </c>
      <c r="D32" s="315" t="n">
        <v>2</v>
      </c>
      <c r="E32" s="313" t="n">
        <f aca="false">C32/D32</f>
        <v>14273.795</v>
      </c>
      <c r="F32" s="283"/>
      <c r="G32" s="283"/>
      <c r="H32" s="316" t="n">
        <f aca="false">E32</f>
        <v>14273.795</v>
      </c>
      <c r="I32" s="126"/>
      <c r="J32" s="126"/>
      <c r="K32" s="127"/>
      <c r="L32" s="220"/>
      <c r="M32" s="126"/>
      <c r="N32" s="146"/>
      <c r="O32" s="147"/>
      <c r="P32" s="126"/>
      <c r="Q32" s="126"/>
      <c r="R32" s="126"/>
      <c r="S32" s="126"/>
      <c r="T32" s="126"/>
      <c r="U32" s="126"/>
      <c r="V32" s="126"/>
      <c r="W32" s="126"/>
      <c r="X32" s="285" t="n">
        <f aca="false">SUM(E32:W32)</f>
        <v>28547.59</v>
      </c>
      <c r="Y32" s="286" t="n">
        <f aca="false">X32-C32</f>
        <v>0</v>
      </c>
    </row>
    <row r="33" s="9" customFormat="true" ht="15" hidden="false" customHeight="true" outlineLevel="1" collapsed="false">
      <c r="A33" s="317" t="s">
        <v>148</v>
      </c>
      <c r="B33" s="318" t="str">
        <f aca="false">'ORC BVI'!B124</f>
        <v>PLANTIO DE GRAMA </v>
      </c>
      <c r="C33" s="319" t="n">
        <f aca="false">'ORC BVI'!K126</f>
        <v>56725.24</v>
      </c>
      <c r="D33" s="293" t="n">
        <v>1</v>
      </c>
      <c r="E33" s="320"/>
      <c r="F33" s="321"/>
      <c r="G33" s="321"/>
      <c r="H33" s="322" t="n">
        <f aca="false">C33/D33</f>
        <v>56725.24</v>
      </c>
      <c r="I33" s="126"/>
      <c r="J33" s="126"/>
      <c r="K33" s="127"/>
      <c r="L33" s="220"/>
      <c r="M33" s="126"/>
      <c r="N33" s="146"/>
      <c r="O33" s="147"/>
      <c r="P33" s="126"/>
      <c r="Q33" s="126"/>
      <c r="R33" s="126"/>
      <c r="S33" s="126"/>
      <c r="T33" s="126"/>
      <c r="U33" s="126"/>
      <c r="V33" s="126"/>
      <c r="W33" s="126"/>
      <c r="X33" s="285" t="n">
        <f aca="false">SUM(E33:W33)</f>
        <v>56725.24</v>
      </c>
      <c r="Y33" s="286" t="n">
        <f aca="false">X33-C33</f>
        <v>0</v>
      </c>
    </row>
    <row r="34" s="330" customFormat="true" ht="19.5" hidden="false" customHeight="true" outlineLevel="1" collapsed="false">
      <c r="A34" s="323"/>
      <c r="B34" s="324" t="s">
        <v>212</v>
      </c>
      <c r="C34" s="325"/>
      <c r="D34" s="326"/>
      <c r="E34" s="327" t="n">
        <f aca="false">SUM(E14:E33)</f>
        <v>137136.059166667</v>
      </c>
      <c r="F34" s="328" t="n">
        <f aca="false">SUM(F14:F33)</f>
        <v>97843.2741666667</v>
      </c>
      <c r="G34" s="328" t="n">
        <f aca="false">SUM(G14:G33)</f>
        <v>103193.994166667</v>
      </c>
      <c r="H34" s="329" t="n">
        <f aca="false">SUM(H14:W33)</f>
        <v>171552.8425</v>
      </c>
      <c r="I34" s="327" t="n">
        <f aca="false">SUM(I14:I27)</f>
        <v>0</v>
      </c>
      <c r="J34" s="328" t="n">
        <f aca="false">SUM(J14:J27)</f>
        <v>0</v>
      </c>
      <c r="K34" s="328" t="n">
        <f aca="false">SUM(K14:K27)</f>
        <v>0</v>
      </c>
      <c r="L34" s="328" t="n">
        <f aca="false">SUM(L14:L27)</f>
        <v>0</v>
      </c>
      <c r="M34" s="328" t="n">
        <f aca="false">SUM(M14:M27)</f>
        <v>0</v>
      </c>
      <c r="N34" s="328" t="n">
        <f aca="false">SUM(N14:N27)</f>
        <v>0</v>
      </c>
      <c r="O34" s="328" t="n">
        <f aca="false">SUM(O14:O27)</f>
        <v>0</v>
      </c>
      <c r="P34" s="328" t="n">
        <f aca="false">SUM(P14:P27)</f>
        <v>0</v>
      </c>
      <c r="Q34" s="328" t="n">
        <f aca="false">SUM(Q14:Q27)</f>
        <v>0</v>
      </c>
      <c r="R34" s="328" t="n">
        <f aca="false">SUM(R14:R27)</f>
        <v>0</v>
      </c>
      <c r="S34" s="328" t="n">
        <f aca="false">SUM(S14:S27)</f>
        <v>0</v>
      </c>
      <c r="T34" s="328" t="n">
        <f aca="false">SUM(T14:T27)</f>
        <v>0</v>
      </c>
      <c r="U34" s="328" t="n">
        <f aca="false">SUM(U14:U27)</f>
        <v>0</v>
      </c>
      <c r="V34" s="328" t="n">
        <f aca="false">SUM(V14:V27)</f>
        <v>0</v>
      </c>
      <c r="W34" s="328" t="n">
        <f aca="false">SUM(W14:W27)</f>
        <v>0</v>
      </c>
      <c r="Y34" s="286" t="n">
        <f aca="false">X34-C34</f>
        <v>0</v>
      </c>
    </row>
    <row r="35" s="330" customFormat="true" ht="20.25" hidden="false" customHeight="true" outlineLevel="1" collapsed="false">
      <c r="A35" s="331"/>
      <c r="B35" s="332" t="s">
        <v>213</v>
      </c>
      <c r="C35" s="333" t="n">
        <f aca="false">SUM(C14:C27)</f>
        <v>212334.34</v>
      </c>
      <c r="D35" s="334"/>
      <c r="E35" s="335" t="n">
        <f aca="false">E34</f>
        <v>137136.059166667</v>
      </c>
      <c r="F35" s="336" t="n">
        <f aca="false">F34+E35</f>
        <v>234979.333333333</v>
      </c>
      <c r="G35" s="336" t="n">
        <f aca="false">G34+F35</f>
        <v>338173.3275</v>
      </c>
      <c r="H35" s="337" t="n">
        <f aca="false">H34+G35</f>
        <v>509726.17</v>
      </c>
      <c r="I35" s="338" t="n">
        <f aca="false">H35-'ORC BVI'!$K$9</f>
        <v>0</v>
      </c>
      <c r="J35" s="339"/>
      <c r="K35" s="340"/>
      <c r="L35" s="220"/>
      <c r="M35" s="126"/>
      <c r="Q35" s="341"/>
      <c r="X35" s="342" t="n">
        <f aca="false">H35-'ORC BVI'!K9</f>
        <v>0</v>
      </c>
      <c r="Y35" s="286" t="n">
        <f aca="false">X35-C35</f>
        <v>-212334.34</v>
      </c>
    </row>
    <row r="36" customFormat="false" ht="12" hidden="false" customHeight="false" outlineLevel="0" collapsed="false">
      <c r="A36" s="343"/>
      <c r="B36" s="344"/>
      <c r="C36" s="345"/>
      <c r="D36" s="345"/>
      <c r="E36" s="346"/>
      <c r="F36" s="346"/>
      <c r="G36" s="346"/>
      <c r="H36" s="347"/>
      <c r="I36" s="348"/>
      <c r="J36" s="349"/>
      <c r="K36" s="347"/>
      <c r="L36" s="220"/>
      <c r="M36" s="126"/>
      <c r="Y36" s="286" t="n">
        <f aca="false">X36-C36</f>
        <v>0</v>
      </c>
    </row>
    <row r="37" customFormat="false" ht="54.75" hidden="false" customHeight="true" outlineLevel="0" collapsed="false">
      <c r="A37" s="184"/>
      <c r="B37" s="28"/>
      <c r="C37" s="29"/>
      <c r="D37" s="29"/>
      <c r="F37" s="28"/>
      <c r="G37" s="28"/>
      <c r="H37" s="232"/>
      <c r="K37" s="185"/>
      <c r="L37" s="220"/>
      <c r="M37" s="126"/>
      <c r="N37" s="8"/>
      <c r="O37" s="5"/>
      <c r="P37" s="5"/>
      <c r="Q37" s="6"/>
      <c r="R37" s="6"/>
    </row>
    <row r="38" customFormat="false" ht="12" hidden="false" customHeight="false" outlineLevel="0" collapsed="false">
      <c r="A38" s="184"/>
      <c r="B38" s="350" t="str">
        <f aca="false">'MCQ AUXILIAR BVI'!B129</f>
        <v>SAEMAS - SERTÃOZINHO</v>
      </c>
      <c r="C38" s="350"/>
      <c r="D38" s="350"/>
      <c r="F38" s="188"/>
      <c r="G38" s="189" t="str">
        <f aca="false">'ORC BVI'!E132</f>
        <v>ENG Consultoria e Projetos Ltda.</v>
      </c>
      <c r="H38" s="351"/>
      <c r="I38" s="7"/>
      <c r="K38" s="185"/>
      <c r="L38" s="220"/>
      <c r="M38" s="126"/>
      <c r="N38" s="189"/>
      <c r="O38" s="188"/>
      <c r="Q38" s="190"/>
      <c r="R38" s="190"/>
    </row>
    <row r="39" customFormat="false" ht="12" hidden="false" customHeight="false" outlineLevel="0" collapsed="false">
      <c r="A39" s="184"/>
      <c r="B39" s="28"/>
      <c r="C39" s="29"/>
      <c r="D39" s="29"/>
      <c r="G39" s="182" t="str">
        <f aca="false">'ORC BVI'!E133</f>
        <v>Pedro Ivo de Almeida Santos</v>
      </c>
      <c r="H39" s="352"/>
      <c r="I39" s="7"/>
      <c r="K39" s="185"/>
      <c r="L39" s="220"/>
      <c r="M39" s="126"/>
      <c r="N39" s="182"/>
      <c r="O39" s="5"/>
      <c r="Q39" s="6"/>
      <c r="R39" s="7"/>
    </row>
    <row r="40" customFormat="false" ht="17.25" hidden="false" customHeight="true" outlineLevel="0" collapsed="false">
      <c r="A40" s="191"/>
      <c r="B40" s="192"/>
      <c r="C40" s="193"/>
      <c r="D40" s="193"/>
      <c r="E40" s="194"/>
      <c r="F40" s="194"/>
      <c r="G40" s="195" t="str">
        <f aca="false">'ORC BVI'!E134</f>
        <v>CREA: 5061115668     ART: 2620250708725
</v>
      </c>
      <c r="H40" s="353"/>
      <c r="I40" s="197"/>
      <c r="J40" s="197"/>
      <c r="K40" s="198"/>
      <c r="L40" s="220"/>
      <c r="M40" s="126"/>
      <c r="N40" s="183"/>
      <c r="O40" s="5"/>
      <c r="Q40" s="6"/>
      <c r="R40" s="7"/>
    </row>
    <row r="41" customFormat="false" ht="12" hidden="false" customHeight="false" outlineLevel="0" collapsed="false">
      <c r="L41" s="220"/>
      <c r="M41" s="126"/>
    </row>
    <row r="42" customFormat="false" ht="12" hidden="false" customHeight="false" outlineLevel="0" collapsed="false">
      <c r="L42" s="220"/>
      <c r="M42" s="126"/>
    </row>
    <row r="43" customFormat="false" ht="12" hidden="false" customHeight="false" outlineLevel="0" collapsed="false">
      <c r="L43" s="220"/>
      <c r="M43" s="126"/>
    </row>
    <row r="44" customFormat="false" ht="12" hidden="false" customHeight="false" outlineLevel="0" collapsed="false">
      <c r="L44" s="220"/>
      <c r="M44" s="126"/>
    </row>
    <row r="45" customFormat="false" ht="12" hidden="false" customHeight="false" outlineLevel="0" collapsed="false">
      <c r="L45" s="220"/>
      <c r="M45" s="126"/>
    </row>
    <row r="46" customFormat="false" ht="12" hidden="false" customHeight="false" outlineLevel="0" collapsed="false">
      <c r="L46" s="220"/>
      <c r="M46" s="126"/>
    </row>
    <row r="47" customFormat="false" ht="12" hidden="false" customHeight="false" outlineLevel="0" collapsed="false">
      <c r="L47" s="220"/>
      <c r="M47" s="126"/>
    </row>
    <row r="48" customFormat="false" ht="12" hidden="false" customHeight="false" outlineLevel="0" collapsed="false">
      <c r="E48" s="5" t="n">
        <f aca="false">E14+E15+E16</f>
        <v>15315.5733333333</v>
      </c>
      <c r="F48" s="5" t="n">
        <f aca="false">F16</f>
        <v>7027.65333333334</v>
      </c>
      <c r="G48" s="5" t="n">
        <f aca="false">G16</f>
        <v>7027.65333333334</v>
      </c>
      <c r="H48" s="5" t="n">
        <f aca="false">H14+H16</f>
        <v>8119.62</v>
      </c>
      <c r="L48" s="220"/>
      <c r="M48" s="126"/>
      <c r="X48" s="354" t="n">
        <f aca="false">E48+F48+G48+H48</f>
        <v>37490.5</v>
      </c>
    </row>
    <row r="49" customFormat="false" ht="12" hidden="false" customHeight="false" outlineLevel="0" collapsed="false">
      <c r="E49" s="5" t="e">
        <f aca="false">E18+E19+#REF!+E20+E27+#REF!+#REF!</f>
        <v>#REF!</v>
      </c>
      <c r="F49" s="5" t="e">
        <f aca="false">F18+F19+#REF!+F20+F27+#REF!+#REF!</f>
        <v>#REF!</v>
      </c>
      <c r="G49" s="5" t="e">
        <f aca="false">G18+G19+#REF!+G20+G27+#REF!+#REF!</f>
        <v>#REF!</v>
      </c>
      <c r="H49" s="5" t="e">
        <f aca="false">H18+H19+#REF!+H20+H27+#REF!+#REF!+#REF!</f>
        <v>#REF!</v>
      </c>
      <c r="L49" s="220"/>
      <c r="M49" s="126"/>
      <c r="X49" s="354" t="e">
        <f aca="false">E49+F49+G49+H49</f>
        <v>#REF!</v>
      </c>
    </row>
    <row r="50" customFormat="false" ht="12" hidden="false" customHeight="false" outlineLevel="0" collapsed="false">
      <c r="L50" s="220"/>
      <c r="M50" s="126"/>
      <c r="X50" s="354" t="e">
        <f aca="false">X48+X49</f>
        <v>#REF!</v>
      </c>
    </row>
    <row r="51" customFormat="false" ht="12" hidden="false" customHeight="false" outlineLevel="0" collapsed="false">
      <c r="L51" s="220"/>
      <c r="M51" s="126"/>
    </row>
    <row r="52" customFormat="false" ht="12" hidden="false" customHeight="false" outlineLevel="0" collapsed="false">
      <c r="L52" s="220"/>
      <c r="M52" s="126"/>
    </row>
    <row r="53" customFormat="false" ht="12" hidden="false" customHeight="false" outlineLevel="0" collapsed="false">
      <c r="L53" s="220"/>
      <c r="M53" s="126"/>
    </row>
    <row r="54" s="1" customFormat="true" ht="12" hidden="false" customHeight="false" outlineLevel="0" collapsed="false">
      <c r="B54" s="2"/>
      <c r="C54" s="3"/>
      <c r="D54" s="3"/>
      <c r="E54" s="5"/>
      <c r="F54" s="5"/>
      <c r="G54" s="5"/>
      <c r="H54" s="5"/>
      <c r="I54" s="6"/>
      <c r="J54" s="7"/>
      <c r="K54" s="5"/>
      <c r="L54" s="220"/>
      <c r="M54" s="126"/>
      <c r="O54" s="10"/>
    </row>
    <row r="55" s="1" customFormat="true" ht="12" hidden="false" customHeight="false" outlineLevel="0" collapsed="false">
      <c r="B55" s="2"/>
      <c r="C55" s="3"/>
      <c r="D55" s="3"/>
      <c r="E55" s="5"/>
      <c r="F55" s="5"/>
      <c r="G55" s="5"/>
      <c r="H55" s="5"/>
      <c r="I55" s="6"/>
      <c r="J55" s="7"/>
      <c r="K55" s="5"/>
      <c r="L55" s="220"/>
      <c r="M55" s="126"/>
      <c r="O55" s="10"/>
    </row>
    <row r="56" s="1" customFormat="true" ht="12" hidden="false" customHeight="false" outlineLevel="0" collapsed="false">
      <c r="B56" s="2"/>
      <c r="C56" s="3"/>
      <c r="D56" s="3"/>
      <c r="E56" s="5"/>
      <c r="F56" s="5"/>
      <c r="G56" s="5"/>
      <c r="H56" s="5"/>
      <c r="I56" s="6"/>
      <c r="J56" s="7"/>
      <c r="K56" s="5"/>
      <c r="L56" s="220"/>
      <c r="M56" s="126"/>
      <c r="O56" s="10"/>
    </row>
    <row r="57" s="1" customFormat="true" ht="12" hidden="false" customHeight="false" outlineLevel="0" collapsed="false">
      <c r="B57" s="2"/>
      <c r="C57" s="3"/>
      <c r="D57" s="3"/>
      <c r="E57" s="5"/>
      <c r="F57" s="5"/>
      <c r="G57" s="5"/>
      <c r="H57" s="5"/>
      <c r="I57" s="6"/>
      <c r="J57" s="7"/>
      <c r="K57" s="5"/>
      <c r="L57" s="220"/>
      <c r="M57" s="126"/>
      <c r="O57" s="10"/>
    </row>
    <row r="58" s="1" customFormat="true" ht="12" hidden="false" customHeight="false" outlineLevel="0" collapsed="false">
      <c r="B58" s="2"/>
      <c r="C58" s="3"/>
      <c r="D58" s="3"/>
      <c r="E58" s="5"/>
      <c r="F58" s="5"/>
      <c r="G58" s="5"/>
      <c r="H58" s="5"/>
      <c r="I58" s="6"/>
      <c r="J58" s="7"/>
      <c r="K58" s="5"/>
      <c r="L58" s="220"/>
      <c r="M58" s="126"/>
      <c r="O58" s="10"/>
    </row>
    <row r="59" s="1" customFormat="true" ht="12" hidden="false" customHeight="false" outlineLevel="0" collapsed="false">
      <c r="B59" s="2"/>
      <c r="C59" s="3"/>
      <c r="D59" s="3"/>
      <c r="E59" s="5"/>
      <c r="F59" s="5"/>
      <c r="G59" s="5"/>
      <c r="H59" s="5"/>
      <c r="I59" s="6"/>
      <c r="J59" s="7"/>
      <c r="K59" s="5"/>
      <c r="L59" s="220"/>
      <c r="M59" s="126"/>
      <c r="O59" s="10"/>
    </row>
    <row r="60" s="1" customFormat="true" ht="12" hidden="false" customHeight="false" outlineLevel="0" collapsed="false">
      <c r="B60" s="2"/>
      <c r="C60" s="3"/>
      <c r="D60" s="3"/>
      <c r="E60" s="5"/>
      <c r="F60" s="5"/>
      <c r="G60" s="5"/>
      <c r="H60" s="5"/>
      <c r="I60" s="6"/>
      <c r="J60" s="7"/>
      <c r="K60" s="5"/>
      <c r="L60" s="220"/>
      <c r="M60" s="126"/>
      <c r="O60" s="10"/>
    </row>
    <row r="61" s="1" customFormat="true" ht="12" hidden="false" customHeight="false" outlineLevel="0" collapsed="false">
      <c r="B61" s="2"/>
      <c r="C61" s="3"/>
      <c r="D61" s="3"/>
      <c r="E61" s="5"/>
      <c r="F61" s="5"/>
      <c r="G61" s="5"/>
      <c r="H61" s="5"/>
      <c r="I61" s="6"/>
      <c r="J61" s="7"/>
      <c r="K61" s="5"/>
      <c r="L61" s="220"/>
      <c r="M61" s="126"/>
      <c r="O61" s="10"/>
    </row>
    <row r="62" s="1" customFormat="true" ht="12" hidden="false" customHeight="false" outlineLevel="0" collapsed="false">
      <c r="B62" s="2"/>
      <c r="C62" s="3"/>
      <c r="D62" s="3"/>
      <c r="E62" s="5"/>
      <c r="F62" s="5"/>
      <c r="G62" s="5"/>
      <c r="H62" s="5"/>
      <c r="I62" s="6"/>
      <c r="J62" s="7"/>
      <c r="K62" s="5"/>
      <c r="L62" s="220"/>
      <c r="M62" s="126"/>
      <c r="O62" s="10"/>
    </row>
    <row r="63" s="1" customFormat="true" ht="12" hidden="false" customHeight="false" outlineLevel="0" collapsed="false">
      <c r="B63" s="2"/>
      <c r="C63" s="3"/>
      <c r="D63" s="3"/>
      <c r="E63" s="5"/>
      <c r="F63" s="5"/>
      <c r="G63" s="5"/>
      <c r="H63" s="5"/>
      <c r="I63" s="6"/>
      <c r="J63" s="7"/>
      <c r="K63" s="5"/>
      <c r="L63" s="220"/>
      <c r="M63" s="126"/>
      <c r="O63" s="10"/>
    </row>
    <row r="64" s="1" customFormat="true" ht="12" hidden="false" customHeight="false" outlineLevel="0" collapsed="false">
      <c r="B64" s="2"/>
      <c r="C64" s="3"/>
      <c r="D64" s="3"/>
      <c r="E64" s="5"/>
      <c r="F64" s="5"/>
      <c r="G64" s="5"/>
      <c r="H64" s="5"/>
      <c r="I64" s="6"/>
      <c r="J64" s="7"/>
      <c r="K64" s="5"/>
      <c r="L64" s="220"/>
      <c r="M64" s="126"/>
      <c r="O64" s="10"/>
    </row>
    <row r="65" s="1" customFormat="true" ht="12" hidden="false" customHeight="false" outlineLevel="0" collapsed="false">
      <c r="B65" s="2"/>
      <c r="C65" s="3"/>
      <c r="D65" s="3"/>
      <c r="E65" s="5"/>
      <c r="F65" s="5"/>
      <c r="G65" s="5"/>
      <c r="H65" s="5"/>
      <c r="I65" s="6"/>
      <c r="J65" s="7"/>
      <c r="K65" s="5"/>
      <c r="L65" s="220"/>
      <c r="M65" s="126"/>
      <c r="O65" s="10"/>
    </row>
    <row r="66" s="1" customFormat="true" ht="12" hidden="false" customHeight="false" outlineLevel="0" collapsed="false">
      <c r="B66" s="2"/>
      <c r="C66" s="3"/>
      <c r="D66" s="3"/>
      <c r="E66" s="5"/>
      <c r="F66" s="5"/>
      <c r="G66" s="5"/>
      <c r="H66" s="5"/>
      <c r="I66" s="6"/>
      <c r="J66" s="7"/>
      <c r="K66" s="5"/>
      <c r="L66" s="220"/>
      <c r="M66" s="126"/>
      <c r="O66" s="10"/>
    </row>
    <row r="67" s="1" customFormat="true" ht="12" hidden="false" customHeight="false" outlineLevel="0" collapsed="false">
      <c r="B67" s="2"/>
      <c r="C67" s="3"/>
      <c r="D67" s="3"/>
      <c r="E67" s="5"/>
      <c r="F67" s="5"/>
      <c r="G67" s="5"/>
      <c r="H67" s="5"/>
      <c r="I67" s="6"/>
      <c r="J67" s="7"/>
      <c r="K67" s="5"/>
      <c r="L67" s="220"/>
      <c r="M67" s="126"/>
      <c r="O67" s="10"/>
    </row>
    <row r="68" s="1" customFormat="true" ht="12" hidden="false" customHeight="false" outlineLevel="0" collapsed="false">
      <c r="B68" s="2"/>
      <c r="C68" s="3"/>
      <c r="D68" s="3"/>
      <c r="E68" s="5"/>
      <c r="F68" s="5"/>
      <c r="G68" s="5"/>
      <c r="H68" s="5"/>
      <c r="I68" s="6"/>
      <c r="J68" s="7"/>
      <c r="K68" s="5"/>
      <c r="L68" s="220"/>
      <c r="M68" s="126"/>
      <c r="O68" s="10"/>
    </row>
    <row r="69" s="1" customFormat="true" ht="12" hidden="false" customHeight="false" outlineLevel="0" collapsed="false">
      <c r="B69" s="2"/>
      <c r="C69" s="3"/>
      <c r="D69" s="3"/>
      <c r="E69" s="5"/>
      <c r="F69" s="5"/>
      <c r="G69" s="5"/>
      <c r="H69" s="5"/>
      <c r="I69" s="6"/>
      <c r="J69" s="7"/>
      <c r="K69" s="5"/>
      <c r="L69" s="220"/>
      <c r="M69" s="126"/>
      <c r="O69" s="10"/>
    </row>
    <row r="70" s="1" customFormat="true" ht="12" hidden="false" customHeight="false" outlineLevel="0" collapsed="false">
      <c r="B70" s="2"/>
      <c r="C70" s="3"/>
      <c r="D70" s="3"/>
      <c r="E70" s="5"/>
      <c r="F70" s="5"/>
      <c r="G70" s="5"/>
      <c r="H70" s="5"/>
      <c r="I70" s="6"/>
      <c r="J70" s="7"/>
      <c r="K70" s="5"/>
      <c r="L70" s="220"/>
      <c r="M70" s="126"/>
      <c r="O70" s="10"/>
    </row>
    <row r="71" s="1" customFormat="true" ht="12" hidden="false" customHeight="false" outlineLevel="0" collapsed="false">
      <c r="B71" s="2"/>
      <c r="C71" s="3"/>
      <c r="D71" s="3"/>
      <c r="E71" s="5"/>
      <c r="F71" s="5"/>
      <c r="G71" s="5"/>
      <c r="H71" s="5"/>
      <c r="I71" s="6"/>
      <c r="J71" s="7"/>
      <c r="K71" s="5"/>
      <c r="L71" s="220"/>
      <c r="M71" s="126"/>
      <c r="O71" s="10"/>
    </row>
    <row r="72" s="1" customFormat="true" ht="12" hidden="false" customHeight="false" outlineLevel="0" collapsed="false">
      <c r="B72" s="2"/>
      <c r="C72" s="3"/>
      <c r="D72" s="3"/>
      <c r="E72" s="5"/>
      <c r="F72" s="5"/>
      <c r="G72" s="5"/>
      <c r="H72" s="5"/>
      <c r="I72" s="6"/>
      <c r="J72" s="7"/>
      <c r="K72" s="5"/>
      <c r="L72" s="220"/>
      <c r="M72" s="126"/>
      <c r="O72" s="10"/>
    </row>
    <row r="73" s="1" customFormat="true" ht="12" hidden="false" customHeight="false" outlineLevel="0" collapsed="false">
      <c r="B73" s="2"/>
      <c r="C73" s="3"/>
      <c r="D73" s="3"/>
      <c r="E73" s="5"/>
      <c r="F73" s="5"/>
      <c r="G73" s="5"/>
      <c r="H73" s="5"/>
      <c r="I73" s="6"/>
      <c r="J73" s="7"/>
      <c r="K73" s="5"/>
      <c r="L73" s="220"/>
      <c r="M73" s="126"/>
      <c r="O73" s="10"/>
    </row>
    <row r="74" s="1" customFormat="true" ht="12" hidden="false" customHeight="false" outlineLevel="0" collapsed="false">
      <c r="B74" s="2"/>
      <c r="C74" s="3"/>
      <c r="D74" s="3"/>
      <c r="E74" s="5"/>
      <c r="F74" s="5"/>
      <c r="G74" s="5"/>
      <c r="H74" s="5"/>
      <c r="I74" s="6"/>
      <c r="J74" s="7"/>
      <c r="K74" s="5"/>
      <c r="L74" s="220"/>
      <c r="M74" s="126"/>
      <c r="O74" s="10"/>
    </row>
    <row r="75" s="1" customFormat="true" ht="12" hidden="false" customHeight="false" outlineLevel="0" collapsed="false">
      <c r="B75" s="2"/>
      <c r="C75" s="3"/>
      <c r="D75" s="3"/>
      <c r="E75" s="5"/>
      <c r="F75" s="5"/>
      <c r="G75" s="5"/>
      <c r="H75" s="5"/>
      <c r="I75" s="6"/>
      <c r="J75" s="7"/>
      <c r="K75" s="5"/>
      <c r="L75" s="220"/>
      <c r="M75" s="126"/>
      <c r="O75" s="10"/>
    </row>
    <row r="76" s="1" customFormat="true" ht="12" hidden="false" customHeight="false" outlineLevel="0" collapsed="false">
      <c r="B76" s="2"/>
      <c r="C76" s="3"/>
      <c r="D76" s="3"/>
      <c r="E76" s="5"/>
      <c r="F76" s="5"/>
      <c r="G76" s="5"/>
      <c r="H76" s="5"/>
      <c r="I76" s="6"/>
      <c r="J76" s="7"/>
      <c r="K76" s="5"/>
      <c r="L76" s="220"/>
      <c r="M76" s="126"/>
      <c r="O76" s="10"/>
    </row>
    <row r="77" s="1" customFormat="true" ht="12" hidden="false" customHeight="false" outlineLevel="0" collapsed="false">
      <c r="B77" s="2"/>
      <c r="C77" s="3"/>
      <c r="D77" s="3"/>
      <c r="E77" s="5"/>
      <c r="F77" s="5"/>
      <c r="G77" s="5"/>
      <c r="H77" s="5"/>
      <c r="I77" s="6"/>
      <c r="J77" s="7"/>
      <c r="K77" s="5"/>
      <c r="L77" s="220"/>
      <c r="M77" s="126"/>
      <c r="O77" s="10"/>
    </row>
    <row r="78" s="1" customFormat="true" ht="12" hidden="false" customHeight="false" outlineLevel="0" collapsed="false">
      <c r="B78" s="2"/>
      <c r="C78" s="3"/>
      <c r="D78" s="3"/>
      <c r="E78" s="5"/>
      <c r="F78" s="5"/>
      <c r="G78" s="5"/>
      <c r="H78" s="5"/>
      <c r="I78" s="6"/>
      <c r="J78" s="7"/>
      <c r="K78" s="5"/>
      <c r="L78" s="220"/>
      <c r="M78" s="126"/>
      <c r="O78" s="10"/>
    </row>
    <row r="79" s="1" customFormat="true" ht="12" hidden="false" customHeight="false" outlineLevel="0" collapsed="false">
      <c r="B79" s="2"/>
      <c r="C79" s="3"/>
      <c r="D79" s="3"/>
      <c r="E79" s="5"/>
      <c r="F79" s="5"/>
      <c r="G79" s="5"/>
      <c r="H79" s="5"/>
      <c r="I79" s="6"/>
      <c r="J79" s="7"/>
      <c r="K79" s="5"/>
      <c r="L79" s="220"/>
      <c r="M79" s="126"/>
      <c r="O79" s="10"/>
    </row>
    <row r="80" s="1" customFormat="true" ht="12" hidden="false" customHeight="false" outlineLevel="0" collapsed="false">
      <c r="B80" s="2"/>
      <c r="C80" s="3"/>
      <c r="D80" s="3"/>
      <c r="E80" s="5"/>
      <c r="F80" s="5"/>
      <c r="G80" s="5"/>
      <c r="H80" s="5"/>
      <c r="I80" s="6"/>
      <c r="J80" s="7"/>
      <c r="K80" s="5"/>
      <c r="L80" s="220"/>
      <c r="M80" s="126"/>
      <c r="O80" s="10"/>
    </row>
    <row r="81" s="1" customFormat="true" ht="12" hidden="false" customHeight="false" outlineLevel="0" collapsed="false">
      <c r="B81" s="2"/>
      <c r="C81" s="3"/>
      <c r="D81" s="3"/>
      <c r="E81" s="5"/>
      <c r="F81" s="5"/>
      <c r="G81" s="5"/>
      <c r="H81" s="5"/>
      <c r="I81" s="6"/>
      <c r="J81" s="7"/>
      <c r="K81" s="5"/>
      <c r="L81" s="220"/>
      <c r="M81" s="126"/>
      <c r="O81" s="10"/>
    </row>
    <row r="82" s="1" customFormat="true" ht="12" hidden="false" customHeight="false" outlineLevel="0" collapsed="false">
      <c r="B82" s="2"/>
      <c r="C82" s="3"/>
      <c r="D82" s="3"/>
      <c r="E82" s="5"/>
      <c r="F82" s="5"/>
      <c r="G82" s="5"/>
      <c r="H82" s="5"/>
      <c r="I82" s="6"/>
      <c r="J82" s="7"/>
      <c r="K82" s="5"/>
      <c r="L82" s="220"/>
      <c r="M82" s="126"/>
      <c r="O82" s="10"/>
    </row>
    <row r="83" s="1" customFormat="true" ht="12" hidden="false" customHeight="false" outlineLevel="0" collapsed="false">
      <c r="B83" s="2"/>
      <c r="C83" s="3"/>
      <c r="D83" s="3"/>
      <c r="E83" s="5"/>
      <c r="F83" s="5"/>
      <c r="G83" s="5"/>
      <c r="H83" s="5"/>
      <c r="I83" s="6"/>
      <c r="J83" s="7"/>
      <c r="K83" s="5"/>
      <c r="L83" s="220"/>
      <c r="M83" s="126"/>
      <c r="O83" s="10"/>
    </row>
    <row r="84" s="1" customFormat="true" ht="12" hidden="false" customHeight="false" outlineLevel="0" collapsed="false">
      <c r="B84" s="2"/>
      <c r="C84" s="3"/>
      <c r="D84" s="3"/>
      <c r="E84" s="5"/>
      <c r="F84" s="5"/>
      <c r="G84" s="5"/>
      <c r="H84" s="5"/>
      <c r="I84" s="6"/>
      <c r="J84" s="7"/>
      <c r="K84" s="5"/>
      <c r="L84" s="220"/>
      <c r="M84" s="126"/>
      <c r="O84" s="10"/>
    </row>
    <row r="85" s="1" customFormat="true" ht="12" hidden="false" customHeight="false" outlineLevel="0" collapsed="false">
      <c r="B85" s="2"/>
      <c r="C85" s="3"/>
      <c r="D85" s="3"/>
      <c r="E85" s="5"/>
      <c r="F85" s="5"/>
      <c r="G85" s="5"/>
      <c r="H85" s="5"/>
      <c r="I85" s="6"/>
      <c r="J85" s="7"/>
      <c r="K85" s="5"/>
      <c r="L85" s="220"/>
      <c r="M85" s="126"/>
      <c r="O85" s="10"/>
    </row>
    <row r="86" s="1" customFormat="true" ht="12" hidden="false" customHeight="false" outlineLevel="0" collapsed="false">
      <c r="B86" s="2"/>
      <c r="C86" s="3"/>
      <c r="D86" s="3"/>
      <c r="E86" s="5"/>
      <c r="F86" s="5"/>
      <c r="G86" s="5"/>
      <c r="H86" s="5"/>
      <c r="I86" s="6"/>
      <c r="J86" s="7"/>
      <c r="K86" s="5"/>
      <c r="L86" s="220"/>
      <c r="M86" s="126"/>
      <c r="O86" s="10"/>
    </row>
    <row r="87" s="1" customFormat="true" ht="12" hidden="false" customHeight="false" outlineLevel="0" collapsed="false">
      <c r="B87" s="2"/>
      <c r="C87" s="3"/>
      <c r="D87" s="3"/>
      <c r="E87" s="5"/>
      <c r="F87" s="5"/>
      <c r="G87" s="5"/>
      <c r="H87" s="5"/>
      <c r="I87" s="6"/>
      <c r="J87" s="7"/>
      <c r="K87" s="5"/>
      <c r="L87" s="220"/>
      <c r="M87" s="126"/>
      <c r="O87" s="10"/>
    </row>
    <row r="88" s="1" customFormat="true" ht="12" hidden="false" customHeight="false" outlineLevel="0" collapsed="false">
      <c r="B88" s="2"/>
      <c r="C88" s="3"/>
      <c r="D88" s="3"/>
      <c r="E88" s="5"/>
      <c r="F88" s="5"/>
      <c r="G88" s="5"/>
      <c r="H88" s="5"/>
      <c r="I88" s="6"/>
      <c r="J88" s="7"/>
      <c r="K88" s="5"/>
      <c r="L88" s="220"/>
      <c r="M88" s="126"/>
      <c r="O88" s="10"/>
    </row>
    <row r="89" s="1" customFormat="true" ht="12" hidden="false" customHeight="false" outlineLevel="0" collapsed="false">
      <c r="B89" s="2"/>
      <c r="C89" s="3"/>
      <c r="D89" s="3"/>
      <c r="E89" s="5"/>
      <c r="F89" s="5"/>
      <c r="G89" s="5"/>
      <c r="H89" s="5"/>
      <c r="I89" s="6"/>
      <c r="J89" s="7"/>
      <c r="K89" s="5"/>
      <c r="L89" s="220"/>
      <c r="M89" s="126"/>
      <c r="O89" s="10"/>
    </row>
    <row r="90" s="1" customFormat="true" ht="12" hidden="false" customHeight="false" outlineLevel="0" collapsed="false">
      <c r="B90" s="2"/>
      <c r="C90" s="3"/>
      <c r="D90" s="3"/>
      <c r="E90" s="5"/>
      <c r="F90" s="5"/>
      <c r="G90" s="5"/>
      <c r="H90" s="5"/>
      <c r="I90" s="6"/>
      <c r="J90" s="7"/>
      <c r="K90" s="5"/>
      <c r="L90" s="220"/>
      <c r="M90" s="126"/>
      <c r="O90" s="10"/>
    </row>
    <row r="91" s="1" customFormat="true" ht="12" hidden="false" customHeight="false" outlineLevel="0" collapsed="false">
      <c r="B91" s="2"/>
      <c r="C91" s="3"/>
      <c r="D91" s="3"/>
      <c r="E91" s="5"/>
      <c r="F91" s="5"/>
      <c r="G91" s="5"/>
      <c r="H91" s="5"/>
      <c r="I91" s="6"/>
      <c r="J91" s="7"/>
      <c r="K91" s="5"/>
      <c r="L91" s="220"/>
      <c r="M91" s="126"/>
      <c r="O91" s="10"/>
    </row>
    <row r="92" s="1" customFormat="true" ht="12" hidden="false" customHeight="false" outlineLevel="0" collapsed="false">
      <c r="B92" s="2"/>
      <c r="C92" s="3"/>
      <c r="D92" s="3"/>
      <c r="E92" s="5"/>
      <c r="F92" s="5"/>
      <c r="G92" s="5"/>
      <c r="H92" s="5"/>
      <c r="I92" s="6"/>
      <c r="J92" s="7"/>
      <c r="K92" s="5"/>
      <c r="L92" s="220"/>
      <c r="M92" s="126"/>
      <c r="O92" s="10"/>
    </row>
    <row r="93" s="1" customFormat="true" ht="12" hidden="false" customHeight="false" outlineLevel="0" collapsed="false">
      <c r="B93" s="2"/>
      <c r="C93" s="3"/>
      <c r="D93" s="3"/>
      <c r="E93" s="5"/>
      <c r="F93" s="5"/>
      <c r="G93" s="5"/>
      <c r="H93" s="5"/>
      <c r="I93" s="6"/>
      <c r="J93" s="7"/>
      <c r="K93" s="5"/>
      <c r="L93" s="220"/>
      <c r="M93" s="126"/>
      <c r="O93" s="10"/>
    </row>
    <row r="94" s="1" customFormat="true" ht="12" hidden="false" customHeight="false" outlineLevel="0" collapsed="false">
      <c r="B94" s="2"/>
      <c r="C94" s="3"/>
      <c r="D94" s="3"/>
      <c r="E94" s="5"/>
      <c r="F94" s="5"/>
      <c r="G94" s="5"/>
      <c r="H94" s="5"/>
      <c r="I94" s="6"/>
      <c r="J94" s="7"/>
      <c r="K94" s="5"/>
      <c r="L94" s="220"/>
      <c r="M94" s="126"/>
      <c r="O94" s="10"/>
    </row>
    <row r="95" s="1" customFormat="true" ht="12" hidden="false" customHeight="false" outlineLevel="0" collapsed="false">
      <c r="B95" s="2"/>
      <c r="C95" s="3"/>
      <c r="D95" s="3"/>
      <c r="E95" s="5"/>
      <c r="F95" s="5"/>
      <c r="G95" s="5"/>
      <c r="H95" s="5"/>
      <c r="I95" s="6"/>
      <c r="J95" s="7"/>
      <c r="K95" s="5"/>
      <c r="L95" s="220"/>
      <c r="M95" s="126"/>
      <c r="O95" s="10"/>
    </row>
    <row r="96" s="1" customFormat="true" ht="12" hidden="false" customHeight="false" outlineLevel="0" collapsed="false">
      <c r="B96" s="2"/>
      <c r="C96" s="3"/>
      <c r="D96" s="3"/>
      <c r="E96" s="5"/>
      <c r="F96" s="5"/>
      <c r="G96" s="5"/>
      <c r="H96" s="5"/>
      <c r="I96" s="6"/>
      <c r="J96" s="7"/>
      <c r="K96" s="5"/>
      <c r="L96" s="220"/>
      <c r="M96" s="126"/>
      <c r="O96" s="10"/>
    </row>
    <row r="97" s="1" customFormat="true" ht="12" hidden="false" customHeight="false" outlineLevel="0" collapsed="false">
      <c r="B97" s="2"/>
      <c r="C97" s="3"/>
      <c r="D97" s="3"/>
      <c r="E97" s="5"/>
      <c r="F97" s="5"/>
      <c r="G97" s="5"/>
      <c r="H97" s="5"/>
      <c r="I97" s="6"/>
      <c r="J97" s="7"/>
      <c r="K97" s="5"/>
      <c r="L97" s="220"/>
      <c r="M97" s="126"/>
      <c r="O97" s="10"/>
    </row>
    <row r="98" s="1" customFormat="true" ht="12" hidden="false" customHeight="false" outlineLevel="0" collapsed="false">
      <c r="B98" s="2"/>
      <c r="C98" s="3"/>
      <c r="D98" s="3"/>
      <c r="E98" s="5"/>
      <c r="F98" s="5"/>
      <c r="G98" s="5"/>
      <c r="H98" s="5"/>
      <c r="I98" s="6"/>
      <c r="J98" s="7"/>
      <c r="K98" s="5"/>
      <c r="L98" s="220"/>
      <c r="M98" s="126"/>
      <c r="O98" s="10"/>
    </row>
    <row r="99" s="1" customFormat="true" ht="12" hidden="false" customHeight="false" outlineLevel="0" collapsed="false">
      <c r="B99" s="2"/>
      <c r="C99" s="3"/>
      <c r="D99" s="3"/>
      <c r="E99" s="5"/>
      <c r="F99" s="5"/>
      <c r="G99" s="5"/>
      <c r="H99" s="5"/>
      <c r="I99" s="6"/>
      <c r="J99" s="7"/>
      <c r="K99" s="5"/>
      <c r="L99" s="220"/>
      <c r="M99" s="126"/>
      <c r="O99" s="10"/>
    </row>
    <row r="100" s="1" customFormat="true" ht="12" hidden="false" customHeight="false" outlineLevel="0" collapsed="false">
      <c r="B100" s="2"/>
      <c r="C100" s="3"/>
      <c r="D100" s="3"/>
      <c r="E100" s="5"/>
      <c r="F100" s="5"/>
      <c r="G100" s="5"/>
      <c r="H100" s="5"/>
      <c r="I100" s="6"/>
      <c r="J100" s="7"/>
      <c r="K100" s="5"/>
      <c r="L100" s="220"/>
      <c r="M100" s="126"/>
      <c r="O100" s="10"/>
    </row>
    <row r="101" s="1" customFormat="true" ht="12" hidden="false" customHeight="false" outlineLevel="0" collapsed="false">
      <c r="B101" s="2"/>
      <c r="C101" s="3"/>
      <c r="D101" s="3"/>
      <c r="E101" s="5"/>
      <c r="F101" s="5"/>
      <c r="G101" s="5"/>
      <c r="H101" s="5"/>
      <c r="I101" s="6"/>
      <c r="J101" s="7"/>
      <c r="K101" s="5"/>
      <c r="L101" s="220"/>
      <c r="M101" s="126"/>
      <c r="O101" s="10"/>
    </row>
    <row r="102" s="1" customFormat="true" ht="12" hidden="false" customHeight="false" outlineLevel="0" collapsed="false">
      <c r="B102" s="2"/>
      <c r="C102" s="3"/>
      <c r="D102" s="3"/>
      <c r="E102" s="5"/>
      <c r="F102" s="5"/>
      <c r="G102" s="5"/>
      <c r="H102" s="5"/>
      <c r="I102" s="6"/>
      <c r="J102" s="7"/>
      <c r="K102" s="5"/>
      <c r="L102" s="220"/>
      <c r="M102" s="126"/>
      <c r="O102" s="10"/>
    </row>
    <row r="103" s="1" customFormat="true" ht="12" hidden="false" customHeight="false" outlineLevel="0" collapsed="false">
      <c r="B103" s="2"/>
      <c r="C103" s="3"/>
      <c r="D103" s="3"/>
      <c r="E103" s="5"/>
      <c r="F103" s="5"/>
      <c r="G103" s="5"/>
      <c r="H103" s="5"/>
      <c r="I103" s="6"/>
      <c r="J103" s="7"/>
      <c r="K103" s="5"/>
      <c r="L103" s="220"/>
      <c r="M103" s="126"/>
      <c r="O103" s="10"/>
    </row>
    <row r="104" s="1" customFormat="true" ht="12" hidden="false" customHeight="false" outlineLevel="0" collapsed="false">
      <c r="B104" s="2"/>
      <c r="C104" s="3"/>
      <c r="D104" s="3"/>
      <c r="E104" s="5"/>
      <c r="F104" s="5"/>
      <c r="G104" s="5"/>
      <c r="H104" s="5"/>
      <c r="I104" s="6"/>
      <c r="J104" s="7"/>
      <c r="K104" s="5"/>
      <c r="L104" s="220"/>
      <c r="M104" s="126"/>
      <c r="O104" s="10"/>
    </row>
    <row r="105" s="1" customFormat="true" ht="12" hidden="false" customHeight="false" outlineLevel="0" collapsed="false">
      <c r="B105" s="2"/>
      <c r="C105" s="3"/>
      <c r="D105" s="3"/>
      <c r="E105" s="5"/>
      <c r="F105" s="5"/>
      <c r="G105" s="5"/>
      <c r="H105" s="5"/>
      <c r="I105" s="6"/>
      <c r="J105" s="7"/>
      <c r="K105" s="5"/>
      <c r="L105" s="220"/>
      <c r="M105" s="126"/>
      <c r="O105" s="10"/>
    </row>
    <row r="106" s="1" customFormat="true" ht="12" hidden="false" customHeight="false" outlineLevel="0" collapsed="false">
      <c r="B106" s="2"/>
      <c r="C106" s="3"/>
      <c r="D106" s="3"/>
      <c r="E106" s="5"/>
      <c r="F106" s="5"/>
      <c r="G106" s="5"/>
      <c r="H106" s="5"/>
      <c r="I106" s="6"/>
      <c r="J106" s="7"/>
      <c r="K106" s="5"/>
      <c r="L106" s="220"/>
      <c r="M106" s="126"/>
      <c r="O106" s="10"/>
    </row>
    <row r="107" s="1" customFormat="true" ht="12" hidden="false" customHeight="false" outlineLevel="0" collapsed="false">
      <c r="B107" s="2"/>
      <c r="C107" s="3"/>
      <c r="D107" s="3"/>
      <c r="E107" s="5"/>
      <c r="F107" s="5"/>
      <c r="G107" s="5"/>
      <c r="H107" s="5"/>
      <c r="I107" s="6"/>
      <c r="J107" s="7"/>
      <c r="K107" s="5"/>
      <c r="L107" s="220"/>
      <c r="M107" s="126"/>
      <c r="O107" s="10"/>
    </row>
    <row r="108" s="1" customFormat="true" ht="12" hidden="false" customHeight="false" outlineLevel="0" collapsed="false">
      <c r="B108" s="2"/>
      <c r="C108" s="3"/>
      <c r="D108" s="3"/>
      <c r="E108" s="5"/>
      <c r="F108" s="5"/>
      <c r="G108" s="5"/>
      <c r="H108" s="5"/>
      <c r="I108" s="6"/>
      <c r="J108" s="7"/>
      <c r="K108" s="5"/>
      <c r="L108" s="220"/>
      <c r="M108" s="126"/>
      <c r="O108" s="10"/>
    </row>
    <row r="109" s="1" customFormat="true" ht="12" hidden="false" customHeight="false" outlineLevel="0" collapsed="false">
      <c r="B109" s="2"/>
      <c r="C109" s="3"/>
      <c r="D109" s="3"/>
      <c r="E109" s="5"/>
      <c r="F109" s="5"/>
      <c r="G109" s="5"/>
      <c r="H109" s="5"/>
      <c r="I109" s="6"/>
      <c r="J109" s="7"/>
      <c r="K109" s="5"/>
      <c r="L109" s="220"/>
      <c r="M109" s="126"/>
      <c r="O109" s="10"/>
    </row>
    <row r="110" s="1" customFormat="true" ht="12" hidden="false" customHeight="false" outlineLevel="0" collapsed="false">
      <c r="B110" s="2"/>
      <c r="C110" s="3"/>
      <c r="D110" s="3"/>
      <c r="E110" s="5"/>
      <c r="F110" s="5"/>
      <c r="G110" s="5"/>
      <c r="H110" s="5"/>
      <c r="I110" s="6"/>
      <c r="J110" s="7"/>
      <c r="K110" s="5"/>
      <c r="L110" s="220"/>
      <c r="M110" s="126"/>
      <c r="O110" s="10"/>
    </row>
    <row r="111" s="1" customFormat="true" ht="12" hidden="false" customHeight="false" outlineLevel="0" collapsed="false">
      <c r="B111" s="2"/>
      <c r="C111" s="3"/>
      <c r="D111" s="3"/>
      <c r="E111" s="5"/>
      <c r="F111" s="5"/>
      <c r="G111" s="5"/>
      <c r="H111" s="5"/>
      <c r="I111" s="6"/>
      <c r="J111" s="7"/>
      <c r="K111" s="5"/>
      <c r="L111" s="220"/>
      <c r="M111" s="126"/>
      <c r="O111" s="10"/>
    </row>
    <row r="112" s="1" customFormat="true" ht="12" hidden="false" customHeight="false" outlineLevel="0" collapsed="false">
      <c r="B112" s="2"/>
      <c r="C112" s="3"/>
      <c r="D112" s="3"/>
      <c r="E112" s="5"/>
      <c r="F112" s="5"/>
      <c r="G112" s="5"/>
      <c r="H112" s="5"/>
      <c r="I112" s="6"/>
      <c r="J112" s="7"/>
      <c r="K112" s="5"/>
      <c r="L112" s="220"/>
      <c r="M112" s="126"/>
      <c r="O112" s="10"/>
    </row>
    <row r="113" s="1" customFormat="true" ht="12" hidden="false" customHeight="false" outlineLevel="0" collapsed="false">
      <c r="B113" s="2"/>
      <c r="C113" s="3"/>
      <c r="D113" s="3"/>
      <c r="E113" s="5"/>
      <c r="F113" s="5"/>
      <c r="G113" s="5"/>
      <c r="H113" s="5"/>
      <c r="I113" s="6"/>
      <c r="J113" s="7"/>
      <c r="K113" s="5"/>
      <c r="L113" s="220"/>
      <c r="M113" s="126"/>
      <c r="O113" s="10"/>
    </row>
    <row r="114" s="1" customFormat="true" ht="12" hidden="false" customHeight="false" outlineLevel="0" collapsed="false">
      <c r="B114" s="2"/>
      <c r="C114" s="3"/>
      <c r="D114" s="3"/>
      <c r="E114" s="5"/>
      <c r="F114" s="5"/>
      <c r="G114" s="5"/>
      <c r="H114" s="5"/>
      <c r="I114" s="6"/>
      <c r="J114" s="7"/>
      <c r="K114" s="5"/>
      <c r="L114" s="220"/>
      <c r="M114" s="126"/>
      <c r="O114" s="10"/>
    </row>
    <row r="115" s="1" customFormat="true" ht="12" hidden="false" customHeight="false" outlineLevel="0" collapsed="false">
      <c r="B115" s="2"/>
      <c r="C115" s="3"/>
      <c r="D115" s="3"/>
      <c r="E115" s="5"/>
      <c r="F115" s="5"/>
      <c r="G115" s="5"/>
      <c r="H115" s="5"/>
      <c r="I115" s="6"/>
      <c r="J115" s="7"/>
      <c r="K115" s="5"/>
      <c r="L115" s="220"/>
      <c r="M115" s="126"/>
      <c r="O115" s="10"/>
    </row>
    <row r="116" s="1" customFormat="true" ht="12" hidden="false" customHeight="false" outlineLevel="0" collapsed="false">
      <c r="B116" s="2"/>
      <c r="C116" s="3"/>
      <c r="D116" s="3"/>
      <c r="E116" s="5"/>
      <c r="F116" s="5"/>
      <c r="G116" s="5"/>
      <c r="H116" s="5"/>
      <c r="I116" s="6"/>
      <c r="J116" s="7"/>
      <c r="K116" s="5"/>
      <c r="L116" s="220"/>
      <c r="M116" s="126"/>
      <c r="O116" s="10"/>
    </row>
    <row r="117" s="1" customFormat="true" ht="12" hidden="false" customHeight="false" outlineLevel="0" collapsed="false">
      <c r="B117" s="2"/>
      <c r="C117" s="3"/>
      <c r="D117" s="3"/>
      <c r="E117" s="5"/>
      <c r="F117" s="5"/>
      <c r="G117" s="5"/>
      <c r="H117" s="5"/>
      <c r="I117" s="6"/>
      <c r="J117" s="7"/>
      <c r="K117" s="5"/>
      <c r="L117" s="220"/>
      <c r="M117" s="126"/>
      <c r="O117" s="10"/>
    </row>
    <row r="118" s="1" customFormat="true" ht="12" hidden="false" customHeight="false" outlineLevel="0" collapsed="false">
      <c r="B118" s="2"/>
      <c r="C118" s="3"/>
      <c r="D118" s="3"/>
      <c r="E118" s="5"/>
      <c r="F118" s="5"/>
      <c r="G118" s="5"/>
      <c r="H118" s="5"/>
      <c r="I118" s="6"/>
      <c r="J118" s="7"/>
      <c r="K118" s="5"/>
      <c r="L118" s="220"/>
      <c r="M118" s="126"/>
      <c r="O118" s="10"/>
    </row>
    <row r="119" s="1" customFormat="true" ht="12" hidden="false" customHeight="false" outlineLevel="0" collapsed="false">
      <c r="B119" s="2"/>
      <c r="C119" s="3"/>
      <c r="D119" s="3"/>
      <c r="E119" s="5"/>
      <c r="F119" s="5"/>
      <c r="G119" s="5"/>
      <c r="H119" s="5"/>
      <c r="I119" s="6"/>
      <c r="J119" s="7"/>
      <c r="K119" s="5"/>
      <c r="L119" s="220"/>
      <c r="M119" s="126"/>
      <c r="O119" s="10"/>
    </row>
    <row r="120" s="1" customFormat="true" ht="12" hidden="false" customHeight="false" outlineLevel="0" collapsed="false">
      <c r="B120" s="2"/>
      <c r="C120" s="3"/>
      <c r="D120" s="3"/>
      <c r="E120" s="5"/>
      <c r="F120" s="5"/>
      <c r="G120" s="5"/>
      <c r="H120" s="5"/>
      <c r="I120" s="6"/>
      <c r="J120" s="7"/>
      <c r="K120" s="5"/>
      <c r="L120" s="220"/>
      <c r="M120" s="126"/>
      <c r="O120" s="10"/>
    </row>
    <row r="121" s="1" customFormat="true" ht="12" hidden="false" customHeight="false" outlineLevel="0" collapsed="false">
      <c r="B121" s="2"/>
      <c r="C121" s="3"/>
      <c r="D121" s="3"/>
      <c r="E121" s="5"/>
      <c r="F121" s="5"/>
      <c r="G121" s="5"/>
      <c r="H121" s="5"/>
      <c r="I121" s="6"/>
      <c r="J121" s="7"/>
      <c r="K121" s="5"/>
      <c r="L121" s="220"/>
      <c r="M121" s="126"/>
      <c r="O121" s="10"/>
    </row>
    <row r="122" s="1" customFormat="true" ht="12" hidden="false" customHeight="false" outlineLevel="0" collapsed="false">
      <c r="B122" s="2"/>
      <c r="C122" s="3"/>
      <c r="D122" s="3"/>
      <c r="E122" s="5"/>
      <c r="F122" s="5"/>
      <c r="G122" s="5"/>
      <c r="H122" s="5"/>
      <c r="I122" s="6"/>
      <c r="J122" s="7"/>
      <c r="K122" s="5"/>
      <c r="L122" s="220"/>
      <c r="M122" s="126"/>
      <c r="O122" s="10"/>
    </row>
    <row r="123" s="1" customFormat="true" ht="12" hidden="false" customHeight="false" outlineLevel="0" collapsed="false">
      <c r="B123" s="2"/>
      <c r="C123" s="3"/>
      <c r="D123" s="3"/>
      <c r="E123" s="5"/>
      <c r="F123" s="5"/>
      <c r="G123" s="5"/>
      <c r="H123" s="5"/>
      <c r="I123" s="6"/>
      <c r="J123" s="7"/>
      <c r="K123" s="5"/>
      <c r="L123" s="220"/>
      <c r="M123" s="126"/>
      <c r="O123" s="10"/>
    </row>
    <row r="124" s="1" customFormat="true" ht="12" hidden="false" customHeight="false" outlineLevel="0" collapsed="false">
      <c r="B124" s="2"/>
      <c r="C124" s="3"/>
      <c r="D124" s="3"/>
      <c r="E124" s="5"/>
      <c r="F124" s="5"/>
      <c r="G124" s="5"/>
      <c r="H124" s="5"/>
      <c r="I124" s="6"/>
      <c r="J124" s="7"/>
      <c r="K124" s="5"/>
      <c r="L124" s="220"/>
      <c r="M124" s="126"/>
      <c r="O124" s="10"/>
    </row>
    <row r="125" s="1" customFormat="true" ht="12" hidden="false" customHeight="false" outlineLevel="0" collapsed="false">
      <c r="B125" s="2"/>
      <c r="C125" s="3"/>
      <c r="D125" s="3"/>
      <c r="E125" s="5"/>
      <c r="F125" s="5"/>
      <c r="G125" s="5"/>
      <c r="H125" s="5"/>
      <c r="I125" s="6"/>
      <c r="J125" s="7"/>
      <c r="K125" s="5"/>
      <c r="L125" s="220"/>
      <c r="M125" s="126"/>
      <c r="O125" s="10"/>
    </row>
    <row r="126" s="1" customFormat="true" ht="12" hidden="false" customHeight="false" outlineLevel="0" collapsed="false">
      <c r="B126" s="2"/>
      <c r="C126" s="3"/>
      <c r="D126" s="3"/>
      <c r="E126" s="5"/>
      <c r="F126" s="5"/>
      <c r="G126" s="5"/>
      <c r="H126" s="5"/>
      <c r="I126" s="6"/>
      <c r="J126" s="7"/>
      <c r="K126" s="5"/>
      <c r="L126" s="220"/>
      <c r="M126" s="126"/>
      <c r="O126" s="10"/>
    </row>
    <row r="127" s="1" customFormat="true" ht="12" hidden="false" customHeight="false" outlineLevel="0" collapsed="false">
      <c r="B127" s="2"/>
      <c r="C127" s="3"/>
      <c r="D127" s="3"/>
      <c r="E127" s="5"/>
      <c r="F127" s="5"/>
      <c r="G127" s="5"/>
      <c r="H127" s="5"/>
      <c r="I127" s="6"/>
      <c r="J127" s="7"/>
      <c r="K127" s="5"/>
      <c r="L127" s="220"/>
      <c r="M127" s="126"/>
      <c r="O127" s="10"/>
    </row>
    <row r="128" s="1" customFormat="true" ht="12" hidden="false" customHeight="false" outlineLevel="0" collapsed="false">
      <c r="B128" s="2"/>
      <c r="C128" s="3"/>
      <c r="D128" s="3"/>
      <c r="E128" s="5"/>
      <c r="F128" s="5"/>
      <c r="G128" s="5"/>
      <c r="H128" s="5"/>
      <c r="I128" s="6"/>
      <c r="J128" s="7"/>
      <c r="K128" s="5"/>
      <c r="L128" s="220"/>
      <c r="M128" s="126"/>
      <c r="O128" s="10"/>
    </row>
    <row r="129" s="1" customFormat="true" ht="12" hidden="false" customHeight="false" outlineLevel="0" collapsed="false">
      <c r="B129" s="2"/>
      <c r="C129" s="3"/>
      <c r="D129" s="3"/>
      <c r="E129" s="5"/>
      <c r="F129" s="5"/>
      <c r="G129" s="5"/>
      <c r="H129" s="5"/>
      <c r="I129" s="6"/>
      <c r="J129" s="7"/>
      <c r="K129" s="5"/>
      <c r="L129" s="220"/>
      <c r="M129" s="126"/>
      <c r="O129" s="10"/>
    </row>
    <row r="130" s="1" customFormat="true" ht="12" hidden="false" customHeight="false" outlineLevel="0" collapsed="false">
      <c r="B130" s="2"/>
      <c r="C130" s="3"/>
      <c r="D130" s="3"/>
      <c r="E130" s="5"/>
      <c r="F130" s="5"/>
      <c r="G130" s="5"/>
      <c r="H130" s="5"/>
      <c r="I130" s="6"/>
      <c r="J130" s="7"/>
      <c r="K130" s="5"/>
      <c r="L130" s="220"/>
      <c r="M130" s="126"/>
      <c r="O130" s="10"/>
    </row>
    <row r="131" s="1" customFormat="true" ht="12" hidden="false" customHeight="false" outlineLevel="0" collapsed="false">
      <c r="B131" s="2"/>
      <c r="C131" s="3"/>
      <c r="D131" s="3"/>
      <c r="E131" s="5"/>
      <c r="F131" s="5"/>
      <c r="G131" s="5"/>
      <c r="H131" s="5"/>
      <c r="I131" s="6"/>
      <c r="J131" s="7"/>
      <c r="K131" s="5"/>
      <c r="L131" s="220"/>
      <c r="M131" s="126"/>
      <c r="O131" s="10"/>
    </row>
    <row r="132" s="1" customFormat="true" ht="12" hidden="false" customHeight="false" outlineLevel="0" collapsed="false">
      <c r="B132" s="2"/>
      <c r="C132" s="3"/>
      <c r="D132" s="3"/>
      <c r="E132" s="5"/>
      <c r="F132" s="5"/>
      <c r="G132" s="5"/>
      <c r="H132" s="5"/>
      <c r="I132" s="6"/>
      <c r="J132" s="7"/>
      <c r="K132" s="5"/>
      <c r="L132" s="220"/>
      <c r="M132" s="126"/>
      <c r="O132" s="10"/>
    </row>
    <row r="133" s="1" customFormat="true" ht="12" hidden="false" customHeight="false" outlineLevel="0" collapsed="false">
      <c r="B133" s="2"/>
      <c r="C133" s="3"/>
      <c r="D133" s="3"/>
      <c r="E133" s="5"/>
      <c r="F133" s="5"/>
      <c r="G133" s="5"/>
      <c r="H133" s="5"/>
      <c r="I133" s="6"/>
      <c r="J133" s="7"/>
      <c r="K133" s="5"/>
      <c r="L133" s="220"/>
      <c r="M133" s="126"/>
      <c r="O133" s="10"/>
    </row>
    <row r="134" s="1" customFormat="true" ht="12" hidden="false" customHeight="false" outlineLevel="0" collapsed="false">
      <c r="B134" s="2"/>
      <c r="C134" s="3"/>
      <c r="D134" s="3"/>
      <c r="E134" s="5"/>
      <c r="F134" s="5"/>
      <c r="G134" s="5"/>
      <c r="H134" s="5"/>
      <c r="I134" s="6"/>
      <c r="J134" s="7"/>
      <c r="K134" s="5"/>
      <c r="L134" s="220"/>
      <c r="M134" s="126"/>
      <c r="O134" s="10"/>
    </row>
    <row r="135" s="1" customFormat="true" ht="12" hidden="false" customHeight="false" outlineLevel="0" collapsed="false">
      <c r="B135" s="2"/>
      <c r="C135" s="3"/>
      <c r="D135" s="3"/>
      <c r="E135" s="5"/>
      <c r="F135" s="5"/>
      <c r="G135" s="5"/>
      <c r="H135" s="5"/>
      <c r="I135" s="6"/>
      <c r="J135" s="7"/>
      <c r="K135" s="5"/>
      <c r="L135" s="220"/>
      <c r="M135" s="126"/>
      <c r="O135" s="10"/>
    </row>
    <row r="136" s="1" customFormat="true" ht="12" hidden="false" customHeight="false" outlineLevel="0" collapsed="false">
      <c r="B136" s="2"/>
      <c r="C136" s="3"/>
      <c r="D136" s="3"/>
      <c r="E136" s="5"/>
      <c r="F136" s="5"/>
      <c r="G136" s="5"/>
      <c r="H136" s="5"/>
      <c r="I136" s="6"/>
      <c r="J136" s="7"/>
      <c r="K136" s="5"/>
      <c r="L136" s="220"/>
      <c r="M136" s="126"/>
      <c r="O136" s="10"/>
    </row>
    <row r="137" s="1" customFormat="true" ht="12" hidden="false" customHeight="false" outlineLevel="0" collapsed="false">
      <c r="B137" s="2"/>
      <c r="C137" s="3"/>
      <c r="D137" s="3"/>
      <c r="E137" s="5"/>
      <c r="F137" s="5"/>
      <c r="G137" s="5"/>
      <c r="H137" s="5"/>
      <c r="I137" s="6"/>
      <c r="J137" s="7"/>
      <c r="K137" s="5"/>
      <c r="L137" s="220"/>
      <c r="M137" s="126"/>
      <c r="O137" s="10"/>
    </row>
    <row r="138" s="1" customFormat="true" ht="12" hidden="false" customHeight="false" outlineLevel="0" collapsed="false">
      <c r="B138" s="2"/>
      <c r="C138" s="3"/>
      <c r="D138" s="3"/>
      <c r="E138" s="5"/>
      <c r="F138" s="5"/>
      <c r="G138" s="5"/>
      <c r="H138" s="5"/>
      <c r="I138" s="6"/>
      <c r="J138" s="7"/>
      <c r="K138" s="5"/>
      <c r="L138" s="220"/>
      <c r="M138" s="126"/>
      <c r="O138" s="10"/>
    </row>
    <row r="139" s="1" customFormat="true" ht="12" hidden="false" customHeight="false" outlineLevel="0" collapsed="false">
      <c r="B139" s="2"/>
      <c r="C139" s="3"/>
      <c r="D139" s="3"/>
      <c r="E139" s="5"/>
      <c r="F139" s="5"/>
      <c r="G139" s="5"/>
      <c r="H139" s="5"/>
      <c r="I139" s="6"/>
      <c r="J139" s="7"/>
      <c r="K139" s="5"/>
      <c r="L139" s="220"/>
      <c r="M139" s="126"/>
      <c r="O139" s="10"/>
    </row>
    <row r="140" s="1" customFormat="true" ht="12" hidden="false" customHeight="false" outlineLevel="0" collapsed="false">
      <c r="B140" s="2"/>
      <c r="C140" s="3"/>
      <c r="D140" s="3"/>
      <c r="E140" s="5"/>
      <c r="F140" s="5"/>
      <c r="G140" s="5"/>
      <c r="H140" s="5"/>
      <c r="I140" s="6"/>
      <c r="J140" s="7"/>
      <c r="K140" s="5"/>
      <c r="L140" s="220"/>
      <c r="M140" s="126"/>
      <c r="O140" s="10"/>
    </row>
    <row r="141" s="1" customFormat="true" ht="12" hidden="false" customHeight="false" outlineLevel="0" collapsed="false">
      <c r="B141" s="2"/>
      <c r="C141" s="3"/>
      <c r="D141" s="3"/>
      <c r="E141" s="5"/>
      <c r="F141" s="5"/>
      <c r="G141" s="5"/>
      <c r="H141" s="5"/>
      <c r="I141" s="6"/>
      <c r="J141" s="7"/>
      <c r="K141" s="5"/>
      <c r="L141" s="220"/>
      <c r="M141" s="126"/>
      <c r="O141" s="10"/>
    </row>
    <row r="142" s="1" customFormat="true" ht="12" hidden="false" customHeight="false" outlineLevel="0" collapsed="false">
      <c r="B142" s="2"/>
      <c r="C142" s="3"/>
      <c r="D142" s="3"/>
      <c r="E142" s="5"/>
      <c r="F142" s="5"/>
      <c r="G142" s="5"/>
      <c r="H142" s="5"/>
      <c r="I142" s="6"/>
      <c r="J142" s="7"/>
      <c r="K142" s="5"/>
      <c r="L142" s="220"/>
      <c r="M142" s="126"/>
      <c r="O142" s="10"/>
    </row>
    <row r="143" s="1" customFormat="true" ht="12" hidden="false" customHeight="false" outlineLevel="0" collapsed="false">
      <c r="B143" s="2"/>
      <c r="C143" s="3"/>
      <c r="D143" s="3"/>
      <c r="E143" s="5"/>
      <c r="F143" s="5"/>
      <c r="G143" s="5"/>
      <c r="H143" s="5"/>
      <c r="I143" s="6"/>
      <c r="J143" s="7"/>
      <c r="K143" s="5"/>
      <c r="L143" s="220"/>
      <c r="M143" s="126"/>
      <c r="O143" s="10"/>
    </row>
    <row r="144" s="1" customFormat="true" ht="12" hidden="false" customHeight="false" outlineLevel="0" collapsed="false">
      <c r="B144" s="2"/>
      <c r="C144" s="3"/>
      <c r="D144" s="3"/>
      <c r="E144" s="5"/>
      <c r="F144" s="5"/>
      <c r="G144" s="5"/>
      <c r="H144" s="5"/>
      <c r="I144" s="6"/>
      <c r="J144" s="7"/>
      <c r="K144" s="5"/>
      <c r="L144" s="220"/>
      <c r="M144" s="126"/>
      <c r="O144" s="10"/>
    </row>
    <row r="145" s="1" customFormat="true" ht="12" hidden="false" customHeight="false" outlineLevel="0" collapsed="false">
      <c r="B145" s="2"/>
      <c r="C145" s="3"/>
      <c r="D145" s="3"/>
      <c r="E145" s="5"/>
      <c r="F145" s="5"/>
      <c r="G145" s="5"/>
      <c r="H145" s="5"/>
      <c r="I145" s="6"/>
      <c r="J145" s="7"/>
      <c r="K145" s="5"/>
      <c r="L145" s="220"/>
      <c r="M145" s="126"/>
      <c r="O145" s="10"/>
    </row>
    <row r="146" s="1" customFormat="true" ht="12" hidden="false" customHeight="false" outlineLevel="0" collapsed="false">
      <c r="B146" s="2"/>
      <c r="C146" s="3"/>
      <c r="D146" s="3"/>
      <c r="E146" s="5"/>
      <c r="F146" s="5"/>
      <c r="G146" s="5"/>
      <c r="H146" s="5"/>
      <c r="I146" s="6"/>
      <c r="J146" s="7"/>
      <c r="K146" s="5"/>
      <c r="L146" s="220"/>
      <c r="M146" s="126"/>
      <c r="O146" s="10"/>
    </row>
    <row r="147" s="1" customFormat="true" ht="12" hidden="false" customHeight="false" outlineLevel="0" collapsed="false">
      <c r="B147" s="2"/>
      <c r="C147" s="3"/>
      <c r="D147" s="3"/>
      <c r="E147" s="5"/>
      <c r="F147" s="5"/>
      <c r="G147" s="5"/>
      <c r="H147" s="5"/>
      <c r="I147" s="6"/>
      <c r="J147" s="7"/>
      <c r="K147" s="5"/>
      <c r="L147" s="220"/>
      <c r="M147" s="126"/>
      <c r="O147" s="10"/>
    </row>
    <row r="148" s="1" customFormat="true" ht="12" hidden="false" customHeight="false" outlineLevel="0" collapsed="false">
      <c r="B148" s="2"/>
      <c r="C148" s="3"/>
      <c r="D148" s="3"/>
      <c r="E148" s="5"/>
      <c r="F148" s="5"/>
      <c r="G148" s="5"/>
      <c r="H148" s="5"/>
      <c r="I148" s="6"/>
      <c r="J148" s="7"/>
      <c r="K148" s="5"/>
      <c r="L148" s="220"/>
      <c r="M148" s="126"/>
      <c r="O148" s="10"/>
    </row>
    <row r="149" s="1" customFormat="true" ht="12" hidden="false" customHeight="false" outlineLevel="0" collapsed="false">
      <c r="B149" s="2"/>
      <c r="C149" s="3"/>
      <c r="D149" s="3"/>
      <c r="E149" s="5"/>
      <c r="F149" s="5"/>
      <c r="G149" s="5"/>
      <c r="H149" s="5"/>
      <c r="I149" s="6"/>
      <c r="J149" s="7"/>
      <c r="K149" s="5"/>
      <c r="L149" s="220"/>
      <c r="M149" s="126"/>
      <c r="O149" s="10"/>
    </row>
    <row r="150" s="1" customFormat="true" ht="12" hidden="false" customHeight="false" outlineLevel="0" collapsed="false">
      <c r="B150" s="2"/>
      <c r="C150" s="3"/>
      <c r="D150" s="3"/>
      <c r="E150" s="5"/>
      <c r="F150" s="5"/>
      <c r="G150" s="5"/>
      <c r="H150" s="5"/>
      <c r="I150" s="6"/>
      <c r="J150" s="7"/>
      <c r="K150" s="5"/>
      <c r="L150" s="220"/>
      <c r="M150" s="126"/>
      <c r="O150" s="10"/>
    </row>
    <row r="151" s="1" customFormat="true" ht="12" hidden="false" customHeight="false" outlineLevel="0" collapsed="false">
      <c r="B151" s="2"/>
      <c r="C151" s="3"/>
      <c r="D151" s="3"/>
      <c r="E151" s="5"/>
      <c r="F151" s="5"/>
      <c r="G151" s="5"/>
      <c r="H151" s="5"/>
      <c r="I151" s="6"/>
      <c r="J151" s="7"/>
      <c r="K151" s="5"/>
      <c r="L151" s="220"/>
      <c r="M151" s="126"/>
      <c r="O151" s="10"/>
    </row>
    <row r="152" s="1" customFormat="true" ht="12" hidden="false" customHeight="false" outlineLevel="0" collapsed="false">
      <c r="B152" s="2"/>
      <c r="C152" s="3"/>
      <c r="D152" s="3"/>
      <c r="E152" s="5"/>
      <c r="F152" s="5"/>
      <c r="G152" s="5"/>
      <c r="H152" s="5"/>
      <c r="I152" s="6"/>
      <c r="J152" s="7"/>
      <c r="K152" s="5"/>
      <c r="L152" s="220"/>
      <c r="M152" s="126"/>
      <c r="O152" s="10"/>
    </row>
    <row r="153" s="1" customFormat="true" ht="12" hidden="false" customHeight="false" outlineLevel="0" collapsed="false">
      <c r="B153" s="2" t="e">
        <f aca="false">VLOOKUP(C153,'S03.25+C196+D10.24+F1024+S10.24'!$A$2:$C$20056,2, FALSE())</f>
        <v>#N/A</v>
      </c>
      <c r="C153" s="3"/>
      <c r="D153" s="3"/>
      <c r="E153" s="5"/>
      <c r="F153" s="5"/>
      <c r="G153" s="5"/>
      <c r="H153" s="5"/>
      <c r="I153" s="6"/>
      <c r="J153" s="7"/>
      <c r="K153" s="5"/>
      <c r="L153" s="220"/>
      <c r="M153" s="126"/>
      <c r="O153" s="10"/>
    </row>
    <row r="154" s="1" customFormat="true" ht="12" hidden="false" customHeight="false" outlineLevel="0" collapsed="false">
      <c r="B154" s="2"/>
      <c r="C154" s="3"/>
      <c r="D154" s="3"/>
      <c r="E154" s="5"/>
      <c r="F154" s="5"/>
      <c r="G154" s="5"/>
      <c r="H154" s="5"/>
      <c r="I154" s="6"/>
      <c r="J154" s="7"/>
      <c r="K154" s="5"/>
      <c r="L154" s="220"/>
      <c r="M154" s="126"/>
      <c r="O154" s="10"/>
    </row>
    <row r="163" customFormat="false" ht="19.4" hidden="false" customHeight="false" outlineLevel="0" collapsed="false">
      <c r="B163" s="93" t="s">
        <v>214</v>
      </c>
    </row>
  </sheetData>
  <autoFilter ref="C12:L154"/>
  <mergeCells count="2">
    <mergeCell ref="I5:J5"/>
    <mergeCell ref="B38:D38"/>
  </mergeCells>
  <printOptions headings="false" gridLines="false" gridLinesSet="true" horizontalCentered="true" verticalCentered="false"/>
  <pageMargins left="0.511805555555556" right="0.511805555555556" top="0.590972222222222" bottom="0.590277777777778" header="0.315277777777778" footer="0.511811023622047"/>
  <pageSetup paperSize="9" scale="70"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16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B127" activeCellId="0" sqref="B127"/>
    </sheetView>
  </sheetViews>
  <sheetFormatPr defaultColWidth="8.6796875" defaultRowHeight="14.25" zeroHeight="false" outlineLevelRow="0" outlineLevelCol="0"/>
  <cols>
    <col collapsed="false" customWidth="true" hidden="false" outlineLevel="0" max="1" min="1" style="199" width="58.88"/>
    <col collapsed="false" customWidth="true" hidden="false" outlineLevel="0" max="2" min="2" style="199" width="10.44"/>
    <col collapsed="false" customWidth="true" hidden="false" outlineLevel="0" max="3" min="3" style="199" width="13"/>
    <col collapsed="false" customWidth="true" hidden="false" outlineLevel="0" max="4" min="4" style="199" width="13.22"/>
    <col collapsed="false" customWidth="true" hidden="false" outlineLevel="0" max="6" min="5" style="199" width="6.44"/>
    <col collapsed="false" customWidth="true" hidden="false" outlineLevel="0" max="7" min="7" style="199" width="13.88"/>
    <col collapsed="false" customWidth="true" hidden="false" outlineLevel="0" max="8" min="8" style="199" width="15.22"/>
  </cols>
  <sheetData>
    <row r="1" s="16" customFormat="true" ht="90.75" hidden="false" customHeight="true" outlineLevel="0" collapsed="false">
      <c r="B1" s="355" t="str">
        <f aca="false">'ORC BVI'!B1</f>
        <v>PLANILHA ORÇAMENTÁRIA DRENAGEM BAIRRO JARDIM BOA VISTA - SERTÃOZINHO/SP </v>
      </c>
      <c r="C1" s="355"/>
      <c r="D1" s="14"/>
      <c r="E1" s="14"/>
      <c r="F1" s="14"/>
      <c r="G1" s="14"/>
      <c r="H1" s="14"/>
      <c r="I1" s="14"/>
      <c r="J1" s="15"/>
      <c r="K1" s="17" t="s">
        <v>1</v>
      </c>
      <c r="L1" s="9"/>
    </row>
    <row r="2" customFormat="false" ht="18" hidden="false" customHeight="true" outlineLevel="0" collapsed="false">
      <c r="A2" s="356" t="s">
        <v>215</v>
      </c>
      <c r="B2" s="356"/>
      <c r="C2" s="356"/>
      <c r="D2" s="357"/>
      <c r="E2" s="357"/>
      <c r="F2" s="357"/>
      <c r="G2" s="357"/>
      <c r="H2" s="357"/>
      <c r="I2" s="357"/>
      <c r="J2" s="358"/>
    </row>
    <row r="3" customFormat="false" ht="25.5" hidden="false" customHeight="true" outlineLevel="0" collapsed="false">
      <c r="A3" s="359" t="s">
        <v>216</v>
      </c>
      <c r="B3" s="360" t="s">
        <v>217</v>
      </c>
      <c r="C3" s="361" t="s">
        <v>218</v>
      </c>
      <c r="D3" s="362" t="s">
        <v>219</v>
      </c>
      <c r="E3" s="362" t="s">
        <v>220</v>
      </c>
      <c r="F3" s="362" t="s">
        <v>221</v>
      </c>
      <c r="J3" s="363"/>
    </row>
    <row r="4" customFormat="false" ht="14.25" hidden="false" customHeight="false" outlineLevel="0" collapsed="false">
      <c r="A4" s="364" t="s">
        <v>222</v>
      </c>
      <c r="B4" s="365" t="s">
        <v>223</v>
      </c>
      <c r="C4" s="366" t="n">
        <v>0.0343</v>
      </c>
      <c r="D4" s="367" t="n">
        <v>0.0343</v>
      </c>
      <c r="E4" s="367" t="n">
        <v>0.0493</v>
      </c>
      <c r="F4" s="367" t="n">
        <v>0.0671</v>
      </c>
      <c r="J4" s="363"/>
    </row>
    <row r="5" customFormat="false" ht="14.25" hidden="false" customHeight="false" outlineLevel="0" collapsed="false">
      <c r="A5" s="368" t="s">
        <v>224</v>
      </c>
      <c r="B5" s="369" t="s">
        <v>225</v>
      </c>
      <c r="C5" s="370" t="n">
        <v>0.0028</v>
      </c>
      <c r="D5" s="371" t="n">
        <v>0.0028</v>
      </c>
      <c r="E5" s="371" t="n">
        <v>0.0049</v>
      </c>
      <c r="F5" s="371" t="n">
        <v>0.0075</v>
      </c>
      <c r="G5" s="372"/>
      <c r="H5" s="372"/>
      <c r="I5" s="372"/>
      <c r="J5" s="373"/>
    </row>
    <row r="6" customFormat="false" ht="14.25" hidden="false" customHeight="false" outlineLevel="0" collapsed="false">
      <c r="A6" s="374" t="s">
        <v>226</v>
      </c>
      <c r="B6" s="375" t="s">
        <v>227</v>
      </c>
      <c r="C6" s="376" t="n">
        <v>0.01</v>
      </c>
      <c r="D6" s="367" t="n">
        <v>0.01</v>
      </c>
      <c r="E6" s="367" t="n">
        <v>0.0139</v>
      </c>
      <c r="F6" s="367" t="n">
        <v>0.0174</v>
      </c>
    </row>
    <row r="7" customFormat="false" ht="14.25" hidden="false" customHeight="false" outlineLevel="0" collapsed="false">
      <c r="A7" s="364" t="s">
        <v>228</v>
      </c>
      <c r="B7" s="365" t="s">
        <v>229</v>
      </c>
      <c r="C7" s="366" t="n">
        <v>0.0094</v>
      </c>
      <c r="D7" s="367" t="n">
        <v>0.0094</v>
      </c>
      <c r="E7" s="367" t="n">
        <v>0.0099</v>
      </c>
      <c r="F7" s="367" t="n">
        <v>0.0117</v>
      </c>
    </row>
    <row r="8" customFormat="false" ht="14.25" hidden="false" customHeight="false" outlineLevel="0" collapsed="false">
      <c r="A8" s="364" t="s">
        <v>230</v>
      </c>
      <c r="B8" s="365" t="s">
        <v>231</v>
      </c>
      <c r="C8" s="366" t="n">
        <v>0.0684</v>
      </c>
      <c r="D8" s="367" t="n">
        <v>0.0674</v>
      </c>
      <c r="E8" s="367" t="n">
        <v>0.0804</v>
      </c>
      <c r="F8" s="367" t="n">
        <v>0.094</v>
      </c>
    </row>
    <row r="9" customFormat="false" ht="14.25" hidden="false" customHeight="false" outlineLevel="0" collapsed="false">
      <c r="A9" s="364" t="s">
        <v>232</v>
      </c>
      <c r="B9" s="365" t="s">
        <v>233</v>
      </c>
      <c r="C9" s="366" t="n">
        <f aca="false">C10+C11</f>
        <v>0.0365</v>
      </c>
      <c r="D9" s="377" t="n">
        <v>3.65</v>
      </c>
      <c r="E9" s="377" t="n">
        <v>3.65</v>
      </c>
      <c r="F9" s="377" t="n">
        <v>3.65</v>
      </c>
    </row>
    <row r="10" customFormat="false" ht="14.25" hidden="false" customHeight="false" outlineLevel="0" collapsed="false">
      <c r="A10" s="378" t="s">
        <v>234</v>
      </c>
      <c r="B10" s="379"/>
      <c r="C10" s="380" t="n">
        <v>0.03</v>
      </c>
      <c r="D10" s="377"/>
      <c r="E10" s="377"/>
      <c r="F10" s="377"/>
    </row>
    <row r="11" customFormat="false" ht="14.25" hidden="false" customHeight="false" outlineLevel="0" collapsed="false">
      <c r="A11" s="378" t="s">
        <v>235</v>
      </c>
      <c r="B11" s="379"/>
      <c r="C11" s="380" t="n">
        <v>0.0065</v>
      </c>
      <c r="D11" s="377"/>
      <c r="E11" s="377"/>
      <c r="F11" s="377"/>
    </row>
    <row r="12" customFormat="false" ht="14.25" hidden="false" customHeight="false" outlineLevel="0" collapsed="false">
      <c r="A12" s="364" t="s">
        <v>236</v>
      </c>
      <c r="B12" s="365" t="s">
        <v>237</v>
      </c>
      <c r="C12" s="366" t="n">
        <f aca="false">C13*C14</f>
        <v>0.0135</v>
      </c>
      <c r="D12" s="377" t="n">
        <v>0</v>
      </c>
      <c r="E12" s="377" t="n">
        <v>2.5</v>
      </c>
      <c r="F12" s="377" t="n">
        <v>5</v>
      </c>
    </row>
    <row r="13" customFormat="false" ht="14.25" hidden="false" customHeight="false" outlineLevel="0" collapsed="false">
      <c r="A13" s="378" t="s">
        <v>238</v>
      </c>
      <c r="B13" s="379"/>
      <c r="C13" s="380" t="n">
        <v>0.45</v>
      </c>
      <c r="D13" s="377"/>
      <c r="E13" s="377"/>
      <c r="F13" s="377"/>
    </row>
    <row r="14" customFormat="false" ht="14.25" hidden="false" customHeight="false" outlineLevel="0" collapsed="false">
      <c r="A14" s="378" t="s">
        <v>239</v>
      </c>
      <c r="B14" s="379"/>
      <c r="C14" s="381" t="n">
        <v>0.03</v>
      </c>
      <c r="D14" s="377"/>
      <c r="E14" s="377"/>
      <c r="F14" s="377"/>
    </row>
    <row r="15" customFormat="false" ht="14.25" hidden="false" customHeight="false" outlineLevel="0" collapsed="false">
      <c r="A15" s="364" t="s">
        <v>240</v>
      </c>
      <c r="B15" s="365" t="s">
        <v>241</v>
      </c>
      <c r="C15" s="366" t="n">
        <v>0.045</v>
      </c>
      <c r="D15" s="377" t="n">
        <v>0</v>
      </c>
      <c r="E15" s="377" t="n">
        <v>2</v>
      </c>
      <c r="F15" s="377" t="n">
        <v>2</v>
      </c>
    </row>
    <row r="16" customFormat="false" ht="14.25" hidden="false" customHeight="false" outlineLevel="0" collapsed="false">
      <c r="A16" s="378"/>
      <c r="B16" s="379"/>
      <c r="C16" s="380"/>
      <c r="D16" s="377" t="n">
        <v>20.76</v>
      </c>
      <c r="E16" s="377" t="n">
        <v>24.18</v>
      </c>
      <c r="F16" s="377" t="n">
        <v>26.44</v>
      </c>
    </row>
    <row r="17" customFormat="false" ht="14.25" hidden="false" customHeight="false" outlineLevel="0" collapsed="false">
      <c r="A17" s="382" t="s">
        <v>242</v>
      </c>
      <c r="B17" s="383" t="s">
        <v>243</v>
      </c>
      <c r="C17" s="384" t="n">
        <f aca="false">(1+C4+C5+C6)*(1+C7)*(1+C8)/(1-C9-C12)-1</f>
        <v>0.188671182543158</v>
      </c>
      <c r="D17" s="377"/>
      <c r="E17" s="377"/>
      <c r="F17" s="377"/>
    </row>
    <row r="18" customFormat="false" ht="29.25" hidden="false" customHeight="true" outlineLevel="0" collapsed="false">
      <c r="A18" s="385" t="s">
        <v>244</v>
      </c>
      <c r="B18" s="386" t="s">
        <v>245</v>
      </c>
      <c r="C18" s="387" t="n">
        <f aca="false">(1+C4+C5+C6)*(1+C7)*(1+C8)/(1-C9-C12-C15)-1</f>
        <v>0.247776379465193</v>
      </c>
      <c r="D18" s="377" t="n">
        <f aca="false">D16+2</f>
        <v>22.76</v>
      </c>
      <c r="E18" s="377" t="n">
        <f aca="false">E16+2</f>
        <v>26.18</v>
      </c>
      <c r="F18" s="377" t="n">
        <f aca="false">F16+2</f>
        <v>28.44</v>
      </c>
    </row>
    <row r="19" customFormat="false" ht="124.5" hidden="false" customHeight="true" outlineLevel="0" collapsed="false">
      <c r="A19" s="388"/>
      <c r="B19" s="372"/>
      <c r="C19" s="373"/>
    </row>
    <row r="20" customFormat="false" ht="28.5" hidden="false" customHeight="true" outlineLevel="0" collapsed="false">
      <c r="A20" s="356" t="s">
        <v>215</v>
      </c>
      <c r="B20" s="356"/>
      <c r="C20" s="356"/>
      <c r="I20" s="362" t="s">
        <v>246</v>
      </c>
    </row>
    <row r="21" customFormat="false" ht="30.75" hidden="false" customHeight="true" outlineLevel="0" collapsed="false">
      <c r="A21" s="359" t="s">
        <v>20</v>
      </c>
      <c r="B21" s="360" t="s">
        <v>217</v>
      </c>
      <c r="C21" s="361" t="s">
        <v>218</v>
      </c>
      <c r="D21" s="362" t="s">
        <v>219</v>
      </c>
      <c r="E21" s="362" t="s">
        <v>220</v>
      </c>
      <c r="F21" s="362" t="s">
        <v>221</v>
      </c>
    </row>
    <row r="22" customFormat="false" ht="14.25" hidden="false" customHeight="false" outlineLevel="0" collapsed="false">
      <c r="A22" s="364" t="s">
        <v>222</v>
      </c>
      <c r="B22" s="365" t="s">
        <v>223</v>
      </c>
      <c r="C22" s="366" t="n">
        <v>0.0345</v>
      </c>
      <c r="D22" s="377" t="n">
        <v>1.5</v>
      </c>
      <c r="E22" s="377" t="n">
        <v>3.45</v>
      </c>
      <c r="F22" s="377" t="n">
        <v>4.49</v>
      </c>
    </row>
    <row r="23" customFormat="false" ht="14.25" hidden="false" customHeight="false" outlineLevel="0" collapsed="false">
      <c r="A23" s="364" t="s">
        <v>224</v>
      </c>
      <c r="B23" s="365" t="s">
        <v>225</v>
      </c>
      <c r="C23" s="366" t="n">
        <v>0.0048</v>
      </c>
      <c r="D23" s="377" t="n">
        <v>0.3</v>
      </c>
      <c r="E23" s="377" t="n">
        <v>0.48</v>
      </c>
      <c r="F23" s="377" t="n">
        <v>0.82</v>
      </c>
    </row>
    <row r="24" customFormat="false" ht="14.25" hidden="false" customHeight="false" outlineLevel="0" collapsed="false">
      <c r="A24" s="364" t="s">
        <v>226</v>
      </c>
      <c r="B24" s="365" t="s">
        <v>227</v>
      </c>
      <c r="C24" s="366" t="n">
        <v>0.0085</v>
      </c>
      <c r="D24" s="377" t="n">
        <v>0.56</v>
      </c>
      <c r="E24" s="377" t="n">
        <v>0.85</v>
      </c>
      <c r="F24" s="377" t="n">
        <v>0.89</v>
      </c>
    </row>
    <row r="25" customFormat="false" ht="14.25" hidden="false" customHeight="false" outlineLevel="0" collapsed="false">
      <c r="A25" s="364" t="s">
        <v>228</v>
      </c>
      <c r="B25" s="365" t="s">
        <v>229</v>
      </c>
      <c r="C25" s="366" t="n">
        <v>0.0085</v>
      </c>
      <c r="D25" s="377" t="n">
        <v>0.85</v>
      </c>
      <c r="E25" s="377" t="n">
        <v>0.85</v>
      </c>
      <c r="F25" s="377" t="n">
        <v>1.11</v>
      </c>
    </row>
    <row r="26" customFormat="false" ht="14.25" hidden="false" customHeight="false" outlineLevel="0" collapsed="false">
      <c r="A26" s="364" t="s">
        <v>230</v>
      </c>
      <c r="B26" s="365" t="s">
        <v>231</v>
      </c>
      <c r="C26" s="366" t="n">
        <v>0.0511</v>
      </c>
      <c r="D26" s="377" t="n">
        <v>3.5</v>
      </c>
      <c r="E26" s="377" t="n">
        <v>5.11</v>
      </c>
      <c r="F26" s="377" t="n">
        <v>6.22</v>
      </c>
    </row>
    <row r="27" customFormat="false" ht="14.25" hidden="false" customHeight="false" outlineLevel="0" collapsed="false">
      <c r="A27" s="364" t="s">
        <v>232</v>
      </c>
      <c r="B27" s="365" t="s">
        <v>233</v>
      </c>
      <c r="C27" s="366" t="n">
        <f aca="false">C28+C29</f>
        <v>0.0365</v>
      </c>
      <c r="D27" s="377" t="n">
        <v>3.65</v>
      </c>
      <c r="E27" s="377" t="n">
        <v>3.65</v>
      </c>
      <c r="F27" s="377" t="n">
        <v>3.65</v>
      </c>
    </row>
    <row r="28" customFormat="false" ht="14.25" hidden="false" customHeight="false" outlineLevel="0" collapsed="false">
      <c r="A28" s="378" t="s">
        <v>234</v>
      </c>
      <c r="B28" s="379"/>
      <c r="C28" s="380" t="n">
        <v>0.03</v>
      </c>
      <c r="D28" s="377"/>
      <c r="E28" s="377"/>
      <c r="F28" s="377"/>
    </row>
    <row r="29" customFormat="false" ht="14.25" hidden="false" customHeight="false" outlineLevel="0" collapsed="false">
      <c r="A29" s="378" t="s">
        <v>235</v>
      </c>
      <c r="B29" s="379"/>
      <c r="C29" s="380" t="n">
        <v>0.0065</v>
      </c>
      <c r="D29" s="377"/>
      <c r="E29" s="377"/>
      <c r="F29" s="377"/>
    </row>
    <row r="30" customFormat="false" ht="14.25" hidden="false" customHeight="false" outlineLevel="0" collapsed="false">
      <c r="A30" s="364" t="s">
        <v>236</v>
      </c>
      <c r="B30" s="365" t="s">
        <v>237</v>
      </c>
      <c r="C30" s="366" t="n">
        <f aca="false">C31*C32</f>
        <v>0</v>
      </c>
      <c r="D30" s="377" t="n">
        <v>0</v>
      </c>
      <c r="E30" s="377" t="n">
        <v>2.5</v>
      </c>
      <c r="F30" s="377" t="n">
        <v>5</v>
      </c>
    </row>
    <row r="31" customFormat="false" ht="14.25" hidden="false" customHeight="false" outlineLevel="0" collapsed="false">
      <c r="A31" s="378" t="s">
        <v>238</v>
      </c>
      <c r="B31" s="379"/>
      <c r="C31" s="380" t="n">
        <v>0</v>
      </c>
      <c r="D31" s="377"/>
      <c r="E31" s="377"/>
      <c r="F31" s="377"/>
    </row>
    <row r="32" customFormat="false" ht="14.25" hidden="false" customHeight="false" outlineLevel="0" collapsed="false">
      <c r="A32" s="378" t="s">
        <v>239</v>
      </c>
      <c r="B32" s="379"/>
      <c r="C32" s="381" t="n">
        <v>0.03</v>
      </c>
      <c r="D32" s="377"/>
      <c r="E32" s="377"/>
      <c r="F32" s="377"/>
    </row>
    <row r="33" customFormat="false" ht="14.25" hidden="false" customHeight="false" outlineLevel="0" collapsed="false">
      <c r="A33" s="364" t="s">
        <v>240</v>
      </c>
      <c r="B33" s="365" t="s">
        <v>241</v>
      </c>
      <c r="C33" s="366" t="n">
        <v>0</v>
      </c>
      <c r="D33" s="377" t="n">
        <v>0</v>
      </c>
      <c r="E33" s="377" t="n">
        <v>2</v>
      </c>
      <c r="F33" s="377" t="n">
        <v>2</v>
      </c>
    </row>
    <row r="34" customFormat="false" ht="14.25" hidden="false" customHeight="false" outlineLevel="0" collapsed="false">
      <c r="A34" s="378"/>
      <c r="B34" s="379"/>
      <c r="C34" s="380"/>
      <c r="D34" s="377" t="n">
        <v>11.1</v>
      </c>
      <c r="E34" s="377" t="n">
        <v>14.02</v>
      </c>
      <c r="F34" s="377" t="n">
        <v>16.8</v>
      </c>
    </row>
    <row r="35" customFormat="false" ht="14.25" hidden="false" customHeight="false" outlineLevel="0" collapsed="false">
      <c r="A35" s="382" t="s">
        <v>242</v>
      </c>
      <c r="B35" s="383" t="s">
        <v>243</v>
      </c>
      <c r="C35" s="384" t="n">
        <f aca="false">(1+C22+C23+C24)*(1+C25)*(1+C26)/(1-C27-C30)-1</f>
        <v>0.152780479429164</v>
      </c>
      <c r="D35" s="377" t="n">
        <f aca="false">D33+2</f>
        <v>2</v>
      </c>
      <c r="E35" s="377" t="n">
        <f aca="false">E33+2</f>
        <v>4</v>
      </c>
      <c r="F35" s="377" t="n">
        <f aca="false">F33+2</f>
        <v>4</v>
      </c>
    </row>
    <row r="36" customFormat="false" ht="44.25" hidden="false" customHeight="true" outlineLevel="0" collapsed="false">
      <c r="A36" s="385" t="s">
        <v>247</v>
      </c>
      <c r="B36" s="386" t="s">
        <v>248</v>
      </c>
      <c r="C36" s="387" t="n">
        <f aca="false">(1+C22+C23+C24)*(1+C25)*(1+C26)/(1-C27-C30-C33)-1</f>
        <v>0.152780479429164</v>
      </c>
      <c r="D36" s="377" t="n">
        <f aca="false">D34+2</f>
        <v>13.1</v>
      </c>
      <c r="E36" s="377" t="n">
        <f aca="false">E34+2</f>
        <v>16.02</v>
      </c>
      <c r="F36" s="377" t="n">
        <f aca="false">F34+2</f>
        <v>18.8</v>
      </c>
    </row>
    <row r="37" customFormat="false" ht="14.25" hidden="false" customHeight="false" outlineLevel="0" collapsed="false">
      <c r="A37" s="389"/>
      <c r="C37" s="363"/>
    </row>
    <row r="38" customFormat="false" ht="14.25" hidden="false" customHeight="false" outlineLevel="0" collapsed="false">
      <c r="A38" s="389"/>
      <c r="C38" s="363"/>
    </row>
    <row r="39" customFormat="false" ht="14.25" hidden="false" customHeight="false" outlineLevel="0" collapsed="false">
      <c r="A39" s="389"/>
      <c r="C39" s="363"/>
    </row>
    <row r="40" customFormat="false" ht="14.25" hidden="false" customHeight="false" outlineLevel="0" collapsed="false">
      <c r="A40" s="389"/>
      <c r="C40" s="363"/>
    </row>
    <row r="41" customFormat="false" ht="14.25" hidden="false" customHeight="false" outlineLevel="0" collapsed="false">
      <c r="A41" s="389"/>
      <c r="C41" s="363"/>
    </row>
    <row r="42" customFormat="false" ht="14.25" hidden="false" customHeight="false" outlineLevel="0" collapsed="false">
      <c r="A42" s="389"/>
      <c r="C42" s="363"/>
    </row>
    <row r="43" customFormat="false" ht="14.25" hidden="false" customHeight="false" outlineLevel="0" collapsed="false">
      <c r="A43" s="389"/>
      <c r="C43" s="363"/>
    </row>
    <row r="44" customFormat="false" ht="14.25" hidden="false" customHeight="false" outlineLevel="0" collapsed="false">
      <c r="A44" s="388"/>
      <c r="B44" s="372"/>
      <c r="C44" s="373"/>
    </row>
    <row r="47" customFormat="false" ht="14.25" hidden="false" customHeight="false" outlineLevel="0" collapsed="false">
      <c r="C47" s="373"/>
    </row>
    <row r="48" customFormat="false" ht="14.25" hidden="false" customHeight="false" outlineLevel="0" collapsed="false">
      <c r="C48" s="373"/>
    </row>
    <row r="49" customFormat="false" ht="14.25" hidden="false" customHeight="false" outlineLevel="0" collapsed="false">
      <c r="C49" s="373"/>
    </row>
    <row r="56" customFormat="false" ht="14.25" hidden="false" customHeight="false" outlineLevel="0" collapsed="false">
      <c r="C56" s="373"/>
    </row>
    <row r="57" customFormat="false" ht="14.25" hidden="false" customHeight="false" outlineLevel="0" collapsed="false">
      <c r="C57" s="373"/>
    </row>
    <row r="58" customFormat="false" ht="14.25" hidden="false" customHeight="false" outlineLevel="0" collapsed="false">
      <c r="C58" s="373"/>
    </row>
    <row r="61" customFormat="false" ht="14.25" hidden="false" customHeight="false" outlineLevel="0" collapsed="false">
      <c r="C61" s="373"/>
    </row>
    <row r="62" customFormat="false" ht="14.25" hidden="false" customHeight="false" outlineLevel="0" collapsed="false">
      <c r="C62" s="373"/>
    </row>
    <row r="63" customFormat="false" ht="14.25" hidden="false" customHeight="false" outlineLevel="0" collapsed="false">
      <c r="C63" s="373"/>
    </row>
    <row r="66" customFormat="false" ht="14.25" hidden="false" customHeight="false" outlineLevel="0" collapsed="false">
      <c r="C66" s="373"/>
    </row>
    <row r="76" customFormat="false" ht="14.25" hidden="false" customHeight="false" outlineLevel="0" collapsed="false">
      <c r="C76" s="373"/>
    </row>
    <row r="86" customFormat="false" ht="14.25" hidden="false" customHeight="false" outlineLevel="0" collapsed="false">
      <c r="C86" s="373"/>
    </row>
    <row r="96" customFormat="false" ht="14.25" hidden="false" customHeight="false" outlineLevel="0" collapsed="false">
      <c r="C96" s="373"/>
    </row>
    <row r="107" customFormat="false" ht="14.25" hidden="false" customHeight="false" outlineLevel="0" collapsed="false">
      <c r="C107" s="373"/>
    </row>
    <row r="158" customFormat="false" ht="14.25" hidden="false" customHeight="false" outlineLevel="0" collapsed="false">
      <c r="B158" s="199" t="e">
        <f aca="false">VLOOKUP(C158,'S03.25+C196+D10.24+F1024+S10.24'!$A$2:$C$20056,2, FALSE())</f>
        <v>#N/A</v>
      </c>
    </row>
    <row r="168" customFormat="false" ht="14.25" hidden="false" customHeight="false" outlineLevel="0" collapsed="false">
      <c r="B168" s="199" t="s">
        <v>214</v>
      </c>
    </row>
  </sheetData>
  <mergeCells count="3">
    <mergeCell ref="B1:C1"/>
    <mergeCell ref="A2:C2"/>
    <mergeCell ref="A20:C20"/>
  </mergeCells>
  <printOptions headings="false" gridLines="false" gridLinesSet="true" horizontalCentered="false" verticalCentered="false"/>
  <pageMargins left="1.03125" right="0.7" top="0.2812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&amp;RBDI - PÁGINA &amp;P/&amp;N</oddFooter>
  </headerFooter>
  <rowBreaks count="1" manualBreakCount="1">
    <brk id="19" man="true" max="16383" min="0"/>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7945"/>
  <sheetViews>
    <sheetView showFormulas="false" showGridLines="true" showRowColHeaders="true" showZeros="true" rightToLeft="false" tabSelected="false" showOutlineSymbols="true" defaultGridColor="true" view="pageBreakPreview" topLeftCell="A696" colorId="64" zoomScale="80" zoomScaleNormal="115" zoomScalePageLayoutView="80" workbookViewId="0">
      <selection pane="topLeft" activeCell="A705" activeCellId="0" sqref="A705"/>
    </sheetView>
  </sheetViews>
  <sheetFormatPr defaultColWidth="8.6796875" defaultRowHeight="14.25" zeroHeight="false" outlineLevelRow="0" outlineLevelCol="0"/>
  <cols>
    <col collapsed="false" customWidth="true" hidden="false" outlineLevel="0" max="1" min="1" style="390" width="15.44"/>
    <col collapsed="false" customWidth="true" hidden="false" outlineLevel="0" max="2" min="2" style="199" width="255.78"/>
    <col collapsed="false" customWidth="true" hidden="false" outlineLevel="0" max="4" min="4" style="377" width="13.34"/>
    <col collapsed="false" customWidth="true" hidden="false" outlineLevel="0" max="256" min="256" style="199" width="24.56"/>
    <col collapsed="false" customWidth="true" hidden="false" outlineLevel="0" max="257" min="257" style="199" width="48.67"/>
    <col collapsed="false" customWidth="true" hidden="false" outlineLevel="0" max="258" min="258" style="199" width="8.11"/>
    <col collapsed="false" customWidth="true" hidden="false" outlineLevel="0" max="259" min="259" style="199" width="21.11"/>
    <col collapsed="false" customWidth="true" hidden="false" outlineLevel="0" max="512" min="512" style="199" width="24.56"/>
    <col collapsed="false" customWidth="true" hidden="false" outlineLevel="0" max="513" min="513" style="199" width="48.67"/>
    <col collapsed="false" customWidth="true" hidden="false" outlineLevel="0" max="514" min="514" style="199" width="8.11"/>
    <col collapsed="false" customWidth="true" hidden="false" outlineLevel="0" max="515" min="515" style="199" width="21.11"/>
    <col collapsed="false" customWidth="true" hidden="false" outlineLevel="0" max="768" min="768" style="199" width="24.56"/>
    <col collapsed="false" customWidth="true" hidden="false" outlineLevel="0" max="769" min="769" style="199" width="48.67"/>
    <col collapsed="false" customWidth="true" hidden="false" outlineLevel="0" max="770" min="770" style="199" width="8.11"/>
    <col collapsed="false" customWidth="true" hidden="false" outlineLevel="0" max="771" min="771" style="199" width="21.11"/>
    <col collapsed="false" customWidth="true" hidden="false" outlineLevel="0" max="1024" min="1024" style="199" width="24.56"/>
    <col collapsed="false" customWidth="true" hidden="false" outlineLevel="0" max="1025" min="1025" style="199" width="48.67"/>
    <col collapsed="false" customWidth="true" hidden="false" outlineLevel="0" max="1026" min="1026" style="199" width="8.11"/>
    <col collapsed="false" customWidth="true" hidden="false" outlineLevel="0" max="1027" min="1027" style="199" width="21.11"/>
    <col collapsed="false" customWidth="true" hidden="false" outlineLevel="0" max="1280" min="1280" style="199" width="24.56"/>
    <col collapsed="false" customWidth="true" hidden="false" outlineLevel="0" max="1281" min="1281" style="199" width="48.67"/>
    <col collapsed="false" customWidth="true" hidden="false" outlineLevel="0" max="1282" min="1282" style="199" width="8.11"/>
    <col collapsed="false" customWidth="true" hidden="false" outlineLevel="0" max="1283" min="1283" style="199" width="21.11"/>
    <col collapsed="false" customWidth="true" hidden="false" outlineLevel="0" max="1536" min="1536" style="199" width="24.56"/>
    <col collapsed="false" customWidth="true" hidden="false" outlineLevel="0" max="1537" min="1537" style="199" width="48.67"/>
    <col collapsed="false" customWidth="true" hidden="false" outlineLevel="0" max="1538" min="1538" style="199" width="8.11"/>
    <col collapsed="false" customWidth="true" hidden="false" outlineLevel="0" max="1539" min="1539" style="199" width="21.11"/>
    <col collapsed="false" customWidth="true" hidden="false" outlineLevel="0" max="1792" min="1792" style="199" width="24.56"/>
    <col collapsed="false" customWidth="true" hidden="false" outlineLevel="0" max="1793" min="1793" style="199" width="48.67"/>
    <col collapsed="false" customWidth="true" hidden="false" outlineLevel="0" max="1794" min="1794" style="199" width="8.11"/>
    <col collapsed="false" customWidth="true" hidden="false" outlineLevel="0" max="1795" min="1795" style="199" width="21.11"/>
    <col collapsed="false" customWidth="true" hidden="false" outlineLevel="0" max="2048" min="2048" style="199" width="24.56"/>
    <col collapsed="false" customWidth="true" hidden="false" outlineLevel="0" max="2049" min="2049" style="199" width="48.67"/>
    <col collapsed="false" customWidth="true" hidden="false" outlineLevel="0" max="2050" min="2050" style="199" width="8.11"/>
    <col collapsed="false" customWidth="true" hidden="false" outlineLevel="0" max="2051" min="2051" style="199" width="21.11"/>
    <col collapsed="false" customWidth="true" hidden="false" outlineLevel="0" max="2304" min="2304" style="199" width="24.56"/>
    <col collapsed="false" customWidth="true" hidden="false" outlineLevel="0" max="2305" min="2305" style="199" width="48.67"/>
    <col collapsed="false" customWidth="true" hidden="false" outlineLevel="0" max="2306" min="2306" style="199" width="8.11"/>
    <col collapsed="false" customWidth="true" hidden="false" outlineLevel="0" max="2307" min="2307" style="199" width="21.11"/>
    <col collapsed="false" customWidth="true" hidden="false" outlineLevel="0" max="2560" min="2560" style="199" width="24.56"/>
    <col collapsed="false" customWidth="true" hidden="false" outlineLevel="0" max="2561" min="2561" style="199" width="48.67"/>
    <col collapsed="false" customWidth="true" hidden="false" outlineLevel="0" max="2562" min="2562" style="199" width="8.11"/>
    <col collapsed="false" customWidth="true" hidden="false" outlineLevel="0" max="2563" min="2563" style="199" width="21.11"/>
    <col collapsed="false" customWidth="true" hidden="false" outlineLevel="0" max="2816" min="2816" style="199" width="24.56"/>
    <col collapsed="false" customWidth="true" hidden="false" outlineLevel="0" max="2817" min="2817" style="199" width="48.67"/>
    <col collapsed="false" customWidth="true" hidden="false" outlineLevel="0" max="2818" min="2818" style="199" width="8.11"/>
    <col collapsed="false" customWidth="true" hidden="false" outlineLevel="0" max="2819" min="2819" style="199" width="21.11"/>
    <col collapsed="false" customWidth="true" hidden="false" outlineLevel="0" max="3072" min="3072" style="199" width="24.56"/>
    <col collapsed="false" customWidth="true" hidden="false" outlineLevel="0" max="3073" min="3073" style="199" width="48.67"/>
    <col collapsed="false" customWidth="true" hidden="false" outlineLevel="0" max="3074" min="3074" style="199" width="8.11"/>
    <col collapsed="false" customWidth="true" hidden="false" outlineLevel="0" max="3075" min="3075" style="199" width="21.11"/>
    <col collapsed="false" customWidth="true" hidden="false" outlineLevel="0" max="3328" min="3328" style="199" width="24.56"/>
    <col collapsed="false" customWidth="true" hidden="false" outlineLevel="0" max="3329" min="3329" style="199" width="48.67"/>
    <col collapsed="false" customWidth="true" hidden="false" outlineLevel="0" max="3330" min="3330" style="199" width="8.11"/>
    <col collapsed="false" customWidth="true" hidden="false" outlineLevel="0" max="3331" min="3331" style="199" width="21.11"/>
    <col collapsed="false" customWidth="true" hidden="false" outlineLevel="0" max="3584" min="3584" style="199" width="24.56"/>
    <col collapsed="false" customWidth="true" hidden="false" outlineLevel="0" max="3585" min="3585" style="199" width="48.67"/>
    <col collapsed="false" customWidth="true" hidden="false" outlineLevel="0" max="3586" min="3586" style="199" width="8.11"/>
    <col collapsed="false" customWidth="true" hidden="false" outlineLevel="0" max="3587" min="3587" style="199" width="21.11"/>
    <col collapsed="false" customWidth="true" hidden="false" outlineLevel="0" max="3840" min="3840" style="199" width="24.56"/>
    <col collapsed="false" customWidth="true" hidden="false" outlineLevel="0" max="3841" min="3841" style="199" width="48.67"/>
    <col collapsed="false" customWidth="true" hidden="false" outlineLevel="0" max="3842" min="3842" style="199" width="8.11"/>
    <col collapsed="false" customWidth="true" hidden="false" outlineLevel="0" max="3843" min="3843" style="199" width="21.11"/>
    <col collapsed="false" customWidth="true" hidden="false" outlineLevel="0" max="4096" min="4096" style="199" width="24.56"/>
    <col collapsed="false" customWidth="true" hidden="false" outlineLevel="0" max="4097" min="4097" style="199" width="48.67"/>
    <col collapsed="false" customWidth="true" hidden="false" outlineLevel="0" max="4098" min="4098" style="199" width="8.11"/>
    <col collapsed="false" customWidth="true" hidden="false" outlineLevel="0" max="4099" min="4099" style="199" width="21.11"/>
    <col collapsed="false" customWidth="true" hidden="false" outlineLevel="0" max="4352" min="4352" style="199" width="24.56"/>
    <col collapsed="false" customWidth="true" hidden="false" outlineLevel="0" max="4353" min="4353" style="199" width="48.67"/>
    <col collapsed="false" customWidth="true" hidden="false" outlineLevel="0" max="4354" min="4354" style="199" width="8.11"/>
    <col collapsed="false" customWidth="true" hidden="false" outlineLevel="0" max="4355" min="4355" style="199" width="21.11"/>
    <col collapsed="false" customWidth="true" hidden="false" outlineLevel="0" max="4608" min="4608" style="199" width="24.56"/>
    <col collapsed="false" customWidth="true" hidden="false" outlineLevel="0" max="4609" min="4609" style="199" width="48.67"/>
    <col collapsed="false" customWidth="true" hidden="false" outlineLevel="0" max="4610" min="4610" style="199" width="8.11"/>
    <col collapsed="false" customWidth="true" hidden="false" outlineLevel="0" max="4611" min="4611" style="199" width="21.11"/>
    <col collapsed="false" customWidth="true" hidden="false" outlineLevel="0" max="4864" min="4864" style="199" width="24.56"/>
    <col collapsed="false" customWidth="true" hidden="false" outlineLevel="0" max="4865" min="4865" style="199" width="48.67"/>
    <col collapsed="false" customWidth="true" hidden="false" outlineLevel="0" max="4866" min="4866" style="199" width="8.11"/>
    <col collapsed="false" customWidth="true" hidden="false" outlineLevel="0" max="4867" min="4867" style="199" width="21.11"/>
    <col collapsed="false" customWidth="true" hidden="false" outlineLevel="0" max="5120" min="5120" style="199" width="24.56"/>
    <col collapsed="false" customWidth="true" hidden="false" outlineLevel="0" max="5121" min="5121" style="199" width="48.67"/>
    <col collapsed="false" customWidth="true" hidden="false" outlineLevel="0" max="5122" min="5122" style="199" width="8.11"/>
    <col collapsed="false" customWidth="true" hidden="false" outlineLevel="0" max="5123" min="5123" style="199" width="21.11"/>
    <col collapsed="false" customWidth="true" hidden="false" outlineLevel="0" max="5376" min="5376" style="199" width="24.56"/>
    <col collapsed="false" customWidth="true" hidden="false" outlineLevel="0" max="5377" min="5377" style="199" width="48.67"/>
    <col collapsed="false" customWidth="true" hidden="false" outlineLevel="0" max="5378" min="5378" style="199" width="8.11"/>
    <col collapsed="false" customWidth="true" hidden="false" outlineLevel="0" max="5379" min="5379" style="199" width="21.11"/>
    <col collapsed="false" customWidth="true" hidden="false" outlineLevel="0" max="5632" min="5632" style="199" width="24.56"/>
    <col collapsed="false" customWidth="true" hidden="false" outlineLevel="0" max="5633" min="5633" style="199" width="48.67"/>
    <col collapsed="false" customWidth="true" hidden="false" outlineLevel="0" max="5634" min="5634" style="199" width="8.11"/>
    <col collapsed="false" customWidth="true" hidden="false" outlineLevel="0" max="5635" min="5635" style="199" width="21.11"/>
    <col collapsed="false" customWidth="true" hidden="false" outlineLevel="0" max="5888" min="5888" style="199" width="24.56"/>
    <col collapsed="false" customWidth="true" hidden="false" outlineLevel="0" max="5889" min="5889" style="199" width="48.67"/>
    <col collapsed="false" customWidth="true" hidden="false" outlineLevel="0" max="5890" min="5890" style="199" width="8.11"/>
    <col collapsed="false" customWidth="true" hidden="false" outlineLevel="0" max="5891" min="5891" style="199" width="21.11"/>
    <col collapsed="false" customWidth="true" hidden="false" outlineLevel="0" max="6144" min="6144" style="199" width="24.56"/>
    <col collapsed="false" customWidth="true" hidden="false" outlineLevel="0" max="6145" min="6145" style="199" width="48.67"/>
    <col collapsed="false" customWidth="true" hidden="false" outlineLevel="0" max="6146" min="6146" style="199" width="8.11"/>
    <col collapsed="false" customWidth="true" hidden="false" outlineLevel="0" max="6147" min="6147" style="199" width="21.11"/>
    <col collapsed="false" customWidth="true" hidden="false" outlineLevel="0" max="6400" min="6400" style="199" width="24.56"/>
    <col collapsed="false" customWidth="true" hidden="false" outlineLevel="0" max="6401" min="6401" style="199" width="48.67"/>
    <col collapsed="false" customWidth="true" hidden="false" outlineLevel="0" max="6402" min="6402" style="199" width="8.11"/>
    <col collapsed="false" customWidth="true" hidden="false" outlineLevel="0" max="6403" min="6403" style="199" width="21.11"/>
    <col collapsed="false" customWidth="true" hidden="false" outlineLevel="0" max="6656" min="6656" style="199" width="24.56"/>
    <col collapsed="false" customWidth="true" hidden="false" outlineLevel="0" max="6657" min="6657" style="199" width="48.67"/>
    <col collapsed="false" customWidth="true" hidden="false" outlineLevel="0" max="6658" min="6658" style="199" width="8.11"/>
    <col collapsed="false" customWidth="true" hidden="false" outlineLevel="0" max="6659" min="6659" style="199" width="21.11"/>
    <col collapsed="false" customWidth="true" hidden="false" outlineLevel="0" max="6912" min="6912" style="199" width="24.56"/>
    <col collapsed="false" customWidth="true" hidden="false" outlineLevel="0" max="6913" min="6913" style="199" width="48.67"/>
    <col collapsed="false" customWidth="true" hidden="false" outlineLevel="0" max="6914" min="6914" style="199" width="8.11"/>
    <col collapsed="false" customWidth="true" hidden="false" outlineLevel="0" max="6915" min="6915" style="199" width="21.11"/>
    <col collapsed="false" customWidth="true" hidden="false" outlineLevel="0" max="7168" min="7168" style="199" width="24.56"/>
    <col collapsed="false" customWidth="true" hidden="false" outlineLevel="0" max="7169" min="7169" style="199" width="48.67"/>
    <col collapsed="false" customWidth="true" hidden="false" outlineLevel="0" max="7170" min="7170" style="199" width="8.11"/>
    <col collapsed="false" customWidth="true" hidden="false" outlineLevel="0" max="7171" min="7171" style="199" width="21.11"/>
    <col collapsed="false" customWidth="true" hidden="false" outlineLevel="0" max="7424" min="7424" style="199" width="24.56"/>
    <col collapsed="false" customWidth="true" hidden="false" outlineLevel="0" max="7425" min="7425" style="199" width="48.67"/>
    <col collapsed="false" customWidth="true" hidden="false" outlineLevel="0" max="7426" min="7426" style="199" width="8.11"/>
    <col collapsed="false" customWidth="true" hidden="false" outlineLevel="0" max="7427" min="7427" style="199" width="21.11"/>
    <col collapsed="false" customWidth="true" hidden="false" outlineLevel="0" max="7680" min="7680" style="199" width="24.56"/>
    <col collapsed="false" customWidth="true" hidden="false" outlineLevel="0" max="7681" min="7681" style="199" width="48.67"/>
    <col collapsed="false" customWidth="true" hidden="false" outlineLevel="0" max="7682" min="7682" style="199" width="8.11"/>
    <col collapsed="false" customWidth="true" hidden="false" outlineLevel="0" max="7683" min="7683" style="199" width="21.11"/>
    <col collapsed="false" customWidth="true" hidden="false" outlineLevel="0" max="7936" min="7936" style="199" width="24.56"/>
    <col collapsed="false" customWidth="true" hidden="false" outlineLevel="0" max="7937" min="7937" style="199" width="48.67"/>
    <col collapsed="false" customWidth="true" hidden="false" outlineLevel="0" max="7938" min="7938" style="199" width="8.11"/>
    <col collapsed="false" customWidth="true" hidden="false" outlineLevel="0" max="7939" min="7939" style="199" width="21.11"/>
    <col collapsed="false" customWidth="true" hidden="false" outlineLevel="0" max="8192" min="8192" style="199" width="24.56"/>
    <col collapsed="false" customWidth="true" hidden="false" outlineLevel="0" max="8193" min="8193" style="199" width="48.67"/>
    <col collapsed="false" customWidth="true" hidden="false" outlineLevel="0" max="8194" min="8194" style="199" width="8.11"/>
    <col collapsed="false" customWidth="true" hidden="false" outlineLevel="0" max="8195" min="8195" style="199" width="21.11"/>
    <col collapsed="false" customWidth="true" hidden="false" outlineLevel="0" max="8448" min="8448" style="199" width="24.56"/>
    <col collapsed="false" customWidth="true" hidden="false" outlineLevel="0" max="8449" min="8449" style="199" width="48.67"/>
    <col collapsed="false" customWidth="true" hidden="false" outlineLevel="0" max="8450" min="8450" style="199" width="8.11"/>
    <col collapsed="false" customWidth="true" hidden="false" outlineLevel="0" max="8451" min="8451" style="199" width="21.11"/>
    <col collapsed="false" customWidth="true" hidden="false" outlineLevel="0" max="8704" min="8704" style="199" width="24.56"/>
    <col collapsed="false" customWidth="true" hidden="false" outlineLevel="0" max="8705" min="8705" style="199" width="48.67"/>
    <col collapsed="false" customWidth="true" hidden="false" outlineLevel="0" max="8706" min="8706" style="199" width="8.11"/>
    <col collapsed="false" customWidth="true" hidden="false" outlineLevel="0" max="8707" min="8707" style="199" width="21.11"/>
    <col collapsed="false" customWidth="true" hidden="false" outlineLevel="0" max="8960" min="8960" style="199" width="24.56"/>
    <col collapsed="false" customWidth="true" hidden="false" outlineLevel="0" max="8961" min="8961" style="199" width="48.67"/>
    <col collapsed="false" customWidth="true" hidden="false" outlineLevel="0" max="8962" min="8962" style="199" width="8.11"/>
    <col collapsed="false" customWidth="true" hidden="false" outlineLevel="0" max="8963" min="8963" style="199" width="21.11"/>
    <col collapsed="false" customWidth="true" hidden="false" outlineLevel="0" max="9216" min="9216" style="199" width="24.56"/>
    <col collapsed="false" customWidth="true" hidden="false" outlineLevel="0" max="9217" min="9217" style="199" width="48.67"/>
    <col collapsed="false" customWidth="true" hidden="false" outlineLevel="0" max="9218" min="9218" style="199" width="8.11"/>
    <col collapsed="false" customWidth="true" hidden="false" outlineLevel="0" max="9219" min="9219" style="199" width="21.11"/>
    <col collapsed="false" customWidth="true" hidden="false" outlineLevel="0" max="9472" min="9472" style="199" width="24.56"/>
    <col collapsed="false" customWidth="true" hidden="false" outlineLevel="0" max="9473" min="9473" style="199" width="48.67"/>
    <col collapsed="false" customWidth="true" hidden="false" outlineLevel="0" max="9474" min="9474" style="199" width="8.11"/>
    <col collapsed="false" customWidth="true" hidden="false" outlineLevel="0" max="9475" min="9475" style="199" width="21.11"/>
    <col collapsed="false" customWidth="true" hidden="false" outlineLevel="0" max="9728" min="9728" style="199" width="24.56"/>
    <col collapsed="false" customWidth="true" hidden="false" outlineLevel="0" max="9729" min="9729" style="199" width="48.67"/>
    <col collapsed="false" customWidth="true" hidden="false" outlineLevel="0" max="9730" min="9730" style="199" width="8.11"/>
    <col collapsed="false" customWidth="true" hidden="false" outlineLevel="0" max="9731" min="9731" style="199" width="21.11"/>
    <col collapsed="false" customWidth="true" hidden="false" outlineLevel="0" max="9984" min="9984" style="199" width="24.56"/>
    <col collapsed="false" customWidth="true" hidden="false" outlineLevel="0" max="9985" min="9985" style="199" width="48.67"/>
    <col collapsed="false" customWidth="true" hidden="false" outlineLevel="0" max="9986" min="9986" style="199" width="8.11"/>
    <col collapsed="false" customWidth="true" hidden="false" outlineLevel="0" max="9987" min="9987" style="199" width="21.11"/>
    <col collapsed="false" customWidth="true" hidden="false" outlineLevel="0" max="10240" min="10240" style="199" width="24.56"/>
    <col collapsed="false" customWidth="true" hidden="false" outlineLevel="0" max="10241" min="10241" style="199" width="48.67"/>
    <col collapsed="false" customWidth="true" hidden="false" outlineLevel="0" max="10242" min="10242" style="199" width="8.11"/>
    <col collapsed="false" customWidth="true" hidden="false" outlineLevel="0" max="10243" min="10243" style="199" width="21.11"/>
    <col collapsed="false" customWidth="true" hidden="false" outlineLevel="0" max="10496" min="10496" style="199" width="24.56"/>
    <col collapsed="false" customWidth="true" hidden="false" outlineLevel="0" max="10497" min="10497" style="199" width="48.67"/>
    <col collapsed="false" customWidth="true" hidden="false" outlineLevel="0" max="10498" min="10498" style="199" width="8.11"/>
    <col collapsed="false" customWidth="true" hidden="false" outlineLevel="0" max="10499" min="10499" style="199" width="21.11"/>
    <col collapsed="false" customWidth="true" hidden="false" outlineLevel="0" max="10752" min="10752" style="199" width="24.56"/>
    <col collapsed="false" customWidth="true" hidden="false" outlineLevel="0" max="10753" min="10753" style="199" width="48.67"/>
    <col collapsed="false" customWidth="true" hidden="false" outlineLevel="0" max="10754" min="10754" style="199" width="8.11"/>
    <col collapsed="false" customWidth="true" hidden="false" outlineLevel="0" max="10755" min="10755" style="199" width="21.11"/>
    <col collapsed="false" customWidth="true" hidden="false" outlineLevel="0" max="11008" min="11008" style="199" width="24.56"/>
    <col collapsed="false" customWidth="true" hidden="false" outlineLevel="0" max="11009" min="11009" style="199" width="48.67"/>
    <col collapsed="false" customWidth="true" hidden="false" outlineLevel="0" max="11010" min="11010" style="199" width="8.11"/>
    <col collapsed="false" customWidth="true" hidden="false" outlineLevel="0" max="11011" min="11011" style="199" width="21.11"/>
    <col collapsed="false" customWidth="true" hidden="false" outlineLevel="0" max="11264" min="11264" style="199" width="24.56"/>
    <col collapsed="false" customWidth="true" hidden="false" outlineLevel="0" max="11265" min="11265" style="199" width="48.67"/>
    <col collapsed="false" customWidth="true" hidden="false" outlineLevel="0" max="11266" min="11266" style="199" width="8.11"/>
    <col collapsed="false" customWidth="true" hidden="false" outlineLevel="0" max="11267" min="11267" style="199" width="21.11"/>
    <col collapsed="false" customWidth="true" hidden="false" outlineLevel="0" max="11520" min="11520" style="199" width="24.56"/>
    <col collapsed="false" customWidth="true" hidden="false" outlineLevel="0" max="11521" min="11521" style="199" width="48.67"/>
    <col collapsed="false" customWidth="true" hidden="false" outlineLevel="0" max="11522" min="11522" style="199" width="8.11"/>
    <col collapsed="false" customWidth="true" hidden="false" outlineLevel="0" max="11523" min="11523" style="199" width="21.11"/>
    <col collapsed="false" customWidth="true" hidden="false" outlineLevel="0" max="11776" min="11776" style="199" width="24.56"/>
    <col collapsed="false" customWidth="true" hidden="false" outlineLevel="0" max="11777" min="11777" style="199" width="48.67"/>
    <col collapsed="false" customWidth="true" hidden="false" outlineLevel="0" max="11778" min="11778" style="199" width="8.11"/>
    <col collapsed="false" customWidth="true" hidden="false" outlineLevel="0" max="11779" min="11779" style="199" width="21.11"/>
    <col collapsed="false" customWidth="true" hidden="false" outlineLevel="0" max="12032" min="12032" style="199" width="24.56"/>
    <col collapsed="false" customWidth="true" hidden="false" outlineLevel="0" max="12033" min="12033" style="199" width="48.67"/>
    <col collapsed="false" customWidth="true" hidden="false" outlineLevel="0" max="12034" min="12034" style="199" width="8.11"/>
    <col collapsed="false" customWidth="true" hidden="false" outlineLevel="0" max="12035" min="12035" style="199" width="21.11"/>
    <col collapsed="false" customWidth="true" hidden="false" outlineLevel="0" max="12288" min="12288" style="199" width="24.56"/>
    <col collapsed="false" customWidth="true" hidden="false" outlineLevel="0" max="12289" min="12289" style="199" width="48.67"/>
    <col collapsed="false" customWidth="true" hidden="false" outlineLevel="0" max="12290" min="12290" style="199" width="8.11"/>
    <col collapsed="false" customWidth="true" hidden="false" outlineLevel="0" max="12291" min="12291" style="199" width="21.11"/>
    <col collapsed="false" customWidth="true" hidden="false" outlineLevel="0" max="12544" min="12544" style="199" width="24.56"/>
    <col collapsed="false" customWidth="true" hidden="false" outlineLevel="0" max="12545" min="12545" style="199" width="48.67"/>
    <col collapsed="false" customWidth="true" hidden="false" outlineLevel="0" max="12546" min="12546" style="199" width="8.11"/>
    <col collapsed="false" customWidth="true" hidden="false" outlineLevel="0" max="12547" min="12547" style="199" width="21.11"/>
    <col collapsed="false" customWidth="true" hidden="false" outlineLevel="0" max="12800" min="12800" style="199" width="24.56"/>
    <col collapsed="false" customWidth="true" hidden="false" outlineLevel="0" max="12801" min="12801" style="199" width="48.67"/>
    <col collapsed="false" customWidth="true" hidden="false" outlineLevel="0" max="12802" min="12802" style="199" width="8.11"/>
    <col collapsed="false" customWidth="true" hidden="false" outlineLevel="0" max="12803" min="12803" style="199" width="21.11"/>
    <col collapsed="false" customWidth="true" hidden="false" outlineLevel="0" max="13056" min="13056" style="199" width="24.56"/>
    <col collapsed="false" customWidth="true" hidden="false" outlineLevel="0" max="13057" min="13057" style="199" width="48.67"/>
    <col collapsed="false" customWidth="true" hidden="false" outlineLevel="0" max="13058" min="13058" style="199" width="8.11"/>
    <col collapsed="false" customWidth="true" hidden="false" outlineLevel="0" max="13059" min="13059" style="199" width="21.11"/>
    <col collapsed="false" customWidth="true" hidden="false" outlineLevel="0" max="13312" min="13312" style="199" width="24.56"/>
    <col collapsed="false" customWidth="true" hidden="false" outlineLevel="0" max="13313" min="13313" style="199" width="48.67"/>
    <col collapsed="false" customWidth="true" hidden="false" outlineLevel="0" max="13314" min="13314" style="199" width="8.11"/>
    <col collapsed="false" customWidth="true" hidden="false" outlineLevel="0" max="13315" min="13315" style="199" width="21.11"/>
    <col collapsed="false" customWidth="true" hidden="false" outlineLevel="0" max="13568" min="13568" style="199" width="24.56"/>
    <col collapsed="false" customWidth="true" hidden="false" outlineLevel="0" max="13569" min="13569" style="199" width="48.67"/>
    <col collapsed="false" customWidth="true" hidden="false" outlineLevel="0" max="13570" min="13570" style="199" width="8.11"/>
    <col collapsed="false" customWidth="true" hidden="false" outlineLevel="0" max="13571" min="13571" style="199" width="21.11"/>
    <col collapsed="false" customWidth="true" hidden="false" outlineLevel="0" max="13824" min="13824" style="199" width="24.56"/>
    <col collapsed="false" customWidth="true" hidden="false" outlineLevel="0" max="13825" min="13825" style="199" width="48.67"/>
    <col collapsed="false" customWidth="true" hidden="false" outlineLevel="0" max="13826" min="13826" style="199" width="8.11"/>
    <col collapsed="false" customWidth="true" hidden="false" outlineLevel="0" max="13827" min="13827" style="199" width="21.11"/>
    <col collapsed="false" customWidth="true" hidden="false" outlineLevel="0" max="14080" min="14080" style="199" width="24.56"/>
    <col collapsed="false" customWidth="true" hidden="false" outlineLevel="0" max="14081" min="14081" style="199" width="48.67"/>
    <col collapsed="false" customWidth="true" hidden="false" outlineLevel="0" max="14082" min="14082" style="199" width="8.11"/>
    <col collapsed="false" customWidth="true" hidden="false" outlineLevel="0" max="14083" min="14083" style="199" width="21.11"/>
    <col collapsed="false" customWidth="true" hidden="false" outlineLevel="0" max="14336" min="14336" style="199" width="24.56"/>
    <col collapsed="false" customWidth="true" hidden="false" outlineLevel="0" max="14337" min="14337" style="199" width="48.67"/>
    <col collapsed="false" customWidth="true" hidden="false" outlineLevel="0" max="14338" min="14338" style="199" width="8.11"/>
    <col collapsed="false" customWidth="true" hidden="false" outlineLevel="0" max="14339" min="14339" style="199" width="21.11"/>
    <col collapsed="false" customWidth="true" hidden="false" outlineLevel="0" max="14592" min="14592" style="199" width="24.56"/>
    <col collapsed="false" customWidth="true" hidden="false" outlineLevel="0" max="14593" min="14593" style="199" width="48.67"/>
    <col collapsed="false" customWidth="true" hidden="false" outlineLevel="0" max="14594" min="14594" style="199" width="8.11"/>
    <col collapsed="false" customWidth="true" hidden="false" outlineLevel="0" max="14595" min="14595" style="199" width="21.11"/>
    <col collapsed="false" customWidth="true" hidden="false" outlineLevel="0" max="14848" min="14848" style="199" width="24.56"/>
    <col collapsed="false" customWidth="true" hidden="false" outlineLevel="0" max="14849" min="14849" style="199" width="48.67"/>
    <col collapsed="false" customWidth="true" hidden="false" outlineLevel="0" max="14850" min="14850" style="199" width="8.11"/>
    <col collapsed="false" customWidth="true" hidden="false" outlineLevel="0" max="14851" min="14851" style="199" width="21.11"/>
    <col collapsed="false" customWidth="true" hidden="false" outlineLevel="0" max="15104" min="15104" style="199" width="24.56"/>
    <col collapsed="false" customWidth="true" hidden="false" outlineLevel="0" max="15105" min="15105" style="199" width="48.67"/>
    <col collapsed="false" customWidth="true" hidden="false" outlineLevel="0" max="15106" min="15106" style="199" width="8.11"/>
    <col collapsed="false" customWidth="true" hidden="false" outlineLevel="0" max="15107" min="15107" style="199" width="21.11"/>
    <col collapsed="false" customWidth="true" hidden="false" outlineLevel="0" max="15360" min="15360" style="199" width="24.56"/>
    <col collapsed="false" customWidth="true" hidden="false" outlineLevel="0" max="15361" min="15361" style="199" width="48.67"/>
    <col collapsed="false" customWidth="true" hidden="false" outlineLevel="0" max="15362" min="15362" style="199" width="8.11"/>
    <col collapsed="false" customWidth="true" hidden="false" outlineLevel="0" max="15363" min="15363" style="199" width="21.11"/>
    <col collapsed="false" customWidth="true" hidden="false" outlineLevel="0" max="15616" min="15616" style="199" width="24.56"/>
    <col collapsed="false" customWidth="true" hidden="false" outlineLevel="0" max="15617" min="15617" style="199" width="48.67"/>
    <col collapsed="false" customWidth="true" hidden="false" outlineLevel="0" max="15618" min="15618" style="199" width="8.11"/>
    <col collapsed="false" customWidth="true" hidden="false" outlineLevel="0" max="15619" min="15619" style="199" width="21.11"/>
    <col collapsed="false" customWidth="true" hidden="false" outlineLevel="0" max="15872" min="15872" style="199" width="24.56"/>
    <col collapsed="false" customWidth="true" hidden="false" outlineLevel="0" max="15873" min="15873" style="199" width="48.67"/>
    <col collapsed="false" customWidth="true" hidden="false" outlineLevel="0" max="15874" min="15874" style="199" width="8.11"/>
    <col collapsed="false" customWidth="true" hidden="false" outlineLevel="0" max="15875" min="15875" style="199" width="21.11"/>
    <col collapsed="false" customWidth="true" hidden="false" outlineLevel="0" max="16128" min="16128" style="199" width="24.56"/>
    <col collapsed="false" customWidth="true" hidden="false" outlineLevel="0" max="16129" min="16129" style="199" width="48.67"/>
    <col collapsed="false" customWidth="true" hidden="false" outlineLevel="0" max="16130" min="16130" style="199" width="8.11"/>
    <col collapsed="false" customWidth="true" hidden="false" outlineLevel="0" max="16131" min="16131" style="199" width="21.11"/>
  </cols>
  <sheetData>
    <row r="1" customFormat="false" ht="14.25" hidden="false" customHeight="false" outlineLevel="0" collapsed="false">
      <c r="A1" s="390" t="s">
        <v>249</v>
      </c>
    </row>
    <row r="2" customFormat="false" ht="14.25" hidden="false" customHeight="false" outlineLevel="0" collapsed="false">
      <c r="A2" s="390" t="s">
        <v>250</v>
      </c>
    </row>
    <row r="3" customFormat="false" ht="14.25" hidden="false" customHeight="false" outlineLevel="0" collapsed="false">
      <c r="A3" s="390" t="s">
        <v>251</v>
      </c>
      <c r="B3" s="391" t="s">
        <v>252</v>
      </c>
    </row>
    <row r="4" customFormat="false" ht="14.25" hidden="false" customHeight="false" outlineLevel="0" collapsed="false">
      <c r="A4" s="390" t="s">
        <v>253</v>
      </c>
      <c r="B4" s="391" t="s">
        <v>254</v>
      </c>
      <c r="D4" s="377" t="s">
        <v>255</v>
      </c>
    </row>
    <row r="5" customFormat="false" ht="14.25" hidden="false" customHeight="false" outlineLevel="0" collapsed="false">
      <c r="D5" s="377" t="s">
        <v>256</v>
      </c>
    </row>
    <row r="6" customFormat="false" ht="14.25" hidden="false" customHeight="false" outlineLevel="0" collapsed="false">
      <c r="A6" s="390" t="s">
        <v>257</v>
      </c>
      <c r="B6" s="391" t="s">
        <v>258</v>
      </c>
      <c r="C6" s="362" t="s">
        <v>259</v>
      </c>
      <c r="D6" s="377" t="n">
        <v>0.927</v>
      </c>
    </row>
    <row r="7" customFormat="false" ht="14.25" hidden="false" customHeight="false" outlineLevel="0" collapsed="false">
      <c r="A7" s="390" t="s">
        <v>260</v>
      </c>
      <c r="D7" s="377" t="n">
        <v>0.5338</v>
      </c>
    </row>
    <row r="10" customFormat="false" ht="23.85" hidden="false" customHeight="false" outlineLevel="0" collapsed="false">
      <c r="A10" s="392" t="s">
        <v>261</v>
      </c>
      <c r="B10" s="392" t="s">
        <v>262</v>
      </c>
      <c r="C10" s="392" t="s">
        <v>263</v>
      </c>
      <c r="D10" s="392" t="s">
        <v>264</v>
      </c>
    </row>
    <row r="11" customFormat="false" ht="14.25" hidden="false" customHeight="false" outlineLevel="0" collapsed="false">
      <c r="A11" s="393" t="n">
        <v>104658</v>
      </c>
      <c r="B11" s="394" t="s">
        <v>265</v>
      </c>
      <c r="C11" s="393" t="s">
        <v>76</v>
      </c>
      <c r="D11" s="395" t="n">
        <v>181.59</v>
      </c>
    </row>
    <row r="12" customFormat="false" ht="14.25" hidden="false" customHeight="false" outlineLevel="0" collapsed="false">
      <c r="A12" s="393" t="n">
        <v>105002</v>
      </c>
      <c r="B12" s="394" t="s">
        <v>266</v>
      </c>
      <c r="C12" s="393" t="s">
        <v>267</v>
      </c>
      <c r="D12" s="395" t="n">
        <v>709.92</v>
      </c>
    </row>
    <row r="13" customFormat="false" ht="14.25" hidden="false" customHeight="false" outlineLevel="0" collapsed="false">
      <c r="A13" s="393" t="n">
        <v>105004</v>
      </c>
      <c r="B13" s="394" t="s">
        <v>268</v>
      </c>
      <c r="C13" s="393" t="s">
        <v>76</v>
      </c>
      <c r="D13" s="395" t="n">
        <v>120.14</v>
      </c>
    </row>
    <row r="14" customFormat="false" ht="14.25" hidden="false" customHeight="false" outlineLevel="0" collapsed="false">
      <c r="A14" s="393" t="n">
        <v>105003</v>
      </c>
      <c r="B14" s="394" t="s">
        <v>269</v>
      </c>
      <c r="C14" s="393" t="s">
        <v>267</v>
      </c>
      <c r="D14" s="395" t="n">
        <v>1208.4</v>
      </c>
    </row>
    <row r="15" customFormat="false" ht="14.25" hidden="false" customHeight="false" outlineLevel="0" collapsed="false">
      <c r="A15" s="393" t="n">
        <v>105005</v>
      </c>
      <c r="B15" s="394" t="s">
        <v>270</v>
      </c>
      <c r="C15" s="393" t="s">
        <v>76</v>
      </c>
      <c r="D15" s="395" t="n">
        <v>212.43</v>
      </c>
    </row>
    <row r="16" customFormat="false" ht="14.25" hidden="false" customHeight="false" outlineLevel="0" collapsed="false">
      <c r="A16" s="393" t="n">
        <v>105006</v>
      </c>
      <c r="B16" s="394" t="s">
        <v>271</v>
      </c>
      <c r="C16" s="393" t="s">
        <v>267</v>
      </c>
      <c r="D16" s="395" t="n">
        <v>0</v>
      </c>
    </row>
    <row r="17" customFormat="false" ht="14.25" hidden="false" customHeight="false" outlineLevel="0" collapsed="false">
      <c r="A17" s="393" t="n">
        <v>104999</v>
      </c>
      <c r="B17" s="394" t="s">
        <v>272</v>
      </c>
      <c r="C17" s="393" t="s">
        <v>267</v>
      </c>
      <c r="D17" s="395" t="n">
        <v>0</v>
      </c>
    </row>
    <row r="18" customFormat="false" ht="14.25" hidden="false" customHeight="false" outlineLevel="0" collapsed="false">
      <c r="A18" s="393" t="n">
        <v>105000</v>
      </c>
      <c r="B18" s="394" t="s">
        <v>273</v>
      </c>
      <c r="C18" s="393" t="s">
        <v>274</v>
      </c>
      <c r="D18" s="395" t="n">
        <v>1509.32</v>
      </c>
    </row>
    <row r="19" customFormat="false" ht="14.25" hidden="false" customHeight="false" outlineLevel="0" collapsed="false">
      <c r="A19" s="393" t="n">
        <v>105001</v>
      </c>
      <c r="B19" s="394" t="s">
        <v>275</v>
      </c>
      <c r="C19" s="393" t="s">
        <v>274</v>
      </c>
      <c r="D19" s="395" t="n">
        <v>1538.41</v>
      </c>
    </row>
    <row r="20" customFormat="false" ht="14.25" hidden="false" customHeight="false" outlineLevel="0" collapsed="false">
      <c r="A20" s="393" t="n">
        <v>89306</v>
      </c>
      <c r="B20" s="394" t="s">
        <v>276</v>
      </c>
      <c r="C20" s="393" t="s">
        <v>76</v>
      </c>
      <c r="D20" s="395" t="n">
        <v>99.21</v>
      </c>
    </row>
    <row r="21" customFormat="false" ht="14.25" hidden="false" customHeight="false" outlineLevel="0" collapsed="false">
      <c r="A21" s="393" t="n">
        <v>89307</v>
      </c>
      <c r="B21" s="394" t="s">
        <v>277</v>
      </c>
      <c r="C21" s="393" t="s">
        <v>76</v>
      </c>
      <c r="D21" s="395" t="n">
        <v>102.41</v>
      </c>
    </row>
    <row r="22" customFormat="false" ht="14.25" hidden="false" customHeight="false" outlineLevel="0" collapsed="false">
      <c r="A22" s="393" t="n">
        <v>89290</v>
      </c>
      <c r="B22" s="394" t="s">
        <v>278</v>
      </c>
      <c r="C22" s="393" t="s">
        <v>76</v>
      </c>
      <c r="D22" s="395" t="n">
        <v>81.37</v>
      </c>
    </row>
    <row r="23" customFormat="false" ht="14.25" hidden="false" customHeight="false" outlineLevel="0" collapsed="false">
      <c r="A23" s="393" t="n">
        <v>89291</v>
      </c>
      <c r="B23" s="394" t="s">
        <v>279</v>
      </c>
      <c r="C23" s="393" t="s">
        <v>76</v>
      </c>
      <c r="D23" s="395" t="n">
        <v>83.75</v>
      </c>
    </row>
    <row r="24" customFormat="false" ht="14.25" hidden="false" customHeight="false" outlineLevel="0" collapsed="false">
      <c r="A24" s="393" t="n">
        <v>89298</v>
      </c>
      <c r="B24" s="394" t="s">
        <v>280</v>
      </c>
      <c r="C24" s="393" t="s">
        <v>76</v>
      </c>
      <c r="D24" s="395" t="n">
        <v>84.63</v>
      </c>
    </row>
    <row r="25" customFormat="false" ht="14.25" hidden="false" customHeight="false" outlineLevel="0" collapsed="false">
      <c r="A25" s="393" t="n">
        <v>89299</v>
      </c>
      <c r="B25" s="394" t="s">
        <v>281</v>
      </c>
      <c r="C25" s="393" t="s">
        <v>76</v>
      </c>
      <c r="D25" s="395" t="n">
        <v>87.5</v>
      </c>
    </row>
    <row r="26" customFormat="false" ht="14.25" hidden="false" customHeight="false" outlineLevel="0" collapsed="false">
      <c r="A26" s="393" t="n">
        <v>89282</v>
      </c>
      <c r="B26" s="394" t="s">
        <v>282</v>
      </c>
      <c r="C26" s="393" t="s">
        <v>76</v>
      </c>
      <c r="D26" s="395" t="n">
        <v>72.22</v>
      </c>
    </row>
    <row r="27" customFormat="false" ht="14.25" hidden="false" customHeight="false" outlineLevel="0" collapsed="false">
      <c r="A27" s="393" t="n">
        <v>89283</v>
      </c>
      <c r="B27" s="394" t="s">
        <v>283</v>
      </c>
      <c r="C27" s="393" t="s">
        <v>76</v>
      </c>
      <c r="D27" s="395" t="n">
        <v>74.36</v>
      </c>
    </row>
    <row r="28" customFormat="false" ht="14.25" hidden="false" customHeight="false" outlineLevel="0" collapsed="false">
      <c r="A28" s="393" t="n">
        <v>89480</v>
      </c>
      <c r="B28" s="394" t="s">
        <v>284</v>
      </c>
      <c r="C28" s="393" t="s">
        <v>76</v>
      </c>
      <c r="D28" s="395" t="n">
        <v>162.15</v>
      </c>
    </row>
    <row r="29" customFormat="false" ht="14.25" hidden="false" customHeight="false" outlineLevel="0" collapsed="false">
      <c r="A29" s="393" t="n">
        <v>89464</v>
      </c>
      <c r="B29" s="394" t="s">
        <v>285</v>
      </c>
      <c r="C29" s="393" t="s">
        <v>76</v>
      </c>
      <c r="D29" s="395" t="n">
        <v>139.77</v>
      </c>
    </row>
    <row r="30" customFormat="false" ht="14.25" hidden="false" customHeight="false" outlineLevel="0" collapsed="false">
      <c r="A30" s="393" t="n">
        <v>89478</v>
      </c>
      <c r="B30" s="394" t="s">
        <v>286</v>
      </c>
      <c r="C30" s="393" t="s">
        <v>76</v>
      </c>
      <c r="D30" s="395" t="n">
        <v>140.32</v>
      </c>
    </row>
    <row r="31" customFormat="false" ht="14.25" hidden="false" customHeight="false" outlineLevel="0" collapsed="false">
      <c r="A31" s="393" t="n">
        <v>89462</v>
      </c>
      <c r="B31" s="394" t="s">
        <v>287</v>
      </c>
      <c r="C31" s="393" t="s">
        <v>76</v>
      </c>
      <c r="D31" s="395" t="n">
        <v>119.12</v>
      </c>
    </row>
    <row r="32" customFormat="false" ht="14.25" hidden="false" customHeight="false" outlineLevel="0" collapsed="false">
      <c r="A32" s="393" t="n">
        <v>104444</v>
      </c>
      <c r="B32" s="394" t="s">
        <v>288</v>
      </c>
      <c r="C32" s="393" t="s">
        <v>76</v>
      </c>
      <c r="D32" s="395" t="n">
        <v>0</v>
      </c>
    </row>
    <row r="33" customFormat="false" ht="14.25" hidden="false" customHeight="false" outlineLevel="0" collapsed="false">
      <c r="A33" s="393" t="n">
        <v>104442</v>
      </c>
      <c r="B33" s="394" t="s">
        <v>289</v>
      </c>
      <c r="C33" s="393" t="s">
        <v>76</v>
      </c>
      <c r="D33" s="395" t="n">
        <v>0</v>
      </c>
    </row>
    <row r="34" customFormat="false" ht="14.25" hidden="false" customHeight="false" outlineLevel="0" collapsed="false">
      <c r="A34" s="393" t="n">
        <v>89472</v>
      </c>
      <c r="B34" s="394" t="s">
        <v>290</v>
      </c>
      <c r="C34" s="393" t="s">
        <v>76</v>
      </c>
      <c r="D34" s="395" t="n">
        <v>121.64</v>
      </c>
    </row>
    <row r="35" customFormat="false" ht="14.25" hidden="false" customHeight="false" outlineLevel="0" collapsed="false">
      <c r="A35" s="393" t="n">
        <v>89455</v>
      </c>
      <c r="B35" s="394" t="s">
        <v>291</v>
      </c>
      <c r="C35" s="393" t="s">
        <v>76</v>
      </c>
      <c r="D35" s="395" t="n">
        <v>107.86</v>
      </c>
    </row>
    <row r="36" customFormat="false" ht="14.25" hidden="false" customHeight="false" outlineLevel="0" collapsed="false">
      <c r="A36" s="393" t="n">
        <v>89470</v>
      </c>
      <c r="B36" s="394" t="s">
        <v>292</v>
      </c>
      <c r="C36" s="393" t="s">
        <v>76</v>
      </c>
      <c r="D36" s="395" t="n">
        <v>101.96</v>
      </c>
    </row>
    <row r="37" customFormat="false" ht="14.25" hidden="false" customHeight="false" outlineLevel="0" collapsed="false">
      <c r="A37" s="393" t="n">
        <v>89453</v>
      </c>
      <c r="B37" s="394" t="s">
        <v>293</v>
      </c>
      <c r="C37" s="393" t="s">
        <v>76</v>
      </c>
      <c r="D37" s="395" t="n">
        <v>89.32</v>
      </c>
    </row>
    <row r="38" customFormat="false" ht="14.25" hidden="false" customHeight="false" outlineLevel="0" collapsed="false">
      <c r="A38" s="393" t="n">
        <v>104443</v>
      </c>
      <c r="B38" s="394" t="s">
        <v>294</v>
      </c>
      <c r="C38" s="393" t="s">
        <v>76</v>
      </c>
      <c r="D38" s="395" t="n">
        <v>0</v>
      </c>
    </row>
    <row r="39" customFormat="false" ht="14.25" hidden="false" customHeight="false" outlineLevel="0" collapsed="false">
      <c r="A39" s="393" t="n">
        <v>104441</v>
      </c>
      <c r="B39" s="394" t="s">
        <v>295</v>
      </c>
      <c r="C39" s="393" t="s">
        <v>76</v>
      </c>
      <c r="D39" s="395" t="n">
        <v>0</v>
      </c>
    </row>
    <row r="40" customFormat="false" ht="14.25" hidden="false" customHeight="false" outlineLevel="0" collapsed="false">
      <c r="A40" s="393" t="n">
        <v>103338</v>
      </c>
      <c r="B40" s="394" t="s">
        <v>296</v>
      </c>
      <c r="C40" s="393" t="s">
        <v>76</v>
      </c>
      <c r="D40" s="395" t="n">
        <v>118.49</v>
      </c>
    </row>
    <row r="41" customFormat="false" ht="14.25" hidden="false" customHeight="false" outlineLevel="0" collapsed="false">
      <c r="A41" s="393" t="n">
        <v>103339</v>
      </c>
      <c r="B41" s="394" t="s">
        <v>297</v>
      </c>
      <c r="C41" s="393" t="s">
        <v>76</v>
      </c>
      <c r="D41" s="395" t="n">
        <v>120.3</v>
      </c>
    </row>
    <row r="42" customFormat="false" ht="14.25" hidden="false" customHeight="false" outlineLevel="0" collapsed="false">
      <c r="A42" s="393" t="n">
        <v>103340</v>
      </c>
      <c r="B42" s="394" t="s">
        <v>298</v>
      </c>
      <c r="C42" s="393" t="s">
        <v>76</v>
      </c>
      <c r="D42" s="395" t="n">
        <v>142.68</v>
      </c>
    </row>
    <row r="43" customFormat="false" ht="14.25" hidden="false" customHeight="false" outlineLevel="0" collapsed="false">
      <c r="A43" s="393" t="n">
        <v>103341</v>
      </c>
      <c r="B43" s="394" t="s">
        <v>299</v>
      </c>
      <c r="C43" s="393" t="s">
        <v>76</v>
      </c>
      <c r="D43" s="395" t="n">
        <v>144.95</v>
      </c>
    </row>
    <row r="44" customFormat="false" ht="14.25" hidden="false" customHeight="false" outlineLevel="0" collapsed="false">
      <c r="A44" s="393" t="n">
        <v>103336</v>
      </c>
      <c r="B44" s="394" t="s">
        <v>300</v>
      </c>
      <c r="C44" s="393" t="s">
        <v>76</v>
      </c>
      <c r="D44" s="395" t="n">
        <v>89.87</v>
      </c>
    </row>
    <row r="45" customFormat="false" ht="14.25" hidden="false" customHeight="false" outlineLevel="0" collapsed="false">
      <c r="A45" s="393" t="n">
        <v>103337</v>
      </c>
      <c r="B45" s="394" t="s">
        <v>301</v>
      </c>
      <c r="C45" s="393" t="s">
        <v>76</v>
      </c>
      <c r="D45" s="395" t="n">
        <v>91.41</v>
      </c>
    </row>
    <row r="46" customFormat="false" ht="14.25" hidden="false" customHeight="false" outlineLevel="0" collapsed="false">
      <c r="A46" s="393" t="n">
        <v>103342</v>
      </c>
      <c r="B46" s="394" t="s">
        <v>302</v>
      </c>
      <c r="C46" s="393" t="s">
        <v>76</v>
      </c>
      <c r="D46" s="395" t="n">
        <v>120.09</v>
      </c>
    </row>
    <row r="47" customFormat="false" ht="14.25" hidden="false" customHeight="false" outlineLevel="0" collapsed="false">
      <c r="A47" s="393" t="n">
        <v>103343</v>
      </c>
      <c r="B47" s="394" t="s">
        <v>303</v>
      </c>
      <c r="C47" s="393" t="s">
        <v>76</v>
      </c>
      <c r="D47" s="395" t="n">
        <v>122.09</v>
      </c>
    </row>
    <row r="48" customFormat="false" ht="14.25" hidden="false" customHeight="false" outlineLevel="0" collapsed="false">
      <c r="A48" s="393" t="n">
        <v>103354</v>
      </c>
      <c r="B48" s="394" t="s">
        <v>304</v>
      </c>
      <c r="C48" s="393" t="s">
        <v>76</v>
      </c>
      <c r="D48" s="395" t="n">
        <v>93.93</v>
      </c>
    </row>
    <row r="49" customFormat="false" ht="14.25" hidden="false" customHeight="false" outlineLevel="0" collapsed="false">
      <c r="A49" s="393" t="n">
        <v>103355</v>
      </c>
      <c r="B49" s="394" t="s">
        <v>305</v>
      </c>
      <c r="C49" s="393" t="s">
        <v>76</v>
      </c>
      <c r="D49" s="395" t="n">
        <v>95.78</v>
      </c>
    </row>
    <row r="50" customFormat="false" ht="14.25" hidden="false" customHeight="false" outlineLevel="0" collapsed="false">
      <c r="A50" s="393" t="n">
        <v>103330</v>
      </c>
      <c r="B50" s="394" t="s">
        <v>306</v>
      </c>
      <c r="C50" s="393" t="s">
        <v>76</v>
      </c>
      <c r="D50" s="395" t="n">
        <v>86.51</v>
      </c>
    </row>
    <row r="51" customFormat="false" ht="14.25" hidden="false" customHeight="false" outlineLevel="0" collapsed="false">
      <c r="A51" s="393" t="n">
        <v>103331</v>
      </c>
      <c r="B51" s="394" t="s">
        <v>307</v>
      </c>
      <c r="C51" s="393" t="s">
        <v>76</v>
      </c>
      <c r="D51" s="395" t="n">
        <v>88.25</v>
      </c>
    </row>
    <row r="52" customFormat="false" ht="14.25" hidden="false" customHeight="false" outlineLevel="0" collapsed="false">
      <c r="A52" s="393" t="n">
        <v>103358</v>
      </c>
      <c r="B52" s="394" t="s">
        <v>308</v>
      </c>
      <c r="C52" s="393" t="s">
        <v>76</v>
      </c>
      <c r="D52" s="395" t="n">
        <v>72.73</v>
      </c>
    </row>
    <row r="53" customFormat="false" ht="14.25" hidden="false" customHeight="false" outlineLevel="0" collapsed="false">
      <c r="A53" s="393" t="n">
        <v>103359</v>
      </c>
      <c r="B53" s="394" t="s">
        <v>309</v>
      </c>
      <c r="C53" s="393" t="s">
        <v>76</v>
      </c>
      <c r="D53" s="395" t="n">
        <v>74.2</v>
      </c>
    </row>
    <row r="54" customFormat="false" ht="14.25" hidden="false" customHeight="false" outlineLevel="0" collapsed="false">
      <c r="A54" s="393" t="n">
        <v>103366</v>
      </c>
      <c r="B54" s="394" t="s">
        <v>310</v>
      </c>
      <c r="C54" s="393" t="s">
        <v>76</v>
      </c>
      <c r="D54" s="395" t="n">
        <v>63</v>
      </c>
    </row>
    <row r="55" customFormat="false" ht="14.25" hidden="false" customHeight="false" outlineLevel="0" collapsed="false">
      <c r="A55" s="393" t="n">
        <v>103367</v>
      </c>
      <c r="B55" s="394" t="s">
        <v>311</v>
      </c>
      <c r="C55" s="393" t="s">
        <v>76</v>
      </c>
      <c r="D55" s="395" t="n">
        <v>64.33</v>
      </c>
    </row>
    <row r="56" customFormat="false" ht="14.25" hidden="false" customHeight="false" outlineLevel="0" collapsed="false">
      <c r="A56" s="393" t="n">
        <v>103360</v>
      </c>
      <c r="B56" s="394" t="s">
        <v>312</v>
      </c>
      <c r="C56" s="393" t="s">
        <v>76</v>
      </c>
      <c r="D56" s="395" t="n">
        <v>84.99</v>
      </c>
    </row>
    <row r="57" customFormat="false" ht="14.25" hidden="false" customHeight="false" outlineLevel="0" collapsed="false">
      <c r="A57" s="393" t="n">
        <v>103361</v>
      </c>
      <c r="B57" s="394" t="s">
        <v>313</v>
      </c>
      <c r="C57" s="393" t="s">
        <v>76</v>
      </c>
      <c r="D57" s="395" t="n">
        <v>86.85</v>
      </c>
    </row>
    <row r="58" customFormat="false" ht="14.25" hidden="false" customHeight="false" outlineLevel="0" collapsed="false">
      <c r="A58" s="393" t="n">
        <v>103368</v>
      </c>
      <c r="B58" s="394" t="s">
        <v>314</v>
      </c>
      <c r="C58" s="393" t="s">
        <v>76</v>
      </c>
      <c r="D58" s="395" t="n">
        <v>71.53</v>
      </c>
    </row>
    <row r="59" customFormat="false" ht="14.25" hidden="false" customHeight="false" outlineLevel="0" collapsed="false">
      <c r="A59" s="393" t="n">
        <v>103369</v>
      </c>
      <c r="B59" s="394" t="s">
        <v>315</v>
      </c>
      <c r="C59" s="393" t="s">
        <v>76</v>
      </c>
      <c r="D59" s="395" t="n">
        <v>73.22</v>
      </c>
    </row>
    <row r="60" customFormat="false" ht="14.25" hidden="false" customHeight="false" outlineLevel="0" collapsed="false">
      <c r="A60" s="393" t="n">
        <v>103334</v>
      </c>
      <c r="B60" s="394" t="s">
        <v>316</v>
      </c>
      <c r="C60" s="393" t="s">
        <v>76</v>
      </c>
      <c r="D60" s="395" t="n">
        <v>153.3</v>
      </c>
    </row>
    <row r="61" customFormat="false" ht="14.25" hidden="false" customHeight="false" outlineLevel="0" collapsed="false">
      <c r="A61" s="393" t="n">
        <v>103335</v>
      </c>
      <c r="B61" s="394" t="s">
        <v>317</v>
      </c>
      <c r="C61" s="393" t="s">
        <v>76</v>
      </c>
      <c r="D61" s="395" t="n">
        <v>156.54</v>
      </c>
    </row>
    <row r="62" customFormat="false" ht="14.25" hidden="false" customHeight="false" outlineLevel="0" collapsed="false">
      <c r="A62" s="393" t="n">
        <v>103362</v>
      </c>
      <c r="B62" s="394" t="s">
        <v>318</v>
      </c>
      <c r="C62" s="393" t="s">
        <v>76</v>
      </c>
      <c r="D62" s="395" t="n">
        <v>102.86</v>
      </c>
    </row>
    <row r="63" customFormat="false" ht="14.25" hidden="false" customHeight="false" outlineLevel="0" collapsed="false">
      <c r="A63" s="393" t="n">
        <v>103363</v>
      </c>
      <c r="B63" s="394" t="s">
        <v>319</v>
      </c>
      <c r="C63" s="393" t="s">
        <v>76</v>
      </c>
      <c r="D63" s="395" t="n">
        <v>104.95</v>
      </c>
    </row>
    <row r="64" customFormat="false" ht="14.25" hidden="false" customHeight="false" outlineLevel="0" collapsed="false">
      <c r="A64" s="393" t="n">
        <v>103370</v>
      </c>
      <c r="B64" s="394" t="s">
        <v>320</v>
      </c>
      <c r="C64" s="393" t="s">
        <v>76</v>
      </c>
      <c r="D64" s="395" t="n">
        <v>89.83</v>
      </c>
    </row>
    <row r="65" customFormat="false" ht="14.25" hidden="false" customHeight="false" outlineLevel="0" collapsed="false">
      <c r="A65" s="393" t="n">
        <v>103371</v>
      </c>
      <c r="B65" s="394" t="s">
        <v>321</v>
      </c>
      <c r="C65" s="393" t="s">
        <v>76</v>
      </c>
      <c r="D65" s="395" t="n">
        <v>91.73</v>
      </c>
    </row>
    <row r="66" customFormat="false" ht="14.25" hidden="false" customHeight="false" outlineLevel="0" collapsed="false">
      <c r="A66" s="393" t="n">
        <v>103332</v>
      </c>
      <c r="B66" s="394" t="s">
        <v>322</v>
      </c>
      <c r="C66" s="393" t="s">
        <v>76</v>
      </c>
      <c r="D66" s="395" t="n">
        <v>130.01</v>
      </c>
    </row>
    <row r="67" customFormat="false" ht="14.25" hidden="false" customHeight="false" outlineLevel="0" collapsed="false">
      <c r="A67" s="393" t="n">
        <v>103333</v>
      </c>
      <c r="B67" s="394" t="s">
        <v>323</v>
      </c>
      <c r="C67" s="393" t="s">
        <v>76</v>
      </c>
      <c r="D67" s="395" t="n">
        <v>131.87</v>
      </c>
    </row>
    <row r="68" customFormat="false" ht="14.25" hidden="false" customHeight="false" outlineLevel="0" collapsed="false">
      <c r="A68" s="393" t="n">
        <v>103352</v>
      </c>
      <c r="B68" s="394" t="s">
        <v>324</v>
      </c>
      <c r="C68" s="393" t="s">
        <v>76</v>
      </c>
      <c r="D68" s="395" t="n">
        <v>110.7</v>
      </c>
    </row>
    <row r="69" customFormat="false" ht="14.25" hidden="false" customHeight="false" outlineLevel="0" collapsed="false">
      <c r="A69" s="393" t="n">
        <v>103353</v>
      </c>
      <c r="B69" s="394" t="s">
        <v>325</v>
      </c>
      <c r="C69" s="393" t="s">
        <v>76</v>
      </c>
      <c r="D69" s="395" t="n">
        <v>112.42</v>
      </c>
    </row>
    <row r="70" customFormat="false" ht="14.25" hidden="false" customHeight="false" outlineLevel="0" collapsed="false">
      <c r="A70" s="393" t="n">
        <v>103328</v>
      </c>
      <c r="B70" s="394" t="s">
        <v>326</v>
      </c>
      <c r="C70" s="393" t="s">
        <v>76</v>
      </c>
      <c r="D70" s="395" t="n">
        <v>101.06</v>
      </c>
    </row>
    <row r="71" customFormat="false" ht="14.25" hidden="false" customHeight="false" outlineLevel="0" collapsed="false">
      <c r="A71" s="393" t="n">
        <v>103329</v>
      </c>
      <c r="B71" s="394" t="s">
        <v>327</v>
      </c>
      <c r="C71" s="393" t="s">
        <v>76</v>
      </c>
      <c r="D71" s="395" t="n">
        <v>102.68</v>
      </c>
    </row>
    <row r="72" customFormat="false" ht="14.25" hidden="false" customHeight="false" outlineLevel="0" collapsed="false">
      <c r="A72" s="393" t="n">
        <v>103356</v>
      </c>
      <c r="B72" s="394" t="s">
        <v>328</v>
      </c>
      <c r="C72" s="393" t="s">
        <v>76</v>
      </c>
      <c r="D72" s="395" t="n">
        <v>63.15</v>
      </c>
    </row>
    <row r="73" customFormat="false" ht="14.25" hidden="false" customHeight="false" outlineLevel="0" collapsed="false">
      <c r="A73" s="393" t="n">
        <v>103357</v>
      </c>
      <c r="B73" s="394" t="s">
        <v>329</v>
      </c>
      <c r="C73" s="393" t="s">
        <v>76</v>
      </c>
      <c r="D73" s="395" t="n">
        <v>64.52</v>
      </c>
    </row>
    <row r="74" customFormat="false" ht="14.25" hidden="false" customHeight="false" outlineLevel="0" collapsed="false">
      <c r="A74" s="393" t="n">
        <v>103364</v>
      </c>
      <c r="B74" s="394" t="s">
        <v>330</v>
      </c>
      <c r="C74" s="393" t="s">
        <v>76</v>
      </c>
      <c r="D74" s="395" t="n">
        <v>52.39</v>
      </c>
    </row>
    <row r="75" customFormat="false" ht="14.25" hidden="false" customHeight="false" outlineLevel="0" collapsed="false">
      <c r="A75" s="393" t="n">
        <v>103365</v>
      </c>
      <c r="B75" s="394" t="s">
        <v>331</v>
      </c>
      <c r="C75" s="393" t="s">
        <v>76</v>
      </c>
      <c r="D75" s="395" t="n">
        <v>53.39</v>
      </c>
    </row>
    <row r="76" customFormat="false" ht="14.25" hidden="false" customHeight="false" outlineLevel="0" collapsed="false">
      <c r="A76" s="393" t="n">
        <v>103350</v>
      </c>
      <c r="B76" s="394" t="s">
        <v>332</v>
      </c>
      <c r="C76" s="393" t="s">
        <v>76</v>
      </c>
      <c r="D76" s="395" t="n">
        <v>188.27</v>
      </c>
    </row>
    <row r="77" customFormat="false" ht="14.25" hidden="false" customHeight="false" outlineLevel="0" collapsed="false">
      <c r="A77" s="393" t="n">
        <v>103351</v>
      </c>
      <c r="B77" s="394" t="s">
        <v>333</v>
      </c>
      <c r="C77" s="393" t="s">
        <v>76</v>
      </c>
      <c r="D77" s="395" t="n">
        <v>190.65</v>
      </c>
    </row>
    <row r="78" customFormat="false" ht="14.25" hidden="false" customHeight="false" outlineLevel="0" collapsed="false">
      <c r="A78" s="393" t="n">
        <v>103344</v>
      </c>
      <c r="B78" s="394" t="s">
        <v>334</v>
      </c>
      <c r="C78" s="393" t="s">
        <v>76</v>
      </c>
      <c r="D78" s="395" t="n">
        <v>84.65</v>
      </c>
    </row>
    <row r="79" customFormat="false" ht="14.25" hidden="false" customHeight="false" outlineLevel="0" collapsed="false">
      <c r="A79" s="393" t="n">
        <v>103345</v>
      </c>
      <c r="B79" s="394" t="s">
        <v>335</v>
      </c>
      <c r="C79" s="393" t="s">
        <v>76</v>
      </c>
      <c r="D79" s="395" t="n">
        <v>86.81</v>
      </c>
    </row>
    <row r="80" customFormat="false" ht="14.25" hidden="false" customHeight="false" outlineLevel="0" collapsed="false">
      <c r="A80" s="393" t="n">
        <v>103348</v>
      </c>
      <c r="B80" s="394" t="s">
        <v>336</v>
      </c>
      <c r="C80" s="393" t="s">
        <v>76</v>
      </c>
      <c r="D80" s="395" t="n">
        <v>70.93</v>
      </c>
    </row>
    <row r="81" customFormat="false" ht="14.25" hidden="false" customHeight="false" outlineLevel="0" collapsed="false">
      <c r="A81" s="393" t="n">
        <v>103349</v>
      </c>
      <c r="B81" s="394" t="s">
        <v>337</v>
      </c>
      <c r="C81" s="393" t="s">
        <v>76</v>
      </c>
      <c r="D81" s="395" t="n">
        <v>72.9</v>
      </c>
    </row>
    <row r="82" customFormat="false" ht="14.25" hidden="false" customHeight="false" outlineLevel="0" collapsed="false">
      <c r="A82" s="393" t="n">
        <v>103346</v>
      </c>
      <c r="B82" s="394" t="s">
        <v>338</v>
      </c>
      <c r="C82" s="393" t="s">
        <v>76</v>
      </c>
      <c r="D82" s="395" t="n">
        <v>94.64</v>
      </c>
    </row>
    <row r="83" customFormat="false" ht="14.25" hidden="false" customHeight="false" outlineLevel="0" collapsed="false">
      <c r="A83" s="393" t="n">
        <v>103347</v>
      </c>
      <c r="B83" s="394" t="s">
        <v>339</v>
      </c>
      <c r="C83" s="393" t="s">
        <v>76</v>
      </c>
      <c r="D83" s="395" t="n">
        <v>96.95</v>
      </c>
    </row>
    <row r="84" customFormat="false" ht="14.25" hidden="false" customHeight="false" outlineLevel="0" collapsed="false">
      <c r="A84" s="393" t="n">
        <v>103324</v>
      </c>
      <c r="B84" s="394" t="s">
        <v>340</v>
      </c>
      <c r="C84" s="393" t="s">
        <v>76</v>
      </c>
      <c r="D84" s="395" t="n">
        <v>80.51</v>
      </c>
    </row>
    <row r="85" customFormat="false" ht="14.25" hidden="false" customHeight="false" outlineLevel="0" collapsed="false">
      <c r="A85" s="393" t="n">
        <v>103325</v>
      </c>
      <c r="B85" s="394" t="s">
        <v>341</v>
      </c>
      <c r="C85" s="393" t="s">
        <v>76</v>
      </c>
      <c r="D85" s="395" t="n">
        <v>82.6</v>
      </c>
    </row>
    <row r="86" customFormat="false" ht="14.25" hidden="false" customHeight="false" outlineLevel="0" collapsed="false">
      <c r="A86" s="393" t="n">
        <v>103326</v>
      </c>
      <c r="B86" s="394" t="s">
        <v>342</v>
      </c>
      <c r="C86" s="393" t="s">
        <v>76</v>
      </c>
      <c r="D86" s="395" t="n">
        <v>94.7</v>
      </c>
    </row>
    <row r="87" customFormat="false" ht="14.25" hidden="false" customHeight="false" outlineLevel="0" collapsed="false">
      <c r="A87" s="393" t="n">
        <v>103327</v>
      </c>
      <c r="B87" s="394" t="s">
        <v>343</v>
      </c>
      <c r="C87" s="393" t="s">
        <v>76</v>
      </c>
      <c r="D87" s="395" t="n">
        <v>97.15</v>
      </c>
    </row>
    <row r="88" customFormat="false" ht="14.25" hidden="false" customHeight="false" outlineLevel="0" collapsed="false">
      <c r="A88" s="393" t="n">
        <v>103322</v>
      </c>
      <c r="B88" s="394" t="s">
        <v>344</v>
      </c>
      <c r="C88" s="393" t="s">
        <v>76</v>
      </c>
      <c r="D88" s="395" t="n">
        <v>59.76</v>
      </c>
    </row>
    <row r="89" customFormat="false" ht="14.25" hidden="false" customHeight="false" outlineLevel="0" collapsed="false">
      <c r="A89" s="393" t="n">
        <v>103323</v>
      </c>
      <c r="B89" s="394" t="s">
        <v>345</v>
      </c>
      <c r="C89" s="393" t="s">
        <v>76</v>
      </c>
      <c r="D89" s="395" t="n">
        <v>61.61</v>
      </c>
    </row>
    <row r="90" customFormat="false" ht="14.25" hidden="false" customHeight="false" outlineLevel="0" collapsed="false">
      <c r="A90" s="393" t="n">
        <v>103318</v>
      </c>
      <c r="B90" s="394" t="s">
        <v>346</v>
      </c>
      <c r="C90" s="393" t="s">
        <v>76</v>
      </c>
      <c r="D90" s="395" t="n">
        <v>103.04</v>
      </c>
    </row>
    <row r="91" customFormat="false" ht="14.25" hidden="false" customHeight="false" outlineLevel="0" collapsed="false">
      <c r="A91" s="393" t="n">
        <v>103319</v>
      </c>
      <c r="B91" s="394" t="s">
        <v>347</v>
      </c>
      <c r="C91" s="393" t="s">
        <v>76</v>
      </c>
      <c r="D91" s="395" t="n">
        <v>104.85</v>
      </c>
    </row>
    <row r="92" customFormat="false" ht="14.25" hidden="false" customHeight="false" outlineLevel="0" collapsed="false">
      <c r="A92" s="393" t="n">
        <v>103320</v>
      </c>
      <c r="B92" s="394" t="s">
        <v>348</v>
      </c>
      <c r="C92" s="393" t="s">
        <v>76</v>
      </c>
      <c r="D92" s="395" t="n">
        <v>123.24</v>
      </c>
    </row>
    <row r="93" customFormat="false" ht="14.25" hidden="false" customHeight="false" outlineLevel="0" collapsed="false">
      <c r="A93" s="393" t="n">
        <v>103321</v>
      </c>
      <c r="B93" s="394" t="s">
        <v>349</v>
      </c>
      <c r="C93" s="393" t="s">
        <v>76</v>
      </c>
      <c r="D93" s="395" t="n">
        <v>125.51</v>
      </c>
    </row>
    <row r="94" customFormat="false" ht="14.25" hidden="false" customHeight="false" outlineLevel="0" collapsed="false">
      <c r="A94" s="393" t="n">
        <v>103316</v>
      </c>
      <c r="B94" s="394" t="s">
        <v>350</v>
      </c>
      <c r="C94" s="393" t="s">
        <v>76</v>
      </c>
      <c r="D94" s="395" t="n">
        <v>79.11</v>
      </c>
    </row>
    <row r="95" customFormat="false" ht="14.25" hidden="false" customHeight="false" outlineLevel="0" collapsed="false">
      <c r="A95" s="393" t="n">
        <v>103317</v>
      </c>
      <c r="B95" s="394" t="s">
        <v>351</v>
      </c>
      <c r="C95" s="393" t="s">
        <v>76</v>
      </c>
      <c r="D95" s="395" t="n">
        <v>80.65</v>
      </c>
    </row>
    <row r="96" customFormat="false" ht="14.25" hidden="false" customHeight="false" outlineLevel="0" collapsed="false">
      <c r="A96" s="393" t="n">
        <v>101166</v>
      </c>
      <c r="B96" s="394" t="s">
        <v>352</v>
      </c>
      <c r="C96" s="393" t="s">
        <v>353</v>
      </c>
      <c r="D96" s="395" t="n">
        <v>682.94</v>
      </c>
    </row>
    <row r="97" customFormat="false" ht="14.25" hidden="false" customHeight="false" outlineLevel="0" collapsed="false">
      <c r="A97" s="393" t="n">
        <v>101165</v>
      </c>
      <c r="B97" s="394" t="s">
        <v>354</v>
      </c>
      <c r="C97" s="393" t="s">
        <v>353</v>
      </c>
      <c r="D97" s="395" t="n">
        <v>1024.01</v>
      </c>
    </row>
    <row r="98" customFormat="false" ht="14.25" hidden="false" customHeight="false" outlineLevel="0" collapsed="false">
      <c r="A98" s="393" t="n">
        <v>101163</v>
      </c>
      <c r="B98" s="394" t="s">
        <v>355</v>
      </c>
      <c r="C98" s="393" t="s">
        <v>76</v>
      </c>
      <c r="D98" s="395" t="n">
        <v>710.61</v>
      </c>
    </row>
    <row r="99" customFormat="false" ht="14.25" hidden="false" customHeight="false" outlineLevel="0" collapsed="false">
      <c r="A99" s="393" t="n">
        <v>101164</v>
      </c>
      <c r="B99" s="394" t="s">
        <v>356</v>
      </c>
      <c r="C99" s="393" t="s">
        <v>76</v>
      </c>
      <c r="D99" s="395" t="n">
        <v>720.27</v>
      </c>
    </row>
    <row r="100" customFormat="false" ht="14.25" hidden="false" customHeight="false" outlineLevel="0" collapsed="false">
      <c r="A100" s="393" t="n">
        <v>101162</v>
      </c>
      <c r="B100" s="394" t="s">
        <v>357</v>
      </c>
      <c r="C100" s="393" t="s">
        <v>76</v>
      </c>
      <c r="D100" s="395" t="n">
        <v>162.66</v>
      </c>
    </row>
    <row r="101" customFormat="false" ht="14.25" hidden="false" customHeight="false" outlineLevel="0" collapsed="false">
      <c r="A101" s="393" t="n">
        <v>101161</v>
      </c>
      <c r="B101" s="394" t="s">
        <v>358</v>
      </c>
      <c r="C101" s="393" t="s">
        <v>76</v>
      </c>
      <c r="D101" s="395" t="n">
        <v>236.06</v>
      </c>
    </row>
    <row r="102" customFormat="false" ht="14.25" hidden="false" customHeight="false" outlineLevel="0" collapsed="false">
      <c r="A102" s="393" t="n">
        <v>101160</v>
      </c>
      <c r="B102" s="394" t="s">
        <v>359</v>
      </c>
      <c r="C102" s="393" t="s">
        <v>76</v>
      </c>
      <c r="D102" s="395" t="n">
        <v>0</v>
      </c>
    </row>
    <row r="103" customFormat="false" ht="14.25" hidden="false" customHeight="false" outlineLevel="0" collapsed="false">
      <c r="A103" s="393" t="n">
        <v>101159</v>
      </c>
      <c r="B103" s="394" t="s">
        <v>360</v>
      </c>
      <c r="C103" s="393" t="s">
        <v>76</v>
      </c>
      <c r="D103" s="395" t="n">
        <v>141.31</v>
      </c>
    </row>
    <row r="104" customFormat="false" ht="14.25" hidden="false" customHeight="false" outlineLevel="0" collapsed="false">
      <c r="A104" s="393" t="n">
        <v>101154</v>
      </c>
      <c r="B104" s="394" t="s">
        <v>361</v>
      </c>
      <c r="C104" s="393" t="s">
        <v>76</v>
      </c>
      <c r="D104" s="395" t="n">
        <v>127.58</v>
      </c>
    </row>
    <row r="105" customFormat="false" ht="14.25" hidden="false" customHeight="false" outlineLevel="0" collapsed="false">
      <c r="A105" s="393" t="n">
        <v>101155</v>
      </c>
      <c r="B105" s="394" t="s">
        <v>362</v>
      </c>
      <c r="C105" s="393" t="s">
        <v>76</v>
      </c>
      <c r="D105" s="395" t="n">
        <v>179.04</v>
      </c>
    </row>
    <row r="106" customFormat="false" ht="14.25" hidden="false" customHeight="false" outlineLevel="0" collapsed="false">
      <c r="A106" s="393" t="n">
        <v>101156</v>
      </c>
      <c r="B106" s="394" t="s">
        <v>363</v>
      </c>
      <c r="C106" s="393" t="s">
        <v>76</v>
      </c>
      <c r="D106" s="395" t="n">
        <v>261.7</v>
      </c>
    </row>
    <row r="107" customFormat="false" ht="14.25" hidden="false" customHeight="false" outlineLevel="0" collapsed="false">
      <c r="A107" s="393" t="n">
        <v>101158</v>
      </c>
      <c r="B107" s="394" t="s">
        <v>364</v>
      </c>
      <c r="C107" s="393" t="s">
        <v>76</v>
      </c>
      <c r="D107" s="395" t="n">
        <v>84.34</v>
      </c>
    </row>
    <row r="108" customFormat="false" ht="14.25" hidden="false" customHeight="false" outlineLevel="0" collapsed="false">
      <c r="A108" s="393" t="n">
        <v>101157</v>
      </c>
      <c r="B108" s="394" t="s">
        <v>365</v>
      </c>
      <c r="C108" s="393" t="s">
        <v>76</v>
      </c>
      <c r="D108" s="395" t="n">
        <v>64.92</v>
      </c>
    </row>
    <row r="109" customFormat="false" ht="14.25" hidden="false" customHeight="false" outlineLevel="0" collapsed="false">
      <c r="A109" s="393" t="n">
        <v>87382</v>
      </c>
      <c r="B109" s="394" t="s">
        <v>366</v>
      </c>
      <c r="C109" s="393" t="s">
        <v>353</v>
      </c>
      <c r="D109" s="395" t="n">
        <v>1725.3</v>
      </c>
    </row>
    <row r="110" customFormat="false" ht="14.25" hidden="false" customHeight="false" outlineLevel="0" collapsed="false">
      <c r="A110" s="393" t="n">
        <v>87383</v>
      </c>
      <c r="B110" s="394" t="s">
        <v>367</v>
      </c>
      <c r="C110" s="393" t="s">
        <v>353</v>
      </c>
      <c r="D110" s="395" t="n">
        <v>1715.73</v>
      </c>
    </row>
    <row r="111" customFormat="false" ht="14.25" hidden="false" customHeight="false" outlineLevel="0" collapsed="false">
      <c r="A111" s="393" t="n">
        <v>87384</v>
      </c>
      <c r="B111" s="394" t="s">
        <v>368</v>
      </c>
      <c r="C111" s="393" t="s">
        <v>353</v>
      </c>
      <c r="D111" s="395" t="n">
        <v>1703.94</v>
      </c>
    </row>
    <row r="112" customFormat="false" ht="14.25" hidden="false" customHeight="false" outlineLevel="0" collapsed="false">
      <c r="A112" s="393" t="n">
        <v>87398</v>
      </c>
      <c r="B112" s="394" t="s">
        <v>369</v>
      </c>
      <c r="C112" s="393" t="s">
        <v>353</v>
      </c>
      <c r="D112" s="395" t="n">
        <v>1991.15</v>
      </c>
    </row>
    <row r="113" customFormat="false" ht="14.25" hidden="false" customHeight="false" outlineLevel="0" collapsed="false">
      <c r="A113" s="393" t="n">
        <v>87395</v>
      </c>
      <c r="B113" s="394" t="s">
        <v>370</v>
      </c>
      <c r="C113" s="393" t="s">
        <v>353</v>
      </c>
      <c r="D113" s="395" t="n">
        <v>3349.49</v>
      </c>
    </row>
    <row r="114" customFormat="false" ht="14.25" hidden="false" customHeight="false" outlineLevel="0" collapsed="false">
      <c r="A114" s="393" t="n">
        <v>87396</v>
      </c>
      <c r="B114" s="394" t="s">
        <v>371</v>
      </c>
      <c r="C114" s="393" t="s">
        <v>353</v>
      </c>
      <c r="D114" s="395" t="n">
        <v>3362.91</v>
      </c>
    </row>
    <row r="115" customFormat="false" ht="14.25" hidden="false" customHeight="false" outlineLevel="0" collapsed="false">
      <c r="A115" s="393" t="n">
        <v>87397</v>
      </c>
      <c r="B115" s="394" t="s">
        <v>372</v>
      </c>
      <c r="C115" s="393" t="s">
        <v>353</v>
      </c>
      <c r="D115" s="395" t="n">
        <v>3380.06</v>
      </c>
    </row>
    <row r="116" customFormat="false" ht="14.25" hidden="false" customHeight="false" outlineLevel="0" collapsed="false">
      <c r="A116" s="393" t="n">
        <v>87402</v>
      </c>
      <c r="B116" s="394" t="s">
        <v>373</v>
      </c>
      <c r="C116" s="393" t="s">
        <v>353</v>
      </c>
      <c r="D116" s="395" t="n">
        <v>3686.58</v>
      </c>
    </row>
    <row r="117" customFormat="false" ht="14.25" hidden="false" customHeight="false" outlineLevel="0" collapsed="false">
      <c r="A117" s="393" t="n">
        <v>87391</v>
      </c>
      <c r="B117" s="394" t="s">
        <v>374</v>
      </c>
      <c r="C117" s="393" t="s">
        <v>353</v>
      </c>
      <c r="D117" s="395" t="n">
        <v>5304.46</v>
      </c>
    </row>
    <row r="118" customFormat="false" ht="14.25" hidden="false" customHeight="false" outlineLevel="0" collapsed="false">
      <c r="A118" s="393" t="n">
        <v>87393</v>
      </c>
      <c r="B118" s="394" t="s">
        <v>375</v>
      </c>
      <c r="C118" s="393" t="s">
        <v>353</v>
      </c>
      <c r="D118" s="395" t="n">
        <v>5344.14</v>
      </c>
    </row>
    <row r="119" customFormat="false" ht="14.25" hidden="false" customHeight="false" outlineLevel="0" collapsed="false">
      <c r="A119" s="393" t="n">
        <v>87394</v>
      </c>
      <c r="B119" s="394" t="s">
        <v>376</v>
      </c>
      <c r="C119" s="393" t="s">
        <v>353</v>
      </c>
      <c r="D119" s="395" t="n">
        <v>5386.37</v>
      </c>
    </row>
    <row r="120" customFormat="false" ht="14.25" hidden="false" customHeight="false" outlineLevel="0" collapsed="false">
      <c r="A120" s="393" t="n">
        <v>87401</v>
      </c>
      <c r="B120" s="394" t="s">
        <v>377</v>
      </c>
      <c r="C120" s="393" t="s">
        <v>353</v>
      </c>
      <c r="D120" s="395" t="n">
        <v>5681.58</v>
      </c>
    </row>
    <row r="121" customFormat="false" ht="14.25" hidden="false" customHeight="false" outlineLevel="0" collapsed="false">
      <c r="A121" s="393" t="n">
        <v>87407</v>
      </c>
      <c r="B121" s="394" t="s">
        <v>378</v>
      </c>
      <c r="C121" s="393" t="s">
        <v>353</v>
      </c>
      <c r="D121" s="395" t="n">
        <v>1759.44</v>
      </c>
    </row>
    <row r="122" customFormat="false" ht="14.25" hidden="false" customHeight="false" outlineLevel="0" collapsed="false">
      <c r="A122" s="393" t="n">
        <v>87408</v>
      </c>
      <c r="B122" s="394" t="s">
        <v>379</v>
      </c>
      <c r="C122" s="393" t="s">
        <v>353</v>
      </c>
      <c r="D122" s="395" t="n">
        <v>1741.14</v>
      </c>
    </row>
    <row r="123" customFormat="false" ht="14.25" hidden="false" customHeight="false" outlineLevel="0" collapsed="false">
      <c r="A123" s="393" t="n">
        <v>87404</v>
      </c>
      <c r="B123" s="394" t="s">
        <v>380</v>
      </c>
      <c r="C123" s="393" t="s">
        <v>353</v>
      </c>
      <c r="D123" s="395" t="n">
        <v>4963.16</v>
      </c>
    </row>
    <row r="124" customFormat="false" ht="14.25" hidden="false" customHeight="false" outlineLevel="0" collapsed="false">
      <c r="A124" s="393" t="n">
        <v>87405</v>
      </c>
      <c r="B124" s="394" t="s">
        <v>381</v>
      </c>
      <c r="C124" s="393" t="s">
        <v>353</v>
      </c>
      <c r="D124" s="395" t="n">
        <v>4964.69</v>
      </c>
    </row>
    <row r="125" customFormat="false" ht="14.25" hidden="false" customHeight="false" outlineLevel="0" collapsed="false">
      <c r="A125" s="393" t="n">
        <v>87388</v>
      </c>
      <c r="B125" s="394" t="s">
        <v>382</v>
      </c>
      <c r="C125" s="393" t="s">
        <v>353</v>
      </c>
      <c r="D125" s="395" t="n">
        <v>4764.63</v>
      </c>
    </row>
    <row r="126" customFormat="false" ht="14.25" hidden="false" customHeight="false" outlineLevel="0" collapsed="false">
      <c r="A126" s="393" t="n">
        <v>87389</v>
      </c>
      <c r="B126" s="394" t="s">
        <v>383</v>
      </c>
      <c r="C126" s="393" t="s">
        <v>353</v>
      </c>
      <c r="D126" s="395" t="n">
        <v>4776.32</v>
      </c>
    </row>
    <row r="127" customFormat="false" ht="14.25" hidden="false" customHeight="false" outlineLevel="0" collapsed="false">
      <c r="A127" s="393" t="n">
        <v>87390</v>
      </c>
      <c r="B127" s="394" t="s">
        <v>384</v>
      </c>
      <c r="C127" s="393" t="s">
        <v>353</v>
      </c>
      <c r="D127" s="395" t="n">
        <v>4796.07</v>
      </c>
    </row>
    <row r="128" customFormat="false" ht="14.25" hidden="false" customHeight="false" outlineLevel="0" collapsed="false">
      <c r="A128" s="393" t="n">
        <v>87385</v>
      </c>
      <c r="B128" s="394" t="s">
        <v>385</v>
      </c>
      <c r="C128" s="393" t="s">
        <v>353</v>
      </c>
      <c r="D128" s="395" t="n">
        <v>2019.03</v>
      </c>
    </row>
    <row r="129" customFormat="false" ht="14.25" hidden="false" customHeight="false" outlineLevel="0" collapsed="false">
      <c r="A129" s="393" t="n">
        <v>87386</v>
      </c>
      <c r="B129" s="394" t="s">
        <v>386</v>
      </c>
      <c r="C129" s="393" t="s">
        <v>353</v>
      </c>
      <c r="D129" s="395" t="n">
        <v>2002.79</v>
      </c>
    </row>
    <row r="130" customFormat="false" ht="14.25" hidden="false" customHeight="false" outlineLevel="0" collapsed="false">
      <c r="A130" s="393" t="n">
        <v>87387</v>
      </c>
      <c r="B130" s="394" t="s">
        <v>387</v>
      </c>
      <c r="C130" s="393" t="s">
        <v>353</v>
      </c>
      <c r="D130" s="395" t="n">
        <v>1992.98</v>
      </c>
    </row>
    <row r="131" customFormat="false" ht="14.25" hidden="false" customHeight="false" outlineLevel="0" collapsed="false">
      <c r="A131" s="393" t="n">
        <v>87399</v>
      </c>
      <c r="B131" s="394" t="s">
        <v>388</v>
      </c>
      <c r="C131" s="393" t="s">
        <v>353</v>
      </c>
      <c r="D131" s="395" t="n">
        <v>2290.05</v>
      </c>
    </row>
    <row r="132" customFormat="false" ht="14.25" hidden="false" customHeight="false" outlineLevel="0" collapsed="false">
      <c r="A132" s="393" t="n">
        <v>100463</v>
      </c>
      <c r="B132" s="394" t="s">
        <v>389</v>
      </c>
      <c r="C132" s="393" t="s">
        <v>353</v>
      </c>
      <c r="D132" s="395" t="n">
        <v>0</v>
      </c>
    </row>
    <row r="133" customFormat="false" ht="14.25" hidden="false" customHeight="false" outlineLevel="0" collapsed="false">
      <c r="A133" s="393" t="n">
        <v>100464</v>
      </c>
      <c r="B133" s="394" t="s">
        <v>390</v>
      </c>
      <c r="C133" s="393" t="s">
        <v>353</v>
      </c>
      <c r="D133" s="395" t="n">
        <v>504.1</v>
      </c>
    </row>
    <row r="134" customFormat="false" ht="14.25" hidden="false" customHeight="false" outlineLevel="0" collapsed="false">
      <c r="A134" s="393" t="n">
        <v>100465</v>
      </c>
      <c r="B134" s="394" t="s">
        <v>391</v>
      </c>
      <c r="C134" s="393" t="s">
        <v>353</v>
      </c>
      <c r="D134" s="395" t="n">
        <v>457.2</v>
      </c>
    </row>
    <row r="135" customFormat="false" ht="14.25" hidden="false" customHeight="false" outlineLevel="0" collapsed="false">
      <c r="A135" s="393" t="n">
        <v>100466</v>
      </c>
      <c r="B135" s="394" t="s">
        <v>392</v>
      </c>
      <c r="C135" s="393" t="s">
        <v>353</v>
      </c>
      <c r="D135" s="395" t="n">
        <v>434.74</v>
      </c>
    </row>
    <row r="136" customFormat="false" ht="14.25" hidden="false" customHeight="false" outlineLevel="0" collapsed="false">
      <c r="A136" s="393" t="n">
        <v>88627</v>
      </c>
      <c r="B136" s="394" t="s">
        <v>393</v>
      </c>
      <c r="C136" s="393" t="s">
        <v>353</v>
      </c>
      <c r="D136" s="395" t="n">
        <v>606.59</v>
      </c>
    </row>
    <row r="137" customFormat="false" ht="14.25" hidden="false" customHeight="false" outlineLevel="0" collapsed="false">
      <c r="A137" s="393" t="n">
        <v>88626</v>
      </c>
      <c r="B137" s="394" t="s">
        <v>394</v>
      </c>
      <c r="C137" s="393" t="s">
        <v>353</v>
      </c>
      <c r="D137" s="395" t="n">
        <v>470.13</v>
      </c>
    </row>
    <row r="138" customFormat="false" ht="14.25" hidden="false" customHeight="false" outlineLevel="0" collapsed="false">
      <c r="A138" s="393" t="n">
        <v>100488</v>
      </c>
      <c r="B138" s="394" t="s">
        <v>395</v>
      </c>
      <c r="C138" s="393" t="s">
        <v>353</v>
      </c>
      <c r="D138" s="395" t="n">
        <v>459.39</v>
      </c>
    </row>
    <row r="139" customFormat="false" ht="14.25" hidden="false" customHeight="false" outlineLevel="0" collapsed="false">
      <c r="A139" s="393" t="n">
        <v>87368</v>
      </c>
      <c r="B139" s="394" t="s">
        <v>396</v>
      </c>
      <c r="C139" s="393" t="s">
        <v>353</v>
      </c>
      <c r="D139" s="395" t="n">
        <v>662.83</v>
      </c>
    </row>
    <row r="140" customFormat="false" ht="14.25" hidden="false" customHeight="false" outlineLevel="0" collapsed="false">
      <c r="A140" s="393" t="n">
        <v>100450</v>
      </c>
      <c r="B140" s="394" t="s">
        <v>397</v>
      </c>
      <c r="C140" s="393" t="s">
        <v>353</v>
      </c>
      <c r="D140" s="395" t="n">
        <v>0</v>
      </c>
    </row>
    <row r="141" customFormat="false" ht="14.25" hidden="false" customHeight="false" outlineLevel="0" collapsed="false">
      <c r="A141" s="393" t="n">
        <v>87289</v>
      </c>
      <c r="B141" s="394" t="s">
        <v>398</v>
      </c>
      <c r="C141" s="393" t="s">
        <v>353</v>
      </c>
      <c r="D141" s="395" t="n">
        <v>489.36</v>
      </c>
    </row>
    <row r="142" customFormat="false" ht="14.25" hidden="false" customHeight="false" outlineLevel="0" collapsed="false">
      <c r="A142" s="393" t="n">
        <v>87290</v>
      </c>
      <c r="B142" s="394" t="s">
        <v>399</v>
      </c>
      <c r="C142" s="393" t="s">
        <v>353</v>
      </c>
      <c r="D142" s="395" t="n">
        <v>477.23</v>
      </c>
    </row>
    <row r="143" customFormat="false" ht="14.25" hidden="false" customHeight="false" outlineLevel="0" collapsed="false">
      <c r="A143" s="393" t="n">
        <v>87333</v>
      </c>
      <c r="B143" s="394" t="s">
        <v>400</v>
      </c>
      <c r="C143" s="393" t="s">
        <v>353</v>
      </c>
      <c r="D143" s="395" t="n">
        <v>497.9</v>
      </c>
    </row>
    <row r="144" customFormat="false" ht="14.25" hidden="false" customHeight="false" outlineLevel="0" collapsed="false">
      <c r="A144" s="393" t="n">
        <v>87334</v>
      </c>
      <c r="B144" s="394" t="s">
        <v>401</v>
      </c>
      <c r="C144" s="393" t="s">
        <v>353</v>
      </c>
      <c r="D144" s="395" t="n">
        <v>453.84</v>
      </c>
    </row>
    <row r="145" customFormat="false" ht="14.25" hidden="false" customHeight="false" outlineLevel="0" collapsed="false">
      <c r="A145" s="393" t="n">
        <v>105515</v>
      </c>
      <c r="B145" s="394" t="s">
        <v>402</v>
      </c>
      <c r="C145" s="393" t="s">
        <v>353</v>
      </c>
      <c r="D145" s="395" t="n">
        <v>720.29</v>
      </c>
    </row>
    <row r="146" customFormat="false" ht="14.25" hidden="false" customHeight="false" outlineLevel="0" collapsed="false">
      <c r="A146" s="393" t="n">
        <v>87367</v>
      </c>
      <c r="B146" s="394" t="s">
        <v>403</v>
      </c>
      <c r="C146" s="393" t="s">
        <v>353</v>
      </c>
      <c r="D146" s="395" t="n">
        <v>670.45</v>
      </c>
    </row>
    <row r="147" customFormat="false" ht="14.25" hidden="false" customHeight="false" outlineLevel="0" collapsed="false">
      <c r="A147" s="393" t="n">
        <v>100449</v>
      </c>
      <c r="B147" s="394" t="s">
        <v>404</v>
      </c>
      <c r="C147" s="393" t="s">
        <v>353</v>
      </c>
      <c r="D147" s="395" t="n">
        <v>0</v>
      </c>
    </row>
    <row r="148" customFormat="false" ht="14.25" hidden="false" customHeight="false" outlineLevel="0" collapsed="false">
      <c r="A148" s="393" t="n">
        <v>87286</v>
      </c>
      <c r="B148" s="394" t="s">
        <v>405</v>
      </c>
      <c r="C148" s="393" t="s">
        <v>353</v>
      </c>
      <c r="D148" s="395" t="n">
        <v>503.96</v>
      </c>
    </row>
    <row r="149" customFormat="false" ht="14.25" hidden="false" customHeight="false" outlineLevel="0" collapsed="false">
      <c r="A149" s="393" t="n">
        <v>87287</v>
      </c>
      <c r="B149" s="394" t="s">
        <v>406</v>
      </c>
      <c r="C149" s="393" t="s">
        <v>353</v>
      </c>
      <c r="D149" s="395" t="n">
        <v>480.01</v>
      </c>
    </row>
    <row r="150" customFormat="false" ht="14.25" hidden="false" customHeight="false" outlineLevel="0" collapsed="false">
      <c r="A150" s="393" t="n">
        <v>87331</v>
      </c>
      <c r="B150" s="394" t="s">
        <v>407</v>
      </c>
      <c r="C150" s="393" t="s">
        <v>353</v>
      </c>
      <c r="D150" s="395" t="n">
        <v>531.74</v>
      </c>
    </row>
    <row r="151" customFormat="false" ht="14.25" hidden="false" customHeight="false" outlineLevel="0" collapsed="false">
      <c r="A151" s="393" t="n">
        <v>87332</v>
      </c>
      <c r="B151" s="394" t="s">
        <v>408</v>
      </c>
      <c r="C151" s="393" t="s">
        <v>353</v>
      </c>
      <c r="D151" s="395" t="n">
        <v>458.57</v>
      </c>
    </row>
    <row r="152" customFormat="false" ht="14.25" hidden="false" customHeight="false" outlineLevel="0" collapsed="false">
      <c r="A152" s="393" t="n">
        <v>87369</v>
      </c>
      <c r="B152" s="394" t="s">
        <v>409</v>
      </c>
      <c r="C152" s="393" t="s">
        <v>353</v>
      </c>
      <c r="D152" s="395" t="n">
        <v>676.93</v>
      </c>
    </row>
    <row r="153" customFormat="false" ht="14.25" hidden="false" customHeight="false" outlineLevel="0" collapsed="false">
      <c r="A153" s="393" t="n">
        <v>100451</v>
      </c>
      <c r="B153" s="394" t="s">
        <v>410</v>
      </c>
      <c r="C153" s="393" t="s">
        <v>353</v>
      </c>
      <c r="D153" s="395" t="n">
        <v>0</v>
      </c>
    </row>
    <row r="154" customFormat="false" ht="14.25" hidden="false" customHeight="false" outlineLevel="0" collapsed="false">
      <c r="A154" s="393" t="n">
        <v>87292</v>
      </c>
      <c r="B154" s="394" t="s">
        <v>411</v>
      </c>
      <c r="C154" s="393" t="s">
        <v>353</v>
      </c>
      <c r="D154" s="395" t="n">
        <v>499.86</v>
      </c>
    </row>
    <row r="155" customFormat="false" ht="14.25" hidden="false" customHeight="false" outlineLevel="0" collapsed="false">
      <c r="A155" s="393" t="n">
        <v>87335</v>
      </c>
      <c r="B155" s="394" t="s">
        <v>412</v>
      </c>
      <c r="C155" s="393" t="s">
        <v>353</v>
      </c>
      <c r="D155" s="395" t="n">
        <v>488.5</v>
      </c>
    </row>
    <row r="156" customFormat="false" ht="14.25" hidden="false" customHeight="false" outlineLevel="0" collapsed="false">
      <c r="A156" s="393" t="n">
        <v>87336</v>
      </c>
      <c r="B156" s="394" t="s">
        <v>413</v>
      </c>
      <c r="C156" s="393" t="s">
        <v>353</v>
      </c>
      <c r="D156" s="395" t="n">
        <v>469.9</v>
      </c>
    </row>
    <row r="157" customFormat="false" ht="14.25" hidden="false" customHeight="false" outlineLevel="0" collapsed="false">
      <c r="A157" s="393" t="n">
        <v>87370</v>
      </c>
      <c r="B157" s="394" t="s">
        <v>414</v>
      </c>
      <c r="C157" s="393" t="s">
        <v>353</v>
      </c>
      <c r="D157" s="395" t="n">
        <v>656.93</v>
      </c>
    </row>
    <row r="158" customFormat="false" ht="14.25" hidden="false" customHeight="false" outlineLevel="0" collapsed="false">
      <c r="A158" s="393" t="n">
        <v>100452</v>
      </c>
      <c r="B158" s="394" t="s">
        <v>415</v>
      </c>
      <c r="C158" s="393" t="s">
        <v>353</v>
      </c>
      <c r="D158" s="395" t="n">
        <v>0</v>
      </c>
    </row>
    <row r="159" customFormat="false" ht="14.25" hidden="false" customHeight="false" outlineLevel="0" collapsed="false">
      <c r="A159" s="393" t="n">
        <v>88715</v>
      </c>
      <c r="B159" s="394" t="s">
        <v>416</v>
      </c>
      <c r="C159" s="393" t="s">
        <v>353</v>
      </c>
      <c r="D159" s="395" t="n">
        <v>471.61</v>
      </c>
    </row>
    <row r="160" customFormat="false" ht="14.25" hidden="false" customHeight="false" outlineLevel="0" collapsed="false">
      <c r="A160" s="393" t="n">
        <v>87294</v>
      </c>
      <c r="B160" s="394" t="s">
        <v>417</v>
      </c>
      <c r="C160" s="393" t="s">
        <v>353</v>
      </c>
      <c r="D160" s="395" t="n">
        <v>479.54</v>
      </c>
    </row>
    <row r="161" customFormat="false" ht="14.25" hidden="false" customHeight="false" outlineLevel="0" collapsed="false">
      <c r="A161" s="393" t="n">
        <v>87337</v>
      </c>
      <c r="B161" s="394" t="s">
        <v>418</v>
      </c>
      <c r="C161" s="393" t="s">
        <v>353</v>
      </c>
      <c r="D161" s="395" t="n">
        <v>484.16</v>
      </c>
    </row>
    <row r="162" customFormat="false" ht="14.25" hidden="false" customHeight="false" outlineLevel="0" collapsed="false">
      <c r="A162" s="393" t="n">
        <v>100487</v>
      </c>
      <c r="B162" s="394" t="s">
        <v>419</v>
      </c>
      <c r="C162" s="393" t="s">
        <v>353</v>
      </c>
      <c r="D162" s="395" t="n">
        <v>444.88</v>
      </c>
    </row>
    <row r="163" customFormat="false" ht="14.25" hidden="false" customHeight="false" outlineLevel="0" collapsed="false">
      <c r="A163" s="393" t="n">
        <v>100467</v>
      </c>
      <c r="B163" s="394" t="s">
        <v>420</v>
      </c>
      <c r="C163" s="393" t="s">
        <v>353</v>
      </c>
      <c r="D163" s="395" t="n">
        <v>0</v>
      </c>
    </row>
    <row r="164" customFormat="false" ht="14.25" hidden="false" customHeight="false" outlineLevel="0" collapsed="false">
      <c r="A164" s="393" t="n">
        <v>87380</v>
      </c>
      <c r="B164" s="394" t="s">
        <v>421</v>
      </c>
      <c r="C164" s="393" t="s">
        <v>353</v>
      </c>
      <c r="D164" s="395" t="n">
        <v>3282.31</v>
      </c>
    </row>
    <row r="165" customFormat="false" ht="14.25" hidden="false" customHeight="false" outlineLevel="0" collapsed="false">
      <c r="A165" s="393" t="n">
        <v>100461</v>
      </c>
      <c r="B165" s="394" t="s">
        <v>422</v>
      </c>
      <c r="C165" s="393" t="s">
        <v>353</v>
      </c>
      <c r="D165" s="395" t="n">
        <v>0</v>
      </c>
    </row>
    <row r="166" customFormat="false" ht="14.25" hidden="false" customHeight="false" outlineLevel="0" collapsed="false">
      <c r="A166" s="393" t="n">
        <v>87322</v>
      </c>
      <c r="B166" s="394" t="s">
        <v>423</v>
      </c>
      <c r="C166" s="393" t="s">
        <v>353</v>
      </c>
      <c r="D166" s="395" t="n">
        <v>3137.94</v>
      </c>
    </row>
    <row r="167" customFormat="false" ht="14.25" hidden="false" customHeight="false" outlineLevel="0" collapsed="false">
      <c r="A167" s="393" t="n">
        <v>87323</v>
      </c>
      <c r="B167" s="394" t="s">
        <v>424</v>
      </c>
      <c r="C167" s="393" t="s">
        <v>353</v>
      </c>
      <c r="D167" s="395" t="n">
        <v>3130.89</v>
      </c>
    </row>
    <row r="168" customFormat="false" ht="14.25" hidden="false" customHeight="false" outlineLevel="0" collapsed="false">
      <c r="A168" s="393" t="n">
        <v>87360</v>
      </c>
      <c r="B168" s="394" t="s">
        <v>425</v>
      </c>
      <c r="C168" s="393" t="s">
        <v>353</v>
      </c>
      <c r="D168" s="395" t="n">
        <v>3120.24</v>
      </c>
    </row>
    <row r="169" customFormat="false" ht="14.25" hidden="false" customHeight="false" outlineLevel="0" collapsed="false">
      <c r="A169" s="393" t="n">
        <v>87361</v>
      </c>
      <c r="B169" s="394" t="s">
        <v>426</v>
      </c>
      <c r="C169" s="393" t="s">
        <v>353</v>
      </c>
      <c r="D169" s="395" t="n">
        <v>3061.58</v>
      </c>
    </row>
    <row r="170" customFormat="false" ht="14.25" hidden="false" customHeight="false" outlineLevel="0" collapsed="false">
      <c r="A170" s="393" t="n">
        <v>87362</v>
      </c>
      <c r="B170" s="394" t="s">
        <v>427</v>
      </c>
      <c r="C170" s="393" t="s">
        <v>353</v>
      </c>
      <c r="D170" s="395" t="n">
        <v>3053.15</v>
      </c>
    </row>
    <row r="171" customFormat="false" ht="14.25" hidden="false" customHeight="false" outlineLevel="0" collapsed="false">
      <c r="A171" s="393" t="n">
        <v>87377</v>
      </c>
      <c r="B171" s="394" t="s">
        <v>428</v>
      </c>
      <c r="C171" s="393" t="s">
        <v>353</v>
      </c>
      <c r="D171" s="395" t="n">
        <v>629.66</v>
      </c>
    </row>
    <row r="172" customFormat="false" ht="14.25" hidden="false" customHeight="false" outlineLevel="0" collapsed="false">
      <c r="A172" s="393" t="n">
        <v>100458</v>
      </c>
      <c r="B172" s="394" t="s">
        <v>429</v>
      </c>
      <c r="C172" s="393" t="s">
        <v>353</v>
      </c>
      <c r="D172" s="395" t="n">
        <v>0</v>
      </c>
    </row>
    <row r="173" customFormat="false" ht="14.25" hidden="false" customHeight="false" outlineLevel="0" collapsed="false">
      <c r="A173" s="393" t="n">
        <v>87313</v>
      </c>
      <c r="B173" s="394" t="s">
        <v>430</v>
      </c>
      <c r="C173" s="393" t="s">
        <v>353</v>
      </c>
      <c r="D173" s="395" t="n">
        <v>446.54</v>
      </c>
    </row>
    <row r="174" customFormat="false" ht="14.25" hidden="false" customHeight="false" outlineLevel="0" collapsed="false">
      <c r="A174" s="393" t="n">
        <v>87314</v>
      </c>
      <c r="B174" s="394" t="s">
        <v>431</v>
      </c>
      <c r="C174" s="393" t="s">
        <v>353</v>
      </c>
      <c r="D174" s="395" t="n">
        <v>435.98</v>
      </c>
    </row>
    <row r="175" customFormat="false" ht="14.25" hidden="false" customHeight="false" outlineLevel="0" collapsed="false">
      <c r="A175" s="393" t="n">
        <v>87352</v>
      </c>
      <c r="B175" s="394" t="s">
        <v>432</v>
      </c>
      <c r="C175" s="393" t="s">
        <v>353</v>
      </c>
      <c r="D175" s="395" t="n">
        <v>546.77</v>
      </c>
    </row>
    <row r="176" customFormat="false" ht="14.25" hidden="false" customHeight="false" outlineLevel="0" collapsed="false">
      <c r="A176" s="393" t="n">
        <v>87353</v>
      </c>
      <c r="B176" s="394" t="s">
        <v>433</v>
      </c>
      <c r="C176" s="393" t="s">
        <v>353</v>
      </c>
      <c r="D176" s="395" t="n">
        <v>454.97</v>
      </c>
    </row>
    <row r="177" customFormat="false" ht="14.25" hidden="false" customHeight="false" outlineLevel="0" collapsed="false">
      <c r="A177" s="393" t="n">
        <v>87354</v>
      </c>
      <c r="B177" s="394" t="s">
        <v>434</v>
      </c>
      <c r="C177" s="393" t="s">
        <v>353</v>
      </c>
      <c r="D177" s="395" t="n">
        <v>413.32</v>
      </c>
    </row>
    <row r="178" customFormat="false" ht="14.25" hidden="false" customHeight="false" outlineLevel="0" collapsed="false">
      <c r="A178" s="393" t="n">
        <v>100480</v>
      </c>
      <c r="B178" s="394" t="s">
        <v>435</v>
      </c>
      <c r="C178" s="393" t="s">
        <v>353</v>
      </c>
      <c r="D178" s="395" t="n">
        <v>752.07</v>
      </c>
    </row>
    <row r="179" customFormat="false" ht="14.25" hidden="false" customHeight="false" outlineLevel="0" collapsed="false">
      <c r="A179" s="393" t="n">
        <v>100476</v>
      </c>
      <c r="B179" s="394" t="s">
        <v>436</v>
      </c>
      <c r="C179" s="393" t="s">
        <v>353</v>
      </c>
      <c r="D179" s="395" t="n">
        <v>0</v>
      </c>
    </row>
    <row r="180" customFormat="false" ht="14.25" hidden="false" customHeight="false" outlineLevel="0" collapsed="false">
      <c r="A180" s="393" t="n">
        <v>100475</v>
      </c>
      <c r="B180" s="394" t="s">
        <v>437</v>
      </c>
      <c r="C180" s="393" t="s">
        <v>353</v>
      </c>
      <c r="D180" s="395" t="n">
        <v>609.9</v>
      </c>
    </row>
    <row r="181" customFormat="false" ht="14.25" hidden="false" customHeight="false" outlineLevel="0" collapsed="false">
      <c r="A181" s="393" t="n">
        <v>100491</v>
      </c>
      <c r="B181" s="394" t="s">
        <v>438</v>
      </c>
      <c r="C181" s="393" t="s">
        <v>353</v>
      </c>
      <c r="D181" s="395" t="n">
        <v>609.48</v>
      </c>
    </row>
    <row r="182" customFormat="false" ht="14.25" hidden="false" customHeight="false" outlineLevel="0" collapsed="false">
      <c r="A182" s="393" t="n">
        <v>100477</v>
      </c>
      <c r="B182" s="394" t="s">
        <v>439</v>
      </c>
      <c r="C182" s="393" t="s">
        <v>353</v>
      </c>
      <c r="D182" s="395" t="n">
        <v>690</v>
      </c>
    </row>
    <row r="183" customFormat="false" ht="14.25" hidden="false" customHeight="false" outlineLevel="0" collapsed="false">
      <c r="A183" s="393" t="n">
        <v>100478</v>
      </c>
      <c r="B183" s="394" t="s">
        <v>440</v>
      </c>
      <c r="C183" s="393" t="s">
        <v>353</v>
      </c>
      <c r="D183" s="395" t="n">
        <v>597.98</v>
      </c>
    </row>
    <row r="184" customFormat="false" ht="14.25" hidden="false" customHeight="false" outlineLevel="0" collapsed="false">
      <c r="A184" s="393" t="n">
        <v>100479</v>
      </c>
      <c r="B184" s="394" t="s">
        <v>441</v>
      </c>
      <c r="C184" s="393" t="s">
        <v>353</v>
      </c>
      <c r="D184" s="395" t="n">
        <v>579.05</v>
      </c>
    </row>
    <row r="185" customFormat="false" ht="14.25" hidden="false" customHeight="false" outlineLevel="0" collapsed="false">
      <c r="A185" s="393" t="n">
        <v>87372</v>
      </c>
      <c r="B185" s="394" t="s">
        <v>442</v>
      </c>
      <c r="C185" s="393" t="s">
        <v>353</v>
      </c>
      <c r="D185" s="395" t="n">
        <v>754.08</v>
      </c>
    </row>
    <row r="186" customFormat="false" ht="14.25" hidden="false" customHeight="false" outlineLevel="0" collapsed="false">
      <c r="A186" s="393" t="n">
        <v>100453</v>
      </c>
      <c r="B186" s="394" t="s">
        <v>443</v>
      </c>
      <c r="C186" s="393" t="s">
        <v>353</v>
      </c>
      <c r="D186" s="395" t="n">
        <v>0</v>
      </c>
    </row>
    <row r="187" customFormat="false" ht="14.25" hidden="false" customHeight="false" outlineLevel="0" collapsed="false">
      <c r="A187" s="393" t="n">
        <v>87298</v>
      </c>
      <c r="B187" s="394" t="s">
        <v>444</v>
      </c>
      <c r="C187" s="393" t="s">
        <v>353</v>
      </c>
      <c r="D187" s="395" t="n">
        <v>560.74</v>
      </c>
    </row>
    <row r="188" customFormat="false" ht="14.25" hidden="false" customHeight="false" outlineLevel="0" collapsed="false">
      <c r="A188" s="393" t="n">
        <v>87299</v>
      </c>
      <c r="B188" s="394" t="s">
        <v>445</v>
      </c>
      <c r="C188" s="393" t="s">
        <v>353</v>
      </c>
      <c r="D188" s="395" t="n">
        <v>383.42</v>
      </c>
    </row>
    <row r="189" customFormat="false" ht="14.25" hidden="false" customHeight="false" outlineLevel="0" collapsed="false">
      <c r="A189" s="393" t="n">
        <v>87339</v>
      </c>
      <c r="B189" s="394" t="s">
        <v>446</v>
      </c>
      <c r="C189" s="393" t="s">
        <v>353</v>
      </c>
      <c r="D189" s="395" t="n">
        <v>713.01</v>
      </c>
    </row>
    <row r="190" customFormat="false" ht="14.25" hidden="false" customHeight="false" outlineLevel="0" collapsed="false">
      <c r="A190" s="393" t="n">
        <v>87340</v>
      </c>
      <c r="B190" s="394" t="s">
        <v>447</v>
      </c>
      <c r="C190" s="393" t="s">
        <v>353</v>
      </c>
      <c r="D190" s="395" t="n">
        <v>563.51</v>
      </c>
    </row>
    <row r="191" customFormat="false" ht="14.25" hidden="false" customHeight="false" outlineLevel="0" collapsed="false">
      <c r="A191" s="393" t="n">
        <v>87341</v>
      </c>
      <c r="B191" s="394" t="s">
        <v>448</v>
      </c>
      <c r="C191" s="393" t="s">
        <v>353</v>
      </c>
      <c r="D191" s="395" t="n">
        <v>526.46</v>
      </c>
    </row>
    <row r="192" customFormat="false" ht="14.25" hidden="false" customHeight="false" outlineLevel="0" collapsed="false">
      <c r="A192" s="393" t="n">
        <v>88629</v>
      </c>
      <c r="B192" s="394" t="s">
        <v>449</v>
      </c>
      <c r="C192" s="393" t="s">
        <v>353</v>
      </c>
      <c r="D192" s="395" t="n">
        <v>607.16</v>
      </c>
    </row>
    <row r="193" customFormat="false" ht="14.25" hidden="false" customHeight="false" outlineLevel="0" collapsed="false">
      <c r="A193" s="393" t="n">
        <v>88628</v>
      </c>
      <c r="B193" s="394" t="s">
        <v>450</v>
      </c>
      <c r="C193" s="393" t="s">
        <v>353</v>
      </c>
      <c r="D193" s="395" t="n">
        <v>464.42</v>
      </c>
    </row>
    <row r="194" customFormat="false" ht="14.25" hidden="false" customHeight="false" outlineLevel="0" collapsed="false">
      <c r="A194" s="393" t="n">
        <v>100489</v>
      </c>
      <c r="B194" s="394" t="s">
        <v>451</v>
      </c>
      <c r="C194" s="393" t="s">
        <v>353</v>
      </c>
      <c r="D194" s="395" t="n">
        <v>462.49</v>
      </c>
    </row>
    <row r="195" customFormat="false" ht="14.25" hidden="false" customHeight="false" outlineLevel="0" collapsed="false">
      <c r="A195" s="393" t="n">
        <v>100468</v>
      </c>
      <c r="B195" s="394" t="s">
        <v>452</v>
      </c>
      <c r="C195" s="393" t="s">
        <v>353</v>
      </c>
      <c r="D195" s="395" t="n">
        <v>595.67</v>
      </c>
    </row>
    <row r="196" customFormat="false" ht="14.25" hidden="false" customHeight="false" outlineLevel="0" collapsed="false">
      <c r="A196" s="393" t="n">
        <v>100469</v>
      </c>
      <c r="B196" s="394" t="s">
        <v>453</v>
      </c>
      <c r="C196" s="393" t="s">
        <v>353</v>
      </c>
      <c r="D196" s="395" t="n">
        <v>455.81</v>
      </c>
    </row>
    <row r="197" customFormat="false" ht="14.25" hidden="false" customHeight="false" outlineLevel="0" collapsed="false">
      <c r="A197" s="393" t="n">
        <v>100470</v>
      </c>
      <c r="B197" s="394" t="s">
        <v>454</v>
      </c>
      <c r="C197" s="393" t="s">
        <v>353</v>
      </c>
      <c r="D197" s="395" t="n">
        <v>416.95</v>
      </c>
    </row>
    <row r="198" customFormat="false" ht="14.25" hidden="false" customHeight="false" outlineLevel="0" collapsed="false">
      <c r="A198" s="393" t="n">
        <v>87371</v>
      </c>
      <c r="B198" s="394" t="s">
        <v>455</v>
      </c>
      <c r="C198" s="393" t="s">
        <v>353</v>
      </c>
      <c r="D198" s="395" t="n">
        <v>647.3</v>
      </c>
    </row>
    <row r="199" customFormat="false" ht="14.25" hidden="false" customHeight="false" outlineLevel="0" collapsed="false">
      <c r="A199" s="393" t="n">
        <v>87295</v>
      </c>
      <c r="B199" s="394" t="s">
        <v>456</v>
      </c>
      <c r="C199" s="393" t="s">
        <v>353</v>
      </c>
      <c r="D199" s="395" t="n">
        <v>501.13</v>
      </c>
    </row>
    <row r="200" customFormat="false" ht="14.25" hidden="false" customHeight="false" outlineLevel="0" collapsed="false">
      <c r="A200" s="393" t="n">
        <v>87296</v>
      </c>
      <c r="B200" s="394" t="s">
        <v>457</v>
      </c>
      <c r="C200" s="393" t="s">
        <v>353</v>
      </c>
      <c r="D200" s="395" t="n">
        <v>466.1</v>
      </c>
    </row>
    <row r="201" customFormat="false" ht="14.25" hidden="false" customHeight="false" outlineLevel="0" collapsed="false">
      <c r="A201" s="393" t="n">
        <v>87338</v>
      </c>
      <c r="B201" s="394" t="s">
        <v>458</v>
      </c>
      <c r="C201" s="393" t="s">
        <v>353</v>
      </c>
      <c r="D201" s="395" t="n">
        <v>467.84</v>
      </c>
    </row>
    <row r="202" customFormat="false" ht="14.25" hidden="false" customHeight="false" outlineLevel="0" collapsed="false">
      <c r="A202" s="393" t="n">
        <v>88630</v>
      </c>
      <c r="B202" s="394" t="s">
        <v>459</v>
      </c>
      <c r="C202" s="393" t="s">
        <v>353</v>
      </c>
      <c r="D202" s="395" t="n">
        <v>401.76</v>
      </c>
    </row>
    <row r="203" customFormat="false" ht="14.25" hidden="false" customHeight="false" outlineLevel="0" collapsed="false">
      <c r="A203" s="393" t="n">
        <v>87381</v>
      </c>
      <c r="B203" s="394" t="s">
        <v>460</v>
      </c>
      <c r="C203" s="393" t="s">
        <v>353</v>
      </c>
      <c r="D203" s="395" t="n">
        <v>3230.52</v>
      </c>
    </row>
    <row r="204" customFormat="false" ht="14.25" hidden="false" customHeight="false" outlineLevel="0" collapsed="false">
      <c r="A204" s="393" t="n">
        <v>100462</v>
      </c>
      <c r="B204" s="394" t="s">
        <v>461</v>
      </c>
      <c r="C204" s="393" t="s">
        <v>353</v>
      </c>
      <c r="D204" s="395" t="n">
        <v>0</v>
      </c>
    </row>
    <row r="205" customFormat="false" ht="14.25" hidden="false" customHeight="false" outlineLevel="0" collapsed="false">
      <c r="A205" s="393" t="n">
        <v>87325</v>
      </c>
      <c r="B205" s="394" t="s">
        <v>462</v>
      </c>
      <c r="C205" s="393" t="s">
        <v>353</v>
      </c>
      <c r="D205" s="395" t="n">
        <v>3073.41</v>
      </c>
    </row>
    <row r="206" customFormat="false" ht="14.25" hidden="false" customHeight="false" outlineLevel="0" collapsed="false">
      <c r="A206" s="393" t="n">
        <v>87326</v>
      </c>
      <c r="B206" s="394" t="s">
        <v>463</v>
      </c>
      <c r="C206" s="393" t="s">
        <v>353</v>
      </c>
      <c r="D206" s="395" t="n">
        <v>3072.14</v>
      </c>
    </row>
    <row r="207" customFormat="false" ht="14.25" hidden="false" customHeight="false" outlineLevel="0" collapsed="false">
      <c r="A207" s="393" t="n">
        <v>87363</v>
      </c>
      <c r="B207" s="394" t="s">
        <v>464</v>
      </c>
      <c r="C207" s="393" t="s">
        <v>353</v>
      </c>
      <c r="D207" s="395" t="n">
        <v>3057.7</v>
      </c>
    </row>
    <row r="208" customFormat="false" ht="14.25" hidden="false" customHeight="false" outlineLevel="0" collapsed="false">
      <c r="A208" s="393" t="n">
        <v>87364</v>
      </c>
      <c r="B208" s="394" t="s">
        <v>465</v>
      </c>
      <c r="C208" s="393" t="s">
        <v>353</v>
      </c>
      <c r="D208" s="395" t="n">
        <v>3014.18</v>
      </c>
    </row>
    <row r="209" customFormat="false" ht="14.25" hidden="false" customHeight="false" outlineLevel="0" collapsed="false">
      <c r="A209" s="393" t="n">
        <v>87378</v>
      </c>
      <c r="B209" s="394" t="s">
        <v>466</v>
      </c>
      <c r="C209" s="393" t="s">
        <v>353</v>
      </c>
      <c r="D209" s="395" t="n">
        <v>578.08</v>
      </c>
    </row>
    <row r="210" customFormat="false" ht="14.25" hidden="false" customHeight="false" outlineLevel="0" collapsed="false">
      <c r="A210" s="393" t="n">
        <v>100459</v>
      </c>
      <c r="B210" s="394" t="s">
        <v>467</v>
      </c>
      <c r="C210" s="393" t="s">
        <v>353</v>
      </c>
      <c r="D210" s="395" t="n">
        <v>0</v>
      </c>
    </row>
    <row r="211" customFormat="false" ht="14.25" hidden="false" customHeight="false" outlineLevel="0" collapsed="false">
      <c r="A211" s="393" t="n">
        <v>87316</v>
      </c>
      <c r="B211" s="394" t="s">
        <v>468</v>
      </c>
      <c r="C211" s="393" t="s">
        <v>353</v>
      </c>
      <c r="D211" s="395" t="n">
        <v>413.15</v>
      </c>
    </row>
    <row r="212" customFormat="false" ht="14.25" hidden="false" customHeight="false" outlineLevel="0" collapsed="false">
      <c r="A212" s="393" t="n">
        <v>87317</v>
      </c>
      <c r="B212" s="394" t="s">
        <v>469</v>
      </c>
      <c r="C212" s="393" t="s">
        <v>353</v>
      </c>
      <c r="D212" s="395" t="n">
        <v>394.05</v>
      </c>
    </row>
    <row r="213" customFormat="false" ht="14.25" hidden="false" customHeight="false" outlineLevel="0" collapsed="false">
      <c r="A213" s="393" t="n">
        <v>87355</v>
      </c>
      <c r="B213" s="394" t="s">
        <v>470</v>
      </c>
      <c r="C213" s="393" t="s">
        <v>353</v>
      </c>
      <c r="D213" s="395" t="n">
        <v>461.86</v>
      </c>
    </row>
    <row r="214" customFormat="false" ht="14.25" hidden="false" customHeight="false" outlineLevel="0" collapsed="false">
      <c r="A214" s="393" t="n">
        <v>87356</v>
      </c>
      <c r="B214" s="394" t="s">
        <v>471</v>
      </c>
      <c r="C214" s="393" t="s">
        <v>353</v>
      </c>
      <c r="D214" s="395" t="n">
        <v>399.13</v>
      </c>
    </row>
    <row r="215" customFormat="false" ht="14.25" hidden="false" customHeight="false" outlineLevel="0" collapsed="false">
      <c r="A215" s="393" t="n">
        <v>87357</v>
      </c>
      <c r="B215" s="394" t="s">
        <v>472</v>
      </c>
      <c r="C215" s="393" t="s">
        <v>353</v>
      </c>
      <c r="D215" s="395" t="n">
        <v>369.42</v>
      </c>
    </row>
    <row r="216" customFormat="false" ht="14.25" hidden="false" customHeight="false" outlineLevel="0" collapsed="false">
      <c r="A216" s="393" t="n">
        <v>100486</v>
      </c>
      <c r="B216" s="394" t="s">
        <v>473</v>
      </c>
      <c r="C216" s="393" t="s">
        <v>353</v>
      </c>
      <c r="D216" s="395" t="n">
        <v>673.05</v>
      </c>
    </row>
    <row r="217" customFormat="false" ht="14.25" hidden="false" customHeight="false" outlineLevel="0" collapsed="false">
      <c r="A217" s="393" t="n">
        <v>100482</v>
      </c>
      <c r="B217" s="394" t="s">
        <v>474</v>
      </c>
      <c r="C217" s="393" t="s">
        <v>353</v>
      </c>
      <c r="D217" s="395" t="n">
        <v>0</v>
      </c>
    </row>
    <row r="218" customFormat="false" ht="14.25" hidden="false" customHeight="false" outlineLevel="0" collapsed="false">
      <c r="A218" s="393" t="n">
        <v>100481</v>
      </c>
      <c r="B218" s="394" t="s">
        <v>475</v>
      </c>
      <c r="C218" s="393" t="s">
        <v>353</v>
      </c>
      <c r="D218" s="395" t="n">
        <v>528.39</v>
      </c>
    </row>
    <row r="219" customFormat="false" ht="14.25" hidden="false" customHeight="false" outlineLevel="0" collapsed="false">
      <c r="A219" s="393" t="n">
        <v>100492</v>
      </c>
      <c r="B219" s="394" t="s">
        <v>476</v>
      </c>
      <c r="C219" s="393" t="s">
        <v>353</v>
      </c>
      <c r="D219" s="395" t="n">
        <v>528.09</v>
      </c>
    </row>
    <row r="220" customFormat="false" ht="14.25" hidden="false" customHeight="false" outlineLevel="0" collapsed="false">
      <c r="A220" s="393" t="n">
        <v>100483</v>
      </c>
      <c r="B220" s="394" t="s">
        <v>477</v>
      </c>
      <c r="C220" s="393" t="s">
        <v>353</v>
      </c>
      <c r="D220" s="395" t="n">
        <v>588.22</v>
      </c>
    </row>
    <row r="221" customFormat="false" ht="14.25" hidden="false" customHeight="false" outlineLevel="0" collapsed="false">
      <c r="A221" s="393" t="n">
        <v>100484</v>
      </c>
      <c r="B221" s="394" t="s">
        <v>478</v>
      </c>
      <c r="C221" s="393" t="s">
        <v>353</v>
      </c>
      <c r="D221" s="395" t="n">
        <v>530.28</v>
      </c>
    </row>
    <row r="222" customFormat="false" ht="14.25" hidden="false" customHeight="false" outlineLevel="0" collapsed="false">
      <c r="A222" s="393" t="n">
        <v>100485</v>
      </c>
      <c r="B222" s="394" t="s">
        <v>479</v>
      </c>
      <c r="C222" s="393" t="s">
        <v>353</v>
      </c>
      <c r="D222" s="395" t="n">
        <v>506.74</v>
      </c>
    </row>
    <row r="223" customFormat="false" ht="14.25" hidden="false" customHeight="false" outlineLevel="0" collapsed="false">
      <c r="A223" s="393" t="n">
        <v>87373</v>
      </c>
      <c r="B223" s="394" t="s">
        <v>480</v>
      </c>
      <c r="C223" s="393" t="s">
        <v>353</v>
      </c>
      <c r="D223" s="395" t="n">
        <v>682</v>
      </c>
    </row>
    <row r="224" customFormat="false" ht="14.25" hidden="false" customHeight="false" outlineLevel="0" collapsed="false">
      <c r="A224" s="393" t="n">
        <v>100454</v>
      </c>
      <c r="B224" s="394" t="s">
        <v>481</v>
      </c>
      <c r="C224" s="393" t="s">
        <v>353</v>
      </c>
      <c r="D224" s="395" t="n">
        <v>0</v>
      </c>
    </row>
    <row r="225" customFormat="false" ht="14.25" hidden="false" customHeight="false" outlineLevel="0" collapsed="false">
      <c r="A225" s="393" t="n">
        <v>87301</v>
      </c>
      <c r="B225" s="394" t="s">
        <v>482</v>
      </c>
      <c r="C225" s="393" t="s">
        <v>353</v>
      </c>
      <c r="D225" s="395" t="n">
        <v>514.09</v>
      </c>
    </row>
    <row r="226" customFormat="false" ht="14.25" hidden="false" customHeight="false" outlineLevel="0" collapsed="false">
      <c r="A226" s="393" t="n">
        <v>87302</v>
      </c>
      <c r="B226" s="394" t="s">
        <v>483</v>
      </c>
      <c r="C226" s="393" t="s">
        <v>353</v>
      </c>
      <c r="D226" s="395" t="n">
        <v>501.83</v>
      </c>
    </row>
    <row r="227" customFormat="false" ht="14.25" hidden="false" customHeight="false" outlineLevel="0" collapsed="false">
      <c r="A227" s="393" t="n">
        <v>87342</v>
      </c>
      <c r="B227" s="394" t="s">
        <v>484</v>
      </c>
      <c r="C227" s="393" t="s">
        <v>353</v>
      </c>
      <c r="D227" s="395" t="n">
        <v>603.72</v>
      </c>
    </row>
    <row r="228" customFormat="false" ht="14.25" hidden="false" customHeight="false" outlineLevel="0" collapsed="false">
      <c r="A228" s="393" t="n">
        <v>87343</v>
      </c>
      <c r="B228" s="394" t="s">
        <v>485</v>
      </c>
      <c r="C228" s="393" t="s">
        <v>353</v>
      </c>
      <c r="D228" s="395" t="n">
        <v>519.02</v>
      </c>
    </row>
    <row r="229" customFormat="false" ht="14.25" hidden="false" customHeight="false" outlineLevel="0" collapsed="false">
      <c r="A229" s="393" t="n">
        <v>87344</v>
      </c>
      <c r="B229" s="394" t="s">
        <v>486</v>
      </c>
      <c r="C229" s="393" t="s">
        <v>353</v>
      </c>
      <c r="D229" s="395" t="n">
        <v>472.18</v>
      </c>
    </row>
    <row r="230" customFormat="false" ht="14.25" hidden="false" customHeight="false" outlineLevel="0" collapsed="false">
      <c r="A230" s="393" t="n">
        <v>88631</v>
      </c>
      <c r="B230" s="394" t="s">
        <v>487</v>
      </c>
      <c r="C230" s="393" t="s">
        <v>353</v>
      </c>
      <c r="D230" s="395" t="n">
        <v>552.06</v>
      </c>
    </row>
    <row r="231" customFormat="false" ht="14.25" hidden="false" customHeight="false" outlineLevel="0" collapsed="false">
      <c r="A231" s="393" t="n">
        <v>100471</v>
      </c>
      <c r="B231" s="394" t="s">
        <v>488</v>
      </c>
      <c r="C231" s="393" t="s">
        <v>353</v>
      </c>
      <c r="D231" s="395" t="n">
        <v>0</v>
      </c>
    </row>
    <row r="232" customFormat="false" ht="14.25" hidden="false" customHeight="false" outlineLevel="0" collapsed="false">
      <c r="A232" s="393" t="n">
        <v>100490</v>
      </c>
      <c r="B232" s="394" t="s">
        <v>489</v>
      </c>
      <c r="C232" s="393" t="s">
        <v>353</v>
      </c>
      <c r="D232" s="395" t="n">
        <v>410.75</v>
      </c>
    </row>
    <row r="233" customFormat="false" ht="14.25" hidden="false" customHeight="false" outlineLevel="0" collapsed="false">
      <c r="A233" s="393" t="n">
        <v>100472</v>
      </c>
      <c r="B233" s="394" t="s">
        <v>490</v>
      </c>
      <c r="C233" s="393" t="s">
        <v>353</v>
      </c>
      <c r="D233" s="395" t="n">
        <v>475.65</v>
      </c>
    </row>
    <row r="234" customFormat="false" ht="14.25" hidden="false" customHeight="false" outlineLevel="0" collapsed="false">
      <c r="A234" s="393" t="n">
        <v>100473</v>
      </c>
      <c r="B234" s="394" t="s">
        <v>491</v>
      </c>
      <c r="C234" s="393" t="s">
        <v>353</v>
      </c>
      <c r="D234" s="395" t="n">
        <v>416.74</v>
      </c>
    </row>
    <row r="235" customFormat="false" ht="14.25" hidden="false" customHeight="false" outlineLevel="0" collapsed="false">
      <c r="A235" s="393" t="n">
        <v>100474</v>
      </c>
      <c r="B235" s="394" t="s">
        <v>492</v>
      </c>
      <c r="C235" s="393" t="s">
        <v>353</v>
      </c>
      <c r="D235" s="395" t="n">
        <v>391.11</v>
      </c>
    </row>
    <row r="236" customFormat="false" ht="14.25" hidden="false" customHeight="false" outlineLevel="0" collapsed="false">
      <c r="A236" s="393" t="n">
        <v>87379</v>
      </c>
      <c r="B236" s="394" t="s">
        <v>493</v>
      </c>
      <c r="C236" s="393" t="s">
        <v>353</v>
      </c>
      <c r="D236" s="395" t="n">
        <v>3206.69</v>
      </c>
    </row>
    <row r="237" customFormat="false" ht="14.25" hidden="false" customHeight="false" outlineLevel="0" collapsed="false">
      <c r="A237" s="393" t="n">
        <v>100460</v>
      </c>
      <c r="B237" s="394" t="s">
        <v>494</v>
      </c>
      <c r="C237" s="393" t="s">
        <v>353</v>
      </c>
      <c r="D237" s="395" t="n">
        <v>0</v>
      </c>
    </row>
    <row r="238" customFormat="false" ht="14.25" hidden="false" customHeight="false" outlineLevel="0" collapsed="false">
      <c r="A238" s="393" t="n">
        <v>87319</v>
      </c>
      <c r="B238" s="394" t="s">
        <v>495</v>
      </c>
      <c r="C238" s="393" t="s">
        <v>353</v>
      </c>
      <c r="D238" s="395" t="n">
        <v>3049.67</v>
      </c>
    </row>
    <row r="239" customFormat="false" ht="14.25" hidden="false" customHeight="false" outlineLevel="0" collapsed="false">
      <c r="A239" s="393" t="n">
        <v>87320</v>
      </c>
      <c r="B239" s="394" t="s">
        <v>496</v>
      </c>
      <c r="C239" s="393" t="s">
        <v>353</v>
      </c>
      <c r="D239" s="395" t="n">
        <v>3051.1</v>
      </c>
    </row>
    <row r="240" customFormat="false" ht="14.25" hidden="false" customHeight="false" outlineLevel="0" collapsed="false">
      <c r="A240" s="393" t="n">
        <v>87358</v>
      </c>
      <c r="B240" s="394" t="s">
        <v>497</v>
      </c>
      <c r="C240" s="393" t="s">
        <v>353</v>
      </c>
      <c r="D240" s="395" t="n">
        <v>3024.84</v>
      </c>
    </row>
    <row r="241" customFormat="false" ht="14.25" hidden="false" customHeight="false" outlineLevel="0" collapsed="false">
      <c r="A241" s="393" t="n">
        <v>87359</v>
      </c>
      <c r="B241" s="394" t="s">
        <v>498</v>
      </c>
      <c r="C241" s="393" t="s">
        <v>353</v>
      </c>
      <c r="D241" s="395" t="n">
        <v>2987.88</v>
      </c>
    </row>
    <row r="242" customFormat="false" ht="14.25" hidden="false" customHeight="false" outlineLevel="0" collapsed="false">
      <c r="A242" s="393" t="n">
        <v>87376</v>
      </c>
      <c r="B242" s="394" t="s">
        <v>499</v>
      </c>
      <c r="C242" s="393" t="s">
        <v>353</v>
      </c>
      <c r="D242" s="395" t="n">
        <v>554.09</v>
      </c>
    </row>
    <row r="243" customFormat="false" ht="14.25" hidden="false" customHeight="false" outlineLevel="0" collapsed="false">
      <c r="A243" s="393" t="n">
        <v>100457</v>
      </c>
      <c r="B243" s="394" t="s">
        <v>500</v>
      </c>
      <c r="C243" s="393" t="s">
        <v>353</v>
      </c>
      <c r="D243" s="395" t="n">
        <v>0</v>
      </c>
    </row>
    <row r="244" customFormat="false" ht="14.25" hidden="false" customHeight="false" outlineLevel="0" collapsed="false">
      <c r="A244" s="393" t="n">
        <v>87310</v>
      </c>
      <c r="B244" s="394" t="s">
        <v>501</v>
      </c>
      <c r="C244" s="393" t="s">
        <v>353</v>
      </c>
      <c r="D244" s="395" t="n">
        <v>376.78</v>
      </c>
    </row>
    <row r="245" customFormat="false" ht="14.25" hidden="false" customHeight="false" outlineLevel="0" collapsed="false">
      <c r="A245" s="393" t="n">
        <v>87311</v>
      </c>
      <c r="B245" s="394" t="s">
        <v>502</v>
      </c>
      <c r="C245" s="393" t="s">
        <v>353</v>
      </c>
      <c r="D245" s="395" t="n">
        <v>364.79</v>
      </c>
    </row>
    <row r="246" customFormat="false" ht="14.25" hidden="false" customHeight="false" outlineLevel="0" collapsed="false">
      <c r="A246" s="393" t="n">
        <v>87350</v>
      </c>
      <c r="B246" s="394" t="s">
        <v>503</v>
      </c>
      <c r="C246" s="393" t="s">
        <v>353</v>
      </c>
      <c r="D246" s="395" t="n">
        <v>433.46</v>
      </c>
    </row>
    <row r="247" customFormat="false" ht="14.25" hidden="false" customHeight="false" outlineLevel="0" collapsed="false">
      <c r="A247" s="393" t="n">
        <v>87351</v>
      </c>
      <c r="B247" s="394" t="s">
        <v>504</v>
      </c>
      <c r="C247" s="393" t="s">
        <v>353</v>
      </c>
      <c r="D247" s="395" t="n">
        <v>348.29</v>
      </c>
    </row>
    <row r="248" customFormat="false" ht="14.25" hidden="false" customHeight="false" outlineLevel="0" collapsed="false">
      <c r="A248" s="393" t="n">
        <v>87374</v>
      </c>
      <c r="B248" s="394" t="s">
        <v>505</v>
      </c>
      <c r="C248" s="393" t="s">
        <v>353</v>
      </c>
      <c r="D248" s="395" t="n">
        <v>646.57</v>
      </c>
    </row>
    <row r="249" customFormat="false" ht="14.25" hidden="false" customHeight="false" outlineLevel="0" collapsed="false">
      <c r="A249" s="393" t="n">
        <v>100455</v>
      </c>
      <c r="B249" s="394" t="s">
        <v>506</v>
      </c>
      <c r="C249" s="393" t="s">
        <v>353</v>
      </c>
      <c r="D249" s="395" t="n">
        <v>0</v>
      </c>
    </row>
    <row r="250" customFormat="false" ht="14.25" hidden="false" customHeight="false" outlineLevel="0" collapsed="false">
      <c r="A250" s="393" t="n">
        <v>87304</v>
      </c>
      <c r="B250" s="394" t="s">
        <v>507</v>
      </c>
      <c r="C250" s="393" t="s">
        <v>353</v>
      </c>
      <c r="D250" s="395" t="n">
        <v>465.69</v>
      </c>
    </row>
    <row r="251" customFormat="false" ht="14.25" hidden="false" customHeight="false" outlineLevel="0" collapsed="false">
      <c r="A251" s="393" t="n">
        <v>87305</v>
      </c>
      <c r="B251" s="394" t="s">
        <v>508</v>
      </c>
      <c r="C251" s="393" t="s">
        <v>353</v>
      </c>
      <c r="D251" s="395" t="n">
        <v>468.27</v>
      </c>
    </row>
    <row r="252" customFormat="false" ht="14.25" hidden="false" customHeight="false" outlineLevel="0" collapsed="false">
      <c r="A252" s="393" t="n">
        <v>87345</v>
      </c>
      <c r="B252" s="394" t="s">
        <v>509</v>
      </c>
      <c r="C252" s="393" t="s">
        <v>353</v>
      </c>
      <c r="D252" s="395" t="n">
        <v>541.92</v>
      </c>
    </row>
    <row r="253" customFormat="false" ht="14.25" hidden="false" customHeight="false" outlineLevel="0" collapsed="false">
      <c r="A253" s="393" t="n">
        <v>87346</v>
      </c>
      <c r="B253" s="394" t="s">
        <v>510</v>
      </c>
      <c r="C253" s="393" t="s">
        <v>353</v>
      </c>
      <c r="D253" s="395" t="n">
        <v>471.77</v>
      </c>
    </row>
    <row r="254" customFormat="false" ht="14.25" hidden="false" customHeight="false" outlineLevel="0" collapsed="false">
      <c r="A254" s="393" t="n">
        <v>87347</v>
      </c>
      <c r="B254" s="394" t="s">
        <v>511</v>
      </c>
      <c r="C254" s="393" t="s">
        <v>353</v>
      </c>
      <c r="D254" s="395" t="n">
        <v>435</v>
      </c>
    </row>
    <row r="255" customFormat="false" ht="14.25" hidden="false" customHeight="false" outlineLevel="0" collapsed="false">
      <c r="A255" s="393" t="n">
        <v>87366</v>
      </c>
      <c r="B255" s="394" t="s">
        <v>512</v>
      </c>
      <c r="C255" s="393" t="s">
        <v>353</v>
      </c>
      <c r="D255" s="395" t="n">
        <v>576.53</v>
      </c>
    </row>
    <row r="256" customFormat="false" ht="14.25" hidden="false" customHeight="false" outlineLevel="0" collapsed="false">
      <c r="A256" s="393" t="n">
        <v>100448</v>
      </c>
      <c r="B256" s="394" t="s">
        <v>513</v>
      </c>
      <c r="C256" s="393" t="s">
        <v>353</v>
      </c>
      <c r="D256" s="395" t="n">
        <v>0</v>
      </c>
    </row>
    <row r="257" customFormat="false" ht="14.25" hidden="false" customHeight="false" outlineLevel="0" collapsed="false">
      <c r="A257" s="393" t="n">
        <v>87283</v>
      </c>
      <c r="B257" s="394" t="s">
        <v>514</v>
      </c>
      <c r="C257" s="393" t="s">
        <v>353</v>
      </c>
      <c r="D257" s="395" t="n">
        <v>392.42</v>
      </c>
    </row>
    <row r="258" customFormat="false" ht="14.25" hidden="false" customHeight="false" outlineLevel="0" collapsed="false">
      <c r="A258" s="393" t="n">
        <v>87284</v>
      </c>
      <c r="B258" s="394" t="s">
        <v>515</v>
      </c>
      <c r="C258" s="393" t="s">
        <v>353</v>
      </c>
      <c r="D258" s="395" t="n">
        <v>382.83</v>
      </c>
    </row>
    <row r="259" customFormat="false" ht="14.25" hidden="false" customHeight="false" outlineLevel="0" collapsed="false">
      <c r="A259" s="393" t="n">
        <v>87329</v>
      </c>
      <c r="B259" s="394" t="s">
        <v>516</v>
      </c>
      <c r="C259" s="393" t="s">
        <v>353</v>
      </c>
      <c r="D259" s="395" t="n">
        <v>444</v>
      </c>
    </row>
    <row r="260" customFormat="false" ht="14.25" hidden="false" customHeight="false" outlineLevel="0" collapsed="false">
      <c r="A260" s="393" t="n">
        <v>87330</v>
      </c>
      <c r="B260" s="394" t="s">
        <v>517</v>
      </c>
      <c r="C260" s="393" t="s">
        <v>353</v>
      </c>
      <c r="D260" s="395" t="n">
        <v>364.63</v>
      </c>
    </row>
    <row r="261" customFormat="false" ht="14.25" hidden="false" customHeight="false" outlineLevel="0" collapsed="false">
      <c r="A261" s="393" t="n">
        <v>87375</v>
      </c>
      <c r="B261" s="394" t="s">
        <v>518</v>
      </c>
      <c r="C261" s="393" t="s">
        <v>353</v>
      </c>
      <c r="D261" s="395" t="n">
        <v>625.8</v>
      </c>
    </row>
    <row r="262" customFormat="false" ht="14.25" hidden="false" customHeight="false" outlineLevel="0" collapsed="false">
      <c r="A262" s="393" t="n">
        <v>100456</v>
      </c>
      <c r="B262" s="394" t="s">
        <v>519</v>
      </c>
      <c r="C262" s="393" t="s">
        <v>353</v>
      </c>
      <c r="D262" s="395" t="n">
        <v>0</v>
      </c>
    </row>
    <row r="263" customFormat="false" ht="14.25" hidden="false" customHeight="false" outlineLevel="0" collapsed="false">
      <c r="A263" s="393" t="n">
        <v>87307</v>
      </c>
      <c r="B263" s="394" t="s">
        <v>520</v>
      </c>
      <c r="C263" s="393" t="s">
        <v>353</v>
      </c>
      <c r="D263" s="395" t="n">
        <v>450.36</v>
      </c>
    </row>
    <row r="264" customFormat="false" ht="14.25" hidden="false" customHeight="false" outlineLevel="0" collapsed="false">
      <c r="A264" s="393" t="n">
        <v>87308</v>
      </c>
      <c r="B264" s="394" t="s">
        <v>521</v>
      </c>
      <c r="C264" s="393" t="s">
        <v>353</v>
      </c>
      <c r="D264" s="395" t="n">
        <v>438.72</v>
      </c>
    </row>
    <row r="265" customFormat="false" ht="14.25" hidden="false" customHeight="false" outlineLevel="0" collapsed="false">
      <c r="A265" s="393" t="n">
        <v>87348</v>
      </c>
      <c r="B265" s="394" t="s">
        <v>522</v>
      </c>
      <c r="C265" s="393" t="s">
        <v>353</v>
      </c>
      <c r="D265" s="395" t="n">
        <v>495.28</v>
      </c>
    </row>
    <row r="266" customFormat="false" ht="14.25" hidden="false" customHeight="false" outlineLevel="0" collapsed="false">
      <c r="A266" s="393" t="n">
        <v>87349</v>
      </c>
      <c r="B266" s="394" t="s">
        <v>523</v>
      </c>
      <c r="C266" s="393" t="s">
        <v>353</v>
      </c>
      <c r="D266" s="395" t="n">
        <v>403.52</v>
      </c>
    </row>
    <row r="267" customFormat="false" ht="14.25" hidden="false" customHeight="false" outlineLevel="0" collapsed="false">
      <c r="A267" s="393" t="n">
        <v>87365</v>
      </c>
      <c r="B267" s="394" t="s">
        <v>524</v>
      </c>
      <c r="C267" s="393" t="s">
        <v>353</v>
      </c>
      <c r="D267" s="395" t="n">
        <v>549.73</v>
      </c>
    </row>
    <row r="268" customFormat="false" ht="14.25" hidden="false" customHeight="false" outlineLevel="0" collapsed="false">
      <c r="A268" s="393" t="n">
        <v>100447</v>
      </c>
      <c r="B268" s="394" t="s">
        <v>525</v>
      </c>
      <c r="C268" s="393" t="s">
        <v>353</v>
      </c>
      <c r="D268" s="395" t="n">
        <v>0</v>
      </c>
    </row>
    <row r="269" customFormat="false" ht="14.25" hidden="false" customHeight="false" outlineLevel="0" collapsed="false">
      <c r="A269" s="393" t="n">
        <v>87280</v>
      </c>
      <c r="B269" s="394" t="s">
        <v>526</v>
      </c>
      <c r="C269" s="393" t="s">
        <v>353</v>
      </c>
      <c r="D269" s="395" t="n">
        <v>384.96</v>
      </c>
    </row>
    <row r="270" customFormat="false" ht="14.25" hidden="false" customHeight="false" outlineLevel="0" collapsed="false">
      <c r="A270" s="393" t="n">
        <v>87281</v>
      </c>
      <c r="B270" s="394" t="s">
        <v>527</v>
      </c>
      <c r="C270" s="393" t="s">
        <v>353</v>
      </c>
      <c r="D270" s="395" t="n">
        <v>376.45</v>
      </c>
    </row>
    <row r="271" customFormat="false" ht="14.25" hidden="false" customHeight="false" outlineLevel="0" collapsed="false">
      <c r="A271" s="393" t="n">
        <v>87327</v>
      </c>
      <c r="B271" s="394" t="s">
        <v>528</v>
      </c>
      <c r="C271" s="393" t="s">
        <v>353</v>
      </c>
      <c r="D271" s="395" t="n">
        <v>413.56</v>
      </c>
    </row>
    <row r="272" customFormat="false" ht="14.25" hidden="false" customHeight="false" outlineLevel="0" collapsed="false">
      <c r="A272" s="393" t="n">
        <v>87328</v>
      </c>
      <c r="B272" s="394" t="s">
        <v>529</v>
      </c>
      <c r="C272" s="393" t="s">
        <v>353</v>
      </c>
      <c r="D272" s="395" t="n">
        <v>343.46</v>
      </c>
    </row>
    <row r="273" customFormat="false" ht="14.25" hidden="false" customHeight="false" outlineLevel="0" collapsed="false">
      <c r="A273" s="393" t="n">
        <v>87410</v>
      </c>
      <c r="B273" s="394" t="s">
        <v>530</v>
      </c>
      <c r="C273" s="393" t="s">
        <v>353</v>
      </c>
      <c r="D273" s="395" t="n">
        <v>866.21</v>
      </c>
    </row>
    <row r="274" customFormat="false" ht="14.25" hidden="false" customHeight="false" outlineLevel="0" collapsed="false">
      <c r="A274" s="393" t="n">
        <v>95577</v>
      </c>
      <c r="B274" s="394" t="s">
        <v>531</v>
      </c>
      <c r="C274" s="393" t="s">
        <v>532</v>
      </c>
      <c r="D274" s="395" t="n">
        <v>10.66</v>
      </c>
    </row>
    <row r="275" customFormat="false" ht="14.25" hidden="false" customHeight="false" outlineLevel="0" collapsed="false">
      <c r="A275" s="393" t="n">
        <v>95578</v>
      </c>
      <c r="B275" s="394" t="s">
        <v>533</v>
      </c>
      <c r="C275" s="393" t="s">
        <v>532</v>
      </c>
      <c r="D275" s="395" t="n">
        <v>8.79</v>
      </c>
    </row>
    <row r="276" customFormat="false" ht="14.25" hidden="false" customHeight="false" outlineLevel="0" collapsed="false">
      <c r="A276" s="393" t="n">
        <v>95579</v>
      </c>
      <c r="B276" s="394" t="s">
        <v>534</v>
      </c>
      <c r="C276" s="393" t="s">
        <v>532</v>
      </c>
      <c r="D276" s="395" t="n">
        <v>8.44</v>
      </c>
    </row>
    <row r="277" customFormat="false" ht="14.25" hidden="false" customHeight="false" outlineLevel="0" collapsed="false">
      <c r="A277" s="393" t="n">
        <v>95580</v>
      </c>
      <c r="B277" s="394" t="s">
        <v>535</v>
      </c>
      <c r="C277" s="393" t="s">
        <v>532</v>
      </c>
      <c r="D277" s="395" t="n">
        <v>9.7</v>
      </c>
    </row>
    <row r="278" customFormat="false" ht="14.25" hidden="false" customHeight="false" outlineLevel="0" collapsed="false">
      <c r="A278" s="393" t="n">
        <v>95581</v>
      </c>
      <c r="B278" s="394" t="s">
        <v>536</v>
      </c>
      <c r="C278" s="393" t="s">
        <v>532</v>
      </c>
      <c r="D278" s="395" t="n">
        <v>9.65</v>
      </c>
    </row>
    <row r="279" customFormat="false" ht="14.25" hidden="false" customHeight="false" outlineLevel="0" collapsed="false">
      <c r="A279" s="393" t="n">
        <v>95582</v>
      </c>
      <c r="B279" s="394" t="s">
        <v>537</v>
      </c>
      <c r="C279" s="393" t="s">
        <v>532</v>
      </c>
      <c r="D279" s="395" t="n">
        <v>10.48</v>
      </c>
    </row>
    <row r="280" customFormat="false" ht="14.25" hidden="false" customHeight="false" outlineLevel="0" collapsed="false">
      <c r="A280" s="393" t="n">
        <v>95576</v>
      </c>
      <c r="B280" s="394" t="s">
        <v>538</v>
      </c>
      <c r="C280" s="393" t="s">
        <v>532</v>
      </c>
      <c r="D280" s="395" t="n">
        <v>12.76</v>
      </c>
    </row>
    <row r="281" customFormat="false" ht="14.25" hidden="false" customHeight="false" outlineLevel="0" collapsed="false">
      <c r="A281" s="393" t="n">
        <v>95583</v>
      </c>
      <c r="B281" s="394" t="s">
        <v>539</v>
      </c>
      <c r="C281" s="393" t="s">
        <v>532</v>
      </c>
      <c r="D281" s="395" t="n">
        <v>16.82</v>
      </c>
    </row>
    <row r="282" customFormat="false" ht="14.25" hidden="false" customHeight="false" outlineLevel="0" collapsed="false">
      <c r="A282" s="393" t="n">
        <v>95584</v>
      </c>
      <c r="B282" s="394" t="s">
        <v>540</v>
      </c>
      <c r="C282" s="393" t="s">
        <v>532</v>
      </c>
      <c r="D282" s="395" t="n">
        <v>14.42</v>
      </c>
    </row>
    <row r="283" customFormat="false" ht="14.25" hidden="false" customHeight="false" outlineLevel="0" collapsed="false">
      <c r="A283" s="393" t="n">
        <v>95593</v>
      </c>
      <c r="B283" s="394" t="s">
        <v>541</v>
      </c>
      <c r="C283" s="393" t="s">
        <v>532</v>
      </c>
      <c r="D283" s="395" t="n">
        <v>14.42</v>
      </c>
    </row>
    <row r="284" customFormat="false" ht="14.25" hidden="false" customHeight="false" outlineLevel="0" collapsed="false">
      <c r="A284" s="393" t="n">
        <v>95592</v>
      </c>
      <c r="B284" s="394" t="s">
        <v>542</v>
      </c>
      <c r="C284" s="393" t="s">
        <v>532</v>
      </c>
      <c r="D284" s="395" t="n">
        <v>16.82</v>
      </c>
    </row>
    <row r="285" customFormat="false" ht="14.25" hidden="false" customHeight="false" outlineLevel="0" collapsed="false">
      <c r="A285" s="393" t="n">
        <v>92919</v>
      </c>
      <c r="B285" s="394" t="s">
        <v>543</v>
      </c>
      <c r="C285" s="393" t="s">
        <v>532</v>
      </c>
      <c r="D285" s="395" t="n">
        <v>12.19</v>
      </c>
    </row>
    <row r="286" customFormat="false" ht="14.25" hidden="false" customHeight="false" outlineLevel="0" collapsed="false">
      <c r="A286" s="393" t="n">
        <v>92921</v>
      </c>
      <c r="B286" s="394" t="s">
        <v>544</v>
      </c>
      <c r="C286" s="393" t="s">
        <v>532</v>
      </c>
      <c r="D286" s="395" t="n">
        <v>9.95</v>
      </c>
    </row>
    <row r="287" customFormat="false" ht="14.25" hidden="false" customHeight="false" outlineLevel="0" collapsed="false">
      <c r="A287" s="393" t="n">
        <v>92922</v>
      </c>
      <c r="B287" s="394" t="s">
        <v>545</v>
      </c>
      <c r="C287" s="393" t="s">
        <v>532</v>
      </c>
      <c r="D287" s="395" t="n">
        <v>9.41</v>
      </c>
    </row>
    <row r="288" customFormat="false" ht="14.25" hidden="false" customHeight="false" outlineLevel="0" collapsed="false">
      <c r="A288" s="393" t="n">
        <v>92923</v>
      </c>
      <c r="B288" s="394" t="s">
        <v>546</v>
      </c>
      <c r="C288" s="393" t="s">
        <v>532</v>
      </c>
      <c r="D288" s="395" t="n">
        <v>10.48</v>
      </c>
    </row>
    <row r="289" customFormat="false" ht="14.25" hidden="false" customHeight="false" outlineLevel="0" collapsed="false">
      <c r="A289" s="393" t="n">
        <v>92924</v>
      </c>
      <c r="B289" s="394" t="s">
        <v>547</v>
      </c>
      <c r="C289" s="393" t="s">
        <v>532</v>
      </c>
      <c r="D289" s="395" t="n">
        <v>10.25</v>
      </c>
    </row>
    <row r="290" customFormat="false" ht="14.25" hidden="false" customHeight="false" outlineLevel="0" collapsed="false">
      <c r="A290" s="393" t="n">
        <v>104104</v>
      </c>
      <c r="B290" s="394" t="s">
        <v>548</v>
      </c>
      <c r="C290" s="393" t="s">
        <v>532</v>
      </c>
      <c r="D290" s="395" t="n">
        <v>10.65</v>
      </c>
    </row>
    <row r="291" customFormat="false" ht="14.25" hidden="false" customHeight="false" outlineLevel="0" collapsed="false">
      <c r="A291" s="393" t="n">
        <v>92916</v>
      </c>
      <c r="B291" s="394" t="s">
        <v>549</v>
      </c>
      <c r="C291" s="393" t="s">
        <v>532</v>
      </c>
      <c r="D291" s="395" t="n">
        <v>15.81</v>
      </c>
    </row>
    <row r="292" customFormat="false" ht="14.25" hidden="false" customHeight="false" outlineLevel="0" collapsed="false">
      <c r="A292" s="393" t="n">
        <v>92917</v>
      </c>
      <c r="B292" s="394" t="s">
        <v>550</v>
      </c>
      <c r="C292" s="393" t="s">
        <v>532</v>
      </c>
      <c r="D292" s="395" t="n">
        <v>14.13</v>
      </c>
    </row>
    <row r="293" customFormat="false" ht="14.25" hidden="false" customHeight="false" outlineLevel="0" collapsed="false">
      <c r="A293" s="393" t="n">
        <v>92915</v>
      </c>
      <c r="B293" s="394" t="s">
        <v>551</v>
      </c>
      <c r="C293" s="393" t="s">
        <v>532</v>
      </c>
      <c r="D293" s="395" t="n">
        <v>17.77</v>
      </c>
    </row>
    <row r="294" customFormat="false" ht="14.25" hidden="false" customHeight="false" outlineLevel="0" collapsed="false">
      <c r="A294" s="393" t="n">
        <v>92771</v>
      </c>
      <c r="B294" s="394" t="s">
        <v>552</v>
      </c>
      <c r="C294" s="393" t="s">
        <v>532</v>
      </c>
      <c r="D294" s="395" t="n">
        <v>10.52</v>
      </c>
    </row>
    <row r="295" customFormat="false" ht="14.25" hidden="false" customHeight="false" outlineLevel="0" collapsed="false">
      <c r="A295" s="393" t="n">
        <v>92772</v>
      </c>
      <c r="B295" s="394" t="s">
        <v>553</v>
      </c>
      <c r="C295" s="393" t="s">
        <v>532</v>
      </c>
      <c r="D295" s="395" t="n">
        <v>8.74</v>
      </c>
    </row>
    <row r="296" customFormat="false" ht="14.25" hidden="false" customHeight="false" outlineLevel="0" collapsed="false">
      <c r="A296" s="393" t="n">
        <v>92773</v>
      </c>
      <c r="B296" s="394" t="s">
        <v>554</v>
      </c>
      <c r="C296" s="393" t="s">
        <v>532</v>
      </c>
      <c r="D296" s="395" t="n">
        <v>8.54</v>
      </c>
    </row>
    <row r="297" customFormat="false" ht="14.25" hidden="false" customHeight="false" outlineLevel="0" collapsed="false">
      <c r="A297" s="393" t="n">
        <v>92774</v>
      </c>
      <c r="B297" s="394" t="s">
        <v>555</v>
      </c>
      <c r="C297" s="393" t="s">
        <v>532</v>
      </c>
      <c r="D297" s="395" t="n">
        <v>9.86</v>
      </c>
    </row>
    <row r="298" customFormat="false" ht="14.25" hidden="false" customHeight="false" outlineLevel="0" collapsed="false">
      <c r="A298" s="393" t="n">
        <v>92769</v>
      </c>
      <c r="B298" s="394" t="s">
        <v>556</v>
      </c>
      <c r="C298" s="393" t="s">
        <v>532</v>
      </c>
      <c r="D298" s="395" t="n">
        <v>12.9</v>
      </c>
    </row>
    <row r="299" customFormat="false" ht="14.25" hidden="false" customHeight="false" outlineLevel="0" collapsed="false">
      <c r="A299" s="393" t="n">
        <v>92770</v>
      </c>
      <c r="B299" s="394" t="s">
        <v>557</v>
      </c>
      <c r="C299" s="393" t="s">
        <v>532</v>
      </c>
      <c r="D299" s="395" t="n">
        <v>11.92</v>
      </c>
    </row>
    <row r="300" customFormat="false" ht="14.25" hidden="false" customHeight="false" outlineLevel="0" collapsed="false">
      <c r="A300" s="393" t="n">
        <v>92767</v>
      </c>
      <c r="B300" s="394" t="s">
        <v>558</v>
      </c>
      <c r="C300" s="393" t="s">
        <v>532</v>
      </c>
      <c r="D300" s="395" t="n">
        <v>16.21</v>
      </c>
    </row>
    <row r="301" customFormat="false" ht="14.25" hidden="false" customHeight="false" outlineLevel="0" collapsed="false">
      <c r="A301" s="393" t="n">
        <v>92768</v>
      </c>
      <c r="B301" s="394" t="s">
        <v>559</v>
      </c>
      <c r="C301" s="393" t="s">
        <v>532</v>
      </c>
      <c r="D301" s="395" t="n">
        <v>14.01</v>
      </c>
    </row>
    <row r="302" customFormat="false" ht="14.25" hidden="false" customHeight="false" outlineLevel="0" collapsed="false">
      <c r="A302" s="393" t="n">
        <v>92762</v>
      </c>
      <c r="B302" s="394" t="s">
        <v>560</v>
      </c>
      <c r="C302" s="393" t="s">
        <v>532</v>
      </c>
      <c r="D302" s="395" t="n">
        <v>11.04</v>
      </c>
    </row>
    <row r="303" customFormat="false" ht="14.25" hidden="false" customHeight="false" outlineLevel="0" collapsed="false">
      <c r="A303" s="393" t="n">
        <v>92763</v>
      </c>
      <c r="B303" s="394" t="s">
        <v>561</v>
      </c>
      <c r="C303" s="393" t="s">
        <v>532</v>
      </c>
      <c r="D303" s="395" t="n">
        <v>9.21</v>
      </c>
    </row>
    <row r="304" customFormat="false" ht="14.25" hidden="false" customHeight="false" outlineLevel="0" collapsed="false">
      <c r="A304" s="393" t="n">
        <v>92764</v>
      </c>
      <c r="B304" s="394" t="s">
        <v>562</v>
      </c>
      <c r="C304" s="393" t="s">
        <v>532</v>
      </c>
      <c r="D304" s="395" t="n">
        <v>8.85</v>
      </c>
    </row>
    <row r="305" customFormat="false" ht="14.25" hidden="false" customHeight="false" outlineLevel="0" collapsed="false">
      <c r="A305" s="393" t="n">
        <v>92765</v>
      </c>
      <c r="B305" s="394" t="s">
        <v>563</v>
      </c>
      <c r="C305" s="393" t="s">
        <v>532</v>
      </c>
      <c r="D305" s="395" t="n">
        <v>10.04</v>
      </c>
    </row>
    <row r="306" customFormat="false" ht="14.25" hidden="false" customHeight="false" outlineLevel="0" collapsed="false">
      <c r="A306" s="393" t="n">
        <v>92766</v>
      </c>
      <c r="B306" s="394" t="s">
        <v>564</v>
      </c>
      <c r="C306" s="393" t="s">
        <v>532</v>
      </c>
      <c r="D306" s="395" t="n">
        <v>9.9</v>
      </c>
    </row>
    <row r="307" customFormat="false" ht="14.25" hidden="false" customHeight="false" outlineLevel="0" collapsed="false">
      <c r="A307" s="393" t="n">
        <v>104105</v>
      </c>
      <c r="B307" s="394" t="s">
        <v>565</v>
      </c>
      <c r="C307" s="393" t="s">
        <v>532</v>
      </c>
      <c r="D307" s="395" t="n">
        <v>10.65</v>
      </c>
    </row>
    <row r="308" customFormat="false" ht="14.25" hidden="false" customHeight="false" outlineLevel="0" collapsed="false">
      <c r="A308" s="393" t="n">
        <v>92760</v>
      </c>
      <c r="B308" s="394" t="s">
        <v>566</v>
      </c>
      <c r="C308" s="393" t="s">
        <v>532</v>
      </c>
      <c r="D308" s="395" t="n">
        <v>13.52</v>
      </c>
    </row>
    <row r="309" customFormat="false" ht="14.25" hidden="false" customHeight="false" outlineLevel="0" collapsed="false">
      <c r="A309" s="393" t="n">
        <v>92761</v>
      </c>
      <c r="B309" s="394" t="s">
        <v>567</v>
      </c>
      <c r="C309" s="393" t="s">
        <v>532</v>
      </c>
      <c r="D309" s="395" t="n">
        <v>12.5</v>
      </c>
    </row>
    <row r="310" customFormat="false" ht="14.25" hidden="false" customHeight="false" outlineLevel="0" collapsed="false">
      <c r="A310" s="393" t="n">
        <v>92759</v>
      </c>
      <c r="B310" s="394" t="s">
        <v>568</v>
      </c>
      <c r="C310" s="393" t="s">
        <v>532</v>
      </c>
      <c r="D310" s="395" t="n">
        <v>14.65</v>
      </c>
    </row>
    <row r="311" customFormat="false" ht="14.25" hidden="false" customHeight="false" outlineLevel="0" collapsed="false">
      <c r="A311" s="393" t="n">
        <v>104108</v>
      </c>
      <c r="B311" s="394" t="s">
        <v>569</v>
      </c>
      <c r="C311" s="393" t="s">
        <v>532</v>
      </c>
      <c r="D311" s="395" t="n">
        <v>13.08</v>
      </c>
    </row>
    <row r="312" customFormat="false" ht="14.25" hidden="false" customHeight="false" outlineLevel="0" collapsed="false">
      <c r="A312" s="393" t="n">
        <v>104107</v>
      </c>
      <c r="B312" s="394" t="s">
        <v>570</v>
      </c>
      <c r="C312" s="393" t="s">
        <v>532</v>
      </c>
      <c r="D312" s="395" t="n">
        <v>10.95</v>
      </c>
    </row>
    <row r="313" customFormat="false" ht="14.25" hidden="false" customHeight="false" outlineLevel="0" collapsed="false">
      <c r="A313" s="393" t="n">
        <v>104106</v>
      </c>
      <c r="B313" s="394" t="s">
        <v>571</v>
      </c>
      <c r="C313" s="393" t="s">
        <v>532</v>
      </c>
      <c r="D313" s="395" t="n">
        <v>10.18</v>
      </c>
    </row>
    <row r="314" customFormat="false" ht="14.25" hidden="false" customHeight="false" outlineLevel="0" collapsed="false">
      <c r="A314" s="393" t="n">
        <v>104110</v>
      </c>
      <c r="B314" s="394" t="s">
        <v>572</v>
      </c>
      <c r="C314" s="393" t="s">
        <v>532</v>
      </c>
      <c r="D314" s="395" t="n">
        <v>18.91</v>
      </c>
    </row>
    <row r="315" customFormat="false" ht="14.25" hidden="false" customHeight="false" outlineLevel="0" collapsed="false">
      <c r="A315" s="393" t="n">
        <v>104109</v>
      </c>
      <c r="B315" s="394" t="s">
        <v>573</v>
      </c>
      <c r="C315" s="393" t="s">
        <v>532</v>
      </c>
      <c r="D315" s="395" t="n">
        <v>16.33</v>
      </c>
    </row>
    <row r="316" customFormat="false" ht="14.25" hidden="false" customHeight="false" outlineLevel="0" collapsed="false">
      <c r="A316" s="393" t="n">
        <v>104111</v>
      </c>
      <c r="B316" s="394" t="s">
        <v>574</v>
      </c>
      <c r="C316" s="393" t="s">
        <v>532</v>
      </c>
      <c r="D316" s="395" t="n">
        <v>21.95</v>
      </c>
    </row>
    <row r="317" customFormat="false" ht="14.25" hidden="false" customHeight="false" outlineLevel="0" collapsed="false">
      <c r="A317" s="393" t="n">
        <v>92884</v>
      </c>
      <c r="B317" s="394" t="s">
        <v>575</v>
      </c>
      <c r="C317" s="393" t="s">
        <v>532</v>
      </c>
      <c r="D317" s="395" t="n">
        <v>12.31</v>
      </c>
    </row>
    <row r="318" customFormat="false" ht="14.25" hidden="false" customHeight="false" outlineLevel="0" collapsed="false">
      <c r="A318" s="393" t="n">
        <v>92885</v>
      </c>
      <c r="B318" s="394" t="s">
        <v>576</v>
      </c>
      <c r="C318" s="393" t="s">
        <v>532</v>
      </c>
      <c r="D318" s="395" t="n">
        <v>11.55</v>
      </c>
    </row>
    <row r="319" customFormat="false" ht="14.25" hidden="false" customHeight="false" outlineLevel="0" collapsed="false">
      <c r="A319" s="393" t="n">
        <v>92886</v>
      </c>
      <c r="B319" s="394" t="s">
        <v>577</v>
      </c>
      <c r="C319" s="393" t="s">
        <v>532</v>
      </c>
      <c r="D319" s="395" t="n">
        <v>10.94</v>
      </c>
    </row>
    <row r="320" customFormat="false" ht="14.25" hidden="false" customHeight="false" outlineLevel="0" collapsed="false">
      <c r="A320" s="393" t="n">
        <v>92887</v>
      </c>
      <c r="B320" s="394" t="s">
        <v>578</v>
      </c>
      <c r="C320" s="393" t="s">
        <v>532</v>
      </c>
      <c r="D320" s="395" t="n">
        <v>10.81</v>
      </c>
    </row>
    <row r="321" customFormat="false" ht="14.25" hidden="false" customHeight="false" outlineLevel="0" collapsed="false">
      <c r="A321" s="393" t="n">
        <v>92888</v>
      </c>
      <c r="B321" s="394" t="s">
        <v>579</v>
      </c>
      <c r="C321" s="393" t="s">
        <v>532</v>
      </c>
      <c r="D321" s="395" t="n">
        <v>10.5</v>
      </c>
    </row>
    <row r="322" customFormat="false" ht="14.25" hidden="false" customHeight="false" outlineLevel="0" collapsed="false">
      <c r="A322" s="393" t="n">
        <v>92882</v>
      </c>
      <c r="B322" s="394" t="s">
        <v>580</v>
      </c>
      <c r="C322" s="393" t="s">
        <v>532</v>
      </c>
      <c r="D322" s="395" t="n">
        <v>13.65</v>
      </c>
    </row>
    <row r="323" customFormat="false" ht="14.25" hidden="false" customHeight="false" outlineLevel="0" collapsed="false">
      <c r="A323" s="393" t="n">
        <v>92883</v>
      </c>
      <c r="B323" s="394" t="s">
        <v>581</v>
      </c>
      <c r="C323" s="393" t="s">
        <v>532</v>
      </c>
      <c r="D323" s="395" t="n">
        <v>12.34</v>
      </c>
    </row>
    <row r="324" customFormat="false" ht="14.25" hidden="false" customHeight="false" outlineLevel="0" collapsed="false">
      <c r="A324" s="393" t="n">
        <v>92877</v>
      </c>
      <c r="B324" s="394" t="s">
        <v>582</v>
      </c>
      <c r="C324" s="393" t="s">
        <v>532</v>
      </c>
      <c r="D324" s="395" t="n">
        <v>9.79</v>
      </c>
    </row>
    <row r="325" customFormat="false" ht="14.25" hidden="false" customHeight="false" outlineLevel="0" collapsed="false">
      <c r="A325" s="393" t="n">
        <v>92878</v>
      </c>
      <c r="B325" s="394" t="s">
        <v>583</v>
      </c>
      <c r="C325" s="393" t="s">
        <v>532</v>
      </c>
      <c r="D325" s="395" t="n">
        <v>9.58</v>
      </c>
    </row>
    <row r="326" customFormat="false" ht="14.25" hidden="false" customHeight="false" outlineLevel="0" collapsed="false">
      <c r="A326" s="393" t="n">
        <v>92879</v>
      </c>
      <c r="B326" s="394" t="s">
        <v>584</v>
      </c>
      <c r="C326" s="393" t="s">
        <v>532</v>
      </c>
      <c r="D326" s="395" t="n">
        <v>9.46</v>
      </c>
    </row>
    <row r="327" customFormat="false" ht="14.25" hidden="false" customHeight="false" outlineLevel="0" collapsed="false">
      <c r="A327" s="393" t="n">
        <v>92880</v>
      </c>
      <c r="B327" s="394" t="s">
        <v>585</v>
      </c>
      <c r="C327" s="393" t="s">
        <v>532</v>
      </c>
      <c r="D327" s="395" t="n">
        <v>9.67</v>
      </c>
    </row>
    <row r="328" customFormat="false" ht="14.25" hidden="false" customHeight="false" outlineLevel="0" collapsed="false">
      <c r="A328" s="393" t="n">
        <v>92881</v>
      </c>
      <c r="B328" s="394" t="s">
        <v>586</v>
      </c>
      <c r="C328" s="393" t="s">
        <v>532</v>
      </c>
      <c r="D328" s="395" t="n">
        <v>9.64</v>
      </c>
    </row>
    <row r="329" customFormat="false" ht="14.25" hidden="false" customHeight="false" outlineLevel="0" collapsed="false">
      <c r="A329" s="393" t="n">
        <v>92875</v>
      </c>
      <c r="B329" s="394" t="s">
        <v>587</v>
      </c>
      <c r="C329" s="393" t="s">
        <v>532</v>
      </c>
      <c r="D329" s="395" t="n">
        <v>9.53</v>
      </c>
    </row>
    <row r="330" customFormat="false" ht="14.25" hidden="false" customHeight="false" outlineLevel="0" collapsed="false">
      <c r="A330" s="393" t="n">
        <v>92876</v>
      </c>
      <c r="B330" s="394" t="s">
        <v>588</v>
      </c>
      <c r="C330" s="393" t="s">
        <v>532</v>
      </c>
      <c r="D330" s="395" t="n">
        <v>9.13</v>
      </c>
    </row>
    <row r="331" customFormat="false" ht="14.25" hidden="false" customHeight="false" outlineLevel="0" collapsed="false">
      <c r="A331" s="393" t="n">
        <v>92803</v>
      </c>
      <c r="B331" s="394" t="s">
        <v>589</v>
      </c>
      <c r="C331" s="393" t="s">
        <v>532</v>
      </c>
      <c r="D331" s="395" t="n">
        <v>9.02</v>
      </c>
    </row>
    <row r="332" customFormat="false" ht="14.25" hidden="false" customHeight="false" outlineLevel="0" collapsed="false">
      <c r="A332" s="393" t="n">
        <v>92804</v>
      </c>
      <c r="B332" s="394" t="s">
        <v>590</v>
      </c>
      <c r="C332" s="393" t="s">
        <v>532</v>
      </c>
      <c r="D332" s="395" t="n">
        <v>7.7</v>
      </c>
    </row>
    <row r="333" customFormat="false" ht="14.25" hidden="false" customHeight="false" outlineLevel="0" collapsed="false">
      <c r="A333" s="393" t="n">
        <v>92805</v>
      </c>
      <c r="B333" s="394" t="s">
        <v>591</v>
      </c>
      <c r="C333" s="393" t="s">
        <v>532</v>
      </c>
      <c r="D333" s="395" t="n">
        <v>7.61</v>
      </c>
    </row>
    <row r="334" customFormat="false" ht="14.25" hidden="false" customHeight="false" outlineLevel="0" collapsed="false">
      <c r="A334" s="393" t="n">
        <v>92806</v>
      </c>
      <c r="B334" s="394" t="s">
        <v>592</v>
      </c>
      <c r="C334" s="393" t="s">
        <v>532</v>
      </c>
      <c r="D334" s="395" t="n">
        <v>8.97</v>
      </c>
    </row>
    <row r="335" customFormat="false" ht="14.25" hidden="false" customHeight="false" outlineLevel="0" collapsed="false">
      <c r="A335" s="393" t="n">
        <v>92798</v>
      </c>
      <c r="B335" s="394" t="s">
        <v>593</v>
      </c>
      <c r="C335" s="393" t="s">
        <v>532</v>
      </c>
      <c r="D335" s="395" t="n">
        <v>8.96</v>
      </c>
    </row>
    <row r="336" customFormat="false" ht="14.25" hidden="false" customHeight="false" outlineLevel="0" collapsed="false">
      <c r="A336" s="393" t="n">
        <v>95448</v>
      </c>
      <c r="B336" s="394" t="s">
        <v>594</v>
      </c>
      <c r="C336" s="393" t="s">
        <v>532</v>
      </c>
      <c r="D336" s="395" t="n">
        <v>9.82</v>
      </c>
    </row>
    <row r="337" customFormat="false" ht="14.25" hidden="false" customHeight="false" outlineLevel="0" collapsed="false">
      <c r="A337" s="393" t="n">
        <v>92801</v>
      </c>
      <c r="B337" s="394" t="s">
        <v>595</v>
      </c>
      <c r="C337" s="393" t="s">
        <v>532</v>
      </c>
      <c r="D337" s="395" t="n">
        <v>9.96</v>
      </c>
    </row>
    <row r="338" customFormat="false" ht="14.25" hidden="false" customHeight="false" outlineLevel="0" collapsed="false">
      <c r="A338" s="393" t="n">
        <v>92802</v>
      </c>
      <c r="B338" s="394" t="s">
        <v>596</v>
      </c>
      <c r="C338" s="393" t="s">
        <v>532</v>
      </c>
      <c r="D338" s="395" t="n">
        <v>9.81</v>
      </c>
    </row>
    <row r="339" customFormat="false" ht="14.25" hidden="false" customHeight="false" outlineLevel="0" collapsed="false">
      <c r="A339" s="393" t="n">
        <v>92799</v>
      </c>
      <c r="B339" s="394" t="s">
        <v>597</v>
      </c>
      <c r="C339" s="393" t="s">
        <v>532</v>
      </c>
      <c r="D339" s="395" t="n">
        <v>11.3</v>
      </c>
    </row>
    <row r="340" customFormat="false" ht="14.25" hidden="false" customHeight="false" outlineLevel="0" collapsed="false">
      <c r="A340" s="393" t="n">
        <v>92800</v>
      </c>
      <c r="B340" s="394" t="s">
        <v>598</v>
      </c>
      <c r="C340" s="393" t="s">
        <v>532</v>
      </c>
      <c r="D340" s="395" t="n">
        <v>10.04</v>
      </c>
    </row>
    <row r="341" customFormat="false" ht="14.25" hidden="false" customHeight="false" outlineLevel="0" collapsed="false">
      <c r="A341" s="393" t="n">
        <v>95605</v>
      </c>
      <c r="B341" s="394" t="s">
        <v>599</v>
      </c>
      <c r="C341" s="393" t="s">
        <v>267</v>
      </c>
      <c r="D341" s="395" t="n">
        <v>158.77</v>
      </c>
    </row>
    <row r="342" customFormat="false" ht="14.25" hidden="false" customHeight="false" outlineLevel="0" collapsed="false">
      <c r="A342" s="393" t="n">
        <v>95602</v>
      </c>
      <c r="B342" s="394" t="s">
        <v>600</v>
      </c>
      <c r="C342" s="393" t="s">
        <v>267</v>
      </c>
      <c r="D342" s="395" t="n">
        <v>32.66</v>
      </c>
    </row>
    <row r="343" customFormat="false" ht="14.25" hidden="false" customHeight="false" outlineLevel="0" collapsed="false">
      <c r="A343" s="393" t="n">
        <v>95603</v>
      </c>
      <c r="B343" s="394" t="s">
        <v>601</v>
      </c>
      <c r="C343" s="393" t="s">
        <v>267</v>
      </c>
      <c r="D343" s="395" t="n">
        <v>55.71</v>
      </c>
    </row>
    <row r="344" customFormat="false" ht="14.25" hidden="false" customHeight="false" outlineLevel="0" collapsed="false">
      <c r="A344" s="393" t="n">
        <v>95604</v>
      </c>
      <c r="B344" s="394" t="s">
        <v>602</v>
      </c>
      <c r="C344" s="393" t="s">
        <v>267</v>
      </c>
      <c r="D344" s="395" t="n">
        <v>86.46</v>
      </c>
    </row>
    <row r="345" customFormat="false" ht="14.25" hidden="false" customHeight="false" outlineLevel="0" collapsed="false">
      <c r="A345" s="393" t="n">
        <v>95601</v>
      </c>
      <c r="B345" s="394" t="s">
        <v>603</v>
      </c>
      <c r="C345" s="393" t="s">
        <v>267</v>
      </c>
      <c r="D345" s="395" t="n">
        <v>20.41</v>
      </c>
    </row>
    <row r="346" customFormat="false" ht="14.25" hidden="false" customHeight="false" outlineLevel="0" collapsed="false">
      <c r="A346" s="393" t="n">
        <v>102521</v>
      </c>
      <c r="B346" s="394" t="s">
        <v>604</v>
      </c>
      <c r="C346" s="393" t="s">
        <v>267</v>
      </c>
      <c r="D346" s="395" t="n">
        <v>130.97</v>
      </c>
    </row>
    <row r="347" customFormat="false" ht="14.25" hidden="false" customHeight="false" outlineLevel="0" collapsed="false">
      <c r="A347" s="393" t="n">
        <v>102522</v>
      </c>
      <c r="B347" s="394" t="s">
        <v>605</v>
      </c>
      <c r="C347" s="393" t="s">
        <v>267</v>
      </c>
      <c r="D347" s="395" t="n">
        <v>192.14</v>
      </c>
    </row>
    <row r="348" customFormat="false" ht="14.25" hidden="false" customHeight="false" outlineLevel="0" collapsed="false">
      <c r="A348" s="393" t="n">
        <v>102523</v>
      </c>
      <c r="B348" s="394" t="s">
        <v>606</v>
      </c>
      <c r="C348" s="393" t="s">
        <v>267</v>
      </c>
      <c r="D348" s="395" t="n">
        <v>253.3</v>
      </c>
    </row>
    <row r="349" customFormat="false" ht="14.25" hidden="false" customHeight="false" outlineLevel="0" collapsed="false">
      <c r="A349" s="393" t="n">
        <v>95608</v>
      </c>
      <c r="B349" s="394" t="s">
        <v>607</v>
      </c>
      <c r="C349" s="393" t="s">
        <v>267</v>
      </c>
      <c r="D349" s="395" t="n">
        <v>39.89</v>
      </c>
    </row>
    <row r="350" customFormat="false" ht="14.25" hidden="false" customHeight="false" outlineLevel="0" collapsed="false">
      <c r="A350" s="393" t="n">
        <v>95609</v>
      </c>
      <c r="B350" s="394" t="s">
        <v>608</v>
      </c>
      <c r="C350" s="393" t="s">
        <v>267</v>
      </c>
      <c r="D350" s="395" t="n">
        <v>50.6</v>
      </c>
    </row>
    <row r="351" customFormat="false" ht="14.25" hidden="false" customHeight="false" outlineLevel="0" collapsed="false">
      <c r="A351" s="393" t="n">
        <v>95607</v>
      </c>
      <c r="B351" s="394" t="s">
        <v>609</v>
      </c>
      <c r="C351" s="393" t="s">
        <v>267</v>
      </c>
      <c r="D351" s="395" t="n">
        <v>27.49</v>
      </c>
    </row>
    <row r="352" customFormat="false" ht="14.25" hidden="false" customHeight="false" outlineLevel="0" collapsed="false">
      <c r="A352" s="393" t="n">
        <v>95996</v>
      </c>
      <c r="B352" s="394" t="s">
        <v>610</v>
      </c>
      <c r="C352" s="393" t="s">
        <v>353</v>
      </c>
      <c r="D352" s="395" t="n">
        <v>1265.61</v>
      </c>
    </row>
    <row r="353" customFormat="false" ht="14.25" hidden="false" customHeight="false" outlineLevel="0" collapsed="false">
      <c r="A353" s="393" t="n">
        <v>95995</v>
      </c>
      <c r="B353" s="394" t="s">
        <v>611</v>
      </c>
      <c r="C353" s="393" t="s">
        <v>353</v>
      </c>
      <c r="D353" s="395" t="n">
        <v>1466.87</v>
      </c>
    </row>
    <row r="354" customFormat="false" ht="14.25" hidden="false" customHeight="false" outlineLevel="0" collapsed="false">
      <c r="A354" s="393" t="n">
        <v>104372</v>
      </c>
      <c r="B354" s="394" t="s">
        <v>612</v>
      </c>
      <c r="C354" s="393" t="s">
        <v>353</v>
      </c>
      <c r="D354" s="395" t="n">
        <v>0</v>
      </c>
    </row>
    <row r="355" customFormat="false" ht="14.25" hidden="false" customHeight="false" outlineLevel="0" collapsed="false">
      <c r="A355" s="393" t="n">
        <v>104371</v>
      </c>
      <c r="B355" s="394" t="s">
        <v>613</v>
      </c>
      <c r="C355" s="393" t="s">
        <v>353</v>
      </c>
      <c r="D355" s="395" t="n">
        <v>0</v>
      </c>
    </row>
    <row r="356" customFormat="false" ht="14.25" hidden="false" customHeight="false" outlineLevel="0" collapsed="false">
      <c r="A356" s="393" t="n">
        <v>96001</v>
      </c>
      <c r="B356" s="394" t="s">
        <v>614</v>
      </c>
      <c r="C356" s="393" t="s">
        <v>76</v>
      </c>
      <c r="D356" s="395" t="n">
        <v>7.42</v>
      </c>
    </row>
    <row r="357" customFormat="false" ht="14.25" hidden="false" customHeight="false" outlineLevel="0" collapsed="false">
      <c r="A357" s="393" t="n">
        <v>94880</v>
      </c>
      <c r="B357" s="394" t="s">
        <v>615</v>
      </c>
      <c r="C357" s="393" t="s">
        <v>274</v>
      </c>
      <c r="D357" s="395" t="n">
        <v>45.77</v>
      </c>
    </row>
    <row r="358" customFormat="false" ht="14.25" hidden="false" customHeight="false" outlineLevel="0" collapsed="false">
      <c r="A358" s="393" t="n">
        <v>94882</v>
      </c>
      <c r="B358" s="394" t="s">
        <v>616</v>
      </c>
      <c r="C358" s="393" t="s">
        <v>274</v>
      </c>
      <c r="D358" s="395" t="n">
        <v>53.39</v>
      </c>
    </row>
    <row r="359" customFormat="false" ht="14.25" hidden="false" customHeight="false" outlineLevel="0" collapsed="false">
      <c r="A359" s="393" t="n">
        <v>94884</v>
      </c>
      <c r="B359" s="394" t="s">
        <v>617</v>
      </c>
      <c r="C359" s="393" t="s">
        <v>274</v>
      </c>
      <c r="D359" s="395" t="n">
        <v>68.79</v>
      </c>
    </row>
    <row r="360" customFormat="false" ht="14.25" hidden="false" customHeight="false" outlineLevel="0" collapsed="false">
      <c r="A360" s="393" t="n">
        <v>94870</v>
      </c>
      <c r="B360" s="394" t="s">
        <v>618</v>
      </c>
      <c r="C360" s="393" t="s">
        <v>274</v>
      </c>
      <c r="D360" s="395" t="n">
        <v>1.95</v>
      </c>
    </row>
    <row r="361" customFormat="false" ht="14.25" hidden="false" customHeight="false" outlineLevel="0" collapsed="false">
      <c r="A361" s="393" t="n">
        <v>94872</v>
      </c>
      <c r="B361" s="394" t="s">
        <v>619</v>
      </c>
      <c r="C361" s="393" t="s">
        <v>274</v>
      </c>
      <c r="D361" s="395" t="n">
        <v>2.82</v>
      </c>
    </row>
    <row r="362" customFormat="false" ht="14.25" hidden="false" customHeight="false" outlineLevel="0" collapsed="false">
      <c r="A362" s="393" t="n">
        <v>90746</v>
      </c>
      <c r="B362" s="394" t="s">
        <v>620</v>
      </c>
      <c r="C362" s="393" t="s">
        <v>274</v>
      </c>
      <c r="D362" s="395" t="n">
        <v>4.27</v>
      </c>
    </row>
    <row r="363" customFormat="false" ht="14.25" hidden="false" customHeight="false" outlineLevel="0" collapsed="false">
      <c r="A363" s="393" t="n">
        <v>90747</v>
      </c>
      <c r="B363" s="394" t="s">
        <v>621</v>
      </c>
      <c r="C363" s="393" t="s">
        <v>274</v>
      </c>
      <c r="D363" s="395" t="n">
        <v>18.77</v>
      </c>
    </row>
    <row r="364" customFormat="false" ht="14.25" hidden="false" customHeight="false" outlineLevel="0" collapsed="false">
      <c r="A364" s="393" t="n">
        <v>94876</v>
      </c>
      <c r="B364" s="394" t="s">
        <v>622</v>
      </c>
      <c r="C364" s="393" t="s">
        <v>274</v>
      </c>
      <c r="D364" s="395" t="n">
        <v>30.87</v>
      </c>
    </row>
    <row r="365" customFormat="false" ht="14.25" hidden="false" customHeight="false" outlineLevel="0" collapsed="false">
      <c r="A365" s="393" t="n">
        <v>94878</v>
      </c>
      <c r="B365" s="394" t="s">
        <v>623</v>
      </c>
      <c r="C365" s="393" t="s">
        <v>274</v>
      </c>
      <c r="D365" s="395" t="n">
        <v>35.81</v>
      </c>
    </row>
    <row r="366" customFormat="false" ht="14.25" hidden="false" customHeight="false" outlineLevel="0" collapsed="false">
      <c r="A366" s="393" t="n">
        <v>90740</v>
      </c>
      <c r="B366" s="394" t="s">
        <v>624</v>
      </c>
      <c r="C366" s="393" t="s">
        <v>274</v>
      </c>
      <c r="D366" s="395" t="n">
        <v>5.21</v>
      </c>
    </row>
    <row r="367" customFormat="false" ht="14.25" hidden="false" customHeight="false" outlineLevel="0" collapsed="false">
      <c r="A367" s="393" t="n">
        <v>90741</v>
      </c>
      <c r="B367" s="394" t="s">
        <v>625</v>
      </c>
      <c r="C367" s="393" t="s">
        <v>274</v>
      </c>
      <c r="D367" s="395" t="n">
        <v>5.94</v>
      </c>
    </row>
    <row r="368" customFormat="false" ht="14.25" hidden="false" customHeight="false" outlineLevel="0" collapsed="false">
      <c r="A368" s="393" t="n">
        <v>90742</v>
      </c>
      <c r="B368" s="394" t="s">
        <v>626</v>
      </c>
      <c r="C368" s="393" t="s">
        <v>274</v>
      </c>
      <c r="D368" s="395" t="n">
        <v>6.67</v>
      </c>
    </row>
    <row r="369" customFormat="false" ht="14.25" hidden="false" customHeight="false" outlineLevel="0" collapsed="false">
      <c r="A369" s="393" t="n">
        <v>90743</v>
      </c>
      <c r="B369" s="394" t="s">
        <v>627</v>
      </c>
      <c r="C369" s="393" t="s">
        <v>274</v>
      </c>
      <c r="D369" s="395" t="n">
        <v>7.4</v>
      </c>
    </row>
    <row r="370" customFormat="false" ht="14.25" hidden="false" customHeight="false" outlineLevel="0" collapsed="false">
      <c r="A370" s="393" t="n">
        <v>90744</v>
      </c>
      <c r="B370" s="394" t="s">
        <v>628</v>
      </c>
      <c r="C370" s="393" t="s">
        <v>274</v>
      </c>
      <c r="D370" s="395" t="n">
        <v>8.13</v>
      </c>
    </row>
    <row r="371" customFormat="false" ht="14.25" hidden="false" customHeight="false" outlineLevel="0" collapsed="false">
      <c r="A371" s="393" t="n">
        <v>90745</v>
      </c>
      <c r="B371" s="394" t="s">
        <v>629</v>
      </c>
      <c r="C371" s="393" t="s">
        <v>274</v>
      </c>
      <c r="D371" s="395" t="n">
        <v>11.36</v>
      </c>
    </row>
    <row r="372" customFormat="false" ht="14.25" hidden="false" customHeight="false" outlineLevel="0" collapsed="false">
      <c r="A372" s="393" t="n">
        <v>90733</v>
      </c>
      <c r="B372" s="394" t="s">
        <v>630</v>
      </c>
      <c r="C372" s="393" t="s">
        <v>274</v>
      </c>
      <c r="D372" s="395" t="n">
        <v>3.95</v>
      </c>
    </row>
    <row r="373" customFormat="false" ht="14.25" hidden="false" customHeight="false" outlineLevel="0" collapsed="false">
      <c r="A373" s="393" t="n">
        <v>90734</v>
      </c>
      <c r="B373" s="394" t="s">
        <v>631</v>
      </c>
      <c r="C373" s="393" t="s">
        <v>274</v>
      </c>
      <c r="D373" s="395" t="n">
        <v>4.68</v>
      </c>
    </row>
    <row r="374" customFormat="false" ht="14.25" hidden="false" customHeight="false" outlineLevel="0" collapsed="false">
      <c r="A374" s="393" t="n">
        <v>90735</v>
      </c>
      <c r="B374" s="394" t="s">
        <v>632</v>
      </c>
      <c r="C374" s="393" t="s">
        <v>274</v>
      </c>
      <c r="D374" s="395" t="n">
        <v>5.4</v>
      </c>
    </row>
    <row r="375" customFormat="false" ht="14.25" hidden="false" customHeight="false" outlineLevel="0" collapsed="false">
      <c r="A375" s="393" t="n">
        <v>90736</v>
      </c>
      <c r="B375" s="394" t="s">
        <v>633</v>
      </c>
      <c r="C375" s="393" t="s">
        <v>274</v>
      </c>
      <c r="D375" s="395" t="n">
        <v>6.14</v>
      </c>
    </row>
    <row r="376" customFormat="false" ht="14.25" hidden="false" customHeight="false" outlineLevel="0" collapsed="false">
      <c r="A376" s="393" t="n">
        <v>90737</v>
      </c>
      <c r="B376" s="394" t="s">
        <v>634</v>
      </c>
      <c r="C376" s="393" t="s">
        <v>274</v>
      </c>
      <c r="D376" s="395" t="n">
        <v>6.87</v>
      </c>
    </row>
    <row r="377" customFormat="false" ht="14.25" hidden="false" customHeight="false" outlineLevel="0" collapsed="false">
      <c r="A377" s="393" t="n">
        <v>90738</v>
      </c>
      <c r="B377" s="394" t="s">
        <v>635</v>
      </c>
      <c r="C377" s="393" t="s">
        <v>274</v>
      </c>
      <c r="D377" s="395" t="n">
        <v>7.59</v>
      </c>
    </row>
    <row r="378" customFormat="false" ht="14.25" hidden="false" customHeight="false" outlineLevel="0" collapsed="false">
      <c r="A378" s="393" t="n">
        <v>90739</v>
      </c>
      <c r="B378" s="394" t="s">
        <v>636</v>
      </c>
      <c r="C378" s="393" t="s">
        <v>274</v>
      </c>
      <c r="D378" s="395" t="n">
        <v>10.18</v>
      </c>
    </row>
    <row r="379" customFormat="false" ht="14.25" hidden="false" customHeight="false" outlineLevel="0" collapsed="false">
      <c r="A379" s="393" t="n">
        <v>90724</v>
      </c>
      <c r="B379" s="394" t="s">
        <v>637</v>
      </c>
      <c r="C379" s="393" t="s">
        <v>267</v>
      </c>
      <c r="D379" s="395" t="n">
        <v>27.82</v>
      </c>
    </row>
    <row r="380" customFormat="false" ht="14.25" hidden="false" customHeight="false" outlineLevel="0" collapsed="false">
      <c r="A380" s="393" t="n">
        <v>102267</v>
      </c>
      <c r="B380" s="394" t="s">
        <v>638</v>
      </c>
      <c r="C380" s="393" t="s">
        <v>267</v>
      </c>
      <c r="D380" s="395" t="n">
        <v>148.95</v>
      </c>
    </row>
    <row r="381" customFormat="false" ht="14.25" hidden="false" customHeight="false" outlineLevel="0" collapsed="false">
      <c r="A381" s="393" t="n">
        <v>102268</v>
      </c>
      <c r="B381" s="394" t="s">
        <v>639</v>
      </c>
      <c r="C381" s="393" t="s">
        <v>267</v>
      </c>
      <c r="D381" s="395" t="n">
        <v>168.06</v>
      </c>
    </row>
    <row r="382" customFormat="false" ht="14.25" hidden="false" customHeight="false" outlineLevel="0" collapsed="false">
      <c r="A382" s="393" t="n">
        <v>90725</v>
      </c>
      <c r="B382" s="394" t="s">
        <v>640</v>
      </c>
      <c r="C382" s="393" t="s">
        <v>267</v>
      </c>
      <c r="D382" s="395" t="n">
        <v>34.17</v>
      </c>
    </row>
    <row r="383" customFormat="false" ht="14.25" hidden="false" customHeight="false" outlineLevel="0" collapsed="false">
      <c r="A383" s="393" t="n">
        <v>102269</v>
      </c>
      <c r="B383" s="394" t="s">
        <v>641</v>
      </c>
      <c r="C383" s="393" t="s">
        <v>267</v>
      </c>
      <c r="D383" s="395" t="n">
        <v>206.28</v>
      </c>
    </row>
    <row r="384" customFormat="false" ht="14.25" hidden="false" customHeight="false" outlineLevel="0" collapsed="false">
      <c r="A384" s="393" t="n">
        <v>90726</v>
      </c>
      <c r="B384" s="394" t="s">
        <v>642</v>
      </c>
      <c r="C384" s="393" t="s">
        <v>267</v>
      </c>
      <c r="D384" s="395" t="n">
        <v>40.61</v>
      </c>
    </row>
    <row r="385" customFormat="false" ht="14.25" hidden="false" customHeight="false" outlineLevel="0" collapsed="false">
      <c r="A385" s="393" t="n">
        <v>90727</v>
      </c>
      <c r="B385" s="394" t="s">
        <v>643</v>
      </c>
      <c r="C385" s="393" t="s">
        <v>267</v>
      </c>
      <c r="D385" s="395" t="n">
        <v>46.97</v>
      </c>
    </row>
    <row r="386" customFormat="false" ht="14.25" hidden="false" customHeight="false" outlineLevel="0" collapsed="false">
      <c r="A386" s="393" t="n">
        <v>90728</v>
      </c>
      <c r="B386" s="394" t="s">
        <v>644</v>
      </c>
      <c r="C386" s="393" t="s">
        <v>267</v>
      </c>
      <c r="D386" s="395" t="n">
        <v>53.35</v>
      </c>
    </row>
    <row r="387" customFormat="false" ht="14.25" hidden="false" customHeight="false" outlineLevel="0" collapsed="false">
      <c r="A387" s="393" t="n">
        <v>90729</v>
      </c>
      <c r="B387" s="394" t="s">
        <v>645</v>
      </c>
      <c r="C387" s="393" t="s">
        <v>267</v>
      </c>
      <c r="D387" s="395" t="n">
        <v>59.72</v>
      </c>
    </row>
    <row r="388" customFormat="false" ht="14.25" hidden="false" customHeight="false" outlineLevel="0" collapsed="false">
      <c r="A388" s="393" t="n">
        <v>90730</v>
      </c>
      <c r="B388" s="394" t="s">
        <v>646</v>
      </c>
      <c r="C388" s="393" t="s">
        <v>267</v>
      </c>
      <c r="D388" s="395" t="n">
        <v>66.09</v>
      </c>
    </row>
    <row r="389" customFormat="false" ht="14.25" hidden="false" customHeight="false" outlineLevel="0" collapsed="false">
      <c r="A389" s="393" t="n">
        <v>90731</v>
      </c>
      <c r="B389" s="394" t="s">
        <v>647</v>
      </c>
      <c r="C389" s="393" t="s">
        <v>267</v>
      </c>
      <c r="D389" s="395" t="n">
        <v>72.46</v>
      </c>
    </row>
    <row r="390" customFormat="false" ht="14.25" hidden="false" customHeight="false" outlineLevel="0" collapsed="false">
      <c r="A390" s="393" t="n">
        <v>90732</v>
      </c>
      <c r="B390" s="394" t="s">
        <v>648</v>
      </c>
      <c r="C390" s="393" t="s">
        <v>267</v>
      </c>
      <c r="D390" s="395" t="n">
        <v>91.57</v>
      </c>
    </row>
    <row r="391" customFormat="false" ht="14.25" hidden="false" customHeight="false" outlineLevel="0" collapsed="false">
      <c r="A391" s="393" t="n">
        <v>102265</v>
      </c>
      <c r="B391" s="394" t="s">
        <v>649</v>
      </c>
      <c r="C391" s="393" t="s">
        <v>267</v>
      </c>
      <c r="D391" s="395" t="n">
        <v>117.05</v>
      </c>
    </row>
    <row r="392" customFormat="false" ht="14.25" hidden="false" customHeight="false" outlineLevel="0" collapsed="false">
      <c r="A392" s="393" t="n">
        <v>102266</v>
      </c>
      <c r="B392" s="394" t="s">
        <v>650</v>
      </c>
      <c r="C392" s="393" t="s">
        <v>267</v>
      </c>
      <c r="D392" s="395" t="n">
        <v>129.78</v>
      </c>
    </row>
    <row r="393" customFormat="false" ht="14.25" hidden="false" customHeight="false" outlineLevel="0" collapsed="false">
      <c r="A393" s="393" t="n">
        <v>94879</v>
      </c>
      <c r="B393" s="394" t="s">
        <v>651</v>
      </c>
      <c r="C393" s="393" t="s">
        <v>274</v>
      </c>
      <c r="D393" s="395" t="n">
        <v>1676.32</v>
      </c>
    </row>
    <row r="394" customFormat="false" ht="14.25" hidden="false" customHeight="false" outlineLevel="0" collapsed="false">
      <c r="A394" s="393" t="n">
        <v>94881</v>
      </c>
      <c r="B394" s="394" t="s">
        <v>652</v>
      </c>
      <c r="C394" s="393" t="s">
        <v>274</v>
      </c>
      <c r="D394" s="395" t="n">
        <v>2306.92</v>
      </c>
    </row>
    <row r="395" customFormat="false" ht="14.25" hidden="false" customHeight="false" outlineLevel="0" collapsed="false">
      <c r="A395" s="393" t="n">
        <v>94869</v>
      </c>
      <c r="B395" s="394" t="s">
        <v>653</v>
      </c>
      <c r="C395" s="393" t="s">
        <v>274</v>
      </c>
      <c r="D395" s="395" t="n">
        <v>117.9</v>
      </c>
    </row>
    <row r="396" customFormat="false" ht="14.25" hidden="false" customHeight="false" outlineLevel="0" collapsed="false">
      <c r="A396" s="393" t="n">
        <v>94871</v>
      </c>
      <c r="B396" s="394" t="s">
        <v>654</v>
      </c>
      <c r="C396" s="393" t="s">
        <v>274</v>
      </c>
      <c r="D396" s="395" t="n">
        <v>184.48</v>
      </c>
    </row>
    <row r="397" customFormat="false" ht="14.25" hidden="false" customHeight="false" outlineLevel="0" collapsed="false">
      <c r="A397" s="393" t="n">
        <v>90708</v>
      </c>
      <c r="B397" s="394" t="s">
        <v>655</v>
      </c>
      <c r="C397" s="393" t="s">
        <v>274</v>
      </c>
      <c r="D397" s="395" t="n">
        <v>671.16</v>
      </c>
    </row>
    <row r="398" customFormat="false" ht="14.25" hidden="false" customHeight="false" outlineLevel="0" collapsed="false">
      <c r="A398" s="393" t="n">
        <v>94875</v>
      </c>
      <c r="B398" s="394" t="s">
        <v>656</v>
      </c>
      <c r="C398" s="393" t="s">
        <v>274</v>
      </c>
      <c r="D398" s="395" t="n">
        <v>1089.34</v>
      </c>
    </row>
    <row r="399" customFormat="false" ht="14.25" hidden="false" customHeight="false" outlineLevel="0" collapsed="false">
      <c r="A399" s="393" t="n">
        <v>102264</v>
      </c>
      <c r="B399" s="394" t="s">
        <v>657</v>
      </c>
      <c r="C399" s="393" t="s">
        <v>274</v>
      </c>
      <c r="D399" s="395" t="n">
        <v>21.54</v>
      </c>
    </row>
    <row r="400" customFormat="false" ht="14.25" hidden="false" customHeight="false" outlineLevel="0" collapsed="false">
      <c r="A400" s="393" t="n">
        <v>90701</v>
      </c>
      <c r="B400" s="394" t="s">
        <v>658</v>
      </c>
      <c r="C400" s="393" t="s">
        <v>274</v>
      </c>
      <c r="D400" s="395" t="n">
        <v>73.75</v>
      </c>
    </row>
    <row r="401" customFormat="false" ht="14.25" hidden="false" customHeight="false" outlineLevel="0" collapsed="false">
      <c r="A401" s="393" t="n">
        <v>90702</v>
      </c>
      <c r="B401" s="394" t="s">
        <v>659</v>
      </c>
      <c r="C401" s="393" t="s">
        <v>274</v>
      </c>
      <c r="D401" s="395" t="n">
        <v>122.01</v>
      </c>
    </row>
    <row r="402" customFormat="false" ht="14.25" hidden="false" customHeight="false" outlineLevel="0" collapsed="false">
      <c r="A402" s="393" t="n">
        <v>90703</v>
      </c>
      <c r="B402" s="394" t="s">
        <v>660</v>
      </c>
      <c r="C402" s="393" t="s">
        <v>274</v>
      </c>
      <c r="D402" s="395" t="n">
        <v>190.49</v>
      </c>
    </row>
    <row r="403" customFormat="false" ht="14.25" hidden="false" customHeight="false" outlineLevel="0" collapsed="false">
      <c r="A403" s="393" t="n">
        <v>90704</v>
      </c>
      <c r="B403" s="394" t="s">
        <v>661</v>
      </c>
      <c r="C403" s="393" t="s">
        <v>274</v>
      </c>
      <c r="D403" s="395" t="n">
        <v>282.04</v>
      </c>
    </row>
    <row r="404" customFormat="false" ht="14.25" hidden="false" customHeight="false" outlineLevel="0" collapsed="false">
      <c r="A404" s="393" t="n">
        <v>90705</v>
      </c>
      <c r="B404" s="394" t="s">
        <v>662</v>
      </c>
      <c r="C404" s="393" t="s">
        <v>274</v>
      </c>
      <c r="D404" s="395" t="n">
        <v>370.14</v>
      </c>
    </row>
    <row r="405" customFormat="false" ht="14.25" hidden="false" customHeight="false" outlineLevel="0" collapsed="false">
      <c r="A405" s="393" t="n">
        <v>90706</v>
      </c>
      <c r="B405" s="394" t="s">
        <v>663</v>
      </c>
      <c r="C405" s="393" t="s">
        <v>274</v>
      </c>
      <c r="D405" s="395" t="n">
        <v>490.02</v>
      </c>
    </row>
    <row r="406" customFormat="false" ht="14.25" hidden="false" customHeight="false" outlineLevel="0" collapsed="false">
      <c r="A406" s="393" t="n">
        <v>90694</v>
      </c>
      <c r="B406" s="394" t="s">
        <v>664</v>
      </c>
      <c r="C406" s="393" t="s">
        <v>274</v>
      </c>
      <c r="D406" s="395" t="n">
        <v>49.65</v>
      </c>
    </row>
    <row r="407" customFormat="false" ht="14.25" hidden="false" customHeight="false" outlineLevel="0" collapsed="false">
      <c r="A407" s="393" t="n">
        <v>90695</v>
      </c>
      <c r="B407" s="394" t="s">
        <v>665</v>
      </c>
      <c r="C407" s="393" t="s">
        <v>274</v>
      </c>
      <c r="D407" s="395" t="n">
        <v>94.19</v>
      </c>
    </row>
    <row r="408" customFormat="false" ht="14.25" hidden="false" customHeight="false" outlineLevel="0" collapsed="false">
      <c r="A408" s="393" t="n">
        <v>90696</v>
      </c>
      <c r="B408" s="394" t="s">
        <v>666</v>
      </c>
      <c r="C408" s="393" t="s">
        <v>274</v>
      </c>
      <c r="D408" s="395" t="n">
        <v>157.24</v>
      </c>
    </row>
    <row r="409" customFormat="false" ht="14.25" hidden="false" customHeight="false" outlineLevel="0" collapsed="false">
      <c r="A409" s="393" t="n">
        <v>90697</v>
      </c>
      <c r="B409" s="394" t="s">
        <v>667</v>
      </c>
      <c r="C409" s="393" t="s">
        <v>274</v>
      </c>
      <c r="D409" s="395" t="n">
        <v>243.83</v>
      </c>
    </row>
    <row r="410" customFormat="false" ht="14.25" hidden="false" customHeight="false" outlineLevel="0" collapsed="false">
      <c r="A410" s="393" t="n">
        <v>90698</v>
      </c>
      <c r="B410" s="394" t="s">
        <v>668</v>
      </c>
      <c r="C410" s="393" t="s">
        <v>274</v>
      </c>
      <c r="D410" s="395" t="n">
        <v>372.56</v>
      </c>
    </row>
    <row r="411" customFormat="false" ht="14.25" hidden="false" customHeight="false" outlineLevel="0" collapsed="false">
      <c r="A411" s="393" t="n">
        <v>90699</v>
      </c>
      <c r="B411" s="394" t="s">
        <v>669</v>
      </c>
      <c r="C411" s="393" t="s">
        <v>274</v>
      </c>
      <c r="D411" s="395" t="n">
        <v>524.26</v>
      </c>
    </row>
    <row r="412" customFormat="false" ht="14.25" hidden="false" customHeight="false" outlineLevel="0" collapsed="false">
      <c r="A412" s="393" t="n">
        <v>90700</v>
      </c>
      <c r="B412" s="394" t="s">
        <v>670</v>
      </c>
      <c r="C412" s="393" t="s">
        <v>274</v>
      </c>
      <c r="D412" s="395" t="n">
        <v>611.89</v>
      </c>
    </row>
    <row r="413" customFormat="false" ht="14.25" hidden="false" customHeight="false" outlineLevel="0" collapsed="false">
      <c r="A413" s="393" t="n">
        <v>105378</v>
      </c>
      <c r="B413" s="394" t="s">
        <v>671</v>
      </c>
      <c r="C413" s="393" t="s">
        <v>267</v>
      </c>
      <c r="D413" s="395" t="n">
        <v>12.95</v>
      </c>
    </row>
    <row r="414" customFormat="false" ht="14.25" hidden="false" customHeight="false" outlineLevel="0" collapsed="false">
      <c r="A414" s="393" t="n">
        <v>105373</v>
      </c>
      <c r="B414" s="394" t="s">
        <v>672</v>
      </c>
      <c r="C414" s="393" t="s">
        <v>267</v>
      </c>
      <c r="D414" s="395" t="n">
        <v>10.14</v>
      </c>
    </row>
    <row r="415" customFormat="false" ht="14.25" hidden="false" customHeight="false" outlineLevel="0" collapsed="false">
      <c r="A415" s="393" t="n">
        <v>105380</v>
      </c>
      <c r="B415" s="394" t="s">
        <v>673</v>
      </c>
      <c r="C415" s="393" t="s">
        <v>267</v>
      </c>
      <c r="D415" s="395" t="n">
        <v>104.84</v>
      </c>
    </row>
    <row r="416" customFormat="false" ht="14.25" hidden="false" customHeight="false" outlineLevel="0" collapsed="false">
      <c r="A416" s="393" t="n">
        <v>105267</v>
      </c>
      <c r="B416" s="394" t="s">
        <v>674</v>
      </c>
      <c r="C416" s="393" t="s">
        <v>267</v>
      </c>
      <c r="D416" s="395" t="n">
        <v>85.34</v>
      </c>
    </row>
    <row r="417" customFormat="false" ht="14.25" hidden="false" customHeight="false" outlineLevel="0" collapsed="false">
      <c r="A417" s="393" t="n">
        <v>105249</v>
      </c>
      <c r="B417" s="394" t="s">
        <v>675</v>
      </c>
      <c r="C417" s="393" t="s">
        <v>267</v>
      </c>
      <c r="D417" s="395" t="n">
        <v>127.39</v>
      </c>
    </row>
    <row r="418" customFormat="false" ht="14.25" hidden="false" customHeight="false" outlineLevel="0" collapsed="false">
      <c r="A418" s="393" t="n">
        <v>105268</v>
      </c>
      <c r="B418" s="394" t="s">
        <v>676</v>
      </c>
      <c r="C418" s="393" t="s">
        <v>267</v>
      </c>
      <c r="D418" s="395" t="n">
        <v>104.38</v>
      </c>
    </row>
    <row r="419" customFormat="false" ht="14.25" hidden="false" customHeight="false" outlineLevel="0" collapsed="false">
      <c r="A419" s="393" t="n">
        <v>105379</v>
      </c>
      <c r="B419" s="394" t="s">
        <v>677</v>
      </c>
      <c r="C419" s="393" t="s">
        <v>267</v>
      </c>
      <c r="D419" s="395" t="n">
        <v>17.27</v>
      </c>
    </row>
    <row r="420" customFormat="false" ht="14.25" hidden="false" customHeight="false" outlineLevel="0" collapsed="false">
      <c r="A420" s="393" t="n">
        <v>105388</v>
      </c>
      <c r="B420" s="394" t="s">
        <v>678</v>
      </c>
      <c r="C420" s="393" t="s">
        <v>267</v>
      </c>
      <c r="D420" s="395" t="n">
        <v>13.76</v>
      </c>
    </row>
    <row r="421" customFormat="false" ht="14.25" hidden="false" customHeight="false" outlineLevel="0" collapsed="false">
      <c r="A421" s="393" t="n">
        <v>105392</v>
      </c>
      <c r="B421" s="394" t="s">
        <v>679</v>
      </c>
      <c r="C421" s="393" t="s">
        <v>267</v>
      </c>
      <c r="D421" s="395" t="n">
        <v>21.6</v>
      </c>
    </row>
    <row r="422" customFormat="false" ht="14.25" hidden="false" customHeight="false" outlineLevel="0" collapsed="false">
      <c r="A422" s="393" t="n">
        <v>105389</v>
      </c>
      <c r="B422" s="394" t="s">
        <v>680</v>
      </c>
      <c r="C422" s="393" t="s">
        <v>267</v>
      </c>
      <c r="D422" s="395" t="n">
        <v>17.37</v>
      </c>
    </row>
    <row r="423" customFormat="false" ht="14.25" hidden="false" customHeight="false" outlineLevel="0" collapsed="false">
      <c r="A423" s="393" t="n">
        <v>105393</v>
      </c>
      <c r="B423" s="394" t="s">
        <v>681</v>
      </c>
      <c r="C423" s="393" t="s">
        <v>267</v>
      </c>
      <c r="D423" s="395" t="n">
        <v>26.07</v>
      </c>
    </row>
    <row r="424" customFormat="false" ht="14.25" hidden="false" customHeight="false" outlineLevel="0" collapsed="false">
      <c r="A424" s="393" t="n">
        <v>105316</v>
      </c>
      <c r="B424" s="394" t="s">
        <v>682</v>
      </c>
      <c r="C424" s="393" t="s">
        <v>267</v>
      </c>
      <c r="D424" s="395" t="n">
        <v>21.14</v>
      </c>
    </row>
    <row r="425" customFormat="false" ht="14.25" hidden="false" customHeight="false" outlineLevel="0" collapsed="false">
      <c r="A425" s="393" t="n">
        <v>105394</v>
      </c>
      <c r="B425" s="394" t="s">
        <v>683</v>
      </c>
      <c r="C425" s="393" t="s">
        <v>267</v>
      </c>
      <c r="D425" s="395" t="n">
        <v>30.51</v>
      </c>
    </row>
    <row r="426" customFormat="false" ht="14.25" hidden="false" customHeight="false" outlineLevel="0" collapsed="false">
      <c r="A426" s="393" t="n">
        <v>105317</v>
      </c>
      <c r="B426" s="394" t="s">
        <v>684</v>
      </c>
      <c r="C426" s="393" t="s">
        <v>267</v>
      </c>
      <c r="D426" s="395" t="n">
        <v>24.88</v>
      </c>
    </row>
    <row r="427" customFormat="false" ht="14.25" hidden="false" customHeight="false" outlineLevel="0" collapsed="false">
      <c r="A427" s="393" t="n">
        <v>105395</v>
      </c>
      <c r="B427" s="394" t="s">
        <v>685</v>
      </c>
      <c r="C427" s="393" t="s">
        <v>267</v>
      </c>
      <c r="D427" s="395" t="n">
        <v>34.96</v>
      </c>
    </row>
    <row r="428" customFormat="false" ht="14.25" hidden="false" customHeight="false" outlineLevel="0" collapsed="false">
      <c r="A428" s="393" t="n">
        <v>105318</v>
      </c>
      <c r="B428" s="394" t="s">
        <v>686</v>
      </c>
      <c r="C428" s="393" t="s">
        <v>267</v>
      </c>
      <c r="D428" s="395" t="n">
        <v>28.62</v>
      </c>
    </row>
    <row r="429" customFormat="false" ht="14.25" hidden="false" customHeight="false" outlineLevel="0" collapsed="false">
      <c r="A429" s="393" t="n">
        <v>105396</v>
      </c>
      <c r="B429" s="394" t="s">
        <v>687</v>
      </c>
      <c r="C429" s="393" t="s">
        <v>267</v>
      </c>
      <c r="D429" s="395" t="n">
        <v>39.4</v>
      </c>
    </row>
    <row r="430" customFormat="false" ht="14.25" hidden="false" customHeight="false" outlineLevel="0" collapsed="false">
      <c r="A430" s="393" t="n">
        <v>105258</v>
      </c>
      <c r="B430" s="394" t="s">
        <v>688</v>
      </c>
      <c r="C430" s="393" t="s">
        <v>267</v>
      </c>
      <c r="D430" s="395" t="n">
        <v>32.37</v>
      </c>
    </row>
    <row r="431" customFormat="false" ht="14.25" hidden="false" customHeight="false" outlineLevel="0" collapsed="false">
      <c r="A431" s="393" t="n">
        <v>105397</v>
      </c>
      <c r="B431" s="394" t="s">
        <v>689</v>
      </c>
      <c r="C431" s="393" t="s">
        <v>267</v>
      </c>
      <c r="D431" s="395" t="n">
        <v>43.96</v>
      </c>
    </row>
    <row r="432" customFormat="false" ht="14.25" hidden="false" customHeight="false" outlineLevel="0" collapsed="false">
      <c r="A432" s="393" t="n">
        <v>105261</v>
      </c>
      <c r="B432" s="394" t="s">
        <v>690</v>
      </c>
      <c r="C432" s="393" t="s">
        <v>267</v>
      </c>
      <c r="D432" s="395" t="n">
        <v>36.21</v>
      </c>
    </row>
    <row r="433" customFormat="false" ht="14.25" hidden="false" customHeight="false" outlineLevel="0" collapsed="false">
      <c r="A433" s="393" t="n">
        <v>105398</v>
      </c>
      <c r="B433" s="394" t="s">
        <v>691</v>
      </c>
      <c r="C433" s="393" t="s">
        <v>267</v>
      </c>
      <c r="D433" s="395" t="n">
        <v>55.47</v>
      </c>
    </row>
    <row r="434" customFormat="false" ht="14.25" hidden="false" customHeight="false" outlineLevel="0" collapsed="false">
      <c r="A434" s="393" t="n">
        <v>105262</v>
      </c>
      <c r="B434" s="394" t="s">
        <v>692</v>
      </c>
      <c r="C434" s="393" t="s">
        <v>267</v>
      </c>
      <c r="D434" s="395" t="n">
        <v>44.74</v>
      </c>
    </row>
    <row r="435" customFormat="false" ht="14.25" hidden="false" customHeight="false" outlineLevel="0" collapsed="false">
      <c r="A435" s="393" t="n">
        <v>105399</v>
      </c>
      <c r="B435" s="394" t="s">
        <v>693</v>
      </c>
      <c r="C435" s="393" t="s">
        <v>267</v>
      </c>
      <c r="D435" s="395" t="n">
        <v>65.61</v>
      </c>
    </row>
    <row r="436" customFormat="false" ht="14.25" hidden="false" customHeight="false" outlineLevel="0" collapsed="false">
      <c r="A436" s="393" t="n">
        <v>105263</v>
      </c>
      <c r="B436" s="394" t="s">
        <v>694</v>
      </c>
      <c r="C436" s="393" t="s">
        <v>267</v>
      </c>
      <c r="D436" s="395" t="n">
        <v>53.13</v>
      </c>
    </row>
    <row r="437" customFormat="false" ht="14.25" hidden="false" customHeight="false" outlineLevel="0" collapsed="false">
      <c r="A437" s="393" t="n">
        <v>105400</v>
      </c>
      <c r="B437" s="394" t="s">
        <v>695</v>
      </c>
      <c r="C437" s="393" t="s">
        <v>267</v>
      </c>
      <c r="D437" s="395" t="n">
        <v>75.15</v>
      </c>
    </row>
    <row r="438" customFormat="false" ht="14.25" hidden="false" customHeight="false" outlineLevel="0" collapsed="false">
      <c r="A438" s="393" t="n">
        <v>105264</v>
      </c>
      <c r="B438" s="394" t="s">
        <v>696</v>
      </c>
      <c r="C438" s="393" t="s">
        <v>267</v>
      </c>
      <c r="D438" s="395" t="n">
        <v>60.9</v>
      </c>
    </row>
    <row r="439" customFormat="false" ht="14.25" hidden="false" customHeight="false" outlineLevel="0" collapsed="false">
      <c r="A439" s="393" t="n">
        <v>105297</v>
      </c>
      <c r="B439" s="394" t="s">
        <v>697</v>
      </c>
      <c r="C439" s="393" t="s">
        <v>267</v>
      </c>
      <c r="D439" s="395" t="n">
        <v>11.21</v>
      </c>
    </row>
    <row r="440" customFormat="false" ht="14.25" hidden="false" customHeight="false" outlineLevel="0" collapsed="false">
      <c r="A440" s="393" t="n">
        <v>105372</v>
      </c>
      <c r="B440" s="394" t="s">
        <v>698</v>
      </c>
      <c r="C440" s="393" t="s">
        <v>267</v>
      </c>
      <c r="D440" s="395" t="n">
        <v>8.67</v>
      </c>
    </row>
    <row r="441" customFormat="false" ht="14.25" hidden="false" customHeight="false" outlineLevel="0" collapsed="false">
      <c r="A441" s="393" t="n">
        <v>105401</v>
      </c>
      <c r="B441" s="394" t="s">
        <v>699</v>
      </c>
      <c r="C441" s="393" t="s">
        <v>267</v>
      </c>
      <c r="D441" s="395" t="n">
        <v>84.9</v>
      </c>
    </row>
    <row r="442" customFormat="false" ht="14.25" hidden="false" customHeight="false" outlineLevel="0" collapsed="false">
      <c r="A442" s="393" t="n">
        <v>105265</v>
      </c>
      <c r="B442" s="394" t="s">
        <v>700</v>
      </c>
      <c r="C442" s="393" t="s">
        <v>267</v>
      </c>
      <c r="D442" s="395" t="n">
        <v>68.89</v>
      </c>
    </row>
    <row r="443" customFormat="false" ht="14.25" hidden="false" customHeight="false" outlineLevel="0" collapsed="false">
      <c r="A443" s="393" t="n">
        <v>105402</v>
      </c>
      <c r="B443" s="394" t="s">
        <v>701</v>
      </c>
      <c r="C443" s="393" t="s">
        <v>267</v>
      </c>
      <c r="D443" s="395" t="n">
        <v>94.84</v>
      </c>
    </row>
    <row r="444" customFormat="false" ht="14.25" hidden="false" customHeight="false" outlineLevel="0" collapsed="false">
      <c r="A444" s="393" t="n">
        <v>105266</v>
      </c>
      <c r="B444" s="394" t="s">
        <v>702</v>
      </c>
      <c r="C444" s="393" t="s">
        <v>267</v>
      </c>
      <c r="D444" s="395" t="n">
        <v>77.08</v>
      </c>
    </row>
    <row r="445" customFormat="false" ht="14.25" hidden="false" customHeight="false" outlineLevel="0" collapsed="false">
      <c r="A445" s="393" t="n">
        <v>105361</v>
      </c>
      <c r="B445" s="394" t="s">
        <v>703</v>
      </c>
      <c r="C445" s="393" t="s">
        <v>267</v>
      </c>
      <c r="D445" s="395" t="n">
        <v>19.84</v>
      </c>
    </row>
    <row r="446" customFormat="false" ht="14.25" hidden="false" customHeight="false" outlineLevel="0" collapsed="false">
      <c r="A446" s="393" t="n">
        <v>105382</v>
      </c>
      <c r="B446" s="394" t="s">
        <v>704</v>
      </c>
      <c r="C446" s="393" t="s">
        <v>267</v>
      </c>
      <c r="D446" s="395" t="n">
        <v>16.34</v>
      </c>
    </row>
    <row r="447" customFormat="false" ht="14.25" hidden="false" customHeight="false" outlineLevel="0" collapsed="false">
      <c r="A447" s="393" t="n">
        <v>105359</v>
      </c>
      <c r="B447" s="394" t="s">
        <v>705</v>
      </c>
      <c r="C447" s="393" t="s">
        <v>267</v>
      </c>
      <c r="D447" s="395" t="n">
        <v>14.17</v>
      </c>
    </row>
    <row r="448" customFormat="false" ht="14.25" hidden="false" customHeight="false" outlineLevel="0" collapsed="false">
      <c r="A448" s="393" t="n">
        <v>105315</v>
      </c>
      <c r="B448" s="394" t="s">
        <v>706</v>
      </c>
      <c r="C448" s="393" t="s">
        <v>267</v>
      </c>
      <c r="D448" s="395" t="n">
        <v>11.6</v>
      </c>
    </row>
    <row r="449" customFormat="false" ht="14.25" hidden="false" customHeight="false" outlineLevel="0" collapsed="false">
      <c r="A449" s="393" t="n">
        <v>105360</v>
      </c>
      <c r="B449" s="394" t="s">
        <v>707</v>
      </c>
      <c r="C449" s="393" t="s">
        <v>267</v>
      </c>
      <c r="D449" s="395" t="n">
        <v>17.08</v>
      </c>
    </row>
    <row r="450" customFormat="false" ht="14.25" hidden="false" customHeight="false" outlineLevel="0" collapsed="false">
      <c r="A450" s="393" t="n">
        <v>105381</v>
      </c>
      <c r="B450" s="394" t="s">
        <v>708</v>
      </c>
      <c r="C450" s="393" t="s">
        <v>267</v>
      </c>
      <c r="D450" s="395" t="n">
        <v>14.05</v>
      </c>
    </row>
    <row r="451" customFormat="false" ht="14.25" hidden="false" customHeight="false" outlineLevel="0" collapsed="false">
      <c r="A451" s="393" t="n">
        <v>105251</v>
      </c>
      <c r="B451" s="394" t="s">
        <v>709</v>
      </c>
      <c r="C451" s="393" t="s">
        <v>267</v>
      </c>
      <c r="D451" s="395" t="n">
        <v>19.06</v>
      </c>
    </row>
    <row r="452" customFormat="false" ht="14.25" hidden="false" customHeight="false" outlineLevel="0" collapsed="false">
      <c r="A452" s="393" t="n">
        <v>105282</v>
      </c>
      <c r="B452" s="394" t="s">
        <v>710</v>
      </c>
      <c r="C452" s="393" t="s">
        <v>267</v>
      </c>
      <c r="D452" s="395" t="n">
        <v>14.84</v>
      </c>
    </row>
    <row r="453" customFormat="false" ht="14.25" hidden="false" customHeight="false" outlineLevel="0" collapsed="false">
      <c r="A453" s="393" t="n">
        <v>105276</v>
      </c>
      <c r="B453" s="394" t="s">
        <v>711</v>
      </c>
      <c r="C453" s="393" t="s">
        <v>267</v>
      </c>
      <c r="D453" s="395" t="n">
        <v>153.92</v>
      </c>
    </row>
    <row r="454" customFormat="false" ht="14.25" hidden="false" customHeight="false" outlineLevel="0" collapsed="false">
      <c r="A454" s="393" t="n">
        <v>105341</v>
      </c>
      <c r="B454" s="394" t="s">
        <v>712</v>
      </c>
      <c r="C454" s="393" t="s">
        <v>267</v>
      </c>
      <c r="D454" s="395" t="n">
        <v>124.66</v>
      </c>
    </row>
    <row r="455" customFormat="false" ht="14.25" hidden="false" customHeight="false" outlineLevel="0" collapsed="false">
      <c r="A455" s="393" t="n">
        <v>105277</v>
      </c>
      <c r="B455" s="394" t="s">
        <v>713</v>
      </c>
      <c r="C455" s="393" t="s">
        <v>267</v>
      </c>
      <c r="D455" s="395" t="n">
        <v>185.7</v>
      </c>
    </row>
    <row r="456" customFormat="false" ht="14.25" hidden="false" customHeight="false" outlineLevel="0" collapsed="false">
      <c r="A456" s="393" t="n">
        <v>105342</v>
      </c>
      <c r="B456" s="394" t="s">
        <v>714</v>
      </c>
      <c r="C456" s="393" t="s">
        <v>267</v>
      </c>
      <c r="D456" s="395" t="n">
        <v>151.18</v>
      </c>
    </row>
    <row r="457" customFormat="false" ht="14.25" hidden="false" customHeight="false" outlineLevel="0" collapsed="false">
      <c r="A457" s="393" t="n">
        <v>105252</v>
      </c>
      <c r="B457" s="394" t="s">
        <v>715</v>
      </c>
      <c r="C457" s="393" t="s">
        <v>267</v>
      </c>
      <c r="D457" s="395" t="n">
        <v>25.43</v>
      </c>
    </row>
    <row r="458" customFormat="false" ht="14.25" hidden="false" customHeight="false" outlineLevel="0" collapsed="false">
      <c r="A458" s="393" t="n">
        <v>105298</v>
      </c>
      <c r="B458" s="394" t="s">
        <v>716</v>
      </c>
      <c r="C458" s="393" t="s">
        <v>267</v>
      </c>
      <c r="D458" s="395" t="n">
        <v>20.16</v>
      </c>
    </row>
    <row r="459" customFormat="false" ht="14.25" hidden="false" customHeight="false" outlineLevel="0" collapsed="false">
      <c r="A459" s="393" t="n">
        <v>105253</v>
      </c>
      <c r="B459" s="394" t="s">
        <v>717</v>
      </c>
      <c r="C459" s="393" t="s">
        <v>267</v>
      </c>
      <c r="D459" s="395" t="n">
        <v>31.8</v>
      </c>
    </row>
    <row r="460" customFormat="false" ht="14.25" hidden="false" customHeight="false" outlineLevel="0" collapsed="false">
      <c r="A460" s="393" t="n">
        <v>105299</v>
      </c>
      <c r="B460" s="394" t="s">
        <v>718</v>
      </c>
      <c r="C460" s="393" t="s">
        <v>267</v>
      </c>
      <c r="D460" s="395" t="n">
        <v>25.45</v>
      </c>
    </row>
    <row r="461" customFormat="false" ht="14.25" hidden="false" customHeight="false" outlineLevel="0" collapsed="false">
      <c r="A461" s="393" t="n">
        <v>105254</v>
      </c>
      <c r="B461" s="394" t="s">
        <v>719</v>
      </c>
      <c r="C461" s="393" t="s">
        <v>267</v>
      </c>
      <c r="D461" s="395" t="n">
        <v>38.3</v>
      </c>
    </row>
    <row r="462" customFormat="false" ht="14.25" hidden="false" customHeight="false" outlineLevel="0" collapsed="false">
      <c r="A462" s="393" t="n">
        <v>105300</v>
      </c>
      <c r="B462" s="394" t="s">
        <v>720</v>
      </c>
      <c r="C462" s="393" t="s">
        <v>267</v>
      </c>
      <c r="D462" s="395" t="n">
        <v>30.91</v>
      </c>
    </row>
    <row r="463" customFormat="false" ht="14.25" hidden="false" customHeight="false" outlineLevel="0" collapsed="false">
      <c r="A463" s="393" t="n">
        <v>105255</v>
      </c>
      <c r="B463" s="394" t="s">
        <v>721</v>
      </c>
      <c r="C463" s="393" t="s">
        <v>267</v>
      </c>
      <c r="D463" s="395" t="n">
        <v>44.79</v>
      </c>
    </row>
    <row r="464" customFormat="false" ht="14.25" hidden="false" customHeight="false" outlineLevel="0" collapsed="false">
      <c r="A464" s="393" t="n">
        <v>105301</v>
      </c>
      <c r="B464" s="394" t="s">
        <v>722</v>
      </c>
      <c r="C464" s="393" t="s">
        <v>267</v>
      </c>
      <c r="D464" s="395" t="n">
        <v>36.35</v>
      </c>
    </row>
    <row r="465" customFormat="false" ht="14.25" hidden="false" customHeight="false" outlineLevel="0" collapsed="false">
      <c r="A465" s="393" t="n">
        <v>105256</v>
      </c>
      <c r="B465" s="394" t="s">
        <v>723</v>
      </c>
      <c r="C465" s="393" t="s">
        <v>267</v>
      </c>
      <c r="D465" s="395" t="n">
        <v>51.29</v>
      </c>
    </row>
    <row r="466" customFormat="false" ht="14.25" hidden="false" customHeight="false" outlineLevel="0" collapsed="false">
      <c r="A466" s="393" t="n">
        <v>105302</v>
      </c>
      <c r="B466" s="394" t="s">
        <v>724</v>
      </c>
      <c r="C466" s="393" t="s">
        <v>267</v>
      </c>
      <c r="D466" s="395" t="n">
        <v>41.78</v>
      </c>
    </row>
    <row r="467" customFormat="false" ht="14.25" hidden="false" customHeight="false" outlineLevel="0" collapsed="false">
      <c r="A467" s="393" t="n">
        <v>105257</v>
      </c>
      <c r="B467" s="394" t="s">
        <v>725</v>
      </c>
      <c r="C467" s="393" t="s">
        <v>267</v>
      </c>
      <c r="D467" s="395" t="n">
        <v>57.77</v>
      </c>
    </row>
    <row r="468" customFormat="false" ht="14.25" hidden="false" customHeight="false" outlineLevel="0" collapsed="false">
      <c r="A468" s="393" t="n">
        <v>105303</v>
      </c>
      <c r="B468" s="394" t="s">
        <v>726</v>
      </c>
      <c r="C468" s="393" t="s">
        <v>267</v>
      </c>
      <c r="D468" s="395" t="n">
        <v>47.21</v>
      </c>
    </row>
    <row r="469" customFormat="false" ht="14.25" hidden="false" customHeight="false" outlineLevel="0" collapsed="false">
      <c r="A469" s="393" t="n">
        <v>105270</v>
      </c>
      <c r="B469" s="394" t="s">
        <v>727</v>
      </c>
      <c r="C469" s="393" t="s">
        <v>267</v>
      </c>
      <c r="D469" s="395" t="n">
        <v>64.37</v>
      </c>
    </row>
    <row r="470" customFormat="false" ht="14.25" hidden="false" customHeight="false" outlineLevel="0" collapsed="false">
      <c r="A470" s="393" t="n">
        <v>105304</v>
      </c>
      <c r="B470" s="394" t="s">
        <v>728</v>
      </c>
      <c r="C470" s="393" t="s">
        <v>267</v>
      </c>
      <c r="D470" s="395" t="n">
        <v>52.76</v>
      </c>
    </row>
    <row r="471" customFormat="false" ht="14.25" hidden="false" customHeight="false" outlineLevel="0" collapsed="false">
      <c r="A471" s="393" t="n">
        <v>105271</v>
      </c>
      <c r="B471" s="394" t="s">
        <v>729</v>
      </c>
      <c r="C471" s="393" t="s">
        <v>267</v>
      </c>
      <c r="D471" s="395" t="n">
        <v>81.44</v>
      </c>
    </row>
    <row r="472" customFormat="false" ht="14.25" hidden="false" customHeight="false" outlineLevel="0" collapsed="false">
      <c r="A472" s="393" t="n">
        <v>105305</v>
      </c>
      <c r="B472" s="394" t="s">
        <v>730</v>
      </c>
      <c r="C472" s="393" t="s">
        <v>267</v>
      </c>
      <c r="D472" s="395" t="n">
        <v>65.34</v>
      </c>
    </row>
    <row r="473" customFormat="false" ht="14.25" hidden="false" customHeight="false" outlineLevel="0" collapsed="false">
      <c r="A473" s="393" t="n">
        <v>105272</v>
      </c>
      <c r="B473" s="394" t="s">
        <v>731</v>
      </c>
      <c r="C473" s="393" t="s">
        <v>267</v>
      </c>
      <c r="D473" s="395" t="n">
        <v>96.23</v>
      </c>
    </row>
    <row r="474" customFormat="false" ht="14.25" hidden="false" customHeight="false" outlineLevel="0" collapsed="false">
      <c r="A474" s="393" t="n">
        <v>105306</v>
      </c>
      <c r="B474" s="394" t="s">
        <v>732</v>
      </c>
      <c r="C474" s="393" t="s">
        <v>267</v>
      </c>
      <c r="D474" s="395" t="n">
        <v>77.49</v>
      </c>
    </row>
    <row r="475" customFormat="false" ht="14.25" hidden="false" customHeight="false" outlineLevel="0" collapsed="false">
      <c r="A475" s="393" t="n">
        <v>105273</v>
      </c>
      <c r="B475" s="394" t="s">
        <v>733</v>
      </c>
      <c r="C475" s="393" t="s">
        <v>267</v>
      </c>
      <c r="D475" s="395" t="n">
        <v>110.36</v>
      </c>
    </row>
    <row r="476" customFormat="false" ht="14.25" hidden="false" customHeight="false" outlineLevel="0" collapsed="false">
      <c r="A476" s="393" t="n">
        <v>105307</v>
      </c>
      <c r="B476" s="394" t="s">
        <v>734</v>
      </c>
      <c r="C476" s="393" t="s">
        <v>267</v>
      </c>
      <c r="D476" s="395" t="n">
        <v>88.99</v>
      </c>
    </row>
    <row r="477" customFormat="false" ht="14.25" hidden="false" customHeight="false" outlineLevel="0" collapsed="false">
      <c r="A477" s="393" t="n">
        <v>105250</v>
      </c>
      <c r="B477" s="394" t="s">
        <v>735</v>
      </c>
      <c r="C477" s="393" t="s">
        <v>267</v>
      </c>
      <c r="D477" s="395" t="n">
        <v>16.48</v>
      </c>
    </row>
    <row r="478" customFormat="false" ht="14.25" hidden="false" customHeight="false" outlineLevel="0" collapsed="false">
      <c r="A478" s="393" t="n">
        <v>105269</v>
      </c>
      <c r="B478" s="394" t="s">
        <v>736</v>
      </c>
      <c r="C478" s="393" t="s">
        <v>267</v>
      </c>
      <c r="D478" s="395" t="n">
        <v>12.69</v>
      </c>
    </row>
    <row r="479" customFormat="false" ht="14.25" hidden="false" customHeight="false" outlineLevel="0" collapsed="false">
      <c r="A479" s="393" t="n">
        <v>105274</v>
      </c>
      <c r="B479" s="394" t="s">
        <v>737</v>
      </c>
      <c r="C479" s="393" t="s">
        <v>267</v>
      </c>
      <c r="D479" s="395" t="n">
        <v>124.73</v>
      </c>
    </row>
    <row r="480" customFormat="false" ht="14.25" hidden="false" customHeight="false" outlineLevel="0" collapsed="false">
      <c r="A480" s="393" t="n">
        <v>105340</v>
      </c>
      <c r="B480" s="394" t="s">
        <v>738</v>
      </c>
      <c r="C480" s="393" t="s">
        <v>267</v>
      </c>
      <c r="D480" s="395" t="n">
        <v>100.73</v>
      </c>
    </row>
    <row r="481" customFormat="false" ht="14.25" hidden="false" customHeight="false" outlineLevel="0" collapsed="false">
      <c r="A481" s="393" t="n">
        <v>105275</v>
      </c>
      <c r="B481" s="394" t="s">
        <v>739</v>
      </c>
      <c r="C481" s="393" t="s">
        <v>267</v>
      </c>
      <c r="D481" s="395" t="n">
        <v>139.28</v>
      </c>
    </row>
    <row r="482" customFormat="false" ht="14.25" hidden="false" customHeight="false" outlineLevel="0" collapsed="false">
      <c r="A482" s="393" t="n">
        <v>105390</v>
      </c>
      <c r="B482" s="394" t="s">
        <v>740</v>
      </c>
      <c r="C482" s="393" t="s">
        <v>267</v>
      </c>
      <c r="D482" s="395" t="n">
        <v>112.65</v>
      </c>
    </row>
    <row r="483" customFormat="false" ht="14.25" hidden="false" customHeight="false" outlineLevel="0" collapsed="false">
      <c r="A483" s="393" t="n">
        <v>105364</v>
      </c>
      <c r="B483" s="394" t="s">
        <v>741</v>
      </c>
      <c r="C483" s="393" t="s">
        <v>267</v>
      </c>
      <c r="D483" s="395" t="n">
        <v>29.09</v>
      </c>
    </row>
    <row r="484" customFormat="false" ht="14.25" hidden="false" customHeight="false" outlineLevel="0" collapsed="false">
      <c r="A484" s="393" t="n">
        <v>105385</v>
      </c>
      <c r="B484" s="394" t="s">
        <v>742</v>
      </c>
      <c r="C484" s="393" t="s">
        <v>267</v>
      </c>
      <c r="D484" s="395" t="n">
        <v>23.86</v>
      </c>
    </row>
    <row r="485" customFormat="false" ht="14.25" hidden="false" customHeight="false" outlineLevel="0" collapsed="false">
      <c r="A485" s="393" t="n">
        <v>105362</v>
      </c>
      <c r="B485" s="394" t="s">
        <v>743</v>
      </c>
      <c r="C485" s="393" t="s">
        <v>267</v>
      </c>
      <c r="D485" s="395" t="n">
        <v>20.96</v>
      </c>
    </row>
    <row r="486" customFormat="false" ht="14.25" hidden="false" customHeight="false" outlineLevel="0" collapsed="false">
      <c r="A486" s="393" t="n">
        <v>105383</v>
      </c>
      <c r="B486" s="394" t="s">
        <v>744</v>
      </c>
      <c r="C486" s="393" t="s">
        <v>267</v>
      </c>
      <c r="D486" s="395" t="n">
        <v>17.11</v>
      </c>
    </row>
    <row r="487" customFormat="false" ht="14.25" hidden="false" customHeight="false" outlineLevel="0" collapsed="false">
      <c r="A487" s="393" t="n">
        <v>105363</v>
      </c>
      <c r="B487" s="394" t="s">
        <v>745</v>
      </c>
      <c r="C487" s="393" t="s">
        <v>267</v>
      </c>
      <c r="D487" s="395" t="n">
        <v>25.1</v>
      </c>
    </row>
    <row r="488" customFormat="false" ht="14.25" hidden="false" customHeight="false" outlineLevel="0" collapsed="false">
      <c r="A488" s="393" t="n">
        <v>105384</v>
      </c>
      <c r="B488" s="394" t="s">
        <v>746</v>
      </c>
      <c r="C488" s="393" t="s">
        <v>267</v>
      </c>
      <c r="D488" s="395" t="n">
        <v>20.56</v>
      </c>
    </row>
    <row r="489" customFormat="false" ht="14.25" hidden="false" customHeight="false" outlineLevel="0" collapsed="false">
      <c r="A489" s="393" t="n">
        <v>105279</v>
      </c>
      <c r="B489" s="394" t="s">
        <v>747</v>
      </c>
      <c r="C489" s="393" t="s">
        <v>267</v>
      </c>
      <c r="D489" s="395" t="n">
        <v>25.92</v>
      </c>
    </row>
    <row r="490" customFormat="false" ht="14.25" hidden="false" customHeight="false" outlineLevel="0" collapsed="false">
      <c r="A490" s="393" t="n">
        <v>105259</v>
      </c>
      <c r="B490" s="394" t="s">
        <v>748</v>
      </c>
      <c r="C490" s="393" t="s">
        <v>267</v>
      </c>
      <c r="D490" s="395" t="n">
        <v>20.31</v>
      </c>
    </row>
    <row r="491" customFormat="false" ht="14.25" hidden="false" customHeight="false" outlineLevel="0" collapsed="false">
      <c r="A491" s="393" t="n">
        <v>105357</v>
      </c>
      <c r="B491" s="394" t="s">
        <v>749</v>
      </c>
      <c r="C491" s="393" t="s">
        <v>267</v>
      </c>
      <c r="D491" s="395" t="n">
        <v>209.72</v>
      </c>
    </row>
    <row r="492" customFormat="false" ht="14.25" hidden="false" customHeight="false" outlineLevel="0" collapsed="false">
      <c r="A492" s="393" t="n">
        <v>105346</v>
      </c>
      <c r="B492" s="394" t="s">
        <v>750</v>
      </c>
      <c r="C492" s="393" t="s">
        <v>267</v>
      </c>
      <c r="D492" s="395" t="n">
        <v>170.7</v>
      </c>
    </row>
    <row r="493" customFormat="false" ht="14.25" hidden="false" customHeight="false" outlineLevel="0" collapsed="false">
      <c r="A493" s="393" t="n">
        <v>105358</v>
      </c>
      <c r="B493" s="394" t="s">
        <v>751</v>
      </c>
      <c r="C493" s="393" t="s">
        <v>267</v>
      </c>
      <c r="D493" s="395" t="n">
        <v>254.79</v>
      </c>
    </row>
    <row r="494" customFormat="false" ht="14.25" hidden="false" customHeight="false" outlineLevel="0" collapsed="false">
      <c r="A494" s="393" t="n">
        <v>105347</v>
      </c>
      <c r="B494" s="394" t="s">
        <v>752</v>
      </c>
      <c r="C494" s="393" t="s">
        <v>267</v>
      </c>
      <c r="D494" s="395" t="n">
        <v>208.77</v>
      </c>
    </row>
    <row r="495" customFormat="false" ht="14.25" hidden="false" customHeight="false" outlineLevel="0" collapsed="false">
      <c r="A495" s="393" t="n">
        <v>105280</v>
      </c>
      <c r="B495" s="394" t="s">
        <v>753</v>
      </c>
      <c r="C495" s="393" t="s">
        <v>267</v>
      </c>
      <c r="D495" s="395" t="n">
        <v>34.58</v>
      </c>
    </row>
    <row r="496" customFormat="false" ht="14.25" hidden="false" customHeight="false" outlineLevel="0" collapsed="false">
      <c r="A496" s="393" t="n">
        <v>105283</v>
      </c>
      <c r="B496" s="394" t="s">
        <v>754</v>
      </c>
      <c r="C496" s="393" t="s">
        <v>267</v>
      </c>
      <c r="D496" s="395" t="n">
        <v>27.55</v>
      </c>
    </row>
    <row r="497" customFormat="false" ht="14.25" hidden="false" customHeight="false" outlineLevel="0" collapsed="false">
      <c r="A497" s="393" t="n">
        <v>105281</v>
      </c>
      <c r="B497" s="394" t="s">
        <v>755</v>
      </c>
      <c r="C497" s="393" t="s">
        <v>267</v>
      </c>
      <c r="D497" s="395" t="n">
        <v>43.23</v>
      </c>
    </row>
    <row r="498" customFormat="false" ht="14.25" hidden="false" customHeight="false" outlineLevel="0" collapsed="false">
      <c r="A498" s="393" t="n">
        <v>105319</v>
      </c>
      <c r="B498" s="394" t="s">
        <v>756</v>
      </c>
      <c r="C498" s="393" t="s">
        <v>267</v>
      </c>
      <c r="D498" s="395" t="n">
        <v>34.8</v>
      </c>
    </row>
    <row r="499" customFormat="false" ht="14.25" hidden="false" customHeight="false" outlineLevel="0" collapsed="false">
      <c r="A499" s="393" t="n">
        <v>105284</v>
      </c>
      <c r="B499" s="394" t="s">
        <v>757</v>
      </c>
      <c r="C499" s="393" t="s">
        <v>267</v>
      </c>
      <c r="D499" s="395" t="n">
        <v>52.16</v>
      </c>
    </row>
    <row r="500" customFormat="false" ht="14.25" hidden="false" customHeight="false" outlineLevel="0" collapsed="false">
      <c r="A500" s="393" t="n">
        <v>105320</v>
      </c>
      <c r="B500" s="394" t="s">
        <v>758</v>
      </c>
      <c r="C500" s="393" t="s">
        <v>267</v>
      </c>
      <c r="D500" s="395" t="n">
        <v>42.3</v>
      </c>
    </row>
    <row r="501" customFormat="false" ht="14.25" hidden="false" customHeight="false" outlineLevel="0" collapsed="false">
      <c r="A501" s="393" t="n">
        <v>105348</v>
      </c>
      <c r="B501" s="394" t="s">
        <v>759</v>
      </c>
      <c r="C501" s="393" t="s">
        <v>267</v>
      </c>
      <c r="D501" s="395" t="n">
        <v>61.05</v>
      </c>
    </row>
    <row r="502" customFormat="false" ht="14.25" hidden="false" customHeight="false" outlineLevel="0" collapsed="false">
      <c r="A502" s="393" t="n">
        <v>105321</v>
      </c>
      <c r="B502" s="394" t="s">
        <v>760</v>
      </c>
      <c r="C502" s="393" t="s">
        <v>267</v>
      </c>
      <c r="D502" s="395" t="n">
        <v>49.79</v>
      </c>
    </row>
    <row r="503" customFormat="false" ht="14.25" hidden="false" customHeight="false" outlineLevel="0" collapsed="false">
      <c r="A503" s="393" t="n">
        <v>105349</v>
      </c>
      <c r="B503" s="394" t="s">
        <v>761</v>
      </c>
      <c r="C503" s="393" t="s">
        <v>267</v>
      </c>
      <c r="D503" s="395" t="n">
        <v>69.94</v>
      </c>
    </row>
    <row r="504" customFormat="false" ht="14.25" hidden="false" customHeight="false" outlineLevel="0" collapsed="false">
      <c r="A504" s="393" t="n">
        <v>105322</v>
      </c>
      <c r="B504" s="394" t="s">
        <v>762</v>
      </c>
      <c r="C504" s="393" t="s">
        <v>267</v>
      </c>
      <c r="D504" s="395" t="n">
        <v>57.27</v>
      </c>
    </row>
    <row r="505" customFormat="false" ht="14.25" hidden="false" customHeight="false" outlineLevel="0" collapsed="false">
      <c r="A505" s="393" t="n">
        <v>105350</v>
      </c>
      <c r="B505" s="394" t="s">
        <v>763</v>
      </c>
      <c r="C505" s="393" t="s">
        <v>267</v>
      </c>
      <c r="D505" s="395" t="n">
        <v>78.84</v>
      </c>
    </row>
    <row r="506" customFormat="false" ht="14.25" hidden="false" customHeight="false" outlineLevel="0" collapsed="false">
      <c r="A506" s="393" t="n">
        <v>105323</v>
      </c>
      <c r="B506" s="394" t="s">
        <v>764</v>
      </c>
      <c r="C506" s="393" t="s">
        <v>267</v>
      </c>
      <c r="D506" s="395" t="n">
        <v>64.75</v>
      </c>
    </row>
    <row r="507" customFormat="false" ht="14.25" hidden="false" customHeight="false" outlineLevel="0" collapsed="false">
      <c r="A507" s="393" t="n">
        <v>105351</v>
      </c>
      <c r="B507" s="394" t="s">
        <v>765</v>
      </c>
      <c r="C507" s="393" t="s">
        <v>267</v>
      </c>
      <c r="D507" s="395" t="n">
        <v>87.95</v>
      </c>
    </row>
    <row r="508" customFormat="false" ht="14.25" hidden="false" customHeight="false" outlineLevel="0" collapsed="false">
      <c r="A508" s="393" t="n">
        <v>105324</v>
      </c>
      <c r="B508" s="394" t="s">
        <v>766</v>
      </c>
      <c r="C508" s="393" t="s">
        <v>267</v>
      </c>
      <c r="D508" s="395" t="n">
        <v>72.46</v>
      </c>
    </row>
    <row r="509" customFormat="false" ht="14.25" hidden="false" customHeight="false" outlineLevel="0" collapsed="false">
      <c r="A509" s="393" t="n">
        <v>105352</v>
      </c>
      <c r="B509" s="394" t="s">
        <v>767</v>
      </c>
      <c r="C509" s="393" t="s">
        <v>267</v>
      </c>
      <c r="D509" s="395" t="n">
        <v>110.97</v>
      </c>
    </row>
    <row r="510" customFormat="false" ht="14.25" hidden="false" customHeight="false" outlineLevel="0" collapsed="false">
      <c r="A510" s="393" t="n">
        <v>105325</v>
      </c>
      <c r="B510" s="394" t="s">
        <v>768</v>
      </c>
      <c r="C510" s="393" t="s">
        <v>267</v>
      </c>
      <c r="D510" s="395" t="n">
        <v>89.49</v>
      </c>
    </row>
    <row r="511" customFormat="false" ht="14.25" hidden="false" customHeight="false" outlineLevel="0" collapsed="false">
      <c r="A511" s="393" t="n">
        <v>105353</v>
      </c>
      <c r="B511" s="394" t="s">
        <v>769</v>
      </c>
      <c r="C511" s="393" t="s">
        <v>267</v>
      </c>
      <c r="D511" s="395" t="n">
        <v>131.3</v>
      </c>
    </row>
    <row r="512" customFormat="false" ht="14.25" hidden="false" customHeight="false" outlineLevel="0" collapsed="false">
      <c r="A512" s="393" t="n">
        <v>105326</v>
      </c>
      <c r="B512" s="394" t="s">
        <v>770</v>
      </c>
      <c r="C512" s="393" t="s">
        <v>267</v>
      </c>
      <c r="D512" s="395" t="n">
        <v>106.31</v>
      </c>
    </row>
    <row r="513" customFormat="false" ht="14.25" hidden="false" customHeight="false" outlineLevel="0" collapsed="false">
      <c r="A513" s="393" t="n">
        <v>105354</v>
      </c>
      <c r="B513" s="394" t="s">
        <v>771</v>
      </c>
      <c r="C513" s="393" t="s">
        <v>267</v>
      </c>
      <c r="D513" s="395" t="n">
        <v>150.31</v>
      </c>
    </row>
    <row r="514" customFormat="false" ht="14.25" hidden="false" customHeight="false" outlineLevel="0" collapsed="false">
      <c r="A514" s="393" t="n">
        <v>105344</v>
      </c>
      <c r="B514" s="394" t="s">
        <v>772</v>
      </c>
      <c r="C514" s="393" t="s">
        <v>267</v>
      </c>
      <c r="D514" s="395" t="n">
        <v>121.82</v>
      </c>
    </row>
    <row r="515" customFormat="false" ht="14.25" hidden="false" customHeight="false" outlineLevel="0" collapsed="false">
      <c r="A515" s="393" t="n">
        <v>105278</v>
      </c>
      <c r="B515" s="394" t="s">
        <v>773</v>
      </c>
      <c r="C515" s="393" t="s">
        <v>267</v>
      </c>
      <c r="D515" s="395" t="n">
        <v>22.41</v>
      </c>
    </row>
    <row r="516" customFormat="false" ht="14.25" hidden="false" customHeight="false" outlineLevel="0" collapsed="false">
      <c r="A516" s="393" t="n">
        <v>105343</v>
      </c>
      <c r="B516" s="394" t="s">
        <v>774</v>
      </c>
      <c r="C516" s="393" t="s">
        <v>267</v>
      </c>
      <c r="D516" s="395" t="n">
        <v>17.34</v>
      </c>
    </row>
    <row r="517" customFormat="false" ht="14.25" hidden="false" customHeight="false" outlineLevel="0" collapsed="false">
      <c r="A517" s="393" t="n">
        <v>105355</v>
      </c>
      <c r="B517" s="394" t="s">
        <v>775</v>
      </c>
      <c r="C517" s="393" t="s">
        <v>267</v>
      </c>
      <c r="D517" s="395" t="n">
        <v>169.79</v>
      </c>
    </row>
    <row r="518" customFormat="false" ht="14.25" hidden="false" customHeight="false" outlineLevel="0" collapsed="false">
      <c r="A518" s="393" t="n">
        <v>105391</v>
      </c>
      <c r="B518" s="394" t="s">
        <v>776</v>
      </c>
      <c r="C518" s="393" t="s">
        <v>267</v>
      </c>
      <c r="D518" s="395" t="n">
        <v>137.79</v>
      </c>
    </row>
    <row r="519" customFormat="false" ht="14.25" hidden="false" customHeight="false" outlineLevel="0" collapsed="false">
      <c r="A519" s="393" t="n">
        <v>105356</v>
      </c>
      <c r="B519" s="394" t="s">
        <v>777</v>
      </c>
      <c r="C519" s="393" t="s">
        <v>267</v>
      </c>
      <c r="D519" s="395" t="n">
        <v>189.66</v>
      </c>
    </row>
    <row r="520" customFormat="false" ht="14.25" hidden="false" customHeight="false" outlineLevel="0" collapsed="false">
      <c r="A520" s="393" t="n">
        <v>105345</v>
      </c>
      <c r="B520" s="394" t="s">
        <v>778</v>
      </c>
      <c r="C520" s="393" t="s">
        <v>267</v>
      </c>
      <c r="D520" s="395" t="n">
        <v>154.17</v>
      </c>
    </row>
    <row r="521" customFormat="false" ht="14.25" hidden="false" customHeight="false" outlineLevel="0" collapsed="false">
      <c r="A521" s="393" t="n">
        <v>105367</v>
      </c>
      <c r="B521" s="394" t="s">
        <v>779</v>
      </c>
      <c r="C521" s="393" t="s">
        <v>267</v>
      </c>
      <c r="D521" s="395" t="n">
        <v>39.68</v>
      </c>
    </row>
    <row r="522" customFormat="false" ht="14.25" hidden="false" customHeight="false" outlineLevel="0" collapsed="false">
      <c r="A522" s="393" t="n">
        <v>105371</v>
      </c>
      <c r="B522" s="394" t="s">
        <v>780</v>
      </c>
      <c r="C522" s="393" t="s">
        <v>267</v>
      </c>
      <c r="D522" s="395" t="n">
        <v>32.7</v>
      </c>
    </row>
    <row r="523" customFormat="false" ht="14.25" hidden="false" customHeight="false" outlineLevel="0" collapsed="false">
      <c r="A523" s="393" t="n">
        <v>105365</v>
      </c>
      <c r="B523" s="394" t="s">
        <v>781</v>
      </c>
      <c r="C523" s="393" t="s">
        <v>267</v>
      </c>
      <c r="D523" s="395" t="n">
        <v>28.34</v>
      </c>
    </row>
    <row r="524" customFormat="false" ht="14.25" hidden="false" customHeight="false" outlineLevel="0" collapsed="false">
      <c r="A524" s="393" t="n">
        <v>105386</v>
      </c>
      <c r="B524" s="394" t="s">
        <v>782</v>
      </c>
      <c r="C524" s="393" t="s">
        <v>267</v>
      </c>
      <c r="D524" s="395" t="n">
        <v>23.21</v>
      </c>
    </row>
    <row r="525" customFormat="false" ht="14.25" hidden="false" customHeight="false" outlineLevel="0" collapsed="false">
      <c r="A525" s="393" t="n">
        <v>105366</v>
      </c>
      <c r="B525" s="394" t="s">
        <v>783</v>
      </c>
      <c r="C525" s="393" t="s">
        <v>267</v>
      </c>
      <c r="D525" s="395" t="n">
        <v>34.17</v>
      </c>
    </row>
    <row r="526" customFormat="false" ht="14.25" hidden="false" customHeight="false" outlineLevel="0" collapsed="false">
      <c r="A526" s="393" t="n">
        <v>105387</v>
      </c>
      <c r="B526" s="394" t="s">
        <v>784</v>
      </c>
      <c r="C526" s="393" t="s">
        <v>267</v>
      </c>
      <c r="D526" s="395" t="n">
        <v>28.12</v>
      </c>
    </row>
    <row r="527" customFormat="false" ht="14.25" hidden="false" customHeight="false" outlineLevel="0" collapsed="false">
      <c r="A527" s="393" t="n">
        <v>97177</v>
      </c>
      <c r="B527" s="394" t="s">
        <v>785</v>
      </c>
      <c r="C527" s="393" t="s">
        <v>274</v>
      </c>
      <c r="D527" s="395" t="n">
        <v>88.92</v>
      </c>
    </row>
    <row r="528" customFormat="false" ht="14.25" hidden="false" customHeight="false" outlineLevel="0" collapsed="false">
      <c r="A528" s="393" t="n">
        <v>97187</v>
      </c>
      <c r="B528" s="394" t="s">
        <v>786</v>
      </c>
      <c r="C528" s="393" t="s">
        <v>274</v>
      </c>
      <c r="D528" s="395" t="n">
        <v>80.65</v>
      </c>
    </row>
    <row r="529" customFormat="false" ht="14.25" hidden="false" customHeight="false" outlineLevel="0" collapsed="false">
      <c r="A529" s="393" t="n">
        <v>97178</v>
      </c>
      <c r="B529" s="394" t="s">
        <v>787</v>
      </c>
      <c r="C529" s="393" t="s">
        <v>274</v>
      </c>
      <c r="D529" s="395" t="n">
        <v>108.21</v>
      </c>
    </row>
    <row r="530" customFormat="false" ht="14.25" hidden="false" customHeight="false" outlineLevel="0" collapsed="false">
      <c r="A530" s="393" t="n">
        <v>97188</v>
      </c>
      <c r="B530" s="394" t="s">
        <v>788</v>
      </c>
      <c r="C530" s="393" t="s">
        <v>274</v>
      </c>
      <c r="D530" s="395" t="n">
        <v>98.23</v>
      </c>
    </row>
    <row r="531" customFormat="false" ht="14.25" hidden="false" customHeight="false" outlineLevel="0" collapsed="false">
      <c r="A531" s="393" t="n">
        <v>97179</v>
      </c>
      <c r="B531" s="394" t="s">
        <v>789</v>
      </c>
      <c r="C531" s="393" t="s">
        <v>274</v>
      </c>
      <c r="D531" s="395" t="n">
        <v>127.53</v>
      </c>
    </row>
    <row r="532" customFormat="false" ht="14.25" hidden="false" customHeight="false" outlineLevel="0" collapsed="false">
      <c r="A532" s="393" t="n">
        <v>97189</v>
      </c>
      <c r="B532" s="394" t="s">
        <v>790</v>
      </c>
      <c r="C532" s="393" t="s">
        <v>274</v>
      </c>
      <c r="D532" s="395" t="n">
        <v>115.83</v>
      </c>
    </row>
    <row r="533" customFormat="false" ht="14.25" hidden="false" customHeight="false" outlineLevel="0" collapsed="false">
      <c r="A533" s="393" t="n">
        <v>97180</v>
      </c>
      <c r="B533" s="394" t="s">
        <v>791</v>
      </c>
      <c r="C533" s="393" t="s">
        <v>274</v>
      </c>
      <c r="D533" s="395" t="n">
        <v>146.81</v>
      </c>
    </row>
    <row r="534" customFormat="false" ht="14.25" hidden="false" customHeight="false" outlineLevel="0" collapsed="false">
      <c r="A534" s="393" t="n">
        <v>97190</v>
      </c>
      <c r="B534" s="394" t="s">
        <v>792</v>
      </c>
      <c r="C534" s="393" t="s">
        <v>274</v>
      </c>
      <c r="D534" s="395" t="n">
        <v>133.41</v>
      </c>
    </row>
    <row r="535" customFormat="false" ht="14.25" hidden="false" customHeight="false" outlineLevel="0" collapsed="false">
      <c r="A535" s="393" t="n">
        <v>97181</v>
      </c>
      <c r="B535" s="394" t="s">
        <v>793</v>
      </c>
      <c r="C535" s="393" t="s">
        <v>274</v>
      </c>
      <c r="D535" s="395" t="n">
        <v>166.1</v>
      </c>
    </row>
    <row r="536" customFormat="false" ht="14.25" hidden="false" customHeight="false" outlineLevel="0" collapsed="false">
      <c r="A536" s="393" t="n">
        <v>97191</v>
      </c>
      <c r="B536" s="394" t="s">
        <v>794</v>
      </c>
      <c r="C536" s="393" t="s">
        <v>274</v>
      </c>
      <c r="D536" s="395" t="n">
        <v>151</v>
      </c>
    </row>
    <row r="537" customFormat="false" ht="14.25" hidden="false" customHeight="false" outlineLevel="0" collapsed="false">
      <c r="A537" s="393" t="n">
        <v>97182</v>
      </c>
      <c r="B537" s="394" t="s">
        <v>795</v>
      </c>
      <c r="C537" s="393" t="s">
        <v>274</v>
      </c>
      <c r="D537" s="395" t="n">
        <v>189.83</v>
      </c>
    </row>
    <row r="538" customFormat="false" ht="14.25" hidden="false" customHeight="false" outlineLevel="0" collapsed="false">
      <c r="A538" s="393" t="n">
        <v>97192</v>
      </c>
      <c r="B538" s="394" t="s">
        <v>796</v>
      </c>
      <c r="C538" s="393" t="s">
        <v>274</v>
      </c>
      <c r="D538" s="395" t="n">
        <v>171.97</v>
      </c>
    </row>
    <row r="539" customFormat="false" ht="14.25" hidden="false" customHeight="false" outlineLevel="0" collapsed="false">
      <c r="A539" s="393" t="n">
        <v>97173</v>
      </c>
      <c r="B539" s="394" t="s">
        <v>797</v>
      </c>
      <c r="C539" s="393" t="s">
        <v>274</v>
      </c>
      <c r="D539" s="395" t="n">
        <v>50.35</v>
      </c>
    </row>
    <row r="540" customFormat="false" ht="14.25" hidden="false" customHeight="false" outlineLevel="0" collapsed="false">
      <c r="A540" s="393" t="n">
        <v>97183</v>
      </c>
      <c r="B540" s="394" t="s">
        <v>798</v>
      </c>
      <c r="C540" s="393" t="s">
        <v>274</v>
      </c>
      <c r="D540" s="395" t="n">
        <v>45.5</v>
      </c>
    </row>
    <row r="541" customFormat="false" ht="14.25" hidden="false" customHeight="false" outlineLevel="0" collapsed="false">
      <c r="A541" s="393" t="n">
        <v>97174</v>
      </c>
      <c r="B541" s="394" t="s">
        <v>799</v>
      </c>
      <c r="C541" s="393" t="s">
        <v>274</v>
      </c>
      <c r="D541" s="395" t="n">
        <v>59.99</v>
      </c>
    </row>
    <row r="542" customFormat="false" ht="14.25" hidden="false" customHeight="false" outlineLevel="0" collapsed="false">
      <c r="A542" s="393" t="n">
        <v>97184</v>
      </c>
      <c r="B542" s="394" t="s">
        <v>800</v>
      </c>
      <c r="C542" s="393" t="s">
        <v>274</v>
      </c>
      <c r="D542" s="395" t="n">
        <v>54.28</v>
      </c>
    </row>
    <row r="543" customFormat="false" ht="14.25" hidden="false" customHeight="false" outlineLevel="0" collapsed="false">
      <c r="A543" s="393" t="n">
        <v>97175</v>
      </c>
      <c r="B543" s="394" t="s">
        <v>801</v>
      </c>
      <c r="C543" s="393" t="s">
        <v>274</v>
      </c>
      <c r="D543" s="395" t="n">
        <v>69.63</v>
      </c>
    </row>
    <row r="544" customFormat="false" ht="14.25" hidden="false" customHeight="false" outlineLevel="0" collapsed="false">
      <c r="A544" s="393" t="n">
        <v>97185</v>
      </c>
      <c r="B544" s="394" t="s">
        <v>802</v>
      </c>
      <c r="C544" s="393" t="s">
        <v>274</v>
      </c>
      <c r="D544" s="395" t="n">
        <v>63.06</v>
      </c>
    </row>
    <row r="545" customFormat="false" ht="14.25" hidden="false" customHeight="false" outlineLevel="0" collapsed="false">
      <c r="A545" s="393" t="n">
        <v>97176</v>
      </c>
      <c r="B545" s="394" t="s">
        <v>803</v>
      </c>
      <c r="C545" s="393" t="s">
        <v>274</v>
      </c>
      <c r="D545" s="395" t="n">
        <v>79.28</v>
      </c>
    </row>
    <row r="546" customFormat="false" ht="14.25" hidden="false" customHeight="false" outlineLevel="0" collapsed="false">
      <c r="A546" s="393" t="n">
        <v>97186</v>
      </c>
      <c r="B546" s="394" t="s">
        <v>804</v>
      </c>
      <c r="C546" s="393" t="s">
        <v>274</v>
      </c>
      <c r="D546" s="395" t="n">
        <v>71.87</v>
      </c>
    </row>
    <row r="547" customFormat="false" ht="14.25" hidden="false" customHeight="false" outlineLevel="0" collapsed="false">
      <c r="A547" s="393" t="n">
        <v>97142</v>
      </c>
      <c r="B547" s="394" t="s">
        <v>805</v>
      </c>
      <c r="C547" s="393" t="s">
        <v>274</v>
      </c>
      <c r="D547" s="395" t="n">
        <v>6.06</v>
      </c>
    </row>
    <row r="548" customFormat="false" ht="14.25" hidden="false" customHeight="false" outlineLevel="0" collapsed="false">
      <c r="A548" s="393" t="n">
        <v>97158</v>
      </c>
      <c r="B548" s="394" t="s">
        <v>806</v>
      </c>
      <c r="C548" s="393" t="s">
        <v>274</v>
      </c>
      <c r="D548" s="395" t="n">
        <v>4.68</v>
      </c>
    </row>
    <row r="549" customFormat="false" ht="14.25" hidden="false" customHeight="false" outlineLevel="0" collapsed="false">
      <c r="A549" s="393" t="n">
        <v>97155</v>
      </c>
      <c r="B549" s="394" t="s">
        <v>807</v>
      </c>
      <c r="C549" s="393" t="s">
        <v>274</v>
      </c>
      <c r="D549" s="395" t="n">
        <v>48.79</v>
      </c>
    </row>
    <row r="550" customFormat="false" ht="14.25" hidden="false" customHeight="false" outlineLevel="0" collapsed="false">
      <c r="A550" s="393" t="n">
        <v>97171</v>
      </c>
      <c r="B550" s="394" t="s">
        <v>808</v>
      </c>
      <c r="C550" s="393" t="s">
        <v>274</v>
      </c>
      <c r="D550" s="395" t="n">
        <v>39.28</v>
      </c>
    </row>
    <row r="551" customFormat="false" ht="14.25" hidden="false" customHeight="false" outlineLevel="0" collapsed="false">
      <c r="A551" s="393" t="n">
        <v>97156</v>
      </c>
      <c r="B551" s="394" t="s">
        <v>809</v>
      </c>
      <c r="C551" s="393" t="s">
        <v>274</v>
      </c>
      <c r="D551" s="395" t="n">
        <v>58.37</v>
      </c>
    </row>
    <row r="552" customFormat="false" ht="14.25" hidden="false" customHeight="false" outlineLevel="0" collapsed="false">
      <c r="A552" s="393" t="n">
        <v>97172</v>
      </c>
      <c r="B552" s="394" t="s">
        <v>810</v>
      </c>
      <c r="C552" s="393" t="s">
        <v>274</v>
      </c>
      <c r="D552" s="395" t="n">
        <v>47.16</v>
      </c>
    </row>
    <row r="553" customFormat="false" ht="14.25" hidden="false" customHeight="false" outlineLevel="0" collapsed="false">
      <c r="A553" s="393" t="n">
        <v>97143</v>
      </c>
      <c r="B553" s="394" t="s">
        <v>811</v>
      </c>
      <c r="C553" s="393" t="s">
        <v>274</v>
      </c>
      <c r="D553" s="395" t="n">
        <v>8.09</v>
      </c>
    </row>
    <row r="554" customFormat="false" ht="14.25" hidden="false" customHeight="false" outlineLevel="0" collapsed="false">
      <c r="A554" s="393" t="n">
        <v>97159</v>
      </c>
      <c r="B554" s="394" t="s">
        <v>812</v>
      </c>
      <c r="C554" s="393" t="s">
        <v>274</v>
      </c>
      <c r="D554" s="395" t="n">
        <v>6.37</v>
      </c>
    </row>
    <row r="555" customFormat="false" ht="14.25" hidden="false" customHeight="false" outlineLevel="0" collapsed="false">
      <c r="A555" s="393" t="n">
        <v>97144</v>
      </c>
      <c r="B555" s="394" t="s">
        <v>813</v>
      </c>
      <c r="C555" s="393" t="s">
        <v>274</v>
      </c>
      <c r="D555" s="395" t="n">
        <v>10.11</v>
      </c>
    </row>
    <row r="556" customFormat="false" ht="14.25" hidden="false" customHeight="false" outlineLevel="0" collapsed="false">
      <c r="A556" s="393" t="n">
        <v>97160</v>
      </c>
      <c r="B556" s="394" t="s">
        <v>814</v>
      </c>
      <c r="C556" s="393" t="s">
        <v>274</v>
      </c>
      <c r="D556" s="395" t="n">
        <v>8.06</v>
      </c>
    </row>
    <row r="557" customFormat="false" ht="14.25" hidden="false" customHeight="false" outlineLevel="0" collapsed="false">
      <c r="A557" s="393" t="n">
        <v>97145</v>
      </c>
      <c r="B557" s="394" t="s">
        <v>815</v>
      </c>
      <c r="C557" s="393" t="s">
        <v>274</v>
      </c>
      <c r="D557" s="395" t="n">
        <v>12.17</v>
      </c>
    </row>
    <row r="558" customFormat="false" ht="14.25" hidden="false" customHeight="false" outlineLevel="0" collapsed="false">
      <c r="A558" s="393" t="n">
        <v>97161</v>
      </c>
      <c r="B558" s="394" t="s">
        <v>816</v>
      </c>
      <c r="C558" s="393" t="s">
        <v>274</v>
      </c>
      <c r="D558" s="395" t="n">
        <v>9.77</v>
      </c>
    </row>
    <row r="559" customFormat="false" ht="14.25" hidden="false" customHeight="false" outlineLevel="0" collapsed="false">
      <c r="A559" s="393" t="n">
        <v>97146</v>
      </c>
      <c r="B559" s="394" t="s">
        <v>817</v>
      </c>
      <c r="C559" s="393" t="s">
        <v>274</v>
      </c>
      <c r="D559" s="395" t="n">
        <v>14.24</v>
      </c>
    </row>
    <row r="560" customFormat="false" ht="14.25" hidden="false" customHeight="false" outlineLevel="0" collapsed="false">
      <c r="A560" s="393" t="n">
        <v>97162</v>
      </c>
      <c r="B560" s="394" t="s">
        <v>818</v>
      </c>
      <c r="C560" s="393" t="s">
        <v>274</v>
      </c>
      <c r="D560" s="395" t="n">
        <v>11.49</v>
      </c>
    </row>
    <row r="561" customFormat="false" ht="14.25" hidden="false" customHeight="false" outlineLevel="0" collapsed="false">
      <c r="A561" s="393" t="n">
        <v>97147</v>
      </c>
      <c r="B561" s="394" t="s">
        <v>819</v>
      </c>
      <c r="C561" s="393" t="s">
        <v>274</v>
      </c>
      <c r="D561" s="395" t="n">
        <v>16.28</v>
      </c>
    </row>
    <row r="562" customFormat="false" ht="14.25" hidden="false" customHeight="false" outlineLevel="0" collapsed="false">
      <c r="A562" s="393" t="n">
        <v>97163</v>
      </c>
      <c r="B562" s="394" t="s">
        <v>820</v>
      </c>
      <c r="C562" s="393" t="s">
        <v>274</v>
      </c>
      <c r="D562" s="395" t="n">
        <v>13.2</v>
      </c>
    </row>
    <row r="563" customFormat="false" ht="14.25" hidden="false" customHeight="false" outlineLevel="0" collapsed="false">
      <c r="A563" s="393" t="n">
        <v>97148</v>
      </c>
      <c r="B563" s="394" t="s">
        <v>821</v>
      </c>
      <c r="C563" s="393" t="s">
        <v>274</v>
      </c>
      <c r="D563" s="395" t="n">
        <v>18.33</v>
      </c>
    </row>
    <row r="564" customFormat="false" ht="14.25" hidden="false" customHeight="false" outlineLevel="0" collapsed="false">
      <c r="A564" s="393" t="n">
        <v>97164</v>
      </c>
      <c r="B564" s="394" t="s">
        <v>822</v>
      </c>
      <c r="C564" s="393" t="s">
        <v>274</v>
      </c>
      <c r="D564" s="395" t="n">
        <v>14.9</v>
      </c>
    </row>
    <row r="565" customFormat="false" ht="14.25" hidden="false" customHeight="false" outlineLevel="0" collapsed="false">
      <c r="A565" s="393" t="n">
        <v>97149</v>
      </c>
      <c r="B565" s="394" t="s">
        <v>823</v>
      </c>
      <c r="C565" s="393" t="s">
        <v>274</v>
      </c>
      <c r="D565" s="395" t="n">
        <v>20.41</v>
      </c>
    </row>
    <row r="566" customFormat="false" ht="14.25" hidden="false" customHeight="false" outlineLevel="0" collapsed="false">
      <c r="A566" s="393" t="n">
        <v>97165</v>
      </c>
      <c r="B566" s="394" t="s">
        <v>824</v>
      </c>
      <c r="C566" s="393" t="s">
        <v>274</v>
      </c>
      <c r="D566" s="395" t="n">
        <v>16.63</v>
      </c>
    </row>
    <row r="567" customFormat="false" ht="14.25" hidden="false" customHeight="false" outlineLevel="0" collapsed="false">
      <c r="A567" s="393" t="n">
        <v>97150</v>
      </c>
      <c r="B567" s="394" t="s">
        <v>825</v>
      </c>
      <c r="C567" s="393" t="s">
        <v>274</v>
      </c>
      <c r="D567" s="395" t="n">
        <v>25.9</v>
      </c>
    </row>
    <row r="568" customFormat="false" ht="14.25" hidden="false" customHeight="false" outlineLevel="0" collapsed="false">
      <c r="A568" s="393" t="n">
        <v>97166</v>
      </c>
      <c r="B568" s="394" t="s">
        <v>826</v>
      </c>
      <c r="C568" s="393" t="s">
        <v>274</v>
      </c>
      <c r="D568" s="395" t="n">
        <v>20.66</v>
      </c>
    </row>
    <row r="569" customFormat="false" ht="14.25" hidden="false" customHeight="false" outlineLevel="0" collapsed="false">
      <c r="A569" s="393" t="n">
        <v>97151</v>
      </c>
      <c r="B569" s="394" t="s">
        <v>827</v>
      </c>
      <c r="C569" s="393" t="s">
        <v>274</v>
      </c>
      <c r="D569" s="395" t="n">
        <v>30.57</v>
      </c>
    </row>
    <row r="570" customFormat="false" ht="14.25" hidden="false" customHeight="false" outlineLevel="0" collapsed="false">
      <c r="A570" s="393" t="n">
        <v>97167</v>
      </c>
      <c r="B570" s="394" t="s">
        <v>828</v>
      </c>
      <c r="C570" s="393" t="s">
        <v>274</v>
      </c>
      <c r="D570" s="395" t="n">
        <v>24.46</v>
      </c>
    </row>
    <row r="571" customFormat="false" ht="14.25" hidden="false" customHeight="false" outlineLevel="0" collapsed="false">
      <c r="A571" s="393" t="n">
        <v>97152</v>
      </c>
      <c r="B571" s="394" t="s">
        <v>829</v>
      </c>
      <c r="C571" s="393" t="s">
        <v>274</v>
      </c>
      <c r="D571" s="395" t="n">
        <v>34.98</v>
      </c>
    </row>
    <row r="572" customFormat="false" ht="14.25" hidden="false" customHeight="false" outlineLevel="0" collapsed="false">
      <c r="A572" s="393" t="n">
        <v>97168</v>
      </c>
      <c r="B572" s="394" t="s">
        <v>830</v>
      </c>
      <c r="C572" s="393" t="s">
        <v>274</v>
      </c>
      <c r="D572" s="395" t="n">
        <v>28.05</v>
      </c>
    </row>
    <row r="573" customFormat="false" ht="14.25" hidden="false" customHeight="false" outlineLevel="0" collapsed="false">
      <c r="A573" s="393" t="n">
        <v>97141</v>
      </c>
      <c r="B573" s="394" t="s">
        <v>831</v>
      </c>
      <c r="C573" s="393" t="s">
        <v>274</v>
      </c>
      <c r="D573" s="395" t="n">
        <v>5.23</v>
      </c>
    </row>
    <row r="574" customFormat="false" ht="14.25" hidden="false" customHeight="false" outlineLevel="0" collapsed="false">
      <c r="A574" s="393" t="n">
        <v>97157</v>
      </c>
      <c r="B574" s="394" t="s">
        <v>832</v>
      </c>
      <c r="C574" s="393" t="s">
        <v>274</v>
      </c>
      <c r="D574" s="395" t="n">
        <v>3.98</v>
      </c>
    </row>
    <row r="575" customFormat="false" ht="14.25" hidden="false" customHeight="false" outlineLevel="0" collapsed="false">
      <c r="A575" s="393" t="n">
        <v>97153</v>
      </c>
      <c r="B575" s="394" t="s">
        <v>833</v>
      </c>
      <c r="C575" s="393" t="s">
        <v>274</v>
      </c>
      <c r="D575" s="395" t="n">
        <v>39.57</v>
      </c>
    </row>
    <row r="576" customFormat="false" ht="14.25" hidden="false" customHeight="false" outlineLevel="0" collapsed="false">
      <c r="A576" s="393" t="n">
        <v>97169</v>
      </c>
      <c r="B576" s="394" t="s">
        <v>834</v>
      </c>
      <c r="C576" s="393" t="s">
        <v>274</v>
      </c>
      <c r="D576" s="395" t="n">
        <v>31.77</v>
      </c>
    </row>
    <row r="577" customFormat="false" ht="14.25" hidden="false" customHeight="false" outlineLevel="0" collapsed="false">
      <c r="A577" s="393" t="n">
        <v>97154</v>
      </c>
      <c r="B577" s="394" t="s">
        <v>835</v>
      </c>
      <c r="C577" s="393" t="s">
        <v>274</v>
      </c>
      <c r="D577" s="395" t="n">
        <v>44.16</v>
      </c>
    </row>
    <row r="578" customFormat="false" ht="14.25" hidden="false" customHeight="false" outlineLevel="0" collapsed="false">
      <c r="A578" s="393" t="n">
        <v>97170</v>
      </c>
      <c r="B578" s="394" t="s">
        <v>836</v>
      </c>
      <c r="C578" s="393" t="s">
        <v>274</v>
      </c>
      <c r="D578" s="395" t="n">
        <v>35.51</v>
      </c>
    </row>
    <row r="579" customFormat="false" ht="14.25" hidden="false" customHeight="false" outlineLevel="0" collapsed="false">
      <c r="A579" s="393" t="n">
        <v>105311</v>
      </c>
      <c r="B579" s="394" t="s">
        <v>837</v>
      </c>
      <c r="C579" s="393" t="s">
        <v>274</v>
      </c>
      <c r="D579" s="395" t="n">
        <v>4.45</v>
      </c>
    </row>
    <row r="580" customFormat="false" ht="14.25" hidden="false" customHeight="false" outlineLevel="0" collapsed="false">
      <c r="A580" s="393" t="n">
        <v>105339</v>
      </c>
      <c r="B580" s="394" t="s">
        <v>838</v>
      </c>
      <c r="C580" s="393" t="s">
        <v>274</v>
      </c>
      <c r="D580" s="395" t="n">
        <v>3.65</v>
      </c>
    </row>
    <row r="581" customFormat="false" ht="14.25" hidden="false" customHeight="false" outlineLevel="0" collapsed="false">
      <c r="A581" s="393" t="n">
        <v>97127</v>
      </c>
      <c r="B581" s="394" t="s">
        <v>839</v>
      </c>
      <c r="C581" s="393" t="s">
        <v>274</v>
      </c>
      <c r="D581" s="395" t="n">
        <v>5.78</v>
      </c>
    </row>
    <row r="582" customFormat="false" ht="14.25" hidden="false" customHeight="false" outlineLevel="0" collapsed="false">
      <c r="A582" s="393" t="n">
        <v>97134</v>
      </c>
      <c r="B582" s="394" t="s">
        <v>840</v>
      </c>
      <c r="C582" s="393" t="s">
        <v>274</v>
      </c>
      <c r="D582" s="395" t="n">
        <v>4.75</v>
      </c>
    </row>
    <row r="583" customFormat="false" ht="14.25" hidden="false" customHeight="false" outlineLevel="0" collapsed="false">
      <c r="A583" s="393" t="n">
        <v>97128</v>
      </c>
      <c r="B583" s="394" t="s">
        <v>841</v>
      </c>
      <c r="C583" s="393" t="s">
        <v>274</v>
      </c>
      <c r="D583" s="395" t="n">
        <v>10.99</v>
      </c>
    </row>
    <row r="584" customFormat="false" ht="14.25" hidden="false" customHeight="false" outlineLevel="0" collapsed="false">
      <c r="A584" s="393" t="n">
        <v>97135</v>
      </c>
      <c r="B584" s="394" t="s">
        <v>842</v>
      </c>
      <c r="C584" s="393" t="s">
        <v>274</v>
      </c>
      <c r="D584" s="395" t="n">
        <v>8.42</v>
      </c>
    </row>
    <row r="585" customFormat="false" ht="14.25" hidden="false" customHeight="false" outlineLevel="0" collapsed="false">
      <c r="A585" s="393" t="n">
        <v>97129</v>
      </c>
      <c r="B585" s="394" t="s">
        <v>843</v>
      </c>
      <c r="C585" s="393" t="s">
        <v>274</v>
      </c>
      <c r="D585" s="395" t="n">
        <v>13.02</v>
      </c>
    </row>
    <row r="586" customFormat="false" ht="14.25" hidden="false" customHeight="false" outlineLevel="0" collapsed="false">
      <c r="A586" s="393" t="n">
        <v>97136</v>
      </c>
      <c r="B586" s="394" t="s">
        <v>844</v>
      </c>
      <c r="C586" s="393" t="s">
        <v>274</v>
      </c>
      <c r="D586" s="395" t="n">
        <v>9.98</v>
      </c>
    </row>
    <row r="587" customFormat="false" ht="14.25" hidden="false" customHeight="false" outlineLevel="0" collapsed="false">
      <c r="A587" s="393" t="n">
        <v>97130</v>
      </c>
      <c r="B587" s="394" t="s">
        <v>845</v>
      </c>
      <c r="C587" s="393" t="s">
        <v>274</v>
      </c>
      <c r="D587" s="395" t="n">
        <v>15.07</v>
      </c>
    </row>
    <row r="588" customFormat="false" ht="14.25" hidden="false" customHeight="false" outlineLevel="0" collapsed="false">
      <c r="A588" s="393" t="n">
        <v>97137</v>
      </c>
      <c r="B588" s="394" t="s">
        <v>846</v>
      </c>
      <c r="C588" s="393" t="s">
        <v>274</v>
      </c>
      <c r="D588" s="395" t="n">
        <v>11.55</v>
      </c>
    </row>
    <row r="589" customFormat="false" ht="14.25" hidden="false" customHeight="false" outlineLevel="0" collapsed="false">
      <c r="A589" s="393" t="n">
        <v>97131</v>
      </c>
      <c r="B589" s="394" t="s">
        <v>847</v>
      </c>
      <c r="C589" s="393" t="s">
        <v>274</v>
      </c>
      <c r="D589" s="395" t="n">
        <v>17.09</v>
      </c>
    </row>
    <row r="590" customFormat="false" ht="14.25" hidden="false" customHeight="false" outlineLevel="0" collapsed="false">
      <c r="A590" s="393" t="n">
        <v>97138</v>
      </c>
      <c r="B590" s="394" t="s">
        <v>848</v>
      </c>
      <c r="C590" s="393" t="s">
        <v>274</v>
      </c>
      <c r="D590" s="395" t="n">
        <v>13.11</v>
      </c>
    </row>
    <row r="591" customFormat="false" ht="14.25" hidden="false" customHeight="false" outlineLevel="0" collapsed="false">
      <c r="A591" s="393" t="n">
        <v>97132</v>
      </c>
      <c r="B591" s="394" t="s">
        <v>849</v>
      </c>
      <c r="C591" s="393" t="s">
        <v>274</v>
      </c>
      <c r="D591" s="395" t="n">
        <v>19.13</v>
      </c>
    </row>
    <row r="592" customFormat="false" ht="14.25" hidden="false" customHeight="false" outlineLevel="0" collapsed="false">
      <c r="A592" s="393" t="n">
        <v>97139</v>
      </c>
      <c r="B592" s="394" t="s">
        <v>850</v>
      </c>
      <c r="C592" s="393" t="s">
        <v>274</v>
      </c>
      <c r="D592" s="395" t="n">
        <v>14.69</v>
      </c>
    </row>
    <row r="593" customFormat="false" ht="14.25" hidden="false" customHeight="false" outlineLevel="0" collapsed="false">
      <c r="A593" s="393" t="n">
        <v>97133</v>
      </c>
      <c r="B593" s="394" t="s">
        <v>851</v>
      </c>
      <c r="C593" s="393" t="s">
        <v>274</v>
      </c>
      <c r="D593" s="395" t="n">
        <v>23.2</v>
      </c>
    </row>
    <row r="594" customFormat="false" ht="14.25" hidden="false" customHeight="false" outlineLevel="0" collapsed="false">
      <c r="A594" s="393" t="n">
        <v>97140</v>
      </c>
      <c r="B594" s="394" t="s">
        <v>852</v>
      </c>
      <c r="C594" s="393" t="s">
        <v>274</v>
      </c>
      <c r="D594" s="395" t="n">
        <v>17.8</v>
      </c>
    </row>
    <row r="595" customFormat="false" ht="14.25" hidden="false" customHeight="false" outlineLevel="0" collapsed="false">
      <c r="A595" s="393" t="n">
        <v>97123</v>
      </c>
      <c r="B595" s="394" t="s">
        <v>853</v>
      </c>
      <c r="C595" s="393" t="s">
        <v>274</v>
      </c>
      <c r="D595" s="395" t="n">
        <v>4.8</v>
      </c>
    </row>
    <row r="596" customFormat="false" ht="14.25" hidden="false" customHeight="false" outlineLevel="0" collapsed="false">
      <c r="A596" s="393" t="n">
        <v>97126</v>
      </c>
      <c r="B596" s="394" t="s">
        <v>854</v>
      </c>
      <c r="C596" s="393" t="s">
        <v>274</v>
      </c>
      <c r="D596" s="395" t="n">
        <v>3.92</v>
      </c>
    </row>
    <row r="597" customFormat="false" ht="14.25" hidden="false" customHeight="false" outlineLevel="0" collapsed="false">
      <c r="A597" s="393" t="n">
        <v>105308</v>
      </c>
      <c r="B597" s="394" t="s">
        <v>855</v>
      </c>
      <c r="C597" s="393" t="s">
        <v>274</v>
      </c>
      <c r="D597" s="395" t="n">
        <v>5.51</v>
      </c>
    </row>
    <row r="598" customFormat="false" ht="14.25" hidden="false" customHeight="false" outlineLevel="0" collapsed="false">
      <c r="A598" s="393" t="n">
        <v>105312</v>
      </c>
      <c r="B598" s="394" t="s">
        <v>856</v>
      </c>
      <c r="C598" s="393" t="s">
        <v>274</v>
      </c>
      <c r="D598" s="395" t="n">
        <v>4.52</v>
      </c>
    </row>
    <row r="599" customFormat="false" ht="14.25" hidden="false" customHeight="false" outlineLevel="0" collapsed="false">
      <c r="A599" s="393" t="n">
        <v>105309</v>
      </c>
      <c r="B599" s="394" t="s">
        <v>857</v>
      </c>
      <c r="C599" s="393" t="s">
        <v>274</v>
      </c>
      <c r="D599" s="395" t="n">
        <v>5.91</v>
      </c>
    </row>
    <row r="600" customFormat="false" ht="14.25" hidden="false" customHeight="false" outlineLevel="0" collapsed="false">
      <c r="A600" s="393" t="n">
        <v>105313</v>
      </c>
      <c r="B600" s="394" t="s">
        <v>858</v>
      </c>
      <c r="C600" s="393" t="s">
        <v>274</v>
      </c>
      <c r="D600" s="395" t="n">
        <v>4.86</v>
      </c>
    </row>
    <row r="601" customFormat="false" ht="14.25" hidden="false" customHeight="false" outlineLevel="0" collapsed="false">
      <c r="A601" s="393" t="n">
        <v>105310</v>
      </c>
      <c r="B601" s="394" t="s">
        <v>859</v>
      </c>
      <c r="C601" s="393" t="s">
        <v>274</v>
      </c>
      <c r="D601" s="395" t="n">
        <v>6.96</v>
      </c>
    </row>
    <row r="602" customFormat="false" ht="14.25" hidden="false" customHeight="false" outlineLevel="0" collapsed="false">
      <c r="A602" s="393" t="n">
        <v>105314</v>
      </c>
      <c r="B602" s="394" t="s">
        <v>860</v>
      </c>
      <c r="C602" s="393" t="s">
        <v>274</v>
      </c>
      <c r="D602" s="395" t="n">
        <v>5.73</v>
      </c>
    </row>
    <row r="603" customFormat="false" ht="14.25" hidden="false" customHeight="false" outlineLevel="0" collapsed="false">
      <c r="A603" s="393" t="n">
        <v>97121</v>
      </c>
      <c r="B603" s="394" t="s">
        <v>861</v>
      </c>
      <c r="C603" s="393" t="s">
        <v>274</v>
      </c>
      <c r="D603" s="395" t="n">
        <v>3.45</v>
      </c>
    </row>
    <row r="604" customFormat="false" ht="14.25" hidden="false" customHeight="false" outlineLevel="0" collapsed="false">
      <c r="A604" s="393" t="n">
        <v>97124</v>
      </c>
      <c r="B604" s="394" t="s">
        <v>862</v>
      </c>
      <c r="C604" s="393" t="s">
        <v>274</v>
      </c>
      <c r="D604" s="395" t="n">
        <v>2.8</v>
      </c>
    </row>
    <row r="605" customFormat="false" ht="14.25" hidden="false" customHeight="false" outlineLevel="0" collapsed="false">
      <c r="A605" s="393" t="n">
        <v>97122</v>
      </c>
      <c r="B605" s="394" t="s">
        <v>863</v>
      </c>
      <c r="C605" s="393" t="s">
        <v>274</v>
      </c>
      <c r="D605" s="395" t="n">
        <v>4.14</v>
      </c>
    </row>
    <row r="606" customFormat="false" ht="14.25" hidden="false" customHeight="false" outlineLevel="0" collapsed="false">
      <c r="A606" s="393" t="n">
        <v>97125</v>
      </c>
      <c r="B606" s="394" t="s">
        <v>864</v>
      </c>
      <c r="C606" s="393" t="s">
        <v>274</v>
      </c>
      <c r="D606" s="395" t="n">
        <v>3.38</v>
      </c>
    </row>
    <row r="607" customFormat="false" ht="14.25" hidden="false" customHeight="false" outlineLevel="0" collapsed="false">
      <c r="A607" s="393" t="n">
        <v>105296</v>
      </c>
      <c r="B607" s="394" t="s">
        <v>865</v>
      </c>
      <c r="C607" s="393" t="s">
        <v>267</v>
      </c>
      <c r="D607" s="395" t="n">
        <v>178.68</v>
      </c>
    </row>
    <row r="608" customFormat="false" ht="14.25" hidden="false" customHeight="false" outlineLevel="0" collapsed="false">
      <c r="A608" s="393" t="n">
        <v>105374</v>
      </c>
      <c r="B608" s="394" t="s">
        <v>866</v>
      </c>
      <c r="C608" s="393" t="s">
        <v>267</v>
      </c>
      <c r="D608" s="395" t="n">
        <v>173.45</v>
      </c>
    </row>
    <row r="609" customFormat="false" ht="14.25" hidden="false" customHeight="false" outlineLevel="0" collapsed="false">
      <c r="A609" s="393" t="n">
        <v>105292</v>
      </c>
      <c r="B609" s="394" t="s">
        <v>867</v>
      </c>
      <c r="C609" s="393" t="s">
        <v>267</v>
      </c>
      <c r="D609" s="395" t="n">
        <v>53.61</v>
      </c>
    </row>
    <row r="610" customFormat="false" ht="14.25" hidden="false" customHeight="false" outlineLevel="0" collapsed="false">
      <c r="A610" s="393" t="n">
        <v>105293</v>
      </c>
      <c r="B610" s="394" t="s">
        <v>868</v>
      </c>
      <c r="C610" s="393" t="s">
        <v>267</v>
      </c>
      <c r="D610" s="395" t="n">
        <v>49.76</v>
      </c>
    </row>
    <row r="611" customFormat="false" ht="14.25" hidden="false" customHeight="false" outlineLevel="0" collapsed="false">
      <c r="A611" s="393" t="n">
        <v>105294</v>
      </c>
      <c r="B611" s="394" t="s">
        <v>869</v>
      </c>
      <c r="C611" s="393" t="s">
        <v>267</v>
      </c>
      <c r="D611" s="395" t="n">
        <v>105.69</v>
      </c>
    </row>
    <row r="612" customFormat="false" ht="14.25" hidden="false" customHeight="false" outlineLevel="0" collapsed="false">
      <c r="A612" s="393" t="n">
        <v>105295</v>
      </c>
      <c r="B612" s="394" t="s">
        <v>870</v>
      </c>
      <c r="C612" s="393" t="s">
        <v>267</v>
      </c>
      <c r="D612" s="395" t="n">
        <v>101.15</v>
      </c>
    </row>
    <row r="613" customFormat="false" ht="14.25" hidden="false" customHeight="false" outlineLevel="0" collapsed="false">
      <c r="A613" s="393" t="n">
        <v>105290</v>
      </c>
      <c r="B613" s="394" t="s">
        <v>871</v>
      </c>
      <c r="C613" s="393" t="s">
        <v>267</v>
      </c>
      <c r="D613" s="395" t="n">
        <v>69.66</v>
      </c>
    </row>
    <row r="614" customFormat="false" ht="14.25" hidden="false" customHeight="false" outlineLevel="0" collapsed="false">
      <c r="A614" s="393" t="n">
        <v>105291</v>
      </c>
      <c r="B614" s="394" t="s">
        <v>872</v>
      </c>
      <c r="C614" s="393" t="s">
        <v>267</v>
      </c>
      <c r="D614" s="395" t="n">
        <v>66.16</v>
      </c>
    </row>
    <row r="615" customFormat="false" ht="14.25" hidden="false" customHeight="false" outlineLevel="0" collapsed="false">
      <c r="A615" s="393" t="n">
        <v>105286</v>
      </c>
      <c r="B615" s="394" t="s">
        <v>873</v>
      </c>
      <c r="C615" s="393" t="s">
        <v>267</v>
      </c>
      <c r="D615" s="395" t="n">
        <v>32.37</v>
      </c>
    </row>
    <row r="616" customFormat="false" ht="14.25" hidden="false" customHeight="false" outlineLevel="0" collapsed="false">
      <c r="A616" s="393" t="n">
        <v>105287</v>
      </c>
      <c r="B616" s="394" t="s">
        <v>874</v>
      </c>
      <c r="C616" s="393" t="s">
        <v>267</v>
      </c>
      <c r="D616" s="395" t="n">
        <v>29.8</v>
      </c>
    </row>
    <row r="617" customFormat="false" ht="14.25" hidden="false" customHeight="false" outlineLevel="0" collapsed="false">
      <c r="A617" s="393" t="n">
        <v>105288</v>
      </c>
      <c r="B617" s="394" t="s">
        <v>875</v>
      </c>
      <c r="C617" s="393" t="s">
        <v>267</v>
      </c>
      <c r="D617" s="395" t="n">
        <v>52.18</v>
      </c>
    </row>
    <row r="618" customFormat="false" ht="14.25" hidden="false" customHeight="false" outlineLevel="0" collapsed="false">
      <c r="A618" s="393" t="n">
        <v>105289</v>
      </c>
      <c r="B618" s="394" t="s">
        <v>876</v>
      </c>
      <c r="C618" s="393" t="s">
        <v>267</v>
      </c>
      <c r="D618" s="395" t="n">
        <v>49.15</v>
      </c>
    </row>
    <row r="619" customFormat="false" ht="14.25" hidden="false" customHeight="false" outlineLevel="0" collapsed="false">
      <c r="A619" s="393" t="n">
        <v>105375</v>
      </c>
      <c r="B619" s="394" t="s">
        <v>877</v>
      </c>
      <c r="C619" s="393" t="s">
        <v>267</v>
      </c>
      <c r="D619" s="395" t="n">
        <v>140.96</v>
      </c>
    </row>
    <row r="620" customFormat="false" ht="14.25" hidden="false" customHeight="false" outlineLevel="0" collapsed="false">
      <c r="A620" s="393" t="n">
        <v>105376</v>
      </c>
      <c r="B620" s="394" t="s">
        <v>878</v>
      </c>
      <c r="C620" s="393" t="s">
        <v>267</v>
      </c>
      <c r="D620" s="395" t="n">
        <v>133.98</v>
      </c>
    </row>
    <row r="621" customFormat="false" ht="14.25" hidden="false" customHeight="false" outlineLevel="0" collapsed="false">
      <c r="A621" s="393" t="n">
        <v>105331</v>
      </c>
      <c r="B621" s="394" t="s">
        <v>879</v>
      </c>
      <c r="C621" s="393" t="s">
        <v>274</v>
      </c>
      <c r="D621" s="395" t="n">
        <v>57.39</v>
      </c>
    </row>
    <row r="622" customFormat="false" ht="14.25" hidden="false" customHeight="false" outlineLevel="0" collapsed="false">
      <c r="A622" s="393" t="n">
        <v>105332</v>
      </c>
      <c r="B622" s="394" t="s">
        <v>880</v>
      </c>
      <c r="C622" s="393" t="s">
        <v>274</v>
      </c>
      <c r="D622" s="395" t="n">
        <v>56.59</v>
      </c>
    </row>
    <row r="623" customFormat="false" ht="14.25" hidden="false" customHeight="false" outlineLevel="0" collapsed="false">
      <c r="A623" s="393" t="n">
        <v>105333</v>
      </c>
      <c r="B623" s="394" t="s">
        <v>881</v>
      </c>
      <c r="C623" s="393" t="s">
        <v>274</v>
      </c>
      <c r="D623" s="395" t="n">
        <v>252.45</v>
      </c>
    </row>
    <row r="624" customFormat="false" ht="14.25" hidden="false" customHeight="false" outlineLevel="0" collapsed="false">
      <c r="A624" s="393" t="n">
        <v>105334</v>
      </c>
      <c r="B624" s="394" t="s">
        <v>882</v>
      </c>
      <c r="C624" s="393" t="s">
        <v>274</v>
      </c>
      <c r="D624" s="395" t="n">
        <v>249.88</v>
      </c>
    </row>
    <row r="625" customFormat="false" ht="14.25" hidden="false" customHeight="false" outlineLevel="0" collapsed="false">
      <c r="A625" s="393" t="n">
        <v>105335</v>
      </c>
      <c r="B625" s="394" t="s">
        <v>883</v>
      </c>
      <c r="C625" s="393" t="s">
        <v>274</v>
      </c>
      <c r="D625" s="395" t="n">
        <v>380.61</v>
      </c>
    </row>
    <row r="626" customFormat="false" ht="14.25" hidden="false" customHeight="false" outlineLevel="0" collapsed="false">
      <c r="A626" s="393" t="n">
        <v>105336</v>
      </c>
      <c r="B626" s="394" t="s">
        <v>884</v>
      </c>
      <c r="C626" s="393" t="s">
        <v>274</v>
      </c>
      <c r="D626" s="395" t="n">
        <v>377.57</v>
      </c>
    </row>
    <row r="627" customFormat="false" ht="14.25" hidden="false" customHeight="false" outlineLevel="0" collapsed="false">
      <c r="A627" s="393" t="n">
        <v>105337</v>
      </c>
      <c r="B627" s="394" t="s">
        <v>885</v>
      </c>
      <c r="C627" s="393" t="s">
        <v>274</v>
      </c>
      <c r="D627" s="395" t="n">
        <v>537.06</v>
      </c>
    </row>
    <row r="628" customFormat="false" ht="14.25" hidden="false" customHeight="false" outlineLevel="0" collapsed="false">
      <c r="A628" s="393" t="n">
        <v>105338</v>
      </c>
      <c r="B628" s="394" t="s">
        <v>886</v>
      </c>
      <c r="C628" s="393" t="s">
        <v>274</v>
      </c>
      <c r="D628" s="395" t="n">
        <v>533.54</v>
      </c>
    </row>
    <row r="629" customFormat="false" ht="14.25" hidden="false" customHeight="false" outlineLevel="0" collapsed="false">
      <c r="A629" s="393" t="n">
        <v>105329</v>
      </c>
      <c r="B629" s="394" t="s">
        <v>887</v>
      </c>
      <c r="C629" s="393" t="s">
        <v>267</v>
      </c>
      <c r="D629" s="395" t="n">
        <v>80.91</v>
      </c>
    </row>
    <row r="630" customFormat="false" ht="14.25" hidden="false" customHeight="false" outlineLevel="0" collapsed="false">
      <c r="A630" s="393" t="n">
        <v>105330</v>
      </c>
      <c r="B630" s="394" t="s">
        <v>888</v>
      </c>
      <c r="C630" s="393" t="s">
        <v>267</v>
      </c>
      <c r="D630" s="395" t="n">
        <v>80.03</v>
      </c>
    </row>
    <row r="631" customFormat="false" ht="14.25" hidden="false" customHeight="false" outlineLevel="0" collapsed="false">
      <c r="A631" s="393" t="n">
        <v>105260</v>
      </c>
      <c r="B631" s="394" t="s">
        <v>889</v>
      </c>
      <c r="C631" s="393" t="s">
        <v>267</v>
      </c>
      <c r="D631" s="395" t="n">
        <v>26.64</v>
      </c>
    </row>
    <row r="632" customFormat="false" ht="14.25" hidden="false" customHeight="false" outlineLevel="0" collapsed="false">
      <c r="A632" s="393" t="n">
        <v>105285</v>
      </c>
      <c r="B632" s="394" t="s">
        <v>890</v>
      </c>
      <c r="C632" s="393" t="s">
        <v>267</v>
      </c>
      <c r="D632" s="395" t="n">
        <v>25.99</v>
      </c>
    </row>
    <row r="633" customFormat="false" ht="14.25" hidden="false" customHeight="false" outlineLevel="0" collapsed="false">
      <c r="A633" s="393" t="n">
        <v>105327</v>
      </c>
      <c r="B633" s="394" t="s">
        <v>891</v>
      </c>
      <c r="C633" s="393" t="s">
        <v>267</v>
      </c>
      <c r="D633" s="395" t="n">
        <v>49.69</v>
      </c>
    </row>
    <row r="634" customFormat="false" ht="14.25" hidden="false" customHeight="false" outlineLevel="0" collapsed="false">
      <c r="A634" s="393" t="n">
        <v>105328</v>
      </c>
      <c r="B634" s="394" t="s">
        <v>892</v>
      </c>
      <c r="C634" s="393" t="s">
        <v>267</v>
      </c>
      <c r="D634" s="395" t="n">
        <v>48.93</v>
      </c>
    </row>
    <row r="635" customFormat="false" ht="14.25" hidden="false" customHeight="false" outlineLevel="0" collapsed="false">
      <c r="A635" s="393" t="n">
        <v>105377</v>
      </c>
      <c r="B635" s="394" t="s">
        <v>893</v>
      </c>
      <c r="C635" s="393" t="s">
        <v>267</v>
      </c>
      <c r="D635" s="395" t="n">
        <v>47.02</v>
      </c>
    </row>
    <row r="636" customFormat="false" ht="14.25" hidden="false" customHeight="false" outlineLevel="0" collapsed="false">
      <c r="A636" s="393" t="n">
        <v>105368</v>
      </c>
      <c r="B636" s="394" t="s">
        <v>894</v>
      </c>
      <c r="C636" s="393" t="s">
        <v>267</v>
      </c>
      <c r="D636" s="395" t="n">
        <v>43.23</v>
      </c>
    </row>
    <row r="637" customFormat="false" ht="14.25" hidden="false" customHeight="false" outlineLevel="0" collapsed="false">
      <c r="A637" s="393" t="n">
        <v>105369</v>
      </c>
      <c r="B637" s="394" t="s">
        <v>895</v>
      </c>
      <c r="C637" s="393" t="s">
        <v>267</v>
      </c>
      <c r="D637" s="395" t="n">
        <v>73.6</v>
      </c>
    </row>
    <row r="638" customFormat="false" ht="14.25" hidden="false" customHeight="false" outlineLevel="0" collapsed="false">
      <c r="A638" s="393" t="n">
        <v>105370</v>
      </c>
      <c r="B638" s="394" t="s">
        <v>896</v>
      </c>
      <c r="C638" s="393" t="s">
        <v>267</v>
      </c>
      <c r="D638" s="395" t="n">
        <v>68.53</v>
      </c>
    </row>
    <row r="639" customFormat="false" ht="14.25" hidden="false" customHeight="false" outlineLevel="0" collapsed="false">
      <c r="A639" s="393" t="n">
        <v>92864</v>
      </c>
      <c r="B639" s="394" t="s">
        <v>897</v>
      </c>
      <c r="C639" s="393" t="s">
        <v>274</v>
      </c>
      <c r="D639" s="395" t="n">
        <v>91.23</v>
      </c>
    </row>
    <row r="640" customFormat="false" ht="14.25" hidden="false" customHeight="false" outlineLevel="0" collapsed="false">
      <c r="A640" s="393" t="n">
        <v>92848</v>
      </c>
      <c r="B640" s="394" t="s">
        <v>898</v>
      </c>
      <c r="C640" s="393" t="s">
        <v>274</v>
      </c>
      <c r="D640" s="395" t="n">
        <v>80.31</v>
      </c>
    </row>
    <row r="641" customFormat="false" ht="14.25" hidden="false" customHeight="false" outlineLevel="0" collapsed="false">
      <c r="A641" s="393" t="n">
        <v>104937</v>
      </c>
      <c r="B641" s="394" t="s">
        <v>899</v>
      </c>
      <c r="C641" s="393" t="s">
        <v>274</v>
      </c>
      <c r="D641" s="395" t="n">
        <v>0</v>
      </c>
    </row>
    <row r="642" customFormat="false" ht="14.25" hidden="false" customHeight="false" outlineLevel="0" collapsed="false">
      <c r="A642" s="393" t="n">
        <v>104933</v>
      </c>
      <c r="B642" s="394" t="s">
        <v>900</v>
      </c>
      <c r="C642" s="393" t="s">
        <v>274</v>
      </c>
      <c r="D642" s="395" t="n">
        <v>0</v>
      </c>
    </row>
    <row r="643" customFormat="false" ht="14.25" hidden="false" customHeight="false" outlineLevel="0" collapsed="false">
      <c r="A643" s="393" t="n">
        <v>104939</v>
      </c>
      <c r="B643" s="394" t="s">
        <v>901</v>
      </c>
      <c r="C643" s="393" t="s">
        <v>274</v>
      </c>
      <c r="D643" s="395" t="n">
        <v>0</v>
      </c>
    </row>
    <row r="644" customFormat="false" ht="14.25" hidden="false" customHeight="false" outlineLevel="0" collapsed="false">
      <c r="A644" s="393" t="n">
        <v>104935</v>
      </c>
      <c r="B644" s="394" t="s">
        <v>902</v>
      </c>
      <c r="C644" s="393" t="s">
        <v>274</v>
      </c>
      <c r="D644" s="395" t="n">
        <v>0</v>
      </c>
    </row>
    <row r="645" customFormat="false" ht="14.25" hidden="false" customHeight="false" outlineLevel="0" collapsed="false">
      <c r="A645" s="393" t="n">
        <v>92850</v>
      </c>
      <c r="B645" s="394" t="s">
        <v>903</v>
      </c>
      <c r="C645" s="393" t="s">
        <v>274</v>
      </c>
      <c r="D645" s="395" t="n">
        <v>22.6</v>
      </c>
    </row>
    <row r="646" customFormat="false" ht="14.25" hidden="false" customHeight="false" outlineLevel="0" collapsed="false">
      <c r="A646" s="393" t="n">
        <v>92834</v>
      </c>
      <c r="B646" s="394" t="s">
        <v>904</v>
      </c>
      <c r="C646" s="393" t="s">
        <v>274</v>
      </c>
      <c r="D646" s="395" t="n">
        <v>19.86</v>
      </c>
    </row>
    <row r="647" customFormat="false" ht="14.25" hidden="false" customHeight="false" outlineLevel="0" collapsed="false">
      <c r="A647" s="393" t="n">
        <v>92852</v>
      </c>
      <c r="B647" s="394" t="s">
        <v>905</v>
      </c>
      <c r="C647" s="393" t="s">
        <v>274</v>
      </c>
      <c r="D647" s="395" t="n">
        <v>30.47</v>
      </c>
    </row>
    <row r="648" customFormat="false" ht="14.25" hidden="false" customHeight="false" outlineLevel="0" collapsed="false">
      <c r="A648" s="393" t="n">
        <v>92836</v>
      </c>
      <c r="B648" s="394" t="s">
        <v>906</v>
      </c>
      <c r="C648" s="393" t="s">
        <v>274</v>
      </c>
      <c r="D648" s="395" t="n">
        <v>26.56</v>
      </c>
    </row>
    <row r="649" customFormat="false" ht="14.25" hidden="false" customHeight="false" outlineLevel="0" collapsed="false">
      <c r="A649" s="393" t="n">
        <v>92854</v>
      </c>
      <c r="B649" s="394" t="s">
        <v>907</v>
      </c>
      <c r="C649" s="393" t="s">
        <v>274</v>
      </c>
      <c r="D649" s="395" t="n">
        <v>38.63</v>
      </c>
    </row>
    <row r="650" customFormat="false" ht="14.25" hidden="false" customHeight="false" outlineLevel="0" collapsed="false">
      <c r="A650" s="393" t="n">
        <v>92838</v>
      </c>
      <c r="B650" s="394" t="s">
        <v>908</v>
      </c>
      <c r="C650" s="393" t="s">
        <v>274</v>
      </c>
      <c r="D650" s="395" t="n">
        <v>33.55</v>
      </c>
    </row>
    <row r="651" customFormat="false" ht="14.25" hidden="false" customHeight="false" outlineLevel="0" collapsed="false">
      <c r="A651" s="393" t="n">
        <v>92856</v>
      </c>
      <c r="B651" s="394" t="s">
        <v>909</v>
      </c>
      <c r="C651" s="393" t="s">
        <v>274</v>
      </c>
      <c r="D651" s="395" t="n">
        <v>47.03</v>
      </c>
    </row>
    <row r="652" customFormat="false" ht="14.25" hidden="false" customHeight="false" outlineLevel="0" collapsed="false">
      <c r="A652" s="393" t="n">
        <v>92840</v>
      </c>
      <c r="B652" s="394" t="s">
        <v>910</v>
      </c>
      <c r="C652" s="393" t="s">
        <v>274</v>
      </c>
      <c r="D652" s="395" t="n">
        <v>40.78</v>
      </c>
    </row>
    <row r="653" customFormat="false" ht="14.25" hidden="false" customHeight="false" outlineLevel="0" collapsed="false">
      <c r="A653" s="393" t="n">
        <v>92858</v>
      </c>
      <c r="B653" s="394" t="s">
        <v>911</v>
      </c>
      <c r="C653" s="393" t="s">
        <v>274</v>
      </c>
      <c r="D653" s="395" t="n">
        <v>58.12</v>
      </c>
    </row>
    <row r="654" customFormat="false" ht="14.25" hidden="false" customHeight="false" outlineLevel="0" collapsed="false">
      <c r="A654" s="393" t="n">
        <v>92842</v>
      </c>
      <c r="B654" s="394" t="s">
        <v>912</v>
      </c>
      <c r="C654" s="393" t="s">
        <v>274</v>
      </c>
      <c r="D654" s="395" t="n">
        <v>50.69</v>
      </c>
    </row>
    <row r="655" customFormat="false" ht="14.25" hidden="false" customHeight="false" outlineLevel="0" collapsed="false">
      <c r="A655" s="393" t="n">
        <v>92860</v>
      </c>
      <c r="B655" s="394" t="s">
        <v>913</v>
      </c>
      <c r="C655" s="393" t="s">
        <v>274</v>
      </c>
      <c r="D655" s="395" t="n">
        <v>68.56</v>
      </c>
    </row>
    <row r="656" customFormat="false" ht="14.25" hidden="false" customHeight="false" outlineLevel="0" collapsed="false">
      <c r="A656" s="393" t="n">
        <v>92844</v>
      </c>
      <c r="B656" s="394" t="s">
        <v>914</v>
      </c>
      <c r="C656" s="393" t="s">
        <v>274</v>
      </c>
      <c r="D656" s="395" t="n">
        <v>59.97</v>
      </c>
    </row>
    <row r="657" customFormat="false" ht="14.25" hidden="false" customHeight="false" outlineLevel="0" collapsed="false">
      <c r="A657" s="393" t="n">
        <v>92862</v>
      </c>
      <c r="B657" s="394" t="s">
        <v>915</v>
      </c>
      <c r="C657" s="393" t="s">
        <v>274</v>
      </c>
      <c r="D657" s="395" t="n">
        <v>78.44</v>
      </c>
    </row>
    <row r="658" customFormat="false" ht="14.25" hidden="false" customHeight="false" outlineLevel="0" collapsed="false">
      <c r="A658" s="393" t="n">
        <v>92846</v>
      </c>
      <c r="B658" s="394" t="s">
        <v>916</v>
      </c>
      <c r="C658" s="393" t="s">
        <v>274</v>
      </c>
      <c r="D658" s="395" t="n">
        <v>68.67</v>
      </c>
    </row>
    <row r="659" customFormat="false" ht="14.25" hidden="false" customHeight="false" outlineLevel="0" collapsed="false">
      <c r="A659" s="393" t="n">
        <v>92828</v>
      </c>
      <c r="B659" s="394" t="s">
        <v>917</v>
      </c>
      <c r="C659" s="393" t="s">
        <v>274</v>
      </c>
      <c r="D659" s="395" t="n">
        <v>117.43</v>
      </c>
    </row>
    <row r="660" customFormat="false" ht="14.25" hidden="false" customHeight="false" outlineLevel="0" collapsed="false">
      <c r="A660" s="393" t="n">
        <v>92815</v>
      </c>
      <c r="B660" s="394" t="s">
        <v>918</v>
      </c>
      <c r="C660" s="393" t="s">
        <v>274</v>
      </c>
      <c r="D660" s="395" t="n">
        <v>106.49</v>
      </c>
    </row>
    <row r="661" customFormat="false" ht="14.25" hidden="false" customHeight="false" outlineLevel="0" collapsed="false">
      <c r="A661" s="393" t="n">
        <v>92830</v>
      </c>
      <c r="B661" s="394" t="s">
        <v>919</v>
      </c>
      <c r="C661" s="393" t="s">
        <v>274</v>
      </c>
      <c r="D661" s="395" t="n">
        <v>144.47</v>
      </c>
    </row>
    <row r="662" customFormat="false" ht="14.25" hidden="false" customHeight="false" outlineLevel="0" collapsed="false">
      <c r="A662" s="393" t="n">
        <v>92817</v>
      </c>
      <c r="B662" s="394" t="s">
        <v>920</v>
      </c>
      <c r="C662" s="393" t="s">
        <v>274</v>
      </c>
      <c r="D662" s="395" t="n">
        <v>131.19</v>
      </c>
    </row>
    <row r="663" customFormat="false" ht="14.25" hidden="false" customHeight="false" outlineLevel="0" collapsed="false">
      <c r="A663" s="393" t="n">
        <v>92832</v>
      </c>
      <c r="B663" s="394" t="s">
        <v>921</v>
      </c>
      <c r="C663" s="393" t="s">
        <v>274</v>
      </c>
      <c r="D663" s="395" t="n">
        <v>186.71</v>
      </c>
    </row>
    <row r="664" customFormat="false" ht="14.25" hidden="false" customHeight="false" outlineLevel="0" collapsed="false">
      <c r="A664" s="393" t="n">
        <v>92819</v>
      </c>
      <c r="B664" s="394" t="s">
        <v>922</v>
      </c>
      <c r="C664" s="393" t="s">
        <v>274</v>
      </c>
      <c r="D664" s="395" t="n">
        <v>169.92</v>
      </c>
    </row>
    <row r="665" customFormat="false" ht="14.25" hidden="false" customHeight="false" outlineLevel="0" collapsed="false">
      <c r="A665" s="393" t="n">
        <v>92820</v>
      </c>
      <c r="B665" s="394" t="s">
        <v>923</v>
      </c>
      <c r="C665" s="393" t="s">
        <v>274</v>
      </c>
      <c r="D665" s="395" t="n">
        <v>30.04</v>
      </c>
    </row>
    <row r="666" customFormat="false" ht="14.25" hidden="false" customHeight="false" outlineLevel="0" collapsed="false">
      <c r="A666" s="393" t="n">
        <v>92808</v>
      </c>
      <c r="B666" s="394" t="s">
        <v>924</v>
      </c>
      <c r="C666" s="393" t="s">
        <v>274</v>
      </c>
      <c r="D666" s="395" t="n">
        <v>27.28</v>
      </c>
    </row>
    <row r="667" customFormat="false" ht="14.25" hidden="false" customHeight="false" outlineLevel="0" collapsed="false">
      <c r="A667" s="393" t="n">
        <v>92821</v>
      </c>
      <c r="B667" s="394" t="s">
        <v>925</v>
      </c>
      <c r="C667" s="393" t="s">
        <v>274</v>
      </c>
      <c r="D667" s="395" t="n">
        <v>41.78</v>
      </c>
    </row>
    <row r="668" customFormat="false" ht="14.25" hidden="false" customHeight="false" outlineLevel="0" collapsed="false">
      <c r="A668" s="393" t="n">
        <v>92809</v>
      </c>
      <c r="B668" s="394" t="s">
        <v>926</v>
      </c>
      <c r="C668" s="393" t="s">
        <v>274</v>
      </c>
      <c r="D668" s="395" t="n">
        <v>37.87</v>
      </c>
    </row>
    <row r="669" customFormat="false" ht="14.25" hidden="false" customHeight="false" outlineLevel="0" collapsed="false">
      <c r="A669" s="393" t="n">
        <v>92822</v>
      </c>
      <c r="B669" s="394" t="s">
        <v>927</v>
      </c>
      <c r="C669" s="393" t="s">
        <v>274</v>
      </c>
      <c r="D669" s="395" t="n">
        <v>53.86</v>
      </c>
    </row>
    <row r="670" customFormat="false" ht="14.25" hidden="false" customHeight="false" outlineLevel="0" collapsed="false">
      <c r="A670" s="393" t="n">
        <v>92810</v>
      </c>
      <c r="B670" s="394" t="s">
        <v>928</v>
      </c>
      <c r="C670" s="393" t="s">
        <v>274</v>
      </c>
      <c r="D670" s="395" t="n">
        <v>48.77</v>
      </c>
    </row>
    <row r="671" customFormat="false" ht="14.25" hidden="false" customHeight="false" outlineLevel="0" collapsed="false">
      <c r="A671" s="393" t="n">
        <v>92824</v>
      </c>
      <c r="B671" s="394" t="s">
        <v>929</v>
      </c>
      <c r="C671" s="393" t="s">
        <v>274</v>
      </c>
      <c r="D671" s="395" t="n">
        <v>66.08</v>
      </c>
    </row>
    <row r="672" customFormat="false" ht="14.25" hidden="false" customHeight="false" outlineLevel="0" collapsed="false">
      <c r="A672" s="393" t="n">
        <v>92811</v>
      </c>
      <c r="B672" s="394" t="s">
        <v>930</v>
      </c>
      <c r="C672" s="393" t="s">
        <v>274</v>
      </c>
      <c r="D672" s="395" t="n">
        <v>59.84</v>
      </c>
    </row>
    <row r="673" customFormat="false" ht="14.25" hidden="false" customHeight="false" outlineLevel="0" collapsed="false">
      <c r="A673" s="393" t="n">
        <v>92825</v>
      </c>
      <c r="B673" s="394" t="s">
        <v>931</v>
      </c>
      <c r="C673" s="393" t="s">
        <v>274</v>
      </c>
      <c r="D673" s="395" t="n">
        <v>78.56</v>
      </c>
    </row>
    <row r="674" customFormat="false" ht="14.25" hidden="false" customHeight="false" outlineLevel="0" collapsed="false">
      <c r="A674" s="393" t="n">
        <v>92812</v>
      </c>
      <c r="B674" s="394" t="s">
        <v>932</v>
      </c>
      <c r="C674" s="393" t="s">
        <v>274</v>
      </c>
      <c r="D674" s="395" t="n">
        <v>71.16</v>
      </c>
    </row>
    <row r="675" customFormat="false" ht="14.25" hidden="false" customHeight="false" outlineLevel="0" collapsed="false">
      <c r="A675" s="393" t="n">
        <v>92826</v>
      </c>
      <c r="B675" s="394" t="s">
        <v>933</v>
      </c>
      <c r="C675" s="393" t="s">
        <v>274</v>
      </c>
      <c r="D675" s="395" t="n">
        <v>91.28</v>
      </c>
    </row>
    <row r="676" customFormat="false" ht="14.25" hidden="false" customHeight="false" outlineLevel="0" collapsed="false">
      <c r="A676" s="393" t="n">
        <v>92813</v>
      </c>
      <c r="B676" s="394" t="s">
        <v>934</v>
      </c>
      <c r="C676" s="393" t="s">
        <v>274</v>
      </c>
      <c r="D676" s="395" t="n">
        <v>82.72</v>
      </c>
    </row>
    <row r="677" customFormat="false" ht="14.25" hidden="false" customHeight="false" outlineLevel="0" collapsed="false">
      <c r="A677" s="393" t="n">
        <v>92827</v>
      </c>
      <c r="B677" s="394" t="s">
        <v>935</v>
      </c>
      <c r="C677" s="393" t="s">
        <v>274</v>
      </c>
      <c r="D677" s="395" t="n">
        <v>104.29</v>
      </c>
    </row>
    <row r="678" customFormat="false" ht="14.25" hidden="false" customHeight="false" outlineLevel="0" collapsed="false">
      <c r="A678" s="393" t="n">
        <v>92814</v>
      </c>
      <c r="B678" s="394" t="s">
        <v>936</v>
      </c>
      <c r="C678" s="393" t="s">
        <v>274</v>
      </c>
      <c r="D678" s="395" t="n">
        <v>94.51</v>
      </c>
    </row>
    <row r="679" customFormat="false" ht="14.25" hidden="false" customHeight="false" outlineLevel="0" collapsed="false">
      <c r="A679" s="393" t="n">
        <v>95570</v>
      </c>
      <c r="B679" s="394" t="s">
        <v>937</v>
      </c>
      <c r="C679" s="393" t="s">
        <v>274</v>
      </c>
      <c r="D679" s="395" t="n">
        <v>100.08</v>
      </c>
    </row>
    <row r="680" customFormat="false" ht="14.25" hidden="false" customHeight="false" outlineLevel="0" collapsed="false">
      <c r="A680" s="393" t="n">
        <v>95567</v>
      </c>
      <c r="B680" s="394" t="s">
        <v>938</v>
      </c>
      <c r="C680" s="393" t="s">
        <v>274</v>
      </c>
      <c r="D680" s="395" t="n">
        <v>97.32</v>
      </c>
    </row>
    <row r="681" customFormat="false" ht="14.25" hidden="false" customHeight="false" outlineLevel="0" collapsed="false">
      <c r="A681" s="393" t="n">
        <v>95571</v>
      </c>
      <c r="B681" s="394" t="s">
        <v>939</v>
      </c>
      <c r="C681" s="393" t="s">
        <v>274</v>
      </c>
      <c r="D681" s="395" t="n">
        <v>124.54</v>
      </c>
    </row>
    <row r="682" customFormat="false" ht="14.25" hidden="false" customHeight="false" outlineLevel="0" collapsed="false">
      <c r="A682" s="393" t="n">
        <v>95568</v>
      </c>
      <c r="B682" s="394" t="s">
        <v>940</v>
      </c>
      <c r="C682" s="393" t="s">
        <v>274</v>
      </c>
      <c r="D682" s="395" t="n">
        <v>120.63</v>
      </c>
    </row>
    <row r="683" customFormat="false" ht="14.25" hidden="false" customHeight="false" outlineLevel="0" collapsed="false">
      <c r="A683" s="393" t="n">
        <v>95572</v>
      </c>
      <c r="B683" s="394" t="s">
        <v>941</v>
      </c>
      <c r="C683" s="393" t="s">
        <v>274</v>
      </c>
      <c r="D683" s="395" t="n">
        <v>177.03</v>
      </c>
    </row>
    <row r="684" customFormat="false" ht="14.25" hidden="false" customHeight="false" outlineLevel="0" collapsed="false">
      <c r="A684" s="393" t="n">
        <v>95569</v>
      </c>
      <c r="B684" s="394" t="s">
        <v>942</v>
      </c>
      <c r="C684" s="393" t="s">
        <v>274</v>
      </c>
      <c r="D684" s="395" t="n">
        <v>171.94</v>
      </c>
    </row>
    <row r="685" customFormat="false" ht="14.25" hidden="false" customHeight="false" outlineLevel="0" collapsed="false">
      <c r="A685" s="393" t="n">
        <v>92863</v>
      </c>
      <c r="B685" s="394" t="s">
        <v>943</v>
      </c>
      <c r="C685" s="393" t="s">
        <v>274</v>
      </c>
      <c r="D685" s="395" t="n">
        <v>1075.38</v>
      </c>
    </row>
    <row r="686" customFormat="false" ht="14.25" hidden="false" customHeight="false" outlineLevel="0" collapsed="false">
      <c r="A686" s="393" t="n">
        <v>92847</v>
      </c>
      <c r="B686" s="394" t="s">
        <v>944</v>
      </c>
      <c r="C686" s="393" t="s">
        <v>274</v>
      </c>
      <c r="D686" s="395" t="n">
        <v>1064.46</v>
      </c>
    </row>
    <row r="687" customFormat="false" ht="14.25" hidden="false" customHeight="false" outlineLevel="0" collapsed="false">
      <c r="A687" s="393" t="n">
        <v>104936</v>
      </c>
      <c r="B687" s="394" t="s">
        <v>945</v>
      </c>
      <c r="C687" s="393" t="s">
        <v>274</v>
      </c>
      <c r="D687" s="395" t="n">
        <v>0</v>
      </c>
    </row>
    <row r="688" customFormat="false" ht="14.25" hidden="false" customHeight="false" outlineLevel="0" collapsed="false">
      <c r="A688" s="393" t="n">
        <v>104932</v>
      </c>
      <c r="B688" s="394" t="s">
        <v>946</v>
      </c>
      <c r="C688" s="393" t="s">
        <v>274</v>
      </c>
      <c r="D688" s="395" t="n">
        <v>0</v>
      </c>
    </row>
    <row r="689" customFormat="false" ht="14.25" hidden="false" customHeight="false" outlineLevel="0" collapsed="false">
      <c r="A689" s="393" t="n">
        <v>104938</v>
      </c>
      <c r="B689" s="394" t="s">
        <v>947</v>
      </c>
      <c r="C689" s="393" t="s">
        <v>274</v>
      </c>
      <c r="D689" s="395" t="n">
        <v>0</v>
      </c>
    </row>
    <row r="690" customFormat="false" ht="14.25" hidden="false" customHeight="false" outlineLevel="0" collapsed="false">
      <c r="A690" s="393" t="n">
        <v>104934</v>
      </c>
      <c r="B690" s="394" t="s">
        <v>948</v>
      </c>
      <c r="C690" s="393" t="s">
        <v>274</v>
      </c>
      <c r="D690" s="395" t="n">
        <v>0</v>
      </c>
    </row>
    <row r="691" customFormat="false" ht="14.25" hidden="false" customHeight="false" outlineLevel="0" collapsed="false">
      <c r="A691" s="393" t="n">
        <v>92849</v>
      </c>
      <c r="B691" s="394" t="s">
        <v>949</v>
      </c>
      <c r="C691" s="393" t="s">
        <v>274</v>
      </c>
      <c r="D691" s="395" t="n">
        <v>228.5</v>
      </c>
    </row>
    <row r="692" customFormat="false" ht="14.25" hidden="false" customHeight="false" outlineLevel="0" collapsed="false">
      <c r="A692" s="393" t="n">
        <v>92833</v>
      </c>
      <c r="B692" s="394" t="s">
        <v>950</v>
      </c>
      <c r="C692" s="393" t="s">
        <v>274</v>
      </c>
      <c r="D692" s="395" t="n">
        <v>225.76</v>
      </c>
    </row>
    <row r="693" customFormat="false" ht="14.25" hidden="false" customHeight="false" outlineLevel="0" collapsed="false">
      <c r="A693" s="393" t="n">
        <v>92851</v>
      </c>
      <c r="B693" s="394" t="s">
        <v>951</v>
      </c>
      <c r="C693" s="393" t="s">
        <v>274</v>
      </c>
      <c r="D693" s="395" t="n">
        <v>241.66</v>
      </c>
    </row>
    <row r="694" customFormat="false" ht="14.25" hidden="false" customHeight="false" outlineLevel="0" collapsed="false">
      <c r="A694" s="393" t="n">
        <v>92835</v>
      </c>
      <c r="B694" s="394" t="s">
        <v>952</v>
      </c>
      <c r="C694" s="393" t="s">
        <v>274</v>
      </c>
      <c r="D694" s="395" t="n">
        <v>237.75</v>
      </c>
    </row>
    <row r="695" customFormat="false" ht="14.25" hidden="false" customHeight="false" outlineLevel="0" collapsed="false">
      <c r="A695" s="393" t="n">
        <v>92853</v>
      </c>
      <c r="B695" s="394" t="s">
        <v>953</v>
      </c>
      <c r="C695" s="393" t="s">
        <v>274</v>
      </c>
      <c r="D695" s="395" t="n">
        <v>429.32</v>
      </c>
    </row>
    <row r="696" customFormat="false" ht="14.25" hidden="false" customHeight="false" outlineLevel="0" collapsed="false">
      <c r="A696" s="393" t="n">
        <v>92837</v>
      </c>
      <c r="B696" s="394" t="s">
        <v>954</v>
      </c>
      <c r="C696" s="393" t="s">
        <v>274</v>
      </c>
      <c r="D696" s="395" t="n">
        <v>424.24</v>
      </c>
    </row>
    <row r="697" customFormat="false" ht="14.25" hidden="false" customHeight="false" outlineLevel="0" collapsed="false">
      <c r="A697" s="393" t="n">
        <v>92855</v>
      </c>
      <c r="B697" s="394" t="s">
        <v>955</v>
      </c>
      <c r="C697" s="393" t="s">
        <v>274</v>
      </c>
      <c r="D697" s="395" t="n">
        <v>526.43</v>
      </c>
    </row>
    <row r="698" customFormat="false" ht="14.25" hidden="false" customHeight="false" outlineLevel="0" collapsed="false">
      <c r="A698" s="393" t="n">
        <v>92839</v>
      </c>
      <c r="B698" s="394" t="s">
        <v>956</v>
      </c>
      <c r="C698" s="393" t="s">
        <v>274</v>
      </c>
      <c r="D698" s="395" t="n">
        <v>520.18</v>
      </c>
    </row>
    <row r="699" customFormat="false" ht="14.25" hidden="false" customHeight="false" outlineLevel="0" collapsed="false">
      <c r="A699" s="393" t="n">
        <v>92857</v>
      </c>
      <c r="B699" s="394" t="s">
        <v>957</v>
      </c>
      <c r="C699" s="393" t="s">
        <v>274</v>
      </c>
      <c r="D699" s="395" t="n">
        <v>684.29</v>
      </c>
    </row>
    <row r="700" customFormat="false" ht="14.25" hidden="false" customHeight="false" outlineLevel="0" collapsed="false">
      <c r="A700" s="393" t="n">
        <v>92841</v>
      </c>
      <c r="B700" s="394" t="s">
        <v>958</v>
      </c>
      <c r="C700" s="393" t="s">
        <v>274</v>
      </c>
      <c r="D700" s="395" t="n">
        <v>676.86</v>
      </c>
    </row>
    <row r="701" customFormat="false" ht="14.25" hidden="false" customHeight="false" outlineLevel="0" collapsed="false">
      <c r="A701" s="393" t="n">
        <v>92859</v>
      </c>
      <c r="B701" s="394" t="s">
        <v>959</v>
      </c>
      <c r="C701" s="393" t="s">
        <v>274</v>
      </c>
      <c r="D701" s="395" t="n">
        <v>708.57</v>
      </c>
    </row>
    <row r="702" customFormat="false" ht="14.25" hidden="false" customHeight="false" outlineLevel="0" collapsed="false">
      <c r="A702" s="393" t="n">
        <v>92843</v>
      </c>
      <c r="B702" s="394" t="s">
        <v>960</v>
      </c>
      <c r="C702" s="393" t="s">
        <v>274</v>
      </c>
      <c r="D702" s="395" t="n">
        <v>699.98</v>
      </c>
    </row>
    <row r="703" customFormat="false" ht="14.25" hidden="false" customHeight="false" outlineLevel="0" collapsed="false">
      <c r="A703" s="393" t="n">
        <v>92861</v>
      </c>
      <c r="B703" s="394" t="s">
        <v>961</v>
      </c>
      <c r="C703" s="393" t="s">
        <v>274</v>
      </c>
      <c r="D703" s="395" t="n">
        <v>1048.86</v>
      </c>
    </row>
    <row r="704" customFormat="false" ht="14.25" hidden="false" customHeight="false" outlineLevel="0" collapsed="false">
      <c r="A704" s="393" t="n">
        <v>92845</v>
      </c>
      <c r="B704" s="394" t="s">
        <v>962</v>
      </c>
      <c r="C704" s="393" t="s">
        <v>274</v>
      </c>
      <c r="D704" s="395" t="n">
        <v>1039.09</v>
      </c>
    </row>
    <row r="705" customFormat="false" ht="14.25" hidden="false" customHeight="false" outlineLevel="0" collapsed="false">
      <c r="A705" s="393" t="n">
        <v>92226</v>
      </c>
      <c r="B705" s="394" t="s">
        <v>963</v>
      </c>
      <c r="C705" s="393" t="s">
        <v>274</v>
      </c>
      <c r="D705" s="395" t="n">
        <v>607.39</v>
      </c>
    </row>
    <row r="706" customFormat="false" ht="14.25" hidden="false" customHeight="false" outlineLevel="0" collapsed="false">
      <c r="A706" s="393" t="n">
        <v>92216</v>
      </c>
      <c r="B706" s="394" t="s">
        <v>964</v>
      </c>
      <c r="C706" s="393" t="s">
        <v>274</v>
      </c>
      <c r="D706" s="395" t="n">
        <v>596.45</v>
      </c>
    </row>
    <row r="707" customFormat="false" ht="14.25" hidden="false" customHeight="false" outlineLevel="0" collapsed="false">
      <c r="A707" s="393" t="n">
        <v>92829</v>
      </c>
      <c r="B707" s="394" t="s">
        <v>965</v>
      </c>
      <c r="C707" s="393" t="s">
        <v>274</v>
      </c>
      <c r="D707" s="395" t="n">
        <v>876.25</v>
      </c>
    </row>
    <row r="708" customFormat="false" ht="14.25" hidden="false" customHeight="false" outlineLevel="0" collapsed="false">
      <c r="A708" s="393" t="n">
        <v>92816</v>
      </c>
      <c r="B708" s="394" t="s">
        <v>966</v>
      </c>
      <c r="C708" s="393" t="s">
        <v>274</v>
      </c>
      <c r="D708" s="395" t="n">
        <v>862.97</v>
      </c>
    </row>
    <row r="709" customFormat="false" ht="14.25" hidden="false" customHeight="false" outlineLevel="0" collapsed="false">
      <c r="A709" s="393" t="n">
        <v>92831</v>
      </c>
      <c r="B709" s="394" t="s">
        <v>967</v>
      </c>
      <c r="C709" s="393" t="s">
        <v>274</v>
      </c>
      <c r="D709" s="395" t="n">
        <v>1246.89</v>
      </c>
    </row>
    <row r="710" customFormat="false" ht="14.25" hidden="false" customHeight="false" outlineLevel="0" collapsed="false">
      <c r="A710" s="393" t="n">
        <v>92818</v>
      </c>
      <c r="B710" s="394" t="s">
        <v>968</v>
      </c>
      <c r="C710" s="393" t="s">
        <v>274</v>
      </c>
      <c r="D710" s="395" t="n">
        <v>1230.1</v>
      </c>
    </row>
    <row r="711" customFormat="false" ht="14.25" hidden="false" customHeight="false" outlineLevel="0" collapsed="false">
      <c r="A711" s="393" t="n">
        <v>95566</v>
      </c>
      <c r="B711" s="394" t="s">
        <v>969</v>
      </c>
      <c r="C711" s="393" t="s">
        <v>274</v>
      </c>
      <c r="D711" s="395" t="n">
        <v>145.13</v>
      </c>
    </row>
    <row r="712" customFormat="false" ht="14.25" hidden="false" customHeight="false" outlineLevel="0" collapsed="false">
      <c r="A712" s="393" t="n">
        <v>95565</v>
      </c>
      <c r="B712" s="394" t="s">
        <v>970</v>
      </c>
      <c r="C712" s="393" t="s">
        <v>274</v>
      </c>
      <c r="D712" s="395" t="n">
        <v>142.37</v>
      </c>
    </row>
    <row r="713" customFormat="false" ht="14.25" hidden="false" customHeight="false" outlineLevel="0" collapsed="false">
      <c r="A713" s="393" t="n">
        <v>92219</v>
      </c>
      <c r="B713" s="394" t="s">
        <v>971</v>
      </c>
      <c r="C713" s="393" t="s">
        <v>274</v>
      </c>
      <c r="D713" s="395" t="n">
        <v>171.66</v>
      </c>
    </row>
    <row r="714" customFormat="false" ht="14.25" hidden="false" customHeight="false" outlineLevel="0" collapsed="false">
      <c r="A714" s="393" t="n">
        <v>92210</v>
      </c>
      <c r="B714" s="394" t="s">
        <v>972</v>
      </c>
      <c r="C714" s="393" t="s">
        <v>274</v>
      </c>
      <c r="D714" s="395" t="n">
        <v>167.75</v>
      </c>
    </row>
    <row r="715" customFormat="false" ht="14.25" hidden="false" customHeight="false" outlineLevel="0" collapsed="false">
      <c r="A715" s="393" t="n">
        <v>92220</v>
      </c>
      <c r="B715" s="394" t="s">
        <v>973</v>
      </c>
      <c r="C715" s="393" t="s">
        <v>274</v>
      </c>
      <c r="D715" s="395" t="n">
        <v>209.08</v>
      </c>
    </row>
    <row r="716" customFormat="false" ht="14.25" hidden="false" customHeight="false" outlineLevel="0" collapsed="false">
      <c r="A716" s="393" t="n">
        <v>92211</v>
      </c>
      <c r="B716" s="394" t="s">
        <v>974</v>
      </c>
      <c r="C716" s="393" t="s">
        <v>274</v>
      </c>
      <c r="D716" s="395" t="n">
        <v>203.99</v>
      </c>
    </row>
    <row r="717" customFormat="false" ht="14.25" hidden="false" customHeight="false" outlineLevel="0" collapsed="false">
      <c r="A717" s="393" t="n">
        <v>92221</v>
      </c>
      <c r="B717" s="394" t="s">
        <v>975</v>
      </c>
      <c r="C717" s="393" t="s">
        <v>274</v>
      </c>
      <c r="D717" s="395" t="n">
        <v>317.4</v>
      </c>
    </row>
    <row r="718" customFormat="false" ht="14.25" hidden="false" customHeight="false" outlineLevel="0" collapsed="false">
      <c r="A718" s="393" t="n">
        <v>92212</v>
      </c>
      <c r="B718" s="394" t="s">
        <v>976</v>
      </c>
      <c r="C718" s="393" t="s">
        <v>274</v>
      </c>
      <c r="D718" s="395" t="n">
        <v>311.16</v>
      </c>
    </row>
    <row r="719" customFormat="false" ht="14.25" hidden="false" customHeight="false" outlineLevel="0" collapsed="false">
      <c r="A719" s="393" t="n">
        <v>92222</v>
      </c>
      <c r="B719" s="394" t="s">
        <v>977</v>
      </c>
      <c r="C719" s="393" t="s">
        <v>274</v>
      </c>
      <c r="D719" s="395" t="n">
        <v>421.1</v>
      </c>
    </row>
    <row r="720" customFormat="false" ht="14.25" hidden="false" customHeight="false" outlineLevel="0" collapsed="false">
      <c r="A720" s="393" t="n">
        <v>92213</v>
      </c>
      <c r="B720" s="394" t="s">
        <v>978</v>
      </c>
      <c r="C720" s="393" t="s">
        <v>274</v>
      </c>
      <c r="D720" s="395" t="n">
        <v>413.7</v>
      </c>
    </row>
    <row r="721" customFormat="false" ht="14.25" hidden="false" customHeight="false" outlineLevel="0" collapsed="false">
      <c r="A721" s="393" t="n">
        <v>92223</v>
      </c>
      <c r="B721" s="394" t="s">
        <v>979</v>
      </c>
      <c r="C721" s="393" t="s">
        <v>274</v>
      </c>
      <c r="D721" s="395" t="n">
        <v>509.43</v>
      </c>
    </row>
    <row r="722" customFormat="false" ht="14.25" hidden="false" customHeight="false" outlineLevel="0" collapsed="false">
      <c r="A722" s="393" t="n">
        <v>92214</v>
      </c>
      <c r="B722" s="394" t="s">
        <v>980</v>
      </c>
      <c r="C722" s="393" t="s">
        <v>274</v>
      </c>
      <c r="D722" s="395" t="n">
        <v>500.87</v>
      </c>
    </row>
    <row r="723" customFormat="false" ht="14.25" hidden="false" customHeight="false" outlineLevel="0" collapsed="false">
      <c r="A723" s="393" t="n">
        <v>92224</v>
      </c>
      <c r="B723" s="394" t="s">
        <v>981</v>
      </c>
      <c r="C723" s="393" t="s">
        <v>274</v>
      </c>
      <c r="D723" s="395" t="n">
        <v>584.75</v>
      </c>
    </row>
    <row r="724" customFormat="false" ht="14.25" hidden="false" customHeight="false" outlineLevel="0" collapsed="false">
      <c r="A724" s="393" t="n">
        <v>92215</v>
      </c>
      <c r="B724" s="394" t="s">
        <v>982</v>
      </c>
      <c r="C724" s="393" t="s">
        <v>274</v>
      </c>
      <c r="D724" s="395" t="n">
        <v>574.97</v>
      </c>
    </row>
    <row r="725" customFormat="false" ht="14.25" hidden="false" customHeight="false" outlineLevel="0" collapsed="false">
      <c r="A725" s="393" t="n">
        <v>94342</v>
      </c>
      <c r="B725" s="394" t="s">
        <v>983</v>
      </c>
      <c r="C725" s="393" t="s">
        <v>353</v>
      </c>
      <c r="D725" s="395" t="n">
        <v>90.08</v>
      </c>
    </row>
    <row r="726" customFormat="false" ht="14.25" hidden="false" customHeight="false" outlineLevel="0" collapsed="false">
      <c r="A726" s="393" t="n">
        <v>94319</v>
      </c>
      <c r="B726" s="394" t="s">
        <v>984</v>
      </c>
      <c r="C726" s="393" t="s">
        <v>353</v>
      </c>
      <c r="D726" s="395" t="n">
        <v>84.89</v>
      </c>
    </row>
    <row r="727" customFormat="false" ht="14.25" hidden="false" customHeight="false" outlineLevel="0" collapsed="false">
      <c r="A727" s="393" t="n">
        <v>94304</v>
      </c>
      <c r="B727" s="394" t="s">
        <v>985</v>
      </c>
      <c r="C727" s="393" t="s">
        <v>353</v>
      </c>
      <c r="D727" s="395" t="n">
        <v>78.54</v>
      </c>
    </row>
    <row r="728" customFormat="false" ht="14.25" hidden="false" customHeight="false" outlineLevel="0" collapsed="false">
      <c r="A728" s="393" t="n">
        <v>94306</v>
      </c>
      <c r="B728" s="394" t="s">
        <v>986</v>
      </c>
      <c r="C728" s="393" t="s">
        <v>353</v>
      </c>
      <c r="D728" s="395" t="n">
        <v>71.59</v>
      </c>
    </row>
    <row r="729" customFormat="false" ht="14.25" hidden="false" customHeight="false" outlineLevel="0" collapsed="false">
      <c r="A729" s="393" t="n">
        <v>94327</v>
      </c>
      <c r="B729" s="394" t="s">
        <v>987</v>
      </c>
      <c r="C729" s="393" t="s">
        <v>353</v>
      </c>
      <c r="D729" s="395" t="n">
        <v>83.73</v>
      </c>
    </row>
    <row r="730" customFormat="false" ht="14.25" hidden="false" customHeight="false" outlineLevel="0" collapsed="false">
      <c r="A730" s="393" t="n">
        <v>94329</v>
      </c>
      <c r="B730" s="394" t="s">
        <v>988</v>
      </c>
      <c r="C730" s="393" t="s">
        <v>353</v>
      </c>
      <c r="D730" s="395" t="n">
        <v>76.78</v>
      </c>
    </row>
    <row r="731" customFormat="false" ht="14.25" hidden="false" customHeight="false" outlineLevel="0" collapsed="false">
      <c r="A731" s="393" t="n">
        <v>94333</v>
      </c>
      <c r="B731" s="394" t="s">
        <v>989</v>
      </c>
      <c r="C731" s="393" t="s">
        <v>353</v>
      </c>
      <c r="D731" s="395" t="n">
        <v>73.63</v>
      </c>
    </row>
    <row r="732" customFormat="false" ht="14.25" hidden="false" customHeight="false" outlineLevel="0" collapsed="false">
      <c r="A732" s="393" t="n">
        <v>94310</v>
      </c>
      <c r="B732" s="394" t="s">
        <v>990</v>
      </c>
      <c r="C732" s="393" t="s">
        <v>353</v>
      </c>
      <c r="D732" s="395" t="n">
        <v>68.44</v>
      </c>
    </row>
    <row r="733" customFormat="false" ht="14.25" hidden="false" customHeight="false" outlineLevel="0" collapsed="false">
      <c r="A733" s="393" t="n">
        <v>104739</v>
      </c>
      <c r="B733" s="394" t="s">
        <v>991</v>
      </c>
      <c r="C733" s="393" t="s">
        <v>353</v>
      </c>
      <c r="D733" s="395" t="n">
        <v>87.74</v>
      </c>
    </row>
    <row r="734" customFormat="false" ht="14.25" hidden="false" customHeight="false" outlineLevel="0" collapsed="false">
      <c r="A734" s="393" t="n">
        <v>104738</v>
      </c>
      <c r="B734" s="394" t="s">
        <v>992</v>
      </c>
      <c r="C734" s="393" t="s">
        <v>353</v>
      </c>
      <c r="D734" s="395" t="n">
        <v>82.55</v>
      </c>
    </row>
    <row r="735" customFormat="false" ht="14.25" hidden="false" customHeight="false" outlineLevel="0" collapsed="false">
      <c r="A735" s="393" t="n">
        <v>94316</v>
      </c>
      <c r="B735" s="394" t="s">
        <v>993</v>
      </c>
      <c r="C735" s="393" t="s">
        <v>353</v>
      </c>
      <c r="D735" s="395" t="n">
        <v>73.1</v>
      </c>
    </row>
    <row r="736" customFormat="false" ht="14.25" hidden="false" customHeight="false" outlineLevel="0" collapsed="false">
      <c r="A736" s="393" t="n">
        <v>94318</v>
      </c>
      <c r="B736" s="394" t="s">
        <v>994</v>
      </c>
      <c r="C736" s="393" t="s">
        <v>353</v>
      </c>
      <c r="D736" s="395" t="n">
        <v>67.09</v>
      </c>
    </row>
    <row r="737" customFormat="false" ht="14.25" hidden="false" customHeight="false" outlineLevel="0" collapsed="false">
      <c r="A737" s="393" t="n">
        <v>94339</v>
      </c>
      <c r="B737" s="394" t="s">
        <v>995</v>
      </c>
      <c r="C737" s="393" t="s">
        <v>353</v>
      </c>
      <c r="D737" s="395" t="n">
        <v>78.29</v>
      </c>
    </row>
    <row r="738" customFormat="false" ht="14.25" hidden="false" customHeight="false" outlineLevel="0" collapsed="false">
      <c r="A738" s="393" t="n">
        <v>94341</v>
      </c>
      <c r="B738" s="394" t="s">
        <v>996</v>
      </c>
      <c r="C738" s="393" t="s">
        <v>353</v>
      </c>
      <c r="D738" s="395" t="n">
        <v>72.28</v>
      </c>
    </row>
    <row r="739" customFormat="false" ht="14.25" hidden="false" customHeight="false" outlineLevel="0" collapsed="false">
      <c r="A739" s="393" t="n">
        <v>104742</v>
      </c>
      <c r="B739" s="394" t="s">
        <v>997</v>
      </c>
      <c r="C739" s="393" t="s">
        <v>76</v>
      </c>
      <c r="D739" s="395" t="n">
        <v>8.69</v>
      </c>
    </row>
    <row r="740" customFormat="false" ht="14.25" hidden="false" customHeight="false" outlineLevel="0" collapsed="false">
      <c r="A740" s="393" t="n">
        <v>93382</v>
      </c>
      <c r="B740" s="394" t="s">
        <v>998</v>
      </c>
      <c r="C740" s="393" t="s">
        <v>353</v>
      </c>
      <c r="D740" s="395" t="n">
        <v>31.06</v>
      </c>
    </row>
    <row r="741" customFormat="false" ht="14.25" hidden="false" customHeight="false" outlineLevel="0" collapsed="false">
      <c r="A741" s="393" t="n">
        <v>104737</v>
      </c>
      <c r="B741" s="394" t="s">
        <v>999</v>
      </c>
      <c r="C741" s="393" t="s">
        <v>353</v>
      </c>
      <c r="D741" s="395" t="n">
        <v>27.08</v>
      </c>
    </row>
    <row r="742" customFormat="false" ht="14.25" hidden="false" customHeight="false" outlineLevel="0" collapsed="false">
      <c r="A742" s="393" t="n">
        <v>93369</v>
      </c>
      <c r="B742" s="394" t="s">
        <v>1000</v>
      </c>
      <c r="C742" s="393" t="s">
        <v>353</v>
      </c>
      <c r="D742" s="395" t="n">
        <v>17.76</v>
      </c>
    </row>
    <row r="743" customFormat="false" ht="14.25" hidden="false" customHeight="false" outlineLevel="0" collapsed="false">
      <c r="A743" s="393" t="n">
        <v>93373</v>
      </c>
      <c r="B743" s="394" t="s">
        <v>1001</v>
      </c>
      <c r="C743" s="393" t="s">
        <v>353</v>
      </c>
      <c r="D743" s="395" t="n">
        <v>14.61</v>
      </c>
    </row>
    <row r="744" customFormat="false" ht="14.25" hidden="false" customHeight="false" outlineLevel="0" collapsed="false">
      <c r="A744" s="393" t="n">
        <v>93368</v>
      </c>
      <c r="B744" s="394" t="s">
        <v>1002</v>
      </c>
      <c r="C744" s="393" t="s">
        <v>353</v>
      </c>
      <c r="D744" s="395" t="n">
        <v>21.63</v>
      </c>
    </row>
    <row r="745" customFormat="false" ht="14.25" hidden="false" customHeight="false" outlineLevel="0" collapsed="false">
      <c r="A745" s="393" t="n">
        <v>104729</v>
      </c>
      <c r="B745" s="394" t="s">
        <v>1003</v>
      </c>
      <c r="C745" s="393" t="s">
        <v>353</v>
      </c>
      <c r="D745" s="395" t="n">
        <v>17.69</v>
      </c>
    </row>
    <row r="746" customFormat="false" ht="14.25" hidden="false" customHeight="false" outlineLevel="0" collapsed="false">
      <c r="A746" s="393" t="n">
        <v>93372</v>
      </c>
      <c r="B746" s="394" t="s">
        <v>1004</v>
      </c>
      <c r="C746" s="393" t="s">
        <v>353</v>
      </c>
      <c r="D746" s="395" t="n">
        <v>17.07</v>
      </c>
    </row>
    <row r="747" customFormat="false" ht="14.25" hidden="false" customHeight="false" outlineLevel="0" collapsed="false">
      <c r="A747" s="393" t="n">
        <v>104731</v>
      </c>
      <c r="B747" s="394" t="s">
        <v>1005</v>
      </c>
      <c r="C747" s="393" t="s">
        <v>353</v>
      </c>
      <c r="D747" s="395" t="n">
        <v>13.13</v>
      </c>
    </row>
    <row r="748" customFormat="false" ht="14.25" hidden="false" customHeight="false" outlineLevel="0" collapsed="false">
      <c r="A748" s="393" t="n">
        <v>93367</v>
      </c>
      <c r="B748" s="394" t="s">
        <v>1006</v>
      </c>
      <c r="C748" s="393" t="s">
        <v>353</v>
      </c>
      <c r="D748" s="395" t="n">
        <v>24.71</v>
      </c>
    </row>
    <row r="749" customFormat="false" ht="14.25" hidden="false" customHeight="false" outlineLevel="0" collapsed="false">
      <c r="A749" s="393" t="n">
        <v>104728</v>
      </c>
      <c r="B749" s="394" t="s">
        <v>1007</v>
      </c>
      <c r="C749" s="393" t="s">
        <v>353</v>
      </c>
      <c r="D749" s="395" t="n">
        <v>20.76</v>
      </c>
    </row>
    <row r="750" customFormat="false" ht="14.25" hidden="false" customHeight="false" outlineLevel="0" collapsed="false">
      <c r="A750" s="393" t="n">
        <v>104730</v>
      </c>
      <c r="B750" s="394" t="s">
        <v>1008</v>
      </c>
      <c r="C750" s="393" t="s">
        <v>353</v>
      </c>
      <c r="D750" s="395" t="n">
        <v>13.82</v>
      </c>
    </row>
    <row r="751" customFormat="false" ht="14.25" hidden="false" customHeight="false" outlineLevel="0" collapsed="false">
      <c r="A751" s="393" t="n">
        <v>104732</v>
      </c>
      <c r="B751" s="394" t="s">
        <v>1009</v>
      </c>
      <c r="C751" s="393" t="s">
        <v>353</v>
      </c>
      <c r="D751" s="395" t="n">
        <v>10.67</v>
      </c>
    </row>
    <row r="752" customFormat="false" ht="14.25" hidden="false" customHeight="false" outlineLevel="0" collapsed="false">
      <c r="A752" s="393" t="n">
        <v>104740</v>
      </c>
      <c r="B752" s="394" t="s">
        <v>1010</v>
      </c>
      <c r="C752" s="393" t="s">
        <v>353</v>
      </c>
      <c r="D752" s="395" t="n">
        <v>28.72</v>
      </c>
    </row>
    <row r="753" customFormat="false" ht="14.25" hidden="false" customHeight="false" outlineLevel="0" collapsed="false">
      <c r="A753" s="393" t="n">
        <v>104741</v>
      </c>
      <c r="B753" s="394" t="s">
        <v>1011</v>
      </c>
      <c r="C753" s="393" t="s">
        <v>353</v>
      </c>
      <c r="D753" s="395" t="n">
        <v>24.75</v>
      </c>
    </row>
    <row r="754" customFormat="false" ht="14.25" hidden="false" customHeight="false" outlineLevel="0" collapsed="false">
      <c r="A754" s="393" t="n">
        <v>104733</v>
      </c>
      <c r="B754" s="394" t="s">
        <v>1012</v>
      </c>
      <c r="C754" s="393" t="s">
        <v>353</v>
      </c>
      <c r="D754" s="395" t="n">
        <v>21.1</v>
      </c>
    </row>
    <row r="755" customFormat="false" ht="14.25" hidden="false" customHeight="false" outlineLevel="0" collapsed="false">
      <c r="A755" s="393" t="n">
        <v>104735</v>
      </c>
      <c r="B755" s="394" t="s">
        <v>1013</v>
      </c>
      <c r="C755" s="393" t="s">
        <v>353</v>
      </c>
      <c r="D755" s="395" t="n">
        <v>12.44</v>
      </c>
    </row>
    <row r="756" customFormat="false" ht="14.25" hidden="false" customHeight="false" outlineLevel="0" collapsed="false">
      <c r="A756" s="393" t="n">
        <v>104734</v>
      </c>
      <c r="B756" s="394" t="s">
        <v>1014</v>
      </c>
      <c r="C756" s="393" t="s">
        <v>353</v>
      </c>
      <c r="D756" s="395" t="n">
        <v>15.31</v>
      </c>
    </row>
    <row r="757" customFormat="false" ht="14.25" hidden="false" customHeight="false" outlineLevel="0" collapsed="false">
      <c r="A757" s="393" t="n">
        <v>104736</v>
      </c>
      <c r="B757" s="394" t="s">
        <v>1015</v>
      </c>
      <c r="C757" s="393" t="s">
        <v>353</v>
      </c>
      <c r="D757" s="395" t="n">
        <v>9.32</v>
      </c>
    </row>
    <row r="758" customFormat="false" ht="14.25" hidden="false" customHeight="false" outlineLevel="0" collapsed="false">
      <c r="A758" s="393" t="n">
        <v>93381</v>
      </c>
      <c r="B758" s="394" t="s">
        <v>1016</v>
      </c>
      <c r="C758" s="393" t="s">
        <v>353</v>
      </c>
      <c r="D758" s="395" t="n">
        <v>13.26</v>
      </c>
    </row>
    <row r="759" customFormat="false" ht="14.25" hidden="false" customHeight="false" outlineLevel="0" collapsed="false">
      <c r="A759" s="393" t="n">
        <v>93379</v>
      </c>
      <c r="B759" s="394" t="s">
        <v>1017</v>
      </c>
      <c r="C759" s="393" t="s">
        <v>353</v>
      </c>
      <c r="D759" s="395" t="n">
        <v>19.27</v>
      </c>
    </row>
    <row r="760" customFormat="false" ht="14.25" hidden="false" customHeight="false" outlineLevel="0" collapsed="false">
      <c r="A760" s="393" t="n">
        <v>93380</v>
      </c>
      <c r="B760" s="394" t="s">
        <v>1018</v>
      </c>
      <c r="C760" s="393" t="s">
        <v>353</v>
      </c>
      <c r="D760" s="395" t="n">
        <v>16.39</v>
      </c>
    </row>
    <row r="761" customFormat="false" ht="14.25" hidden="false" customHeight="false" outlineLevel="0" collapsed="false">
      <c r="A761" s="393" t="n">
        <v>93378</v>
      </c>
      <c r="B761" s="394" t="s">
        <v>1019</v>
      </c>
      <c r="C761" s="393" t="s">
        <v>353</v>
      </c>
      <c r="D761" s="395" t="n">
        <v>25.08</v>
      </c>
    </row>
    <row r="762" customFormat="false" ht="14.25" hidden="false" customHeight="false" outlineLevel="0" collapsed="false">
      <c r="A762" s="393" t="n">
        <v>105732</v>
      </c>
      <c r="B762" s="394" t="s">
        <v>1020</v>
      </c>
      <c r="C762" s="393" t="s">
        <v>353</v>
      </c>
      <c r="D762" s="395" t="n">
        <v>195.05</v>
      </c>
    </row>
    <row r="763" customFormat="false" ht="14.25" hidden="false" customHeight="false" outlineLevel="0" collapsed="false">
      <c r="A763" s="393" t="n">
        <v>96397</v>
      </c>
      <c r="B763" s="394" t="s">
        <v>1021</v>
      </c>
      <c r="C763" s="393" t="s">
        <v>353</v>
      </c>
      <c r="D763" s="395" t="n">
        <v>190.47</v>
      </c>
    </row>
    <row r="764" customFormat="false" ht="14.25" hidden="false" customHeight="false" outlineLevel="0" collapsed="false">
      <c r="A764" s="393" t="n">
        <v>105735</v>
      </c>
      <c r="B764" s="394" t="s">
        <v>1022</v>
      </c>
      <c r="C764" s="393" t="s">
        <v>353</v>
      </c>
      <c r="D764" s="395" t="n">
        <v>188.15</v>
      </c>
    </row>
    <row r="765" customFormat="false" ht="14.25" hidden="false" customHeight="false" outlineLevel="0" collapsed="false">
      <c r="A765" s="393" t="n">
        <v>105727</v>
      </c>
      <c r="B765" s="394" t="s">
        <v>1023</v>
      </c>
      <c r="C765" s="393" t="s">
        <v>353</v>
      </c>
      <c r="D765" s="395" t="n">
        <v>143.39</v>
      </c>
    </row>
    <row r="766" customFormat="false" ht="14.25" hidden="false" customHeight="false" outlineLevel="0" collapsed="false">
      <c r="A766" s="393" t="n">
        <v>96396</v>
      </c>
      <c r="B766" s="394" t="s">
        <v>56</v>
      </c>
      <c r="C766" s="393" t="s">
        <v>353</v>
      </c>
      <c r="D766" s="395" t="n">
        <v>139.85</v>
      </c>
    </row>
    <row r="767" customFormat="false" ht="14.25" hidden="false" customHeight="false" outlineLevel="0" collapsed="false">
      <c r="A767" s="393" t="n">
        <v>105730</v>
      </c>
      <c r="B767" s="394" t="s">
        <v>1024</v>
      </c>
      <c r="C767" s="393" t="s">
        <v>353</v>
      </c>
      <c r="D767" s="395" t="n">
        <v>138.07</v>
      </c>
    </row>
    <row r="768" customFormat="false" ht="14.25" hidden="false" customHeight="false" outlineLevel="0" collapsed="false">
      <c r="A768" s="393" t="n">
        <v>105737</v>
      </c>
      <c r="B768" s="394" t="s">
        <v>1025</v>
      </c>
      <c r="C768" s="393" t="s">
        <v>353</v>
      </c>
      <c r="D768" s="395" t="n">
        <v>260.3</v>
      </c>
    </row>
    <row r="769" customFormat="false" ht="14.25" hidden="false" customHeight="false" outlineLevel="0" collapsed="false">
      <c r="A769" s="393" t="n">
        <v>96398</v>
      </c>
      <c r="B769" s="394" t="s">
        <v>1026</v>
      </c>
      <c r="C769" s="393" t="s">
        <v>353</v>
      </c>
      <c r="D769" s="395" t="n">
        <v>256.86</v>
      </c>
    </row>
    <row r="770" customFormat="false" ht="14.25" hidden="false" customHeight="false" outlineLevel="0" collapsed="false">
      <c r="A770" s="393" t="n">
        <v>105740</v>
      </c>
      <c r="B770" s="394" t="s">
        <v>1027</v>
      </c>
      <c r="C770" s="393" t="s">
        <v>353</v>
      </c>
      <c r="D770" s="395" t="n">
        <v>255.02</v>
      </c>
    </row>
    <row r="771" customFormat="false" ht="14.25" hidden="false" customHeight="false" outlineLevel="0" collapsed="false">
      <c r="A771" s="393" t="n">
        <v>105749</v>
      </c>
      <c r="B771" s="394" t="s">
        <v>1028</v>
      </c>
      <c r="C771" s="393" t="s">
        <v>353</v>
      </c>
      <c r="D771" s="395" t="n">
        <v>131.32</v>
      </c>
    </row>
    <row r="772" customFormat="false" ht="14.25" hidden="false" customHeight="false" outlineLevel="0" collapsed="false">
      <c r="A772" s="393" t="n">
        <v>96400</v>
      </c>
      <c r="B772" s="394" t="s">
        <v>1029</v>
      </c>
      <c r="C772" s="393" t="s">
        <v>353</v>
      </c>
      <c r="D772" s="395" t="n">
        <v>129.43</v>
      </c>
    </row>
    <row r="773" customFormat="false" ht="14.25" hidden="false" customHeight="false" outlineLevel="0" collapsed="false">
      <c r="A773" s="393" t="n">
        <v>105752</v>
      </c>
      <c r="B773" s="394" t="s">
        <v>1030</v>
      </c>
      <c r="C773" s="393" t="s">
        <v>353</v>
      </c>
      <c r="D773" s="395" t="n">
        <v>127.77</v>
      </c>
    </row>
    <row r="774" customFormat="false" ht="14.25" hidden="false" customHeight="false" outlineLevel="0" collapsed="false">
      <c r="A774" s="393" t="n">
        <v>105754</v>
      </c>
      <c r="B774" s="394" t="s">
        <v>1031</v>
      </c>
      <c r="C774" s="393" t="s">
        <v>353</v>
      </c>
      <c r="D774" s="395" t="n">
        <v>126.21</v>
      </c>
    </row>
    <row r="775" customFormat="false" ht="14.25" hidden="false" customHeight="false" outlineLevel="0" collapsed="false">
      <c r="A775" s="393" t="n">
        <v>105742</v>
      </c>
      <c r="B775" s="394" t="s">
        <v>1032</v>
      </c>
      <c r="C775" s="393" t="s">
        <v>353</v>
      </c>
      <c r="D775" s="395" t="n">
        <v>99.94</v>
      </c>
    </row>
    <row r="776" customFormat="false" ht="14.25" hidden="false" customHeight="false" outlineLevel="0" collapsed="false">
      <c r="A776" s="393" t="n">
        <v>96399</v>
      </c>
      <c r="B776" s="394" t="s">
        <v>1033</v>
      </c>
      <c r="C776" s="393" t="s">
        <v>353</v>
      </c>
      <c r="D776" s="395" t="n">
        <v>98.24</v>
      </c>
    </row>
    <row r="777" customFormat="false" ht="14.25" hidden="false" customHeight="false" outlineLevel="0" collapsed="false">
      <c r="A777" s="393" t="n">
        <v>105745</v>
      </c>
      <c r="B777" s="394" t="s">
        <v>1034</v>
      </c>
      <c r="C777" s="393" t="s">
        <v>353</v>
      </c>
      <c r="D777" s="395" t="n">
        <v>96.52</v>
      </c>
    </row>
    <row r="778" customFormat="false" ht="14.25" hidden="false" customHeight="false" outlineLevel="0" collapsed="false">
      <c r="A778" s="393" t="n">
        <v>105747</v>
      </c>
      <c r="B778" s="394" t="s">
        <v>1035</v>
      </c>
      <c r="C778" s="393" t="s">
        <v>353</v>
      </c>
      <c r="D778" s="395" t="n">
        <v>94.81</v>
      </c>
    </row>
    <row r="779" customFormat="false" ht="14.25" hidden="false" customHeight="false" outlineLevel="0" collapsed="false">
      <c r="A779" s="393" t="n">
        <v>105657</v>
      </c>
      <c r="B779" s="394" t="s">
        <v>1036</v>
      </c>
      <c r="C779" s="393" t="s">
        <v>353</v>
      </c>
      <c r="D779" s="395" t="n">
        <v>148.28</v>
      </c>
    </row>
    <row r="780" customFormat="false" ht="14.25" hidden="false" customHeight="false" outlineLevel="0" collapsed="false">
      <c r="A780" s="393" t="n">
        <v>100566</v>
      </c>
      <c r="B780" s="394" t="s">
        <v>1037</v>
      </c>
      <c r="C780" s="393" t="s">
        <v>353</v>
      </c>
      <c r="D780" s="395" t="n">
        <v>140.83</v>
      </c>
    </row>
    <row r="781" customFormat="false" ht="14.25" hidden="false" customHeight="false" outlineLevel="0" collapsed="false">
      <c r="A781" s="393" t="n">
        <v>105666</v>
      </c>
      <c r="B781" s="394" t="s">
        <v>1038</v>
      </c>
      <c r="C781" s="393" t="s">
        <v>353</v>
      </c>
      <c r="D781" s="395" t="n">
        <v>137.08</v>
      </c>
    </row>
    <row r="782" customFormat="false" ht="14.25" hidden="false" customHeight="false" outlineLevel="0" collapsed="false">
      <c r="A782" s="393" t="n">
        <v>105639</v>
      </c>
      <c r="B782" s="394" t="s">
        <v>1039</v>
      </c>
      <c r="C782" s="393" t="s">
        <v>353</v>
      </c>
      <c r="D782" s="395" t="n">
        <v>0</v>
      </c>
    </row>
    <row r="783" customFormat="false" ht="14.25" hidden="false" customHeight="false" outlineLevel="0" collapsed="false">
      <c r="A783" s="393" t="n">
        <v>105645</v>
      </c>
      <c r="B783" s="394" t="s">
        <v>1040</v>
      </c>
      <c r="C783" s="393" t="s">
        <v>353</v>
      </c>
      <c r="D783" s="395" t="n">
        <v>0</v>
      </c>
    </row>
    <row r="784" customFormat="false" ht="14.25" hidden="false" customHeight="false" outlineLevel="0" collapsed="false">
      <c r="A784" s="393" t="n">
        <v>105651</v>
      </c>
      <c r="B784" s="394" t="s">
        <v>1041</v>
      </c>
      <c r="C784" s="393" t="s">
        <v>353</v>
      </c>
      <c r="D784" s="395" t="n">
        <v>0</v>
      </c>
    </row>
    <row r="785" customFormat="false" ht="14.25" hidden="false" customHeight="false" outlineLevel="0" collapsed="false">
      <c r="A785" s="393" t="n">
        <v>105658</v>
      </c>
      <c r="B785" s="394" t="s">
        <v>1042</v>
      </c>
      <c r="C785" s="393" t="s">
        <v>353</v>
      </c>
      <c r="D785" s="395" t="n">
        <v>172.31</v>
      </c>
    </row>
    <row r="786" customFormat="false" ht="14.25" hidden="false" customHeight="false" outlineLevel="0" collapsed="false">
      <c r="A786" s="393" t="n">
        <v>100567</v>
      </c>
      <c r="B786" s="394" t="s">
        <v>1043</v>
      </c>
      <c r="C786" s="393" t="s">
        <v>353</v>
      </c>
      <c r="D786" s="395" t="n">
        <v>164.86</v>
      </c>
    </row>
    <row r="787" customFormat="false" ht="14.25" hidden="false" customHeight="false" outlineLevel="0" collapsed="false">
      <c r="A787" s="393" t="n">
        <v>105667</v>
      </c>
      <c r="B787" s="394" t="s">
        <v>1044</v>
      </c>
      <c r="C787" s="393" t="s">
        <v>353</v>
      </c>
      <c r="D787" s="395" t="n">
        <v>161.11</v>
      </c>
    </row>
    <row r="788" customFormat="false" ht="14.25" hidden="false" customHeight="false" outlineLevel="0" collapsed="false">
      <c r="A788" s="393" t="n">
        <v>105640</v>
      </c>
      <c r="B788" s="394" t="s">
        <v>1045</v>
      </c>
      <c r="C788" s="393" t="s">
        <v>353</v>
      </c>
      <c r="D788" s="395" t="n">
        <v>0</v>
      </c>
    </row>
    <row r="789" customFormat="false" ht="14.25" hidden="false" customHeight="false" outlineLevel="0" collapsed="false">
      <c r="A789" s="393" t="n">
        <v>105646</v>
      </c>
      <c r="B789" s="394" t="s">
        <v>1046</v>
      </c>
      <c r="C789" s="393" t="s">
        <v>353</v>
      </c>
      <c r="D789" s="395" t="n">
        <v>0</v>
      </c>
    </row>
    <row r="790" customFormat="false" ht="14.25" hidden="false" customHeight="false" outlineLevel="0" collapsed="false">
      <c r="A790" s="393" t="n">
        <v>105652</v>
      </c>
      <c r="B790" s="394" t="s">
        <v>1047</v>
      </c>
      <c r="C790" s="393" t="s">
        <v>353</v>
      </c>
      <c r="D790" s="395" t="n">
        <v>0</v>
      </c>
    </row>
    <row r="791" customFormat="false" ht="14.25" hidden="false" customHeight="false" outlineLevel="0" collapsed="false">
      <c r="A791" s="393" t="n">
        <v>105659</v>
      </c>
      <c r="B791" s="394" t="s">
        <v>1048</v>
      </c>
      <c r="C791" s="393" t="s">
        <v>353</v>
      </c>
      <c r="D791" s="395" t="n">
        <v>196</v>
      </c>
    </row>
    <row r="792" customFormat="false" ht="14.25" hidden="false" customHeight="false" outlineLevel="0" collapsed="false">
      <c r="A792" s="393" t="n">
        <v>100568</v>
      </c>
      <c r="B792" s="394" t="s">
        <v>1049</v>
      </c>
      <c r="C792" s="393" t="s">
        <v>353</v>
      </c>
      <c r="D792" s="395" t="n">
        <v>188.55</v>
      </c>
    </row>
    <row r="793" customFormat="false" ht="14.25" hidden="false" customHeight="false" outlineLevel="0" collapsed="false">
      <c r="A793" s="393" t="n">
        <v>105668</v>
      </c>
      <c r="B793" s="394" t="s">
        <v>1050</v>
      </c>
      <c r="C793" s="393" t="s">
        <v>353</v>
      </c>
      <c r="D793" s="395" t="n">
        <v>184.8</v>
      </c>
    </row>
    <row r="794" customFormat="false" ht="14.25" hidden="false" customHeight="false" outlineLevel="0" collapsed="false">
      <c r="A794" s="393" t="n">
        <v>105641</v>
      </c>
      <c r="B794" s="394" t="s">
        <v>1051</v>
      </c>
      <c r="C794" s="393" t="s">
        <v>353</v>
      </c>
      <c r="D794" s="395" t="n">
        <v>0</v>
      </c>
    </row>
    <row r="795" customFormat="false" ht="14.25" hidden="false" customHeight="false" outlineLevel="0" collapsed="false">
      <c r="A795" s="393" t="n">
        <v>105647</v>
      </c>
      <c r="B795" s="394" t="s">
        <v>1052</v>
      </c>
      <c r="C795" s="393" t="s">
        <v>353</v>
      </c>
      <c r="D795" s="395" t="n">
        <v>0</v>
      </c>
    </row>
    <row r="796" customFormat="false" ht="14.25" hidden="false" customHeight="false" outlineLevel="0" collapsed="false">
      <c r="A796" s="393" t="n">
        <v>105653</v>
      </c>
      <c r="B796" s="394" t="s">
        <v>1053</v>
      </c>
      <c r="C796" s="393" t="s">
        <v>353</v>
      </c>
      <c r="D796" s="395" t="n">
        <v>0</v>
      </c>
    </row>
    <row r="797" customFormat="false" ht="14.25" hidden="false" customHeight="false" outlineLevel="0" collapsed="false">
      <c r="A797" s="393" t="n">
        <v>105710</v>
      </c>
      <c r="B797" s="394" t="s">
        <v>1054</v>
      </c>
      <c r="C797" s="393" t="s">
        <v>353</v>
      </c>
      <c r="D797" s="395" t="n">
        <v>97</v>
      </c>
    </row>
    <row r="798" customFormat="false" ht="14.25" hidden="false" customHeight="false" outlineLevel="0" collapsed="false">
      <c r="A798" s="393" t="n">
        <v>100564</v>
      </c>
      <c r="B798" s="394" t="s">
        <v>1055</v>
      </c>
      <c r="C798" s="393" t="s">
        <v>353</v>
      </c>
      <c r="D798" s="395" t="n">
        <v>89.55</v>
      </c>
    </row>
    <row r="799" customFormat="false" ht="14.25" hidden="false" customHeight="false" outlineLevel="0" collapsed="false">
      <c r="A799" s="393" t="n">
        <v>105711</v>
      </c>
      <c r="B799" s="394" t="s">
        <v>1056</v>
      </c>
      <c r="C799" s="393" t="s">
        <v>353</v>
      </c>
      <c r="D799" s="395" t="n">
        <v>85.8</v>
      </c>
    </row>
    <row r="800" customFormat="false" ht="14.25" hidden="false" customHeight="false" outlineLevel="0" collapsed="false">
      <c r="A800" s="393" t="n">
        <v>105705</v>
      </c>
      <c r="B800" s="394" t="s">
        <v>1057</v>
      </c>
      <c r="C800" s="393" t="s">
        <v>353</v>
      </c>
      <c r="D800" s="395" t="n">
        <v>0</v>
      </c>
    </row>
    <row r="801" customFormat="false" ht="14.25" hidden="false" customHeight="false" outlineLevel="0" collapsed="false">
      <c r="A801" s="393" t="n">
        <v>105706</v>
      </c>
      <c r="B801" s="394" t="s">
        <v>1058</v>
      </c>
      <c r="C801" s="393" t="s">
        <v>353</v>
      </c>
      <c r="D801" s="395" t="n">
        <v>0</v>
      </c>
    </row>
    <row r="802" customFormat="false" ht="14.25" hidden="false" customHeight="false" outlineLevel="0" collapsed="false">
      <c r="A802" s="393" t="n">
        <v>105708</v>
      </c>
      <c r="B802" s="394" t="s">
        <v>1059</v>
      </c>
      <c r="C802" s="393" t="s">
        <v>353</v>
      </c>
      <c r="D802" s="395" t="n">
        <v>0</v>
      </c>
    </row>
    <row r="803" customFormat="false" ht="14.25" hidden="false" customHeight="false" outlineLevel="0" collapsed="false">
      <c r="A803" s="393" t="n">
        <v>105690</v>
      </c>
      <c r="B803" s="394" t="s">
        <v>1060</v>
      </c>
      <c r="C803" s="393" t="s">
        <v>353</v>
      </c>
      <c r="D803" s="395" t="n">
        <v>138.01</v>
      </c>
    </row>
    <row r="804" customFormat="false" ht="14.25" hidden="false" customHeight="false" outlineLevel="0" collapsed="false">
      <c r="A804" s="393" t="n">
        <v>100569</v>
      </c>
      <c r="B804" s="394" t="s">
        <v>1061</v>
      </c>
      <c r="C804" s="393" t="s">
        <v>353</v>
      </c>
      <c r="D804" s="395" t="n">
        <v>130.56</v>
      </c>
    </row>
    <row r="805" customFormat="false" ht="14.25" hidden="false" customHeight="false" outlineLevel="0" collapsed="false">
      <c r="A805" s="393" t="n">
        <v>105699</v>
      </c>
      <c r="B805" s="394" t="s">
        <v>1062</v>
      </c>
      <c r="C805" s="393" t="s">
        <v>353</v>
      </c>
      <c r="D805" s="395" t="n">
        <v>126.81</v>
      </c>
    </row>
    <row r="806" customFormat="false" ht="14.25" hidden="false" customHeight="false" outlineLevel="0" collapsed="false">
      <c r="A806" s="393" t="n">
        <v>105672</v>
      </c>
      <c r="B806" s="394" t="s">
        <v>1063</v>
      </c>
      <c r="C806" s="393" t="s">
        <v>353</v>
      </c>
      <c r="D806" s="395" t="n">
        <v>0</v>
      </c>
    </row>
    <row r="807" customFormat="false" ht="14.25" hidden="false" customHeight="false" outlineLevel="0" collapsed="false">
      <c r="A807" s="393" t="n">
        <v>105678</v>
      </c>
      <c r="B807" s="394" t="s">
        <v>1064</v>
      </c>
      <c r="C807" s="393" t="s">
        <v>353</v>
      </c>
      <c r="D807" s="395" t="n">
        <v>0</v>
      </c>
    </row>
    <row r="808" customFormat="false" ht="14.25" hidden="false" customHeight="false" outlineLevel="0" collapsed="false">
      <c r="A808" s="393" t="n">
        <v>105684</v>
      </c>
      <c r="B808" s="394" t="s">
        <v>1065</v>
      </c>
      <c r="C808" s="393" t="s">
        <v>353</v>
      </c>
      <c r="D808" s="395" t="n">
        <v>0</v>
      </c>
    </row>
    <row r="809" customFormat="false" ht="14.25" hidden="false" customHeight="false" outlineLevel="0" collapsed="false">
      <c r="A809" s="393" t="n">
        <v>105691</v>
      </c>
      <c r="B809" s="394" t="s">
        <v>1066</v>
      </c>
      <c r="C809" s="393" t="s">
        <v>353</v>
      </c>
      <c r="D809" s="395" t="n">
        <v>162.25</v>
      </c>
    </row>
    <row r="810" customFormat="false" ht="14.25" hidden="false" customHeight="false" outlineLevel="0" collapsed="false">
      <c r="A810" s="393" t="n">
        <v>100570</v>
      </c>
      <c r="B810" s="394" t="s">
        <v>1067</v>
      </c>
      <c r="C810" s="393" t="s">
        <v>353</v>
      </c>
      <c r="D810" s="395" t="n">
        <v>154.8</v>
      </c>
    </row>
    <row r="811" customFormat="false" ht="14.25" hidden="false" customHeight="false" outlineLevel="0" collapsed="false">
      <c r="A811" s="393" t="n">
        <v>105700</v>
      </c>
      <c r="B811" s="394" t="s">
        <v>1068</v>
      </c>
      <c r="C811" s="393" t="s">
        <v>353</v>
      </c>
      <c r="D811" s="395" t="n">
        <v>151.05</v>
      </c>
    </row>
    <row r="812" customFormat="false" ht="14.25" hidden="false" customHeight="false" outlineLevel="0" collapsed="false">
      <c r="A812" s="393" t="n">
        <v>105673</v>
      </c>
      <c r="B812" s="394" t="s">
        <v>1069</v>
      </c>
      <c r="C812" s="393" t="s">
        <v>353</v>
      </c>
      <c r="D812" s="395" t="n">
        <v>0</v>
      </c>
    </row>
    <row r="813" customFormat="false" ht="14.25" hidden="false" customHeight="false" outlineLevel="0" collapsed="false">
      <c r="A813" s="393" t="n">
        <v>105679</v>
      </c>
      <c r="B813" s="394" t="s">
        <v>1070</v>
      </c>
      <c r="C813" s="393" t="s">
        <v>353</v>
      </c>
      <c r="D813" s="395" t="n">
        <v>0</v>
      </c>
    </row>
    <row r="814" customFormat="false" ht="14.25" hidden="false" customHeight="false" outlineLevel="0" collapsed="false">
      <c r="A814" s="393" t="n">
        <v>105685</v>
      </c>
      <c r="B814" s="394" t="s">
        <v>1071</v>
      </c>
      <c r="C814" s="393" t="s">
        <v>353</v>
      </c>
      <c r="D814" s="395" t="n">
        <v>0</v>
      </c>
    </row>
    <row r="815" customFormat="false" ht="14.25" hidden="false" customHeight="false" outlineLevel="0" collapsed="false">
      <c r="A815" s="393" t="n">
        <v>105692</v>
      </c>
      <c r="B815" s="394" t="s">
        <v>1072</v>
      </c>
      <c r="C815" s="393" t="s">
        <v>353</v>
      </c>
      <c r="D815" s="395" t="n">
        <v>186.16</v>
      </c>
    </row>
    <row r="816" customFormat="false" ht="14.25" hidden="false" customHeight="false" outlineLevel="0" collapsed="false">
      <c r="A816" s="393" t="n">
        <v>100571</v>
      </c>
      <c r="B816" s="394" t="s">
        <v>1073</v>
      </c>
      <c r="C816" s="393" t="s">
        <v>353</v>
      </c>
      <c r="D816" s="395" t="n">
        <v>178.71</v>
      </c>
    </row>
    <row r="817" customFormat="false" ht="14.25" hidden="false" customHeight="false" outlineLevel="0" collapsed="false">
      <c r="A817" s="393" t="n">
        <v>105701</v>
      </c>
      <c r="B817" s="394" t="s">
        <v>1074</v>
      </c>
      <c r="C817" s="393" t="s">
        <v>353</v>
      </c>
      <c r="D817" s="395" t="n">
        <v>174.96</v>
      </c>
    </row>
    <row r="818" customFormat="false" ht="14.25" hidden="false" customHeight="false" outlineLevel="0" collapsed="false">
      <c r="A818" s="393" t="n">
        <v>105674</v>
      </c>
      <c r="B818" s="394" t="s">
        <v>1075</v>
      </c>
      <c r="C818" s="393" t="s">
        <v>353</v>
      </c>
      <c r="D818" s="395" t="n">
        <v>0</v>
      </c>
    </row>
    <row r="819" customFormat="false" ht="14.25" hidden="false" customHeight="false" outlineLevel="0" collapsed="false">
      <c r="A819" s="393" t="n">
        <v>105680</v>
      </c>
      <c r="B819" s="394" t="s">
        <v>1076</v>
      </c>
      <c r="C819" s="393" t="s">
        <v>353</v>
      </c>
      <c r="D819" s="395" t="n">
        <v>0</v>
      </c>
    </row>
    <row r="820" customFormat="false" ht="14.25" hidden="false" customHeight="false" outlineLevel="0" collapsed="false">
      <c r="A820" s="393" t="n">
        <v>105686</v>
      </c>
      <c r="B820" s="394" t="s">
        <v>1077</v>
      </c>
      <c r="C820" s="393" t="s">
        <v>353</v>
      </c>
      <c r="D820" s="395" t="n">
        <v>0</v>
      </c>
    </row>
    <row r="821" customFormat="false" ht="14.25" hidden="false" customHeight="false" outlineLevel="0" collapsed="false">
      <c r="A821" s="393" t="n">
        <v>105718</v>
      </c>
      <c r="B821" s="394" t="s">
        <v>1078</v>
      </c>
      <c r="C821" s="393" t="s">
        <v>353</v>
      </c>
      <c r="D821" s="395" t="n">
        <v>86.3</v>
      </c>
    </row>
    <row r="822" customFormat="false" ht="14.25" hidden="false" customHeight="false" outlineLevel="0" collapsed="false">
      <c r="A822" s="393" t="n">
        <v>100565</v>
      </c>
      <c r="B822" s="394" t="s">
        <v>1079</v>
      </c>
      <c r="C822" s="393" t="s">
        <v>353</v>
      </c>
      <c r="D822" s="395" t="n">
        <v>78.85</v>
      </c>
    </row>
    <row r="823" customFormat="false" ht="14.25" hidden="false" customHeight="false" outlineLevel="0" collapsed="false">
      <c r="A823" s="393" t="n">
        <v>105581</v>
      </c>
      <c r="B823" s="394" t="s">
        <v>1080</v>
      </c>
      <c r="C823" s="393" t="s">
        <v>353</v>
      </c>
      <c r="D823" s="395" t="n">
        <v>75.1</v>
      </c>
    </row>
    <row r="824" customFormat="false" ht="14.25" hidden="false" customHeight="false" outlineLevel="0" collapsed="false">
      <c r="A824" s="393" t="n">
        <v>105713</v>
      </c>
      <c r="B824" s="394" t="s">
        <v>1081</v>
      </c>
      <c r="C824" s="393" t="s">
        <v>353</v>
      </c>
      <c r="D824" s="395" t="n">
        <v>0</v>
      </c>
    </row>
    <row r="825" customFormat="false" ht="14.25" hidden="false" customHeight="false" outlineLevel="0" collapsed="false">
      <c r="A825" s="393" t="n">
        <v>105714</v>
      </c>
      <c r="B825" s="394" t="s">
        <v>1082</v>
      </c>
      <c r="C825" s="393" t="s">
        <v>353</v>
      </c>
      <c r="D825" s="395" t="n">
        <v>0</v>
      </c>
    </row>
    <row r="826" customFormat="false" ht="14.25" hidden="false" customHeight="false" outlineLevel="0" collapsed="false">
      <c r="A826" s="393" t="n">
        <v>105716</v>
      </c>
      <c r="B826" s="394" t="s">
        <v>1083</v>
      </c>
      <c r="C826" s="393" t="s">
        <v>353</v>
      </c>
      <c r="D826" s="395" t="n">
        <v>0</v>
      </c>
    </row>
    <row r="827" customFormat="false" ht="14.25" hidden="false" customHeight="false" outlineLevel="0" collapsed="false">
      <c r="A827" s="393" t="n">
        <v>105624</v>
      </c>
      <c r="B827" s="394" t="s">
        <v>1084</v>
      </c>
      <c r="C827" s="393" t="s">
        <v>353</v>
      </c>
      <c r="D827" s="395" t="n">
        <v>99.42</v>
      </c>
    </row>
    <row r="828" customFormat="false" ht="14.25" hidden="false" customHeight="false" outlineLevel="0" collapsed="false">
      <c r="A828" s="393" t="n">
        <v>96391</v>
      </c>
      <c r="B828" s="394" t="s">
        <v>1085</v>
      </c>
      <c r="C828" s="393" t="s">
        <v>353</v>
      </c>
      <c r="D828" s="395" t="n">
        <v>93.43</v>
      </c>
    </row>
    <row r="829" customFormat="false" ht="14.25" hidden="false" customHeight="false" outlineLevel="0" collapsed="false">
      <c r="A829" s="393" t="n">
        <v>105632</v>
      </c>
      <c r="B829" s="394" t="s">
        <v>1086</v>
      </c>
      <c r="C829" s="393" t="s">
        <v>353</v>
      </c>
      <c r="D829" s="395" t="n">
        <v>92.47</v>
      </c>
    </row>
    <row r="830" customFormat="false" ht="14.25" hidden="false" customHeight="false" outlineLevel="0" collapsed="false">
      <c r="A830" s="393" t="n">
        <v>105601</v>
      </c>
      <c r="B830" s="394" t="s">
        <v>1087</v>
      </c>
      <c r="C830" s="393" t="s">
        <v>353</v>
      </c>
      <c r="D830" s="395" t="n">
        <v>0</v>
      </c>
    </row>
    <row r="831" customFormat="false" ht="14.25" hidden="false" customHeight="false" outlineLevel="0" collapsed="false">
      <c r="A831" s="393" t="n">
        <v>105609</v>
      </c>
      <c r="B831" s="394" t="s">
        <v>1088</v>
      </c>
      <c r="C831" s="393" t="s">
        <v>353</v>
      </c>
      <c r="D831" s="395" t="n">
        <v>0</v>
      </c>
    </row>
    <row r="832" customFormat="false" ht="14.25" hidden="false" customHeight="false" outlineLevel="0" collapsed="false">
      <c r="A832" s="393" t="n">
        <v>105617</v>
      </c>
      <c r="B832" s="394" t="s">
        <v>1089</v>
      </c>
      <c r="C832" s="393" t="s">
        <v>353</v>
      </c>
      <c r="D832" s="395" t="n">
        <v>0</v>
      </c>
    </row>
    <row r="833" customFormat="false" ht="14.25" hidden="false" customHeight="false" outlineLevel="0" collapsed="false">
      <c r="A833" s="393" t="n">
        <v>105625</v>
      </c>
      <c r="B833" s="394" t="s">
        <v>1090</v>
      </c>
      <c r="C833" s="393" t="s">
        <v>353</v>
      </c>
      <c r="D833" s="395" t="n">
        <v>124.4</v>
      </c>
    </row>
    <row r="834" customFormat="false" ht="14.25" hidden="false" customHeight="false" outlineLevel="0" collapsed="false">
      <c r="A834" s="393" t="n">
        <v>96392</v>
      </c>
      <c r="B834" s="394" t="s">
        <v>1091</v>
      </c>
      <c r="C834" s="393" t="s">
        <v>353</v>
      </c>
      <c r="D834" s="395" t="n">
        <v>118.41</v>
      </c>
    </row>
    <row r="835" customFormat="false" ht="14.25" hidden="false" customHeight="false" outlineLevel="0" collapsed="false">
      <c r="A835" s="393" t="n">
        <v>105633</v>
      </c>
      <c r="B835" s="394" t="s">
        <v>1092</v>
      </c>
      <c r="C835" s="393" t="s">
        <v>353</v>
      </c>
      <c r="D835" s="395" t="n">
        <v>117.45</v>
      </c>
    </row>
    <row r="836" customFormat="false" ht="14.25" hidden="false" customHeight="false" outlineLevel="0" collapsed="false">
      <c r="A836" s="393" t="n">
        <v>105602</v>
      </c>
      <c r="B836" s="394" t="s">
        <v>1093</v>
      </c>
      <c r="C836" s="393" t="s">
        <v>353</v>
      </c>
      <c r="D836" s="395" t="n">
        <v>0</v>
      </c>
    </row>
    <row r="837" customFormat="false" ht="14.25" hidden="false" customHeight="false" outlineLevel="0" collapsed="false">
      <c r="A837" s="393" t="n">
        <v>105610</v>
      </c>
      <c r="B837" s="394" t="s">
        <v>1094</v>
      </c>
      <c r="C837" s="393" t="s">
        <v>353</v>
      </c>
      <c r="D837" s="395" t="n">
        <v>0</v>
      </c>
    </row>
    <row r="838" customFormat="false" ht="14.25" hidden="false" customHeight="false" outlineLevel="0" collapsed="false">
      <c r="A838" s="393" t="n">
        <v>105618</v>
      </c>
      <c r="B838" s="394" t="s">
        <v>1095</v>
      </c>
      <c r="C838" s="393" t="s">
        <v>353</v>
      </c>
      <c r="D838" s="395" t="n">
        <v>0</v>
      </c>
    </row>
    <row r="839" customFormat="false" ht="14.25" hidden="false" customHeight="false" outlineLevel="0" collapsed="false">
      <c r="A839" s="393" t="n">
        <v>105571</v>
      </c>
      <c r="B839" s="394" t="s">
        <v>1096</v>
      </c>
      <c r="C839" s="393" t="s">
        <v>353</v>
      </c>
      <c r="D839" s="395" t="n">
        <v>48.1</v>
      </c>
    </row>
    <row r="840" customFormat="false" ht="14.25" hidden="false" customHeight="false" outlineLevel="0" collapsed="false">
      <c r="A840" s="393" t="n">
        <v>96389</v>
      </c>
      <c r="B840" s="394" t="s">
        <v>1097</v>
      </c>
      <c r="C840" s="393" t="s">
        <v>353</v>
      </c>
      <c r="D840" s="395" t="n">
        <v>42.11</v>
      </c>
    </row>
    <row r="841" customFormat="false" ht="14.25" hidden="false" customHeight="false" outlineLevel="0" collapsed="false">
      <c r="A841" s="393" t="n">
        <v>105575</v>
      </c>
      <c r="B841" s="394" t="s">
        <v>1098</v>
      </c>
      <c r="C841" s="393" t="s">
        <v>353</v>
      </c>
      <c r="D841" s="395" t="n">
        <v>41.15</v>
      </c>
    </row>
    <row r="842" customFormat="false" ht="14.25" hidden="false" customHeight="false" outlineLevel="0" collapsed="false">
      <c r="A842" s="393" t="n">
        <v>105599</v>
      </c>
      <c r="B842" s="394" t="s">
        <v>1099</v>
      </c>
      <c r="C842" s="393" t="s">
        <v>353</v>
      </c>
      <c r="D842" s="395" t="n">
        <v>0</v>
      </c>
    </row>
    <row r="843" customFormat="false" ht="14.25" hidden="false" customHeight="false" outlineLevel="0" collapsed="false">
      <c r="A843" s="393" t="n">
        <v>105607</v>
      </c>
      <c r="B843" s="394" t="s">
        <v>1100</v>
      </c>
      <c r="C843" s="393" t="s">
        <v>353</v>
      </c>
      <c r="D843" s="395" t="n">
        <v>0</v>
      </c>
    </row>
    <row r="844" customFormat="false" ht="14.25" hidden="false" customHeight="false" outlineLevel="0" collapsed="false">
      <c r="A844" s="393" t="n">
        <v>105615</v>
      </c>
      <c r="B844" s="394" t="s">
        <v>1101</v>
      </c>
      <c r="C844" s="393" t="s">
        <v>353</v>
      </c>
      <c r="D844" s="395" t="n">
        <v>0</v>
      </c>
    </row>
    <row r="845" customFormat="false" ht="14.25" hidden="false" customHeight="false" outlineLevel="0" collapsed="false">
      <c r="A845" s="393" t="n">
        <v>105623</v>
      </c>
      <c r="B845" s="394" t="s">
        <v>1102</v>
      </c>
      <c r="C845" s="393" t="s">
        <v>353</v>
      </c>
      <c r="D845" s="395" t="n">
        <v>74.11</v>
      </c>
    </row>
    <row r="846" customFormat="false" ht="14.25" hidden="false" customHeight="false" outlineLevel="0" collapsed="false">
      <c r="A846" s="393" t="n">
        <v>96390</v>
      </c>
      <c r="B846" s="394" t="s">
        <v>1103</v>
      </c>
      <c r="C846" s="393" t="s">
        <v>353</v>
      </c>
      <c r="D846" s="395" t="n">
        <v>68.12</v>
      </c>
    </row>
    <row r="847" customFormat="false" ht="14.25" hidden="false" customHeight="false" outlineLevel="0" collapsed="false">
      <c r="A847" s="393" t="n">
        <v>105631</v>
      </c>
      <c r="B847" s="394" t="s">
        <v>1104</v>
      </c>
      <c r="C847" s="393" t="s">
        <v>353</v>
      </c>
      <c r="D847" s="395" t="n">
        <v>67.16</v>
      </c>
    </row>
    <row r="848" customFormat="false" ht="14.25" hidden="false" customHeight="false" outlineLevel="0" collapsed="false">
      <c r="A848" s="393" t="n">
        <v>105600</v>
      </c>
      <c r="B848" s="394" t="s">
        <v>1105</v>
      </c>
      <c r="C848" s="393" t="s">
        <v>353</v>
      </c>
      <c r="D848" s="395" t="n">
        <v>0</v>
      </c>
    </row>
    <row r="849" customFormat="false" ht="14.25" hidden="false" customHeight="false" outlineLevel="0" collapsed="false">
      <c r="A849" s="393" t="n">
        <v>105608</v>
      </c>
      <c r="B849" s="394" t="s">
        <v>1106</v>
      </c>
      <c r="C849" s="393" t="s">
        <v>353</v>
      </c>
      <c r="D849" s="395" t="n">
        <v>0</v>
      </c>
    </row>
    <row r="850" customFormat="false" ht="14.25" hidden="false" customHeight="false" outlineLevel="0" collapsed="false">
      <c r="A850" s="393" t="n">
        <v>105616</v>
      </c>
      <c r="B850" s="394" t="s">
        <v>1107</v>
      </c>
      <c r="C850" s="393" t="s">
        <v>353</v>
      </c>
      <c r="D850" s="395" t="n">
        <v>0</v>
      </c>
    </row>
    <row r="851" customFormat="false" ht="14.25" hidden="false" customHeight="false" outlineLevel="0" collapsed="false">
      <c r="A851" s="393" t="n">
        <v>105585</v>
      </c>
      <c r="B851" s="394" t="s">
        <v>1108</v>
      </c>
      <c r="C851" s="393" t="s">
        <v>353</v>
      </c>
      <c r="D851" s="395" t="n">
        <v>105.3</v>
      </c>
    </row>
    <row r="852" customFormat="false" ht="14.25" hidden="false" customHeight="false" outlineLevel="0" collapsed="false">
      <c r="A852" s="393" t="n">
        <v>100572</v>
      </c>
      <c r="B852" s="394" t="s">
        <v>1109</v>
      </c>
      <c r="C852" s="393" t="s">
        <v>353</v>
      </c>
      <c r="D852" s="395" t="n">
        <v>95.1</v>
      </c>
    </row>
    <row r="853" customFormat="false" ht="14.25" hidden="false" customHeight="false" outlineLevel="0" collapsed="false">
      <c r="A853" s="393" t="n">
        <v>105588</v>
      </c>
      <c r="B853" s="394" t="s">
        <v>1110</v>
      </c>
      <c r="C853" s="393" t="s">
        <v>353</v>
      </c>
      <c r="D853" s="395" t="n">
        <v>94.08</v>
      </c>
    </row>
    <row r="854" customFormat="false" ht="14.25" hidden="false" customHeight="false" outlineLevel="0" collapsed="false">
      <c r="A854" s="393" t="n">
        <v>105583</v>
      </c>
      <c r="B854" s="394" t="s">
        <v>1111</v>
      </c>
      <c r="C854" s="393" t="s">
        <v>353</v>
      </c>
      <c r="D854" s="395" t="n">
        <v>0</v>
      </c>
    </row>
    <row r="855" customFormat="false" ht="14.25" hidden="false" customHeight="false" outlineLevel="0" collapsed="false">
      <c r="A855" s="393" t="n">
        <v>105719</v>
      </c>
      <c r="B855" s="394" t="s">
        <v>1112</v>
      </c>
      <c r="C855" s="393" t="s">
        <v>353</v>
      </c>
      <c r="D855" s="395" t="n">
        <v>0</v>
      </c>
    </row>
    <row r="856" customFormat="false" ht="14.25" hidden="false" customHeight="false" outlineLevel="0" collapsed="false">
      <c r="A856" s="393" t="n">
        <v>105721</v>
      </c>
      <c r="B856" s="394" t="s">
        <v>1113</v>
      </c>
      <c r="C856" s="393" t="s">
        <v>353</v>
      </c>
      <c r="D856" s="395" t="n">
        <v>0</v>
      </c>
    </row>
    <row r="857" customFormat="false" ht="14.25" hidden="false" customHeight="false" outlineLevel="0" collapsed="false">
      <c r="A857" s="393" t="n">
        <v>105592</v>
      </c>
      <c r="B857" s="394" t="s">
        <v>1114</v>
      </c>
      <c r="C857" s="393" t="s">
        <v>353</v>
      </c>
      <c r="D857" s="395" t="n">
        <v>94.6</v>
      </c>
    </row>
    <row r="858" customFormat="false" ht="14.25" hidden="false" customHeight="false" outlineLevel="0" collapsed="false">
      <c r="A858" s="393" t="n">
        <v>100573</v>
      </c>
      <c r="B858" s="394" t="s">
        <v>1115</v>
      </c>
      <c r="C858" s="393" t="s">
        <v>353</v>
      </c>
      <c r="D858" s="395" t="n">
        <v>84.4</v>
      </c>
    </row>
    <row r="859" customFormat="false" ht="14.25" hidden="false" customHeight="false" outlineLevel="0" collapsed="false">
      <c r="A859" s="393" t="n">
        <v>105595</v>
      </c>
      <c r="B859" s="394" t="s">
        <v>1116</v>
      </c>
      <c r="C859" s="393" t="s">
        <v>353</v>
      </c>
      <c r="D859" s="395" t="n">
        <v>83.38</v>
      </c>
    </row>
    <row r="860" customFormat="false" ht="14.25" hidden="false" customHeight="false" outlineLevel="0" collapsed="false">
      <c r="A860" s="393" t="n">
        <v>105590</v>
      </c>
      <c r="B860" s="394" t="s">
        <v>1117</v>
      </c>
      <c r="C860" s="393" t="s">
        <v>353</v>
      </c>
      <c r="D860" s="395" t="n">
        <v>0</v>
      </c>
    </row>
    <row r="861" customFormat="false" ht="14.25" hidden="false" customHeight="false" outlineLevel="0" collapsed="false">
      <c r="A861" s="393" t="n">
        <v>105723</v>
      </c>
      <c r="B861" s="394" t="s">
        <v>1118</v>
      </c>
      <c r="C861" s="393" t="s">
        <v>353</v>
      </c>
      <c r="D861" s="395" t="n">
        <v>0</v>
      </c>
    </row>
    <row r="862" customFormat="false" ht="14.25" hidden="false" customHeight="false" outlineLevel="0" collapsed="false">
      <c r="A862" s="393" t="n">
        <v>105725</v>
      </c>
      <c r="B862" s="394" t="s">
        <v>1119</v>
      </c>
      <c r="C862" s="393" t="s">
        <v>353</v>
      </c>
      <c r="D862" s="395" t="n">
        <v>0</v>
      </c>
    </row>
    <row r="863" customFormat="false" ht="14.25" hidden="false" customHeight="false" outlineLevel="0" collapsed="false">
      <c r="A863" s="393" t="n">
        <v>105566</v>
      </c>
      <c r="B863" s="394" t="s">
        <v>1120</v>
      </c>
      <c r="C863" s="393" t="s">
        <v>353</v>
      </c>
      <c r="D863" s="395" t="n">
        <v>11.66</v>
      </c>
    </row>
    <row r="864" customFormat="false" ht="14.25" hidden="false" customHeight="false" outlineLevel="0" collapsed="false">
      <c r="A864" s="393" t="n">
        <v>96388</v>
      </c>
      <c r="B864" s="394" t="s">
        <v>1121</v>
      </c>
      <c r="C864" s="393" t="s">
        <v>353</v>
      </c>
      <c r="D864" s="395" t="n">
        <v>9.36</v>
      </c>
    </row>
    <row r="865" customFormat="false" ht="14.25" hidden="false" customHeight="false" outlineLevel="0" collapsed="false">
      <c r="A865" s="393" t="n">
        <v>105569</v>
      </c>
      <c r="B865" s="394" t="s">
        <v>1122</v>
      </c>
      <c r="C865" s="393" t="s">
        <v>353</v>
      </c>
      <c r="D865" s="395" t="n">
        <v>7.76</v>
      </c>
    </row>
    <row r="866" customFormat="false" ht="14.25" hidden="false" customHeight="false" outlineLevel="0" collapsed="false">
      <c r="A866" s="393" t="n">
        <v>101767</v>
      </c>
      <c r="B866" s="394" t="s">
        <v>1123</v>
      </c>
      <c r="C866" s="393" t="s">
        <v>353</v>
      </c>
      <c r="D866" s="395" t="n">
        <v>31.26</v>
      </c>
    </row>
    <row r="867" customFormat="false" ht="14.25" hidden="false" customHeight="false" outlineLevel="0" collapsed="false">
      <c r="A867" s="393" t="n">
        <v>101768</v>
      </c>
      <c r="B867" s="394" t="s">
        <v>1124</v>
      </c>
      <c r="C867" s="393" t="s">
        <v>353</v>
      </c>
      <c r="D867" s="395" t="n">
        <v>26.47</v>
      </c>
    </row>
    <row r="868" customFormat="false" ht="14.25" hidden="false" customHeight="false" outlineLevel="0" collapsed="false">
      <c r="A868" s="393" t="n">
        <v>100574</v>
      </c>
      <c r="B868" s="394" t="s">
        <v>1125</v>
      </c>
      <c r="C868" s="393" t="s">
        <v>353</v>
      </c>
      <c r="D868" s="395" t="n">
        <v>1.47</v>
      </c>
    </row>
    <row r="869" customFormat="false" ht="14.25" hidden="false" customHeight="false" outlineLevel="0" collapsed="false">
      <c r="A869" s="393" t="n">
        <v>102470</v>
      </c>
      <c r="B869" s="394" t="s">
        <v>1126</v>
      </c>
      <c r="C869" s="393" t="s">
        <v>76</v>
      </c>
      <c r="D869" s="395" t="n">
        <v>0</v>
      </c>
    </row>
    <row r="870" customFormat="false" ht="14.25" hidden="false" customHeight="false" outlineLevel="0" collapsed="false">
      <c r="A870" s="393" t="n">
        <v>105756</v>
      </c>
      <c r="B870" s="394" t="s">
        <v>1127</v>
      </c>
      <c r="C870" s="393" t="s">
        <v>76</v>
      </c>
      <c r="D870" s="395" t="n">
        <v>0</v>
      </c>
    </row>
    <row r="871" customFormat="false" ht="14.25" hidden="false" customHeight="false" outlineLevel="0" collapsed="false">
      <c r="A871" s="393" t="n">
        <v>104375</v>
      </c>
      <c r="B871" s="394" t="s">
        <v>1128</v>
      </c>
      <c r="C871" s="393" t="s">
        <v>76</v>
      </c>
      <c r="D871" s="395" t="n">
        <v>0</v>
      </c>
    </row>
    <row r="872" customFormat="false" ht="14.25" hidden="false" customHeight="false" outlineLevel="0" collapsed="false">
      <c r="A872" s="393" t="n">
        <v>105757</v>
      </c>
      <c r="B872" s="394" t="s">
        <v>1129</v>
      </c>
      <c r="C872" s="393" t="s">
        <v>76</v>
      </c>
      <c r="D872" s="395" t="n">
        <v>0</v>
      </c>
    </row>
    <row r="873" customFormat="false" ht="14.25" hidden="false" customHeight="false" outlineLevel="0" collapsed="false">
      <c r="A873" s="393" t="n">
        <v>105562</v>
      </c>
      <c r="B873" s="394" t="s">
        <v>1130</v>
      </c>
      <c r="C873" s="393" t="s">
        <v>353</v>
      </c>
      <c r="D873" s="395" t="n">
        <v>8.59</v>
      </c>
    </row>
    <row r="874" customFormat="false" ht="14.25" hidden="false" customHeight="false" outlineLevel="0" collapsed="false">
      <c r="A874" s="393" t="n">
        <v>105563</v>
      </c>
      <c r="B874" s="394" t="s">
        <v>1131</v>
      </c>
      <c r="C874" s="393" t="s">
        <v>353</v>
      </c>
      <c r="D874" s="395" t="n">
        <v>6.94</v>
      </c>
    </row>
    <row r="875" customFormat="false" ht="14.25" hidden="false" customHeight="false" outlineLevel="0" collapsed="false">
      <c r="A875" s="393" t="n">
        <v>105565</v>
      </c>
      <c r="B875" s="394" t="s">
        <v>1132</v>
      </c>
      <c r="C875" s="393" t="s">
        <v>353</v>
      </c>
      <c r="D875" s="395" t="n">
        <v>6.44</v>
      </c>
    </row>
    <row r="876" customFormat="false" ht="14.25" hidden="false" customHeight="false" outlineLevel="0" collapsed="false">
      <c r="A876" s="393" t="n">
        <v>105557</v>
      </c>
      <c r="B876" s="394" t="s">
        <v>1133</v>
      </c>
      <c r="C876" s="393" t="s">
        <v>353</v>
      </c>
      <c r="D876" s="395" t="n">
        <v>16.33</v>
      </c>
    </row>
    <row r="877" customFormat="false" ht="14.25" hidden="false" customHeight="false" outlineLevel="0" collapsed="false">
      <c r="A877" s="393" t="n">
        <v>105558</v>
      </c>
      <c r="B877" s="394" t="s">
        <v>1134</v>
      </c>
      <c r="C877" s="393" t="s">
        <v>353</v>
      </c>
      <c r="D877" s="395" t="n">
        <v>14.08</v>
      </c>
    </row>
    <row r="878" customFormat="false" ht="14.25" hidden="false" customHeight="false" outlineLevel="0" collapsed="false">
      <c r="A878" s="393" t="n">
        <v>105560</v>
      </c>
      <c r="B878" s="394" t="s">
        <v>1135</v>
      </c>
      <c r="C878" s="393" t="s">
        <v>353</v>
      </c>
      <c r="D878" s="395" t="n">
        <v>12.87</v>
      </c>
    </row>
    <row r="879" customFormat="false" ht="14.25" hidden="false" customHeight="false" outlineLevel="0" collapsed="false">
      <c r="A879" s="393" t="n">
        <v>96386</v>
      </c>
      <c r="B879" s="394" t="s">
        <v>1136</v>
      </c>
      <c r="C879" s="393" t="s">
        <v>353</v>
      </c>
      <c r="D879" s="395" t="n">
        <v>6.88</v>
      </c>
    </row>
    <row r="880" customFormat="false" ht="14.25" hidden="false" customHeight="false" outlineLevel="0" collapsed="false">
      <c r="A880" s="393" t="n">
        <v>105564</v>
      </c>
      <c r="B880" s="394" t="s">
        <v>1137</v>
      </c>
      <c r="C880" s="393" t="s">
        <v>353</v>
      </c>
      <c r="D880" s="395" t="n">
        <v>6.4</v>
      </c>
    </row>
    <row r="881" customFormat="false" ht="14.25" hidden="false" customHeight="false" outlineLevel="0" collapsed="false">
      <c r="A881" s="393" t="n">
        <v>105561</v>
      </c>
      <c r="B881" s="394" t="s">
        <v>1138</v>
      </c>
      <c r="C881" s="393" t="s">
        <v>353</v>
      </c>
      <c r="D881" s="395" t="n">
        <v>8.4</v>
      </c>
    </row>
    <row r="882" customFormat="false" ht="14.25" hidden="false" customHeight="false" outlineLevel="0" collapsed="false">
      <c r="A882" s="393" t="n">
        <v>96385</v>
      </c>
      <c r="B882" s="394" t="s">
        <v>1139</v>
      </c>
      <c r="C882" s="393" t="s">
        <v>353</v>
      </c>
      <c r="D882" s="395" t="n">
        <v>12.73</v>
      </c>
    </row>
    <row r="883" customFormat="false" ht="14.25" hidden="false" customHeight="false" outlineLevel="0" collapsed="false">
      <c r="A883" s="393" t="n">
        <v>105556</v>
      </c>
      <c r="B883" s="394" t="s">
        <v>1140</v>
      </c>
      <c r="C883" s="393" t="s">
        <v>353</v>
      </c>
      <c r="D883" s="395" t="n">
        <v>14.28</v>
      </c>
    </row>
    <row r="884" customFormat="false" ht="14.25" hidden="false" customHeight="false" outlineLevel="0" collapsed="false">
      <c r="A884" s="393" t="n">
        <v>105559</v>
      </c>
      <c r="B884" s="394" t="s">
        <v>1141</v>
      </c>
      <c r="C884" s="393" t="s">
        <v>353</v>
      </c>
      <c r="D884" s="395" t="n">
        <v>10.81</v>
      </c>
    </row>
    <row r="885" customFormat="false" ht="14.25" hidden="false" customHeight="false" outlineLevel="0" collapsed="false">
      <c r="A885" s="393" t="n">
        <v>105733</v>
      </c>
      <c r="B885" s="394" t="s">
        <v>1142</v>
      </c>
      <c r="C885" s="393" t="s">
        <v>353</v>
      </c>
      <c r="D885" s="395" t="n">
        <v>202.89</v>
      </c>
    </row>
    <row r="886" customFormat="false" ht="14.25" hidden="false" customHeight="false" outlineLevel="0" collapsed="false">
      <c r="A886" s="393" t="n">
        <v>105734</v>
      </c>
      <c r="B886" s="394" t="s">
        <v>1143</v>
      </c>
      <c r="C886" s="393" t="s">
        <v>353</v>
      </c>
      <c r="D886" s="395" t="n">
        <v>196.57</v>
      </c>
    </row>
    <row r="887" customFormat="false" ht="14.25" hidden="false" customHeight="false" outlineLevel="0" collapsed="false">
      <c r="A887" s="393" t="n">
        <v>105736</v>
      </c>
      <c r="B887" s="394" t="s">
        <v>1144</v>
      </c>
      <c r="C887" s="393" t="s">
        <v>353</v>
      </c>
      <c r="D887" s="395" t="n">
        <v>193.39</v>
      </c>
    </row>
    <row r="888" customFormat="false" ht="14.25" hidden="false" customHeight="false" outlineLevel="0" collapsed="false">
      <c r="A888" s="393" t="n">
        <v>105728</v>
      </c>
      <c r="B888" s="394" t="s">
        <v>1145</v>
      </c>
      <c r="C888" s="393" t="s">
        <v>353</v>
      </c>
      <c r="D888" s="395" t="n">
        <v>149.92</v>
      </c>
    </row>
    <row r="889" customFormat="false" ht="14.25" hidden="false" customHeight="false" outlineLevel="0" collapsed="false">
      <c r="A889" s="393" t="n">
        <v>105729</v>
      </c>
      <c r="B889" s="394" t="s">
        <v>1146</v>
      </c>
      <c r="C889" s="393" t="s">
        <v>353</v>
      </c>
      <c r="D889" s="395" t="n">
        <v>145.09</v>
      </c>
    </row>
    <row r="890" customFormat="false" ht="14.25" hidden="false" customHeight="false" outlineLevel="0" collapsed="false">
      <c r="A890" s="393" t="n">
        <v>105731</v>
      </c>
      <c r="B890" s="394" t="s">
        <v>1147</v>
      </c>
      <c r="C890" s="393" t="s">
        <v>353</v>
      </c>
      <c r="D890" s="395" t="n">
        <v>142.64</v>
      </c>
    </row>
    <row r="891" customFormat="false" ht="14.25" hidden="false" customHeight="false" outlineLevel="0" collapsed="false">
      <c r="A891" s="393" t="n">
        <v>105738</v>
      </c>
      <c r="B891" s="394" t="s">
        <v>1148</v>
      </c>
      <c r="C891" s="393" t="s">
        <v>353</v>
      </c>
      <c r="D891" s="395" t="n">
        <v>266.84</v>
      </c>
    </row>
    <row r="892" customFormat="false" ht="14.25" hidden="false" customHeight="false" outlineLevel="0" collapsed="false">
      <c r="A892" s="393" t="n">
        <v>105739</v>
      </c>
      <c r="B892" s="394" t="s">
        <v>1149</v>
      </c>
      <c r="C892" s="393" t="s">
        <v>353</v>
      </c>
      <c r="D892" s="395" t="n">
        <v>262.1</v>
      </c>
    </row>
    <row r="893" customFormat="false" ht="14.25" hidden="false" customHeight="false" outlineLevel="0" collapsed="false">
      <c r="A893" s="393" t="n">
        <v>105741</v>
      </c>
      <c r="B893" s="394" t="s">
        <v>1150</v>
      </c>
      <c r="C893" s="393" t="s">
        <v>353</v>
      </c>
      <c r="D893" s="395" t="n">
        <v>259.6</v>
      </c>
    </row>
    <row r="894" customFormat="false" ht="14.25" hidden="false" customHeight="false" outlineLevel="0" collapsed="false">
      <c r="A894" s="393" t="n">
        <v>105750</v>
      </c>
      <c r="B894" s="394" t="s">
        <v>1151</v>
      </c>
      <c r="C894" s="393" t="s">
        <v>353</v>
      </c>
      <c r="D894" s="395" t="n">
        <v>141.77</v>
      </c>
    </row>
    <row r="895" customFormat="false" ht="14.25" hidden="false" customHeight="false" outlineLevel="0" collapsed="false">
      <c r="A895" s="393" t="n">
        <v>105751</v>
      </c>
      <c r="B895" s="394" t="s">
        <v>1152</v>
      </c>
      <c r="C895" s="393" t="s">
        <v>353</v>
      </c>
      <c r="D895" s="395" t="n">
        <v>139.32</v>
      </c>
    </row>
    <row r="896" customFormat="false" ht="14.25" hidden="false" customHeight="false" outlineLevel="0" collapsed="false">
      <c r="A896" s="393" t="n">
        <v>105753</v>
      </c>
      <c r="B896" s="394" t="s">
        <v>1153</v>
      </c>
      <c r="C896" s="393" t="s">
        <v>353</v>
      </c>
      <c r="D896" s="395" t="n">
        <v>137.08</v>
      </c>
    </row>
    <row r="897" customFormat="false" ht="14.25" hidden="false" customHeight="false" outlineLevel="0" collapsed="false">
      <c r="A897" s="393" t="n">
        <v>105755</v>
      </c>
      <c r="B897" s="394" t="s">
        <v>1154</v>
      </c>
      <c r="C897" s="393" t="s">
        <v>353</v>
      </c>
      <c r="D897" s="395" t="n">
        <v>134.95</v>
      </c>
    </row>
    <row r="898" customFormat="false" ht="14.25" hidden="false" customHeight="false" outlineLevel="0" collapsed="false">
      <c r="A898" s="393" t="n">
        <v>105743</v>
      </c>
      <c r="B898" s="394" t="s">
        <v>1155</v>
      </c>
      <c r="C898" s="393" t="s">
        <v>353</v>
      </c>
      <c r="D898" s="395" t="n">
        <v>107.36</v>
      </c>
    </row>
    <row r="899" customFormat="false" ht="14.25" hidden="false" customHeight="false" outlineLevel="0" collapsed="false">
      <c r="A899" s="393" t="n">
        <v>105744</v>
      </c>
      <c r="B899" s="394" t="s">
        <v>1156</v>
      </c>
      <c r="C899" s="393" t="s">
        <v>353</v>
      </c>
      <c r="D899" s="395" t="n">
        <v>104.96</v>
      </c>
    </row>
    <row r="900" customFormat="false" ht="14.25" hidden="false" customHeight="false" outlineLevel="0" collapsed="false">
      <c r="A900" s="393" t="n">
        <v>105746</v>
      </c>
      <c r="B900" s="394" t="s">
        <v>1157</v>
      </c>
      <c r="C900" s="393" t="s">
        <v>353</v>
      </c>
      <c r="D900" s="395" t="n">
        <v>102.56</v>
      </c>
    </row>
    <row r="901" customFormat="false" ht="14.25" hidden="false" customHeight="false" outlineLevel="0" collapsed="false">
      <c r="A901" s="393" t="n">
        <v>105748</v>
      </c>
      <c r="B901" s="394" t="s">
        <v>1158</v>
      </c>
      <c r="C901" s="393" t="s">
        <v>353</v>
      </c>
      <c r="D901" s="395" t="n">
        <v>100.14</v>
      </c>
    </row>
    <row r="902" customFormat="false" ht="14.25" hidden="false" customHeight="false" outlineLevel="0" collapsed="false">
      <c r="A902" s="393" t="n">
        <v>105660</v>
      </c>
      <c r="B902" s="394" t="s">
        <v>1159</v>
      </c>
      <c r="C902" s="393" t="s">
        <v>353</v>
      </c>
      <c r="D902" s="395" t="n">
        <v>160.72</v>
      </c>
    </row>
    <row r="903" customFormat="false" ht="14.25" hidden="false" customHeight="false" outlineLevel="0" collapsed="false">
      <c r="A903" s="393" t="n">
        <v>105663</v>
      </c>
      <c r="B903" s="394" t="s">
        <v>1160</v>
      </c>
      <c r="C903" s="393" t="s">
        <v>353</v>
      </c>
      <c r="D903" s="395" t="n">
        <v>150.31</v>
      </c>
    </row>
    <row r="904" customFormat="false" ht="14.25" hidden="false" customHeight="false" outlineLevel="0" collapsed="false">
      <c r="A904" s="393" t="n">
        <v>105669</v>
      </c>
      <c r="B904" s="394" t="s">
        <v>1161</v>
      </c>
      <c r="C904" s="393" t="s">
        <v>353</v>
      </c>
      <c r="D904" s="395" t="n">
        <v>145.07</v>
      </c>
    </row>
    <row r="905" customFormat="false" ht="14.25" hidden="false" customHeight="false" outlineLevel="0" collapsed="false">
      <c r="A905" s="393" t="n">
        <v>105642</v>
      </c>
      <c r="B905" s="394" t="s">
        <v>1162</v>
      </c>
      <c r="C905" s="393" t="s">
        <v>353</v>
      </c>
      <c r="D905" s="395" t="n">
        <v>0</v>
      </c>
    </row>
    <row r="906" customFormat="false" ht="14.25" hidden="false" customHeight="false" outlineLevel="0" collapsed="false">
      <c r="A906" s="393" t="n">
        <v>105648</v>
      </c>
      <c r="B906" s="394" t="s">
        <v>1163</v>
      </c>
      <c r="C906" s="393" t="s">
        <v>353</v>
      </c>
      <c r="D906" s="395" t="n">
        <v>0</v>
      </c>
    </row>
    <row r="907" customFormat="false" ht="14.25" hidden="false" customHeight="false" outlineLevel="0" collapsed="false">
      <c r="A907" s="393" t="n">
        <v>105654</v>
      </c>
      <c r="B907" s="394" t="s">
        <v>1164</v>
      </c>
      <c r="C907" s="393" t="s">
        <v>353</v>
      </c>
      <c r="D907" s="395" t="n">
        <v>0</v>
      </c>
    </row>
    <row r="908" customFormat="false" ht="14.25" hidden="false" customHeight="false" outlineLevel="0" collapsed="false">
      <c r="A908" s="393" t="n">
        <v>105661</v>
      </c>
      <c r="B908" s="394" t="s">
        <v>1165</v>
      </c>
      <c r="C908" s="393" t="s">
        <v>353</v>
      </c>
      <c r="D908" s="395" t="n">
        <v>184.75</v>
      </c>
    </row>
    <row r="909" customFormat="false" ht="14.25" hidden="false" customHeight="false" outlineLevel="0" collapsed="false">
      <c r="A909" s="393" t="n">
        <v>105664</v>
      </c>
      <c r="B909" s="394" t="s">
        <v>1166</v>
      </c>
      <c r="C909" s="393" t="s">
        <v>353</v>
      </c>
      <c r="D909" s="395" t="n">
        <v>174.34</v>
      </c>
    </row>
    <row r="910" customFormat="false" ht="14.25" hidden="false" customHeight="false" outlineLevel="0" collapsed="false">
      <c r="A910" s="393" t="n">
        <v>105670</v>
      </c>
      <c r="B910" s="394" t="s">
        <v>1167</v>
      </c>
      <c r="C910" s="393" t="s">
        <v>353</v>
      </c>
      <c r="D910" s="395" t="n">
        <v>169.1</v>
      </c>
    </row>
    <row r="911" customFormat="false" ht="14.25" hidden="false" customHeight="false" outlineLevel="0" collapsed="false">
      <c r="A911" s="393" t="n">
        <v>105643</v>
      </c>
      <c r="B911" s="394" t="s">
        <v>1168</v>
      </c>
      <c r="C911" s="393" t="s">
        <v>353</v>
      </c>
      <c r="D911" s="395" t="n">
        <v>0</v>
      </c>
    </row>
    <row r="912" customFormat="false" ht="14.25" hidden="false" customHeight="false" outlineLevel="0" collapsed="false">
      <c r="A912" s="393" t="n">
        <v>105649</v>
      </c>
      <c r="B912" s="394" t="s">
        <v>1169</v>
      </c>
      <c r="C912" s="393" t="s">
        <v>353</v>
      </c>
      <c r="D912" s="395" t="n">
        <v>0</v>
      </c>
    </row>
    <row r="913" customFormat="false" ht="14.25" hidden="false" customHeight="false" outlineLevel="0" collapsed="false">
      <c r="A913" s="393" t="n">
        <v>105655</v>
      </c>
      <c r="B913" s="394" t="s">
        <v>1170</v>
      </c>
      <c r="C913" s="393" t="s">
        <v>353</v>
      </c>
      <c r="D913" s="395" t="n">
        <v>0</v>
      </c>
    </row>
    <row r="914" customFormat="false" ht="14.25" hidden="false" customHeight="false" outlineLevel="0" collapsed="false">
      <c r="A914" s="393" t="n">
        <v>105662</v>
      </c>
      <c r="B914" s="394" t="s">
        <v>1171</v>
      </c>
      <c r="C914" s="393" t="s">
        <v>353</v>
      </c>
      <c r="D914" s="395" t="n">
        <v>208.44</v>
      </c>
    </row>
    <row r="915" customFormat="false" ht="14.25" hidden="false" customHeight="false" outlineLevel="0" collapsed="false">
      <c r="A915" s="393" t="n">
        <v>105665</v>
      </c>
      <c r="B915" s="394" t="s">
        <v>1172</v>
      </c>
      <c r="C915" s="393" t="s">
        <v>353</v>
      </c>
      <c r="D915" s="395" t="n">
        <v>198.03</v>
      </c>
    </row>
    <row r="916" customFormat="false" ht="14.25" hidden="false" customHeight="false" outlineLevel="0" collapsed="false">
      <c r="A916" s="393" t="n">
        <v>105671</v>
      </c>
      <c r="B916" s="394" t="s">
        <v>1173</v>
      </c>
      <c r="C916" s="393" t="s">
        <v>353</v>
      </c>
      <c r="D916" s="395" t="n">
        <v>192.79</v>
      </c>
    </row>
    <row r="917" customFormat="false" ht="14.25" hidden="false" customHeight="false" outlineLevel="0" collapsed="false">
      <c r="A917" s="393" t="n">
        <v>105644</v>
      </c>
      <c r="B917" s="394" t="s">
        <v>1174</v>
      </c>
      <c r="C917" s="393" t="s">
        <v>353</v>
      </c>
      <c r="D917" s="395" t="n">
        <v>0</v>
      </c>
    </row>
    <row r="918" customFormat="false" ht="14.25" hidden="false" customHeight="false" outlineLevel="0" collapsed="false">
      <c r="A918" s="393" t="n">
        <v>105650</v>
      </c>
      <c r="B918" s="394" t="s">
        <v>1175</v>
      </c>
      <c r="C918" s="393" t="s">
        <v>353</v>
      </c>
      <c r="D918" s="395" t="n">
        <v>0</v>
      </c>
    </row>
    <row r="919" customFormat="false" ht="14.25" hidden="false" customHeight="false" outlineLevel="0" collapsed="false">
      <c r="A919" s="393" t="n">
        <v>105656</v>
      </c>
      <c r="B919" s="394" t="s">
        <v>1176</v>
      </c>
      <c r="C919" s="393" t="s">
        <v>353</v>
      </c>
      <c r="D919" s="395" t="n">
        <v>0</v>
      </c>
    </row>
    <row r="920" customFormat="false" ht="14.25" hidden="false" customHeight="false" outlineLevel="0" collapsed="false">
      <c r="A920" s="393" t="n">
        <v>105577</v>
      </c>
      <c r="B920" s="394" t="s">
        <v>1177</v>
      </c>
      <c r="C920" s="393" t="s">
        <v>353</v>
      </c>
      <c r="D920" s="395" t="n">
        <v>109.44</v>
      </c>
    </row>
    <row r="921" customFormat="false" ht="14.25" hidden="false" customHeight="false" outlineLevel="0" collapsed="false">
      <c r="A921" s="393" t="n">
        <v>105578</v>
      </c>
      <c r="B921" s="394" t="s">
        <v>1178</v>
      </c>
      <c r="C921" s="393" t="s">
        <v>353</v>
      </c>
      <c r="D921" s="395" t="n">
        <v>99.03</v>
      </c>
    </row>
    <row r="922" customFormat="false" ht="14.25" hidden="false" customHeight="false" outlineLevel="0" collapsed="false">
      <c r="A922" s="393" t="n">
        <v>105712</v>
      </c>
      <c r="B922" s="394" t="s">
        <v>1179</v>
      </c>
      <c r="C922" s="393" t="s">
        <v>353</v>
      </c>
      <c r="D922" s="395" t="n">
        <v>93.79</v>
      </c>
    </row>
    <row r="923" customFormat="false" ht="14.25" hidden="false" customHeight="false" outlineLevel="0" collapsed="false">
      <c r="A923" s="393" t="n">
        <v>105637</v>
      </c>
      <c r="B923" s="394" t="s">
        <v>1180</v>
      </c>
      <c r="C923" s="393" t="s">
        <v>353</v>
      </c>
      <c r="D923" s="395" t="n">
        <v>0</v>
      </c>
    </row>
    <row r="924" customFormat="false" ht="14.25" hidden="false" customHeight="false" outlineLevel="0" collapsed="false">
      <c r="A924" s="393" t="n">
        <v>105707</v>
      </c>
      <c r="B924" s="394" t="s">
        <v>1181</v>
      </c>
      <c r="C924" s="393" t="s">
        <v>353</v>
      </c>
      <c r="D924" s="395" t="n">
        <v>0</v>
      </c>
    </row>
    <row r="925" customFormat="false" ht="14.25" hidden="false" customHeight="false" outlineLevel="0" collapsed="false">
      <c r="A925" s="393" t="n">
        <v>105709</v>
      </c>
      <c r="B925" s="394" t="s">
        <v>1182</v>
      </c>
      <c r="C925" s="393" t="s">
        <v>353</v>
      </c>
      <c r="D925" s="395" t="n">
        <v>0</v>
      </c>
    </row>
    <row r="926" customFormat="false" ht="14.25" hidden="false" customHeight="false" outlineLevel="0" collapsed="false">
      <c r="A926" s="393" t="n">
        <v>105693</v>
      </c>
      <c r="B926" s="394" t="s">
        <v>1183</v>
      </c>
      <c r="C926" s="393" t="s">
        <v>353</v>
      </c>
      <c r="D926" s="395" t="n">
        <v>150.45</v>
      </c>
    </row>
    <row r="927" customFormat="false" ht="14.25" hidden="false" customHeight="false" outlineLevel="0" collapsed="false">
      <c r="A927" s="393" t="n">
        <v>105696</v>
      </c>
      <c r="B927" s="394" t="s">
        <v>1184</v>
      </c>
      <c r="C927" s="393" t="s">
        <v>353</v>
      </c>
      <c r="D927" s="395" t="n">
        <v>140.04</v>
      </c>
    </row>
    <row r="928" customFormat="false" ht="14.25" hidden="false" customHeight="false" outlineLevel="0" collapsed="false">
      <c r="A928" s="393" t="n">
        <v>105702</v>
      </c>
      <c r="B928" s="394" t="s">
        <v>1185</v>
      </c>
      <c r="C928" s="393" t="s">
        <v>353</v>
      </c>
      <c r="D928" s="395" t="n">
        <v>134.8</v>
      </c>
    </row>
    <row r="929" customFormat="false" ht="14.25" hidden="false" customHeight="false" outlineLevel="0" collapsed="false">
      <c r="A929" s="393" t="n">
        <v>105675</v>
      </c>
      <c r="B929" s="394" t="s">
        <v>1186</v>
      </c>
      <c r="C929" s="393" t="s">
        <v>353</v>
      </c>
      <c r="D929" s="395" t="n">
        <v>0</v>
      </c>
    </row>
    <row r="930" customFormat="false" ht="14.25" hidden="false" customHeight="false" outlineLevel="0" collapsed="false">
      <c r="A930" s="393" t="n">
        <v>105681</v>
      </c>
      <c r="B930" s="394" t="s">
        <v>1187</v>
      </c>
      <c r="C930" s="393" t="s">
        <v>353</v>
      </c>
      <c r="D930" s="395" t="n">
        <v>0</v>
      </c>
    </row>
    <row r="931" customFormat="false" ht="14.25" hidden="false" customHeight="false" outlineLevel="0" collapsed="false">
      <c r="A931" s="393" t="n">
        <v>105687</v>
      </c>
      <c r="B931" s="394" t="s">
        <v>1188</v>
      </c>
      <c r="C931" s="393" t="s">
        <v>353</v>
      </c>
      <c r="D931" s="395" t="n">
        <v>0</v>
      </c>
    </row>
    <row r="932" customFormat="false" ht="14.25" hidden="false" customHeight="false" outlineLevel="0" collapsed="false">
      <c r="A932" s="393" t="n">
        <v>105694</v>
      </c>
      <c r="B932" s="394" t="s">
        <v>1189</v>
      </c>
      <c r="C932" s="393" t="s">
        <v>353</v>
      </c>
      <c r="D932" s="395" t="n">
        <v>174.69</v>
      </c>
    </row>
    <row r="933" customFormat="false" ht="14.25" hidden="false" customHeight="false" outlineLevel="0" collapsed="false">
      <c r="A933" s="393" t="n">
        <v>105697</v>
      </c>
      <c r="B933" s="394" t="s">
        <v>1190</v>
      </c>
      <c r="C933" s="393" t="s">
        <v>353</v>
      </c>
      <c r="D933" s="395" t="n">
        <v>164.28</v>
      </c>
    </row>
    <row r="934" customFormat="false" ht="14.25" hidden="false" customHeight="false" outlineLevel="0" collapsed="false">
      <c r="A934" s="393" t="n">
        <v>105703</v>
      </c>
      <c r="B934" s="394" t="s">
        <v>1191</v>
      </c>
      <c r="C934" s="393" t="s">
        <v>353</v>
      </c>
      <c r="D934" s="395" t="n">
        <v>159.04</v>
      </c>
    </row>
    <row r="935" customFormat="false" ht="14.25" hidden="false" customHeight="false" outlineLevel="0" collapsed="false">
      <c r="A935" s="393" t="n">
        <v>105676</v>
      </c>
      <c r="B935" s="394" t="s">
        <v>1192</v>
      </c>
      <c r="C935" s="393" t="s">
        <v>353</v>
      </c>
      <c r="D935" s="395" t="n">
        <v>0</v>
      </c>
    </row>
    <row r="936" customFormat="false" ht="14.25" hidden="false" customHeight="false" outlineLevel="0" collapsed="false">
      <c r="A936" s="393" t="n">
        <v>105682</v>
      </c>
      <c r="B936" s="394" t="s">
        <v>1193</v>
      </c>
      <c r="C936" s="393" t="s">
        <v>353</v>
      </c>
      <c r="D936" s="395" t="n">
        <v>0</v>
      </c>
    </row>
    <row r="937" customFormat="false" ht="14.25" hidden="false" customHeight="false" outlineLevel="0" collapsed="false">
      <c r="A937" s="393" t="n">
        <v>105688</v>
      </c>
      <c r="B937" s="394" t="s">
        <v>1194</v>
      </c>
      <c r="C937" s="393" t="s">
        <v>353</v>
      </c>
      <c r="D937" s="395" t="n">
        <v>0</v>
      </c>
    </row>
    <row r="938" customFormat="false" ht="14.25" hidden="false" customHeight="false" outlineLevel="0" collapsed="false">
      <c r="A938" s="393" t="n">
        <v>105695</v>
      </c>
      <c r="B938" s="394" t="s">
        <v>1195</v>
      </c>
      <c r="C938" s="393" t="s">
        <v>353</v>
      </c>
      <c r="D938" s="395" t="n">
        <v>198.6</v>
      </c>
    </row>
    <row r="939" customFormat="false" ht="14.25" hidden="false" customHeight="false" outlineLevel="0" collapsed="false">
      <c r="A939" s="393" t="n">
        <v>105698</v>
      </c>
      <c r="B939" s="394" t="s">
        <v>1196</v>
      </c>
      <c r="C939" s="393" t="s">
        <v>353</v>
      </c>
      <c r="D939" s="395" t="n">
        <v>188.19</v>
      </c>
    </row>
    <row r="940" customFormat="false" ht="14.25" hidden="false" customHeight="false" outlineLevel="0" collapsed="false">
      <c r="A940" s="393" t="n">
        <v>105704</v>
      </c>
      <c r="B940" s="394" t="s">
        <v>1197</v>
      </c>
      <c r="C940" s="393" t="s">
        <v>353</v>
      </c>
      <c r="D940" s="395" t="n">
        <v>182.95</v>
      </c>
    </row>
    <row r="941" customFormat="false" ht="14.25" hidden="false" customHeight="false" outlineLevel="0" collapsed="false">
      <c r="A941" s="393" t="n">
        <v>105677</v>
      </c>
      <c r="B941" s="394" t="s">
        <v>1198</v>
      </c>
      <c r="C941" s="393" t="s">
        <v>353</v>
      </c>
      <c r="D941" s="395" t="n">
        <v>0</v>
      </c>
    </row>
    <row r="942" customFormat="false" ht="14.25" hidden="false" customHeight="false" outlineLevel="0" collapsed="false">
      <c r="A942" s="393" t="n">
        <v>105683</v>
      </c>
      <c r="B942" s="394" t="s">
        <v>1199</v>
      </c>
      <c r="C942" s="393" t="s">
        <v>353</v>
      </c>
      <c r="D942" s="395" t="n">
        <v>0</v>
      </c>
    </row>
    <row r="943" customFormat="false" ht="14.25" hidden="false" customHeight="false" outlineLevel="0" collapsed="false">
      <c r="A943" s="393" t="n">
        <v>105689</v>
      </c>
      <c r="B943" s="394" t="s">
        <v>1200</v>
      </c>
      <c r="C943" s="393" t="s">
        <v>353</v>
      </c>
      <c r="D943" s="395" t="n">
        <v>0</v>
      </c>
    </row>
    <row r="944" customFormat="false" ht="14.25" hidden="false" customHeight="false" outlineLevel="0" collapsed="false">
      <c r="A944" s="393" t="n">
        <v>105579</v>
      </c>
      <c r="B944" s="394" t="s">
        <v>1201</v>
      </c>
      <c r="C944" s="393" t="s">
        <v>353</v>
      </c>
      <c r="D944" s="395" t="n">
        <v>98.74</v>
      </c>
    </row>
    <row r="945" customFormat="false" ht="14.25" hidden="false" customHeight="false" outlineLevel="0" collapsed="false">
      <c r="A945" s="393" t="n">
        <v>105580</v>
      </c>
      <c r="B945" s="394" t="s">
        <v>1202</v>
      </c>
      <c r="C945" s="393" t="s">
        <v>353</v>
      </c>
      <c r="D945" s="395" t="n">
        <v>88.33</v>
      </c>
    </row>
    <row r="946" customFormat="false" ht="14.25" hidden="false" customHeight="false" outlineLevel="0" collapsed="false">
      <c r="A946" s="393" t="n">
        <v>105582</v>
      </c>
      <c r="B946" s="394" t="s">
        <v>1203</v>
      </c>
      <c r="C946" s="393" t="s">
        <v>353</v>
      </c>
      <c r="D946" s="395" t="n">
        <v>83.09</v>
      </c>
    </row>
    <row r="947" customFormat="false" ht="14.25" hidden="false" customHeight="false" outlineLevel="0" collapsed="false">
      <c r="A947" s="393" t="n">
        <v>105638</v>
      </c>
      <c r="B947" s="394" t="s">
        <v>1204</v>
      </c>
      <c r="C947" s="393" t="s">
        <v>353</v>
      </c>
      <c r="D947" s="395" t="n">
        <v>0</v>
      </c>
    </row>
    <row r="948" customFormat="false" ht="14.25" hidden="false" customHeight="false" outlineLevel="0" collapsed="false">
      <c r="A948" s="393" t="n">
        <v>105715</v>
      </c>
      <c r="B948" s="394" t="s">
        <v>1205</v>
      </c>
      <c r="C948" s="393" t="s">
        <v>353</v>
      </c>
      <c r="D948" s="395" t="n">
        <v>0</v>
      </c>
    </row>
    <row r="949" customFormat="false" ht="14.25" hidden="false" customHeight="false" outlineLevel="0" collapsed="false">
      <c r="A949" s="393" t="n">
        <v>105717</v>
      </c>
      <c r="B949" s="394" t="s">
        <v>1206</v>
      </c>
      <c r="C949" s="393" t="s">
        <v>353</v>
      </c>
      <c r="D949" s="395" t="n">
        <v>0</v>
      </c>
    </row>
    <row r="950" customFormat="false" ht="14.25" hidden="false" customHeight="false" outlineLevel="0" collapsed="false">
      <c r="A950" s="393" t="n">
        <v>105626</v>
      </c>
      <c r="B950" s="394" t="s">
        <v>1207</v>
      </c>
      <c r="C950" s="393" t="s">
        <v>353</v>
      </c>
      <c r="D950" s="395" t="n">
        <v>106.54</v>
      </c>
    </row>
    <row r="951" customFormat="false" ht="14.25" hidden="false" customHeight="false" outlineLevel="0" collapsed="false">
      <c r="A951" s="393" t="n">
        <v>105629</v>
      </c>
      <c r="B951" s="394" t="s">
        <v>1208</v>
      </c>
      <c r="C951" s="393" t="s">
        <v>353</v>
      </c>
      <c r="D951" s="395" t="n">
        <v>98.19</v>
      </c>
    </row>
    <row r="952" customFormat="false" ht="14.25" hidden="false" customHeight="false" outlineLevel="0" collapsed="false">
      <c r="A952" s="393" t="n">
        <v>105635</v>
      </c>
      <c r="B952" s="394" t="s">
        <v>1209</v>
      </c>
      <c r="C952" s="393" t="s">
        <v>353</v>
      </c>
      <c r="D952" s="395" t="n">
        <v>97.01</v>
      </c>
    </row>
    <row r="953" customFormat="false" ht="14.25" hidden="false" customHeight="false" outlineLevel="0" collapsed="false">
      <c r="A953" s="393" t="n">
        <v>105605</v>
      </c>
      <c r="B953" s="394" t="s">
        <v>1210</v>
      </c>
      <c r="C953" s="393" t="s">
        <v>353</v>
      </c>
      <c r="D953" s="395" t="n">
        <v>0</v>
      </c>
    </row>
    <row r="954" customFormat="false" ht="14.25" hidden="false" customHeight="false" outlineLevel="0" collapsed="false">
      <c r="A954" s="393" t="n">
        <v>105613</v>
      </c>
      <c r="B954" s="394" t="s">
        <v>1211</v>
      </c>
      <c r="C954" s="393" t="s">
        <v>353</v>
      </c>
      <c r="D954" s="395" t="n">
        <v>0</v>
      </c>
    </row>
    <row r="955" customFormat="false" ht="14.25" hidden="false" customHeight="false" outlineLevel="0" collapsed="false">
      <c r="A955" s="393" t="n">
        <v>105621</v>
      </c>
      <c r="B955" s="394" t="s">
        <v>1212</v>
      </c>
      <c r="C955" s="393" t="s">
        <v>353</v>
      </c>
      <c r="D955" s="395" t="n">
        <v>0</v>
      </c>
    </row>
    <row r="956" customFormat="false" ht="14.25" hidden="false" customHeight="false" outlineLevel="0" collapsed="false">
      <c r="A956" s="393" t="n">
        <v>105627</v>
      </c>
      <c r="B956" s="394" t="s">
        <v>1213</v>
      </c>
      <c r="C956" s="393" t="s">
        <v>353</v>
      </c>
      <c r="D956" s="395" t="n">
        <v>131.52</v>
      </c>
    </row>
    <row r="957" customFormat="false" ht="14.25" hidden="false" customHeight="false" outlineLevel="0" collapsed="false">
      <c r="A957" s="393" t="n">
        <v>105630</v>
      </c>
      <c r="B957" s="394" t="s">
        <v>1214</v>
      </c>
      <c r="C957" s="393" t="s">
        <v>353</v>
      </c>
      <c r="D957" s="395" t="n">
        <v>123.17</v>
      </c>
    </row>
    <row r="958" customFormat="false" ht="14.25" hidden="false" customHeight="false" outlineLevel="0" collapsed="false">
      <c r="A958" s="393" t="n">
        <v>105636</v>
      </c>
      <c r="B958" s="394" t="s">
        <v>1215</v>
      </c>
      <c r="C958" s="393" t="s">
        <v>353</v>
      </c>
      <c r="D958" s="395" t="n">
        <v>121.99</v>
      </c>
    </row>
    <row r="959" customFormat="false" ht="14.25" hidden="false" customHeight="false" outlineLevel="0" collapsed="false">
      <c r="A959" s="393" t="n">
        <v>105606</v>
      </c>
      <c r="B959" s="394" t="s">
        <v>1216</v>
      </c>
      <c r="C959" s="393" t="s">
        <v>353</v>
      </c>
      <c r="D959" s="395" t="n">
        <v>0</v>
      </c>
    </row>
    <row r="960" customFormat="false" ht="14.25" hidden="false" customHeight="false" outlineLevel="0" collapsed="false">
      <c r="A960" s="393" t="n">
        <v>105614</v>
      </c>
      <c r="B960" s="394" t="s">
        <v>1217</v>
      </c>
      <c r="C960" s="393" t="s">
        <v>353</v>
      </c>
      <c r="D960" s="395" t="n">
        <v>0</v>
      </c>
    </row>
    <row r="961" customFormat="false" ht="14.25" hidden="false" customHeight="false" outlineLevel="0" collapsed="false">
      <c r="A961" s="393" t="n">
        <v>105622</v>
      </c>
      <c r="B961" s="394" t="s">
        <v>1218</v>
      </c>
      <c r="C961" s="393" t="s">
        <v>353</v>
      </c>
      <c r="D961" s="395" t="n">
        <v>0</v>
      </c>
    </row>
    <row r="962" customFormat="false" ht="14.25" hidden="false" customHeight="false" outlineLevel="0" collapsed="false">
      <c r="A962" s="393" t="n">
        <v>105572</v>
      </c>
      <c r="B962" s="394" t="s">
        <v>1219</v>
      </c>
      <c r="C962" s="393" t="s">
        <v>353</v>
      </c>
      <c r="D962" s="395" t="n">
        <v>55.22</v>
      </c>
    </row>
    <row r="963" customFormat="false" ht="14.25" hidden="false" customHeight="false" outlineLevel="0" collapsed="false">
      <c r="A963" s="393" t="n">
        <v>105574</v>
      </c>
      <c r="B963" s="394" t="s">
        <v>1220</v>
      </c>
      <c r="C963" s="393" t="s">
        <v>353</v>
      </c>
      <c r="D963" s="395" t="n">
        <v>46.87</v>
      </c>
    </row>
    <row r="964" customFormat="false" ht="14.25" hidden="false" customHeight="false" outlineLevel="0" collapsed="false">
      <c r="A964" s="393" t="n">
        <v>105576</v>
      </c>
      <c r="B964" s="394" t="s">
        <v>1221</v>
      </c>
      <c r="C964" s="393" t="s">
        <v>353</v>
      </c>
      <c r="D964" s="395" t="n">
        <v>45.69</v>
      </c>
    </row>
    <row r="965" customFormat="false" ht="14.25" hidden="false" customHeight="false" outlineLevel="0" collapsed="false">
      <c r="A965" s="393" t="n">
        <v>105603</v>
      </c>
      <c r="B965" s="394" t="s">
        <v>1222</v>
      </c>
      <c r="C965" s="393" t="s">
        <v>353</v>
      </c>
      <c r="D965" s="395" t="n">
        <v>0</v>
      </c>
    </row>
    <row r="966" customFormat="false" ht="14.25" hidden="false" customHeight="false" outlineLevel="0" collapsed="false">
      <c r="A966" s="393" t="n">
        <v>105611</v>
      </c>
      <c r="B966" s="394" t="s">
        <v>1223</v>
      </c>
      <c r="C966" s="393" t="s">
        <v>353</v>
      </c>
      <c r="D966" s="395" t="n">
        <v>0</v>
      </c>
    </row>
    <row r="967" customFormat="false" ht="14.25" hidden="false" customHeight="false" outlineLevel="0" collapsed="false">
      <c r="A967" s="393" t="n">
        <v>105619</v>
      </c>
      <c r="B967" s="394" t="s">
        <v>1224</v>
      </c>
      <c r="C967" s="393" t="s">
        <v>353</v>
      </c>
      <c r="D967" s="395" t="n">
        <v>0</v>
      </c>
    </row>
    <row r="968" customFormat="false" ht="14.25" hidden="false" customHeight="false" outlineLevel="0" collapsed="false">
      <c r="A968" s="393" t="n">
        <v>105573</v>
      </c>
      <c r="B968" s="394" t="s">
        <v>1225</v>
      </c>
      <c r="C968" s="393" t="s">
        <v>353</v>
      </c>
      <c r="D968" s="395" t="n">
        <v>81.23</v>
      </c>
    </row>
    <row r="969" customFormat="false" ht="14.25" hidden="false" customHeight="false" outlineLevel="0" collapsed="false">
      <c r="A969" s="393" t="n">
        <v>105628</v>
      </c>
      <c r="B969" s="394" t="s">
        <v>1226</v>
      </c>
      <c r="C969" s="393" t="s">
        <v>353</v>
      </c>
      <c r="D969" s="395" t="n">
        <v>72.88</v>
      </c>
    </row>
    <row r="970" customFormat="false" ht="14.25" hidden="false" customHeight="false" outlineLevel="0" collapsed="false">
      <c r="A970" s="393" t="n">
        <v>105634</v>
      </c>
      <c r="B970" s="394" t="s">
        <v>1227</v>
      </c>
      <c r="C970" s="393" t="s">
        <v>353</v>
      </c>
      <c r="D970" s="395" t="n">
        <v>71.7</v>
      </c>
    </row>
    <row r="971" customFormat="false" ht="14.25" hidden="false" customHeight="false" outlineLevel="0" collapsed="false">
      <c r="A971" s="393" t="n">
        <v>105604</v>
      </c>
      <c r="B971" s="394" t="s">
        <v>1228</v>
      </c>
      <c r="C971" s="393" t="s">
        <v>353</v>
      </c>
      <c r="D971" s="395" t="n">
        <v>0</v>
      </c>
    </row>
    <row r="972" customFormat="false" ht="14.25" hidden="false" customHeight="false" outlineLevel="0" collapsed="false">
      <c r="A972" s="393" t="n">
        <v>105612</v>
      </c>
      <c r="B972" s="394" t="s">
        <v>1229</v>
      </c>
      <c r="C972" s="393" t="s">
        <v>353</v>
      </c>
      <c r="D972" s="395" t="n">
        <v>0</v>
      </c>
    </row>
    <row r="973" customFormat="false" ht="14.25" hidden="false" customHeight="false" outlineLevel="0" collapsed="false">
      <c r="A973" s="393" t="n">
        <v>105620</v>
      </c>
      <c r="B973" s="394" t="s">
        <v>1230</v>
      </c>
      <c r="C973" s="393" t="s">
        <v>353</v>
      </c>
      <c r="D973" s="395" t="n">
        <v>0</v>
      </c>
    </row>
    <row r="974" customFormat="false" ht="14.25" hidden="false" customHeight="false" outlineLevel="0" collapsed="false">
      <c r="A974" s="393" t="n">
        <v>105586</v>
      </c>
      <c r="B974" s="394" t="s">
        <v>1231</v>
      </c>
      <c r="C974" s="393" t="s">
        <v>353</v>
      </c>
      <c r="D974" s="395" t="n">
        <v>121.36</v>
      </c>
    </row>
    <row r="975" customFormat="false" ht="14.25" hidden="false" customHeight="false" outlineLevel="0" collapsed="false">
      <c r="A975" s="393" t="n">
        <v>105587</v>
      </c>
      <c r="B975" s="394" t="s">
        <v>1232</v>
      </c>
      <c r="C975" s="393" t="s">
        <v>353</v>
      </c>
      <c r="D975" s="395" t="n">
        <v>107.01</v>
      </c>
    </row>
    <row r="976" customFormat="false" ht="14.25" hidden="false" customHeight="false" outlineLevel="0" collapsed="false">
      <c r="A976" s="393" t="n">
        <v>105589</v>
      </c>
      <c r="B976" s="394" t="s">
        <v>1233</v>
      </c>
      <c r="C976" s="393" t="s">
        <v>353</v>
      </c>
      <c r="D976" s="395" t="n">
        <v>105.68</v>
      </c>
    </row>
    <row r="977" customFormat="false" ht="14.25" hidden="false" customHeight="false" outlineLevel="0" collapsed="false">
      <c r="A977" s="393" t="n">
        <v>105584</v>
      </c>
      <c r="B977" s="394" t="s">
        <v>1234</v>
      </c>
      <c r="C977" s="393" t="s">
        <v>353</v>
      </c>
      <c r="D977" s="395" t="n">
        <v>0</v>
      </c>
    </row>
    <row r="978" customFormat="false" ht="14.25" hidden="false" customHeight="false" outlineLevel="0" collapsed="false">
      <c r="A978" s="393" t="n">
        <v>105720</v>
      </c>
      <c r="B978" s="394" t="s">
        <v>1235</v>
      </c>
      <c r="C978" s="393" t="s">
        <v>353</v>
      </c>
      <c r="D978" s="395" t="n">
        <v>0</v>
      </c>
    </row>
    <row r="979" customFormat="false" ht="14.25" hidden="false" customHeight="false" outlineLevel="0" collapsed="false">
      <c r="A979" s="393" t="n">
        <v>105722</v>
      </c>
      <c r="B979" s="394" t="s">
        <v>1236</v>
      </c>
      <c r="C979" s="393" t="s">
        <v>353</v>
      </c>
      <c r="D979" s="395" t="n">
        <v>0</v>
      </c>
    </row>
    <row r="980" customFormat="false" ht="14.25" hidden="false" customHeight="false" outlineLevel="0" collapsed="false">
      <c r="A980" s="393" t="n">
        <v>105593</v>
      </c>
      <c r="B980" s="394" t="s">
        <v>1237</v>
      </c>
      <c r="C980" s="393" t="s">
        <v>353</v>
      </c>
      <c r="D980" s="395" t="n">
        <v>110.66</v>
      </c>
    </row>
    <row r="981" customFormat="false" ht="14.25" hidden="false" customHeight="false" outlineLevel="0" collapsed="false">
      <c r="A981" s="393" t="n">
        <v>105594</v>
      </c>
      <c r="B981" s="394" t="s">
        <v>1238</v>
      </c>
      <c r="C981" s="393" t="s">
        <v>353</v>
      </c>
      <c r="D981" s="395" t="n">
        <v>96.31</v>
      </c>
    </row>
    <row r="982" customFormat="false" ht="14.25" hidden="false" customHeight="false" outlineLevel="0" collapsed="false">
      <c r="A982" s="393" t="n">
        <v>105596</v>
      </c>
      <c r="B982" s="394" t="s">
        <v>1239</v>
      </c>
      <c r="C982" s="393" t="s">
        <v>353</v>
      </c>
      <c r="D982" s="395" t="n">
        <v>94.98</v>
      </c>
    </row>
    <row r="983" customFormat="false" ht="14.25" hidden="false" customHeight="false" outlineLevel="0" collapsed="false">
      <c r="A983" s="393" t="n">
        <v>105591</v>
      </c>
      <c r="B983" s="394" t="s">
        <v>1240</v>
      </c>
      <c r="C983" s="393" t="s">
        <v>353</v>
      </c>
      <c r="D983" s="395" t="n">
        <v>0</v>
      </c>
    </row>
    <row r="984" customFormat="false" ht="14.25" hidden="false" customHeight="false" outlineLevel="0" collapsed="false">
      <c r="A984" s="393" t="n">
        <v>105724</v>
      </c>
      <c r="B984" s="394" t="s">
        <v>1241</v>
      </c>
      <c r="C984" s="393" t="s">
        <v>353</v>
      </c>
      <c r="D984" s="395" t="n">
        <v>0</v>
      </c>
    </row>
    <row r="985" customFormat="false" ht="14.25" hidden="false" customHeight="false" outlineLevel="0" collapsed="false">
      <c r="A985" s="393" t="n">
        <v>105726</v>
      </c>
      <c r="B985" s="394" t="s">
        <v>1242</v>
      </c>
      <c r="C985" s="393" t="s">
        <v>353</v>
      </c>
      <c r="D985" s="395" t="n">
        <v>0</v>
      </c>
    </row>
    <row r="986" customFormat="false" ht="14.25" hidden="false" customHeight="false" outlineLevel="0" collapsed="false">
      <c r="A986" s="393" t="n">
        <v>105567</v>
      </c>
      <c r="B986" s="394" t="s">
        <v>1243</v>
      </c>
      <c r="C986" s="393" t="s">
        <v>353</v>
      </c>
      <c r="D986" s="395" t="n">
        <v>15.43</v>
      </c>
    </row>
    <row r="987" customFormat="false" ht="14.25" hidden="false" customHeight="false" outlineLevel="0" collapsed="false">
      <c r="A987" s="393" t="n">
        <v>105568</v>
      </c>
      <c r="B987" s="394" t="s">
        <v>1244</v>
      </c>
      <c r="C987" s="393" t="s">
        <v>353</v>
      </c>
      <c r="D987" s="395" t="n">
        <v>12.3</v>
      </c>
    </row>
    <row r="988" customFormat="false" ht="14.25" hidden="false" customHeight="false" outlineLevel="0" collapsed="false">
      <c r="A988" s="393" t="n">
        <v>105570</v>
      </c>
      <c r="B988" s="394" t="s">
        <v>1245</v>
      </c>
      <c r="C988" s="393" t="s">
        <v>353</v>
      </c>
      <c r="D988" s="395" t="n">
        <v>10.16</v>
      </c>
    </row>
    <row r="989" customFormat="false" ht="14.25" hidden="false" customHeight="false" outlineLevel="0" collapsed="false">
      <c r="A989" s="393" t="n">
        <v>100575</v>
      </c>
      <c r="B989" s="394" t="s">
        <v>1246</v>
      </c>
      <c r="C989" s="393" t="s">
        <v>76</v>
      </c>
      <c r="D989" s="395" t="n">
        <v>1.97</v>
      </c>
    </row>
    <row r="990" customFormat="false" ht="14.25" hidden="false" customHeight="false" outlineLevel="0" collapsed="false">
      <c r="A990" s="393" t="n">
        <v>100577</v>
      </c>
      <c r="B990" s="394" t="s">
        <v>1247</v>
      </c>
      <c r="C990" s="393" t="s">
        <v>76</v>
      </c>
      <c r="D990" s="395" t="n">
        <v>0.5</v>
      </c>
    </row>
    <row r="991" customFormat="false" ht="14.25" hidden="false" customHeight="false" outlineLevel="0" collapsed="false">
      <c r="A991" s="393" t="n">
        <v>105598</v>
      </c>
      <c r="B991" s="394" t="s">
        <v>1248</v>
      </c>
      <c r="C991" s="393" t="s">
        <v>76</v>
      </c>
      <c r="D991" s="395" t="n">
        <v>1.99</v>
      </c>
    </row>
    <row r="992" customFormat="false" ht="14.25" hidden="false" customHeight="false" outlineLevel="0" collapsed="false">
      <c r="A992" s="393" t="n">
        <v>100576</v>
      </c>
      <c r="B992" s="394" t="s">
        <v>1249</v>
      </c>
      <c r="C992" s="393" t="s">
        <v>76</v>
      </c>
      <c r="D992" s="395" t="n">
        <v>2.11</v>
      </c>
    </row>
    <row r="993" customFormat="false" ht="14.25" hidden="false" customHeight="false" outlineLevel="0" collapsed="false">
      <c r="A993" s="393" t="n">
        <v>105597</v>
      </c>
      <c r="B993" s="394" t="s">
        <v>1250</v>
      </c>
      <c r="C993" s="393" t="s">
        <v>76</v>
      </c>
      <c r="D993" s="395" t="n">
        <v>4</v>
      </c>
    </row>
    <row r="994" customFormat="false" ht="14.25" hidden="false" customHeight="false" outlineLevel="0" collapsed="false">
      <c r="A994" s="393" t="n">
        <v>102730</v>
      </c>
      <c r="B994" s="394" t="s">
        <v>1251</v>
      </c>
      <c r="C994" s="393" t="s">
        <v>532</v>
      </c>
      <c r="D994" s="395" t="n">
        <v>12.06</v>
      </c>
    </row>
    <row r="995" customFormat="false" ht="14.25" hidden="false" customHeight="false" outlineLevel="0" collapsed="false">
      <c r="A995" s="393" t="n">
        <v>102731</v>
      </c>
      <c r="B995" s="394" t="s">
        <v>1252</v>
      </c>
      <c r="C995" s="393" t="s">
        <v>532</v>
      </c>
      <c r="D995" s="395" t="n">
        <v>10.05</v>
      </c>
    </row>
    <row r="996" customFormat="false" ht="14.25" hidden="false" customHeight="false" outlineLevel="0" collapsed="false">
      <c r="A996" s="393" t="n">
        <v>102732</v>
      </c>
      <c r="B996" s="394" t="s">
        <v>1253</v>
      </c>
      <c r="C996" s="393" t="s">
        <v>532</v>
      </c>
      <c r="D996" s="395" t="n">
        <v>9.34</v>
      </c>
    </row>
    <row r="997" customFormat="false" ht="14.25" hidden="false" customHeight="false" outlineLevel="0" collapsed="false">
      <c r="A997" s="393" t="n">
        <v>102733</v>
      </c>
      <c r="B997" s="394" t="s">
        <v>1254</v>
      </c>
      <c r="C997" s="393" t="s">
        <v>532</v>
      </c>
      <c r="D997" s="395" t="n">
        <v>10.28</v>
      </c>
    </row>
    <row r="998" customFormat="false" ht="14.25" hidden="false" customHeight="false" outlineLevel="0" collapsed="false">
      <c r="A998" s="393" t="n">
        <v>102728</v>
      </c>
      <c r="B998" s="394" t="s">
        <v>1255</v>
      </c>
      <c r="C998" s="393" t="s">
        <v>532</v>
      </c>
      <c r="D998" s="395" t="n">
        <v>15.02</v>
      </c>
    </row>
    <row r="999" customFormat="false" ht="14.25" hidden="false" customHeight="false" outlineLevel="0" collapsed="false">
      <c r="A999" s="393" t="n">
        <v>102729</v>
      </c>
      <c r="B999" s="394" t="s">
        <v>1256</v>
      </c>
      <c r="C999" s="393" t="s">
        <v>532</v>
      </c>
      <c r="D999" s="395" t="n">
        <v>13.71</v>
      </c>
    </row>
    <row r="1000" customFormat="false" ht="14.25" hidden="false" customHeight="false" outlineLevel="0" collapsed="false">
      <c r="A1000" s="393" t="n">
        <v>102734</v>
      </c>
      <c r="B1000" s="394" t="s">
        <v>1257</v>
      </c>
      <c r="C1000" s="393" t="s">
        <v>532</v>
      </c>
      <c r="D1000" s="395" t="n">
        <v>13.91</v>
      </c>
    </row>
    <row r="1001" customFormat="false" ht="14.25" hidden="false" customHeight="false" outlineLevel="0" collapsed="false">
      <c r="A1001" s="393" t="n">
        <v>102735</v>
      </c>
      <c r="B1001" s="394" t="s">
        <v>1258</v>
      </c>
      <c r="C1001" s="393" t="s">
        <v>532</v>
      </c>
      <c r="D1001" s="395" t="n">
        <v>12.75</v>
      </c>
    </row>
    <row r="1002" customFormat="false" ht="14.25" hidden="false" customHeight="false" outlineLevel="0" collapsed="false">
      <c r="A1002" s="393" t="n">
        <v>102765</v>
      </c>
      <c r="B1002" s="394" t="s">
        <v>1259</v>
      </c>
      <c r="C1002" s="393" t="s">
        <v>267</v>
      </c>
      <c r="D1002" s="395" t="n">
        <v>15466.61</v>
      </c>
    </row>
    <row r="1003" customFormat="false" ht="14.25" hidden="false" customHeight="false" outlineLevel="0" collapsed="false">
      <c r="A1003" s="393" t="n">
        <v>102795</v>
      </c>
      <c r="B1003" s="394" t="s">
        <v>1260</v>
      </c>
      <c r="C1003" s="393" t="s">
        <v>267</v>
      </c>
      <c r="D1003" s="395" t="n">
        <v>30409.07</v>
      </c>
    </row>
    <row r="1004" customFormat="false" ht="14.25" hidden="false" customHeight="false" outlineLevel="0" collapsed="false">
      <c r="A1004" s="393" t="n">
        <v>102766</v>
      </c>
      <c r="B1004" s="394" t="s">
        <v>1261</v>
      </c>
      <c r="C1004" s="393" t="s">
        <v>267</v>
      </c>
      <c r="D1004" s="395" t="n">
        <v>23214.03</v>
      </c>
    </row>
    <row r="1005" customFormat="false" ht="14.25" hidden="false" customHeight="false" outlineLevel="0" collapsed="false">
      <c r="A1005" s="393" t="n">
        <v>102796</v>
      </c>
      <c r="B1005" s="394" t="s">
        <v>1262</v>
      </c>
      <c r="C1005" s="393" t="s">
        <v>267</v>
      </c>
      <c r="D1005" s="395" t="n">
        <v>48782.82</v>
      </c>
    </row>
    <row r="1006" customFormat="false" ht="14.25" hidden="false" customHeight="false" outlineLevel="0" collapsed="false">
      <c r="A1006" s="393" t="n">
        <v>102767</v>
      </c>
      <c r="B1006" s="394" t="s">
        <v>1263</v>
      </c>
      <c r="C1006" s="393" t="s">
        <v>267</v>
      </c>
      <c r="D1006" s="395" t="n">
        <v>32452.95</v>
      </c>
    </row>
    <row r="1007" customFormat="false" ht="14.25" hidden="false" customHeight="false" outlineLevel="0" collapsed="false">
      <c r="A1007" s="393" t="n">
        <v>102797</v>
      </c>
      <c r="B1007" s="394" t="s">
        <v>1264</v>
      </c>
      <c r="C1007" s="393" t="s">
        <v>267</v>
      </c>
      <c r="D1007" s="395" t="n">
        <v>69063.69</v>
      </c>
    </row>
    <row r="1008" customFormat="false" ht="14.25" hidden="false" customHeight="false" outlineLevel="0" collapsed="false">
      <c r="A1008" s="393" t="n">
        <v>102768</v>
      </c>
      <c r="B1008" s="394" t="s">
        <v>1265</v>
      </c>
      <c r="C1008" s="393" t="s">
        <v>267</v>
      </c>
      <c r="D1008" s="395" t="n">
        <v>45184.18</v>
      </c>
    </row>
    <row r="1009" customFormat="false" ht="14.25" hidden="false" customHeight="false" outlineLevel="0" collapsed="false">
      <c r="A1009" s="393" t="n">
        <v>102798</v>
      </c>
      <c r="B1009" s="394" t="s">
        <v>1266</v>
      </c>
      <c r="C1009" s="393" t="s">
        <v>267</v>
      </c>
      <c r="D1009" s="395" t="n">
        <v>84369.24</v>
      </c>
    </row>
    <row r="1010" customFormat="false" ht="14.25" hidden="false" customHeight="false" outlineLevel="0" collapsed="false">
      <c r="A1010" s="393" t="n">
        <v>102744</v>
      </c>
      <c r="B1010" s="394" t="s">
        <v>1267</v>
      </c>
      <c r="C1010" s="393" t="s">
        <v>267</v>
      </c>
      <c r="D1010" s="395" t="n">
        <v>6483.19</v>
      </c>
    </row>
    <row r="1011" customFormat="false" ht="14.25" hidden="false" customHeight="false" outlineLevel="0" collapsed="false">
      <c r="A1011" s="393" t="n">
        <v>102755</v>
      </c>
      <c r="B1011" s="394" t="s">
        <v>1268</v>
      </c>
      <c r="C1011" s="393" t="s">
        <v>267</v>
      </c>
      <c r="D1011" s="395" t="n">
        <v>10027.89</v>
      </c>
    </row>
    <row r="1012" customFormat="false" ht="14.25" hidden="false" customHeight="false" outlineLevel="0" collapsed="false">
      <c r="A1012" s="393" t="n">
        <v>102782</v>
      </c>
      <c r="B1012" s="394" t="s">
        <v>1269</v>
      </c>
      <c r="C1012" s="393" t="s">
        <v>267</v>
      </c>
      <c r="D1012" s="395" t="n">
        <v>14847.98</v>
      </c>
    </row>
    <row r="1013" customFormat="false" ht="14.25" hidden="false" customHeight="false" outlineLevel="0" collapsed="false">
      <c r="A1013" s="393" t="n">
        <v>102745</v>
      </c>
      <c r="B1013" s="394" t="s">
        <v>1270</v>
      </c>
      <c r="C1013" s="393" t="s">
        <v>267</v>
      </c>
      <c r="D1013" s="395" t="n">
        <v>9102.03</v>
      </c>
    </row>
    <row r="1014" customFormat="false" ht="14.25" hidden="false" customHeight="false" outlineLevel="0" collapsed="false">
      <c r="A1014" s="393" t="n">
        <v>102756</v>
      </c>
      <c r="B1014" s="394" t="s">
        <v>1271</v>
      </c>
      <c r="C1014" s="393" t="s">
        <v>267</v>
      </c>
      <c r="D1014" s="395" t="n">
        <v>14873.78</v>
      </c>
    </row>
    <row r="1015" customFormat="false" ht="14.25" hidden="false" customHeight="false" outlineLevel="0" collapsed="false">
      <c r="A1015" s="393" t="n">
        <v>102783</v>
      </c>
      <c r="B1015" s="394" t="s">
        <v>1272</v>
      </c>
      <c r="C1015" s="393" t="s">
        <v>267</v>
      </c>
      <c r="D1015" s="395" t="n">
        <v>19673.48</v>
      </c>
    </row>
    <row r="1016" customFormat="false" ht="14.25" hidden="false" customHeight="false" outlineLevel="0" collapsed="false">
      <c r="A1016" s="393" t="n">
        <v>102746</v>
      </c>
      <c r="B1016" s="394" t="s">
        <v>1273</v>
      </c>
      <c r="C1016" s="393" t="s">
        <v>267</v>
      </c>
      <c r="D1016" s="395" t="n">
        <v>15762.23</v>
      </c>
    </row>
    <row r="1017" customFormat="false" ht="14.25" hidden="false" customHeight="false" outlineLevel="0" collapsed="false">
      <c r="A1017" s="393" t="n">
        <v>102757</v>
      </c>
      <c r="B1017" s="394" t="s">
        <v>1274</v>
      </c>
      <c r="C1017" s="393" t="s">
        <v>267</v>
      </c>
      <c r="D1017" s="395" t="n">
        <v>27638.71</v>
      </c>
    </row>
    <row r="1018" customFormat="false" ht="14.25" hidden="false" customHeight="false" outlineLevel="0" collapsed="false">
      <c r="A1018" s="393" t="n">
        <v>102784</v>
      </c>
      <c r="B1018" s="394" t="s">
        <v>1275</v>
      </c>
      <c r="C1018" s="393" t="s">
        <v>267</v>
      </c>
      <c r="D1018" s="395" t="n">
        <v>29998.65</v>
      </c>
    </row>
    <row r="1019" customFormat="false" ht="14.25" hidden="false" customHeight="false" outlineLevel="0" collapsed="false">
      <c r="A1019" s="393" t="n">
        <v>102779</v>
      </c>
      <c r="B1019" s="394" t="s">
        <v>1276</v>
      </c>
      <c r="C1019" s="393" t="s">
        <v>267</v>
      </c>
      <c r="D1019" s="395" t="n">
        <v>7890</v>
      </c>
    </row>
    <row r="1020" customFormat="false" ht="14.25" hidden="false" customHeight="false" outlineLevel="0" collapsed="false">
      <c r="A1020" s="393" t="n">
        <v>102780</v>
      </c>
      <c r="B1020" s="394" t="s">
        <v>1277</v>
      </c>
      <c r="C1020" s="393" t="s">
        <v>267</v>
      </c>
      <c r="D1020" s="395" t="n">
        <v>9081.96</v>
      </c>
    </row>
    <row r="1021" customFormat="false" ht="14.25" hidden="false" customHeight="false" outlineLevel="0" collapsed="false">
      <c r="A1021" s="393" t="n">
        <v>102743</v>
      </c>
      <c r="B1021" s="394" t="s">
        <v>1278</v>
      </c>
      <c r="C1021" s="393" t="s">
        <v>267</v>
      </c>
      <c r="D1021" s="395" t="n">
        <v>4333.16</v>
      </c>
    </row>
    <row r="1022" customFormat="false" ht="14.25" hidden="false" customHeight="false" outlineLevel="0" collapsed="false">
      <c r="A1022" s="393" t="n">
        <v>102781</v>
      </c>
      <c r="B1022" s="394" t="s">
        <v>1279</v>
      </c>
      <c r="C1022" s="393" t="s">
        <v>267</v>
      </c>
      <c r="D1022" s="395" t="n">
        <v>13424.91</v>
      </c>
    </row>
    <row r="1023" customFormat="false" ht="14.25" hidden="false" customHeight="false" outlineLevel="0" collapsed="false">
      <c r="A1023" s="393" t="n">
        <v>102761</v>
      </c>
      <c r="B1023" s="394" t="s">
        <v>1280</v>
      </c>
      <c r="C1023" s="393" t="s">
        <v>267</v>
      </c>
      <c r="D1023" s="395" t="n">
        <v>12427.35</v>
      </c>
    </row>
    <row r="1024" customFormat="false" ht="14.25" hidden="false" customHeight="false" outlineLevel="0" collapsed="false">
      <c r="A1024" s="393" t="n">
        <v>102791</v>
      </c>
      <c r="B1024" s="394" t="s">
        <v>1281</v>
      </c>
      <c r="C1024" s="393" t="s">
        <v>267</v>
      </c>
      <c r="D1024" s="395" t="n">
        <v>28473.12</v>
      </c>
    </row>
    <row r="1025" customFormat="false" ht="14.25" hidden="false" customHeight="false" outlineLevel="0" collapsed="false">
      <c r="A1025" s="393" t="n">
        <v>102762</v>
      </c>
      <c r="B1025" s="394" t="s">
        <v>1282</v>
      </c>
      <c r="C1025" s="393" t="s">
        <v>267</v>
      </c>
      <c r="D1025" s="395" t="n">
        <v>19114.96</v>
      </c>
    </row>
    <row r="1026" customFormat="false" ht="14.25" hidden="false" customHeight="false" outlineLevel="0" collapsed="false">
      <c r="A1026" s="393" t="n">
        <v>102792</v>
      </c>
      <c r="B1026" s="394" t="s">
        <v>1283</v>
      </c>
      <c r="C1026" s="393" t="s">
        <v>267</v>
      </c>
      <c r="D1026" s="395" t="n">
        <v>46102.33</v>
      </c>
    </row>
    <row r="1027" customFormat="false" ht="14.25" hidden="false" customHeight="false" outlineLevel="0" collapsed="false">
      <c r="A1027" s="393" t="n">
        <v>102763</v>
      </c>
      <c r="B1027" s="394" t="s">
        <v>1284</v>
      </c>
      <c r="C1027" s="393" t="s">
        <v>267</v>
      </c>
      <c r="D1027" s="395" t="n">
        <v>26548.22</v>
      </c>
    </row>
    <row r="1028" customFormat="false" ht="14.25" hidden="false" customHeight="false" outlineLevel="0" collapsed="false">
      <c r="A1028" s="393" t="n">
        <v>102793</v>
      </c>
      <c r="B1028" s="394" t="s">
        <v>1285</v>
      </c>
      <c r="C1028" s="393" t="s">
        <v>267</v>
      </c>
      <c r="D1028" s="395" t="n">
        <v>61783.61</v>
      </c>
    </row>
    <row r="1029" customFormat="false" ht="14.25" hidden="false" customHeight="false" outlineLevel="0" collapsed="false">
      <c r="A1029" s="393" t="n">
        <v>102764</v>
      </c>
      <c r="B1029" s="394" t="s">
        <v>1286</v>
      </c>
      <c r="C1029" s="393" t="s">
        <v>267</v>
      </c>
      <c r="D1029" s="395" t="n">
        <v>37300</v>
      </c>
    </row>
    <row r="1030" customFormat="false" ht="14.25" hidden="false" customHeight="false" outlineLevel="0" collapsed="false">
      <c r="A1030" s="393" t="n">
        <v>102794</v>
      </c>
      <c r="B1030" s="394" t="s">
        <v>1287</v>
      </c>
      <c r="C1030" s="393" t="s">
        <v>267</v>
      </c>
      <c r="D1030" s="395" t="n">
        <v>88272.32</v>
      </c>
    </row>
    <row r="1031" customFormat="false" ht="14.25" hidden="false" customHeight="false" outlineLevel="0" collapsed="false">
      <c r="A1031" s="393" t="n">
        <v>102740</v>
      </c>
      <c r="B1031" s="394" t="s">
        <v>1288</v>
      </c>
      <c r="C1031" s="393" t="s">
        <v>267</v>
      </c>
      <c r="D1031" s="395" t="n">
        <v>5351.13</v>
      </c>
    </row>
    <row r="1032" customFormat="false" ht="14.25" hidden="false" customHeight="false" outlineLevel="0" collapsed="false">
      <c r="A1032" s="393" t="n">
        <v>102752</v>
      </c>
      <c r="B1032" s="394" t="s">
        <v>1289</v>
      </c>
      <c r="C1032" s="393" t="s">
        <v>267</v>
      </c>
      <c r="D1032" s="395" t="n">
        <v>7183.69</v>
      </c>
    </row>
    <row r="1033" customFormat="false" ht="14.25" hidden="false" customHeight="false" outlineLevel="0" collapsed="false">
      <c r="A1033" s="393" t="n">
        <v>102776</v>
      </c>
      <c r="B1033" s="394" t="s">
        <v>1290</v>
      </c>
      <c r="C1033" s="393" t="s">
        <v>267</v>
      </c>
      <c r="D1033" s="395" t="n">
        <v>11750.4</v>
      </c>
    </row>
    <row r="1034" customFormat="false" ht="14.25" hidden="false" customHeight="false" outlineLevel="0" collapsed="false">
      <c r="A1034" s="393" t="n">
        <v>102741</v>
      </c>
      <c r="B1034" s="394" t="s">
        <v>1291</v>
      </c>
      <c r="C1034" s="393" t="s">
        <v>267</v>
      </c>
      <c r="D1034" s="395" t="n">
        <v>7503.02</v>
      </c>
    </row>
    <row r="1035" customFormat="false" ht="14.25" hidden="false" customHeight="false" outlineLevel="0" collapsed="false">
      <c r="A1035" s="393" t="n">
        <v>102753</v>
      </c>
      <c r="B1035" s="394" t="s">
        <v>1292</v>
      </c>
      <c r="C1035" s="393" t="s">
        <v>267</v>
      </c>
      <c r="D1035" s="395" t="n">
        <v>10621.7</v>
      </c>
    </row>
    <row r="1036" customFormat="false" ht="14.25" hidden="false" customHeight="false" outlineLevel="0" collapsed="false">
      <c r="A1036" s="393" t="n">
        <v>102777</v>
      </c>
      <c r="B1036" s="394" t="s">
        <v>1293</v>
      </c>
      <c r="C1036" s="393" t="s">
        <v>267</v>
      </c>
      <c r="D1036" s="395" t="n">
        <v>17767.86</v>
      </c>
    </row>
    <row r="1037" customFormat="false" ht="14.25" hidden="false" customHeight="false" outlineLevel="0" collapsed="false">
      <c r="A1037" s="393" t="n">
        <v>102742</v>
      </c>
      <c r="B1037" s="394" t="s">
        <v>1294</v>
      </c>
      <c r="C1037" s="393" t="s">
        <v>267</v>
      </c>
      <c r="D1037" s="395" t="n">
        <v>12978.66</v>
      </c>
    </row>
    <row r="1038" customFormat="false" ht="14.25" hidden="false" customHeight="false" outlineLevel="0" collapsed="false">
      <c r="A1038" s="393" t="n">
        <v>102754</v>
      </c>
      <c r="B1038" s="394" t="s">
        <v>1295</v>
      </c>
      <c r="C1038" s="393" t="s">
        <v>267</v>
      </c>
      <c r="D1038" s="395" t="n">
        <v>20170.35</v>
      </c>
    </row>
    <row r="1039" customFormat="false" ht="14.25" hidden="false" customHeight="false" outlineLevel="0" collapsed="false">
      <c r="A1039" s="393" t="n">
        <v>102778</v>
      </c>
      <c r="B1039" s="394" t="s">
        <v>1296</v>
      </c>
      <c r="C1039" s="393" t="s">
        <v>267</v>
      </c>
      <c r="D1039" s="395" t="n">
        <v>25921.72</v>
      </c>
    </row>
    <row r="1040" customFormat="false" ht="14.25" hidden="false" customHeight="false" outlineLevel="0" collapsed="false">
      <c r="A1040" s="393" t="n">
        <v>102737</v>
      </c>
      <c r="B1040" s="394" t="s">
        <v>1297</v>
      </c>
      <c r="C1040" s="393" t="s">
        <v>267</v>
      </c>
      <c r="D1040" s="395" t="n">
        <v>1045.56</v>
      </c>
    </row>
    <row r="1041" customFormat="false" ht="14.25" hidden="false" customHeight="false" outlineLevel="0" collapsed="false">
      <c r="A1041" s="393" t="n">
        <v>102773</v>
      </c>
      <c r="B1041" s="394" t="s">
        <v>1298</v>
      </c>
      <c r="C1041" s="393" t="s">
        <v>267</v>
      </c>
      <c r="D1041" s="395" t="n">
        <v>7890</v>
      </c>
    </row>
    <row r="1042" customFormat="false" ht="14.25" hidden="false" customHeight="false" outlineLevel="0" collapsed="false">
      <c r="A1042" s="393" t="n">
        <v>102738</v>
      </c>
      <c r="B1042" s="394" t="s">
        <v>1299</v>
      </c>
      <c r="C1042" s="393" t="s">
        <v>267</v>
      </c>
      <c r="D1042" s="395" t="n">
        <v>2136.94</v>
      </c>
    </row>
    <row r="1043" customFormat="false" ht="14.25" hidden="false" customHeight="false" outlineLevel="0" collapsed="false">
      <c r="A1043" s="393" t="n">
        <v>102750</v>
      </c>
      <c r="B1043" s="394" t="s">
        <v>1300</v>
      </c>
      <c r="C1043" s="393" t="s">
        <v>267</v>
      </c>
      <c r="D1043" s="395" t="n">
        <v>2603.85</v>
      </c>
    </row>
    <row r="1044" customFormat="false" ht="14.25" hidden="false" customHeight="false" outlineLevel="0" collapsed="false">
      <c r="A1044" s="393" t="n">
        <v>102774</v>
      </c>
      <c r="B1044" s="394" t="s">
        <v>1301</v>
      </c>
      <c r="C1044" s="393" t="s">
        <v>267</v>
      </c>
      <c r="D1044" s="395" t="n">
        <v>7890</v>
      </c>
    </row>
    <row r="1045" customFormat="false" ht="14.25" hidden="false" customHeight="false" outlineLevel="0" collapsed="false">
      <c r="A1045" s="393" t="n">
        <v>102739</v>
      </c>
      <c r="B1045" s="394" t="s">
        <v>1302</v>
      </c>
      <c r="C1045" s="393" t="s">
        <v>267</v>
      </c>
      <c r="D1045" s="395" t="n">
        <v>3574.12</v>
      </c>
    </row>
    <row r="1046" customFormat="false" ht="14.25" hidden="false" customHeight="false" outlineLevel="0" collapsed="false">
      <c r="A1046" s="393" t="n">
        <v>102751</v>
      </c>
      <c r="B1046" s="394" t="s">
        <v>1303</v>
      </c>
      <c r="C1046" s="393" t="s">
        <v>267</v>
      </c>
      <c r="D1046" s="395" t="n">
        <v>4515.27</v>
      </c>
    </row>
    <row r="1047" customFormat="false" ht="14.25" hidden="false" customHeight="false" outlineLevel="0" collapsed="false">
      <c r="A1047" s="393" t="n">
        <v>102775</v>
      </c>
      <c r="B1047" s="394" t="s">
        <v>1304</v>
      </c>
      <c r="C1047" s="393" t="s">
        <v>267</v>
      </c>
      <c r="D1047" s="395" t="n">
        <v>11750.4</v>
      </c>
    </row>
    <row r="1048" customFormat="false" ht="14.25" hidden="false" customHeight="false" outlineLevel="0" collapsed="false">
      <c r="A1048" s="393" t="n">
        <v>102769</v>
      </c>
      <c r="B1048" s="394" t="s">
        <v>1305</v>
      </c>
      <c r="C1048" s="393" t="s">
        <v>267</v>
      </c>
      <c r="D1048" s="395" t="n">
        <v>17875.81</v>
      </c>
    </row>
    <row r="1049" customFormat="false" ht="14.25" hidden="false" customHeight="false" outlineLevel="0" collapsed="false">
      <c r="A1049" s="393" t="n">
        <v>102799</v>
      </c>
      <c r="B1049" s="394" t="s">
        <v>1306</v>
      </c>
      <c r="C1049" s="393" t="s">
        <v>267</v>
      </c>
      <c r="D1049" s="395" t="n">
        <v>31052.47</v>
      </c>
    </row>
    <row r="1050" customFormat="false" ht="14.25" hidden="false" customHeight="false" outlineLevel="0" collapsed="false">
      <c r="A1050" s="393" t="n">
        <v>102770</v>
      </c>
      <c r="B1050" s="394" t="s">
        <v>1307</v>
      </c>
      <c r="C1050" s="393" t="s">
        <v>267</v>
      </c>
      <c r="D1050" s="395" t="n">
        <v>27363.88</v>
      </c>
    </row>
    <row r="1051" customFormat="false" ht="14.25" hidden="false" customHeight="false" outlineLevel="0" collapsed="false">
      <c r="A1051" s="393" t="n">
        <v>102800</v>
      </c>
      <c r="B1051" s="394" t="s">
        <v>1308</v>
      </c>
      <c r="C1051" s="393" t="s">
        <v>267</v>
      </c>
      <c r="D1051" s="395" t="n">
        <v>53585.79</v>
      </c>
    </row>
    <row r="1052" customFormat="false" ht="14.25" hidden="false" customHeight="false" outlineLevel="0" collapsed="false">
      <c r="A1052" s="393" t="n">
        <v>102771</v>
      </c>
      <c r="B1052" s="394" t="s">
        <v>1309</v>
      </c>
      <c r="C1052" s="393" t="s">
        <v>267</v>
      </c>
      <c r="D1052" s="395" t="n">
        <v>38235.24</v>
      </c>
    </row>
    <row r="1053" customFormat="false" ht="14.25" hidden="false" customHeight="false" outlineLevel="0" collapsed="false">
      <c r="A1053" s="393" t="n">
        <v>102801</v>
      </c>
      <c r="B1053" s="394" t="s">
        <v>1310</v>
      </c>
      <c r="C1053" s="393" t="s">
        <v>267</v>
      </c>
      <c r="D1053" s="395" t="n">
        <v>74870.04</v>
      </c>
    </row>
    <row r="1054" customFormat="false" ht="14.25" hidden="false" customHeight="false" outlineLevel="0" collapsed="false">
      <c r="A1054" s="393" t="n">
        <v>102772</v>
      </c>
      <c r="B1054" s="394" t="s">
        <v>1311</v>
      </c>
      <c r="C1054" s="393" t="s">
        <v>267</v>
      </c>
      <c r="D1054" s="395" t="n">
        <v>53604.84</v>
      </c>
    </row>
    <row r="1055" customFormat="false" ht="14.25" hidden="false" customHeight="false" outlineLevel="0" collapsed="false">
      <c r="A1055" s="393" t="n">
        <v>102802</v>
      </c>
      <c r="B1055" s="394" t="s">
        <v>1312</v>
      </c>
      <c r="C1055" s="393" t="s">
        <v>267</v>
      </c>
      <c r="D1055" s="395" t="n">
        <v>89695.09</v>
      </c>
    </row>
    <row r="1056" customFormat="false" ht="14.25" hidden="false" customHeight="false" outlineLevel="0" collapsed="false">
      <c r="A1056" s="393" t="n">
        <v>102747</v>
      </c>
      <c r="B1056" s="394" t="s">
        <v>1313</v>
      </c>
      <c r="C1056" s="393" t="s">
        <v>267</v>
      </c>
      <c r="D1056" s="395" t="n">
        <v>8047.81</v>
      </c>
    </row>
    <row r="1057" customFormat="false" ht="14.25" hidden="false" customHeight="false" outlineLevel="0" collapsed="false">
      <c r="A1057" s="393" t="n">
        <v>102758</v>
      </c>
      <c r="B1057" s="394" t="s">
        <v>1314</v>
      </c>
      <c r="C1057" s="393" t="s">
        <v>267</v>
      </c>
      <c r="D1057" s="395" t="n">
        <v>12886.5</v>
      </c>
    </row>
    <row r="1058" customFormat="false" ht="14.25" hidden="false" customHeight="false" outlineLevel="0" collapsed="false">
      <c r="A1058" s="393" t="n">
        <v>102788</v>
      </c>
      <c r="B1058" s="394" t="s">
        <v>1315</v>
      </c>
      <c r="C1058" s="393" t="s">
        <v>267</v>
      </c>
      <c r="D1058" s="395" t="n">
        <v>16223.9</v>
      </c>
    </row>
    <row r="1059" customFormat="false" ht="14.25" hidden="false" customHeight="false" outlineLevel="0" collapsed="false">
      <c r="A1059" s="393" t="n">
        <v>102748</v>
      </c>
      <c r="B1059" s="394" t="s">
        <v>1316</v>
      </c>
      <c r="C1059" s="393" t="s">
        <v>267</v>
      </c>
      <c r="D1059" s="395" t="n">
        <v>11250.04</v>
      </c>
    </row>
    <row r="1060" customFormat="false" ht="14.25" hidden="false" customHeight="false" outlineLevel="0" collapsed="false">
      <c r="A1060" s="393" t="n">
        <v>102759</v>
      </c>
      <c r="B1060" s="394" t="s">
        <v>1317</v>
      </c>
      <c r="C1060" s="393" t="s">
        <v>267</v>
      </c>
      <c r="D1060" s="395" t="n">
        <v>19147.72</v>
      </c>
    </row>
    <row r="1061" customFormat="false" ht="14.25" hidden="false" customHeight="false" outlineLevel="0" collapsed="false">
      <c r="A1061" s="393" t="n">
        <v>102789</v>
      </c>
      <c r="B1061" s="394" t="s">
        <v>1318</v>
      </c>
      <c r="C1061" s="393" t="s">
        <v>267</v>
      </c>
      <c r="D1061" s="395" t="n">
        <v>21296.23</v>
      </c>
    </row>
    <row r="1062" customFormat="false" ht="14.25" hidden="false" customHeight="false" outlineLevel="0" collapsed="false">
      <c r="A1062" s="393" t="n">
        <v>102749</v>
      </c>
      <c r="B1062" s="394" t="s">
        <v>1319</v>
      </c>
      <c r="C1062" s="393" t="s">
        <v>267</v>
      </c>
      <c r="D1062" s="395" t="n">
        <v>19295.04</v>
      </c>
    </row>
    <row r="1063" customFormat="false" ht="14.25" hidden="false" customHeight="false" outlineLevel="0" collapsed="false">
      <c r="A1063" s="393" t="n">
        <v>102760</v>
      </c>
      <c r="B1063" s="394" t="s">
        <v>1320</v>
      </c>
      <c r="C1063" s="393" t="s">
        <v>267</v>
      </c>
      <c r="D1063" s="395" t="n">
        <v>35252.77</v>
      </c>
    </row>
    <row r="1064" customFormat="false" ht="14.25" hidden="false" customHeight="false" outlineLevel="0" collapsed="false">
      <c r="A1064" s="393" t="n">
        <v>102790</v>
      </c>
      <c r="B1064" s="394" t="s">
        <v>1321</v>
      </c>
      <c r="C1064" s="393" t="s">
        <v>267</v>
      </c>
      <c r="D1064" s="395" t="n">
        <v>34861.33</v>
      </c>
    </row>
    <row r="1065" customFormat="false" ht="14.25" hidden="false" customHeight="false" outlineLevel="0" collapsed="false">
      <c r="A1065" s="393" t="n">
        <v>102785</v>
      </c>
      <c r="B1065" s="394" t="s">
        <v>1322</v>
      </c>
      <c r="C1065" s="393" t="s">
        <v>267</v>
      </c>
      <c r="D1065" s="395" t="n">
        <v>9081.96</v>
      </c>
    </row>
    <row r="1066" customFormat="false" ht="14.25" hidden="false" customHeight="false" outlineLevel="0" collapsed="false">
      <c r="A1066" s="393" t="n">
        <v>102786</v>
      </c>
      <c r="B1066" s="394" t="s">
        <v>1323</v>
      </c>
      <c r="C1066" s="393" t="s">
        <v>267</v>
      </c>
      <c r="D1066" s="395" t="n">
        <v>10022.48</v>
      </c>
    </row>
    <row r="1067" customFormat="false" ht="14.25" hidden="false" customHeight="false" outlineLevel="0" collapsed="false">
      <c r="A1067" s="393" t="n">
        <v>102787</v>
      </c>
      <c r="B1067" s="394" t="s">
        <v>1324</v>
      </c>
      <c r="C1067" s="393" t="s">
        <v>267</v>
      </c>
      <c r="D1067" s="395" t="n">
        <v>14847.98</v>
      </c>
    </row>
    <row r="1068" customFormat="false" ht="14.25" hidden="false" customHeight="false" outlineLevel="0" collapsed="false">
      <c r="A1068" s="393" t="n">
        <v>102736</v>
      </c>
      <c r="B1068" s="394" t="s">
        <v>1325</v>
      </c>
      <c r="C1068" s="393" t="s">
        <v>353</v>
      </c>
      <c r="D1068" s="395" t="n">
        <v>555.6</v>
      </c>
    </row>
    <row r="1069" customFormat="false" ht="14.25" hidden="false" customHeight="false" outlineLevel="0" collapsed="false">
      <c r="A1069" s="393" t="n">
        <v>102727</v>
      </c>
      <c r="B1069" s="394" t="s">
        <v>1326</v>
      </c>
      <c r="C1069" s="393" t="s">
        <v>76</v>
      </c>
      <c r="D1069" s="395" t="n">
        <v>96.83</v>
      </c>
    </row>
    <row r="1070" customFormat="false" ht="14.25" hidden="false" customHeight="false" outlineLevel="0" collapsed="false">
      <c r="A1070" s="393" t="n">
        <v>102112</v>
      </c>
      <c r="B1070" s="394" t="s">
        <v>1327</v>
      </c>
      <c r="C1070" s="393" t="s">
        <v>267</v>
      </c>
      <c r="D1070" s="395" t="n">
        <v>183.29</v>
      </c>
    </row>
    <row r="1071" customFormat="false" ht="14.25" hidden="false" customHeight="false" outlineLevel="0" collapsed="false">
      <c r="A1071" s="393" t="n">
        <v>102111</v>
      </c>
      <c r="B1071" s="394" t="s">
        <v>1328</v>
      </c>
      <c r="C1071" s="393" t="s">
        <v>267</v>
      </c>
      <c r="D1071" s="395" t="n">
        <v>1108.6</v>
      </c>
    </row>
    <row r="1072" customFormat="false" ht="14.25" hidden="false" customHeight="false" outlineLevel="0" collapsed="false">
      <c r="A1072" s="393" t="n">
        <v>102114</v>
      </c>
      <c r="B1072" s="394" t="s">
        <v>1329</v>
      </c>
      <c r="C1072" s="393" t="s">
        <v>267</v>
      </c>
      <c r="D1072" s="395" t="n">
        <v>187.91</v>
      </c>
    </row>
    <row r="1073" customFormat="false" ht="14.25" hidden="false" customHeight="false" outlineLevel="0" collapsed="false">
      <c r="A1073" s="393" t="n">
        <v>102113</v>
      </c>
      <c r="B1073" s="394" t="s">
        <v>1330</v>
      </c>
      <c r="C1073" s="393" t="s">
        <v>267</v>
      </c>
      <c r="D1073" s="395" t="n">
        <v>1747.68</v>
      </c>
    </row>
    <row r="1074" customFormat="false" ht="14.25" hidden="false" customHeight="false" outlineLevel="0" collapsed="false">
      <c r="A1074" s="393" t="n">
        <v>102117</v>
      </c>
      <c r="B1074" s="394" t="s">
        <v>1331</v>
      </c>
      <c r="C1074" s="393" t="s">
        <v>267</v>
      </c>
      <c r="D1074" s="395" t="n">
        <v>193.52</v>
      </c>
    </row>
    <row r="1075" customFormat="false" ht="14.25" hidden="false" customHeight="false" outlineLevel="0" collapsed="false">
      <c r="A1075" s="393" t="n">
        <v>102116</v>
      </c>
      <c r="B1075" s="394" t="s">
        <v>1332</v>
      </c>
      <c r="C1075" s="393" t="s">
        <v>267</v>
      </c>
      <c r="D1075" s="395" t="n">
        <v>1865.59</v>
      </c>
    </row>
    <row r="1076" customFormat="false" ht="14.25" hidden="false" customHeight="false" outlineLevel="0" collapsed="false">
      <c r="A1076" s="393" t="n">
        <v>102132</v>
      </c>
      <c r="B1076" s="394" t="s">
        <v>1333</v>
      </c>
      <c r="C1076" s="393" t="s">
        <v>267</v>
      </c>
      <c r="D1076" s="395" t="n">
        <v>0</v>
      </c>
    </row>
    <row r="1077" customFormat="false" ht="14.25" hidden="false" customHeight="false" outlineLevel="0" collapsed="false">
      <c r="A1077" s="393" t="n">
        <v>102115</v>
      </c>
      <c r="B1077" s="394" t="s">
        <v>1334</v>
      </c>
      <c r="C1077" s="393" t="s">
        <v>267</v>
      </c>
      <c r="D1077" s="395" t="n">
        <v>3038</v>
      </c>
    </row>
    <row r="1078" customFormat="false" ht="14.25" hidden="false" customHeight="false" outlineLevel="0" collapsed="false">
      <c r="A1078" s="393" t="n">
        <v>102123</v>
      </c>
      <c r="B1078" s="394" t="s">
        <v>1335</v>
      </c>
      <c r="C1078" s="393" t="s">
        <v>267</v>
      </c>
      <c r="D1078" s="395" t="n">
        <v>263.25</v>
      </c>
    </row>
    <row r="1079" customFormat="false" ht="14.25" hidden="false" customHeight="false" outlineLevel="0" collapsed="false">
      <c r="A1079" s="393" t="n">
        <v>102122</v>
      </c>
      <c r="B1079" s="394" t="s">
        <v>1336</v>
      </c>
      <c r="C1079" s="393" t="s">
        <v>267</v>
      </c>
      <c r="D1079" s="395" t="n">
        <v>8491.63</v>
      </c>
    </row>
    <row r="1080" customFormat="false" ht="14.25" hidden="false" customHeight="false" outlineLevel="0" collapsed="false">
      <c r="A1080" s="393" t="n">
        <v>102119</v>
      </c>
      <c r="B1080" s="394" t="s">
        <v>1337</v>
      </c>
      <c r="C1080" s="393" t="s">
        <v>267</v>
      </c>
      <c r="D1080" s="395" t="n">
        <v>198.35</v>
      </c>
    </row>
    <row r="1081" customFormat="false" ht="14.25" hidden="false" customHeight="false" outlineLevel="0" collapsed="false">
      <c r="A1081" s="393" t="n">
        <v>102118</v>
      </c>
      <c r="B1081" s="394" t="s">
        <v>1338</v>
      </c>
      <c r="C1081" s="393" t="s">
        <v>267</v>
      </c>
      <c r="D1081" s="395" t="n">
        <v>2531.42</v>
      </c>
    </row>
    <row r="1082" customFormat="false" ht="14.25" hidden="false" customHeight="false" outlineLevel="0" collapsed="false">
      <c r="A1082" s="393" t="n">
        <v>102133</v>
      </c>
      <c r="B1082" s="394" t="s">
        <v>1339</v>
      </c>
      <c r="C1082" s="393" t="s">
        <v>267</v>
      </c>
      <c r="D1082" s="395" t="n">
        <v>0</v>
      </c>
    </row>
    <row r="1083" customFormat="false" ht="14.25" hidden="false" customHeight="false" outlineLevel="0" collapsed="false">
      <c r="A1083" s="393" t="n">
        <v>102127</v>
      </c>
      <c r="B1083" s="394" t="s">
        <v>1340</v>
      </c>
      <c r="C1083" s="393" t="s">
        <v>267</v>
      </c>
      <c r="D1083" s="395" t="n">
        <v>0</v>
      </c>
    </row>
    <row r="1084" customFormat="false" ht="14.25" hidden="false" customHeight="false" outlineLevel="0" collapsed="false">
      <c r="A1084" s="393" t="n">
        <v>102126</v>
      </c>
      <c r="B1084" s="394" t="s">
        <v>1341</v>
      </c>
      <c r="C1084" s="393" t="s">
        <v>267</v>
      </c>
      <c r="D1084" s="395" t="n">
        <v>0</v>
      </c>
    </row>
    <row r="1085" customFormat="false" ht="14.25" hidden="false" customHeight="false" outlineLevel="0" collapsed="false">
      <c r="A1085" s="393" t="n">
        <v>102137</v>
      </c>
      <c r="B1085" s="394" t="s">
        <v>1342</v>
      </c>
      <c r="C1085" s="393" t="s">
        <v>267</v>
      </c>
      <c r="D1085" s="395" t="n">
        <v>86.88</v>
      </c>
    </row>
    <row r="1086" customFormat="false" ht="14.25" hidden="false" customHeight="false" outlineLevel="0" collapsed="false">
      <c r="A1086" s="393" t="n">
        <v>102136</v>
      </c>
      <c r="B1086" s="394" t="s">
        <v>1343</v>
      </c>
      <c r="C1086" s="393" t="s">
        <v>267</v>
      </c>
      <c r="D1086" s="395" t="n">
        <v>99.73</v>
      </c>
    </row>
    <row r="1087" customFormat="false" ht="14.25" hidden="false" customHeight="false" outlineLevel="0" collapsed="false">
      <c r="A1087" s="393" t="n">
        <v>102121</v>
      </c>
      <c r="B1087" s="394" t="s">
        <v>1344</v>
      </c>
      <c r="C1087" s="393" t="s">
        <v>267</v>
      </c>
      <c r="D1087" s="395" t="n">
        <v>248.86</v>
      </c>
    </row>
    <row r="1088" customFormat="false" ht="14.25" hidden="false" customHeight="false" outlineLevel="0" collapsed="false">
      <c r="A1088" s="393" t="n">
        <v>102120</v>
      </c>
      <c r="B1088" s="394" t="s">
        <v>1345</v>
      </c>
      <c r="C1088" s="393" t="s">
        <v>267</v>
      </c>
      <c r="D1088" s="395" t="n">
        <v>0</v>
      </c>
    </row>
    <row r="1089" customFormat="false" ht="14.25" hidden="false" customHeight="false" outlineLevel="0" collapsed="false">
      <c r="A1089" s="393" t="n">
        <v>102138</v>
      </c>
      <c r="B1089" s="394" t="s">
        <v>1346</v>
      </c>
      <c r="C1089" s="393" t="s">
        <v>267</v>
      </c>
      <c r="D1089" s="395" t="n">
        <v>286.67</v>
      </c>
    </row>
    <row r="1090" customFormat="false" ht="14.25" hidden="false" customHeight="false" outlineLevel="0" collapsed="false">
      <c r="A1090" s="393" t="n">
        <v>102334</v>
      </c>
      <c r="B1090" s="394" t="s">
        <v>1347</v>
      </c>
      <c r="C1090" s="393" t="s">
        <v>267</v>
      </c>
      <c r="D1090" s="395" t="n">
        <v>0</v>
      </c>
    </row>
    <row r="1091" customFormat="false" ht="14.25" hidden="false" customHeight="false" outlineLevel="0" collapsed="false">
      <c r="A1091" s="393" t="n">
        <v>102129</v>
      </c>
      <c r="B1091" s="394" t="s">
        <v>1348</v>
      </c>
      <c r="C1091" s="393" t="s">
        <v>267</v>
      </c>
      <c r="D1091" s="395" t="n">
        <v>0</v>
      </c>
    </row>
    <row r="1092" customFormat="false" ht="14.25" hidden="false" customHeight="false" outlineLevel="0" collapsed="false">
      <c r="A1092" s="393" t="n">
        <v>102128</v>
      </c>
      <c r="B1092" s="394" t="s">
        <v>1349</v>
      </c>
      <c r="C1092" s="393" t="s">
        <v>267</v>
      </c>
      <c r="D1092" s="395" t="n">
        <v>0</v>
      </c>
    </row>
    <row r="1093" customFormat="false" ht="14.25" hidden="false" customHeight="false" outlineLevel="0" collapsed="false">
      <c r="A1093" s="393" t="n">
        <v>102131</v>
      </c>
      <c r="B1093" s="394" t="s">
        <v>1350</v>
      </c>
      <c r="C1093" s="393" t="s">
        <v>267</v>
      </c>
      <c r="D1093" s="395" t="n">
        <v>0</v>
      </c>
    </row>
    <row r="1094" customFormat="false" ht="14.25" hidden="false" customHeight="false" outlineLevel="0" collapsed="false">
      <c r="A1094" s="393" t="n">
        <v>102130</v>
      </c>
      <c r="B1094" s="394" t="s">
        <v>1351</v>
      </c>
      <c r="C1094" s="393" t="s">
        <v>267</v>
      </c>
      <c r="D1094" s="395" t="n">
        <v>0</v>
      </c>
    </row>
    <row r="1095" customFormat="false" ht="14.25" hidden="false" customHeight="false" outlineLevel="0" collapsed="false">
      <c r="A1095" s="393" t="n">
        <v>102134</v>
      </c>
      <c r="B1095" s="394" t="s">
        <v>1352</v>
      </c>
      <c r="C1095" s="393" t="s">
        <v>267</v>
      </c>
      <c r="D1095" s="395" t="n">
        <v>0</v>
      </c>
    </row>
    <row r="1096" customFormat="false" ht="14.25" hidden="false" customHeight="false" outlineLevel="0" collapsed="false">
      <c r="A1096" s="393" t="n">
        <v>102135</v>
      </c>
      <c r="B1096" s="394" t="s">
        <v>1353</v>
      </c>
      <c r="C1096" s="393" t="s">
        <v>267</v>
      </c>
      <c r="D1096" s="395" t="n">
        <v>0</v>
      </c>
    </row>
    <row r="1097" customFormat="false" ht="14.25" hidden="false" customHeight="false" outlineLevel="0" collapsed="false">
      <c r="A1097" s="393" t="n">
        <v>104941</v>
      </c>
      <c r="B1097" s="394" t="s">
        <v>1354</v>
      </c>
      <c r="C1097" s="393" t="s">
        <v>76</v>
      </c>
      <c r="D1097" s="395" t="n">
        <v>0</v>
      </c>
    </row>
    <row r="1098" customFormat="false" ht="14.25" hidden="false" customHeight="false" outlineLevel="0" collapsed="false">
      <c r="A1098" s="393" t="n">
        <v>104942</v>
      </c>
      <c r="B1098" s="394" t="s">
        <v>1355</v>
      </c>
      <c r="C1098" s="393" t="s">
        <v>76</v>
      </c>
      <c r="D1098" s="395" t="n">
        <v>0</v>
      </c>
    </row>
    <row r="1099" customFormat="false" ht="14.25" hidden="false" customHeight="false" outlineLevel="0" collapsed="false">
      <c r="A1099" s="393" t="n">
        <v>104940</v>
      </c>
      <c r="B1099" s="394" t="s">
        <v>1356</v>
      </c>
      <c r="C1099" s="393" t="s">
        <v>267</v>
      </c>
      <c r="D1099" s="395" t="n">
        <v>0</v>
      </c>
    </row>
    <row r="1100" customFormat="false" ht="14.25" hidden="false" customHeight="false" outlineLevel="0" collapsed="false">
      <c r="A1100" s="393" t="n">
        <v>104943</v>
      </c>
      <c r="B1100" s="394" t="s">
        <v>1357</v>
      </c>
      <c r="C1100" s="393" t="s">
        <v>76</v>
      </c>
      <c r="D1100" s="395" t="n">
        <v>0</v>
      </c>
    </row>
    <row r="1101" customFormat="false" ht="14.25" hidden="false" customHeight="false" outlineLevel="0" collapsed="false">
      <c r="A1101" s="393" t="n">
        <v>101801</v>
      </c>
      <c r="B1101" s="394" t="s">
        <v>1358</v>
      </c>
      <c r="C1101" s="393" t="s">
        <v>267</v>
      </c>
      <c r="D1101" s="395" t="n">
        <v>1010.62</v>
      </c>
    </row>
    <row r="1102" customFormat="false" ht="14.25" hidden="false" customHeight="false" outlineLevel="0" collapsed="false">
      <c r="A1102" s="393" t="n">
        <v>101800</v>
      </c>
      <c r="B1102" s="394" t="s">
        <v>1359</v>
      </c>
      <c r="C1102" s="393" t="s">
        <v>267</v>
      </c>
      <c r="D1102" s="395" t="n">
        <v>1393.17</v>
      </c>
    </row>
    <row r="1103" customFormat="false" ht="14.25" hidden="false" customHeight="false" outlineLevel="0" collapsed="false">
      <c r="A1103" s="393" t="n">
        <v>98108</v>
      </c>
      <c r="B1103" s="394" t="s">
        <v>1360</v>
      </c>
      <c r="C1103" s="393" t="s">
        <v>267</v>
      </c>
      <c r="D1103" s="395" t="n">
        <v>515.3</v>
      </c>
    </row>
    <row r="1104" customFormat="false" ht="14.25" hidden="false" customHeight="false" outlineLevel="0" collapsed="false">
      <c r="A1104" s="393" t="n">
        <v>98105</v>
      </c>
      <c r="B1104" s="394" t="s">
        <v>1361</v>
      </c>
      <c r="C1104" s="393" t="s">
        <v>267</v>
      </c>
      <c r="D1104" s="395" t="n">
        <v>660.51</v>
      </c>
    </row>
    <row r="1105" customFormat="false" ht="14.25" hidden="false" customHeight="false" outlineLevel="0" collapsed="false">
      <c r="A1105" s="393" t="n">
        <v>98109</v>
      </c>
      <c r="B1105" s="394" t="s">
        <v>1362</v>
      </c>
      <c r="C1105" s="393" t="s">
        <v>267</v>
      </c>
      <c r="D1105" s="395" t="n">
        <v>836.64</v>
      </c>
    </row>
    <row r="1106" customFormat="false" ht="14.25" hidden="false" customHeight="false" outlineLevel="0" collapsed="false">
      <c r="A1106" s="393" t="n">
        <v>98106</v>
      </c>
      <c r="B1106" s="394" t="s">
        <v>1363</v>
      </c>
      <c r="C1106" s="393" t="s">
        <v>267</v>
      </c>
      <c r="D1106" s="395" t="n">
        <v>1088.2</v>
      </c>
    </row>
    <row r="1107" customFormat="false" ht="14.25" hidden="false" customHeight="false" outlineLevel="0" collapsed="false">
      <c r="A1107" s="393" t="n">
        <v>98110</v>
      </c>
      <c r="B1107" s="394" t="s">
        <v>1364</v>
      </c>
      <c r="C1107" s="393" t="s">
        <v>267</v>
      </c>
      <c r="D1107" s="395" t="n">
        <v>380.68</v>
      </c>
    </row>
    <row r="1108" customFormat="false" ht="14.25" hidden="false" customHeight="false" outlineLevel="0" collapsed="false">
      <c r="A1108" s="393" t="n">
        <v>98107</v>
      </c>
      <c r="B1108" s="394" t="s">
        <v>1365</v>
      </c>
      <c r="C1108" s="393" t="s">
        <v>267</v>
      </c>
      <c r="D1108" s="395" t="n">
        <v>288.68</v>
      </c>
    </row>
    <row r="1109" customFormat="false" ht="14.25" hidden="false" customHeight="false" outlineLevel="0" collapsed="false">
      <c r="A1109" s="393" t="n">
        <v>98104</v>
      </c>
      <c r="B1109" s="394" t="s">
        <v>1366</v>
      </c>
      <c r="C1109" s="393" t="s">
        <v>267</v>
      </c>
      <c r="D1109" s="395" t="n">
        <v>378.62</v>
      </c>
    </row>
    <row r="1110" customFormat="false" ht="14.25" hidden="false" customHeight="false" outlineLevel="0" collapsed="false">
      <c r="A1110" s="393" t="n">
        <v>98102</v>
      </c>
      <c r="B1110" s="394" t="s">
        <v>1367</v>
      </c>
      <c r="C1110" s="393" t="s">
        <v>267</v>
      </c>
      <c r="D1110" s="395" t="n">
        <v>185.74</v>
      </c>
    </row>
    <row r="1111" customFormat="false" ht="14.25" hidden="false" customHeight="false" outlineLevel="0" collapsed="false">
      <c r="A1111" s="393" t="n">
        <v>98111</v>
      </c>
      <c r="B1111" s="394" t="s">
        <v>1368</v>
      </c>
      <c r="C1111" s="393" t="s">
        <v>267</v>
      </c>
      <c r="D1111" s="395" t="n">
        <v>52.49</v>
      </c>
    </row>
    <row r="1112" customFormat="false" ht="14.25" hidden="false" customHeight="false" outlineLevel="0" collapsed="false">
      <c r="A1112" s="393" t="n">
        <v>97891</v>
      </c>
      <c r="B1112" s="394" t="s">
        <v>1369</v>
      </c>
      <c r="C1112" s="393" t="s">
        <v>267</v>
      </c>
      <c r="D1112" s="395" t="n">
        <v>215.39</v>
      </c>
    </row>
    <row r="1113" customFormat="false" ht="14.25" hidden="false" customHeight="false" outlineLevel="0" collapsed="false">
      <c r="A1113" s="393" t="n">
        <v>97892</v>
      </c>
      <c r="B1113" s="394" t="s">
        <v>1370</v>
      </c>
      <c r="C1113" s="393" t="s">
        <v>267</v>
      </c>
      <c r="D1113" s="395" t="n">
        <v>401.9</v>
      </c>
    </row>
    <row r="1114" customFormat="false" ht="14.25" hidden="false" customHeight="false" outlineLevel="0" collapsed="false">
      <c r="A1114" s="393" t="n">
        <v>97893</v>
      </c>
      <c r="B1114" s="394" t="s">
        <v>1371</v>
      </c>
      <c r="C1114" s="393" t="s">
        <v>267</v>
      </c>
      <c r="D1114" s="395" t="n">
        <v>554.92</v>
      </c>
    </row>
    <row r="1115" customFormat="false" ht="14.25" hidden="false" customHeight="false" outlineLevel="0" collapsed="false">
      <c r="A1115" s="393" t="n">
        <v>97894</v>
      </c>
      <c r="B1115" s="394" t="s">
        <v>1372</v>
      </c>
      <c r="C1115" s="393" t="s">
        <v>267</v>
      </c>
      <c r="D1115" s="395" t="n">
        <v>604.63</v>
      </c>
    </row>
    <row r="1116" customFormat="false" ht="14.25" hidden="false" customHeight="false" outlineLevel="0" collapsed="false">
      <c r="A1116" s="393" t="n">
        <v>97886</v>
      </c>
      <c r="B1116" s="394" t="s">
        <v>1373</v>
      </c>
      <c r="C1116" s="393" t="s">
        <v>267</v>
      </c>
      <c r="D1116" s="395" t="n">
        <v>172.46</v>
      </c>
    </row>
    <row r="1117" customFormat="false" ht="14.25" hidden="false" customHeight="false" outlineLevel="0" collapsed="false">
      <c r="A1117" s="393" t="n">
        <v>97887</v>
      </c>
      <c r="B1117" s="394" t="s">
        <v>1374</v>
      </c>
      <c r="C1117" s="393" t="s">
        <v>267</v>
      </c>
      <c r="D1117" s="395" t="n">
        <v>271.57</v>
      </c>
    </row>
    <row r="1118" customFormat="false" ht="14.25" hidden="false" customHeight="false" outlineLevel="0" collapsed="false">
      <c r="A1118" s="393" t="n">
        <v>97888</v>
      </c>
      <c r="B1118" s="394" t="s">
        <v>1375</v>
      </c>
      <c r="C1118" s="393" t="s">
        <v>267</v>
      </c>
      <c r="D1118" s="395" t="n">
        <v>520.66</v>
      </c>
    </row>
    <row r="1119" customFormat="false" ht="14.25" hidden="false" customHeight="false" outlineLevel="0" collapsed="false">
      <c r="A1119" s="393" t="n">
        <v>97889</v>
      </c>
      <c r="B1119" s="394" t="s">
        <v>1376</v>
      </c>
      <c r="C1119" s="393" t="s">
        <v>267</v>
      </c>
      <c r="D1119" s="395" t="n">
        <v>706.37</v>
      </c>
    </row>
    <row r="1120" customFormat="false" ht="14.25" hidden="false" customHeight="false" outlineLevel="0" collapsed="false">
      <c r="A1120" s="393" t="n">
        <v>97890</v>
      </c>
      <c r="B1120" s="394" t="s">
        <v>1377</v>
      </c>
      <c r="C1120" s="393" t="s">
        <v>267</v>
      </c>
      <c r="D1120" s="395" t="n">
        <v>788.16</v>
      </c>
    </row>
    <row r="1121" customFormat="false" ht="14.25" hidden="false" customHeight="false" outlineLevel="0" collapsed="false">
      <c r="A1121" s="393" t="n">
        <v>97881</v>
      </c>
      <c r="B1121" s="394" t="s">
        <v>1378</v>
      </c>
      <c r="C1121" s="393" t="s">
        <v>267</v>
      </c>
      <c r="D1121" s="395" t="n">
        <v>142.52</v>
      </c>
    </row>
    <row r="1122" customFormat="false" ht="14.25" hidden="false" customHeight="false" outlineLevel="0" collapsed="false">
      <c r="A1122" s="393" t="n">
        <v>97882</v>
      </c>
      <c r="B1122" s="394" t="s">
        <v>1379</v>
      </c>
      <c r="C1122" s="393" t="s">
        <v>267</v>
      </c>
      <c r="D1122" s="395" t="n">
        <v>225.45</v>
      </c>
    </row>
    <row r="1123" customFormat="false" ht="14.25" hidden="false" customHeight="false" outlineLevel="0" collapsed="false">
      <c r="A1123" s="393" t="n">
        <v>97883</v>
      </c>
      <c r="B1123" s="394" t="s">
        <v>1380</v>
      </c>
      <c r="C1123" s="393" t="s">
        <v>267</v>
      </c>
      <c r="D1123" s="395" t="n">
        <v>434.37</v>
      </c>
    </row>
    <row r="1124" customFormat="false" ht="14.25" hidden="false" customHeight="false" outlineLevel="0" collapsed="false">
      <c r="A1124" s="393" t="n">
        <v>97884</v>
      </c>
      <c r="B1124" s="394" t="s">
        <v>1381</v>
      </c>
      <c r="C1124" s="393" t="s">
        <v>267</v>
      </c>
      <c r="D1124" s="395" t="n">
        <v>853.68</v>
      </c>
    </row>
    <row r="1125" customFormat="false" ht="14.25" hidden="false" customHeight="false" outlineLevel="0" collapsed="false">
      <c r="A1125" s="393" t="n">
        <v>97885</v>
      </c>
      <c r="B1125" s="394" t="s">
        <v>1382</v>
      </c>
      <c r="C1125" s="393" t="s">
        <v>267</v>
      </c>
      <c r="D1125" s="395" t="n">
        <v>1313.04</v>
      </c>
    </row>
    <row r="1126" customFormat="false" ht="14.25" hidden="false" customHeight="false" outlineLevel="0" collapsed="false">
      <c r="A1126" s="393" t="n">
        <v>99250</v>
      </c>
      <c r="B1126" s="394" t="s">
        <v>1383</v>
      </c>
      <c r="C1126" s="393" t="s">
        <v>267</v>
      </c>
      <c r="D1126" s="395" t="n">
        <v>187.54</v>
      </c>
    </row>
    <row r="1127" customFormat="false" ht="14.25" hidden="false" customHeight="false" outlineLevel="0" collapsed="false">
      <c r="A1127" s="393" t="n">
        <v>97900</v>
      </c>
      <c r="B1127" s="394" t="s">
        <v>1384</v>
      </c>
      <c r="C1127" s="393" t="s">
        <v>267</v>
      </c>
      <c r="D1127" s="395" t="n">
        <v>191.9</v>
      </c>
    </row>
    <row r="1128" customFormat="false" ht="14.25" hidden="false" customHeight="false" outlineLevel="0" collapsed="false">
      <c r="A1128" s="393" t="n">
        <v>99251</v>
      </c>
      <c r="B1128" s="394" t="s">
        <v>1385</v>
      </c>
      <c r="C1128" s="393" t="s">
        <v>267</v>
      </c>
      <c r="D1128" s="395" t="n">
        <v>293.63</v>
      </c>
    </row>
    <row r="1129" customFormat="false" ht="14.25" hidden="false" customHeight="false" outlineLevel="0" collapsed="false">
      <c r="A1129" s="393" t="n">
        <v>97901</v>
      </c>
      <c r="B1129" s="394" t="s">
        <v>1386</v>
      </c>
      <c r="C1129" s="393" t="s">
        <v>267</v>
      </c>
      <c r="D1129" s="395" t="n">
        <v>301.12</v>
      </c>
    </row>
    <row r="1130" customFormat="false" ht="14.25" hidden="false" customHeight="false" outlineLevel="0" collapsed="false">
      <c r="A1130" s="393" t="n">
        <v>99253</v>
      </c>
      <c r="B1130" s="394" t="s">
        <v>1387</v>
      </c>
      <c r="C1130" s="393" t="s">
        <v>267</v>
      </c>
      <c r="D1130" s="395" t="n">
        <v>564.03</v>
      </c>
    </row>
    <row r="1131" customFormat="false" ht="14.25" hidden="false" customHeight="false" outlineLevel="0" collapsed="false">
      <c r="A1131" s="393" t="n">
        <v>97902</v>
      </c>
      <c r="B1131" s="394" t="s">
        <v>1388</v>
      </c>
      <c r="C1131" s="393" t="s">
        <v>267</v>
      </c>
      <c r="D1131" s="395" t="n">
        <v>580.85</v>
      </c>
    </row>
    <row r="1132" customFormat="false" ht="14.25" hidden="false" customHeight="false" outlineLevel="0" collapsed="false">
      <c r="A1132" s="393" t="n">
        <v>99255</v>
      </c>
      <c r="B1132" s="394" t="s">
        <v>1389</v>
      </c>
      <c r="C1132" s="393" t="s">
        <v>267</v>
      </c>
      <c r="D1132" s="395" t="n">
        <v>784.62</v>
      </c>
    </row>
    <row r="1133" customFormat="false" ht="14.25" hidden="false" customHeight="false" outlineLevel="0" collapsed="false">
      <c r="A1133" s="393" t="n">
        <v>97903</v>
      </c>
      <c r="B1133" s="394" t="s">
        <v>1390</v>
      </c>
      <c r="C1133" s="393" t="s">
        <v>267</v>
      </c>
      <c r="D1133" s="395" t="n">
        <v>807.67</v>
      </c>
    </row>
    <row r="1134" customFormat="false" ht="14.25" hidden="false" customHeight="false" outlineLevel="0" collapsed="false">
      <c r="A1134" s="393" t="n">
        <v>99257</v>
      </c>
      <c r="B1134" s="394" t="s">
        <v>1391</v>
      </c>
      <c r="C1134" s="393" t="s">
        <v>267</v>
      </c>
      <c r="D1134" s="395" t="n">
        <v>907.99</v>
      </c>
    </row>
    <row r="1135" customFormat="false" ht="14.25" hidden="false" customHeight="false" outlineLevel="0" collapsed="false">
      <c r="A1135" s="393" t="n">
        <v>97904</v>
      </c>
      <c r="B1135" s="394" t="s">
        <v>1392</v>
      </c>
      <c r="C1135" s="393" t="s">
        <v>267</v>
      </c>
      <c r="D1135" s="395" t="n">
        <v>937.81</v>
      </c>
    </row>
    <row r="1136" customFormat="false" ht="14.25" hidden="false" customHeight="false" outlineLevel="0" collapsed="false">
      <c r="A1136" s="393" t="n">
        <v>99258</v>
      </c>
      <c r="B1136" s="394" t="s">
        <v>1393</v>
      </c>
      <c r="C1136" s="393" t="s">
        <v>267</v>
      </c>
      <c r="D1136" s="395" t="n">
        <v>246.91</v>
      </c>
    </row>
    <row r="1137" customFormat="false" ht="14.25" hidden="false" customHeight="false" outlineLevel="0" collapsed="false">
      <c r="A1137" s="393" t="n">
        <v>97905</v>
      </c>
      <c r="B1137" s="394" t="s">
        <v>1394</v>
      </c>
      <c r="C1137" s="393" t="s">
        <v>267</v>
      </c>
      <c r="D1137" s="395" t="n">
        <v>251.67</v>
      </c>
    </row>
    <row r="1138" customFormat="false" ht="14.25" hidden="false" customHeight="false" outlineLevel="0" collapsed="false">
      <c r="A1138" s="393" t="n">
        <v>99260</v>
      </c>
      <c r="B1138" s="394" t="s">
        <v>1395</v>
      </c>
      <c r="C1138" s="393" t="s">
        <v>267</v>
      </c>
      <c r="D1138" s="395" t="n">
        <v>454.06</v>
      </c>
    </row>
    <row r="1139" customFormat="false" ht="14.25" hidden="false" customHeight="false" outlineLevel="0" collapsed="false">
      <c r="A1139" s="393" t="n">
        <v>97906</v>
      </c>
      <c r="B1139" s="394" t="s">
        <v>1396</v>
      </c>
      <c r="C1139" s="393" t="s">
        <v>267</v>
      </c>
      <c r="D1139" s="395" t="n">
        <v>464.66</v>
      </c>
    </row>
    <row r="1140" customFormat="false" ht="14.25" hidden="false" customHeight="false" outlineLevel="0" collapsed="false">
      <c r="A1140" s="393" t="n">
        <v>99262</v>
      </c>
      <c r="B1140" s="394" t="s">
        <v>1397</v>
      </c>
      <c r="C1140" s="393" t="s">
        <v>267</v>
      </c>
      <c r="D1140" s="395" t="n">
        <v>644.3</v>
      </c>
    </row>
    <row r="1141" customFormat="false" ht="14.25" hidden="false" customHeight="false" outlineLevel="0" collapsed="false">
      <c r="A1141" s="393" t="n">
        <v>97907</v>
      </c>
      <c r="B1141" s="394" t="s">
        <v>1398</v>
      </c>
      <c r="C1141" s="393" t="s">
        <v>267</v>
      </c>
      <c r="D1141" s="395" t="n">
        <v>659.41</v>
      </c>
    </row>
    <row r="1142" customFormat="false" ht="14.25" hidden="false" customHeight="false" outlineLevel="0" collapsed="false">
      <c r="A1142" s="393" t="n">
        <v>99264</v>
      </c>
      <c r="B1142" s="394" t="s">
        <v>1399</v>
      </c>
      <c r="C1142" s="393" t="s">
        <v>267</v>
      </c>
      <c r="D1142" s="395" t="n">
        <v>741.95</v>
      </c>
    </row>
    <row r="1143" customFormat="false" ht="14.25" hidden="false" customHeight="false" outlineLevel="0" collapsed="false">
      <c r="A1143" s="393" t="n">
        <v>97908</v>
      </c>
      <c r="B1143" s="394" t="s">
        <v>1400</v>
      </c>
      <c r="C1143" s="393" t="s">
        <v>267</v>
      </c>
      <c r="D1143" s="395" t="n">
        <v>762.37</v>
      </c>
    </row>
    <row r="1144" customFormat="false" ht="14.25" hidden="false" customHeight="false" outlineLevel="0" collapsed="false">
      <c r="A1144" s="393" t="n">
        <v>97895</v>
      </c>
      <c r="B1144" s="394" t="s">
        <v>1401</v>
      </c>
      <c r="C1144" s="393" t="s">
        <v>267</v>
      </c>
      <c r="D1144" s="395" t="n">
        <v>195.44</v>
      </c>
    </row>
    <row r="1145" customFormat="false" ht="14.25" hidden="false" customHeight="false" outlineLevel="0" collapsed="false">
      <c r="A1145" s="393" t="n">
        <v>97896</v>
      </c>
      <c r="B1145" s="394" t="s">
        <v>1402</v>
      </c>
      <c r="C1145" s="393" t="s">
        <v>267</v>
      </c>
      <c r="D1145" s="395" t="n">
        <v>362.49</v>
      </c>
    </row>
    <row r="1146" customFormat="false" ht="14.25" hidden="false" customHeight="false" outlineLevel="0" collapsed="false">
      <c r="A1146" s="393" t="n">
        <v>97897</v>
      </c>
      <c r="B1146" s="394" t="s">
        <v>1403</v>
      </c>
      <c r="C1146" s="393" t="s">
        <v>267</v>
      </c>
      <c r="D1146" s="395" t="n">
        <v>470.21</v>
      </c>
    </row>
    <row r="1147" customFormat="false" ht="14.25" hidden="false" customHeight="false" outlineLevel="0" collapsed="false">
      <c r="A1147" s="393" t="n">
        <v>97898</v>
      </c>
      <c r="B1147" s="394" t="s">
        <v>1404</v>
      </c>
      <c r="C1147" s="393" t="s">
        <v>267</v>
      </c>
      <c r="D1147" s="395" t="n">
        <v>904.16</v>
      </c>
    </row>
    <row r="1148" customFormat="false" ht="14.25" hidden="false" customHeight="false" outlineLevel="0" collapsed="false">
      <c r="A1148" s="393" t="n">
        <v>97899</v>
      </c>
      <c r="B1148" s="394" t="s">
        <v>1405</v>
      </c>
      <c r="C1148" s="393" t="s">
        <v>267</v>
      </c>
      <c r="D1148" s="395" t="n">
        <v>0</v>
      </c>
    </row>
    <row r="1149" customFormat="false" ht="14.25" hidden="false" customHeight="false" outlineLevel="0" collapsed="false">
      <c r="A1149" s="393" t="n">
        <v>101795</v>
      </c>
      <c r="B1149" s="394" t="s">
        <v>1406</v>
      </c>
      <c r="C1149" s="393" t="s">
        <v>267</v>
      </c>
      <c r="D1149" s="395" t="n">
        <v>598.05</v>
      </c>
    </row>
    <row r="1150" customFormat="false" ht="14.25" hidden="false" customHeight="false" outlineLevel="0" collapsed="false">
      <c r="A1150" s="393" t="n">
        <v>101796</v>
      </c>
      <c r="B1150" s="394" t="s">
        <v>1407</v>
      </c>
      <c r="C1150" s="393" t="s">
        <v>267</v>
      </c>
      <c r="D1150" s="395" t="n">
        <v>0</v>
      </c>
    </row>
    <row r="1151" customFormat="false" ht="14.25" hidden="false" customHeight="false" outlineLevel="0" collapsed="false">
      <c r="A1151" s="393" t="n">
        <v>101797</v>
      </c>
      <c r="B1151" s="394" t="s">
        <v>1408</v>
      </c>
      <c r="C1151" s="393" t="s">
        <v>267</v>
      </c>
      <c r="D1151" s="395" t="n">
        <v>0</v>
      </c>
    </row>
    <row r="1152" customFormat="false" ht="14.25" hidden="false" customHeight="false" outlineLevel="0" collapsed="false">
      <c r="A1152" s="393" t="n">
        <v>101802</v>
      </c>
      <c r="B1152" s="394" t="s">
        <v>1409</v>
      </c>
      <c r="C1152" s="393" t="s">
        <v>267</v>
      </c>
      <c r="D1152" s="395" t="n">
        <v>1741.54</v>
      </c>
    </row>
    <row r="1153" customFormat="false" ht="14.25" hidden="false" customHeight="false" outlineLevel="0" collapsed="false">
      <c r="A1153" s="393" t="n">
        <v>101803</v>
      </c>
      <c r="B1153" s="394" t="s">
        <v>1410</v>
      </c>
      <c r="C1153" s="393" t="s">
        <v>267</v>
      </c>
      <c r="D1153" s="395" t="n">
        <v>1123.05</v>
      </c>
    </row>
    <row r="1154" customFormat="false" ht="14.25" hidden="false" customHeight="false" outlineLevel="0" collapsed="false">
      <c r="A1154" s="393" t="n">
        <v>101804</v>
      </c>
      <c r="B1154" s="394" t="s">
        <v>1411</v>
      </c>
      <c r="C1154" s="393" t="s">
        <v>267</v>
      </c>
      <c r="D1154" s="395" t="n">
        <v>1398.02</v>
      </c>
    </row>
    <row r="1155" customFormat="false" ht="14.25" hidden="false" customHeight="false" outlineLevel="0" collapsed="false">
      <c r="A1155" s="393" t="n">
        <v>101805</v>
      </c>
      <c r="B1155" s="394" t="s">
        <v>1412</v>
      </c>
      <c r="C1155" s="393" t="s">
        <v>267</v>
      </c>
      <c r="D1155" s="395" t="n">
        <v>1775.79</v>
      </c>
    </row>
    <row r="1156" customFormat="false" ht="14.25" hidden="false" customHeight="false" outlineLevel="0" collapsed="false">
      <c r="A1156" s="393" t="n">
        <v>98115</v>
      </c>
      <c r="B1156" s="394" t="s">
        <v>1413</v>
      </c>
      <c r="C1156" s="393" t="s">
        <v>267</v>
      </c>
      <c r="D1156" s="395" t="n">
        <v>103.33</v>
      </c>
    </row>
    <row r="1157" customFormat="false" ht="14.25" hidden="false" customHeight="false" outlineLevel="0" collapsed="false">
      <c r="A1157" s="393" t="n">
        <v>98114</v>
      </c>
      <c r="B1157" s="394" t="s">
        <v>1414</v>
      </c>
      <c r="C1157" s="393" t="s">
        <v>267</v>
      </c>
      <c r="D1157" s="395" t="n">
        <v>545.3</v>
      </c>
    </row>
    <row r="1158" customFormat="false" ht="14.25" hidden="false" customHeight="false" outlineLevel="0" collapsed="false">
      <c r="A1158" s="393" t="n">
        <v>98112</v>
      </c>
      <c r="B1158" s="394" t="s">
        <v>1415</v>
      </c>
      <c r="C1158" s="393" t="s">
        <v>267</v>
      </c>
      <c r="D1158" s="395" t="n">
        <v>104.37</v>
      </c>
    </row>
    <row r="1159" customFormat="false" ht="14.25" hidden="false" customHeight="false" outlineLevel="0" collapsed="false">
      <c r="A1159" s="393" t="n">
        <v>100128</v>
      </c>
      <c r="B1159" s="394" t="s">
        <v>1416</v>
      </c>
      <c r="C1159" s="393" t="s">
        <v>267</v>
      </c>
      <c r="D1159" s="395" t="n">
        <v>1688.77</v>
      </c>
    </row>
    <row r="1160" customFormat="false" ht="14.25" hidden="false" customHeight="false" outlineLevel="0" collapsed="false">
      <c r="A1160" s="393" t="n">
        <v>102623</v>
      </c>
      <c r="B1160" s="394" t="s">
        <v>1417</v>
      </c>
      <c r="C1160" s="393" t="s">
        <v>267</v>
      </c>
      <c r="D1160" s="395" t="n">
        <v>882.65</v>
      </c>
    </row>
    <row r="1161" customFormat="false" ht="14.25" hidden="false" customHeight="false" outlineLevel="0" collapsed="false">
      <c r="A1161" s="393" t="n">
        <v>102607</v>
      </c>
      <c r="B1161" s="394" t="s">
        <v>1418</v>
      </c>
      <c r="C1161" s="393" t="s">
        <v>267</v>
      </c>
      <c r="D1161" s="395" t="n">
        <v>459.18</v>
      </c>
    </row>
    <row r="1162" customFormat="false" ht="14.25" hidden="false" customHeight="false" outlineLevel="0" collapsed="false">
      <c r="A1162" s="393" t="n">
        <v>102608</v>
      </c>
      <c r="B1162" s="394" t="s">
        <v>1419</v>
      </c>
      <c r="C1162" s="393" t="s">
        <v>267</v>
      </c>
      <c r="D1162" s="395" t="n">
        <v>1050.39</v>
      </c>
    </row>
    <row r="1163" customFormat="false" ht="14.25" hidden="false" customHeight="false" outlineLevel="0" collapsed="false">
      <c r="A1163" s="393" t="n">
        <v>102609</v>
      </c>
      <c r="B1163" s="394" t="s">
        <v>1420</v>
      </c>
      <c r="C1163" s="393" t="s">
        <v>267</v>
      </c>
      <c r="D1163" s="395" t="n">
        <v>1194.13</v>
      </c>
    </row>
    <row r="1164" customFormat="false" ht="14.25" hidden="false" customHeight="false" outlineLevel="0" collapsed="false">
      <c r="A1164" s="393" t="n">
        <v>102610</v>
      </c>
      <c r="B1164" s="394" t="s">
        <v>1421</v>
      </c>
      <c r="C1164" s="393" t="s">
        <v>267</v>
      </c>
      <c r="D1164" s="395" t="n">
        <v>2050.52</v>
      </c>
    </row>
    <row r="1165" customFormat="false" ht="14.25" hidden="false" customHeight="false" outlineLevel="0" collapsed="false">
      <c r="A1165" s="393" t="n">
        <v>102622</v>
      </c>
      <c r="B1165" s="394" t="s">
        <v>1422</v>
      </c>
      <c r="C1165" s="393" t="s">
        <v>267</v>
      </c>
      <c r="D1165" s="395" t="n">
        <v>647.86</v>
      </c>
    </row>
    <row r="1166" customFormat="false" ht="14.25" hidden="false" customHeight="false" outlineLevel="0" collapsed="false">
      <c r="A1166" s="393" t="n">
        <v>102605</v>
      </c>
      <c r="B1166" s="394" t="s">
        <v>1423</v>
      </c>
      <c r="C1166" s="393" t="s">
        <v>267</v>
      </c>
      <c r="D1166" s="395" t="n">
        <v>278.57</v>
      </c>
    </row>
    <row r="1167" customFormat="false" ht="14.25" hidden="false" customHeight="false" outlineLevel="0" collapsed="false">
      <c r="A1167" s="393" t="n">
        <v>102606</v>
      </c>
      <c r="B1167" s="394" t="s">
        <v>1424</v>
      </c>
      <c r="C1167" s="393" t="s">
        <v>267</v>
      </c>
      <c r="D1167" s="395" t="n">
        <v>428.78</v>
      </c>
    </row>
    <row r="1168" customFormat="false" ht="14.25" hidden="false" customHeight="false" outlineLevel="0" collapsed="false">
      <c r="A1168" s="393" t="n">
        <v>102613</v>
      </c>
      <c r="B1168" s="394" t="s">
        <v>1425</v>
      </c>
      <c r="C1168" s="393" t="s">
        <v>267</v>
      </c>
      <c r="D1168" s="395" t="n">
        <v>642.83</v>
      </c>
    </row>
    <row r="1169" customFormat="false" ht="14.25" hidden="false" customHeight="false" outlineLevel="0" collapsed="false">
      <c r="A1169" s="393" t="n">
        <v>102619</v>
      </c>
      <c r="B1169" s="394" t="s">
        <v>1426</v>
      </c>
      <c r="C1169" s="393" t="s">
        <v>267</v>
      </c>
      <c r="D1169" s="395" t="n">
        <v>5479.6</v>
      </c>
    </row>
    <row r="1170" customFormat="false" ht="14.25" hidden="false" customHeight="false" outlineLevel="0" collapsed="false">
      <c r="A1170" s="393" t="n">
        <v>102614</v>
      </c>
      <c r="B1170" s="394" t="s">
        <v>1427</v>
      </c>
      <c r="C1170" s="393" t="s">
        <v>267</v>
      </c>
      <c r="D1170" s="395" t="n">
        <v>987.87</v>
      </c>
    </row>
    <row r="1171" customFormat="false" ht="14.25" hidden="false" customHeight="false" outlineLevel="0" collapsed="false">
      <c r="A1171" s="393" t="n">
        <v>102620</v>
      </c>
      <c r="B1171" s="394" t="s">
        <v>1428</v>
      </c>
      <c r="C1171" s="393" t="s">
        <v>267</v>
      </c>
      <c r="D1171" s="395" t="n">
        <v>7951.72</v>
      </c>
    </row>
    <row r="1172" customFormat="false" ht="14.25" hidden="false" customHeight="false" outlineLevel="0" collapsed="false">
      <c r="A1172" s="393" t="n">
        <v>102615</v>
      </c>
      <c r="B1172" s="394" t="s">
        <v>1429</v>
      </c>
      <c r="C1172" s="393" t="s">
        <v>267</v>
      </c>
      <c r="D1172" s="395" t="n">
        <v>1239.77</v>
      </c>
    </row>
    <row r="1173" customFormat="false" ht="14.25" hidden="false" customHeight="false" outlineLevel="0" collapsed="false">
      <c r="A1173" s="393" t="n">
        <v>102621</v>
      </c>
      <c r="B1173" s="394" t="s">
        <v>1430</v>
      </c>
      <c r="C1173" s="393" t="s">
        <v>267</v>
      </c>
      <c r="D1173" s="395" t="n">
        <v>12211.83</v>
      </c>
    </row>
    <row r="1174" customFormat="false" ht="14.25" hidden="false" customHeight="false" outlineLevel="0" collapsed="false">
      <c r="A1174" s="393" t="n">
        <v>102616</v>
      </c>
      <c r="B1174" s="394" t="s">
        <v>1431</v>
      </c>
      <c r="C1174" s="393" t="s">
        <v>267</v>
      </c>
      <c r="D1174" s="395" t="n">
        <v>1834.65</v>
      </c>
    </row>
    <row r="1175" customFormat="false" ht="14.25" hidden="false" customHeight="false" outlineLevel="0" collapsed="false">
      <c r="A1175" s="393" t="n">
        <v>102611</v>
      </c>
      <c r="B1175" s="394" t="s">
        <v>1432</v>
      </c>
      <c r="C1175" s="393" t="s">
        <v>267</v>
      </c>
      <c r="D1175" s="395" t="n">
        <v>461.97</v>
      </c>
    </row>
    <row r="1176" customFormat="false" ht="14.25" hidden="false" customHeight="false" outlineLevel="0" collapsed="false">
      <c r="A1176" s="393" t="n">
        <v>102617</v>
      </c>
      <c r="B1176" s="394" t="s">
        <v>1433</v>
      </c>
      <c r="C1176" s="393" t="s">
        <v>267</v>
      </c>
      <c r="D1176" s="395" t="n">
        <v>3400.64</v>
      </c>
    </row>
    <row r="1177" customFormat="false" ht="14.25" hidden="false" customHeight="false" outlineLevel="0" collapsed="false">
      <c r="A1177" s="393" t="n">
        <v>102618</v>
      </c>
      <c r="B1177" s="394" t="s">
        <v>1434</v>
      </c>
      <c r="C1177" s="393" t="s">
        <v>267</v>
      </c>
      <c r="D1177" s="395" t="n">
        <v>4087.03</v>
      </c>
    </row>
    <row r="1178" customFormat="false" ht="14.25" hidden="false" customHeight="false" outlineLevel="0" collapsed="false">
      <c r="A1178" s="393" t="n">
        <v>102612</v>
      </c>
      <c r="B1178" s="394" t="s">
        <v>1435</v>
      </c>
      <c r="C1178" s="393" t="s">
        <v>267</v>
      </c>
      <c r="D1178" s="395" t="n">
        <v>662.7</v>
      </c>
    </row>
    <row r="1179" customFormat="false" ht="14.25" hidden="false" customHeight="false" outlineLevel="0" collapsed="false">
      <c r="A1179" s="393" t="n">
        <v>102603</v>
      </c>
      <c r="B1179" s="394" t="s">
        <v>1436</v>
      </c>
      <c r="C1179" s="393" t="s">
        <v>267</v>
      </c>
      <c r="D1179" s="395" t="n">
        <v>13.07</v>
      </c>
    </row>
    <row r="1180" customFormat="false" ht="14.25" hidden="false" customHeight="false" outlineLevel="0" collapsed="false">
      <c r="A1180" s="393" t="n">
        <v>102587</v>
      </c>
      <c r="B1180" s="394" t="s">
        <v>1437</v>
      </c>
      <c r="C1180" s="393" t="s">
        <v>267</v>
      </c>
      <c r="D1180" s="395" t="n">
        <v>4.48</v>
      </c>
    </row>
    <row r="1181" customFormat="false" ht="14.25" hidden="false" customHeight="false" outlineLevel="0" collapsed="false">
      <c r="A1181" s="393" t="n">
        <v>102589</v>
      </c>
      <c r="B1181" s="394" t="s">
        <v>1438</v>
      </c>
      <c r="C1181" s="393" t="s">
        <v>267</v>
      </c>
      <c r="D1181" s="395" t="n">
        <v>4.99</v>
      </c>
    </row>
    <row r="1182" customFormat="false" ht="14.25" hidden="false" customHeight="false" outlineLevel="0" collapsed="false">
      <c r="A1182" s="393" t="n">
        <v>102591</v>
      </c>
      <c r="B1182" s="394" t="s">
        <v>1439</v>
      </c>
      <c r="C1182" s="393" t="s">
        <v>267</v>
      </c>
      <c r="D1182" s="395" t="n">
        <v>5.48</v>
      </c>
    </row>
    <row r="1183" customFormat="false" ht="14.25" hidden="false" customHeight="false" outlineLevel="0" collapsed="false">
      <c r="A1183" s="393" t="n">
        <v>102593</v>
      </c>
      <c r="B1183" s="394" t="s">
        <v>1440</v>
      </c>
      <c r="C1183" s="393" t="s">
        <v>267</v>
      </c>
      <c r="D1183" s="395" t="n">
        <v>6.19</v>
      </c>
    </row>
    <row r="1184" customFormat="false" ht="14.25" hidden="false" customHeight="false" outlineLevel="0" collapsed="false">
      <c r="A1184" s="393" t="n">
        <v>102595</v>
      </c>
      <c r="B1184" s="394" t="s">
        <v>1441</v>
      </c>
      <c r="C1184" s="393" t="s">
        <v>267</v>
      </c>
      <c r="D1184" s="395" t="n">
        <v>7</v>
      </c>
    </row>
    <row r="1185" customFormat="false" ht="14.25" hidden="false" customHeight="false" outlineLevel="0" collapsed="false">
      <c r="A1185" s="393" t="n">
        <v>102597</v>
      </c>
      <c r="B1185" s="394" t="s">
        <v>1442</v>
      </c>
      <c r="C1185" s="393" t="s">
        <v>267</v>
      </c>
      <c r="D1185" s="395" t="n">
        <v>8.02</v>
      </c>
    </row>
    <row r="1186" customFormat="false" ht="14.25" hidden="false" customHeight="false" outlineLevel="0" collapsed="false">
      <c r="A1186" s="393" t="n">
        <v>102599</v>
      </c>
      <c r="B1186" s="394" t="s">
        <v>1443</v>
      </c>
      <c r="C1186" s="393" t="s">
        <v>267</v>
      </c>
      <c r="D1186" s="395" t="n">
        <v>9.03</v>
      </c>
    </row>
    <row r="1187" customFormat="false" ht="14.25" hidden="false" customHeight="false" outlineLevel="0" collapsed="false">
      <c r="A1187" s="393" t="n">
        <v>102601</v>
      </c>
      <c r="B1187" s="394" t="s">
        <v>1444</v>
      </c>
      <c r="C1187" s="393" t="s">
        <v>267</v>
      </c>
      <c r="D1187" s="395" t="n">
        <v>10.54</v>
      </c>
    </row>
    <row r="1188" customFormat="false" ht="14.25" hidden="false" customHeight="false" outlineLevel="0" collapsed="false">
      <c r="A1188" s="393" t="n">
        <v>102604</v>
      </c>
      <c r="B1188" s="394" t="s">
        <v>1445</v>
      </c>
      <c r="C1188" s="393" t="s">
        <v>267</v>
      </c>
      <c r="D1188" s="395" t="n">
        <v>15.07</v>
      </c>
    </row>
    <row r="1189" customFormat="false" ht="14.25" hidden="false" customHeight="false" outlineLevel="0" collapsed="false">
      <c r="A1189" s="393" t="n">
        <v>102588</v>
      </c>
      <c r="B1189" s="394" t="s">
        <v>1446</v>
      </c>
      <c r="C1189" s="393" t="s">
        <v>267</v>
      </c>
      <c r="D1189" s="395" t="n">
        <v>6.48</v>
      </c>
    </row>
    <row r="1190" customFormat="false" ht="14.25" hidden="false" customHeight="false" outlineLevel="0" collapsed="false">
      <c r="A1190" s="393" t="n">
        <v>102590</v>
      </c>
      <c r="B1190" s="394" t="s">
        <v>1447</v>
      </c>
      <c r="C1190" s="393" t="s">
        <v>267</v>
      </c>
      <c r="D1190" s="395" t="n">
        <v>6.98</v>
      </c>
    </row>
    <row r="1191" customFormat="false" ht="14.25" hidden="false" customHeight="false" outlineLevel="0" collapsed="false">
      <c r="A1191" s="393" t="n">
        <v>102592</v>
      </c>
      <c r="B1191" s="394" t="s">
        <v>1448</v>
      </c>
      <c r="C1191" s="393" t="s">
        <v>267</v>
      </c>
      <c r="D1191" s="395" t="n">
        <v>7.49</v>
      </c>
    </row>
    <row r="1192" customFormat="false" ht="14.25" hidden="false" customHeight="false" outlineLevel="0" collapsed="false">
      <c r="A1192" s="393" t="n">
        <v>102594</v>
      </c>
      <c r="B1192" s="394" t="s">
        <v>1449</v>
      </c>
      <c r="C1192" s="393" t="s">
        <v>267</v>
      </c>
      <c r="D1192" s="395" t="n">
        <v>8.2</v>
      </c>
    </row>
    <row r="1193" customFormat="false" ht="14.25" hidden="false" customHeight="false" outlineLevel="0" collapsed="false">
      <c r="A1193" s="393" t="n">
        <v>102596</v>
      </c>
      <c r="B1193" s="394" t="s">
        <v>1450</v>
      </c>
      <c r="C1193" s="393" t="s">
        <v>267</v>
      </c>
      <c r="D1193" s="395" t="n">
        <v>9.01</v>
      </c>
    </row>
    <row r="1194" customFormat="false" ht="14.25" hidden="false" customHeight="false" outlineLevel="0" collapsed="false">
      <c r="A1194" s="393" t="n">
        <v>102598</v>
      </c>
      <c r="B1194" s="394" t="s">
        <v>1451</v>
      </c>
      <c r="C1194" s="393" t="s">
        <v>267</v>
      </c>
      <c r="D1194" s="395" t="n">
        <v>10.02</v>
      </c>
    </row>
    <row r="1195" customFormat="false" ht="14.25" hidden="false" customHeight="false" outlineLevel="0" collapsed="false">
      <c r="A1195" s="393" t="n">
        <v>102600</v>
      </c>
      <c r="B1195" s="394" t="s">
        <v>1452</v>
      </c>
      <c r="C1195" s="393" t="s">
        <v>267</v>
      </c>
      <c r="D1195" s="395" t="n">
        <v>11.03</v>
      </c>
    </row>
    <row r="1196" customFormat="false" ht="14.25" hidden="false" customHeight="false" outlineLevel="0" collapsed="false">
      <c r="A1196" s="393" t="n">
        <v>102602</v>
      </c>
      <c r="B1196" s="394" t="s">
        <v>1453</v>
      </c>
      <c r="C1196" s="393" t="s">
        <v>267</v>
      </c>
      <c r="D1196" s="395" t="n">
        <v>12.54</v>
      </c>
    </row>
    <row r="1197" customFormat="false" ht="14.25" hidden="false" customHeight="false" outlineLevel="0" collapsed="false">
      <c r="A1197" s="393" t="n">
        <v>103005</v>
      </c>
      <c r="B1197" s="394" t="s">
        <v>1454</v>
      </c>
      <c r="C1197" s="393" t="s">
        <v>267</v>
      </c>
      <c r="D1197" s="395" t="n">
        <v>542.75</v>
      </c>
    </row>
    <row r="1198" customFormat="false" ht="14.25" hidden="false" customHeight="false" outlineLevel="0" collapsed="false">
      <c r="A1198" s="393" t="n">
        <v>103006</v>
      </c>
      <c r="B1198" s="394" t="s">
        <v>1455</v>
      </c>
      <c r="C1198" s="393" t="s">
        <v>267</v>
      </c>
      <c r="D1198" s="395" t="n">
        <v>747.2</v>
      </c>
    </row>
    <row r="1199" customFormat="false" ht="14.25" hidden="false" customHeight="false" outlineLevel="0" collapsed="false">
      <c r="A1199" s="393" t="n">
        <v>103007</v>
      </c>
      <c r="B1199" s="394" t="s">
        <v>1456</v>
      </c>
      <c r="C1199" s="393" t="s">
        <v>267</v>
      </c>
      <c r="D1199" s="395" t="n">
        <v>982.77</v>
      </c>
    </row>
    <row r="1200" customFormat="false" ht="14.25" hidden="false" customHeight="false" outlineLevel="0" collapsed="false">
      <c r="A1200" s="393" t="n">
        <v>103004</v>
      </c>
      <c r="B1200" s="394" t="s">
        <v>1457</v>
      </c>
      <c r="C1200" s="393" t="s">
        <v>274</v>
      </c>
      <c r="D1200" s="395" t="n">
        <v>0</v>
      </c>
    </row>
    <row r="1201" customFormat="false" ht="14.25" hidden="false" customHeight="false" outlineLevel="0" collapsed="false">
      <c r="A1201" s="393" t="n">
        <v>102989</v>
      </c>
      <c r="B1201" s="394" t="s">
        <v>1458</v>
      </c>
      <c r="C1201" s="393" t="s">
        <v>274</v>
      </c>
      <c r="D1201" s="395" t="n">
        <v>43.26</v>
      </c>
    </row>
    <row r="1202" customFormat="false" ht="14.25" hidden="false" customHeight="false" outlineLevel="0" collapsed="false">
      <c r="A1202" s="393" t="n">
        <v>102990</v>
      </c>
      <c r="B1202" s="394" t="s">
        <v>1459</v>
      </c>
      <c r="C1202" s="393" t="s">
        <v>274</v>
      </c>
      <c r="D1202" s="395" t="n">
        <v>52.47</v>
      </c>
    </row>
    <row r="1203" customFormat="false" ht="14.25" hidden="false" customHeight="false" outlineLevel="0" collapsed="false">
      <c r="A1203" s="393" t="n">
        <v>102991</v>
      </c>
      <c r="B1203" s="394" t="s">
        <v>1460</v>
      </c>
      <c r="C1203" s="393" t="s">
        <v>274</v>
      </c>
      <c r="D1203" s="395" t="n">
        <v>67.89</v>
      </c>
    </row>
    <row r="1204" customFormat="false" ht="14.25" hidden="false" customHeight="false" outlineLevel="0" collapsed="false">
      <c r="A1204" s="393" t="n">
        <v>102992</v>
      </c>
      <c r="B1204" s="394" t="s">
        <v>1461</v>
      </c>
      <c r="C1204" s="393" t="s">
        <v>274</v>
      </c>
      <c r="D1204" s="395" t="n">
        <v>99.21</v>
      </c>
    </row>
    <row r="1205" customFormat="false" ht="14.25" hidden="false" customHeight="false" outlineLevel="0" collapsed="false">
      <c r="A1205" s="393" t="n">
        <v>102993</v>
      </c>
      <c r="B1205" s="394" t="s">
        <v>1462</v>
      </c>
      <c r="C1205" s="393" t="s">
        <v>274</v>
      </c>
      <c r="D1205" s="395" t="n">
        <v>129.3</v>
      </c>
    </row>
    <row r="1206" customFormat="false" ht="14.25" hidden="false" customHeight="false" outlineLevel="0" collapsed="false">
      <c r="A1206" s="393" t="n">
        <v>102994</v>
      </c>
      <c r="B1206" s="394" t="s">
        <v>1463</v>
      </c>
      <c r="C1206" s="393" t="s">
        <v>274</v>
      </c>
      <c r="D1206" s="395" t="n">
        <v>218.81</v>
      </c>
    </row>
    <row r="1207" customFormat="false" ht="14.25" hidden="false" customHeight="false" outlineLevel="0" collapsed="false">
      <c r="A1207" s="393" t="n">
        <v>102995</v>
      </c>
      <c r="B1207" s="394" t="s">
        <v>1464</v>
      </c>
      <c r="C1207" s="393" t="s">
        <v>274</v>
      </c>
      <c r="D1207" s="395" t="n">
        <v>50.49</v>
      </c>
    </row>
    <row r="1208" customFormat="false" ht="14.25" hidden="false" customHeight="false" outlineLevel="0" collapsed="false">
      <c r="A1208" s="393" t="n">
        <v>102996</v>
      </c>
      <c r="B1208" s="394" t="s">
        <v>1465</v>
      </c>
      <c r="C1208" s="393" t="s">
        <v>274</v>
      </c>
      <c r="D1208" s="395" t="n">
        <v>71.22</v>
      </c>
    </row>
    <row r="1209" customFormat="false" ht="14.25" hidden="false" customHeight="false" outlineLevel="0" collapsed="false">
      <c r="A1209" s="393" t="n">
        <v>102998</v>
      </c>
      <c r="B1209" s="394" t="s">
        <v>1466</v>
      </c>
      <c r="C1209" s="393" t="s">
        <v>274</v>
      </c>
      <c r="D1209" s="395" t="n">
        <v>89.97</v>
      </c>
    </row>
    <row r="1210" customFormat="false" ht="14.25" hidden="false" customHeight="false" outlineLevel="0" collapsed="false">
      <c r="A1210" s="393" t="n">
        <v>102999</v>
      </c>
      <c r="B1210" s="394" t="s">
        <v>1467</v>
      </c>
      <c r="C1210" s="393" t="s">
        <v>274</v>
      </c>
      <c r="D1210" s="395" t="n">
        <v>113.73</v>
      </c>
    </row>
    <row r="1211" customFormat="false" ht="14.25" hidden="false" customHeight="false" outlineLevel="0" collapsed="false">
      <c r="A1211" s="393" t="n">
        <v>103000</v>
      </c>
      <c r="B1211" s="394" t="s">
        <v>1468</v>
      </c>
      <c r="C1211" s="393" t="s">
        <v>274</v>
      </c>
      <c r="D1211" s="395" t="n">
        <v>114.21</v>
      </c>
    </row>
    <row r="1212" customFormat="false" ht="14.25" hidden="false" customHeight="false" outlineLevel="0" collapsed="false">
      <c r="A1212" s="393" t="n">
        <v>102997</v>
      </c>
      <c r="B1212" s="394" t="s">
        <v>1469</v>
      </c>
      <c r="C1212" s="393" t="s">
        <v>274</v>
      </c>
      <c r="D1212" s="395" t="n">
        <v>93.63</v>
      </c>
    </row>
    <row r="1213" customFormat="false" ht="14.25" hidden="false" customHeight="false" outlineLevel="0" collapsed="false">
      <c r="A1213" s="393" t="n">
        <v>103001</v>
      </c>
      <c r="B1213" s="394" t="s">
        <v>1470</v>
      </c>
      <c r="C1213" s="393" t="s">
        <v>267</v>
      </c>
      <c r="D1213" s="395" t="n">
        <v>189.97</v>
      </c>
    </row>
    <row r="1214" customFormat="false" ht="14.25" hidden="false" customHeight="false" outlineLevel="0" collapsed="false">
      <c r="A1214" s="393" t="n">
        <v>103002</v>
      </c>
      <c r="B1214" s="394" t="s">
        <v>1471</v>
      </c>
      <c r="C1214" s="393" t="s">
        <v>267</v>
      </c>
      <c r="D1214" s="395" t="n">
        <v>234.57</v>
      </c>
    </row>
    <row r="1215" customFormat="false" ht="14.25" hidden="false" customHeight="false" outlineLevel="0" collapsed="false">
      <c r="A1215" s="393" t="n">
        <v>103003</v>
      </c>
      <c r="B1215" s="394" t="s">
        <v>1472</v>
      </c>
      <c r="C1215" s="393" t="s">
        <v>267</v>
      </c>
      <c r="D1215" s="395" t="n">
        <v>323.81</v>
      </c>
    </row>
    <row r="1216" customFormat="false" ht="14.25" hidden="false" customHeight="false" outlineLevel="0" collapsed="false">
      <c r="A1216" s="393" t="n">
        <v>98522</v>
      </c>
      <c r="B1216" s="394" t="s">
        <v>1473</v>
      </c>
      <c r="C1216" s="393" t="s">
        <v>274</v>
      </c>
      <c r="D1216" s="395" t="n">
        <v>171.49</v>
      </c>
    </row>
    <row r="1217" customFormat="false" ht="14.25" hidden="false" customHeight="false" outlineLevel="0" collapsed="false">
      <c r="A1217" s="393" t="n">
        <v>98523</v>
      </c>
      <c r="B1217" s="394" t="s">
        <v>1474</v>
      </c>
      <c r="C1217" s="393" t="s">
        <v>274</v>
      </c>
      <c r="D1217" s="395" t="n">
        <v>0</v>
      </c>
    </row>
    <row r="1218" customFormat="false" ht="14.25" hidden="false" customHeight="false" outlineLevel="0" collapsed="false">
      <c r="A1218" s="393" t="n">
        <v>102364</v>
      </c>
      <c r="B1218" s="394" t="s">
        <v>1475</v>
      </c>
      <c r="C1218" s="393" t="s">
        <v>76</v>
      </c>
      <c r="D1218" s="395" t="n">
        <v>213.37</v>
      </c>
    </row>
    <row r="1219" customFormat="false" ht="14.25" hidden="false" customHeight="false" outlineLevel="0" collapsed="false">
      <c r="A1219" s="393" t="n">
        <v>102363</v>
      </c>
      <c r="B1219" s="394" t="s">
        <v>1476</v>
      </c>
      <c r="C1219" s="393" t="s">
        <v>76</v>
      </c>
      <c r="D1219" s="395" t="n">
        <v>190.99</v>
      </c>
    </row>
    <row r="1220" customFormat="false" ht="14.25" hidden="false" customHeight="false" outlineLevel="0" collapsed="false">
      <c r="A1220" s="393" t="n">
        <v>102362</v>
      </c>
      <c r="B1220" s="394" t="s">
        <v>1477</v>
      </c>
      <c r="C1220" s="393" t="s">
        <v>76</v>
      </c>
      <c r="D1220" s="395" t="n">
        <v>178.88</v>
      </c>
    </row>
    <row r="1221" customFormat="false" ht="14.25" hidden="false" customHeight="false" outlineLevel="0" collapsed="false">
      <c r="A1221" s="393" t="n">
        <v>101196</v>
      </c>
      <c r="B1221" s="394" t="s">
        <v>1478</v>
      </c>
      <c r="C1221" s="393" t="s">
        <v>274</v>
      </c>
      <c r="D1221" s="395" t="n">
        <v>0</v>
      </c>
    </row>
    <row r="1222" customFormat="false" ht="14.25" hidden="false" customHeight="false" outlineLevel="0" collapsed="false">
      <c r="A1222" s="393" t="n">
        <v>101195</v>
      </c>
      <c r="B1222" s="394" t="s">
        <v>1479</v>
      </c>
      <c r="C1222" s="393" t="s">
        <v>274</v>
      </c>
      <c r="D1222" s="395" t="n">
        <v>0</v>
      </c>
    </row>
    <row r="1223" customFormat="false" ht="14.25" hidden="false" customHeight="false" outlineLevel="0" collapsed="false">
      <c r="A1223" s="393" t="n">
        <v>101193</v>
      </c>
      <c r="B1223" s="394" t="s">
        <v>1480</v>
      </c>
      <c r="C1223" s="393" t="s">
        <v>274</v>
      </c>
      <c r="D1223" s="395" t="n">
        <v>61.82</v>
      </c>
    </row>
    <row r="1224" customFormat="false" ht="14.25" hidden="false" customHeight="false" outlineLevel="0" collapsed="false">
      <c r="A1224" s="393" t="n">
        <v>101192</v>
      </c>
      <c r="B1224" s="394" t="s">
        <v>1481</v>
      </c>
      <c r="C1224" s="393" t="s">
        <v>274</v>
      </c>
      <c r="D1224" s="395" t="n">
        <v>67.7</v>
      </c>
    </row>
    <row r="1225" customFormat="false" ht="14.25" hidden="false" customHeight="false" outlineLevel="0" collapsed="false">
      <c r="A1225" s="393" t="n">
        <v>101194</v>
      </c>
      <c r="B1225" s="394" t="s">
        <v>1482</v>
      </c>
      <c r="C1225" s="393" t="s">
        <v>274</v>
      </c>
      <c r="D1225" s="395" t="n">
        <v>62.12</v>
      </c>
    </row>
    <row r="1226" customFormat="false" ht="14.25" hidden="false" customHeight="false" outlineLevel="0" collapsed="false">
      <c r="A1226" s="393" t="n">
        <v>101190</v>
      </c>
      <c r="B1226" s="394" t="s">
        <v>1483</v>
      </c>
      <c r="C1226" s="393" t="s">
        <v>274</v>
      </c>
      <c r="D1226" s="395" t="n">
        <v>66.83</v>
      </c>
    </row>
    <row r="1227" customFormat="false" ht="14.25" hidden="false" customHeight="false" outlineLevel="0" collapsed="false">
      <c r="A1227" s="393" t="n">
        <v>101189</v>
      </c>
      <c r="B1227" s="394" t="s">
        <v>1484</v>
      </c>
      <c r="C1227" s="393" t="s">
        <v>274</v>
      </c>
      <c r="D1227" s="395" t="n">
        <v>67.44</v>
      </c>
    </row>
    <row r="1228" customFormat="false" ht="14.25" hidden="false" customHeight="false" outlineLevel="0" collapsed="false">
      <c r="A1228" s="393" t="n">
        <v>101191</v>
      </c>
      <c r="B1228" s="394" t="s">
        <v>1485</v>
      </c>
      <c r="C1228" s="393" t="s">
        <v>274</v>
      </c>
      <c r="D1228" s="395" t="n">
        <v>67.13</v>
      </c>
    </row>
    <row r="1229" customFormat="false" ht="14.25" hidden="false" customHeight="false" outlineLevel="0" collapsed="false">
      <c r="A1229" s="393" t="n">
        <v>101198</v>
      </c>
      <c r="B1229" s="394" t="s">
        <v>1486</v>
      </c>
      <c r="C1229" s="393" t="s">
        <v>274</v>
      </c>
      <c r="D1229" s="395" t="n">
        <v>93.9</v>
      </c>
    </row>
    <row r="1230" customFormat="false" ht="14.25" hidden="false" customHeight="false" outlineLevel="0" collapsed="false">
      <c r="A1230" s="393" t="n">
        <v>101197</v>
      </c>
      <c r="B1230" s="394" t="s">
        <v>1487</v>
      </c>
      <c r="C1230" s="393" t="s">
        <v>274</v>
      </c>
      <c r="D1230" s="395" t="n">
        <v>123.4</v>
      </c>
    </row>
    <row r="1231" customFormat="false" ht="14.25" hidden="false" customHeight="false" outlineLevel="0" collapsed="false">
      <c r="A1231" s="393" t="n">
        <v>101199</v>
      </c>
      <c r="B1231" s="394" t="s">
        <v>1488</v>
      </c>
      <c r="C1231" s="393" t="s">
        <v>274</v>
      </c>
      <c r="D1231" s="395" t="n">
        <v>94.66</v>
      </c>
    </row>
    <row r="1232" customFormat="false" ht="14.25" hidden="false" customHeight="false" outlineLevel="0" collapsed="false">
      <c r="A1232" s="393" t="n">
        <v>101203</v>
      </c>
      <c r="B1232" s="394" t="s">
        <v>1489</v>
      </c>
      <c r="C1232" s="393" t="s">
        <v>274</v>
      </c>
      <c r="D1232" s="395" t="n">
        <v>46.33</v>
      </c>
    </row>
    <row r="1233" customFormat="false" ht="14.25" hidden="false" customHeight="false" outlineLevel="0" collapsed="false">
      <c r="A1233" s="393" t="n">
        <v>101202</v>
      </c>
      <c r="B1233" s="394" t="s">
        <v>1490</v>
      </c>
      <c r="C1233" s="393" t="s">
        <v>274</v>
      </c>
      <c r="D1233" s="395" t="n">
        <v>47.1</v>
      </c>
    </row>
    <row r="1234" customFormat="false" ht="14.25" hidden="false" customHeight="false" outlineLevel="0" collapsed="false">
      <c r="A1234" s="393" t="n">
        <v>101204</v>
      </c>
      <c r="B1234" s="394" t="s">
        <v>1491</v>
      </c>
      <c r="C1234" s="393" t="s">
        <v>274</v>
      </c>
      <c r="D1234" s="395" t="n">
        <v>46.64</v>
      </c>
    </row>
    <row r="1235" customFormat="false" ht="14.25" hidden="false" customHeight="false" outlineLevel="0" collapsed="false">
      <c r="A1235" s="393" t="n">
        <v>101200</v>
      </c>
      <c r="B1235" s="394" t="s">
        <v>1492</v>
      </c>
      <c r="C1235" s="393" t="s">
        <v>274</v>
      </c>
      <c r="D1235" s="395" t="n">
        <v>64.23</v>
      </c>
    </row>
    <row r="1236" customFormat="false" ht="14.25" hidden="false" customHeight="false" outlineLevel="0" collapsed="false">
      <c r="A1236" s="393" t="n">
        <v>101201</v>
      </c>
      <c r="B1236" s="394" t="s">
        <v>1493</v>
      </c>
      <c r="C1236" s="393" t="s">
        <v>274</v>
      </c>
      <c r="D1236" s="395" t="n">
        <v>78.19</v>
      </c>
    </row>
    <row r="1237" customFormat="false" ht="14.25" hidden="false" customHeight="false" outlineLevel="0" collapsed="false">
      <c r="A1237" s="393" t="n">
        <v>101205</v>
      </c>
      <c r="B1237" s="394" t="s">
        <v>1494</v>
      </c>
      <c r="C1237" s="393" t="s">
        <v>274</v>
      </c>
      <c r="D1237" s="395" t="n">
        <v>47.1</v>
      </c>
    </row>
    <row r="1238" customFormat="false" ht="14.25" hidden="false" customHeight="false" outlineLevel="0" collapsed="false">
      <c r="A1238" s="393" t="n">
        <v>101188</v>
      </c>
      <c r="B1238" s="394" t="s">
        <v>1495</v>
      </c>
      <c r="C1238" s="393" t="s">
        <v>274</v>
      </c>
      <c r="D1238" s="395" t="n">
        <v>6.83</v>
      </c>
    </row>
    <row r="1239" customFormat="false" ht="14.25" hidden="false" customHeight="false" outlineLevel="0" collapsed="false">
      <c r="A1239" s="393" t="n">
        <v>87905</v>
      </c>
      <c r="B1239" s="394" t="s">
        <v>1496</v>
      </c>
      <c r="C1239" s="393" t="s">
        <v>76</v>
      </c>
      <c r="D1239" s="395" t="n">
        <v>8.64</v>
      </c>
    </row>
    <row r="1240" customFormat="false" ht="14.25" hidden="false" customHeight="false" outlineLevel="0" collapsed="false">
      <c r="A1240" s="393" t="n">
        <v>87904</v>
      </c>
      <c r="B1240" s="394" t="s">
        <v>1497</v>
      </c>
      <c r="C1240" s="393" t="s">
        <v>76</v>
      </c>
      <c r="D1240" s="395" t="n">
        <v>9.31</v>
      </c>
    </row>
    <row r="1241" customFormat="false" ht="14.25" hidden="false" customHeight="false" outlineLevel="0" collapsed="false">
      <c r="A1241" s="393" t="n">
        <v>87908</v>
      </c>
      <c r="B1241" s="394" t="s">
        <v>1498</v>
      </c>
      <c r="C1241" s="393" t="s">
        <v>76</v>
      </c>
      <c r="D1241" s="395" t="n">
        <v>6.37</v>
      </c>
    </row>
    <row r="1242" customFormat="false" ht="14.25" hidden="false" customHeight="false" outlineLevel="0" collapsed="false">
      <c r="A1242" s="393" t="n">
        <v>87907</v>
      </c>
      <c r="B1242" s="394" t="s">
        <v>1499</v>
      </c>
      <c r="C1242" s="393" t="s">
        <v>76</v>
      </c>
      <c r="D1242" s="395" t="n">
        <v>7.04</v>
      </c>
    </row>
    <row r="1243" customFormat="false" ht="14.25" hidden="false" customHeight="false" outlineLevel="0" collapsed="false">
      <c r="A1243" s="393" t="n">
        <v>87903</v>
      </c>
      <c r="B1243" s="394" t="s">
        <v>1500</v>
      </c>
      <c r="C1243" s="393" t="s">
        <v>76</v>
      </c>
      <c r="D1243" s="395" t="n">
        <v>12.36</v>
      </c>
    </row>
    <row r="1244" customFormat="false" ht="14.25" hidden="false" customHeight="false" outlineLevel="0" collapsed="false">
      <c r="A1244" s="393" t="n">
        <v>87902</v>
      </c>
      <c r="B1244" s="394" t="s">
        <v>1501</v>
      </c>
      <c r="C1244" s="393" t="s">
        <v>76</v>
      </c>
      <c r="D1244" s="395" t="n">
        <v>12.87</v>
      </c>
    </row>
    <row r="1245" customFormat="false" ht="14.25" hidden="false" customHeight="false" outlineLevel="0" collapsed="false">
      <c r="A1245" s="393" t="n">
        <v>87900</v>
      </c>
      <c r="B1245" s="394" t="s">
        <v>1502</v>
      </c>
      <c r="C1245" s="393" t="s">
        <v>76</v>
      </c>
      <c r="D1245" s="395" t="n">
        <v>8.96</v>
      </c>
    </row>
    <row r="1246" customFormat="false" ht="14.25" hidden="false" customHeight="false" outlineLevel="0" collapsed="false">
      <c r="A1246" s="393" t="n">
        <v>87899</v>
      </c>
      <c r="B1246" s="394" t="s">
        <v>1503</v>
      </c>
      <c r="C1246" s="393" t="s">
        <v>76</v>
      </c>
      <c r="D1246" s="395" t="n">
        <v>9.19</v>
      </c>
    </row>
    <row r="1247" customFormat="false" ht="14.25" hidden="false" customHeight="false" outlineLevel="0" collapsed="false">
      <c r="A1247" s="393" t="n">
        <v>87894</v>
      </c>
      <c r="B1247" s="394" t="s">
        <v>1504</v>
      </c>
      <c r="C1247" s="393" t="s">
        <v>76</v>
      </c>
      <c r="D1247" s="395" t="n">
        <v>7.3</v>
      </c>
    </row>
    <row r="1248" customFormat="false" ht="14.25" hidden="false" customHeight="false" outlineLevel="0" collapsed="false">
      <c r="A1248" s="393" t="n">
        <v>87893</v>
      </c>
      <c r="B1248" s="394" t="s">
        <v>1505</v>
      </c>
      <c r="C1248" s="393" t="s">
        <v>76</v>
      </c>
      <c r="D1248" s="395" t="n">
        <v>7.97</v>
      </c>
    </row>
    <row r="1249" customFormat="false" ht="14.25" hidden="false" customHeight="false" outlineLevel="0" collapsed="false">
      <c r="A1249" s="393" t="n">
        <v>87897</v>
      </c>
      <c r="B1249" s="394" t="s">
        <v>1506</v>
      </c>
      <c r="C1249" s="393" t="s">
        <v>76</v>
      </c>
      <c r="D1249" s="395" t="n">
        <v>5.13</v>
      </c>
    </row>
    <row r="1250" customFormat="false" ht="14.25" hidden="false" customHeight="false" outlineLevel="0" collapsed="false">
      <c r="A1250" s="393" t="n">
        <v>87896</v>
      </c>
      <c r="B1250" s="394" t="s">
        <v>1507</v>
      </c>
      <c r="C1250" s="393" t="s">
        <v>76</v>
      </c>
      <c r="D1250" s="395" t="n">
        <v>5.8</v>
      </c>
    </row>
    <row r="1251" customFormat="false" ht="14.25" hidden="false" customHeight="false" outlineLevel="0" collapsed="false">
      <c r="A1251" s="393" t="n">
        <v>87892</v>
      </c>
      <c r="B1251" s="394" t="s">
        <v>1508</v>
      </c>
      <c r="C1251" s="393" t="s">
        <v>76</v>
      </c>
      <c r="D1251" s="395" t="n">
        <v>11.52</v>
      </c>
    </row>
    <row r="1252" customFormat="false" ht="14.25" hidden="false" customHeight="false" outlineLevel="0" collapsed="false">
      <c r="A1252" s="393" t="n">
        <v>87889</v>
      </c>
      <c r="B1252" s="394" t="s">
        <v>1509</v>
      </c>
      <c r="C1252" s="393" t="s">
        <v>76</v>
      </c>
      <c r="D1252" s="395" t="n">
        <v>8.12</v>
      </c>
    </row>
    <row r="1253" customFormat="false" ht="14.25" hidden="false" customHeight="false" outlineLevel="0" collapsed="false">
      <c r="A1253" s="393" t="n">
        <v>87888</v>
      </c>
      <c r="B1253" s="394" t="s">
        <v>1510</v>
      </c>
      <c r="C1253" s="393" t="s">
        <v>76</v>
      </c>
      <c r="D1253" s="395" t="n">
        <v>8.35</v>
      </c>
    </row>
    <row r="1254" customFormat="false" ht="14.25" hidden="false" customHeight="false" outlineLevel="0" collapsed="false">
      <c r="A1254" s="393" t="n">
        <v>87891</v>
      </c>
      <c r="B1254" s="394" t="s">
        <v>1511</v>
      </c>
      <c r="C1254" s="393" t="s">
        <v>76</v>
      </c>
      <c r="D1254" s="395" t="n">
        <v>12.03</v>
      </c>
    </row>
    <row r="1255" customFormat="false" ht="14.25" hidden="false" customHeight="false" outlineLevel="0" collapsed="false">
      <c r="A1255" s="393" t="n">
        <v>104411</v>
      </c>
      <c r="B1255" s="394" t="s">
        <v>1512</v>
      </c>
      <c r="C1255" s="393" t="s">
        <v>76</v>
      </c>
      <c r="D1255" s="395" t="n">
        <v>5.24</v>
      </c>
    </row>
    <row r="1256" customFormat="false" ht="14.25" hidden="false" customHeight="false" outlineLevel="0" collapsed="false">
      <c r="A1256" s="393" t="n">
        <v>104410</v>
      </c>
      <c r="B1256" s="394" t="s">
        <v>1513</v>
      </c>
      <c r="C1256" s="393" t="s">
        <v>76</v>
      </c>
      <c r="D1256" s="395" t="n">
        <v>5.24</v>
      </c>
    </row>
    <row r="1257" customFormat="false" ht="14.25" hidden="false" customHeight="false" outlineLevel="0" collapsed="false">
      <c r="A1257" s="393" t="n">
        <v>87879</v>
      </c>
      <c r="B1257" s="394" t="s">
        <v>1514</v>
      </c>
      <c r="C1257" s="393" t="s">
        <v>76</v>
      </c>
      <c r="D1257" s="395" t="n">
        <v>4.48</v>
      </c>
    </row>
    <row r="1258" customFormat="false" ht="14.25" hidden="false" customHeight="false" outlineLevel="0" collapsed="false">
      <c r="A1258" s="393" t="n">
        <v>87878</v>
      </c>
      <c r="B1258" s="394" t="s">
        <v>1515</v>
      </c>
      <c r="C1258" s="393" t="s">
        <v>76</v>
      </c>
      <c r="D1258" s="395" t="n">
        <v>5.15</v>
      </c>
    </row>
    <row r="1259" customFormat="false" ht="14.25" hidden="false" customHeight="false" outlineLevel="0" collapsed="false">
      <c r="A1259" s="393" t="n">
        <v>87885</v>
      </c>
      <c r="B1259" s="394" t="s">
        <v>1516</v>
      </c>
      <c r="C1259" s="393" t="s">
        <v>76</v>
      </c>
      <c r="D1259" s="395" t="n">
        <v>9.63</v>
      </c>
    </row>
    <row r="1260" customFormat="false" ht="14.25" hidden="false" customHeight="false" outlineLevel="0" collapsed="false">
      <c r="A1260" s="393" t="n">
        <v>87884</v>
      </c>
      <c r="B1260" s="394" t="s">
        <v>1517</v>
      </c>
      <c r="C1260" s="393" t="s">
        <v>76</v>
      </c>
      <c r="D1260" s="395" t="n">
        <v>10.14</v>
      </c>
    </row>
    <row r="1261" customFormat="false" ht="14.25" hidden="false" customHeight="false" outlineLevel="0" collapsed="false">
      <c r="A1261" s="393" t="n">
        <v>87882</v>
      </c>
      <c r="B1261" s="394" t="s">
        <v>1518</v>
      </c>
      <c r="C1261" s="393" t="s">
        <v>76</v>
      </c>
      <c r="D1261" s="395" t="n">
        <v>6.23</v>
      </c>
    </row>
    <row r="1262" customFormat="false" ht="14.25" hidden="false" customHeight="false" outlineLevel="0" collapsed="false">
      <c r="A1262" s="393" t="n">
        <v>87881</v>
      </c>
      <c r="B1262" s="394" t="s">
        <v>1519</v>
      </c>
      <c r="C1262" s="393" t="s">
        <v>76</v>
      </c>
      <c r="D1262" s="395" t="n">
        <v>6.46</v>
      </c>
    </row>
    <row r="1263" customFormat="false" ht="14.25" hidden="false" customHeight="false" outlineLevel="0" collapsed="false">
      <c r="A1263" s="393" t="n">
        <v>87887</v>
      </c>
      <c r="B1263" s="394" t="s">
        <v>1520</v>
      </c>
      <c r="C1263" s="393" t="s">
        <v>76</v>
      </c>
      <c r="D1263" s="395" t="n">
        <v>16.82</v>
      </c>
    </row>
    <row r="1264" customFormat="false" ht="14.25" hidden="false" customHeight="false" outlineLevel="0" collapsed="false">
      <c r="A1264" s="393" t="n">
        <v>87886</v>
      </c>
      <c r="B1264" s="394" t="s">
        <v>1521</v>
      </c>
      <c r="C1264" s="393" t="s">
        <v>76</v>
      </c>
      <c r="D1264" s="395" t="n">
        <v>17.92</v>
      </c>
    </row>
    <row r="1265" customFormat="false" ht="14.25" hidden="false" customHeight="false" outlineLevel="0" collapsed="false">
      <c r="A1265" s="393" t="n">
        <v>87911</v>
      </c>
      <c r="B1265" s="394" t="s">
        <v>1522</v>
      </c>
      <c r="C1265" s="393" t="s">
        <v>76</v>
      </c>
      <c r="D1265" s="395" t="n">
        <v>23.16</v>
      </c>
    </row>
    <row r="1266" customFormat="false" ht="14.25" hidden="false" customHeight="false" outlineLevel="0" collapsed="false">
      <c r="A1266" s="393" t="n">
        <v>87910</v>
      </c>
      <c r="B1266" s="394" t="s">
        <v>1523</v>
      </c>
      <c r="C1266" s="393" t="s">
        <v>76</v>
      </c>
      <c r="D1266" s="395" t="n">
        <v>24.26</v>
      </c>
    </row>
    <row r="1267" customFormat="false" ht="14.25" hidden="false" customHeight="false" outlineLevel="0" collapsed="false">
      <c r="A1267" s="393" t="n">
        <v>103686</v>
      </c>
      <c r="B1267" s="394" t="s">
        <v>1524</v>
      </c>
      <c r="C1267" s="393" t="s">
        <v>353</v>
      </c>
      <c r="D1267" s="395" t="n">
        <v>639.98</v>
      </c>
    </row>
    <row r="1268" customFormat="false" ht="14.25" hidden="false" customHeight="false" outlineLevel="0" collapsed="false">
      <c r="A1268" s="393" t="n">
        <v>103685</v>
      </c>
      <c r="B1268" s="394" t="s">
        <v>1525</v>
      </c>
      <c r="C1268" s="393" t="s">
        <v>353</v>
      </c>
      <c r="D1268" s="395" t="n">
        <v>571.9</v>
      </c>
    </row>
    <row r="1269" customFormat="false" ht="14.25" hidden="false" customHeight="false" outlineLevel="0" collapsed="false">
      <c r="A1269" s="393" t="n">
        <v>103669</v>
      </c>
      <c r="B1269" s="394" t="s">
        <v>1526</v>
      </c>
      <c r="C1269" s="393" t="s">
        <v>353</v>
      </c>
      <c r="D1269" s="395" t="n">
        <v>906.26</v>
      </c>
    </row>
    <row r="1270" customFormat="false" ht="14.25" hidden="false" customHeight="false" outlineLevel="0" collapsed="false">
      <c r="A1270" s="393" t="n">
        <v>103672</v>
      </c>
      <c r="B1270" s="394" t="s">
        <v>1527</v>
      </c>
      <c r="C1270" s="393" t="s">
        <v>353</v>
      </c>
      <c r="D1270" s="395" t="n">
        <v>567.19</v>
      </c>
    </row>
    <row r="1271" customFormat="false" ht="14.25" hidden="false" customHeight="false" outlineLevel="0" collapsed="false">
      <c r="A1271" s="393" t="n">
        <v>103671</v>
      </c>
      <c r="B1271" s="394" t="s">
        <v>1528</v>
      </c>
      <c r="C1271" s="393" t="s">
        <v>353</v>
      </c>
      <c r="D1271" s="395" t="n">
        <v>605.66</v>
      </c>
    </row>
    <row r="1272" customFormat="false" ht="14.25" hidden="false" customHeight="false" outlineLevel="0" collapsed="false">
      <c r="A1272" s="393" t="n">
        <v>103688</v>
      </c>
      <c r="B1272" s="394" t="s">
        <v>1529</v>
      </c>
      <c r="C1272" s="393" t="s">
        <v>353</v>
      </c>
      <c r="D1272" s="395" t="n">
        <v>762.49</v>
      </c>
    </row>
    <row r="1273" customFormat="false" ht="14.25" hidden="false" customHeight="false" outlineLevel="0" collapsed="false">
      <c r="A1273" s="393" t="n">
        <v>103687</v>
      </c>
      <c r="B1273" s="394" t="s">
        <v>1530</v>
      </c>
      <c r="C1273" s="393" t="s">
        <v>353</v>
      </c>
      <c r="D1273" s="395" t="n">
        <v>1057.62</v>
      </c>
    </row>
    <row r="1274" customFormat="false" ht="14.25" hidden="false" customHeight="false" outlineLevel="0" collapsed="false">
      <c r="A1274" s="393" t="n">
        <v>103684</v>
      </c>
      <c r="B1274" s="394" t="s">
        <v>1531</v>
      </c>
      <c r="C1274" s="393" t="s">
        <v>353</v>
      </c>
      <c r="D1274" s="395" t="n">
        <v>587.1</v>
      </c>
    </row>
    <row r="1275" customFormat="false" ht="14.25" hidden="false" customHeight="false" outlineLevel="0" collapsed="false">
      <c r="A1275" s="393" t="n">
        <v>103681</v>
      </c>
      <c r="B1275" s="394" t="s">
        <v>1532</v>
      </c>
      <c r="C1275" s="393" t="s">
        <v>353</v>
      </c>
      <c r="D1275" s="395" t="n">
        <v>635.3</v>
      </c>
    </row>
    <row r="1276" customFormat="false" ht="14.25" hidden="false" customHeight="false" outlineLevel="0" collapsed="false">
      <c r="A1276" s="393" t="n">
        <v>103679</v>
      </c>
      <c r="B1276" s="394" t="s">
        <v>1533</v>
      </c>
      <c r="C1276" s="393" t="s">
        <v>353</v>
      </c>
      <c r="D1276" s="395" t="n">
        <v>720.03</v>
      </c>
    </row>
    <row r="1277" customFormat="false" ht="14.25" hidden="false" customHeight="false" outlineLevel="0" collapsed="false">
      <c r="A1277" s="393" t="n">
        <v>103677</v>
      </c>
      <c r="B1277" s="394" t="s">
        <v>1534</v>
      </c>
      <c r="C1277" s="393" t="s">
        <v>353</v>
      </c>
      <c r="D1277" s="395" t="n">
        <v>771.12</v>
      </c>
    </row>
    <row r="1278" customFormat="false" ht="14.25" hidden="false" customHeight="false" outlineLevel="0" collapsed="false">
      <c r="A1278" s="393" t="n">
        <v>103675</v>
      </c>
      <c r="B1278" s="394" t="s">
        <v>1535</v>
      </c>
      <c r="C1278" s="393" t="s">
        <v>353</v>
      </c>
      <c r="D1278" s="395" t="n">
        <v>566.48</v>
      </c>
    </row>
    <row r="1279" customFormat="false" ht="14.25" hidden="false" customHeight="false" outlineLevel="0" collapsed="false">
      <c r="A1279" s="393" t="n">
        <v>103680</v>
      </c>
      <c r="B1279" s="394" t="s">
        <v>1536</v>
      </c>
      <c r="C1279" s="393" t="s">
        <v>353</v>
      </c>
      <c r="D1279" s="395" t="n">
        <v>770.27</v>
      </c>
    </row>
    <row r="1280" customFormat="false" ht="14.25" hidden="false" customHeight="false" outlineLevel="0" collapsed="false">
      <c r="A1280" s="393" t="n">
        <v>103678</v>
      </c>
      <c r="B1280" s="394" t="s">
        <v>1537</v>
      </c>
      <c r="C1280" s="393" t="s">
        <v>353</v>
      </c>
      <c r="D1280" s="395" t="n">
        <v>863.52</v>
      </c>
    </row>
    <row r="1281" customFormat="false" ht="14.25" hidden="false" customHeight="false" outlineLevel="0" collapsed="false">
      <c r="A1281" s="393" t="n">
        <v>103676</v>
      </c>
      <c r="B1281" s="394" t="s">
        <v>1538</v>
      </c>
      <c r="C1281" s="393" t="s">
        <v>353</v>
      </c>
      <c r="D1281" s="395" t="n">
        <v>978.8</v>
      </c>
    </row>
    <row r="1282" customFormat="false" ht="14.25" hidden="false" customHeight="false" outlineLevel="0" collapsed="false">
      <c r="A1282" s="393" t="n">
        <v>103674</v>
      </c>
      <c r="B1282" s="394" t="s">
        <v>1539</v>
      </c>
      <c r="C1282" s="393" t="s">
        <v>353</v>
      </c>
      <c r="D1282" s="395" t="n">
        <v>590.07</v>
      </c>
    </row>
    <row r="1283" customFormat="false" ht="14.25" hidden="false" customHeight="false" outlineLevel="0" collapsed="false">
      <c r="A1283" s="393" t="n">
        <v>103683</v>
      </c>
      <c r="B1283" s="394" t="s">
        <v>1540</v>
      </c>
      <c r="C1283" s="393" t="s">
        <v>353</v>
      </c>
      <c r="D1283" s="395" t="n">
        <v>1279.14</v>
      </c>
    </row>
    <row r="1284" customFormat="false" ht="14.25" hidden="false" customHeight="false" outlineLevel="0" collapsed="false">
      <c r="A1284" s="393" t="n">
        <v>103682</v>
      </c>
      <c r="B1284" s="394" t="s">
        <v>1541</v>
      </c>
      <c r="C1284" s="393" t="s">
        <v>353</v>
      </c>
      <c r="D1284" s="395" t="n">
        <v>929.5</v>
      </c>
    </row>
    <row r="1285" customFormat="false" ht="14.25" hidden="false" customHeight="false" outlineLevel="0" collapsed="false">
      <c r="A1285" s="393" t="n">
        <v>103670</v>
      </c>
      <c r="B1285" s="394" t="s">
        <v>1542</v>
      </c>
      <c r="C1285" s="393" t="s">
        <v>353</v>
      </c>
      <c r="D1285" s="395" t="n">
        <v>358.75</v>
      </c>
    </row>
    <row r="1286" customFormat="false" ht="14.25" hidden="false" customHeight="false" outlineLevel="0" collapsed="false">
      <c r="A1286" s="393" t="n">
        <v>103673</v>
      </c>
      <c r="B1286" s="394" t="s">
        <v>1543</v>
      </c>
      <c r="C1286" s="393" t="s">
        <v>353</v>
      </c>
      <c r="D1286" s="395" t="n">
        <v>51.19</v>
      </c>
    </row>
    <row r="1287" customFormat="false" ht="14.25" hidden="false" customHeight="false" outlineLevel="0" collapsed="false">
      <c r="A1287" s="393" t="n">
        <v>91084</v>
      </c>
      <c r="B1287" s="394" t="s">
        <v>1544</v>
      </c>
      <c r="C1287" s="393" t="s">
        <v>76</v>
      </c>
      <c r="D1287" s="395" t="n">
        <v>265.43</v>
      </c>
    </row>
    <row r="1288" customFormat="false" ht="14.25" hidden="false" customHeight="false" outlineLevel="0" collapsed="false">
      <c r="A1288" s="393" t="n">
        <v>91080</v>
      </c>
      <c r="B1288" s="394" t="s">
        <v>1545</v>
      </c>
      <c r="C1288" s="393" t="s">
        <v>76</v>
      </c>
      <c r="D1288" s="395" t="n">
        <v>204.43</v>
      </c>
    </row>
    <row r="1289" customFormat="false" ht="14.25" hidden="false" customHeight="false" outlineLevel="0" collapsed="false">
      <c r="A1289" s="393" t="n">
        <v>91101</v>
      </c>
      <c r="B1289" s="394" t="s">
        <v>1546</v>
      </c>
      <c r="C1289" s="393" t="s">
        <v>76</v>
      </c>
      <c r="D1289" s="395" t="n">
        <v>245.01</v>
      </c>
    </row>
    <row r="1290" customFormat="false" ht="14.25" hidden="false" customHeight="false" outlineLevel="0" collapsed="false">
      <c r="A1290" s="393" t="n">
        <v>91097</v>
      </c>
      <c r="B1290" s="394" t="s">
        <v>1547</v>
      </c>
      <c r="C1290" s="393" t="s">
        <v>76</v>
      </c>
      <c r="D1290" s="395" t="n">
        <v>196.67</v>
      </c>
    </row>
    <row r="1291" customFormat="false" ht="14.25" hidden="false" customHeight="false" outlineLevel="0" collapsed="false">
      <c r="A1291" s="393" t="n">
        <v>91082</v>
      </c>
      <c r="B1291" s="394" t="s">
        <v>1548</v>
      </c>
      <c r="C1291" s="393" t="s">
        <v>76</v>
      </c>
      <c r="D1291" s="395" t="n">
        <v>236.81</v>
      </c>
    </row>
    <row r="1292" customFormat="false" ht="14.25" hidden="false" customHeight="false" outlineLevel="0" collapsed="false">
      <c r="A1292" s="393" t="n">
        <v>91078</v>
      </c>
      <c r="B1292" s="394" t="s">
        <v>1549</v>
      </c>
      <c r="C1292" s="393" t="s">
        <v>76</v>
      </c>
      <c r="D1292" s="395" t="n">
        <v>191.18</v>
      </c>
    </row>
    <row r="1293" customFormat="false" ht="14.25" hidden="false" customHeight="false" outlineLevel="0" collapsed="false">
      <c r="A1293" s="393" t="n">
        <v>91099</v>
      </c>
      <c r="B1293" s="394" t="s">
        <v>1550</v>
      </c>
      <c r="C1293" s="393" t="s">
        <v>76</v>
      </c>
      <c r="D1293" s="395" t="n">
        <v>222.38</v>
      </c>
    </row>
    <row r="1294" customFormat="false" ht="14.25" hidden="false" customHeight="false" outlineLevel="0" collapsed="false">
      <c r="A1294" s="393" t="n">
        <v>91095</v>
      </c>
      <c r="B1294" s="394" t="s">
        <v>1551</v>
      </c>
      <c r="C1294" s="393" t="s">
        <v>76</v>
      </c>
      <c r="D1294" s="395" t="n">
        <v>185.06</v>
      </c>
    </row>
    <row r="1295" customFormat="false" ht="14.25" hidden="false" customHeight="false" outlineLevel="0" collapsed="false">
      <c r="A1295" s="393" t="n">
        <v>91076</v>
      </c>
      <c r="B1295" s="394" t="s">
        <v>1552</v>
      </c>
      <c r="C1295" s="393" t="s">
        <v>76</v>
      </c>
      <c r="D1295" s="395" t="n">
        <v>377.12</v>
      </c>
    </row>
    <row r="1296" customFormat="false" ht="14.25" hidden="false" customHeight="false" outlineLevel="0" collapsed="false">
      <c r="A1296" s="393" t="n">
        <v>91072</v>
      </c>
      <c r="B1296" s="394" t="s">
        <v>1553</v>
      </c>
      <c r="C1296" s="393" t="s">
        <v>76</v>
      </c>
      <c r="D1296" s="395" t="n">
        <v>328.88</v>
      </c>
    </row>
    <row r="1297" customFormat="false" ht="14.25" hidden="false" customHeight="false" outlineLevel="0" collapsed="false">
      <c r="A1297" s="393" t="n">
        <v>91093</v>
      </c>
      <c r="B1297" s="394" t="s">
        <v>1554</v>
      </c>
      <c r="C1297" s="393" t="s">
        <v>76</v>
      </c>
      <c r="D1297" s="395" t="n">
        <v>393.11</v>
      </c>
    </row>
    <row r="1298" customFormat="false" ht="14.25" hidden="false" customHeight="false" outlineLevel="0" collapsed="false">
      <c r="A1298" s="393" t="n">
        <v>91089</v>
      </c>
      <c r="B1298" s="394" t="s">
        <v>1555</v>
      </c>
      <c r="C1298" s="393" t="s">
        <v>76</v>
      </c>
      <c r="D1298" s="395" t="n">
        <v>353.62</v>
      </c>
    </row>
    <row r="1299" customFormat="false" ht="14.25" hidden="false" customHeight="false" outlineLevel="0" collapsed="false">
      <c r="A1299" s="393" t="n">
        <v>91074</v>
      </c>
      <c r="B1299" s="394" t="s">
        <v>1556</v>
      </c>
      <c r="C1299" s="393" t="s">
        <v>76</v>
      </c>
      <c r="D1299" s="395" t="n">
        <v>236.35</v>
      </c>
    </row>
    <row r="1300" customFormat="false" ht="14.25" hidden="false" customHeight="false" outlineLevel="0" collapsed="false">
      <c r="A1300" s="393" t="n">
        <v>91070</v>
      </c>
      <c r="B1300" s="394" t="s">
        <v>1557</v>
      </c>
      <c r="C1300" s="393" t="s">
        <v>76</v>
      </c>
      <c r="D1300" s="395" t="n">
        <v>199.39</v>
      </c>
    </row>
    <row r="1301" customFormat="false" ht="14.25" hidden="false" customHeight="false" outlineLevel="0" collapsed="false">
      <c r="A1301" s="393" t="n">
        <v>91091</v>
      </c>
      <c r="B1301" s="394" t="s">
        <v>1558</v>
      </c>
      <c r="C1301" s="393" t="s">
        <v>76</v>
      </c>
      <c r="D1301" s="395" t="n">
        <v>253.65</v>
      </c>
    </row>
    <row r="1302" customFormat="false" ht="14.25" hidden="false" customHeight="false" outlineLevel="0" collapsed="false">
      <c r="A1302" s="393" t="n">
        <v>91087</v>
      </c>
      <c r="B1302" s="394" t="s">
        <v>1559</v>
      </c>
      <c r="C1302" s="393" t="s">
        <v>76</v>
      </c>
      <c r="D1302" s="395" t="n">
        <v>222.81</v>
      </c>
    </row>
    <row r="1303" customFormat="false" ht="14.25" hidden="false" customHeight="false" outlineLevel="0" collapsed="false">
      <c r="A1303" s="393" t="n">
        <v>91083</v>
      </c>
      <c r="B1303" s="394" t="s">
        <v>1560</v>
      </c>
      <c r="C1303" s="393" t="s">
        <v>76</v>
      </c>
      <c r="D1303" s="395" t="n">
        <v>336.56</v>
      </c>
    </row>
    <row r="1304" customFormat="false" ht="14.25" hidden="false" customHeight="false" outlineLevel="0" collapsed="false">
      <c r="A1304" s="393" t="n">
        <v>91079</v>
      </c>
      <c r="B1304" s="394" t="s">
        <v>1561</v>
      </c>
      <c r="C1304" s="393" t="s">
        <v>76</v>
      </c>
      <c r="D1304" s="395" t="n">
        <v>193.4</v>
      </c>
    </row>
    <row r="1305" customFormat="false" ht="14.25" hidden="false" customHeight="false" outlineLevel="0" collapsed="false">
      <c r="A1305" s="393" t="n">
        <v>91100</v>
      </c>
      <c r="B1305" s="394" t="s">
        <v>1562</v>
      </c>
      <c r="C1305" s="393" t="s">
        <v>76</v>
      </c>
      <c r="D1305" s="395" t="n">
        <v>276.47</v>
      </c>
    </row>
    <row r="1306" customFormat="false" ht="14.25" hidden="false" customHeight="false" outlineLevel="0" collapsed="false">
      <c r="A1306" s="393" t="n">
        <v>91096</v>
      </c>
      <c r="B1306" s="394" t="s">
        <v>1563</v>
      </c>
      <c r="C1306" s="393" t="s">
        <v>76</v>
      </c>
      <c r="D1306" s="395" t="n">
        <v>181.74</v>
      </c>
    </row>
    <row r="1307" customFormat="false" ht="14.25" hidden="false" customHeight="false" outlineLevel="0" collapsed="false">
      <c r="A1307" s="393" t="n">
        <v>91081</v>
      </c>
      <c r="B1307" s="394" t="s">
        <v>1564</v>
      </c>
      <c r="C1307" s="393" t="s">
        <v>76</v>
      </c>
      <c r="D1307" s="395" t="n">
        <v>264.99</v>
      </c>
    </row>
    <row r="1308" customFormat="false" ht="14.25" hidden="false" customHeight="false" outlineLevel="0" collapsed="false">
      <c r="A1308" s="393" t="n">
        <v>91077</v>
      </c>
      <c r="B1308" s="394" t="s">
        <v>1565</v>
      </c>
      <c r="C1308" s="393" t="s">
        <v>76</v>
      </c>
      <c r="D1308" s="395" t="n">
        <v>176.23</v>
      </c>
    </row>
    <row r="1309" customFormat="false" ht="14.25" hidden="false" customHeight="false" outlineLevel="0" collapsed="false">
      <c r="A1309" s="393" t="n">
        <v>91098</v>
      </c>
      <c r="B1309" s="394" t="s">
        <v>1566</v>
      </c>
      <c r="C1309" s="393" t="s">
        <v>76</v>
      </c>
      <c r="D1309" s="395" t="n">
        <v>231.11</v>
      </c>
    </row>
    <row r="1310" customFormat="false" ht="14.25" hidden="false" customHeight="false" outlineLevel="0" collapsed="false">
      <c r="A1310" s="393" t="n">
        <v>91094</v>
      </c>
      <c r="B1310" s="394" t="s">
        <v>1567</v>
      </c>
      <c r="C1310" s="393" t="s">
        <v>76</v>
      </c>
      <c r="D1310" s="395" t="n">
        <v>167.61</v>
      </c>
    </row>
    <row r="1311" customFormat="false" ht="14.25" hidden="false" customHeight="false" outlineLevel="0" collapsed="false">
      <c r="A1311" s="393" t="n">
        <v>91075</v>
      </c>
      <c r="B1311" s="394" t="s">
        <v>1568</v>
      </c>
      <c r="C1311" s="393" t="s">
        <v>76</v>
      </c>
      <c r="D1311" s="395" t="n">
        <v>415.48</v>
      </c>
    </row>
    <row r="1312" customFormat="false" ht="14.25" hidden="false" customHeight="false" outlineLevel="0" collapsed="false">
      <c r="A1312" s="393" t="n">
        <v>91071</v>
      </c>
      <c r="B1312" s="394" t="s">
        <v>1569</v>
      </c>
      <c r="C1312" s="393" t="s">
        <v>76</v>
      </c>
      <c r="D1312" s="395" t="n">
        <v>322.37</v>
      </c>
    </row>
    <row r="1313" customFormat="false" ht="14.25" hidden="false" customHeight="false" outlineLevel="0" collapsed="false">
      <c r="A1313" s="393" t="n">
        <v>91092</v>
      </c>
      <c r="B1313" s="394" t="s">
        <v>1570</v>
      </c>
      <c r="C1313" s="393" t="s">
        <v>76</v>
      </c>
      <c r="D1313" s="395" t="n">
        <v>411.35</v>
      </c>
    </row>
    <row r="1314" customFormat="false" ht="14.25" hidden="false" customHeight="false" outlineLevel="0" collapsed="false">
      <c r="A1314" s="393" t="n">
        <v>91088</v>
      </c>
      <c r="B1314" s="394" t="s">
        <v>1571</v>
      </c>
      <c r="C1314" s="393" t="s">
        <v>76</v>
      </c>
      <c r="D1314" s="395" t="n">
        <v>344.56</v>
      </c>
    </row>
    <row r="1315" customFormat="false" ht="14.25" hidden="false" customHeight="false" outlineLevel="0" collapsed="false">
      <c r="A1315" s="393" t="n">
        <v>91073</v>
      </c>
      <c r="B1315" s="394" t="s">
        <v>1572</v>
      </c>
      <c r="C1315" s="393" t="s">
        <v>76</v>
      </c>
      <c r="D1315" s="395" t="n">
        <v>253.04</v>
      </c>
    </row>
    <row r="1316" customFormat="false" ht="14.25" hidden="false" customHeight="false" outlineLevel="0" collapsed="false">
      <c r="A1316" s="393" t="n">
        <v>91069</v>
      </c>
      <c r="B1316" s="394" t="s">
        <v>1573</v>
      </c>
      <c r="C1316" s="393" t="s">
        <v>76</v>
      </c>
      <c r="D1316" s="395" t="n">
        <v>190.43</v>
      </c>
    </row>
    <row r="1317" customFormat="false" ht="14.25" hidden="false" customHeight="false" outlineLevel="0" collapsed="false">
      <c r="A1317" s="393" t="n">
        <v>91090</v>
      </c>
      <c r="B1317" s="394" t="s">
        <v>1574</v>
      </c>
      <c r="C1317" s="393" t="s">
        <v>76</v>
      </c>
      <c r="D1317" s="395" t="n">
        <v>259.44</v>
      </c>
    </row>
    <row r="1318" customFormat="false" ht="14.25" hidden="false" customHeight="false" outlineLevel="0" collapsed="false">
      <c r="A1318" s="393" t="n">
        <v>91086</v>
      </c>
      <c r="B1318" s="394" t="s">
        <v>1575</v>
      </c>
      <c r="C1318" s="393" t="s">
        <v>76</v>
      </c>
      <c r="D1318" s="395" t="n">
        <v>212.18</v>
      </c>
    </row>
    <row r="1319" customFormat="false" ht="14.25" hidden="false" customHeight="false" outlineLevel="0" collapsed="false">
      <c r="A1319" s="393" t="n">
        <v>105522</v>
      </c>
      <c r="B1319" s="394" t="s">
        <v>1576</v>
      </c>
      <c r="C1319" s="393" t="s">
        <v>76</v>
      </c>
      <c r="D1319" s="395" t="n">
        <v>0</v>
      </c>
    </row>
    <row r="1320" customFormat="false" ht="14.25" hidden="false" customHeight="false" outlineLevel="0" collapsed="false">
      <c r="A1320" s="393" t="n">
        <v>104281</v>
      </c>
      <c r="B1320" s="394" t="s">
        <v>1577</v>
      </c>
      <c r="C1320" s="393" t="s">
        <v>267</v>
      </c>
      <c r="D1320" s="395" t="n">
        <v>0</v>
      </c>
    </row>
    <row r="1321" customFormat="false" ht="14.25" hidden="false" customHeight="false" outlineLevel="0" collapsed="false">
      <c r="A1321" s="393" t="n">
        <v>104287</v>
      </c>
      <c r="B1321" s="394" t="s">
        <v>1578</v>
      </c>
      <c r="C1321" s="393" t="s">
        <v>267</v>
      </c>
      <c r="D1321" s="395" t="n">
        <v>0</v>
      </c>
    </row>
    <row r="1322" customFormat="false" ht="14.25" hidden="false" customHeight="false" outlineLevel="0" collapsed="false">
      <c r="A1322" s="393" t="n">
        <v>104286</v>
      </c>
      <c r="B1322" s="394" t="s">
        <v>1579</v>
      </c>
      <c r="C1322" s="393" t="s">
        <v>267</v>
      </c>
      <c r="D1322" s="395" t="n">
        <v>0</v>
      </c>
    </row>
    <row r="1323" customFormat="false" ht="14.25" hidden="false" customHeight="false" outlineLevel="0" collapsed="false">
      <c r="A1323" s="393" t="n">
        <v>104292</v>
      </c>
      <c r="B1323" s="394" t="s">
        <v>1580</v>
      </c>
      <c r="C1323" s="393" t="s">
        <v>267</v>
      </c>
      <c r="D1323" s="395" t="n">
        <v>0</v>
      </c>
    </row>
    <row r="1324" customFormat="false" ht="14.25" hidden="false" customHeight="false" outlineLevel="0" collapsed="false">
      <c r="A1324" s="393" t="n">
        <v>104282</v>
      </c>
      <c r="B1324" s="394" t="s">
        <v>1581</v>
      </c>
      <c r="C1324" s="393" t="s">
        <v>267</v>
      </c>
      <c r="D1324" s="395" t="n">
        <v>0</v>
      </c>
    </row>
    <row r="1325" customFormat="false" ht="14.25" hidden="false" customHeight="false" outlineLevel="0" collapsed="false">
      <c r="A1325" s="393" t="n">
        <v>104288</v>
      </c>
      <c r="B1325" s="394" t="s">
        <v>1582</v>
      </c>
      <c r="C1325" s="393" t="s">
        <v>267</v>
      </c>
      <c r="D1325" s="395" t="n">
        <v>0</v>
      </c>
    </row>
    <row r="1326" customFormat="false" ht="14.25" hidden="false" customHeight="false" outlineLevel="0" collapsed="false">
      <c r="A1326" s="393" t="n">
        <v>104283</v>
      </c>
      <c r="B1326" s="394" t="s">
        <v>1583</v>
      </c>
      <c r="C1326" s="393" t="s">
        <v>267</v>
      </c>
      <c r="D1326" s="395" t="n">
        <v>0</v>
      </c>
    </row>
    <row r="1327" customFormat="false" ht="14.25" hidden="false" customHeight="false" outlineLevel="0" collapsed="false">
      <c r="A1327" s="393" t="n">
        <v>104289</v>
      </c>
      <c r="B1327" s="394" t="s">
        <v>1584</v>
      </c>
      <c r="C1327" s="393" t="s">
        <v>267</v>
      </c>
      <c r="D1327" s="395" t="n">
        <v>0</v>
      </c>
    </row>
    <row r="1328" customFormat="false" ht="14.25" hidden="false" customHeight="false" outlineLevel="0" collapsed="false">
      <c r="A1328" s="393" t="n">
        <v>104284</v>
      </c>
      <c r="B1328" s="394" t="s">
        <v>1585</v>
      </c>
      <c r="C1328" s="393" t="s">
        <v>267</v>
      </c>
      <c r="D1328" s="395" t="n">
        <v>0</v>
      </c>
    </row>
    <row r="1329" customFormat="false" ht="14.25" hidden="false" customHeight="false" outlineLevel="0" collapsed="false">
      <c r="A1329" s="393" t="n">
        <v>104290</v>
      </c>
      <c r="B1329" s="394" t="s">
        <v>1586</v>
      </c>
      <c r="C1329" s="393" t="s">
        <v>267</v>
      </c>
      <c r="D1329" s="395" t="n">
        <v>0</v>
      </c>
    </row>
    <row r="1330" customFormat="false" ht="14.25" hidden="false" customHeight="false" outlineLevel="0" collapsed="false">
      <c r="A1330" s="393" t="n">
        <v>104285</v>
      </c>
      <c r="B1330" s="394" t="s">
        <v>1587</v>
      </c>
      <c r="C1330" s="393" t="s">
        <v>267</v>
      </c>
      <c r="D1330" s="395" t="n">
        <v>0</v>
      </c>
    </row>
    <row r="1331" customFormat="false" ht="14.25" hidden="false" customHeight="false" outlineLevel="0" collapsed="false">
      <c r="A1331" s="393" t="n">
        <v>104291</v>
      </c>
      <c r="B1331" s="394" t="s">
        <v>1588</v>
      </c>
      <c r="C1331" s="393" t="s">
        <v>267</v>
      </c>
      <c r="D1331" s="395" t="n">
        <v>0</v>
      </c>
    </row>
    <row r="1332" customFormat="false" ht="14.25" hidden="false" customHeight="false" outlineLevel="0" collapsed="false">
      <c r="A1332" s="393" t="n">
        <v>104267</v>
      </c>
      <c r="B1332" s="394" t="s">
        <v>1589</v>
      </c>
      <c r="C1332" s="393" t="s">
        <v>267</v>
      </c>
      <c r="D1332" s="395" t="n">
        <v>0</v>
      </c>
    </row>
    <row r="1333" customFormat="false" ht="14.25" hidden="false" customHeight="false" outlineLevel="0" collapsed="false">
      <c r="A1333" s="393" t="n">
        <v>104268</v>
      </c>
      <c r="B1333" s="394" t="s">
        <v>1590</v>
      </c>
      <c r="C1333" s="393" t="s">
        <v>267</v>
      </c>
      <c r="D1333" s="395" t="n">
        <v>0</v>
      </c>
    </row>
    <row r="1334" customFormat="false" ht="14.25" hidden="false" customHeight="false" outlineLevel="0" collapsed="false">
      <c r="A1334" s="393" t="n">
        <v>104269</v>
      </c>
      <c r="B1334" s="394" t="s">
        <v>1591</v>
      </c>
      <c r="C1334" s="393" t="s">
        <v>267</v>
      </c>
      <c r="D1334" s="395" t="n">
        <v>0</v>
      </c>
    </row>
    <row r="1335" customFormat="false" ht="14.25" hidden="false" customHeight="false" outlineLevel="0" collapsed="false">
      <c r="A1335" s="393" t="n">
        <v>104270</v>
      </c>
      <c r="B1335" s="394" t="s">
        <v>1592</v>
      </c>
      <c r="C1335" s="393" t="s">
        <v>267</v>
      </c>
      <c r="D1335" s="395" t="n">
        <v>0</v>
      </c>
    </row>
    <row r="1336" customFormat="false" ht="14.25" hidden="false" customHeight="false" outlineLevel="0" collapsed="false">
      <c r="A1336" s="393" t="n">
        <v>104276</v>
      </c>
      <c r="B1336" s="394" t="s">
        <v>1593</v>
      </c>
      <c r="C1336" s="393" t="s">
        <v>267</v>
      </c>
      <c r="D1336" s="395" t="n">
        <v>0</v>
      </c>
    </row>
    <row r="1337" customFormat="false" ht="14.25" hidden="false" customHeight="false" outlineLevel="0" collapsed="false">
      <c r="A1337" s="393" t="n">
        <v>104280</v>
      </c>
      <c r="B1337" s="394" t="s">
        <v>1594</v>
      </c>
      <c r="C1337" s="393" t="s">
        <v>267</v>
      </c>
      <c r="D1337" s="395" t="n">
        <v>0</v>
      </c>
    </row>
    <row r="1338" customFormat="false" ht="14.25" hidden="false" customHeight="false" outlineLevel="0" collapsed="false">
      <c r="A1338" s="393" t="n">
        <v>104271</v>
      </c>
      <c r="B1338" s="394" t="s">
        <v>1595</v>
      </c>
      <c r="C1338" s="393" t="s">
        <v>267</v>
      </c>
      <c r="D1338" s="395" t="n">
        <v>0</v>
      </c>
    </row>
    <row r="1339" customFormat="false" ht="14.25" hidden="false" customHeight="false" outlineLevel="0" collapsed="false">
      <c r="A1339" s="393" t="n">
        <v>104272</v>
      </c>
      <c r="B1339" s="394" t="s">
        <v>1596</v>
      </c>
      <c r="C1339" s="393" t="s">
        <v>267</v>
      </c>
      <c r="D1339" s="395" t="n">
        <v>0</v>
      </c>
    </row>
    <row r="1340" customFormat="false" ht="14.25" hidden="false" customHeight="false" outlineLevel="0" collapsed="false">
      <c r="A1340" s="393" t="n">
        <v>104273</v>
      </c>
      <c r="B1340" s="394" t="s">
        <v>1597</v>
      </c>
      <c r="C1340" s="393" t="s">
        <v>267</v>
      </c>
      <c r="D1340" s="395" t="n">
        <v>0</v>
      </c>
    </row>
    <row r="1341" customFormat="false" ht="14.25" hidden="false" customHeight="false" outlineLevel="0" collapsed="false">
      <c r="A1341" s="393" t="n">
        <v>104277</v>
      </c>
      <c r="B1341" s="394" t="s">
        <v>1598</v>
      </c>
      <c r="C1341" s="393" t="s">
        <v>267</v>
      </c>
      <c r="D1341" s="395" t="n">
        <v>0</v>
      </c>
    </row>
    <row r="1342" customFormat="false" ht="14.25" hidden="false" customHeight="false" outlineLevel="0" collapsed="false">
      <c r="A1342" s="393" t="n">
        <v>104274</v>
      </c>
      <c r="B1342" s="394" t="s">
        <v>1599</v>
      </c>
      <c r="C1342" s="393" t="s">
        <v>267</v>
      </c>
      <c r="D1342" s="395" t="n">
        <v>0</v>
      </c>
    </row>
    <row r="1343" customFormat="false" ht="14.25" hidden="false" customHeight="false" outlineLevel="0" collapsed="false">
      <c r="A1343" s="393" t="n">
        <v>104278</v>
      </c>
      <c r="B1343" s="394" t="s">
        <v>1600</v>
      </c>
      <c r="C1343" s="393" t="s">
        <v>267</v>
      </c>
      <c r="D1343" s="395" t="n">
        <v>0</v>
      </c>
    </row>
    <row r="1344" customFormat="false" ht="14.25" hidden="false" customHeight="false" outlineLevel="0" collapsed="false">
      <c r="A1344" s="393" t="n">
        <v>104275</v>
      </c>
      <c r="B1344" s="394" t="s">
        <v>1601</v>
      </c>
      <c r="C1344" s="393" t="s">
        <v>267</v>
      </c>
      <c r="D1344" s="395" t="n">
        <v>0</v>
      </c>
    </row>
    <row r="1345" customFormat="false" ht="14.25" hidden="false" customHeight="false" outlineLevel="0" collapsed="false">
      <c r="A1345" s="393" t="n">
        <v>104279</v>
      </c>
      <c r="B1345" s="394" t="s">
        <v>1602</v>
      </c>
      <c r="C1345" s="393" t="s">
        <v>267</v>
      </c>
      <c r="D1345" s="395" t="n">
        <v>0</v>
      </c>
    </row>
    <row r="1346" customFormat="false" ht="14.25" hidden="false" customHeight="false" outlineLevel="0" collapsed="false">
      <c r="A1346" s="393" t="n">
        <v>104265</v>
      </c>
      <c r="B1346" s="394" t="s">
        <v>1603</v>
      </c>
      <c r="C1346" s="393" t="s">
        <v>267</v>
      </c>
      <c r="D1346" s="395" t="n">
        <v>0</v>
      </c>
    </row>
    <row r="1347" customFormat="false" ht="14.25" hidden="false" customHeight="false" outlineLevel="0" collapsed="false">
      <c r="A1347" s="393" t="n">
        <v>104266</v>
      </c>
      <c r="B1347" s="394" t="s">
        <v>1604</v>
      </c>
      <c r="C1347" s="393" t="s">
        <v>267</v>
      </c>
      <c r="D1347" s="395" t="n">
        <v>0</v>
      </c>
    </row>
    <row r="1348" customFormat="false" ht="14.25" hidden="false" customHeight="false" outlineLevel="0" collapsed="false">
      <c r="A1348" s="393" t="n">
        <v>104305</v>
      </c>
      <c r="B1348" s="394" t="s">
        <v>1605</v>
      </c>
      <c r="C1348" s="393" t="s">
        <v>274</v>
      </c>
      <c r="D1348" s="395" t="n">
        <v>0</v>
      </c>
    </row>
    <row r="1349" customFormat="false" ht="14.25" hidden="false" customHeight="false" outlineLevel="0" collapsed="false">
      <c r="A1349" s="393" t="n">
        <v>104306</v>
      </c>
      <c r="B1349" s="394" t="s">
        <v>1606</v>
      </c>
      <c r="C1349" s="393" t="s">
        <v>274</v>
      </c>
      <c r="D1349" s="395" t="n">
        <v>0</v>
      </c>
    </row>
    <row r="1350" customFormat="false" ht="14.25" hidden="false" customHeight="false" outlineLevel="0" collapsed="false">
      <c r="A1350" s="393" t="n">
        <v>104307</v>
      </c>
      <c r="B1350" s="394" t="s">
        <v>1607</v>
      </c>
      <c r="C1350" s="393" t="s">
        <v>274</v>
      </c>
      <c r="D1350" s="395" t="n">
        <v>0</v>
      </c>
    </row>
    <row r="1351" customFormat="false" ht="14.25" hidden="false" customHeight="false" outlineLevel="0" collapsed="false">
      <c r="A1351" s="393" t="n">
        <v>104308</v>
      </c>
      <c r="B1351" s="394" t="s">
        <v>1608</v>
      </c>
      <c r="C1351" s="393" t="s">
        <v>274</v>
      </c>
      <c r="D1351" s="395" t="n">
        <v>0</v>
      </c>
    </row>
    <row r="1352" customFormat="false" ht="14.25" hidden="false" customHeight="false" outlineLevel="0" collapsed="false">
      <c r="A1352" s="393" t="n">
        <v>104309</v>
      </c>
      <c r="B1352" s="394" t="s">
        <v>1609</v>
      </c>
      <c r="C1352" s="393" t="s">
        <v>274</v>
      </c>
      <c r="D1352" s="395" t="n">
        <v>0</v>
      </c>
    </row>
    <row r="1353" customFormat="false" ht="14.25" hidden="false" customHeight="false" outlineLevel="0" collapsed="false">
      <c r="A1353" s="393" t="n">
        <v>104310</v>
      </c>
      <c r="B1353" s="394" t="s">
        <v>1610</v>
      </c>
      <c r="C1353" s="393" t="s">
        <v>274</v>
      </c>
      <c r="D1353" s="395" t="n">
        <v>0</v>
      </c>
    </row>
    <row r="1354" customFormat="false" ht="14.25" hidden="false" customHeight="false" outlineLevel="0" collapsed="false">
      <c r="A1354" s="393" t="n">
        <v>104311</v>
      </c>
      <c r="B1354" s="394" t="s">
        <v>1611</v>
      </c>
      <c r="C1354" s="393" t="s">
        <v>274</v>
      </c>
      <c r="D1354" s="395" t="n">
        <v>0</v>
      </c>
    </row>
    <row r="1355" customFormat="false" ht="14.25" hidden="false" customHeight="false" outlineLevel="0" collapsed="false">
      <c r="A1355" s="393" t="n">
        <v>104301</v>
      </c>
      <c r="B1355" s="394" t="s">
        <v>1612</v>
      </c>
      <c r="C1355" s="393" t="s">
        <v>532</v>
      </c>
      <c r="D1355" s="395" t="n">
        <v>0</v>
      </c>
    </row>
    <row r="1356" customFormat="false" ht="14.25" hidden="false" customHeight="false" outlineLevel="0" collapsed="false">
      <c r="A1356" s="393" t="n">
        <v>104302</v>
      </c>
      <c r="B1356" s="394" t="s">
        <v>1613</v>
      </c>
      <c r="C1356" s="393" t="s">
        <v>532</v>
      </c>
      <c r="D1356" s="395" t="n">
        <v>0</v>
      </c>
    </row>
    <row r="1357" customFormat="false" ht="14.25" hidden="false" customHeight="false" outlineLevel="0" collapsed="false">
      <c r="A1357" s="393" t="n">
        <v>104303</v>
      </c>
      <c r="B1357" s="394" t="s">
        <v>1614</v>
      </c>
      <c r="C1357" s="393" t="s">
        <v>532</v>
      </c>
      <c r="D1357" s="395" t="n">
        <v>0</v>
      </c>
    </row>
    <row r="1358" customFormat="false" ht="14.25" hidden="false" customHeight="false" outlineLevel="0" collapsed="false">
      <c r="A1358" s="393" t="n">
        <v>104304</v>
      </c>
      <c r="B1358" s="394" t="s">
        <v>1615</v>
      </c>
      <c r="C1358" s="393" t="s">
        <v>532</v>
      </c>
      <c r="D1358" s="395" t="n">
        <v>0</v>
      </c>
    </row>
    <row r="1359" customFormat="false" ht="14.25" hidden="false" customHeight="false" outlineLevel="0" collapsed="false">
      <c r="A1359" s="393" t="n">
        <v>104293</v>
      </c>
      <c r="B1359" s="394" t="s">
        <v>1616</v>
      </c>
      <c r="C1359" s="393" t="s">
        <v>532</v>
      </c>
      <c r="D1359" s="395" t="n">
        <v>0</v>
      </c>
    </row>
    <row r="1360" customFormat="false" ht="14.25" hidden="false" customHeight="false" outlineLevel="0" collapsed="false">
      <c r="A1360" s="393" t="n">
        <v>104297</v>
      </c>
      <c r="B1360" s="394" t="s">
        <v>1617</v>
      </c>
      <c r="C1360" s="393" t="s">
        <v>532</v>
      </c>
      <c r="D1360" s="395" t="n">
        <v>0</v>
      </c>
    </row>
    <row r="1361" customFormat="false" ht="14.25" hidden="false" customHeight="false" outlineLevel="0" collapsed="false">
      <c r="A1361" s="393" t="n">
        <v>104295</v>
      </c>
      <c r="B1361" s="394" t="s">
        <v>1618</v>
      </c>
      <c r="C1361" s="393" t="s">
        <v>532</v>
      </c>
      <c r="D1361" s="395" t="n">
        <v>0</v>
      </c>
    </row>
    <row r="1362" customFormat="false" ht="14.25" hidden="false" customHeight="false" outlineLevel="0" collapsed="false">
      <c r="A1362" s="393" t="n">
        <v>104299</v>
      </c>
      <c r="B1362" s="394" t="s">
        <v>1619</v>
      </c>
      <c r="C1362" s="393" t="s">
        <v>532</v>
      </c>
      <c r="D1362" s="395" t="n">
        <v>0</v>
      </c>
    </row>
    <row r="1363" customFormat="false" ht="14.25" hidden="false" customHeight="false" outlineLevel="0" collapsed="false">
      <c r="A1363" s="393" t="n">
        <v>104294</v>
      </c>
      <c r="B1363" s="394" t="s">
        <v>1620</v>
      </c>
      <c r="C1363" s="393" t="s">
        <v>532</v>
      </c>
      <c r="D1363" s="395" t="n">
        <v>0</v>
      </c>
    </row>
    <row r="1364" customFormat="false" ht="14.25" hidden="false" customHeight="false" outlineLevel="0" collapsed="false">
      <c r="A1364" s="393" t="n">
        <v>104298</v>
      </c>
      <c r="B1364" s="394" t="s">
        <v>1621</v>
      </c>
      <c r="C1364" s="393" t="s">
        <v>532</v>
      </c>
      <c r="D1364" s="395" t="n">
        <v>0</v>
      </c>
    </row>
    <row r="1365" customFormat="false" ht="14.25" hidden="false" customHeight="false" outlineLevel="0" collapsed="false">
      <c r="A1365" s="393" t="n">
        <v>104296</v>
      </c>
      <c r="B1365" s="394" t="s">
        <v>1622</v>
      </c>
      <c r="C1365" s="393" t="s">
        <v>532</v>
      </c>
      <c r="D1365" s="395" t="n">
        <v>0</v>
      </c>
    </row>
    <row r="1366" customFormat="false" ht="14.25" hidden="false" customHeight="false" outlineLevel="0" collapsed="false">
      <c r="A1366" s="393" t="n">
        <v>104300</v>
      </c>
      <c r="B1366" s="394" t="s">
        <v>1623</v>
      </c>
      <c r="C1366" s="393" t="s">
        <v>532</v>
      </c>
      <c r="D1366" s="395" t="n">
        <v>0</v>
      </c>
    </row>
    <row r="1367" customFormat="false" ht="14.25" hidden="false" customHeight="false" outlineLevel="0" collapsed="false">
      <c r="A1367" s="393" t="n">
        <v>90944</v>
      </c>
      <c r="B1367" s="394" t="s">
        <v>1624</v>
      </c>
      <c r="C1367" s="393" t="s">
        <v>76</v>
      </c>
      <c r="D1367" s="395" t="n">
        <v>198.15</v>
      </c>
    </row>
    <row r="1368" customFormat="false" ht="14.25" hidden="false" customHeight="false" outlineLevel="0" collapsed="false">
      <c r="A1368" s="393" t="n">
        <v>90934</v>
      </c>
      <c r="B1368" s="394" t="s">
        <v>1625</v>
      </c>
      <c r="C1368" s="393" t="s">
        <v>76</v>
      </c>
      <c r="D1368" s="395" t="n">
        <v>183.61</v>
      </c>
    </row>
    <row r="1369" customFormat="false" ht="14.25" hidden="false" customHeight="false" outlineLevel="0" collapsed="false">
      <c r="A1369" s="393" t="n">
        <v>90954</v>
      </c>
      <c r="B1369" s="394" t="s">
        <v>1626</v>
      </c>
      <c r="C1369" s="393" t="s">
        <v>76</v>
      </c>
      <c r="D1369" s="395" t="n">
        <v>224.76</v>
      </c>
    </row>
    <row r="1370" customFormat="false" ht="14.25" hidden="false" customHeight="false" outlineLevel="0" collapsed="false">
      <c r="A1370" s="393" t="n">
        <v>90933</v>
      </c>
      <c r="B1370" s="394" t="s">
        <v>1627</v>
      </c>
      <c r="C1370" s="393" t="s">
        <v>76</v>
      </c>
      <c r="D1370" s="395" t="n">
        <v>166.17</v>
      </c>
    </row>
    <row r="1371" customFormat="false" ht="14.25" hidden="false" customHeight="false" outlineLevel="0" collapsed="false">
      <c r="A1371" s="393" t="n">
        <v>90943</v>
      </c>
      <c r="B1371" s="394" t="s">
        <v>1628</v>
      </c>
      <c r="C1371" s="393" t="s">
        <v>76</v>
      </c>
      <c r="D1371" s="395" t="n">
        <v>179.16</v>
      </c>
    </row>
    <row r="1372" customFormat="false" ht="14.25" hidden="false" customHeight="false" outlineLevel="0" collapsed="false">
      <c r="A1372" s="393" t="n">
        <v>90953</v>
      </c>
      <c r="B1372" s="394" t="s">
        <v>1629</v>
      </c>
      <c r="C1372" s="393" t="s">
        <v>76</v>
      </c>
      <c r="D1372" s="395" t="n">
        <v>202.93</v>
      </c>
    </row>
    <row r="1373" customFormat="false" ht="14.25" hidden="false" customHeight="false" outlineLevel="0" collapsed="false">
      <c r="A1373" s="393" t="n">
        <v>90932</v>
      </c>
      <c r="B1373" s="394" t="s">
        <v>1630</v>
      </c>
      <c r="C1373" s="393" t="s">
        <v>76</v>
      </c>
      <c r="D1373" s="395" t="n">
        <v>86</v>
      </c>
    </row>
    <row r="1374" customFormat="false" ht="14.25" hidden="false" customHeight="false" outlineLevel="0" collapsed="false">
      <c r="A1374" s="393" t="n">
        <v>90942</v>
      </c>
      <c r="B1374" s="394" t="s">
        <v>1631</v>
      </c>
      <c r="C1374" s="393" t="s">
        <v>76</v>
      </c>
      <c r="D1374" s="395" t="n">
        <v>91.86</v>
      </c>
    </row>
    <row r="1375" customFormat="false" ht="14.25" hidden="false" customHeight="false" outlineLevel="0" collapsed="false">
      <c r="A1375" s="393" t="n">
        <v>90952</v>
      </c>
      <c r="B1375" s="394" t="s">
        <v>1632</v>
      </c>
      <c r="C1375" s="393" t="s">
        <v>76</v>
      </c>
      <c r="D1375" s="395" t="n">
        <v>102.55</v>
      </c>
    </row>
    <row r="1376" customFormat="false" ht="14.25" hidden="false" customHeight="false" outlineLevel="0" collapsed="false">
      <c r="A1376" s="393" t="n">
        <v>90930</v>
      </c>
      <c r="B1376" s="394" t="s">
        <v>1633</v>
      </c>
      <c r="C1376" s="393" t="s">
        <v>76</v>
      </c>
      <c r="D1376" s="395" t="n">
        <v>75.81</v>
      </c>
    </row>
    <row r="1377" customFormat="false" ht="14.25" hidden="false" customHeight="false" outlineLevel="0" collapsed="false">
      <c r="A1377" s="393" t="n">
        <v>90940</v>
      </c>
      <c r="B1377" s="394" t="s">
        <v>1634</v>
      </c>
      <c r="C1377" s="393" t="s">
        <v>76</v>
      </c>
      <c r="D1377" s="395" t="n">
        <v>80.76</v>
      </c>
    </row>
    <row r="1378" customFormat="false" ht="14.25" hidden="false" customHeight="false" outlineLevel="0" collapsed="false">
      <c r="A1378" s="393" t="n">
        <v>90950</v>
      </c>
      <c r="B1378" s="394" t="s">
        <v>1635</v>
      </c>
      <c r="C1378" s="393" t="s">
        <v>76</v>
      </c>
      <c r="D1378" s="395" t="n">
        <v>89.79</v>
      </c>
    </row>
    <row r="1379" customFormat="false" ht="14.25" hidden="false" customHeight="false" outlineLevel="0" collapsed="false">
      <c r="A1379" s="393" t="n">
        <v>88476</v>
      </c>
      <c r="B1379" s="394" t="s">
        <v>1636</v>
      </c>
      <c r="C1379" s="393" t="s">
        <v>76</v>
      </c>
      <c r="D1379" s="395" t="n">
        <v>19.59</v>
      </c>
    </row>
    <row r="1380" customFormat="false" ht="14.25" hidden="false" customHeight="false" outlineLevel="0" collapsed="false">
      <c r="A1380" s="393" t="n">
        <v>88477</v>
      </c>
      <c r="B1380" s="394" t="s">
        <v>1637</v>
      </c>
      <c r="C1380" s="393" t="s">
        <v>76</v>
      </c>
      <c r="D1380" s="395" t="n">
        <v>27.23</v>
      </c>
    </row>
    <row r="1381" customFormat="false" ht="14.25" hidden="false" customHeight="false" outlineLevel="0" collapsed="false">
      <c r="A1381" s="393" t="n">
        <v>88478</v>
      </c>
      <c r="B1381" s="394" t="s">
        <v>1638</v>
      </c>
      <c r="C1381" s="393" t="s">
        <v>76</v>
      </c>
      <c r="D1381" s="395" t="n">
        <v>33.53</v>
      </c>
    </row>
    <row r="1382" customFormat="false" ht="14.25" hidden="false" customHeight="false" outlineLevel="0" collapsed="false">
      <c r="A1382" s="393" t="n">
        <v>88470</v>
      </c>
      <c r="B1382" s="394" t="s">
        <v>1639</v>
      </c>
      <c r="C1382" s="393" t="s">
        <v>76</v>
      </c>
      <c r="D1382" s="395" t="n">
        <v>23.45</v>
      </c>
    </row>
    <row r="1383" customFormat="false" ht="14.25" hidden="false" customHeight="false" outlineLevel="0" collapsed="false">
      <c r="A1383" s="393" t="n">
        <v>88471</v>
      </c>
      <c r="B1383" s="394" t="s">
        <v>1640</v>
      </c>
      <c r="C1383" s="393" t="s">
        <v>76</v>
      </c>
      <c r="D1383" s="395" t="n">
        <v>29.48</v>
      </c>
    </row>
    <row r="1384" customFormat="false" ht="14.25" hidden="false" customHeight="false" outlineLevel="0" collapsed="false">
      <c r="A1384" s="393" t="n">
        <v>88472</v>
      </c>
      <c r="B1384" s="394" t="s">
        <v>1641</v>
      </c>
      <c r="C1384" s="393" t="s">
        <v>76</v>
      </c>
      <c r="D1384" s="395" t="n">
        <v>34.26</v>
      </c>
    </row>
    <row r="1385" customFormat="false" ht="14.25" hidden="false" customHeight="false" outlineLevel="0" collapsed="false">
      <c r="A1385" s="393" t="n">
        <v>87759</v>
      </c>
      <c r="B1385" s="394" t="s">
        <v>1642</v>
      </c>
      <c r="C1385" s="393" t="s">
        <v>76</v>
      </c>
      <c r="D1385" s="395" t="n">
        <v>125.58</v>
      </c>
    </row>
    <row r="1386" customFormat="false" ht="14.25" hidden="false" customHeight="false" outlineLevel="0" collapsed="false">
      <c r="A1386" s="393" t="n">
        <v>87769</v>
      </c>
      <c r="B1386" s="394" t="s">
        <v>1643</v>
      </c>
      <c r="C1386" s="393" t="s">
        <v>76</v>
      </c>
      <c r="D1386" s="395" t="n">
        <v>149.49</v>
      </c>
    </row>
    <row r="1387" customFormat="false" ht="14.25" hidden="false" customHeight="false" outlineLevel="0" collapsed="false">
      <c r="A1387" s="393" t="n">
        <v>87739</v>
      </c>
      <c r="B1387" s="394" t="s">
        <v>1644</v>
      </c>
      <c r="C1387" s="393" t="s">
        <v>76</v>
      </c>
      <c r="D1387" s="395" t="n">
        <v>98.22</v>
      </c>
    </row>
    <row r="1388" customFormat="false" ht="14.25" hidden="false" customHeight="false" outlineLevel="0" collapsed="false">
      <c r="A1388" s="393" t="n">
        <v>87749</v>
      </c>
      <c r="B1388" s="394" t="s">
        <v>1645</v>
      </c>
      <c r="C1388" s="393" t="s">
        <v>76</v>
      </c>
      <c r="D1388" s="395" t="n">
        <v>127.34</v>
      </c>
    </row>
    <row r="1389" customFormat="false" ht="14.25" hidden="false" customHeight="false" outlineLevel="0" collapsed="false">
      <c r="A1389" s="393" t="n">
        <v>87624</v>
      </c>
      <c r="B1389" s="394" t="s">
        <v>1646</v>
      </c>
      <c r="C1389" s="393" t="s">
        <v>76</v>
      </c>
      <c r="D1389" s="395" t="n">
        <v>83.96</v>
      </c>
    </row>
    <row r="1390" customFormat="false" ht="14.25" hidden="false" customHeight="false" outlineLevel="0" collapsed="false">
      <c r="A1390" s="393" t="n">
        <v>87634</v>
      </c>
      <c r="B1390" s="394" t="s">
        <v>1647</v>
      </c>
      <c r="C1390" s="393" t="s">
        <v>76</v>
      </c>
      <c r="D1390" s="395" t="n">
        <v>113.08</v>
      </c>
    </row>
    <row r="1391" customFormat="false" ht="14.25" hidden="false" customHeight="false" outlineLevel="0" collapsed="false">
      <c r="A1391" s="393" t="n">
        <v>87644</v>
      </c>
      <c r="B1391" s="394" t="s">
        <v>1648</v>
      </c>
      <c r="C1391" s="393" t="s">
        <v>76</v>
      </c>
      <c r="D1391" s="395" t="n">
        <v>136.93</v>
      </c>
    </row>
    <row r="1392" customFormat="false" ht="14.25" hidden="false" customHeight="false" outlineLevel="0" collapsed="false">
      <c r="A1392" s="393" t="n">
        <v>87684</v>
      </c>
      <c r="B1392" s="394" t="s">
        <v>1649</v>
      </c>
      <c r="C1392" s="393" t="s">
        <v>76</v>
      </c>
      <c r="D1392" s="395" t="n">
        <v>132.57</v>
      </c>
    </row>
    <row r="1393" customFormat="false" ht="14.25" hidden="false" customHeight="false" outlineLevel="0" collapsed="false">
      <c r="A1393" s="393" t="n">
        <v>87694</v>
      </c>
      <c r="B1393" s="394" t="s">
        <v>1650</v>
      </c>
      <c r="C1393" s="393" t="s">
        <v>76</v>
      </c>
      <c r="D1393" s="395" t="n">
        <v>151.86</v>
      </c>
    </row>
    <row r="1394" customFormat="false" ht="14.25" hidden="false" customHeight="false" outlineLevel="0" collapsed="false">
      <c r="A1394" s="393" t="n">
        <v>87704</v>
      </c>
      <c r="B1394" s="394" t="s">
        <v>1651</v>
      </c>
      <c r="C1394" s="393" t="s">
        <v>76</v>
      </c>
      <c r="D1394" s="395" t="n">
        <v>164.86</v>
      </c>
    </row>
    <row r="1395" customFormat="false" ht="14.25" hidden="false" customHeight="false" outlineLevel="0" collapsed="false">
      <c r="A1395" s="393" t="n">
        <v>87758</v>
      </c>
      <c r="B1395" s="394" t="s">
        <v>1652</v>
      </c>
      <c r="C1395" s="393" t="s">
        <v>76</v>
      </c>
      <c r="D1395" s="395" t="n">
        <v>113.2</v>
      </c>
    </row>
    <row r="1396" customFormat="false" ht="14.25" hidden="false" customHeight="false" outlineLevel="0" collapsed="false">
      <c r="A1396" s="393" t="n">
        <v>87768</v>
      </c>
      <c r="B1396" s="394" t="s">
        <v>1653</v>
      </c>
      <c r="C1396" s="393" t="s">
        <v>76</v>
      </c>
      <c r="D1396" s="395" t="n">
        <v>134.26</v>
      </c>
    </row>
    <row r="1397" customFormat="false" ht="14.25" hidden="false" customHeight="false" outlineLevel="0" collapsed="false">
      <c r="A1397" s="393" t="n">
        <v>87738</v>
      </c>
      <c r="B1397" s="394" t="s">
        <v>1654</v>
      </c>
      <c r="C1397" s="393" t="s">
        <v>76</v>
      </c>
      <c r="D1397" s="395" t="n">
        <v>89.31</v>
      </c>
    </row>
    <row r="1398" customFormat="false" ht="14.25" hidden="false" customHeight="false" outlineLevel="0" collapsed="false">
      <c r="A1398" s="393" t="n">
        <v>87748</v>
      </c>
      <c r="B1398" s="394" t="s">
        <v>1655</v>
      </c>
      <c r="C1398" s="393" t="s">
        <v>76</v>
      </c>
      <c r="D1398" s="395" t="n">
        <v>114.96</v>
      </c>
    </row>
    <row r="1399" customFormat="false" ht="14.25" hidden="false" customHeight="false" outlineLevel="0" collapsed="false">
      <c r="A1399" s="393" t="n">
        <v>87623</v>
      </c>
      <c r="B1399" s="394" t="s">
        <v>1656</v>
      </c>
      <c r="C1399" s="393" t="s">
        <v>76</v>
      </c>
      <c r="D1399" s="395" t="n">
        <v>75.05</v>
      </c>
    </row>
    <row r="1400" customFormat="false" ht="14.25" hidden="false" customHeight="false" outlineLevel="0" collapsed="false">
      <c r="A1400" s="393" t="n">
        <v>87633</v>
      </c>
      <c r="B1400" s="394" t="s">
        <v>1657</v>
      </c>
      <c r="C1400" s="393" t="s">
        <v>76</v>
      </c>
      <c r="D1400" s="395" t="n">
        <v>100.7</v>
      </c>
    </row>
    <row r="1401" customFormat="false" ht="14.25" hidden="false" customHeight="false" outlineLevel="0" collapsed="false">
      <c r="A1401" s="393" t="n">
        <v>87643</v>
      </c>
      <c r="B1401" s="394" t="s">
        <v>1658</v>
      </c>
      <c r="C1401" s="393" t="s">
        <v>76</v>
      </c>
      <c r="D1401" s="395" t="n">
        <v>121.7</v>
      </c>
    </row>
    <row r="1402" customFormat="false" ht="14.25" hidden="false" customHeight="false" outlineLevel="0" collapsed="false">
      <c r="A1402" s="393" t="n">
        <v>87683</v>
      </c>
      <c r="B1402" s="394" t="s">
        <v>1659</v>
      </c>
      <c r="C1402" s="393" t="s">
        <v>76</v>
      </c>
      <c r="D1402" s="395" t="n">
        <v>117.34</v>
      </c>
    </row>
    <row r="1403" customFormat="false" ht="14.25" hidden="false" customHeight="false" outlineLevel="0" collapsed="false">
      <c r="A1403" s="393" t="n">
        <v>87703</v>
      </c>
      <c r="B1403" s="394" t="s">
        <v>1660</v>
      </c>
      <c r="C1403" s="393" t="s">
        <v>76</v>
      </c>
      <c r="D1403" s="395" t="n">
        <v>145.87</v>
      </c>
    </row>
    <row r="1404" customFormat="false" ht="14.25" hidden="false" customHeight="false" outlineLevel="0" collapsed="false">
      <c r="A1404" s="393" t="n">
        <v>87693</v>
      </c>
      <c r="B1404" s="394" t="s">
        <v>1661</v>
      </c>
      <c r="C1404" s="393" t="s">
        <v>76</v>
      </c>
      <c r="D1404" s="395" t="n">
        <v>134.42</v>
      </c>
    </row>
    <row r="1405" customFormat="false" ht="14.25" hidden="false" customHeight="false" outlineLevel="0" collapsed="false">
      <c r="A1405" s="393" t="n">
        <v>87757</v>
      </c>
      <c r="B1405" s="394" t="s">
        <v>1662</v>
      </c>
      <c r="C1405" s="393" t="s">
        <v>76</v>
      </c>
      <c r="D1405" s="395" t="n">
        <v>56.27</v>
      </c>
    </row>
    <row r="1406" customFormat="false" ht="14.25" hidden="false" customHeight="false" outlineLevel="0" collapsed="false">
      <c r="A1406" s="393" t="n">
        <v>87767</v>
      </c>
      <c r="B1406" s="394" t="s">
        <v>1663</v>
      </c>
      <c r="C1406" s="393" t="s">
        <v>76</v>
      </c>
      <c r="D1406" s="395" t="n">
        <v>64.26</v>
      </c>
    </row>
    <row r="1407" customFormat="false" ht="14.25" hidden="false" customHeight="false" outlineLevel="0" collapsed="false">
      <c r="A1407" s="393" t="n">
        <v>87737</v>
      </c>
      <c r="B1407" s="394" t="s">
        <v>1664</v>
      </c>
      <c r="C1407" s="393" t="s">
        <v>76</v>
      </c>
      <c r="D1407" s="395" t="n">
        <v>48.37</v>
      </c>
    </row>
    <row r="1408" customFormat="false" ht="14.25" hidden="false" customHeight="false" outlineLevel="0" collapsed="false">
      <c r="A1408" s="393" t="n">
        <v>87747</v>
      </c>
      <c r="B1408" s="394" t="s">
        <v>1665</v>
      </c>
      <c r="C1408" s="393" t="s">
        <v>76</v>
      </c>
      <c r="D1408" s="395" t="n">
        <v>58.03</v>
      </c>
    </row>
    <row r="1409" customFormat="false" ht="14.25" hidden="false" customHeight="false" outlineLevel="0" collapsed="false">
      <c r="A1409" s="393" t="n">
        <v>87622</v>
      </c>
      <c r="B1409" s="394" t="s">
        <v>1666</v>
      </c>
      <c r="C1409" s="393" t="s">
        <v>76</v>
      </c>
      <c r="D1409" s="395" t="n">
        <v>34.11</v>
      </c>
    </row>
    <row r="1410" customFormat="false" ht="14.25" hidden="false" customHeight="false" outlineLevel="0" collapsed="false">
      <c r="A1410" s="393" t="n">
        <v>87632</v>
      </c>
      <c r="B1410" s="394" t="s">
        <v>1667</v>
      </c>
      <c r="C1410" s="393" t="s">
        <v>76</v>
      </c>
      <c r="D1410" s="395" t="n">
        <v>43.77</v>
      </c>
    </row>
    <row r="1411" customFormat="false" ht="14.25" hidden="false" customHeight="false" outlineLevel="0" collapsed="false">
      <c r="A1411" s="393" t="n">
        <v>87642</v>
      </c>
      <c r="B1411" s="394" t="s">
        <v>1668</v>
      </c>
      <c r="C1411" s="393" t="s">
        <v>76</v>
      </c>
      <c r="D1411" s="395" t="n">
        <v>51.7</v>
      </c>
    </row>
    <row r="1412" customFormat="false" ht="14.25" hidden="false" customHeight="false" outlineLevel="0" collapsed="false">
      <c r="A1412" s="393" t="n">
        <v>87682</v>
      </c>
      <c r="B1412" s="394" t="s">
        <v>1669</v>
      </c>
      <c r="C1412" s="393" t="s">
        <v>76</v>
      </c>
      <c r="D1412" s="395" t="n">
        <v>47.34</v>
      </c>
    </row>
    <row r="1413" customFormat="false" ht="14.25" hidden="false" customHeight="false" outlineLevel="0" collapsed="false">
      <c r="A1413" s="393" t="n">
        <v>87692</v>
      </c>
      <c r="B1413" s="394" t="s">
        <v>1670</v>
      </c>
      <c r="C1413" s="393" t="s">
        <v>76</v>
      </c>
      <c r="D1413" s="395" t="n">
        <v>54.25</v>
      </c>
    </row>
    <row r="1414" customFormat="false" ht="14.25" hidden="false" customHeight="false" outlineLevel="0" collapsed="false">
      <c r="A1414" s="393" t="n">
        <v>87702</v>
      </c>
      <c r="B1414" s="394" t="s">
        <v>1671</v>
      </c>
      <c r="C1414" s="393" t="s">
        <v>76</v>
      </c>
      <c r="D1414" s="395" t="n">
        <v>58.57</v>
      </c>
    </row>
    <row r="1415" customFormat="false" ht="14.25" hidden="false" customHeight="false" outlineLevel="0" collapsed="false">
      <c r="A1415" s="393" t="n">
        <v>87755</v>
      </c>
      <c r="B1415" s="394" t="s">
        <v>1672</v>
      </c>
      <c r="C1415" s="393" t="s">
        <v>76</v>
      </c>
      <c r="D1415" s="395" t="n">
        <v>49.03</v>
      </c>
    </row>
    <row r="1416" customFormat="false" ht="14.25" hidden="false" customHeight="false" outlineLevel="0" collapsed="false">
      <c r="A1416" s="393" t="n">
        <v>87765</v>
      </c>
      <c r="B1416" s="394" t="s">
        <v>1673</v>
      </c>
      <c r="C1416" s="393" t="s">
        <v>76</v>
      </c>
      <c r="D1416" s="395" t="n">
        <v>55.36</v>
      </c>
    </row>
    <row r="1417" customFormat="false" ht="14.25" hidden="false" customHeight="false" outlineLevel="0" collapsed="false">
      <c r="A1417" s="393" t="n">
        <v>87735</v>
      </c>
      <c r="B1417" s="394" t="s">
        <v>1674</v>
      </c>
      <c r="C1417" s="393" t="s">
        <v>76</v>
      </c>
      <c r="D1417" s="395" t="n">
        <v>43.16</v>
      </c>
    </row>
    <row r="1418" customFormat="false" ht="14.25" hidden="false" customHeight="false" outlineLevel="0" collapsed="false">
      <c r="A1418" s="393" t="n">
        <v>87745</v>
      </c>
      <c r="B1418" s="394" t="s">
        <v>1675</v>
      </c>
      <c r="C1418" s="393" t="s">
        <v>76</v>
      </c>
      <c r="D1418" s="395" t="n">
        <v>50.79</v>
      </c>
    </row>
    <row r="1419" customFormat="false" ht="14.25" hidden="false" customHeight="false" outlineLevel="0" collapsed="false">
      <c r="A1419" s="393" t="n">
        <v>87620</v>
      </c>
      <c r="B1419" s="394" t="s">
        <v>1676</v>
      </c>
      <c r="C1419" s="393" t="s">
        <v>76</v>
      </c>
      <c r="D1419" s="395" t="n">
        <v>28.9</v>
      </c>
    </row>
    <row r="1420" customFormat="false" ht="14.25" hidden="false" customHeight="false" outlineLevel="0" collapsed="false">
      <c r="A1420" s="393" t="n">
        <v>87630</v>
      </c>
      <c r="B1420" s="394" t="s">
        <v>1677</v>
      </c>
      <c r="C1420" s="393" t="s">
        <v>76</v>
      </c>
      <c r="D1420" s="395" t="n">
        <v>36.53</v>
      </c>
    </row>
    <row r="1421" customFormat="false" ht="14.25" hidden="false" customHeight="false" outlineLevel="0" collapsed="false">
      <c r="A1421" s="393" t="n">
        <v>87640</v>
      </c>
      <c r="B1421" s="394" t="s">
        <v>1678</v>
      </c>
      <c r="C1421" s="393" t="s">
        <v>76</v>
      </c>
      <c r="D1421" s="395" t="n">
        <v>42.8</v>
      </c>
    </row>
    <row r="1422" customFormat="false" ht="14.25" hidden="false" customHeight="false" outlineLevel="0" collapsed="false">
      <c r="A1422" s="393" t="n">
        <v>87680</v>
      </c>
      <c r="B1422" s="394" t="s">
        <v>1679</v>
      </c>
      <c r="C1422" s="393" t="s">
        <v>76</v>
      </c>
      <c r="D1422" s="395" t="n">
        <v>38.44</v>
      </c>
    </row>
    <row r="1423" customFormat="false" ht="14.25" hidden="false" customHeight="false" outlineLevel="0" collapsed="false">
      <c r="A1423" s="393" t="n">
        <v>87690</v>
      </c>
      <c r="B1423" s="394" t="s">
        <v>1680</v>
      </c>
      <c r="C1423" s="393" t="s">
        <v>76</v>
      </c>
      <c r="D1423" s="395" t="n">
        <v>44.06</v>
      </c>
    </row>
    <row r="1424" customFormat="false" ht="14.25" hidden="false" customHeight="false" outlineLevel="0" collapsed="false">
      <c r="A1424" s="393" t="n">
        <v>87700</v>
      </c>
      <c r="B1424" s="394" t="s">
        <v>1681</v>
      </c>
      <c r="C1424" s="393" t="s">
        <v>76</v>
      </c>
      <c r="D1424" s="395" t="n">
        <v>47.47</v>
      </c>
    </row>
    <row r="1425" customFormat="false" ht="14.25" hidden="false" customHeight="false" outlineLevel="0" collapsed="false">
      <c r="A1425" s="393" t="n">
        <v>102803</v>
      </c>
      <c r="B1425" s="394" t="s">
        <v>1682</v>
      </c>
      <c r="C1425" s="393" t="s">
        <v>76</v>
      </c>
      <c r="D1425" s="395" t="n">
        <v>2.63</v>
      </c>
    </row>
    <row r="1426" customFormat="false" ht="14.25" hidden="false" customHeight="false" outlineLevel="0" collapsed="false">
      <c r="A1426" s="393" t="n">
        <v>92717</v>
      </c>
      <c r="B1426" s="394" t="s">
        <v>1683</v>
      </c>
      <c r="C1426" s="393" t="s">
        <v>1684</v>
      </c>
      <c r="D1426" s="395" t="n">
        <v>0.18</v>
      </c>
    </row>
    <row r="1427" customFormat="false" ht="14.25" hidden="false" customHeight="false" outlineLevel="0" collapsed="false">
      <c r="A1427" s="393" t="n">
        <v>92716</v>
      </c>
      <c r="B1427" s="394" t="s">
        <v>1685</v>
      </c>
      <c r="C1427" s="393" t="s">
        <v>1686</v>
      </c>
      <c r="D1427" s="395" t="n">
        <v>109.37</v>
      </c>
    </row>
    <row r="1428" customFormat="false" ht="14.25" hidden="false" customHeight="false" outlineLevel="0" collapsed="false">
      <c r="A1428" s="393" t="n">
        <v>103668</v>
      </c>
      <c r="B1428" s="394" t="s">
        <v>1687</v>
      </c>
      <c r="C1428" s="393" t="s">
        <v>1684</v>
      </c>
      <c r="D1428" s="395" t="n">
        <v>0</v>
      </c>
    </row>
    <row r="1429" customFormat="false" ht="14.25" hidden="false" customHeight="false" outlineLevel="0" collapsed="false">
      <c r="A1429" s="393" t="n">
        <v>103667</v>
      </c>
      <c r="B1429" s="394" t="s">
        <v>1688</v>
      </c>
      <c r="C1429" s="393" t="s">
        <v>1686</v>
      </c>
      <c r="D1429" s="395" t="n">
        <v>0</v>
      </c>
    </row>
    <row r="1430" customFormat="false" ht="14.25" hidden="false" customHeight="false" outlineLevel="0" collapsed="false">
      <c r="A1430" s="393" t="n">
        <v>89218</v>
      </c>
      <c r="B1430" s="394" t="s">
        <v>1689</v>
      </c>
      <c r="C1430" s="393" t="s">
        <v>1684</v>
      </c>
      <c r="D1430" s="395" t="n">
        <v>99.34</v>
      </c>
    </row>
    <row r="1431" customFormat="false" ht="14.25" hidden="false" customHeight="false" outlineLevel="0" collapsed="false">
      <c r="A1431" s="393" t="n">
        <v>89843</v>
      </c>
      <c r="B1431" s="394" t="s">
        <v>1690</v>
      </c>
      <c r="C1431" s="393" t="s">
        <v>1686</v>
      </c>
      <c r="D1431" s="395" t="n">
        <v>226.29</v>
      </c>
    </row>
    <row r="1432" customFormat="false" ht="14.25" hidden="false" customHeight="false" outlineLevel="0" collapsed="false">
      <c r="A1432" s="393" t="n">
        <v>87446</v>
      </c>
      <c r="B1432" s="394" t="s">
        <v>1691</v>
      </c>
      <c r="C1432" s="393" t="s">
        <v>1684</v>
      </c>
      <c r="D1432" s="395" t="n">
        <v>0.51</v>
      </c>
    </row>
    <row r="1433" customFormat="false" ht="14.25" hidden="false" customHeight="false" outlineLevel="0" collapsed="false">
      <c r="A1433" s="393" t="n">
        <v>87445</v>
      </c>
      <c r="B1433" s="394" t="s">
        <v>1692</v>
      </c>
      <c r="C1433" s="393" t="s">
        <v>1686</v>
      </c>
      <c r="D1433" s="395" t="n">
        <v>5.5</v>
      </c>
    </row>
    <row r="1434" customFormat="false" ht="14.25" hidden="false" customHeight="false" outlineLevel="0" collapsed="false">
      <c r="A1434" s="393" t="n">
        <v>93234</v>
      </c>
      <c r="B1434" s="394" t="s">
        <v>1693</v>
      </c>
      <c r="C1434" s="393" t="s">
        <v>1684</v>
      </c>
      <c r="D1434" s="395" t="n">
        <v>0.48</v>
      </c>
    </row>
    <row r="1435" customFormat="false" ht="14.25" hidden="false" customHeight="false" outlineLevel="0" collapsed="false">
      <c r="A1435" s="393" t="n">
        <v>93233</v>
      </c>
      <c r="B1435" s="394" t="s">
        <v>1694</v>
      </c>
      <c r="C1435" s="393" t="s">
        <v>1686</v>
      </c>
      <c r="D1435" s="395" t="n">
        <v>5.72</v>
      </c>
    </row>
    <row r="1436" customFormat="false" ht="14.25" hidden="false" customHeight="false" outlineLevel="0" collapsed="false">
      <c r="A1436" s="393" t="n">
        <v>102953</v>
      </c>
      <c r="B1436" s="394" t="s">
        <v>1695</v>
      </c>
      <c r="C1436" s="393" t="s">
        <v>1684</v>
      </c>
      <c r="D1436" s="395" t="n">
        <v>0</v>
      </c>
    </row>
    <row r="1437" customFormat="false" ht="14.25" hidden="false" customHeight="false" outlineLevel="0" collapsed="false">
      <c r="A1437" s="393" t="n">
        <v>102952</v>
      </c>
      <c r="B1437" s="394" t="s">
        <v>1696</v>
      </c>
      <c r="C1437" s="393" t="s">
        <v>1686</v>
      </c>
      <c r="D1437" s="395" t="n">
        <v>0</v>
      </c>
    </row>
    <row r="1438" customFormat="false" ht="14.25" hidden="false" customHeight="false" outlineLevel="0" collapsed="false">
      <c r="A1438" s="393" t="n">
        <v>88831</v>
      </c>
      <c r="B1438" s="394" t="s">
        <v>1697</v>
      </c>
      <c r="C1438" s="393" t="s">
        <v>1684</v>
      </c>
      <c r="D1438" s="395" t="n">
        <v>0.38</v>
      </c>
    </row>
    <row r="1439" customFormat="false" ht="14.25" hidden="false" customHeight="false" outlineLevel="0" collapsed="false">
      <c r="A1439" s="393" t="n">
        <v>88830</v>
      </c>
      <c r="B1439" s="394" t="s">
        <v>1698</v>
      </c>
      <c r="C1439" s="393" t="s">
        <v>1686</v>
      </c>
      <c r="D1439" s="395" t="n">
        <v>1.69</v>
      </c>
    </row>
    <row r="1440" customFormat="false" ht="14.25" hidden="false" customHeight="false" outlineLevel="0" collapsed="false">
      <c r="A1440" s="393" t="n">
        <v>89226</v>
      </c>
      <c r="B1440" s="394" t="s">
        <v>1699</v>
      </c>
      <c r="C1440" s="393" t="s">
        <v>1684</v>
      </c>
      <c r="D1440" s="395" t="n">
        <v>1.56</v>
      </c>
    </row>
    <row r="1441" customFormat="false" ht="14.25" hidden="false" customHeight="false" outlineLevel="0" collapsed="false">
      <c r="A1441" s="393" t="n">
        <v>89225</v>
      </c>
      <c r="B1441" s="394" t="s">
        <v>1700</v>
      </c>
      <c r="C1441" s="393" t="s">
        <v>1686</v>
      </c>
      <c r="D1441" s="395" t="n">
        <v>4.9</v>
      </c>
    </row>
    <row r="1442" customFormat="false" ht="14.25" hidden="false" customHeight="false" outlineLevel="0" collapsed="false">
      <c r="A1442" s="393" t="n">
        <v>89279</v>
      </c>
      <c r="B1442" s="394" t="s">
        <v>1701</v>
      </c>
      <c r="C1442" s="393" t="s">
        <v>1684</v>
      </c>
      <c r="D1442" s="395" t="n">
        <v>1.9</v>
      </c>
    </row>
    <row r="1443" customFormat="false" ht="14.25" hidden="false" customHeight="false" outlineLevel="0" collapsed="false">
      <c r="A1443" s="393" t="n">
        <v>89278</v>
      </c>
      <c r="B1443" s="394" t="s">
        <v>1702</v>
      </c>
      <c r="C1443" s="393" t="s">
        <v>1686</v>
      </c>
      <c r="D1443" s="395" t="n">
        <v>12.76</v>
      </c>
    </row>
    <row r="1444" customFormat="false" ht="14.25" hidden="false" customHeight="false" outlineLevel="0" collapsed="false">
      <c r="A1444" s="393" t="n">
        <v>90651</v>
      </c>
      <c r="B1444" s="394" t="s">
        <v>1703</v>
      </c>
      <c r="C1444" s="393" t="s">
        <v>1684</v>
      </c>
      <c r="D1444" s="395" t="n">
        <v>1.07</v>
      </c>
    </row>
    <row r="1445" customFormat="false" ht="14.25" hidden="false" customHeight="false" outlineLevel="0" collapsed="false">
      <c r="A1445" s="393" t="n">
        <v>90650</v>
      </c>
      <c r="B1445" s="394" t="s">
        <v>1704</v>
      </c>
      <c r="C1445" s="393" t="s">
        <v>1686</v>
      </c>
      <c r="D1445" s="395" t="n">
        <v>9.63</v>
      </c>
    </row>
    <row r="1446" customFormat="false" ht="14.25" hidden="false" customHeight="false" outlineLevel="0" collapsed="false">
      <c r="A1446" s="393" t="n">
        <v>90657</v>
      </c>
      <c r="B1446" s="394" t="s">
        <v>1705</v>
      </c>
      <c r="C1446" s="393" t="s">
        <v>1684</v>
      </c>
      <c r="D1446" s="395" t="n">
        <v>4.7</v>
      </c>
    </row>
    <row r="1447" customFormat="false" ht="14.25" hidden="false" customHeight="false" outlineLevel="0" collapsed="false">
      <c r="A1447" s="393" t="n">
        <v>90656</v>
      </c>
      <c r="B1447" s="394" t="s">
        <v>1706</v>
      </c>
      <c r="C1447" s="393" t="s">
        <v>1686</v>
      </c>
      <c r="D1447" s="395" t="n">
        <v>13.88</v>
      </c>
    </row>
    <row r="1448" customFormat="false" ht="14.25" hidden="false" customHeight="false" outlineLevel="0" collapsed="false">
      <c r="A1448" s="393" t="n">
        <v>90663</v>
      </c>
      <c r="B1448" s="394" t="s">
        <v>1707</v>
      </c>
      <c r="C1448" s="393" t="s">
        <v>1684</v>
      </c>
      <c r="D1448" s="395" t="n">
        <v>5.03</v>
      </c>
    </row>
    <row r="1449" customFormat="false" ht="14.25" hidden="false" customHeight="false" outlineLevel="0" collapsed="false">
      <c r="A1449" s="393" t="n">
        <v>90662</v>
      </c>
      <c r="B1449" s="394" t="s">
        <v>1708</v>
      </c>
      <c r="C1449" s="393" t="s">
        <v>1686</v>
      </c>
      <c r="D1449" s="395" t="n">
        <v>14.5</v>
      </c>
    </row>
    <row r="1450" customFormat="false" ht="14.25" hidden="false" customHeight="false" outlineLevel="0" collapsed="false">
      <c r="A1450" s="393" t="n">
        <v>89022</v>
      </c>
      <c r="B1450" s="394" t="s">
        <v>1709</v>
      </c>
      <c r="C1450" s="393" t="s">
        <v>1684</v>
      </c>
      <c r="D1450" s="395" t="n">
        <v>0.44</v>
      </c>
    </row>
    <row r="1451" customFormat="false" ht="14.25" hidden="false" customHeight="false" outlineLevel="0" collapsed="false">
      <c r="A1451" s="393" t="n">
        <v>89021</v>
      </c>
      <c r="B1451" s="394" t="s">
        <v>1710</v>
      </c>
      <c r="C1451" s="393" t="s">
        <v>1686</v>
      </c>
      <c r="D1451" s="395" t="n">
        <v>2.34</v>
      </c>
    </row>
    <row r="1452" customFormat="false" ht="14.25" hidden="false" customHeight="false" outlineLevel="0" collapsed="false">
      <c r="A1452" s="393" t="n">
        <v>90644</v>
      </c>
      <c r="B1452" s="394" t="s">
        <v>1711</v>
      </c>
      <c r="C1452" s="393" t="s">
        <v>1684</v>
      </c>
      <c r="D1452" s="395" t="n">
        <v>7.22</v>
      </c>
    </row>
    <row r="1453" customFormat="false" ht="14.25" hidden="false" customHeight="false" outlineLevel="0" collapsed="false">
      <c r="A1453" s="393" t="n">
        <v>90643</v>
      </c>
      <c r="B1453" s="394" t="s">
        <v>1712</v>
      </c>
      <c r="C1453" s="393" t="s">
        <v>1686</v>
      </c>
      <c r="D1453" s="395" t="n">
        <v>27.03</v>
      </c>
    </row>
    <row r="1454" customFormat="false" ht="14.25" hidden="false" customHeight="false" outlineLevel="0" collapsed="false">
      <c r="A1454" s="393" t="n">
        <v>102811</v>
      </c>
      <c r="B1454" s="394" t="s">
        <v>1713</v>
      </c>
      <c r="C1454" s="393" t="s">
        <v>1684</v>
      </c>
      <c r="D1454" s="395" t="n">
        <v>0</v>
      </c>
    </row>
    <row r="1455" customFormat="false" ht="14.25" hidden="false" customHeight="false" outlineLevel="0" collapsed="false">
      <c r="A1455" s="393" t="n">
        <v>102810</v>
      </c>
      <c r="B1455" s="394" t="s">
        <v>1714</v>
      </c>
      <c r="C1455" s="393" t="s">
        <v>1686</v>
      </c>
      <c r="D1455" s="395" t="n">
        <v>0</v>
      </c>
    </row>
    <row r="1456" customFormat="false" ht="14.25" hidden="false" customHeight="false" outlineLevel="0" collapsed="false">
      <c r="A1456" s="393" t="n">
        <v>92146</v>
      </c>
      <c r="B1456" s="394" t="s">
        <v>1715</v>
      </c>
      <c r="C1456" s="393" t="s">
        <v>1684</v>
      </c>
      <c r="D1456" s="395" t="n">
        <v>35.71</v>
      </c>
    </row>
    <row r="1457" customFormat="false" ht="14.25" hidden="false" customHeight="false" outlineLevel="0" collapsed="false">
      <c r="A1457" s="393" t="n">
        <v>92145</v>
      </c>
      <c r="B1457" s="394" t="s">
        <v>1716</v>
      </c>
      <c r="C1457" s="393" t="s">
        <v>1686</v>
      </c>
      <c r="D1457" s="395" t="n">
        <v>82.95</v>
      </c>
    </row>
    <row r="1458" customFormat="false" ht="14.25" hidden="false" customHeight="false" outlineLevel="0" collapsed="false">
      <c r="A1458" s="393" t="n">
        <v>92139</v>
      </c>
      <c r="B1458" s="394" t="s">
        <v>1717</v>
      </c>
      <c r="C1458" s="393" t="s">
        <v>1684</v>
      </c>
      <c r="D1458" s="395" t="n">
        <v>47.43</v>
      </c>
    </row>
    <row r="1459" customFormat="false" ht="14.25" hidden="false" customHeight="false" outlineLevel="0" collapsed="false">
      <c r="A1459" s="393" t="n">
        <v>92138</v>
      </c>
      <c r="B1459" s="394" t="s">
        <v>1718</v>
      </c>
      <c r="C1459" s="393" t="s">
        <v>1686</v>
      </c>
      <c r="D1459" s="395" t="n">
        <v>101.12</v>
      </c>
    </row>
    <row r="1460" customFormat="false" ht="14.25" hidden="false" customHeight="false" outlineLevel="0" collapsed="false">
      <c r="A1460" s="393" t="n">
        <v>91387</v>
      </c>
      <c r="B1460" s="394" t="s">
        <v>1719</v>
      </c>
      <c r="C1460" s="393" t="s">
        <v>1684</v>
      </c>
      <c r="D1460" s="395" t="n">
        <v>80.12</v>
      </c>
    </row>
    <row r="1461" customFormat="false" ht="14.25" hidden="false" customHeight="false" outlineLevel="0" collapsed="false">
      <c r="A1461" s="393" t="n">
        <v>91386</v>
      </c>
      <c r="B1461" s="394" t="s">
        <v>1720</v>
      </c>
      <c r="C1461" s="393" t="s">
        <v>1686</v>
      </c>
      <c r="D1461" s="395" t="n">
        <v>285.01</v>
      </c>
    </row>
    <row r="1462" customFormat="false" ht="14.25" hidden="false" customHeight="false" outlineLevel="0" collapsed="false">
      <c r="A1462" s="393" t="n">
        <v>96036</v>
      </c>
      <c r="B1462" s="394" t="s">
        <v>1721</v>
      </c>
      <c r="C1462" s="393" t="s">
        <v>1684</v>
      </c>
      <c r="D1462" s="395" t="n">
        <v>88.43</v>
      </c>
    </row>
    <row r="1463" customFormat="false" ht="14.25" hidden="false" customHeight="false" outlineLevel="0" collapsed="false">
      <c r="A1463" s="393" t="n">
        <v>96035</v>
      </c>
      <c r="B1463" s="394" t="s">
        <v>1722</v>
      </c>
      <c r="C1463" s="393" t="s">
        <v>1686</v>
      </c>
      <c r="D1463" s="395" t="n">
        <v>298.71</v>
      </c>
    </row>
    <row r="1464" customFormat="false" ht="14.25" hidden="false" customHeight="false" outlineLevel="0" collapsed="false">
      <c r="A1464" s="393" t="n">
        <v>89877</v>
      </c>
      <c r="B1464" s="394" t="s">
        <v>1723</v>
      </c>
      <c r="C1464" s="393" t="s">
        <v>1684</v>
      </c>
      <c r="D1464" s="395" t="n">
        <v>93.29</v>
      </c>
    </row>
    <row r="1465" customFormat="false" ht="14.25" hidden="false" customHeight="false" outlineLevel="0" collapsed="false">
      <c r="A1465" s="393" t="n">
        <v>89876</v>
      </c>
      <c r="B1465" s="394" t="s">
        <v>1724</v>
      </c>
      <c r="C1465" s="393" t="s">
        <v>1686</v>
      </c>
      <c r="D1465" s="395" t="n">
        <v>348.91</v>
      </c>
    </row>
    <row r="1466" customFormat="false" ht="14.25" hidden="false" customHeight="false" outlineLevel="0" collapsed="false">
      <c r="A1466" s="393" t="n">
        <v>89884</v>
      </c>
      <c r="B1466" s="394" t="s">
        <v>1725</v>
      </c>
      <c r="C1466" s="393" t="s">
        <v>1684</v>
      </c>
      <c r="D1466" s="395" t="n">
        <v>97.15</v>
      </c>
    </row>
    <row r="1467" customFormat="false" ht="14.25" hidden="false" customHeight="false" outlineLevel="0" collapsed="false">
      <c r="A1467" s="393" t="n">
        <v>89883</v>
      </c>
      <c r="B1467" s="394" t="s">
        <v>1726</v>
      </c>
      <c r="C1467" s="393" t="s">
        <v>1686</v>
      </c>
      <c r="D1467" s="395" t="n">
        <v>385.81</v>
      </c>
    </row>
    <row r="1468" customFormat="false" ht="14.25" hidden="false" customHeight="false" outlineLevel="0" collapsed="false">
      <c r="A1468" s="393" t="n">
        <v>67827</v>
      </c>
      <c r="B1468" s="394" t="s">
        <v>1727</v>
      </c>
      <c r="C1468" s="393" t="s">
        <v>1684</v>
      </c>
      <c r="D1468" s="395" t="n">
        <v>70.33</v>
      </c>
    </row>
    <row r="1469" customFormat="false" ht="14.25" hidden="false" customHeight="false" outlineLevel="0" collapsed="false">
      <c r="A1469" s="393" t="n">
        <v>67826</v>
      </c>
      <c r="B1469" s="394" t="s">
        <v>1728</v>
      </c>
      <c r="C1469" s="393" t="s">
        <v>1686</v>
      </c>
      <c r="D1469" s="395" t="n">
        <v>199.52</v>
      </c>
    </row>
    <row r="1470" customFormat="false" ht="14.25" hidden="false" customHeight="false" outlineLevel="0" collapsed="false">
      <c r="A1470" s="393" t="n">
        <v>5961</v>
      </c>
      <c r="B1470" s="394" t="s">
        <v>1729</v>
      </c>
      <c r="C1470" s="393" t="s">
        <v>1684</v>
      </c>
      <c r="D1470" s="395" t="n">
        <v>69.1</v>
      </c>
    </row>
    <row r="1471" customFormat="false" ht="14.25" hidden="false" customHeight="false" outlineLevel="0" collapsed="false">
      <c r="A1471" s="393" t="n">
        <v>5811</v>
      </c>
      <c r="B1471" s="394" t="s">
        <v>1730</v>
      </c>
      <c r="C1471" s="393" t="s">
        <v>1686</v>
      </c>
      <c r="D1471" s="395" t="n">
        <v>218</v>
      </c>
    </row>
    <row r="1472" customFormat="false" ht="14.25" hidden="false" customHeight="false" outlineLevel="0" collapsed="false">
      <c r="A1472" s="393" t="n">
        <v>92243</v>
      </c>
      <c r="B1472" s="394" t="s">
        <v>1731</v>
      </c>
      <c r="C1472" s="393" t="s">
        <v>1684</v>
      </c>
      <c r="D1472" s="395" t="n">
        <v>85.52</v>
      </c>
    </row>
    <row r="1473" customFormat="false" ht="14.25" hidden="false" customHeight="false" outlineLevel="0" collapsed="false">
      <c r="A1473" s="393" t="n">
        <v>92242</v>
      </c>
      <c r="B1473" s="394" t="s">
        <v>1732</v>
      </c>
      <c r="C1473" s="393" t="s">
        <v>1686</v>
      </c>
      <c r="D1473" s="395" t="n">
        <v>432.8</v>
      </c>
    </row>
    <row r="1474" customFormat="false" ht="14.25" hidden="false" customHeight="false" outlineLevel="0" collapsed="false">
      <c r="A1474" s="393" t="n">
        <v>91646</v>
      </c>
      <c r="B1474" s="394" t="s">
        <v>1733</v>
      </c>
      <c r="C1474" s="393" t="s">
        <v>1684</v>
      </c>
      <c r="D1474" s="395" t="n">
        <v>102.78</v>
      </c>
    </row>
    <row r="1475" customFormat="false" ht="14.25" hidden="false" customHeight="false" outlineLevel="0" collapsed="false">
      <c r="A1475" s="393" t="n">
        <v>91645</v>
      </c>
      <c r="B1475" s="394" t="s">
        <v>1734</v>
      </c>
      <c r="C1475" s="393" t="s">
        <v>1686</v>
      </c>
      <c r="D1475" s="395" t="n">
        <v>496.84</v>
      </c>
    </row>
    <row r="1476" customFormat="false" ht="14.25" hidden="false" customHeight="false" outlineLevel="0" collapsed="false">
      <c r="A1476" s="393" t="n">
        <v>92107</v>
      </c>
      <c r="B1476" s="394" t="s">
        <v>1735</v>
      </c>
      <c r="C1476" s="393" t="s">
        <v>1684</v>
      </c>
      <c r="D1476" s="395" t="n">
        <v>101.55</v>
      </c>
    </row>
    <row r="1477" customFormat="false" ht="14.25" hidden="false" customHeight="false" outlineLevel="0" collapsed="false">
      <c r="A1477" s="393" t="n">
        <v>92106</v>
      </c>
      <c r="B1477" s="394" t="s">
        <v>1736</v>
      </c>
      <c r="C1477" s="393" t="s">
        <v>1686</v>
      </c>
      <c r="D1477" s="395" t="n">
        <v>381.37</v>
      </c>
    </row>
    <row r="1478" customFormat="false" ht="14.25" hidden="false" customHeight="false" outlineLevel="0" collapsed="false">
      <c r="A1478" s="393" t="n">
        <v>5903</v>
      </c>
      <c r="B1478" s="394" t="s">
        <v>1737</v>
      </c>
      <c r="C1478" s="393" t="s">
        <v>1684</v>
      </c>
      <c r="D1478" s="395" t="n">
        <v>79.06</v>
      </c>
    </row>
    <row r="1479" customFormat="false" ht="14.25" hidden="false" customHeight="false" outlineLevel="0" collapsed="false">
      <c r="A1479" s="393" t="n">
        <v>5901</v>
      </c>
      <c r="B1479" s="394" t="s">
        <v>1738</v>
      </c>
      <c r="C1479" s="393" t="s">
        <v>1686</v>
      </c>
      <c r="D1479" s="395" t="n">
        <v>337</v>
      </c>
    </row>
    <row r="1480" customFormat="false" ht="14.25" hidden="false" customHeight="false" outlineLevel="0" collapsed="false">
      <c r="A1480" s="393" t="n">
        <v>6260</v>
      </c>
      <c r="B1480" s="394" t="s">
        <v>1739</v>
      </c>
      <c r="C1480" s="393" t="s">
        <v>1684</v>
      </c>
      <c r="D1480" s="395" t="n">
        <v>66.13</v>
      </c>
    </row>
    <row r="1481" customFormat="false" ht="14.25" hidden="false" customHeight="false" outlineLevel="0" collapsed="false">
      <c r="A1481" s="393" t="n">
        <v>6259</v>
      </c>
      <c r="B1481" s="394" t="s">
        <v>1740</v>
      </c>
      <c r="C1481" s="393" t="s">
        <v>1686</v>
      </c>
      <c r="D1481" s="395" t="n">
        <v>272.43</v>
      </c>
    </row>
    <row r="1482" customFormat="false" ht="14.25" hidden="false" customHeight="false" outlineLevel="0" collapsed="false">
      <c r="A1482" s="393" t="n">
        <v>104705</v>
      </c>
      <c r="B1482" s="394" t="s">
        <v>1741</v>
      </c>
      <c r="C1482" s="393" t="s">
        <v>1684</v>
      </c>
      <c r="D1482" s="395" t="n">
        <v>0</v>
      </c>
    </row>
    <row r="1483" customFormat="false" ht="14.25" hidden="false" customHeight="false" outlineLevel="0" collapsed="false">
      <c r="A1483" s="393" t="n">
        <v>104704</v>
      </c>
      <c r="B1483" s="394" t="s">
        <v>1742</v>
      </c>
      <c r="C1483" s="393" t="s">
        <v>1686</v>
      </c>
      <c r="D1483" s="395" t="n">
        <v>0</v>
      </c>
    </row>
    <row r="1484" customFormat="false" ht="14.25" hidden="false" customHeight="false" outlineLevel="0" collapsed="false">
      <c r="A1484" s="393" t="n">
        <v>91395</v>
      </c>
      <c r="B1484" s="394" t="s">
        <v>1743</v>
      </c>
      <c r="C1484" s="393" t="s">
        <v>1684</v>
      </c>
      <c r="D1484" s="395" t="n">
        <v>63.93</v>
      </c>
    </row>
    <row r="1485" customFormat="false" ht="14.25" hidden="false" customHeight="false" outlineLevel="0" collapsed="false">
      <c r="A1485" s="393" t="n">
        <v>73467</v>
      </c>
      <c r="B1485" s="394" t="s">
        <v>1744</v>
      </c>
      <c r="C1485" s="393" t="s">
        <v>1686</v>
      </c>
      <c r="D1485" s="395" t="n">
        <v>264.9</v>
      </c>
    </row>
    <row r="1486" customFormat="false" ht="14.25" hidden="false" customHeight="false" outlineLevel="0" collapsed="false">
      <c r="A1486" s="393" t="n">
        <v>5826</v>
      </c>
      <c r="B1486" s="394" t="s">
        <v>1745</v>
      </c>
      <c r="C1486" s="393" t="s">
        <v>1684</v>
      </c>
      <c r="D1486" s="395" t="n">
        <v>66.87</v>
      </c>
    </row>
    <row r="1487" customFormat="false" ht="14.25" hidden="false" customHeight="false" outlineLevel="0" collapsed="false">
      <c r="A1487" s="393" t="n">
        <v>5824</v>
      </c>
      <c r="B1487" s="394" t="s">
        <v>1746</v>
      </c>
      <c r="C1487" s="393" t="s">
        <v>1686</v>
      </c>
      <c r="D1487" s="395" t="n">
        <v>230.46</v>
      </c>
    </row>
    <row r="1488" customFormat="false" ht="14.25" hidden="false" customHeight="false" outlineLevel="0" collapsed="false">
      <c r="A1488" s="393" t="n">
        <v>5892</v>
      </c>
      <c r="B1488" s="394" t="s">
        <v>1747</v>
      </c>
      <c r="C1488" s="393" t="s">
        <v>1684</v>
      </c>
      <c r="D1488" s="395" t="n">
        <v>61.68</v>
      </c>
    </row>
    <row r="1489" customFormat="false" ht="14.25" hidden="false" customHeight="false" outlineLevel="0" collapsed="false">
      <c r="A1489" s="393" t="n">
        <v>5890</v>
      </c>
      <c r="B1489" s="394" t="s">
        <v>1748</v>
      </c>
      <c r="C1489" s="393" t="s">
        <v>1686</v>
      </c>
      <c r="D1489" s="395" t="n">
        <v>217.13</v>
      </c>
    </row>
    <row r="1490" customFormat="false" ht="14.25" hidden="false" customHeight="false" outlineLevel="0" collapsed="false">
      <c r="A1490" s="393" t="n">
        <v>5896</v>
      </c>
      <c r="B1490" s="394" t="s">
        <v>1749</v>
      </c>
      <c r="C1490" s="393" t="s">
        <v>1684</v>
      </c>
      <c r="D1490" s="395" t="n">
        <v>64.46</v>
      </c>
    </row>
    <row r="1491" customFormat="false" ht="14.25" hidden="false" customHeight="false" outlineLevel="0" collapsed="false">
      <c r="A1491" s="393" t="n">
        <v>5894</v>
      </c>
      <c r="B1491" s="394" t="s">
        <v>1750</v>
      </c>
      <c r="C1491" s="393" t="s">
        <v>1686</v>
      </c>
      <c r="D1491" s="395" t="n">
        <v>225.83</v>
      </c>
    </row>
    <row r="1492" customFormat="false" ht="14.25" hidden="false" customHeight="false" outlineLevel="0" collapsed="false">
      <c r="A1492" s="393" t="n">
        <v>91032</v>
      </c>
      <c r="B1492" s="394" t="s">
        <v>1751</v>
      </c>
      <c r="C1492" s="393" t="s">
        <v>1684</v>
      </c>
      <c r="D1492" s="395" t="n">
        <v>72.82</v>
      </c>
    </row>
    <row r="1493" customFormat="false" ht="14.25" hidden="false" customHeight="false" outlineLevel="0" collapsed="false">
      <c r="A1493" s="393" t="n">
        <v>91031</v>
      </c>
      <c r="B1493" s="394" t="s">
        <v>1752</v>
      </c>
      <c r="C1493" s="393" t="s">
        <v>1686</v>
      </c>
      <c r="D1493" s="395" t="n">
        <v>275.74</v>
      </c>
    </row>
    <row r="1494" customFormat="false" ht="14.25" hidden="false" customHeight="false" outlineLevel="0" collapsed="false">
      <c r="A1494" s="393" t="n">
        <v>102817</v>
      </c>
      <c r="B1494" s="394" t="s">
        <v>1753</v>
      </c>
      <c r="C1494" s="393" t="s">
        <v>1684</v>
      </c>
      <c r="D1494" s="395" t="n">
        <v>0</v>
      </c>
    </row>
    <row r="1495" customFormat="false" ht="14.25" hidden="false" customHeight="false" outlineLevel="0" collapsed="false">
      <c r="A1495" s="393" t="n">
        <v>102816</v>
      </c>
      <c r="B1495" s="394" t="s">
        <v>1754</v>
      </c>
      <c r="C1495" s="393" t="s">
        <v>1686</v>
      </c>
      <c r="D1495" s="395" t="n">
        <v>0</v>
      </c>
    </row>
    <row r="1496" customFormat="false" ht="14.25" hidden="false" customHeight="false" outlineLevel="0" collapsed="false">
      <c r="A1496" s="393" t="n">
        <v>91534</v>
      </c>
      <c r="B1496" s="394" t="s">
        <v>1755</v>
      </c>
      <c r="C1496" s="393" t="s">
        <v>1684</v>
      </c>
      <c r="D1496" s="395" t="n">
        <v>31.06</v>
      </c>
    </row>
    <row r="1497" customFormat="false" ht="14.25" hidden="false" customHeight="false" outlineLevel="0" collapsed="false">
      <c r="A1497" s="393" t="n">
        <v>91533</v>
      </c>
      <c r="B1497" s="394" t="s">
        <v>1756</v>
      </c>
      <c r="C1497" s="393" t="s">
        <v>1686</v>
      </c>
      <c r="D1497" s="395" t="n">
        <v>38.47</v>
      </c>
    </row>
    <row r="1498" customFormat="false" ht="14.25" hidden="false" customHeight="false" outlineLevel="0" collapsed="false">
      <c r="A1498" s="393" t="n">
        <v>95265</v>
      </c>
      <c r="B1498" s="394" t="s">
        <v>1757</v>
      </c>
      <c r="C1498" s="393" t="s">
        <v>1684</v>
      </c>
      <c r="D1498" s="395" t="n">
        <v>0.86</v>
      </c>
    </row>
    <row r="1499" customFormat="false" ht="14.25" hidden="false" customHeight="false" outlineLevel="0" collapsed="false">
      <c r="A1499" s="393" t="n">
        <v>95264</v>
      </c>
      <c r="B1499" s="394" t="s">
        <v>1758</v>
      </c>
      <c r="C1499" s="393" t="s">
        <v>1686</v>
      </c>
      <c r="D1499" s="395" t="n">
        <v>6.53</v>
      </c>
    </row>
    <row r="1500" customFormat="false" ht="14.25" hidden="false" customHeight="false" outlineLevel="0" collapsed="false">
      <c r="A1500" s="393" t="n">
        <v>90973</v>
      </c>
      <c r="B1500" s="394" t="s">
        <v>1759</v>
      </c>
      <c r="C1500" s="393" t="s">
        <v>1684</v>
      </c>
      <c r="D1500" s="395" t="n">
        <v>8.44</v>
      </c>
    </row>
    <row r="1501" customFormat="false" ht="14.25" hidden="false" customHeight="false" outlineLevel="0" collapsed="false">
      <c r="A1501" s="393" t="n">
        <v>90972</v>
      </c>
      <c r="B1501" s="394" t="s">
        <v>1760</v>
      </c>
      <c r="C1501" s="393" t="s">
        <v>1686</v>
      </c>
      <c r="D1501" s="395" t="n">
        <v>81.4</v>
      </c>
    </row>
    <row r="1502" customFormat="false" ht="14.25" hidden="false" customHeight="false" outlineLevel="0" collapsed="false">
      <c r="A1502" s="393" t="n">
        <v>91001</v>
      </c>
      <c r="B1502" s="394" t="s">
        <v>1761</v>
      </c>
      <c r="C1502" s="393" t="s">
        <v>1684</v>
      </c>
      <c r="D1502" s="395" t="n">
        <v>10.02</v>
      </c>
    </row>
    <row r="1503" customFormat="false" ht="14.25" hidden="false" customHeight="false" outlineLevel="0" collapsed="false">
      <c r="A1503" s="393" t="n">
        <v>90999</v>
      </c>
      <c r="B1503" s="394" t="s">
        <v>1762</v>
      </c>
      <c r="C1503" s="393" t="s">
        <v>1686</v>
      </c>
      <c r="D1503" s="395" t="n">
        <v>107.69</v>
      </c>
    </row>
    <row r="1504" customFormat="false" ht="14.25" hidden="false" customHeight="false" outlineLevel="0" collapsed="false">
      <c r="A1504" s="393" t="n">
        <v>5954</v>
      </c>
      <c r="B1504" s="394" t="s">
        <v>1763</v>
      </c>
      <c r="C1504" s="393" t="s">
        <v>1684</v>
      </c>
      <c r="D1504" s="395" t="n">
        <v>6.3</v>
      </c>
    </row>
    <row r="1505" customFormat="false" ht="14.25" hidden="false" customHeight="false" outlineLevel="0" collapsed="false">
      <c r="A1505" s="393" t="n">
        <v>5953</v>
      </c>
      <c r="B1505" s="394" t="s">
        <v>1764</v>
      </c>
      <c r="C1505" s="393" t="s">
        <v>1686</v>
      </c>
      <c r="D1505" s="395" t="n">
        <v>62.79</v>
      </c>
    </row>
    <row r="1506" customFormat="false" ht="14.25" hidden="false" customHeight="false" outlineLevel="0" collapsed="false">
      <c r="A1506" s="393" t="n">
        <v>90982</v>
      </c>
      <c r="B1506" s="394" t="s">
        <v>1765</v>
      </c>
      <c r="C1506" s="393" t="s">
        <v>1684</v>
      </c>
      <c r="D1506" s="395" t="n">
        <v>21.46</v>
      </c>
    </row>
    <row r="1507" customFormat="false" ht="14.25" hidden="false" customHeight="false" outlineLevel="0" collapsed="false">
      <c r="A1507" s="393" t="n">
        <v>90979</v>
      </c>
      <c r="B1507" s="394" t="s">
        <v>1766</v>
      </c>
      <c r="C1507" s="393" t="s">
        <v>1686</v>
      </c>
      <c r="D1507" s="395" t="n">
        <v>210.29</v>
      </c>
    </row>
    <row r="1508" customFormat="false" ht="14.25" hidden="false" customHeight="false" outlineLevel="0" collapsed="false">
      <c r="A1508" s="393" t="n">
        <v>90965</v>
      </c>
      <c r="B1508" s="394" t="s">
        <v>1767</v>
      </c>
      <c r="C1508" s="393" t="s">
        <v>1684</v>
      </c>
      <c r="D1508" s="395" t="n">
        <v>8.42</v>
      </c>
    </row>
    <row r="1509" customFormat="false" ht="14.25" hidden="false" customHeight="false" outlineLevel="0" collapsed="false">
      <c r="A1509" s="393" t="n">
        <v>90964</v>
      </c>
      <c r="B1509" s="394" t="s">
        <v>1768</v>
      </c>
      <c r="C1509" s="393" t="s">
        <v>1686</v>
      </c>
      <c r="D1509" s="395" t="n">
        <v>32.68</v>
      </c>
    </row>
    <row r="1510" customFormat="false" ht="14.25" hidden="false" customHeight="false" outlineLevel="0" collapsed="false">
      <c r="A1510" s="393" t="n">
        <v>102970</v>
      </c>
      <c r="B1510" s="394" t="s">
        <v>1769</v>
      </c>
      <c r="C1510" s="393" t="s">
        <v>1684</v>
      </c>
      <c r="D1510" s="395" t="n">
        <v>0</v>
      </c>
    </row>
    <row r="1511" customFormat="false" ht="14.25" hidden="false" customHeight="false" outlineLevel="0" collapsed="false">
      <c r="A1511" s="393" t="n">
        <v>102971</v>
      </c>
      <c r="B1511" s="394" t="s">
        <v>1770</v>
      </c>
      <c r="C1511" s="393" t="s">
        <v>1686</v>
      </c>
      <c r="D1511" s="395" t="n">
        <v>0</v>
      </c>
    </row>
    <row r="1512" customFormat="false" ht="14.25" hidden="false" customHeight="false" outlineLevel="0" collapsed="false">
      <c r="A1512" s="393" t="n">
        <v>102822</v>
      </c>
      <c r="B1512" s="394" t="s">
        <v>1771</v>
      </c>
      <c r="C1512" s="393" t="s">
        <v>1684</v>
      </c>
      <c r="D1512" s="395" t="n">
        <v>0</v>
      </c>
    </row>
    <row r="1513" customFormat="false" ht="14.25" hidden="false" customHeight="false" outlineLevel="0" collapsed="false">
      <c r="A1513" s="393" t="n">
        <v>102821</v>
      </c>
      <c r="B1513" s="394" t="s">
        <v>1772</v>
      </c>
      <c r="C1513" s="393" t="s">
        <v>1686</v>
      </c>
      <c r="D1513" s="395" t="n">
        <v>0</v>
      </c>
    </row>
    <row r="1514" customFormat="false" ht="14.25" hidden="false" customHeight="false" outlineLevel="0" collapsed="false">
      <c r="A1514" s="393" t="n">
        <v>102828</v>
      </c>
      <c r="B1514" s="394" t="s">
        <v>1773</v>
      </c>
      <c r="C1514" s="393" t="s">
        <v>1684</v>
      </c>
      <c r="D1514" s="395" t="n">
        <v>0</v>
      </c>
    </row>
    <row r="1515" customFormat="false" ht="14.25" hidden="false" customHeight="false" outlineLevel="0" collapsed="false">
      <c r="A1515" s="393" t="n">
        <v>102827</v>
      </c>
      <c r="B1515" s="394" t="s">
        <v>1774</v>
      </c>
      <c r="C1515" s="393" t="s">
        <v>1686</v>
      </c>
      <c r="D1515" s="395" t="n">
        <v>0</v>
      </c>
    </row>
    <row r="1516" customFormat="false" ht="14.25" hidden="false" customHeight="false" outlineLevel="0" collapsed="false">
      <c r="A1516" s="393" t="n">
        <v>103939</v>
      </c>
      <c r="B1516" s="394" t="s">
        <v>1775</v>
      </c>
      <c r="C1516" s="393" t="s">
        <v>1684</v>
      </c>
      <c r="D1516" s="395" t="n">
        <v>0</v>
      </c>
    </row>
    <row r="1517" customFormat="false" ht="14.25" hidden="false" customHeight="false" outlineLevel="0" collapsed="false">
      <c r="A1517" s="393" t="n">
        <v>103938</v>
      </c>
      <c r="B1517" s="394" t="s">
        <v>1776</v>
      </c>
      <c r="C1517" s="393" t="s">
        <v>1686</v>
      </c>
      <c r="D1517" s="395" t="n">
        <v>0</v>
      </c>
    </row>
    <row r="1518" customFormat="false" ht="14.25" hidden="false" customHeight="false" outlineLevel="0" collapsed="false">
      <c r="A1518" s="393" t="n">
        <v>103945</v>
      </c>
      <c r="B1518" s="394" t="s">
        <v>1777</v>
      </c>
      <c r="C1518" s="393" t="s">
        <v>1684</v>
      </c>
      <c r="D1518" s="395" t="n">
        <v>0</v>
      </c>
    </row>
    <row r="1519" customFormat="false" ht="14.25" hidden="false" customHeight="false" outlineLevel="0" collapsed="false">
      <c r="A1519" s="393" t="n">
        <v>103944</v>
      </c>
      <c r="B1519" s="394" t="s">
        <v>1778</v>
      </c>
      <c r="C1519" s="393" t="s">
        <v>1686</v>
      </c>
      <c r="D1519" s="395" t="n">
        <v>0</v>
      </c>
    </row>
    <row r="1520" customFormat="false" ht="14.25" hidden="false" customHeight="false" outlineLevel="0" collapsed="false">
      <c r="A1520" s="393" t="n">
        <v>91285</v>
      </c>
      <c r="B1520" s="394" t="s">
        <v>1779</v>
      </c>
      <c r="C1520" s="393" t="s">
        <v>1684</v>
      </c>
      <c r="D1520" s="395" t="n">
        <v>0.98</v>
      </c>
    </row>
    <row r="1521" customFormat="false" ht="14.25" hidden="false" customHeight="false" outlineLevel="0" collapsed="false">
      <c r="A1521" s="393" t="n">
        <v>91283</v>
      </c>
      <c r="B1521" s="394" t="s">
        <v>1780</v>
      </c>
      <c r="C1521" s="393" t="s">
        <v>1686</v>
      </c>
      <c r="D1521" s="395" t="n">
        <v>10.96</v>
      </c>
    </row>
    <row r="1522" customFormat="false" ht="14.25" hidden="false" customHeight="false" outlineLevel="0" collapsed="false">
      <c r="A1522" s="393" t="n">
        <v>95283</v>
      </c>
      <c r="B1522" s="394" t="s">
        <v>1781</v>
      </c>
      <c r="C1522" s="393" t="s">
        <v>1684</v>
      </c>
      <c r="D1522" s="395" t="n">
        <v>0.8</v>
      </c>
    </row>
    <row r="1523" customFormat="false" ht="14.25" hidden="false" customHeight="false" outlineLevel="0" collapsed="false">
      <c r="A1523" s="393" t="n">
        <v>95282</v>
      </c>
      <c r="B1523" s="394" t="s">
        <v>1782</v>
      </c>
      <c r="C1523" s="393" t="s">
        <v>1686</v>
      </c>
      <c r="D1523" s="395" t="n">
        <v>10.34</v>
      </c>
    </row>
    <row r="1524" customFormat="false" ht="14.25" hidden="false" customHeight="false" outlineLevel="0" collapsed="false">
      <c r="A1524" s="393" t="n">
        <v>95128</v>
      </c>
      <c r="B1524" s="394" t="s">
        <v>1783</v>
      </c>
      <c r="C1524" s="393" t="s">
        <v>1684</v>
      </c>
      <c r="D1524" s="395" t="n">
        <v>53.38</v>
      </c>
    </row>
    <row r="1525" customFormat="false" ht="14.25" hidden="false" customHeight="false" outlineLevel="0" collapsed="false">
      <c r="A1525" s="393" t="n">
        <v>95127</v>
      </c>
      <c r="B1525" s="394" t="s">
        <v>1784</v>
      </c>
      <c r="C1525" s="393" t="s">
        <v>1686</v>
      </c>
      <c r="D1525" s="395" t="n">
        <v>229.95</v>
      </c>
    </row>
    <row r="1526" customFormat="false" ht="14.25" hidden="false" customHeight="false" outlineLevel="0" collapsed="false">
      <c r="A1526" s="393" t="n">
        <v>92044</v>
      </c>
      <c r="B1526" s="394" t="s">
        <v>1785</v>
      </c>
      <c r="C1526" s="393" t="s">
        <v>1684</v>
      </c>
      <c r="D1526" s="395" t="n">
        <v>7.8</v>
      </c>
    </row>
    <row r="1527" customFormat="false" ht="14.25" hidden="false" customHeight="false" outlineLevel="0" collapsed="false">
      <c r="A1527" s="393" t="n">
        <v>92043</v>
      </c>
      <c r="B1527" s="394" t="s">
        <v>1786</v>
      </c>
      <c r="C1527" s="393" t="s">
        <v>1686</v>
      </c>
      <c r="D1527" s="395" t="n">
        <v>13.19</v>
      </c>
    </row>
    <row r="1528" customFormat="false" ht="14.25" hidden="false" customHeight="false" outlineLevel="0" collapsed="false">
      <c r="A1528" s="393" t="n">
        <v>102834</v>
      </c>
      <c r="B1528" s="394" t="s">
        <v>1787</v>
      </c>
      <c r="C1528" s="393" t="s">
        <v>1684</v>
      </c>
      <c r="D1528" s="395" t="n">
        <v>0</v>
      </c>
    </row>
    <row r="1529" customFormat="false" ht="14.25" hidden="false" customHeight="false" outlineLevel="0" collapsed="false">
      <c r="A1529" s="393" t="n">
        <v>102833</v>
      </c>
      <c r="B1529" s="394" t="s">
        <v>1788</v>
      </c>
      <c r="C1529" s="393" t="s">
        <v>1686</v>
      </c>
      <c r="D1529" s="395" t="n">
        <v>0</v>
      </c>
    </row>
    <row r="1530" customFormat="false" ht="14.25" hidden="false" customHeight="false" outlineLevel="0" collapsed="false">
      <c r="A1530" s="393" t="n">
        <v>92119</v>
      </c>
      <c r="B1530" s="394" t="s">
        <v>1789</v>
      </c>
      <c r="C1530" s="393" t="s">
        <v>1684</v>
      </c>
      <c r="D1530" s="395" t="n">
        <v>0.27</v>
      </c>
    </row>
    <row r="1531" customFormat="false" ht="14.25" hidden="false" customHeight="false" outlineLevel="0" collapsed="false">
      <c r="A1531" s="393" t="n">
        <v>92118</v>
      </c>
      <c r="B1531" s="394" t="s">
        <v>1790</v>
      </c>
      <c r="C1531" s="393" t="s">
        <v>1686</v>
      </c>
      <c r="D1531" s="395" t="n">
        <v>0.43</v>
      </c>
    </row>
    <row r="1532" customFormat="false" ht="14.25" hidden="false" customHeight="false" outlineLevel="0" collapsed="false">
      <c r="A1532" s="393" t="n">
        <v>102917</v>
      </c>
      <c r="B1532" s="394" t="s">
        <v>1791</v>
      </c>
      <c r="C1532" s="393" t="s">
        <v>1684</v>
      </c>
      <c r="D1532" s="395" t="n">
        <v>0</v>
      </c>
    </row>
    <row r="1533" customFormat="false" ht="14.25" hidden="false" customHeight="false" outlineLevel="0" collapsed="false">
      <c r="A1533" s="393" t="n">
        <v>102916</v>
      </c>
      <c r="B1533" s="394" t="s">
        <v>1792</v>
      </c>
      <c r="C1533" s="393" t="s">
        <v>1686</v>
      </c>
      <c r="D1533" s="395" t="n">
        <v>0</v>
      </c>
    </row>
    <row r="1534" customFormat="false" ht="14.25" hidden="false" customHeight="false" outlineLevel="0" collapsed="false">
      <c r="A1534" s="393" t="n">
        <v>95721</v>
      </c>
      <c r="B1534" s="394" t="s">
        <v>1793</v>
      </c>
      <c r="C1534" s="393" t="s">
        <v>1684</v>
      </c>
      <c r="D1534" s="395" t="n">
        <v>118.75</v>
      </c>
    </row>
    <row r="1535" customFormat="false" ht="14.25" hidden="false" customHeight="false" outlineLevel="0" collapsed="false">
      <c r="A1535" s="393" t="n">
        <v>95720</v>
      </c>
      <c r="B1535" s="394" t="s">
        <v>1794</v>
      </c>
      <c r="C1535" s="393" t="s">
        <v>1686</v>
      </c>
      <c r="D1535" s="395" t="n">
        <v>297.03</v>
      </c>
    </row>
    <row r="1536" customFormat="false" ht="14.25" hidden="false" customHeight="false" outlineLevel="0" collapsed="false">
      <c r="A1536" s="393" t="n">
        <v>104716</v>
      </c>
      <c r="B1536" s="394" t="s">
        <v>1795</v>
      </c>
      <c r="C1536" s="393" t="s">
        <v>1686</v>
      </c>
      <c r="D1536" s="395" t="n">
        <v>287.06</v>
      </c>
    </row>
    <row r="1537" customFormat="false" ht="14.25" hidden="false" customHeight="false" outlineLevel="0" collapsed="false">
      <c r="A1537" s="393" t="n">
        <v>104717</v>
      </c>
      <c r="B1537" s="394" t="s">
        <v>1796</v>
      </c>
      <c r="C1537" s="393" t="s">
        <v>1684</v>
      </c>
      <c r="D1537" s="395" t="n">
        <v>113.74</v>
      </c>
    </row>
    <row r="1538" customFormat="false" ht="14.25" hidden="false" customHeight="false" outlineLevel="0" collapsed="false">
      <c r="A1538" s="393" t="n">
        <v>102899</v>
      </c>
      <c r="B1538" s="394" t="s">
        <v>1797</v>
      </c>
      <c r="C1538" s="393" t="s">
        <v>1684</v>
      </c>
      <c r="D1538" s="395" t="n">
        <v>0</v>
      </c>
    </row>
    <row r="1539" customFormat="false" ht="14.25" hidden="false" customHeight="false" outlineLevel="0" collapsed="false">
      <c r="A1539" s="393" t="n">
        <v>102898</v>
      </c>
      <c r="B1539" s="394" t="s">
        <v>1798</v>
      </c>
      <c r="C1539" s="393" t="s">
        <v>1686</v>
      </c>
      <c r="D1539" s="395" t="n">
        <v>0</v>
      </c>
    </row>
    <row r="1540" customFormat="false" ht="14.25" hidden="false" customHeight="false" outlineLevel="0" collapsed="false">
      <c r="A1540" s="393" t="n">
        <v>5632</v>
      </c>
      <c r="B1540" s="394" t="s">
        <v>1799</v>
      </c>
      <c r="C1540" s="393" t="s">
        <v>1684</v>
      </c>
      <c r="D1540" s="395" t="n">
        <v>95.6</v>
      </c>
    </row>
    <row r="1541" customFormat="false" ht="14.25" hidden="false" customHeight="false" outlineLevel="0" collapsed="false">
      <c r="A1541" s="393" t="n">
        <v>5631</v>
      </c>
      <c r="B1541" s="394" t="s">
        <v>1800</v>
      </c>
      <c r="C1541" s="393" t="s">
        <v>1686</v>
      </c>
      <c r="D1541" s="395" t="n">
        <v>223.81</v>
      </c>
    </row>
    <row r="1542" customFormat="false" ht="14.25" hidden="false" customHeight="false" outlineLevel="0" collapsed="false">
      <c r="A1542" s="393" t="n">
        <v>88908</v>
      </c>
      <c r="B1542" s="394" t="s">
        <v>1801</v>
      </c>
      <c r="C1542" s="393" t="s">
        <v>1684</v>
      </c>
      <c r="D1542" s="395" t="n">
        <v>103.51</v>
      </c>
    </row>
    <row r="1543" customFormat="false" ht="14.25" hidden="false" customHeight="false" outlineLevel="0" collapsed="false">
      <c r="A1543" s="393" t="n">
        <v>88907</v>
      </c>
      <c r="B1543" s="394" t="s">
        <v>1802</v>
      </c>
      <c r="C1543" s="393" t="s">
        <v>1686</v>
      </c>
      <c r="D1543" s="395" t="n">
        <v>266.72</v>
      </c>
    </row>
    <row r="1544" customFormat="false" ht="14.25" hidden="false" customHeight="false" outlineLevel="0" collapsed="false">
      <c r="A1544" s="393" t="n">
        <v>5911</v>
      </c>
      <c r="B1544" s="394" t="s">
        <v>1803</v>
      </c>
      <c r="C1544" s="393" t="s">
        <v>1684</v>
      </c>
      <c r="D1544" s="395" t="n">
        <v>32.54</v>
      </c>
    </row>
    <row r="1545" customFormat="false" ht="14.25" hidden="false" customHeight="false" outlineLevel="0" collapsed="false">
      <c r="A1545" s="393" t="n">
        <v>5909</v>
      </c>
      <c r="B1545" s="394" t="s">
        <v>1804</v>
      </c>
      <c r="C1545" s="393" t="s">
        <v>1686</v>
      </c>
      <c r="D1545" s="395" t="n">
        <v>40.14</v>
      </c>
    </row>
    <row r="1546" customFormat="false" ht="14.25" hidden="false" customHeight="false" outlineLevel="0" collapsed="false">
      <c r="A1546" s="393" t="n">
        <v>91486</v>
      </c>
      <c r="B1546" s="394" t="s">
        <v>1805</v>
      </c>
      <c r="C1546" s="393" t="s">
        <v>1684</v>
      </c>
      <c r="D1546" s="395" t="n">
        <v>73.38</v>
      </c>
    </row>
    <row r="1547" customFormat="false" ht="14.25" hidden="false" customHeight="false" outlineLevel="0" collapsed="false">
      <c r="A1547" s="393" t="n">
        <v>83362</v>
      </c>
      <c r="B1547" s="394" t="s">
        <v>1806</v>
      </c>
      <c r="C1547" s="393" t="s">
        <v>1686</v>
      </c>
      <c r="D1547" s="395" t="n">
        <v>282.06</v>
      </c>
    </row>
    <row r="1548" customFormat="false" ht="14.25" hidden="false" customHeight="false" outlineLevel="0" collapsed="false">
      <c r="A1548" s="393" t="n">
        <v>102839</v>
      </c>
      <c r="B1548" s="394" t="s">
        <v>1807</v>
      </c>
      <c r="C1548" s="393" t="s">
        <v>1684</v>
      </c>
      <c r="D1548" s="395" t="n">
        <v>0</v>
      </c>
    </row>
    <row r="1549" customFormat="false" ht="14.25" hidden="false" customHeight="false" outlineLevel="0" collapsed="false">
      <c r="A1549" s="393" t="n">
        <v>102838</v>
      </c>
      <c r="B1549" s="394" t="s">
        <v>1808</v>
      </c>
      <c r="C1549" s="393" t="s">
        <v>1686</v>
      </c>
      <c r="D1549" s="395" t="n">
        <v>0</v>
      </c>
    </row>
    <row r="1550" customFormat="false" ht="14.25" hidden="false" customHeight="false" outlineLevel="0" collapsed="false">
      <c r="A1550" s="393" t="n">
        <v>89235</v>
      </c>
      <c r="B1550" s="394" t="s">
        <v>1809</v>
      </c>
      <c r="C1550" s="393" t="s">
        <v>1684</v>
      </c>
      <c r="D1550" s="395" t="n">
        <v>177.74</v>
      </c>
    </row>
    <row r="1551" customFormat="false" ht="14.25" hidden="false" customHeight="false" outlineLevel="0" collapsed="false">
      <c r="A1551" s="393" t="n">
        <v>89234</v>
      </c>
      <c r="B1551" s="394" t="s">
        <v>1810</v>
      </c>
      <c r="C1551" s="393" t="s">
        <v>1686</v>
      </c>
      <c r="D1551" s="395" t="n">
        <v>559.86</v>
      </c>
    </row>
    <row r="1552" customFormat="false" ht="14.25" hidden="false" customHeight="false" outlineLevel="0" collapsed="false">
      <c r="A1552" s="393" t="n">
        <v>89243</v>
      </c>
      <c r="B1552" s="394" t="s">
        <v>1811</v>
      </c>
      <c r="C1552" s="393" t="s">
        <v>1684</v>
      </c>
      <c r="D1552" s="395" t="n">
        <v>377.25</v>
      </c>
    </row>
    <row r="1553" customFormat="false" ht="14.25" hidden="false" customHeight="false" outlineLevel="0" collapsed="false">
      <c r="A1553" s="393" t="n">
        <v>89242</v>
      </c>
      <c r="B1553" s="394" t="s">
        <v>1812</v>
      </c>
      <c r="C1553" s="393" t="s">
        <v>1686</v>
      </c>
      <c r="D1553" s="395" t="n">
        <v>1324.84</v>
      </c>
    </row>
    <row r="1554" customFormat="false" ht="14.25" hidden="false" customHeight="false" outlineLevel="0" collapsed="false">
      <c r="A1554" s="393" t="n">
        <v>102935</v>
      </c>
      <c r="B1554" s="394" t="s">
        <v>1813</v>
      </c>
      <c r="C1554" s="393" t="s">
        <v>1684</v>
      </c>
      <c r="D1554" s="395" t="n">
        <v>0</v>
      </c>
    </row>
    <row r="1555" customFormat="false" ht="14.25" hidden="false" customHeight="false" outlineLevel="0" collapsed="false">
      <c r="A1555" s="393" t="n">
        <v>102934</v>
      </c>
      <c r="B1555" s="394" t="s">
        <v>1814</v>
      </c>
      <c r="C1555" s="393" t="s">
        <v>1686</v>
      </c>
      <c r="D1555" s="395" t="n">
        <v>0</v>
      </c>
    </row>
    <row r="1556" customFormat="false" ht="14.25" hidden="false" customHeight="false" outlineLevel="0" collapsed="false">
      <c r="A1556" s="393" t="n">
        <v>93416</v>
      </c>
      <c r="B1556" s="394" t="s">
        <v>1815</v>
      </c>
      <c r="C1556" s="393" t="s">
        <v>1684</v>
      </c>
      <c r="D1556" s="395" t="n">
        <v>0.49</v>
      </c>
    </row>
    <row r="1557" customFormat="false" ht="14.25" hidden="false" customHeight="false" outlineLevel="0" collapsed="false">
      <c r="A1557" s="393" t="n">
        <v>93415</v>
      </c>
      <c r="B1557" s="394" t="s">
        <v>1816</v>
      </c>
      <c r="C1557" s="393" t="s">
        <v>1686</v>
      </c>
      <c r="D1557" s="395" t="n">
        <v>12.05</v>
      </c>
    </row>
    <row r="1558" customFormat="false" ht="14.25" hidden="false" customHeight="false" outlineLevel="0" collapsed="false">
      <c r="A1558" s="393" t="n">
        <v>5689</v>
      </c>
      <c r="B1558" s="394" t="s">
        <v>1817</v>
      </c>
      <c r="C1558" s="393" t="s">
        <v>1686</v>
      </c>
      <c r="D1558" s="395" t="n">
        <v>6.52</v>
      </c>
    </row>
    <row r="1559" customFormat="false" ht="14.25" hidden="false" customHeight="false" outlineLevel="0" collapsed="false">
      <c r="A1559" s="393" t="n">
        <v>5690</v>
      </c>
      <c r="B1559" s="394" t="s">
        <v>1818</v>
      </c>
      <c r="C1559" s="393" t="s">
        <v>1684</v>
      </c>
      <c r="D1559" s="395" t="n">
        <v>4.22</v>
      </c>
    </row>
    <row r="1560" customFormat="false" ht="14.25" hidden="false" customHeight="false" outlineLevel="0" collapsed="false">
      <c r="A1560" s="393" t="n">
        <v>5923</v>
      </c>
      <c r="B1560" s="394" t="s">
        <v>1819</v>
      </c>
      <c r="C1560" s="393" t="s">
        <v>1684</v>
      </c>
      <c r="D1560" s="395" t="n">
        <v>3.31</v>
      </c>
    </row>
    <row r="1561" customFormat="false" ht="14.25" hidden="false" customHeight="false" outlineLevel="0" collapsed="false">
      <c r="A1561" s="393" t="n">
        <v>5921</v>
      </c>
      <c r="B1561" s="394" t="s">
        <v>1820</v>
      </c>
      <c r="C1561" s="393" t="s">
        <v>1686</v>
      </c>
      <c r="D1561" s="395" t="n">
        <v>5.11</v>
      </c>
    </row>
    <row r="1562" customFormat="false" ht="14.25" hidden="false" customHeight="false" outlineLevel="0" collapsed="false">
      <c r="A1562" s="393" t="n">
        <v>95212</v>
      </c>
      <c r="B1562" s="394" t="s">
        <v>1821</v>
      </c>
      <c r="C1562" s="393" t="s">
        <v>1686</v>
      </c>
      <c r="D1562" s="395" t="n">
        <v>159.86</v>
      </c>
    </row>
    <row r="1563" customFormat="false" ht="14.25" hidden="false" customHeight="false" outlineLevel="0" collapsed="false">
      <c r="A1563" s="393" t="n">
        <v>95213</v>
      </c>
      <c r="B1563" s="394" t="s">
        <v>1822</v>
      </c>
      <c r="C1563" s="393" t="s">
        <v>1684</v>
      </c>
      <c r="D1563" s="395" t="n">
        <v>93.83</v>
      </c>
    </row>
    <row r="1564" customFormat="false" ht="14.25" hidden="false" customHeight="false" outlineLevel="0" collapsed="false">
      <c r="A1564" s="393" t="n">
        <v>93272</v>
      </c>
      <c r="B1564" s="394" t="s">
        <v>1823</v>
      </c>
      <c r="C1564" s="393" t="s">
        <v>1686</v>
      </c>
      <c r="D1564" s="395" t="n">
        <v>97.57</v>
      </c>
    </row>
    <row r="1565" customFormat="false" ht="14.25" hidden="false" customHeight="false" outlineLevel="0" collapsed="false">
      <c r="A1565" s="393" t="n">
        <v>93274</v>
      </c>
      <c r="B1565" s="394" t="s">
        <v>1824</v>
      </c>
      <c r="C1565" s="393" t="s">
        <v>1684</v>
      </c>
      <c r="D1565" s="395" t="n">
        <v>64.36</v>
      </c>
    </row>
    <row r="1566" customFormat="false" ht="14.25" hidden="false" customHeight="false" outlineLevel="0" collapsed="false">
      <c r="A1566" s="393" t="n">
        <v>83766</v>
      </c>
      <c r="B1566" s="394" t="s">
        <v>1825</v>
      </c>
      <c r="C1566" s="393" t="s">
        <v>1684</v>
      </c>
      <c r="D1566" s="395" t="n">
        <v>50.5</v>
      </c>
    </row>
    <row r="1567" customFormat="false" ht="14.25" hidden="false" customHeight="false" outlineLevel="0" collapsed="false">
      <c r="A1567" s="393" t="n">
        <v>83765</v>
      </c>
      <c r="B1567" s="394" t="s">
        <v>1826</v>
      </c>
      <c r="C1567" s="393" t="s">
        <v>1686</v>
      </c>
      <c r="D1567" s="395" t="n">
        <v>113.13</v>
      </c>
    </row>
    <row r="1568" customFormat="false" ht="14.25" hidden="false" customHeight="false" outlineLevel="0" collapsed="false">
      <c r="A1568" s="393" t="n">
        <v>95873</v>
      </c>
      <c r="B1568" s="394" t="s">
        <v>1827</v>
      </c>
      <c r="C1568" s="393" t="s">
        <v>1684</v>
      </c>
      <c r="D1568" s="395" t="n">
        <v>14.75</v>
      </c>
    </row>
    <row r="1569" customFormat="false" ht="14.25" hidden="false" customHeight="false" outlineLevel="0" collapsed="false">
      <c r="A1569" s="393" t="n">
        <v>95872</v>
      </c>
      <c r="B1569" s="394" t="s">
        <v>1828</v>
      </c>
      <c r="C1569" s="393" t="s">
        <v>1686</v>
      </c>
      <c r="D1569" s="395" t="n">
        <v>315.66</v>
      </c>
    </row>
    <row r="1570" customFormat="false" ht="14.25" hidden="false" customHeight="false" outlineLevel="0" collapsed="false">
      <c r="A1570" s="393" t="n">
        <v>104689</v>
      </c>
      <c r="B1570" s="394" t="s">
        <v>1829</v>
      </c>
      <c r="C1570" s="393" t="s">
        <v>1684</v>
      </c>
      <c r="D1570" s="395" t="n">
        <v>0</v>
      </c>
    </row>
    <row r="1571" customFormat="false" ht="14.25" hidden="false" customHeight="false" outlineLevel="0" collapsed="false">
      <c r="A1571" s="393" t="n">
        <v>104688</v>
      </c>
      <c r="B1571" s="394" t="s">
        <v>1830</v>
      </c>
      <c r="C1571" s="393" t="s">
        <v>1686</v>
      </c>
      <c r="D1571" s="395" t="n">
        <v>0</v>
      </c>
    </row>
    <row r="1572" customFormat="false" ht="14.25" hidden="false" customHeight="false" outlineLevel="0" collapsed="false">
      <c r="A1572" s="393" t="n">
        <v>73395</v>
      </c>
      <c r="B1572" s="394" t="s">
        <v>1831</v>
      </c>
      <c r="C1572" s="393" t="s">
        <v>1684</v>
      </c>
      <c r="D1572" s="395" t="n">
        <v>10.36</v>
      </c>
    </row>
    <row r="1573" customFormat="false" ht="14.25" hidden="false" customHeight="false" outlineLevel="0" collapsed="false">
      <c r="A1573" s="393" t="n">
        <v>73417</v>
      </c>
      <c r="B1573" s="394" t="s">
        <v>1832</v>
      </c>
      <c r="C1573" s="393" t="s">
        <v>1686</v>
      </c>
      <c r="D1573" s="395" t="n">
        <v>204.43</v>
      </c>
    </row>
    <row r="1574" customFormat="false" ht="14.25" hidden="false" customHeight="false" outlineLevel="0" collapsed="false">
      <c r="A1574" s="393" t="n">
        <v>93428</v>
      </c>
      <c r="B1574" s="394" t="s">
        <v>1833</v>
      </c>
      <c r="C1574" s="393" t="s">
        <v>1684</v>
      </c>
      <c r="D1574" s="395" t="n">
        <v>9.22</v>
      </c>
    </row>
    <row r="1575" customFormat="false" ht="14.25" hidden="false" customHeight="false" outlineLevel="0" collapsed="false">
      <c r="A1575" s="393" t="n">
        <v>93427</v>
      </c>
      <c r="B1575" s="394" t="s">
        <v>1834</v>
      </c>
      <c r="C1575" s="393" t="s">
        <v>1686</v>
      </c>
      <c r="D1575" s="395" t="n">
        <v>186.23</v>
      </c>
    </row>
    <row r="1576" customFormat="false" ht="14.25" hidden="false" customHeight="false" outlineLevel="0" collapsed="false">
      <c r="A1576" s="393" t="n">
        <v>93422</v>
      </c>
      <c r="B1576" s="394" t="s">
        <v>1835</v>
      </c>
      <c r="C1576" s="393" t="s">
        <v>1684</v>
      </c>
      <c r="D1576" s="395" t="n">
        <v>6.52</v>
      </c>
    </row>
    <row r="1577" customFormat="false" ht="14.25" hidden="false" customHeight="false" outlineLevel="0" collapsed="false">
      <c r="A1577" s="393" t="n">
        <v>93421</v>
      </c>
      <c r="B1577" s="394" t="s">
        <v>1836</v>
      </c>
      <c r="C1577" s="393" t="s">
        <v>1686</v>
      </c>
      <c r="D1577" s="395" t="n">
        <v>82.33</v>
      </c>
    </row>
    <row r="1578" customFormat="false" ht="14.25" hidden="false" customHeight="false" outlineLevel="0" collapsed="false">
      <c r="A1578" s="393" t="n">
        <v>93282</v>
      </c>
      <c r="B1578" s="394" t="s">
        <v>1837</v>
      </c>
      <c r="C1578" s="393" t="s">
        <v>1684</v>
      </c>
      <c r="D1578" s="395" t="n">
        <v>27.39</v>
      </c>
    </row>
    <row r="1579" customFormat="false" ht="14.25" hidden="false" customHeight="false" outlineLevel="0" collapsed="false">
      <c r="A1579" s="393" t="n">
        <v>93281</v>
      </c>
      <c r="B1579" s="394" t="s">
        <v>1838</v>
      </c>
      <c r="C1579" s="393" t="s">
        <v>1686</v>
      </c>
      <c r="D1579" s="395" t="n">
        <v>28.26</v>
      </c>
    </row>
    <row r="1580" customFormat="false" ht="14.25" hidden="false" customHeight="false" outlineLevel="0" collapsed="false">
      <c r="A1580" s="393" t="n">
        <v>104914</v>
      </c>
      <c r="B1580" s="394" t="s">
        <v>1839</v>
      </c>
      <c r="C1580" s="393" t="s">
        <v>1684</v>
      </c>
      <c r="D1580" s="395" t="n">
        <v>0</v>
      </c>
    </row>
    <row r="1581" customFormat="false" ht="14.25" hidden="false" customHeight="false" outlineLevel="0" collapsed="false">
      <c r="A1581" s="393" t="n">
        <v>104913</v>
      </c>
      <c r="B1581" s="394" t="s">
        <v>1840</v>
      </c>
      <c r="C1581" s="393" t="s">
        <v>1686</v>
      </c>
      <c r="D1581" s="395" t="n">
        <v>0</v>
      </c>
    </row>
    <row r="1582" customFormat="false" ht="14.25" hidden="false" customHeight="false" outlineLevel="0" collapsed="false">
      <c r="A1582" s="393" t="n">
        <v>102845</v>
      </c>
      <c r="B1582" s="394" t="s">
        <v>1841</v>
      </c>
      <c r="C1582" s="393" t="s">
        <v>1684</v>
      </c>
      <c r="D1582" s="395" t="n">
        <v>0</v>
      </c>
    </row>
    <row r="1583" customFormat="false" ht="14.25" hidden="false" customHeight="false" outlineLevel="0" collapsed="false">
      <c r="A1583" s="393" t="n">
        <v>102844</v>
      </c>
      <c r="B1583" s="394" t="s">
        <v>1842</v>
      </c>
      <c r="C1583" s="393" t="s">
        <v>1686</v>
      </c>
      <c r="D1583" s="395" t="n">
        <v>0</v>
      </c>
    </row>
    <row r="1584" customFormat="false" ht="14.25" hidden="false" customHeight="false" outlineLevel="0" collapsed="false">
      <c r="A1584" s="393" t="n">
        <v>89273</v>
      </c>
      <c r="B1584" s="394" t="s">
        <v>1843</v>
      </c>
      <c r="C1584" s="393" t="s">
        <v>1684</v>
      </c>
      <c r="D1584" s="395" t="n">
        <v>105.15</v>
      </c>
    </row>
    <row r="1585" customFormat="false" ht="14.25" hidden="false" customHeight="false" outlineLevel="0" collapsed="false">
      <c r="A1585" s="393" t="n">
        <v>89272</v>
      </c>
      <c r="B1585" s="394" t="s">
        <v>1844</v>
      </c>
      <c r="C1585" s="393" t="s">
        <v>1686</v>
      </c>
      <c r="D1585" s="395" t="n">
        <v>219.38</v>
      </c>
    </row>
    <row r="1586" customFormat="false" ht="14.25" hidden="false" customHeight="false" outlineLevel="0" collapsed="false">
      <c r="A1586" s="393" t="n">
        <v>93288</v>
      </c>
      <c r="B1586" s="394" t="s">
        <v>1845</v>
      </c>
      <c r="C1586" s="393" t="s">
        <v>1684</v>
      </c>
      <c r="D1586" s="395" t="n">
        <v>176.65</v>
      </c>
    </row>
    <row r="1587" customFormat="false" ht="14.25" hidden="false" customHeight="false" outlineLevel="0" collapsed="false">
      <c r="A1587" s="393" t="n">
        <v>93287</v>
      </c>
      <c r="B1587" s="394" t="s">
        <v>1846</v>
      </c>
      <c r="C1587" s="393" t="s">
        <v>1686</v>
      </c>
      <c r="D1587" s="395" t="n">
        <v>346.96</v>
      </c>
    </row>
    <row r="1588" customFormat="false" ht="14.25" hidden="false" customHeight="false" outlineLevel="0" collapsed="false">
      <c r="A1588" s="393" t="n">
        <v>104711</v>
      </c>
      <c r="B1588" s="394" t="s">
        <v>1847</v>
      </c>
      <c r="C1588" s="393" t="s">
        <v>1684</v>
      </c>
      <c r="D1588" s="395" t="n">
        <v>0</v>
      </c>
    </row>
    <row r="1589" customFormat="false" ht="14.25" hidden="false" customHeight="false" outlineLevel="0" collapsed="false">
      <c r="A1589" s="393" t="n">
        <v>104710</v>
      </c>
      <c r="B1589" s="394" t="s">
        <v>1848</v>
      </c>
      <c r="C1589" s="393" t="s">
        <v>1686</v>
      </c>
      <c r="D1589" s="395" t="n">
        <v>0</v>
      </c>
    </row>
    <row r="1590" customFormat="false" ht="14.25" hidden="false" customHeight="false" outlineLevel="0" collapsed="false">
      <c r="A1590" s="393" t="n">
        <v>104908</v>
      </c>
      <c r="B1590" s="394" t="s">
        <v>1849</v>
      </c>
      <c r="C1590" s="393" t="s">
        <v>1684</v>
      </c>
      <c r="D1590" s="395" t="n">
        <v>0</v>
      </c>
    </row>
    <row r="1591" customFormat="false" ht="14.25" hidden="false" customHeight="false" outlineLevel="0" collapsed="false">
      <c r="A1591" s="393" t="n">
        <v>104907</v>
      </c>
      <c r="B1591" s="394" t="s">
        <v>1850</v>
      </c>
      <c r="C1591" s="393" t="s">
        <v>1686</v>
      </c>
      <c r="D1591" s="395" t="n">
        <v>0</v>
      </c>
    </row>
    <row r="1592" customFormat="false" ht="14.25" hidden="false" customHeight="false" outlineLevel="0" collapsed="false">
      <c r="A1592" s="393" t="n">
        <v>102851</v>
      </c>
      <c r="B1592" s="394" t="s">
        <v>1851</v>
      </c>
      <c r="C1592" s="393" t="s">
        <v>1684</v>
      </c>
      <c r="D1592" s="395" t="n">
        <v>0</v>
      </c>
    </row>
    <row r="1593" customFormat="false" ht="14.25" hidden="false" customHeight="false" outlineLevel="0" collapsed="false">
      <c r="A1593" s="393" t="n">
        <v>102850</v>
      </c>
      <c r="B1593" s="394" t="s">
        <v>1852</v>
      </c>
      <c r="C1593" s="393" t="s">
        <v>1686</v>
      </c>
      <c r="D1593" s="395" t="n">
        <v>0</v>
      </c>
    </row>
    <row r="1594" customFormat="false" ht="14.25" hidden="false" customHeight="false" outlineLevel="0" collapsed="false">
      <c r="A1594" s="393" t="n">
        <v>102857</v>
      </c>
      <c r="B1594" s="394" t="s">
        <v>1853</v>
      </c>
      <c r="C1594" s="393" t="s">
        <v>1684</v>
      </c>
      <c r="D1594" s="395" t="n">
        <v>0</v>
      </c>
    </row>
    <row r="1595" customFormat="false" ht="14.25" hidden="false" customHeight="false" outlineLevel="0" collapsed="false">
      <c r="A1595" s="393" t="n">
        <v>102856</v>
      </c>
      <c r="B1595" s="394" t="s">
        <v>1854</v>
      </c>
      <c r="C1595" s="393" t="s">
        <v>1686</v>
      </c>
      <c r="D1595" s="395" t="n">
        <v>0</v>
      </c>
    </row>
    <row r="1596" customFormat="false" ht="14.25" hidden="false" customHeight="false" outlineLevel="0" collapsed="false">
      <c r="A1596" s="393" t="n">
        <v>93403</v>
      </c>
      <c r="B1596" s="394" t="s">
        <v>1855</v>
      </c>
      <c r="C1596" s="393" t="s">
        <v>1684</v>
      </c>
      <c r="D1596" s="395" t="n">
        <v>75.55</v>
      </c>
    </row>
    <row r="1597" customFormat="false" ht="14.25" hidden="false" customHeight="false" outlineLevel="0" collapsed="false">
      <c r="A1597" s="393" t="n">
        <v>93402</v>
      </c>
      <c r="B1597" s="394" t="s">
        <v>1856</v>
      </c>
      <c r="C1597" s="393" t="s">
        <v>1686</v>
      </c>
      <c r="D1597" s="395" t="n">
        <v>288.37</v>
      </c>
    </row>
    <row r="1598" customFormat="false" ht="14.25" hidden="false" customHeight="false" outlineLevel="0" collapsed="false">
      <c r="A1598" s="393" t="n">
        <v>5930</v>
      </c>
      <c r="B1598" s="394" t="s">
        <v>1857</v>
      </c>
      <c r="C1598" s="393" t="s">
        <v>1684</v>
      </c>
      <c r="D1598" s="395" t="n">
        <v>78.68</v>
      </c>
    </row>
    <row r="1599" customFormat="false" ht="14.25" hidden="false" customHeight="false" outlineLevel="0" collapsed="false">
      <c r="A1599" s="393" t="n">
        <v>5928</v>
      </c>
      <c r="B1599" s="394" t="s">
        <v>1858</v>
      </c>
      <c r="C1599" s="393" t="s">
        <v>1686</v>
      </c>
      <c r="D1599" s="395" t="n">
        <v>294.36</v>
      </c>
    </row>
    <row r="1600" customFormat="false" ht="14.25" hidden="false" customHeight="false" outlineLevel="0" collapsed="false">
      <c r="A1600" s="393" t="n">
        <v>105845</v>
      </c>
      <c r="B1600" s="394" t="s">
        <v>1859</v>
      </c>
      <c r="C1600" s="393" t="s">
        <v>1684</v>
      </c>
      <c r="D1600" s="395" t="n">
        <v>0</v>
      </c>
    </row>
    <row r="1601" customFormat="false" ht="14.25" hidden="false" customHeight="false" outlineLevel="0" collapsed="false">
      <c r="A1601" s="393" t="n">
        <v>105844</v>
      </c>
      <c r="B1601" s="394" t="s">
        <v>1860</v>
      </c>
      <c r="C1601" s="393" t="s">
        <v>1686</v>
      </c>
      <c r="D1601" s="395" t="n">
        <v>0</v>
      </c>
    </row>
    <row r="1602" customFormat="false" ht="14.25" hidden="false" customHeight="false" outlineLevel="0" collapsed="false">
      <c r="A1602" s="393" t="n">
        <v>91635</v>
      </c>
      <c r="B1602" s="394" t="s">
        <v>1861</v>
      </c>
      <c r="C1602" s="393" t="s">
        <v>1684</v>
      </c>
      <c r="D1602" s="395" t="n">
        <v>70.09</v>
      </c>
    </row>
    <row r="1603" customFormat="false" ht="14.25" hidden="false" customHeight="false" outlineLevel="0" collapsed="false">
      <c r="A1603" s="393" t="n">
        <v>91634</v>
      </c>
      <c r="B1603" s="394" t="s">
        <v>1862</v>
      </c>
      <c r="C1603" s="393" t="s">
        <v>1686</v>
      </c>
      <c r="D1603" s="395" t="n">
        <v>250.52</v>
      </c>
    </row>
    <row r="1604" customFormat="false" ht="14.25" hidden="false" customHeight="false" outlineLevel="0" collapsed="false">
      <c r="A1604" s="393" t="n">
        <v>98765</v>
      </c>
      <c r="B1604" s="394" t="s">
        <v>1863</v>
      </c>
      <c r="C1604" s="393" t="s">
        <v>1684</v>
      </c>
      <c r="D1604" s="395" t="n">
        <v>0.06</v>
      </c>
    </row>
    <row r="1605" customFormat="false" ht="14.25" hidden="false" customHeight="false" outlineLevel="0" collapsed="false">
      <c r="A1605" s="393" t="n">
        <v>98764</v>
      </c>
      <c r="B1605" s="394" t="s">
        <v>1864</v>
      </c>
      <c r="C1605" s="393" t="s">
        <v>1686</v>
      </c>
      <c r="D1605" s="395" t="n">
        <v>3.71</v>
      </c>
    </row>
    <row r="1606" customFormat="false" ht="14.25" hidden="false" customHeight="false" outlineLevel="0" collapsed="false">
      <c r="A1606" s="393" t="n">
        <v>99834</v>
      </c>
      <c r="B1606" s="394" t="s">
        <v>1865</v>
      </c>
      <c r="C1606" s="393" t="s">
        <v>1684</v>
      </c>
      <c r="D1606" s="395" t="n">
        <v>0.25</v>
      </c>
    </row>
    <row r="1607" customFormat="false" ht="14.25" hidden="false" customHeight="false" outlineLevel="0" collapsed="false">
      <c r="A1607" s="393" t="n">
        <v>99833</v>
      </c>
      <c r="B1607" s="394" t="s">
        <v>1866</v>
      </c>
      <c r="C1607" s="393" t="s">
        <v>1686</v>
      </c>
      <c r="D1607" s="395" t="n">
        <v>3.83</v>
      </c>
    </row>
    <row r="1608" customFormat="false" ht="14.25" hidden="false" customHeight="false" outlineLevel="0" collapsed="false">
      <c r="A1608" s="393" t="n">
        <v>104521</v>
      </c>
      <c r="B1608" s="394" t="s">
        <v>1867</v>
      </c>
      <c r="C1608" s="393" t="s">
        <v>1684</v>
      </c>
      <c r="D1608" s="395" t="n">
        <v>0</v>
      </c>
    </row>
    <row r="1609" customFormat="false" ht="14.25" hidden="false" customHeight="false" outlineLevel="0" collapsed="false">
      <c r="A1609" s="393" t="n">
        <v>104520</v>
      </c>
      <c r="B1609" s="394" t="s">
        <v>1868</v>
      </c>
      <c r="C1609" s="393" t="s">
        <v>1686</v>
      </c>
      <c r="D1609" s="395" t="n">
        <v>0</v>
      </c>
    </row>
    <row r="1610" customFormat="false" ht="14.25" hidden="false" customHeight="false" outlineLevel="0" collapsed="false">
      <c r="A1610" s="393" t="n">
        <v>90687</v>
      </c>
      <c r="B1610" s="394" t="s">
        <v>1869</v>
      </c>
      <c r="C1610" s="393" t="s">
        <v>1684</v>
      </c>
      <c r="D1610" s="395" t="n">
        <v>75.77</v>
      </c>
    </row>
    <row r="1611" customFormat="false" ht="14.25" hidden="false" customHeight="false" outlineLevel="0" collapsed="false">
      <c r="A1611" s="393" t="n">
        <v>90686</v>
      </c>
      <c r="B1611" s="394" t="s">
        <v>1870</v>
      </c>
      <c r="C1611" s="393" t="s">
        <v>1686</v>
      </c>
      <c r="D1611" s="395" t="n">
        <v>178.51</v>
      </c>
    </row>
    <row r="1612" customFormat="false" ht="14.25" hidden="false" customHeight="false" outlineLevel="0" collapsed="false">
      <c r="A1612" s="393" t="n">
        <v>5952</v>
      </c>
      <c r="B1612" s="394" t="s">
        <v>1871</v>
      </c>
      <c r="C1612" s="393" t="s">
        <v>1684</v>
      </c>
      <c r="D1612" s="395" t="n">
        <v>28.81</v>
      </c>
    </row>
    <row r="1613" customFormat="false" ht="14.25" hidden="false" customHeight="false" outlineLevel="0" collapsed="false">
      <c r="A1613" s="393" t="n">
        <v>5795</v>
      </c>
      <c r="B1613" s="394" t="s">
        <v>1872</v>
      </c>
      <c r="C1613" s="393" t="s">
        <v>1686</v>
      </c>
      <c r="D1613" s="395" t="n">
        <v>30.78</v>
      </c>
    </row>
    <row r="1614" customFormat="false" ht="14.25" hidden="false" customHeight="false" outlineLevel="0" collapsed="false">
      <c r="A1614" s="393" t="n">
        <v>104657</v>
      </c>
      <c r="B1614" s="394" t="s">
        <v>1873</v>
      </c>
      <c r="C1614" s="393" t="s">
        <v>1684</v>
      </c>
      <c r="D1614" s="395" t="n">
        <v>0</v>
      </c>
    </row>
    <row r="1615" customFormat="false" ht="14.25" hidden="false" customHeight="false" outlineLevel="0" collapsed="false">
      <c r="A1615" s="393" t="n">
        <v>104656</v>
      </c>
      <c r="B1615" s="394" t="s">
        <v>1874</v>
      </c>
      <c r="C1615" s="393" t="s">
        <v>1686</v>
      </c>
      <c r="D1615" s="395" t="n">
        <v>0</v>
      </c>
    </row>
    <row r="1616" customFormat="false" ht="14.25" hidden="false" customHeight="false" outlineLevel="0" collapsed="false">
      <c r="A1616" s="393" t="n">
        <v>102274</v>
      </c>
      <c r="B1616" s="394" t="s">
        <v>1875</v>
      </c>
      <c r="C1616" s="393" t="s">
        <v>1684</v>
      </c>
      <c r="D1616" s="395" t="n">
        <v>27.72</v>
      </c>
    </row>
    <row r="1617" customFormat="false" ht="14.25" hidden="false" customHeight="false" outlineLevel="0" collapsed="false">
      <c r="A1617" s="393" t="n">
        <v>102275</v>
      </c>
      <c r="B1617" s="394" t="s">
        <v>1876</v>
      </c>
      <c r="C1617" s="393" t="s">
        <v>1686</v>
      </c>
      <c r="D1617" s="395" t="n">
        <v>29.9</v>
      </c>
    </row>
    <row r="1618" customFormat="false" ht="14.25" hidden="false" customHeight="false" outlineLevel="0" collapsed="false">
      <c r="A1618" s="393" t="n">
        <v>95259</v>
      </c>
      <c r="B1618" s="394" t="s">
        <v>1877</v>
      </c>
      <c r="C1618" s="393" t="s">
        <v>1684</v>
      </c>
      <c r="D1618" s="395" t="n">
        <v>28.6</v>
      </c>
    </row>
    <row r="1619" customFormat="false" ht="14.25" hidden="false" customHeight="false" outlineLevel="0" collapsed="false">
      <c r="A1619" s="393" t="n">
        <v>95258</v>
      </c>
      <c r="B1619" s="394" t="s">
        <v>1878</v>
      </c>
      <c r="C1619" s="393" t="s">
        <v>1686</v>
      </c>
      <c r="D1619" s="395" t="n">
        <v>30.35</v>
      </c>
    </row>
    <row r="1620" customFormat="false" ht="14.25" hidden="false" customHeight="false" outlineLevel="0" collapsed="false">
      <c r="A1620" s="393" t="n">
        <v>105917</v>
      </c>
      <c r="B1620" s="394" t="s">
        <v>1879</v>
      </c>
      <c r="C1620" s="393" t="s">
        <v>1684</v>
      </c>
      <c r="D1620" s="395" t="n">
        <v>0</v>
      </c>
    </row>
    <row r="1621" customFormat="false" ht="14.25" hidden="false" customHeight="false" outlineLevel="0" collapsed="false">
      <c r="A1621" s="393" t="n">
        <v>105916</v>
      </c>
      <c r="B1621" s="394" t="s">
        <v>1880</v>
      </c>
      <c r="C1621" s="393" t="s">
        <v>1686</v>
      </c>
      <c r="D1621" s="395" t="n">
        <v>0</v>
      </c>
    </row>
    <row r="1622" customFormat="false" ht="14.25" hidden="false" customHeight="false" outlineLevel="0" collapsed="false">
      <c r="A1622" s="393" t="n">
        <v>92967</v>
      </c>
      <c r="B1622" s="394" t="s">
        <v>1881</v>
      </c>
      <c r="C1622" s="393" t="s">
        <v>1684</v>
      </c>
      <c r="D1622" s="395" t="n">
        <v>28.87</v>
      </c>
    </row>
    <row r="1623" customFormat="false" ht="14.25" hidden="false" customHeight="false" outlineLevel="0" collapsed="false">
      <c r="A1623" s="393" t="n">
        <v>92966</v>
      </c>
      <c r="B1623" s="394" t="s">
        <v>1882</v>
      </c>
      <c r="C1623" s="393" t="s">
        <v>1686</v>
      </c>
      <c r="D1623" s="395" t="n">
        <v>30.89</v>
      </c>
    </row>
    <row r="1624" customFormat="false" ht="14.25" hidden="false" customHeight="false" outlineLevel="0" collapsed="false">
      <c r="A1624" s="393" t="n">
        <v>103794</v>
      </c>
      <c r="B1624" s="394" t="s">
        <v>1883</v>
      </c>
      <c r="C1624" s="393" t="s">
        <v>1684</v>
      </c>
      <c r="D1624" s="395" t="n">
        <v>0</v>
      </c>
    </row>
    <row r="1625" customFormat="false" ht="14.25" hidden="false" customHeight="false" outlineLevel="0" collapsed="false">
      <c r="A1625" s="393" t="n">
        <v>103793</v>
      </c>
      <c r="B1625" s="394" t="s">
        <v>1884</v>
      </c>
      <c r="C1625" s="393" t="s">
        <v>1686</v>
      </c>
      <c r="D1625" s="395" t="n">
        <v>0</v>
      </c>
    </row>
    <row r="1626" customFormat="false" ht="14.25" hidden="false" customHeight="false" outlineLevel="0" collapsed="false">
      <c r="A1626" s="393" t="n">
        <v>96156</v>
      </c>
      <c r="B1626" s="394" t="s">
        <v>1885</v>
      </c>
      <c r="C1626" s="393" t="s">
        <v>1684</v>
      </c>
      <c r="D1626" s="395" t="n">
        <v>65.11</v>
      </c>
    </row>
    <row r="1627" customFormat="false" ht="14.25" hidden="false" customHeight="false" outlineLevel="0" collapsed="false">
      <c r="A1627" s="393" t="n">
        <v>96158</v>
      </c>
      <c r="B1627" s="394" t="s">
        <v>1886</v>
      </c>
      <c r="C1627" s="393" t="s">
        <v>1686</v>
      </c>
      <c r="D1627" s="395" t="n">
        <v>145.63</v>
      </c>
    </row>
    <row r="1628" customFormat="false" ht="14.25" hidden="false" customHeight="false" outlineLevel="0" collapsed="false">
      <c r="A1628" s="393" t="n">
        <v>90693</v>
      </c>
      <c r="B1628" s="394" t="s">
        <v>1887</v>
      </c>
      <c r="C1628" s="393" t="s">
        <v>1684</v>
      </c>
      <c r="D1628" s="395" t="n">
        <v>60.27</v>
      </c>
    </row>
    <row r="1629" customFormat="false" ht="14.25" hidden="false" customHeight="false" outlineLevel="0" collapsed="false">
      <c r="A1629" s="393" t="n">
        <v>90692</v>
      </c>
      <c r="B1629" s="394" t="s">
        <v>1888</v>
      </c>
      <c r="C1629" s="393" t="s">
        <v>1686</v>
      </c>
      <c r="D1629" s="395" t="n">
        <v>136.01</v>
      </c>
    </row>
    <row r="1630" customFormat="false" ht="14.25" hidden="false" customHeight="false" outlineLevel="0" collapsed="false">
      <c r="A1630" s="393" t="n">
        <v>96246</v>
      </c>
      <c r="B1630" s="394" t="s">
        <v>1889</v>
      </c>
      <c r="C1630" s="393" t="s">
        <v>1684</v>
      </c>
      <c r="D1630" s="395" t="n">
        <v>71.15</v>
      </c>
    </row>
    <row r="1631" customFormat="false" ht="14.25" hidden="false" customHeight="false" outlineLevel="0" collapsed="false">
      <c r="A1631" s="393" t="n">
        <v>96245</v>
      </c>
      <c r="B1631" s="394" t="s">
        <v>1890</v>
      </c>
      <c r="C1631" s="393" t="s">
        <v>1686</v>
      </c>
      <c r="D1631" s="395" t="n">
        <v>125.04</v>
      </c>
    </row>
    <row r="1632" customFormat="false" ht="14.25" hidden="false" customHeight="false" outlineLevel="0" collapsed="false">
      <c r="A1632" s="393" t="n">
        <v>88404</v>
      </c>
      <c r="B1632" s="394" t="s">
        <v>1891</v>
      </c>
      <c r="C1632" s="393" t="s">
        <v>1684</v>
      </c>
      <c r="D1632" s="395" t="n">
        <v>0.96</v>
      </c>
    </row>
    <row r="1633" customFormat="false" ht="14.25" hidden="false" customHeight="false" outlineLevel="0" collapsed="false">
      <c r="A1633" s="393" t="n">
        <v>88399</v>
      </c>
      <c r="B1633" s="394" t="s">
        <v>1892</v>
      </c>
      <c r="C1633" s="393" t="s">
        <v>1686</v>
      </c>
      <c r="D1633" s="395" t="n">
        <v>3.27</v>
      </c>
    </row>
    <row r="1634" customFormat="false" ht="14.25" hidden="false" customHeight="false" outlineLevel="0" collapsed="false">
      <c r="A1634" s="393" t="n">
        <v>88392</v>
      </c>
      <c r="B1634" s="394" t="s">
        <v>1893</v>
      </c>
      <c r="C1634" s="393" t="s">
        <v>1684</v>
      </c>
      <c r="D1634" s="395" t="n">
        <v>1.02</v>
      </c>
    </row>
    <row r="1635" customFormat="false" ht="14.25" hidden="false" customHeight="false" outlineLevel="0" collapsed="false">
      <c r="A1635" s="393" t="n">
        <v>88386</v>
      </c>
      <c r="B1635" s="394" t="s">
        <v>1894</v>
      </c>
      <c r="C1635" s="393" t="s">
        <v>1686</v>
      </c>
      <c r="D1635" s="395" t="n">
        <v>4.36</v>
      </c>
    </row>
    <row r="1636" customFormat="false" ht="14.25" hidden="false" customHeight="false" outlineLevel="0" collapsed="false">
      <c r="A1636" s="393" t="n">
        <v>88398</v>
      </c>
      <c r="B1636" s="394" t="s">
        <v>1895</v>
      </c>
      <c r="C1636" s="393" t="s">
        <v>1684</v>
      </c>
      <c r="D1636" s="395" t="n">
        <v>1.2</v>
      </c>
    </row>
    <row r="1637" customFormat="false" ht="14.25" hidden="false" customHeight="false" outlineLevel="0" collapsed="false">
      <c r="A1637" s="393" t="n">
        <v>88393</v>
      </c>
      <c r="B1637" s="394" t="s">
        <v>1896</v>
      </c>
      <c r="C1637" s="393" t="s">
        <v>1686</v>
      </c>
      <c r="D1637" s="395" t="n">
        <v>5.93</v>
      </c>
    </row>
    <row r="1638" customFormat="false" ht="14.25" hidden="false" customHeight="false" outlineLevel="0" collapsed="false">
      <c r="A1638" s="393" t="n">
        <v>90638</v>
      </c>
      <c r="B1638" s="394" t="s">
        <v>1897</v>
      </c>
      <c r="C1638" s="393" t="s">
        <v>1684</v>
      </c>
      <c r="D1638" s="395" t="n">
        <v>4.83</v>
      </c>
    </row>
    <row r="1639" customFormat="false" ht="14.25" hidden="false" customHeight="false" outlineLevel="0" collapsed="false">
      <c r="A1639" s="393" t="n">
        <v>90637</v>
      </c>
      <c r="B1639" s="394" t="s">
        <v>1898</v>
      </c>
      <c r="C1639" s="393" t="s">
        <v>1686</v>
      </c>
      <c r="D1639" s="395" t="n">
        <v>14.01</v>
      </c>
    </row>
    <row r="1640" customFormat="false" ht="14.25" hidden="false" customHeight="false" outlineLevel="0" collapsed="false">
      <c r="A1640" s="393" t="n">
        <v>103243</v>
      </c>
      <c r="B1640" s="394" t="s">
        <v>1899</v>
      </c>
      <c r="C1640" s="393" t="s">
        <v>1684</v>
      </c>
      <c r="D1640" s="395" t="n">
        <v>0</v>
      </c>
    </row>
    <row r="1641" customFormat="false" ht="14.25" hidden="false" customHeight="false" outlineLevel="0" collapsed="false">
      <c r="A1641" s="393" t="n">
        <v>103242</v>
      </c>
      <c r="B1641" s="394" t="s">
        <v>1900</v>
      </c>
      <c r="C1641" s="393" t="s">
        <v>1686</v>
      </c>
      <c r="D1641" s="395" t="n">
        <v>0</v>
      </c>
    </row>
    <row r="1642" customFormat="false" ht="14.25" hidden="false" customHeight="false" outlineLevel="0" collapsed="false">
      <c r="A1642" s="393" t="n">
        <v>5806</v>
      </c>
      <c r="B1642" s="394" t="s">
        <v>1901</v>
      </c>
      <c r="C1642" s="393" t="s">
        <v>1684</v>
      </c>
      <c r="D1642" s="395" t="n">
        <v>0.3</v>
      </c>
    </row>
    <row r="1643" customFormat="false" ht="14.25" hidden="false" customHeight="false" outlineLevel="0" collapsed="false">
      <c r="A1643" s="393" t="n">
        <v>73536</v>
      </c>
      <c r="B1643" s="394" t="s">
        <v>1902</v>
      </c>
      <c r="C1643" s="393" t="s">
        <v>1686</v>
      </c>
      <c r="D1643" s="395" t="n">
        <v>21.82</v>
      </c>
    </row>
    <row r="1644" customFormat="false" ht="14.25" hidden="false" customHeight="false" outlineLevel="0" collapsed="false">
      <c r="A1644" s="393" t="n">
        <v>7043</v>
      </c>
      <c r="B1644" s="394" t="s">
        <v>1903</v>
      </c>
      <c r="C1644" s="393" t="s">
        <v>1684</v>
      </c>
      <c r="D1644" s="395" t="n">
        <v>0.37</v>
      </c>
    </row>
    <row r="1645" customFormat="false" ht="14.25" hidden="false" customHeight="false" outlineLevel="0" collapsed="false">
      <c r="A1645" s="393" t="n">
        <v>7042</v>
      </c>
      <c r="B1645" s="394" t="s">
        <v>1904</v>
      </c>
      <c r="C1645" s="393" t="s">
        <v>1686</v>
      </c>
      <c r="D1645" s="395" t="n">
        <v>25.79</v>
      </c>
    </row>
    <row r="1646" customFormat="false" ht="14.25" hidden="false" customHeight="false" outlineLevel="0" collapsed="false">
      <c r="A1646" s="393" t="n">
        <v>5934</v>
      </c>
      <c r="B1646" s="394" t="s">
        <v>1905</v>
      </c>
      <c r="C1646" s="393" t="s">
        <v>1684</v>
      </c>
      <c r="D1646" s="395" t="n">
        <v>98.53</v>
      </c>
    </row>
    <row r="1647" customFormat="false" ht="14.25" hidden="false" customHeight="false" outlineLevel="0" collapsed="false">
      <c r="A1647" s="393" t="n">
        <v>5932</v>
      </c>
      <c r="B1647" s="394" t="s">
        <v>1906</v>
      </c>
      <c r="C1647" s="393" t="s">
        <v>1686</v>
      </c>
      <c r="D1647" s="395" t="n">
        <v>261.72</v>
      </c>
    </row>
    <row r="1648" customFormat="false" ht="14.25" hidden="false" customHeight="false" outlineLevel="0" collapsed="false">
      <c r="A1648" s="393" t="n">
        <v>96159</v>
      </c>
      <c r="B1648" s="394" t="s">
        <v>1907</v>
      </c>
      <c r="C1648" s="393" t="s">
        <v>1684</v>
      </c>
      <c r="D1648" s="395" t="n">
        <v>93.68</v>
      </c>
    </row>
    <row r="1649" customFormat="false" ht="14.25" hidden="false" customHeight="false" outlineLevel="0" collapsed="false">
      <c r="A1649" s="393" t="n">
        <v>95133</v>
      </c>
      <c r="B1649" s="394" t="s">
        <v>1908</v>
      </c>
      <c r="C1649" s="393" t="s">
        <v>1686</v>
      </c>
      <c r="D1649" s="395" t="n">
        <v>184.44</v>
      </c>
    </row>
    <row r="1650" customFormat="false" ht="14.25" hidden="false" customHeight="false" outlineLevel="0" collapsed="false">
      <c r="A1650" s="393" t="n">
        <v>102986</v>
      </c>
      <c r="B1650" s="394" t="s">
        <v>1909</v>
      </c>
      <c r="C1650" s="393" t="s">
        <v>1684</v>
      </c>
      <c r="D1650" s="395" t="n">
        <v>0</v>
      </c>
    </row>
    <row r="1651" customFormat="false" ht="14.25" hidden="false" customHeight="false" outlineLevel="0" collapsed="false">
      <c r="A1651" s="393" t="n">
        <v>102987</v>
      </c>
      <c r="B1651" s="394" t="s">
        <v>1910</v>
      </c>
      <c r="C1651" s="393" t="s">
        <v>1686</v>
      </c>
      <c r="D1651" s="395" t="n">
        <v>0</v>
      </c>
    </row>
    <row r="1652" customFormat="false" ht="14.25" hidden="false" customHeight="false" outlineLevel="0" collapsed="false">
      <c r="A1652" s="393" t="n">
        <v>92961</v>
      </c>
      <c r="B1652" s="394" t="s">
        <v>1911</v>
      </c>
      <c r="C1652" s="393" t="s">
        <v>1684</v>
      </c>
      <c r="D1652" s="395" t="n">
        <v>5.43</v>
      </c>
    </row>
    <row r="1653" customFormat="false" ht="14.25" hidden="false" customHeight="false" outlineLevel="0" collapsed="false">
      <c r="A1653" s="393" t="n">
        <v>92960</v>
      </c>
      <c r="B1653" s="394" t="s">
        <v>1912</v>
      </c>
      <c r="C1653" s="393" t="s">
        <v>1686</v>
      </c>
      <c r="D1653" s="395" t="n">
        <v>20.14</v>
      </c>
    </row>
    <row r="1654" customFormat="false" ht="14.25" hidden="false" customHeight="false" outlineLevel="0" collapsed="false">
      <c r="A1654" s="393" t="n">
        <v>102863</v>
      </c>
      <c r="B1654" s="394" t="s">
        <v>1913</v>
      </c>
      <c r="C1654" s="393" t="s">
        <v>1684</v>
      </c>
      <c r="D1654" s="395" t="n">
        <v>0</v>
      </c>
    </row>
    <row r="1655" customFormat="false" ht="14.25" hidden="false" customHeight="false" outlineLevel="0" collapsed="false">
      <c r="A1655" s="393" t="n">
        <v>102862</v>
      </c>
      <c r="B1655" s="394" t="s">
        <v>1914</v>
      </c>
      <c r="C1655" s="393" t="s">
        <v>1686</v>
      </c>
      <c r="D1655" s="395" t="n">
        <v>0</v>
      </c>
    </row>
    <row r="1656" customFormat="false" ht="14.25" hidden="false" customHeight="false" outlineLevel="0" collapsed="false">
      <c r="A1656" s="393" t="n">
        <v>93409</v>
      </c>
      <c r="B1656" s="394" t="s">
        <v>1915</v>
      </c>
      <c r="C1656" s="393" t="s">
        <v>1684</v>
      </c>
      <c r="D1656" s="395" t="n">
        <v>32.34</v>
      </c>
    </row>
    <row r="1657" customFormat="false" ht="14.25" hidden="false" customHeight="false" outlineLevel="0" collapsed="false">
      <c r="A1657" s="393" t="n">
        <v>93408</v>
      </c>
      <c r="B1657" s="394" t="s">
        <v>1916</v>
      </c>
      <c r="C1657" s="393" t="s">
        <v>1686</v>
      </c>
      <c r="D1657" s="395" t="n">
        <v>91.41</v>
      </c>
    </row>
    <row r="1658" customFormat="false" ht="14.25" hidden="false" customHeight="false" outlineLevel="0" collapsed="false">
      <c r="A1658" s="393" t="n">
        <v>102941</v>
      </c>
      <c r="B1658" s="394" t="s">
        <v>1917</v>
      </c>
      <c r="C1658" s="393" t="s">
        <v>1684</v>
      </c>
      <c r="D1658" s="395" t="n">
        <v>0</v>
      </c>
    </row>
    <row r="1659" customFormat="false" ht="14.25" hidden="false" customHeight="false" outlineLevel="0" collapsed="false">
      <c r="A1659" s="393" t="n">
        <v>102940</v>
      </c>
      <c r="B1659" s="394" t="s">
        <v>1918</v>
      </c>
      <c r="C1659" s="393" t="s">
        <v>1686</v>
      </c>
      <c r="D1659" s="395" t="n">
        <v>0</v>
      </c>
    </row>
    <row r="1660" customFormat="false" ht="14.25" hidden="false" customHeight="false" outlineLevel="0" collapsed="false">
      <c r="A1660" s="393" t="n">
        <v>103164</v>
      </c>
      <c r="B1660" s="394" t="s">
        <v>1919</v>
      </c>
      <c r="C1660" s="393" t="s">
        <v>1684</v>
      </c>
      <c r="D1660" s="395" t="n">
        <v>0</v>
      </c>
    </row>
    <row r="1661" customFormat="false" ht="14.25" hidden="false" customHeight="false" outlineLevel="0" collapsed="false">
      <c r="A1661" s="393" t="n">
        <v>103163</v>
      </c>
      <c r="B1661" s="394" t="s">
        <v>1920</v>
      </c>
      <c r="C1661" s="393" t="s">
        <v>1686</v>
      </c>
      <c r="D1661" s="395" t="n">
        <v>0</v>
      </c>
    </row>
    <row r="1662" customFormat="false" ht="14.25" hidden="false" customHeight="false" outlineLevel="0" collapsed="false">
      <c r="A1662" s="393" t="n">
        <v>103158</v>
      </c>
      <c r="B1662" s="394" t="s">
        <v>1921</v>
      </c>
      <c r="C1662" s="393" t="s">
        <v>1684</v>
      </c>
      <c r="D1662" s="395" t="n">
        <v>0</v>
      </c>
    </row>
    <row r="1663" customFormat="false" ht="14.25" hidden="false" customHeight="false" outlineLevel="0" collapsed="false">
      <c r="A1663" s="393" t="n">
        <v>103157</v>
      </c>
      <c r="B1663" s="394" t="s">
        <v>1922</v>
      </c>
      <c r="C1663" s="393" t="s">
        <v>1686</v>
      </c>
      <c r="D1663" s="395" t="n">
        <v>0</v>
      </c>
    </row>
    <row r="1664" customFormat="false" ht="14.25" hidden="false" customHeight="false" outlineLevel="0" collapsed="false">
      <c r="A1664" s="393" t="n">
        <v>103176</v>
      </c>
      <c r="B1664" s="394" t="s">
        <v>1923</v>
      </c>
      <c r="C1664" s="393" t="s">
        <v>1684</v>
      </c>
      <c r="D1664" s="395" t="n">
        <v>0</v>
      </c>
    </row>
    <row r="1665" customFormat="false" ht="14.25" hidden="false" customHeight="false" outlineLevel="0" collapsed="false">
      <c r="A1665" s="393" t="n">
        <v>103175</v>
      </c>
      <c r="B1665" s="394" t="s">
        <v>1924</v>
      </c>
      <c r="C1665" s="393" t="s">
        <v>1686</v>
      </c>
      <c r="D1665" s="395" t="n">
        <v>0</v>
      </c>
    </row>
    <row r="1666" customFormat="false" ht="14.25" hidden="false" customHeight="false" outlineLevel="0" collapsed="false">
      <c r="A1666" s="393" t="n">
        <v>103182</v>
      </c>
      <c r="B1666" s="394" t="s">
        <v>1925</v>
      </c>
      <c r="C1666" s="393" t="s">
        <v>1684</v>
      </c>
      <c r="D1666" s="395" t="n">
        <v>0</v>
      </c>
    </row>
    <row r="1667" customFormat="false" ht="14.25" hidden="false" customHeight="false" outlineLevel="0" collapsed="false">
      <c r="A1667" s="393" t="n">
        <v>103181</v>
      </c>
      <c r="B1667" s="394" t="s">
        <v>1926</v>
      </c>
      <c r="C1667" s="393" t="s">
        <v>1686</v>
      </c>
      <c r="D1667" s="395" t="n">
        <v>0</v>
      </c>
    </row>
    <row r="1668" customFormat="false" ht="14.25" hidden="false" customHeight="false" outlineLevel="0" collapsed="false">
      <c r="A1668" s="393" t="n">
        <v>103170</v>
      </c>
      <c r="B1668" s="394" t="s">
        <v>1927</v>
      </c>
      <c r="C1668" s="393" t="s">
        <v>1684</v>
      </c>
      <c r="D1668" s="395" t="n">
        <v>0</v>
      </c>
    </row>
    <row r="1669" customFormat="false" ht="14.25" hidden="false" customHeight="false" outlineLevel="0" collapsed="false">
      <c r="A1669" s="393" t="n">
        <v>103169</v>
      </c>
      <c r="B1669" s="394" t="s">
        <v>1928</v>
      </c>
      <c r="C1669" s="393" t="s">
        <v>1686</v>
      </c>
      <c r="D1669" s="395" t="n">
        <v>0</v>
      </c>
    </row>
    <row r="1670" customFormat="false" ht="14.25" hidden="false" customHeight="false" outlineLevel="0" collapsed="false">
      <c r="A1670" s="393" t="n">
        <v>102869</v>
      </c>
      <c r="B1670" s="394" t="s">
        <v>1929</v>
      </c>
      <c r="C1670" s="393" t="s">
        <v>1684</v>
      </c>
      <c r="D1670" s="395" t="n">
        <v>0</v>
      </c>
    </row>
    <row r="1671" customFormat="false" ht="14.25" hidden="false" customHeight="false" outlineLevel="0" collapsed="false">
      <c r="A1671" s="393" t="n">
        <v>102868</v>
      </c>
      <c r="B1671" s="394" t="s">
        <v>1930</v>
      </c>
      <c r="C1671" s="393" t="s">
        <v>1686</v>
      </c>
      <c r="D1671" s="395" t="n">
        <v>0</v>
      </c>
    </row>
    <row r="1672" customFormat="false" ht="14.25" hidden="false" customHeight="false" outlineLevel="0" collapsed="false">
      <c r="A1672" s="393" t="n">
        <v>92113</v>
      </c>
      <c r="B1672" s="394" t="s">
        <v>1931</v>
      </c>
      <c r="C1672" s="393" t="s">
        <v>1684</v>
      </c>
      <c r="D1672" s="395" t="n">
        <v>1.13</v>
      </c>
    </row>
    <row r="1673" customFormat="false" ht="14.25" hidden="false" customHeight="false" outlineLevel="0" collapsed="false">
      <c r="A1673" s="393" t="n">
        <v>92112</v>
      </c>
      <c r="B1673" s="394" t="s">
        <v>1932</v>
      </c>
      <c r="C1673" s="393" t="s">
        <v>1686</v>
      </c>
      <c r="D1673" s="395" t="n">
        <v>3.25</v>
      </c>
    </row>
    <row r="1674" customFormat="false" ht="14.25" hidden="false" customHeight="false" outlineLevel="0" collapsed="false">
      <c r="A1674" s="393" t="n">
        <v>90675</v>
      </c>
      <c r="B1674" s="394" t="s">
        <v>1933</v>
      </c>
      <c r="C1674" s="393" t="s">
        <v>1684</v>
      </c>
      <c r="D1674" s="395" t="n">
        <v>340.59</v>
      </c>
    </row>
    <row r="1675" customFormat="false" ht="14.25" hidden="false" customHeight="false" outlineLevel="0" collapsed="false">
      <c r="A1675" s="393" t="n">
        <v>90674</v>
      </c>
      <c r="B1675" s="394" t="s">
        <v>1934</v>
      </c>
      <c r="C1675" s="393" t="s">
        <v>1686</v>
      </c>
      <c r="D1675" s="395" t="n">
        <v>774.57</v>
      </c>
    </row>
    <row r="1676" customFormat="false" ht="14.25" hidden="false" customHeight="false" outlineLevel="0" collapsed="false">
      <c r="A1676" s="393" t="n">
        <v>93225</v>
      </c>
      <c r="B1676" s="394" t="s">
        <v>1935</v>
      </c>
      <c r="C1676" s="393" t="s">
        <v>1684</v>
      </c>
      <c r="D1676" s="395" t="n">
        <v>506.24</v>
      </c>
    </row>
    <row r="1677" customFormat="false" ht="14.25" hidden="false" customHeight="false" outlineLevel="0" collapsed="false">
      <c r="A1677" s="393" t="n">
        <v>93224</v>
      </c>
      <c r="B1677" s="394" t="s">
        <v>1936</v>
      </c>
      <c r="C1677" s="393" t="s">
        <v>1686</v>
      </c>
      <c r="D1677" s="395" t="n">
        <v>1142.72</v>
      </c>
    </row>
    <row r="1678" customFormat="false" ht="14.25" hidden="false" customHeight="false" outlineLevel="0" collapsed="false">
      <c r="A1678" s="393" t="n">
        <v>104696</v>
      </c>
      <c r="B1678" s="394" t="s">
        <v>1937</v>
      </c>
      <c r="C1678" s="393" t="s">
        <v>1684</v>
      </c>
      <c r="D1678" s="395" t="n">
        <v>31.19</v>
      </c>
    </row>
    <row r="1679" customFormat="false" ht="14.25" hidden="false" customHeight="false" outlineLevel="0" collapsed="false">
      <c r="A1679" s="393" t="n">
        <v>104695</v>
      </c>
      <c r="B1679" s="394" t="s">
        <v>1938</v>
      </c>
      <c r="C1679" s="393" t="s">
        <v>1686</v>
      </c>
      <c r="D1679" s="395" t="n">
        <v>34.07</v>
      </c>
    </row>
    <row r="1680" customFormat="false" ht="14.25" hidden="false" customHeight="false" outlineLevel="0" collapsed="false">
      <c r="A1680" s="393" t="n">
        <v>90681</v>
      </c>
      <c r="B1680" s="394" t="s">
        <v>1939</v>
      </c>
      <c r="C1680" s="393" t="s">
        <v>1684</v>
      </c>
      <c r="D1680" s="395" t="n">
        <v>172.58</v>
      </c>
    </row>
    <row r="1681" customFormat="false" ht="14.25" hidden="false" customHeight="false" outlineLevel="0" collapsed="false">
      <c r="A1681" s="393" t="n">
        <v>90680</v>
      </c>
      <c r="B1681" s="394" t="s">
        <v>1940</v>
      </c>
      <c r="C1681" s="393" t="s">
        <v>1686</v>
      </c>
      <c r="D1681" s="395" t="n">
        <v>410.41</v>
      </c>
    </row>
    <row r="1682" customFormat="false" ht="14.25" hidden="false" customHeight="false" outlineLevel="0" collapsed="false">
      <c r="A1682" s="393" t="n">
        <v>102875</v>
      </c>
      <c r="B1682" s="394" t="s">
        <v>1941</v>
      </c>
      <c r="C1682" s="393" t="s">
        <v>1684</v>
      </c>
      <c r="D1682" s="395" t="n">
        <v>483.62</v>
      </c>
    </row>
    <row r="1683" customFormat="false" ht="14.25" hidden="false" customHeight="false" outlineLevel="0" collapsed="false">
      <c r="A1683" s="393" t="n">
        <v>102874</v>
      </c>
      <c r="B1683" s="394" t="s">
        <v>1942</v>
      </c>
      <c r="C1683" s="393" t="s">
        <v>1686</v>
      </c>
      <c r="D1683" s="395" t="n">
        <v>1058.08</v>
      </c>
    </row>
    <row r="1684" customFormat="false" ht="14.25" hidden="false" customHeight="false" outlineLevel="0" collapsed="false">
      <c r="A1684" s="393" t="n">
        <v>102965</v>
      </c>
      <c r="B1684" s="394" t="s">
        <v>1943</v>
      </c>
      <c r="C1684" s="393" t="s">
        <v>1684</v>
      </c>
      <c r="D1684" s="395" t="n">
        <v>250.14</v>
      </c>
    </row>
    <row r="1685" customFormat="false" ht="14.25" hidden="false" customHeight="false" outlineLevel="0" collapsed="false">
      <c r="A1685" s="393" t="n">
        <v>102964</v>
      </c>
      <c r="B1685" s="394" t="s">
        <v>1944</v>
      </c>
      <c r="C1685" s="393" t="s">
        <v>1686</v>
      </c>
      <c r="D1685" s="395" t="n">
        <v>503.13</v>
      </c>
    </row>
    <row r="1686" customFormat="false" ht="14.25" hidden="false" customHeight="false" outlineLevel="0" collapsed="false">
      <c r="A1686" s="393" t="n">
        <v>95703</v>
      </c>
      <c r="B1686" s="394" t="s">
        <v>1945</v>
      </c>
      <c r="C1686" s="393" t="s">
        <v>1684</v>
      </c>
      <c r="D1686" s="395" t="n">
        <v>35.72</v>
      </c>
    </row>
    <row r="1687" customFormat="false" ht="14.25" hidden="false" customHeight="false" outlineLevel="0" collapsed="false">
      <c r="A1687" s="393" t="n">
        <v>95702</v>
      </c>
      <c r="B1687" s="394" t="s">
        <v>1946</v>
      </c>
      <c r="C1687" s="393" t="s">
        <v>1686</v>
      </c>
      <c r="D1687" s="395" t="n">
        <v>43.98</v>
      </c>
    </row>
    <row r="1688" customFormat="false" ht="14.25" hidden="false" customHeight="false" outlineLevel="0" collapsed="false">
      <c r="A1688" s="393" t="n">
        <v>90626</v>
      </c>
      <c r="B1688" s="394" t="s">
        <v>1947</v>
      </c>
      <c r="C1688" s="393" t="s">
        <v>1684</v>
      </c>
      <c r="D1688" s="395" t="n">
        <v>2.58</v>
      </c>
    </row>
    <row r="1689" customFormat="false" ht="14.25" hidden="false" customHeight="false" outlineLevel="0" collapsed="false">
      <c r="A1689" s="393" t="n">
        <v>90625</v>
      </c>
      <c r="B1689" s="394" t="s">
        <v>1948</v>
      </c>
      <c r="C1689" s="393" t="s">
        <v>1686</v>
      </c>
      <c r="D1689" s="395" t="n">
        <v>7.64</v>
      </c>
    </row>
    <row r="1690" customFormat="false" ht="14.25" hidden="false" customHeight="false" outlineLevel="0" collapsed="false">
      <c r="A1690" s="393" t="n">
        <v>102881</v>
      </c>
      <c r="B1690" s="394" t="s">
        <v>1949</v>
      </c>
      <c r="C1690" s="393" t="s">
        <v>1684</v>
      </c>
      <c r="D1690" s="395" t="n">
        <v>660.39</v>
      </c>
    </row>
    <row r="1691" customFormat="false" ht="14.25" hidden="false" customHeight="false" outlineLevel="0" collapsed="false">
      <c r="A1691" s="393" t="n">
        <v>102880</v>
      </c>
      <c r="B1691" s="394" t="s">
        <v>1950</v>
      </c>
      <c r="C1691" s="393" t="s">
        <v>1686</v>
      </c>
      <c r="D1691" s="395" t="n">
        <v>1472.88</v>
      </c>
    </row>
    <row r="1692" customFormat="false" ht="14.25" hidden="false" customHeight="false" outlineLevel="0" collapsed="false">
      <c r="A1692" s="393" t="n">
        <v>103225</v>
      </c>
      <c r="B1692" s="394" t="s">
        <v>1951</v>
      </c>
      <c r="C1692" s="393" t="s">
        <v>1684</v>
      </c>
      <c r="D1692" s="395" t="n">
        <v>222.78</v>
      </c>
    </row>
    <row r="1693" customFormat="false" ht="14.25" hidden="false" customHeight="false" outlineLevel="0" collapsed="false">
      <c r="A1693" s="393" t="n">
        <v>103224</v>
      </c>
      <c r="B1693" s="394" t="s">
        <v>1952</v>
      </c>
      <c r="C1693" s="393" t="s">
        <v>1686</v>
      </c>
      <c r="D1693" s="395" t="n">
        <v>450.1</v>
      </c>
    </row>
    <row r="1694" customFormat="false" ht="14.25" hidden="false" customHeight="false" outlineLevel="0" collapsed="false">
      <c r="A1694" s="393" t="n">
        <v>103237</v>
      </c>
      <c r="B1694" s="394" t="s">
        <v>1953</v>
      </c>
      <c r="C1694" s="393" t="s">
        <v>1684</v>
      </c>
      <c r="D1694" s="395" t="n">
        <v>634.85</v>
      </c>
    </row>
    <row r="1695" customFormat="false" ht="14.25" hidden="false" customHeight="false" outlineLevel="0" collapsed="false">
      <c r="A1695" s="393" t="n">
        <v>103236</v>
      </c>
      <c r="B1695" s="394" t="s">
        <v>1954</v>
      </c>
      <c r="C1695" s="393" t="s">
        <v>1686</v>
      </c>
      <c r="D1695" s="395" t="n">
        <v>1369.72</v>
      </c>
    </row>
    <row r="1696" customFormat="false" ht="14.25" hidden="false" customHeight="false" outlineLevel="0" collapsed="false">
      <c r="A1696" s="393" t="n">
        <v>103231</v>
      </c>
      <c r="B1696" s="394" t="s">
        <v>1955</v>
      </c>
      <c r="C1696" s="393" t="s">
        <v>1684</v>
      </c>
      <c r="D1696" s="395" t="n">
        <v>472.29</v>
      </c>
    </row>
    <row r="1697" customFormat="false" ht="14.25" hidden="false" customHeight="false" outlineLevel="0" collapsed="false">
      <c r="A1697" s="393" t="n">
        <v>103230</v>
      </c>
      <c r="B1697" s="394" t="s">
        <v>1956</v>
      </c>
      <c r="C1697" s="393" t="s">
        <v>1686</v>
      </c>
      <c r="D1697" s="395" t="n">
        <v>1000.87</v>
      </c>
    </row>
    <row r="1698" customFormat="false" ht="14.25" hidden="false" customHeight="false" outlineLevel="0" collapsed="false">
      <c r="A1698" s="393" t="n">
        <v>95621</v>
      </c>
      <c r="B1698" s="394" t="s">
        <v>1957</v>
      </c>
      <c r="C1698" s="393" t="s">
        <v>1684</v>
      </c>
      <c r="D1698" s="395" t="n">
        <v>28.28</v>
      </c>
    </row>
    <row r="1699" customFormat="false" ht="14.25" hidden="false" customHeight="false" outlineLevel="0" collapsed="false">
      <c r="A1699" s="393" t="n">
        <v>95620</v>
      </c>
      <c r="B1699" s="394" t="s">
        <v>1958</v>
      </c>
      <c r="C1699" s="393" t="s">
        <v>1686</v>
      </c>
      <c r="D1699" s="395" t="n">
        <v>29.71</v>
      </c>
    </row>
    <row r="1700" customFormat="false" ht="14.25" hidden="false" customHeight="false" outlineLevel="0" collapsed="false">
      <c r="A1700" s="393" t="n">
        <v>102975</v>
      </c>
      <c r="B1700" s="394" t="s">
        <v>1959</v>
      </c>
      <c r="C1700" s="393" t="s">
        <v>1684</v>
      </c>
      <c r="D1700" s="395" t="n">
        <v>148.19</v>
      </c>
    </row>
    <row r="1701" customFormat="false" ht="14.25" hidden="false" customHeight="false" outlineLevel="0" collapsed="false">
      <c r="A1701" s="393" t="n">
        <v>102976</v>
      </c>
      <c r="B1701" s="394" t="s">
        <v>1960</v>
      </c>
      <c r="C1701" s="393" t="s">
        <v>1686</v>
      </c>
      <c r="D1701" s="395" t="n">
        <v>287.34</v>
      </c>
    </row>
    <row r="1702" customFormat="false" ht="14.25" hidden="false" customHeight="false" outlineLevel="0" collapsed="false">
      <c r="A1702" s="393" t="n">
        <v>90632</v>
      </c>
      <c r="B1702" s="394" t="s">
        <v>1961</v>
      </c>
      <c r="C1702" s="393" t="s">
        <v>1684</v>
      </c>
      <c r="D1702" s="395" t="n">
        <v>98.84</v>
      </c>
    </row>
    <row r="1703" customFormat="false" ht="14.25" hidden="false" customHeight="false" outlineLevel="0" collapsed="false">
      <c r="A1703" s="393" t="n">
        <v>90631</v>
      </c>
      <c r="B1703" s="394" t="s">
        <v>1962</v>
      </c>
      <c r="C1703" s="393" t="s">
        <v>1686</v>
      </c>
      <c r="D1703" s="395" t="n">
        <v>167.93</v>
      </c>
    </row>
    <row r="1704" customFormat="false" ht="14.25" hidden="false" customHeight="false" outlineLevel="0" collapsed="false">
      <c r="A1704" s="393" t="n">
        <v>95709</v>
      </c>
      <c r="B1704" s="394" t="s">
        <v>1963</v>
      </c>
      <c r="C1704" s="393" t="s">
        <v>1684</v>
      </c>
      <c r="D1704" s="395" t="n">
        <v>99.51</v>
      </c>
    </row>
    <row r="1705" customFormat="false" ht="14.25" hidden="false" customHeight="false" outlineLevel="0" collapsed="false">
      <c r="A1705" s="393" t="n">
        <v>95708</v>
      </c>
      <c r="B1705" s="394" t="s">
        <v>1964</v>
      </c>
      <c r="C1705" s="393" t="s">
        <v>1686</v>
      </c>
      <c r="D1705" s="395" t="n">
        <v>171.29</v>
      </c>
    </row>
    <row r="1706" customFormat="false" ht="14.25" hidden="false" customHeight="false" outlineLevel="0" collapsed="false">
      <c r="A1706" s="393" t="n">
        <v>91278</v>
      </c>
      <c r="B1706" s="394" t="s">
        <v>1965</v>
      </c>
      <c r="C1706" s="393" t="s">
        <v>1684</v>
      </c>
      <c r="D1706" s="395" t="n">
        <v>0.72</v>
      </c>
    </row>
    <row r="1707" customFormat="false" ht="14.25" hidden="false" customHeight="false" outlineLevel="0" collapsed="false">
      <c r="A1707" s="393" t="n">
        <v>91277</v>
      </c>
      <c r="B1707" s="394" t="s">
        <v>1966</v>
      </c>
      <c r="C1707" s="393" t="s">
        <v>1686</v>
      </c>
      <c r="D1707" s="395" t="n">
        <v>10.32</v>
      </c>
    </row>
    <row r="1708" customFormat="false" ht="14.25" hidden="false" customHeight="false" outlineLevel="0" collapsed="false">
      <c r="A1708" s="393" t="n">
        <v>102887</v>
      </c>
      <c r="B1708" s="394" t="s">
        <v>1967</v>
      </c>
      <c r="C1708" s="393" t="s">
        <v>1684</v>
      </c>
      <c r="D1708" s="395" t="n">
        <v>0</v>
      </c>
    </row>
    <row r="1709" customFormat="false" ht="14.25" hidden="false" customHeight="false" outlineLevel="0" collapsed="false">
      <c r="A1709" s="393" t="n">
        <v>102886</v>
      </c>
      <c r="B1709" s="394" t="s">
        <v>1968</v>
      </c>
      <c r="C1709" s="393" t="s">
        <v>1686</v>
      </c>
      <c r="D1709" s="395" t="n">
        <v>0</v>
      </c>
    </row>
    <row r="1710" customFormat="false" ht="14.25" hidden="false" customHeight="false" outlineLevel="0" collapsed="false">
      <c r="A1710" s="393" t="n">
        <v>95277</v>
      </c>
      <c r="B1710" s="394" t="s">
        <v>1969</v>
      </c>
      <c r="C1710" s="393" t="s">
        <v>1684</v>
      </c>
      <c r="D1710" s="395" t="n">
        <v>0.67</v>
      </c>
    </row>
    <row r="1711" customFormat="false" ht="14.25" hidden="false" customHeight="false" outlineLevel="0" collapsed="false">
      <c r="A1711" s="393" t="n">
        <v>95276</v>
      </c>
      <c r="B1711" s="394" t="s">
        <v>1970</v>
      </c>
      <c r="C1711" s="393" t="s">
        <v>1686</v>
      </c>
      <c r="D1711" s="395" t="n">
        <v>3.08</v>
      </c>
    </row>
    <row r="1712" customFormat="false" ht="14.25" hidden="false" customHeight="false" outlineLevel="0" collapsed="false">
      <c r="A1712" s="393" t="n">
        <v>88430</v>
      </c>
      <c r="B1712" s="394" t="s">
        <v>1971</v>
      </c>
      <c r="C1712" s="393" t="s">
        <v>1684</v>
      </c>
      <c r="D1712" s="395" t="n">
        <v>6.29</v>
      </c>
    </row>
    <row r="1713" customFormat="false" ht="14.25" hidden="false" customHeight="false" outlineLevel="0" collapsed="false">
      <c r="A1713" s="393" t="n">
        <v>88418</v>
      </c>
      <c r="B1713" s="394" t="s">
        <v>1972</v>
      </c>
      <c r="C1713" s="393" t="s">
        <v>1686</v>
      </c>
      <c r="D1713" s="395" t="n">
        <v>13.5</v>
      </c>
    </row>
    <row r="1714" customFormat="false" ht="14.25" hidden="false" customHeight="false" outlineLevel="0" collapsed="false">
      <c r="A1714" s="393" t="n">
        <v>88438</v>
      </c>
      <c r="B1714" s="394" t="s">
        <v>1973</v>
      </c>
      <c r="C1714" s="393" t="s">
        <v>1684</v>
      </c>
      <c r="D1714" s="395" t="n">
        <v>8.33</v>
      </c>
    </row>
    <row r="1715" customFormat="false" ht="14.25" hidden="false" customHeight="false" outlineLevel="0" collapsed="false">
      <c r="A1715" s="393" t="n">
        <v>88433</v>
      </c>
      <c r="B1715" s="394" t="s">
        <v>1974</v>
      </c>
      <c r="C1715" s="393" t="s">
        <v>1686</v>
      </c>
      <c r="D1715" s="395" t="n">
        <v>17.62</v>
      </c>
    </row>
    <row r="1716" customFormat="false" ht="14.25" hidden="false" customHeight="false" outlineLevel="0" collapsed="false">
      <c r="A1716" s="393" t="n">
        <v>90669</v>
      </c>
      <c r="B1716" s="394" t="s">
        <v>1975</v>
      </c>
      <c r="C1716" s="393" t="s">
        <v>1684</v>
      </c>
      <c r="D1716" s="395" t="n">
        <v>8.46</v>
      </c>
    </row>
    <row r="1717" customFormat="false" ht="14.25" hidden="false" customHeight="false" outlineLevel="0" collapsed="false">
      <c r="A1717" s="393" t="n">
        <v>90668</v>
      </c>
      <c r="B1717" s="394" t="s">
        <v>1976</v>
      </c>
      <c r="C1717" s="393" t="s">
        <v>1686</v>
      </c>
      <c r="D1717" s="395" t="n">
        <v>32.77</v>
      </c>
    </row>
    <row r="1718" customFormat="false" ht="14.25" hidden="false" customHeight="false" outlineLevel="0" collapsed="false">
      <c r="A1718" s="393" t="n">
        <v>102980</v>
      </c>
      <c r="B1718" s="394" t="s">
        <v>1977</v>
      </c>
      <c r="C1718" s="393" t="s">
        <v>1684</v>
      </c>
      <c r="D1718" s="395" t="n">
        <v>0</v>
      </c>
    </row>
    <row r="1719" customFormat="false" ht="14.25" hidden="false" customHeight="false" outlineLevel="0" collapsed="false">
      <c r="A1719" s="393" t="n">
        <v>102981</v>
      </c>
      <c r="B1719" s="394" t="s">
        <v>1978</v>
      </c>
      <c r="C1719" s="393" t="s">
        <v>1686</v>
      </c>
      <c r="D1719" s="395" t="n">
        <v>0</v>
      </c>
    </row>
    <row r="1720" customFormat="false" ht="14.25" hidden="false" customHeight="false" outlineLevel="0" collapsed="false">
      <c r="A1720" s="393" t="n">
        <v>5946</v>
      </c>
      <c r="B1720" s="394" t="s">
        <v>1979</v>
      </c>
      <c r="C1720" s="393" t="s">
        <v>1684</v>
      </c>
      <c r="D1720" s="395" t="n">
        <v>93.69</v>
      </c>
    </row>
    <row r="1721" customFormat="false" ht="14.25" hidden="false" customHeight="false" outlineLevel="0" collapsed="false">
      <c r="A1721" s="393" t="n">
        <v>5944</v>
      </c>
      <c r="B1721" s="394" t="s">
        <v>1980</v>
      </c>
      <c r="C1721" s="393" t="s">
        <v>1686</v>
      </c>
      <c r="D1721" s="395" t="n">
        <v>233.25</v>
      </c>
    </row>
    <row r="1722" customFormat="false" ht="14.25" hidden="false" customHeight="false" outlineLevel="0" collapsed="false">
      <c r="A1722" s="393" t="n">
        <v>5942</v>
      </c>
      <c r="B1722" s="394" t="s">
        <v>1981</v>
      </c>
      <c r="C1722" s="393" t="s">
        <v>1684</v>
      </c>
      <c r="D1722" s="395" t="n">
        <v>75.5</v>
      </c>
    </row>
    <row r="1723" customFormat="false" ht="14.25" hidden="false" customHeight="false" outlineLevel="0" collapsed="false">
      <c r="A1723" s="393" t="n">
        <v>5940</v>
      </c>
      <c r="B1723" s="394" t="s">
        <v>1982</v>
      </c>
      <c r="C1723" s="393" t="s">
        <v>1686</v>
      </c>
      <c r="D1723" s="395" t="n">
        <v>170.79</v>
      </c>
    </row>
    <row r="1724" customFormat="false" ht="14.25" hidden="false" customHeight="false" outlineLevel="0" collapsed="false">
      <c r="A1724" s="393" t="n">
        <v>102893</v>
      </c>
      <c r="B1724" s="394" t="s">
        <v>1983</v>
      </c>
      <c r="C1724" s="393" t="s">
        <v>1684</v>
      </c>
      <c r="D1724" s="395" t="n">
        <v>0</v>
      </c>
    </row>
    <row r="1725" customFormat="false" ht="14.25" hidden="false" customHeight="false" outlineLevel="0" collapsed="false">
      <c r="A1725" s="393" t="n">
        <v>102892</v>
      </c>
      <c r="B1725" s="394" t="s">
        <v>1984</v>
      </c>
      <c r="C1725" s="393" t="s">
        <v>1686</v>
      </c>
      <c r="D1725" s="395" t="n">
        <v>0</v>
      </c>
    </row>
    <row r="1726" customFormat="false" ht="14.25" hidden="false" customHeight="false" outlineLevel="0" collapsed="false">
      <c r="A1726" s="393" t="n">
        <v>89251</v>
      </c>
      <c r="B1726" s="394" t="s">
        <v>1985</v>
      </c>
      <c r="C1726" s="393" t="s">
        <v>1684</v>
      </c>
      <c r="D1726" s="395" t="n">
        <v>331.54</v>
      </c>
    </row>
    <row r="1727" customFormat="false" ht="14.25" hidden="false" customHeight="false" outlineLevel="0" collapsed="false">
      <c r="A1727" s="393" t="n">
        <v>89250</v>
      </c>
      <c r="B1727" s="394" t="s">
        <v>1986</v>
      </c>
      <c r="C1727" s="393" t="s">
        <v>1686</v>
      </c>
      <c r="D1727" s="395" t="n">
        <v>1147.16</v>
      </c>
    </row>
    <row r="1728" customFormat="false" ht="14.25" hidden="false" customHeight="false" outlineLevel="0" collapsed="false">
      <c r="A1728" s="393" t="n">
        <v>102959</v>
      </c>
      <c r="B1728" s="394" t="s">
        <v>1987</v>
      </c>
      <c r="C1728" s="393" t="s">
        <v>1684</v>
      </c>
      <c r="D1728" s="395" t="n">
        <v>0</v>
      </c>
    </row>
    <row r="1729" customFormat="false" ht="14.25" hidden="false" customHeight="false" outlineLevel="0" collapsed="false">
      <c r="A1729" s="393" t="n">
        <v>102958</v>
      </c>
      <c r="B1729" s="394" t="s">
        <v>1988</v>
      </c>
      <c r="C1729" s="393" t="s">
        <v>1686</v>
      </c>
      <c r="D1729" s="395" t="n">
        <v>0</v>
      </c>
    </row>
    <row r="1730" customFormat="false" ht="14.25" hidden="false" customHeight="false" outlineLevel="0" collapsed="false">
      <c r="A1730" s="393" t="n">
        <v>5681</v>
      </c>
      <c r="B1730" s="394" t="s">
        <v>1989</v>
      </c>
      <c r="C1730" s="393" t="s">
        <v>1684</v>
      </c>
      <c r="D1730" s="395" t="n">
        <v>64.79</v>
      </c>
    </row>
    <row r="1731" customFormat="false" ht="14.25" hidden="false" customHeight="false" outlineLevel="0" collapsed="false">
      <c r="A1731" s="393" t="n">
        <v>5680</v>
      </c>
      <c r="B1731" s="394" t="s">
        <v>1990</v>
      </c>
      <c r="C1731" s="393" t="s">
        <v>1686</v>
      </c>
      <c r="D1731" s="395" t="n">
        <v>142.7</v>
      </c>
    </row>
    <row r="1732" customFormat="false" ht="14.25" hidden="false" customHeight="false" outlineLevel="0" collapsed="false">
      <c r="A1732" s="393" t="n">
        <v>5877</v>
      </c>
      <c r="B1732" s="394" t="s">
        <v>1991</v>
      </c>
      <c r="C1732" s="393" t="s">
        <v>1684</v>
      </c>
      <c r="D1732" s="395" t="n">
        <v>67.28</v>
      </c>
    </row>
    <row r="1733" customFormat="false" ht="14.25" hidden="false" customHeight="false" outlineLevel="0" collapsed="false">
      <c r="A1733" s="393" t="n">
        <v>5875</v>
      </c>
      <c r="B1733" s="394" t="s">
        <v>1992</v>
      </c>
      <c r="C1733" s="393" t="s">
        <v>1686</v>
      </c>
      <c r="D1733" s="395" t="n">
        <v>143.31</v>
      </c>
    </row>
    <row r="1734" customFormat="false" ht="14.25" hidden="false" customHeight="false" outlineLevel="0" collapsed="false">
      <c r="A1734" s="393" t="n">
        <v>5679</v>
      </c>
      <c r="B1734" s="394" t="s">
        <v>1993</v>
      </c>
      <c r="C1734" s="393" t="s">
        <v>1684</v>
      </c>
      <c r="D1734" s="395" t="n">
        <v>68.44</v>
      </c>
    </row>
    <row r="1735" customFormat="false" ht="14.25" hidden="false" customHeight="false" outlineLevel="0" collapsed="false">
      <c r="A1735" s="393" t="n">
        <v>5678</v>
      </c>
      <c r="B1735" s="394" t="s">
        <v>1994</v>
      </c>
      <c r="C1735" s="393" t="s">
        <v>1686</v>
      </c>
      <c r="D1735" s="395" t="n">
        <v>155.51</v>
      </c>
    </row>
    <row r="1736" customFormat="false" ht="14.25" hidden="false" customHeight="false" outlineLevel="0" collapsed="false">
      <c r="A1736" s="393" t="n">
        <v>6880</v>
      </c>
      <c r="B1736" s="394" t="s">
        <v>1995</v>
      </c>
      <c r="C1736" s="393" t="s">
        <v>1684</v>
      </c>
      <c r="D1736" s="395" t="n">
        <v>92.32</v>
      </c>
    </row>
    <row r="1737" customFormat="false" ht="14.25" hidden="false" customHeight="false" outlineLevel="0" collapsed="false">
      <c r="A1737" s="393" t="n">
        <v>6879</v>
      </c>
      <c r="B1737" s="394" t="s">
        <v>1996</v>
      </c>
      <c r="C1737" s="393" t="s">
        <v>1686</v>
      </c>
      <c r="D1737" s="395" t="n">
        <v>223.72</v>
      </c>
    </row>
    <row r="1738" customFormat="false" ht="14.25" hidden="false" customHeight="false" outlineLevel="0" collapsed="false">
      <c r="A1738" s="393" t="n">
        <v>96464</v>
      </c>
      <c r="B1738" s="394" t="s">
        <v>1997</v>
      </c>
      <c r="C1738" s="393" t="s">
        <v>1684</v>
      </c>
      <c r="D1738" s="395" t="n">
        <v>96.22</v>
      </c>
    </row>
    <row r="1739" customFormat="false" ht="14.25" hidden="false" customHeight="false" outlineLevel="0" collapsed="false">
      <c r="A1739" s="393" t="n">
        <v>96463</v>
      </c>
      <c r="B1739" s="394" t="s">
        <v>1998</v>
      </c>
      <c r="C1739" s="393" t="s">
        <v>1686</v>
      </c>
      <c r="D1739" s="395" t="n">
        <v>230.84</v>
      </c>
    </row>
    <row r="1740" customFormat="false" ht="14.25" hidden="false" customHeight="false" outlineLevel="0" collapsed="false">
      <c r="A1740" s="393" t="n">
        <v>7050</v>
      </c>
      <c r="B1740" s="394" t="s">
        <v>1999</v>
      </c>
      <c r="C1740" s="393" t="s">
        <v>1684</v>
      </c>
      <c r="D1740" s="395" t="n">
        <v>85.21</v>
      </c>
    </row>
    <row r="1741" customFormat="false" ht="14.25" hidden="false" customHeight="false" outlineLevel="0" collapsed="false">
      <c r="A1741" s="393" t="n">
        <v>7049</v>
      </c>
      <c r="B1741" s="394" t="s">
        <v>2000</v>
      </c>
      <c r="C1741" s="393" t="s">
        <v>1686</v>
      </c>
      <c r="D1741" s="395" t="n">
        <v>236</v>
      </c>
    </row>
    <row r="1742" customFormat="false" ht="14.25" hidden="false" customHeight="false" outlineLevel="0" collapsed="false">
      <c r="A1742" s="393" t="n">
        <v>95632</v>
      </c>
      <c r="B1742" s="394" t="s">
        <v>2001</v>
      </c>
      <c r="C1742" s="393" t="s">
        <v>1684</v>
      </c>
      <c r="D1742" s="395" t="n">
        <v>89.59</v>
      </c>
    </row>
    <row r="1743" customFormat="false" ht="14.25" hidden="false" customHeight="false" outlineLevel="0" collapsed="false">
      <c r="A1743" s="393" t="n">
        <v>95631</v>
      </c>
      <c r="B1743" s="394" t="s">
        <v>2002</v>
      </c>
      <c r="C1743" s="393" t="s">
        <v>1686</v>
      </c>
      <c r="D1743" s="395" t="n">
        <v>244.78</v>
      </c>
    </row>
    <row r="1744" customFormat="false" ht="14.25" hidden="false" customHeight="false" outlineLevel="0" collapsed="false">
      <c r="A1744" s="393" t="n">
        <v>5685</v>
      </c>
      <c r="B1744" s="394" t="s">
        <v>2003</v>
      </c>
      <c r="C1744" s="393" t="s">
        <v>1684</v>
      </c>
      <c r="D1744" s="395" t="n">
        <v>69.43</v>
      </c>
    </row>
    <row r="1745" customFormat="false" ht="14.25" hidden="false" customHeight="false" outlineLevel="0" collapsed="false">
      <c r="A1745" s="393" t="n">
        <v>5684</v>
      </c>
      <c r="B1745" s="394" t="s">
        <v>2004</v>
      </c>
      <c r="C1745" s="393" t="s">
        <v>1686</v>
      </c>
      <c r="D1745" s="395" t="n">
        <v>170.46</v>
      </c>
    </row>
    <row r="1746" customFormat="false" ht="14.25" hidden="false" customHeight="false" outlineLevel="0" collapsed="false">
      <c r="A1746" s="393" t="n">
        <v>93244</v>
      </c>
      <c r="B1746" s="394" t="s">
        <v>2005</v>
      </c>
      <c r="C1746" s="393" t="s">
        <v>1684</v>
      </c>
      <c r="D1746" s="395" t="n">
        <v>71.11</v>
      </c>
    </row>
    <row r="1747" customFormat="false" ht="14.25" hidden="false" customHeight="false" outlineLevel="0" collapsed="false">
      <c r="A1747" s="393" t="n">
        <v>73436</v>
      </c>
      <c r="B1747" s="394" t="s">
        <v>2006</v>
      </c>
      <c r="C1747" s="393" t="s">
        <v>1686</v>
      </c>
      <c r="D1747" s="395" t="n">
        <v>173.74</v>
      </c>
    </row>
    <row r="1748" customFormat="false" ht="14.25" hidden="false" customHeight="false" outlineLevel="0" collapsed="false">
      <c r="A1748" s="393" t="n">
        <v>5881</v>
      </c>
      <c r="B1748" s="394" t="s">
        <v>2007</v>
      </c>
      <c r="C1748" s="393" t="s">
        <v>1684</v>
      </c>
      <c r="D1748" s="395" t="n">
        <v>84.33</v>
      </c>
    </row>
    <row r="1749" customFormat="false" ht="14.25" hidden="false" customHeight="false" outlineLevel="0" collapsed="false">
      <c r="A1749" s="393" t="n">
        <v>5879</v>
      </c>
      <c r="B1749" s="394" t="s">
        <v>2008</v>
      </c>
      <c r="C1749" s="393" t="s">
        <v>1686</v>
      </c>
      <c r="D1749" s="395" t="n">
        <v>151.9</v>
      </c>
    </row>
    <row r="1750" customFormat="false" ht="14.25" hidden="false" customHeight="false" outlineLevel="0" collapsed="false">
      <c r="A1750" s="393" t="n">
        <v>5865</v>
      </c>
      <c r="B1750" s="394" t="s">
        <v>2009</v>
      </c>
      <c r="C1750" s="393" t="s">
        <v>1684</v>
      </c>
      <c r="D1750" s="395" t="n">
        <v>12.26</v>
      </c>
    </row>
    <row r="1751" customFormat="false" ht="14.25" hidden="false" customHeight="false" outlineLevel="0" collapsed="false">
      <c r="A1751" s="393" t="n">
        <v>5863</v>
      </c>
      <c r="B1751" s="394" t="s">
        <v>2010</v>
      </c>
      <c r="C1751" s="393" t="s">
        <v>1686</v>
      </c>
      <c r="D1751" s="395" t="n">
        <v>24.36</v>
      </c>
    </row>
    <row r="1752" customFormat="false" ht="14.25" hidden="false" customHeight="false" outlineLevel="0" collapsed="false">
      <c r="A1752" s="393" t="n">
        <v>5869</v>
      </c>
      <c r="B1752" s="394" t="s">
        <v>2011</v>
      </c>
      <c r="C1752" s="393" t="s">
        <v>1684</v>
      </c>
      <c r="D1752" s="395" t="n">
        <v>78.7</v>
      </c>
    </row>
    <row r="1753" customFormat="false" ht="14.25" hidden="false" customHeight="false" outlineLevel="0" collapsed="false">
      <c r="A1753" s="393" t="n">
        <v>5867</v>
      </c>
      <c r="B1753" s="394" t="s">
        <v>2012</v>
      </c>
      <c r="C1753" s="393" t="s">
        <v>1686</v>
      </c>
      <c r="D1753" s="395" t="n">
        <v>171.53</v>
      </c>
    </row>
    <row r="1754" customFormat="false" ht="14.25" hidden="false" customHeight="false" outlineLevel="0" collapsed="false">
      <c r="A1754" s="393" t="n">
        <v>95271</v>
      </c>
      <c r="B1754" s="394" t="s">
        <v>2013</v>
      </c>
      <c r="C1754" s="393" t="s">
        <v>1684</v>
      </c>
      <c r="D1754" s="395" t="n">
        <v>0.67</v>
      </c>
    </row>
    <row r="1755" customFormat="false" ht="14.25" hidden="false" customHeight="false" outlineLevel="0" collapsed="false">
      <c r="A1755" s="393" t="n">
        <v>95270</v>
      </c>
      <c r="B1755" s="394" t="s">
        <v>2014</v>
      </c>
      <c r="C1755" s="393" t="s">
        <v>1686</v>
      </c>
      <c r="D1755" s="395" t="n">
        <v>10.11</v>
      </c>
    </row>
    <row r="1756" customFormat="false" ht="14.25" hidden="false" customHeight="false" outlineLevel="0" collapsed="false">
      <c r="A1756" s="393" t="n">
        <v>91693</v>
      </c>
      <c r="B1756" s="394" t="s">
        <v>2015</v>
      </c>
      <c r="C1756" s="393" t="s">
        <v>1684</v>
      </c>
      <c r="D1756" s="395" t="n">
        <v>30.1</v>
      </c>
    </row>
    <row r="1757" customFormat="false" ht="14.25" hidden="false" customHeight="false" outlineLevel="0" collapsed="false">
      <c r="A1757" s="393" t="n">
        <v>91692</v>
      </c>
      <c r="B1757" s="394" t="s">
        <v>2016</v>
      </c>
      <c r="C1757" s="393" t="s">
        <v>1686</v>
      </c>
      <c r="D1757" s="395" t="n">
        <v>31.22</v>
      </c>
    </row>
    <row r="1758" customFormat="false" ht="14.25" hidden="false" customHeight="false" outlineLevel="0" collapsed="false">
      <c r="A1758" s="393" t="n">
        <v>102929</v>
      </c>
      <c r="B1758" s="394" t="s">
        <v>2017</v>
      </c>
      <c r="C1758" s="393" t="s">
        <v>1684</v>
      </c>
      <c r="D1758" s="395" t="n">
        <v>0</v>
      </c>
    </row>
    <row r="1759" customFormat="false" ht="14.25" hidden="false" customHeight="false" outlineLevel="0" collapsed="false">
      <c r="A1759" s="393" t="n">
        <v>102928</v>
      </c>
      <c r="B1759" s="394" t="s">
        <v>2018</v>
      </c>
      <c r="C1759" s="393" t="s">
        <v>1686</v>
      </c>
      <c r="D1759" s="395" t="n">
        <v>0</v>
      </c>
    </row>
    <row r="1760" customFormat="false" ht="14.25" hidden="false" customHeight="false" outlineLevel="0" collapsed="false">
      <c r="A1760" s="393" t="n">
        <v>95140</v>
      </c>
      <c r="B1760" s="394" t="s">
        <v>2019</v>
      </c>
      <c r="C1760" s="393" t="s">
        <v>1684</v>
      </c>
      <c r="D1760" s="395" t="n">
        <v>0.04</v>
      </c>
    </row>
    <row r="1761" customFormat="false" ht="14.25" hidden="false" customHeight="false" outlineLevel="0" collapsed="false">
      <c r="A1761" s="393" t="n">
        <v>95139</v>
      </c>
      <c r="B1761" s="394" t="s">
        <v>2020</v>
      </c>
      <c r="C1761" s="393" t="s">
        <v>1686</v>
      </c>
      <c r="D1761" s="395" t="n">
        <v>0.06</v>
      </c>
    </row>
    <row r="1762" customFormat="false" ht="14.25" hidden="false" customHeight="false" outlineLevel="0" collapsed="false">
      <c r="A1762" s="393" t="n">
        <v>89027</v>
      </c>
      <c r="B1762" s="394" t="s">
        <v>2021</v>
      </c>
      <c r="C1762" s="393" t="s">
        <v>1684</v>
      </c>
      <c r="D1762" s="395" t="n">
        <v>5.14</v>
      </c>
    </row>
    <row r="1763" customFormat="false" ht="14.25" hidden="false" customHeight="false" outlineLevel="0" collapsed="false">
      <c r="A1763" s="393" t="n">
        <v>89028</v>
      </c>
      <c r="B1763" s="394" t="s">
        <v>2022</v>
      </c>
      <c r="C1763" s="393" t="s">
        <v>1686</v>
      </c>
      <c r="D1763" s="395" t="n">
        <v>192.22</v>
      </c>
    </row>
    <row r="1764" customFormat="false" ht="14.25" hidden="false" customHeight="false" outlineLevel="0" collapsed="false">
      <c r="A1764" s="393" t="n">
        <v>7031</v>
      </c>
      <c r="B1764" s="394" t="s">
        <v>2023</v>
      </c>
      <c r="C1764" s="393" t="s">
        <v>1684</v>
      </c>
      <c r="D1764" s="395" t="n">
        <v>6.33</v>
      </c>
    </row>
    <row r="1765" customFormat="false" ht="14.25" hidden="false" customHeight="false" outlineLevel="0" collapsed="false">
      <c r="A1765" s="393" t="n">
        <v>7030</v>
      </c>
      <c r="B1765" s="394" t="s">
        <v>2024</v>
      </c>
      <c r="C1765" s="393" t="s">
        <v>1686</v>
      </c>
      <c r="D1765" s="395" t="n">
        <v>285.67</v>
      </c>
    </row>
    <row r="1766" customFormat="false" ht="14.25" hidden="false" customHeight="false" outlineLevel="0" collapsed="false">
      <c r="A1766" s="393" t="n">
        <v>102947</v>
      </c>
      <c r="B1766" s="394" t="s">
        <v>2025</v>
      </c>
      <c r="C1766" s="393" t="s">
        <v>1684</v>
      </c>
      <c r="D1766" s="395" t="n">
        <v>0</v>
      </c>
    </row>
    <row r="1767" customFormat="false" ht="14.25" hidden="false" customHeight="false" outlineLevel="0" collapsed="false">
      <c r="A1767" s="393" t="n">
        <v>102946</v>
      </c>
      <c r="B1767" s="394" t="s">
        <v>2026</v>
      </c>
      <c r="C1767" s="393" t="s">
        <v>1686</v>
      </c>
      <c r="D1767" s="395" t="n">
        <v>0</v>
      </c>
    </row>
    <row r="1768" customFormat="false" ht="14.25" hidden="false" customHeight="false" outlineLevel="0" collapsed="false">
      <c r="A1768" s="393" t="n">
        <v>104092</v>
      </c>
      <c r="B1768" s="394" t="s">
        <v>2027</v>
      </c>
      <c r="C1768" s="393" t="s">
        <v>1684</v>
      </c>
      <c r="D1768" s="395" t="n">
        <v>0.07</v>
      </c>
    </row>
    <row r="1769" customFormat="false" ht="14.25" hidden="false" customHeight="false" outlineLevel="0" collapsed="false">
      <c r="A1769" s="393" t="n">
        <v>104091</v>
      </c>
      <c r="B1769" s="394" t="s">
        <v>2028</v>
      </c>
      <c r="C1769" s="393" t="s">
        <v>1686</v>
      </c>
      <c r="D1769" s="395" t="n">
        <v>0.67</v>
      </c>
    </row>
    <row r="1770" customFormat="false" ht="14.25" hidden="false" customHeight="false" outlineLevel="0" collapsed="false">
      <c r="A1770" s="393" t="n">
        <v>104098</v>
      </c>
      <c r="B1770" s="394" t="s">
        <v>2029</v>
      </c>
      <c r="C1770" s="393" t="s">
        <v>1684</v>
      </c>
      <c r="D1770" s="395" t="n">
        <v>0.1</v>
      </c>
    </row>
    <row r="1771" customFormat="false" ht="14.25" hidden="false" customHeight="false" outlineLevel="0" collapsed="false">
      <c r="A1771" s="393" t="n">
        <v>104097</v>
      </c>
      <c r="B1771" s="394" t="s">
        <v>2030</v>
      </c>
      <c r="C1771" s="393" t="s">
        <v>1686</v>
      </c>
      <c r="D1771" s="395" t="n">
        <v>0.94</v>
      </c>
    </row>
    <row r="1772" customFormat="false" ht="14.25" hidden="false" customHeight="false" outlineLevel="0" collapsed="false">
      <c r="A1772" s="393" t="n">
        <v>102905</v>
      </c>
      <c r="B1772" s="394" t="s">
        <v>2031</v>
      </c>
      <c r="C1772" s="393" t="s">
        <v>1684</v>
      </c>
      <c r="D1772" s="395" t="n">
        <v>0</v>
      </c>
    </row>
    <row r="1773" customFormat="false" ht="14.25" hidden="false" customHeight="false" outlineLevel="0" collapsed="false">
      <c r="A1773" s="393" t="n">
        <v>102904</v>
      </c>
      <c r="B1773" s="394" t="s">
        <v>2032</v>
      </c>
      <c r="C1773" s="393" t="s">
        <v>1686</v>
      </c>
      <c r="D1773" s="395" t="n">
        <v>0</v>
      </c>
    </row>
    <row r="1774" customFormat="false" ht="14.25" hidden="false" customHeight="false" outlineLevel="0" collapsed="false">
      <c r="A1774" s="393" t="n">
        <v>89031</v>
      </c>
      <c r="B1774" s="394" t="s">
        <v>2033</v>
      </c>
      <c r="C1774" s="393" t="s">
        <v>1684</v>
      </c>
      <c r="D1774" s="395" t="n">
        <v>78.37</v>
      </c>
    </row>
    <row r="1775" customFormat="false" ht="14.25" hidden="false" customHeight="false" outlineLevel="0" collapsed="false">
      <c r="A1775" s="393" t="n">
        <v>89032</v>
      </c>
      <c r="B1775" s="394" t="s">
        <v>2034</v>
      </c>
      <c r="C1775" s="393" t="s">
        <v>1686</v>
      </c>
      <c r="D1775" s="395" t="n">
        <v>205.01</v>
      </c>
    </row>
    <row r="1776" customFormat="false" ht="14.25" hidden="false" customHeight="false" outlineLevel="0" collapsed="false">
      <c r="A1776" s="393" t="n">
        <v>88844</v>
      </c>
      <c r="B1776" s="394" t="s">
        <v>2035</v>
      </c>
      <c r="C1776" s="393" t="s">
        <v>1684</v>
      </c>
      <c r="D1776" s="395" t="n">
        <v>80.63</v>
      </c>
    </row>
    <row r="1777" customFormat="false" ht="14.25" hidden="false" customHeight="false" outlineLevel="0" collapsed="false">
      <c r="A1777" s="393" t="n">
        <v>88843</v>
      </c>
      <c r="B1777" s="394" t="s">
        <v>2036</v>
      </c>
      <c r="C1777" s="393" t="s">
        <v>1686</v>
      </c>
      <c r="D1777" s="395" t="n">
        <v>226.79</v>
      </c>
    </row>
    <row r="1778" customFormat="false" ht="14.25" hidden="false" customHeight="false" outlineLevel="0" collapsed="false">
      <c r="A1778" s="393" t="n">
        <v>5853</v>
      </c>
      <c r="B1778" s="394" t="s">
        <v>2037</v>
      </c>
      <c r="C1778" s="393" t="s">
        <v>1684</v>
      </c>
      <c r="D1778" s="395" t="n">
        <v>92.72</v>
      </c>
    </row>
    <row r="1779" customFormat="false" ht="14.25" hidden="false" customHeight="false" outlineLevel="0" collapsed="false">
      <c r="A1779" s="393" t="n">
        <v>5851</v>
      </c>
      <c r="B1779" s="394" t="s">
        <v>2038</v>
      </c>
      <c r="C1779" s="393" t="s">
        <v>1686</v>
      </c>
      <c r="D1779" s="395" t="n">
        <v>270.53</v>
      </c>
    </row>
    <row r="1780" customFormat="false" ht="14.25" hidden="false" customHeight="false" outlineLevel="0" collapsed="false">
      <c r="A1780" s="393" t="n">
        <v>5849</v>
      </c>
      <c r="B1780" s="394" t="s">
        <v>2039</v>
      </c>
      <c r="C1780" s="393" t="s">
        <v>1684</v>
      </c>
      <c r="D1780" s="395" t="n">
        <v>92.33</v>
      </c>
    </row>
    <row r="1781" customFormat="false" ht="14.25" hidden="false" customHeight="false" outlineLevel="0" collapsed="false">
      <c r="A1781" s="393" t="n">
        <v>5847</v>
      </c>
      <c r="B1781" s="394" t="s">
        <v>2040</v>
      </c>
      <c r="C1781" s="393" t="s">
        <v>1686</v>
      </c>
      <c r="D1781" s="395" t="n">
        <v>282.99</v>
      </c>
    </row>
    <row r="1782" customFormat="false" ht="14.25" hidden="false" customHeight="false" outlineLevel="0" collapsed="false">
      <c r="A1782" s="393" t="n">
        <v>5857</v>
      </c>
      <c r="B1782" s="394" t="s">
        <v>2041</v>
      </c>
      <c r="C1782" s="393" t="s">
        <v>1684</v>
      </c>
      <c r="D1782" s="395" t="n">
        <v>235.43</v>
      </c>
    </row>
    <row r="1783" customFormat="false" ht="14.25" hidden="false" customHeight="false" outlineLevel="0" collapsed="false">
      <c r="A1783" s="393" t="n">
        <v>5855</v>
      </c>
      <c r="B1783" s="394" t="s">
        <v>2042</v>
      </c>
      <c r="C1783" s="393" t="s">
        <v>1686</v>
      </c>
      <c r="D1783" s="395" t="n">
        <v>721.6</v>
      </c>
    </row>
    <row r="1784" customFormat="false" ht="14.25" hidden="false" customHeight="false" outlineLevel="0" collapsed="false">
      <c r="A1784" s="393" t="n">
        <v>96021</v>
      </c>
      <c r="B1784" s="394" t="s">
        <v>2043</v>
      </c>
      <c r="C1784" s="393" t="s">
        <v>1684</v>
      </c>
      <c r="D1784" s="395" t="n">
        <v>58.8</v>
      </c>
    </row>
    <row r="1785" customFormat="false" ht="14.25" hidden="false" customHeight="false" outlineLevel="0" collapsed="false">
      <c r="A1785" s="393" t="n">
        <v>96020</v>
      </c>
      <c r="B1785" s="394" t="s">
        <v>2044</v>
      </c>
      <c r="C1785" s="393" t="s">
        <v>1686</v>
      </c>
      <c r="D1785" s="395" t="n">
        <v>186.74</v>
      </c>
    </row>
    <row r="1786" customFormat="false" ht="14.25" hidden="false" customHeight="false" outlineLevel="0" collapsed="false">
      <c r="A1786" s="393" t="n">
        <v>96014</v>
      </c>
      <c r="B1786" s="394" t="s">
        <v>2045</v>
      </c>
      <c r="C1786" s="393" t="s">
        <v>1684</v>
      </c>
      <c r="D1786" s="395" t="n">
        <v>59.05</v>
      </c>
    </row>
    <row r="1787" customFormat="false" ht="14.25" hidden="false" customHeight="false" outlineLevel="0" collapsed="false">
      <c r="A1787" s="393" t="n">
        <v>96013</v>
      </c>
      <c r="B1787" s="394" t="s">
        <v>2046</v>
      </c>
      <c r="C1787" s="393" t="s">
        <v>1686</v>
      </c>
      <c r="D1787" s="395" t="n">
        <v>187.21</v>
      </c>
    </row>
    <row r="1788" customFormat="false" ht="14.25" hidden="false" customHeight="false" outlineLevel="0" collapsed="false">
      <c r="A1788" s="393" t="n">
        <v>96029</v>
      </c>
      <c r="B1788" s="394" t="s">
        <v>2047</v>
      </c>
      <c r="C1788" s="393" t="s">
        <v>1684</v>
      </c>
      <c r="D1788" s="395" t="n">
        <v>52.26</v>
      </c>
    </row>
    <row r="1789" customFormat="false" ht="14.25" hidden="false" customHeight="false" outlineLevel="0" collapsed="false">
      <c r="A1789" s="393" t="n">
        <v>96028</v>
      </c>
      <c r="B1789" s="394" t="s">
        <v>2048</v>
      </c>
      <c r="C1789" s="393" t="s">
        <v>1686</v>
      </c>
      <c r="D1789" s="395" t="n">
        <v>143.29</v>
      </c>
    </row>
    <row r="1790" customFormat="false" ht="14.25" hidden="false" customHeight="false" outlineLevel="0" collapsed="false">
      <c r="A1790" s="393" t="n">
        <v>96155</v>
      </c>
      <c r="B1790" s="394" t="s">
        <v>2049</v>
      </c>
      <c r="C1790" s="393" t="s">
        <v>1684</v>
      </c>
      <c r="D1790" s="395" t="n">
        <v>52.51</v>
      </c>
    </row>
    <row r="1791" customFormat="false" ht="14.25" hidden="false" customHeight="false" outlineLevel="0" collapsed="false">
      <c r="A1791" s="393" t="n">
        <v>96157</v>
      </c>
      <c r="B1791" s="394" t="s">
        <v>2050</v>
      </c>
      <c r="C1791" s="393" t="s">
        <v>1686</v>
      </c>
      <c r="D1791" s="395" t="n">
        <v>143.76</v>
      </c>
    </row>
    <row r="1792" customFormat="false" ht="14.25" hidden="false" customHeight="false" outlineLevel="0" collapsed="false">
      <c r="A1792" s="393" t="n">
        <v>5845</v>
      </c>
      <c r="B1792" s="394" t="s">
        <v>2051</v>
      </c>
      <c r="C1792" s="393" t="s">
        <v>1684</v>
      </c>
      <c r="D1792" s="395" t="n">
        <v>54.47</v>
      </c>
    </row>
    <row r="1793" customFormat="false" ht="14.25" hidden="false" customHeight="false" outlineLevel="0" collapsed="false">
      <c r="A1793" s="393" t="n">
        <v>5843</v>
      </c>
      <c r="B1793" s="394" t="s">
        <v>2052</v>
      </c>
      <c r="C1793" s="393" t="s">
        <v>1686</v>
      </c>
      <c r="D1793" s="395" t="n">
        <v>178.65</v>
      </c>
    </row>
    <row r="1794" customFormat="false" ht="14.25" hidden="false" customHeight="false" outlineLevel="0" collapsed="false">
      <c r="A1794" s="393" t="n">
        <v>89036</v>
      </c>
      <c r="B1794" s="394" t="s">
        <v>2053</v>
      </c>
      <c r="C1794" s="393" t="s">
        <v>1684</v>
      </c>
      <c r="D1794" s="395" t="n">
        <v>47.9</v>
      </c>
    </row>
    <row r="1795" customFormat="false" ht="14.25" hidden="false" customHeight="false" outlineLevel="0" collapsed="false">
      <c r="A1795" s="393" t="n">
        <v>89035</v>
      </c>
      <c r="B1795" s="394" t="s">
        <v>2054</v>
      </c>
      <c r="C1795" s="393" t="s">
        <v>1686</v>
      </c>
      <c r="D1795" s="395" t="n">
        <v>135.17</v>
      </c>
    </row>
    <row r="1796" customFormat="false" ht="14.25" hidden="false" customHeight="false" outlineLevel="0" collapsed="false">
      <c r="A1796" s="393" t="n">
        <v>102911</v>
      </c>
      <c r="B1796" s="394" t="s">
        <v>2055</v>
      </c>
      <c r="C1796" s="393" t="s">
        <v>1684</v>
      </c>
      <c r="D1796" s="395" t="n">
        <v>0</v>
      </c>
    </row>
    <row r="1797" customFormat="false" ht="14.25" hidden="false" customHeight="false" outlineLevel="0" collapsed="false">
      <c r="A1797" s="393" t="n">
        <v>102910</v>
      </c>
      <c r="B1797" s="394" t="s">
        <v>2056</v>
      </c>
      <c r="C1797" s="393" t="s">
        <v>1686</v>
      </c>
      <c r="D1797" s="395" t="n">
        <v>0</v>
      </c>
    </row>
    <row r="1798" customFormat="false" ht="14.25" hidden="false" customHeight="false" outlineLevel="0" collapsed="false">
      <c r="A1798" s="393" t="n">
        <v>93440</v>
      </c>
      <c r="B1798" s="394" t="s">
        <v>2057</v>
      </c>
      <c r="C1798" s="393" t="s">
        <v>1684</v>
      </c>
      <c r="D1798" s="395" t="n">
        <v>158.46</v>
      </c>
    </row>
    <row r="1799" customFormat="false" ht="14.25" hidden="false" customHeight="false" outlineLevel="0" collapsed="false">
      <c r="A1799" s="393" t="n">
        <v>93439</v>
      </c>
      <c r="B1799" s="394" t="s">
        <v>2058</v>
      </c>
      <c r="C1799" s="393" t="s">
        <v>1686</v>
      </c>
      <c r="D1799" s="395" t="n">
        <v>288.2</v>
      </c>
    </row>
    <row r="1800" customFormat="false" ht="14.25" hidden="false" customHeight="false" outlineLevel="0" collapsed="false">
      <c r="A1800" s="393" t="n">
        <v>100648</v>
      </c>
      <c r="B1800" s="394" t="s">
        <v>2059</v>
      </c>
      <c r="C1800" s="393" t="s">
        <v>1684</v>
      </c>
      <c r="D1800" s="395" t="n">
        <v>590.38</v>
      </c>
    </row>
    <row r="1801" customFormat="false" ht="14.25" hidden="false" customHeight="false" outlineLevel="0" collapsed="false">
      <c r="A1801" s="393" t="n">
        <v>100647</v>
      </c>
      <c r="B1801" s="394" t="s">
        <v>2060</v>
      </c>
      <c r="C1801" s="393" t="s">
        <v>1686</v>
      </c>
      <c r="D1801" s="395" t="n">
        <v>6990.91</v>
      </c>
    </row>
    <row r="1802" customFormat="false" ht="14.25" hidden="false" customHeight="false" outlineLevel="0" collapsed="false">
      <c r="A1802" s="393" t="n">
        <v>5829</v>
      </c>
      <c r="B1802" s="394" t="s">
        <v>2061</v>
      </c>
      <c r="C1802" s="393" t="s">
        <v>1684</v>
      </c>
      <c r="D1802" s="395" t="n">
        <v>189.11</v>
      </c>
    </row>
    <row r="1803" customFormat="false" ht="14.25" hidden="false" customHeight="false" outlineLevel="0" collapsed="false">
      <c r="A1803" s="393" t="n">
        <v>5823</v>
      </c>
      <c r="B1803" s="394" t="s">
        <v>2062</v>
      </c>
      <c r="C1803" s="393" t="s">
        <v>1686</v>
      </c>
      <c r="D1803" s="395" t="n">
        <v>243.29</v>
      </c>
    </row>
    <row r="1804" customFormat="false" ht="14.25" hidden="false" customHeight="false" outlineLevel="0" collapsed="false">
      <c r="A1804" s="393" t="n">
        <v>5884</v>
      </c>
      <c r="B1804" s="394" t="s">
        <v>2063</v>
      </c>
      <c r="C1804" s="393" t="s">
        <v>1684</v>
      </c>
      <c r="D1804" s="395" t="n">
        <v>59.75</v>
      </c>
    </row>
    <row r="1805" customFormat="false" ht="14.25" hidden="false" customHeight="false" outlineLevel="0" collapsed="false">
      <c r="A1805" s="393" t="n">
        <v>5882</v>
      </c>
      <c r="B1805" s="394" t="s">
        <v>2064</v>
      </c>
      <c r="C1805" s="393" t="s">
        <v>1686</v>
      </c>
      <c r="D1805" s="395" t="n">
        <v>131.94</v>
      </c>
    </row>
    <row r="1806" customFormat="false" ht="14.25" hidden="false" customHeight="false" outlineLevel="0" collapsed="false">
      <c r="A1806" s="393" t="n">
        <v>100642</v>
      </c>
      <c r="B1806" s="394" t="s">
        <v>2065</v>
      </c>
      <c r="C1806" s="393" t="s">
        <v>1684</v>
      </c>
      <c r="D1806" s="395" t="n">
        <v>297.7</v>
      </c>
    </row>
    <row r="1807" customFormat="false" ht="14.25" hidden="false" customHeight="false" outlineLevel="0" collapsed="false">
      <c r="A1807" s="393" t="n">
        <v>100641</v>
      </c>
      <c r="B1807" s="394" t="s">
        <v>2066</v>
      </c>
      <c r="C1807" s="393" t="s">
        <v>1686</v>
      </c>
      <c r="D1807" s="395" t="n">
        <v>5141.41</v>
      </c>
    </row>
    <row r="1808" customFormat="false" ht="14.25" hidden="false" customHeight="false" outlineLevel="0" collapsed="false">
      <c r="A1808" s="393" t="n">
        <v>93434</v>
      </c>
      <c r="B1808" s="394" t="s">
        <v>2067</v>
      </c>
      <c r="C1808" s="393" t="s">
        <v>1684</v>
      </c>
      <c r="D1808" s="395" t="n">
        <v>359.31</v>
      </c>
    </row>
    <row r="1809" customFormat="false" ht="14.25" hidden="false" customHeight="false" outlineLevel="0" collapsed="false">
      <c r="A1809" s="393" t="n">
        <v>93433</v>
      </c>
      <c r="B1809" s="394" t="s">
        <v>2068</v>
      </c>
      <c r="C1809" s="393" t="s">
        <v>1686</v>
      </c>
      <c r="D1809" s="395" t="n">
        <v>2859.72</v>
      </c>
    </row>
    <row r="1810" customFormat="false" ht="14.25" hidden="false" customHeight="false" outlineLevel="0" collapsed="false">
      <c r="A1810" s="393" t="n">
        <v>95122</v>
      </c>
      <c r="B1810" s="394" t="s">
        <v>2069</v>
      </c>
      <c r="C1810" s="393" t="s">
        <v>1684</v>
      </c>
      <c r="D1810" s="395" t="n">
        <v>244.2</v>
      </c>
    </row>
    <row r="1811" customFormat="false" ht="14.25" hidden="false" customHeight="false" outlineLevel="0" collapsed="false">
      <c r="A1811" s="393" t="n">
        <v>95121</v>
      </c>
      <c r="B1811" s="394" t="s">
        <v>2070</v>
      </c>
      <c r="C1811" s="393" t="s">
        <v>1686</v>
      </c>
      <c r="D1811" s="395" t="n">
        <v>375.59</v>
      </c>
    </row>
    <row r="1812" customFormat="false" ht="14.25" hidden="false" customHeight="false" outlineLevel="0" collapsed="false">
      <c r="A1812" s="393" t="n">
        <v>103662</v>
      </c>
      <c r="B1812" s="394" t="s">
        <v>2071</v>
      </c>
      <c r="C1812" s="393" t="s">
        <v>1684</v>
      </c>
      <c r="D1812" s="395" t="n">
        <v>0</v>
      </c>
    </row>
    <row r="1813" customFormat="false" ht="14.25" hidden="false" customHeight="false" outlineLevel="0" collapsed="false">
      <c r="A1813" s="393" t="n">
        <v>103661</v>
      </c>
      <c r="B1813" s="394" t="s">
        <v>2072</v>
      </c>
      <c r="C1813" s="393" t="s">
        <v>1686</v>
      </c>
      <c r="D1813" s="395" t="n">
        <v>0</v>
      </c>
    </row>
    <row r="1814" customFormat="false" ht="14.25" hidden="false" customHeight="false" outlineLevel="0" collapsed="false">
      <c r="A1814" s="393" t="n">
        <v>5841</v>
      </c>
      <c r="B1814" s="394" t="s">
        <v>2073</v>
      </c>
      <c r="C1814" s="393" t="s">
        <v>1684</v>
      </c>
      <c r="D1814" s="395" t="n">
        <v>4.84</v>
      </c>
    </row>
    <row r="1815" customFormat="false" ht="14.25" hidden="false" customHeight="false" outlineLevel="0" collapsed="false">
      <c r="A1815" s="393" t="n">
        <v>5839</v>
      </c>
      <c r="B1815" s="394" t="s">
        <v>2074</v>
      </c>
      <c r="C1815" s="393" t="s">
        <v>1686</v>
      </c>
      <c r="D1815" s="395" t="n">
        <v>9.62</v>
      </c>
    </row>
    <row r="1816" customFormat="false" ht="14.25" hidden="false" customHeight="false" outlineLevel="0" collapsed="false">
      <c r="A1816" s="393" t="n">
        <v>90587</v>
      </c>
      <c r="B1816" s="394" t="s">
        <v>2075</v>
      </c>
      <c r="C1816" s="393" t="s">
        <v>1684</v>
      </c>
      <c r="D1816" s="395" t="n">
        <v>0.53</v>
      </c>
    </row>
    <row r="1817" customFormat="false" ht="14.25" hidden="false" customHeight="false" outlineLevel="0" collapsed="false">
      <c r="A1817" s="393" t="n">
        <v>90586</v>
      </c>
      <c r="B1817" s="394" t="s">
        <v>2076</v>
      </c>
      <c r="C1817" s="393" t="s">
        <v>1686</v>
      </c>
      <c r="D1817" s="395" t="n">
        <v>1.26</v>
      </c>
    </row>
    <row r="1818" customFormat="false" ht="14.25" hidden="false" customHeight="false" outlineLevel="0" collapsed="false">
      <c r="A1818" s="393" t="n">
        <v>5837</v>
      </c>
      <c r="B1818" s="394" t="s">
        <v>2077</v>
      </c>
      <c r="C1818" s="393" t="s">
        <v>1684</v>
      </c>
      <c r="D1818" s="395" t="n">
        <v>139.27</v>
      </c>
    </row>
    <row r="1819" customFormat="false" ht="14.25" hidden="false" customHeight="false" outlineLevel="0" collapsed="false">
      <c r="A1819" s="393" t="n">
        <v>5835</v>
      </c>
      <c r="B1819" s="394" t="s">
        <v>2078</v>
      </c>
      <c r="C1819" s="393" t="s">
        <v>1686</v>
      </c>
      <c r="D1819" s="395" t="n">
        <v>365.95</v>
      </c>
    </row>
    <row r="1820" customFormat="false" ht="14.25" hidden="false" customHeight="false" outlineLevel="0" collapsed="false">
      <c r="A1820" s="393" t="n">
        <v>89257</v>
      </c>
      <c r="B1820" s="394" t="s">
        <v>2079</v>
      </c>
      <c r="C1820" s="393" t="s">
        <v>1686</v>
      </c>
      <c r="D1820" s="395" t="n">
        <v>317.61</v>
      </c>
    </row>
    <row r="1821" customFormat="false" ht="14.25" hidden="false" customHeight="false" outlineLevel="0" collapsed="false">
      <c r="A1821" s="393" t="n">
        <v>89258</v>
      </c>
      <c r="B1821" s="394" t="s">
        <v>2080</v>
      </c>
      <c r="C1821" s="393" t="s">
        <v>1684</v>
      </c>
      <c r="D1821" s="395" t="n">
        <v>119.25</v>
      </c>
    </row>
    <row r="1822" customFormat="false" ht="14.25" hidden="false" customHeight="false" outlineLevel="0" collapsed="false">
      <c r="A1822" s="393" t="n">
        <v>97621</v>
      </c>
      <c r="B1822" s="394" t="s">
        <v>2081</v>
      </c>
      <c r="C1822" s="393" t="s">
        <v>353</v>
      </c>
      <c r="D1822" s="395" t="n">
        <v>146.92</v>
      </c>
    </row>
    <row r="1823" customFormat="false" ht="14.25" hidden="false" customHeight="false" outlineLevel="0" collapsed="false">
      <c r="A1823" s="393" t="n">
        <v>97622</v>
      </c>
      <c r="B1823" s="394" t="s">
        <v>2082</v>
      </c>
      <c r="C1823" s="393" t="s">
        <v>353</v>
      </c>
      <c r="D1823" s="395" t="n">
        <v>71.61</v>
      </c>
    </row>
    <row r="1824" customFormat="false" ht="14.25" hidden="false" customHeight="false" outlineLevel="0" collapsed="false">
      <c r="A1824" s="393" t="n">
        <v>97623</v>
      </c>
      <c r="B1824" s="394" t="s">
        <v>2083</v>
      </c>
      <c r="C1824" s="393" t="s">
        <v>353</v>
      </c>
      <c r="D1824" s="395" t="n">
        <v>219.36</v>
      </c>
    </row>
    <row r="1825" customFormat="false" ht="14.25" hidden="false" customHeight="false" outlineLevel="0" collapsed="false">
      <c r="A1825" s="393" t="n">
        <v>97624</v>
      </c>
      <c r="B1825" s="394" t="s">
        <v>2084</v>
      </c>
      <c r="C1825" s="393" t="s">
        <v>353</v>
      </c>
      <c r="D1825" s="395" t="n">
        <v>134.63</v>
      </c>
    </row>
    <row r="1826" customFormat="false" ht="14.25" hidden="false" customHeight="false" outlineLevel="0" collapsed="false">
      <c r="A1826" s="393" t="n">
        <v>97625</v>
      </c>
      <c r="B1826" s="394" t="s">
        <v>2085</v>
      </c>
      <c r="C1826" s="393" t="s">
        <v>353</v>
      </c>
      <c r="D1826" s="395" t="n">
        <v>51.5</v>
      </c>
    </row>
    <row r="1827" customFormat="false" ht="14.25" hidden="false" customHeight="false" outlineLevel="0" collapsed="false">
      <c r="A1827" s="393" t="n">
        <v>104791</v>
      </c>
      <c r="B1827" s="394" t="s">
        <v>2086</v>
      </c>
      <c r="C1827" s="393" t="s">
        <v>76</v>
      </c>
      <c r="D1827" s="395" t="n">
        <v>7.06</v>
      </c>
    </row>
    <row r="1828" customFormat="false" ht="14.25" hidden="false" customHeight="false" outlineLevel="0" collapsed="false">
      <c r="A1828" s="393" t="n">
        <v>97631</v>
      </c>
      <c r="B1828" s="394" t="s">
        <v>2087</v>
      </c>
      <c r="C1828" s="393" t="s">
        <v>76</v>
      </c>
      <c r="D1828" s="395" t="n">
        <v>14.27</v>
      </c>
    </row>
    <row r="1829" customFormat="false" ht="14.25" hidden="false" customHeight="false" outlineLevel="0" collapsed="false">
      <c r="A1829" s="393" t="n">
        <v>97630</v>
      </c>
      <c r="B1829" s="394" t="s">
        <v>2088</v>
      </c>
      <c r="C1829" s="393" t="s">
        <v>353</v>
      </c>
      <c r="D1829" s="395" t="n">
        <v>0</v>
      </c>
    </row>
    <row r="1830" customFormat="false" ht="14.25" hidden="false" customHeight="false" outlineLevel="0" collapsed="false">
      <c r="A1830" s="393" t="n">
        <v>104796</v>
      </c>
      <c r="B1830" s="394" t="s">
        <v>2089</v>
      </c>
      <c r="C1830" s="393" t="s">
        <v>274</v>
      </c>
      <c r="D1830" s="395" t="n">
        <v>15.69</v>
      </c>
    </row>
    <row r="1831" customFormat="false" ht="14.25" hidden="false" customHeight="false" outlineLevel="0" collapsed="false">
      <c r="A1831" s="393" t="n">
        <v>97628</v>
      </c>
      <c r="B1831" s="394" t="s">
        <v>2090</v>
      </c>
      <c r="C1831" s="393" t="s">
        <v>353</v>
      </c>
      <c r="D1831" s="395" t="n">
        <v>335.17</v>
      </c>
    </row>
    <row r="1832" customFormat="false" ht="14.25" hidden="false" customHeight="false" outlineLevel="0" collapsed="false">
      <c r="A1832" s="393" t="n">
        <v>97629</v>
      </c>
      <c r="B1832" s="394" t="s">
        <v>2091</v>
      </c>
      <c r="C1832" s="393" t="s">
        <v>353</v>
      </c>
      <c r="D1832" s="395" t="n">
        <v>96.68</v>
      </c>
    </row>
    <row r="1833" customFormat="false" ht="14.25" hidden="false" customHeight="false" outlineLevel="0" collapsed="false">
      <c r="A1833" s="393" t="n">
        <v>97626</v>
      </c>
      <c r="B1833" s="394" t="s">
        <v>2092</v>
      </c>
      <c r="C1833" s="393" t="s">
        <v>353</v>
      </c>
      <c r="D1833" s="395" t="n">
        <v>719.66</v>
      </c>
    </row>
    <row r="1834" customFormat="false" ht="14.25" hidden="false" customHeight="false" outlineLevel="0" collapsed="false">
      <c r="A1834" s="393" t="n">
        <v>97627</v>
      </c>
      <c r="B1834" s="394" t="s">
        <v>2093</v>
      </c>
      <c r="C1834" s="393" t="s">
        <v>353</v>
      </c>
      <c r="D1834" s="395" t="n">
        <v>207.6</v>
      </c>
    </row>
    <row r="1835" customFormat="false" ht="14.25" hidden="false" customHeight="false" outlineLevel="0" collapsed="false">
      <c r="A1835" s="393" t="n">
        <v>104789</v>
      </c>
      <c r="B1835" s="394" t="s">
        <v>2094</v>
      </c>
      <c r="C1835" s="393" t="s">
        <v>353</v>
      </c>
      <c r="D1835" s="395" t="n">
        <v>252.01</v>
      </c>
    </row>
    <row r="1836" customFormat="false" ht="14.25" hidden="false" customHeight="false" outlineLevel="0" collapsed="false">
      <c r="A1836" s="393" t="n">
        <v>104790</v>
      </c>
      <c r="B1836" s="394" t="s">
        <v>2095</v>
      </c>
      <c r="C1836" s="393" t="s">
        <v>353</v>
      </c>
      <c r="D1836" s="395" t="n">
        <v>119.1</v>
      </c>
    </row>
    <row r="1837" customFormat="false" ht="14.25" hidden="false" customHeight="false" outlineLevel="0" collapsed="false">
      <c r="A1837" s="393" t="n">
        <v>97633</v>
      </c>
      <c r="B1837" s="394" t="s">
        <v>2096</v>
      </c>
      <c r="C1837" s="393" t="s">
        <v>76</v>
      </c>
      <c r="D1837" s="395" t="n">
        <v>28.51</v>
      </c>
    </row>
    <row r="1838" customFormat="false" ht="14.25" hidden="false" customHeight="false" outlineLevel="0" collapsed="false">
      <c r="A1838" s="393" t="n">
        <v>97634</v>
      </c>
      <c r="B1838" s="394" t="s">
        <v>2097</v>
      </c>
      <c r="C1838" s="393" t="s">
        <v>76</v>
      </c>
      <c r="D1838" s="395" t="n">
        <v>8.01</v>
      </c>
    </row>
    <row r="1839" customFormat="false" ht="14.25" hidden="false" customHeight="false" outlineLevel="0" collapsed="false">
      <c r="A1839" s="393" t="n">
        <v>97632</v>
      </c>
      <c r="B1839" s="394" t="s">
        <v>2098</v>
      </c>
      <c r="C1839" s="393" t="s">
        <v>274</v>
      </c>
      <c r="D1839" s="395" t="n">
        <v>3.26</v>
      </c>
    </row>
    <row r="1840" customFormat="false" ht="14.25" hidden="false" customHeight="false" outlineLevel="0" collapsed="false">
      <c r="A1840" s="393" t="n">
        <v>97636</v>
      </c>
      <c r="B1840" s="394" t="s">
        <v>2099</v>
      </c>
      <c r="C1840" s="393" t="s">
        <v>76</v>
      </c>
      <c r="D1840" s="395" t="n">
        <v>24.14</v>
      </c>
    </row>
    <row r="1841" customFormat="false" ht="14.25" hidden="false" customHeight="false" outlineLevel="0" collapsed="false">
      <c r="A1841" s="393" t="n">
        <v>104797</v>
      </c>
      <c r="B1841" s="394" t="s">
        <v>2100</v>
      </c>
      <c r="C1841" s="393" t="s">
        <v>274</v>
      </c>
      <c r="D1841" s="395" t="n">
        <v>19.61</v>
      </c>
    </row>
    <row r="1842" customFormat="false" ht="14.25" hidden="false" customHeight="false" outlineLevel="0" collapsed="false">
      <c r="A1842" s="393" t="n">
        <v>104803</v>
      </c>
      <c r="B1842" s="394" t="s">
        <v>2101</v>
      </c>
      <c r="C1842" s="393" t="s">
        <v>274</v>
      </c>
      <c r="D1842" s="395" t="n">
        <v>5.61</v>
      </c>
    </row>
    <row r="1843" customFormat="false" ht="14.25" hidden="false" customHeight="false" outlineLevel="0" collapsed="false">
      <c r="A1843" s="393" t="n">
        <v>97664</v>
      </c>
      <c r="B1843" s="394" t="s">
        <v>2102</v>
      </c>
      <c r="C1843" s="393" t="s">
        <v>267</v>
      </c>
      <c r="D1843" s="395" t="n">
        <v>2.04</v>
      </c>
    </row>
    <row r="1844" customFormat="false" ht="14.25" hidden="false" customHeight="false" outlineLevel="0" collapsed="false">
      <c r="A1844" s="393" t="n">
        <v>104801</v>
      </c>
      <c r="B1844" s="394" t="s">
        <v>2103</v>
      </c>
      <c r="C1844" s="393" t="s">
        <v>76</v>
      </c>
      <c r="D1844" s="395" t="n">
        <v>17.34</v>
      </c>
    </row>
    <row r="1845" customFormat="false" ht="14.25" hidden="false" customHeight="false" outlineLevel="0" collapsed="false">
      <c r="A1845" s="393" t="n">
        <v>97661</v>
      </c>
      <c r="B1845" s="394" t="s">
        <v>2104</v>
      </c>
      <c r="C1845" s="393" t="s">
        <v>274</v>
      </c>
      <c r="D1845" s="395" t="n">
        <v>0.95</v>
      </c>
    </row>
    <row r="1846" customFormat="false" ht="14.25" hidden="false" customHeight="false" outlineLevel="0" collapsed="false">
      <c r="A1846" s="393" t="n">
        <v>104794</v>
      </c>
      <c r="B1846" s="394" t="s">
        <v>2105</v>
      </c>
      <c r="C1846" s="393" t="s">
        <v>274</v>
      </c>
      <c r="D1846" s="395" t="n">
        <v>1.29</v>
      </c>
    </row>
    <row r="1847" customFormat="false" ht="14.25" hidden="false" customHeight="false" outlineLevel="0" collapsed="false">
      <c r="A1847" s="393" t="n">
        <v>104795</v>
      </c>
      <c r="B1847" s="394" t="s">
        <v>2106</v>
      </c>
      <c r="C1847" s="393" t="s">
        <v>274</v>
      </c>
      <c r="D1847" s="395" t="n">
        <v>1.81</v>
      </c>
    </row>
    <row r="1848" customFormat="false" ht="14.25" hidden="false" customHeight="false" outlineLevel="0" collapsed="false">
      <c r="A1848" s="393" t="n">
        <v>104792</v>
      </c>
      <c r="B1848" s="394" t="s">
        <v>2107</v>
      </c>
      <c r="C1848" s="393" t="s">
        <v>274</v>
      </c>
      <c r="D1848" s="395" t="n">
        <v>0.53</v>
      </c>
    </row>
    <row r="1849" customFormat="false" ht="14.25" hidden="false" customHeight="false" outlineLevel="0" collapsed="false">
      <c r="A1849" s="393" t="n">
        <v>104793</v>
      </c>
      <c r="B1849" s="394" t="s">
        <v>2108</v>
      </c>
      <c r="C1849" s="393" t="s">
        <v>274</v>
      </c>
      <c r="D1849" s="395" t="n">
        <v>0.73</v>
      </c>
    </row>
    <row r="1850" customFormat="false" ht="14.25" hidden="false" customHeight="false" outlineLevel="0" collapsed="false">
      <c r="A1850" s="393" t="n">
        <v>104800</v>
      </c>
      <c r="B1850" s="394" t="s">
        <v>2109</v>
      </c>
      <c r="C1850" s="393" t="s">
        <v>274</v>
      </c>
      <c r="D1850" s="395" t="n">
        <v>11.3</v>
      </c>
    </row>
    <row r="1851" customFormat="false" ht="14.25" hidden="false" customHeight="false" outlineLevel="0" collapsed="false">
      <c r="A1851" s="393" t="n">
        <v>97638</v>
      </c>
      <c r="B1851" s="394" t="s">
        <v>2110</v>
      </c>
      <c r="C1851" s="393" t="s">
        <v>76</v>
      </c>
      <c r="D1851" s="395" t="n">
        <v>10.25</v>
      </c>
    </row>
    <row r="1852" customFormat="false" ht="14.25" hidden="false" customHeight="false" outlineLevel="0" collapsed="false">
      <c r="A1852" s="393" t="n">
        <v>97641</v>
      </c>
      <c r="B1852" s="394" t="s">
        <v>2111</v>
      </c>
      <c r="C1852" s="393" t="s">
        <v>76</v>
      </c>
      <c r="D1852" s="395" t="n">
        <v>3.66</v>
      </c>
    </row>
    <row r="1853" customFormat="false" ht="14.25" hidden="false" customHeight="false" outlineLevel="0" collapsed="false">
      <c r="A1853" s="393" t="n">
        <v>97640</v>
      </c>
      <c r="B1853" s="394" t="s">
        <v>2112</v>
      </c>
      <c r="C1853" s="393" t="s">
        <v>76</v>
      </c>
      <c r="D1853" s="395" t="n">
        <v>2.39</v>
      </c>
    </row>
    <row r="1854" customFormat="false" ht="14.25" hidden="false" customHeight="false" outlineLevel="0" collapsed="false">
      <c r="A1854" s="393" t="n">
        <v>97660</v>
      </c>
      <c r="B1854" s="394" t="s">
        <v>2113</v>
      </c>
      <c r="C1854" s="393" t="s">
        <v>267</v>
      </c>
      <c r="D1854" s="395" t="n">
        <v>0.89</v>
      </c>
    </row>
    <row r="1855" customFormat="false" ht="14.25" hidden="false" customHeight="false" outlineLevel="0" collapsed="false">
      <c r="A1855" s="393" t="n">
        <v>97645</v>
      </c>
      <c r="B1855" s="394" t="s">
        <v>2114</v>
      </c>
      <c r="C1855" s="393" t="s">
        <v>76</v>
      </c>
      <c r="D1855" s="395" t="n">
        <v>30.67</v>
      </c>
    </row>
    <row r="1856" customFormat="false" ht="14.25" hidden="false" customHeight="false" outlineLevel="0" collapsed="false">
      <c r="A1856" s="393" t="n">
        <v>97663</v>
      </c>
      <c r="B1856" s="394" t="s">
        <v>2115</v>
      </c>
      <c r="C1856" s="393" t="s">
        <v>267</v>
      </c>
      <c r="D1856" s="395" t="n">
        <v>16.36</v>
      </c>
    </row>
    <row r="1857" customFormat="false" ht="14.25" hidden="false" customHeight="false" outlineLevel="0" collapsed="false">
      <c r="A1857" s="393" t="n">
        <v>97665</v>
      </c>
      <c r="B1857" s="394" t="s">
        <v>2116</v>
      </c>
      <c r="C1857" s="393" t="s">
        <v>267</v>
      </c>
      <c r="D1857" s="395" t="n">
        <v>2.42</v>
      </c>
    </row>
    <row r="1858" customFormat="false" ht="14.25" hidden="false" customHeight="false" outlineLevel="0" collapsed="false">
      <c r="A1858" s="393" t="n">
        <v>97666</v>
      </c>
      <c r="B1858" s="394" t="s">
        <v>2117</v>
      </c>
      <c r="C1858" s="393" t="s">
        <v>267</v>
      </c>
      <c r="D1858" s="395" t="n">
        <v>11.92</v>
      </c>
    </row>
    <row r="1859" customFormat="false" ht="14.25" hidden="false" customHeight="false" outlineLevel="0" collapsed="false">
      <c r="A1859" s="393" t="n">
        <v>97635</v>
      </c>
      <c r="B1859" s="394" t="s">
        <v>2118</v>
      </c>
      <c r="C1859" s="393" t="s">
        <v>76</v>
      </c>
      <c r="D1859" s="395" t="n">
        <v>20.83</v>
      </c>
    </row>
    <row r="1860" customFormat="false" ht="14.25" hidden="false" customHeight="false" outlineLevel="0" collapsed="false">
      <c r="A1860" s="393" t="n">
        <v>97643</v>
      </c>
      <c r="B1860" s="394" t="s">
        <v>2119</v>
      </c>
      <c r="C1860" s="393" t="s">
        <v>76</v>
      </c>
      <c r="D1860" s="395" t="n">
        <v>31.46</v>
      </c>
    </row>
    <row r="1861" customFormat="false" ht="14.25" hidden="false" customHeight="false" outlineLevel="0" collapsed="false">
      <c r="A1861" s="393" t="n">
        <v>104799</v>
      </c>
      <c r="B1861" s="394" t="s">
        <v>2120</v>
      </c>
      <c r="C1861" s="393" t="s">
        <v>76</v>
      </c>
      <c r="D1861" s="395" t="n">
        <v>13.25</v>
      </c>
    </row>
    <row r="1862" customFormat="false" ht="14.25" hidden="false" customHeight="false" outlineLevel="0" collapsed="false">
      <c r="A1862" s="393" t="n">
        <v>97639</v>
      </c>
      <c r="B1862" s="394" t="s">
        <v>2121</v>
      </c>
      <c r="C1862" s="393" t="s">
        <v>76</v>
      </c>
      <c r="D1862" s="395" t="n">
        <v>25.65</v>
      </c>
    </row>
    <row r="1863" customFormat="false" ht="14.25" hidden="false" customHeight="false" outlineLevel="0" collapsed="false">
      <c r="A1863" s="393" t="n">
        <v>97644</v>
      </c>
      <c r="B1863" s="394" t="s">
        <v>2122</v>
      </c>
      <c r="C1863" s="393" t="s">
        <v>76</v>
      </c>
      <c r="D1863" s="395" t="n">
        <v>11.88</v>
      </c>
    </row>
    <row r="1864" customFormat="false" ht="14.25" hidden="false" customHeight="false" outlineLevel="0" collapsed="false">
      <c r="A1864" s="393" t="n">
        <v>97648</v>
      </c>
      <c r="B1864" s="394" t="s">
        <v>2123</v>
      </c>
      <c r="C1864" s="393" t="s">
        <v>76</v>
      </c>
      <c r="D1864" s="395" t="n">
        <v>2.54</v>
      </c>
    </row>
    <row r="1865" customFormat="false" ht="14.25" hidden="false" customHeight="false" outlineLevel="0" collapsed="false">
      <c r="A1865" s="393" t="n">
        <v>104798</v>
      </c>
      <c r="B1865" s="394" t="s">
        <v>2124</v>
      </c>
      <c r="C1865" s="393" t="s">
        <v>267</v>
      </c>
      <c r="D1865" s="395" t="n">
        <v>16.88</v>
      </c>
    </row>
    <row r="1866" customFormat="false" ht="14.25" hidden="false" customHeight="false" outlineLevel="0" collapsed="false">
      <c r="A1866" s="393" t="n">
        <v>97637</v>
      </c>
      <c r="B1866" s="394" t="s">
        <v>2125</v>
      </c>
      <c r="C1866" s="393" t="s">
        <v>76</v>
      </c>
      <c r="D1866" s="395" t="n">
        <v>3.52</v>
      </c>
    </row>
    <row r="1867" customFormat="false" ht="14.25" hidden="false" customHeight="false" outlineLevel="0" collapsed="false">
      <c r="A1867" s="393" t="n">
        <v>104802</v>
      </c>
      <c r="B1867" s="394" t="s">
        <v>2126</v>
      </c>
      <c r="C1867" s="393" t="s">
        <v>76</v>
      </c>
      <c r="D1867" s="395" t="n">
        <v>11.53</v>
      </c>
    </row>
    <row r="1868" customFormat="false" ht="14.25" hidden="false" customHeight="false" outlineLevel="0" collapsed="false">
      <c r="A1868" s="393" t="n">
        <v>97647</v>
      </c>
      <c r="B1868" s="394" t="s">
        <v>2127</v>
      </c>
      <c r="C1868" s="393" t="s">
        <v>76</v>
      </c>
      <c r="D1868" s="395" t="n">
        <v>4.43</v>
      </c>
    </row>
    <row r="1869" customFormat="false" ht="14.25" hidden="false" customHeight="false" outlineLevel="0" collapsed="false">
      <c r="A1869" s="393" t="n">
        <v>97649</v>
      </c>
      <c r="B1869" s="394" t="s">
        <v>2128</v>
      </c>
      <c r="C1869" s="393" t="s">
        <v>76</v>
      </c>
      <c r="D1869" s="395" t="n">
        <v>5.43</v>
      </c>
    </row>
    <row r="1870" customFormat="false" ht="14.25" hidden="false" customHeight="false" outlineLevel="0" collapsed="false">
      <c r="A1870" s="393" t="n">
        <v>97652</v>
      </c>
      <c r="B1870" s="394" t="s">
        <v>2129</v>
      </c>
      <c r="C1870" s="393" t="s">
        <v>267</v>
      </c>
      <c r="D1870" s="395" t="n">
        <v>236.27</v>
      </c>
    </row>
    <row r="1871" customFormat="false" ht="14.25" hidden="false" customHeight="false" outlineLevel="0" collapsed="false">
      <c r="A1871" s="393" t="n">
        <v>97654</v>
      </c>
      <c r="B1871" s="394" t="s">
        <v>2130</v>
      </c>
      <c r="C1871" s="393" t="s">
        <v>267</v>
      </c>
      <c r="D1871" s="395" t="n">
        <v>191.19</v>
      </c>
    </row>
    <row r="1872" customFormat="false" ht="14.25" hidden="false" customHeight="false" outlineLevel="0" collapsed="false">
      <c r="A1872" s="393" t="n">
        <v>97651</v>
      </c>
      <c r="B1872" s="394" t="s">
        <v>2131</v>
      </c>
      <c r="C1872" s="393" t="s">
        <v>267</v>
      </c>
      <c r="D1872" s="395" t="n">
        <v>104.22</v>
      </c>
    </row>
    <row r="1873" customFormat="false" ht="14.25" hidden="false" customHeight="false" outlineLevel="0" collapsed="false">
      <c r="A1873" s="393" t="n">
        <v>97653</v>
      </c>
      <c r="B1873" s="394" t="s">
        <v>2132</v>
      </c>
      <c r="C1873" s="393" t="s">
        <v>267</v>
      </c>
      <c r="D1873" s="395" t="n">
        <v>147.98</v>
      </c>
    </row>
    <row r="1874" customFormat="false" ht="14.25" hidden="false" customHeight="false" outlineLevel="0" collapsed="false">
      <c r="A1874" s="393" t="n">
        <v>97657</v>
      </c>
      <c r="B1874" s="394" t="s">
        <v>2133</v>
      </c>
      <c r="C1874" s="393" t="s">
        <v>267</v>
      </c>
      <c r="D1874" s="395" t="n">
        <v>766.99</v>
      </c>
    </row>
    <row r="1875" customFormat="false" ht="14.25" hidden="false" customHeight="false" outlineLevel="0" collapsed="false">
      <c r="A1875" s="393" t="n">
        <v>97659</v>
      </c>
      <c r="B1875" s="394" t="s">
        <v>2134</v>
      </c>
      <c r="C1875" s="393" t="s">
        <v>267</v>
      </c>
      <c r="D1875" s="395" t="n">
        <v>338.69</v>
      </c>
    </row>
    <row r="1876" customFormat="false" ht="14.25" hidden="false" customHeight="false" outlineLevel="0" collapsed="false">
      <c r="A1876" s="393" t="n">
        <v>97656</v>
      </c>
      <c r="B1876" s="394" t="s">
        <v>2135</v>
      </c>
      <c r="C1876" s="393" t="s">
        <v>267</v>
      </c>
      <c r="D1876" s="395" t="n">
        <v>386.96</v>
      </c>
    </row>
    <row r="1877" customFormat="false" ht="14.25" hidden="false" customHeight="false" outlineLevel="0" collapsed="false">
      <c r="A1877" s="393" t="n">
        <v>97658</v>
      </c>
      <c r="B1877" s="394" t="s">
        <v>2136</v>
      </c>
      <c r="C1877" s="393" t="s">
        <v>267</v>
      </c>
      <c r="D1877" s="395" t="n">
        <v>238.29</v>
      </c>
    </row>
    <row r="1878" customFormat="false" ht="14.25" hidden="false" customHeight="false" outlineLevel="0" collapsed="false">
      <c r="A1878" s="393" t="n">
        <v>97650</v>
      </c>
      <c r="B1878" s="394" t="s">
        <v>2137</v>
      </c>
      <c r="C1878" s="393" t="s">
        <v>76</v>
      </c>
      <c r="D1878" s="395" t="n">
        <v>9.57</v>
      </c>
    </row>
    <row r="1879" customFormat="false" ht="14.25" hidden="false" customHeight="false" outlineLevel="0" collapsed="false">
      <c r="A1879" s="393" t="n">
        <v>97642</v>
      </c>
      <c r="B1879" s="394" t="s">
        <v>2138</v>
      </c>
      <c r="C1879" s="393" t="s">
        <v>76</v>
      </c>
      <c r="D1879" s="395" t="n">
        <v>3.43</v>
      </c>
    </row>
    <row r="1880" customFormat="false" ht="14.25" hidden="false" customHeight="false" outlineLevel="0" collapsed="false">
      <c r="A1880" s="393" t="n">
        <v>97655</v>
      </c>
      <c r="B1880" s="394" t="s">
        <v>2139</v>
      </c>
      <c r="C1880" s="393" t="s">
        <v>76</v>
      </c>
      <c r="D1880" s="395" t="n">
        <v>41.96</v>
      </c>
    </row>
    <row r="1881" customFormat="false" ht="14.25" hidden="false" customHeight="false" outlineLevel="0" collapsed="false">
      <c r="A1881" s="393" t="n">
        <v>97662</v>
      </c>
      <c r="B1881" s="394" t="s">
        <v>2140</v>
      </c>
      <c r="C1881" s="393" t="s">
        <v>274</v>
      </c>
      <c r="D1881" s="395" t="n">
        <v>0.65</v>
      </c>
    </row>
    <row r="1882" customFormat="false" ht="14.25" hidden="false" customHeight="false" outlineLevel="0" collapsed="false">
      <c r="A1882" s="393" t="n">
        <v>97646</v>
      </c>
      <c r="B1882" s="394" t="s">
        <v>2141</v>
      </c>
      <c r="C1882" s="393" t="s">
        <v>76</v>
      </c>
      <c r="D1882" s="395" t="n">
        <v>0</v>
      </c>
    </row>
    <row r="1883" customFormat="false" ht="14.25" hidden="false" customHeight="false" outlineLevel="0" collapsed="false">
      <c r="A1883" s="393" t="n">
        <v>92712</v>
      </c>
      <c r="B1883" s="394" t="s">
        <v>2142</v>
      </c>
      <c r="C1883" s="393" t="s">
        <v>2143</v>
      </c>
      <c r="D1883" s="395" t="n">
        <v>0.15</v>
      </c>
    </row>
    <row r="1884" customFormat="false" ht="14.25" hidden="false" customHeight="false" outlineLevel="0" collapsed="false">
      <c r="A1884" s="393" t="n">
        <v>92713</v>
      </c>
      <c r="B1884" s="394" t="s">
        <v>2144</v>
      </c>
      <c r="C1884" s="393" t="s">
        <v>2143</v>
      </c>
      <c r="D1884" s="395" t="n">
        <v>0.03</v>
      </c>
    </row>
    <row r="1885" customFormat="false" ht="14.25" hidden="false" customHeight="false" outlineLevel="0" collapsed="false">
      <c r="A1885" s="393" t="n">
        <v>92714</v>
      </c>
      <c r="B1885" s="394" t="s">
        <v>2145</v>
      </c>
      <c r="C1885" s="393" t="s">
        <v>2143</v>
      </c>
      <c r="D1885" s="395" t="n">
        <v>0.19</v>
      </c>
    </row>
    <row r="1886" customFormat="false" ht="14.25" hidden="false" customHeight="false" outlineLevel="0" collapsed="false">
      <c r="A1886" s="393" t="n">
        <v>92715</v>
      </c>
      <c r="B1886" s="394" t="s">
        <v>2146</v>
      </c>
      <c r="C1886" s="393" t="s">
        <v>2143</v>
      </c>
      <c r="D1886" s="395" t="n">
        <v>109</v>
      </c>
    </row>
    <row r="1887" customFormat="false" ht="14.25" hidden="false" customHeight="false" outlineLevel="0" collapsed="false">
      <c r="A1887" s="393" t="n">
        <v>103663</v>
      </c>
      <c r="B1887" s="394" t="s">
        <v>2147</v>
      </c>
      <c r="C1887" s="393" t="s">
        <v>2143</v>
      </c>
      <c r="D1887" s="395" t="n">
        <v>0</v>
      </c>
    </row>
    <row r="1888" customFormat="false" ht="14.25" hidden="false" customHeight="false" outlineLevel="0" collapsed="false">
      <c r="A1888" s="393" t="n">
        <v>104390</v>
      </c>
      <c r="B1888" s="394" t="s">
        <v>2148</v>
      </c>
      <c r="C1888" s="393" t="s">
        <v>2143</v>
      </c>
      <c r="D1888" s="395" t="n">
        <v>0</v>
      </c>
    </row>
    <row r="1889" customFormat="false" ht="14.25" hidden="false" customHeight="false" outlineLevel="0" collapsed="false">
      <c r="A1889" s="393" t="n">
        <v>103664</v>
      </c>
      <c r="B1889" s="394" t="s">
        <v>2149</v>
      </c>
      <c r="C1889" s="393" t="s">
        <v>2143</v>
      </c>
      <c r="D1889" s="395" t="n">
        <v>0</v>
      </c>
    </row>
    <row r="1890" customFormat="false" ht="14.25" hidden="false" customHeight="false" outlineLevel="0" collapsed="false">
      <c r="A1890" s="393" t="n">
        <v>104451</v>
      </c>
      <c r="B1890" s="394" t="s">
        <v>2150</v>
      </c>
      <c r="C1890" s="393" t="s">
        <v>2143</v>
      </c>
      <c r="D1890" s="395" t="n">
        <v>0</v>
      </c>
    </row>
    <row r="1891" customFormat="false" ht="14.25" hidden="false" customHeight="false" outlineLevel="0" collapsed="false">
      <c r="A1891" s="393" t="n">
        <v>103666</v>
      </c>
      <c r="B1891" s="394" t="s">
        <v>2151</v>
      </c>
      <c r="C1891" s="393" t="s">
        <v>2143</v>
      </c>
      <c r="D1891" s="395" t="n">
        <v>144.69</v>
      </c>
    </row>
    <row r="1892" customFormat="false" ht="14.25" hidden="false" customHeight="false" outlineLevel="0" collapsed="false">
      <c r="A1892" s="393" t="n">
        <v>89212</v>
      </c>
      <c r="B1892" s="394" t="s">
        <v>2152</v>
      </c>
      <c r="C1892" s="393" t="s">
        <v>2143</v>
      </c>
      <c r="D1892" s="395" t="n">
        <v>29.76</v>
      </c>
    </row>
    <row r="1893" customFormat="false" ht="14.25" hidden="false" customHeight="false" outlineLevel="0" collapsed="false">
      <c r="A1893" s="393" t="n">
        <v>89213</v>
      </c>
      <c r="B1893" s="394" t="s">
        <v>2153</v>
      </c>
      <c r="C1893" s="393" t="s">
        <v>2143</v>
      </c>
      <c r="D1893" s="395" t="n">
        <v>9.18</v>
      </c>
    </row>
    <row r="1894" customFormat="false" ht="14.25" hidden="false" customHeight="false" outlineLevel="0" collapsed="false">
      <c r="A1894" s="393" t="n">
        <v>89214</v>
      </c>
      <c r="B1894" s="394" t="s">
        <v>2154</v>
      </c>
      <c r="C1894" s="393" t="s">
        <v>2143</v>
      </c>
      <c r="D1894" s="395" t="n">
        <v>27.94</v>
      </c>
    </row>
    <row r="1895" customFormat="false" ht="14.25" hidden="false" customHeight="false" outlineLevel="0" collapsed="false">
      <c r="A1895" s="393" t="n">
        <v>89215</v>
      </c>
      <c r="B1895" s="394" t="s">
        <v>2155</v>
      </c>
      <c r="C1895" s="393" t="s">
        <v>2143</v>
      </c>
      <c r="D1895" s="395" t="n">
        <v>99.01</v>
      </c>
    </row>
    <row r="1896" customFormat="false" ht="14.25" hidden="false" customHeight="false" outlineLevel="0" collapsed="false">
      <c r="A1896" s="393" t="n">
        <v>87441</v>
      </c>
      <c r="B1896" s="394" t="s">
        <v>2156</v>
      </c>
      <c r="C1896" s="393" t="s">
        <v>2143</v>
      </c>
      <c r="D1896" s="395" t="n">
        <v>0.42</v>
      </c>
    </row>
    <row r="1897" customFormat="false" ht="14.25" hidden="false" customHeight="false" outlineLevel="0" collapsed="false">
      <c r="A1897" s="393" t="n">
        <v>87442</v>
      </c>
      <c r="B1897" s="394" t="s">
        <v>2157</v>
      </c>
      <c r="C1897" s="393" t="s">
        <v>2143</v>
      </c>
      <c r="D1897" s="395" t="n">
        <v>0.09</v>
      </c>
    </row>
    <row r="1898" customFormat="false" ht="14.25" hidden="false" customHeight="false" outlineLevel="0" collapsed="false">
      <c r="A1898" s="393" t="n">
        <v>87443</v>
      </c>
      <c r="B1898" s="394" t="s">
        <v>2158</v>
      </c>
      <c r="C1898" s="393" t="s">
        <v>2143</v>
      </c>
      <c r="D1898" s="395" t="n">
        <v>0.53</v>
      </c>
    </row>
    <row r="1899" customFormat="false" ht="14.25" hidden="false" customHeight="false" outlineLevel="0" collapsed="false">
      <c r="A1899" s="393" t="n">
        <v>87444</v>
      </c>
      <c r="B1899" s="394" t="s">
        <v>2159</v>
      </c>
      <c r="C1899" s="393" t="s">
        <v>2143</v>
      </c>
      <c r="D1899" s="395" t="n">
        <v>4.46</v>
      </c>
    </row>
    <row r="1900" customFormat="false" ht="14.25" hidden="false" customHeight="false" outlineLevel="0" collapsed="false">
      <c r="A1900" s="393" t="n">
        <v>93229</v>
      </c>
      <c r="B1900" s="394" t="s">
        <v>2160</v>
      </c>
      <c r="C1900" s="393" t="s">
        <v>2143</v>
      </c>
      <c r="D1900" s="395" t="n">
        <v>0.39</v>
      </c>
    </row>
    <row r="1901" customFormat="false" ht="14.25" hidden="false" customHeight="false" outlineLevel="0" collapsed="false">
      <c r="A1901" s="393" t="n">
        <v>93230</v>
      </c>
      <c r="B1901" s="394" t="s">
        <v>2161</v>
      </c>
      <c r="C1901" s="393" t="s">
        <v>2143</v>
      </c>
      <c r="D1901" s="395" t="n">
        <v>0.09</v>
      </c>
    </row>
    <row r="1902" customFormat="false" ht="14.25" hidden="false" customHeight="false" outlineLevel="0" collapsed="false">
      <c r="A1902" s="393" t="n">
        <v>93231</v>
      </c>
      <c r="B1902" s="394" t="s">
        <v>2162</v>
      </c>
      <c r="C1902" s="393" t="s">
        <v>2143</v>
      </c>
      <c r="D1902" s="395" t="n">
        <v>0.49</v>
      </c>
    </row>
    <row r="1903" customFormat="false" ht="14.25" hidden="false" customHeight="false" outlineLevel="0" collapsed="false">
      <c r="A1903" s="393" t="n">
        <v>93232</v>
      </c>
      <c r="B1903" s="394" t="s">
        <v>2163</v>
      </c>
      <c r="C1903" s="393" t="s">
        <v>2143</v>
      </c>
      <c r="D1903" s="395" t="n">
        <v>4.75</v>
      </c>
    </row>
    <row r="1904" customFormat="false" ht="14.25" hidden="false" customHeight="false" outlineLevel="0" collapsed="false">
      <c r="A1904" s="393" t="n">
        <v>102948</v>
      </c>
      <c r="B1904" s="394" t="s">
        <v>2164</v>
      </c>
      <c r="C1904" s="393" t="s">
        <v>2143</v>
      </c>
      <c r="D1904" s="395" t="n">
        <v>0</v>
      </c>
    </row>
    <row r="1905" customFormat="false" ht="14.25" hidden="false" customHeight="false" outlineLevel="0" collapsed="false">
      <c r="A1905" s="393" t="n">
        <v>102949</v>
      </c>
      <c r="B1905" s="394" t="s">
        <v>2165</v>
      </c>
      <c r="C1905" s="393" t="s">
        <v>2143</v>
      </c>
      <c r="D1905" s="395" t="n">
        <v>0</v>
      </c>
    </row>
    <row r="1906" customFormat="false" ht="14.25" hidden="false" customHeight="false" outlineLevel="0" collapsed="false">
      <c r="A1906" s="393" t="n">
        <v>102950</v>
      </c>
      <c r="B1906" s="394" t="s">
        <v>2166</v>
      </c>
      <c r="C1906" s="393" t="s">
        <v>2143</v>
      </c>
      <c r="D1906" s="395" t="n">
        <v>0</v>
      </c>
    </row>
    <row r="1907" customFormat="false" ht="14.25" hidden="false" customHeight="false" outlineLevel="0" collapsed="false">
      <c r="A1907" s="393" t="n">
        <v>102951</v>
      </c>
      <c r="B1907" s="394" t="s">
        <v>2167</v>
      </c>
      <c r="C1907" s="393" t="s">
        <v>2143</v>
      </c>
      <c r="D1907" s="395" t="n">
        <v>0.49</v>
      </c>
    </row>
    <row r="1908" customFormat="false" ht="14.25" hidden="false" customHeight="false" outlineLevel="0" collapsed="false">
      <c r="A1908" s="393" t="n">
        <v>88826</v>
      </c>
      <c r="B1908" s="394" t="s">
        <v>2168</v>
      </c>
      <c r="C1908" s="393" t="s">
        <v>2143</v>
      </c>
      <c r="D1908" s="395" t="n">
        <v>0.31</v>
      </c>
    </row>
    <row r="1909" customFormat="false" ht="14.25" hidden="false" customHeight="false" outlineLevel="0" collapsed="false">
      <c r="A1909" s="393" t="n">
        <v>88827</v>
      </c>
      <c r="B1909" s="394" t="s">
        <v>2169</v>
      </c>
      <c r="C1909" s="393" t="s">
        <v>2143</v>
      </c>
      <c r="D1909" s="395" t="n">
        <v>0.07</v>
      </c>
    </row>
    <row r="1910" customFormat="false" ht="14.25" hidden="false" customHeight="false" outlineLevel="0" collapsed="false">
      <c r="A1910" s="393" t="n">
        <v>88828</v>
      </c>
      <c r="B1910" s="394" t="s">
        <v>2170</v>
      </c>
      <c r="C1910" s="393" t="s">
        <v>2143</v>
      </c>
      <c r="D1910" s="395" t="n">
        <v>0.34</v>
      </c>
    </row>
    <row r="1911" customFormat="false" ht="14.25" hidden="false" customHeight="false" outlineLevel="0" collapsed="false">
      <c r="A1911" s="393" t="n">
        <v>88829</v>
      </c>
      <c r="B1911" s="394" t="s">
        <v>2171</v>
      </c>
      <c r="C1911" s="393" t="s">
        <v>2143</v>
      </c>
      <c r="D1911" s="395" t="n">
        <v>0.97</v>
      </c>
    </row>
    <row r="1912" customFormat="false" ht="14.25" hidden="false" customHeight="false" outlineLevel="0" collapsed="false">
      <c r="A1912" s="393" t="n">
        <v>89221</v>
      </c>
      <c r="B1912" s="394" t="s">
        <v>2172</v>
      </c>
      <c r="C1912" s="393" t="s">
        <v>2143</v>
      </c>
      <c r="D1912" s="395" t="n">
        <v>1.27</v>
      </c>
    </row>
    <row r="1913" customFormat="false" ht="14.25" hidden="false" customHeight="false" outlineLevel="0" collapsed="false">
      <c r="A1913" s="393" t="n">
        <v>89222</v>
      </c>
      <c r="B1913" s="394" t="s">
        <v>2173</v>
      </c>
      <c r="C1913" s="393" t="s">
        <v>2143</v>
      </c>
      <c r="D1913" s="395" t="n">
        <v>0.29</v>
      </c>
    </row>
    <row r="1914" customFormat="false" ht="14.25" hidden="false" customHeight="false" outlineLevel="0" collapsed="false">
      <c r="A1914" s="393" t="n">
        <v>89223</v>
      </c>
      <c r="B1914" s="394" t="s">
        <v>2174</v>
      </c>
      <c r="C1914" s="393" t="s">
        <v>2143</v>
      </c>
      <c r="D1914" s="395" t="n">
        <v>1.39</v>
      </c>
    </row>
    <row r="1915" customFormat="false" ht="14.25" hidden="false" customHeight="false" outlineLevel="0" collapsed="false">
      <c r="A1915" s="393" t="n">
        <v>89224</v>
      </c>
      <c r="B1915" s="394" t="s">
        <v>2175</v>
      </c>
      <c r="C1915" s="393" t="s">
        <v>2143</v>
      </c>
      <c r="D1915" s="395" t="n">
        <v>1.95</v>
      </c>
    </row>
    <row r="1916" customFormat="false" ht="14.25" hidden="false" customHeight="false" outlineLevel="0" collapsed="false">
      <c r="A1916" s="393" t="n">
        <v>89274</v>
      </c>
      <c r="B1916" s="394" t="s">
        <v>2176</v>
      </c>
      <c r="C1916" s="393" t="s">
        <v>2143</v>
      </c>
      <c r="D1916" s="395" t="n">
        <v>1.55</v>
      </c>
    </row>
    <row r="1917" customFormat="false" ht="14.25" hidden="false" customHeight="false" outlineLevel="0" collapsed="false">
      <c r="A1917" s="393" t="n">
        <v>89275</v>
      </c>
      <c r="B1917" s="394" t="s">
        <v>2177</v>
      </c>
      <c r="C1917" s="393" t="s">
        <v>2143</v>
      </c>
      <c r="D1917" s="395" t="n">
        <v>0.35</v>
      </c>
    </row>
    <row r="1918" customFormat="false" ht="14.25" hidden="false" customHeight="false" outlineLevel="0" collapsed="false">
      <c r="A1918" s="393" t="n">
        <v>89276</v>
      </c>
      <c r="B1918" s="394" t="s">
        <v>2178</v>
      </c>
      <c r="C1918" s="393" t="s">
        <v>2143</v>
      </c>
      <c r="D1918" s="395" t="n">
        <v>1.93</v>
      </c>
    </row>
    <row r="1919" customFormat="false" ht="14.25" hidden="false" customHeight="false" outlineLevel="0" collapsed="false">
      <c r="A1919" s="393" t="n">
        <v>89277</v>
      </c>
      <c r="B1919" s="394" t="s">
        <v>2179</v>
      </c>
      <c r="C1919" s="393" t="s">
        <v>2143</v>
      </c>
      <c r="D1919" s="395" t="n">
        <v>8.93</v>
      </c>
    </row>
    <row r="1920" customFormat="false" ht="14.25" hidden="false" customHeight="false" outlineLevel="0" collapsed="false">
      <c r="A1920" s="393" t="n">
        <v>90646</v>
      </c>
      <c r="B1920" s="394" t="s">
        <v>2180</v>
      </c>
      <c r="C1920" s="393" t="s">
        <v>2143</v>
      </c>
      <c r="D1920" s="395" t="n">
        <v>0.87</v>
      </c>
    </row>
    <row r="1921" customFormat="false" ht="14.25" hidden="false" customHeight="false" outlineLevel="0" collapsed="false">
      <c r="A1921" s="393" t="n">
        <v>90647</v>
      </c>
      <c r="B1921" s="394" t="s">
        <v>2181</v>
      </c>
      <c r="C1921" s="393" t="s">
        <v>2143</v>
      </c>
      <c r="D1921" s="395" t="n">
        <v>0.2</v>
      </c>
    </row>
    <row r="1922" customFormat="false" ht="14.25" hidden="false" customHeight="false" outlineLevel="0" collapsed="false">
      <c r="A1922" s="393" t="n">
        <v>90648</v>
      </c>
      <c r="B1922" s="394" t="s">
        <v>2182</v>
      </c>
      <c r="C1922" s="393" t="s">
        <v>2143</v>
      </c>
      <c r="D1922" s="395" t="n">
        <v>0.96</v>
      </c>
    </row>
    <row r="1923" customFormat="false" ht="14.25" hidden="false" customHeight="false" outlineLevel="0" collapsed="false">
      <c r="A1923" s="393" t="n">
        <v>90649</v>
      </c>
      <c r="B1923" s="394" t="s">
        <v>2183</v>
      </c>
      <c r="C1923" s="393" t="s">
        <v>2143</v>
      </c>
      <c r="D1923" s="395" t="n">
        <v>7.6</v>
      </c>
    </row>
    <row r="1924" customFormat="false" ht="14.25" hidden="false" customHeight="false" outlineLevel="0" collapsed="false">
      <c r="A1924" s="393" t="n">
        <v>90652</v>
      </c>
      <c r="B1924" s="394" t="s">
        <v>2184</v>
      </c>
      <c r="C1924" s="393" t="s">
        <v>2143</v>
      </c>
      <c r="D1924" s="395" t="n">
        <v>3.82</v>
      </c>
    </row>
    <row r="1925" customFormat="false" ht="14.25" hidden="false" customHeight="false" outlineLevel="0" collapsed="false">
      <c r="A1925" s="393" t="n">
        <v>90653</v>
      </c>
      <c r="B1925" s="394" t="s">
        <v>2185</v>
      </c>
      <c r="C1925" s="393" t="s">
        <v>2143</v>
      </c>
      <c r="D1925" s="395" t="n">
        <v>0.88</v>
      </c>
    </row>
    <row r="1926" customFormat="false" ht="14.25" hidden="false" customHeight="false" outlineLevel="0" collapsed="false">
      <c r="A1926" s="393" t="n">
        <v>90654</v>
      </c>
      <c r="B1926" s="394" t="s">
        <v>2186</v>
      </c>
      <c r="C1926" s="393" t="s">
        <v>2143</v>
      </c>
      <c r="D1926" s="395" t="n">
        <v>4.18</v>
      </c>
    </row>
    <row r="1927" customFormat="false" ht="14.25" hidden="false" customHeight="false" outlineLevel="0" collapsed="false">
      <c r="A1927" s="393" t="n">
        <v>90655</v>
      </c>
      <c r="B1927" s="394" t="s">
        <v>2187</v>
      </c>
      <c r="C1927" s="393" t="s">
        <v>2143</v>
      </c>
      <c r="D1927" s="395" t="n">
        <v>5</v>
      </c>
    </row>
    <row r="1928" customFormat="false" ht="14.25" hidden="false" customHeight="false" outlineLevel="0" collapsed="false">
      <c r="A1928" s="393" t="n">
        <v>90658</v>
      </c>
      <c r="B1928" s="394" t="s">
        <v>2188</v>
      </c>
      <c r="C1928" s="393" t="s">
        <v>2143</v>
      </c>
      <c r="D1928" s="395" t="n">
        <v>4.09</v>
      </c>
    </row>
    <row r="1929" customFormat="false" ht="14.25" hidden="false" customHeight="false" outlineLevel="0" collapsed="false">
      <c r="A1929" s="393" t="n">
        <v>90659</v>
      </c>
      <c r="B1929" s="394" t="s">
        <v>2189</v>
      </c>
      <c r="C1929" s="393" t="s">
        <v>2143</v>
      </c>
      <c r="D1929" s="395" t="n">
        <v>0.94</v>
      </c>
    </row>
    <row r="1930" customFormat="false" ht="14.25" hidden="false" customHeight="false" outlineLevel="0" collapsed="false">
      <c r="A1930" s="393" t="n">
        <v>90660</v>
      </c>
      <c r="B1930" s="394" t="s">
        <v>2190</v>
      </c>
      <c r="C1930" s="393" t="s">
        <v>2143</v>
      </c>
      <c r="D1930" s="395" t="n">
        <v>4.47</v>
      </c>
    </row>
    <row r="1931" customFormat="false" ht="14.25" hidden="false" customHeight="false" outlineLevel="0" collapsed="false">
      <c r="A1931" s="393" t="n">
        <v>90661</v>
      </c>
      <c r="B1931" s="394" t="s">
        <v>2191</v>
      </c>
      <c r="C1931" s="393" t="s">
        <v>2143</v>
      </c>
      <c r="D1931" s="395" t="n">
        <v>5</v>
      </c>
    </row>
    <row r="1932" customFormat="false" ht="14.25" hidden="false" customHeight="false" outlineLevel="0" collapsed="false">
      <c r="A1932" s="393" t="n">
        <v>89019</v>
      </c>
      <c r="B1932" s="394" t="s">
        <v>2192</v>
      </c>
      <c r="C1932" s="393" t="s">
        <v>2143</v>
      </c>
      <c r="D1932" s="395" t="n">
        <v>0.36</v>
      </c>
    </row>
    <row r="1933" customFormat="false" ht="14.25" hidden="false" customHeight="false" outlineLevel="0" collapsed="false">
      <c r="A1933" s="393" t="n">
        <v>89020</v>
      </c>
      <c r="B1933" s="394" t="s">
        <v>2193</v>
      </c>
      <c r="C1933" s="393" t="s">
        <v>2143</v>
      </c>
      <c r="D1933" s="395" t="n">
        <v>0.08</v>
      </c>
    </row>
    <row r="1934" customFormat="false" ht="14.25" hidden="false" customHeight="false" outlineLevel="0" collapsed="false">
      <c r="A1934" s="393" t="n">
        <v>5800</v>
      </c>
      <c r="B1934" s="394" t="s">
        <v>2194</v>
      </c>
      <c r="C1934" s="393" t="s">
        <v>2143</v>
      </c>
      <c r="D1934" s="395" t="n">
        <v>0.4</v>
      </c>
    </row>
    <row r="1935" customFormat="false" ht="14.25" hidden="false" customHeight="false" outlineLevel="0" collapsed="false">
      <c r="A1935" s="393" t="n">
        <v>53866</v>
      </c>
      <c r="B1935" s="394" t="s">
        <v>2195</v>
      </c>
      <c r="C1935" s="393" t="s">
        <v>2143</v>
      </c>
      <c r="D1935" s="395" t="n">
        <v>1.5</v>
      </c>
    </row>
    <row r="1936" customFormat="false" ht="14.25" hidden="false" customHeight="false" outlineLevel="0" collapsed="false">
      <c r="A1936" s="393" t="n">
        <v>90639</v>
      </c>
      <c r="B1936" s="394" t="s">
        <v>2196</v>
      </c>
      <c r="C1936" s="393" t="s">
        <v>2143</v>
      </c>
      <c r="D1936" s="395" t="n">
        <v>5.87</v>
      </c>
    </row>
    <row r="1937" customFormat="false" ht="14.25" hidden="false" customHeight="false" outlineLevel="0" collapsed="false">
      <c r="A1937" s="393" t="n">
        <v>90640</v>
      </c>
      <c r="B1937" s="394" t="s">
        <v>2197</v>
      </c>
      <c r="C1937" s="393" t="s">
        <v>2143</v>
      </c>
      <c r="D1937" s="395" t="n">
        <v>1.35</v>
      </c>
    </row>
    <row r="1938" customFormat="false" ht="14.25" hidden="false" customHeight="false" outlineLevel="0" collapsed="false">
      <c r="A1938" s="393" t="n">
        <v>90641</v>
      </c>
      <c r="B1938" s="394" t="s">
        <v>2198</v>
      </c>
      <c r="C1938" s="393" t="s">
        <v>2143</v>
      </c>
      <c r="D1938" s="395" t="n">
        <v>6.42</v>
      </c>
    </row>
    <row r="1939" customFormat="false" ht="14.25" hidden="false" customHeight="false" outlineLevel="0" collapsed="false">
      <c r="A1939" s="393" t="n">
        <v>90642</v>
      </c>
      <c r="B1939" s="394" t="s">
        <v>2199</v>
      </c>
      <c r="C1939" s="393" t="s">
        <v>2143</v>
      </c>
      <c r="D1939" s="395" t="n">
        <v>13.39</v>
      </c>
    </row>
    <row r="1940" customFormat="false" ht="14.25" hidden="false" customHeight="false" outlineLevel="0" collapsed="false">
      <c r="A1940" s="393" t="n">
        <v>102806</v>
      </c>
      <c r="B1940" s="394" t="s">
        <v>2200</v>
      </c>
      <c r="C1940" s="393" t="s">
        <v>2143</v>
      </c>
      <c r="D1940" s="395" t="n">
        <v>0</v>
      </c>
    </row>
    <row r="1941" customFormat="false" ht="14.25" hidden="false" customHeight="false" outlineLevel="0" collapsed="false">
      <c r="A1941" s="393" t="n">
        <v>102807</v>
      </c>
      <c r="B1941" s="394" t="s">
        <v>2201</v>
      </c>
      <c r="C1941" s="393" t="s">
        <v>2143</v>
      </c>
      <c r="D1941" s="395" t="n">
        <v>0</v>
      </c>
    </row>
    <row r="1942" customFormat="false" ht="14.25" hidden="false" customHeight="false" outlineLevel="0" collapsed="false">
      <c r="A1942" s="393" t="n">
        <v>102808</v>
      </c>
      <c r="B1942" s="394" t="s">
        <v>2202</v>
      </c>
      <c r="C1942" s="393" t="s">
        <v>2143</v>
      </c>
      <c r="D1942" s="395" t="n">
        <v>0</v>
      </c>
    </row>
    <row r="1943" customFormat="false" ht="14.25" hidden="false" customHeight="false" outlineLevel="0" collapsed="false">
      <c r="A1943" s="393" t="n">
        <v>102809</v>
      </c>
      <c r="B1943" s="394" t="s">
        <v>2203</v>
      </c>
      <c r="C1943" s="393" t="s">
        <v>2143</v>
      </c>
      <c r="D1943" s="395" t="n">
        <v>17.51</v>
      </c>
    </row>
    <row r="1944" customFormat="false" ht="14.25" hidden="false" customHeight="false" outlineLevel="0" collapsed="false">
      <c r="A1944" s="393" t="n">
        <v>92140</v>
      </c>
      <c r="B1944" s="394" t="s">
        <v>2204</v>
      </c>
      <c r="C1944" s="393" t="s">
        <v>2143</v>
      </c>
      <c r="D1944" s="395" t="n">
        <v>4.72</v>
      </c>
    </row>
    <row r="1945" customFormat="false" ht="14.25" hidden="false" customHeight="false" outlineLevel="0" collapsed="false">
      <c r="A1945" s="393" t="n">
        <v>92142</v>
      </c>
      <c r="B1945" s="394" t="s">
        <v>2205</v>
      </c>
      <c r="C1945" s="393" t="s">
        <v>2143</v>
      </c>
      <c r="D1945" s="395" t="n">
        <v>0.59</v>
      </c>
    </row>
    <row r="1946" customFormat="false" ht="14.25" hidden="false" customHeight="false" outlineLevel="0" collapsed="false">
      <c r="A1946" s="393" t="n">
        <v>92141</v>
      </c>
      <c r="B1946" s="394" t="s">
        <v>2206</v>
      </c>
      <c r="C1946" s="393" t="s">
        <v>2143</v>
      </c>
      <c r="D1946" s="395" t="n">
        <v>1.45</v>
      </c>
    </row>
    <row r="1947" customFormat="false" ht="14.25" hidden="false" customHeight="false" outlineLevel="0" collapsed="false">
      <c r="A1947" s="393" t="n">
        <v>92143</v>
      </c>
      <c r="B1947" s="394" t="s">
        <v>2207</v>
      </c>
      <c r="C1947" s="393" t="s">
        <v>2143</v>
      </c>
      <c r="D1947" s="395" t="n">
        <v>5.9</v>
      </c>
    </row>
    <row r="1948" customFormat="false" ht="14.25" hidden="false" customHeight="false" outlineLevel="0" collapsed="false">
      <c r="A1948" s="393" t="n">
        <v>92144</v>
      </c>
      <c r="B1948" s="394" t="s">
        <v>2208</v>
      </c>
      <c r="C1948" s="393" t="s">
        <v>2143</v>
      </c>
      <c r="D1948" s="395" t="n">
        <v>41.34</v>
      </c>
    </row>
    <row r="1949" customFormat="false" ht="14.25" hidden="false" customHeight="false" outlineLevel="0" collapsed="false">
      <c r="A1949" s="393" t="n">
        <v>92133</v>
      </c>
      <c r="B1949" s="394" t="s">
        <v>2209</v>
      </c>
      <c r="C1949" s="393" t="s">
        <v>2143</v>
      </c>
      <c r="D1949" s="395" t="n">
        <v>12.9</v>
      </c>
    </row>
    <row r="1950" customFormat="false" ht="14.25" hidden="false" customHeight="false" outlineLevel="0" collapsed="false">
      <c r="A1950" s="393" t="n">
        <v>92135</v>
      </c>
      <c r="B1950" s="394" t="s">
        <v>2210</v>
      </c>
      <c r="C1950" s="393" t="s">
        <v>2143</v>
      </c>
      <c r="D1950" s="395" t="n">
        <v>1.61</v>
      </c>
    </row>
    <row r="1951" customFormat="false" ht="14.25" hidden="false" customHeight="false" outlineLevel="0" collapsed="false">
      <c r="A1951" s="393" t="n">
        <v>92134</v>
      </c>
      <c r="B1951" s="394" t="s">
        <v>2211</v>
      </c>
      <c r="C1951" s="393" t="s">
        <v>2143</v>
      </c>
      <c r="D1951" s="395" t="n">
        <v>3.97</v>
      </c>
    </row>
    <row r="1952" customFormat="false" ht="14.25" hidden="false" customHeight="false" outlineLevel="0" collapsed="false">
      <c r="A1952" s="393" t="n">
        <v>92136</v>
      </c>
      <c r="B1952" s="394" t="s">
        <v>2212</v>
      </c>
      <c r="C1952" s="393" t="s">
        <v>2143</v>
      </c>
      <c r="D1952" s="395" t="n">
        <v>16.12</v>
      </c>
    </row>
    <row r="1953" customFormat="false" ht="14.25" hidden="false" customHeight="false" outlineLevel="0" collapsed="false">
      <c r="A1953" s="393" t="n">
        <v>92137</v>
      </c>
      <c r="B1953" s="394" t="s">
        <v>2213</v>
      </c>
      <c r="C1953" s="393" t="s">
        <v>2143</v>
      </c>
      <c r="D1953" s="395" t="n">
        <v>37.57</v>
      </c>
    </row>
    <row r="1954" customFormat="false" ht="14.25" hidden="false" customHeight="false" outlineLevel="0" collapsed="false">
      <c r="A1954" s="393" t="n">
        <v>91380</v>
      </c>
      <c r="B1954" s="394" t="s">
        <v>2214</v>
      </c>
      <c r="C1954" s="393" t="s">
        <v>2143</v>
      </c>
      <c r="D1954" s="395" t="n">
        <v>29.83</v>
      </c>
    </row>
    <row r="1955" customFormat="false" ht="14.25" hidden="false" customHeight="false" outlineLevel="0" collapsed="false">
      <c r="A1955" s="393" t="n">
        <v>91382</v>
      </c>
      <c r="B1955" s="394" t="s">
        <v>2215</v>
      </c>
      <c r="C1955" s="393" t="s">
        <v>2143</v>
      </c>
      <c r="D1955" s="395" t="n">
        <v>4.63</v>
      </c>
    </row>
    <row r="1956" customFormat="false" ht="14.25" hidden="false" customHeight="false" outlineLevel="0" collapsed="false">
      <c r="A1956" s="393" t="n">
        <v>91381</v>
      </c>
      <c r="B1956" s="394" t="s">
        <v>2216</v>
      </c>
      <c r="C1956" s="393" t="s">
        <v>2143</v>
      </c>
      <c r="D1956" s="395" t="n">
        <v>11.46</v>
      </c>
    </row>
    <row r="1957" customFormat="false" ht="14.25" hidden="false" customHeight="false" outlineLevel="0" collapsed="false">
      <c r="A1957" s="393" t="n">
        <v>91383</v>
      </c>
      <c r="B1957" s="394" t="s">
        <v>2217</v>
      </c>
      <c r="C1957" s="393" t="s">
        <v>2143</v>
      </c>
      <c r="D1957" s="395" t="n">
        <v>53.69</v>
      </c>
    </row>
    <row r="1958" customFormat="false" ht="14.25" hidden="false" customHeight="false" outlineLevel="0" collapsed="false">
      <c r="A1958" s="393" t="n">
        <v>91384</v>
      </c>
      <c r="B1958" s="394" t="s">
        <v>2218</v>
      </c>
      <c r="C1958" s="393" t="s">
        <v>2143</v>
      </c>
      <c r="D1958" s="395" t="n">
        <v>151.2</v>
      </c>
    </row>
    <row r="1959" customFormat="false" ht="14.25" hidden="false" customHeight="false" outlineLevel="0" collapsed="false">
      <c r="A1959" s="393" t="n">
        <v>96030</v>
      </c>
      <c r="B1959" s="394" t="s">
        <v>2219</v>
      </c>
      <c r="C1959" s="393" t="s">
        <v>2143</v>
      </c>
      <c r="D1959" s="395" t="n">
        <v>36.3</v>
      </c>
    </row>
    <row r="1960" customFormat="false" ht="14.25" hidden="false" customHeight="false" outlineLevel="0" collapsed="false">
      <c r="A1960" s="393" t="n">
        <v>96032</v>
      </c>
      <c r="B1960" s="394" t="s">
        <v>2220</v>
      </c>
      <c r="C1960" s="393" t="s">
        <v>2143</v>
      </c>
      <c r="D1960" s="395" t="n">
        <v>5.14</v>
      </c>
    </row>
    <row r="1961" customFormat="false" ht="14.25" hidden="false" customHeight="false" outlineLevel="0" collapsed="false">
      <c r="A1961" s="393" t="n">
        <v>96031</v>
      </c>
      <c r="B1961" s="394" t="s">
        <v>2221</v>
      </c>
      <c r="C1961" s="393" t="s">
        <v>2143</v>
      </c>
      <c r="D1961" s="395" t="n">
        <v>12.79</v>
      </c>
    </row>
    <row r="1962" customFormat="false" ht="14.25" hidden="false" customHeight="false" outlineLevel="0" collapsed="false">
      <c r="A1962" s="393" t="n">
        <v>96033</v>
      </c>
      <c r="B1962" s="394" t="s">
        <v>2222</v>
      </c>
      <c r="C1962" s="393" t="s">
        <v>2143</v>
      </c>
      <c r="D1962" s="395" t="n">
        <v>59.08</v>
      </c>
    </row>
    <row r="1963" customFormat="false" ht="14.25" hidden="false" customHeight="false" outlineLevel="0" collapsed="false">
      <c r="A1963" s="393" t="n">
        <v>96034</v>
      </c>
      <c r="B1963" s="394" t="s">
        <v>2223</v>
      </c>
      <c r="C1963" s="393" t="s">
        <v>2143</v>
      </c>
      <c r="D1963" s="395" t="n">
        <v>151.2</v>
      </c>
    </row>
    <row r="1964" customFormat="false" ht="14.25" hidden="false" customHeight="false" outlineLevel="0" collapsed="false">
      <c r="A1964" s="393" t="n">
        <v>89870</v>
      </c>
      <c r="B1964" s="394" t="s">
        <v>2224</v>
      </c>
      <c r="C1964" s="393" t="s">
        <v>2143</v>
      </c>
      <c r="D1964" s="395" t="n">
        <v>39.6</v>
      </c>
    </row>
    <row r="1965" customFormat="false" ht="14.25" hidden="false" customHeight="false" outlineLevel="0" collapsed="false">
      <c r="A1965" s="393" t="n">
        <v>89872</v>
      </c>
      <c r="B1965" s="394" t="s">
        <v>2225</v>
      </c>
      <c r="C1965" s="393" t="s">
        <v>2143</v>
      </c>
      <c r="D1965" s="395" t="n">
        <v>5.61</v>
      </c>
    </row>
    <row r="1966" customFormat="false" ht="14.25" hidden="false" customHeight="false" outlineLevel="0" collapsed="false">
      <c r="A1966" s="393" t="n">
        <v>89871</v>
      </c>
      <c r="B1966" s="394" t="s">
        <v>2226</v>
      </c>
      <c r="C1966" s="393" t="s">
        <v>2143</v>
      </c>
      <c r="D1966" s="395" t="n">
        <v>13.88</v>
      </c>
    </row>
    <row r="1967" customFormat="false" ht="14.25" hidden="false" customHeight="false" outlineLevel="0" collapsed="false">
      <c r="A1967" s="393" t="n">
        <v>89873</v>
      </c>
      <c r="B1967" s="394" t="s">
        <v>2227</v>
      </c>
      <c r="C1967" s="393" t="s">
        <v>2143</v>
      </c>
      <c r="D1967" s="395" t="n">
        <v>67.61</v>
      </c>
    </row>
    <row r="1968" customFormat="false" ht="14.25" hidden="false" customHeight="false" outlineLevel="0" collapsed="false">
      <c r="A1968" s="393" t="n">
        <v>89874</v>
      </c>
      <c r="B1968" s="394" t="s">
        <v>2228</v>
      </c>
      <c r="C1968" s="393" t="s">
        <v>2143</v>
      </c>
      <c r="D1968" s="395" t="n">
        <v>188.01</v>
      </c>
    </row>
    <row r="1969" customFormat="false" ht="14.25" hidden="false" customHeight="false" outlineLevel="0" collapsed="false">
      <c r="A1969" s="393" t="n">
        <v>89878</v>
      </c>
      <c r="B1969" s="394" t="s">
        <v>2229</v>
      </c>
      <c r="C1969" s="393" t="s">
        <v>2143</v>
      </c>
      <c r="D1969" s="395" t="n">
        <v>42.43</v>
      </c>
    </row>
    <row r="1970" customFormat="false" ht="14.25" hidden="false" customHeight="false" outlineLevel="0" collapsed="false">
      <c r="A1970" s="393" t="n">
        <v>89880</v>
      </c>
      <c r="B1970" s="394" t="s">
        <v>2230</v>
      </c>
      <c r="C1970" s="393" t="s">
        <v>2143</v>
      </c>
      <c r="D1970" s="395" t="n">
        <v>5.9</v>
      </c>
    </row>
    <row r="1971" customFormat="false" ht="14.25" hidden="false" customHeight="false" outlineLevel="0" collapsed="false">
      <c r="A1971" s="393" t="n">
        <v>89879</v>
      </c>
      <c r="B1971" s="394" t="s">
        <v>2231</v>
      </c>
      <c r="C1971" s="393" t="s">
        <v>2143</v>
      </c>
      <c r="D1971" s="395" t="n">
        <v>14.62</v>
      </c>
    </row>
    <row r="1972" customFormat="false" ht="14.25" hidden="false" customHeight="false" outlineLevel="0" collapsed="false">
      <c r="A1972" s="393" t="n">
        <v>89881</v>
      </c>
      <c r="B1972" s="394" t="s">
        <v>2232</v>
      </c>
      <c r="C1972" s="393" t="s">
        <v>2143</v>
      </c>
      <c r="D1972" s="395" t="n">
        <v>71.74</v>
      </c>
    </row>
    <row r="1973" customFormat="false" ht="14.25" hidden="false" customHeight="false" outlineLevel="0" collapsed="false">
      <c r="A1973" s="393" t="n">
        <v>89882</v>
      </c>
      <c r="B1973" s="394" t="s">
        <v>2233</v>
      </c>
      <c r="C1973" s="393" t="s">
        <v>2143</v>
      </c>
      <c r="D1973" s="395" t="n">
        <v>216.92</v>
      </c>
    </row>
    <row r="1974" customFormat="false" ht="14.25" hidden="false" customHeight="false" outlineLevel="0" collapsed="false">
      <c r="A1974" s="393" t="n">
        <v>7058</v>
      </c>
      <c r="B1974" s="394" t="s">
        <v>2234</v>
      </c>
      <c r="C1974" s="393" t="s">
        <v>2143</v>
      </c>
      <c r="D1974" s="395" t="n">
        <v>23.45</v>
      </c>
    </row>
    <row r="1975" customFormat="false" ht="14.25" hidden="false" customHeight="false" outlineLevel="0" collapsed="false">
      <c r="A1975" s="393" t="n">
        <v>91402</v>
      </c>
      <c r="B1975" s="394" t="s">
        <v>2235</v>
      </c>
      <c r="C1975" s="393" t="s">
        <v>2143</v>
      </c>
      <c r="D1975" s="395" t="n">
        <v>3.65</v>
      </c>
    </row>
    <row r="1976" customFormat="false" ht="14.25" hidden="false" customHeight="false" outlineLevel="0" collapsed="false">
      <c r="A1976" s="393" t="n">
        <v>7059</v>
      </c>
      <c r="B1976" s="394" t="s">
        <v>2236</v>
      </c>
      <c r="C1976" s="393" t="s">
        <v>2143</v>
      </c>
      <c r="D1976" s="395" t="n">
        <v>9.03</v>
      </c>
    </row>
    <row r="1977" customFormat="false" ht="14.25" hidden="false" customHeight="false" outlineLevel="0" collapsed="false">
      <c r="A1977" s="393" t="n">
        <v>7060</v>
      </c>
      <c r="B1977" s="394" t="s">
        <v>2237</v>
      </c>
      <c r="C1977" s="393" t="s">
        <v>2143</v>
      </c>
      <c r="D1977" s="395" t="n">
        <v>42.3</v>
      </c>
    </row>
    <row r="1978" customFormat="false" ht="14.25" hidden="false" customHeight="false" outlineLevel="0" collapsed="false">
      <c r="A1978" s="393" t="n">
        <v>7061</v>
      </c>
      <c r="B1978" s="394" t="s">
        <v>2238</v>
      </c>
      <c r="C1978" s="393" t="s">
        <v>2143</v>
      </c>
      <c r="D1978" s="395" t="n">
        <v>86.89</v>
      </c>
    </row>
    <row r="1979" customFormat="false" ht="14.25" hidden="false" customHeight="false" outlineLevel="0" collapsed="false">
      <c r="A1979" s="393" t="n">
        <v>91367</v>
      </c>
      <c r="B1979" s="394" t="s">
        <v>2239</v>
      </c>
      <c r="C1979" s="393" t="s">
        <v>2143</v>
      </c>
      <c r="D1979" s="395" t="n">
        <v>22.67</v>
      </c>
    </row>
    <row r="1980" customFormat="false" ht="14.25" hidden="false" customHeight="false" outlineLevel="0" collapsed="false">
      <c r="A1980" s="393" t="n">
        <v>91369</v>
      </c>
      <c r="B1980" s="394" t="s">
        <v>2240</v>
      </c>
      <c r="C1980" s="393" t="s">
        <v>2143</v>
      </c>
      <c r="D1980" s="395" t="n">
        <v>3.52</v>
      </c>
    </row>
    <row r="1981" customFormat="false" ht="14.25" hidden="false" customHeight="false" outlineLevel="0" collapsed="false">
      <c r="A1981" s="393" t="n">
        <v>91368</v>
      </c>
      <c r="B1981" s="394" t="s">
        <v>2241</v>
      </c>
      <c r="C1981" s="393" t="s">
        <v>2143</v>
      </c>
      <c r="D1981" s="395" t="n">
        <v>8.71</v>
      </c>
    </row>
    <row r="1982" customFormat="false" ht="14.25" hidden="false" customHeight="false" outlineLevel="0" collapsed="false">
      <c r="A1982" s="393" t="n">
        <v>5695</v>
      </c>
      <c r="B1982" s="394" t="s">
        <v>2242</v>
      </c>
      <c r="C1982" s="393" t="s">
        <v>2143</v>
      </c>
      <c r="D1982" s="395" t="n">
        <v>40.89</v>
      </c>
    </row>
    <row r="1983" customFormat="false" ht="14.25" hidden="false" customHeight="false" outlineLevel="0" collapsed="false">
      <c r="A1983" s="393" t="n">
        <v>53792</v>
      </c>
      <c r="B1983" s="394" t="s">
        <v>2243</v>
      </c>
      <c r="C1983" s="393" t="s">
        <v>2143</v>
      </c>
      <c r="D1983" s="395" t="n">
        <v>108.01</v>
      </c>
    </row>
    <row r="1984" customFormat="false" ht="14.25" hidden="false" customHeight="false" outlineLevel="0" collapsed="false">
      <c r="A1984" s="393" t="n">
        <v>92237</v>
      </c>
      <c r="B1984" s="394" t="s">
        <v>2244</v>
      </c>
      <c r="C1984" s="393" t="s">
        <v>2143</v>
      </c>
      <c r="D1984" s="395" t="n">
        <v>29.46</v>
      </c>
    </row>
    <row r="1985" customFormat="false" ht="14.25" hidden="false" customHeight="false" outlineLevel="0" collapsed="false">
      <c r="A1985" s="393" t="n">
        <v>92239</v>
      </c>
      <c r="B1985" s="394" t="s">
        <v>2245</v>
      </c>
      <c r="C1985" s="393" t="s">
        <v>2143</v>
      </c>
      <c r="D1985" s="395" t="n">
        <v>4.79</v>
      </c>
    </row>
    <row r="1986" customFormat="false" ht="14.25" hidden="false" customHeight="false" outlineLevel="0" collapsed="false">
      <c r="A1986" s="393" t="n">
        <v>92238</v>
      </c>
      <c r="B1986" s="394" t="s">
        <v>2246</v>
      </c>
      <c r="C1986" s="393" t="s">
        <v>2143</v>
      </c>
      <c r="D1986" s="395" t="n">
        <v>11.86</v>
      </c>
    </row>
    <row r="1987" customFormat="false" ht="14.25" hidden="false" customHeight="false" outlineLevel="0" collapsed="false">
      <c r="A1987" s="393" t="n">
        <v>92240</v>
      </c>
      <c r="B1987" s="394" t="s">
        <v>2247</v>
      </c>
      <c r="C1987" s="393" t="s">
        <v>2143</v>
      </c>
      <c r="D1987" s="395" t="n">
        <v>52.85</v>
      </c>
    </row>
    <row r="1988" customFormat="false" ht="14.25" hidden="false" customHeight="false" outlineLevel="0" collapsed="false">
      <c r="A1988" s="393" t="n">
        <v>92241</v>
      </c>
      <c r="B1988" s="394" t="s">
        <v>2248</v>
      </c>
      <c r="C1988" s="393" t="s">
        <v>2143</v>
      </c>
      <c r="D1988" s="395" t="n">
        <v>294.43</v>
      </c>
    </row>
    <row r="1989" customFormat="false" ht="14.25" hidden="false" customHeight="false" outlineLevel="0" collapsed="false">
      <c r="A1989" s="393" t="n">
        <v>91640</v>
      </c>
      <c r="B1989" s="394" t="s">
        <v>2249</v>
      </c>
      <c r="C1989" s="393" t="s">
        <v>2143</v>
      </c>
      <c r="D1989" s="395" t="n">
        <v>40.45</v>
      </c>
    </row>
    <row r="1990" customFormat="false" ht="14.25" hidden="false" customHeight="false" outlineLevel="0" collapsed="false">
      <c r="A1990" s="393" t="n">
        <v>91642</v>
      </c>
      <c r="B1990" s="394" t="s">
        <v>2250</v>
      </c>
      <c r="C1990" s="393" t="s">
        <v>2143</v>
      </c>
      <c r="D1990" s="395" t="n">
        <v>6.6</v>
      </c>
    </row>
    <row r="1991" customFormat="false" ht="14.25" hidden="false" customHeight="false" outlineLevel="0" collapsed="false">
      <c r="A1991" s="393" t="n">
        <v>91641</v>
      </c>
      <c r="B1991" s="394" t="s">
        <v>2251</v>
      </c>
      <c r="C1991" s="393" t="s">
        <v>2143</v>
      </c>
      <c r="D1991" s="395" t="n">
        <v>16.32</v>
      </c>
    </row>
    <row r="1992" customFormat="false" ht="14.25" hidden="false" customHeight="false" outlineLevel="0" collapsed="false">
      <c r="A1992" s="393" t="n">
        <v>91643</v>
      </c>
      <c r="B1992" s="394" t="s">
        <v>2252</v>
      </c>
      <c r="C1992" s="393" t="s">
        <v>2143</v>
      </c>
      <c r="D1992" s="395" t="n">
        <v>72.9</v>
      </c>
    </row>
    <row r="1993" customFormat="false" ht="14.25" hidden="false" customHeight="false" outlineLevel="0" collapsed="false">
      <c r="A1993" s="393" t="n">
        <v>91644</v>
      </c>
      <c r="B1993" s="394" t="s">
        <v>2253</v>
      </c>
      <c r="C1993" s="393" t="s">
        <v>2143</v>
      </c>
      <c r="D1993" s="395" t="n">
        <v>321.16</v>
      </c>
    </row>
    <row r="1994" customFormat="false" ht="14.25" hidden="false" customHeight="false" outlineLevel="0" collapsed="false">
      <c r="A1994" s="393" t="n">
        <v>92105</v>
      </c>
      <c r="B1994" s="394" t="s">
        <v>2254</v>
      </c>
      <c r="C1994" s="393" t="s">
        <v>2143</v>
      </c>
      <c r="D1994" s="395" t="n">
        <v>205.18</v>
      </c>
    </row>
    <row r="1995" customFormat="false" ht="14.25" hidden="false" customHeight="false" outlineLevel="0" collapsed="false">
      <c r="A1995" s="393" t="n">
        <v>92101</v>
      </c>
      <c r="B1995" s="394" t="s">
        <v>2255</v>
      </c>
      <c r="C1995" s="393" t="s">
        <v>2143</v>
      </c>
      <c r="D1995" s="395" t="n">
        <v>47.63</v>
      </c>
    </row>
    <row r="1996" customFormat="false" ht="14.25" hidden="false" customHeight="false" outlineLevel="0" collapsed="false">
      <c r="A1996" s="393" t="n">
        <v>92103</v>
      </c>
      <c r="B1996" s="394" t="s">
        <v>2256</v>
      </c>
      <c r="C1996" s="393" t="s">
        <v>2143</v>
      </c>
      <c r="D1996" s="395" t="n">
        <v>5.96</v>
      </c>
    </row>
    <row r="1997" customFormat="false" ht="14.25" hidden="false" customHeight="false" outlineLevel="0" collapsed="false">
      <c r="A1997" s="393" t="n">
        <v>92102</v>
      </c>
      <c r="B1997" s="394" t="s">
        <v>2257</v>
      </c>
      <c r="C1997" s="393" t="s">
        <v>2143</v>
      </c>
      <c r="D1997" s="395" t="n">
        <v>14.75</v>
      </c>
    </row>
    <row r="1998" customFormat="false" ht="14.25" hidden="false" customHeight="false" outlineLevel="0" collapsed="false">
      <c r="A1998" s="393" t="n">
        <v>92104</v>
      </c>
      <c r="B1998" s="394" t="s">
        <v>2258</v>
      </c>
      <c r="C1998" s="393" t="s">
        <v>2143</v>
      </c>
      <c r="D1998" s="395" t="n">
        <v>74.64</v>
      </c>
    </row>
    <row r="1999" customFormat="false" ht="14.25" hidden="false" customHeight="false" outlineLevel="0" collapsed="false">
      <c r="A1999" s="393" t="n">
        <v>91396</v>
      </c>
      <c r="B1999" s="394" t="s">
        <v>2259</v>
      </c>
      <c r="C1999" s="393" t="s">
        <v>2143</v>
      </c>
      <c r="D1999" s="395" t="n">
        <v>29.71</v>
      </c>
    </row>
    <row r="2000" customFormat="false" ht="14.25" hidden="false" customHeight="false" outlineLevel="0" collapsed="false">
      <c r="A2000" s="393" t="n">
        <v>91398</v>
      </c>
      <c r="B2000" s="394" t="s">
        <v>2260</v>
      </c>
      <c r="C2000" s="393" t="s">
        <v>2143</v>
      </c>
      <c r="D2000" s="395" t="n">
        <v>4.64</v>
      </c>
    </row>
    <row r="2001" customFormat="false" ht="14.25" hidden="false" customHeight="false" outlineLevel="0" collapsed="false">
      <c r="A2001" s="393" t="n">
        <v>91397</v>
      </c>
      <c r="B2001" s="394" t="s">
        <v>2261</v>
      </c>
      <c r="C2001" s="393" t="s">
        <v>2143</v>
      </c>
      <c r="D2001" s="395" t="n">
        <v>11.5</v>
      </c>
    </row>
    <row r="2002" customFormat="false" ht="14.25" hidden="false" customHeight="false" outlineLevel="0" collapsed="false">
      <c r="A2002" s="393" t="n">
        <v>5763</v>
      </c>
      <c r="B2002" s="394" t="s">
        <v>2262</v>
      </c>
      <c r="C2002" s="393" t="s">
        <v>2143</v>
      </c>
      <c r="D2002" s="395" t="n">
        <v>52.76</v>
      </c>
    </row>
    <row r="2003" customFormat="false" ht="14.25" hidden="false" customHeight="false" outlineLevel="0" collapsed="false">
      <c r="A2003" s="393" t="n">
        <v>53831</v>
      </c>
      <c r="B2003" s="394" t="s">
        <v>2263</v>
      </c>
      <c r="C2003" s="393" t="s">
        <v>2143</v>
      </c>
      <c r="D2003" s="395" t="n">
        <v>205.18</v>
      </c>
    </row>
    <row r="2004" customFormat="false" ht="14.25" hidden="false" customHeight="false" outlineLevel="0" collapsed="false">
      <c r="A2004" s="393" t="n">
        <v>91359</v>
      </c>
      <c r="B2004" s="394" t="s">
        <v>2264</v>
      </c>
      <c r="C2004" s="393" t="s">
        <v>2143</v>
      </c>
      <c r="D2004" s="395" t="n">
        <v>21.41</v>
      </c>
    </row>
    <row r="2005" customFormat="false" ht="14.25" hidden="false" customHeight="false" outlineLevel="0" collapsed="false">
      <c r="A2005" s="393" t="n">
        <v>91361</v>
      </c>
      <c r="B2005" s="394" t="s">
        <v>2265</v>
      </c>
      <c r="C2005" s="393" t="s">
        <v>2143</v>
      </c>
      <c r="D2005" s="395" t="n">
        <v>3.31</v>
      </c>
    </row>
    <row r="2006" customFormat="false" ht="14.25" hidden="false" customHeight="false" outlineLevel="0" collapsed="false">
      <c r="A2006" s="393" t="n">
        <v>91360</v>
      </c>
      <c r="B2006" s="394" t="s">
        <v>2266</v>
      </c>
      <c r="C2006" s="393" t="s">
        <v>2143</v>
      </c>
      <c r="D2006" s="395" t="n">
        <v>8.2</v>
      </c>
    </row>
    <row r="2007" customFormat="false" ht="14.25" hidden="false" customHeight="false" outlineLevel="0" collapsed="false">
      <c r="A2007" s="393" t="n">
        <v>53882</v>
      </c>
      <c r="B2007" s="394" t="s">
        <v>2267</v>
      </c>
      <c r="C2007" s="393" t="s">
        <v>2143</v>
      </c>
      <c r="D2007" s="395" t="n">
        <v>37.68</v>
      </c>
    </row>
    <row r="2008" customFormat="false" ht="14.25" hidden="false" customHeight="false" outlineLevel="0" collapsed="false">
      <c r="A2008" s="393" t="n">
        <v>5747</v>
      </c>
      <c r="B2008" s="394" t="s">
        <v>2268</v>
      </c>
      <c r="C2008" s="393" t="s">
        <v>2143</v>
      </c>
      <c r="D2008" s="395" t="n">
        <v>168.62</v>
      </c>
    </row>
    <row r="2009" customFormat="false" ht="14.25" hidden="false" customHeight="false" outlineLevel="0" collapsed="false">
      <c r="A2009" s="393" t="n">
        <v>104699</v>
      </c>
      <c r="B2009" s="394" t="s">
        <v>2269</v>
      </c>
      <c r="C2009" s="393" t="s">
        <v>2143</v>
      </c>
      <c r="D2009" s="395" t="n">
        <v>0</v>
      </c>
    </row>
    <row r="2010" customFormat="false" ht="14.25" hidden="false" customHeight="false" outlineLevel="0" collapsed="false">
      <c r="A2010" s="393" t="n">
        <v>104702</v>
      </c>
      <c r="B2010" s="394" t="s">
        <v>2270</v>
      </c>
      <c r="C2010" s="393" t="s">
        <v>2143</v>
      </c>
      <c r="D2010" s="395" t="n">
        <v>0</v>
      </c>
    </row>
    <row r="2011" customFormat="false" ht="14.25" hidden="false" customHeight="false" outlineLevel="0" collapsed="false">
      <c r="A2011" s="393" t="n">
        <v>104700</v>
      </c>
      <c r="B2011" s="394" t="s">
        <v>2271</v>
      </c>
      <c r="C2011" s="393" t="s">
        <v>2143</v>
      </c>
      <c r="D2011" s="395" t="n">
        <v>0</v>
      </c>
    </row>
    <row r="2012" customFormat="false" ht="14.25" hidden="false" customHeight="false" outlineLevel="0" collapsed="false">
      <c r="A2012" s="393" t="n">
        <v>104701</v>
      </c>
      <c r="B2012" s="394" t="s">
        <v>2272</v>
      </c>
      <c r="C2012" s="393" t="s">
        <v>2143</v>
      </c>
      <c r="D2012" s="395" t="n">
        <v>0</v>
      </c>
    </row>
    <row r="2013" customFormat="false" ht="14.25" hidden="false" customHeight="false" outlineLevel="0" collapsed="false">
      <c r="A2013" s="393" t="n">
        <v>104703</v>
      </c>
      <c r="B2013" s="394" t="s">
        <v>2273</v>
      </c>
      <c r="C2013" s="393" t="s">
        <v>2143</v>
      </c>
      <c r="D2013" s="395" t="n">
        <v>98.63</v>
      </c>
    </row>
    <row r="2014" customFormat="false" ht="14.25" hidden="false" customHeight="false" outlineLevel="0" collapsed="false">
      <c r="A2014" s="393" t="n">
        <v>91390</v>
      </c>
      <c r="B2014" s="394" t="s">
        <v>2274</v>
      </c>
      <c r="C2014" s="393" t="s">
        <v>2143</v>
      </c>
      <c r="D2014" s="395" t="n">
        <v>19.7</v>
      </c>
    </row>
    <row r="2015" customFormat="false" ht="14.25" hidden="false" customHeight="false" outlineLevel="0" collapsed="false">
      <c r="A2015" s="393" t="n">
        <v>91392</v>
      </c>
      <c r="B2015" s="394" t="s">
        <v>2275</v>
      </c>
      <c r="C2015" s="393" t="s">
        <v>2143</v>
      </c>
      <c r="D2015" s="395" t="n">
        <v>3.17</v>
      </c>
    </row>
    <row r="2016" customFormat="false" ht="14.25" hidden="false" customHeight="false" outlineLevel="0" collapsed="false">
      <c r="A2016" s="393" t="n">
        <v>91391</v>
      </c>
      <c r="B2016" s="394" t="s">
        <v>2276</v>
      </c>
      <c r="C2016" s="393" t="s">
        <v>2143</v>
      </c>
      <c r="D2016" s="395" t="n">
        <v>7.85</v>
      </c>
    </row>
    <row r="2017" customFormat="false" ht="14.25" hidden="false" customHeight="false" outlineLevel="0" collapsed="false">
      <c r="A2017" s="393" t="n">
        <v>73335</v>
      </c>
      <c r="B2017" s="394" t="s">
        <v>2277</v>
      </c>
      <c r="C2017" s="393" t="s">
        <v>2143</v>
      </c>
      <c r="D2017" s="395" t="n">
        <v>35.92</v>
      </c>
    </row>
    <row r="2018" customFormat="false" ht="14.25" hidden="false" customHeight="false" outlineLevel="0" collapsed="false">
      <c r="A2018" s="393" t="n">
        <v>73340</v>
      </c>
      <c r="B2018" s="394" t="s">
        <v>2278</v>
      </c>
      <c r="C2018" s="393" t="s">
        <v>2143</v>
      </c>
      <c r="D2018" s="395" t="n">
        <v>165.05</v>
      </c>
    </row>
    <row r="2019" customFormat="false" ht="14.25" hidden="false" customHeight="false" outlineLevel="0" collapsed="false">
      <c r="A2019" s="393" t="n">
        <v>89264</v>
      </c>
      <c r="B2019" s="394" t="s">
        <v>2279</v>
      </c>
      <c r="C2019" s="393" t="s">
        <v>2143</v>
      </c>
      <c r="D2019" s="395" t="n">
        <v>21.59</v>
      </c>
    </row>
    <row r="2020" customFormat="false" ht="14.25" hidden="false" customHeight="false" outlineLevel="0" collapsed="false">
      <c r="A2020" s="393" t="n">
        <v>89266</v>
      </c>
      <c r="B2020" s="394" t="s">
        <v>2280</v>
      </c>
      <c r="C2020" s="393" t="s">
        <v>2143</v>
      </c>
      <c r="D2020" s="395" t="n">
        <v>3.47</v>
      </c>
    </row>
    <row r="2021" customFormat="false" ht="14.25" hidden="false" customHeight="false" outlineLevel="0" collapsed="false">
      <c r="A2021" s="393" t="n">
        <v>89265</v>
      </c>
      <c r="B2021" s="394" t="s">
        <v>2281</v>
      </c>
      <c r="C2021" s="393" t="s">
        <v>2143</v>
      </c>
      <c r="D2021" s="395" t="n">
        <v>8.6</v>
      </c>
    </row>
    <row r="2022" customFormat="false" ht="14.25" hidden="false" customHeight="false" outlineLevel="0" collapsed="false">
      <c r="A2022" s="393" t="n">
        <v>5705</v>
      </c>
      <c r="B2022" s="394" t="s">
        <v>2282</v>
      </c>
      <c r="C2022" s="393" t="s">
        <v>2143</v>
      </c>
      <c r="D2022" s="395" t="n">
        <v>39.38</v>
      </c>
    </row>
    <row r="2023" customFormat="false" ht="14.25" hidden="false" customHeight="false" outlineLevel="0" collapsed="false">
      <c r="A2023" s="393" t="n">
        <v>53797</v>
      </c>
      <c r="B2023" s="394" t="s">
        <v>2283</v>
      </c>
      <c r="C2023" s="393" t="s">
        <v>2143</v>
      </c>
      <c r="D2023" s="395" t="n">
        <v>124.21</v>
      </c>
    </row>
    <row r="2024" customFormat="false" ht="14.25" hidden="false" customHeight="false" outlineLevel="0" collapsed="false">
      <c r="A2024" s="393" t="n">
        <v>91354</v>
      </c>
      <c r="B2024" s="394" t="s">
        <v>2284</v>
      </c>
      <c r="C2024" s="393" t="s">
        <v>2143</v>
      </c>
      <c r="D2024" s="395" t="n">
        <v>18.05</v>
      </c>
    </row>
    <row r="2025" customFormat="false" ht="14.25" hidden="false" customHeight="false" outlineLevel="0" collapsed="false">
      <c r="A2025" s="393" t="n">
        <v>91356</v>
      </c>
      <c r="B2025" s="394" t="s">
        <v>2285</v>
      </c>
      <c r="C2025" s="393" t="s">
        <v>2143</v>
      </c>
      <c r="D2025" s="395" t="n">
        <v>3</v>
      </c>
    </row>
    <row r="2026" customFormat="false" ht="14.25" hidden="false" customHeight="false" outlineLevel="0" collapsed="false">
      <c r="A2026" s="393" t="n">
        <v>91355</v>
      </c>
      <c r="B2026" s="394" t="s">
        <v>2286</v>
      </c>
      <c r="C2026" s="393" t="s">
        <v>2143</v>
      </c>
      <c r="D2026" s="395" t="n">
        <v>7.42</v>
      </c>
    </row>
    <row r="2027" customFormat="false" ht="14.25" hidden="false" customHeight="false" outlineLevel="0" collapsed="false">
      <c r="A2027" s="393" t="n">
        <v>5751</v>
      </c>
      <c r="B2027" s="394" t="s">
        <v>2287</v>
      </c>
      <c r="C2027" s="393" t="s">
        <v>2143</v>
      </c>
      <c r="D2027" s="395" t="n">
        <v>33.85</v>
      </c>
    </row>
    <row r="2028" customFormat="false" ht="14.25" hidden="false" customHeight="false" outlineLevel="0" collapsed="false">
      <c r="A2028" s="393" t="n">
        <v>53827</v>
      </c>
      <c r="B2028" s="394" t="s">
        <v>2288</v>
      </c>
      <c r="C2028" s="393" t="s">
        <v>2143</v>
      </c>
      <c r="D2028" s="395" t="n">
        <v>121.6</v>
      </c>
    </row>
    <row r="2029" customFormat="false" ht="14.25" hidden="false" customHeight="false" outlineLevel="0" collapsed="false">
      <c r="A2029" s="393" t="n">
        <v>91375</v>
      </c>
      <c r="B2029" s="394" t="s">
        <v>2289</v>
      </c>
      <c r="C2029" s="393" t="s">
        <v>2143</v>
      </c>
      <c r="D2029" s="395" t="n">
        <v>19.82</v>
      </c>
    </row>
    <row r="2030" customFormat="false" ht="14.25" hidden="false" customHeight="false" outlineLevel="0" collapsed="false">
      <c r="A2030" s="393" t="n">
        <v>91377</v>
      </c>
      <c r="B2030" s="394" t="s">
        <v>2290</v>
      </c>
      <c r="C2030" s="393" t="s">
        <v>2143</v>
      </c>
      <c r="D2030" s="395" t="n">
        <v>3.29</v>
      </c>
    </row>
    <row r="2031" customFormat="false" ht="14.25" hidden="false" customHeight="false" outlineLevel="0" collapsed="false">
      <c r="A2031" s="393" t="n">
        <v>91376</v>
      </c>
      <c r="B2031" s="394" t="s">
        <v>2291</v>
      </c>
      <c r="C2031" s="393" t="s">
        <v>2143</v>
      </c>
      <c r="D2031" s="395" t="n">
        <v>8.14</v>
      </c>
    </row>
    <row r="2032" customFormat="false" ht="14.25" hidden="false" customHeight="false" outlineLevel="0" collapsed="false">
      <c r="A2032" s="393" t="n">
        <v>5754</v>
      </c>
      <c r="B2032" s="394" t="s">
        <v>2292</v>
      </c>
      <c r="C2032" s="393" t="s">
        <v>2143</v>
      </c>
      <c r="D2032" s="395" t="n">
        <v>37.16</v>
      </c>
    </row>
    <row r="2033" customFormat="false" ht="14.25" hidden="false" customHeight="false" outlineLevel="0" collapsed="false">
      <c r="A2033" s="393" t="n">
        <v>53829</v>
      </c>
      <c r="B2033" s="394" t="s">
        <v>2293</v>
      </c>
      <c r="C2033" s="393" t="s">
        <v>2143</v>
      </c>
      <c r="D2033" s="395" t="n">
        <v>124.21</v>
      </c>
    </row>
    <row r="2034" customFormat="false" ht="14.25" hidden="false" customHeight="false" outlineLevel="0" collapsed="false">
      <c r="A2034" s="393" t="n">
        <v>91026</v>
      </c>
      <c r="B2034" s="394" t="s">
        <v>2294</v>
      </c>
      <c r="C2034" s="393" t="s">
        <v>2143</v>
      </c>
      <c r="D2034" s="395" t="n">
        <v>25.34</v>
      </c>
    </row>
    <row r="2035" customFormat="false" ht="14.25" hidden="false" customHeight="false" outlineLevel="0" collapsed="false">
      <c r="A2035" s="393" t="n">
        <v>91028</v>
      </c>
      <c r="B2035" s="394" t="s">
        <v>2295</v>
      </c>
      <c r="C2035" s="393" t="s">
        <v>2143</v>
      </c>
      <c r="D2035" s="395" t="n">
        <v>4.1</v>
      </c>
    </row>
    <row r="2036" customFormat="false" ht="14.25" hidden="false" customHeight="false" outlineLevel="0" collapsed="false">
      <c r="A2036" s="393" t="n">
        <v>91027</v>
      </c>
      <c r="B2036" s="394" t="s">
        <v>2296</v>
      </c>
      <c r="C2036" s="393" t="s">
        <v>2143</v>
      </c>
      <c r="D2036" s="395" t="n">
        <v>10.17</v>
      </c>
    </row>
    <row r="2037" customFormat="false" ht="14.25" hidden="false" customHeight="false" outlineLevel="0" collapsed="false">
      <c r="A2037" s="393" t="n">
        <v>91029</v>
      </c>
      <c r="B2037" s="394" t="s">
        <v>2297</v>
      </c>
      <c r="C2037" s="393" t="s">
        <v>2143</v>
      </c>
      <c r="D2037" s="395" t="n">
        <v>46.49</v>
      </c>
    </row>
    <row r="2038" customFormat="false" ht="14.25" hidden="false" customHeight="false" outlineLevel="0" collapsed="false">
      <c r="A2038" s="393" t="n">
        <v>91030</v>
      </c>
      <c r="B2038" s="394" t="s">
        <v>2298</v>
      </c>
      <c r="C2038" s="393" t="s">
        <v>2143</v>
      </c>
      <c r="D2038" s="395" t="n">
        <v>156.43</v>
      </c>
    </row>
    <row r="2039" customFormat="false" ht="14.25" hidden="false" customHeight="false" outlineLevel="0" collapsed="false">
      <c r="A2039" s="393" t="n">
        <v>102812</v>
      </c>
      <c r="B2039" s="394" t="s">
        <v>2299</v>
      </c>
      <c r="C2039" s="393" t="s">
        <v>2143</v>
      </c>
      <c r="D2039" s="395" t="n">
        <v>0</v>
      </c>
    </row>
    <row r="2040" customFormat="false" ht="14.25" hidden="false" customHeight="false" outlineLevel="0" collapsed="false">
      <c r="A2040" s="393" t="n">
        <v>102813</v>
      </c>
      <c r="B2040" s="394" t="s">
        <v>2300</v>
      </c>
      <c r="C2040" s="393" t="s">
        <v>2143</v>
      </c>
      <c r="D2040" s="395" t="n">
        <v>0</v>
      </c>
    </row>
    <row r="2041" customFormat="false" ht="14.25" hidden="false" customHeight="false" outlineLevel="0" collapsed="false">
      <c r="A2041" s="393" t="n">
        <v>102814</v>
      </c>
      <c r="B2041" s="394" t="s">
        <v>2301</v>
      </c>
      <c r="C2041" s="393" t="s">
        <v>2143</v>
      </c>
      <c r="D2041" s="395" t="n">
        <v>0</v>
      </c>
    </row>
    <row r="2042" customFormat="false" ht="14.25" hidden="false" customHeight="false" outlineLevel="0" collapsed="false">
      <c r="A2042" s="393" t="n">
        <v>102815</v>
      </c>
      <c r="B2042" s="394" t="s">
        <v>2302</v>
      </c>
      <c r="C2042" s="393" t="s">
        <v>2143</v>
      </c>
      <c r="D2042" s="395" t="n">
        <v>2.65</v>
      </c>
    </row>
    <row r="2043" customFormat="false" ht="14.25" hidden="false" customHeight="false" outlineLevel="0" collapsed="false">
      <c r="A2043" s="393" t="n">
        <v>91529</v>
      </c>
      <c r="B2043" s="394" t="s">
        <v>2303</v>
      </c>
      <c r="C2043" s="393" t="s">
        <v>2143</v>
      </c>
      <c r="D2043" s="395" t="n">
        <v>0.84</v>
      </c>
    </row>
    <row r="2044" customFormat="false" ht="14.25" hidden="false" customHeight="false" outlineLevel="0" collapsed="false">
      <c r="A2044" s="393" t="n">
        <v>91530</v>
      </c>
      <c r="B2044" s="394" t="s">
        <v>2304</v>
      </c>
      <c r="C2044" s="393" t="s">
        <v>2143</v>
      </c>
      <c r="D2044" s="395" t="n">
        <v>0.22</v>
      </c>
    </row>
    <row r="2045" customFormat="false" ht="14.25" hidden="false" customHeight="false" outlineLevel="0" collapsed="false">
      <c r="A2045" s="393" t="n">
        <v>91531</v>
      </c>
      <c r="B2045" s="394" t="s">
        <v>2305</v>
      </c>
      <c r="C2045" s="393" t="s">
        <v>2143</v>
      </c>
      <c r="D2045" s="395" t="n">
        <v>1.05</v>
      </c>
    </row>
    <row r="2046" customFormat="false" ht="14.25" hidden="false" customHeight="false" outlineLevel="0" collapsed="false">
      <c r="A2046" s="393" t="n">
        <v>91532</v>
      </c>
      <c r="B2046" s="394" t="s">
        <v>2306</v>
      </c>
      <c r="C2046" s="393" t="s">
        <v>2143</v>
      </c>
      <c r="D2046" s="395" t="n">
        <v>6.36</v>
      </c>
    </row>
    <row r="2047" customFormat="false" ht="14.25" hidden="false" customHeight="false" outlineLevel="0" collapsed="false">
      <c r="A2047" s="393" t="n">
        <v>95260</v>
      </c>
      <c r="B2047" s="394" t="s">
        <v>2307</v>
      </c>
      <c r="C2047" s="393" t="s">
        <v>2143</v>
      </c>
      <c r="D2047" s="395" t="n">
        <v>0.68</v>
      </c>
    </row>
    <row r="2048" customFormat="false" ht="14.25" hidden="false" customHeight="false" outlineLevel="0" collapsed="false">
      <c r="A2048" s="393" t="n">
        <v>95261</v>
      </c>
      <c r="B2048" s="394" t="s">
        <v>2308</v>
      </c>
      <c r="C2048" s="393" t="s">
        <v>2143</v>
      </c>
      <c r="D2048" s="395" t="n">
        <v>0.18</v>
      </c>
    </row>
    <row r="2049" customFormat="false" ht="14.25" hidden="false" customHeight="false" outlineLevel="0" collapsed="false">
      <c r="A2049" s="393" t="n">
        <v>95262</v>
      </c>
      <c r="B2049" s="394" t="s">
        <v>2309</v>
      </c>
      <c r="C2049" s="393" t="s">
        <v>2143</v>
      </c>
      <c r="D2049" s="395" t="n">
        <v>0.85</v>
      </c>
    </row>
    <row r="2050" customFormat="false" ht="14.25" hidden="false" customHeight="false" outlineLevel="0" collapsed="false">
      <c r="A2050" s="393" t="n">
        <v>95263</v>
      </c>
      <c r="B2050" s="394" t="s">
        <v>2310</v>
      </c>
      <c r="C2050" s="393" t="s">
        <v>2143</v>
      </c>
      <c r="D2050" s="395" t="n">
        <v>4.82</v>
      </c>
    </row>
    <row r="2051" customFormat="false" ht="14.25" hidden="false" customHeight="false" outlineLevel="0" collapsed="false">
      <c r="A2051" s="393" t="n">
        <v>90968</v>
      </c>
      <c r="B2051" s="394" t="s">
        <v>2311</v>
      </c>
      <c r="C2051" s="393" t="s">
        <v>2143</v>
      </c>
      <c r="D2051" s="395" t="n">
        <v>6.66</v>
      </c>
    </row>
    <row r="2052" customFormat="false" ht="14.25" hidden="false" customHeight="false" outlineLevel="0" collapsed="false">
      <c r="A2052" s="393" t="n">
        <v>90969</v>
      </c>
      <c r="B2052" s="394" t="s">
        <v>2312</v>
      </c>
      <c r="C2052" s="393" t="s">
        <v>2143</v>
      </c>
      <c r="D2052" s="395" t="n">
        <v>1.78</v>
      </c>
    </row>
    <row r="2053" customFormat="false" ht="14.25" hidden="false" customHeight="false" outlineLevel="0" collapsed="false">
      <c r="A2053" s="393" t="n">
        <v>90970</v>
      </c>
      <c r="B2053" s="394" t="s">
        <v>2313</v>
      </c>
      <c r="C2053" s="393" t="s">
        <v>2143</v>
      </c>
      <c r="D2053" s="395" t="n">
        <v>8.34</v>
      </c>
    </row>
    <row r="2054" customFormat="false" ht="14.25" hidden="false" customHeight="false" outlineLevel="0" collapsed="false">
      <c r="A2054" s="393" t="n">
        <v>90971</v>
      </c>
      <c r="B2054" s="394" t="s">
        <v>2314</v>
      </c>
      <c r="C2054" s="393" t="s">
        <v>2143</v>
      </c>
      <c r="D2054" s="395" t="n">
        <v>64.62</v>
      </c>
    </row>
    <row r="2055" customFormat="false" ht="14.25" hidden="false" customHeight="false" outlineLevel="0" collapsed="false">
      <c r="A2055" s="393" t="n">
        <v>90992</v>
      </c>
      <c r="B2055" s="394" t="s">
        <v>2315</v>
      </c>
      <c r="C2055" s="393" t="s">
        <v>2143</v>
      </c>
      <c r="D2055" s="395" t="n">
        <v>7.9</v>
      </c>
    </row>
    <row r="2056" customFormat="false" ht="14.25" hidden="false" customHeight="false" outlineLevel="0" collapsed="false">
      <c r="A2056" s="393" t="n">
        <v>90993</v>
      </c>
      <c r="B2056" s="394" t="s">
        <v>2316</v>
      </c>
      <c r="C2056" s="393" t="s">
        <v>2143</v>
      </c>
      <c r="D2056" s="395" t="n">
        <v>2.12</v>
      </c>
    </row>
    <row r="2057" customFormat="false" ht="14.25" hidden="false" customHeight="false" outlineLevel="0" collapsed="false">
      <c r="A2057" s="393" t="n">
        <v>90994</v>
      </c>
      <c r="B2057" s="394" t="s">
        <v>2317</v>
      </c>
      <c r="C2057" s="393" t="s">
        <v>2143</v>
      </c>
      <c r="D2057" s="395" t="n">
        <v>9.89</v>
      </c>
    </row>
    <row r="2058" customFormat="false" ht="14.25" hidden="false" customHeight="false" outlineLevel="0" collapsed="false">
      <c r="A2058" s="393" t="n">
        <v>90995</v>
      </c>
      <c r="B2058" s="394" t="s">
        <v>2318</v>
      </c>
      <c r="C2058" s="393" t="s">
        <v>2143</v>
      </c>
      <c r="D2058" s="395" t="n">
        <v>87.78</v>
      </c>
    </row>
    <row r="2059" customFormat="false" ht="14.25" hidden="false" customHeight="false" outlineLevel="0" collapsed="false">
      <c r="A2059" s="393" t="n">
        <v>90957</v>
      </c>
      <c r="B2059" s="394" t="s">
        <v>2319</v>
      </c>
      <c r="C2059" s="393" t="s">
        <v>2143</v>
      </c>
      <c r="D2059" s="395" t="n">
        <v>4.97</v>
      </c>
    </row>
    <row r="2060" customFormat="false" ht="14.25" hidden="false" customHeight="false" outlineLevel="0" collapsed="false">
      <c r="A2060" s="393" t="n">
        <v>90958</v>
      </c>
      <c r="B2060" s="394" t="s">
        <v>2320</v>
      </c>
      <c r="C2060" s="393" t="s">
        <v>2143</v>
      </c>
      <c r="D2060" s="395" t="n">
        <v>1.33</v>
      </c>
    </row>
    <row r="2061" customFormat="false" ht="14.25" hidden="false" customHeight="false" outlineLevel="0" collapsed="false">
      <c r="A2061" s="393" t="n">
        <v>5797</v>
      </c>
      <c r="B2061" s="394" t="s">
        <v>2321</v>
      </c>
      <c r="C2061" s="393" t="s">
        <v>2143</v>
      </c>
      <c r="D2061" s="395" t="n">
        <v>6.22</v>
      </c>
    </row>
    <row r="2062" customFormat="false" ht="14.25" hidden="false" customHeight="false" outlineLevel="0" collapsed="false">
      <c r="A2062" s="393" t="n">
        <v>53865</v>
      </c>
      <c r="B2062" s="394" t="s">
        <v>2322</v>
      </c>
      <c r="C2062" s="393" t="s">
        <v>2143</v>
      </c>
      <c r="D2062" s="395" t="n">
        <v>50.27</v>
      </c>
    </row>
    <row r="2063" customFormat="false" ht="14.25" hidden="false" customHeight="false" outlineLevel="0" collapsed="false">
      <c r="A2063" s="393" t="n">
        <v>90975</v>
      </c>
      <c r="B2063" s="394" t="s">
        <v>2323</v>
      </c>
      <c r="C2063" s="393" t="s">
        <v>2143</v>
      </c>
      <c r="D2063" s="395" t="n">
        <v>16.92</v>
      </c>
    </row>
    <row r="2064" customFormat="false" ht="14.25" hidden="false" customHeight="false" outlineLevel="0" collapsed="false">
      <c r="A2064" s="393" t="n">
        <v>90976</v>
      </c>
      <c r="B2064" s="394" t="s">
        <v>2324</v>
      </c>
      <c r="C2064" s="393" t="s">
        <v>2143</v>
      </c>
      <c r="D2064" s="395" t="n">
        <v>4.54</v>
      </c>
    </row>
    <row r="2065" customFormat="false" ht="14.25" hidden="false" customHeight="false" outlineLevel="0" collapsed="false">
      <c r="A2065" s="393" t="n">
        <v>90977</v>
      </c>
      <c r="B2065" s="394" t="s">
        <v>2325</v>
      </c>
      <c r="C2065" s="393" t="s">
        <v>2143</v>
      </c>
      <c r="D2065" s="395" t="n">
        <v>21.17</v>
      </c>
    </row>
    <row r="2066" customFormat="false" ht="14.25" hidden="false" customHeight="false" outlineLevel="0" collapsed="false">
      <c r="A2066" s="393" t="n">
        <v>90978</v>
      </c>
      <c r="B2066" s="394" t="s">
        <v>2326</v>
      </c>
      <c r="C2066" s="393" t="s">
        <v>2143</v>
      </c>
      <c r="D2066" s="395" t="n">
        <v>167.66</v>
      </c>
    </row>
    <row r="2067" customFormat="false" ht="14.25" hidden="false" customHeight="false" outlineLevel="0" collapsed="false">
      <c r="A2067" s="393" t="n">
        <v>90960</v>
      </c>
      <c r="B2067" s="394" t="s">
        <v>2327</v>
      </c>
      <c r="C2067" s="393" t="s">
        <v>2143</v>
      </c>
      <c r="D2067" s="395" t="n">
        <v>6.64</v>
      </c>
    </row>
    <row r="2068" customFormat="false" ht="14.25" hidden="false" customHeight="false" outlineLevel="0" collapsed="false">
      <c r="A2068" s="393" t="n">
        <v>90961</v>
      </c>
      <c r="B2068" s="394" t="s">
        <v>2328</v>
      </c>
      <c r="C2068" s="393" t="s">
        <v>2143</v>
      </c>
      <c r="D2068" s="395" t="n">
        <v>1.78</v>
      </c>
    </row>
    <row r="2069" customFormat="false" ht="14.25" hidden="false" customHeight="false" outlineLevel="0" collapsed="false">
      <c r="A2069" s="393" t="n">
        <v>90962</v>
      </c>
      <c r="B2069" s="394" t="s">
        <v>2329</v>
      </c>
      <c r="C2069" s="393" t="s">
        <v>2143</v>
      </c>
      <c r="D2069" s="395" t="n">
        <v>8.31</v>
      </c>
    </row>
    <row r="2070" customFormat="false" ht="14.25" hidden="false" customHeight="false" outlineLevel="0" collapsed="false">
      <c r="A2070" s="393" t="n">
        <v>90963</v>
      </c>
      <c r="B2070" s="394" t="s">
        <v>2330</v>
      </c>
      <c r="C2070" s="393" t="s">
        <v>2143</v>
      </c>
      <c r="D2070" s="395" t="n">
        <v>15.95</v>
      </c>
    </row>
    <row r="2071" customFormat="false" ht="14.25" hidden="false" customHeight="false" outlineLevel="0" collapsed="false">
      <c r="A2071" s="393" t="n">
        <v>102966</v>
      </c>
      <c r="B2071" s="394" t="s">
        <v>2331</v>
      </c>
      <c r="C2071" s="393" t="s">
        <v>2143</v>
      </c>
      <c r="D2071" s="395" t="n">
        <v>0</v>
      </c>
    </row>
    <row r="2072" customFormat="false" ht="14.25" hidden="false" customHeight="false" outlineLevel="0" collapsed="false">
      <c r="A2072" s="393" t="n">
        <v>102967</v>
      </c>
      <c r="B2072" s="394" t="s">
        <v>2332</v>
      </c>
      <c r="C2072" s="393" t="s">
        <v>2143</v>
      </c>
      <c r="D2072" s="395" t="n">
        <v>0</v>
      </c>
    </row>
    <row r="2073" customFormat="false" ht="14.25" hidden="false" customHeight="false" outlineLevel="0" collapsed="false">
      <c r="A2073" s="393" t="n">
        <v>102968</v>
      </c>
      <c r="B2073" s="394" t="s">
        <v>2333</v>
      </c>
      <c r="C2073" s="393" t="s">
        <v>2143</v>
      </c>
      <c r="D2073" s="395" t="n">
        <v>0</v>
      </c>
    </row>
    <row r="2074" customFormat="false" ht="14.25" hidden="false" customHeight="false" outlineLevel="0" collapsed="false">
      <c r="A2074" s="393" t="n">
        <v>102969</v>
      </c>
      <c r="B2074" s="394" t="s">
        <v>2334</v>
      </c>
      <c r="C2074" s="393" t="s">
        <v>2143</v>
      </c>
      <c r="D2074" s="395" t="n">
        <v>0.11</v>
      </c>
    </row>
    <row r="2075" customFormat="false" ht="14.25" hidden="false" customHeight="false" outlineLevel="0" collapsed="false">
      <c r="A2075" s="393" t="n">
        <v>102818</v>
      </c>
      <c r="B2075" s="394" t="s">
        <v>2335</v>
      </c>
      <c r="C2075" s="393" t="s">
        <v>2143</v>
      </c>
      <c r="D2075" s="395" t="n">
        <v>0</v>
      </c>
    </row>
    <row r="2076" customFormat="false" ht="14.25" hidden="false" customHeight="false" outlineLevel="0" collapsed="false">
      <c r="A2076" s="393" t="n">
        <v>102819</v>
      </c>
      <c r="B2076" s="394" t="s">
        <v>2336</v>
      </c>
      <c r="C2076" s="393" t="s">
        <v>2143</v>
      </c>
      <c r="D2076" s="395" t="n">
        <v>0</v>
      </c>
    </row>
    <row r="2077" customFormat="false" ht="14.25" hidden="false" customHeight="false" outlineLevel="0" collapsed="false">
      <c r="A2077" s="393" t="n">
        <v>102820</v>
      </c>
      <c r="B2077" s="394" t="s">
        <v>2337</v>
      </c>
      <c r="C2077" s="393" t="s">
        <v>2143</v>
      </c>
      <c r="D2077" s="395" t="n">
        <v>0</v>
      </c>
    </row>
    <row r="2078" customFormat="false" ht="14.25" hidden="false" customHeight="false" outlineLevel="0" collapsed="false">
      <c r="A2078" s="393" t="n">
        <v>102832</v>
      </c>
      <c r="B2078" s="394" t="s">
        <v>2338</v>
      </c>
      <c r="C2078" s="393" t="s">
        <v>2143</v>
      </c>
      <c r="D2078" s="395" t="n">
        <v>6.63</v>
      </c>
    </row>
    <row r="2079" customFormat="false" ht="14.25" hidden="false" customHeight="false" outlineLevel="0" collapsed="false">
      <c r="A2079" s="393" t="n">
        <v>102823</v>
      </c>
      <c r="B2079" s="394" t="s">
        <v>2339</v>
      </c>
      <c r="C2079" s="393" t="s">
        <v>2143</v>
      </c>
      <c r="D2079" s="395" t="n">
        <v>0</v>
      </c>
    </row>
    <row r="2080" customFormat="false" ht="14.25" hidden="false" customHeight="false" outlineLevel="0" collapsed="false">
      <c r="A2080" s="393" t="n">
        <v>102824</v>
      </c>
      <c r="B2080" s="394" t="s">
        <v>2340</v>
      </c>
      <c r="C2080" s="393" t="s">
        <v>2143</v>
      </c>
      <c r="D2080" s="395" t="n">
        <v>0</v>
      </c>
    </row>
    <row r="2081" customFormat="false" ht="14.25" hidden="false" customHeight="false" outlineLevel="0" collapsed="false">
      <c r="A2081" s="393" t="n">
        <v>102825</v>
      </c>
      <c r="B2081" s="394" t="s">
        <v>2341</v>
      </c>
      <c r="C2081" s="393" t="s">
        <v>2143</v>
      </c>
      <c r="D2081" s="395" t="n">
        <v>0</v>
      </c>
    </row>
    <row r="2082" customFormat="false" ht="14.25" hidden="false" customHeight="false" outlineLevel="0" collapsed="false">
      <c r="A2082" s="393" t="n">
        <v>102826</v>
      </c>
      <c r="B2082" s="394" t="s">
        <v>2342</v>
      </c>
      <c r="C2082" s="393" t="s">
        <v>2143</v>
      </c>
      <c r="D2082" s="395" t="n">
        <v>4.97</v>
      </c>
    </row>
    <row r="2083" customFormat="false" ht="14.25" hidden="false" customHeight="false" outlineLevel="0" collapsed="false">
      <c r="A2083" s="393" t="n">
        <v>103934</v>
      </c>
      <c r="B2083" s="394" t="s">
        <v>2343</v>
      </c>
      <c r="C2083" s="393" t="s">
        <v>2143</v>
      </c>
      <c r="D2083" s="395" t="n">
        <v>0</v>
      </c>
    </row>
    <row r="2084" customFormat="false" ht="14.25" hidden="false" customHeight="false" outlineLevel="0" collapsed="false">
      <c r="A2084" s="393" t="n">
        <v>103935</v>
      </c>
      <c r="B2084" s="394" t="s">
        <v>2344</v>
      </c>
      <c r="C2084" s="393" t="s">
        <v>2143</v>
      </c>
      <c r="D2084" s="395" t="n">
        <v>0</v>
      </c>
    </row>
    <row r="2085" customFormat="false" ht="14.25" hidden="false" customHeight="false" outlineLevel="0" collapsed="false">
      <c r="A2085" s="393" t="n">
        <v>103936</v>
      </c>
      <c r="B2085" s="394" t="s">
        <v>2345</v>
      </c>
      <c r="C2085" s="393" t="s">
        <v>2143</v>
      </c>
      <c r="D2085" s="395" t="n">
        <v>0</v>
      </c>
    </row>
    <row r="2086" customFormat="false" ht="14.25" hidden="false" customHeight="false" outlineLevel="0" collapsed="false">
      <c r="A2086" s="393" t="n">
        <v>103937</v>
      </c>
      <c r="B2086" s="394" t="s">
        <v>2346</v>
      </c>
      <c r="C2086" s="393" t="s">
        <v>2143</v>
      </c>
      <c r="D2086" s="395" t="n">
        <v>1.19</v>
      </c>
    </row>
    <row r="2087" customFormat="false" ht="14.25" hidden="false" customHeight="false" outlineLevel="0" collapsed="false">
      <c r="A2087" s="393" t="n">
        <v>103940</v>
      </c>
      <c r="B2087" s="394" t="s">
        <v>2347</v>
      </c>
      <c r="C2087" s="393" t="s">
        <v>2143</v>
      </c>
      <c r="D2087" s="395" t="n">
        <v>0</v>
      </c>
    </row>
    <row r="2088" customFormat="false" ht="14.25" hidden="false" customHeight="false" outlineLevel="0" collapsed="false">
      <c r="A2088" s="393" t="n">
        <v>103941</v>
      </c>
      <c r="B2088" s="394" t="s">
        <v>2348</v>
      </c>
      <c r="C2088" s="393" t="s">
        <v>2143</v>
      </c>
      <c r="D2088" s="395" t="n">
        <v>0</v>
      </c>
    </row>
    <row r="2089" customFormat="false" ht="14.25" hidden="false" customHeight="false" outlineLevel="0" collapsed="false">
      <c r="A2089" s="393" t="n">
        <v>103942</v>
      </c>
      <c r="B2089" s="394" t="s">
        <v>2349</v>
      </c>
      <c r="C2089" s="393" t="s">
        <v>2143</v>
      </c>
      <c r="D2089" s="395" t="n">
        <v>0</v>
      </c>
    </row>
    <row r="2090" customFormat="false" ht="14.25" hidden="false" customHeight="false" outlineLevel="0" collapsed="false">
      <c r="A2090" s="393" t="n">
        <v>103943</v>
      </c>
      <c r="B2090" s="394" t="s">
        <v>2350</v>
      </c>
      <c r="C2090" s="393" t="s">
        <v>2143</v>
      </c>
      <c r="D2090" s="395" t="n">
        <v>1.19</v>
      </c>
    </row>
    <row r="2091" customFormat="false" ht="14.25" hidden="false" customHeight="false" outlineLevel="0" collapsed="false">
      <c r="A2091" s="393" t="n">
        <v>91279</v>
      </c>
      <c r="B2091" s="394" t="s">
        <v>2351</v>
      </c>
      <c r="C2091" s="393" t="s">
        <v>2143</v>
      </c>
      <c r="D2091" s="395" t="n">
        <v>0.81</v>
      </c>
    </row>
    <row r="2092" customFormat="false" ht="14.25" hidden="false" customHeight="false" outlineLevel="0" collapsed="false">
      <c r="A2092" s="393" t="n">
        <v>91280</v>
      </c>
      <c r="B2092" s="394" t="s">
        <v>2352</v>
      </c>
      <c r="C2092" s="393" t="s">
        <v>2143</v>
      </c>
      <c r="D2092" s="395" t="n">
        <v>0.17</v>
      </c>
    </row>
    <row r="2093" customFormat="false" ht="14.25" hidden="false" customHeight="false" outlineLevel="0" collapsed="false">
      <c r="A2093" s="393" t="n">
        <v>91281</v>
      </c>
      <c r="B2093" s="394" t="s">
        <v>2353</v>
      </c>
      <c r="C2093" s="393" t="s">
        <v>2143</v>
      </c>
      <c r="D2093" s="395" t="n">
        <v>1.02</v>
      </c>
    </row>
    <row r="2094" customFormat="false" ht="14.25" hidden="false" customHeight="false" outlineLevel="0" collapsed="false">
      <c r="A2094" s="393" t="n">
        <v>91282</v>
      </c>
      <c r="B2094" s="394" t="s">
        <v>2354</v>
      </c>
      <c r="C2094" s="393" t="s">
        <v>2143</v>
      </c>
      <c r="D2094" s="395" t="n">
        <v>8.96</v>
      </c>
    </row>
    <row r="2095" customFormat="false" ht="14.25" hidden="false" customHeight="false" outlineLevel="0" collapsed="false">
      <c r="A2095" s="393" t="n">
        <v>95281</v>
      </c>
      <c r="B2095" s="394" t="s">
        <v>2355</v>
      </c>
      <c r="C2095" s="393" t="s">
        <v>2143</v>
      </c>
      <c r="D2095" s="395" t="n">
        <v>8.89</v>
      </c>
    </row>
    <row r="2096" customFormat="false" ht="14.25" hidden="false" customHeight="false" outlineLevel="0" collapsed="false">
      <c r="A2096" s="393" t="n">
        <v>95278</v>
      </c>
      <c r="B2096" s="394" t="s">
        <v>2356</v>
      </c>
      <c r="C2096" s="393" t="s">
        <v>2143</v>
      </c>
      <c r="D2096" s="395" t="n">
        <v>0.67</v>
      </c>
    </row>
    <row r="2097" customFormat="false" ht="14.25" hidden="false" customHeight="false" outlineLevel="0" collapsed="false">
      <c r="A2097" s="393" t="n">
        <v>95279</v>
      </c>
      <c r="B2097" s="394" t="s">
        <v>2357</v>
      </c>
      <c r="C2097" s="393" t="s">
        <v>2143</v>
      </c>
      <c r="D2097" s="395" t="n">
        <v>0.13</v>
      </c>
    </row>
    <row r="2098" customFormat="false" ht="14.25" hidden="false" customHeight="false" outlineLevel="0" collapsed="false">
      <c r="A2098" s="393" t="n">
        <v>95280</v>
      </c>
      <c r="B2098" s="394" t="s">
        <v>2358</v>
      </c>
      <c r="C2098" s="393" t="s">
        <v>2143</v>
      </c>
      <c r="D2098" s="395" t="n">
        <v>0.65</v>
      </c>
    </row>
    <row r="2099" customFormat="false" ht="14.25" hidden="false" customHeight="false" outlineLevel="0" collapsed="false">
      <c r="A2099" s="393" t="n">
        <v>95124</v>
      </c>
      <c r="B2099" s="394" t="s">
        <v>2359</v>
      </c>
      <c r="C2099" s="393" t="s">
        <v>2143</v>
      </c>
      <c r="D2099" s="395" t="n">
        <v>5.51</v>
      </c>
    </row>
    <row r="2100" customFormat="false" ht="14.25" hidden="false" customHeight="false" outlineLevel="0" collapsed="false">
      <c r="A2100" s="393" t="n">
        <v>95123</v>
      </c>
      <c r="B2100" s="394" t="s">
        <v>2360</v>
      </c>
      <c r="C2100" s="393" t="s">
        <v>2143</v>
      </c>
      <c r="D2100" s="395" t="n">
        <v>17.87</v>
      </c>
    </row>
    <row r="2101" customFormat="false" ht="14.25" hidden="false" customHeight="false" outlineLevel="0" collapsed="false">
      <c r="A2101" s="393" t="n">
        <v>95125</v>
      </c>
      <c r="B2101" s="394" t="s">
        <v>2361</v>
      </c>
      <c r="C2101" s="393" t="s">
        <v>2143</v>
      </c>
      <c r="D2101" s="395" t="n">
        <v>19.56</v>
      </c>
    </row>
    <row r="2102" customFormat="false" ht="14.25" hidden="false" customHeight="false" outlineLevel="0" collapsed="false">
      <c r="A2102" s="393" t="n">
        <v>95126</v>
      </c>
      <c r="B2102" s="394" t="s">
        <v>2362</v>
      </c>
      <c r="C2102" s="393" t="s">
        <v>2143</v>
      </c>
      <c r="D2102" s="395" t="n">
        <v>157.01</v>
      </c>
    </row>
    <row r="2103" customFormat="false" ht="14.25" hidden="false" customHeight="false" outlineLevel="0" collapsed="false">
      <c r="A2103" s="393" t="n">
        <v>92040</v>
      </c>
      <c r="B2103" s="394" t="s">
        <v>2363</v>
      </c>
      <c r="C2103" s="393" t="s">
        <v>2143</v>
      </c>
      <c r="D2103" s="395" t="n">
        <v>6.47</v>
      </c>
    </row>
    <row r="2104" customFormat="false" ht="14.25" hidden="false" customHeight="false" outlineLevel="0" collapsed="false">
      <c r="A2104" s="393" t="n">
        <v>92041</v>
      </c>
      <c r="B2104" s="394" t="s">
        <v>2364</v>
      </c>
      <c r="C2104" s="393" t="s">
        <v>2143</v>
      </c>
      <c r="D2104" s="395" t="n">
        <v>1.33</v>
      </c>
    </row>
    <row r="2105" customFormat="false" ht="14.25" hidden="false" customHeight="false" outlineLevel="0" collapsed="false">
      <c r="A2105" s="393" t="n">
        <v>92042</v>
      </c>
      <c r="B2105" s="394" t="s">
        <v>2365</v>
      </c>
      <c r="C2105" s="393" t="s">
        <v>2143</v>
      </c>
      <c r="D2105" s="395" t="n">
        <v>5.39</v>
      </c>
    </row>
    <row r="2106" customFormat="false" ht="14.25" hidden="false" customHeight="false" outlineLevel="0" collapsed="false">
      <c r="A2106" s="393" t="n">
        <v>102829</v>
      </c>
      <c r="B2106" s="394" t="s">
        <v>2366</v>
      </c>
      <c r="C2106" s="393" t="s">
        <v>2143</v>
      </c>
      <c r="D2106" s="395" t="n">
        <v>0</v>
      </c>
    </row>
    <row r="2107" customFormat="false" ht="14.25" hidden="false" customHeight="false" outlineLevel="0" collapsed="false">
      <c r="A2107" s="393" t="n">
        <v>102830</v>
      </c>
      <c r="B2107" s="394" t="s">
        <v>2367</v>
      </c>
      <c r="C2107" s="393" t="s">
        <v>2143</v>
      </c>
      <c r="D2107" s="395" t="n">
        <v>0</v>
      </c>
    </row>
    <row r="2108" customFormat="false" ht="14.25" hidden="false" customHeight="false" outlineLevel="0" collapsed="false">
      <c r="A2108" s="393" t="n">
        <v>102831</v>
      </c>
      <c r="B2108" s="394" t="s">
        <v>2368</v>
      </c>
      <c r="C2108" s="393" t="s">
        <v>2143</v>
      </c>
      <c r="D2108" s="395" t="n">
        <v>0</v>
      </c>
    </row>
    <row r="2109" customFormat="false" ht="14.25" hidden="false" customHeight="false" outlineLevel="0" collapsed="false">
      <c r="A2109" s="393" t="n">
        <v>92114</v>
      </c>
      <c r="B2109" s="394" t="s">
        <v>2369</v>
      </c>
      <c r="C2109" s="393" t="s">
        <v>2143</v>
      </c>
      <c r="D2109" s="395" t="n">
        <v>0.23</v>
      </c>
    </row>
    <row r="2110" customFormat="false" ht="14.25" hidden="false" customHeight="false" outlineLevel="0" collapsed="false">
      <c r="A2110" s="393" t="n">
        <v>92115</v>
      </c>
      <c r="B2110" s="394" t="s">
        <v>2370</v>
      </c>
      <c r="C2110" s="393" t="s">
        <v>2143</v>
      </c>
      <c r="D2110" s="395" t="n">
        <v>0.04</v>
      </c>
    </row>
    <row r="2111" customFormat="false" ht="14.25" hidden="false" customHeight="false" outlineLevel="0" collapsed="false">
      <c r="A2111" s="393" t="n">
        <v>92116</v>
      </c>
      <c r="B2111" s="394" t="s">
        <v>2371</v>
      </c>
      <c r="C2111" s="393" t="s">
        <v>2143</v>
      </c>
      <c r="D2111" s="395" t="n">
        <v>0.16</v>
      </c>
    </row>
    <row r="2112" customFormat="false" ht="14.25" hidden="false" customHeight="false" outlineLevel="0" collapsed="false">
      <c r="A2112" s="393" t="n">
        <v>102912</v>
      </c>
      <c r="B2112" s="394" t="s">
        <v>2372</v>
      </c>
      <c r="C2112" s="393" t="s">
        <v>2143</v>
      </c>
      <c r="D2112" s="395" t="n">
        <v>0</v>
      </c>
    </row>
    <row r="2113" customFormat="false" ht="14.25" hidden="false" customHeight="false" outlineLevel="0" collapsed="false">
      <c r="A2113" s="393" t="n">
        <v>102913</v>
      </c>
      <c r="B2113" s="394" t="s">
        <v>2373</v>
      </c>
      <c r="C2113" s="393" t="s">
        <v>2143</v>
      </c>
      <c r="D2113" s="395" t="n">
        <v>0</v>
      </c>
    </row>
    <row r="2114" customFormat="false" ht="14.25" hidden="false" customHeight="false" outlineLevel="0" collapsed="false">
      <c r="A2114" s="393" t="n">
        <v>102914</v>
      </c>
      <c r="B2114" s="394" t="s">
        <v>2374</v>
      </c>
      <c r="C2114" s="393" t="s">
        <v>2143</v>
      </c>
      <c r="D2114" s="395" t="n">
        <v>0</v>
      </c>
    </row>
    <row r="2115" customFormat="false" ht="14.25" hidden="false" customHeight="false" outlineLevel="0" collapsed="false">
      <c r="A2115" s="393" t="n">
        <v>102915</v>
      </c>
      <c r="B2115" s="394" t="s">
        <v>2375</v>
      </c>
      <c r="C2115" s="393" t="s">
        <v>2143</v>
      </c>
      <c r="D2115" s="395" t="n">
        <v>0.49</v>
      </c>
    </row>
    <row r="2116" customFormat="false" ht="14.25" hidden="false" customHeight="false" outlineLevel="0" collapsed="false">
      <c r="A2116" s="393" t="n">
        <v>95716</v>
      </c>
      <c r="B2116" s="394" t="s">
        <v>2376</v>
      </c>
      <c r="C2116" s="393" t="s">
        <v>2143</v>
      </c>
      <c r="D2116" s="395" t="n">
        <v>65.91</v>
      </c>
    </row>
    <row r="2117" customFormat="false" ht="14.25" hidden="false" customHeight="false" outlineLevel="0" collapsed="false">
      <c r="A2117" s="393" t="n">
        <v>95717</v>
      </c>
      <c r="B2117" s="394" t="s">
        <v>2377</v>
      </c>
      <c r="C2117" s="393" t="s">
        <v>2143</v>
      </c>
      <c r="D2117" s="395" t="n">
        <v>17.42</v>
      </c>
    </row>
    <row r="2118" customFormat="false" ht="14.25" hidden="false" customHeight="false" outlineLevel="0" collapsed="false">
      <c r="A2118" s="393" t="n">
        <v>95718</v>
      </c>
      <c r="B2118" s="394" t="s">
        <v>2378</v>
      </c>
      <c r="C2118" s="393" t="s">
        <v>2143</v>
      </c>
      <c r="D2118" s="395" t="n">
        <v>82.39</v>
      </c>
    </row>
    <row r="2119" customFormat="false" ht="14.25" hidden="false" customHeight="false" outlineLevel="0" collapsed="false">
      <c r="A2119" s="393" t="n">
        <v>95719</v>
      </c>
      <c r="B2119" s="394" t="s">
        <v>2379</v>
      </c>
      <c r="C2119" s="393" t="s">
        <v>2143</v>
      </c>
      <c r="D2119" s="395" t="n">
        <v>95.89</v>
      </c>
    </row>
    <row r="2120" customFormat="false" ht="14.25" hidden="false" customHeight="false" outlineLevel="0" collapsed="false">
      <c r="A2120" s="393" t="n">
        <v>104715</v>
      </c>
      <c r="B2120" s="394" t="s">
        <v>2380</v>
      </c>
      <c r="C2120" s="393" t="s">
        <v>2143</v>
      </c>
      <c r="D2120" s="395" t="n">
        <v>95.89</v>
      </c>
    </row>
    <row r="2121" customFormat="false" ht="14.25" hidden="false" customHeight="false" outlineLevel="0" collapsed="false">
      <c r="A2121" s="393" t="n">
        <v>104712</v>
      </c>
      <c r="B2121" s="394" t="s">
        <v>2381</v>
      </c>
      <c r="C2121" s="393" t="s">
        <v>2143</v>
      </c>
      <c r="D2121" s="395" t="n">
        <v>61.95</v>
      </c>
    </row>
    <row r="2122" customFormat="false" ht="14.25" hidden="false" customHeight="false" outlineLevel="0" collapsed="false">
      <c r="A2122" s="393" t="n">
        <v>104713</v>
      </c>
      <c r="B2122" s="394" t="s">
        <v>2382</v>
      </c>
      <c r="C2122" s="393" t="s">
        <v>2143</v>
      </c>
      <c r="D2122" s="395" t="n">
        <v>16.37</v>
      </c>
    </row>
    <row r="2123" customFormat="false" ht="14.25" hidden="false" customHeight="false" outlineLevel="0" collapsed="false">
      <c r="A2123" s="393" t="n">
        <v>104714</v>
      </c>
      <c r="B2123" s="394" t="s">
        <v>2383</v>
      </c>
      <c r="C2123" s="393" t="s">
        <v>2143</v>
      </c>
      <c r="D2123" s="395" t="n">
        <v>77.43</v>
      </c>
    </row>
    <row r="2124" customFormat="false" ht="14.25" hidden="false" customHeight="false" outlineLevel="0" collapsed="false">
      <c r="A2124" s="393" t="n">
        <v>102894</v>
      </c>
      <c r="B2124" s="394" t="s">
        <v>2384</v>
      </c>
      <c r="C2124" s="393" t="s">
        <v>2143</v>
      </c>
      <c r="D2124" s="395" t="n">
        <v>0</v>
      </c>
    </row>
    <row r="2125" customFormat="false" ht="14.25" hidden="false" customHeight="false" outlineLevel="0" collapsed="false">
      <c r="A2125" s="393" t="n">
        <v>104161</v>
      </c>
      <c r="B2125" s="394" t="s">
        <v>2385</v>
      </c>
      <c r="C2125" s="393" t="s">
        <v>2143</v>
      </c>
      <c r="D2125" s="395" t="n">
        <v>0</v>
      </c>
    </row>
    <row r="2126" customFormat="false" ht="14.25" hidden="false" customHeight="false" outlineLevel="0" collapsed="false">
      <c r="A2126" s="393" t="n">
        <v>102896</v>
      </c>
      <c r="B2126" s="394" t="s">
        <v>2386</v>
      </c>
      <c r="C2126" s="393" t="s">
        <v>2143</v>
      </c>
      <c r="D2126" s="395" t="n">
        <v>0</v>
      </c>
    </row>
    <row r="2127" customFormat="false" ht="14.25" hidden="false" customHeight="false" outlineLevel="0" collapsed="false">
      <c r="A2127" s="393" t="n">
        <v>102897</v>
      </c>
      <c r="B2127" s="394" t="s">
        <v>2387</v>
      </c>
      <c r="C2127" s="393" t="s">
        <v>2143</v>
      </c>
      <c r="D2127" s="395" t="n">
        <v>95.89</v>
      </c>
    </row>
    <row r="2128" customFormat="false" ht="14.25" hidden="false" customHeight="false" outlineLevel="0" collapsed="false">
      <c r="A2128" s="393" t="n">
        <v>5627</v>
      </c>
      <c r="B2128" s="394" t="s">
        <v>2388</v>
      </c>
      <c r="C2128" s="393" t="s">
        <v>2143</v>
      </c>
      <c r="D2128" s="395" t="n">
        <v>47.6</v>
      </c>
    </row>
    <row r="2129" customFormat="false" ht="14.25" hidden="false" customHeight="false" outlineLevel="0" collapsed="false">
      <c r="A2129" s="393" t="n">
        <v>5628</v>
      </c>
      <c r="B2129" s="394" t="s">
        <v>2389</v>
      </c>
      <c r="C2129" s="393" t="s">
        <v>2143</v>
      </c>
      <c r="D2129" s="395" t="n">
        <v>12.58</v>
      </c>
    </row>
    <row r="2130" customFormat="false" ht="14.25" hidden="false" customHeight="false" outlineLevel="0" collapsed="false">
      <c r="A2130" s="393" t="n">
        <v>5629</v>
      </c>
      <c r="B2130" s="394" t="s">
        <v>2390</v>
      </c>
      <c r="C2130" s="393" t="s">
        <v>2143</v>
      </c>
      <c r="D2130" s="395" t="n">
        <v>59.5</v>
      </c>
    </row>
    <row r="2131" customFormat="false" ht="14.25" hidden="false" customHeight="false" outlineLevel="0" collapsed="false">
      <c r="A2131" s="393" t="n">
        <v>5630</v>
      </c>
      <c r="B2131" s="394" t="s">
        <v>2391</v>
      </c>
      <c r="C2131" s="393" t="s">
        <v>2143</v>
      </c>
      <c r="D2131" s="395" t="n">
        <v>68.71</v>
      </c>
    </row>
    <row r="2132" customFormat="false" ht="14.25" hidden="false" customHeight="false" outlineLevel="0" collapsed="false">
      <c r="A2132" s="393" t="n">
        <v>88900</v>
      </c>
      <c r="B2132" s="394" t="s">
        <v>2392</v>
      </c>
      <c r="C2132" s="393" t="s">
        <v>2143</v>
      </c>
      <c r="D2132" s="395" t="n">
        <v>53.86</v>
      </c>
    </row>
    <row r="2133" customFormat="false" ht="14.25" hidden="false" customHeight="false" outlineLevel="0" collapsed="false">
      <c r="A2133" s="393" t="n">
        <v>88902</v>
      </c>
      <c r="B2133" s="394" t="s">
        <v>2393</v>
      </c>
      <c r="C2133" s="393" t="s">
        <v>2143</v>
      </c>
      <c r="D2133" s="395" t="n">
        <v>14.23</v>
      </c>
    </row>
    <row r="2134" customFormat="false" ht="14.25" hidden="false" customHeight="false" outlineLevel="0" collapsed="false">
      <c r="A2134" s="393" t="n">
        <v>88903</v>
      </c>
      <c r="B2134" s="394" t="s">
        <v>2394</v>
      </c>
      <c r="C2134" s="393" t="s">
        <v>2143</v>
      </c>
      <c r="D2134" s="395" t="n">
        <v>67.32</v>
      </c>
    </row>
    <row r="2135" customFormat="false" ht="14.25" hidden="false" customHeight="false" outlineLevel="0" collapsed="false">
      <c r="A2135" s="393" t="n">
        <v>88904</v>
      </c>
      <c r="B2135" s="394" t="s">
        <v>2395</v>
      </c>
      <c r="C2135" s="393" t="s">
        <v>2143</v>
      </c>
      <c r="D2135" s="395" t="n">
        <v>95.89</v>
      </c>
    </row>
    <row r="2136" customFormat="false" ht="14.25" hidden="false" customHeight="false" outlineLevel="0" collapsed="false">
      <c r="A2136" s="393" t="n">
        <v>88569</v>
      </c>
      <c r="B2136" s="394" t="s">
        <v>2396</v>
      </c>
      <c r="C2136" s="393" t="s">
        <v>2143</v>
      </c>
      <c r="D2136" s="395" t="n">
        <v>3.71</v>
      </c>
    </row>
    <row r="2137" customFormat="false" ht="14.25" hidden="false" customHeight="false" outlineLevel="0" collapsed="false">
      <c r="A2137" s="393" t="n">
        <v>88570</v>
      </c>
      <c r="B2137" s="394" t="s">
        <v>2397</v>
      </c>
      <c r="C2137" s="393" t="s">
        <v>2143</v>
      </c>
      <c r="D2137" s="395" t="n">
        <v>1.28</v>
      </c>
    </row>
    <row r="2138" customFormat="false" ht="14.25" hidden="false" customHeight="false" outlineLevel="0" collapsed="false">
      <c r="A2138" s="393" t="n">
        <v>5765</v>
      </c>
      <c r="B2138" s="394" t="s">
        <v>2398</v>
      </c>
      <c r="C2138" s="393" t="s">
        <v>2143</v>
      </c>
      <c r="D2138" s="395" t="n">
        <v>4.64</v>
      </c>
    </row>
    <row r="2139" customFormat="false" ht="14.25" hidden="false" customHeight="false" outlineLevel="0" collapsed="false">
      <c r="A2139" s="393" t="n">
        <v>5766</v>
      </c>
      <c r="B2139" s="394" t="s">
        <v>2399</v>
      </c>
      <c r="C2139" s="393" t="s">
        <v>2143</v>
      </c>
      <c r="D2139" s="395" t="n">
        <v>2.96</v>
      </c>
    </row>
    <row r="2140" customFormat="false" ht="14.25" hidden="false" customHeight="false" outlineLevel="0" collapsed="false">
      <c r="A2140" s="393" t="n">
        <v>91468</v>
      </c>
      <c r="B2140" s="394" t="s">
        <v>2400</v>
      </c>
      <c r="C2140" s="393" t="s">
        <v>2143</v>
      </c>
      <c r="D2140" s="395" t="n">
        <v>25.92</v>
      </c>
    </row>
    <row r="2141" customFormat="false" ht="14.25" hidden="false" customHeight="false" outlineLevel="0" collapsed="false">
      <c r="A2141" s="393" t="n">
        <v>91484</v>
      </c>
      <c r="B2141" s="394" t="s">
        <v>2401</v>
      </c>
      <c r="C2141" s="393" t="s">
        <v>2143</v>
      </c>
      <c r="D2141" s="395" t="n">
        <v>4.1</v>
      </c>
    </row>
    <row r="2142" customFormat="false" ht="14.25" hidden="false" customHeight="false" outlineLevel="0" collapsed="false">
      <c r="A2142" s="393" t="n">
        <v>91469</v>
      </c>
      <c r="B2142" s="394" t="s">
        <v>2402</v>
      </c>
      <c r="C2142" s="393" t="s">
        <v>2143</v>
      </c>
      <c r="D2142" s="395" t="n">
        <v>10.15</v>
      </c>
    </row>
    <row r="2143" customFormat="false" ht="14.25" hidden="false" customHeight="false" outlineLevel="0" collapsed="false">
      <c r="A2143" s="393" t="n">
        <v>83361</v>
      </c>
      <c r="B2143" s="394" t="s">
        <v>2403</v>
      </c>
      <c r="C2143" s="393" t="s">
        <v>2143</v>
      </c>
      <c r="D2143" s="395" t="n">
        <v>43.63</v>
      </c>
    </row>
    <row r="2144" customFormat="false" ht="14.25" hidden="false" customHeight="false" outlineLevel="0" collapsed="false">
      <c r="A2144" s="393" t="n">
        <v>91485</v>
      </c>
      <c r="B2144" s="394" t="s">
        <v>2404</v>
      </c>
      <c r="C2144" s="393" t="s">
        <v>2143</v>
      </c>
      <c r="D2144" s="395" t="n">
        <v>165.05</v>
      </c>
    </row>
    <row r="2145" customFormat="false" ht="14.25" hidden="false" customHeight="false" outlineLevel="0" collapsed="false">
      <c r="A2145" s="393" t="n">
        <v>102835</v>
      </c>
      <c r="B2145" s="394" t="s">
        <v>2405</v>
      </c>
      <c r="C2145" s="393" t="s">
        <v>2143</v>
      </c>
      <c r="D2145" s="395" t="n">
        <v>0</v>
      </c>
    </row>
    <row r="2146" customFormat="false" ht="14.25" hidden="false" customHeight="false" outlineLevel="0" collapsed="false">
      <c r="A2146" s="393" t="n">
        <v>102836</v>
      </c>
      <c r="B2146" s="394" t="s">
        <v>2406</v>
      </c>
      <c r="C2146" s="393" t="s">
        <v>2143</v>
      </c>
      <c r="D2146" s="395" t="n">
        <v>0</v>
      </c>
    </row>
    <row r="2147" customFormat="false" ht="14.25" hidden="false" customHeight="false" outlineLevel="0" collapsed="false">
      <c r="A2147" s="393" t="n">
        <v>102837</v>
      </c>
      <c r="B2147" s="394" t="s">
        <v>2407</v>
      </c>
      <c r="C2147" s="393" t="s">
        <v>2143</v>
      </c>
      <c r="D2147" s="395" t="n">
        <v>0</v>
      </c>
    </row>
    <row r="2148" customFormat="false" ht="14.25" hidden="false" customHeight="false" outlineLevel="0" collapsed="false">
      <c r="A2148" s="393" t="n">
        <v>89230</v>
      </c>
      <c r="B2148" s="394" t="s">
        <v>2408</v>
      </c>
      <c r="C2148" s="393" t="s">
        <v>2143</v>
      </c>
      <c r="D2148" s="395" t="n">
        <v>114.32</v>
      </c>
    </row>
    <row r="2149" customFormat="false" ht="14.25" hidden="false" customHeight="false" outlineLevel="0" collapsed="false">
      <c r="A2149" s="393" t="n">
        <v>89231</v>
      </c>
      <c r="B2149" s="394" t="s">
        <v>2409</v>
      </c>
      <c r="C2149" s="393" t="s">
        <v>2143</v>
      </c>
      <c r="D2149" s="395" t="n">
        <v>35</v>
      </c>
    </row>
    <row r="2150" customFormat="false" ht="14.25" hidden="false" customHeight="false" outlineLevel="0" collapsed="false">
      <c r="A2150" s="393" t="n">
        <v>89232</v>
      </c>
      <c r="B2150" s="394" t="s">
        <v>2410</v>
      </c>
      <c r="C2150" s="393" t="s">
        <v>2143</v>
      </c>
      <c r="D2150" s="395" t="n">
        <v>203.93</v>
      </c>
    </row>
    <row r="2151" customFormat="false" ht="14.25" hidden="false" customHeight="false" outlineLevel="0" collapsed="false">
      <c r="A2151" s="393" t="n">
        <v>89233</v>
      </c>
      <c r="B2151" s="394" t="s">
        <v>2411</v>
      </c>
      <c r="C2151" s="393" t="s">
        <v>2143</v>
      </c>
      <c r="D2151" s="395" t="n">
        <v>178.19</v>
      </c>
    </row>
    <row r="2152" customFormat="false" ht="14.25" hidden="false" customHeight="false" outlineLevel="0" collapsed="false">
      <c r="A2152" s="393" t="n">
        <v>89236</v>
      </c>
      <c r="B2152" s="394" t="s">
        <v>2412</v>
      </c>
      <c r="C2152" s="393" t="s">
        <v>2143</v>
      </c>
      <c r="D2152" s="395" t="n">
        <v>267.06</v>
      </c>
    </row>
    <row r="2153" customFormat="false" ht="14.25" hidden="false" customHeight="false" outlineLevel="0" collapsed="false">
      <c r="A2153" s="393" t="n">
        <v>89237</v>
      </c>
      <c r="B2153" s="394" t="s">
        <v>2413</v>
      </c>
      <c r="C2153" s="393" t="s">
        <v>2143</v>
      </c>
      <c r="D2153" s="395" t="n">
        <v>81.77</v>
      </c>
    </row>
    <row r="2154" customFormat="false" ht="14.25" hidden="false" customHeight="false" outlineLevel="0" collapsed="false">
      <c r="A2154" s="393" t="n">
        <v>89238</v>
      </c>
      <c r="B2154" s="394" t="s">
        <v>2414</v>
      </c>
      <c r="C2154" s="393" t="s">
        <v>2143</v>
      </c>
      <c r="D2154" s="395" t="n">
        <v>476.37</v>
      </c>
    </row>
    <row r="2155" customFormat="false" ht="14.25" hidden="false" customHeight="false" outlineLevel="0" collapsed="false">
      <c r="A2155" s="393" t="n">
        <v>89239</v>
      </c>
      <c r="B2155" s="394" t="s">
        <v>2415</v>
      </c>
      <c r="C2155" s="393" t="s">
        <v>2143</v>
      </c>
      <c r="D2155" s="395" t="n">
        <v>471.22</v>
      </c>
    </row>
    <row r="2156" customFormat="false" ht="14.25" hidden="false" customHeight="false" outlineLevel="0" collapsed="false">
      <c r="A2156" s="393" t="n">
        <v>102930</v>
      </c>
      <c r="B2156" s="394" t="s">
        <v>2416</v>
      </c>
      <c r="C2156" s="393" t="s">
        <v>2143</v>
      </c>
      <c r="D2156" s="395" t="n">
        <v>0</v>
      </c>
    </row>
    <row r="2157" customFormat="false" ht="14.25" hidden="false" customHeight="false" outlineLevel="0" collapsed="false">
      <c r="A2157" s="393" t="n">
        <v>102931</v>
      </c>
      <c r="B2157" s="394" t="s">
        <v>2417</v>
      </c>
      <c r="C2157" s="393" t="s">
        <v>2143</v>
      </c>
      <c r="D2157" s="395" t="n">
        <v>0</v>
      </c>
    </row>
    <row r="2158" customFormat="false" ht="14.25" hidden="false" customHeight="false" outlineLevel="0" collapsed="false">
      <c r="A2158" s="393" t="n">
        <v>102932</v>
      </c>
      <c r="B2158" s="394" t="s">
        <v>2418</v>
      </c>
      <c r="C2158" s="393" t="s">
        <v>2143</v>
      </c>
      <c r="D2158" s="395" t="n">
        <v>0</v>
      </c>
    </row>
    <row r="2159" customFormat="false" ht="14.25" hidden="false" customHeight="false" outlineLevel="0" collapsed="false">
      <c r="A2159" s="393" t="n">
        <v>102933</v>
      </c>
      <c r="B2159" s="394" t="s">
        <v>2419</v>
      </c>
      <c r="C2159" s="393" t="s">
        <v>2143</v>
      </c>
      <c r="D2159" s="395" t="n">
        <v>0.73</v>
      </c>
    </row>
    <row r="2160" customFormat="false" ht="14.25" hidden="false" customHeight="false" outlineLevel="0" collapsed="false">
      <c r="A2160" s="393" t="n">
        <v>93411</v>
      </c>
      <c r="B2160" s="394" t="s">
        <v>2420</v>
      </c>
      <c r="C2160" s="393" t="s">
        <v>2143</v>
      </c>
      <c r="D2160" s="395" t="n">
        <v>0.36</v>
      </c>
    </row>
    <row r="2161" customFormat="false" ht="14.25" hidden="false" customHeight="false" outlineLevel="0" collapsed="false">
      <c r="A2161" s="393" t="n">
        <v>93412</v>
      </c>
      <c r="B2161" s="394" t="s">
        <v>2421</v>
      </c>
      <c r="C2161" s="393" t="s">
        <v>2143</v>
      </c>
      <c r="D2161" s="395" t="n">
        <v>0.13</v>
      </c>
    </row>
    <row r="2162" customFormat="false" ht="14.25" hidden="false" customHeight="false" outlineLevel="0" collapsed="false">
      <c r="A2162" s="393" t="n">
        <v>93413</v>
      </c>
      <c r="B2162" s="394" t="s">
        <v>2422</v>
      </c>
      <c r="C2162" s="393" t="s">
        <v>2143</v>
      </c>
      <c r="D2162" s="395" t="n">
        <v>0.32</v>
      </c>
    </row>
    <row r="2163" customFormat="false" ht="14.25" hidden="false" customHeight="false" outlineLevel="0" collapsed="false">
      <c r="A2163" s="393" t="n">
        <v>93414</v>
      </c>
      <c r="B2163" s="394" t="s">
        <v>2423</v>
      </c>
      <c r="C2163" s="393" t="s">
        <v>2143</v>
      </c>
      <c r="D2163" s="395" t="n">
        <v>11.24</v>
      </c>
    </row>
    <row r="2164" customFormat="false" ht="14.25" hidden="false" customHeight="false" outlineLevel="0" collapsed="false">
      <c r="A2164" s="393" t="n">
        <v>88855</v>
      </c>
      <c r="B2164" s="394" t="s">
        <v>2424</v>
      </c>
      <c r="C2164" s="393" t="s">
        <v>2143</v>
      </c>
      <c r="D2164" s="395" t="n">
        <v>3.31</v>
      </c>
    </row>
    <row r="2165" customFormat="false" ht="14.25" hidden="false" customHeight="false" outlineLevel="0" collapsed="false">
      <c r="A2165" s="393" t="n">
        <v>88856</v>
      </c>
      <c r="B2165" s="394" t="s">
        <v>2425</v>
      </c>
      <c r="C2165" s="393" t="s">
        <v>2143</v>
      </c>
      <c r="D2165" s="395" t="n">
        <v>0.91</v>
      </c>
    </row>
    <row r="2166" customFormat="false" ht="14.25" hidden="false" customHeight="false" outlineLevel="0" collapsed="false">
      <c r="A2166" s="393" t="n">
        <v>5658</v>
      </c>
      <c r="B2166" s="394" t="s">
        <v>2426</v>
      </c>
      <c r="C2166" s="393" t="s">
        <v>2143</v>
      </c>
      <c r="D2166" s="395" t="n">
        <v>2.3</v>
      </c>
    </row>
    <row r="2167" customFormat="false" ht="14.25" hidden="false" customHeight="false" outlineLevel="0" collapsed="false">
      <c r="A2167" s="393" t="n">
        <v>53840</v>
      </c>
      <c r="B2167" s="394" t="s">
        <v>2427</v>
      </c>
      <c r="C2167" s="393" t="s">
        <v>2143</v>
      </c>
      <c r="D2167" s="395" t="n">
        <v>2.6</v>
      </c>
    </row>
    <row r="2168" customFormat="false" ht="14.25" hidden="false" customHeight="false" outlineLevel="0" collapsed="false">
      <c r="A2168" s="393" t="n">
        <v>87026</v>
      </c>
      <c r="B2168" s="394" t="s">
        <v>2428</v>
      </c>
      <c r="C2168" s="393" t="s">
        <v>2143</v>
      </c>
      <c r="D2168" s="395" t="n">
        <v>0.71</v>
      </c>
    </row>
    <row r="2169" customFormat="false" ht="14.25" hidden="false" customHeight="false" outlineLevel="0" collapsed="false">
      <c r="A2169" s="393" t="n">
        <v>53841</v>
      </c>
      <c r="B2169" s="394" t="s">
        <v>2429</v>
      </c>
      <c r="C2169" s="393" t="s">
        <v>2143</v>
      </c>
      <c r="D2169" s="395" t="n">
        <v>1.8</v>
      </c>
    </row>
    <row r="2170" customFormat="false" ht="14.25" hidden="false" customHeight="false" outlineLevel="0" collapsed="false">
      <c r="A2170" s="393" t="n">
        <v>95209</v>
      </c>
      <c r="B2170" s="394" t="s">
        <v>2430</v>
      </c>
      <c r="C2170" s="393" t="s">
        <v>2143</v>
      </c>
      <c r="D2170" s="395" t="n">
        <v>12.42</v>
      </c>
    </row>
    <row r="2171" customFormat="false" ht="14.25" hidden="false" customHeight="false" outlineLevel="0" collapsed="false">
      <c r="A2171" s="393" t="n">
        <v>95210</v>
      </c>
      <c r="B2171" s="394" t="s">
        <v>2431</v>
      </c>
      <c r="C2171" s="393" t="s">
        <v>2143</v>
      </c>
      <c r="D2171" s="395" t="n">
        <v>58.74</v>
      </c>
    </row>
    <row r="2172" customFormat="false" ht="14.25" hidden="false" customHeight="false" outlineLevel="0" collapsed="false">
      <c r="A2172" s="393" t="n">
        <v>95211</v>
      </c>
      <c r="B2172" s="394" t="s">
        <v>2432</v>
      </c>
      <c r="C2172" s="393" t="s">
        <v>2143</v>
      </c>
      <c r="D2172" s="395" t="n">
        <v>7.29</v>
      </c>
    </row>
    <row r="2173" customFormat="false" ht="14.25" hidden="false" customHeight="false" outlineLevel="0" collapsed="false">
      <c r="A2173" s="393" t="n">
        <v>93267</v>
      </c>
      <c r="B2173" s="394" t="s">
        <v>2433</v>
      </c>
      <c r="C2173" s="393" t="s">
        <v>2143</v>
      </c>
      <c r="D2173" s="395" t="n">
        <v>26.66</v>
      </c>
    </row>
    <row r="2174" customFormat="false" ht="14.25" hidden="false" customHeight="false" outlineLevel="0" collapsed="false">
      <c r="A2174" s="393" t="n">
        <v>93269</v>
      </c>
      <c r="B2174" s="394" t="s">
        <v>2434</v>
      </c>
      <c r="C2174" s="393" t="s">
        <v>2143</v>
      </c>
      <c r="D2174" s="395" t="n">
        <v>10</v>
      </c>
    </row>
    <row r="2175" customFormat="false" ht="14.25" hidden="false" customHeight="false" outlineLevel="0" collapsed="false">
      <c r="A2175" s="393" t="n">
        <v>93270</v>
      </c>
      <c r="B2175" s="394" t="s">
        <v>2435</v>
      </c>
      <c r="C2175" s="393" t="s">
        <v>2143</v>
      </c>
      <c r="D2175" s="395" t="n">
        <v>25.92</v>
      </c>
    </row>
    <row r="2176" customFormat="false" ht="14.25" hidden="false" customHeight="false" outlineLevel="0" collapsed="false">
      <c r="A2176" s="393" t="n">
        <v>93271</v>
      </c>
      <c r="B2176" s="394" t="s">
        <v>2436</v>
      </c>
      <c r="C2176" s="393" t="s">
        <v>2143</v>
      </c>
      <c r="D2176" s="395" t="n">
        <v>7.29</v>
      </c>
    </row>
    <row r="2177" customFormat="false" ht="14.25" hidden="false" customHeight="false" outlineLevel="0" collapsed="false">
      <c r="A2177" s="393" t="n">
        <v>95208</v>
      </c>
      <c r="B2177" s="394" t="s">
        <v>2437</v>
      </c>
      <c r="C2177" s="393" t="s">
        <v>2143</v>
      </c>
      <c r="D2177" s="395" t="n">
        <v>53.71</v>
      </c>
    </row>
    <row r="2178" customFormat="false" ht="14.25" hidden="false" customHeight="false" outlineLevel="0" collapsed="false">
      <c r="A2178" s="393" t="n">
        <v>83761</v>
      </c>
      <c r="B2178" s="394" t="s">
        <v>2438</v>
      </c>
      <c r="C2178" s="393" t="s">
        <v>2143</v>
      </c>
      <c r="D2178" s="395" t="n">
        <v>10.21</v>
      </c>
    </row>
    <row r="2179" customFormat="false" ht="14.25" hidden="false" customHeight="false" outlineLevel="0" collapsed="false">
      <c r="A2179" s="393" t="n">
        <v>83764</v>
      </c>
      <c r="B2179" s="394" t="s">
        <v>2439</v>
      </c>
      <c r="C2179" s="393" t="s">
        <v>2143</v>
      </c>
      <c r="D2179" s="395" t="n">
        <v>3.6</v>
      </c>
    </row>
    <row r="2180" customFormat="false" ht="14.25" hidden="false" customHeight="false" outlineLevel="0" collapsed="false">
      <c r="A2180" s="393" t="n">
        <v>83762</v>
      </c>
      <c r="B2180" s="394" t="s">
        <v>2440</v>
      </c>
      <c r="C2180" s="393" t="s">
        <v>2143</v>
      </c>
      <c r="D2180" s="395" t="n">
        <v>9.11</v>
      </c>
    </row>
    <row r="2181" customFormat="false" ht="14.25" hidden="false" customHeight="false" outlineLevel="0" collapsed="false">
      <c r="A2181" s="393" t="n">
        <v>83763</v>
      </c>
      <c r="B2181" s="394" t="s">
        <v>2441</v>
      </c>
      <c r="C2181" s="393" t="s">
        <v>2143</v>
      </c>
      <c r="D2181" s="395" t="n">
        <v>53.52</v>
      </c>
    </row>
    <row r="2182" customFormat="false" ht="14.25" hidden="false" customHeight="false" outlineLevel="0" collapsed="false">
      <c r="A2182" s="393" t="n">
        <v>95874</v>
      </c>
      <c r="B2182" s="394" t="s">
        <v>2442</v>
      </c>
      <c r="C2182" s="393" t="s">
        <v>2143</v>
      </c>
      <c r="D2182" s="395" t="n">
        <v>10.91</v>
      </c>
    </row>
    <row r="2183" customFormat="false" ht="14.25" hidden="false" customHeight="false" outlineLevel="0" collapsed="false">
      <c r="A2183" s="393" t="n">
        <v>95869</v>
      </c>
      <c r="B2183" s="394" t="s">
        <v>2443</v>
      </c>
      <c r="C2183" s="393" t="s">
        <v>2143</v>
      </c>
      <c r="D2183" s="395" t="n">
        <v>3.84</v>
      </c>
    </row>
    <row r="2184" customFormat="false" ht="14.25" hidden="false" customHeight="false" outlineLevel="0" collapsed="false">
      <c r="A2184" s="393" t="n">
        <v>95870</v>
      </c>
      <c r="B2184" s="394" t="s">
        <v>2444</v>
      </c>
      <c r="C2184" s="393" t="s">
        <v>2143</v>
      </c>
      <c r="D2184" s="395" t="n">
        <v>9.73</v>
      </c>
    </row>
    <row r="2185" customFormat="false" ht="14.25" hidden="false" customHeight="false" outlineLevel="0" collapsed="false">
      <c r="A2185" s="393" t="n">
        <v>95871</v>
      </c>
      <c r="B2185" s="394" t="s">
        <v>2445</v>
      </c>
      <c r="C2185" s="393" t="s">
        <v>2143</v>
      </c>
      <c r="D2185" s="395" t="n">
        <v>291.18</v>
      </c>
    </row>
    <row r="2186" customFormat="false" ht="14.25" hidden="false" customHeight="false" outlineLevel="0" collapsed="false">
      <c r="A2186" s="393" t="n">
        <v>104684</v>
      </c>
      <c r="B2186" s="394" t="s">
        <v>2446</v>
      </c>
      <c r="C2186" s="393" t="s">
        <v>2143</v>
      </c>
      <c r="D2186" s="395" t="n">
        <v>0</v>
      </c>
    </row>
    <row r="2187" customFormat="false" ht="14.25" hidden="false" customHeight="false" outlineLevel="0" collapsed="false">
      <c r="A2187" s="393" t="n">
        <v>104685</v>
      </c>
      <c r="B2187" s="394" t="s">
        <v>2447</v>
      </c>
      <c r="C2187" s="393" t="s">
        <v>2143</v>
      </c>
      <c r="D2187" s="395" t="n">
        <v>0</v>
      </c>
    </row>
    <row r="2188" customFormat="false" ht="14.25" hidden="false" customHeight="false" outlineLevel="0" collapsed="false">
      <c r="A2188" s="393" t="n">
        <v>104686</v>
      </c>
      <c r="B2188" s="394" t="s">
        <v>2448</v>
      </c>
      <c r="C2188" s="393" t="s">
        <v>2143</v>
      </c>
      <c r="D2188" s="395" t="n">
        <v>0</v>
      </c>
    </row>
    <row r="2189" customFormat="false" ht="14.25" hidden="false" customHeight="false" outlineLevel="0" collapsed="false">
      <c r="A2189" s="393" t="n">
        <v>104687</v>
      </c>
      <c r="B2189" s="394" t="s">
        <v>2449</v>
      </c>
      <c r="C2189" s="393" t="s">
        <v>2143</v>
      </c>
      <c r="D2189" s="395" t="n">
        <v>479.26</v>
      </c>
    </row>
    <row r="2190" customFormat="false" ht="14.25" hidden="false" customHeight="false" outlineLevel="0" collapsed="false">
      <c r="A2190" s="393" t="n">
        <v>73303</v>
      </c>
      <c r="B2190" s="394" t="s">
        <v>2450</v>
      </c>
      <c r="C2190" s="393" t="s">
        <v>2143</v>
      </c>
      <c r="D2190" s="395" t="n">
        <v>7.66</v>
      </c>
    </row>
    <row r="2191" customFormat="false" ht="14.25" hidden="false" customHeight="false" outlineLevel="0" collapsed="false">
      <c r="A2191" s="393" t="n">
        <v>93235</v>
      </c>
      <c r="B2191" s="394" t="s">
        <v>2451</v>
      </c>
      <c r="C2191" s="393" t="s">
        <v>2143</v>
      </c>
      <c r="D2191" s="395" t="n">
        <v>2.7</v>
      </c>
    </row>
    <row r="2192" customFormat="false" ht="14.25" hidden="false" customHeight="false" outlineLevel="0" collapsed="false">
      <c r="A2192" s="393" t="n">
        <v>73307</v>
      </c>
      <c r="B2192" s="394" t="s">
        <v>2452</v>
      </c>
      <c r="C2192" s="393" t="s">
        <v>2143</v>
      </c>
      <c r="D2192" s="395" t="n">
        <v>6.84</v>
      </c>
    </row>
    <row r="2193" customFormat="false" ht="14.25" hidden="false" customHeight="false" outlineLevel="0" collapsed="false">
      <c r="A2193" s="393" t="n">
        <v>73311</v>
      </c>
      <c r="B2193" s="394" t="s">
        <v>2453</v>
      </c>
      <c r="C2193" s="393" t="s">
        <v>2143</v>
      </c>
      <c r="D2193" s="395" t="n">
        <v>189.93</v>
      </c>
    </row>
    <row r="2194" customFormat="false" ht="14.25" hidden="false" customHeight="false" outlineLevel="0" collapsed="false">
      <c r="A2194" s="393" t="n">
        <v>93423</v>
      </c>
      <c r="B2194" s="394" t="s">
        <v>2454</v>
      </c>
      <c r="C2194" s="393" t="s">
        <v>2143</v>
      </c>
      <c r="D2194" s="395" t="n">
        <v>6.82</v>
      </c>
    </row>
    <row r="2195" customFormat="false" ht="14.25" hidden="false" customHeight="false" outlineLevel="0" collapsed="false">
      <c r="A2195" s="393" t="n">
        <v>93424</v>
      </c>
      <c r="B2195" s="394" t="s">
        <v>2455</v>
      </c>
      <c r="C2195" s="393" t="s">
        <v>2143</v>
      </c>
      <c r="D2195" s="395" t="n">
        <v>2.4</v>
      </c>
    </row>
    <row r="2196" customFormat="false" ht="14.25" hidden="false" customHeight="false" outlineLevel="0" collapsed="false">
      <c r="A2196" s="393" t="n">
        <v>93425</v>
      </c>
      <c r="B2196" s="394" t="s">
        <v>2456</v>
      </c>
      <c r="C2196" s="393" t="s">
        <v>2143</v>
      </c>
      <c r="D2196" s="395" t="n">
        <v>6.09</v>
      </c>
    </row>
    <row r="2197" customFormat="false" ht="14.25" hidden="false" customHeight="false" outlineLevel="0" collapsed="false">
      <c r="A2197" s="393" t="n">
        <v>93426</v>
      </c>
      <c r="B2197" s="394" t="s">
        <v>2457</v>
      </c>
      <c r="C2197" s="393" t="s">
        <v>2143</v>
      </c>
      <c r="D2197" s="395" t="n">
        <v>170.92</v>
      </c>
    </row>
    <row r="2198" customFormat="false" ht="14.25" hidden="false" customHeight="false" outlineLevel="0" collapsed="false">
      <c r="A2198" s="393" t="n">
        <v>93417</v>
      </c>
      <c r="B2198" s="394" t="s">
        <v>2458</v>
      </c>
      <c r="C2198" s="393" t="s">
        <v>2143</v>
      </c>
      <c r="D2198" s="395" t="n">
        <v>4.82</v>
      </c>
    </row>
    <row r="2199" customFormat="false" ht="14.25" hidden="false" customHeight="false" outlineLevel="0" collapsed="false">
      <c r="A2199" s="393" t="n">
        <v>93418</v>
      </c>
      <c r="B2199" s="394" t="s">
        <v>2459</v>
      </c>
      <c r="C2199" s="393" t="s">
        <v>2143</v>
      </c>
      <c r="D2199" s="395" t="n">
        <v>1.7</v>
      </c>
    </row>
    <row r="2200" customFormat="false" ht="14.25" hidden="false" customHeight="false" outlineLevel="0" collapsed="false">
      <c r="A2200" s="393" t="n">
        <v>93419</v>
      </c>
      <c r="B2200" s="394" t="s">
        <v>2460</v>
      </c>
      <c r="C2200" s="393" t="s">
        <v>2143</v>
      </c>
      <c r="D2200" s="395" t="n">
        <v>4.3</v>
      </c>
    </row>
    <row r="2201" customFormat="false" ht="14.25" hidden="false" customHeight="false" outlineLevel="0" collapsed="false">
      <c r="A2201" s="393" t="n">
        <v>93420</v>
      </c>
      <c r="B2201" s="394" t="s">
        <v>2461</v>
      </c>
      <c r="C2201" s="393" t="s">
        <v>2143</v>
      </c>
      <c r="D2201" s="395" t="n">
        <v>71.51</v>
      </c>
    </row>
    <row r="2202" customFormat="false" ht="14.25" hidden="false" customHeight="false" outlineLevel="0" collapsed="false">
      <c r="A2202" s="393" t="n">
        <v>93277</v>
      </c>
      <c r="B2202" s="394" t="s">
        <v>2462</v>
      </c>
      <c r="C2202" s="393" t="s">
        <v>2143</v>
      </c>
      <c r="D2202" s="395" t="n">
        <v>0.29</v>
      </c>
    </row>
    <row r="2203" customFormat="false" ht="14.25" hidden="false" customHeight="false" outlineLevel="0" collapsed="false">
      <c r="A2203" s="393" t="n">
        <v>93278</v>
      </c>
      <c r="B2203" s="394" t="s">
        <v>2463</v>
      </c>
      <c r="C2203" s="393" t="s">
        <v>2143</v>
      </c>
      <c r="D2203" s="395" t="n">
        <v>0.06</v>
      </c>
    </row>
    <row r="2204" customFormat="false" ht="14.25" hidden="false" customHeight="false" outlineLevel="0" collapsed="false">
      <c r="A2204" s="393" t="n">
        <v>93279</v>
      </c>
      <c r="B2204" s="394" t="s">
        <v>2464</v>
      </c>
      <c r="C2204" s="393" t="s">
        <v>2143</v>
      </c>
      <c r="D2204" s="395" t="n">
        <v>0.27</v>
      </c>
    </row>
    <row r="2205" customFormat="false" ht="14.25" hidden="false" customHeight="false" outlineLevel="0" collapsed="false">
      <c r="A2205" s="393" t="n">
        <v>93280</v>
      </c>
      <c r="B2205" s="394" t="s">
        <v>2465</v>
      </c>
      <c r="C2205" s="393" t="s">
        <v>2143</v>
      </c>
      <c r="D2205" s="395" t="n">
        <v>0.6</v>
      </c>
    </row>
    <row r="2206" customFormat="false" ht="14.25" hidden="false" customHeight="false" outlineLevel="0" collapsed="false">
      <c r="A2206" s="393" t="n">
        <v>104909</v>
      </c>
      <c r="B2206" s="394" t="s">
        <v>2466</v>
      </c>
      <c r="C2206" s="393" t="s">
        <v>2143</v>
      </c>
      <c r="D2206" s="395" t="n">
        <v>0</v>
      </c>
    </row>
    <row r="2207" customFormat="false" ht="14.25" hidden="false" customHeight="false" outlineLevel="0" collapsed="false">
      <c r="A2207" s="393" t="n">
        <v>104910</v>
      </c>
      <c r="B2207" s="394" t="s">
        <v>2467</v>
      </c>
      <c r="C2207" s="393" t="s">
        <v>2143</v>
      </c>
      <c r="D2207" s="395" t="n">
        <v>0</v>
      </c>
    </row>
    <row r="2208" customFormat="false" ht="14.25" hidden="false" customHeight="false" outlineLevel="0" collapsed="false">
      <c r="A2208" s="393" t="n">
        <v>104911</v>
      </c>
      <c r="B2208" s="394" t="s">
        <v>2468</v>
      </c>
      <c r="C2208" s="393" t="s">
        <v>2143</v>
      </c>
      <c r="D2208" s="395" t="n">
        <v>0</v>
      </c>
    </row>
    <row r="2209" customFormat="false" ht="14.25" hidden="false" customHeight="false" outlineLevel="0" collapsed="false">
      <c r="A2209" s="393" t="n">
        <v>104912</v>
      </c>
      <c r="B2209" s="394" t="s">
        <v>2469</v>
      </c>
      <c r="C2209" s="393" t="s">
        <v>2143</v>
      </c>
      <c r="D2209" s="395" t="n">
        <v>29.83</v>
      </c>
    </row>
    <row r="2210" customFormat="false" ht="14.25" hidden="false" customHeight="false" outlineLevel="0" collapsed="false">
      <c r="A2210" s="393" t="n">
        <v>102840</v>
      </c>
      <c r="B2210" s="394" t="s">
        <v>2470</v>
      </c>
      <c r="C2210" s="393" t="s">
        <v>2143</v>
      </c>
      <c r="D2210" s="395" t="n">
        <v>0</v>
      </c>
    </row>
    <row r="2211" customFormat="false" ht="14.25" hidden="false" customHeight="false" outlineLevel="0" collapsed="false">
      <c r="A2211" s="393" t="n">
        <v>102841</v>
      </c>
      <c r="B2211" s="394" t="s">
        <v>2471</v>
      </c>
      <c r="C2211" s="393" t="s">
        <v>2143</v>
      </c>
      <c r="D2211" s="395" t="n">
        <v>0</v>
      </c>
    </row>
    <row r="2212" customFormat="false" ht="14.25" hidden="false" customHeight="false" outlineLevel="0" collapsed="false">
      <c r="A2212" s="393" t="n">
        <v>102842</v>
      </c>
      <c r="B2212" s="394" t="s">
        <v>2472</v>
      </c>
      <c r="C2212" s="393" t="s">
        <v>2143</v>
      </c>
      <c r="D2212" s="395" t="n">
        <v>0</v>
      </c>
    </row>
    <row r="2213" customFormat="false" ht="14.25" hidden="false" customHeight="false" outlineLevel="0" collapsed="false">
      <c r="A2213" s="393" t="n">
        <v>102843</v>
      </c>
      <c r="B2213" s="394" t="s">
        <v>2473</v>
      </c>
      <c r="C2213" s="393" t="s">
        <v>2143</v>
      </c>
      <c r="D2213" s="395" t="n">
        <v>143.55</v>
      </c>
    </row>
    <row r="2214" customFormat="false" ht="14.25" hidden="false" customHeight="false" outlineLevel="0" collapsed="false">
      <c r="A2214" s="393" t="n">
        <v>89267</v>
      </c>
      <c r="B2214" s="394" t="s">
        <v>2474</v>
      </c>
      <c r="C2214" s="393" t="s">
        <v>2143</v>
      </c>
      <c r="D2214" s="395" t="n">
        <v>51.81</v>
      </c>
    </row>
    <row r="2215" customFormat="false" ht="14.25" hidden="false" customHeight="false" outlineLevel="0" collapsed="false">
      <c r="A2215" s="393" t="n">
        <v>89269</v>
      </c>
      <c r="B2215" s="394" t="s">
        <v>2475</v>
      </c>
      <c r="C2215" s="393" t="s">
        <v>2143</v>
      </c>
      <c r="D2215" s="395" t="n">
        <v>7.38</v>
      </c>
    </row>
    <row r="2216" customFormat="false" ht="14.25" hidden="false" customHeight="false" outlineLevel="0" collapsed="false">
      <c r="A2216" s="393" t="n">
        <v>89268</v>
      </c>
      <c r="B2216" s="394" t="s">
        <v>2476</v>
      </c>
      <c r="C2216" s="393" t="s">
        <v>2143</v>
      </c>
      <c r="D2216" s="395" t="n">
        <v>18.26</v>
      </c>
    </row>
    <row r="2217" customFormat="false" ht="14.25" hidden="false" customHeight="false" outlineLevel="0" collapsed="false">
      <c r="A2217" s="393" t="n">
        <v>89270</v>
      </c>
      <c r="B2217" s="394" t="s">
        <v>2477</v>
      </c>
      <c r="C2217" s="393" t="s">
        <v>2143</v>
      </c>
      <c r="D2217" s="395" t="n">
        <v>83.29</v>
      </c>
    </row>
    <row r="2218" customFormat="false" ht="14.25" hidden="false" customHeight="false" outlineLevel="0" collapsed="false">
      <c r="A2218" s="393" t="n">
        <v>89271</v>
      </c>
      <c r="B2218" s="394" t="s">
        <v>2478</v>
      </c>
      <c r="C2218" s="393" t="s">
        <v>2143</v>
      </c>
      <c r="D2218" s="395" t="n">
        <v>30.94</v>
      </c>
    </row>
    <row r="2219" customFormat="false" ht="14.25" hidden="false" customHeight="false" outlineLevel="0" collapsed="false">
      <c r="A2219" s="393" t="n">
        <v>93283</v>
      </c>
      <c r="B2219" s="394" t="s">
        <v>2479</v>
      </c>
      <c r="C2219" s="393" t="s">
        <v>2143</v>
      </c>
      <c r="D2219" s="395" t="n">
        <v>99.64</v>
      </c>
    </row>
    <row r="2220" customFormat="false" ht="14.25" hidden="false" customHeight="false" outlineLevel="0" collapsed="false">
      <c r="A2220" s="393" t="n">
        <v>93296</v>
      </c>
      <c r="B2220" s="394" t="s">
        <v>2480</v>
      </c>
      <c r="C2220" s="393" t="s">
        <v>2143</v>
      </c>
      <c r="D2220" s="395" t="n">
        <v>14.19</v>
      </c>
    </row>
    <row r="2221" customFormat="false" ht="14.25" hidden="false" customHeight="false" outlineLevel="0" collapsed="false">
      <c r="A2221" s="393" t="n">
        <v>93284</v>
      </c>
      <c r="B2221" s="394" t="s">
        <v>2481</v>
      </c>
      <c r="C2221" s="393" t="s">
        <v>2143</v>
      </c>
      <c r="D2221" s="395" t="n">
        <v>35.12</v>
      </c>
    </row>
    <row r="2222" customFormat="false" ht="14.25" hidden="false" customHeight="false" outlineLevel="0" collapsed="false">
      <c r="A2222" s="393" t="n">
        <v>93285</v>
      </c>
      <c r="B2222" s="394" t="s">
        <v>2482</v>
      </c>
      <c r="C2222" s="393" t="s">
        <v>2143</v>
      </c>
      <c r="D2222" s="395" t="n">
        <v>160.17</v>
      </c>
    </row>
    <row r="2223" customFormat="false" ht="14.25" hidden="false" customHeight="false" outlineLevel="0" collapsed="false">
      <c r="A2223" s="393" t="n">
        <v>93286</v>
      </c>
      <c r="B2223" s="394" t="s">
        <v>2483</v>
      </c>
      <c r="C2223" s="393" t="s">
        <v>2143</v>
      </c>
      <c r="D2223" s="395" t="n">
        <v>10.14</v>
      </c>
    </row>
    <row r="2224" customFormat="false" ht="14.25" hidden="false" customHeight="false" outlineLevel="0" collapsed="false">
      <c r="A2224" s="393" t="n">
        <v>104706</v>
      </c>
      <c r="B2224" s="394" t="s">
        <v>2484</v>
      </c>
      <c r="C2224" s="393" t="s">
        <v>2143</v>
      </c>
      <c r="D2224" s="395" t="n">
        <v>0</v>
      </c>
    </row>
    <row r="2225" customFormat="false" ht="14.25" hidden="false" customHeight="false" outlineLevel="0" collapsed="false">
      <c r="A2225" s="393" t="n">
        <v>104707</v>
      </c>
      <c r="B2225" s="394" t="s">
        <v>2485</v>
      </c>
      <c r="C2225" s="393" t="s">
        <v>2143</v>
      </c>
      <c r="D2225" s="395" t="n">
        <v>0</v>
      </c>
    </row>
    <row r="2226" customFormat="false" ht="14.25" hidden="false" customHeight="false" outlineLevel="0" collapsed="false">
      <c r="A2226" s="393" t="n">
        <v>104708</v>
      </c>
      <c r="B2226" s="394" t="s">
        <v>2486</v>
      </c>
      <c r="C2226" s="393" t="s">
        <v>2143</v>
      </c>
      <c r="D2226" s="395" t="n">
        <v>0</v>
      </c>
    </row>
    <row r="2227" customFormat="false" ht="14.25" hidden="false" customHeight="false" outlineLevel="0" collapsed="false">
      <c r="A2227" s="393" t="n">
        <v>104709</v>
      </c>
      <c r="B2227" s="394" t="s">
        <v>2487</v>
      </c>
      <c r="C2227" s="393" t="s">
        <v>2143</v>
      </c>
      <c r="D2227" s="395" t="n">
        <v>1247.29</v>
      </c>
    </row>
    <row r="2228" customFormat="false" ht="14.25" hidden="false" customHeight="false" outlineLevel="0" collapsed="false">
      <c r="A2228" s="393" t="n">
        <v>104903</v>
      </c>
      <c r="B2228" s="394" t="s">
        <v>2488</v>
      </c>
      <c r="C2228" s="393" t="s">
        <v>2143</v>
      </c>
      <c r="D2228" s="395" t="n">
        <v>0</v>
      </c>
    </row>
    <row r="2229" customFormat="false" ht="14.25" hidden="false" customHeight="false" outlineLevel="0" collapsed="false">
      <c r="A2229" s="393" t="n">
        <v>104904</v>
      </c>
      <c r="B2229" s="394" t="s">
        <v>2489</v>
      </c>
      <c r="C2229" s="393" t="s">
        <v>2143</v>
      </c>
      <c r="D2229" s="395" t="n">
        <v>0</v>
      </c>
    </row>
    <row r="2230" customFormat="false" ht="14.25" hidden="false" customHeight="false" outlineLevel="0" collapsed="false">
      <c r="A2230" s="393" t="n">
        <v>104905</v>
      </c>
      <c r="B2230" s="394" t="s">
        <v>2490</v>
      </c>
      <c r="C2230" s="393" t="s">
        <v>2143</v>
      </c>
      <c r="D2230" s="395" t="n">
        <v>0</v>
      </c>
    </row>
    <row r="2231" customFormat="false" ht="14.25" hidden="false" customHeight="false" outlineLevel="0" collapsed="false">
      <c r="A2231" s="393" t="n">
        <v>104906</v>
      </c>
      <c r="B2231" s="394" t="s">
        <v>2491</v>
      </c>
      <c r="C2231" s="393" t="s">
        <v>2143</v>
      </c>
      <c r="D2231" s="395" t="n">
        <v>105.27</v>
      </c>
    </row>
    <row r="2232" customFormat="false" ht="14.25" hidden="false" customHeight="false" outlineLevel="0" collapsed="false">
      <c r="A2232" s="393" t="n">
        <v>102846</v>
      </c>
      <c r="B2232" s="394" t="s">
        <v>2492</v>
      </c>
      <c r="C2232" s="393" t="s">
        <v>2143</v>
      </c>
      <c r="D2232" s="395" t="n">
        <v>0</v>
      </c>
    </row>
    <row r="2233" customFormat="false" ht="14.25" hidden="false" customHeight="false" outlineLevel="0" collapsed="false">
      <c r="A2233" s="393" t="n">
        <v>102847</v>
      </c>
      <c r="B2233" s="394" t="s">
        <v>2493</v>
      </c>
      <c r="C2233" s="393" t="s">
        <v>2143</v>
      </c>
      <c r="D2233" s="395" t="n">
        <v>0</v>
      </c>
    </row>
    <row r="2234" customFormat="false" ht="14.25" hidden="false" customHeight="false" outlineLevel="0" collapsed="false">
      <c r="A2234" s="393" t="n">
        <v>102848</v>
      </c>
      <c r="B2234" s="394" t="s">
        <v>2494</v>
      </c>
      <c r="C2234" s="393" t="s">
        <v>2143</v>
      </c>
      <c r="D2234" s="395" t="n">
        <v>0</v>
      </c>
    </row>
    <row r="2235" customFormat="false" ht="14.25" hidden="false" customHeight="false" outlineLevel="0" collapsed="false">
      <c r="A2235" s="393" t="n">
        <v>102849</v>
      </c>
      <c r="B2235" s="394" t="s">
        <v>2495</v>
      </c>
      <c r="C2235" s="393" t="s">
        <v>2143</v>
      </c>
      <c r="D2235" s="395" t="n">
        <v>70.18</v>
      </c>
    </row>
    <row r="2236" customFormat="false" ht="14.25" hidden="false" customHeight="false" outlineLevel="0" collapsed="false">
      <c r="A2236" s="393" t="n">
        <v>102852</v>
      </c>
      <c r="B2236" s="394" t="s">
        <v>2496</v>
      </c>
      <c r="C2236" s="393" t="s">
        <v>2143</v>
      </c>
      <c r="D2236" s="395" t="n">
        <v>0</v>
      </c>
    </row>
    <row r="2237" customFormat="false" ht="14.25" hidden="false" customHeight="false" outlineLevel="0" collapsed="false">
      <c r="A2237" s="393" t="n">
        <v>102853</v>
      </c>
      <c r="B2237" s="394" t="s">
        <v>2497</v>
      </c>
      <c r="C2237" s="393" t="s">
        <v>2143</v>
      </c>
      <c r="D2237" s="395" t="n">
        <v>0</v>
      </c>
    </row>
    <row r="2238" customFormat="false" ht="14.25" hidden="false" customHeight="false" outlineLevel="0" collapsed="false">
      <c r="A2238" s="393" t="n">
        <v>102854</v>
      </c>
      <c r="B2238" s="394" t="s">
        <v>2498</v>
      </c>
      <c r="C2238" s="393" t="s">
        <v>2143</v>
      </c>
      <c r="D2238" s="395" t="n">
        <v>0</v>
      </c>
    </row>
    <row r="2239" customFormat="false" ht="14.25" hidden="false" customHeight="false" outlineLevel="0" collapsed="false">
      <c r="A2239" s="393" t="n">
        <v>102855</v>
      </c>
      <c r="B2239" s="394" t="s">
        <v>2499</v>
      </c>
      <c r="C2239" s="393" t="s">
        <v>2143</v>
      </c>
      <c r="D2239" s="395" t="n">
        <v>70.18</v>
      </c>
    </row>
    <row r="2240" customFormat="false" ht="14.25" hidden="false" customHeight="false" outlineLevel="0" collapsed="false">
      <c r="A2240" s="393" t="n">
        <v>93397</v>
      </c>
      <c r="B2240" s="394" t="s">
        <v>2500</v>
      </c>
      <c r="C2240" s="393" t="s">
        <v>2143</v>
      </c>
      <c r="D2240" s="395" t="n">
        <v>25.45</v>
      </c>
    </row>
    <row r="2241" customFormat="false" ht="14.25" hidden="false" customHeight="false" outlineLevel="0" collapsed="false">
      <c r="A2241" s="393" t="n">
        <v>93399</v>
      </c>
      <c r="B2241" s="394" t="s">
        <v>2501</v>
      </c>
      <c r="C2241" s="393" t="s">
        <v>2143</v>
      </c>
      <c r="D2241" s="395" t="n">
        <v>3.88</v>
      </c>
    </row>
    <row r="2242" customFormat="false" ht="14.25" hidden="false" customHeight="false" outlineLevel="0" collapsed="false">
      <c r="A2242" s="393" t="n">
        <v>93398</v>
      </c>
      <c r="B2242" s="394" t="s">
        <v>2502</v>
      </c>
      <c r="C2242" s="393" t="s">
        <v>2143</v>
      </c>
      <c r="D2242" s="395" t="n">
        <v>9.61</v>
      </c>
    </row>
    <row r="2243" customFormat="false" ht="14.25" hidden="false" customHeight="false" outlineLevel="0" collapsed="false">
      <c r="A2243" s="393" t="n">
        <v>93400</v>
      </c>
      <c r="B2243" s="394" t="s">
        <v>2503</v>
      </c>
      <c r="C2243" s="393" t="s">
        <v>2143</v>
      </c>
      <c r="D2243" s="395" t="n">
        <v>44.2</v>
      </c>
    </row>
    <row r="2244" customFormat="false" ht="14.25" hidden="false" customHeight="false" outlineLevel="0" collapsed="false">
      <c r="A2244" s="393" t="n">
        <v>93401</v>
      </c>
      <c r="B2244" s="394" t="s">
        <v>2504</v>
      </c>
      <c r="C2244" s="393" t="s">
        <v>2143</v>
      </c>
      <c r="D2244" s="395" t="n">
        <v>168.62</v>
      </c>
    </row>
    <row r="2245" customFormat="false" ht="14.25" hidden="false" customHeight="false" outlineLevel="0" collapsed="false">
      <c r="A2245" s="393" t="n">
        <v>89259</v>
      </c>
      <c r="B2245" s="394" t="s">
        <v>2505</v>
      </c>
      <c r="C2245" s="393" t="s">
        <v>2143</v>
      </c>
      <c r="D2245" s="395" t="n">
        <v>27.74</v>
      </c>
    </row>
    <row r="2246" customFormat="false" ht="14.25" hidden="false" customHeight="false" outlineLevel="0" collapsed="false">
      <c r="A2246" s="393" t="n">
        <v>91466</v>
      </c>
      <c r="B2246" s="394" t="s">
        <v>2506</v>
      </c>
      <c r="C2246" s="393" t="s">
        <v>2143</v>
      </c>
      <c r="D2246" s="395" t="n">
        <v>4.12</v>
      </c>
    </row>
    <row r="2247" customFormat="false" ht="14.25" hidden="false" customHeight="false" outlineLevel="0" collapsed="false">
      <c r="A2247" s="393" t="n">
        <v>89260</v>
      </c>
      <c r="B2247" s="394" t="s">
        <v>2507</v>
      </c>
      <c r="C2247" s="393" t="s">
        <v>2143</v>
      </c>
      <c r="D2247" s="395" t="n">
        <v>10.21</v>
      </c>
    </row>
    <row r="2248" customFormat="false" ht="14.25" hidden="false" customHeight="false" outlineLevel="0" collapsed="false">
      <c r="A2248" s="393" t="n">
        <v>89262</v>
      </c>
      <c r="B2248" s="394" t="s">
        <v>2508</v>
      </c>
      <c r="C2248" s="393" t="s">
        <v>2143</v>
      </c>
      <c r="D2248" s="395" t="n">
        <v>47.06</v>
      </c>
    </row>
    <row r="2249" customFormat="false" ht="14.25" hidden="false" customHeight="false" outlineLevel="0" collapsed="false">
      <c r="A2249" s="393" t="n">
        <v>91467</v>
      </c>
      <c r="B2249" s="394" t="s">
        <v>2509</v>
      </c>
      <c r="C2249" s="393" t="s">
        <v>2143</v>
      </c>
      <c r="D2249" s="395" t="n">
        <v>168.62</v>
      </c>
    </row>
    <row r="2250" customFormat="false" ht="14.25" hidden="false" customHeight="false" outlineLevel="0" collapsed="false">
      <c r="A2250" s="393" t="n">
        <v>105839</v>
      </c>
      <c r="B2250" s="394" t="s">
        <v>2510</v>
      </c>
      <c r="C2250" s="393" t="s">
        <v>2143</v>
      </c>
      <c r="D2250" s="395" t="n">
        <v>0</v>
      </c>
    </row>
    <row r="2251" customFormat="false" ht="14.25" hidden="false" customHeight="false" outlineLevel="0" collapsed="false">
      <c r="A2251" s="393" t="n">
        <v>105842</v>
      </c>
      <c r="B2251" s="394" t="s">
        <v>2511</v>
      </c>
      <c r="C2251" s="393" t="s">
        <v>2143</v>
      </c>
      <c r="D2251" s="395" t="n">
        <v>0</v>
      </c>
    </row>
    <row r="2252" customFormat="false" ht="14.25" hidden="false" customHeight="false" outlineLevel="0" collapsed="false">
      <c r="A2252" s="393" t="n">
        <v>105840</v>
      </c>
      <c r="B2252" s="394" t="s">
        <v>2512</v>
      </c>
      <c r="C2252" s="393" t="s">
        <v>2143</v>
      </c>
      <c r="D2252" s="395" t="n">
        <v>0</v>
      </c>
    </row>
    <row r="2253" customFormat="false" ht="14.25" hidden="false" customHeight="false" outlineLevel="0" collapsed="false">
      <c r="A2253" s="393" t="n">
        <v>105841</v>
      </c>
      <c r="B2253" s="394" t="s">
        <v>2513</v>
      </c>
      <c r="C2253" s="393" t="s">
        <v>2143</v>
      </c>
      <c r="D2253" s="395" t="n">
        <v>0</v>
      </c>
    </row>
    <row r="2254" customFormat="false" ht="14.25" hidden="false" customHeight="false" outlineLevel="0" collapsed="false">
      <c r="A2254" s="393" t="n">
        <v>105843</v>
      </c>
      <c r="B2254" s="394" t="s">
        <v>2514</v>
      </c>
      <c r="C2254" s="393" t="s">
        <v>2143</v>
      </c>
      <c r="D2254" s="395" t="n">
        <v>88.74</v>
      </c>
    </row>
    <row r="2255" customFormat="false" ht="14.25" hidden="false" customHeight="false" outlineLevel="0" collapsed="false">
      <c r="A2255" s="393" t="n">
        <v>91629</v>
      </c>
      <c r="B2255" s="394" t="s">
        <v>2515</v>
      </c>
      <c r="C2255" s="393" t="s">
        <v>2143</v>
      </c>
      <c r="D2255" s="395" t="n">
        <v>21.99</v>
      </c>
    </row>
    <row r="2256" customFormat="false" ht="14.25" hidden="false" customHeight="false" outlineLevel="0" collapsed="false">
      <c r="A2256" s="393" t="n">
        <v>91631</v>
      </c>
      <c r="B2256" s="394" t="s">
        <v>2516</v>
      </c>
      <c r="C2256" s="393" t="s">
        <v>2143</v>
      </c>
      <c r="D2256" s="395" t="n">
        <v>3.3</v>
      </c>
    </row>
    <row r="2257" customFormat="false" ht="14.25" hidden="false" customHeight="false" outlineLevel="0" collapsed="false">
      <c r="A2257" s="393" t="n">
        <v>91630</v>
      </c>
      <c r="B2257" s="394" t="s">
        <v>2517</v>
      </c>
      <c r="C2257" s="393" t="s">
        <v>2143</v>
      </c>
      <c r="D2257" s="395" t="n">
        <v>8.19</v>
      </c>
    </row>
    <row r="2258" customFormat="false" ht="14.25" hidden="false" customHeight="false" outlineLevel="0" collapsed="false">
      <c r="A2258" s="393" t="n">
        <v>91632</v>
      </c>
      <c r="B2258" s="394" t="s">
        <v>2518</v>
      </c>
      <c r="C2258" s="393" t="s">
        <v>2143</v>
      </c>
      <c r="D2258" s="395" t="n">
        <v>37.71</v>
      </c>
    </row>
    <row r="2259" customFormat="false" ht="14.25" hidden="false" customHeight="false" outlineLevel="0" collapsed="false">
      <c r="A2259" s="393" t="n">
        <v>91633</v>
      </c>
      <c r="B2259" s="394" t="s">
        <v>2519</v>
      </c>
      <c r="C2259" s="393" t="s">
        <v>2143</v>
      </c>
      <c r="D2259" s="395" t="n">
        <v>142.72</v>
      </c>
    </row>
    <row r="2260" customFormat="false" ht="14.25" hidden="false" customHeight="false" outlineLevel="0" collapsed="false">
      <c r="A2260" s="393" t="n">
        <v>98760</v>
      </c>
      <c r="B2260" s="394" t="s">
        <v>2520</v>
      </c>
      <c r="C2260" s="393" t="s">
        <v>2143</v>
      </c>
      <c r="D2260" s="395" t="n">
        <v>0.05</v>
      </c>
    </row>
    <row r="2261" customFormat="false" ht="14.25" hidden="false" customHeight="false" outlineLevel="0" collapsed="false">
      <c r="A2261" s="393" t="n">
        <v>98761</v>
      </c>
      <c r="B2261" s="394" t="s">
        <v>2521</v>
      </c>
      <c r="C2261" s="393" t="s">
        <v>2143</v>
      </c>
      <c r="D2261" s="395" t="n">
        <v>0.01</v>
      </c>
    </row>
    <row r="2262" customFormat="false" ht="14.25" hidden="false" customHeight="false" outlineLevel="0" collapsed="false">
      <c r="A2262" s="393" t="n">
        <v>98762</v>
      </c>
      <c r="B2262" s="394" t="s">
        <v>2522</v>
      </c>
      <c r="C2262" s="393" t="s">
        <v>2143</v>
      </c>
      <c r="D2262" s="395" t="n">
        <v>0.07</v>
      </c>
    </row>
    <row r="2263" customFormat="false" ht="14.25" hidden="false" customHeight="false" outlineLevel="0" collapsed="false">
      <c r="A2263" s="393" t="n">
        <v>98763</v>
      </c>
      <c r="B2263" s="394" t="s">
        <v>2523</v>
      </c>
      <c r="C2263" s="393" t="s">
        <v>2143</v>
      </c>
      <c r="D2263" s="395" t="n">
        <v>3.58</v>
      </c>
    </row>
    <row r="2264" customFormat="false" ht="14.25" hidden="false" customHeight="false" outlineLevel="0" collapsed="false">
      <c r="A2264" s="393" t="n">
        <v>99829</v>
      </c>
      <c r="B2264" s="394" t="s">
        <v>2524</v>
      </c>
      <c r="C2264" s="393" t="s">
        <v>2143</v>
      </c>
      <c r="D2264" s="395" t="n">
        <v>0.21</v>
      </c>
    </row>
    <row r="2265" customFormat="false" ht="14.25" hidden="false" customHeight="false" outlineLevel="0" collapsed="false">
      <c r="A2265" s="393" t="n">
        <v>99830</v>
      </c>
      <c r="B2265" s="394" t="s">
        <v>2525</v>
      </c>
      <c r="C2265" s="393" t="s">
        <v>2143</v>
      </c>
      <c r="D2265" s="395" t="n">
        <v>0.04</v>
      </c>
    </row>
    <row r="2266" customFormat="false" ht="14.25" hidden="false" customHeight="false" outlineLevel="0" collapsed="false">
      <c r="A2266" s="393" t="n">
        <v>99831</v>
      </c>
      <c r="B2266" s="394" t="s">
        <v>2526</v>
      </c>
      <c r="C2266" s="393" t="s">
        <v>2143</v>
      </c>
      <c r="D2266" s="395" t="n">
        <v>0.14</v>
      </c>
    </row>
    <row r="2267" customFormat="false" ht="14.25" hidden="false" customHeight="false" outlineLevel="0" collapsed="false">
      <c r="A2267" s="393" t="n">
        <v>99832</v>
      </c>
      <c r="B2267" s="394" t="s">
        <v>2527</v>
      </c>
      <c r="C2267" s="393" t="s">
        <v>2143</v>
      </c>
      <c r="D2267" s="395" t="n">
        <v>3.44</v>
      </c>
    </row>
    <row r="2268" customFormat="false" ht="14.25" hidden="false" customHeight="false" outlineLevel="0" collapsed="false">
      <c r="A2268" s="393" t="n">
        <v>104516</v>
      </c>
      <c r="B2268" s="394" t="s">
        <v>2528</v>
      </c>
      <c r="C2268" s="393" t="s">
        <v>2143</v>
      </c>
      <c r="D2268" s="395" t="n">
        <v>0</v>
      </c>
    </row>
    <row r="2269" customFormat="false" ht="14.25" hidden="false" customHeight="false" outlineLevel="0" collapsed="false">
      <c r="A2269" s="393" t="n">
        <v>104517</v>
      </c>
      <c r="B2269" s="394" t="s">
        <v>2529</v>
      </c>
      <c r="C2269" s="393" t="s">
        <v>2143</v>
      </c>
      <c r="D2269" s="395" t="n">
        <v>0</v>
      </c>
    </row>
    <row r="2270" customFormat="false" ht="14.25" hidden="false" customHeight="false" outlineLevel="0" collapsed="false">
      <c r="A2270" s="393" t="n">
        <v>104518</v>
      </c>
      <c r="B2270" s="394" t="s">
        <v>2530</v>
      </c>
      <c r="C2270" s="393" t="s">
        <v>2143</v>
      </c>
      <c r="D2270" s="395" t="n">
        <v>0</v>
      </c>
    </row>
    <row r="2271" customFormat="false" ht="14.25" hidden="false" customHeight="false" outlineLevel="0" collapsed="false">
      <c r="A2271" s="393" t="n">
        <v>104519</v>
      </c>
      <c r="B2271" s="394" t="s">
        <v>2531</v>
      </c>
      <c r="C2271" s="393" t="s">
        <v>2143</v>
      </c>
      <c r="D2271" s="395" t="n">
        <v>0.49</v>
      </c>
    </row>
    <row r="2272" customFormat="false" ht="14.25" hidden="false" customHeight="false" outlineLevel="0" collapsed="false">
      <c r="A2272" s="393" t="n">
        <v>90682</v>
      </c>
      <c r="B2272" s="394" t="s">
        <v>2532</v>
      </c>
      <c r="C2272" s="393" t="s">
        <v>2143</v>
      </c>
      <c r="D2272" s="395" t="n">
        <v>38.46</v>
      </c>
    </row>
    <row r="2273" customFormat="false" ht="14.25" hidden="false" customHeight="false" outlineLevel="0" collapsed="false">
      <c r="A2273" s="393" t="n">
        <v>90683</v>
      </c>
      <c r="B2273" s="394" t="s">
        <v>2533</v>
      </c>
      <c r="C2273" s="393" t="s">
        <v>2143</v>
      </c>
      <c r="D2273" s="395" t="n">
        <v>8.89</v>
      </c>
    </row>
    <row r="2274" customFormat="false" ht="14.25" hidden="false" customHeight="false" outlineLevel="0" collapsed="false">
      <c r="A2274" s="393" t="n">
        <v>90684</v>
      </c>
      <c r="B2274" s="394" t="s">
        <v>2534</v>
      </c>
      <c r="C2274" s="393" t="s">
        <v>2143</v>
      </c>
      <c r="D2274" s="395" t="n">
        <v>42.07</v>
      </c>
    </row>
    <row r="2275" customFormat="false" ht="14.25" hidden="false" customHeight="false" outlineLevel="0" collapsed="false">
      <c r="A2275" s="393" t="n">
        <v>90685</v>
      </c>
      <c r="B2275" s="394" t="s">
        <v>2535</v>
      </c>
      <c r="C2275" s="393" t="s">
        <v>2143</v>
      </c>
      <c r="D2275" s="395" t="n">
        <v>60.67</v>
      </c>
    </row>
    <row r="2276" customFormat="false" ht="14.25" hidden="false" customHeight="false" outlineLevel="0" collapsed="false">
      <c r="A2276" s="393" t="n">
        <v>95114</v>
      </c>
      <c r="B2276" s="394" t="s">
        <v>2536</v>
      </c>
      <c r="C2276" s="393" t="s">
        <v>2143</v>
      </c>
      <c r="D2276" s="395" t="n">
        <v>1.57</v>
      </c>
    </row>
    <row r="2277" customFormat="false" ht="14.25" hidden="false" customHeight="false" outlineLevel="0" collapsed="false">
      <c r="A2277" s="393" t="n">
        <v>95115</v>
      </c>
      <c r="B2277" s="394" t="s">
        <v>2537</v>
      </c>
      <c r="C2277" s="393" t="s">
        <v>2143</v>
      </c>
      <c r="D2277" s="395" t="n">
        <v>0.36</v>
      </c>
    </row>
    <row r="2278" customFormat="false" ht="14.25" hidden="false" customHeight="false" outlineLevel="0" collapsed="false">
      <c r="A2278" s="393" t="n">
        <v>53863</v>
      </c>
      <c r="B2278" s="394" t="s">
        <v>2538</v>
      </c>
      <c r="C2278" s="393" t="s">
        <v>2143</v>
      </c>
      <c r="D2278" s="395" t="n">
        <v>1.97</v>
      </c>
    </row>
    <row r="2279" customFormat="false" ht="14.25" hidden="false" customHeight="false" outlineLevel="0" collapsed="false">
      <c r="A2279" s="393" t="n">
        <v>104652</v>
      </c>
      <c r="B2279" s="394" t="s">
        <v>2539</v>
      </c>
      <c r="C2279" s="393" t="s">
        <v>2143</v>
      </c>
      <c r="D2279" s="395" t="n">
        <v>0</v>
      </c>
    </row>
    <row r="2280" customFormat="false" ht="14.25" hidden="false" customHeight="false" outlineLevel="0" collapsed="false">
      <c r="A2280" s="393" t="n">
        <v>104653</v>
      </c>
      <c r="B2280" s="394" t="s">
        <v>2540</v>
      </c>
      <c r="C2280" s="393" t="s">
        <v>2143</v>
      </c>
      <c r="D2280" s="395" t="n">
        <v>0</v>
      </c>
    </row>
    <row r="2281" customFormat="false" ht="14.25" hidden="false" customHeight="false" outlineLevel="0" collapsed="false">
      <c r="A2281" s="393" t="n">
        <v>104654</v>
      </c>
      <c r="B2281" s="394" t="s">
        <v>2541</v>
      </c>
      <c r="C2281" s="393" t="s">
        <v>2143</v>
      </c>
      <c r="D2281" s="395" t="n">
        <v>0</v>
      </c>
    </row>
    <row r="2282" customFormat="false" ht="14.25" hidden="false" customHeight="false" outlineLevel="0" collapsed="false">
      <c r="A2282" s="393" t="n">
        <v>104655</v>
      </c>
      <c r="B2282" s="394" t="s">
        <v>2542</v>
      </c>
      <c r="C2282" s="393" t="s">
        <v>2143</v>
      </c>
      <c r="D2282" s="395" t="n">
        <v>0.53</v>
      </c>
    </row>
    <row r="2283" customFormat="false" ht="14.25" hidden="false" customHeight="false" outlineLevel="0" collapsed="false">
      <c r="A2283" s="393" t="n">
        <v>102270</v>
      </c>
      <c r="B2283" s="394" t="s">
        <v>2543</v>
      </c>
      <c r="C2283" s="393" t="s">
        <v>2143</v>
      </c>
      <c r="D2283" s="395" t="n">
        <v>0.69</v>
      </c>
    </row>
    <row r="2284" customFormat="false" ht="14.25" hidden="false" customHeight="false" outlineLevel="0" collapsed="false">
      <c r="A2284" s="393" t="n">
        <v>102271</v>
      </c>
      <c r="B2284" s="394" t="s">
        <v>2544</v>
      </c>
      <c r="C2284" s="393" t="s">
        <v>2143</v>
      </c>
      <c r="D2284" s="395" t="n">
        <v>0.15</v>
      </c>
    </row>
    <row r="2285" customFormat="false" ht="14.25" hidden="false" customHeight="false" outlineLevel="0" collapsed="false">
      <c r="A2285" s="393" t="n">
        <v>102272</v>
      </c>
      <c r="B2285" s="394" t="s">
        <v>2545</v>
      </c>
      <c r="C2285" s="393" t="s">
        <v>2143</v>
      </c>
      <c r="D2285" s="395" t="n">
        <v>0.86</v>
      </c>
    </row>
    <row r="2286" customFormat="false" ht="14.25" hidden="false" customHeight="false" outlineLevel="0" collapsed="false">
      <c r="A2286" s="393" t="n">
        <v>102273</v>
      </c>
      <c r="B2286" s="394" t="s">
        <v>2546</v>
      </c>
      <c r="C2286" s="393" t="s">
        <v>2143</v>
      </c>
      <c r="D2286" s="395" t="n">
        <v>1.32</v>
      </c>
    </row>
    <row r="2287" customFormat="false" ht="14.25" hidden="false" customHeight="false" outlineLevel="0" collapsed="false">
      <c r="A2287" s="393" t="n">
        <v>95255</v>
      </c>
      <c r="B2287" s="394" t="s">
        <v>2547</v>
      </c>
      <c r="C2287" s="393" t="s">
        <v>2143</v>
      </c>
      <c r="D2287" s="395" t="n">
        <v>1.4</v>
      </c>
    </row>
    <row r="2288" customFormat="false" ht="14.25" hidden="false" customHeight="false" outlineLevel="0" collapsed="false">
      <c r="A2288" s="393" t="n">
        <v>95256</v>
      </c>
      <c r="B2288" s="394" t="s">
        <v>2548</v>
      </c>
      <c r="C2288" s="393" t="s">
        <v>2143</v>
      </c>
      <c r="D2288" s="395" t="n">
        <v>0.32</v>
      </c>
    </row>
    <row r="2289" customFormat="false" ht="14.25" hidden="false" customHeight="false" outlineLevel="0" collapsed="false">
      <c r="A2289" s="393" t="n">
        <v>95257</v>
      </c>
      <c r="B2289" s="394" t="s">
        <v>2549</v>
      </c>
      <c r="C2289" s="393" t="s">
        <v>2143</v>
      </c>
      <c r="D2289" s="395" t="n">
        <v>1.75</v>
      </c>
    </row>
    <row r="2290" customFormat="false" ht="14.25" hidden="false" customHeight="false" outlineLevel="0" collapsed="false">
      <c r="A2290" s="393" t="n">
        <v>105913</v>
      </c>
      <c r="B2290" s="394" t="s">
        <v>2550</v>
      </c>
      <c r="C2290" s="393" t="s">
        <v>2143</v>
      </c>
      <c r="D2290" s="395" t="n">
        <v>0</v>
      </c>
    </row>
    <row r="2291" customFormat="false" ht="14.25" hidden="false" customHeight="false" outlineLevel="0" collapsed="false">
      <c r="A2291" s="393" t="n">
        <v>105914</v>
      </c>
      <c r="B2291" s="394" t="s">
        <v>2551</v>
      </c>
      <c r="C2291" s="393" t="s">
        <v>2143</v>
      </c>
      <c r="D2291" s="395" t="n">
        <v>0</v>
      </c>
    </row>
    <row r="2292" customFormat="false" ht="14.25" hidden="false" customHeight="false" outlineLevel="0" collapsed="false">
      <c r="A2292" s="393" t="n">
        <v>105915</v>
      </c>
      <c r="B2292" s="394" t="s">
        <v>2552</v>
      </c>
      <c r="C2292" s="393" t="s">
        <v>2143</v>
      </c>
      <c r="D2292" s="395" t="n">
        <v>0</v>
      </c>
    </row>
    <row r="2293" customFormat="false" ht="14.25" hidden="false" customHeight="false" outlineLevel="0" collapsed="false">
      <c r="A2293" s="393" t="n">
        <v>92963</v>
      </c>
      <c r="B2293" s="394" t="s">
        <v>2553</v>
      </c>
      <c r="C2293" s="393" t="s">
        <v>2143</v>
      </c>
      <c r="D2293" s="395" t="n">
        <v>1.62</v>
      </c>
    </row>
    <row r="2294" customFormat="false" ht="14.25" hidden="false" customHeight="false" outlineLevel="0" collapsed="false">
      <c r="A2294" s="393" t="n">
        <v>92964</v>
      </c>
      <c r="B2294" s="394" t="s">
        <v>2554</v>
      </c>
      <c r="C2294" s="393" t="s">
        <v>2143</v>
      </c>
      <c r="D2294" s="395" t="n">
        <v>0.37</v>
      </c>
    </row>
    <row r="2295" customFormat="false" ht="14.25" hidden="false" customHeight="false" outlineLevel="0" collapsed="false">
      <c r="A2295" s="393" t="n">
        <v>92965</v>
      </c>
      <c r="B2295" s="394" t="s">
        <v>2555</v>
      </c>
      <c r="C2295" s="393" t="s">
        <v>2143</v>
      </c>
      <c r="D2295" s="395" t="n">
        <v>2.02</v>
      </c>
    </row>
    <row r="2296" customFormat="false" ht="14.25" hidden="false" customHeight="false" outlineLevel="0" collapsed="false">
      <c r="A2296" s="393" t="n">
        <v>103792</v>
      </c>
      <c r="B2296" s="394" t="s">
        <v>2556</v>
      </c>
      <c r="C2296" s="393" t="s">
        <v>2143</v>
      </c>
      <c r="D2296" s="395" t="n">
        <v>3.65</v>
      </c>
    </row>
    <row r="2297" customFormat="false" ht="14.25" hidden="false" customHeight="false" outlineLevel="0" collapsed="false">
      <c r="A2297" s="393" t="n">
        <v>103789</v>
      </c>
      <c r="B2297" s="394" t="s">
        <v>2557</v>
      </c>
      <c r="C2297" s="393" t="s">
        <v>2143</v>
      </c>
      <c r="D2297" s="395" t="n">
        <v>0</v>
      </c>
    </row>
    <row r="2298" customFormat="false" ht="14.25" hidden="false" customHeight="false" outlineLevel="0" collapsed="false">
      <c r="A2298" s="393" t="n">
        <v>103790</v>
      </c>
      <c r="B2298" s="394" t="s">
        <v>2558</v>
      </c>
      <c r="C2298" s="393" t="s">
        <v>2143</v>
      </c>
      <c r="D2298" s="395" t="n">
        <v>0</v>
      </c>
    </row>
    <row r="2299" customFormat="false" ht="14.25" hidden="false" customHeight="false" outlineLevel="0" collapsed="false">
      <c r="A2299" s="393" t="n">
        <v>103791</v>
      </c>
      <c r="B2299" s="394" t="s">
        <v>2559</v>
      </c>
      <c r="C2299" s="393" t="s">
        <v>2143</v>
      </c>
      <c r="D2299" s="395" t="n">
        <v>0</v>
      </c>
    </row>
    <row r="2300" customFormat="false" ht="14.25" hidden="false" customHeight="false" outlineLevel="0" collapsed="false">
      <c r="A2300" s="393" t="n">
        <v>96054</v>
      </c>
      <c r="B2300" s="394" t="s">
        <v>2560</v>
      </c>
      <c r="C2300" s="393" t="s">
        <v>2143</v>
      </c>
      <c r="D2300" s="395" t="n">
        <v>30.43</v>
      </c>
    </row>
    <row r="2301" customFormat="false" ht="14.25" hidden="false" customHeight="false" outlineLevel="0" collapsed="false">
      <c r="A2301" s="393" t="n">
        <v>96060</v>
      </c>
      <c r="B2301" s="394" t="s">
        <v>2561</v>
      </c>
      <c r="C2301" s="393" t="s">
        <v>2143</v>
      </c>
      <c r="D2301" s="395" t="n">
        <v>6.26</v>
      </c>
    </row>
    <row r="2302" customFormat="false" ht="14.25" hidden="false" customHeight="false" outlineLevel="0" collapsed="false">
      <c r="A2302" s="393" t="n">
        <v>96061</v>
      </c>
      <c r="B2302" s="394" t="s">
        <v>2562</v>
      </c>
      <c r="C2302" s="393" t="s">
        <v>2143</v>
      </c>
      <c r="D2302" s="395" t="n">
        <v>38.03</v>
      </c>
    </row>
    <row r="2303" customFormat="false" ht="14.25" hidden="false" customHeight="false" outlineLevel="0" collapsed="false">
      <c r="A2303" s="393" t="n">
        <v>96062</v>
      </c>
      <c r="B2303" s="394" t="s">
        <v>2563</v>
      </c>
      <c r="C2303" s="393" t="s">
        <v>2143</v>
      </c>
      <c r="D2303" s="395" t="n">
        <v>42.49</v>
      </c>
    </row>
    <row r="2304" customFormat="false" ht="14.25" hidden="false" customHeight="false" outlineLevel="0" collapsed="false">
      <c r="A2304" s="393" t="n">
        <v>90688</v>
      </c>
      <c r="B2304" s="394" t="s">
        <v>2564</v>
      </c>
      <c r="C2304" s="393" t="s">
        <v>2143</v>
      </c>
      <c r="D2304" s="395" t="n">
        <v>26.6</v>
      </c>
    </row>
    <row r="2305" customFormat="false" ht="14.25" hidden="false" customHeight="false" outlineLevel="0" collapsed="false">
      <c r="A2305" s="393" t="n">
        <v>90689</v>
      </c>
      <c r="B2305" s="394" t="s">
        <v>2565</v>
      </c>
      <c r="C2305" s="393" t="s">
        <v>2143</v>
      </c>
      <c r="D2305" s="395" t="n">
        <v>5.25</v>
      </c>
    </row>
    <row r="2306" customFormat="false" ht="14.25" hidden="false" customHeight="false" outlineLevel="0" collapsed="false">
      <c r="A2306" s="393" t="n">
        <v>90690</v>
      </c>
      <c r="B2306" s="394" t="s">
        <v>2566</v>
      </c>
      <c r="C2306" s="393" t="s">
        <v>2143</v>
      </c>
      <c r="D2306" s="395" t="n">
        <v>33.25</v>
      </c>
    </row>
    <row r="2307" customFormat="false" ht="14.25" hidden="false" customHeight="false" outlineLevel="0" collapsed="false">
      <c r="A2307" s="393" t="n">
        <v>90691</v>
      </c>
      <c r="B2307" s="394" t="s">
        <v>2567</v>
      </c>
      <c r="C2307" s="393" t="s">
        <v>2143</v>
      </c>
      <c r="D2307" s="395" t="n">
        <v>42.49</v>
      </c>
    </row>
    <row r="2308" customFormat="false" ht="14.25" hidden="false" customHeight="false" outlineLevel="0" collapsed="false">
      <c r="A2308" s="393" t="n">
        <v>96241</v>
      </c>
      <c r="B2308" s="394" t="s">
        <v>2568</v>
      </c>
      <c r="C2308" s="393" t="s">
        <v>2143</v>
      </c>
      <c r="D2308" s="395" t="n">
        <v>28.26</v>
      </c>
    </row>
    <row r="2309" customFormat="false" ht="14.25" hidden="false" customHeight="false" outlineLevel="0" collapsed="false">
      <c r="A2309" s="393" t="n">
        <v>96242</v>
      </c>
      <c r="B2309" s="394" t="s">
        <v>2569</v>
      </c>
      <c r="C2309" s="393" t="s">
        <v>2143</v>
      </c>
      <c r="D2309" s="395" t="n">
        <v>7.47</v>
      </c>
    </row>
    <row r="2310" customFormat="false" ht="14.25" hidden="false" customHeight="false" outlineLevel="0" collapsed="false">
      <c r="A2310" s="393" t="n">
        <v>96243</v>
      </c>
      <c r="B2310" s="394" t="s">
        <v>2570</v>
      </c>
      <c r="C2310" s="393" t="s">
        <v>2143</v>
      </c>
      <c r="D2310" s="395" t="n">
        <v>35.33</v>
      </c>
    </row>
    <row r="2311" customFormat="false" ht="14.25" hidden="false" customHeight="false" outlineLevel="0" collapsed="false">
      <c r="A2311" s="393" t="n">
        <v>96244</v>
      </c>
      <c r="B2311" s="394" t="s">
        <v>2571</v>
      </c>
      <c r="C2311" s="393" t="s">
        <v>2143</v>
      </c>
      <c r="D2311" s="395" t="n">
        <v>18.56</v>
      </c>
    </row>
    <row r="2312" customFormat="false" ht="14.25" hidden="false" customHeight="false" outlineLevel="0" collapsed="false">
      <c r="A2312" s="393" t="n">
        <v>88400</v>
      </c>
      <c r="B2312" s="394" t="s">
        <v>2572</v>
      </c>
      <c r="C2312" s="393" t="s">
        <v>2143</v>
      </c>
      <c r="D2312" s="395" t="n">
        <v>0.78</v>
      </c>
    </row>
    <row r="2313" customFormat="false" ht="14.25" hidden="false" customHeight="false" outlineLevel="0" collapsed="false">
      <c r="A2313" s="393" t="n">
        <v>88401</v>
      </c>
      <c r="B2313" s="394" t="s">
        <v>2573</v>
      </c>
      <c r="C2313" s="393" t="s">
        <v>2143</v>
      </c>
      <c r="D2313" s="395" t="n">
        <v>0.18</v>
      </c>
    </row>
    <row r="2314" customFormat="false" ht="14.25" hidden="false" customHeight="false" outlineLevel="0" collapsed="false">
      <c r="A2314" s="393" t="n">
        <v>88402</v>
      </c>
      <c r="B2314" s="394" t="s">
        <v>2574</v>
      </c>
      <c r="C2314" s="393" t="s">
        <v>2143</v>
      </c>
      <c r="D2314" s="395" t="n">
        <v>0.85</v>
      </c>
    </row>
    <row r="2315" customFormat="false" ht="14.25" hidden="false" customHeight="false" outlineLevel="0" collapsed="false">
      <c r="A2315" s="393" t="n">
        <v>88403</v>
      </c>
      <c r="B2315" s="394" t="s">
        <v>2575</v>
      </c>
      <c r="C2315" s="393" t="s">
        <v>2143</v>
      </c>
      <c r="D2315" s="395" t="n">
        <v>1.46</v>
      </c>
    </row>
    <row r="2316" customFormat="false" ht="14.25" hidden="false" customHeight="false" outlineLevel="0" collapsed="false">
      <c r="A2316" s="393" t="n">
        <v>88387</v>
      </c>
      <c r="B2316" s="394" t="s">
        <v>2576</v>
      </c>
      <c r="C2316" s="393" t="s">
        <v>2143</v>
      </c>
      <c r="D2316" s="395" t="n">
        <v>0.83</v>
      </c>
    </row>
    <row r="2317" customFormat="false" ht="14.25" hidden="false" customHeight="false" outlineLevel="0" collapsed="false">
      <c r="A2317" s="393" t="n">
        <v>88389</v>
      </c>
      <c r="B2317" s="394" t="s">
        <v>2577</v>
      </c>
      <c r="C2317" s="393" t="s">
        <v>2143</v>
      </c>
      <c r="D2317" s="395" t="n">
        <v>0.19</v>
      </c>
    </row>
    <row r="2318" customFormat="false" ht="14.25" hidden="false" customHeight="false" outlineLevel="0" collapsed="false">
      <c r="A2318" s="393" t="n">
        <v>88390</v>
      </c>
      <c r="B2318" s="394" t="s">
        <v>2578</v>
      </c>
      <c r="C2318" s="393" t="s">
        <v>2143</v>
      </c>
      <c r="D2318" s="395" t="n">
        <v>0.9</v>
      </c>
    </row>
    <row r="2319" customFormat="false" ht="14.25" hidden="false" customHeight="false" outlineLevel="0" collapsed="false">
      <c r="A2319" s="393" t="n">
        <v>88391</v>
      </c>
      <c r="B2319" s="394" t="s">
        <v>2579</v>
      </c>
      <c r="C2319" s="393" t="s">
        <v>2143</v>
      </c>
      <c r="D2319" s="395" t="n">
        <v>2.44</v>
      </c>
    </row>
    <row r="2320" customFormat="false" ht="14.25" hidden="false" customHeight="false" outlineLevel="0" collapsed="false">
      <c r="A2320" s="393" t="n">
        <v>88394</v>
      </c>
      <c r="B2320" s="394" t="s">
        <v>2580</v>
      </c>
      <c r="C2320" s="393" t="s">
        <v>2143</v>
      </c>
      <c r="D2320" s="395" t="n">
        <v>0.98</v>
      </c>
    </row>
    <row r="2321" customFormat="false" ht="14.25" hidden="false" customHeight="false" outlineLevel="0" collapsed="false">
      <c r="A2321" s="393" t="n">
        <v>88395</v>
      </c>
      <c r="B2321" s="394" t="s">
        <v>2581</v>
      </c>
      <c r="C2321" s="393" t="s">
        <v>2143</v>
      </c>
      <c r="D2321" s="395" t="n">
        <v>0.22</v>
      </c>
    </row>
    <row r="2322" customFormat="false" ht="14.25" hidden="false" customHeight="false" outlineLevel="0" collapsed="false">
      <c r="A2322" s="393" t="n">
        <v>88396</v>
      </c>
      <c r="B2322" s="394" t="s">
        <v>2582</v>
      </c>
      <c r="C2322" s="393" t="s">
        <v>2143</v>
      </c>
      <c r="D2322" s="395" t="n">
        <v>1.08</v>
      </c>
    </row>
    <row r="2323" customFormat="false" ht="14.25" hidden="false" customHeight="false" outlineLevel="0" collapsed="false">
      <c r="A2323" s="393" t="n">
        <v>88397</v>
      </c>
      <c r="B2323" s="394" t="s">
        <v>2583</v>
      </c>
      <c r="C2323" s="393" t="s">
        <v>2143</v>
      </c>
      <c r="D2323" s="395" t="n">
        <v>3.65</v>
      </c>
    </row>
    <row r="2324" customFormat="false" ht="14.25" hidden="false" customHeight="false" outlineLevel="0" collapsed="false">
      <c r="A2324" s="393" t="n">
        <v>90633</v>
      </c>
      <c r="B2324" s="394" t="s">
        <v>2584</v>
      </c>
      <c r="C2324" s="393" t="s">
        <v>2143</v>
      </c>
      <c r="D2324" s="395" t="n">
        <v>3.93</v>
      </c>
    </row>
    <row r="2325" customFormat="false" ht="14.25" hidden="false" customHeight="false" outlineLevel="0" collapsed="false">
      <c r="A2325" s="393" t="n">
        <v>90634</v>
      </c>
      <c r="B2325" s="394" t="s">
        <v>2585</v>
      </c>
      <c r="C2325" s="393" t="s">
        <v>2143</v>
      </c>
      <c r="D2325" s="395" t="n">
        <v>0.9</v>
      </c>
    </row>
    <row r="2326" customFormat="false" ht="14.25" hidden="false" customHeight="false" outlineLevel="0" collapsed="false">
      <c r="A2326" s="393" t="n">
        <v>90635</v>
      </c>
      <c r="B2326" s="394" t="s">
        <v>2586</v>
      </c>
      <c r="C2326" s="393" t="s">
        <v>2143</v>
      </c>
      <c r="D2326" s="395" t="n">
        <v>4.3</v>
      </c>
    </row>
    <row r="2327" customFormat="false" ht="14.25" hidden="false" customHeight="false" outlineLevel="0" collapsed="false">
      <c r="A2327" s="393" t="n">
        <v>90636</v>
      </c>
      <c r="B2327" s="394" t="s">
        <v>2587</v>
      </c>
      <c r="C2327" s="393" t="s">
        <v>2143</v>
      </c>
      <c r="D2327" s="395" t="n">
        <v>4.88</v>
      </c>
    </row>
    <row r="2328" customFormat="false" ht="14.25" hidden="false" customHeight="false" outlineLevel="0" collapsed="false">
      <c r="A2328" s="393" t="n">
        <v>103238</v>
      </c>
      <c r="B2328" s="394" t="s">
        <v>2588</v>
      </c>
      <c r="C2328" s="393" t="s">
        <v>2143</v>
      </c>
      <c r="D2328" s="395" t="n">
        <v>0</v>
      </c>
    </row>
    <row r="2329" customFormat="false" ht="14.25" hidden="false" customHeight="false" outlineLevel="0" collapsed="false">
      <c r="A2329" s="393" t="n">
        <v>103239</v>
      </c>
      <c r="B2329" s="394" t="s">
        <v>2589</v>
      </c>
      <c r="C2329" s="393" t="s">
        <v>2143</v>
      </c>
      <c r="D2329" s="395" t="n">
        <v>0</v>
      </c>
    </row>
    <row r="2330" customFormat="false" ht="14.25" hidden="false" customHeight="false" outlineLevel="0" collapsed="false">
      <c r="A2330" s="393" t="n">
        <v>103240</v>
      </c>
      <c r="B2330" s="394" t="s">
        <v>2590</v>
      </c>
      <c r="C2330" s="393" t="s">
        <v>2143</v>
      </c>
      <c r="D2330" s="395" t="n">
        <v>0</v>
      </c>
    </row>
    <row r="2331" customFormat="false" ht="14.25" hidden="false" customHeight="false" outlineLevel="0" collapsed="false">
      <c r="A2331" s="393" t="n">
        <v>103241</v>
      </c>
      <c r="B2331" s="394" t="s">
        <v>2591</v>
      </c>
      <c r="C2331" s="393" t="s">
        <v>2143</v>
      </c>
      <c r="D2331" s="395" t="n">
        <v>9.14</v>
      </c>
    </row>
    <row r="2332" customFormat="false" ht="14.25" hidden="false" customHeight="false" outlineLevel="0" collapsed="false">
      <c r="A2332" s="393" t="n">
        <v>88853</v>
      </c>
      <c r="B2332" s="394" t="s">
        <v>2592</v>
      </c>
      <c r="C2332" s="393" t="s">
        <v>2143</v>
      </c>
      <c r="D2332" s="395" t="n">
        <v>0.25</v>
      </c>
    </row>
    <row r="2333" customFormat="false" ht="14.25" hidden="false" customHeight="false" outlineLevel="0" collapsed="false">
      <c r="A2333" s="393" t="n">
        <v>88854</v>
      </c>
      <c r="B2333" s="394" t="s">
        <v>2593</v>
      </c>
      <c r="C2333" s="393" t="s">
        <v>2143</v>
      </c>
      <c r="D2333" s="395" t="n">
        <v>0.05</v>
      </c>
    </row>
    <row r="2334" customFormat="false" ht="14.25" hidden="false" customHeight="false" outlineLevel="0" collapsed="false">
      <c r="A2334" s="393" t="n">
        <v>5692</v>
      </c>
      <c r="B2334" s="394" t="s">
        <v>2594</v>
      </c>
      <c r="C2334" s="393" t="s">
        <v>2143</v>
      </c>
      <c r="D2334" s="395" t="n">
        <v>0.27</v>
      </c>
    </row>
    <row r="2335" customFormat="false" ht="14.25" hidden="false" customHeight="false" outlineLevel="0" collapsed="false">
      <c r="A2335" s="393" t="n">
        <v>5693</v>
      </c>
      <c r="B2335" s="394" t="s">
        <v>2595</v>
      </c>
      <c r="C2335" s="393" t="s">
        <v>2143</v>
      </c>
      <c r="D2335" s="395" t="n">
        <v>21.25</v>
      </c>
    </row>
    <row r="2336" customFormat="false" ht="14.25" hidden="false" customHeight="false" outlineLevel="0" collapsed="false">
      <c r="A2336" s="393" t="n">
        <v>7044</v>
      </c>
      <c r="B2336" s="394" t="s">
        <v>2596</v>
      </c>
      <c r="C2336" s="393" t="s">
        <v>2143</v>
      </c>
      <c r="D2336" s="395" t="n">
        <v>0.3</v>
      </c>
    </row>
    <row r="2337" customFormat="false" ht="14.25" hidden="false" customHeight="false" outlineLevel="0" collapsed="false">
      <c r="A2337" s="393" t="n">
        <v>7045</v>
      </c>
      <c r="B2337" s="394" t="s">
        <v>2597</v>
      </c>
      <c r="C2337" s="393" t="s">
        <v>2143</v>
      </c>
      <c r="D2337" s="395" t="n">
        <v>0.07</v>
      </c>
    </row>
    <row r="2338" customFormat="false" ht="14.25" hidden="false" customHeight="false" outlineLevel="0" collapsed="false">
      <c r="A2338" s="393" t="n">
        <v>7046</v>
      </c>
      <c r="B2338" s="394" t="s">
        <v>2598</v>
      </c>
      <c r="C2338" s="393" t="s">
        <v>2143</v>
      </c>
      <c r="D2338" s="395" t="n">
        <v>0.33</v>
      </c>
    </row>
    <row r="2339" customFormat="false" ht="14.25" hidden="false" customHeight="false" outlineLevel="0" collapsed="false">
      <c r="A2339" s="393" t="n">
        <v>7047</v>
      </c>
      <c r="B2339" s="394" t="s">
        <v>2599</v>
      </c>
      <c r="C2339" s="393" t="s">
        <v>2143</v>
      </c>
      <c r="D2339" s="395" t="n">
        <v>25.09</v>
      </c>
    </row>
    <row r="2340" customFormat="false" ht="14.25" hidden="false" customHeight="false" outlineLevel="0" collapsed="false">
      <c r="A2340" s="393" t="n">
        <v>89228</v>
      </c>
      <c r="B2340" s="394" t="s">
        <v>2600</v>
      </c>
      <c r="C2340" s="393" t="s">
        <v>2143</v>
      </c>
      <c r="D2340" s="395" t="n">
        <v>46</v>
      </c>
    </row>
    <row r="2341" customFormat="false" ht="14.25" hidden="false" customHeight="false" outlineLevel="0" collapsed="false">
      <c r="A2341" s="393" t="n">
        <v>89229</v>
      </c>
      <c r="B2341" s="394" t="s">
        <v>2601</v>
      </c>
      <c r="C2341" s="393" t="s">
        <v>2143</v>
      </c>
      <c r="D2341" s="395" t="n">
        <v>16.21</v>
      </c>
    </row>
    <row r="2342" customFormat="false" ht="14.25" hidden="false" customHeight="false" outlineLevel="0" collapsed="false">
      <c r="A2342" s="393" t="n">
        <v>5779</v>
      </c>
      <c r="B2342" s="394" t="s">
        <v>2602</v>
      </c>
      <c r="C2342" s="393" t="s">
        <v>2143</v>
      </c>
      <c r="D2342" s="395" t="n">
        <v>73.94</v>
      </c>
    </row>
    <row r="2343" customFormat="false" ht="14.25" hidden="false" customHeight="false" outlineLevel="0" collapsed="false">
      <c r="A2343" s="393" t="n">
        <v>53849</v>
      </c>
      <c r="B2343" s="394" t="s">
        <v>2603</v>
      </c>
      <c r="C2343" s="393" t="s">
        <v>2143</v>
      </c>
      <c r="D2343" s="395" t="n">
        <v>89.25</v>
      </c>
    </row>
    <row r="2344" customFormat="false" ht="14.25" hidden="false" customHeight="false" outlineLevel="0" collapsed="false">
      <c r="A2344" s="393" t="n">
        <v>95129</v>
      </c>
      <c r="B2344" s="394" t="s">
        <v>2604</v>
      </c>
      <c r="C2344" s="393" t="s">
        <v>2143</v>
      </c>
      <c r="D2344" s="395" t="n">
        <v>47.9</v>
      </c>
    </row>
    <row r="2345" customFormat="false" ht="14.25" hidden="false" customHeight="false" outlineLevel="0" collapsed="false">
      <c r="A2345" s="393" t="n">
        <v>95130</v>
      </c>
      <c r="B2345" s="394" t="s">
        <v>2605</v>
      </c>
      <c r="C2345" s="393" t="s">
        <v>2143</v>
      </c>
      <c r="D2345" s="395" t="n">
        <v>17.36</v>
      </c>
    </row>
    <row r="2346" customFormat="false" ht="14.25" hidden="false" customHeight="false" outlineLevel="0" collapsed="false">
      <c r="A2346" s="393" t="n">
        <v>95131</v>
      </c>
      <c r="B2346" s="394" t="s">
        <v>2606</v>
      </c>
      <c r="C2346" s="393" t="s">
        <v>2143</v>
      </c>
      <c r="D2346" s="395" t="n">
        <v>56.38</v>
      </c>
    </row>
    <row r="2347" customFormat="false" ht="14.25" hidden="false" customHeight="false" outlineLevel="0" collapsed="false">
      <c r="A2347" s="393" t="n">
        <v>95132</v>
      </c>
      <c r="B2347" s="394" t="s">
        <v>2607</v>
      </c>
      <c r="C2347" s="393" t="s">
        <v>2143</v>
      </c>
      <c r="D2347" s="395" t="n">
        <v>34.38</v>
      </c>
    </row>
    <row r="2348" customFormat="false" ht="14.25" hidden="false" customHeight="false" outlineLevel="0" collapsed="false">
      <c r="A2348" s="393" t="n">
        <v>102982</v>
      </c>
      <c r="B2348" s="394" t="s">
        <v>2608</v>
      </c>
      <c r="C2348" s="393" t="s">
        <v>2143</v>
      </c>
      <c r="D2348" s="395" t="n">
        <v>0</v>
      </c>
    </row>
    <row r="2349" customFormat="false" ht="14.25" hidden="false" customHeight="false" outlineLevel="0" collapsed="false">
      <c r="A2349" s="393" t="n">
        <v>102983</v>
      </c>
      <c r="B2349" s="394" t="s">
        <v>2609</v>
      </c>
      <c r="C2349" s="393" t="s">
        <v>2143</v>
      </c>
      <c r="D2349" s="395" t="n">
        <v>0</v>
      </c>
    </row>
    <row r="2350" customFormat="false" ht="14.25" hidden="false" customHeight="false" outlineLevel="0" collapsed="false">
      <c r="A2350" s="393" t="n">
        <v>102984</v>
      </c>
      <c r="B2350" s="394" t="s">
        <v>2610</v>
      </c>
      <c r="C2350" s="393" t="s">
        <v>2143</v>
      </c>
      <c r="D2350" s="395" t="n">
        <v>0</v>
      </c>
    </row>
    <row r="2351" customFormat="false" ht="14.25" hidden="false" customHeight="false" outlineLevel="0" collapsed="false">
      <c r="A2351" s="393" t="n">
        <v>102985</v>
      </c>
      <c r="B2351" s="394" t="s">
        <v>2611</v>
      </c>
      <c r="C2351" s="393" t="s">
        <v>2143</v>
      </c>
      <c r="D2351" s="395" t="n">
        <v>15.95</v>
      </c>
    </row>
    <row r="2352" customFormat="false" ht="14.25" hidden="false" customHeight="false" outlineLevel="0" collapsed="false">
      <c r="A2352" s="393" t="n">
        <v>92956</v>
      </c>
      <c r="B2352" s="394" t="s">
        <v>2612</v>
      </c>
      <c r="C2352" s="393" t="s">
        <v>2143</v>
      </c>
      <c r="D2352" s="395" t="n">
        <v>4.41</v>
      </c>
    </row>
    <row r="2353" customFormat="false" ht="14.25" hidden="false" customHeight="false" outlineLevel="0" collapsed="false">
      <c r="A2353" s="393" t="n">
        <v>92957</v>
      </c>
      <c r="B2353" s="394" t="s">
        <v>2613</v>
      </c>
      <c r="C2353" s="393" t="s">
        <v>2143</v>
      </c>
      <c r="D2353" s="395" t="n">
        <v>1.02</v>
      </c>
    </row>
    <row r="2354" customFormat="false" ht="14.25" hidden="false" customHeight="false" outlineLevel="0" collapsed="false">
      <c r="A2354" s="393" t="n">
        <v>92958</v>
      </c>
      <c r="B2354" s="394" t="s">
        <v>2614</v>
      </c>
      <c r="C2354" s="393" t="s">
        <v>2143</v>
      </c>
      <c r="D2354" s="395" t="n">
        <v>4.83</v>
      </c>
    </row>
    <row r="2355" customFormat="false" ht="14.25" hidden="false" customHeight="false" outlineLevel="0" collapsed="false">
      <c r="A2355" s="393" t="n">
        <v>92959</v>
      </c>
      <c r="B2355" s="394" t="s">
        <v>2615</v>
      </c>
      <c r="C2355" s="393" t="s">
        <v>2143</v>
      </c>
      <c r="D2355" s="395" t="n">
        <v>9.88</v>
      </c>
    </row>
    <row r="2356" customFormat="false" ht="14.25" hidden="false" customHeight="false" outlineLevel="0" collapsed="false">
      <c r="A2356" s="393" t="n">
        <v>102858</v>
      </c>
      <c r="B2356" s="394" t="s">
        <v>2616</v>
      </c>
      <c r="C2356" s="393" t="s">
        <v>2143</v>
      </c>
      <c r="D2356" s="395" t="n">
        <v>0</v>
      </c>
    </row>
    <row r="2357" customFormat="false" ht="14.25" hidden="false" customHeight="false" outlineLevel="0" collapsed="false">
      <c r="A2357" s="393" t="n">
        <v>102859</v>
      </c>
      <c r="B2357" s="394" t="s">
        <v>2617</v>
      </c>
      <c r="C2357" s="393" t="s">
        <v>2143</v>
      </c>
      <c r="D2357" s="395" t="n">
        <v>0</v>
      </c>
    </row>
    <row r="2358" customFormat="false" ht="14.25" hidden="false" customHeight="false" outlineLevel="0" collapsed="false">
      <c r="A2358" s="393" t="n">
        <v>102860</v>
      </c>
      <c r="B2358" s="394" t="s">
        <v>2618</v>
      </c>
      <c r="C2358" s="393" t="s">
        <v>2143</v>
      </c>
      <c r="D2358" s="395" t="n">
        <v>0</v>
      </c>
    </row>
    <row r="2359" customFormat="false" ht="14.25" hidden="false" customHeight="false" outlineLevel="0" collapsed="false">
      <c r="A2359" s="393" t="n">
        <v>102861</v>
      </c>
      <c r="B2359" s="394" t="s">
        <v>2619</v>
      </c>
      <c r="C2359" s="393" t="s">
        <v>2143</v>
      </c>
      <c r="D2359" s="395" t="n">
        <v>0.97</v>
      </c>
    </row>
    <row r="2360" customFormat="false" ht="14.25" hidden="false" customHeight="false" outlineLevel="0" collapsed="false">
      <c r="A2360" s="393" t="n">
        <v>93404</v>
      </c>
      <c r="B2360" s="394" t="s">
        <v>2620</v>
      </c>
      <c r="C2360" s="393" t="s">
        <v>2143</v>
      </c>
      <c r="D2360" s="395" t="n">
        <v>7.33</v>
      </c>
    </row>
    <row r="2361" customFormat="false" ht="14.25" hidden="false" customHeight="false" outlineLevel="0" collapsed="false">
      <c r="A2361" s="393" t="n">
        <v>93405</v>
      </c>
      <c r="B2361" s="394" t="s">
        <v>2621</v>
      </c>
      <c r="C2361" s="393" t="s">
        <v>2143</v>
      </c>
      <c r="D2361" s="395" t="n">
        <v>1.87</v>
      </c>
    </row>
    <row r="2362" customFormat="false" ht="14.25" hidden="false" customHeight="false" outlineLevel="0" collapsed="false">
      <c r="A2362" s="393" t="n">
        <v>93406</v>
      </c>
      <c r="B2362" s="394" t="s">
        <v>2622</v>
      </c>
      <c r="C2362" s="393" t="s">
        <v>2143</v>
      </c>
      <c r="D2362" s="395" t="n">
        <v>8.8</v>
      </c>
    </row>
    <row r="2363" customFormat="false" ht="14.25" hidden="false" customHeight="false" outlineLevel="0" collapsed="false">
      <c r="A2363" s="393" t="n">
        <v>93407</v>
      </c>
      <c r="B2363" s="394" t="s">
        <v>2623</v>
      </c>
      <c r="C2363" s="393" t="s">
        <v>2143</v>
      </c>
      <c r="D2363" s="395" t="n">
        <v>50.27</v>
      </c>
    </row>
    <row r="2364" customFormat="false" ht="14.25" hidden="false" customHeight="false" outlineLevel="0" collapsed="false">
      <c r="A2364" s="393" t="n">
        <v>102936</v>
      </c>
      <c r="B2364" s="394" t="s">
        <v>2624</v>
      </c>
      <c r="C2364" s="393" t="s">
        <v>2143</v>
      </c>
      <c r="D2364" s="395" t="n">
        <v>0</v>
      </c>
    </row>
    <row r="2365" customFormat="false" ht="14.25" hidden="false" customHeight="false" outlineLevel="0" collapsed="false">
      <c r="A2365" s="393" t="n">
        <v>102937</v>
      </c>
      <c r="B2365" s="394" t="s">
        <v>2625</v>
      </c>
      <c r="C2365" s="393" t="s">
        <v>2143</v>
      </c>
      <c r="D2365" s="395" t="n">
        <v>0</v>
      </c>
    </row>
    <row r="2366" customFormat="false" ht="14.25" hidden="false" customHeight="false" outlineLevel="0" collapsed="false">
      <c r="A2366" s="393" t="n">
        <v>102938</v>
      </c>
      <c r="B2366" s="394" t="s">
        <v>2626</v>
      </c>
      <c r="C2366" s="393" t="s">
        <v>2143</v>
      </c>
      <c r="D2366" s="395" t="n">
        <v>0</v>
      </c>
    </row>
    <row r="2367" customFormat="false" ht="14.25" hidden="false" customHeight="false" outlineLevel="0" collapsed="false">
      <c r="A2367" s="393" t="n">
        <v>102939</v>
      </c>
      <c r="B2367" s="394" t="s">
        <v>2627</v>
      </c>
      <c r="C2367" s="393" t="s">
        <v>2143</v>
      </c>
      <c r="D2367" s="395" t="n">
        <v>7.29</v>
      </c>
    </row>
    <row r="2368" customFormat="false" ht="14.25" hidden="false" customHeight="false" outlineLevel="0" collapsed="false">
      <c r="A2368" s="393" t="n">
        <v>103159</v>
      </c>
      <c r="B2368" s="394" t="s">
        <v>2628</v>
      </c>
      <c r="C2368" s="393" t="s">
        <v>2143</v>
      </c>
      <c r="D2368" s="395" t="n">
        <v>0</v>
      </c>
    </row>
    <row r="2369" customFormat="false" ht="14.25" hidden="false" customHeight="false" outlineLevel="0" collapsed="false">
      <c r="A2369" s="393" t="n">
        <v>103160</v>
      </c>
      <c r="B2369" s="394" t="s">
        <v>2629</v>
      </c>
      <c r="C2369" s="393" t="s">
        <v>2143</v>
      </c>
      <c r="D2369" s="395" t="n">
        <v>0</v>
      </c>
    </row>
    <row r="2370" customFormat="false" ht="14.25" hidden="false" customHeight="false" outlineLevel="0" collapsed="false">
      <c r="A2370" s="393" t="n">
        <v>103161</v>
      </c>
      <c r="B2370" s="394" t="s">
        <v>2630</v>
      </c>
      <c r="C2370" s="393" t="s">
        <v>2143</v>
      </c>
      <c r="D2370" s="395" t="n">
        <v>0</v>
      </c>
    </row>
    <row r="2371" customFormat="false" ht="14.25" hidden="false" customHeight="false" outlineLevel="0" collapsed="false">
      <c r="A2371" s="393" t="n">
        <v>103162</v>
      </c>
      <c r="B2371" s="394" t="s">
        <v>2631</v>
      </c>
      <c r="C2371" s="393" t="s">
        <v>2143</v>
      </c>
      <c r="D2371" s="395" t="n">
        <v>0.52</v>
      </c>
    </row>
    <row r="2372" customFormat="false" ht="14.25" hidden="false" customHeight="false" outlineLevel="0" collapsed="false">
      <c r="A2372" s="393" t="n">
        <v>103153</v>
      </c>
      <c r="B2372" s="394" t="s">
        <v>2632</v>
      </c>
      <c r="C2372" s="393" t="s">
        <v>2143</v>
      </c>
      <c r="D2372" s="395" t="n">
        <v>0</v>
      </c>
    </row>
    <row r="2373" customFormat="false" ht="14.25" hidden="false" customHeight="false" outlineLevel="0" collapsed="false">
      <c r="A2373" s="393" t="n">
        <v>103154</v>
      </c>
      <c r="B2373" s="394" t="s">
        <v>2633</v>
      </c>
      <c r="C2373" s="393" t="s">
        <v>2143</v>
      </c>
      <c r="D2373" s="395" t="n">
        <v>0</v>
      </c>
    </row>
    <row r="2374" customFormat="false" ht="14.25" hidden="false" customHeight="false" outlineLevel="0" collapsed="false">
      <c r="A2374" s="393" t="n">
        <v>103155</v>
      </c>
      <c r="B2374" s="394" t="s">
        <v>2634</v>
      </c>
      <c r="C2374" s="393" t="s">
        <v>2143</v>
      </c>
      <c r="D2374" s="395" t="n">
        <v>0</v>
      </c>
    </row>
    <row r="2375" customFormat="false" ht="14.25" hidden="false" customHeight="false" outlineLevel="0" collapsed="false">
      <c r="A2375" s="393" t="n">
        <v>103156</v>
      </c>
      <c r="B2375" s="394" t="s">
        <v>2635</v>
      </c>
      <c r="C2375" s="393" t="s">
        <v>2143</v>
      </c>
      <c r="D2375" s="395" t="n">
        <v>1.85</v>
      </c>
    </row>
    <row r="2376" customFormat="false" ht="14.25" hidden="false" customHeight="false" outlineLevel="0" collapsed="false">
      <c r="A2376" s="393" t="n">
        <v>103171</v>
      </c>
      <c r="B2376" s="394" t="s">
        <v>2636</v>
      </c>
      <c r="C2376" s="393" t="s">
        <v>2143</v>
      </c>
      <c r="D2376" s="395" t="n">
        <v>0</v>
      </c>
    </row>
    <row r="2377" customFormat="false" ht="14.25" hidden="false" customHeight="false" outlineLevel="0" collapsed="false">
      <c r="A2377" s="393" t="n">
        <v>103172</v>
      </c>
      <c r="B2377" s="394" t="s">
        <v>2637</v>
      </c>
      <c r="C2377" s="393" t="s">
        <v>2143</v>
      </c>
      <c r="D2377" s="395" t="n">
        <v>0</v>
      </c>
    </row>
    <row r="2378" customFormat="false" ht="14.25" hidden="false" customHeight="false" outlineLevel="0" collapsed="false">
      <c r="A2378" s="393" t="n">
        <v>103173</v>
      </c>
      <c r="B2378" s="394" t="s">
        <v>2638</v>
      </c>
      <c r="C2378" s="393" t="s">
        <v>2143</v>
      </c>
      <c r="D2378" s="395" t="n">
        <v>0</v>
      </c>
    </row>
    <row r="2379" customFormat="false" ht="14.25" hidden="false" customHeight="false" outlineLevel="0" collapsed="false">
      <c r="A2379" s="393" t="n">
        <v>103174</v>
      </c>
      <c r="B2379" s="394" t="s">
        <v>2639</v>
      </c>
      <c r="C2379" s="393" t="s">
        <v>2143</v>
      </c>
      <c r="D2379" s="395" t="n">
        <v>1.48</v>
      </c>
    </row>
    <row r="2380" customFormat="false" ht="14.25" hidden="false" customHeight="false" outlineLevel="0" collapsed="false">
      <c r="A2380" s="393" t="n">
        <v>103177</v>
      </c>
      <c r="B2380" s="394" t="s">
        <v>2640</v>
      </c>
      <c r="C2380" s="393" t="s">
        <v>2143</v>
      </c>
      <c r="D2380" s="395" t="n">
        <v>0</v>
      </c>
    </row>
    <row r="2381" customFormat="false" ht="14.25" hidden="false" customHeight="false" outlineLevel="0" collapsed="false">
      <c r="A2381" s="393" t="n">
        <v>103178</v>
      </c>
      <c r="B2381" s="394" t="s">
        <v>2641</v>
      </c>
      <c r="C2381" s="393" t="s">
        <v>2143</v>
      </c>
      <c r="D2381" s="395" t="n">
        <v>0</v>
      </c>
    </row>
    <row r="2382" customFormat="false" ht="14.25" hidden="false" customHeight="false" outlineLevel="0" collapsed="false">
      <c r="A2382" s="393" t="n">
        <v>103179</v>
      </c>
      <c r="B2382" s="394" t="s">
        <v>2642</v>
      </c>
      <c r="C2382" s="393" t="s">
        <v>2143</v>
      </c>
      <c r="D2382" s="395" t="n">
        <v>0</v>
      </c>
    </row>
    <row r="2383" customFormat="false" ht="14.25" hidden="false" customHeight="false" outlineLevel="0" collapsed="false">
      <c r="A2383" s="393" t="n">
        <v>103180</v>
      </c>
      <c r="B2383" s="394" t="s">
        <v>2643</v>
      </c>
      <c r="C2383" s="393" t="s">
        <v>2143</v>
      </c>
      <c r="D2383" s="395" t="n">
        <v>3.4</v>
      </c>
    </row>
    <row r="2384" customFormat="false" ht="14.25" hidden="false" customHeight="false" outlineLevel="0" collapsed="false">
      <c r="A2384" s="393" t="n">
        <v>103165</v>
      </c>
      <c r="B2384" s="394" t="s">
        <v>2644</v>
      </c>
      <c r="C2384" s="393" t="s">
        <v>2143</v>
      </c>
      <c r="D2384" s="395" t="n">
        <v>0</v>
      </c>
    </row>
    <row r="2385" customFormat="false" ht="14.25" hidden="false" customHeight="false" outlineLevel="0" collapsed="false">
      <c r="A2385" s="393" t="n">
        <v>103166</v>
      </c>
      <c r="B2385" s="394" t="s">
        <v>2645</v>
      </c>
      <c r="C2385" s="393" t="s">
        <v>2143</v>
      </c>
      <c r="D2385" s="395" t="n">
        <v>0</v>
      </c>
    </row>
    <row r="2386" customFormat="false" ht="14.25" hidden="false" customHeight="false" outlineLevel="0" collapsed="false">
      <c r="A2386" s="393" t="n">
        <v>103167</v>
      </c>
      <c r="B2386" s="394" t="s">
        <v>2646</v>
      </c>
      <c r="C2386" s="393" t="s">
        <v>2143</v>
      </c>
      <c r="D2386" s="395" t="n">
        <v>0</v>
      </c>
    </row>
    <row r="2387" customFormat="false" ht="14.25" hidden="false" customHeight="false" outlineLevel="0" collapsed="false">
      <c r="A2387" s="393" t="n">
        <v>103168</v>
      </c>
      <c r="B2387" s="394" t="s">
        <v>2647</v>
      </c>
      <c r="C2387" s="393" t="s">
        <v>2143</v>
      </c>
      <c r="D2387" s="395" t="n">
        <v>0.59</v>
      </c>
    </row>
    <row r="2388" customFormat="false" ht="14.25" hidden="false" customHeight="false" outlineLevel="0" collapsed="false">
      <c r="A2388" s="393" t="n">
        <v>102864</v>
      </c>
      <c r="B2388" s="394" t="s">
        <v>2648</v>
      </c>
      <c r="C2388" s="393" t="s">
        <v>2143</v>
      </c>
      <c r="D2388" s="395" t="n">
        <v>0</v>
      </c>
    </row>
    <row r="2389" customFormat="false" ht="14.25" hidden="false" customHeight="false" outlineLevel="0" collapsed="false">
      <c r="A2389" s="393" t="n">
        <v>102865</v>
      </c>
      <c r="B2389" s="394" t="s">
        <v>2649</v>
      </c>
      <c r="C2389" s="393" t="s">
        <v>2143</v>
      </c>
      <c r="D2389" s="395" t="n">
        <v>0</v>
      </c>
    </row>
    <row r="2390" customFormat="false" ht="14.25" hidden="false" customHeight="false" outlineLevel="0" collapsed="false">
      <c r="A2390" s="393" t="n">
        <v>102866</v>
      </c>
      <c r="B2390" s="394" t="s">
        <v>2650</v>
      </c>
      <c r="C2390" s="393" t="s">
        <v>2143</v>
      </c>
      <c r="D2390" s="395" t="n">
        <v>0</v>
      </c>
    </row>
    <row r="2391" customFormat="false" ht="14.25" hidden="false" customHeight="false" outlineLevel="0" collapsed="false">
      <c r="A2391" s="393" t="n">
        <v>102867</v>
      </c>
      <c r="B2391" s="394" t="s">
        <v>2651</v>
      </c>
      <c r="C2391" s="393" t="s">
        <v>2143</v>
      </c>
      <c r="D2391" s="395" t="n">
        <v>0.53</v>
      </c>
    </row>
    <row r="2392" customFormat="false" ht="14.25" hidden="false" customHeight="false" outlineLevel="0" collapsed="false">
      <c r="A2392" s="393" t="n">
        <v>92108</v>
      </c>
      <c r="B2392" s="394" t="s">
        <v>2652</v>
      </c>
      <c r="C2392" s="393" t="s">
        <v>2143</v>
      </c>
      <c r="D2392" s="395" t="n">
        <v>0.92</v>
      </c>
    </row>
    <row r="2393" customFormat="false" ht="14.25" hidden="false" customHeight="false" outlineLevel="0" collapsed="false">
      <c r="A2393" s="393" t="n">
        <v>92109</v>
      </c>
      <c r="B2393" s="394" t="s">
        <v>2653</v>
      </c>
      <c r="C2393" s="393" t="s">
        <v>2143</v>
      </c>
      <c r="D2393" s="395" t="n">
        <v>0.21</v>
      </c>
    </row>
    <row r="2394" customFormat="false" ht="14.25" hidden="false" customHeight="false" outlineLevel="0" collapsed="false">
      <c r="A2394" s="393" t="n">
        <v>92110</v>
      </c>
      <c r="B2394" s="394" t="s">
        <v>2654</v>
      </c>
      <c r="C2394" s="393" t="s">
        <v>2143</v>
      </c>
      <c r="D2394" s="395" t="n">
        <v>1.15</v>
      </c>
    </row>
    <row r="2395" customFormat="false" ht="14.25" hidden="false" customHeight="false" outlineLevel="0" collapsed="false">
      <c r="A2395" s="393" t="n">
        <v>92111</v>
      </c>
      <c r="B2395" s="394" t="s">
        <v>2655</v>
      </c>
      <c r="C2395" s="393" t="s">
        <v>2143</v>
      </c>
      <c r="D2395" s="395" t="n">
        <v>0.97</v>
      </c>
    </row>
    <row r="2396" customFormat="false" ht="14.25" hidden="false" customHeight="false" outlineLevel="0" collapsed="false">
      <c r="A2396" s="393" t="n">
        <v>90670</v>
      </c>
      <c r="B2396" s="394" t="s">
        <v>2656</v>
      </c>
      <c r="C2396" s="393" t="s">
        <v>2143</v>
      </c>
      <c r="D2396" s="395" t="n">
        <v>244.89</v>
      </c>
    </row>
    <row r="2397" customFormat="false" ht="14.25" hidden="false" customHeight="false" outlineLevel="0" collapsed="false">
      <c r="A2397" s="393" t="n">
        <v>90671</v>
      </c>
      <c r="B2397" s="394" t="s">
        <v>2657</v>
      </c>
      <c r="C2397" s="393" t="s">
        <v>2143</v>
      </c>
      <c r="D2397" s="395" t="n">
        <v>65.7</v>
      </c>
    </row>
    <row r="2398" customFormat="false" ht="14.25" hidden="false" customHeight="false" outlineLevel="0" collapsed="false">
      <c r="A2398" s="393" t="n">
        <v>90672</v>
      </c>
      <c r="B2398" s="394" t="s">
        <v>2658</v>
      </c>
      <c r="C2398" s="393" t="s">
        <v>2143</v>
      </c>
      <c r="D2398" s="395" t="n">
        <v>306.45</v>
      </c>
    </row>
    <row r="2399" customFormat="false" ht="14.25" hidden="false" customHeight="false" outlineLevel="0" collapsed="false">
      <c r="A2399" s="393" t="n">
        <v>90673</v>
      </c>
      <c r="B2399" s="394" t="s">
        <v>2659</v>
      </c>
      <c r="C2399" s="393" t="s">
        <v>2143</v>
      </c>
      <c r="D2399" s="395" t="n">
        <v>127.53</v>
      </c>
    </row>
    <row r="2400" customFormat="false" ht="14.25" hidden="false" customHeight="false" outlineLevel="0" collapsed="false">
      <c r="A2400" s="393" t="n">
        <v>93220</v>
      </c>
      <c r="B2400" s="394" t="s">
        <v>2660</v>
      </c>
      <c r="C2400" s="393" t="s">
        <v>2143</v>
      </c>
      <c r="D2400" s="395" t="n">
        <v>375.5</v>
      </c>
    </row>
    <row r="2401" customFormat="false" ht="14.25" hidden="false" customHeight="false" outlineLevel="0" collapsed="false">
      <c r="A2401" s="393" t="n">
        <v>93221</v>
      </c>
      <c r="B2401" s="394" t="s">
        <v>2661</v>
      </c>
      <c r="C2401" s="393" t="s">
        <v>2143</v>
      </c>
      <c r="D2401" s="395" t="n">
        <v>100.74</v>
      </c>
    </row>
    <row r="2402" customFormat="false" ht="14.25" hidden="false" customHeight="false" outlineLevel="0" collapsed="false">
      <c r="A2402" s="393" t="n">
        <v>93222</v>
      </c>
      <c r="B2402" s="394" t="s">
        <v>2662</v>
      </c>
      <c r="C2402" s="393" t="s">
        <v>2143</v>
      </c>
      <c r="D2402" s="395" t="n">
        <v>469.9</v>
      </c>
    </row>
    <row r="2403" customFormat="false" ht="14.25" hidden="false" customHeight="false" outlineLevel="0" collapsed="false">
      <c r="A2403" s="393" t="n">
        <v>93223</v>
      </c>
      <c r="B2403" s="394" t="s">
        <v>2663</v>
      </c>
      <c r="C2403" s="393" t="s">
        <v>2143</v>
      </c>
      <c r="D2403" s="395" t="n">
        <v>166.58</v>
      </c>
    </row>
    <row r="2404" customFormat="false" ht="14.25" hidden="false" customHeight="false" outlineLevel="0" collapsed="false">
      <c r="A2404" s="393" t="n">
        <v>104691</v>
      </c>
      <c r="B2404" s="394" t="s">
        <v>2664</v>
      </c>
      <c r="C2404" s="393" t="s">
        <v>2143</v>
      </c>
      <c r="D2404" s="395" t="n">
        <v>0.97</v>
      </c>
    </row>
    <row r="2405" customFormat="false" ht="14.25" hidden="false" customHeight="false" outlineLevel="0" collapsed="false">
      <c r="A2405" s="393" t="n">
        <v>104692</v>
      </c>
      <c r="B2405" s="394" t="s">
        <v>2665</v>
      </c>
      <c r="C2405" s="393" t="s">
        <v>2143</v>
      </c>
      <c r="D2405" s="395" t="n">
        <v>0.22</v>
      </c>
    </row>
    <row r="2406" customFormat="false" ht="14.25" hidden="false" customHeight="false" outlineLevel="0" collapsed="false">
      <c r="A2406" s="393" t="n">
        <v>104693</v>
      </c>
      <c r="B2406" s="394" t="s">
        <v>2666</v>
      </c>
      <c r="C2406" s="393" t="s">
        <v>2143</v>
      </c>
      <c r="D2406" s="395" t="n">
        <v>1.22</v>
      </c>
    </row>
    <row r="2407" customFormat="false" ht="14.25" hidden="false" customHeight="false" outlineLevel="0" collapsed="false">
      <c r="A2407" s="393" t="n">
        <v>104694</v>
      </c>
      <c r="B2407" s="394" t="s">
        <v>2667</v>
      </c>
      <c r="C2407" s="393" t="s">
        <v>2143</v>
      </c>
      <c r="D2407" s="395" t="n">
        <v>1.66</v>
      </c>
    </row>
    <row r="2408" customFormat="false" ht="14.25" hidden="false" customHeight="false" outlineLevel="0" collapsed="false">
      <c r="A2408" s="393" t="n">
        <v>90676</v>
      </c>
      <c r="B2408" s="394" t="s">
        <v>2668</v>
      </c>
      <c r="C2408" s="393" t="s">
        <v>2143</v>
      </c>
      <c r="D2408" s="395" t="n">
        <v>100.08</v>
      </c>
    </row>
    <row r="2409" customFormat="false" ht="14.25" hidden="false" customHeight="false" outlineLevel="0" collapsed="false">
      <c r="A2409" s="393" t="n">
        <v>91021</v>
      </c>
      <c r="B2409" s="394" t="s">
        <v>2669</v>
      </c>
      <c r="C2409" s="393" t="s">
        <v>2143</v>
      </c>
      <c r="D2409" s="395" t="n">
        <v>12.25</v>
      </c>
    </row>
    <row r="2410" customFormat="false" ht="14.25" hidden="false" customHeight="false" outlineLevel="0" collapsed="false">
      <c r="A2410" s="393" t="n">
        <v>90677</v>
      </c>
      <c r="B2410" s="394" t="s">
        <v>2670</v>
      </c>
      <c r="C2410" s="393" t="s">
        <v>2143</v>
      </c>
      <c r="D2410" s="395" t="n">
        <v>30.25</v>
      </c>
    </row>
    <row r="2411" customFormat="false" ht="14.25" hidden="false" customHeight="false" outlineLevel="0" collapsed="false">
      <c r="A2411" s="393" t="n">
        <v>90678</v>
      </c>
      <c r="B2411" s="394" t="s">
        <v>2671</v>
      </c>
      <c r="C2411" s="393" t="s">
        <v>2143</v>
      </c>
      <c r="D2411" s="395" t="n">
        <v>140.03</v>
      </c>
    </row>
    <row r="2412" customFormat="false" ht="14.25" hidden="false" customHeight="false" outlineLevel="0" collapsed="false">
      <c r="A2412" s="393" t="n">
        <v>90679</v>
      </c>
      <c r="B2412" s="394" t="s">
        <v>2672</v>
      </c>
      <c r="C2412" s="393" t="s">
        <v>2143</v>
      </c>
      <c r="D2412" s="395" t="n">
        <v>97.8</v>
      </c>
    </row>
    <row r="2413" customFormat="false" ht="14.25" hidden="false" customHeight="false" outlineLevel="0" collapsed="false">
      <c r="A2413" s="393" t="n">
        <v>102870</v>
      </c>
      <c r="B2413" s="394" t="s">
        <v>2673</v>
      </c>
      <c r="C2413" s="393" t="s">
        <v>2143</v>
      </c>
      <c r="D2413" s="395" t="n">
        <v>357.14</v>
      </c>
    </row>
    <row r="2414" customFormat="false" ht="14.25" hidden="false" customHeight="false" outlineLevel="0" collapsed="false">
      <c r="A2414" s="393" t="n">
        <v>102871</v>
      </c>
      <c r="B2414" s="394" t="s">
        <v>2674</v>
      </c>
      <c r="C2414" s="393" t="s">
        <v>2143</v>
      </c>
      <c r="D2414" s="395" t="n">
        <v>96.48</v>
      </c>
    </row>
    <row r="2415" customFormat="false" ht="14.25" hidden="false" customHeight="false" outlineLevel="0" collapsed="false">
      <c r="A2415" s="393" t="n">
        <v>102872</v>
      </c>
      <c r="B2415" s="394" t="s">
        <v>2675</v>
      </c>
      <c r="C2415" s="393" t="s">
        <v>2143</v>
      </c>
      <c r="D2415" s="395" t="n">
        <v>446.93</v>
      </c>
    </row>
    <row r="2416" customFormat="false" ht="14.25" hidden="false" customHeight="false" outlineLevel="0" collapsed="false">
      <c r="A2416" s="393" t="n">
        <v>102873</v>
      </c>
      <c r="B2416" s="394" t="s">
        <v>2676</v>
      </c>
      <c r="C2416" s="393" t="s">
        <v>2143</v>
      </c>
      <c r="D2416" s="395" t="n">
        <v>127.53</v>
      </c>
    </row>
    <row r="2417" customFormat="false" ht="14.25" hidden="false" customHeight="false" outlineLevel="0" collapsed="false">
      <c r="A2417" s="393" t="n">
        <v>102960</v>
      </c>
      <c r="B2417" s="394" t="s">
        <v>2677</v>
      </c>
      <c r="C2417" s="393" t="s">
        <v>2143</v>
      </c>
      <c r="D2417" s="395" t="n">
        <v>173.32</v>
      </c>
    </row>
    <row r="2418" customFormat="false" ht="14.25" hidden="false" customHeight="false" outlineLevel="0" collapsed="false">
      <c r="A2418" s="393" t="n">
        <v>102961</v>
      </c>
      <c r="B2418" s="394" t="s">
        <v>2678</v>
      </c>
      <c r="C2418" s="393" t="s">
        <v>2143</v>
      </c>
      <c r="D2418" s="395" t="n">
        <v>46.82</v>
      </c>
    </row>
    <row r="2419" customFormat="false" ht="14.25" hidden="false" customHeight="false" outlineLevel="0" collapsed="false">
      <c r="A2419" s="393" t="n">
        <v>102962</v>
      </c>
      <c r="B2419" s="394" t="s">
        <v>2679</v>
      </c>
      <c r="C2419" s="393" t="s">
        <v>2143</v>
      </c>
      <c r="D2419" s="395" t="n">
        <v>162.59</v>
      </c>
    </row>
    <row r="2420" customFormat="false" ht="14.25" hidden="false" customHeight="false" outlineLevel="0" collapsed="false">
      <c r="A2420" s="393" t="n">
        <v>102963</v>
      </c>
      <c r="B2420" s="394" t="s">
        <v>2680</v>
      </c>
      <c r="C2420" s="393" t="s">
        <v>2143</v>
      </c>
      <c r="D2420" s="395" t="n">
        <v>90.4</v>
      </c>
    </row>
    <row r="2421" customFormat="false" ht="14.25" hidden="false" customHeight="false" outlineLevel="0" collapsed="false">
      <c r="A2421" s="393" t="n">
        <v>95698</v>
      </c>
      <c r="B2421" s="394" t="s">
        <v>2681</v>
      </c>
      <c r="C2421" s="393" t="s">
        <v>2143</v>
      </c>
      <c r="D2421" s="395" t="n">
        <v>4.65</v>
      </c>
    </row>
    <row r="2422" customFormat="false" ht="14.25" hidden="false" customHeight="false" outlineLevel="0" collapsed="false">
      <c r="A2422" s="393" t="n">
        <v>95699</v>
      </c>
      <c r="B2422" s="394" t="s">
        <v>2682</v>
      </c>
      <c r="C2422" s="393" t="s">
        <v>2143</v>
      </c>
      <c r="D2422" s="395" t="n">
        <v>1.07</v>
      </c>
    </row>
    <row r="2423" customFormat="false" ht="14.25" hidden="false" customHeight="false" outlineLevel="0" collapsed="false">
      <c r="A2423" s="393" t="n">
        <v>95700</v>
      </c>
      <c r="B2423" s="394" t="s">
        <v>2683</v>
      </c>
      <c r="C2423" s="393" t="s">
        <v>2143</v>
      </c>
      <c r="D2423" s="395" t="n">
        <v>5.82</v>
      </c>
    </row>
    <row r="2424" customFormat="false" ht="14.25" hidden="false" customHeight="false" outlineLevel="0" collapsed="false">
      <c r="A2424" s="393" t="n">
        <v>95701</v>
      </c>
      <c r="B2424" s="394" t="s">
        <v>2684</v>
      </c>
      <c r="C2424" s="393" t="s">
        <v>2143</v>
      </c>
      <c r="D2424" s="395" t="n">
        <v>2.44</v>
      </c>
    </row>
    <row r="2425" customFormat="false" ht="14.25" hidden="false" customHeight="false" outlineLevel="0" collapsed="false">
      <c r="A2425" s="393" t="n">
        <v>90621</v>
      </c>
      <c r="B2425" s="394" t="s">
        <v>2685</v>
      </c>
      <c r="C2425" s="393" t="s">
        <v>2143</v>
      </c>
      <c r="D2425" s="395" t="n">
        <v>2.1</v>
      </c>
    </row>
    <row r="2426" customFormat="false" ht="14.25" hidden="false" customHeight="false" outlineLevel="0" collapsed="false">
      <c r="A2426" s="393" t="n">
        <v>90622</v>
      </c>
      <c r="B2426" s="394" t="s">
        <v>2686</v>
      </c>
      <c r="C2426" s="393" t="s">
        <v>2143</v>
      </c>
      <c r="D2426" s="395" t="n">
        <v>0.48</v>
      </c>
    </row>
    <row r="2427" customFormat="false" ht="14.25" hidden="false" customHeight="false" outlineLevel="0" collapsed="false">
      <c r="A2427" s="393" t="n">
        <v>90623</v>
      </c>
      <c r="B2427" s="394" t="s">
        <v>2687</v>
      </c>
      <c r="C2427" s="393" t="s">
        <v>2143</v>
      </c>
      <c r="D2427" s="395" t="n">
        <v>2.62</v>
      </c>
    </row>
    <row r="2428" customFormat="false" ht="14.25" hidden="false" customHeight="false" outlineLevel="0" collapsed="false">
      <c r="A2428" s="393" t="n">
        <v>90624</v>
      </c>
      <c r="B2428" s="394" t="s">
        <v>2688</v>
      </c>
      <c r="C2428" s="393" t="s">
        <v>2143</v>
      </c>
      <c r="D2428" s="395" t="n">
        <v>2.44</v>
      </c>
    </row>
    <row r="2429" customFormat="false" ht="14.25" hidden="false" customHeight="false" outlineLevel="0" collapsed="false">
      <c r="A2429" s="393" t="n">
        <v>102876</v>
      </c>
      <c r="B2429" s="394" t="s">
        <v>2689</v>
      </c>
      <c r="C2429" s="393" t="s">
        <v>2143</v>
      </c>
      <c r="D2429" s="395" t="n">
        <v>496.31</v>
      </c>
    </row>
    <row r="2430" customFormat="false" ht="14.25" hidden="false" customHeight="false" outlineLevel="0" collapsed="false">
      <c r="A2430" s="393" t="n">
        <v>102877</v>
      </c>
      <c r="B2430" s="394" t="s">
        <v>2690</v>
      </c>
      <c r="C2430" s="393" t="s">
        <v>2143</v>
      </c>
      <c r="D2430" s="395" t="n">
        <v>134.08</v>
      </c>
    </row>
    <row r="2431" customFormat="false" ht="14.25" hidden="false" customHeight="false" outlineLevel="0" collapsed="false">
      <c r="A2431" s="393" t="n">
        <v>102878</v>
      </c>
      <c r="B2431" s="394" t="s">
        <v>2691</v>
      </c>
      <c r="C2431" s="393" t="s">
        <v>2143</v>
      </c>
      <c r="D2431" s="395" t="n">
        <v>621.09</v>
      </c>
    </row>
    <row r="2432" customFormat="false" ht="14.25" hidden="false" customHeight="false" outlineLevel="0" collapsed="false">
      <c r="A2432" s="393" t="n">
        <v>102879</v>
      </c>
      <c r="B2432" s="394" t="s">
        <v>2692</v>
      </c>
      <c r="C2432" s="393" t="s">
        <v>2143</v>
      </c>
      <c r="D2432" s="395" t="n">
        <v>191.4</v>
      </c>
    </row>
    <row r="2433" customFormat="false" ht="14.25" hidden="false" customHeight="false" outlineLevel="0" collapsed="false">
      <c r="A2433" s="393" t="n">
        <v>103220</v>
      </c>
      <c r="B2433" s="394" t="s">
        <v>2693</v>
      </c>
      <c r="C2433" s="393" t="s">
        <v>2143</v>
      </c>
      <c r="D2433" s="395" t="n">
        <v>151.78</v>
      </c>
    </row>
    <row r="2434" customFormat="false" ht="14.25" hidden="false" customHeight="false" outlineLevel="0" collapsed="false">
      <c r="A2434" s="393" t="n">
        <v>103221</v>
      </c>
      <c r="B2434" s="394" t="s">
        <v>2694</v>
      </c>
      <c r="C2434" s="393" t="s">
        <v>2143</v>
      </c>
      <c r="D2434" s="395" t="n">
        <v>41</v>
      </c>
    </row>
    <row r="2435" customFormat="false" ht="14.25" hidden="false" customHeight="false" outlineLevel="0" collapsed="false">
      <c r="A2435" s="393" t="n">
        <v>103222</v>
      </c>
      <c r="B2435" s="394" t="s">
        <v>2695</v>
      </c>
      <c r="C2435" s="393" t="s">
        <v>2143</v>
      </c>
      <c r="D2435" s="395" t="n">
        <v>189.94</v>
      </c>
    </row>
    <row r="2436" customFormat="false" ht="14.25" hidden="false" customHeight="false" outlineLevel="0" collapsed="false">
      <c r="A2436" s="393" t="n">
        <v>103223</v>
      </c>
      <c r="B2436" s="394" t="s">
        <v>2696</v>
      </c>
      <c r="C2436" s="393" t="s">
        <v>2143</v>
      </c>
      <c r="D2436" s="395" t="n">
        <v>37.38</v>
      </c>
    </row>
    <row r="2437" customFormat="false" ht="14.25" hidden="false" customHeight="false" outlineLevel="0" collapsed="false">
      <c r="A2437" s="393" t="n">
        <v>103232</v>
      </c>
      <c r="B2437" s="394" t="s">
        <v>2697</v>
      </c>
      <c r="C2437" s="393" t="s">
        <v>2143</v>
      </c>
      <c r="D2437" s="395" t="n">
        <v>476.2</v>
      </c>
    </row>
    <row r="2438" customFormat="false" ht="14.25" hidden="false" customHeight="false" outlineLevel="0" collapsed="false">
      <c r="A2438" s="393" t="n">
        <v>103233</v>
      </c>
      <c r="B2438" s="394" t="s">
        <v>2698</v>
      </c>
      <c r="C2438" s="393" t="s">
        <v>2143</v>
      </c>
      <c r="D2438" s="395" t="n">
        <v>128.65</v>
      </c>
    </row>
    <row r="2439" customFormat="false" ht="14.25" hidden="false" customHeight="false" outlineLevel="0" collapsed="false">
      <c r="A2439" s="393" t="n">
        <v>103234</v>
      </c>
      <c r="B2439" s="394" t="s">
        <v>2699</v>
      </c>
      <c r="C2439" s="393" t="s">
        <v>2143</v>
      </c>
      <c r="D2439" s="395" t="n">
        <v>625.4</v>
      </c>
    </row>
    <row r="2440" customFormat="false" ht="14.25" hidden="false" customHeight="false" outlineLevel="0" collapsed="false">
      <c r="A2440" s="393" t="n">
        <v>103235</v>
      </c>
      <c r="B2440" s="394" t="s">
        <v>2700</v>
      </c>
      <c r="C2440" s="393" t="s">
        <v>2143</v>
      </c>
      <c r="D2440" s="395" t="n">
        <v>109.47</v>
      </c>
    </row>
    <row r="2441" customFormat="false" ht="14.25" hidden="false" customHeight="false" outlineLevel="0" collapsed="false">
      <c r="A2441" s="393" t="n">
        <v>103228</v>
      </c>
      <c r="B2441" s="394" t="s">
        <v>2701</v>
      </c>
      <c r="C2441" s="393" t="s">
        <v>2143</v>
      </c>
      <c r="D2441" s="395" t="n">
        <v>435.76</v>
      </c>
    </row>
    <row r="2442" customFormat="false" ht="14.25" hidden="false" customHeight="false" outlineLevel="0" collapsed="false">
      <c r="A2442" s="393" t="n">
        <v>103226</v>
      </c>
      <c r="B2442" s="394" t="s">
        <v>2702</v>
      </c>
      <c r="C2442" s="393" t="s">
        <v>2143</v>
      </c>
      <c r="D2442" s="395" t="n">
        <v>348.22</v>
      </c>
    </row>
    <row r="2443" customFormat="false" ht="14.25" hidden="false" customHeight="false" outlineLevel="0" collapsed="false">
      <c r="A2443" s="393" t="n">
        <v>103227</v>
      </c>
      <c r="B2443" s="394" t="s">
        <v>2703</v>
      </c>
      <c r="C2443" s="393" t="s">
        <v>2143</v>
      </c>
      <c r="D2443" s="395" t="n">
        <v>94.07</v>
      </c>
    </row>
    <row r="2444" customFormat="false" ht="14.25" hidden="false" customHeight="false" outlineLevel="0" collapsed="false">
      <c r="A2444" s="393" t="n">
        <v>103229</v>
      </c>
      <c r="B2444" s="394" t="s">
        <v>2704</v>
      </c>
      <c r="C2444" s="393" t="s">
        <v>2143</v>
      </c>
      <c r="D2444" s="395" t="n">
        <v>92.82</v>
      </c>
    </row>
    <row r="2445" customFormat="false" ht="14.25" hidden="false" customHeight="false" outlineLevel="0" collapsed="false">
      <c r="A2445" s="393" t="n">
        <v>95617</v>
      </c>
      <c r="B2445" s="394" t="s">
        <v>2705</v>
      </c>
      <c r="C2445" s="393" t="s">
        <v>2143</v>
      </c>
      <c r="D2445" s="395" t="n">
        <v>1.14</v>
      </c>
    </row>
    <row r="2446" customFormat="false" ht="14.25" hidden="false" customHeight="false" outlineLevel="0" collapsed="false">
      <c r="A2446" s="393" t="n">
        <v>95618</v>
      </c>
      <c r="B2446" s="394" t="s">
        <v>2706</v>
      </c>
      <c r="C2446" s="393" t="s">
        <v>2143</v>
      </c>
      <c r="D2446" s="395" t="n">
        <v>0.26</v>
      </c>
    </row>
    <row r="2447" customFormat="false" ht="14.25" hidden="false" customHeight="false" outlineLevel="0" collapsed="false">
      <c r="A2447" s="393" t="n">
        <v>95619</v>
      </c>
      <c r="B2447" s="394" t="s">
        <v>2707</v>
      </c>
      <c r="C2447" s="393" t="s">
        <v>2143</v>
      </c>
      <c r="D2447" s="395" t="n">
        <v>1.43</v>
      </c>
    </row>
    <row r="2448" customFormat="false" ht="14.25" hidden="false" customHeight="false" outlineLevel="0" collapsed="false">
      <c r="A2448" s="393" t="n">
        <v>102972</v>
      </c>
      <c r="B2448" s="394" t="s">
        <v>2708</v>
      </c>
      <c r="C2448" s="393" t="s">
        <v>2143</v>
      </c>
      <c r="D2448" s="395" t="n">
        <v>92.51</v>
      </c>
    </row>
    <row r="2449" customFormat="false" ht="14.25" hidden="false" customHeight="false" outlineLevel="0" collapsed="false">
      <c r="A2449" s="393" t="n">
        <v>102973</v>
      </c>
      <c r="B2449" s="394" t="s">
        <v>2709</v>
      </c>
      <c r="C2449" s="393" t="s">
        <v>2143</v>
      </c>
      <c r="D2449" s="395" t="n">
        <v>25.68</v>
      </c>
    </row>
    <row r="2450" customFormat="false" ht="14.25" hidden="false" customHeight="false" outlineLevel="0" collapsed="false">
      <c r="A2450" s="393" t="n">
        <v>102974</v>
      </c>
      <c r="B2450" s="394" t="s">
        <v>2710</v>
      </c>
      <c r="C2450" s="393" t="s">
        <v>2143</v>
      </c>
      <c r="D2450" s="395" t="n">
        <v>86.78</v>
      </c>
    </row>
    <row r="2451" customFormat="false" ht="14.25" hidden="false" customHeight="false" outlineLevel="0" collapsed="false">
      <c r="A2451" s="393" t="n">
        <v>96301</v>
      </c>
      <c r="B2451" s="394" t="s">
        <v>2711</v>
      </c>
      <c r="C2451" s="393" t="s">
        <v>2143</v>
      </c>
      <c r="D2451" s="395" t="n">
        <v>52.37</v>
      </c>
    </row>
    <row r="2452" customFormat="false" ht="14.25" hidden="false" customHeight="false" outlineLevel="0" collapsed="false">
      <c r="A2452" s="393" t="n">
        <v>90627</v>
      </c>
      <c r="B2452" s="394" t="s">
        <v>2712</v>
      </c>
      <c r="C2452" s="393" t="s">
        <v>2143</v>
      </c>
      <c r="D2452" s="395" t="n">
        <v>54.28</v>
      </c>
    </row>
    <row r="2453" customFormat="false" ht="14.25" hidden="false" customHeight="false" outlineLevel="0" collapsed="false">
      <c r="A2453" s="393" t="n">
        <v>90628</v>
      </c>
      <c r="B2453" s="394" t="s">
        <v>2713</v>
      </c>
      <c r="C2453" s="393" t="s">
        <v>2143</v>
      </c>
      <c r="D2453" s="395" t="n">
        <v>14.56</v>
      </c>
    </row>
    <row r="2454" customFormat="false" ht="14.25" hidden="false" customHeight="false" outlineLevel="0" collapsed="false">
      <c r="A2454" s="393" t="n">
        <v>90629</v>
      </c>
      <c r="B2454" s="394" t="s">
        <v>2714</v>
      </c>
      <c r="C2454" s="393" t="s">
        <v>2143</v>
      </c>
      <c r="D2454" s="395" t="n">
        <v>67.93</v>
      </c>
    </row>
    <row r="2455" customFormat="false" ht="14.25" hidden="false" customHeight="false" outlineLevel="0" collapsed="false">
      <c r="A2455" s="393" t="n">
        <v>90630</v>
      </c>
      <c r="B2455" s="394" t="s">
        <v>2715</v>
      </c>
      <c r="C2455" s="393" t="s">
        <v>2143</v>
      </c>
      <c r="D2455" s="395" t="n">
        <v>1.16</v>
      </c>
    </row>
    <row r="2456" customFormat="false" ht="14.25" hidden="false" customHeight="false" outlineLevel="0" collapsed="false">
      <c r="A2456" s="393" t="n">
        <v>95704</v>
      </c>
      <c r="B2456" s="394" t="s">
        <v>2716</v>
      </c>
      <c r="C2456" s="393" t="s">
        <v>2143</v>
      </c>
      <c r="D2456" s="395" t="n">
        <v>54.81</v>
      </c>
    </row>
    <row r="2457" customFormat="false" ht="14.25" hidden="false" customHeight="false" outlineLevel="0" collapsed="false">
      <c r="A2457" s="393" t="n">
        <v>95705</v>
      </c>
      <c r="B2457" s="394" t="s">
        <v>2717</v>
      </c>
      <c r="C2457" s="393" t="s">
        <v>2143</v>
      </c>
      <c r="D2457" s="395" t="n">
        <v>14.7</v>
      </c>
    </row>
    <row r="2458" customFormat="false" ht="14.25" hidden="false" customHeight="false" outlineLevel="0" collapsed="false">
      <c r="A2458" s="393" t="n">
        <v>95706</v>
      </c>
      <c r="B2458" s="394" t="s">
        <v>2718</v>
      </c>
      <c r="C2458" s="393" t="s">
        <v>2143</v>
      </c>
      <c r="D2458" s="395" t="n">
        <v>68.59</v>
      </c>
    </row>
    <row r="2459" customFormat="false" ht="14.25" hidden="false" customHeight="false" outlineLevel="0" collapsed="false">
      <c r="A2459" s="393" t="n">
        <v>95707</v>
      </c>
      <c r="B2459" s="394" t="s">
        <v>2719</v>
      </c>
      <c r="C2459" s="393" t="s">
        <v>2143</v>
      </c>
      <c r="D2459" s="395" t="n">
        <v>3.19</v>
      </c>
    </row>
    <row r="2460" customFormat="false" ht="14.25" hidden="false" customHeight="false" outlineLevel="0" collapsed="false">
      <c r="A2460" s="393" t="n">
        <v>91273</v>
      </c>
      <c r="B2460" s="394" t="s">
        <v>2720</v>
      </c>
      <c r="C2460" s="393" t="s">
        <v>2143</v>
      </c>
      <c r="D2460" s="395" t="n">
        <v>0.57</v>
      </c>
    </row>
    <row r="2461" customFormat="false" ht="14.25" hidden="false" customHeight="false" outlineLevel="0" collapsed="false">
      <c r="A2461" s="393" t="n">
        <v>91274</v>
      </c>
      <c r="B2461" s="394" t="s">
        <v>2721</v>
      </c>
      <c r="C2461" s="393" t="s">
        <v>2143</v>
      </c>
      <c r="D2461" s="395" t="n">
        <v>0.15</v>
      </c>
    </row>
    <row r="2462" customFormat="false" ht="14.25" hidden="false" customHeight="false" outlineLevel="0" collapsed="false">
      <c r="A2462" s="393" t="n">
        <v>91275</v>
      </c>
      <c r="B2462" s="394" t="s">
        <v>2722</v>
      </c>
      <c r="C2462" s="393" t="s">
        <v>2143</v>
      </c>
      <c r="D2462" s="395" t="n">
        <v>0.71</v>
      </c>
    </row>
    <row r="2463" customFormat="false" ht="14.25" hidden="false" customHeight="false" outlineLevel="0" collapsed="false">
      <c r="A2463" s="393" t="n">
        <v>91276</v>
      </c>
      <c r="B2463" s="394" t="s">
        <v>2723</v>
      </c>
      <c r="C2463" s="393" t="s">
        <v>2143</v>
      </c>
      <c r="D2463" s="395" t="n">
        <v>8.89</v>
      </c>
    </row>
    <row r="2464" customFormat="false" ht="14.25" hidden="false" customHeight="false" outlineLevel="0" collapsed="false">
      <c r="A2464" s="393" t="n">
        <v>102882</v>
      </c>
      <c r="B2464" s="394" t="s">
        <v>2724</v>
      </c>
      <c r="C2464" s="393" t="s">
        <v>2143</v>
      </c>
      <c r="D2464" s="395" t="n">
        <v>0</v>
      </c>
    </row>
    <row r="2465" customFormat="false" ht="14.25" hidden="false" customHeight="false" outlineLevel="0" collapsed="false">
      <c r="A2465" s="393" t="n">
        <v>102883</v>
      </c>
      <c r="B2465" s="394" t="s">
        <v>2725</v>
      </c>
      <c r="C2465" s="393" t="s">
        <v>2143</v>
      </c>
      <c r="D2465" s="395" t="n">
        <v>0</v>
      </c>
    </row>
    <row r="2466" customFormat="false" ht="14.25" hidden="false" customHeight="false" outlineLevel="0" collapsed="false">
      <c r="A2466" s="393" t="n">
        <v>102884</v>
      </c>
      <c r="B2466" s="394" t="s">
        <v>2726</v>
      </c>
      <c r="C2466" s="393" t="s">
        <v>2143</v>
      </c>
      <c r="D2466" s="395" t="n">
        <v>0</v>
      </c>
    </row>
    <row r="2467" customFormat="false" ht="14.25" hidden="false" customHeight="false" outlineLevel="0" collapsed="false">
      <c r="A2467" s="393" t="n">
        <v>102885</v>
      </c>
      <c r="B2467" s="394" t="s">
        <v>2727</v>
      </c>
      <c r="C2467" s="393" t="s">
        <v>2143</v>
      </c>
      <c r="D2467" s="395" t="n">
        <v>0.99</v>
      </c>
    </row>
    <row r="2468" customFormat="false" ht="14.25" hidden="false" customHeight="false" outlineLevel="0" collapsed="false">
      <c r="A2468" s="393" t="n">
        <v>95272</v>
      </c>
      <c r="B2468" s="394" t="s">
        <v>2728</v>
      </c>
      <c r="C2468" s="393" t="s">
        <v>2143</v>
      </c>
      <c r="D2468" s="395" t="n">
        <v>0.55</v>
      </c>
    </row>
    <row r="2469" customFormat="false" ht="14.25" hidden="false" customHeight="false" outlineLevel="0" collapsed="false">
      <c r="A2469" s="393" t="n">
        <v>95273</v>
      </c>
      <c r="B2469" s="394" t="s">
        <v>2729</v>
      </c>
      <c r="C2469" s="393" t="s">
        <v>2143</v>
      </c>
      <c r="D2469" s="395" t="n">
        <v>0.12</v>
      </c>
    </row>
    <row r="2470" customFormat="false" ht="14.25" hidden="false" customHeight="false" outlineLevel="0" collapsed="false">
      <c r="A2470" s="393" t="n">
        <v>95274</v>
      </c>
      <c r="B2470" s="394" t="s">
        <v>2730</v>
      </c>
      <c r="C2470" s="393" t="s">
        <v>2143</v>
      </c>
      <c r="D2470" s="395" t="n">
        <v>0.43</v>
      </c>
    </row>
    <row r="2471" customFormat="false" ht="14.25" hidden="false" customHeight="false" outlineLevel="0" collapsed="false">
      <c r="A2471" s="393" t="n">
        <v>95275</v>
      </c>
      <c r="B2471" s="394" t="s">
        <v>2731</v>
      </c>
      <c r="C2471" s="393" t="s">
        <v>2143</v>
      </c>
      <c r="D2471" s="395" t="n">
        <v>1.98</v>
      </c>
    </row>
    <row r="2472" customFormat="false" ht="14.25" hidden="false" customHeight="false" outlineLevel="0" collapsed="false">
      <c r="A2472" s="393" t="n">
        <v>88419</v>
      </c>
      <c r="B2472" s="394" t="s">
        <v>2732</v>
      </c>
      <c r="C2472" s="393" t="s">
        <v>2143</v>
      </c>
      <c r="D2472" s="395" t="n">
        <v>5.11</v>
      </c>
    </row>
    <row r="2473" customFormat="false" ht="14.25" hidden="false" customHeight="false" outlineLevel="0" collapsed="false">
      <c r="A2473" s="393" t="n">
        <v>88422</v>
      </c>
      <c r="B2473" s="394" t="s">
        <v>2733</v>
      </c>
      <c r="C2473" s="393" t="s">
        <v>2143</v>
      </c>
      <c r="D2473" s="395" t="n">
        <v>1.18</v>
      </c>
    </row>
    <row r="2474" customFormat="false" ht="14.25" hidden="false" customHeight="false" outlineLevel="0" collapsed="false">
      <c r="A2474" s="393" t="n">
        <v>88425</v>
      </c>
      <c r="B2474" s="394" t="s">
        <v>2734</v>
      </c>
      <c r="C2474" s="393" t="s">
        <v>2143</v>
      </c>
      <c r="D2474" s="395" t="n">
        <v>6.39</v>
      </c>
    </row>
    <row r="2475" customFormat="false" ht="14.25" hidden="false" customHeight="false" outlineLevel="0" collapsed="false">
      <c r="A2475" s="393" t="n">
        <v>88427</v>
      </c>
      <c r="B2475" s="394" t="s">
        <v>2735</v>
      </c>
      <c r="C2475" s="393" t="s">
        <v>2143</v>
      </c>
      <c r="D2475" s="395" t="n">
        <v>0.82</v>
      </c>
    </row>
    <row r="2476" customFormat="false" ht="14.25" hidden="false" customHeight="false" outlineLevel="0" collapsed="false">
      <c r="A2476" s="393" t="n">
        <v>88434</v>
      </c>
      <c r="B2476" s="394" t="s">
        <v>2736</v>
      </c>
      <c r="C2476" s="393" t="s">
        <v>2143</v>
      </c>
      <c r="D2476" s="395" t="n">
        <v>6.77</v>
      </c>
    </row>
    <row r="2477" customFormat="false" ht="14.25" hidden="false" customHeight="false" outlineLevel="0" collapsed="false">
      <c r="A2477" s="393" t="n">
        <v>88435</v>
      </c>
      <c r="B2477" s="394" t="s">
        <v>2737</v>
      </c>
      <c r="C2477" s="393" t="s">
        <v>2143</v>
      </c>
      <c r="D2477" s="395" t="n">
        <v>1.56</v>
      </c>
    </row>
    <row r="2478" customFormat="false" ht="14.25" hidden="false" customHeight="false" outlineLevel="0" collapsed="false">
      <c r="A2478" s="393" t="n">
        <v>88436</v>
      </c>
      <c r="B2478" s="394" t="s">
        <v>2738</v>
      </c>
      <c r="C2478" s="393" t="s">
        <v>2143</v>
      </c>
      <c r="D2478" s="395" t="n">
        <v>8.47</v>
      </c>
    </row>
    <row r="2479" customFormat="false" ht="14.25" hidden="false" customHeight="false" outlineLevel="0" collapsed="false">
      <c r="A2479" s="393" t="n">
        <v>88437</v>
      </c>
      <c r="B2479" s="394" t="s">
        <v>2739</v>
      </c>
      <c r="C2479" s="393" t="s">
        <v>2143</v>
      </c>
      <c r="D2479" s="395" t="n">
        <v>0.82</v>
      </c>
    </row>
    <row r="2480" customFormat="false" ht="14.25" hidden="false" customHeight="false" outlineLevel="0" collapsed="false">
      <c r="A2480" s="393" t="n">
        <v>90664</v>
      </c>
      <c r="B2480" s="394" t="s">
        <v>2740</v>
      </c>
      <c r="C2480" s="393" t="s">
        <v>2143</v>
      </c>
      <c r="D2480" s="395" t="n">
        <v>6.68</v>
      </c>
    </row>
    <row r="2481" customFormat="false" ht="14.25" hidden="false" customHeight="false" outlineLevel="0" collapsed="false">
      <c r="A2481" s="393" t="n">
        <v>90665</v>
      </c>
      <c r="B2481" s="394" t="s">
        <v>2741</v>
      </c>
      <c r="C2481" s="393" t="s">
        <v>2143</v>
      </c>
      <c r="D2481" s="395" t="n">
        <v>1.78</v>
      </c>
    </row>
    <row r="2482" customFormat="false" ht="14.25" hidden="false" customHeight="false" outlineLevel="0" collapsed="false">
      <c r="A2482" s="393" t="n">
        <v>90666</v>
      </c>
      <c r="B2482" s="394" t="s">
        <v>2742</v>
      </c>
      <c r="C2482" s="393" t="s">
        <v>2143</v>
      </c>
      <c r="D2482" s="395" t="n">
        <v>8.36</v>
      </c>
    </row>
    <row r="2483" customFormat="false" ht="14.25" hidden="false" customHeight="false" outlineLevel="0" collapsed="false">
      <c r="A2483" s="393" t="n">
        <v>90667</v>
      </c>
      <c r="B2483" s="394" t="s">
        <v>2743</v>
      </c>
      <c r="C2483" s="393" t="s">
        <v>2143</v>
      </c>
      <c r="D2483" s="395" t="n">
        <v>15.95</v>
      </c>
    </row>
    <row r="2484" customFormat="false" ht="14.25" hidden="false" customHeight="false" outlineLevel="0" collapsed="false">
      <c r="A2484" s="393" t="n">
        <v>102977</v>
      </c>
      <c r="B2484" s="394" t="s">
        <v>2744</v>
      </c>
      <c r="C2484" s="393" t="s">
        <v>2143</v>
      </c>
      <c r="D2484" s="395" t="n">
        <v>0</v>
      </c>
    </row>
    <row r="2485" customFormat="false" ht="14.25" hidden="false" customHeight="false" outlineLevel="0" collapsed="false">
      <c r="A2485" s="393" t="n">
        <v>102978</v>
      </c>
      <c r="B2485" s="394" t="s">
        <v>2745</v>
      </c>
      <c r="C2485" s="393" t="s">
        <v>2143</v>
      </c>
      <c r="D2485" s="395" t="n">
        <v>0</v>
      </c>
    </row>
    <row r="2486" customFormat="false" ht="14.25" hidden="false" customHeight="false" outlineLevel="0" collapsed="false">
      <c r="A2486" s="393" t="n">
        <v>102979</v>
      </c>
      <c r="B2486" s="394" t="s">
        <v>2746</v>
      </c>
      <c r="C2486" s="393" t="s">
        <v>2143</v>
      </c>
      <c r="D2486" s="395" t="n">
        <v>0</v>
      </c>
    </row>
    <row r="2487" customFormat="false" ht="14.25" hidden="false" customHeight="false" outlineLevel="0" collapsed="false">
      <c r="A2487" s="393" t="n">
        <v>95217</v>
      </c>
      <c r="B2487" s="394" t="s">
        <v>2747</v>
      </c>
      <c r="C2487" s="393" t="s">
        <v>2143</v>
      </c>
      <c r="D2487" s="395" t="n">
        <v>0.49</v>
      </c>
    </row>
    <row r="2488" customFormat="false" ht="14.25" hidden="false" customHeight="false" outlineLevel="0" collapsed="false">
      <c r="A2488" s="393" t="n">
        <v>89130</v>
      </c>
      <c r="B2488" s="394" t="s">
        <v>2748</v>
      </c>
      <c r="C2488" s="393" t="s">
        <v>2143</v>
      </c>
      <c r="D2488" s="395" t="n">
        <v>51.63</v>
      </c>
    </row>
    <row r="2489" customFormat="false" ht="14.25" hidden="false" customHeight="false" outlineLevel="0" collapsed="false">
      <c r="A2489" s="393" t="n">
        <v>89131</v>
      </c>
      <c r="B2489" s="394" t="s">
        <v>2749</v>
      </c>
      <c r="C2489" s="393" t="s">
        <v>2143</v>
      </c>
      <c r="D2489" s="395" t="n">
        <v>13.64</v>
      </c>
    </row>
    <row r="2490" customFormat="false" ht="14.25" hidden="false" customHeight="false" outlineLevel="0" collapsed="false">
      <c r="A2490" s="393" t="n">
        <v>53861</v>
      </c>
      <c r="B2490" s="394" t="s">
        <v>2750</v>
      </c>
      <c r="C2490" s="393" t="s">
        <v>2143</v>
      </c>
      <c r="D2490" s="395" t="n">
        <v>64.54</v>
      </c>
    </row>
    <row r="2491" customFormat="false" ht="14.25" hidden="false" customHeight="false" outlineLevel="0" collapsed="false">
      <c r="A2491" s="393" t="n">
        <v>5787</v>
      </c>
      <c r="B2491" s="394" t="s">
        <v>2751</v>
      </c>
      <c r="C2491" s="393" t="s">
        <v>2143</v>
      </c>
      <c r="D2491" s="395" t="n">
        <v>75.02</v>
      </c>
    </row>
    <row r="2492" customFormat="false" ht="14.25" hidden="false" customHeight="false" outlineLevel="0" collapsed="false">
      <c r="A2492" s="393" t="n">
        <v>89128</v>
      </c>
      <c r="B2492" s="394" t="s">
        <v>2752</v>
      </c>
      <c r="C2492" s="393" t="s">
        <v>2143</v>
      </c>
      <c r="D2492" s="395" t="n">
        <v>37.24</v>
      </c>
    </row>
    <row r="2493" customFormat="false" ht="14.25" hidden="false" customHeight="false" outlineLevel="0" collapsed="false">
      <c r="A2493" s="393" t="n">
        <v>89129</v>
      </c>
      <c r="B2493" s="394" t="s">
        <v>2753</v>
      </c>
      <c r="C2493" s="393" t="s">
        <v>2143</v>
      </c>
      <c r="D2493" s="395" t="n">
        <v>9.84</v>
      </c>
    </row>
    <row r="2494" customFormat="false" ht="14.25" hidden="false" customHeight="false" outlineLevel="0" collapsed="false">
      <c r="A2494" s="393" t="n">
        <v>53857</v>
      </c>
      <c r="B2494" s="394" t="s">
        <v>2754</v>
      </c>
      <c r="C2494" s="393" t="s">
        <v>2143</v>
      </c>
      <c r="D2494" s="395" t="n">
        <v>46.55</v>
      </c>
    </row>
    <row r="2495" customFormat="false" ht="14.25" hidden="false" customHeight="false" outlineLevel="0" collapsed="false">
      <c r="A2495" s="393" t="n">
        <v>53858</v>
      </c>
      <c r="B2495" s="394" t="s">
        <v>2755</v>
      </c>
      <c r="C2495" s="393" t="s">
        <v>2143</v>
      </c>
      <c r="D2495" s="395" t="n">
        <v>48.74</v>
      </c>
    </row>
    <row r="2496" customFormat="false" ht="14.25" hidden="false" customHeight="false" outlineLevel="0" collapsed="false">
      <c r="A2496" s="393" t="n">
        <v>102888</v>
      </c>
      <c r="B2496" s="394" t="s">
        <v>2756</v>
      </c>
      <c r="C2496" s="393" t="s">
        <v>2143</v>
      </c>
      <c r="D2496" s="395" t="n">
        <v>0</v>
      </c>
    </row>
    <row r="2497" customFormat="false" ht="14.25" hidden="false" customHeight="false" outlineLevel="0" collapsed="false">
      <c r="A2497" s="393" t="n">
        <v>102889</v>
      </c>
      <c r="B2497" s="394" t="s">
        <v>2757</v>
      </c>
      <c r="C2497" s="393" t="s">
        <v>2143</v>
      </c>
      <c r="D2497" s="395" t="n">
        <v>0</v>
      </c>
    </row>
    <row r="2498" customFormat="false" ht="14.25" hidden="false" customHeight="false" outlineLevel="0" collapsed="false">
      <c r="A2498" s="393" t="n">
        <v>102890</v>
      </c>
      <c r="B2498" s="394" t="s">
        <v>2758</v>
      </c>
      <c r="C2498" s="393" t="s">
        <v>2143</v>
      </c>
      <c r="D2498" s="395" t="n">
        <v>0</v>
      </c>
    </row>
    <row r="2499" customFormat="false" ht="14.25" hidden="false" customHeight="false" outlineLevel="0" collapsed="false">
      <c r="A2499" s="393" t="n">
        <v>102891</v>
      </c>
      <c r="B2499" s="394" t="s">
        <v>2759</v>
      </c>
      <c r="C2499" s="393" t="s">
        <v>2143</v>
      </c>
      <c r="D2499" s="395" t="n">
        <v>0.99</v>
      </c>
    </row>
    <row r="2500" customFormat="false" ht="14.25" hidden="false" customHeight="false" outlineLevel="0" collapsed="false">
      <c r="A2500" s="393" t="n">
        <v>89246</v>
      </c>
      <c r="B2500" s="394" t="s">
        <v>2760</v>
      </c>
      <c r="C2500" s="393" t="s">
        <v>2143</v>
      </c>
      <c r="D2500" s="395" t="n">
        <v>232.06</v>
      </c>
    </row>
    <row r="2501" customFormat="false" ht="14.25" hidden="false" customHeight="false" outlineLevel="0" collapsed="false">
      <c r="A2501" s="393" t="n">
        <v>89247</v>
      </c>
      <c r="B2501" s="394" t="s">
        <v>2761</v>
      </c>
      <c r="C2501" s="393" t="s">
        <v>2143</v>
      </c>
      <c r="D2501" s="395" t="n">
        <v>71.06</v>
      </c>
    </row>
    <row r="2502" customFormat="false" ht="14.25" hidden="false" customHeight="false" outlineLevel="0" collapsed="false">
      <c r="A2502" s="393" t="n">
        <v>89248</v>
      </c>
      <c r="B2502" s="394" t="s">
        <v>2762</v>
      </c>
      <c r="C2502" s="393" t="s">
        <v>2143</v>
      </c>
      <c r="D2502" s="395" t="n">
        <v>413.94</v>
      </c>
    </row>
    <row r="2503" customFormat="false" ht="14.25" hidden="false" customHeight="false" outlineLevel="0" collapsed="false">
      <c r="A2503" s="393" t="n">
        <v>89249</v>
      </c>
      <c r="B2503" s="394" t="s">
        <v>2763</v>
      </c>
      <c r="C2503" s="393" t="s">
        <v>2143</v>
      </c>
      <c r="D2503" s="395" t="n">
        <v>401.68</v>
      </c>
    </row>
    <row r="2504" customFormat="false" ht="14.25" hidden="false" customHeight="false" outlineLevel="0" collapsed="false">
      <c r="A2504" s="393" t="n">
        <v>102954</v>
      </c>
      <c r="B2504" s="394" t="s">
        <v>2764</v>
      </c>
      <c r="C2504" s="393" t="s">
        <v>2143</v>
      </c>
      <c r="D2504" s="395" t="n">
        <v>0</v>
      </c>
    </row>
    <row r="2505" customFormat="false" ht="14.25" hidden="false" customHeight="false" outlineLevel="0" collapsed="false">
      <c r="A2505" s="393" t="n">
        <v>102956</v>
      </c>
      <c r="B2505" s="394" t="s">
        <v>2765</v>
      </c>
      <c r="C2505" s="393" t="s">
        <v>2143</v>
      </c>
      <c r="D2505" s="395" t="n">
        <v>0</v>
      </c>
    </row>
    <row r="2506" customFormat="false" ht="14.25" hidden="false" customHeight="false" outlineLevel="0" collapsed="false">
      <c r="A2506" s="393" t="n">
        <v>102957</v>
      </c>
      <c r="B2506" s="394" t="s">
        <v>2766</v>
      </c>
      <c r="C2506" s="393" t="s">
        <v>2143</v>
      </c>
      <c r="D2506" s="395" t="n">
        <v>41.91</v>
      </c>
    </row>
    <row r="2507" customFormat="false" ht="14.25" hidden="false" customHeight="false" outlineLevel="0" collapsed="false">
      <c r="A2507" s="393" t="n">
        <v>104727</v>
      </c>
      <c r="B2507" s="394" t="s">
        <v>2767</v>
      </c>
      <c r="C2507" s="393" t="s">
        <v>2143</v>
      </c>
      <c r="D2507" s="395" t="n">
        <v>0</v>
      </c>
    </row>
    <row r="2508" customFormat="false" ht="14.25" hidden="false" customHeight="false" outlineLevel="0" collapsed="false">
      <c r="A2508" s="393" t="n">
        <v>88859</v>
      </c>
      <c r="B2508" s="394" t="s">
        <v>2768</v>
      </c>
      <c r="C2508" s="393" t="s">
        <v>2143</v>
      </c>
      <c r="D2508" s="395" t="n">
        <v>23.23</v>
      </c>
    </row>
    <row r="2509" customFormat="false" ht="14.25" hidden="false" customHeight="false" outlineLevel="0" collapsed="false">
      <c r="A2509" s="393" t="n">
        <v>88860</v>
      </c>
      <c r="B2509" s="394" t="s">
        <v>2769</v>
      </c>
      <c r="C2509" s="393" t="s">
        <v>2143</v>
      </c>
      <c r="D2509" s="395" t="n">
        <v>6.14</v>
      </c>
    </row>
    <row r="2510" customFormat="false" ht="14.25" hidden="false" customHeight="false" outlineLevel="0" collapsed="false">
      <c r="A2510" s="393" t="n">
        <v>5667</v>
      </c>
      <c r="B2510" s="394" t="s">
        <v>2770</v>
      </c>
      <c r="C2510" s="393" t="s">
        <v>2143</v>
      </c>
      <c r="D2510" s="395" t="n">
        <v>29.04</v>
      </c>
    </row>
    <row r="2511" customFormat="false" ht="14.25" hidden="false" customHeight="false" outlineLevel="0" collapsed="false">
      <c r="A2511" s="393" t="n">
        <v>5668</v>
      </c>
      <c r="B2511" s="394" t="s">
        <v>2771</v>
      </c>
      <c r="C2511" s="393" t="s">
        <v>2143</v>
      </c>
      <c r="D2511" s="395" t="n">
        <v>48.87</v>
      </c>
    </row>
    <row r="2512" customFormat="false" ht="14.25" hidden="false" customHeight="false" outlineLevel="0" collapsed="false">
      <c r="A2512" s="393" t="n">
        <v>89011</v>
      </c>
      <c r="B2512" s="394" t="s">
        <v>2772</v>
      </c>
      <c r="C2512" s="393" t="s">
        <v>2143</v>
      </c>
      <c r="D2512" s="395" t="n">
        <v>25.2</v>
      </c>
    </row>
    <row r="2513" customFormat="false" ht="14.25" hidden="false" customHeight="false" outlineLevel="0" collapsed="false">
      <c r="A2513" s="393" t="n">
        <v>89012</v>
      </c>
      <c r="B2513" s="394" t="s">
        <v>2773</v>
      </c>
      <c r="C2513" s="393" t="s">
        <v>2143</v>
      </c>
      <c r="D2513" s="395" t="n">
        <v>6.66</v>
      </c>
    </row>
    <row r="2514" customFormat="false" ht="14.25" hidden="false" customHeight="false" outlineLevel="0" collapsed="false">
      <c r="A2514" s="393" t="n">
        <v>5735</v>
      </c>
      <c r="B2514" s="394" t="s">
        <v>2774</v>
      </c>
      <c r="C2514" s="393" t="s">
        <v>2143</v>
      </c>
      <c r="D2514" s="395" t="n">
        <v>31.5</v>
      </c>
    </row>
    <row r="2515" customFormat="false" ht="14.25" hidden="false" customHeight="false" outlineLevel="0" collapsed="false">
      <c r="A2515" s="393" t="n">
        <v>5736</v>
      </c>
      <c r="B2515" s="394" t="s">
        <v>2775</v>
      </c>
      <c r="C2515" s="393" t="s">
        <v>2143</v>
      </c>
      <c r="D2515" s="395" t="n">
        <v>44.53</v>
      </c>
    </row>
    <row r="2516" customFormat="false" ht="14.25" hidden="false" customHeight="false" outlineLevel="0" collapsed="false">
      <c r="A2516" s="393" t="n">
        <v>88857</v>
      </c>
      <c r="B2516" s="394" t="s">
        <v>2776</v>
      </c>
      <c r="C2516" s="393" t="s">
        <v>2143</v>
      </c>
      <c r="D2516" s="395" t="n">
        <v>26.12</v>
      </c>
    </row>
    <row r="2517" customFormat="false" ht="14.25" hidden="false" customHeight="false" outlineLevel="0" collapsed="false">
      <c r="A2517" s="393" t="n">
        <v>88858</v>
      </c>
      <c r="B2517" s="394" t="s">
        <v>2777</v>
      </c>
      <c r="C2517" s="393" t="s">
        <v>2143</v>
      </c>
      <c r="D2517" s="395" t="n">
        <v>6.9</v>
      </c>
    </row>
    <row r="2518" customFormat="false" ht="14.25" hidden="false" customHeight="false" outlineLevel="0" collapsed="false">
      <c r="A2518" s="393" t="n">
        <v>5664</v>
      </c>
      <c r="B2518" s="394" t="s">
        <v>2778</v>
      </c>
      <c r="C2518" s="393" t="s">
        <v>2143</v>
      </c>
      <c r="D2518" s="395" t="n">
        <v>32.65</v>
      </c>
    </row>
    <row r="2519" customFormat="false" ht="14.25" hidden="false" customHeight="false" outlineLevel="0" collapsed="false">
      <c r="A2519" s="393" t="n">
        <v>53786</v>
      </c>
      <c r="B2519" s="394" t="s">
        <v>2779</v>
      </c>
      <c r="C2519" s="393" t="s">
        <v>2143</v>
      </c>
      <c r="D2519" s="395" t="n">
        <v>54.42</v>
      </c>
    </row>
    <row r="2520" customFormat="false" ht="14.25" hidden="false" customHeight="false" outlineLevel="0" collapsed="false">
      <c r="A2520" s="393" t="n">
        <v>7038</v>
      </c>
      <c r="B2520" s="394" t="s">
        <v>2780</v>
      </c>
      <c r="C2520" s="393" t="s">
        <v>2143</v>
      </c>
      <c r="D2520" s="395" t="n">
        <v>50.1</v>
      </c>
    </row>
    <row r="2521" customFormat="false" ht="14.25" hidden="false" customHeight="false" outlineLevel="0" collapsed="false">
      <c r="A2521" s="393" t="n">
        <v>7039</v>
      </c>
      <c r="B2521" s="394" t="s">
        <v>2781</v>
      </c>
      <c r="C2521" s="393" t="s">
        <v>2143</v>
      </c>
      <c r="D2521" s="395" t="n">
        <v>13.44</v>
      </c>
    </row>
    <row r="2522" customFormat="false" ht="14.25" hidden="false" customHeight="false" outlineLevel="0" collapsed="false">
      <c r="A2522" s="393" t="n">
        <v>7040</v>
      </c>
      <c r="B2522" s="394" t="s">
        <v>2782</v>
      </c>
      <c r="C2522" s="393" t="s">
        <v>2143</v>
      </c>
      <c r="D2522" s="395" t="n">
        <v>62.69</v>
      </c>
    </row>
    <row r="2523" customFormat="false" ht="14.25" hidden="false" customHeight="false" outlineLevel="0" collapsed="false">
      <c r="A2523" s="393" t="n">
        <v>55263</v>
      </c>
      <c r="B2523" s="394" t="s">
        <v>2783</v>
      </c>
      <c r="C2523" s="393" t="s">
        <v>2143</v>
      </c>
      <c r="D2523" s="395" t="n">
        <v>68.71</v>
      </c>
    </row>
    <row r="2524" customFormat="false" ht="14.25" hidden="false" customHeight="false" outlineLevel="0" collapsed="false">
      <c r="A2524" s="393" t="n">
        <v>96460</v>
      </c>
      <c r="B2524" s="394" t="s">
        <v>2784</v>
      </c>
      <c r="C2524" s="393" t="s">
        <v>2143</v>
      </c>
      <c r="D2524" s="395" t="n">
        <v>53.18</v>
      </c>
    </row>
    <row r="2525" customFormat="false" ht="14.25" hidden="false" customHeight="false" outlineLevel="0" collapsed="false">
      <c r="A2525" s="393" t="n">
        <v>96459</v>
      </c>
      <c r="B2525" s="394" t="s">
        <v>2785</v>
      </c>
      <c r="C2525" s="393" t="s">
        <v>2143</v>
      </c>
      <c r="D2525" s="395" t="n">
        <v>14.26</v>
      </c>
    </row>
    <row r="2526" customFormat="false" ht="14.25" hidden="false" customHeight="false" outlineLevel="0" collapsed="false">
      <c r="A2526" s="393" t="n">
        <v>96458</v>
      </c>
      <c r="B2526" s="394" t="s">
        <v>2786</v>
      </c>
      <c r="C2526" s="393" t="s">
        <v>2143</v>
      </c>
      <c r="D2526" s="395" t="n">
        <v>66.55</v>
      </c>
    </row>
    <row r="2527" customFormat="false" ht="14.25" hidden="false" customHeight="false" outlineLevel="0" collapsed="false">
      <c r="A2527" s="393" t="n">
        <v>96457</v>
      </c>
      <c r="B2527" s="394" t="s">
        <v>2787</v>
      </c>
      <c r="C2527" s="393" t="s">
        <v>2143</v>
      </c>
      <c r="D2527" s="395" t="n">
        <v>68.07</v>
      </c>
    </row>
    <row r="2528" customFormat="false" ht="14.25" hidden="false" customHeight="false" outlineLevel="0" collapsed="false">
      <c r="A2528" s="393" t="n">
        <v>7051</v>
      </c>
      <c r="B2528" s="394" t="s">
        <v>2788</v>
      </c>
      <c r="C2528" s="393" t="s">
        <v>2143</v>
      </c>
      <c r="D2528" s="395" t="n">
        <v>44.43</v>
      </c>
    </row>
    <row r="2529" customFormat="false" ht="14.25" hidden="false" customHeight="false" outlineLevel="0" collapsed="false">
      <c r="A2529" s="393" t="n">
        <v>7052</v>
      </c>
      <c r="B2529" s="394" t="s">
        <v>2789</v>
      </c>
      <c r="C2529" s="393" t="s">
        <v>2143</v>
      </c>
      <c r="D2529" s="395" t="n">
        <v>12</v>
      </c>
    </row>
    <row r="2530" customFormat="false" ht="14.25" hidden="false" customHeight="false" outlineLevel="0" collapsed="false">
      <c r="A2530" s="393" t="n">
        <v>7053</v>
      </c>
      <c r="B2530" s="394" t="s">
        <v>2790</v>
      </c>
      <c r="C2530" s="393" t="s">
        <v>2143</v>
      </c>
      <c r="D2530" s="395" t="n">
        <v>55.61</v>
      </c>
    </row>
    <row r="2531" customFormat="false" ht="14.25" hidden="false" customHeight="false" outlineLevel="0" collapsed="false">
      <c r="A2531" s="393" t="n">
        <v>7054</v>
      </c>
      <c r="B2531" s="394" t="s">
        <v>2791</v>
      </c>
      <c r="C2531" s="393" t="s">
        <v>2143</v>
      </c>
      <c r="D2531" s="395" t="n">
        <v>95.18</v>
      </c>
    </row>
    <row r="2532" customFormat="false" ht="14.25" hidden="false" customHeight="false" outlineLevel="0" collapsed="false">
      <c r="A2532" s="393" t="n">
        <v>95627</v>
      </c>
      <c r="B2532" s="394" t="s">
        <v>2792</v>
      </c>
      <c r="C2532" s="393" t="s">
        <v>2143</v>
      </c>
      <c r="D2532" s="395" t="n">
        <v>47.95</v>
      </c>
    </row>
    <row r="2533" customFormat="false" ht="14.25" hidden="false" customHeight="false" outlineLevel="0" collapsed="false">
      <c r="A2533" s="393" t="n">
        <v>95628</v>
      </c>
      <c r="B2533" s="394" t="s">
        <v>2793</v>
      </c>
      <c r="C2533" s="393" t="s">
        <v>2143</v>
      </c>
      <c r="D2533" s="395" t="n">
        <v>12.86</v>
      </c>
    </row>
    <row r="2534" customFormat="false" ht="14.25" hidden="false" customHeight="false" outlineLevel="0" collapsed="false">
      <c r="A2534" s="393" t="n">
        <v>95629</v>
      </c>
      <c r="B2534" s="394" t="s">
        <v>2794</v>
      </c>
      <c r="C2534" s="393" t="s">
        <v>2143</v>
      </c>
      <c r="D2534" s="395" t="n">
        <v>60.01</v>
      </c>
    </row>
    <row r="2535" customFormat="false" ht="14.25" hidden="false" customHeight="false" outlineLevel="0" collapsed="false">
      <c r="A2535" s="393" t="n">
        <v>95630</v>
      </c>
      <c r="B2535" s="394" t="s">
        <v>2795</v>
      </c>
      <c r="C2535" s="393" t="s">
        <v>2143</v>
      </c>
      <c r="D2535" s="395" t="n">
        <v>95.18</v>
      </c>
    </row>
    <row r="2536" customFormat="false" ht="14.25" hidden="false" customHeight="false" outlineLevel="0" collapsed="false">
      <c r="A2536" s="393" t="n">
        <v>89210</v>
      </c>
      <c r="B2536" s="394" t="s">
        <v>2796</v>
      </c>
      <c r="C2536" s="393" t="s">
        <v>2143</v>
      </c>
      <c r="D2536" s="395" t="n">
        <v>32.05</v>
      </c>
    </row>
    <row r="2537" customFormat="false" ht="14.25" hidden="false" customHeight="false" outlineLevel="0" collapsed="false">
      <c r="A2537" s="393" t="n">
        <v>89211</v>
      </c>
      <c r="B2537" s="394" t="s">
        <v>2797</v>
      </c>
      <c r="C2537" s="393" t="s">
        <v>2143</v>
      </c>
      <c r="D2537" s="395" t="n">
        <v>8.6</v>
      </c>
    </row>
    <row r="2538" customFormat="false" ht="14.25" hidden="false" customHeight="false" outlineLevel="0" collapsed="false">
      <c r="A2538" s="393" t="n">
        <v>5674</v>
      </c>
      <c r="B2538" s="394" t="s">
        <v>2798</v>
      </c>
      <c r="C2538" s="393" t="s">
        <v>2143</v>
      </c>
      <c r="D2538" s="395" t="n">
        <v>40.11</v>
      </c>
    </row>
    <row r="2539" customFormat="false" ht="14.25" hidden="false" customHeight="false" outlineLevel="0" collapsed="false">
      <c r="A2539" s="393" t="n">
        <v>53788</v>
      </c>
      <c r="B2539" s="394" t="s">
        <v>2799</v>
      </c>
      <c r="C2539" s="393" t="s">
        <v>2143</v>
      </c>
      <c r="D2539" s="395" t="n">
        <v>60.92</v>
      </c>
    </row>
    <row r="2540" customFormat="false" ht="14.25" hidden="false" customHeight="false" outlineLevel="0" collapsed="false">
      <c r="A2540" s="393" t="n">
        <v>73309</v>
      </c>
      <c r="B2540" s="394" t="s">
        <v>2800</v>
      </c>
      <c r="C2540" s="393" t="s">
        <v>2143</v>
      </c>
      <c r="D2540" s="395" t="n">
        <v>33.33</v>
      </c>
    </row>
    <row r="2541" customFormat="false" ht="14.25" hidden="false" customHeight="false" outlineLevel="0" collapsed="false">
      <c r="A2541" s="393" t="n">
        <v>73313</v>
      </c>
      <c r="B2541" s="394" t="s">
        <v>2801</v>
      </c>
      <c r="C2541" s="393" t="s">
        <v>2143</v>
      </c>
      <c r="D2541" s="395" t="n">
        <v>9</v>
      </c>
    </row>
    <row r="2542" customFormat="false" ht="14.25" hidden="false" customHeight="false" outlineLevel="0" collapsed="false">
      <c r="A2542" s="393" t="n">
        <v>5089</v>
      </c>
      <c r="B2542" s="394" t="s">
        <v>2802</v>
      </c>
      <c r="C2542" s="393" t="s">
        <v>2143</v>
      </c>
      <c r="D2542" s="395" t="n">
        <v>41.71</v>
      </c>
    </row>
    <row r="2543" customFormat="false" ht="14.25" hidden="false" customHeight="false" outlineLevel="0" collapsed="false">
      <c r="A2543" s="393" t="n">
        <v>73315</v>
      </c>
      <c r="B2543" s="394" t="s">
        <v>2803</v>
      </c>
      <c r="C2543" s="393" t="s">
        <v>2143</v>
      </c>
      <c r="D2543" s="395" t="n">
        <v>60.92</v>
      </c>
    </row>
    <row r="2544" customFormat="false" ht="14.25" hidden="false" customHeight="false" outlineLevel="0" collapsed="false">
      <c r="A2544" s="393" t="n">
        <v>5738</v>
      </c>
      <c r="B2544" s="394" t="s">
        <v>2804</v>
      </c>
      <c r="C2544" s="393" t="s">
        <v>2143</v>
      </c>
      <c r="D2544" s="395" t="n">
        <v>43.8</v>
      </c>
    </row>
    <row r="2545" customFormat="false" ht="14.25" hidden="false" customHeight="false" outlineLevel="0" collapsed="false">
      <c r="A2545" s="393" t="n">
        <v>93239</v>
      </c>
      <c r="B2545" s="394" t="s">
        <v>2805</v>
      </c>
      <c r="C2545" s="393" t="s">
        <v>2143</v>
      </c>
      <c r="D2545" s="395" t="n">
        <v>11.75</v>
      </c>
    </row>
    <row r="2546" customFormat="false" ht="14.25" hidden="false" customHeight="false" outlineLevel="0" collapsed="false">
      <c r="A2546" s="393" t="n">
        <v>5739</v>
      </c>
      <c r="B2546" s="394" t="s">
        <v>2806</v>
      </c>
      <c r="C2546" s="393" t="s">
        <v>2143</v>
      </c>
      <c r="D2546" s="395" t="n">
        <v>54.81</v>
      </c>
    </row>
    <row r="2547" customFormat="false" ht="14.25" hidden="false" customHeight="false" outlineLevel="0" collapsed="false">
      <c r="A2547" s="393" t="n">
        <v>93240</v>
      </c>
      <c r="B2547" s="394" t="s">
        <v>2807</v>
      </c>
      <c r="C2547" s="393" t="s">
        <v>2143</v>
      </c>
      <c r="D2547" s="395" t="n">
        <v>12.76</v>
      </c>
    </row>
    <row r="2548" customFormat="false" ht="14.25" hidden="false" customHeight="false" outlineLevel="0" collapsed="false">
      <c r="A2548" s="393" t="n">
        <v>53818</v>
      </c>
      <c r="B2548" s="394" t="s">
        <v>2808</v>
      </c>
      <c r="C2548" s="393" t="s">
        <v>2143</v>
      </c>
      <c r="D2548" s="395" t="n">
        <v>9.67</v>
      </c>
    </row>
    <row r="2549" customFormat="false" ht="14.25" hidden="false" customHeight="false" outlineLevel="0" collapsed="false">
      <c r="A2549" s="393" t="n">
        <v>93238</v>
      </c>
      <c r="B2549" s="394" t="s">
        <v>2809</v>
      </c>
      <c r="C2549" s="393" t="s">
        <v>2143</v>
      </c>
      <c r="D2549" s="395" t="n">
        <v>2.59</v>
      </c>
    </row>
    <row r="2550" customFormat="false" ht="14.25" hidden="false" customHeight="false" outlineLevel="0" collapsed="false">
      <c r="A2550" s="393" t="n">
        <v>5727</v>
      </c>
      <c r="B2550" s="394" t="s">
        <v>2810</v>
      </c>
      <c r="C2550" s="393" t="s">
        <v>2143</v>
      </c>
      <c r="D2550" s="395" t="n">
        <v>12.1</v>
      </c>
    </row>
    <row r="2551" customFormat="false" ht="14.25" hidden="false" customHeight="false" outlineLevel="0" collapsed="false">
      <c r="A2551" s="393" t="n">
        <v>89280</v>
      </c>
      <c r="B2551" s="394" t="s">
        <v>2811</v>
      </c>
      <c r="C2551" s="393" t="s">
        <v>2143</v>
      </c>
      <c r="D2551" s="395" t="n">
        <v>39.36</v>
      </c>
    </row>
    <row r="2552" customFormat="false" ht="14.25" hidden="false" customHeight="false" outlineLevel="0" collapsed="false">
      <c r="A2552" s="393" t="n">
        <v>89281</v>
      </c>
      <c r="B2552" s="394" t="s">
        <v>2812</v>
      </c>
      <c r="C2552" s="393" t="s">
        <v>2143</v>
      </c>
      <c r="D2552" s="395" t="n">
        <v>10.56</v>
      </c>
    </row>
    <row r="2553" customFormat="false" ht="14.25" hidden="false" customHeight="false" outlineLevel="0" collapsed="false">
      <c r="A2553" s="393" t="n">
        <v>5729</v>
      </c>
      <c r="B2553" s="394" t="s">
        <v>2813</v>
      </c>
      <c r="C2553" s="393" t="s">
        <v>2143</v>
      </c>
      <c r="D2553" s="395" t="n">
        <v>49.26</v>
      </c>
    </row>
    <row r="2554" customFormat="false" ht="14.25" hidden="false" customHeight="false" outlineLevel="0" collapsed="false">
      <c r="A2554" s="393" t="n">
        <v>5730</v>
      </c>
      <c r="B2554" s="394" t="s">
        <v>2814</v>
      </c>
      <c r="C2554" s="393" t="s">
        <v>2143</v>
      </c>
      <c r="D2554" s="395" t="n">
        <v>43.57</v>
      </c>
    </row>
    <row r="2555" customFormat="false" ht="14.25" hidden="false" customHeight="false" outlineLevel="0" collapsed="false">
      <c r="A2555" s="393" t="n">
        <v>95266</v>
      </c>
      <c r="B2555" s="394" t="s">
        <v>2815</v>
      </c>
      <c r="C2555" s="393" t="s">
        <v>2143</v>
      </c>
      <c r="D2555" s="395" t="n">
        <v>0.56</v>
      </c>
    </row>
    <row r="2556" customFormat="false" ht="14.25" hidden="false" customHeight="false" outlineLevel="0" collapsed="false">
      <c r="A2556" s="393" t="n">
        <v>95267</v>
      </c>
      <c r="B2556" s="394" t="s">
        <v>2816</v>
      </c>
      <c r="C2556" s="393" t="s">
        <v>2143</v>
      </c>
      <c r="D2556" s="395" t="n">
        <v>0.11</v>
      </c>
    </row>
    <row r="2557" customFormat="false" ht="14.25" hidden="false" customHeight="false" outlineLevel="0" collapsed="false">
      <c r="A2557" s="393" t="n">
        <v>95268</v>
      </c>
      <c r="B2557" s="394" t="s">
        <v>2817</v>
      </c>
      <c r="C2557" s="393" t="s">
        <v>2143</v>
      </c>
      <c r="D2557" s="395" t="n">
        <v>0.55</v>
      </c>
    </row>
    <row r="2558" customFormat="false" ht="14.25" hidden="false" customHeight="false" outlineLevel="0" collapsed="false">
      <c r="A2558" s="393" t="n">
        <v>95269</v>
      </c>
      <c r="B2558" s="394" t="s">
        <v>2818</v>
      </c>
      <c r="C2558" s="393" t="s">
        <v>2143</v>
      </c>
      <c r="D2558" s="395" t="n">
        <v>8.89</v>
      </c>
    </row>
    <row r="2559" customFormat="false" ht="14.25" hidden="false" customHeight="false" outlineLevel="0" collapsed="false">
      <c r="A2559" s="393" t="n">
        <v>91688</v>
      </c>
      <c r="B2559" s="394" t="s">
        <v>2819</v>
      </c>
      <c r="C2559" s="393" t="s">
        <v>2143</v>
      </c>
      <c r="D2559" s="395" t="n">
        <v>0.09</v>
      </c>
    </row>
    <row r="2560" customFormat="false" ht="14.25" hidden="false" customHeight="false" outlineLevel="0" collapsed="false">
      <c r="A2560" s="393" t="n">
        <v>91689</v>
      </c>
      <c r="B2560" s="394" t="s">
        <v>2820</v>
      </c>
      <c r="C2560" s="393" t="s">
        <v>2143</v>
      </c>
      <c r="D2560" s="395" t="n">
        <v>0.01</v>
      </c>
    </row>
    <row r="2561" customFormat="false" ht="14.25" hidden="false" customHeight="false" outlineLevel="0" collapsed="false">
      <c r="A2561" s="393" t="n">
        <v>91690</v>
      </c>
      <c r="B2561" s="394" t="s">
        <v>2821</v>
      </c>
      <c r="C2561" s="393" t="s">
        <v>2143</v>
      </c>
      <c r="D2561" s="395" t="n">
        <v>0.06</v>
      </c>
    </row>
    <row r="2562" customFormat="false" ht="14.25" hidden="false" customHeight="false" outlineLevel="0" collapsed="false">
      <c r="A2562" s="393" t="n">
        <v>91691</v>
      </c>
      <c r="B2562" s="394" t="s">
        <v>2822</v>
      </c>
      <c r="C2562" s="393" t="s">
        <v>2143</v>
      </c>
      <c r="D2562" s="395" t="n">
        <v>1.06</v>
      </c>
    </row>
    <row r="2563" customFormat="false" ht="14.25" hidden="false" customHeight="false" outlineLevel="0" collapsed="false">
      <c r="A2563" s="393" t="n">
        <v>102924</v>
      </c>
      <c r="B2563" s="394" t="s">
        <v>2823</v>
      </c>
      <c r="C2563" s="393" t="s">
        <v>2143</v>
      </c>
      <c r="D2563" s="395" t="n">
        <v>0</v>
      </c>
    </row>
    <row r="2564" customFormat="false" ht="14.25" hidden="false" customHeight="false" outlineLevel="0" collapsed="false">
      <c r="A2564" s="393" t="n">
        <v>102925</v>
      </c>
      <c r="B2564" s="394" t="s">
        <v>2824</v>
      </c>
      <c r="C2564" s="393" t="s">
        <v>2143</v>
      </c>
      <c r="D2564" s="395" t="n">
        <v>0</v>
      </c>
    </row>
    <row r="2565" customFormat="false" ht="14.25" hidden="false" customHeight="false" outlineLevel="0" collapsed="false">
      <c r="A2565" s="393" t="n">
        <v>102926</v>
      </c>
      <c r="B2565" s="394" t="s">
        <v>2825</v>
      </c>
      <c r="C2565" s="393" t="s">
        <v>2143</v>
      </c>
      <c r="D2565" s="395" t="n">
        <v>0</v>
      </c>
    </row>
    <row r="2566" customFormat="false" ht="14.25" hidden="false" customHeight="false" outlineLevel="0" collapsed="false">
      <c r="A2566" s="393" t="n">
        <v>102927</v>
      </c>
      <c r="B2566" s="394" t="s">
        <v>2826</v>
      </c>
      <c r="C2566" s="393" t="s">
        <v>2143</v>
      </c>
      <c r="D2566" s="395" t="n">
        <v>0.73</v>
      </c>
    </row>
    <row r="2567" customFormat="false" ht="14.25" hidden="false" customHeight="false" outlineLevel="0" collapsed="false">
      <c r="A2567" s="393" t="n">
        <v>95136</v>
      </c>
      <c r="B2567" s="394" t="s">
        <v>2827</v>
      </c>
      <c r="C2567" s="393" t="s">
        <v>2143</v>
      </c>
      <c r="D2567" s="395" t="n">
        <v>0.03</v>
      </c>
    </row>
    <row r="2568" customFormat="false" ht="14.25" hidden="false" customHeight="false" outlineLevel="0" collapsed="false">
      <c r="A2568" s="393" t="n">
        <v>95137</v>
      </c>
      <c r="B2568" s="394" t="s">
        <v>2828</v>
      </c>
      <c r="C2568" s="393" t="s">
        <v>2143</v>
      </c>
      <c r="D2568" s="395" t="n">
        <v>0.01</v>
      </c>
    </row>
    <row r="2569" customFormat="false" ht="14.25" hidden="false" customHeight="false" outlineLevel="0" collapsed="false">
      <c r="A2569" s="393" t="n">
        <v>95138</v>
      </c>
      <c r="B2569" s="394" t="s">
        <v>2829</v>
      </c>
      <c r="C2569" s="393" t="s">
        <v>2143</v>
      </c>
      <c r="D2569" s="395" t="n">
        <v>0.02</v>
      </c>
    </row>
    <row r="2570" customFormat="false" ht="14.25" hidden="false" customHeight="false" outlineLevel="0" collapsed="false">
      <c r="A2570" s="393" t="n">
        <v>89023</v>
      </c>
      <c r="B2570" s="394" t="s">
        <v>2830</v>
      </c>
      <c r="C2570" s="393" t="s">
        <v>2143</v>
      </c>
      <c r="D2570" s="395" t="n">
        <v>3.82</v>
      </c>
    </row>
    <row r="2571" customFormat="false" ht="14.25" hidden="false" customHeight="false" outlineLevel="0" collapsed="false">
      <c r="A2571" s="393" t="n">
        <v>89024</v>
      </c>
      <c r="B2571" s="394" t="s">
        <v>2831</v>
      </c>
      <c r="C2571" s="393" t="s">
        <v>2143</v>
      </c>
      <c r="D2571" s="395" t="n">
        <v>1.32</v>
      </c>
    </row>
    <row r="2572" customFormat="false" ht="14.25" hidden="false" customHeight="false" outlineLevel="0" collapsed="false">
      <c r="A2572" s="393" t="n">
        <v>89025</v>
      </c>
      <c r="B2572" s="394" t="s">
        <v>2832</v>
      </c>
      <c r="C2572" s="393" t="s">
        <v>2143</v>
      </c>
      <c r="D2572" s="395" t="n">
        <v>4.78</v>
      </c>
    </row>
    <row r="2573" customFormat="false" ht="14.25" hidden="false" customHeight="false" outlineLevel="0" collapsed="false">
      <c r="A2573" s="393" t="n">
        <v>89026</v>
      </c>
      <c r="B2573" s="394" t="s">
        <v>2833</v>
      </c>
      <c r="C2573" s="393" t="s">
        <v>2143</v>
      </c>
      <c r="D2573" s="395" t="n">
        <v>182.3</v>
      </c>
    </row>
    <row r="2574" customFormat="false" ht="14.25" hidden="false" customHeight="false" outlineLevel="0" collapsed="false">
      <c r="A2574" s="393" t="n">
        <v>7032</v>
      </c>
      <c r="B2574" s="394" t="s">
        <v>2834</v>
      </c>
      <c r="C2574" s="393" t="s">
        <v>2143</v>
      </c>
      <c r="D2574" s="395" t="n">
        <v>4.7</v>
      </c>
    </row>
    <row r="2575" customFormat="false" ht="14.25" hidden="false" customHeight="false" outlineLevel="0" collapsed="false">
      <c r="A2575" s="393" t="n">
        <v>7033</v>
      </c>
      <c r="B2575" s="394" t="s">
        <v>2835</v>
      </c>
      <c r="C2575" s="393" t="s">
        <v>2143</v>
      </c>
      <c r="D2575" s="395" t="n">
        <v>1.63</v>
      </c>
    </row>
    <row r="2576" customFormat="false" ht="14.25" hidden="false" customHeight="false" outlineLevel="0" collapsed="false">
      <c r="A2576" s="393" t="n">
        <v>7034</v>
      </c>
      <c r="B2576" s="394" t="s">
        <v>2836</v>
      </c>
      <c r="C2576" s="393" t="s">
        <v>2143</v>
      </c>
      <c r="D2576" s="395" t="n">
        <v>5.88</v>
      </c>
    </row>
    <row r="2577" customFormat="false" ht="14.25" hidden="false" customHeight="false" outlineLevel="0" collapsed="false">
      <c r="A2577" s="393" t="n">
        <v>7035</v>
      </c>
      <c r="B2577" s="394" t="s">
        <v>2837</v>
      </c>
      <c r="C2577" s="393" t="s">
        <v>2143</v>
      </c>
      <c r="D2577" s="395" t="n">
        <v>273.46</v>
      </c>
    </row>
    <row r="2578" customFormat="false" ht="14.25" hidden="false" customHeight="false" outlineLevel="0" collapsed="false">
      <c r="A2578" s="393" t="n">
        <v>102942</v>
      </c>
      <c r="B2578" s="394" t="s">
        <v>2838</v>
      </c>
      <c r="C2578" s="393" t="s">
        <v>2143</v>
      </c>
      <c r="D2578" s="395" t="n">
        <v>0</v>
      </c>
    </row>
    <row r="2579" customFormat="false" ht="14.25" hidden="false" customHeight="false" outlineLevel="0" collapsed="false">
      <c r="A2579" s="393" t="n">
        <v>102943</v>
      </c>
      <c r="B2579" s="394" t="s">
        <v>2839</v>
      </c>
      <c r="C2579" s="393" t="s">
        <v>2143</v>
      </c>
      <c r="D2579" s="395" t="n">
        <v>0</v>
      </c>
    </row>
    <row r="2580" customFormat="false" ht="14.25" hidden="false" customHeight="false" outlineLevel="0" collapsed="false">
      <c r="A2580" s="393" t="n">
        <v>102944</v>
      </c>
      <c r="B2580" s="394" t="s">
        <v>2840</v>
      </c>
      <c r="C2580" s="393" t="s">
        <v>2143</v>
      </c>
      <c r="D2580" s="395" t="n">
        <v>0</v>
      </c>
    </row>
    <row r="2581" customFormat="false" ht="14.25" hidden="false" customHeight="false" outlineLevel="0" collapsed="false">
      <c r="A2581" s="393" t="n">
        <v>102945</v>
      </c>
      <c r="B2581" s="394" t="s">
        <v>2841</v>
      </c>
      <c r="C2581" s="393" t="s">
        <v>2143</v>
      </c>
      <c r="D2581" s="395" t="n">
        <v>0.01</v>
      </c>
    </row>
    <row r="2582" customFormat="false" ht="14.25" hidden="false" customHeight="false" outlineLevel="0" collapsed="false">
      <c r="A2582" s="393" t="n">
        <v>104087</v>
      </c>
      <c r="B2582" s="394" t="s">
        <v>2842</v>
      </c>
      <c r="C2582" s="393" t="s">
        <v>2143</v>
      </c>
      <c r="D2582" s="395" t="n">
        <v>0.06</v>
      </c>
    </row>
    <row r="2583" customFormat="false" ht="14.25" hidden="false" customHeight="false" outlineLevel="0" collapsed="false">
      <c r="A2583" s="393" t="n">
        <v>104088</v>
      </c>
      <c r="B2583" s="394" t="s">
        <v>2843</v>
      </c>
      <c r="C2583" s="393" t="s">
        <v>2143</v>
      </c>
      <c r="D2583" s="395" t="n">
        <v>0.01</v>
      </c>
    </row>
    <row r="2584" customFormat="false" ht="14.25" hidden="false" customHeight="false" outlineLevel="0" collapsed="false">
      <c r="A2584" s="393" t="n">
        <v>104089</v>
      </c>
      <c r="B2584" s="394" t="s">
        <v>2844</v>
      </c>
      <c r="C2584" s="393" t="s">
        <v>2143</v>
      </c>
      <c r="D2584" s="395" t="n">
        <v>0.07</v>
      </c>
    </row>
    <row r="2585" customFormat="false" ht="14.25" hidden="false" customHeight="false" outlineLevel="0" collapsed="false">
      <c r="A2585" s="393" t="n">
        <v>104090</v>
      </c>
      <c r="B2585" s="394" t="s">
        <v>2845</v>
      </c>
      <c r="C2585" s="393" t="s">
        <v>2143</v>
      </c>
      <c r="D2585" s="395" t="n">
        <v>0.53</v>
      </c>
    </row>
    <row r="2586" customFormat="false" ht="14.25" hidden="false" customHeight="false" outlineLevel="0" collapsed="false">
      <c r="A2586" s="393" t="n">
        <v>104093</v>
      </c>
      <c r="B2586" s="394" t="s">
        <v>2846</v>
      </c>
      <c r="C2586" s="393" t="s">
        <v>2143</v>
      </c>
      <c r="D2586" s="395" t="n">
        <v>0.08</v>
      </c>
    </row>
    <row r="2587" customFormat="false" ht="14.25" hidden="false" customHeight="false" outlineLevel="0" collapsed="false">
      <c r="A2587" s="393" t="n">
        <v>104094</v>
      </c>
      <c r="B2587" s="394" t="s">
        <v>2847</v>
      </c>
      <c r="C2587" s="393" t="s">
        <v>2143</v>
      </c>
      <c r="D2587" s="395" t="n">
        <v>0.02</v>
      </c>
    </row>
    <row r="2588" customFormat="false" ht="14.25" hidden="false" customHeight="false" outlineLevel="0" collapsed="false">
      <c r="A2588" s="393" t="n">
        <v>104095</v>
      </c>
      <c r="B2588" s="394" t="s">
        <v>2848</v>
      </c>
      <c r="C2588" s="393" t="s">
        <v>2143</v>
      </c>
      <c r="D2588" s="395" t="n">
        <v>0.11</v>
      </c>
    </row>
    <row r="2589" customFormat="false" ht="14.25" hidden="false" customHeight="false" outlineLevel="0" collapsed="false">
      <c r="A2589" s="393" t="n">
        <v>104096</v>
      </c>
      <c r="B2589" s="394" t="s">
        <v>2849</v>
      </c>
      <c r="C2589" s="393" t="s">
        <v>2143</v>
      </c>
      <c r="D2589" s="395" t="n">
        <v>0.73</v>
      </c>
    </row>
    <row r="2590" customFormat="false" ht="14.25" hidden="false" customHeight="false" outlineLevel="0" collapsed="false">
      <c r="A2590" s="393" t="n">
        <v>102900</v>
      </c>
      <c r="B2590" s="394" t="s">
        <v>2850</v>
      </c>
      <c r="C2590" s="393" t="s">
        <v>2143</v>
      </c>
      <c r="D2590" s="395" t="n">
        <v>0</v>
      </c>
    </row>
    <row r="2591" customFormat="false" ht="14.25" hidden="false" customHeight="false" outlineLevel="0" collapsed="false">
      <c r="A2591" s="393" t="n">
        <v>102901</v>
      </c>
      <c r="B2591" s="394" t="s">
        <v>2851</v>
      </c>
      <c r="C2591" s="393" t="s">
        <v>2143</v>
      </c>
      <c r="D2591" s="395" t="n">
        <v>0</v>
      </c>
    </row>
    <row r="2592" customFormat="false" ht="14.25" hidden="false" customHeight="false" outlineLevel="0" collapsed="false">
      <c r="A2592" s="393" t="n">
        <v>102902</v>
      </c>
      <c r="B2592" s="394" t="s">
        <v>2852</v>
      </c>
      <c r="C2592" s="393" t="s">
        <v>2143</v>
      </c>
      <c r="D2592" s="395" t="n">
        <v>0</v>
      </c>
    </row>
    <row r="2593" customFormat="false" ht="14.25" hidden="false" customHeight="false" outlineLevel="0" collapsed="false">
      <c r="A2593" s="393" t="n">
        <v>102903</v>
      </c>
      <c r="B2593" s="394" t="s">
        <v>2853</v>
      </c>
      <c r="C2593" s="393" t="s">
        <v>2143</v>
      </c>
      <c r="D2593" s="395" t="n">
        <v>12.44</v>
      </c>
    </row>
    <row r="2594" customFormat="false" ht="14.25" hidden="false" customHeight="false" outlineLevel="0" collapsed="false">
      <c r="A2594" s="393" t="n">
        <v>89029</v>
      </c>
      <c r="B2594" s="394" t="s">
        <v>2854</v>
      </c>
      <c r="C2594" s="393" t="s">
        <v>2143</v>
      </c>
      <c r="D2594" s="395" t="n">
        <v>33.58</v>
      </c>
    </row>
    <row r="2595" customFormat="false" ht="14.25" hidden="false" customHeight="false" outlineLevel="0" collapsed="false">
      <c r="A2595" s="393" t="n">
        <v>89030</v>
      </c>
      <c r="B2595" s="394" t="s">
        <v>2855</v>
      </c>
      <c r="C2595" s="393" t="s">
        <v>2143</v>
      </c>
      <c r="D2595" s="395" t="n">
        <v>14.79</v>
      </c>
    </row>
    <row r="2596" customFormat="false" ht="14.25" hidden="false" customHeight="false" outlineLevel="0" collapsed="false">
      <c r="A2596" s="393" t="n">
        <v>5724</v>
      </c>
      <c r="B2596" s="394" t="s">
        <v>2856</v>
      </c>
      <c r="C2596" s="393" t="s">
        <v>2143</v>
      </c>
      <c r="D2596" s="395" t="n">
        <v>60.04</v>
      </c>
    </row>
    <row r="2597" customFormat="false" ht="14.25" hidden="false" customHeight="false" outlineLevel="0" collapsed="false">
      <c r="A2597" s="393" t="n">
        <v>53817</v>
      </c>
      <c r="B2597" s="394" t="s">
        <v>2857</v>
      </c>
      <c r="C2597" s="393" t="s">
        <v>2143</v>
      </c>
      <c r="D2597" s="395" t="n">
        <v>66.6</v>
      </c>
    </row>
    <row r="2598" customFormat="false" ht="14.25" hidden="false" customHeight="false" outlineLevel="0" collapsed="false">
      <c r="A2598" s="393" t="n">
        <v>88839</v>
      </c>
      <c r="B2598" s="394" t="s">
        <v>2858</v>
      </c>
      <c r="C2598" s="393" t="s">
        <v>2143</v>
      </c>
      <c r="D2598" s="395" t="n">
        <v>35.15</v>
      </c>
    </row>
    <row r="2599" customFormat="false" ht="14.25" hidden="false" customHeight="false" outlineLevel="0" collapsed="false">
      <c r="A2599" s="393" t="n">
        <v>88840</v>
      </c>
      <c r="B2599" s="394" t="s">
        <v>2859</v>
      </c>
      <c r="C2599" s="393" t="s">
        <v>2143</v>
      </c>
      <c r="D2599" s="395" t="n">
        <v>15.48</v>
      </c>
    </row>
    <row r="2600" customFormat="false" ht="14.25" hidden="false" customHeight="false" outlineLevel="0" collapsed="false">
      <c r="A2600" s="393" t="n">
        <v>88841</v>
      </c>
      <c r="B2600" s="394" t="s">
        <v>2860</v>
      </c>
      <c r="C2600" s="393" t="s">
        <v>2143</v>
      </c>
      <c r="D2600" s="395" t="n">
        <v>62.84</v>
      </c>
    </row>
    <row r="2601" customFormat="false" ht="14.25" hidden="false" customHeight="false" outlineLevel="0" collapsed="false">
      <c r="A2601" s="393" t="n">
        <v>88842</v>
      </c>
      <c r="B2601" s="394" t="s">
        <v>2861</v>
      </c>
      <c r="C2601" s="393" t="s">
        <v>2143</v>
      </c>
      <c r="D2601" s="395" t="n">
        <v>83.32</v>
      </c>
    </row>
    <row r="2602" customFormat="false" ht="14.25" hidden="false" customHeight="false" outlineLevel="0" collapsed="false">
      <c r="A2602" s="393" t="n">
        <v>89009</v>
      </c>
      <c r="B2602" s="394" t="s">
        <v>2862</v>
      </c>
      <c r="C2602" s="393" t="s">
        <v>2143</v>
      </c>
      <c r="D2602" s="395" t="n">
        <v>43.54</v>
      </c>
    </row>
    <row r="2603" customFormat="false" ht="14.25" hidden="false" customHeight="false" outlineLevel="0" collapsed="false">
      <c r="A2603" s="393" t="n">
        <v>89010</v>
      </c>
      <c r="B2603" s="394" t="s">
        <v>2863</v>
      </c>
      <c r="C2603" s="393" t="s">
        <v>2143</v>
      </c>
      <c r="D2603" s="395" t="n">
        <v>19.18</v>
      </c>
    </row>
    <row r="2604" customFormat="false" ht="14.25" hidden="false" customHeight="false" outlineLevel="0" collapsed="false">
      <c r="A2604" s="393" t="n">
        <v>53810</v>
      </c>
      <c r="B2604" s="394" t="s">
        <v>2864</v>
      </c>
      <c r="C2604" s="393" t="s">
        <v>2143</v>
      </c>
      <c r="D2604" s="395" t="n">
        <v>77.84</v>
      </c>
    </row>
    <row r="2605" customFormat="false" ht="14.25" hidden="false" customHeight="false" outlineLevel="0" collapsed="false">
      <c r="A2605" s="393" t="n">
        <v>5721</v>
      </c>
      <c r="B2605" s="394" t="s">
        <v>2865</v>
      </c>
      <c r="C2605" s="393" t="s">
        <v>2143</v>
      </c>
      <c r="D2605" s="395" t="n">
        <v>99.97</v>
      </c>
    </row>
    <row r="2606" customFormat="false" ht="14.25" hidden="false" customHeight="false" outlineLevel="0" collapsed="false">
      <c r="A2606" s="393" t="n">
        <v>89017</v>
      </c>
      <c r="B2606" s="394" t="s">
        <v>2866</v>
      </c>
      <c r="C2606" s="393" t="s">
        <v>2143</v>
      </c>
      <c r="D2606" s="395" t="n">
        <v>43.27</v>
      </c>
    </row>
    <row r="2607" customFormat="false" ht="14.25" hidden="false" customHeight="false" outlineLevel="0" collapsed="false">
      <c r="A2607" s="393" t="n">
        <v>89018</v>
      </c>
      <c r="B2607" s="394" t="s">
        <v>2867</v>
      </c>
      <c r="C2607" s="393" t="s">
        <v>2143</v>
      </c>
      <c r="D2607" s="395" t="n">
        <v>19.06</v>
      </c>
    </row>
    <row r="2608" customFormat="false" ht="14.25" hidden="false" customHeight="false" outlineLevel="0" collapsed="false">
      <c r="A2608" s="393" t="n">
        <v>53806</v>
      </c>
      <c r="B2608" s="394" t="s">
        <v>2868</v>
      </c>
      <c r="C2608" s="393" t="s">
        <v>2143</v>
      </c>
      <c r="D2608" s="395" t="n">
        <v>77.36</v>
      </c>
    </row>
    <row r="2609" customFormat="false" ht="14.25" hidden="false" customHeight="false" outlineLevel="0" collapsed="false">
      <c r="A2609" s="393" t="n">
        <v>5718</v>
      </c>
      <c r="B2609" s="394" t="s">
        <v>2869</v>
      </c>
      <c r="C2609" s="393" t="s">
        <v>2143</v>
      </c>
      <c r="D2609" s="395" t="n">
        <v>113.3</v>
      </c>
    </row>
    <row r="2610" customFormat="false" ht="14.25" hidden="false" customHeight="false" outlineLevel="0" collapsed="false">
      <c r="A2610" s="393" t="n">
        <v>89013</v>
      </c>
      <c r="B2610" s="394" t="s">
        <v>2870</v>
      </c>
      <c r="C2610" s="393" t="s">
        <v>2143</v>
      </c>
      <c r="D2610" s="395" t="n">
        <v>142.61</v>
      </c>
    </row>
    <row r="2611" customFormat="false" ht="14.25" hidden="false" customHeight="false" outlineLevel="0" collapsed="false">
      <c r="A2611" s="393" t="n">
        <v>89014</v>
      </c>
      <c r="B2611" s="394" t="s">
        <v>2871</v>
      </c>
      <c r="C2611" s="393" t="s">
        <v>2143</v>
      </c>
      <c r="D2611" s="395" t="n">
        <v>62.82</v>
      </c>
    </row>
    <row r="2612" customFormat="false" ht="14.25" hidden="false" customHeight="false" outlineLevel="0" collapsed="false">
      <c r="A2612" s="393" t="n">
        <v>53814</v>
      </c>
      <c r="B2612" s="394" t="s">
        <v>2872</v>
      </c>
      <c r="C2612" s="393" t="s">
        <v>2143</v>
      </c>
      <c r="D2612" s="395" t="n">
        <v>254.96</v>
      </c>
    </row>
    <row r="2613" customFormat="false" ht="14.25" hidden="false" customHeight="false" outlineLevel="0" collapsed="false">
      <c r="A2613" s="393" t="n">
        <v>5722</v>
      </c>
      <c r="B2613" s="394" t="s">
        <v>2873</v>
      </c>
      <c r="C2613" s="393" t="s">
        <v>2143</v>
      </c>
      <c r="D2613" s="395" t="n">
        <v>231.21</v>
      </c>
    </row>
    <row r="2614" customFormat="false" ht="14.25" hidden="false" customHeight="false" outlineLevel="0" collapsed="false">
      <c r="A2614" s="393" t="n">
        <v>96015</v>
      </c>
      <c r="B2614" s="394" t="s">
        <v>2874</v>
      </c>
      <c r="C2614" s="393" t="s">
        <v>2143</v>
      </c>
      <c r="D2614" s="395" t="n">
        <v>22.71</v>
      </c>
    </row>
    <row r="2615" customFormat="false" ht="14.25" hidden="false" customHeight="false" outlineLevel="0" collapsed="false">
      <c r="A2615" s="393" t="n">
        <v>96016</v>
      </c>
      <c r="B2615" s="394" t="s">
        <v>2875</v>
      </c>
      <c r="C2615" s="393" t="s">
        <v>2143</v>
      </c>
      <c r="D2615" s="395" t="n">
        <v>6.09</v>
      </c>
    </row>
    <row r="2616" customFormat="false" ht="14.25" hidden="false" customHeight="false" outlineLevel="0" collapsed="false">
      <c r="A2616" s="393" t="n">
        <v>96018</v>
      </c>
      <c r="B2616" s="394" t="s">
        <v>2876</v>
      </c>
      <c r="C2616" s="393" t="s">
        <v>2143</v>
      </c>
      <c r="D2616" s="395" t="n">
        <v>24.84</v>
      </c>
    </row>
    <row r="2617" customFormat="false" ht="14.25" hidden="false" customHeight="false" outlineLevel="0" collapsed="false">
      <c r="A2617" s="393" t="n">
        <v>96019</v>
      </c>
      <c r="B2617" s="394" t="s">
        <v>2877</v>
      </c>
      <c r="C2617" s="393" t="s">
        <v>2143</v>
      </c>
      <c r="D2617" s="395" t="n">
        <v>103.1</v>
      </c>
    </row>
    <row r="2618" customFormat="false" ht="14.25" hidden="false" customHeight="false" outlineLevel="0" collapsed="false">
      <c r="A2618" s="393" t="n">
        <v>96008</v>
      </c>
      <c r="B2618" s="394" t="s">
        <v>2878</v>
      </c>
      <c r="C2618" s="393" t="s">
        <v>2143</v>
      </c>
      <c r="D2618" s="395" t="n">
        <v>22.91</v>
      </c>
    </row>
    <row r="2619" customFormat="false" ht="14.25" hidden="false" customHeight="false" outlineLevel="0" collapsed="false">
      <c r="A2619" s="393" t="n">
        <v>96009</v>
      </c>
      <c r="B2619" s="394" t="s">
        <v>2879</v>
      </c>
      <c r="C2619" s="393" t="s">
        <v>2143</v>
      </c>
      <c r="D2619" s="395" t="n">
        <v>6.14</v>
      </c>
    </row>
    <row r="2620" customFormat="false" ht="14.25" hidden="false" customHeight="false" outlineLevel="0" collapsed="false">
      <c r="A2620" s="393" t="n">
        <v>96011</v>
      </c>
      <c r="B2620" s="394" t="s">
        <v>2880</v>
      </c>
      <c r="C2620" s="393" t="s">
        <v>2143</v>
      </c>
      <c r="D2620" s="395" t="n">
        <v>25.06</v>
      </c>
    </row>
    <row r="2621" customFormat="false" ht="14.25" hidden="false" customHeight="false" outlineLevel="0" collapsed="false">
      <c r="A2621" s="393" t="n">
        <v>96012</v>
      </c>
      <c r="B2621" s="394" t="s">
        <v>2881</v>
      </c>
      <c r="C2621" s="393" t="s">
        <v>2143</v>
      </c>
      <c r="D2621" s="395" t="n">
        <v>103.1</v>
      </c>
    </row>
    <row r="2622" customFormat="false" ht="14.25" hidden="false" customHeight="false" outlineLevel="0" collapsed="false">
      <c r="A2622" s="393" t="n">
        <v>96023</v>
      </c>
      <c r="B2622" s="394" t="s">
        <v>2882</v>
      </c>
      <c r="C2622" s="393" t="s">
        <v>2143</v>
      </c>
      <c r="D2622" s="395" t="n">
        <v>17.56</v>
      </c>
    </row>
    <row r="2623" customFormat="false" ht="14.25" hidden="false" customHeight="false" outlineLevel="0" collapsed="false">
      <c r="A2623" s="393" t="n">
        <v>96024</v>
      </c>
      <c r="B2623" s="394" t="s">
        <v>2883</v>
      </c>
      <c r="C2623" s="393" t="s">
        <v>2143</v>
      </c>
      <c r="D2623" s="395" t="n">
        <v>4.7</v>
      </c>
    </row>
    <row r="2624" customFormat="false" ht="14.25" hidden="false" customHeight="false" outlineLevel="0" collapsed="false">
      <c r="A2624" s="393" t="n">
        <v>96026</v>
      </c>
      <c r="B2624" s="394" t="s">
        <v>2884</v>
      </c>
      <c r="C2624" s="393" t="s">
        <v>2143</v>
      </c>
      <c r="D2624" s="395" t="n">
        <v>19.2</v>
      </c>
    </row>
    <row r="2625" customFormat="false" ht="14.25" hidden="false" customHeight="false" outlineLevel="0" collapsed="false">
      <c r="A2625" s="393" t="n">
        <v>96027</v>
      </c>
      <c r="B2625" s="394" t="s">
        <v>2885</v>
      </c>
      <c r="C2625" s="393" t="s">
        <v>2143</v>
      </c>
      <c r="D2625" s="395" t="n">
        <v>71.83</v>
      </c>
    </row>
    <row r="2626" customFormat="false" ht="14.25" hidden="false" customHeight="false" outlineLevel="0" collapsed="false">
      <c r="A2626" s="393" t="n">
        <v>96053</v>
      </c>
      <c r="B2626" s="394" t="s">
        <v>2886</v>
      </c>
      <c r="C2626" s="393" t="s">
        <v>2143</v>
      </c>
      <c r="D2626" s="395" t="n">
        <v>17.76</v>
      </c>
    </row>
    <row r="2627" customFormat="false" ht="14.25" hidden="false" customHeight="false" outlineLevel="0" collapsed="false">
      <c r="A2627" s="393" t="n">
        <v>96055</v>
      </c>
      <c r="B2627" s="394" t="s">
        <v>2887</v>
      </c>
      <c r="C2627" s="393" t="s">
        <v>2143</v>
      </c>
      <c r="D2627" s="395" t="n">
        <v>4.75</v>
      </c>
    </row>
    <row r="2628" customFormat="false" ht="14.25" hidden="false" customHeight="false" outlineLevel="0" collapsed="false">
      <c r="A2628" s="393" t="n">
        <v>96056</v>
      </c>
      <c r="B2628" s="394" t="s">
        <v>2888</v>
      </c>
      <c r="C2628" s="393" t="s">
        <v>2143</v>
      </c>
      <c r="D2628" s="395" t="n">
        <v>19.42</v>
      </c>
    </row>
    <row r="2629" customFormat="false" ht="14.25" hidden="false" customHeight="false" outlineLevel="0" collapsed="false">
      <c r="A2629" s="393" t="n">
        <v>96057</v>
      </c>
      <c r="B2629" s="394" t="s">
        <v>2889</v>
      </c>
      <c r="C2629" s="393" t="s">
        <v>2143</v>
      </c>
      <c r="D2629" s="395" t="n">
        <v>71.83</v>
      </c>
    </row>
    <row r="2630" customFormat="false" ht="14.25" hidden="false" customHeight="false" outlineLevel="0" collapsed="false">
      <c r="A2630" s="393" t="n">
        <v>7063</v>
      </c>
      <c r="B2630" s="394" t="s">
        <v>2890</v>
      </c>
      <c r="C2630" s="393" t="s">
        <v>2143</v>
      </c>
      <c r="D2630" s="395" t="n">
        <v>19.27</v>
      </c>
    </row>
    <row r="2631" customFormat="false" ht="14.25" hidden="false" customHeight="false" outlineLevel="0" collapsed="false">
      <c r="A2631" s="393" t="n">
        <v>7064</v>
      </c>
      <c r="B2631" s="394" t="s">
        <v>2891</v>
      </c>
      <c r="C2631" s="393" t="s">
        <v>2143</v>
      </c>
      <c r="D2631" s="395" t="n">
        <v>5.2</v>
      </c>
    </row>
    <row r="2632" customFormat="false" ht="14.25" hidden="false" customHeight="false" outlineLevel="0" collapsed="false">
      <c r="A2632" s="393" t="n">
        <v>7065</v>
      </c>
      <c r="B2632" s="394" t="s">
        <v>2892</v>
      </c>
      <c r="C2632" s="393" t="s">
        <v>2143</v>
      </c>
      <c r="D2632" s="395" t="n">
        <v>21.08</v>
      </c>
    </row>
    <row r="2633" customFormat="false" ht="14.25" hidden="false" customHeight="false" outlineLevel="0" collapsed="false">
      <c r="A2633" s="393" t="n">
        <v>7066</v>
      </c>
      <c r="B2633" s="394" t="s">
        <v>2893</v>
      </c>
      <c r="C2633" s="393" t="s">
        <v>2143</v>
      </c>
      <c r="D2633" s="395" t="n">
        <v>103.1</v>
      </c>
    </row>
    <row r="2634" customFormat="false" ht="14.25" hidden="false" customHeight="false" outlineLevel="0" collapsed="false">
      <c r="A2634" s="393" t="n">
        <v>89033</v>
      </c>
      <c r="B2634" s="394" t="s">
        <v>2894</v>
      </c>
      <c r="C2634" s="393" t="s">
        <v>2143</v>
      </c>
      <c r="D2634" s="395" t="n">
        <v>14.12</v>
      </c>
    </row>
    <row r="2635" customFormat="false" ht="14.25" hidden="false" customHeight="false" outlineLevel="0" collapsed="false">
      <c r="A2635" s="393" t="n">
        <v>89034</v>
      </c>
      <c r="B2635" s="394" t="s">
        <v>2895</v>
      </c>
      <c r="C2635" s="393" t="s">
        <v>2143</v>
      </c>
      <c r="D2635" s="395" t="n">
        <v>3.78</v>
      </c>
    </row>
    <row r="2636" customFormat="false" ht="14.25" hidden="false" customHeight="false" outlineLevel="0" collapsed="false">
      <c r="A2636" s="393" t="n">
        <v>5714</v>
      </c>
      <c r="B2636" s="394" t="s">
        <v>2896</v>
      </c>
      <c r="C2636" s="393" t="s">
        <v>2143</v>
      </c>
      <c r="D2636" s="395" t="n">
        <v>15.44</v>
      </c>
    </row>
    <row r="2637" customFormat="false" ht="14.25" hidden="false" customHeight="false" outlineLevel="0" collapsed="false">
      <c r="A2637" s="393" t="n">
        <v>5715</v>
      </c>
      <c r="B2637" s="394" t="s">
        <v>2897</v>
      </c>
      <c r="C2637" s="393" t="s">
        <v>2143</v>
      </c>
      <c r="D2637" s="395" t="n">
        <v>71.83</v>
      </c>
    </row>
    <row r="2638" customFormat="false" ht="14.25" hidden="false" customHeight="false" outlineLevel="0" collapsed="false">
      <c r="A2638" s="393" t="n">
        <v>102906</v>
      </c>
      <c r="B2638" s="394" t="s">
        <v>2898</v>
      </c>
      <c r="C2638" s="393" t="s">
        <v>2143</v>
      </c>
      <c r="D2638" s="395" t="n">
        <v>0</v>
      </c>
    </row>
    <row r="2639" customFormat="false" ht="14.25" hidden="false" customHeight="false" outlineLevel="0" collapsed="false">
      <c r="A2639" s="393" t="n">
        <v>102907</v>
      </c>
      <c r="B2639" s="394" t="s">
        <v>2899</v>
      </c>
      <c r="C2639" s="393" t="s">
        <v>2143</v>
      </c>
      <c r="D2639" s="395" t="n">
        <v>0</v>
      </c>
    </row>
    <row r="2640" customFormat="false" ht="14.25" hidden="false" customHeight="false" outlineLevel="0" collapsed="false">
      <c r="A2640" s="393" t="n">
        <v>102908</v>
      </c>
      <c r="B2640" s="394" t="s">
        <v>2900</v>
      </c>
      <c r="C2640" s="393" t="s">
        <v>2143</v>
      </c>
      <c r="D2640" s="395" t="n">
        <v>0</v>
      </c>
    </row>
    <row r="2641" customFormat="false" ht="14.25" hidden="false" customHeight="false" outlineLevel="0" collapsed="false">
      <c r="A2641" s="393" t="n">
        <v>102909</v>
      </c>
      <c r="B2641" s="394" t="s">
        <v>2901</v>
      </c>
      <c r="C2641" s="393" t="s">
        <v>2143</v>
      </c>
      <c r="D2641" s="395" t="n">
        <v>3.18</v>
      </c>
    </row>
    <row r="2642" customFormat="false" ht="14.25" hidden="false" customHeight="false" outlineLevel="0" collapsed="false">
      <c r="A2642" s="393" t="n">
        <v>93435</v>
      </c>
      <c r="B2642" s="394" t="s">
        <v>2902</v>
      </c>
      <c r="C2642" s="393" t="s">
        <v>2143</v>
      </c>
      <c r="D2642" s="395" t="n">
        <v>9.13</v>
      </c>
    </row>
    <row r="2643" customFormat="false" ht="14.25" hidden="false" customHeight="false" outlineLevel="0" collapsed="false">
      <c r="A2643" s="393" t="n">
        <v>93436</v>
      </c>
      <c r="B2643" s="394" t="s">
        <v>2903</v>
      </c>
      <c r="C2643" s="393" t="s">
        <v>2143</v>
      </c>
      <c r="D2643" s="395" t="n">
        <v>2.81</v>
      </c>
    </row>
    <row r="2644" customFormat="false" ht="14.25" hidden="false" customHeight="false" outlineLevel="0" collapsed="false">
      <c r="A2644" s="393" t="n">
        <v>93437</v>
      </c>
      <c r="B2644" s="394" t="s">
        <v>2904</v>
      </c>
      <c r="C2644" s="393" t="s">
        <v>2143</v>
      </c>
      <c r="D2644" s="395" t="n">
        <v>9.99</v>
      </c>
    </row>
    <row r="2645" customFormat="false" ht="14.25" hidden="false" customHeight="false" outlineLevel="0" collapsed="false">
      <c r="A2645" s="393" t="n">
        <v>93438</v>
      </c>
      <c r="B2645" s="394" t="s">
        <v>2905</v>
      </c>
      <c r="C2645" s="393" t="s">
        <v>2143</v>
      </c>
      <c r="D2645" s="395" t="n">
        <v>119.75</v>
      </c>
    </row>
    <row r="2646" customFormat="false" ht="14.25" hidden="false" customHeight="false" outlineLevel="0" collapsed="false">
      <c r="A2646" s="393" t="n">
        <v>100643</v>
      </c>
      <c r="B2646" s="394" t="s">
        <v>2906</v>
      </c>
      <c r="C2646" s="393" t="s">
        <v>2143</v>
      </c>
      <c r="D2646" s="395" t="n">
        <v>409.66</v>
      </c>
    </row>
    <row r="2647" customFormat="false" ht="14.25" hidden="false" customHeight="false" outlineLevel="0" collapsed="false">
      <c r="A2647" s="393" t="n">
        <v>100644</v>
      </c>
      <c r="B2647" s="394" t="s">
        <v>2907</v>
      </c>
      <c r="C2647" s="393" t="s">
        <v>2143</v>
      </c>
      <c r="D2647" s="395" t="n">
        <v>144.4</v>
      </c>
    </row>
    <row r="2648" customFormat="false" ht="14.25" hidden="false" customHeight="false" outlineLevel="0" collapsed="false">
      <c r="A2648" s="393" t="n">
        <v>100645</v>
      </c>
      <c r="B2648" s="394" t="s">
        <v>2908</v>
      </c>
      <c r="C2648" s="393" t="s">
        <v>2143</v>
      </c>
      <c r="D2648" s="395" t="n">
        <v>658.53</v>
      </c>
    </row>
    <row r="2649" customFormat="false" ht="14.25" hidden="false" customHeight="false" outlineLevel="0" collapsed="false">
      <c r="A2649" s="393" t="n">
        <v>100646</v>
      </c>
      <c r="B2649" s="394" t="s">
        <v>2909</v>
      </c>
      <c r="C2649" s="393" t="s">
        <v>2143</v>
      </c>
      <c r="D2649" s="395" t="n">
        <v>5742</v>
      </c>
    </row>
    <row r="2650" customFormat="false" ht="14.25" hidden="false" customHeight="false" outlineLevel="0" collapsed="false">
      <c r="A2650" s="393" t="n">
        <v>95116</v>
      </c>
      <c r="B2650" s="394" t="s">
        <v>2910</v>
      </c>
      <c r="C2650" s="393" t="s">
        <v>2143</v>
      </c>
      <c r="D2650" s="395" t="n">
        <v>32.55</v>
      </c>
    </row>
    <row r="2651" customFormat="false" ht="14.25" hidden="false" customHeight="false" outlineLevel="0" collapsed="false">
      <c r="A2651" s="393" t="n">
        <v>95117</v>
      </c>
      <c r="B2651" s="394" t="s">
        <v>2911</v>
      </c>
      <c r="C2651" s="393" t="s">
        <v>2143</v>
      </c>
      <c r="D2651" s="395" t="n">
        <v>10.04</v>
      </c>
    </row>
    <row r="2652" customFormat="false" ht="14.25" hidden="false" customHeight="false" outlineLevel="0" collapsed="false">
      <c r="A2652" s="393" t="n">
        <v>53794</v>
      </c>
      <c r="B2652" s="394" t="s">
        <v>2912</v>
      </c>
      <c r="C2652" s="393" t="s">
        <v>2143</v>
      </c>
      <c r="D2652" s="395" t="n">
        <v>35.62</v>
      </c>
    </row>
    <row r="2653" customFormat="false" ht="14.25" hidden="false" customHeight="false" outlineLevel="0" collapsed="false">
      <c r="A2653" s="393" t="n">
        <v>5703</v>
      </c>
      <c r="B2653" s="394" t="s">
        <v>2913</v>
      </c>
      <c r="C2653" s="393" t="s">
        <v>2143</v>
      </c>
      <c r="D2653" s="395" t="n">
        <v>18.56</v>
      </c>
    </row>
    <row r="2654" customFormat="false" ht="14.25" hidden="false" customHeight="false" outlineLevel="0" collapsed="false">
      <c r="A2654" s="393" t="n">
        <v>88847</v>
      </c>
      <c r="B2654" s="394" t="s">
        <v>2914</v>
      </c>
      <c r="C2654" s="393" t="s">
        <v>2143</v>
      </c>
      <c r="D2654" s="395" t="n">
        <v>22.82</v>
      </c>
    </row>
    <row r="2655" customFormat="false" ht="14.25" hidden="false" customHeight="false" outlineLevel="0" collapsed="false">
      <c r="A2655" s="393" t="n">
        <v>88848</v>
      </c>
      <c r="B2655" s="394" t="s">
        <v>2915</v>
      </c>
      <c r="C2655" s="393" t="s">
        <v>2143</v>
      </c>
      <c r="D2655" s="395" t="n">
        <v>9.38</v>
      </c>
    </row>
    <row r="2656" customFormat="false" ht="14.25" hidden="false" customHeight="false" outlineLevel="0" collapsed="false">
      <c r="A2656" s="393" t="n">
        <v>5741</v>
      </c>
      <c r="B2656" s="394" t="s">
        <v>2916</v>
      </c>
      <c r="C2656" s="393" t="s">
        <v>2143</v>
      </c>
      <c r="D2656" s="395" t="n">
        <v>42.78</v>
      </c>
    </row>
    <row r="2657" customFormat="false" ht="14.25" hidden="false" customHeight="false" outlineLevel="0" collapsed="false">
      <c r="A2657" s="393" t="n">
        <v>5742</v>
      </c>
      <c r="B2657" s="394" t="s">
        <v>2917</v>
      </c>
      <c r="C2657" s="393" t="s">
        <v>2143</v>
      </c>
      <c r="D2657" s="395" t="n">
        <v>29.41</v>
      </c>
    </row>
    <row r="2658" customFormat="false" ht="14.25" hidden="false" customHeight="false" outlineLevel="0" collapsed="false">
      <c r="A2658" s="393" t="n">
        <v>100637</v>
      </c>
      <c r="B2658" s="394" t="s">
        <v>2918</v>
      </c>
      <c r="C2658" s="393" t="s">
        <v>2143</v>
      </c>
      <c r="D2658" s="395" t="n">
        <v>199.93</v>
      </c>
    </row>
    <row r="2659" customFormat="false" ht="14.25" hidden="false" customHeight="false" outlineLevel="0" collapsed="false">
      <c r="A2659" s="393" t="n">
        <v>100638</v>
      </c>
      <c r="B2659" s="394" t="s">
        <v>2919</v>
      </c>
      <c r="C2659" s="393" t="s">
        <v>2143</v>
      </c>
      <c r="D2659" s="395" t="n">
        <v>61.45</v>
      </c>
    </row>
    <row r="2660" customFormat="false" ht="14.25" hidden="false" customHeight="false" outlineLevel="0" collapsed="false">
      <c r="A2660" s="393" t="n">
        <v>100639</v>
      </c>
      <c r="B2660" s="394" t="s">
        <v>2920</v>
      </c>
      <c r="C2660" s="393" t="s">
        <v>2143</v>
      </c>
      <c r="D2660" s="395" t="n">
        <v>250.11</v>
      </c>
    </row>
    <row r="2661" customFormat="false" ht="14.25" hidden="false" customHeight="false" outlineLevel="0" collapsed="false">
      <c r="A2661" s="393" t="n">
        <v>100640</v>
      </c>
      <c r="B2661" s="394" t="s">
        <v>2921</v>
      </c>
      <c r="C2661" s="393" t="s">
        <v>2143</v>
      </c>
      <c r="D2661" s="395" t="n">
        <v>4593.6</v>
      </c>
    </row>
    <row r="2662" customFormat="false" ht="14.25" hidden="false" customHeight="false" outlineLevel="0" collapsed="false">
      <c r="A2662" s="393" t="n">
        <v>93429</v>
      </c>
      <c r="B2662" s="394" t="s">
        <v>2922</v>
      </c>
      <c r="C2662" s="393" t="s">
        <v>2143</v>
      </c>
      <c r="D2662" s="395" t="n">
        <v>162.76</v>
      </c>
    </row>
    <row r="2663" customFormat="false" ht="14.25" hidden="false" customHeight="false" outlineLevel="0" collapsed="false">
      <c r="A2663" s="393" t="n">
        <v>93430</v>
      </c>
      <c r="B2663" s="394" t="s">
        <v>2923</v>
      </c>
      <c r="C2663" s="393" t="s">
        <v>2143</v>
      </c>
      <c r="D2663" s="395" t="n">
        <v>50.03</v>
      </c>
    </row>
    <row r="2664" customFormat="false" ht="14.25" hidden="false" customHeight="false" outlineLevel="0" collapsed="false">
      <c r="A2664" s="393" t="n">
        <v>93431</v>
      </c>
      <c r="B2664" s="394" t="s">
        <v>2924</v>
      </c>
      <c r="C2664" s="393" t="s">
        <v>2143</v>
      </c>
      <c r="D2664" s="395" t="n">
        <v>203.61</v>
      </c>
    </row>
    <row r="2665" customFormat="false" ht="14.25" hidden="false" customHeight="false" outlineLevel="0" collapsed="false">
      <c r="A2665" s="393" t="n">
        <v>93432</v>
      </c>
      <c r="B2665" s="394" t="s">
        <v>2925</v>
      </c>
      <c r="C2665" s="393" t="s">
        <v>2143</v>
      </c>
      <c r="D2665" s="395" t="n">
        <v>2296.8</v>
      </c>
    </row>
    <row r="2666" customFormat="false" ht="14.25" hidden="false" customHeight="false" outlineLevel="0" collapsed="false">
      <c r="A2666" s="393" t="n">
        <v>95118</v>
      </c>
      <c r="B2666" s="394" t="s">
        <v>2926</v>
      </c>
      <c r="C2666" s="393" t="s">
        <v>2143</v>
      </c>
      <c r="D2666" s="395" t="n">
        <v>74.65</v>
      </c>
    </row>
    <row r="2667" customFormat="false" ht="14.25" hidden="false" customHeight="false" outlineLevel="0" collapsed="false">
      <c r="A2667" s="393" t="n">
        <v>95119</v>
      </c>
      <c r="B2667" s="394" t="s">
        <v>2927</v>
      </c>
      <c r="C2667" s="393" t="s">
        <v>2143</v>
      </c>
      <c r="D2667" s="395" t="n">
        <v>23.03</v>
      </c>
    </row>
    <row r="2668" customFormat="false" ht="14.25" hidden="false" customHeight="false" outlineLevel="0" collapsed="false">
      <c r="A2668" s="393" t="n">
        <v>5707</v>
      </c>
      <c r="B2668" s="394" t="s">
        <v>2928</v>
      </c>
      <c r="C2668" s="393" t="s">
        <v>2143</v>
      </c>
      <c r="D2668" s="395" t="n">
        <v>81.67</v>
      </c>
    </row>
    <row r="2669" customFormat="false" ht="14.25" hidden="false" customHeight="false" outlineLevel="0" collapsed="false">
      <c r="A2669" s="393" t="n">
        <v>95120</v>
      </c>
      <c r="B2669" s="394" t="s">
        <v>2929</v>
      </c>
      <c r="C2669" s="393" t="s">
        <v>2143</v>
      </c>
      <c r="D2669" s="395" t="n">
        <v>49.72</v>
      </c>
    </row>
    <row r="2670" customFormat="false" ht="14.25" hidden="false" customHeight="false" outlineLevel="0" collapsed="false">
      <c r="A2670" s="393" t="n">
        <v>103657</v>
      </c>
      <c r="B2670" s="394" t="s">
        <v>2930</v>
      </c>
      <c r="C2670" s="393" t="s">
        <v>2143</v>
      </c>
      <c r="D2670" s="395" t="n">
        <v>0</v>
      </c>
    </row>
    <row r="2671" customFormat="false" ht="14.25" hidden="false" customHeight="false" outlineLevel="0" collapsed="false">
      <c r="A2671" s="393" t="n">
        <v>103658</v>
      </c>
      <c r="B2671" s="394" t="s">
        <v>2931</v>
      </c>
      <c r="C2671" s="393" t="s">
        <v>2143</v>
      </c>
      <c r="D2671" s="395" t="n">
        <v>0</v>
      </c>
    </row>
    <row r="2672" customFormat="false" ht="14.25" hidden="false" customHeight="false" outlineLevel="0" collapsed="false">
      <c r="A2672" s="393" t="n">
        <v>103659</v>
      </c>
      <c r="B2672" s="394" t="s">
        <v>2932</v>
      </c>
      <c r="C2672" s="393" t="s">
        <v>2143</v>
      </c>
      <c r="D2672" s="395" t="n">
        <v>0</v>
      </c>
    </row>
    <row r="2673" customFormat="false" ht="14.25" hidden="false" customHeight="false" outlineLevel="0" collapsed="false">
      <c r="A2673" s="393" t="n">
        <v>103660</v>
      </c>
      <c r="B2673" s="394" t="s">
        <v>2933</v>
      </c>
      <c r="C2673" s="393" t="s">
        <v>2143</v>
      </c>
      <c r="D2673" s="395" t="n">
        <v>11.98</v>
      </c>
    </row>
    <row r="2674" customFormat="false" ht="14.25" hidden="false" customHeight="false" outlineLevel="0" collapsed="false">
      <c r="A2674" s="393" t="n">
        <v>89015</v>
      </c>
      <c r="B2674" s="394" t="s">
        <v>2934</v>
      </c>
      <c r="C2674" s="393" t="s">
        <v>2143</v>
      </c>
      <c r="D2674" s="395" t="n">
        <v>3.83</v>
      </c>
    </row>
    <row r="2675" customFormat="false" ht="14.25" hidden="false" customHeight="false" outlineLevel="0" collapsed="false">
      <c r="A2675" s="393" t="n">
        <v>89016</v>
      </c>
      <c r="B2675" s="394" t="s">
        <v>2935</v>
      </c>
      <c r="C2675" s="393" t="s">
        <v>2143</v>
      </c>
      <c r="D2675" s="395" t="n">
        <v>1.01</v>
      </c>
    </row>
    <row r="2676" customFormat="false" ht="14.25" hidden="false" customHeight="false" outlineLevel="0" collapsed="false">
      <c r="A2676" s="393" t="n">
        <v>53804</v>
      </c>
      <c r="B2676" s="394" t="s">
        <v>2936</v>
      </c>
      <c r="C2676" s="393" t="s">
        <v>2143</v>
      </c>
      <c r="D2676" s="395" t="n">
        <v>4.78</v>
      </c>
    </row>
    <row r="2677" customFormat="false" ht="14.25" hidden="false" customHeight="false" outlineLevel="0" collapsed="false">
      <c r="A2677" s="393" t="n">
        <v>90582</v>
      </c>
      <c r="B2677" s="394" t="s">
        <v>2937</v>
      </c>
      <c r="C2677" s="393" t="s">
        <v>2143</v>
      </c>
      <c r="D2677" s="395" t="n">
        <v>0.43</v>
      </c>
    </row>
    <row r="2678" customFormat="false" ht="14.25" hidden="false" customHeight="false" outlineLevel="0" collapsed="false">
      <c r="A2678" s="393" t="n">
        <v>90583</v>
      </c>
      <c r="B2678" s="394" t="s">
        <v>2938</v>
      </c>
      <c r="C2678" s="393" t="s">
        <v>2143</v>
      </c>
      <c r="D2678" s="395" t="n">
        <v>0.1</v>
      </c>
    </row>
    <row r="2679" customFormat="false" ht="14.25" hidden="false" customHeight="false" outlineLevel="0" collapsed="false">
      <c r="A2679" s="393" t="n">
        <v>90584</v>
      </c>
      <c r="B2679" s="394" t="s">
        <v>2939</v>
      </c>
      <c r="C2679" s="393" t="s">
        <v>2143</v>
      </c>
      <c r="D2679" s="395" t="n">
        <v>0.33</v>
      </c>
    </row>
    <row r="2680" customFormat="false" ht="14.25" hidden="false" customHeight="false" outlineLevel="0" collapsed="false">
      <c r="A2680" s="393" t="n">
        <v>90585</v>
      </c>
      <c r="B2680" s="394" t="s">
        <v>2940</v>
      </c>
      <c r="C2680" s="393" t="s">
        <v>2143</v>
      </c>
      <c r="D2680" s="395" t="n">
        <v>0.4</v>
      </c>
    </row>
    <row r="2681" customFormat="false" ht="14.25" hidden="false" customHeight="false" outlineLevel="0" collapsed="false">
      <c r="A2681" s="393" t="n">
        <v>89240</v>
      </c>
      <c r="B2681" s="394" t="s">
        <v>2941</v>
      </c>
      <c r="C2681" s="393" t="s">
        <v>2143</v>
      </c>
      <c r="D2681" s="395" t="n">
        <v>81.96</v>
      </c>
    </row>
    <row r="2682" customFormat="false" ht="14.25" hidden="false" customHeight="false" outlineLevel="0" collapsed="false">
      <c r="A2682" s="393" t="n">
        <v>89241</v>
      </c>
      <c r="B2682" s="394" t="s">
        <v>2942</v>
      </c>
      <c r="C2682" s="393" t="s">
        <v>2143</v>
      </c>
      <c r="D2682" s="395" t="n">
        <v>28.89</v>
      </c>
    </row>
    <row r="2683" customFormat="false" ht="14.25" hidden="false" customHeight="false" outlineLevel="0" collapsed="false">
      <c r="A2683" s="393" t="n">
        <v>5710</v>
      </c>
      <c r="B2683" s="394" t="s">
        <v>2943</v>
      </c>
      <c r="C2683" s="393" t="s">
        <v>2143</v>
      </c>
      <c r="D2683" s="395" t="n">
        <v>131.75</v>
      </c>
    </row>
    <row r="2684" customFormat="false" ht="14.25" hidden="false" customHeight="false" outlineLevel="0" collapsed="false">
      <c r="A2684" s="393" t="n">
        <v>5711</v>
      </c>
      <c r="B2684" s="394" t="s">
        <v>2944</v>
      </c>
      <c r="C2684" s="393" t="s">
        <v>2143</v>
      </c>
      <c r="D2684" s="395" t="n">
        <v>94.93</v>
      </c>
    </row>
    <row r="2685" customFormat="false" ht="14.25" hidden="false" customHeight="false" outlineLevel="0" collapsed="false">
      <c r="A2685" s="393" t="n">
        <v>89253</v>
      </c>
      <c r="B2685" s="394" t="s">
        <v>2945</v>
      </c>
      <c r="C2685" s="393" t="s">
        <v>2143</v>
      </c>
      <c r="D2685" s="395" t="n">
        <v>67.16</v>
      </c>
    </row>
    <row r="2686" customFormat="false" ht="14.25" hidden="false" customHeight="false" outlineLevel="0" collapsed="false">
      <c r="A2686" s="393" t="n">
        <v>89254</v>
      </c>
      <c r="B2686" s="394" t="s">
        <v>2946</v>
      </c>
      <c r="C2686" s="393" t="s">
        <v>2143</v>
      </c>
      <c r="D2686" s="395" t="n">
        <v>23.67</v>
      </c>
    </row>
    <row r="2687" customFormat="false" ht="14.25" hidden="false" customHeight="false" outlineLevel="0" collapsed="false">
      <c r="A2687" s="393" t="n">
        <v>89255</v>
      </c>
      <c r="B2687" s="394" t="s">
        <v>2947</v>
      </c>
      <c r="C2687" s="393" t="s">
        <v>2143</v>
      </c>
      <c r="D2687" s="395" t="n">
        <v>107.96</v>
      </c>
    </row>
    <row r="2688" customFormat="false" ht="14.25" hidden="false" customHeight="false" outlineLevel="0" collapsed="false">
      <c r="A2688" s="393" t="n">
        <v>89256</v>
      </c>
      <c r="B2688" s="394" t="s">
        <v>2948</v>
      </c>
      <c r="C2688" s="393" t="s">
        <v>2143</v>
      </c>
      <c r="D2688" s="395" t="n">
        <v>90.4</v>
      </c>
    </row>
    <row r="2689" customFormat="false" ht="14.25" hidden="false" customHeight="false" outlineLevel="0" collapsed="false">
      <c r="A2689" s="393" t="n">
        <v>103797</v>
      </c>
      <c r="B2689" s="394" t="s">
        <v>2949</v>
      </c>
      <c r="C2689" s="393" t="s">
        <v>532</v>
      </c>
      <c r="D2689" s="395" t="n">
        <v>17.26</v>
      </c>
    </row>
    <row r="2690" customFormat="false" ht="14.25" hidden="false" customHeight="false" outlineLevel="0" collapsed="false">
      <c r="A2690" s="393" t="n">
        <v>103930</v>
      </c>
      <c r="B2690" s="394" t="s">
        <v>2950</v>
      </c>
      <c r="C2690" s="393" t="s">
        <v>353</v>
      </c>
      <c r="D2690" s="395" t="n">
        <v>715.92</v>
      </c>
    </row>
    <row r="2691" customFormat="false" ht="14.25" hidden="false" customHeight="false" outlineLevel="0" collapsed="false">
      <c r="A2691" s="393" t="n">
        <v>103931</v>
      </c>
      <c r="B2691" s="394" t="s">
        <v>2951</v>
      </c>
      <c r="C2691" s="393" t="s">
        <v>353</v>
      </c>
      <c r="D2691" s="395" t="n">
        <v>528.07</v>
      </c>
    </row>
    <row r="2692" customFormat="false" ht="14.25" hidden="false" customHeight="false" outlineLevel="0" collapsed="false">
      <c r="A2692" s="393" t="n">
        <v>103932</v>
      </c>
      <c r="B2692" s="394" t="s">
        <v>2952</v>
      </c>
      <c r="C2692" s="393" t="s">
        <v>353</v>
      </c>
      <c r="D2692" s="395" t="n">
        <v>500.55</v>
      </c>
    </row>
    <row r="2693" customFormat="false" ht="14.25" hidden="false" customHeight="false" outlineLevel="0" collapsed="false">
      <c r="A2693" s="393" t="n">
        <v>103929</v>
      </c>
      <c r="B2693" s="394" t="s">
        <v>2953</v>
      </c>
      <c r="C2693" s="393" t="s">
        <v>353</v>
      </c>
      <c r="D2693" s="395" t="n">
        <v>1149.86</v>
      </c>
    </row>
    <row r="2694" customFormat="false" ht="14.25" hidden="false" customHeight="false" outlineLevel="0" collapsed="false">
      <c r="A2694" s="393" t="n">
        <v>103928</v>
      </c>
      <c r="B2694" s="394" t="s">
        <v>2954</v>
      </c>
      <c r="C2694" s="393" t="s">
        <v>353</v>
      </c>
      <c r="D2694" s="395" t="n">
        <v>489.37</v>
      </c>
    </row>
    <row r="2695" customFormat="false" ht="14.25" hidden="false" customHeight="false" outlineLevel="0" collapsed="false">
      <c r="A2695" s="393" t="n">
        <v>103798</v>
      </c>
      <c r="B2695" s="394" t="s">
        <v>2955</v>
      </c>
      <c r="C2695" s="393" t="s">
        <v>353</v>
      </c>
      <c r="D2695" s="395" t="n">
        <v>577.58</v>
      </c>
    </row>
    <row r="2696" customFormat="false" ht="14.25" hidden="false" customHeight="false" outlineLevel="0" collapsed="false">
      <c r="A2696" s="393" t="n">
        <v>103801</v>
      </c>
      <c r="B2696" s="394" t="s">
        <v>2956</v>
      </c>
      <c r="C2696" s="393" t="s">
        <v>353</v>
      </c>
      <c r="D2696" s="395" t="n">
        <v>593.9</v>
      </c>
    </row>
    <row r="2697" customFormat="false" ht="14.25" hidden="false" customHeight="false" outlineLevel="0" collapsed="false">
      <c r="A2697" s="393" t="n">
        <v>103933</v>
      </c>
      <c r="B2697" s="394" t="s">
        <v>2957</v>
      </c>
      <c r="C2697" s="393" t="s">
        <v>353</v>
      </c>
      <c r="D2697" s="395" t="n">
        <v>1461.88</v>
      </c>
    </row>
    <row r="2698" customFormat="false" ht="14.25" hidden="false" customHeight="false" outlineLevel="0" collapsed="false">
      <c r="A2698" s="393" t="n">
        <v>103925</v>
      </c>
      <c r="B2698" s="394" t="s">
        <v>2958</v>
      </c>
      <c r="C2698" s="393" t="s">
        <v>353</v>
      </c>
      <c r="D2698" s="395" t="n">
        <v>1649.22</v>
      </c>
    </row>
    <row r="2699" customFormat="false" ht="14.25" hidden="false" customHeight="false" outlineLevel="0" collapsed="false">
      <c r="A2699" s="393" t="n">
        <v>103926</v>
      </c>
      <c r="B2699" s="394" t="s">
        <v>2959</v>
      </c>
      <c r="C2699" s="393" t="s">
        <v>353</v>
      </c>
      <c r="D2699" s="395" t="n">
        <v>1315.98</v>
      </c>
    </row>
    <row r="2700" customFormat="false" ht="14.25" hidden="false" customHeight="false" outlineLevel="0" collapsed="false">
      <c r="A2700" s="393" t="n">
        <v>103796</v>
      </c>
      <c r="B2700" s="394" t="s">
        <v>2960</v>
      </c>
      <c r="C2700" s="393" t="s">
        <v>76</v>
      </c>
      <c r="D2700" s="395" t="n">
        <v>55.59</v>
      </c>
    </row>
    <row r="2701" customFormat="false" ht="14.25" hidden="false" customHeight="false" outlineLevel="0" collapsed="false">
      <c r="A2701" s="393" t="n">
        <v>103795</v>
      </c>
      <c r="B2701" s="394" t="s">
        <v>2961</v>
      </c>
      <c r="C2701" s="393" t="s">
        <v>76</v>
      </c>
      <c r="D2701" s="395" t="n">
        <v>85.59</v>
      </c>
    </row>
    <row r="2702" customFormat="false" ht="14.25" hidden="false" customHeight="false" outlineLevel="0" collapsed="false">
      <c r="A2702" s="393" t="n">
        <v>103800</v>
      </c>
      <c r="B2702" s="394" t="s">
        <v>2962</v>
      </c>
      <c r="C2702" s="393" t="s">
        <v>353</v>
      </c>
      <c r="D2702" s="395" t="n">
        <v>489.37</v>
      </c>
    </row>
    <row r="2703" customFormat="false" ht="14.25" hidden="false" customHeight="false" outlineLevel="0" collapsed="false">
      <c r="A2703" s="393" t="n">
        <v>103799</v>
      </c>
      <c r="B2703" s="394" t="s">
        <v>2963</v>
      </c>
      <c r="C2703" s="393" t="s">
        <v>353</v>
      </c>
      <c r="D2703" s="395" t="n">
        <v>394.92</v>
      </c>
    </row>
    <row r="2704" customFormat="false" ht="14.25" hidden="false" customHeight="false" outlineLevel="0" collapsed="false">
      <c r="A2704" s="393" t="n">
        <v>104950</v>
      </c>
      <c r="B2704" s="394" t="s">
        <v>2964</v>
      </c>
      <c r="C2704" s="393" t="s">
        <v>353</v>
      </c>
      <c r="D2704" s="395" t="n">
        <v>0</v>
      </c>
    </row>
    <row r="2705" customFormat="false" ht="14.25" hidden="false" customHeight="false" outlineLevel="0" collapsed="false">
      <c r="A2705" s="393" t="n">
        <v>104948</v>
      </c>
      <c r="B2705" s="394" t="s">
        <v>2965</v>
      </c>
      <c r="C2705" s="393" t="s">
        <v>353</v>
      </c>
      <c r="D2705" s="395" t="n">
        <v>5.6</v>
      </c>
    </row>
    <row r="2706" customFormat="false" ht="14.25" hidden="false" customHeight="false" outlineLevel="0" collapsed="false">
      <c r="A2706" s="393" t="n">
        <v>104949</v>
      </c>
      <c r="B2706" s="394" t="s">
        <v>2966</v>
      </c>
      <c r="C2706" s="393" t="s">
        <v>353</v>
      </c>
      <c r="D2706" s="395" t="n">
        <v>10.43</v>
      </c>
    </row>
    <row r="2707" customFormat="false" ht="14.25" hidden="false" customHeight="false" outlineLevel="0" collapsed="false">
      <c r="A2707" s="393" t="n">
        <v>104947</v>
      </c>
      <c r="B2707" s="394" t="s">
        <v>2967</v>
      </c>
      <c r="C2707" s="393" t="s">
        <v>353</v>
      </c>
      <c r="D2707" s="395" t="n">
        <v>12.96</v>
      </c>
    </row>
    <row r="2708" customFormat="false" ht="14.25" hidden="false" customHeight="false" outlineLevel="0" collapsed="false">
      <c r="A2708" s="393" t="n">
        <v>104325</v>
      </c>
      <c r="B2708" s="394" t="s">
        <v>2968</v>
      </c>
      <c r="C2708" s="393" t="s">
        <v>267</v>
      </c>
      <c r="D2708" s="395" t="n">
        <v>0</v>
      </c>
    </row>
    <row r="2709" customFormat="false" ht="14.25" hidden="false" customHeight="false" outlineLevel="0" collapsed="false">
      <c r="A2709" s="393" t="n">
        <v>104318</v>
      </c>
      <c r="B2709" s="394" t="s">
        <v>2969</v>
      </c>
      <c r="C2709" s="393" t="s">
        <v>267</v>
      </c>
      <c r="D2709" s="395" t="n">
        <v>8.65</v>
      </c>
    </row>
    <row r="2710" customFormat="false" ht="14.25" hidden="false" customHeight="false" outlineLevel="0" collapsed="false">
      <c r="A2710" s="393" t="n">
        <v>89867</v>
      </c>
      <c r="B2710" s="394" t="s">
        <v>2970</v>
      </c>
      <c r="C2710" s="393" t="s">
        <v>267</v>
      </c>
      <c r="D2710" s="395" t="n">
        <v>9.59</v>
      </c>
    </row>
    <row r="2711" customFormat="false" ht="14.25" hidden="false" customHeight="false" outlineLevel="0" collapsed="false">
      <c r="A2711" s="393" t="n">
        <v>104320</v>
      </c>
      <c r="B2711" s="394" t="s">
        <v>2971</v>
      </c>
      <c r="C2711" s="393" t="s">
        <v>267</v>
      </c>
      <c r="D2711" s="395" t="n">
        <v>13.16</v>
      </c>
    </row>
    <row r="2712" customFormat="false" ht="14.25" hidden="false" customHeight="false" outlineLevel="0" collapsed="false">
      <c r="A2712" s="393" t="n">
        <v>104317</v>
      </c>
      <c r="B2712" s="394" t="s">
        <v>2972</v>
      </c>
      <c r="C2712" s="393" t="s">
        <v>267</v>
      </c>
      <c r="D2712" s="395" t="n">
        <v>8.09</v>
      </c>
    </row>
    <row r="2713" customFormat="false" ht="14.25" hidden="false" customHeight="false" outlineLevel="0" collapsed="false">
      <c r="A2713" s="393" t="n">
        <v>89866</v>
      </c>
      <c r="B2713" s="394" t="s">
        <v>2973</v>
      </c>
      <c r="C2713" s="393" t="s">
        <v>267</v>
      </c>
      <c r="D2713" s="395" t="n">
        <v>8.78</v>
      </c>
    </row>
    <row r="2714" customFormat="false" ht="14.25" hidden="false" customHeight="false" outlineLevel="0" collapsed="false">
      <c r="A2714" s="393" t="n">
        <v>104319</v>
      </c>
      <c r="B2714" s="394" t="s">
        <v>2974</v>
      </c>
      <c r="C2714" s="393" t="s">
        <v>267</v>
      </c>
      <c r="D2714" s="395" t="n">
        <v>11.36</v>
      </c>
    </row>
    <row r="2715" customFormat="false" ht="14.25" hidden="false" customHeight="false" outlineLevel="0" collapsed="false">
      <c r="A2715" s="393" t="n">
        <v>104321</v>
      </c>
      <c r="B2715" s="394" t="s">
        <v>2975</v>
      </c>
      <c r="C2715" s="393" t="s">
        <v>267</v>
      </c>
      <c r="D2715" s="395" t="n">
        <v>6.03</v>
      </c>
    </row>
    <row r="2716" customFormat="false" ht="14.25" hidden="false" customHeight="false" outlineLevel="0" collapsed="false">
      <c r="A2716" s="393" t="n">
        <v>89868</v>
      </c>
      <c r="B2716" s="394" t="s">
        <v>2976</v>
      </c>
      <c r="C2716" s="393" t="s">
        <v>267</v>
      </c>
      <c r="D2716" s="395" t="n">
        <v>6.51</v>
      </c>
    </row>
    <row r="2717" customFormat="false" ht="14.25" hidden="false" customHeight="false" outlineLevel="0" collapsed="false">
      <c r="A2717" s="393" t="n">
        <v>104322</v>
      </c>
      <c r="B2717" s="394" t="s">
        <v>2977</v>
      </c>
      <c r="C2717" s="393" t="s">
        <v>267</v>
      </c>
      <c r="D2717" s="395" t="n">
        <v>8.39</v>
      </c>
    </row>
    <row r="2718" customFormat="false" ht="14.25" hidden="false" customHeight="false" outlineLevel="0" collapsed="false">
      <c r="A2718" s="393" t="n">
        <v>104323</v>
      </c>
      <c r="B2718" s="394" t="s">
        <v>2978</v>
      </c>
      <c r="C2718" s="393" t="s">
        <v>267</v>
      </c>
      <c r="D2718" s="395" t="n">
        <v>11.18</v>
      </c>
    </row>
    <row r="2719" customFormat="false" ht="14.25" hidden="false" customHeight="false" outlineLevel="0" collapsed="false">
      <c r="A2719" s="393" t="n">
        <v>89869</v>
      </c>
      <c r="B2719" s="394" t="s">
        <v>2979</v>
      </c>
      <c r="C2719" s="393" t="s">
        <v>267</v>
      </c>
      <c r="D2719" s="395" t="n">
        <v>12.12</v>
      </c>
    </row>
    <row r="2720" customFormat="false" ht="14.25" hidden="false" customHeight="false" outlineLevel="0" collapsed="false">
      <c r="A2720" s="393" t="n">
        <v>104324</v>
      </c>
      <c r="B2720" s="394" t="s">
        <v>2980</v>
      </c>
      <c r="C2720" s="393" t="s">
        <v>267</v>
      </c>
      <c r="D2720" s="395" t="n">
        <v>15.94</v>
      </c>
    </row>
    <row r="2721" customFormat="false" ht="14.25" hidden="false" customHeight="false" outlineLevel="0" collapsed="false">
      <c r="A2721" s="393" t="n">
        <v>104315</v>
      </c>
      <c r="B2721" s="394" t="s">
        <v>2981</v>
      </c>
      <c r="C2721" s="393" t="s">
        <v>274</v>
      </c>
      <c r="D2721" s="395" t="n">
        <v>19.64</v>
      </c>
    </row>
    <row r="2722" customFormat="false" ht="14.25" hidden="false" customHeight="false" outlineLevel="0" collapsed="false">
      <c r="A2722" s="393" t="n">
        <v>89865</v>
      </c>
      <c r="B2722" s="394" t="s">
        <v>2982</v>
      </c>
      <c r="C2722" s="393" t="s">
        <v>274</v>
      </c>
      <c r="D2722" s="395" t="n">
        <v>20.96</v>
      </c>
    </row>
    <row r="2723" customFormat="false" ht="14.25" hidden="false" customHeight="false" outlineLevel="0" collapsed="false">
      <c r="A2723" s="393" t="n">
        <v>104316</v>
      </c>
      <c r="B2723" s="394" t="s">
        <v>2983</v>
      </c>
      <c r="C2723" s="393" t="s">
        <v>274</v>
      </c>
      <c r="D2723" s="395" t="n">
        <v>27.39</v>
      </c>
    </row>
    <row r="2724" customFormat="false" ht="14.25" hidden="false" customHeight="false" outlineLevel="0" collapsed="false">
      <c r="A2724" s="393" t="n">
        <v>102724</v>
      </c>
      <c r="B2724" s="394" t="s">
        <v>2984</v>
      </c>
      <c r="C2724" s="393" t="s">
        <v>267</v>
      </c>
      <c r="D2724" s="395" t="n">
        <v>32.09</v>
      </c>
    </row>
    <row r="2725" customFormat="false" ht="14.25" hidden="false" customHeight="false" outlineLevel="0" collapsed="false">
      <c r="A2725" s="393" t="n">
        <v>102726</v>
      </c>
      <c r="B2725" s="394" t="s">
        <v>2985</v>
      </c>
      <c r="C2725" s="393" t="s">
        <v>267</v>
      </c>
      <c r="D2725" s="395" t="n">
        <v>29.38</v>
      </c>
    </row>
    <row r="2726" customFormat="false" ht="14.25" hidden="false" customHeight="false" outlineLevel="0" collapsed="false">
      <c r="A2726" s="393" t="n">
        <v>102725</v>
      </c>
      <c r="B2726" s="394" t="s">
        <v>2986</v>
      </c>
      <c r="C2726" s="393" t="s">
        <v>267</v>
      </c>
      <c r="D2726" s="395" t="n">
        <v>31.43</v>
      </c>
    </row>
    <row r="2727" customFormat="false" ht="14.25" hidden="false" customHeight="false" outlineLevel="0" collapsed="false">
      <c r="A2727" s="393" t="n">
        <v>102722</v>
      </c>
      <c r="B2727" s="394" t="s">
        <v>2987</v>
      </c>
      <c r="C2727" s="393" t="s">
        <v>274</v>
      </c>
      <c r="D2727" s="395" t="n">
        <v>54.71</v>
      </c>
    </row>
    <row r="2728" customFormat="false" ht="14.25" hidden="false" customHeight="false" outlineLevel="0" collapsed="false">
      <c r="A2728" s="393" t="n">
        <v>102721</v>
      </c>
      <c r="B2728" s="394" t="s">
        <v>2988</v>
      </c>
      <c r="C2728" s="393" t="s">
        <v>274</v>
      </c>
      <c r="D2728" s="395" t="n">
        <v>0</v>
      </c>
    </row>
    <row r="2729" customFormat="false" ht="14.25" hidden="false" customHeight="false" outlineLevel="0" collapsed="false">
      <c r="A2729" s="393" t="n">
        <v>102723</v>
      </c>
      <c r="B2729" s="394" t="s">
        <v>2989</v>
      </c>
      <c r="C2729" s="393" t="s">
        <v>274</v>
      </c>
      <c r="D2729" s="395" t="n">
        <v>108.65</v>
      </c>
    </row>
    <row r="2730" customFormat="false" ht="14.25" hidden="false" customHeight="false" outlineLevel="0" collapsed="false">
      <c r="A2730" s="393" t="n">
        <v>102690</v>
      </c>
      <c r="B2730" s="394" t="s">
        <v>2990</v>
      </c>
      <c r="C2730" s="393" t="s">
        <v>274</v>
      </c>
      <c r="D2730" s="395" t="n">
        <v>63.41</v>
      </c>
    </row>
    <row r="2731" customFormat="false" ht="14.25" hidden="false" customHeight="false" outlineLevel="0" collapsed="false">
      <c r="A2731" s="393" t="n">
        <v>102688</v>
      </c>
      <c r="B2731" s="394" t="s">
        <v>2991</v>
      </c>
      <c r="C2731" s="393" t="s">
        <v>274</v>
      </c>
      <c r="D2731" s="395" t="n">
        <v>42.43</v>
      </c>
    </row>
    <row r="2732" customFormat="false" ht="14.25" hidden="false" customHeight="false" outlineLevel="0" collapsed="false">
      <c r="A2732" s="393" t="n">
        <v>102689</v>
      </c>
      <c r="B2732" s="394" t="s">
        <v>2992</v>
      </c>
      <c r="C2732" s="393" t="s">
        <v>274</v>
      </c>
      <c r="D2732" s="395" t="n">
        <v>97.74</v>
      </c>
    </row>
    <row r="2733" customFormat="false" ht="14.25" hidden="false" customHeight="false" outlineLevel="0" collapsed="false">
      <c r="A2733" s="393" t="n">
        <v>102693</v>
      </c>
      <c r="B2733" s="394" t="s">
        <v>2993</v>
      </c>
      <c r="C2733" s="393" t="s">
        <v>274</v>
      </c>
      <c r="D2733" s="395" t="n">
        <v>118.72</v>
      </c>
    </row>
    <row r="2734" customFormat="false" ht="14.25" hidden="false" customHeight="false" outlineLevel="0" collapsed="false">
      <c r="A2734" s="393" t="n">
        <v>102694</v>
      </c>
      <c r="B2734" s="394" t="s">
        <v>2994</v>
      </c>
      <c r="C2734" s="393" t="s">
        <v>274</v>
      </c>
      <c r="D2734" s="395" t="n">
        <v>75.38</v>
      </c>
    </row>
    <row r="2735" customFormat="false" ht="14.25" hidden="false" customHeight="false" outlineLevel="0" collapsed="false">
      <c r="A2735" s="393" t="n">
        <v>102697</v>
      </c>
      <c r="B2735" s="394" t="s">
        <v>2995</v>
      </c>
      <c r="C2735" s="393" t="s">
        <v>274</v>
      </c>
      <c r="D2735" s="395" t="n">
        <v>102.63</v>
      </c>
    </row>
    <row r="2736" customFormat="false" ht="14.25" hidden="false" customHeight="false" outlineLevel="0" collapsed="false">
      <c r="A2736" s="393" t="n">
        <v>102696</v>
      </c>
      <c r="B2736" s="394" t="s">
        <v>2996</v>
      </c>
      <c r="C2736" s="393" t="s">
        <v>274</v>
      </c>
      <c r="D2736" s="395" t="n">
        <v>130.68</v>
      </c>
    </row>
    <row r="2737" customFormat="false" ht="14.25" hidden="false" customHeight="false" outlineLevel="0" collapsed="false">
      <c r="A2737" s="393" t="n">
        <v>102703</v>
      </c>
      <c r="B2737" s="394" t="s">
        <v>2997</v>
      </c>
      <c r="C2737" s="393" t="s">
        <v>274</v>
      </c>
      <c r="D2737" s="395" t="n">
        <v>157.92</v>
      </c>
    </row>
    <row r="2738" customFormat="false" ht="14.25" hidden="false" customHeight="false" outlineLevel="0" collapsed="false">
      <c r="A2738" s="393" t="n">
        <v>102678</v>
      </c>
      <c r="B2738" s="394" t="s">
        <v>2998</v>
      </c>
      <c r="C2738" s="393" t="s">
        <v>274</v>
      </c>
      <c r="D2738" s="395" t="n">
        <v>122.19</v>
      </c>
    </row>
    <row r="2739" customFormat="false" ht="14.25" hidden="false" customHeight="false" outlineLevel="0" collapsed="false">
      <c r="A2739" s="393" t="n">
        <v>102679</v>
      </c>
      <c r="B2739" s="394" t="s">
        <v>2999</v>
      </c>
      <c r="C2739" s="393" t="s">
        <v>274</v>
      </c>
      <c r="D2739" s="395" t="n">
        <v>131.7</v>
      </c>
    </row>
    <row r="2740" customFormat="false" ht="14.25" hidden="false" customHeight="false" outlineLevel="0" collapsed="false">
      <c r="A2740" s="393" t="n">
        <v>102673</v>
      </c>
      <c r="B2740" s="394" t="s">
        <v>3000</v>
      </c>
      <c r="C2740" s="393" t="s">
        <v>274</v>
      </c>
      <c r="D2740" s="395" t="n">
        <v>162.42</v>
      </c>
    </row>
    <row r="2741" customFormat="false" ht="14.25" hidden="false" customHeight="false" outlineLevel="0" collapsed="false">
      <c r="A2741" s="393" t="n">
        <v>102677</v>
      </c>
      <c r="B2741" s="394" t="s">
        <v>3001</v>
      </c>
      <c r="C2741" s="393" t="s">
        <v>274</v>
      </c>
      <c r="D2741" s="395" t="n">
        <v>147.45</v>
      </c>
    </row>
    <row r="2742" customFormat="false" ht="14.25" hidden="false" customHeight="false" outlineLevel="0" collapsed="false">
      <c r="A2742" s="393" t="n">
        <v>102683</v>
      </c>
      <c r="B2742" s="394" t="s">
        <v>3002</v>
      </c>
      <c r="C2742" s="393" t="s">
        <v>274</v>
      </c>
      <c r="D2742" s="395" t="n">
        <v>180.81</v>
      </c>
    </row>
    <row r="2743" customFormat="false" ht="14.25" hidden="false" customHeight="false" outlineLevel="0" collapsed="false">
      <c r="A2743" s="393" t="n">
        <v>102687</v>
      </c>
      <c r="B2743" s="394" t="s">
        <v>3003</v>
      </c>
      <c r="C2743" s="393" t="s">
        <v>274</v>
      </c>
      <c r="D2743" s="395" t="n">
        <v>185.93</v>
      </c>
    </row>
    <row r="2744" customFormat="false" ht="14.25" hidden="false" customHeight="false" outlineLevel="0" collapsed="false">
      <c r="A2744" s="393" t="n">
        <v>102670</v>
      </c>
      <c r="B2744" s="394" t="s">
        <v>3004</v>
      </c>
      <c r="C2744" s="393" t="s">
        <v>274</v>
      </c>
      <c r="D2744" s="395" t="n">
        <v>98.45</v>
      </c>
    </row>
    <row r="2745" customFormat="false" ht="14.25" hidden="false" customHeight="false" outlineLevel="0" collapsed="false">
      <c r="A2745" s="393" t="n">
        <v>102674</v>
      </c>
      <c r="B2745" s="394" t="s">
        <v>3005</v>
      </c>
      <c r="C2745" s="393" t="s">
        <v>274</v>
      </c>
      <c r="D2745" s="395" t="n">
        <v>106.94</v>
      </c>
    </row>
    <row r="2746" customFormat="false" ht="14.25" hidden="false" customHeight="false" outlineLevel="0" collapsed="false">
      <c r="A2746" s="393" t="n">
        <v>102680</v>
      </c>
      <c r="B2746" s="394" t="s">
        <v>3006</v>
      </c>
      <c r="C2746" s="393" t="s">
        <v>274</v>
      </c>
      <c r="D2746" s="395" t="n">
        <v>135.72</v>
      </c>
    </row>
    <row r="2747" customFormat="false" ht="14.25" hidden="false" customHeight="false" outlineLevel="0" collapsed="false">
      <c r="A2747" s="393" t="n">
        <v>102684</v>
      </c>
      <c r="B2747" s="394" t="s">
        <v>3007</v>
      </c>
      <c r="C2747" s="393" t="s">
        <v>274</v>
      </c>
      <c r="D2747" s="395" t="n">
        <v>145.22</v>
      </c>
    </row>
    <row r="2748" customFormat="false" ht="14.25" hidden="false" customHeight="false" outlineLevel="0" collapsed="false">
      <c r="A2748" s="393" t="n">
        <v>102672</v>
      </c>
      <c r="B2748" s="394" t="s">
        <v>3008</v>
      </c>
      <c r="C2748" s="393" t="s">
        <v>274</v>
      </c>
      <c r="D2748" s="395" t="n">
        <v>172.3</v>
      </c>
    </row>
    <row r="2749" customFormat="false" ht="14.25" hidden="false" customHeight="false" outlineLevel="0" collapsed="false">
      <c r="A2749" s="393" t="n">
        <v>102676</v>
      </c>
      <c r="B2749" s="394" t="s">
        <v>3009</v>
      </c>
      <c r="C2749" s="393" t="s">
        <v>274</v>
      </c>
      <c r="D2749" s="395" t="n">
        <v>169.09</v>
      </c>
    </row>
    <row r="2750" customFormat="false" ht="14.25" hidden="false" customHeight="false" outlineLevel="0" collapsed="false">
      <c r="A2750" s="393" t="n">
        <v>102681</v>
      </c>
      <c r="B2750" s="394" t="s">
        <v>3010</v>
      </c>
      <c r="C2750" s="393" t="s">
        <v>274</v>
      </c>
      <c r="D2750" s="395" t="n">
        <v>197.87</v>
      </c>
    </row>
    <row r="2751" customFormat="false" ht="14.25" hidden="false" customHeight="false" outlineLevel="0" collapsed="false">
      <c r="A2751" s="393" t="n">
        <v>102685</v>
      </c>
      <c r="B2751" s="394" t="s">
        <v>3011</v>
      </c>
      <c r="C2751" s="393" t="s">
        <v>274</v>
      </c>
      <c r="D2751" s="395" t="n">
        <v>207.37</v>
      </c>
    </row>
    <row r="2752" customFormat="false" ht="14.25" hidden="false" customHeight="false" outlineLevel="0" collapsed="false">
      <c r="A2752" s="393" t="n">
        <v>102664</v>
      </c>
      <c r="B2752" s="394" t="s">
        <v>3012</v>
      </c>
      <c r="C2752" s="393" t="s">
        <v>274</v>
      </c>
      <c r="D2752" s="395" t="n">
        <v>44.26</v>
      </c>
    </row>
    <row r="2753" customFormat="false" ht="14.25" hidden="false" customHeight="false" outlineLevel="0" collapsed="false">
      <c r="A2753" s="393" t="n">
        <v>102665</v>
      </c>
      <c r="B2753" s="394" t="s">
        <v>3013</v>
      </c>
      <c r="C2753" s="393" t="s">
        <v>274</v>
      </c>
      <c r="D2753" s="395" t="n">
        <v>21.94</v>
      </c>
    </row>
    <row r="2754" customFormat="false" ht="14.25" hidden="false" customHeight="false" outlineLevel="0" collapsed="false">
      <c r="A2754" s="393" t="n">
        <v>102663</v>
      </c>
      <c r="B2754" s="394" t="s">
        <v>3014</v>
      </c>
      <c r="C2754" s="393" t="s">
        <v>274</v>
      </c>
      <c r="D2754" s="395" t="n">
        <v>69.21</v>
      </c>
    </row>
    <row r="2755" customFormat="false" ht="14.25" hidden="false" customHeight="false" outlineLevel="0" collapsed="false">
      <c r="A2755" s="393" t="n">
        <v>102669</v>
      </c>
      <c r="B2755" s="394" t="s">
        <v>3015</v>
      </c>
      <c r="C2755" s="393" t="s">
        <v>274</v>
      </c>
      <c r="D2755" s="395" t="n">
        <v>90.4</v>
      </c>
    </row>
    <row r="2756" customFormat="false" ht="14.25" hidden="false" customHeight="false" outlineLevel="0" collapsed="false">
      <c r="A2756" s="393" t="n">
        <v>102661</v>
      </c>
      <c r="B2756" s="394" t="s">
        <v>3016</v>
      </c>
      <c r="C2756" s="393" t="s">
        <v>274</v>
      </c>
      <c r="D2756" s="395" t="n">
        <v>35.42</v>
      </c>
    </row>
    <row r="2757" customFormat="false" ht="14.25" hidden="false" customHeight="false" outlineLevel="0" collapsed="false">
      <c r="A2757" s="393" t="n">
        <v>102666</v>
      </c>
      <c r="B2757" s="394" t="s">
        <v>3017</v>
      </c>
      <c r="C2757" s="393" t="s">
        <v>274</v>
      </c>
      <c r="D2757" s="395" t="n">
        <v>56.4</v>
      </c>
    </row>
    <row r="2758" customFormat="false" ht="14.25" hidden="false" customHeight="false" outlineLevel="0" collapsed="false">
      <c r="A2758" s="393" t="n">
        <v>102662</v>
      </c>
      <c r="B2758" s="394" t="s">
        <v>3018</v>
      </c>
      <c r="C2758" s="393" t="s">
        <v>274</v>
      </c>
      <c r="D2758" s="395" t="n">
        <v>93.73</v>
      </c>
    </row>
    <row r="2759" customFormat="false" ht="14.25" hidden="false" customHeight="false" outlineLevel="0" collapsed="false">
      <c r="A2759" s="393" t="n">
        <v>102668</v>
      </c>
      <c r="B2759" s="394" t="s">
        <v>3019</v>
      </c>
      <c r="C2759" s="393" t="s">
        <v>274</v>
      </c>
      <c r="D2759" s="395" t="n">
        <v>114.71</v>
      </c>
    </row>
    <row r="2760" customFormat="false" ht="14.25" hidden="false" customHeight="false" outlineLevel="0" collapsed="false">
      <c r="A2760" s="393" t="n">
        <v>102718</v>
      </c>
      <c r="B2760" s="394" t="s">
        <v>3020</v>
      </c>
      <c r="C2760" s="393" t="s">
        <v>353</v>
      </c>
      <c r="D2760" s="395" t="n">
        <v>137.04</v>
      </c>
    </row>
    <row r="2761" customFormat="false" ht="14.25" hidden="false" customHeight="false" outlineLevel="0" collapsed="false">
      <c r="A2761" s="393" t="n">
        <v>102716</v>
      </c>
      <c r="B2761" s="394" t="s">
        <v>3021</v>
      </c>
      <c r="C2761" s="393" t="s">
        <v>353</v>
      </c>
      <c r="D2761" s="395" t="n">
        <v>122.35</v>
      </c>
    </row>
    <row r="2762" customFormat="false" ht="14.25" hidden="false" customHeight="false" outlineLevel="0" collapsed="false">
      <c r="A2762" s="393" t="n">
        <v>102719</v>
      </c>
      <c r="B2762" s="394" t="s">
        <v>3022</v>
      </c>
      <c r="C2762" s="393" t="s">
        <v>353</v>
      </c>
      <c r="D2762" s="395" t="n">
        <v>128.32</v>
      </c>
    </row>
    <row r="2763" customFormat="false" ht="14.25" hidden="false" customHeight="false" outlineLevel="0" collapsed="false">
      <c r="A2763" s="393" t="n">
        <v>102717</v>
      </c>
      <c r="B2763" s="394" t="s">
        <v>3023</v>
      </c>
      <c r="C2763" s="393" t="s">
        <v>353</v>
      </c>
      <c r="D2763" s="395" t="n">
        <v>113.63</v>
      </c>
    </row>
    <row r="2764" customFormat="false" ht="14.25" hidden="false" customHeight="false" outlineLevel="0" collapsed="false">
      <c r="A2764" s="393" t="n">
        <v>102720</v>
      </c>
      <c r="B2764" s="394" t="s">
        <v>3024</v>
      </c>
      <c r="C2764" s="393" t="s">
        <v>76</v>
      </c>
      <c r="D2764" s="395" t="n">
        <v>0</v>
      </c>
    </row>
    <row r="2765" customFormat="false" ht="14.25" hidden="false" customHeight="false" outlineLevel="0" collapsed="false">
      <c r="A2765" s="393" t="n">
        <v>102713</v>
      </c>
      <c r="B2765" s="394" t="s">
        <v>3025</v>
      </c>
      <c r="C2765" s="393" t="s">
        <v>76</v>
      </c>
      <c r="D2765" s="395" t="n">
        <v>12</v>
      </c>
    </row>
    <row r="2766" customFormat="false" ht="14.25" hidden="false" customHeight="false" outlineLevel="0" collapsed="false">
      <c r="A2766" s="393" t="n">
        <v>102715</v>
      </c>
      <c r="B2766" s="394" t="s">
        <v>3026</v>
      </c>
      <c r="C2766" s="393" t="s">
        <v>76</v>
      </c>
      <c r="D2766" s="395" t="n">
        <v>23.61</v>
      </c>
    </row>
    <row r="2767" customFormat="false" ht="14.25" hidden="false" customHeight="false" outlineLevel="0" collapsed="false">
      <c r="A2767" s="393" t="n">
        <v>103653</v>
      </c>
      <c r="B2767" s="394" t="s">
        <v>3027</v>
      </c>
      <c r="C2767" s="393" t="s">
        <v>76</v>
      </c>
      <c r="D2767" s="395" t="n">
        <v>28.17</v>
      </c>
    </row>
    <row r="2768" customFormat="false" ht="14.25" hidden="false" customHeight="false" outlineLevel="0" collapsed="false">
      <c r="A2768" s="393" t="n">
        <v>102712</v>
      </c>
      <c r="B2768" s="394" t="s">
        <v>3028</v>
      </c>
      <c r="C2768" s="393" t="s">
        <v>76</v>
      </c>
      <c r="D2768" s="395" t="n">
        <v>8.76</v>
      </c>
    </row>
    <row r="2769" customFormat="false" ht="14.25" hidden="false" customHeight="false" outlineLevel="0" collapsed="false">
      <c r="A2769" s="393" t="n">
        <v>102711</v>
      </c>
      <c r="B2769" s="394" t="s">
        <v>3029</v>
      </c>
      <c r="C2769" s="393" t="s">
        <v>267</v>
      </c>
      <c r="D2769" s="395" t="n">
        <v>88.77</v>
      </c>
    </row>
    <row r="2770" customFormat="false" ht="14.25" hidden="false" customHeight="false" outlineLevel="0" collapsed="false">
      <c r="A2770" s="393" t="n">
        <v>102710</v>
      </c>
      <c r="B2770" s="394" t="s">
        <v>3030</v>
      </c>
      <c r="C2770" s="393" t="s">
        <v>267</v>
      </c>
      <c r="D2770" s="395" t="n">
        <v>69.5</v>
      </c>
    </row>
    <row r="2771" customFormat="false" ht="14.25" hidden="false" customHeight="false" outlineLevel="0" collapsed="false">
      <c r="A2771" s="393" t="n">
        <v>102709</v>
      </c>
      <c r="B2771" s="394" t="s">
        <v>3031</v>
      </c>
      <c r="C2771" s="393" t="s">
        <v>267</v>
      </c>
      <c r="D2771" s="395" t="n">
        <v>0</v>
      </c>
    </row>
    <row r="2772" customFormat="false" ht="14.25" hidden="false" customHeight="false" outlineLevel="0" collapsed="false">
      <c r="A2772" s="393" t="n">
        <v>102708</v>
      </c>
      <c r="B2772" s="394" t="s">
        <v>3032</v>
      </c>
      <c r="C2772" s="393" t="s">
        <v>267</v>
      </c>
      <c r="D2772" s="395" t="n">
        <v>28.86</v>
      </c>
    </row>
    <row r="2773" customFormat="false" ht="14.25" hidden="false" customHeight="false" outlineLevel="0" collapsed="false">
      <c r="A2773" s="393" t="n">
        <v>102707</v>
      </c>
      <c r="B2773" s="394" t="s">
        <v>3033</v>
      </c>
      <c r="C2773" s="393" t="s">
        <v>274</v>
      </c>
      <c r="D2773" s="395" t="n">
        <v>50.18</v>
      </c>
    </row>
    <row r="2774" customFormat="false" ht="14.25" hidden="false" customHeight="false" outlineLevel="0" collapsed="false">
      <c r="A2774" s="393" t="n">
        <v>102704</v>
      </c>
      <c r="B2774" s="394" t="s">
        <v>3034</v>
      </c>
      <c r="C2774" s="393" t="s">
        <v>274</v>
      </c>
      <c r="D2774" s="395" t="n">
        <v>12.71</v>
      </c>
    </row>
    <row r="2775" customFormat="false" ht="14.25" hidden="false" customHeight="false" outlineLevel="0" collapsed="false">
      <c r="A2775" s="393" t="n">
        <v>102705</v>
      </c>
      <c r="B2775" s="394" t="s">
        <v>3035</v>
      </c>
      <c r="C2775" s="393" t="s">
        <v>274</v>
      </c>
      <c r="D2775" s="395" t="n">
        <v>66.65</v>
      </c>
    </row>
    <row r="2776" customFormat="false" ht="14.25" hidden="false" customHeight="false" outlineLevel="0" collapsed="false">
      <c r="A2776" s="393" t="n">
        <v>98333</v>
      </c>
      <c r="B2776" s="394" t="s">
        <v>3036</v>
      </c>
      <c r="C2776" s="393" t="s">
        <v>76</v>
      </c>
      <c r="D2776" s="395" t="n">
        <v>0</v>
      </c>
    </row>
    <row r="2777" customFormat="false" ht="14.25" hidden="false" customHeight="false" outlineLevel="0" collapsed="false">
      <c r="A2777" s="393" t="n">
        <v>98332</v>
      </c>
      <c r="B2777" s="394" t="s">
        <v>3037</v>
      </c>
      <c r="C2777" s="393" t="s">
        <v>76</v>
      </c>
      <c r="D2777" s="395" t="n">
        <v>0</v>
      </c>
    </row>
    <row r="2778" customFormat="false" ht="14.25" hidden="false" customHeight="false" outlineLevel="0" collapsed="false">
      <c r="A2778" s="393" t="n">
        <v>98331</v>
      </c>
      <c r="B2778" s="394" t="s">
        <v>3038</v>
      </c>
      <c r="C2778" s="393" t="s">
        <v>76</v>
      </c>
      <c r="D2778" s="395" t="n">
        <v>0</v>
      </c>
    </row>
    <row r="2779" customFormat="false" ht="14.25" hidden="false" customHeight="false" outlineLevel="0" collapsed="false">
      <c r="A2779" s="393" t="n">
        <v>98327</v>
      </c>
      <c r="B2779" s="394" t="s">
        <v>3039</v>
      </c>
      <c r="C2779" s="393" t="s">
        <v>76</v>
      </c>
      <c r="D2779" s="395" t="n">
        <v>0</v>
      </c>
    </row>
    <row r="2780" customFormat="false" ht="14.25" hidden="false" customHeight="false" outlineLevel="0" collapsed="false">
      <c r="A2780" s="393" t="n">
        <v>98326</v>
      </c>
      <c r="B2780" s="394" t="s">
        <v>3040</v>
      </c>
      <c r="C2780" s="393" t="s">
        <v>76</v>
      </c>
      <c r="D2780" s="395" t="n">
        <v>0</v>
      </c>
    </row>
    <row r="2781" customFormat="false" ht="14.25" hidden="false" customHeight="false" outlineLevel="0" collapsed="false">
      <c r="A2781" s="393" t="n">
        <v>98325</v>
      </c>
      <c r="B2781" s="394" t="s">
        <v>3041</v>
      </c>
      <c r="C2781" s="393" t="s">
        <v>76</v>
      </c>
      <c r="D2781" s="395" t="n">
        <v>0</v>
      </c>
    </row>
    <row r="2782" customFormat="false" ht="14.25" hidden="false" customHeight="false" outlineLevel="0" collapsed="false">
      <c r="A2782" s="393" t="n">
        <v>98370</v>
      </c>
      <c r="B2782" s="394" t="s">
        <v>3042</v>
      </c>
      <c r="C2782" s="393" t="s">
        <v>76</v>
      </c>
      <c r="D2782" s="395" t="n">
        <v>0</v>
      </c>
    </row>
    <row r="2783" customFormat="false" ht="14.25" hidden="false" customHeight="false" outlineLevel="0" collapsed="false">
      <c r="A2783" s="393" t="n">
        <v>98389</v>
      </c>
      <c r="B2783" s="394" t="s">
        <v>3043</v>
      </c>
      <c r="C2783" s="393" t="s">
        <v>267</v>
      </c>
      <c r="D2783" s="395" t="n">
        <v>0</v>
      </c>
    </row>
    <row r="2784" customFormat="false" ht="14.25" hidden="false" customHeight="false" outlineLevel="0" collapsed="false">
      <c r="A2784" s="393" t="n">
        <v>98390</v>
      </c>
      <c r="B2784" s="394" t="s">
        <v>3044</v>
      </c>
      <c r="C2784" s="393" t="s">
        <v>267</v>
      </c>
      <c r="D2784" s="395" t="n">
        <v>0</v>
      </c>
    </row>
    <row r="2785" customFormat="false" ht="14.25" hidden="false" customHeight="false" outlineLevel="0" collapsed="false">
      <c r="A2785" s="393" t="n">
        <v>98391</v>
      </c>
      <c r="B2785" s="394" t="s">
        <v>3045</v>
      </c>
      <c r="C2785" s="393" t="s">
        <v>267</v>
      </c>
      <c r="D2785" s="395" t="n">
        <v>0</v>
      </c>
    </row>
    <row r="2786" customFormat="false" ht="14.25" hidden="false" customHeight="false" outlineLevel="0" collapsed="false">
      <c r="A2786" s="393" t="n">
        <v>98392</v>
      </c>
      <c r="B2786" s="394" t="s">
        <v>3046</v>
      </c>
      <c r="C2786" s="393" t="s">
        <v>267</v>
      </c>
      <c r="D2786" s="395" t="n">
        <v>0</v>
      </c>
    </row>
    <row r="2787" customFormat="false" ht="14.25" hidden="false" customHeight="false" outlineLevel="0" collapsed="false">
      <c r="A2787" s="393" t="n">
        <v>98393</v>
      </c>
      <c r="B2787" s="394" t="s">
        <v>3047</v>
      </c>
      <c r="C2787" s="393" t="s">
        <v>267</v>
      </c>
      <c r="D2787" s="395" t="n">
        <v>0</v>
      </c>
    </row>
    <row r="2788" customFormat="false" ht="14.25" hidden="false" customHeight="false" outlineLevel="0" collapsed="false">
      <c r="A2788" s="393" t="n">
        <v>98394</v>
      </c>
      <c r="B2788" s="394" t="s">
        <v>3048</v>
      </c>
      <c r="C2788" s="393" t="s">
        <v>267</v>
      </c>
      <c r="D2788" s="395" t="n">
        <v>0</v>
      </c>
    </row>
    <row r="2789" customFormat="false" ht="14.25" hidden="false" customHeight="false" outlineLevel="0" collapsed="false">
      <c r="A2789" s="393" t="n">
        <v>98395</v>
      </c>
      <c r="B2789" s="394" t="s">
        <v>3049</v>
      </c>
      <c r="C2789" s="393" t="s">
        <v>267</v>
      </c>
      <c r="D2789" s="395" t="n">
        <v>0</v>
      </c>
    </row>
    <row r="2790" customFormat="false" ht="14.25" hidden="false" customHeight="false" outlineLevel="0" collapsed="false">
      <c r="A2790" s="393" t="n">
        <v>98396</v>
      </c>
      <c r="B2790" s="394" t="s">
        <v>3050</v>
      </c>
      <c r="C2790" s="393" t="s">
        <v>267</v>
      </c>
      <c r="D2790" s="395" t="n">
        <v>0</v>
      </c>
    </row>
    <row r="2791" customFormat="false" ht="14.25" hidden="false" customHeight="false" outlineLevel="0" collapsed="false">
      <c r="A2791" s="393" t="n">
        <v>98369</v>
      </c>
      <c r="B2791" s="394" t="s">
        <v>3051</v>
      </c>
      <c r="C2791" s="393" t="s">
        <v>76</v>
      </c>
      <c r="D2791" s="395" t="n">
        <v>0</v>
      </c>
    </row>
    <row r="2792" customFormat="false" ht="14.25" hidden="false" customHeight="false" outlineLevel="0" collapsed="false">
      <c r="A2792" s="393" t="n">
        <v>98360</v>
      </c>
      <c r="B2792" s="394" t="s">
        <v>3052</v>
      </c>
      <c r="C2792" s="393" t="s">
        <v>76</v>
      </c>
      <c r="D2792" s="395" t="n">
        <v>0</v>
      </c>
    </row>
    <row r="2793" customFormat="false" ht="14.25" hidden="false" customHeight="false" outlineLevel="0" collapsed="false">
      <c r="A2793" s="393" t="n">
        <v>98368</v>
      </c>
      <c r="B2793" s="394" t="s">
        <v>3053</v>
      </c>
      <c r="C2793" s="393" t="s">
        <v>76</v>
      </c>
      <c r="D2793" s="395" t="n">
        <v>0</v>
      </c>
    </row>
    <row r="2794" customFormat="false" ht="14.25" hidden="false" customHeight="false" outlineLevel="0" collapsed="false">
      <c r="A2794" s="393" t="n">
        <v>98359</v>
      </c>
      <c r="B2794" s="394" t="s">
        <v>3054</v>
      </c>
      <c r="C2794" s="393" t="s">
        <v>76</v>
      </c>
      <c r="D2794" s="395" t="n">
        <v>0</v>
      </c>
    </row>
    <row r="2795" customFormat="false" ht="14.25" hidden="false" customHeight="false" outlineLevel="0" collapsed="false">
      <c r="A2795" s="393" t="n">
        <v>98367</v>
      </c>
      <c r="B2795" s="394" t="s">
        <v>3055</v>
      </c>
      <c r="C2795" s="393" t="s">
        <v>76</v>
      </c>
      <c r="D2795" s="395" t="n">
        <v>0</v>
      </c>
    </row>
    <row r="2796" customFormat="false" ht="14.25" hidden="false" customHeight="false" outlineLevel="0" collapsed="false">
      <c r="A2796" s="393" t="n">
        <v>98358</v>
      </c>
      <c r="B2796" s="394" t="s">
        <v>3056</v>
      </c>
      <c r="C2796" s="393" t="s">
        <v>76</v>
      </c>
      <c r="D2796" s="395" t="n">
        <v>0</v>
      </c>
    </row>
    <row r="2797" customFormat="false" ht="14.25" hidden="false" customHeight="false" outlineLevel="0" collapsed="false">
      <c r="A2797" s="393" t="n">
        <v>98352</v>
      </c>
      <c r="B2797" s="394" t="s">
        <v>3057</v>
      </c>
      <c r="C2797" s="393" t="s">
        <v>76</v>
      </c>
      <c r="D2797" s="395" t="n">
        <v>0</v>
      </c>
    </row>
    <row r="2798" customFormat="false" ht="14.25" hidden="false" customHeight="false" outlineLevel="0" collapsed="false">
      <c r="A2798" s="393" t="n">
        <v>98343</v>
      </c>
      <c r="B2798" s="394" t="s">
        <v>3058</v>
      </c>
      <c r="C2798" s="393" t="s">
        <v>76</v>
      </c>
      <c r="D2798" s="395" t="n">
        <v>0</v>
      </c>
    </row>
    <row r="2799" customFormat="false" ht="14.25" hidden="false" customHeight="false" outlineLevel="0" collapsed="false">
      <c r="A2799" s="393" t="n">
        <v>98351</v>
      </c>
      <c r="B2799" s="394" t="s">
        <v>3059</v>
      </c>
      <c r="C2799" s="393" t="s">
        <v>76</v>
      </c>
      <c r="D2799" s="395" t="n">
        <v>0</v>
      </c>
    </row>
    <row r="2800" customFormat="false" ht="14.25" hidden="false" customHeight="false" outlineLevel="0" collapsed="false">
      <c r="A2800" s="393" t="n">
        <v>98342</v>
      </c>
      <c r="B2800" s="394" t="s">
        <v>3060</v>
      </c>
      <c r="C2800" s="393" t="s">
        <v>76</v>
      </c>
      <c r="D2800" s="395" t="n">
        <v>0</v>
      </c>
    </row>
    <row r="2801" customFormat="false" ht="14.25" hidden="false" customHeight="false" outlineLevel="0" collapsed="false">
      <c r="A2801" s="393" t="n">
        <v>98350</v>
      </c>
      <c r="B2801" s="394" t="s">
        <v>3061</v>
      </c>
      <c r="C2801" s="393" t="s">
        <v>76</v>
      </c>
      <c r="D2801" s="395" t="n">
        <v>0</v>
      </c>
    </row>
    <row r="2802" customFormat="false" ht="14.25" hidden="false" customHeight="false" outlineLevel="0" collapsed="false">
      <c r="A2802" s="393" t="n">
        <v>98341</v>
      </c>
      <c r="B2802" s="394" t="s">
        <v>3062</v>
      </c>
      <c r="C2802" s="393" t="s">
        <v>76</v>
      </c>
      <c r="D2802" s="395" t="n">
        <v>0</v>
      </c>
    </row>
    <row r="2803" customFormat="false" ht="14.25" hidden="false" customHeight="false" outlineLevel="0" collapsed="false">
      <c r="A2803" s="393" t="n">
        <v>98381</v>
      </c>
      <c r="B2803" s="394" t="s">
        <v>3063</v>
      </c>
      <c r="C2803" s="393" t="s">
        <v>274</v>
      </c>
      <c r="D2803" s="395" t="n">
        <v>0</v>
      </c>
    </row>
    <row r="2804" customFormat="false" ht="14.25" hidden="false" customHeight="false" outlineLevel="0" collapsed="false">
      <c r="A2804" s="393" t="n">
        <v>98382</v>
      </c>
      <c r="B2804" s="394" t="s">
        <v>3064</v>
      </c>
      <c r="C2804" s="393" t="s">
        <v>274</v>
      </c>
      <c r="D2804" s="395" t="n">
        <v>0</v>
      </c>
    </row>
    <row r="2805" customFormat="false" ht="14.25" hidden="false" customHeight="false" outlineLevel="0" collapsed="false">
      <c r="A2805" s="393" t="n">
        <v>98383</v>
      </c>
      <c r="B2805" s="394" t="s">
        <v>3065</v>
      </c>
      <c r="C2805" s="393" t="s">
        <v>274</v>
      </c>
      <c r="D2805" s="395" t="n">
        <v>0</v>
      </c>
    </row>
    <row r="2806" customFormat="false" ht="14.25" hidden="false" customHeight="false" outlineLevel="0" collapsed="false">
      <c r="A2806" s="393" t="n">
        <v>98384</v>
      </c>
      <c r="B2806" s="394" t="s">
        <v>3066</v>
      </c>
      <c r="C2806" s="393" t="s">
        <v>274</v>
      </c>
      <c r="D2806" s="395" t="n">
        <v>0</v>
      </c>
    </row>
    <row r="2807" customFormat="false" ht="14.25" hidden="false" customHeight="false" outlineLevel="0" collapsed="false">
      <c r="A2807" s="393" t="n">
        <v>98385</v>
      </c>
      <c r="B2807" s="394" t="s">
        <v>3067</v>
      </c>
      <c r="C2807" s="393" t="s">
        <v>274</v>
      </c>
      <c r="D2807" s="395" t="n">
        <v>0</v>
      </c>
    </row>
    <row r="2808" customFormat="false" ht="14.25" hidden="false" customHeight="false" outlineLevel="0" collapsed="false">
      <c r="A2808" s="393" t="n">
        <v>98386</v>
      </c>
      <c r="B2808" s="394" t="s">
        <v>3068</v>
      </c>
      <c r="C2808" s="393" t="s">
        <v>274</v>
      </c>
      <c r="D2808" s="395" t="n">
        <v>0</v>
      </c>
    </row>
    <row r="2809" customFormat="false" ht="14.25" hidden="false" customHeight="false" outlineLevel="0" collapsed="false">
      <c r="A2809" s="393" t="n">
        <v>98387</v>
      </c>
      <c r="B2809" s="394" t="s">
        <v>3069</v>
      </c>
      <c r="C2809" s="393" t="s">
        <v>274</v>
      </c>
      <c r="D2809" s="395" t="n">
        <v>0</v>
      </c>
    </row>
    <row r="2810" customFormat="false" ht="14.25" hidden="false" customHeight="false" outlineLevel="0" collapsed="false">
      <c r="A2810" s="393" t="n">
        <v>98388</v>
      </c>
      <c r="B2810" s="394" t="s">
        <v>3070</v>
      </c>
      <c r="C2810" s="393" t="s">
        <v>274</v>
      </c>
      <c r="D2810" s="395" t="n">
        <v>0</v>
      </c>
    </row>
    <row r="2811" customFormat="false" ht="14.25" hidden="false" customHeight="false" outlineLevel="0" collapsed="false">
      <c r="A2811" s="393" t="n">
        <v>98346</v>
      </c>
      <c r="B2811" s="394" t="s">
        <v>3071</v>
      </c>
      <c r="C2811" s="393" t="s">
        <v>76</v>
      </c>
      <c r="D2811" s="395" t="n">
        <v>0</v>
      </c>
    </row>
    <row r="2812" customFormat="false" ht="14.25" hidden="false" customHeight="false" outlineLevel="0" collapsed="false">
      <c r="A2812" s="393" t="n">
        <v>98363</v>
      </c>
      <c r="B2812" s="394" t="s">
        <v>3072</v>
      </c>
      <c r="C2812" s="393" t="s">
        <v>76</v>
      </c>
      <c r="D2812" s="395" t="n">
        <v>0</v>
      </c>
    </row>
    <row r="2813" customFormat="false" ht="14.25" hidden="false" customHeight="false" outlineLevel="0" collapsed="false">
      <c r="A2813" s="393" t="n">
        <v>98354</v>
      </c>
      <c r="B2813" s="394" t="s">
        <v>3073</v>
      </c>
      <c r="C2813" s="393" t="s">
        <v>76</v>
      </c>
      <c r="D2813" s="395" t="n">
        <v>0</v>
      </c>
    </row>
    <row r="2814" customFormat="false" ht="14.25" hidden="false" customHeight="false" outlineLevel="0" collapsed="false">
      <c r="A2814" s="393" t="n">
        <v>98337</v>
      </c>
      <c r="B2814" s="394" t="s">
        <v>3074</v>
      </c>
      <c r="C2814" s="393" t="s">
        <v>76</v>
      </c>
      <c r="D2814" s="395" t="n">
        <v>0</v>
      </c>
    </row>
    <row r="2815" customFormat="false" ht="14.25" hidden="false" customHeight="false" outlineLevel="0" collapsed="false">
      <c r="A2815" s="393" t="n">
        <v>98345</v>
      </c>
      <c r="B2815" s="394" t="s">
        <v>3075</v>
      </c>
      <c r="C2815" s="393" t="s">
        <v>76</v>
      </c>
      <c r="D2815" s="395" t="n">
        <v>0</v>
      </c>
    </row>
    <row r="2816" customFormat="false" ht="14.25" hidden="false" customHeight="false" outlineLevel="0" collapsed="false">
      <c r="A2816" s="393" t="n">
        <v>98362</v>
      </c>
      <c r="B2816" s="394" t="s">
        <v>3076</v>
      </c>
      <c r="C2816" s="393" t="s">
        <v>76</v>
      </c>
      <c r="D2816" s="395" t="n">
        <v>0</v>
      </c>
    </row>
    <row r="2817" customFormat="false" ht="14.25" hidden="false" customHeight="false" outlineLevel="0" collapsed="false">
      <c r="A2817" s="393" t="n">
        <v>98403</v>
      </c>
      <c r="B2817" s="394" t="s">
        <v>3077</v>
      </c>
      <c r="C2817" s="393" t="s">
        <v>76</v>
      </c>
      <c r="D2817" s="395" t="n">
        <v>0</v>
      </c>
    </row>
    <row r="2818" customFormat="false" ht="14.25" hidden="false" customHeight="false" outlineLevel="0" collapsed="false">
      <c r="A2818" s="393" t="n">
        <v>98335</v>
      </c>
      <c r="B2818" s="394" t="s">
        <v>3078</v>
      </c>
      <c r="C2818" s="393" t="s">
        <v>76</v>
      </c>
      <c r="D2818" s="395" t="n">
        <v>0</v>
      </c>
    </row>
    <row r="2819" customFormat="false" ht="14.25" hidden="false" customHeight="false" outlineLevel="0" collapsed="false">
      <c r="A2819" s="393" t="n">
        <v>98344</v>
      </c>
      <c r="B2819" s="394" t="s">
        <v>3079</v>
      </c>
      <c r="C2819" s="393" t="s">
        <v>76</v>
      </c>
      <c r="D2819" s="395" t="n">
        <v>0</v>
      </c>
    </row>
    <row r="2820" customFormat="false" ht="14.25" hidden="false" customHeight="false" outlineLevel="0" collapsed="false">
      <c r="A2820" s="393" t="n">
        <v>98361</v>
      </c>
      <c r="B2820" s="394" t="s">
        <v>3080</v>
      </c>
      <c r="C2820" s="393" t="s">
        <v>76</v>
      </c>
      <c r="D2820" s="395" t="n">
        <v>0</v>
      </c>
    </row>
    <row r="2821" customFormat="false" ht="14.25" hidden="false" customHeight="false" outlineLevel="0" collapsed="false">
      <c r="A2821" s="393" t="n">
        <v>98353</v>
      </c>
      <c r="B2821" s="394" t="s">
        <v>3081</v>
      </c>
      <c r="C2821" s="393" t="s">
        <v>76</v>
      </c>
      <c r="D2821" s="395" t="n">
        <v>0</v>
      </c>
    </row>
    <row r="2822" customFormat="false" ht="14.25" hidden="false" customHeight="false" outlineLevel="0" collapsed="false">
      <c r="A2822" s="393" t="n">
        <v>98334</v>
      </c>
      <c r="B2822" s="394" t="s">
        <v>3082</v>
      </c>
      <c r="C2822" s="393" t="s">
        <v>76</v>
      </c>
      <c r="D2822" s="395" t="n">
        <v>0</v>
      </c>
    </row>
    <row r="2823" customFormat="false" ht="14.25" hidden="false" customHeight="false" outlineLevel="0" collapsed="false">
      <c r="A2823" s="393" t="n">
        <v>98371</v>
      </c>
      <c r="B2823" s="394" t="s">
        <v>3083</v>
      </c>
      <c r="C2823" s="393" t="s">
        <v>76</v>
      </c>
      <c r="D2823" s="395" t="n">
        <v>0</v>
      </c>
    </row>
    <row r="2824" customFormat="false" ht="14.25" hidden="false" customHeight="false" outlineLevel="0" collapsed="false">
      <c r="A2824" s="393" t="n">
        <v>98397</v>
      </c>
      <c r="B2824" s="394" t="s">
        <v>3084</v>
      </c>
      <c r="C2824" s="393" t="s">
        <v>76</v>
      </c>
      <c r="D2824" s="395" t="n">
        <v>13.71</v>
      </c>
    </row>
    <row r="2825" customFormat="false" ht="14.25" hidden="false" customHeight="false" outlineLevel="0" collapsed="false">
      <c r="A2825" s="393" t="n">
        <v>97280</v>
      </c>
      <c r="B2825" s="394" t="s">
        <v>3085</v>
      </c>
      <c r="C2825" s="393" t="s">
        <v>267</v>
      </c>
      <c r="D2825" s="395" t="n">
        <v>0</v>
      </c>
    </row>
    <row r="2826" customFormat="false" ht="14.25" hidden="false" customHeight="false" outlineLevel="0" collapsed="false">
      <c r="A2826" s="393" t="n">
        <v>97275</v>
      </c>
      <c r="B2826" s="394" t="s">
        <v>3086</v>
      </c>
      <c r="C2826" s="393" t="s">
        <v>267</v>
      </c>
      <c r="D2826" s="395" t="n">
        <v>0</v>
      </c>
    </row>
    <row r="2827" customFormat="false" ht="14.25" hidden="false" customHeight="false" outlineLevel="0" collapsed="false">
      <c r="A2827" s="393" t="n">
        <v>97279</v>
      </c>
      <c r="B2827" s="394" t="s">
        <v>3087</v>
      </c>
      <c r="C2827" s="393" t="s">
        <v>267</v>
      </c>
      <c r="D2827" s="395" t="n">
        <v>0</v>
      </c>
    </row>
    <row r="2828" customFormat="false" ht="14.25" hidden="false" customHeight="false" outlineLevel="0" collapsed="false">
      <c r="A2828" s="393" t="n">
        <v>97285</v>
      </c>
      <c r="B2828" s="394" t="s">
        <v>3088</v>
      </c>
      <c r="C2828" s="393" t="s">
        <v>267</v>
      </c>
      <c r="D2828" s="395" t="n">
        <v>0</v>
      </c>
    </row>
    <row r="2829" customFormat="false" ht="14.25" hidden="false" customHeight="false" outlineLevel="0" collapsed="false">
      <c r="A2829" s="393" t="n">
        <v>97286</v>
      </c>
      <c r="B2829" s="394" t="s">
        <v>3089</v>
      </c>
      <c r="C2829" s="393" t="s">
        <v>267</v>
      </c>
      <c r="D2829" s="395" t="n">
        <v>0</v>
      </c>
    </row>
    <row r="2830" customFormat="false" ht="14.25" hidden="false" customHeight="false" outlineLevel="0" collapsed="false">
      <c r="A2830" s="393" t="n">
        <v>97291</v>
      </c>
      <c r="B2830" s="394" t="s">
        <v>3090</v>
      </c>
      <c r="C2830" s="393" t="s">
        <v>267</v>
      </c>
      <c r="D2830" s="395" t="n">
        <v>0</v>
      </c>
    </row>
    <row r="2831" customFormat="false" ht="14.25" hidden="false" customHeight="false" outlineLevel="0" collapsed="false">
      <c r="A2831" s="393" t="n">
        <v>97292</v>
      </c>
      <c r="B2831" s="394" t="s">
        <v>3091</v>
      </c>
      <c r="C2831" s="393" t="s">
        <v>267</v>
      </c>
      <c r="D2831" s="395" t="n">
        <v>0</v>
      </c>
    </row>
    <row r="2832" customFormat="false" ht="14.25" hidden="false" customHeight="false" outlineLevel="0" collapsed="false">
      <c r="A2832" s="393" t="n">
        <v>97297</v>
      </c>
      <c r="B2832" s="394" t="s">
        <v>3092</v>
      </c>
      <c r="C2832" s="393" t="s">
        <v>267</v>
      </c>
      <c r="D2832" s="395" t="n">
        <v>0</v>
      </c>
    </row>
    <row r="2833" customFormat="false" ht="14.25" hidden="false" customHeight="false" outlineLevel="0" collapsed="false">
      <c r="A2833" s="393" t="n">
        <v>97298</v>
      </c>
      <c r="B2833" s="394" t="s">
        <v>3093</v>
      </c>
      <c r="C2833" s="393" t="s">
        <v>267</v>
      </c>
      <c r="D2833" s="395" t="n">
        <v>0</v>
      </c>
    </row>
    <row r="2834" customFormat="false" ht="14.25" hidden="false" customHeight="false" outlineLevel="0" collapsed="false">
      <c r="A2834" s="393" t="n">
        <v>97303</v>
      </c>
      <c r="B2834" s="394" t="s">
        <v>3094</v>
      </c>
      <c r="C2834" s="393" t="s">
        <v>267</v>
      </c>
      <c r="D2834" s="395" t="n">
        <v>0</v>
      </c>
    </row>
    <row r="2835" customFormat="false" ht="14.25" hidden="false" customHeight="false" outlineLevel="0" collapsed="false">
      <c r="A2835" s="393" t="n">
        <v>97304</v>
      </c>
      <c r="B2835" s="394" t="s">
        <v>3095</v>
      </c>
      <c r="C2835" s="393" t="s">
        <v>267</v>
      </c>
      <c r="D2835" s="395" t="n">
        <v>0</v>
      </c>
    </row>
    <row r="2836" customFormat="false" ht="14.25" hidden="false" customHeight="false" outlineLevel="0" collapsed="false">
      <c r="A2836" s="393" t="n">
        <v>97309</v>
      </c>
      <c r="B2836" s="394" t="s">
        <v>3096</v>
      </c>
      <c r="C2836" s="393" t="s">
        <v>267</v>
      </c>
      <c r="D2836" s="395" t="n">
        <v>0</v>
      </c>
    </row>
    <row r="2837" customFormat="false" ht="14.25" hidden="false" customHeight="false" outlineLevel="0" collapsed="false">
      <c r="A2837" s="393" t="n">
        <v>97310</v>
      </c>
      <c r="B2837" s="394" t="s">
        <v>3097</v>
      </c>
      <c r="C2837" s="393" t="s">
        <v>267</v>
      </c>
      <c r="D2837" s="395" t="n">
        <v>0</v>
      </c>
    </row>
    <row r="2838" customFormat="false" ht="14.25" hidden="false" customHeight="false" outlineLevel="0" collapsed="false">
      <c r="A2838" s="393" t="n">
        <v>97282</v>
      </c>
      <c r="B2838" s="394" t="s">
        <v>3098</v>
      </c>
      <c r="C2838" s="393" t="s">
        <v>267</v>
      </c>
      <c r="D2838" s="395" t="n">
        <v>0</v>
      </c>
    </row>
    <row r="2839" customFormat="false" ht="14.25" hidden="false" customHeight="false" outlineLevel="0" collapsed="false">
      <c r="A2839" s="393" t="n">
        <v>97276</v>
      </c>
      <c r="B2839" s="394" t="s">
        <v>3099</v>
      </c>
      <c r="C2839" s="393" t="s">
        <v>267</v>
      </c>
      <c r="D2839" s="395" t="n">
        <v>0</v>
      </c>
    </row>
    <row r="2840" customFormat="false" ht="14.25" hidden="false" customHeight="false" outlineLevel="0" collapsed="false">
      <c r="A2840" s="393" t="n">
        <v>97281</v>
      </c>
      <c r="B2840" s="394" t="s">
        <v>3100</v>
      </c>
      <c r="C2840" s="393" t="s">
        <v>267</v>
      </c>
      <c r="D2840" s="395" t="n">
        <v>0</v>
      </c>
    </row>
    <row r="2841" customFormat="false" ht="14.25" hidden="false" customHeight="false" outlineLevel="0" collapsed="false">
      <c r="A2841" s="393" t="n">
        <v>97287</v>
      </c>
      <c r="B2841" s="394" t="s">
        <v>3101</v>
      </c>
      <c r="C2841" s="393" t="s">
        <v>267</v>
      </c>
      <c r="D2841" s="395" t="n">
        <v>0</v>
      </c>
    </row>
    <row r="2842" customFormat="false" ht="14.25" hidden="false" customHeight="false" outlineLevel="0" collapsed="false">
      <c r="A2842" s="393" t="n">
        <v>97288</v>
      </c>
      <c r="B2842" s="394" t="s">
        <v>3102</v>
      </c>
      <c r="C2842" s="393" t="s">
        <v>267</v>
      </c>
      <c r="D2842" s="395" t="n">
        <v>0</v>
      </c>
    </row>
    <row r="2843" customFormat="false" ht="14.25" hidden="false" customHeight="false" outlineLevel="0" collapsed="false">
      <c r="A2843" s="393" t="n">
        <v>97293</v>
      </c>
      <c r="B2843" s="394" t="s">
        <v>3103</v>
      </c>
      <c r="C2843" s="393" t="s">
        <v>267</v>
      </c>
      <c r="D2843" s="395" t="n">
        <v>0</v>
      </c>
    </row>
    <row r="2844" customFormat="false" ht="14.25" hidden="false" customHeight="false" outlineLevel="0" collapsed="false">
      <c r="A2844" s="393" t="n">
        <v>97294</v>
      </c>
      <c r="B2844" s="394" t="s">
        <v>3104</v>
      </c>
      <c r="C2844" s="393" t="s">
        <v>267</v>
      </c>
      <c r="D2844" s="395" t="n">
        <v>0</v>
      </c>
    </row>
    <row r="2845" customFormat="false" ht="14.25" hidden="false" customHeight="false" outlineLevel="0" collapsed="false">
      <c r="A2845" s="393" t="n">
        <v>97299</v>
      </c>
      <c r="B2845" s="394" t="s">
        <v>3105</v>
      </c>
      <c r="C2845" s="393" t="s">
        <v>267</v>
      </c>
      <c r="D2845" s="395" t="n">
        <v>0</v>
      </c>
    </row>
    <row r="2846" customFormat="false" ht="14.25" hidden="false" customHeight="false" outlineLevel="0" collapsed="false">
      <c r="A2846" s="393" t="n">
        <v>97300</v>
      </c>
      <c r="B2846" s="394" t="s">
        <v>3106</v>
      </c>
      <c r="C2846" s="393" t="s">
        <v>267</v>
      </c>
      <c r="D2846" s="395" t="n">
        <v>0</v>
      </c>
    </row>
    <row r="2847" customFormat="false" ht="14.25" hidden="false" customHeight="false" outlineLevel="0" collapsed="false">
      <c r="A2847" s="393" t="n">
        <v>97305</v>
      </c>
      <c r="B2847" s="394" t="s">
        <v>3107</v>
      </c>
      <c r="C2847" s="393" t="s">
        <v>267</v>
      </c>
      <c r="D2847" s="395" t="n">
        <v>0</v>
      </c>
    </row>
    <row r="2848" customFormat="false" ht="14.25" hidden="false" customHeight="false" outlineLevel="0" collapsed="false">
      <c r="A2848" s="393" t="n">
        <v>97306</v>
      </c>
      <c r="B2848" s="394" t="s">
        <v>3108</v>
      </c>
      <c r="C2848" s="393" t="s">
        <v>267</v>
      </c>
      <c r="D2848" s="395" t="n">
        <v>0</v>
      </c>
    </row>
    <row r="2849" customFormat="false" ht="14.25" hidden="false" customHeight="false" outlineLevel="0" collapsed="false">
      <c r="A2849" s="393" t="n">
        <v>97311</v>
      </c>
      <c r="B2849" s="394" t="s">
        <v>3109</v>
      </c>
      <c r="C2849" s="393" t="s">
        <v>267</v>
      </c>
      <c r="D2849" s="395" t="n">
        <v>0</v>
      </c>
    </row>
    <row r="2850" customFormat="false" ht="14.25" hidden="false" customHeight="false" outlineLevel="0" collapsed="false">
      <c r="A2850" s="393" t="n">
        <v>97312</v>
      </c>
      <c r="B2850" s="394" t="s">
        <v>3110</v>
      </c>
      <c r="C2850" s="393" t="s">
        <v>267</v>
      </c>
      <c r="D2850" s="395" t="n">
        <v>0</v>
      </c>
    </row>
    <row r="2851" customFormat="false" ht="14.25" hidden="false" customHeight="false" outlineLevel="0" collapsed="false">
      <c r="A2851" s="393" t="n">
        <v>97278</v>
      </c>
      <c r="B2851" s="394" t="s">
        <v>3111</v>
      </c>
      <c r="C2851" s="393" t="s">
        <v>267</v>
      </c>
      <c r="D2851" s="395" t="n">
        <v>0</v>
      </c>
    </row>
    <row r="2852" customFormat="false" ht="14.25" hidden="false" customHeight="false" outlineLevel="0" collapsed="false">
      <c r="A2852" s="393" t="n">
        <v>97274</v>
      </c>
      <c r="B2852" s="394" t="s">
        <v>3112</v>
      </c>
      <c r="C2852" s="393" t="s">
        <v>267</v>
      </c>
      <c r="D2852" s="395" t="n">
        <v>0</v>
      </c>
    </row>
    <row r="2853" customFormat="false" ht="14.25" hidden="false" customHeight="false" outlineLevel="0" collapsed="false">
      <c r="A2853" s="393" t="n">
        <v>97283</v>
      </c>
      <c r="B2853" s="394" t="s">
        <v>3113</v>
      </c>
      <c r="C2853" s="393" t="s">
        <v>267</v>
      </c>
      <c r="D2853" s="395" t="n">
        <v>0</v>
      </c>
    </row>
    <row r="2854" customFormat="false" ht="14.25" hidden="false" customHeight="false" outlineLevel="0" collapsed="false">
      <c r="A2854" s="393" t="n">
        <v>97284</v>
      </c>
      <c r="B2854" s="394" t="s">
        <v>3114</v>
      </c>
      <c r="C2854" s="393" t="s">
        <v>267</v>
      </c>
      <c r="D2854" s="395" t="n">
        <v>0</v>
      </c>
    </row>
    <row r="2855" customFormat="false" ht="14.25" hidden="false" customHeight="false" outlineLevel="0" collapsed="false">
      <c r="A2855" s="393" t="n">
        <v>97289</v>
      </c>
      <c r="B2855" s="394" t="s">
        <v>3115</v>
      </c>
      <c r="C2855" s="393" t="s">
        <v>267</v>
      </c>
      <c r="D2855" s="395" t="n">
        <v>0</v>
      </c>
    </row>
    <row r="2856" customFormat="false" ht="14.25" hidden="false" customHeight="false" outlineLevel="0" collapsed="false">
      <c r="A2856" s="393" t="n">
        <v>97290</v>
      </c>
      <c r="B2856" s="394" t="s">
        <v>3116</v>
      </c>
      <c r="C2856" s="393" t="s">
        <v>267</v>
      </c>
      <c r="D2856" s="395" t="n">
        <v>0</v>
      </c>
    </row>
    <row r="2857" customFormat="false" ht="14.25" hidden="false" customHeight="false" outlineLevel="0" collapsed="false">
      <c r="A2857" s="393" t="n">
        <v>97295</v>
      </c>
      <c r="B2857" s="394" t="s">
        <v>3117</v>
      </c>
      <c r="C2857" s="393" t="s">
        <v>267</v>
      </c>
      <c r="D2857" s="395" t="n">
        <v>0</v>
      </c>
    </row>
    <row r="2858" customFormat="false" ht="14.25" hidden="false" customHeight="false" outlineLevel="0" collapsed="false">
      <c r="A2858" s="393" t="n">
        <v>97296</v>
      </c>
      <c r="B2858" s="394" t="s">
        <v>3118</v>
      </c>
      <c r="C2858" s="393" t="s">
        <v>267</v>
      </c>
      <c r="D2858" s="395" t="n">
        <v>0</v>
      </c>
    </row>
    <row r="2859" customFormat="false" ht="14.25" hidden="false" customHeight="false" outlineLevel="0" collapsed="false">
      <c r="A2859" s="393" t="n">
        <v>97301</v>
      </c>
      <c r="B2859" s="394" t="s">
        <v>3119</v>
      </c>
      <c r="C2859" s="393" t="s">
        <v>267</v>
      </c>
      <c r="D2859" s="395" t="n">
        <v>0</v>
      </c>
    </row>
    <row r="2860" customFormat="false" ht="14.25" hidden="false" customHeight="false" outlineLevel="0" collapsed="false">
      <c r="A2860" s="393" t="n">
        <v>97302</v>
      </c>
      <c r="B2860" s="394" t="s">
        <v>3120</v>
      </c>
      <c r="C2860" s="393" t="s">
        <v>267</v>
      </c>
      <c r="D2860" s="395" t="n">
        <v>0</v>
      </c>
    </row>
    <row r="2861" customFormat="false" ht="14.25" hidden="false" customHeight="false" outlineLevel="0" collapsed="false">
      <c r="A2861" s="393" t="n">
        <v>97307</v>
      </c>
      <c r="B2861" s="394" t="s">
        <v>3121</v>
      </c>
      <c r="C2861" s="393" t="s">
        <v>267</v>
      </c>
      <c r="D2861" s="395" t="n">
        <v>0</v>
      </c>
    </row>
    <row r="2862" customFormat="false" ht="14.25" hidden="false" customHeight="false" outlineLevel="0" collapsed="false">
      <c r="A2862" s="393" t="n">
        <v>97277</v>
      </c>
      <c r="B2862" s="394" t="s">
        <v>3122</v>
      </c>
      <c r="C2862" s="393" t="s">
        <v>267</v>
      </c>
      <c r="D2862" s="395" t="n">
        <v>0</v>
      </c>
    </row>
    <row r="2863" customFormat="false" ht="14.25" hidden="false" customHeight="false" outlineLevel="0" collapsed="false">
      <c r="A2863" s="393" t="n">
        <v>97308</v>
      </c>
      <c r="B2863" s="394" t="s">
        <v>3123</v>
      </c>
      <c r="C2863" s="393" t="s">
        <v>267</v>
      </c>
      <c r="D2863" s="395" t="n">
        <v>0</v>
      </c>
    </row>
    <row r="2864" customFormat="false" ht="14.25" hidden="false" customHeight="false" outlineLevel="0" collapsed="false">
      <c r="A2864" s="393" t="n">
        <v>97238</v>
      </c>
      <c r="B2864" s="394" t="s">
        <v>3124</v>
      </c>
      <c r="C2864" s="393" t="s">
        <v>274</v>
      </c>
      <c r="D2864" s="395" t="n">
        <v>0</v>
      </c>
    </row>
    <row r="2865" customFormat="false" ht="14.25" hidden="false" customHeight="false" outlineLevel="0" collapsed="false">
      <c r="A2865" s="393" t="n">
        <v>97239</v>
      </c>
      <c r="B2865" s="394" t="s">
        <v>3125</v>
      </c>
      <c r="C2865" s="393" t="s">
        <v>274</v>
      </c>
      <c r="D2865" s="395" t="n">
        <v>0</v>
      </c>
    </row>
    <row r="2866" customFormat="false" ht="14.25" hidden="false" customHeight="false" outlineLevel="0" collapsed="false">
      <c r="A2866" s="393" t="n">
        <v>97240</v>
      </c>
      <c r="B2866" s="394" t="s">
        <v>3126</v>
      </c>
      <c r="C2866" s="393" t="s">
        <v>274</v>
      </c>
      <c r="D2866" s="395" t="n">
        <v>0</v>
      </c>
    </row>
    <row r="2867" customFormat="false" ht="14.25" hidden="false" customHeight="false" outlineLevel="0" collapsed="false">
      <c r="A2867" s="393" t="n">
        <v>97241</v>
      </c>
      <c r="B2867" s="394" t="s">
        <v>3127</v>
      </c>
      <c r="C2867" s="393" t="s">
        <v>274</v>
      </c>
      <c r="D2867" s="395" t="n">
        <v>0</v>
      </c>
    </row>
    <row r="2868" customFormat="false" ht="14.25" hidden="false" customHeight="false" outlineLevel="0" collapsed="false">
      <c r="A2868" s="393" t="n">
        <v>97242</v>
      </c>
      <c r="B2868" s="394" t="s">
        <v>3128</v>
      </c>
      <c r="C2868" s="393" t="s">
        <v>274</v>
      </c>
      <c r="D2868" s="395" t="n">
        <v>0</v>
      </c>
    </row>
    <row r="2869" customFormat="false" ht="14.25" hidden="false" customHeight="false" outlineLevel="0" collapsed="false">
      <c r="A2869" s="393" t="n">
        <v>97243</v>
      </c>
      <c r="B2869" s="394" t="s">
        <v>3129</v>
      </c>
      <c r="C2869" s="393" t="s">
        <v>274</v>
      </c>
      <c r="D2869" s="395" t="n">
        <v>0</v>
      </c>
    </row>
    <row r="2870" customFormat="false" ht="14.25" hidden="false" customHeight="false" outlineLevel="0" collapsed="false">
      <c r="A2870" s="393" t="n">
        <v>97244</v>
      </c>
      <c r="B2870" s="394" t="s">
        <v>3130</v>
      </c>
      <c r="C2870" s="393" t="s">
        <v>274</v>
      </c>
      <c r="D2870" s="395" t="n">
        <v>0</v>
      </c>
    </row>
    <row r="2871" customFormat="false" ht="14.25" hidden="false" customHeight="false" outlineLevel="0" collapsed="false">
      <c r="A2871" s="393" t="n">
        <v>97245</v>
      </c>
      <c r="B2871" s="394" t="s">
        <v>3131</v>
      </c>
      <c r="C2871" s="393" t="s">
        <v>274</v>
      </c>
      <c r="D2871" s="395" t="n">
        <v>0</v>
      </c>
    </row>
    <row r="2872" customFormat="false" ht="14.25" hidden="false" customHeight="false" outlineLevel="0" collapsed="false">
      <c r="A2872" s="393" t="n">
        <v>97236</v>
      </c>
      <c r="B2872" s="394" t="s">
        <v>3132</v>
      </c>
      <c r="C2872" s="393" t="s">
        <v>274</v>
      </c>
      <c r="D2872" s="395" t="n">
        <v>0</v>
      </c>
    </row>
    <row r="2873" customFormat="false" ht="14.25" hidden="false" customHeight="false" outlineLevel="0" collapsed="false">
      <c r="A2873" s="393" t="n">
        <v>97246</v>
      </c>
      <c r="B2873" s="394" t="s">
        <v>3133</v>
      </c>
      <c r="C2873" s="393" t="s">
        <v>274</v>
      </c>
      <c r="D2873" s="395" t="n">
        <v>0</v>
      </c>
    </row>
    <row r="2874" customFormat="false" ht="14.25" hidden="false" customHeight="false" outlineLevel="0" collapsed="false">
      <c r="A2874" s="393" t="n">
        <v>97247</v>
      </c>
      <c r="B2874" s="394" t="s">
        <v>3134</v>
      </c>
      <c r="C2874" s="393" t="s">
        <v>274</v>
      </c>
      <c r="D2874" s="395" t="n">
        <v>0</v>
      </c>
    </row>
    <row r="2875" customFormat="false" ht="14.25" hidden="false" customHeight="false" outlineLevel="0" collapsed="false">
      <c r="A2875" s="393" t="n">
        <v>97237</v>
      </c>
      <c r="B2875" s="394" t="s">
        <v>3135</v>
      </c>
      <c r="C2875" s="393" t="s">
        <v>274</v>
      </c>
      <c r="D2875" s="395" t="n">
        <v>0</v>
      </c>
    </row>
    <row r="2876" customFormat="false" ht="14.25" hidden="false" customHeight="false" outlineLevel="0" collapsed="false">
      <c r="A2876" s="393" t="n">
        <v>97248</v>
      </c>
      <c r="B2876" s="394" t="s">
        <v>3136</v>
      </c>
      <c r="C2876" s="393" t="s">
        <v>274</v>
      </c>
      <c r="D2876" s="395" t="n">
        <v>0</v>
      </c>
    </row>
    <row r="2877" customFormat="false" ht="14.25" hidden="false" customHeight="false" outlineLevel="0" collapsed="false">
      <c r="A2877" s="393" t="n">
        <v>97251</v>
      </c>
      <c r="B2877" s="394" t="s">
        <v>3137</v>
      </c>
      <c r="C2877" s="393" t="s">
        <v>267</v>
      </c>
      <c r="D2877" s="395" t="n">
        <v>0</v>
      </c>
    </row>
    <row r="2878" customFormat="false" ht="14.25" hidden="false" customHeight="false" outlineLevel="0" collapsed="false">
      <c r="A2878" s="393" t="n">
        <v>97254</v>
      </c>
      <c r="B2878" s="394" t="s">
        <v>3138</v>
      </c>
      <c r="C2878" s="393" t="s">
        <v>267</v>
      </c>
      <c r="D2878" s="395" t="n">
        <v>0</v>
      </c>
    </row>
    <row r="2879" customFormat="false" ht="14.25" hidden="false" customHeight="false" outlineLevel="0" collapsed="false">
      <c r="A2879" s="393" t="n">
        <v>97255</v>
      </c>
      <c r="B2879" s="394" t="s">
        <v>3139</v>
      </c>
      <c r="C2879" s="393" t="s">
        <v>267</v>
      </c>
      <c r="D2879" s="395" t="n">
        <v>0</v>
      </c>
    </row>
    <row r="2880" customFormat="false" ht="14.25" hidden="false" customHeight="false" outlineLevel="0" collapsed="false">
      <c r="A2880" s="393" t="n">
        <v>97249</v>
      </c>
      <c r="B2880" s="394" t="s">
        <v>3140</v>
      </c>
      <c r="C2880" s="393" t="s">
        <v>267</v>
      </c>
      <c r="D2880" s="395" t="n">
        <v>0</v>
      </c>
    </row>
    <row r="2881" customFormat="false" ht="14.25" hidden="false" customHeight="false" outlineLevel="0" collapsed="false">
      <c r="A2881" s="393" t="n">
        <v>97250</v>
      </c>
      <c r="B2881" s="394" t="s">
        <v>3141</v>
      </c>
      <c r="C2881" s="393" t="s">
        <v>267</v>
      </c>
      <c r="D2881" s="395" t="n">
        <v>0</v>
      </c>
    </row>
    <row r="2882" customFormat="false" ht="14.25" hidden="false" customHeight="false" outlineLevel="0" collapsed="false">
      <c r="A2882" s="393" t="n">
        <v>97258</v>
      </c>
      <c r="B2882" s="394" t="s">
        <v>3142</v>
      </c>
      <c r="C2882" s="393" t="s">
        <v>267</v>
      </c>
      <c r="D2882" s="395" t="n">
        <v>0</v>
      </c>
    </row>
    <row r="2883" customFormat="false" ht="14.25" hidden="false" customHeight="false" outlineLevel="0" collapsed="false">
      <c r="A2883" s="393" t="n">
        <v>97259</v>
      </c>
      <c r="B2883" s="394" t="s">
        <v>3143</v>
      </c>
      <c r="C2883" s="393" t="s">
        <v>267</v>
      </c>
      <c r="D2883" s="395" t="n">
        <v>0</v>
      </c>
    </row>
    <row r="2884" customFormat="false" ht="14.25" hidden="false" customHeight="false" outlineLevel="0" collapsed="false">
      <c r="A2884" s="393" t="n">
        <v>97262</v>
      </c>
      <c r="B2884" s="394" t="s">
        <v>3144</v>
      </c>
      <c r="C2884" s="393" t="s">
        <v>267</v>
      </c>
      <c r="D2884" s="395" t="n">
        <v>0</v>
      </c>
    </row>
    <row r="2885" customFormat="false" ht="14.25" hidden="false" customHeight="false" outlineLevel="0" collapsed="false">
      <c r="A2885" s="393" t="n">
        <v>97263</v>
      </c>
      <c r="B2885" s="394" t="s">
        <v>3145</v>
      </c>
      <c r="C2885" s="393" t="s">
        <v>267</v>
      </c>
      <c r="D2885" s="395" t="n">
        <v>0</v>
      </c>
    </row>
    <row r="2886" customFormat="false" ht="14.25" hidden="false" customHeight="false" outlineLevel="0" collapsed="false">
      <c r="A2886" s="393" t="n">
        <v>97266</v>
      </c>
      <c r="B2886" s="394" t="s">
        <v>3146</v>
      </c>
      <c r="C2886" s="393" t="s">
        <v>267</v>
      </c>
      <c r="D2886" s="395" t="n">
        <v>0</v>
      </c>
    </row>
    <row r="2887" customFormat="false" ht="14.25" hidden="false" customHeight="false" outlineLevel="0" collapsed="false">
      <c r="A2887" s="393" t="n">
        <v>97267</v>
      </c>
      <c r="B2887" s="394" t="s">
        <v>3147</v>
      </c>
      <c r="C2887" s="393" t="s">
        <v>267</v>
      </c>
      <c r="D2887" s="395" t="n">
        <v>0</v>
      </c>
    </row>
    <row r="2888" customFormat="false" ht="14.25" hidden="false" customHeight="false" outlineLevel="0" collapsed="false">
      <c r="A2888" s="393" t="n">
        <v>97270</v>
      </c>
      <c r="B2888" s="394" t="s">
        <v>3148</v>
      </c>
      <c r="C2888" s="393" t="s">
        <v>267</v>
      </c>
      <c r="D2888" s="395" t="n">
        <v>0</v>
      </c>
    </row>
    <row r="2889" customFormat="false" ht="14.25" hidden="false" customHeight="false" outlineLevel="0" collapsed="false">
      <c r="A2889" s="393" t="n">
        <v>97271</v>
      </c>
      <c r="B2889" s="394" t="s">
        <v>3149</v>
      </c>
      <c r="C2889" s="393" t="s">
        <v>267</v>
      </c>
      <c r="D2889" s="395" t="n">
        <v>0</v>
      </c>
    </row>
    <row r="2890" customFormat="false" ht="14.25" hidden="false" customHeight="false" outlineLevel="0" collapsed="false">
      <c r="A2890" s="393" t="n">
        <v>97252</v>
      </c>
      <c r="B2890" s="394" t="s">
        <v>3150</v>
      </c>
      <c r="C2890" s="393" t="s">
        <v>267</v>
      </c>
      <c r="D2890" s="395" t="n">
        <v>0</v>
      </c>
    </row>
    <row r="2891" customFormat="false" ht="14.25" hidden="false" customHeight="false" outlineLevel="0" collapsed="false">
      <c r="A2891" s="393" t="n">
        <v>97257</v>
      </c>
      <c r="B2891" s="394" t="s">
        <v>3151</v>
      </c>
      <c r="C2891" s="393" t="s">
        <v>267</v>
      </c>
      <c r="D2891" s="395" t="n">
        <v>0</v>
      </c>
    </row>
    <row r="2892" customFormat="false" ht="14.25" hidden="false" customHeight="false" outlineLevel="0" collapsed="false">
      <c r="A2892" s="393" t="n">
        <v>97256</v>
      </c>
      <c r="B2892" s="394" t="s">
        <v>3152</v>
      </c>
      <c r="C2892" s="393" t="s">
        <v>267</v>
      </c>
      <c r="D2892" s="395" t="n">
        <v>0</v>
      </c>
    </row>
    <row r="2893" customFormat="false" ht="14.25" hidden="false" customHeight="false" outlineLevel="0" collapsed="false">
      <c r="A2893" s="393" t="n">
        <v>97253</v>
      </c>
      <c r="B2893" s="394" t="s">
        <v>3153</v>
      </c>
      <c r="C2893" s="393" t="s">
        <v>267</v>
      </c>
      <c r="D2893" s="395" t="n">
        <v>0</v>
      </c>
    </row>
    <row r="2894" customFormat="false" ht="14.25" hidden="false" customHeight="false" outlineLevel="0" collapsed="false">
      <c r="A2894" s="393" t="n">
        <v>97261</v>
      </c>
      <c r="B2894" s="394" t="s">
        <v>3154</v>
      </c>
      <c r="C2894" s="393" t="s">
        <v>267</v>
      </c>
      <c r="D2894" s="395" t="n">
        <v>0</v>
      </c>
    </row>
    <row r="2895" customFormat="false" ht="14.25" hidden="false" customHeight="false" outlineLevel="0" collapsed="false">
      <c r="A2895" s="393" t="n">
        <v>97260</v>
      </c>
      <c r="B2895" s="394" t="s">
        <v>3155</v>
      </c>
      <c r="C2895" s="393" t="s">
        <v>267</v>
      </c>
      <c r="D2895" s="395" t="n">
        <v>0</v>
      </c>
    </row>
    <row r="2896" customFormat="false" ht="14.25" hidden="false" customHeight="false" outlineLevel="0" collapsed="false">
      <c r="A2896" s="393" t="n">
        <v>97265</v>
      </c>
      <c r="B2896" s="394" t="s">
        <v>3156</v>
      </c>
      <c r="C2896" s="393" t="s">
        <v>267</v>
      </c>
      <c r="D2896" s="395" t="n">
        <v>0</v>
      </c>
    </row>
    <row r="2897" customFormat="false" ht="14.25" hidden="false" customHeight="false" outlineLevel="0" collapsed="false">
      <c r="A2897" s="393" t="n">
        <v>97264</v>
      </c>
      <c r="B2897" s="394" t="s">
        <v>3157</v>
      </c>
      <c r="C2897" s="393" t="s">
        <v>267</v>
      </c>
      <c r="D2897" s="395" t="n">
        <v>0</v>
      </c>
    </row>
    <row r="2898" customFormat="false" ht="14.25" hidden="false" customHeight="false" outlineLevel="0" collapsed="false">
      <c r="A2898" s="393" t="n">
        <v>97269</v>
      </c>
      <c r="B2898" s="394" t="s">
        <v>3158</v>
      </c>
      <c r="C2898" s="393" t="s">
        <v>267</v>
      </c>
      <c r="D2898" s="395" t="n">
        <v>0</v>
      </c>
    </row>
    <row r="2899" customFormat="false" ht="14.25" hidden="false" customHeight="false" outlineLevel="0" collapsed="false">
      <c r="A2899" s="393" t="n">
        <v>97268</v>
      </c>
      <c r="B2899" s="394" t="s">
        <v>3159</v>
      </c>
      <c r="C2899" s="393" t="s">
        <v>267</v>
      </c>
      <c r="D2899" s="395" t="n">
        <v>0</v>
      </c>
    </row>
    <row r="2900" customFormat="false" ht="14.25" hidden="false" customHeight="false" outlineLevel="0" collapsed="false">
      <c r="A2900" s="393" t="n">
        <v>97273</v>
      </c>
      <c r="B2900" s="394" t="s">
        <v>3160</v>
      </c>
      <c r="C2900" s="393" t="s">
        <v>267</v>
      </c>
      <c r="D2900" s="395" t="n">
        <v>0</v>
      </c>
    </row>
    <row r="2901" customFormat="false" ht="14.25" hidden="false" customHeight="false" outlineLevel="0" collapsed="false">
      <c r="A2901" s="393" t="n">
        <v>97272</v>
      </c>
      <c r="B2901" s="394" t="s">
        <v>3161</v>
      </c>
      <c r="C2901" s="393" t="s">
        <v>267</v>
      </c>
      <c r="D2901" s="395" t="n">
        <v>0</v>
      </c>
    </row>
    <row r="2902" customFormat="false" ht="14.25" hidden="false" customHeight="false" outlineLevel="0" collapsed="false">
      <c r="A2902" s="393" t="n">
        <v>97315</v>
      </c>
      <c r="B2902" s="394" t="s">
        <v>3162</v>
      </c>
      <c r="C2902" s="393" t="s">
        <v>267</v>
      </c>
      <c r="D2902" s="395" t="n">
        <v>0</v>
      </c>
    </row>
    <row r="2903" customFormat="false" ht="14.25" hidden="false" customHeight="false" outlineLevel="0" collapsed="false">
      <c r="A2903" s="393" t="n">
        <v>97316</v>
      </c>
      <c r="B2903" s="394" t="s">
        <v>3163</v>
      </c>
      <c r="C2903" s="393" t="s">
        <v>267</v>
      </c>
      <c r="D2903" s="395" t="n">
        <v>0</v>
      </c>
    </row>
    <row r="2904" customFormat="false" ht="14.25" hidden="false" customHeight="false" outlineLevel="0" collapsed="false">
      <c r="A2904" s="393" t="n">
        <v>97317</v>
      </c>
      <c r="B2904" s="394" t="s">
        <v>3164</v>
      </c>
      <c r="C2904" s="393" t="s">
        <v>267</v>
      </c>
      <c r="D2904" s="395" t="n">
        <v>0</v>
      </c>
    </row>
    <row r="2905" customFormat="false" ht="14.25" hidden="false" customHeight="false" outlineLevel="0" collapsed="false">
      <c r="A2905" s="393" t="n">
        <v>97318</v>
      </c>
      <c r="B2905" s="394" t="s">
        <v>3165</v>
      </c>
      <c r="C2905" s="393" t="s">
        <v>267</v>
      </c>
      <c r="D2905" s="395" t="n">
        <v>0</v>
      </c>
    </row>
    <row r="2906" customFormat="false" ht="14.25" hidden="false" customHeight="false" outlineLevel="0" collapsed="false">
      <c r="A2906" s="393" t="n">
        <v>97319</v>
      </c>
      <c r="B2906" s="394" t="s">
        <v>3166</v>
      </c>
      <c r="C2906" s="393" t="s">
        <v>267</v>
      </c>
      <c r="D2906" s="395" t="n">
        <v>0</v>
      </c>
    </row>
    <row r="2907" customFormat="false" ht="14.25" hidden="false" customHeight="false" outlineLevel="0" collapsed="false">
      <c r="A2907" s="393" t="n">
        <v>97320</v>
      </c>
      <c r="B2907" s="394" t="s">
        <v>3167</v>
      </c>
      <c r="C2907" s="393" t="s">
        <v>267</v>
      </c>
      <c r="D2907" s="395" t="n">
        <v>0</v>
      </c>
    </row>
    <row r="2908" customFormat="false" ht="14.25" hidden="false" customHeight="false" outlineLevel="0" collapsed="false">
      <c r="A2908" s="393" t="n">
        <v>97321</v>
      </c>
      <c r="B2908" s="394" t="s">
        <v>3168</v>
      </c>
      <c r="C2908" s="393" t="s">
        <v>267</v>
      </c>
      <c r="D2908" s="395" t="n">
        <v>0</v>
      </c>
    </row>
    <row r="2909" customFormat="false" ht="14.25" hidden="false" customHeight="false" outlineLevel="0" collapsed="false">
      <c r="A2909" s="393" t="n">
        <v>97322</v>
      </c>
      <c r="B2909" s="394" t="s">
        <v>3169</v>
      </c>
      <c r="C2909" s="393" t="s">
        <v>267</v>
      </c>
      <c r="D2909" s="395" t="n">
        <v>0</v>
      </c>
    </row>
    <row r="2910" customFormat="false" ht="14.25" hidden="false" customHeight="false" outlineLevel="0" collapsed="false">
      <c r="A2910" s="393" t="n">
        <v>97313</v>
      </c>
      <c r="B2910" s="394" t="s">
        <v>3170</v>
      </c>
      <c r="C2910" s="393" t="s">
        <v>267</v>
      </c>
      <c r="D2910" s="395" t="n">
        <v>0</v>
      </c>
    </row>
    <row r="2911" customFormat="false" ht="14.25" hidden="false" customHeight="false" outlineLevel="0" collapsed="false">
      <c r="A2911" s="393" t="n">
        <v>97323</v>
      </c>
      <c r="B2911" s="394" t="s">
        <v>3171</v>
      </c>
      <c r="C2911" s="393" t="s">
        <v>267</v>
      </c>
      <c r="D2911" s="395" t="n">
        <v>0</v>
      </c>
    </row>
    <row r="2912" customFormat="false" ht="14.25" hidden="false" customHeight="false" outlineLevel="0" collapsed="false">
      <c r="A2912" s="393" t="n">
        <v>97324</v>
      </c>
      <c r="B2912" s="394" t="s">
        <v>3172</v>
      </c>
      <c r="C2912" s="393" t="s">
        <v>267</v>
      </c>
      <c r="D2912" s="395" t="n">
        <v>0</v>
      </c>
    </row>
    <row r="2913" customFormat="false" ht="14.25" hidden="false" customHeight="false" outlineLevel="0" collapsed="false">
      <c r="A2913" s="393" t="n">
        <v>97314</v>
      </c>
      <c r="B2913" s="394" t="s">
        <v>3173</v>
      </c>
      <c r="C2913" s="393" t="s">
        <v>267</v>
      </c>
      <c r="D2913" s="395" t="n">
        <v>0</v>
      </c>
    </row>
    <row r="2914" customFormat="false" ht="14.25" hidden="false" customHeight="false" outlineLevel="0" collapsed="false">
      <c r="A2914" s="393" t="n">
        <v>97325</v>
      </c>
      <c r="B2914" s="394" t="s">
        <v>3174</v>
      </c>
      <c r="C2914" s="393" t="s">
        <v>267</v>
      </c>
      <c r="D2914" s="395" t="n">
        <v>0</v>
      </c>
    </row>
    <row r="2915" customFormat="false" ht="14.25" hidden="false" customHeight="false" outlineLevel="0" collapsed="false">
      <c r="A2915" s="393" t="n">
        <v>103517</v>
      </c>
      <c r="B2915" s="394" t="s">
        <v>3175</v>
      </c>
      <c r="C2915" s="393" t="s">
        <v>267</v>
      </c>
      <c r="D2915" s="395" t="n">
        <v>3624.82</v>
      </c>
    </row>
    <row r="2916" customFormat="false" ht="14.25" hidden="false" customHeight="false" outlineLevel="0" collapsed="false">
      <c r="A2916" s="393" t="n">
        <v>103518</v>
      </c>
      <c r="B2916" s="394" t="s">
        <v>3176</v>
      </c>
      <c r="C2916" s="393" t="s">
        <v>267</v>
      </c>
      <c r="D2916" s="395" t="n">
        <v>0</v>
      </c>
    </row>
    <row r="2917" customFormat="false" ht="14.25" hidden="false" customHeight="false" outlineLevel="0" collapsed="false">
      <c r="A2917" s="393" t="n">
        <v>103519</v>
      </c>
      <c r="B2917" s="394" t="s">
        <v>3177</v>
      </c>
      <c r="C2917" s="393" t="s">
        <v>267</v>
      </c>
      <c r="D2917" s="395" t="n">
        <v>11.34</v>
      </c>
    </row>
    <row r="2918" customFormat="false" ht="14.25" hidden="false" customHeight="false" outlineLevel="0" collapsed="false">
      <c r="A2918" s="393" t="n">
        <v>103515</v>
      </c>
      <c r="B2918" s="394" t="s">
        <v>3178</v>
      </c>
      <c r="C2918" s="393" t="s">
        <v>267</v>
      </c>
      <c r="D2918" s="395" t="n">
        <v>0</v>
      </c>
    </row>
    <row r="2919" customFormat="false" ht="14.25" hidden="false" customHeight="false" outlineLevel="0" collapsed="false">
      <c r="A2919" s="393" t="n">
        <v>103502</v>
      </c>
      <c r="B2919" s="394" t="s">
        <v>3179</v>
      </c>
      <c r="C2919" s="393" t="s">
        <v>274</v>
      </c>
      <c r="D2919" s="395" t="n">
        <v>0</v>
      </c>
    </row>
    <row r="2920" customFormat="false" ht="14.25" hidden="false" customHeight="false" outlineLevel="0" collapsed="false">
      <c r="A2920" s="393" t="n">
        <v>103504</v>
      </c>
      <c r="B2920" s="394" t="s">
        <v>3180</v>
      </c>
      <c r="C2920" s="393" t="s">
        <v>274</v>
      </c>
      <c r="D2920" s="395" t="n">
        <v>0</v>
      </c>
    </row>
    <row r="2921" customFormat="false" ht="14.25" hidden="false" customHeight="false" outlineLevel="0" collapsed="false">
      <c r="A2921" s="393" t="n">
        <v>103503</v>
      </c>
      <c r="B2921" s="394" t="s">
        <v>3181</v>
      </c>
      <c r="C2921" s="393" t="s">
        <v>274</v>
      </c>
      <c r="D2921" s="395" t="n">
        <v>0</v>
      </c>
    </row>
    <row r="2922" customFormat="false" ht="14.25" hidden="false" customHeight="false" outlineLevel="0" collapsed="false">
      <c r="A2922" s="393" t="n">
        <v>103505</v>
      </c>
      <c r="B2922" s="394" t="s">
        <v>3182</v>
      </c>
      <c r="C2922" s="393" t="s">
        <v>274</v>
      </c>
      <c r="D2922" s="395" t="n">
        <v>0</v>
      </c>
    </row>
    <row r="2923" customFormat="false" ht="14.25" hidden="false" customHeight="false" outlineLevel="0" collapsed="false">
      <c r="A2923" s="393" t="n">
        <v>103499</v>
      </c>
      <c r="B2923" s="394" t="s">
        <v>3183</v>
      </c>
      <c r="C2923" s="393" t="s">
        <v>267</v>
      </c>
      <c r="D2923" s="395" t="n">
        <v>0</v>
      </c>
    </row>
    <row r="2924" customFormat="false" ht="14.25" hidden="false" customHeight="false" outlineLevel="0" collapsed="false">
      <c r="A2924" s="393" t="n">
        <v>103501</v>
      </c>
      <c r="B2924" s="394" t="s">
        <v>3184</v>
      </c>
      <c r="C2924" s="393" t="s">
        <v>267</v>
      </c>
      <c r="D2924" s="395" t="n">
        <v>0</v>
      </c>
    </row>
    <row r="2925" customFormat="false" ht="14.25" hidden="false" customHeight="false" outlineLevel="0" collapsed="false">
      <c r="A2925" s="393" t="n">
        <v>103500</v>
      </c>
      <c r="B2925" s="394" t="s">
        <v>3185</v>
      </c>
      <c r="C2925" s="393" t="s">
        <v>267</v>
      </c>
      <c r="D2925" s="395" t="n">
        <v>0</v>
      </c>
    </row>
    <row r="2926" customFormat="false" ht="14.25" hidden="false" customHeight="false" outlineLevel="0" collapsed="false">
      <c r="A2926" s="393" t="n">
        <v>103496</v>
      </c>
      <c r="B2926" s="394" t="s">
        <v>3186</v>
      </c>
      <c r="C2926" s="393" t="s">
        <v>267</v>
      </c>
      <c r="D2926" s="395" t="n">
        <v>0</v>
      </c>
    </row>
    <row r="2927" customFormat="false" ht="14.25" hidden="false" customHeight="false" outlineLevel="0" collapsed="false">
      <c r="A2927" s="393" t="n">
        <v>103498</v>
      </c>
      <c r="B2927" s="394" t="s">
        <v>3187</v>
      </c>
      <c r="C2927" s="393" t="s">
        <v>267</v>
      </c>
      <c r="D2927" s="395" t="n">
        <v>0</v>
      </c>
    </row>
    <row r="2928" customFormat="false" ht="14.25" hidden="false" customHeight="false" outlineLevel="0" collapsed="false">
      <c r="A2928" s="393" t="n">
        <v>103497</v>
      </c>
      <c r="B2928" s="394" t="s">
        <v>3188</v>
      </c>
      <c r="C2928" s="393" t="s">
        <v>267</v>
      </c>
      <c r="D2928" s="395" t="n">
        <v>0</v>
      </c>
    </row>
    <row r="2929" customFormat="false" ht="14.25" hidden="false" customHeight="false" outlineLevel="0" collapsed="false">
      <c r="A2929" s="393" t="n">
        <v>103516</v>
      </c>
      <c r="B2929" s="394" t="s">
        <v>3189</v>
      </c>
      <c r="C2929" s="393" t="s">
        <v>267</v>
      </c>
      <c r="D2929" s="395" t="n">
        <v>0</v>
      </c>
    </row>
    <row r="2930" customFormat="false" ht="14.25" hidden="false" customHeight="false" outlineLevel="0" collapsed="false">
      <c r="A2930" s="393" t="n">
        <v>103506</v>
      </c>
      <c r="B2930" s="394" t="s">
        <v>3190</v>
      </c>
      <c r="C2930" s="393" t="s">
        <v>267</v>
      </c>
      <c r="D2930" s="395" t="n">
        <v>0</v>
      </c>
    </row>
    <row r="2931" customFormat="false" ht="14.25" hidden="false" customHeight="false" outlineLevel="0" collapsed="false">
      <c r="A2931" s="393" t="n">
        <v>103507</v>
      </c>
      <c r="B2931" s="394" t="s">
        <v>3191</v>
      </c>
      <c r="C2931" s="393" t="s">
        <v>267</v>
      </c>
      <c r="D2931" s="395" t="n">
        <v>0</v>
      </c>
    </row>
    <row r="2932" customFormat="false" ht="14.25" hidden="false" customHeight="false" outlineLevel="0" collapsed="false">
      <c r="A2932" s="393" t="n">
        <v>103493</v>
      </c>
      <c r="B2932" s="394" t="s">
        <v>3192</v>
      </c>
      <c r="C2932" s="393" t="s">
        <v>267</v>
      </c>
      <c r="D2932" s="395" t="n">
        <v>0</v>
      </c>
    </row>
    <row r="2933" customFormat="false" ht="14.25" hidden="false" customHeight="false" outlineLevel="0" collapsed="false">
      <c r="A2933" s="393" t="n">
        <v>103495</v>
      </c>
      <c r="B2933" s="394" t="s">
        <v>3193</v>
      </c>
      <c r="C2933" s="393" t="s">
        <v>267</v>
      </c>
      <c r="D2933" s="395" t="n">
        <v>0</v>
      </c>
    </row>
    <row r="2934" customFormat="false" ht="14.25" hidden="false" customHeight="false" outlineLevel="0" collapsed="false">
      <c r="A2934" s="393" t="n">
        <v>103494</v>
      </c>
      <c r="B2934" s="394" t="s">
        <v>3194</v>
      </c>
      <c r="C2934" s="393" t="s">
        <v>267</v>
      </c>
      <c r="D2934" s="395" t="n">
        <v>0</v>
      </c>
    </row>
    <row r="2935" customFormat="false" ht="14.25" hidden="false" customHeight="false" outlineLevel="0" collapsed="false">
      <c r="A2935" s="393" t="n">
        <v>103513</v>
      </c>
      <c r="B2935" s="394" t="s">
        <v>3195</v>
      </c>
      <c r="C2935" s="393" t="s">
        <v>267</v>
      </c>
      <c r="D2935" s="395" t="n">
        <v>0</v>
      </c>
    </row>
    <row r="2936" customFormat="false" ht="14.25" hidden="false" customHeight="false" outlineLevel="0" collapsed="false">
      <c r="A2936" s="393" t="n">
        <v>103523</v>
      </c>
      <c r="B2936" s="394" t="s">
        <v>3196</v>
      </c>
      <c r="C2936" s="393" t="s">
        <v>267</v>
      </c>
      <c r="D2936" s="395" t="n">
        <v>11988.41</v>
      </c>
    </row>
    <row r="2937" customFormat="false" ht="14.25" hidden="false" customHeight="false" outlineLevel="0" collapsed="false">
      <c r="A2937" s="393" t="n">
        <v>103509</v>
      </c>
      <c r="B2937" s="394" t="s">
        <v>3197</v>
      </c>
      <c r="C2937" s="393" t="s">
        <v>267</v>
      </c>
      <c r="D2937" s="395" t="n">
        <v>0</v>
      </c>
    </row>
    <row r="2938" customFormat="false" ht="14.25" hidden="false" customHeight="false" outlineLevel="0" collapsed="false">
      <c r="A2938" s="393" t="n">
        <v>103514</v>
      </c>
      <c r="B2938" s="394" t="s">
        <v>3198</v>
      </c>
      <c r="C2938" s="393" t="s">
        <v>267</v>
      </c>
      <c r="D2938" s="395" t="n">
        <v>0</v>
      </c>
    </row>
    <row r="2939" customFormat="false" ht="14.25" hidden="false" customHeight="false" outlineLevel="0" collapsed="false">
      <c r="A2939" s="393" t="n">
        <v>103510</v>
      </c>
      <c r="B2939" s="394" t="s">
        <v>3199</v>
      </c>
      <c r="C2939" s="393" t="s">
        <v>267</v>
      </c>
      <c r="D2939" s="395" t="n">
        <v>0</v>
      </c>
    </row>
    <row r="2940" customFormat="false" ht="14.25" hidden="false" customHeight="false" outlineLevel="0" collapsed="false">
      <c r="A2940" s="393" t="n">
        <v>103520</v>
      </c>
      <c r="B2940" s="394" t="s">
        <v>3200</v>
      </c>
      <c r="C2940" s="393" t="s">
        <v>267</v>
      </c>
      <c r="D2940" s="395" t="n">
        <v>5938.88</v>
      </c>
    </row>
    <row r="2941" customFormat="false" ht="14.25" hidden="false" customHeight="false" outlineLevel="0" collapsed="false">
      <c r="A2941" s="393" t="n">
        <v>103511</v>
      </c>
      <c r="B2941" s="394" t="s">
        <v>3201</v>
      </c>
      <c r="C2941" s="393" t="s">
        <v>267</v>
      </c>
      <c r="D2941" s="395" t="n">
        <v>0</v>
      </c>
    </row>
    <row r="2942" customFormat="false" ht="14.25" hidden="false" customHeight="false" outlineLevel="0" collapsed="false">
      <c r="A2942" s="393" t="n">
        <v>103521</v>
      </c>
      <c r="B2942" s="394" t="s">
        <v>3202</v>
      </c>
      <c r="C2942" s="393" t="s">
        <v>267</v>
      </c>
      <c r="D2942" s="395" t="n">
        <v>7886.44</v>
      </c>
    </row>
    <row r="2943" customFormat="false" ht="14.25" hidden="false" customHeight="false" outlineLevel="0" collapsed="false">
      <c r="A2943" s="393" t="n">
        <v>103512</v>
      </c>
      <c r="B2943" s="394" t="s">
        <v>3203</v>
      </c>
      <c r="C2943" s="393" t="s">
        <v>267</v>
      </c>
      <c r="D2943" s="395" t="n">
        <v>0</v>
      </c>
    </row>
    <row r="2944" customFormat="false" ht="14.25" hidden="false" customHeight="false" outlineLevel="0" collapsed="false">
      <c r="A2944" s="393" t="n">
        <v>103522</v>
      </c>
      <c r="B2944" s="394" t="s">
        <v>3204</v>
      </c>
      <c r="C2944" s="393" t="s">
        <v>267</v>
      </c>
      <c r="D2944" s="395" t="n">
        <v>7978.59</v>
      </c>
    </row>
    <row r="2945" customFormat="false" ht="14.25" hidden="false" customHeight="false" outlineLevel="0" collapsed="false">
      <c r="A2945" s="393" t="n">
        <v>103508</v>
      </c>
      <c r="B2945" s="394" t="s">
        <v>3205</v>
      </c>
      <c r="C2945" s="393" t="s">
        <v>267</v>
      </c>
      <c r="D2945" s="395" t="n">
        <v>0</v>
      </c>
    </row>
    <row r="2946" customFormat="false" ht="14.25" hidden="false" customHeight="false" outlineLevel="0" collapsed="false">
      <c r="A2946" s="393" t="n">
        <v>103524</v>
      </c>
      <c r="B2946" s="394" t="s">
        <v>3206</v>
      </c>
      <c r="C2946" s="393" t="s">
        <v>267</v>
      </c>
      <c r="D2946" s="395" t="n">
        <v>0</v>
      </c>
    </row>
    <row r="2947" customFormat="false" ht="14.25" hidden="false" customHeight="false" outlineLevel="0" collapsed="false">
      <c r="A2947" s="393" t="n">
        <v>103526</v>
      </c>
      <c r="B2947" s="394" t="s">
        <v>3207</v>
      </c>
      <c r="C2947" s="393" t="s">
        <v>267</v>
      </c>
      <c r="D2947" s="395" t="n">
        <v>0</v>
      </c>
    </row>
    <row r="2948" customFormat="false" ht="14.25" hidden="false" customHeight="false" outlineLevel="0" collapsed="false">
      <c r="A2948" s="393" t="n">
        <v>103525</v>
      </c>
      <c r="B2948" s="394" t="s">
        <v>3208</v>
      </c>
      <c r="C2948" s="393" t="s">
        <v>267</v>
      </c>
      <c r="D2948" s="395" t="n">
        <v>0</v>
      </c>
    </row>
    <row r="2949" customFormat="false" ht="14.25" hidden="false" customHeight="false" outlineLevel="0" collapsed="false">
      <c r="A2949" s="393" t="n">
        <v>97062</v>
      </c>
      <c r="B2949" s="394" t="s">
        <v>3209</v>
      </c>
      <c r="C2949" s="393" t="s">
        <v>76</v>
      </c>
      <c r="D2949" s="395" t="n">
        <v>6.71</v>
      </c>
    </row>
    <row r="2950" customFormat="false" ht="14.25" hidden="false" customHeight="false" outlineLevel="0" collapsed="false">
      <c r="A2950" s="393" t="n">
        <v>97061</v>
      </c>
      <c r="B2950" s="394" t="s">
        <v>3210</v>
      </c>
      <c r="C2950" s="393" t="s">
        <v>76</v>
      </c>
      <c r="D2950" s="395" t="n">
        <v>0</v>
      </c>
    </row>
    <row r="2951" customFormat="false" ht="14.25" hidden="false" customHeight="false" outlineLevel="0" collapsed="false">
      <c r="A2951" s="393" t="n">
        <v>104988</v>
      </c>
      <c r="B2951" s="394" t="s">
        <v>3211</v>
      </c>
      <c r="C2951" s="393" t="s">
        <v>76</v>
      </c>
      <c r="D2951" s="395" t="n">
        <v>0</v>
      </c>
    </row>
    <row r="2952" customFormat="false" ht="14.25" hidden="false" customHeight="false" outlineLevel="0" collapsed="false">
      <c r="A2952" s="393" t="n">
        <v>104979</v>
      </c>
      <c r="B2952" s="394" t="s">
        <v>3212</v>
      </c>
      <c r="C2952" s="393" t="s">
        <v>76</v>
      </c>
      <c r="D2952" s="395" t="n">
        <v>0</v>
      </c>
    </row>
    <row r="2953" customFormat="false" ht="14.25" hidden="false" customHeight="false" outlineLevel="0" collapsed="false">
      <c r="A2953" s="393" t="n">
        <v>97040</v>
      </c>
      <c r="B2953" s="394" t="s">
        <v>3213</v>
      </c>
      <c r="C2953" s="393" t="s">
        <v>76</v>
      </c>
      <c r="D2953" s="395" t="n">
        <v>18.71</v>
      </c>
    </row>
    <row r="2954" customFormat="false" ht="14.25" hidden="false" customHeight="false" outlineLevel="0" collapsed="false">
      <c r="A2954" s="393" t="n">
        <v>97041</v>
      </c>
      <c r="B2954" s="394" t="s">
        <v>3214</v>
      </c>
      <c r="C2954" s="393" t="s">
        <v>76</v>
      </c>
      <c r="D2954" s="395" t="n">
        <v>135.94</v>
      </c>
    </row>
    <row r="2955" customFormat="false" ht="14.25" hidden="false" customHeight="false" outlineLevel="0" collapsed="false">
      <c r="A2955" s="393" t="n">
        <v>97039</v>
      </c>
      <c r="B2955" s="394" t="s">
        <v>3215</v>
      </c>
      <c r="C2955" s="393" t="s">
        <v>76</v>
      </c>
      <c r="D2955" s="395" t="n">
        <v>73.58</v>
      </c>
    </row>
    <row r="2956" customFormat="false" ht="14.25" hidden="false" customHeight="false" outlineLevel="0" collapsed="false">
      <c r="A2956" s="393" t="n">
        <v>102655</v>
      </c>
      <c r="B2956" s="394" t="s">
        <v>3216</v>
      </c>
      <c r="C2956" s="393" t="s">
        <v>274</v>
      </c>
      <c r="D2956" s="395" t="n">
        <v>0</v>
      </c>
    </row>
    <row r="2957" customFormat="false" ht="14.25" hidden="false" customHeight="false" outlineLevel="0" collapsed="false">
      <c r="A2957" s="393" t="n">
        <v>104987</v>
      </c>
      <c r="B2957" s="394" t="s">
        <v>3217</v>
      </c>
      <c r="C2957" s="393" t="s">
        <v>274</v>
      </c>
      <c r="D2957" s="395" t="n">
        <v>0</v>
      </c>
    </row>
    <row r="2958" customFormat="false" ht="14.25" hidden="false" customHeight="false" outlineLevel="0" collapsed="false">
      <c r="A2958" s="393" t="n">
        <v>104986</v>
      </c>
      <c r="B2958" s="394" t="s">
        <v>3218</v>
      </c>
      <c r="C2958" s="393" t="s">
        <v>274</v>
      </c>
      <c r="D2958" s="395" t="n">
        <v>0</v>
      </c>
    </row>
    <row r="2959" customFormat="false" ht="14.25" hidden="false" customHeight="false" outlineLevel="0" collapsed="false">
      <c r="A2959" s="393" t="n">
        <v>104984</v>
      </c>
      <c r="B2959" s="394" t="s">
        <v>3219</v>
      </c>
      <c r="C2959" s="393" t="s">
        <v>274</v>
      </c>
      <c r="D2959" s="395" t="n">
        <v>0</v>
      </c>
    </row>
    <row r="2960" customFormat="false" ht="14.25" hidden="false" customHeight="false" outlineLevel="0" collapsed="false">
      <c r="A2960" s="393" t="n">
        <v>104985</v>
      </c>
      <c r="B2960" s="394" t="s">
        <v>3220</v>
      </c>
      <c r="C2960" s="393" t="s">
        <v>274</v>
      </c>
      <c r="D2960" s="395" t="n">
        <v>0</v>
      </c>
    </row>
    <row r="2961" customFormat="false" ht="14.25" hidden="false" customHeight="false" outlineLevel="0" collapsed="false">
      <c r="A2961" s="393" t="n">
        <v>97026</v>
      </c>
      <c r="B2961" s="394" t="s">
        <v>3221</v>
      </c>
      <c r="C2961" s="393" t="s">
        <v>274</v>
      </c>
      <c r="D2961" s="395" t="n">
        <v>0</v>
      </c>
    </row>
    <row r="2962" customFormat="false" ht="14.25" hidden="false" customHeight="false" outlineLevel="0" collapsed="false">
      <c r="A2962" s="393" t="n">
        <v>97025</v>
      </c>
      <c r="B2962" s="394" t="s">
        <v>3222</v>
      </c>
      <c r="C2962" s="393" t="s">
        <v>274</v>
      </c>
      <c r="D2962" s="395" t="n">
        <v>0</v>
      </c>
    </row>
    <row r="2963" customFormat="false" ht="14.25" hidden="false" customHeight="false" outlineLevel="0" collapsed="false">
      <c r="A2963" s="393" t="n">
        <v>97032</v>
      </c>
      <c r="B2963" s="394" t="s">
        <v>3223</v>
      </c>
      <c r="C2963" s="393" t="s">
        <v>274</v>
      </c>
      <c r="D2963" s="395" t="n">
        <v>62.29</v>
      </c>
    </row>
    <row r="2964" customFormat="false" ht="14.25" hidden="false" customHeight="false" outlineLevel="0" collapsed="false">
      <c r="A2964" s="393" t="n">
        <v>97031</v>
      </c>
      <c r="B2964" s="394" t="s">
        <v>3224</v>
      </c>
      <c r="C2964" s="393" t="s">
        <v>274</v>
      </c>
      <c r="D2964" s="395" t="n">
        <v>100.72</v>
      </c>
    </row>
    <row r="2965" customFormat="false" ht="14.25" hidden="false" customHeight="false" outlineLevel="0" collapsed="false">
      <c r="A2965" s="393" t="n">
        <v>97036</v>
      </c>
      <c r="B2965" s="394" t="s">
        <v>3225</v>
      </c>
      <c r="C2965" s="393" t="s">
        <v>274</v>
      </c>
      <c r="D2965" s="395" t="n">
        <v>0</v>
      </c>
    </row>
    <row r="2966" customFormat="false" ht="14.25" hidden="false" customHeight="false" outlineLevel="0" collapsed="false">
      <c r="A2966" s="393" t="n">
        <v>97035</v>
      </c>
      <c r="B2966" s="394" t="s">
        <v>3226</v>
      </c>
      <c r="C2966" s="393" t="s">
        <v>274</v>
      </c>
      <c r="D2966" s="395" t="n">
        <v>0</v>
      </c>
    </row>
    <row r="2967" customFormat="false" ht="14.25" hidden="false" customHeight="false" outlineLevel="0" collapsed="false">
      <c r="A2967" s="393" t="n">
        <v>97034</v>
      </c>
      <c r="B2967" s="394" t="s">
        <v>3227</v>
      </c>
      <c r="C2967" s="393" t="s">
        <v>274</v>
      </c>
      <c r="D2967" s="395" t="n">
        <v>63.94</v>
      </c>
    </row>
    <row r="2968" customFormat="false" ht="14.25" hidden="false" customHeight="false" outlineLevel="0" collapsed="false">
      <c r="A2968" s="393" t="n">
        <v>97033</v>
      </c>
      <c r="B2968" s="394" t="s">
        <v>3228</v>
      </c>
      <c r="C2968" s="393" t="s">
        <v>274</v>
      </c>
      <c r="D2968" s="395" t="n">
        <v>97.65</v>
      </c>
    </row>
    <row r="2969" customFormat="false" ht="14.25" hidden="false" customHeight="false" outlineLevel="0" collapsed="false">
      <c r="A2969" s="393" t="n">
        <v>97030</v>
      </c>
      <c r="B2969" s="394" t="s">
        <v>3229</v>
      </c>
      <c r="C2969" s="393" t="s">
        <v>274</v>
      </c>
      <c r="D2969" s="395" t="n">
        <v>0</v>
      </c>
    </row>
    <row r="2970" customFormat="false" ht="14.25" hidden="false" customHeight="false" outlineLevel="0" collapsed="false">
      <c r="A2970" s="393" t="n">
        <v>97029</v>
      </c>
      <c r="B2970" s="394" t="s">
        <v>3230</v>
      </c>
      <c r="C2970" s="393" t="s">
        <v>274</v>
      </c>
      <c r="D2970" s="395" t="n">
        <v>0</v>
      </c>
    </row>
    <row r="2971" customFormat="false" ht="14.25" hidden="false" customHeight="false" outlineLevel="0" collapsed="false">
      <c r="A2971" s="393" t="n">
        <v>97028</v>
      </c>
      <c r="B2971" s="394" t="s">
        <v>3231</v>
      </c>
      <c r="C2971" s="393" t="s">
        <v>274</v>
      </c>
      <c r="D2971" s="395" t="n">
        <v>0</v>
      </c>
    </row>
    <row r="2972" customFormat="false" ht="14.25" hidden="false" customHeight="false" outlineLevel="0" collapsed="false">
      <c r="A2972" s="393" t="n">
        <v>97027</v>
      </c>
      <c r="B2972" s="394" t="s">
        <v>3232</v>
      </c>
      <c r="C2972" s="393" t="s">
        <v>274</v>
      </c>
      <c r="D2972" s="395" t="n">
        <v>0</v>
      </c>
    </row>
    <row r="2973" customFormat="false" ht="14.25" hidden="false" customHeight="false" outlineLevel="0" collapsed="false">
      <c r="A2973" s="393" t="n">
        <v>97038</v>
      </c>
      <c r="B2973" s="394" t="s">
        <v>3233</v>
      </c>
      <c r="C2973" s="393" t="s">
        <v>274</v>
      </c>
      <c r="D2973" s="395" t="n">
        <v>0</v>
      </c>
    </row>
    <row r="2974" customFormat="false" ht="14.25" hidden="false" customHeight="false" outlineLevel="0" collapsed="false">
      <c r="A2974" s="393" t="n">
        <v>97037</v>
      </c>
      <c r="B2974" s="394" t="s">
        <v>3234</v>
      </c>
      <c r="C2974" s="393" t="s">
        <v>274</v>
      </c>
      <c r="D2974" s="395" t="n">
        <v>0</v>
      </c>
    </row>
    <row r="2975" customFormat="false" ht="14.25" hidden="false" customHeight="false" outlineLevel="0" collapsed="false">
      <c r="A2975" s="393" t="n">
        <v>97014</v>
      </c>
      <c r="B2975" s="394" t="s">
        <v>3235</v>
      </c>
      <c r="C2975" s="393" t="s">
        <v>274</v>
      </c>
      <c r="D2975" s="395" t="n">
        <v>65.16</v>
      </c>
    </row>
    <row r="2976" customFormat="false" ht="14.25" hidden="false" customHeight="false" outlineLevel="0" collapsed="false">
      <c r="A2976" s="393" t="n">
        <v>97015</v>
      </c>
      <c r="B2976" s="394" t="s">
        <v>3236</v>
      </c>
      <c r="C2976" s="393" t="s">
        <v>274</v>
      </c>
      <c r="D2976" s="395" t="n">
        <v>54.44</v>
      </c>
    </row>
    <row r="2977" customFormat="false" ht="14.25" hidden="false" customHeight="false" outlineLevel="0" collapsed="false">
      <c r="A2977" s="393" t="n">
        <v>97013</v>
      </c>
      <c r="B2977" s="394" t="s">
        <v>3237</v>
      </c>
      <c r="C2977" s="393" t="s">
        <v>274</v>
      </c>
      <c r="D2977" s="395" t="n">
        <v>86.6</v>
      </c>
    </row>
    <row r="2978" customFormat="false" ht="14.25" hidden="false" customHeight="false" outlineLevel="0" collapsed="false">
      <c r="A2978" s="393" t="n">
        <v>97017</v>
      </c>
      <c r="B2978" s="394" t="s">
        <v>3238</v>
      </c>
      <c r="C2978" s="393" t="s">
        <v>274</v>
      </c>
      <c r="D2978" s="395" t="n">
        <v>51.86</v>
      </c>
    </row>
    <row r="2979" customFormat="false" ht="14.25" hidden="false" customHeight="false" outlineLevel="0" collapsed="false">
      <c r="A2979" s="393" t="n">
        <v>97018</v>
      </c>
      <c r="B2979" s="394" t="s">
        <v>3239</v>
      </c>
      <c r="C2979" s="393" t="s">
        <v>274</v>
      </c>
      <c r="D2979" s="395" t="n">
        <v>43.26</v>
      </c>
    </row>
    <row r="2980" customFormat="false" ht="14.25" hidden="false" customHeight="false" outlineLevel="0" collapsed="false">
      <c r="A2980" s="393" t="n">
        <v>97016</v>
      </c>
      <c r="B2980" s="394" t="s">
        <v>3240</v>
      </c>
      <c r="C2980" s="393" t="s">
        <v>274</v>
      </c>
      <c r="D2980" s="395" t="n">
        <v>69.2</v>
      </c>
    </row>
    <row r="2981" customFormat="false" ht="14.25" hidden="false" customHeight="false" outlineLevel="0" collapsed="false">
      <c r="A2981" s="393" t="n">
        <v>97024</v>
      </c>
      <c r="B2981" s="394" t="s">
        <v>3241</v>
      </c>
      <c r="C2981" s="393" t="s">
        <v>274</v>
      </c>
      <c r="D2981" s="395" t="n">
        <v>0</v>
      </c>
    </row>
    <row r="2982" customFormat="false" ht="14.25" hidden="false" customHeight="false" outlineLevel="0" collapsed="false">
      <c r="A2982" s="393" t="n">
        <v>97023</v>
      </c>
      <c r="B2982" s="394" t="s">
        <v>3242</v>
      </c>
      <c r="C2982" s="393" t="s">
        <v>274</v>
      </c>
      <c r="D2982" s="395" t="n">
        <v>0</v>
      </c>
    </row>
    <row r="2983" customFormat="false" ht="14.25" hidden="false" customHeight="false" outlineLevel="0" collapsed="false">
      <c r="A2983" s="393" t="n">
        <v>105804</v>
      </c>
      <c r="B2983" s="394" t="s">
        <v>3243</v>
      </c>
      <c r="C2983" s="393" t="s">
        <v>274</v>
      </c>
      <c r="D2983" s="395" t="n">
        <v>0</v>
      </c>
    </row>
    <row r="2984" customFormat="false" ht="14.25" hidden="false" customHeight="false" outlineLevel="0" collapsed="false">
      <c r="A2984" s="393" t="n">
        <v>104990</v>
      </c>
      <c r="B2984" s="394" t="s">
        <v>3244</v>
      </c>
      <c r="C2984" s="393" t="s">
        <v>274</v>
      </c>
      <c r="D2984" s="395" t="n">
        <v>11.75</v>
      </c>
    </row>
    <row r="2985" customFormat="false" ht="14.25" hidden="false" customHeight="false" outlineLevel="0" collapsed="false">
      <c r="A2985" s="393" t="n">
        <v>97052</v>
      </c>
      <c r="B2985" s="394" t="s">
        <v>3245</v>
      </c>
      <c r="C2985" s="393" t="s">
        <v>267</v>
      </c>
      <c r="D2985" s="395" t="n">
        <v>0</v>
      </c>
    </row>
    <row r="2986" customFormat="false" ht="14.25" hidden="false" customHeight="false" outlineLevel="0" collapsed="false">
      <c r="A2986" s="393" t="n">
        <v>97054</v>
      </c>
      <c r="B2986" s="394" t="s">
        <v>3246</v>
      </c>
      <c r="C2986" s="393" t="s">
        <v>267</v>
      </c>
      <c r="D2986" s="395" t="n">
        <v>30.41</v>
      </c>
    </row>
    <row r="2987" customFormat="false" ht="14.25" hidden="false" customHeight="false" outlineLevel="0" collapsed="false">
      <c r="A2987" s="393" t="n">
        <v>104981</v>
      </c>
      <c r="B2987" s="394" t="s">
        <v>3247</v>
      </c>
      <c r="C2987" s="393" t="s">
        <v>274</v>
      </c>
      <c r="D2987" s="395" t="n">
        <v>0</v>
      </c>
    </row>
    <row r="2988" customFormat="false" ht="14.25" hidden="false" customHeight="false" outlineLevel="0" collapsed="false">
      <c r="A2988" s="393" t="n">
        <v>104980</v>
      </c>
      <c r="B2988" s="394" t="s">
        <v>3248</v>
      </c>
      <c r="C2988" s="393" t="s">
        <v>274</v>
      </c>
      <c r="D2988" s="395" t="n">
        <v>0</v>
      </c>
    </row>
    <row r="2989" customFormat="false" ht="14.25" hidden="false" customHeight="false" outlineLevel="0" collapsed="false">
      <c r="A2989" s="393" t="n">
        <v>97042</v>
      </c>
      <c r="B2989" s="394" t="s">
        <v>3249</v>
      </c>
      <c r="C2989" s="393" t="s">
        <v>274</v>
      </c>
      <c r="D2989" s="395" t="n">
        <v>0</v>
      </c>
    </row>
    <row r="2990" customFormat="false" ht="14.25" hidden="false" customHeight="false" outlineLevel="0" collapsed="false">
      <c r="A2990" s="393" t="n">
        <v>97045</v>
      </c>
      <c r="B2990" s="394" t="s">
        <v>3250</v>
      </c>
      <c r="C2990" s="393" t="s">
        <v>274</v>
      </c>
      <c r="D2990" s="395" t="n">
        <v>0</v>
      </c>
    </row>
    <row r="2991" customFormat="false" ht="14.25" hidden="false" customHeight="false" outlineLevel="0" collapsed="false">
      <c r="A2991" s="393" t="n">
        <v>97044</v>
      </c>
      <c r="B2991" s="394" t="s">
        <v>3251</v>
      </c>
      <c r="C2991" s="393" t="s">
        <v>274</v>
      </c>
      <c r="D2991" s="395" t="n">
        <v>0</v>
      </c>
    </row>
    <row r="2992" customFormat="false" ht="14.25" hidden="false" customHeight="false" outlineLevel="0" collapsed="false">
      <c r="A2992" s="393" t="n">
        <v>97043</v>
      </c>
      <c r="B2992" s="394" t="s">
        <v>3252</v>
      </c>
      <c r="C2992" s="393" t="s">
        <v>274</v>
      </c>
      <c r="D2992" s="395" t="n">
        <v>0</v>
      </c>
    </row>
    <row r="2993" customFormat="false" ht="14.25" hidden="false" customHeight="false" outlineLevel="0" collapsed="false">
      <c r="A2993" s="393" t="n">
        <v>97063</v>
      </c>
      <c r="B2993" s="394" t="s">
        <v>3253</v>
      </c>
      <c r="C2993" s="393" t="s">
        <v>76</v>
      </c>
      <c r="D2993" s="395" t="n">
        <v>20.66</v>
      </c>
    </row>
    <row r="2994" customFormat="false" ht="14.25" hidden="false" customHeight="false" outlineLevel="0" collapsed="false">
      <c r="A2994" s="393" t="n">
        <v>97065</v>
      </c>
      <c r="B2994" s="394" t="s">
        <v>3254</v>
      </c>
      <c r="C2994" s="393" t="s">
        <v>353</v>
      </c>
      <c r="D2994" s="395" t="n">
        <v>14.09</v>
      </c>
    </row>
    <row r="2995" customFormat="false" ht="14.25" hidden="false" customHeight="false" outlineLevel="0" collapsed="false">
      <c r="A2995" s="393" t="n">
        <v>97064</v>
      </c>
      <c r="B2995" s="394" t="s">
        <v>3255</v>
      </c>
      <c r="C2995" s="393" t="s">
        <v>274</v>
      </c>
      <c r="D2995" s="395" t="n">
        <v>29.22</v>
      </c>
    </row>
    <row r="2996" customFormat="false" ht="14.25" hidden="false" customHeight="false" outlineLevel="0" collapsed="false">
      <c r="A2996" s="393" t="n">
        <v>97049</v>
      </c>
      <c r="B2996" s="394" t="s">
        <v>3256</v>
      </c>
      <c r="C2996" s="393" t="s">
        <v>76</v>
      </c>
      <c r="D2996" s="395" t="n">
        <v>0</v>
      </c>
    </row>
    <row r="2997" customFormat="false" ht="14.25" hidden="false" customHeight="false" outlineLevel="0" collapsed="false">
      <c r="A2997" s="393" t="n">
        <v>96997</v>
      </c>
      <c r="B2997" s="394" t="s">
        <v>3257</v>
      </c>
      <c r="C2997" s="393" t="s">
        <v>274</v>
      </c>
      <c r="D2997" s="395" t="n">
        <v>0</v>
      </c>
    </row>
    <row r="2998" customFormat="false" ht="14.25" hidden="false" customHeight="false" outlineLevel="0" collapsed="false">
      <c r="A2998" s="393" t="n">
        <v>96999</v>
      </c>
      <c r="B2998" s="394" t="s">
        <v>3258</v>
      </c>
      <c r="C2998" s="393" t="s">
        <v>274</v>
      </c>
      <c r="D2998" s="395" t="n">
        <v>0</v>
      </c>
    </row>
    <row r="2999" customFormat="false" ht="14.25" hidden="false" customHeight="false" outlineLevel="0" collapsed="false">
      <c r="A2999" s="393" t="n">
        <v>96996</v>
      </c>
      <c r="B2999" s="394" t="s">
        <v>3259</v>
      </c>
      <c r="C2999" s="393" t="s">
        <v>274</v>
      </c>
      <c r="D2999" s="395" t="n">
        <v>0</v>
      </c>
    </row>
    <row r="3000" customFormat="false" ht="14.25" hidden="false" customHeight="false" outlineLevel="0" collapsed="false">
      <c r="A3000" s="393" t="n">
        <v>96998</v>
      </c>
      <c r="B3000" s="394" t="s">
        <v>3260</v>
      </c>
      <c r="C3000" s="393" t="s">
        <v>274</v>
      </c>
      <c r="D3000" s="395" t="n">
        <v>0</v>
      </c>
    </row>
    <row r="3001" customFormat="false" ht="14.25" hidden="false" customHeight="false" outlineLevel="0" collapsed="false">
      <c r="A3001" s="393" t="n">
        <v>97067</v>
      </c>
      <c r="B3001" s="394" t="s">
        <v>3261</v>
      </c>
      <c r="C3001" s="393" t="s">
        <v>274</v>
      </c>
      <c r="D3001" s="395" t="n">
        <v>707.76</v>
      </c>
    </row>
    <row r="3002" customFormat="false" ht="14.25" hidden="false" customHeight="false" outlineLevel="0" collapsed="false">
      <c r="A3002" s="393" t="n">
        <v>97001</v>
      </c>
      <c r="B3002" s="394" t="s">
        <v>3262</v>
      </c>
      <c r="C3002" s="393" t="s">
        <v>274</v>
      </c>
      <c r="D3002" s="395" t="n">
        <v>0</v>
      </c>
    </row>
    <row r="3003" customFormat="false" ht="14.25" hidden="false" customHeight="false" outlineLevel="0" collapsed="false">
      <c r="A3003" s="393" t="n">
        <v>97003</v>
      </c>
      <c r="B3003" s="394" t="s">
        <v>3263</v>
      </c>
      <c r="C3003" s="393" t="s">
        <v>274</v>
      </c>
      <c r="D3003" s="395" t="n">
        <v>0</v>
      </c>
    </row>
    <row r="3004" customFormat="false" ht="14.25" hidden="false" customHeight="false" outlineLevel="0" collapsed="false">
      <c r="A3004" s="393" t="n">
        <v>97005</v>
      </c>
      <c r="B3004" s="394" t="s">
        <v>3264</v>
      </c>
      <c r="C3004" s="393" t="s">
        <v>274</v>
      </c>
      <c r="D3004" s="395" t="n">
        <v>0</v>
      </c>
    </row>
    <row r="3005" customFormat="false" ht="14.25" hidden="false" customHeight="false" outlineLevel="0" collapsed="false">
      <c r="A3005" s="393" t="n">
        <v>97000</v>
      </c>
      <c r="B3005" s="394" t="s">
        <v>3265</v>
      </c>
      <c r="C3005" s="393" t="s">
        <v>274</v>
      </c>
      <c r="D3005" s="395" t="n">
        <v>0</v>
      </c>
    </row>
    <row r="3006" customFormat="false" ht="14.25" hidden="false" customHeight="false" outlineLevel="0" collapsed="false">
      <c r="A3006" s="393" t="n">
        <v>97002</v>
      </c>
      <c r="B3006" s="394" t="s">
        <v>3266</v>
      </c>
      <c r="C3006" s="393" t="s">
        <v>274</v>
      </c>
      <c r="D3006" s="395" t="n">
        <v>0</v>
      </c>
    </row>
    <row r="3007" customFormat="false" ht="14.25" hidden="false" customHeight="false" outlineLevel="0" collapsed="false">
      <c r="A3007" s="393" t="n">
        <v>97004</v>
      </c>
      <c r="B3007" s="394" t="s">
        <v>3267</v>
      </c>
      <c r="C3007" s="393" t="s">
        <v>274</v>
      </c>
      <c r="D3007" s="395" t="n">
        <v>0</v>
      </c>
    </row>
    <row r="3008" customFormat="false" ht="14.25" hidden="false" customHeight="false" outlineLevel="0" collapsed="false">
      <c r="A3008" s="393" t="n">
        <v>97007</v>
      </c>
      <c r="B3008" s="394" t="s">
        <v>3268</v>
      </c>
      <c r="C3008" s="393" t="s">
        <v>274</v>
      </c>
      <c r="D3008" s="395" t="n">
        <v>0</v>
      </c>
    </row>
    <row r="3009" customFormat="false" ht="14.25" hidden="false" customHeight="false" outlineLevel="0" collapsed="false">
      <c r="A3009" s="393" t="n">
        <v>97009</v>
      </c>
      <c r="B3009" s="394" t="s">
        <v>3269</v>
      </c>
      <c r="C3009" s="393" t="s">
        <v>274</v>
      </c>
      <c r="D3009" s="395" t="n">
        <v>0</v>
      </c>
    </row>
    <row r="3010" customFormat="false" ht="14.25" hidden="false" customHeight="false" outlineLevel="0" collapsed="false">
      <c r="A3010" s="393" t="n">
        <v>97006</v>
      </c>
      <c r="B3010" s="394" t="s">
        <v>3270</v>
      </c>
      <c r="C3010" s="393" t="s">
        <v>274</v>
      </c>
      <c r="D3010" s="395" t="n">
        <v>0</v>
      </c>
    </row>
    <row r="3011" customFormat="false" ht="14.25" hidden="false" customHeight="false" outlineLevel="0" collapsed="false">
      <c r="A3011" s="393" t="n">
        <v>97008</v>
      </c>
      <c r="B3011" s="394" t="s">
        <v>3271</v>
      </c>
      <c r="C3011" s="393" t="s">
        <v>274</v>
      </c>
      <c r="D3011" s="395" t="n">
        <v>0</v>
      </c>
    </row>
    <row r="3012" customFormat="false" ht="14.25" hidden="false" customHeight="false" outlineLevel="0" collapsed="false">
      <c r="A3012" s="393" t="n">
        <v>97048</v>
      </c>
      <c r="B3012" s="394" t="s">
        <v>3272</v>
      </c>
      <c r="C3012" s="393" t="s">
        <v>76</v>
      </c>
      <c r="D3012" s="395" t="n">
        <v>0.1</v>
      </c>
    </row>
    <row r="3013" customFormat="false" ht="14.25" hidden="false" customHeight="false" outlineLevel="0" collapsed="false">
      <c r="A3013" s="393" t="n">
        <v>97047</v>
      </c>
      <c r="B3013" s="394" t="s">
        <v>3273</v>
      </c>
      <c r="C3013" s="393" t="s">
        <v>76</v>
      </c>
      <c r="D3013" s="395" t="n">
        <v>0.14</v>
      </c>
    </row>
    <row r="3014" customFormat="false" ht="14.25" hidden="false" customHeight="false" outlineLevel="0" collapsed="false">
      <c r="A3014" s="393" t="n">
        <v>97046</v>
      </c>
      <c r="B3014" s="394" t="s">
        <v>3274</v>
      </c>
      <c r="C3014" s="393" t="s">
        <v>76</v>
      </c>
      <c r="D3014" s="395" t="n">
        <v>0.36</v>
      </c>
    </row>
    <row r="3015" customFormat="false" ht="14.25" hidden="false" customHeight="false" outlineLevel="0" collapsed="false">
      <c r="A3015" s="393" t="n">
        <v>104989</v>
      </c>
      <c r="B3015" s="394" t="s">
        <v>3275</v>
      </c>
      <c r="C3015" s="393" t="s">
        <v>267</v>
      </c>
      <c r="D3015" s="395" t="n">
        <v>43.21</v>
      </c>
    </row>
    <row r="3016" customFormat="false" ht="14.25" hidden="false" customHeight="false" outlineLevel="0" collapsed="false">
      <c r="A3016" s="393" t="n">
        <v>97066</v>
      </c>
      <c r="B3016" s="394" t="s">
        <v>3276</v>
      </c>
      <c r="C3016" s="393" t="s">
        <v>76</v>
      </c>
      <c r="D3016" s="395" t="n">
        <v>348.01</v>
      </c>
    </row>
    <row r="3017" customFormat="false" ht="14.25" hidden="false" customHeight="false" outlineLevel="0" collapsed="false">
      <c r="A3017" s="393" t="n">
        <v>104982</v>
      </c>
      <c r="B3017" s="394" t="s">
        <v>3277</v>
      </c>
      <c r="C3017" s="393" t="s">
        <v>274</v>
      </c>
      <c r="D3017" s="395" t="n">
        <v>0</v>
      </c>
    </row>
    <row r="3018" customFormat="false" ht="14.25" hidden="false" customHeight="false" outlineLevel="0" collapsed="false">
      <c r="A3018" s="393" t="n">
        <v>97060</v>
      </c>
      <c r="B3018" s="394" t="s">
        <v>3278</v>
      </c>
      <c r="C3018" s="393" t="s">
        <v>274</v>
      </c>
      <c r="D3018" s="395" t="n">
        <v>0</v>
      </c>
    </row>
    <row r="3019" customFormat="false" ht="14.25" hidden="false" customHeight="false" outlineLevel="0" collapsed="false">
      <c r="A3019" s="393" t="n">
        <v>97059</v>
      </c>
      <c r="B3019" s="394" t="s">
        <v>3279</v>
      </c>
      <c r="C3019" s="393" t="s">
        <v>274</v>
      </c>
      <c r="D3019" s="395" t="n">
        <v>0</v>
      </c>
    </row>
    <row r="3020" customFormat="false" ht="14.25" hidden="false" customHeight="false" outlineLevel="0" collapsed="false">
      <c r="A3020" s="393" t="n">
        <v>97058</v>
      </c>
      <c r="B3020" s="394" t="s">
        <v>3280</v>
      </c>
      <c r="C3020" s="393" t="s">
        <v>274</v>
      </c>
      <c r="D3020" s="395" t="n">
        <v>0</v>
      </c>
    </row>
    <row r="3021" customFormat="false" ht="14.25" hidden="false" customHeight="false" outlineLevel="0" collapsed="false">
      <c r="A3021" s="393" t="n">
        <v>97056</v>
      </c>
      <c r="B3021" s="394" t="s">
        <v>3281</v>
      </c>
      <c r="C3021" s="393" t="s">
        <v>274</v>
      </c>
      <c r="D3021" s="395" t="n">
        <v>0</v>
      </c>
    </row>
    <row r="3022" customFormat="false" ht="14.25" hidden="false" customHeight="false" outlineLevel="0" collapsed="false">
      <c r="A3022" s="393" t="n">
        <v>97057</v>
      </c>
      <c r="B3022" s="394" t="s">
        <v>3282</v>
      </c>
      <c r="C3022" s="393" t="s">
        <v>274</v>
      </c>
      <c r="D3022" s="395" t="n">
        <v>0</v>
      </c>
    </row>
    <row r="3023" customFormat="false" ht="14.25" hidden="false" customHeight="false" outlineLevel="0" collapsed="false">
      <c r="A3023" s="393" t="n">
        <v>97055</v>
      </c>
      <c r="B3023" s="394" t="s">
        <v>3283</v>
      </c>
      <c r="C3023" s="393" t="s">
        <v>274</v>
      </c>
      <c r="D3023" s="395" t="n">
        <v>0</v>
      </c>
    </row>
    <row r="3024" customFormat="false" ht="14.25" hidden="false" customHeight="false" outlineLevel="0" collapsed="false">
      <c r="A3024" s="393" t="n">
        <v>102656</v>
      </c>
      <c r="B3024" s="394" t="s">
        <v>3284</v>
      </c>
      <c r="C3024" s="393" t="s">
        <v>274</v>
      </c>
      <c r="D3024" s="395" t="n">
        <v>0</v>
      </c>
    </row>
    <row r="3025" customFormat="false" ht="14.25" hidden="false" customHeight="false" outlineLevel="0" collapsed="false">
      <c r="A3025" s="393" t="n">
        <v>104983</v>
      </c>
      <c r="B3025" s="394" t="s">
        <v>3285</v>
      </c>
      <c r="C3025" s="393" t="s">
        <v>267</v>
      </c>
      <c r="D3025" s="395" t="n">
        <v>0</v>
      </c>
    </row>
    <row r="3026" customFormat="false" ht="14.25" hidden="false" customHeight="false" outlineLevel="0" collapsed="false">
      <c r="A3026" s="393" t="n">
        <v>97050</v>
      </c>
      <c r="B3026" s="394" t="s">
        <v>3286</v>
      </c>
      <c r="C3026" s="393" t="s">
        <v>76</v>
      </c>
      <c r="D3026" s="395" t="n">
        <v>0</v>
      </c>
    </row>
    <row r="3027" customFormat="false" ht="14.25" hidden="false" customHeight="false" outlineLevel="0" collapsed="false">
      <c r="A3027" s="393" t="n">
        <v>95946</v>
      </c>
      <c r="B3027" s="394" t="s">
        <v>3287</v>
      </c>
      <c r="C3027" s="393" t="s">
        <v>532</v>
      </c>
      <c r="D3027" s="395" t="n">
        <v>12.99</v>
      </c>
    </row>
    <row r="3028" customFormat="false" ht="14.25" hidden="false" customHeight="false" outlineLevel="0" collapsed="false">
      <c r="A3028" s="393" t="n">
        <v>95947</v>
      </c>
      <c r="B3028" s="394" t="s">
        <v>3288</v>
      </c>
      <c r="C3028" s="393" t="s">
        <v>532</v>
      </c>
      <c r="D3028" s="395" t="n">
        <v>9.78</v>
      </c>
    </row>
    <row r="3029" customFormat="false" ht="14.25" hidden="false" customHeight="false" outlineLevel="0" collapsed="false">
      <c r="A3029" s="393" t="n">
        <v>95948</v>
      </c>
      <c r="B3029" s="394" t="s">
        <v>3289</v>
      </c>
      <c r="C3029" s="393" t="s">
        <v>532</v>
      </c>
      <c r="D3029" s="395" t="n">
        <v>8.38</v>
      </c>
    </row>
    <row r="3030" customFormat="false" ht="14.25" hidden="false" customHeight="false" outlineLevel="0" collapsed="false">
      <c r="A3030" s="393" t="n">
        <v>95944</v>
      </c>
      <c r="B3030" s="394" t="s">
        <v>3290</v>
      </c>
      <c r="C3030" s="393" t="s">
        <v>532</v>
      </c>
      <c r="D3030" s="395" t="n">
        <v>21.29</v>
      </c>
    </row>
    <row r="3031" customFormat="false" ht="14.25" hidden="false" customHeight="false" outlineLevel="0" collapsed="false">
      <c r="A3031" s="393" t="n">
        <v>95945</v>
      </c>
      <c r="B3031" s="394" t="s">
        <v>3291</v>
      </c>
      <c r="C3031" s="393" t="s">
        <v>532</v>
      </c>
      <c r="D3031" s="395" t="n">
        <v>16.73</v>
      </c>
    </row>
    <row r="3032" customFormat="false" ht="14.25" hidden="false" customHeight="false" outlineLevel="0" collapsed="false">
      <c r="A3032" s="393" t="n">
        <v>95943</v>
      </c>
      <c r="B3032" s="394" t="s">
        <v>3292</v>
      </c>
      <c r="C3032" s="393" t="s">
        <v>532</v>
      </c>
      <c r="D3032" s="395" t="n">
        <v>23.9</v>
      </c>
    </row>
    <row r="3033" customFormat="false" ht="14.25" hidden="false" customHeight="false" outlineLevel="0" collapsed="false">
      <c r="A3033" s="393" t="n">
        <v>102077</v>
      </c>
      <c r="B3033" s="394" t="s">
        <v>3293</v>
      </c>
      <c r="C3033" s="393" t="s">
        <v>353</v>
      </c>
      <c r="D3033" s="395" t="n">
        <v>5125.85</v>
      </c>
    </row>
    <row r="3034" customFormat="false" ht="14.25" hidden="false" customHeight="false" outlineLevel="0" collapsed="false">
      <c r="A3034" s="393" t="n">
        <v>102073</v>
      </c>
      <c r="B3034" s="394" t="s">
        <v>3294</v>
      </c>
      <c r="C3034" s="393" t="s">
        <v>353</v>
      </c>
      <c r="D3034" s="395" t="n">
        <v>3696.27</v>
      </c>
    </row>
    <row r="3035" customFormat="false" ht="14.25" hidden="false" customHeight="false" outlineLevel="0" collapsed="false">
      <c r="A3035" s="393" t="n">
        <v>102079</v>
      </c>
      <c r="B3035" s="394" t="s">
        <v>3295</v>
      </c>
      <c r="C3035" s="393" t="s">
        <v>353</v>
      </c>
      <c r="D3035" s="395" t="n">
        <v>5042.88</v>
      </c>
    </row>
    <row r="3036" customFormat="false" ht="14.25" hidden="false" customHeight="false" outlineLevel="0" collapsed="false">
      <c r="A3036" s="393" t="n">
        <v>102075</v>
      </c>
      <c r="B3036" s="394" t="s">
        <v>3296</v>
      </c>
      <c r="C3036" s="393" t="s">
        <v>353</v>
      </c>
      <c r="D3036" s="395" t="n">
        <v>4605.99</v>
      </c>
    </row>
    <row r="3037" customFormat="false" ht="14.25" hidden="false" customHeight="false" outlineLevel="0" collapsed="false">
      <c r="A3037" s="393" t="n">
        <v>102078</v>
      </c>
      <c r="B3037" s="394" t="s">
        <v>3297</v>
      </c>
      <c r="C3037" s="393" t="s">
        <v>353</v>
      </c>
      <c r="D3037" s="395" t="n">
        <v>5258.61</v>
      </c>
    </row>
    <row r="3038" customFormat="false" ht="14.25" hidden="false" customHeight="false" outlineLevel="0" collapsed="false">
      <c r="A3038" s="393" t="n">
        <v>102074</v>
      </c>
      <c r="B3038" s="394" t="s">
        <v>3298</v>
      </c>
      <c r="C3038" s="393" t="s">
        <v>353</v>
      </c>
      <c r="D3038" s="395" t="n">
        <v>4440.05</v>
      </c>
    </row>
    <row r="3039" customFormat="false" ht="14.25" hidden="false" customHeight="false" outlineLevel="0" collapsed="false">
      <c r="A3039" s="393" t="n">
        <v>102080</v>
      </c>
      <c r="B3039" s="394" t="s">
        <v>3299</v>
      </c>
      <c r="C3039" s="393" t="s">
        <v>353</v>
      </c>
      <c r="D3039" s="395" t="n">
        <v>4389.3</v>
      </c>
    </row>
    <row r="3040" customFormat="false" ht="14.25" hidden="false" customHeight="false" outlineLevel="0" collapsed="false">
      <c r="A3040" s="393" t="n">
        <v>102076</v>
      </c>
      <c r="B3040" s="394" t="s">
        <v>3300</v>
      </c>
      <c r="C3040" s="393" t="s">
        <v>353</v>
      </c>
      <c r="D3040" s="395" t="n">
        <v>4711.51</v>
      </c>
    </row>
    <row r="3041" customFormat="false" ht="14.25" hidden="false" customHeight="false" outlineLevel="0" collapsed="false">
      <c r="A3041" s="393" t="n">
        <v>102084</v>
      </c>
      <c r="B3041" s="394" t="s">
        <v>3301</v>
      </c>
      <c r="C3041" s="393" t="s">
        <v>274</v>
      </c>
      <c r="D3041" s="395" t="n">
        <v>0</v>
      </c>
    </row>
    <row r="3042" customFormat="false" ht="14.25" hidden="false" customHeight="false" outlineLevel="0" collapsed="false">
      <c r="A3042" s="393" t="n">
        <v>102082</v>
      </c>
      <c r="B3042" s="394" t="s">
        <v>3302</v>
      </c>
      <c r="C3042" s="393" t="s">
        <v>274</v>
      </c>
      <c r="D3042" s="395" t="n">
        <v>0</v>
      </c>
    </row>
    <row r="3043" customFormat="false" ht="14.25" hidden="false" customHeight="false" outlineLevel="0" collapsed="false">
      <c r="A3043" s="393" t="n">
        <v>102081</v>
      </c>
      <c r="B3043" s="394" t="s">
        <v>3303</v>
      </c>
      <c r="C3043" s="393" t="s">
        <v>274</v>
      </c>
      <c r="D3043" s="395" t="n">
        <v>0</v>
      </c>
    </row>
    <row r="3044" customFormat="false" ht="14.25" hidden="false" customHeight="false" outlineLevel="0" collapsed="false">
      <c r="A3044" s="393" t="n">
        <v>102092</v>
      </c>
      <c r="B3044" s="394" t="s">
        <v>3304</v>
      </c>
      <c r="C3044" s="393" t="s">
        <v>274</v>
      </c>
      <c r="D3044" s="395" t="n">
        <v>0</v>
      </c>
    </row>
    <row r="3045" customFormat="false" ht="14.25" hidden="false" customHeight="false" outlineLevel="0" collapsed="false">
      <c r="A3045" s="393" t="n">
        <v>102089</v>
      </c>
      <c r="B3045" s="394" t="s">
        <v>3305</v>
      </c>
      <c r="C3045" s="393" t="s">
        <v>76</v>
      </c>
      <c r="D3045" s="395" t="n">
        <v>167.31</v>
      </c>
    </row>
    <row r="3046" customFormat="false" ht="14.25" hidden="false" customHeight="false" outlineLevel="0" collapsed="false">
      <c r="A3046" s="393" t="n">
        <v>102090</v>
      </c>
      <c r="B3046" s="394" t="s">
        <v>3306</v>
      </c>
      <c r="C3046" s="393" t="s">
        <v>76</v>
      </c>
      <c r="D3046" s="395" t="n">
        <v>127.78</v>
      </c>
    </row>
    <row r="3047" customFormat="false" ht="14.25" hidden="false" customHeight="false" outlineLevel="0" collapsed="false">
      <c r="A3047" s="393" t="n">
        <v>102086</v>
      </c>
      <c r="B3047" s="394" t="s">
        <v>3307</v>
      </c>
      <c r="C3047" s="393" t="s">
        <v>76</v>
      </c>
      <c r="D3047" s="395" t="n">
        <v>178.69</v>
      </c>
    </row>
    <row r="3048" customFormat="false" ht="14.25" hidden="false" customHeight="false" outlineLevel="0" collapsed="false">
      <c r="A3048" s="393" t="n">
        <v>102087</v>
      </c>
      <c r="B3048" s="394" t="s">
        <v>3308</v>
      </c>
      <c r="C3048" s="393" t="s">
        <v>76</v>
      </c>
      <c r="D3048" s="395" t="n">
        <v>143.86</v>
      </c>
    </row>
    <row r="3049" customFormat="false" ht="14.25" hidden="false" customHeight="false" outlineLevel="0" collapsed="false">
      <c r="A3049" s="393" t="n">
        <v>102091</v>
      </c>
      <c r="B3049" s="394" t="s">
        <v>3309</v>
      </c>
      <c r="C3049" s="393" t="s">
        <v>76</v>
      </c>
      <c r="D3049" s="395" t="n">
        <v>288.48</v>
      </c>
    </row>
    <row r="3050" customFormat="false" ht="14.25" hidden="false" customHeight="false" outlineLevel="0" collapsed="false">
      <c r="A3050" s="393" t="n">
        <v>102088</v>
      </c>
      <c r="B3050" s="394" t="s">
        <v>3310</v>
      </c>
      <c r="C3050" s="393" t="s">
        <v>76</v>
      </c>
      <c r="D3050" s="395" t="n">
        <v>246.5</v>
      </c>
    </row>
    <row r="3051" customFormat="false" ht="14.25" hidden="false" customHeight="false" outlineLevel="0" collapsed="false">
      <c r="A3051" s="393" t="n">
        <v>101997</v>
      </c>
      <c r="B3051" s="394" t="s">
        <v>3311</v>
      </c>
      <c r="C3051" s="393" t="s">
        <v>76</v>
      </c>
      <c r="D3051" s="395" t="n">
        <v>176.59</v>
      </c>
    </row>
    <row r="3052" customFormat="false" ht="14.25" hidden="false" customHeight="false" outlineLevel="0" collapsed="false">
      <c r="A3052" s="393" t="n">
        <v>101998</v>
      </c>
      <c r="B3052" s="394" t="s">
        <v>3312</v>
      </c>
      <c r="C3052" s="393" t="s">
        <v>76</v>
      </c>
      <c r="D3052" s="395" t="n">
        <v>134.82</v>
      </c>
    </row>
    <row r="3053" customFormat="false" ht="14.25" hidden="false" customHeight="false" outlineLevel="0" collapsed="false">
      <c r="A3053" s="393" t="n">
        <v>101999</v>
      </c>
      <c r="B3053" s="394" t="s">
        <v>3313</v>
      </c>
      <c r="C3053" s="393" t="s">
        <v>76</v>
      </c>
      <c r="D3053" s="395" t="n">
        <v>341.13</v>
      </c>
    </row>
    <row r="3054" customFormat="false" ht="14.25" hidden="false" customHeight="false" outlineLevel="0" collapsed="false">
      <c r="A3054" s="393" t="n">
        <v>101994</v>
      </c>
      <c r="B3054" s="394" t="s">
        <v>3314</v>
      </c>
      <c r="C3054" s="393" t="s">
        <v>76</v>
      </c>
      <c r="D3054" s="395" t="n">
        <v>185.69</v>
      </c>
    </row>
    <row r="3055" customFormat="false" ht="14.25" hidden="false" customHeight="false" outlineLevel="0" collapsed="false">
      <c r="A3055" s="393" t="n">
        <v>101995</v>
      </c>
      <c r="B3055" s="394" t="s">
        <v>3315</v>
      </c>
      <c r="C3055" s="393" t="s">
        <v>76</v>
      </c>
      <c r="D3055" s="395" t="n">
        <v>148.44</v>
      </c>
    </row>
    <row r="3056" customFormat="false" ht="14.25" hidden="false" customHeight="false" outlineLevel="0" collapsed="false">
      <c r="A3056" s="393" t="n">
        <v>101996</v>
      </c>
      <c r="B3056" s="394" t="s">
        <v>3316</v>
      </c>
      <c r="C3056" s="393" t="s">
        <v>76</v>
      </c>
      <c r="D3056" s="395" t="n">
        <v>264.83</v>
      </c>
    </row>
    <row r="3057" customFormat="false" ht="14.25" hidden="false" customHeight="false" outlineLevel="0" collapsed="false">
      <c r="A3057" s="393" t="n">
        <v>101991</v>
      </c>
      <c r="B3057" s="394" t="s">
        <v>3317</v>
      </c>
      <c r="C3057" s="393" t="s">
        <v>76</v>
      </c>
      <c r="D3057" s="395" t="n">
        <v>177.22</v>
      </c>
    </row>
    <row r="3058" customFormat="false" ht="14.25" hidden="false" customHeight="false" outlineLevel="0" collapsed="false">
      <c r="A3058" s="393" t="n">
        <v>101992</v>
      </c>
      <c r="B3058" s="394" t="s">
        <v>3318</v>
      </c>
      <c r="C3058" s="393" t="s">
        <v>76</v>
      </c>
      <c r="D3058" s="395" t="n">
        <v>136.37</v>
      </c>
    </row>
    <row r="3059" customFormat="false" ht="14.25" hidden="false" customHeight="false" outlineLevel="0" collapsed="false">
      <c r="A3059" s="393" t="n">
        <v>101993</v>
      </c>
      <c r="B3059" s="394" t="s">
        <v>3319</v>
      </c>
      <c r="C3059" s="393" t="s">
        <v>76</v>
      </c>
      <c r="D3059" s="395" t="n">
        <v>318.29</v>
      </c>
    </row>
    <row r="3060" customFormat="false" ht="14.25" hidden="false" customHeight="false" outlineLevel="0" collapsed="false">
      <c r="A3060" s="393" t="n">
        <v>101988</v>
      </c>
      <c r="B3060" s="394" t="s">
        <v>3320</v>
      </c>
      <c r="C3060" s="393" t="s">
        <v>76</v>
      </c>
      <c r="D3060" s="395" t="n">
        <v>176.67</v>
      </c>
    </row>
    <row r="3061" customFormat="false" ht="14.25" hidden="false" customHeight="false" outlineLevel="0" collapsed="false">
      <c r="A3061" s="393" t="n">
        <v>101989</v>
      </c>
      <c r="B3061" s="394" t="s">
        <v>3321</v>
      </c>
      <c r="C3061" s="393" t="s">
        <v>76</v>
      </c>
      <c r="D3061" s="395" t="n">
        <v>143.49</v>
      </c>
    </row>
    <row r="3062" customFormat="false" ht="14.25" hidden="false" customHeight="false" outlineLevel="0" collapsed="false">
      <c r="A3062" s="393" t="n">
        <v>101990</v>
      </c>
      <c r="B3062" s="394" t="s">
        <v>3322</v>
      </c>
      <c r="C3062" s="393" t="s">
        <v>76</v>
      </c>
      <c r="D3062" s="395" t="n">
        <v>246.39</v>
      </c>
    </row>
    <row r="3063" customFormat="false" ht="14.25" hidden="false" customHeight="false" outlineLevel="0" collapsed="false">
      <c r="A3063" s="393" t="n">
        <v>101985</v>
      </c>
      <c r="B3063" s="394" t="s">
        <v>3323</v>
      </c>
      <c r="C3063" s="393" t="s">
        <v>76</v>
      </c>
      <c r="D3063" s="395" t="n">
        <v>175.12</v>
      </c>
    </row>
    <row r="3064" customFormat="false" ht="14.25" hidden="false" customHeight="false" outlineLevel="0" collapsed="false">
      <c r="A3064" s="393" t="n">
        <v>101986</v>
      </c>
      <c r="B3064" s="394" t="s">
        <v>3324</v>
      </c>
      <c r="C3064" s="393" t="s">
        <v>76</v>
      </c>
      <c r="D3064" s="395" t="n">
        <v>132.4</v>
      </c>
    </row>
    <row r="3065" customFormat="false" ht="14.25" hidden="false" customHeight="false" outlineLevel="0" collapsed="false">
      <c r="A3065" s="393" t="n">
        <v>101987</v>
      </c>
      <c r="B3065" s="394" t="s">
        <v>3325</v>
      </c>
      <c r="C3065" s="393" t="s">
        <v>76</v>
      </c>
      <c r="D3065" s="395" t="n">
        <v>270.89</v>
      </c>
    </row>
    <row r="3066" customFormat="false" ht="14.25" hidden="false" customHeight="false" outlineLevel="0" collapsed="false">
      <c r="A3066" s="393" t="n">
        <v>101969</v>
      </c>
      <c r="B3066" s="394" t="s">
        <v>3326</v>
      </c>
      <c r="C3066" s="393" t="s">
        <v>76</v>
      </c>
      <c r="D3066" s="395" t="n">
        <v>168.41</v>
      </c>
    </row>
    <row r="3067" customFormat="false" ht="14.25" hidden="false" customHeight="false" outlineLevel="0" collapsed="false">
      <c r="A3067" s="393" t="n">
        <v>101971</v>
      </c>
      <c r="B3067" s="394" t="s">
        <v>3327</v>
      </c>
      <c r="C3067" s="393" t="s">
        <v>76</v>
      </c>
      <c r="D3067" s="395" t="n">
        <v>134.81</v>
      </c>
    </row>
    <row r="3068" customFormat="false" ht="14.25" hidden="false" customHeight="false" outlineLevel="0" collapsed="false">
      <c r="A3068" s="393" t="n">
        <v>101973</v>
      </c>
      <c r="B3068" s="394" t="s">
        <v>3328</v>
      </c>
      <c r="C3068" s="393" t="s">
        <v>76</v>
      </c>
      <c r="D3068" s="395" t="n">
        <v>228.82</v>
      </c>
    </row>
    <row r="3069" customFormat="false" ht="14.25" hidden="false" customHeight="false" outlineLevel="0" collapsed="false">
      <c r="A3069" s="393" t="n">
        <v>102072</v>
      </c>
      <c r="B3069" s="394" t="s">
        <v>3329</v>
      </c>
      <c r="C3069" s="393" t="s">
        <v>76</v>
      </c>
      <c r="D3069" s="395" t="n">
        <v>186.49</v>
      </c>
    </row>
    <row r="3070" customFormat="false" ht="14.25" hidden="false" customHeight="false" outlineLevel="0" collapsed="false">
      <c r="A3070" s="393" t="n">
        <v>102070</v>
      </c>
      <c r="B3070" s="394" t="s">
        <v>3330</v>
      </c>
      <c r="C3070" s="393" t="s">
        <v>76</v>
      </c>
      <c r="D3070" s="395" t="n">
        <v>219.29</v>
      </c>
    </row>
    <row r="3071" customFormat="false" ht="14.25" hidden="false" customHeight="false" outlineLevel="0" collapsed="false">
      <c r="A3071" s="393" t="n">
        <v>102071</v>
      </c>
      <c r="B3071" s="394" t="s">
        <v>3331</v>
      </c>
      <c r="C3071" s="393" t="s">
        <v>76</v>
      </c>
      <c r="D3071" s="395" t="n">
        <v>195.59</v>
      </c>
    </row>
    <row r="3072" customFormat="false" ht="14.25" hidden="false" customHeight="false" outlineLevel="0" collapsed="false">
      <c r="A3072" s="393" t="n">
        <v>102068</v>
      </c>
      <c r="B3072" s="394" t="s">
        <v>3332</v>
      </c>
      <c r="C3072" s="393" t="s">
        <v>76</v>
      </c>
      <c r="D3072" s="395" t="n">
        <v>275.18</v>
      </c>
    </row>
    <row r="3073" customFormat="false" ht="14.25" hidden="false" customHeight="false" outlineLevel="0" collapsed="false">
      <c r="A3073" s="393" t="n">
        <v>102069</v>
      </c>
      <c r="B3073" s="394" t="s">
        <v>3333</v>
      </c>
      <c r="C3073" s="393" t="s">
        <v>76</v>
      </c>
      <c r="D3073" s="395" t="n">
        <v>252.46</v>
      </c>
    </row>
    <row r="3074" customFormat="false" ht="14.25" hidden="false" customHeight="false" outlineLevel="0" collapsed="false">
      <c r="A3074" s="393" t="n">
        <v>102066</v>
      </c>
      <c r="B3074" s="394" t="s">
        <v>3334</v>
      </c>
      <c r="C3074" s="393" t="s">
        <v>76</v>
      </c>
      <c r="D3074" s="395" t="n">
        <v>539.1</v>
      </c>
    </row>
    <row r="3075" customFormat="false" ht="14.25" hidden="false" customHeight="false" outlineLevel="0" collapsed="false">
      <c r="A3075" s="393" t="n">
        <v>102067</v>
      </c>
      <c r="B3075" s="394" t="s">
        <v>3335</v>
      </c>
      <c r="C3075" s="393" t="s">
        <v>76</v>
      </c>
      <c r="D3075" s="395" t="n">
        <v>460.17</v>
      </c>
    </row>
    <row r="3076" customFormat="false" ht="14.25" hidden="false" customHeight="false" outlineLevel="0" collapsed="false">
      <c r="A3076" s="393" t="n">
        <v>102065</v>
      </c>
      <c r="B3076" s="394" t="s">
        <v>3336</v>
      </c>
      <c r="C3076" s="393" t="s">
        <v>76</v>
      </c>
      <c r="D3076" s="395" t="n">
        <v>197.66</v>
      </c>
    </row>
    <row r="3077" customFormat="false" ht="14.25" hidden="false" customHeight="false" outlineLevel="0" collapsed="false">
      <c r="A3077" s="393" t="n">
        <v>102063</v>
      </c>
      <c r="B3077" s="394" t="s">
        <v>3337</v>
      </c>
      <c r="C3077" s="393" t="s">
        <v>76</v>
      </c>
      <c r="D3077" s="395" t="n">
        <v>236.51</v>
      </c>
    </row>
    <row r="3078" customFormat="false" ht="14.25" hidden="false" customHeight="false" outlineLevel="0" collapsed="false">
      <c r="A3078" s="393" t="n">
        <v>102064</v>
      </c>
      <c r="B3078" s="394" t="s">
        <v>3338</v>
      </c>
      <c r="C3078" s="393" t="s">
        <v>76</v>
      </c>
      <c r="D3078" s="395" t="n">
        <v>211.56</v>
      </c>
    </row>
    <row r="3079" customFormat="false" ht="14.25" hidden="false" customHeight="false" outlineLevel="0" collapsed="false">
      <c r="A3079" s="393" t="n">
        <v>102061</v>
      </c>
      <c r="B3079" s="394" t="s">
        <v>3339</v>
      </c>
      <c r="C3079" s="393" t="s">
        <v>76</v>
      </c>
      <c r="D3079" s="395" t="n">
        <v>297</v>
      </c>
    </row>
    <row r="3080" customFormat="false" ht="14.25" hidden="false" customHeight="false" outlineLevel="0" collapsed="false">
      <c r="A3080" s="393" t="n">
        <v>102062</v>
      </c>
      <c r="B3080" s="394" t="s">
        <v>3340</v>
      </c>
      <c r="C3080" s="393" t="s">
        <v>76</v>
      </c>
      <c r="D3080" s="395" t="n">
        <v>275.76</v>
      </c>
    </row>
    <row r="3081" customFormat="false" ht="14.25" hidden="false" customHeight="false" outlineLevel="0" collapsed="false">
      <c r="A3081" s="393" t="n">
        <v>102059</v>
      </c>
      <c r="B3081" s="394" t="s">
        <v>3341</v>
      </c>
      <c r="C3081" s="393" t="s">
        <v>76</v>
      </c>
      <c r="D3081" s="395" t="n">
        <v>510.89</v>
      </c>
    </row>
    <row r="3082" customFormat="false" ht="14.25" hidden="false" customHeight="false" outlineLevel="0" collapsed="false">
      <c r="A3082" s="393" t="n">
        <v>102060</v>
      </c>
      <c r="B3082" s="394" t="s">
        <v>3342</v>
      </c>
      <c r="C3082" s="393" t="s">
        <v>76</v>
      </c>
      <c r="D3082" s="395" t="n">
        <v>427.41</v>
      </c>
    </row>
    <row r="3083" customFormat="false" ht="14.25" hidden="false" customHeight="false" outlineLevel="0" collapsed="false">
      <c r="A3083" s="393" t="n">
        <v>102052</v>
      </c>
      <c r="B3083" s="394" t="s">
        <v>3343</v>
      </c>
      <c r="C3083" s="393" t="s">
        <v>76</v>
      </c>
      <c r="D3083" s="395" t="n">
        <v>191.48</v>
      </c>
    </row>
    <row r="3084" customFormat="false" ht="14.25" hidden="false" customHeight="false" outlineLevel="0" collapsed="false">
      <c r="A3084" s="393" t="n">
        <v>102050</v>
      </c>
      <c r="B3084" s="394" t="s">
        <v>3344</v>
      </c>
      <c r="C3084" s="393" t="s">
        <v>76</v>
      </c>
      <c r="D3084" s="395" t="n">
        <v>231.59</v>
      </c>
    </row>
    <row r="3085" customFormat="false" ht="14.25" hidden="false" customHeight="false" outlineLevel="0" collapsed="false">
      <c r="A3085" s="393" t="n">
        <v>102051</v>
      </c>
      <c r="B3085" s="394" t="s">
        <v>3345</v>
      </c>
      <c r="C3085" s="393" t="s">
        <v>76</v>
      </c>
      <c r="D3085" s="395" t="n">
        <v>205.86</v>
      </c>
    </row>
    <row r="3086" customFormat="false" ht="14.25" hidden="false" customHeight="false" outlineLevel="0" collapsed="false">
      <c r="A3086" s="393" t="n">
        <v>102048</v>
      </c>
      <c r="B3086" s="394" t="s">
        <v>3346</v>
      </c>
      <c r="C3086" s="393" t="s">
        <v>76</v>
      </c>
      <c r="D3086" s="395" t="n">
        <v>300.2</v>
      </c>
    </row>
    <row r="3087" customFormat="false" ht="14.25" hidden="false" customHeight="false" outlineLevel="0" collapsed="false">
      <c r="A3087" s="393" t="n">
        <v>102049</v>
      </c>
      <c r="B3087" s="394" t="s">
        <v>3347</v>
      </c>
      <c r="C3087" s="393" t="s">
        <v>76</v>
      </c>
      <c r="D3087" s="395" t="n">
        <v>267.11</v>
      </c>
    </row>
    <row r="3088" customFormat="false" ht="14.25" hidden="false" customHeight="false" outlineLevel="0" collapsed="false">
      <c r="A3088" s="393" t="n">
        <v>102046</v>
      </c>
      <c r="B3088" s="394" t="s">
        <v>3348</v>
      </c>
      <c r="C3088" s="393" t="s">
        <v>76</v>
      </c>
      <c r="D3088" s="395" t="n">
        <v>608.95</v>
      </c>
    </row>
    <row r="3089" customFormat="false" ht="14.25" hidden="false" customHeight="false" outlineLevel="0" collapsed="false">
      <c r="A3089" s="393" t="n">
        <v>102047</v>
      </c>
      <c r="B3089" s="394" t="s">
        <v>3349</v>
      </c>
      <c r="C3089" s="393" t="s">
        <v>76</v>
      </c>
      <c r="D3089" s="395" t="n">
        <v>517.32</v>
      </c>
    </row>
    <row r="3090" customFormat="false" ht="14.25" hidden="false" customHeight="false" outlineLevel="0" collapsed="false">
      <c r="A3090" s="393" t="n">
        <v>102045</v>
      </c>
      <c r="B3090" s="394" t="s">
        <v>3350</v>
      </c>
      <c r="C3090" s="393" t="s">
        <v>76</v>
      </c>
      <c r="D3090" s="395" t="n">
        <v>210.21</v>
      </c>
    </row>
    <row r="3091" customFormat="false" ht="14.25" hidden="false" customHeight="false" outlineLevel="0" collapsed="false">
      <c r="A3091" s="393" t="n">
        <v>102043</v>
      </c>
      <c r="B3091" s="394" t="s">
        <v>3351</v>
      </c>
      <c r="C3091" s="393" t="s">
        <v>76</v>
      </c>
      <c r="D3091" s="395" t="n">
        <v>250.01</v>
      </c>
    </row>
    <row r="3092" customFormat="false" ht="14.25" hidden="false" customHeight="false" outlineLevel="0" collapsed="false">
      <c r="A3092" s="393" t="n">
        <v>102044</v>
      </c>
      <c r="B3092" s="394" t="s">
        <v>3352</v>
      </c>
      <c r="C3092" s="393" t="s">
        <v>76</v>
      </c>
      <c r="D3092" s="395" t="n">
        <v>225.14</v>
      </c>
    </row>
    <row r="3093" customFormat="false" ht="14.25" hidden="false" customHeight="false" outlineLevel="0" collapsed="false">
      <c r="A3093" s="393" t="n">
        <v>102041</v>
      </c>
      <c r="B3093" s="394" t="s">
        <v>3353</v>
      </c>
      <c r="C3093" s="393" t="s">
        <v>76</v>
      </c>
      <c r="D3093" s="395" t="n">
        <v>321.25</v>
      </c>
    </row>
    <row r="3094" customFormat="false" ht="14.25" hidden="false" customHeight="false" outlineLevel="0" collapsed="false">
      <c r="A3094" s="393" t="n">
        <v>102042</v>
      </c>
      <c r="B3094" s="394" t="s">
        <v>3354</v>
      </c>
      <c r="C3094" s="393" t="s">
        <v>76</v>
      </c>
      <c r="D3094" s="395" t="n">
        <v>290.8</v>
      </c>
    </row>
    <row r="3095" customFormat="false" ht="14.25" hidden="false" customHeight="false" outlineLevel="0" collapsed="false">
      <c r="A3095" s="393" t="n">
        <v>102039</v>
      </c>
      <c r="B3095" s="394" t="s">
        <v>3355</v>
      </c>
      <c r="C3095" s="393" t="s">
        <v>76</v>
      </c>
      <c r="D3095" s="395" t="n">
        <v>551.29</v>
      </c>
    </row>
    <row r="3096" customFormat="false" ht="14.25" hidden="false" customHeight="false" outlineLevel="0" collapsed="false">
      <c r="A3096" s="393" t="n">
        <v>102040</v>
      </c>
      <c r="B3096" s="394" t="s">
        <v>3356</v>
      </c>
      <c r="C3096" s="393" t="s">
        <v>76</v>
      </c>
      <c r="D3096" s="395" t="n">
        <v>457.23</v>
      </c>
    </row>
    <row r="3097" customFormat="false" ht="14.25" hidden="false" customHeight="false" outlineLevel="0" collapsed="false">
      <c r="A3097" s="393" t="n">
        <v>102038</v>
      </c>
      <c r="B3097" s="394" t="s">
        <v>3357</v>
      </c>
      <c r="C3097" s="393" t="s">
        <v>76</v>
      </c>
      <c r="D3097" s="395" t="n">
        <v>202.84</v>
      </c>
    </row>
    <row r="3098" customFormat="false" ht="14.25" hidden="false" customHeight="false" outlineLevel="0" collapsed="false">
      <c r="A3098" s="393" t="n">
        <v>102036</v>
      </c>
      <c r="B3098" s="394" t="s">
        <v>3358</v>
      </c>
      <c r="C3098" s="393" t="s">
        <v>76</v>
      </c>
      <c r="D3098" s="395" t="n">
        <v>243.06</v>
      </c>
    </row>
    <row r="3099" customFormat="false" ht="14.25" hidden="false" customHeight="false" outlineLevel="0" collapsed="false">
      <c r="A3099" s="393" t="n">
        <v>102037</v>
      </c>
      <c r="B3099" s="394" t="s">
        <v>3359</v>
      </c>
      <c r="C3099" s="393" t="s">
        <v>76</v>
      </c>
      <c r="D3099" s="395" t="n">
        <v>217.26</v>
      </c>
    </row>
    <row r="3100" customFormat="false" ht="14.25" hidden="false" customHeight="false" outlineLevel="0" collapsed="false">
      <c r="A3100" s="393" t="n">
        <v>102016</v>
      </c>
      <c r="B3100" s="394" t="s">
        <v>3360</v>
      </c>
      <c r="C3100" s="393" t="s">
        <v>76</v>
      </c>
      <c r="D3100" s="395" t="n">
        <v>309.44</v>
      </c>
    </row>
    <row r="3101" customFormat="false" ht="14.25" hidden="false" customHeight="false" outlineLevel="0" collapsed="false">
      <c r="A3101" s="393" t="n">
        <v>102017</v>
      </c>
      <c r="B3101" s="394" t="s">
        <v>3361</v>
      </c>
      <c r="C3101" s="393" t="s">
        <v>76</v>
      </c>
      <c r="D3101" s="395" t="n">
        <v>280.57</v>
      </c>
    </row>
    <row r="3102" customFormat="false" ht="14.25" hidden="false" customHeight="false" outlineLevel="0" collapsed="false">
      <c r="A3102" s="393" t="n">
        <v>102014</v>
      </c>
      <c r="B3102" s="394" t="s">
        <v>3362</v>
      </c>
      <c r="C3102" s="393" t="s">
        <v>76</v>
      </c>
      <c r="D3102" s="395" t="n">
        <v>596.04</v>
      </c>
    </row>
    <row r="3103" customFormat="false" ht="14.25" hidden="false" customHeight="false" outlineLevel="0" collapsed="false">
      <c r="A3103" s="393" t="n">
        <v>102015</v>
      </c>
      <c r="B3103" s="394" t="s">
        <v>3363</v>
      </c>
      <c r="C3103" s="393" t="s">
        <v>76</v>
      </c>
      <c r="D3103" s="395" t="n">
        <v>497.7</v>
      </c>
    </row>
    <row r="3104" customFormat="false" ht="14.25" hidden="false" customHeight="false" outlineLevel="0" collapsed="false">
      <c r="A3104" s="393" t="n">
        <v>102013</v>
      </c>
      <c r="B3104" s="394" t="s">
        <v>3364</v>
      </c>
      <c r="C3104" s="393" t="s">
        <v>76</v>
      </c>
      <c r="D3104" s="395" t="n">
        <v>213.48</v>
      </c>
    </row>
    <row r="3105" customFormat="false" ht="14.25" hidden="false" customHeight="false" outlineLevel="0" collapsed="false">
      <c r="A3105" s="393" t="n">
        <v>102011</v>
      </c>
      <c r="B3105" s="394" t="s">
        <v>3365</v>
      </c>
      <c r="C3105" s="393" t="s">
        <v>76</v>
      </c>
      <c r="D3105" s="395" t="n">
        <v>253.61</v>
      </c>
    </row>
    <row r="3106" customFormat="false" ht="14.25" hidden="false" customHeight="false" outlineLevel="0" collapsed="false">
      <c r="A3106" s="393" t="n">
        <v>102012</v>
      </c>
      <c r="B3106" s="394" t="s">
        <v>3366</v>
      </c>
      <c r="C3106" s="393" t="s">
        <v>76</v>
      </c>
      <c r="D3106" s="395" t="n">
        <v>227.87</v>
      </c>
    </row>
    <row r="3107" customFormat="false" ht="14.25" hidden="false" customHeight="false" outlineLevel="0" collapsed="false">
      <c r="A3107" s="393" t="n">
        <v>102009</v>
      </c>
      <c r="B3107" s="394" t="s">
        <v>3367</v>
      </c>
      <c r="C3107" s="393" t="s">
        <v>76</v>
      </c>
      <c r="D3107" s="395" t="n">
        <v>323.08</v>
      </c>
    </row>
    <row r="3108" customFormat="false" ht="14.25" hidden="false" customHeight="false" outlineLevel="0" collapsed="false">
      <c r="A3108" s="393" t="n">
        <v>102010</v>
      </c>
      <c r="B3108" s="394" t="s">
        <v>3368</v>
      </c>
      <c r="C3108" s="393" t="s">
        <v>76</v>
      </c>
      <c r="D3108" s="395" t="n">
        <v>295.7</v>
      </c>
    </row>
    <row r="3109" customFormat="false" ht="14.25" hidden="false" customHeight="false" outlineLevel="0" collapsed="false">
      <c r="A3109" s="393" t="n">
        <v>102007</v>
      </c>
      <c r="B3109" s="394" t="s">
        <v>3369</v>
      </c>
      <c r="C3109" s="393" t="s">
        <v>76</v>
      </c>
      <c r="D3109" s="395" t="n">
        <v>526.74</v>
      </c>
    </row>
    <row r="3110" customFormat="false" ht="14.25" hidden="false" customHeight="false" outlineLevel="0" collapsed="false">
      <c r="A3110" s="393" t="n">
        <v>102008</v>
      </c>
      <c r="B3110" s="394" t="s">
        <v>3370</v>
      </c>
      <c r="C3110" s="393" t="s">
        <v>76</v>
      </c>
      <c r="D3110" s="395" t="n">
        <v>438.12</v>
      </c>
    </row>
    <row r="3111" customFormat="false" ht="14.25" hidden="false" customHeight="false" outlineLevel="0" collapsed="false">
      <c r="A3111" s="393" t="n">
        <v>101975</v>
      </c>
      <c r="B3111" s="394" t="s">
        <v>3371</v>
      </c>
      <c r="C3111" s="393" t="s">
        <v>76</v>
      </c>
      <c r="D3111" s="395" t="n">
        <v>449.41</v>
      </c>
    </row>
    <row r="3112" customFormat="false" ht="14.25" hidden="false" customHeight="false" outlineLevel="0" collapsed="false">
      <c r="A3112" s="393" t="n">
        <v>102006</v>
      </c>
      <c r="B3112" s="394" t="s">
        <v>3372</v>
      </c>
      <c r="C3112" s="393" t="s">
        <v>76</v>
      </c>
      <c r="D3112" s="395" t="n">
        <v>206.52</v>
      </c>
    </row>
    <row r="3113" customFormat="false" ht="14.25" hidden="false" customHeight="false" outlineLevel="0" collapsed="false">
      <c r="A3113" s="393" t="n">
        <v>102004</v>
      </c>
      <c r="B3113" s="394" t="s">
        <v>3373</v>
      </c>
      <c r="C3113" s="393" t="s">
        <v>76</v>
      </c>
      <c r="D3113" s="395" t="n">
        <v>248.13</v>
      </c>
    </row>
    <row r="3114" customFormat="false" ht="14.25" hidden="false" customHeight="false" outlineLevel="0" collapsed="false">
      <c r="A3114" s="393" t="n">
        <v>102005</v>
      </c>
      <c r="B3114" s="394" t="s">
        <v>3374</v>
      </c>
      <c r="C3114" s="393" t="s">
        <v>76</v>
      </c>
      <c r="D3114" s="395" t="n">
        <v>222.57</v>
      </c>
    </row>
    <row r="3115" customFormat="false" ht="14.25" hidden="false" customHeight="false" outlineLevel="0" collapsed="false">
      <c r="A3115" s="393" t="n">
        <v>102002</v>
      </c>
      <c r="B3115" s="394" t="s">
        <v>3375</v>
      </c>
      <c r="C3115" s="393" t="s">
        <v>76</v>
      </c>
      <c r="D3115" s="395" t="n">
        <v>310.38</v>
      </c>
    </row>
    <row r="3116" customFormat="false" ht="14.25" hidden="false" customHeight="false" outlineLevel="0" collapsed="false">
      <c r="A3116" s="393" t="n">
        <v>102003</v>
      </c>
      <c r="B3116" s="394" t="s">
        <v>3376</v>
      </c>
      <c r="C3116" s="393" t="s">
        <v>76</v>
      </c>
      <c r="D3116" s="395" t="n">
        <v>283.68</v>
      </c>
    </row>
    <row r="3117" customFormat="false" ht="14.25" hidden="false" customHeight="false" outlineLevel="0" collapsed="false">
      <c r="A3117" s="393" t="n">
        <v>102000</v>
      </c>
      <c r="B3117" s="394" t="s">
        <v>3377</v>
      </c>
      <c r="C3117" s="393" t="s">
        <v>76</v>
      </c>
      <c r="D3117" s="395" t="n">
        <v>548.57</v>
      </c>
    </row>
    <row r="3118" customFormat="false" ht="14.25" hidden="false" customHeight="false" outlineLevel="0" collapsed="false">
      <c r="A3118" s="393" t="n">
        <v>102001</v>
      </c>
      <c r="B3118" s="394" t="s">
        <v>3378</v>
      </c>
      <c r="C3118" s="393" t="s">
        <v>76</v>
      </c>
      <c r="D3118" s="395" t="n">
        <v>470.59</v>
      </c>
    </row>
    <row r="3119" customFormat="false" ht="14.25" hidden="false" customHeight="false" outlineLevel="0" collapsed="false">
      <c r="A3119" s="393" t="n">
        <v>101983</v>
      </c>
      <c r="B3119" s="394" t="s">
        <v>3379</v>
      </c>
      <c r="C3119" s="393" t="s">
        <v>76</v>
      </c>
      <c r="D3119" s="395" t="n">
        <v>217.14</v>
      </c>
    </row>
    <row r="3120" customFormat="false" ht="14.25" hidden="false" customHeight="false" outlineLevel="0" collapsed="false">
      <c r="A3120" s="393" t="n">
        <v>101981</v>
      </c>
      <c r="B3120" s="394" t="s">
        <v>3380</v>
      </c>
      <c r="C3120" s="393" t="s">
        <v>76</v>
      </c>
      <c r="D3120" s="395" t="n">
        <v>257.54</v>
      </c>
    </row>
    <row r="3121" customFormat="false" ht="14.25" hidden="false" customHeight="false" outlineLevel="0" collapsed="false">
      <c r="A3121" s="393" t="n">
        <v>101982</v>
      </c>
      <c r="B3121" s="394" t="s">
        <v>3381</v>
      </c>
      <c r="C3121" s="393" t="s">
        <v>76</v>
      </c>
      <c r="D3121" s="395" t="n">
        <v>232.72</v>
      </c>
    </row>
    <row r="3122" customFormat="false" ht="14.25" hidden="false" customHeight="false" outlineLevel="0" collapsed="false">
      <c r="A3122" s="393" t="n">
        <v>101977</v>
      </c>
      <c r="B3122" s="394" t="s">
        <v>3382</v>
      </c>
      <c r="C3122" s="393" t="s">
        <v>76</v>
      </c>
      <c r="D3122" s="395" t="n">
        <v>321.53</v>
      </c>
    </row>
    <row r="3123" customFormat="false" ht="14.25" hidden="false" customHeight="false" outlineLevel="0" collapsed="false">
      <c r="A3123" s="393" t="n">
        <v>101980</v>
      </c>
      <c r="B3123" s="394" t="s">
        <v>3383</v>
      </c>
      <c r="C3123" s="393" t="s">
        <v>76</v>
      </c>
      <c r="D3123" s="395" t="n">
        <v>297.22</v>
      </c>
    </row>
    <row r="3124" customFormat="false" ht="14.25" hidden="false" customHeight="false" outlineLevel="0" collapsed="false">
      <c r="A3124" s="393" t="n">
        <v>101974</v>
      </c>
      <c r="B3124" s="394" t="s">
        <v>3384</v>
      </c>
      <c r="C3124" s="393" t="s">
        <v>76</v>
      </c>
      <c r="D3124" s="395" t="n">
        <v>530.92</v>
      </c>
    </row>
    <row r="3125" customFormat="false" ht="14.25" hidden="false" customHeight="false" outlineLevel="0" collapsed="false">
      <c r="A3125" s="393" t="n">
        <v>101114</v>
      </c>
      <c r="B3125" s="394" t="s">
        <v>3385</v>
      </c>
      <c r="C3125" s="393" t="s">
        <v>353</v>
      </c>
      <c r="D3125" s="395" t="n">
        <v>4.72</v>
      </c>
    </row>
    <row r="3126" customFormat="false" ht="14.25" hidden="false" customHeight="false" outlineLevel="0" collapsed="false">
      <c r="A3126" s="393" t="n">
        <v>101118</v>
      </c>
      <c r="B3126" s="394" t="s">
        <v>3386</v>
      </c>
      <c r="C3126" s="393" t="s">
        <v>353</v>
      </c>
      <c r="D3126" s="395" t="n">
        <v>4.06</v>
      </c>
    </row>
    <row r="3127" customFormat="false" ht="14.25" hidden="false" customHeight="false" outlineLevel="0" collapsed="false">
      <c r="A3127" s="393" t="n">
        <v>101115</v>
      </c>
      <c r="B3127" s="394" t="s">
        <v>3387</v>
      </c>
      <c r="C3127" s="393" t="s">
        <v>353</v>
      </c>
      <c r="D3127" s="395" t="n">
        <v>3.95</v>
      </c>
    </row>
    <row r="3128" customFormat="false" ht="14.25" hidden="false" customHeight="false" outlineLevel="0" collapsed="false">
      <c r="A3128" s="393" t="n">
        <v>101116</v>
      </c>
      <c r="B3128" s="394" t="s">
        <v>3388</v>
      </c>
      <c r="C3128" s="393" t="s">
        <v>353</v>
      </c>
      <c r="D3128" s="395" t="n">
        <v>2.46</v>
      </c>
    </row>
    <row r="3129" customFormat="false" ht="14.25" hidden="false" customHeight="false" outlineLevel="0" collapsed="false">
      <c r="A3129" s="393" t="n">
        <v>101117</v>
      </c>
      <c r="B3129" s="394" t="s">
        <v>3389</v>
      </c>
      <c r="C3129" s="393" t="s">
        <v>353</v>
      </c>
      <c r="D3129" s="395" t="n">
        <v>3.45</v>
      </c>
    </row>
    <row r="3130" customFormat="false" ht="14.25" hidden="false" customHeight="false" outlineLevel="0" collapsed="false">
      <c r="A3130" s="393" t="n">
        <v>101139</v>
      </c>
      <c r="B3130" s="394" t="s">
        <v>3390</v>
      </c>
      <c r="C3130" s="393" t="s">
        <v>353</v>
      </c>
      <c r="D3130" s="395" t="n">
        <v>21.37</v>
      </c>
    </row>
    <row r="3131" customFormat="false" ht="14.25" hidden="false" customHeight="false" outlineLevel="0" collapsed="false">
      <c r="A3131" s="393" t="n">
        <v>101124</v>
      </c>
      <c r="B3131" s="394" t="s">
        <v>3391</v>
      </c>
      <c r="C3131" s="393" t="s">
        <v>353</v>
      </c>
      <c r="D3131" s="395" t="n">
        <v>15.89</v>
      </c>
    </row>
    <row r="3132" customFormat="false" ht="14.25" hidden="false" customHeight="false" outlineLevel="0" collapsed="false">
      <c r="A3132" s="393" t="n">
        <v>101128</v>
      </c>
      <c r="B3132" s="394" t="s">
        <v>3392</v>
      </c>
      <c r="C3132" s="393" t="s">
        <v>353</v>
      </c>
      <c r="D3132" s="395" t="n">
        <v>15.23</v>
      </c>
    </row>
    <row r="3133" customFormat="false" ht="14.25" hidden="false" customHeight="false" outlineLevel="0" collapsed="false">
      <c r="A3133" s="393" t="n">
        <v>101125</v>
      </c>
      <c r="B3133" s="394" t="s">
        <v>3393</v>
      </c>
      <c r="C3133" s="393" t="s">
        <v>353</v>
      </c>
      <c r="D3133" s="395" t="n">
        <v>15.12</v>
      </c>
    </row>
    <row r="3134" customFormat="false" ht="14.25" hidden="false" customHeight="false" outlineLevel="0" collapsed="false">
      <c r="A3134" s="393" t="n">
        <v>101126</v>
      </c>
      <c r="B3134" s="394" t="s">
        <v>3394</v>
      </c>
      <c r="C3134" s="393" t="s">
        <v>353</v>
      </c>
      <c r="D3134" s="395" t="n">
        <v>13.62</v>
      </c>
    </row>
    <row r="3135" customFormat="false" ht="14.25" hidden="false" customHeight="false" outlineLevel="0" collapsed="false">
      <c r="A3135" s="393" t="n">
        <v>101127</v>
      </c>
      <c r="B3135" s="394" t="s">
        <v>3395</v>
      </c>
      <c r="C3135" s="393" t="s">
        <v>353</v>
      </c>
      <c r="D3135" s="395" t="n">
        <v>14.62</v>
      </c>
    </row>
    <row r="3136" customFormat="false" ht="14.25" hidden="false" customHeight="false" outlineLevel="0" collapsed="false">
      <c r="A3136" s="393" t="n">
        <v>101134</v>
      </c>
      <c r="B3136" s="394" t="s">
        <v>3396</v>
      </c>
      <c r="C3136" s="393" t="s">
        <v>353</v>
      </c>
      <c r="D3136" s="395" t="n">
        <v>16.6</v>
      </c>
    </row>
    <row r="3137" customFormat="false" ht="14.25" hidden="false" customHeight="false" outlineLevel="0" collapsed="false">
      <c r="A3137" s="393" t="n">
        <v>101144</v>
      </c>
      <c r="B3137" s="394" t="s">
        <v>3397</v>
      </c>
      <c r="C3137" s="393" t="s">
        <v>353</v>
      </c>
      <c r="D3137" s="395" t="n">
        <v>16.55</v>
      </c>
    </row>
    <row r="3138" customFormat="false" ht="14.25" hidden="false" customHeight="false" outlineLevel="0" collapsed="false">
      <c r="A3138" s="393" t="n">
        <v>101138</v>
      </c>
      <c r="B3138" s="394" t="s">
        <v>3398</v>
      </c>
      <c r="C3138" s="393" t="s">
        <v>353</v>
      </c>
      <c r="D3138" s="395" t="n">
        <v>15.94</v>
      </c>
    </row>
    <row r="3139" customFormat="false" ht="14.25" hidden="false" customHeight="false" outlineLevel="0" collapsed="false">
      <c r="A3139" s="393" t="n">
        <v>101148</v>
      </c>
      <c r="B3139" s="394" t="s">
        <v>3399</v>
      </c>
      <c r="C3139" s="393" t="s">
        <v>353</v>
      </c>
      <c r="D3139" s="395" t="n">
        <v>15.89</v>
      </c>
    </row>
    <row r="3140" customFormat="false" ht="14.25" hidden="false" customHeight="false" outlineLevel="0" collapsed="false">
      <c r="A3140" s="393" t="n">
        <v>101135</v>
      </c>
      <c r="B3140" s="394" t="s">
        <v>3400</v>
      </c>
      <c r="C3140" s="393" t="s">
        <v>353</v>
      </c>
      <c r="D3140" s="395" t="n">
        <v>15.83</v>
      </c>
    </row>
    <row r="3141" customFormat="false" ht="14.25" hidden="false" customHeight="false" outlineLevel="0" collapsed="false">
      <c r="A3141" s="393" t="n">
        <v>101145</v>
      </c>
      <c r="B3141" s="394" t="s">
        <v>3401</v>
      </c>
      <c r="C3141" s="393" t="s">
        <v>353</v>
      </c>
      <c r="D3141" s="395" t="n">
        <v>15.78</v>
      </c>
    </row>
    <row r="3142" customFormat="false" ht="14.25" hidden="false" customHeight="false" outlineLevel="0" collapsed="false">
      <c r="A3142" s="393" t="n">
        <v>101136</v>
      </c>
      <c r="B3142" s="394" t="s">
        <v>3402</v>
      </c>
      <c r="C3142" s="393" t="s">
        <v>353</v>
      </c>
      <c r="D3142" s="395" t="n">
        <v>14.34</v>
      </c>
    </row>
    <row r="3143" customFormat="false" ht="14.25" hidden="false" customHeight="false" outlineLevel="0" collapsed="false">
      <c r="A3143" s="393" t="n">
        <v>101146</v>
      </c>
      <c r="B3143" s="394" t="s">
        <v>3403</v>
      </c>
      <c r="C3143" s="393" t="s">
        <v>353</v>
      </c>
      <c r="D3143" s="395" t="n">
        <v>14.29</v>
      </c>
    </row>
    <row r="3144" customFormat="false" ht="14.25" hidden="false" customHeight="false" outlineLevel="0" collapsed="false">
      <c r="A3144" s="393" t="n">
        <v>101137</v>
      </c>
      <c r="B3144" s="394" t="s">
        <v>3404</v>
      </c>
      <c r="C3144" s="393" t="s">
        <v>353</v>
      </c>
      <c r="D3144" s="395" t="n">
        <v>15.33</v>
      </c>
    </row>
    <row r="3145" customFormat="false" ht="14.25" hidden="false" customHeight="false" outlineLevel="0" collapsed="false">
      <c r="A3145" s="393" t="n">
        <v>101147</v>
      </c>
      <c r="B3145" s="394" t="s">
        <v>3405</v>
      </c>
      <c r="C3145" s="393" t="s">
        <v>353</v>
      </c>
      <c r="D3145" s="395" t="n">
        <v>15.28</v>
      </c>
    </row>
    <row r="3146" customFormat="false" ht="14.25" hidden="false" customHeight="false" outlineLevel="0" collapsed="false">
      <c r="A3146" s="393" t="n">
        <v>101119</v>
      </c>
      <c r="B3146" s="394" t="s">
        <v>3406</v>
      </c>
      <c r="C3146" s="393" t="s">
        <v>353</v>
      </c>
      <c r="D3146" s="395" t="n">
        <v>9.01</v>
      </c>
    </row>
    <row r="3147" customFormat="false" ht="14.25" hidden="false" customHeight="false" outlineLevel="0" collapsed="false">
      <c r="A3147" s="393" t="n">
        <v>101123</v>
      </c>
      <c r="B3147" s="394" t="s">
        <v>3407</v>
      </c>
      <c r="C3147" s="393" t="s">
        <v>353</v>
      </c>
      <c r="D3147" s="395" t="n">
        <v>7.75</v>
      </c>
    </row>
    <row r="3148" customFormat="false" ht="14.25" hidden="false" customHeight="false" outlineLevel="0" collapsed="false">
      <c r="A3148" s="393" t="n">
        <v>101120</v>
      </c>
      <c r="B3148" s="394" t="s">
        <v>3408</v>
      </c>
      <c r="C3148" s="393" t="s">
        <v>353</v>
      </c>
      <c r="D3148" s="395" t="n">
        <v>7.57</v>
      </c>
    </row>
    <row r="3149" customFormat="false" ht="14.25" hidden="false" customHeight="false" outlineLevel="0" collapsed="false">
      <c r="A3149" s="393" t="n">
        <v>101121</v>
      </c>
      <c r="B3149" s="394" t="s">
        <v>3409</v>
      </c>
      <c r="C3149" s="393" t="s">
        <v>353</v>
      </c>
      <c r="D3149" s="395" t="n">
        <v>4.72</v>
      </c>
    </row>
    <row r="3150" customFormat="false" ht="14.25" hidden="false" customHeight="false" outlineLevel="0" collapsed="false">
      <c r="A3150" s="393" t="n">
        <v>101122</v>
      </c>
      <c r="B3150" s="394" t="s">
        <v>3410</v>
      </c>
      <c r="C3150" s="393" t="s">
        <v>353</v>
      </c>
      <c r="D3150" s="395" t="n">
        <v>6.58</v>
      </c>
    </row>
    <row r="3151" customFormat="false" ht="14.25" hidden="false" customHeight="false" outlineLevel="0" collapsed="false">
      <c r="A3151" s="393" t="n">
        <v>101129</v>
      </c>
      <c r="B3151" s="394" t="s">
        <v>3411</v>
      </c>
      <c r="C3151" s="393" t="s">
        <v>353</v>
      </c>
      <c r="D3151" s="395" t="n">
        <v>20.63</v>
      </c>
    </row>
    <row r="3152" customFormat="false" ht="14.25" hidden="false" customHeight="false" outlineLevel="0" collapsed="false">
      <c r="A3152" s="393" t="n">
        <v>101133</v>
      </c>
      <c r="B3152" s="394" t="s">
        <v>3412</v>
      </c>
      <c r="C3152" s="393" t="s">
        <v>353</v>
      </c>
      <c r="D3152" s="395" t="n">
        <v>19.37</v>
      </c>
    </row>
    <row r="3153" customFormat="false" ht="14.25" hidden="false" customHeight="false" outlineLevel="0" collapsed="false">
      <c r="A3153" s="393" t="n">
        <v>101130</v>
      </c>
      <c r="B3153" s="394" t="s">
        <v>3413</v>
      </c>
      <c r="C3153" s="393" t="s">
        <v>353</v>
      </c>
      <c r="D3153" s="395" t="n">
        <v>19.19</v>
      </c>
    </row>
    <row r="3154" customFormat="false" ht="14.25" hidden="false" customHeight="false" outlineLevel="0" collapsed="false">
      <c r="A3154" s="393" t="n">
        <v>101131</v>
      </c>
      <c r="B3154" s="394" t="s">
        <v>3414</v>
      </c>
      <c r="C3154" s="393" t="s">
        <v>353</v>
      </c>
      <c r="D3154" s="395" t="n">
        <v>16.34</v>
      </c>
    </row>
    <row r="3155" customFormat="false" ht="14.25" hidden="false" customHeight="false" outlineLevel="0" collapsed="false">
      <c r="A3155" s="393" t="n">
        <v>101132</v>
      </c>
      <c r="B3155" s="394" t="s">
        <v>3415</v>
      </c>
      <c r="C3155" s="393" t="s">
        <v>353</v>
      </c>
      <c r="D3155" s="395" t="n">
        <v>18.2</v>
      </c>
    </row>
    <row r="3156" customFormat="false" ht="14.25" hidden="false" customHeight="false" outlineLevel="0" collapsed="false">
      <c r="A3156" s="393" t="n">
        <v>101149</v>
      </c>
      <c r="B3156" s="394" t="s">
        <v>3416</v>
      </c>
      <c r="C3156" s="393" t="s">
        <v>353</v>
      </c>
      <c r="D3156" s="395" t="n">
        <v>21.3</v>
      </c>
    </row>
    <row r="3157" customFormat="false" ht="14.25" hidden="false" customHeight="false" outlineLevel="0" collapsed="false">
      <c r="A3157" s="393" t="n">
        <v>101143</v>
      </c>
      <c r="B3157" s="394" t="s">
        <v>3417</v>
      </c>
      <c r="C3157" s="393" t="s">
        <v>353</v>
      </c>
      <c r="D3157" s="395" t="n">
        <v>20.11</v>
      </c>
    </row>
    <row r="3158" customFormat="false" ht="14.25" hidden="false" customHeight="false" outlineLevel="0" collapsed="false">
      <c r="A3158" s="393" t="n">
        <v>101153</v>
      </c>
      <c r="B3158" s="394" t="s">
        <v>3418</v>
      </c>
      <c r="C3158" s="393" t="s">
        <v>353</v>
      </c>
      <c r="D3158" s="395" t="n">
        <v>20.04</v>
      </c>
    </row>
    <row r="3159" customFormat="false" ht="14.25" hidden="false" customHeight="false" outlineLevel="0" collapsed="false">
      <c r="A3159" s="393" t="n">
        <v>101140</v>
      </c>
      <c r="B3159" s="394" t="s">
        <v>3419</v>
      </c>
      <c r="C3159" s="393" t="s">
        <v>353</v>
      </c>
      <c r="D3159" s="395" t="n">
        <v>19.93</v>
      </c>
    </row>
    <row r="3160" customFormat="false" ht="14.25" hidden="false" customHeight="false" outlineLevel="0" collapsed="false">
      <c r="A3160" s="393" t="n">
        <v>101150</v>
      </c>
      <c r="B3160" s="394" t="s">
        <v>3420</v>
      </c>
      <c r="C3160" s="393" t="s">
        <v>353</v>
      </c>
      <c r="D3160" s="395" t="n">
        <v>19.86</v>
      </c>
    </row>
    <row r="3161" customFormat="false" ht="14.25" hidden="false" customHeight="false" outlineLevel="0" collapsed="false">
      <c r="A3161" s="393" t="n">
        <v>101141</v>
      </c>
      <c r="B3161" s="394" t="s">
        <v>3421</v>
      </c>
      <c r="C3161" s="393" t="s">
        <v>353</v>
      </c>
      <c r="D3161" s="395" t="n">
        <v>17.08</v>
      </c>
    </row>
    <row r="3162" customFormat="false" ht="14.25" hidden="false" customHeight="false" outlineLevel="0" collapsed="false">
      <c r="A3162" s="393" t="n">
        <v>101151</v>
      </c>
      <c r="B3162" s="394" t="s">
        <v>3422</v>
      </c>
      <c r="C3162" s="393" t="s">
        <v>353</v>
      </c>
      <c r="D3162" s="395" t="n">
        <v>17.01</v>
      </c>
    </row>
    <row r="3163" customFormat="false" ht="14.25" hidden="false" customHeight="false" outlineLevel="0" collapsed="false">
      <c r="A3163" s="393" t="n">
        <v>101142</v>
      </c>
      <c r="B3163" s="394" t="s">
        <v>3423</v>
      </c>
      <c r="C3163" s="393" t="s">
        <v>353</v>
      </c>
      <c r="D3163" s="395" t="n">
        <v>18.94</v>
      </c>
    </row>
    <row r="3164" customFormat="false" ht="14.25" hidden="false" customHeight="false" outlineLevel="0" collapsed="false">
      <c r="A3164" s="393" t="n">
        <v>101152</v>
      </c>
      <c r="B3164" s="394" t="s">
        <v>3424</v>
      </c>
      <c r="C3164" s="393" t="s">
        <v>353</v>
      </c>
      <c r="D3164" s="395" t="n">
        <v>18.87</v>
      </c>
    </row>
    <row r="3165" customFormat="false" ht="14.25" hidden="false" customHeight="false" outlineLevel="0" collapsed="false">
      <c r="A3165" s="393" t="n">
        <v>101206</v>
      </c>
      <c r="B3165" s="394" t="s">
        <v>3425</v>
      </c>
      <c r="C3165" s="393" t="s">
        <v>353</v>
      </c>
      <c r="D3165" s="395" t="n">
        <v>13.48</v>
      </c>
    </row>
    <row r="3166" customFormat="false" ht="14.25" hidden="false" customHeight="false" outlineLevel="0" collapsed="false">
      <c r="A3166" s="393" t="n">
        <v>101210</v>
      </c>
      <c r="B3166" s="394" t="s">
        <v>3426</v>
      </c>
      <c r="C3166" s="393" t="s">
        <v>353</v>
      </c>
      <c r="D3166" s="395" t="n">
        <v>18.79</v>
      </c>
    </row>
    <row r="3167" customFormat="false" ht="14.25" hidden="false" customHeight="false" outlineLevel="0" collapsed="false">
      <c r="A3167" s="393" t="n">
        <v>101211</v>
      </c>
      <c r="B3167" s="394" t="s">
        <v>3427</v>
      </c>
      <c r="C3167" s="393" t="s">
        <v>353</v>
      </c>
      <c r="D3167" s="395" t="n">
        <v>20.16</v>
      </c>
    </row>
    <row r="3168" customFormat="false" ht="14.25" hidden="false" customHeight="false" outlineLevel="0" collapsed="false">
      <c r="A3168" s="393" t="n">
        <v>101215</v>
      </c>
      <c r="B3168" s="394" t="s">
        <v>3428</v>
      </c>
      <c r="C3168" s="393" t="s">
        <v>353</v>
      </c>
      <c r="D3168" s="395" t="n">
        <v>18.06</v>
      </c>
    </row>
    <row r="3169" customFormat="false" ht="14.25" hidden="false" customHeight="false" outlineLevel="0" collapsed="false">
      <c r="A3169" s="393" t="n">
        <v>101216</v>
      </c>
      <c r="B3169" s="394" t="s">
        <v>3429</v>
      </c>
      <c r="C3169" s="393" t="s">
        <v>353</v>
      </c>
      <c r="D3169" s="395" t="n">
        <v>18.93</v>
      </c>
    </row>
    <row r="3170" customFormat="false" ht="14.25" hidden="false" customHeight="false" outlineLevel="0" collapsed="false">
      <c r="A3170" s="393" t="n">
        <v>101212</v>
      </c>
      <c r="B3170" s="394" t="s">
        <v>3430</v>
      </c>
      <c r="C3170" s="393" t="s">
        <v>353</v>
      </c>
      <c r="D3170" s="395" t="n">
        <v>23.53</v>
      </c>
    </row>
    <row r="3171" customFormat="false" ht="14.25" hidden="false" customHeight="false" outlineLevel="0" collapsed="false">
      <c r="A3171" s="393" t="n">
        <v>101217</v>
      </c>
      <c r="B3171" s="394" t="s">
        <v>3431</v>
      </c>
      <c r="C3171" s="393" t="s">
        <v>353</v>
      </c>
      <c r="D3171" s="395" t="n">
        <v>22.05</v>
      </c>
    </row>
    <row r="3172" customFormat="false" ht="14.25" hidden="false" customHeight="false" outlineLevel="0" collapsed="false">
      <c r="A3172" s="393" t="n">
        <v>101218</v>
      </c>
      <c r="B3172" s="394" t="s">
        <v>3432</v>
      </c>
      <c r="C3172" s="393" t="s">
        <v>353</v>
      </c>
      <c r="D3172" s="395" t="n">
        <v>23.32</v>
      </c>
    </row>
    <row r="3173" customFormat="false" ht="14.25" hidden="false" customHeight="false" outlineLevel="0" collapsed="false">
      <c r="A3173" s="393" t="n">
        <v>101213</v>
      </c>
      <c r="B3173" s="394" t="s">
        <v>3433</v>
      </c>
      <c r="C3173" s="393" t="s">
        <v>353</v>
      </c>
      <c r="D3173" s="395" t="n">
        <v>26.32</v>
      </c>
    </row>
    <row r="3174" customFormat="false" ht="14.25" hidden="false" customHeight="false" outlineLevel="0" collapsed="false">
      <c r="A3174" s="393" t="n">
        <v>101219</v>
      </c>
      <c r="B3174" s="394" t="s">
        <v>3434</v>
      </c>
      <c r="C3174" s="393" t="s">
        <v>353</v>
      </c>
      <c r="D3174" s="395" t="n">
        <v>28.26</v>
      </c>
    </row>
    <row r="3175" customFormat="false" ht="14.25" hidden="false" customHeight="false" outlineLevel="0" collapsed="false">
      <c r="A3175" s="393" t="n">
        <v>101214</v>
      </c>
      <c r="B3175" s="394" t="s">
        <v>3435</v>
      </c>
      <c r="C3175" s="393" t="s">
        <v>353</v>
      </c>
      <c r="D3175" s="395" t="n">
        <v>31.78</v>
      </c>
    </row>
    <row r="3176" customFormat="false" ht="14.25" hidden="false" customHeight="false" outlineLevel="0" collapsed="false">
      <c r="A3176" s="393" t="n">
        <v>101254</v>
      </c>
      <c r="B3176" s="394" t="s">
        <v>3436</v>
      </c>
      <c r="C3176" s="393" t="s">
        <v>353</v>
      </c>
      <c r="D3176" s="395" t="n">
        <v>13.75</v>
      </c>
    </row>
    <row r="3177" customFormat="false" ht="14.25" hidden="false" customHeight="false" outlineLevel="0" collapsed="false">
      <c r="A3177" s="393" t="n">
        <v>101256</v>
      </c>
      <c r="B3177" s="394" t="s">
        <v>3437</v>
      </c>
      <c r="C3177" s="393" t="s">
        <v>353</v>
      </c>
      <c r="D3177" s="395" t="n">
        <v>21.19</v>
      </c>
    </row>
    <row r="3178" customFormat="false" ht="14.25" hidden="false" customHeight="false" outlineLevel="0" collapsed="false">
      <c r="A3178" s="393" t="n">
        <v>101257</v>
      </c>
      <c r="B3178" s="394" t="s">
        <v>3438</v>
      </c>
      <c r="C3178" s="393" t="s">
        <v>353</v>
      </c>
      <c r="D3178" s="395" t="n">
        <v>22.32</v>
      </c>
    </row>
    <row r="3179" customFormat="false" ht="14.25" hidden="false" customHeight="false" outlineLevel="0" collapsed="false">
      <c r="A3179" s="393" t="n">
        <v>101258</v>
      </c>
      <c r="B3179" s="394" t="s">
        <v>3439</v>
      </c>
      <c r="C3179" s="393" t="s">
        <v>353</v>
      </c>
      <c r="D3179" s="395" t="n">
        <v>25.89</v>
      </c>
    </row>
    <row r="3180" customFormat="false" ht="14.25" hidden="false" customHeight="false" outlineLevel="0" collapsed="false">
      <c r="A3180" s="393" t="n">
        <v>101259</v>
      </c>
      <c r="B3180" s="394" t="s">
        <v>3440</v>
      </c>
      <c r="C3180" s="393" t="s">
        <v>353</v>
      </c>
      <c r="D3180" s="395" t="n">
        <v>28.77</v>
      </c>
    </row>
    <row r="3181" customFormat="false" ht="14.25" hidden="false" customHeight="false" outlineLevel="0" collapsed="false">
      <c r="A3181" s="393" t="n">
        <v>101260</v>
      </c>
      <c r="B3181" s="394" t="s">
        <v>3441</v>
      </c>
      <c r="C3181" s="393" t="s">
        <v>353</v>
      </c>
      <c r="D3181" s="395" t="n">
        <v>35.96</v>
      </c>
    </row>
    <row r="3182" customFormat="false" ht="14.25" hidden="false" customHeight="false" outlineLevel="0" collapsed="false">
      <c r="A3182" s="393" t="n">
        <v>101208</v>
      </c>
      <c r="B3182" s="394" t="s">
        <v>3442</v>
      </c>
      <c r="C3182" s="393" t="s">
        <v>353</v>
      </c>
      <c r="D3182" s="395" t="n">
        <v>11.37</v>
      </c>
    </row>
    <row r="3183" customFormat="false" ht="14.25" hidden="false" customHeight="false" outlineLevel="0" collapsed="false">
      <c r="A3183" s="393" t="n">
        <v>101209</v>
      </c>
      <c r="B3183" s="394" t="s">
        <v>3443</v>
      </c>
      <c r="C3183" s="393" t="s">
        <v>353</v>
      </c>
      <c r="D3183" s="395" t="n">
        <v>10.56</v>
      </c>
    </row>
    <row r="3184" customFormat="false" ht="14.25" hidden="false" customHeight="false" outlineLevel="0" collapsed="false">
      <c r="A3184" s="393" t="n">
        <v>101220</v>
      </c>
      <c r="B3184" s="394" t="s">
        <v>3444</v>
      </c>
      <c r="C3184" s="393" t="s">
        <v>353</v>
      </c>
      <c r="D3184" s="395" t="n">
        <v>17.72</v>
      </c>
    </row>
    <row r="3185" customFormat="false" ht="14.25" hidden="false" customHeight="false" outlineLevel="0" collapsed="false">
      <c r="A3185" s="393" t="n">
        <v>101221</v>
      </c>
      <c r="B3185" s="394" t="s">
        <v>3445</v>
      </c>
      <c r="C3185" s="393" t="s">
        <v>353</v>
      </c>
      <c r="D3185" s="395" t="n">
        <v>18.72</v>
      </c>
    </row>
    <row r="3186" customFormat="false" ht="14.25" hidden="false" customHeight="false" outlineLevel="0" collapsed="false">
      <c r="A3186" s="393" t="n">
        <v>101225</v>
      </c>
      <c r="B3186" s="394" t="s">
        <v>3446</v>
      </c>
      <c r="C3186" s="393" t="s">
        <v>353</v>
      </c>
      <c r="D3186" s="395" t="n">
        <v>16.29</v>
      </c>
    </row>
    <row r="3187" customFormat="false" ht="14.25" hidden="false" customHeight="false" outlineLevel="0" collapsed="false">
      <c r="A3187" s="393" t="n">
        <v>101226</v>
      </c>
      <c r="B3187" s="394" t="s">
        <v>3447</v>
      </c>
      <c r="C3187" s="393" t="s">
        <v>353</v>
      </c>
      <c r="D3187" s="395" t="n">
        <v>17.15</v>
      </c>
    </row>
    <row r="3188" customFormat="false" ht="14.25" hidden="false" customHeight="false" outlineLevel="0" collapsed="false">
      <c r="A3188" s="393" t="n">
        <v>101222</v>
      </c>
      <c r="B3188" s="394" t="s">
        <v>3448</v>
      </c>
      <c r="C3188" s="393" t="s">
        <v>353</v>
      </c>
      <c r="D3188" s="395" t="n">
        <v>21.76</v>
      </c>
    </row>
    <row r="3189" customFormat="false" ht="14.25" hidden="false" customHeight="false" outlineLevel="0" collapsed="false">
      <c r="A3189" s="393" t="n">
        <v>101227</v>
      </c>
      <c r="B3189" s="394" t="s">
        <v>3449</v>
      </c>
      <c r="C3189" s="393" t="s">
        <v>353</v>
      </c>
      <c r="D3189" s="395" t="n">
        <v>19.88</v>
      </c>
    </row>
    <row r="3190" customFormat="false" ht="14.25" hidden="false" customHeight="false" outlineLevel="0" collapsed="false">
      <c r="A3190" s="393" t="n">
        <v>101228</v>
      </c>
      <c r="B3190" s="394" t="s">
        <v>3450</v>
      </c>
      <c r="C3190" s="393" t="s">
        <v>353</v>
      </c>
      <c r="D3190" s="395" t="n">
        <v>21.2</v>
      </c>
    </row>
    <row r="3191" customFormat="false" ht="14.25" hidden="false" customHeight="false" outlineLevel="0" collapsed="false">
      <c r="A3191" s="393" t="n">
        <v>101223</v>
      </c>
      <c r="B3191" s="394" t="s">
        <v>3451</v>
      </c>
      <c r="C3191" s="393" t="s">
        <v>353</v>
      </c>
      <c r="D3191" s="395" t="n">
        <v>24.23</v>
      </c>
    </row>
    <row r="3192" customFormat="false" ht="14.25" hidden="false" customHeight="false" outlineLevel="0" collapsed="false">
      <c r="A3192" s="393" t="n">
        <v>101229</v>
      </c>
      <c r="B3192" s="394" t="s">
        <v>3452</v>
      </c>
      <c r="C3192" s="393" t="s">
        <v>353</v>
      </c>
      <c r="D3192" s="395" t="n">
        <v>26.73</v>
      </c>
    </row>
    <row r="3193" customFormat="false" ht="14.25" hidden="false" customHeight="false" outlineLevel="0" collapsed="false">
      <c r="A3193" s="393" t="n">
        <v>101224</v>
      </c>
      <c r="B3193" s="394" t="s">
        <v>3453</v>
      </c>
      <c r="C3193" s="393" t="s">
        <v>353</v>
      </c>
      <c r="D3193" s="395" t="n">
        <v>30.38</v>
      </c>
    </row>
    <row r="3194" customFormat="false" ht="14.25" hidden="false" customHeight="false" outlineLevel="0" collapsed="false">
      <c r="A3194" s="393" t="n">
        <v>101265</v>
      </c>
      <c r="B3194" s="394" t="s">
        <v>3454</v>
      </c>
      <c r="C3194" s="393" t="s">
        <v>353</v>
      </c>
      <c r="D3194" s="395" t="n">
        <v>33.78</v>
      </c>
    </row>
    <row r="3195" customFormat="false" ht="14.25" hidden="false" customHeight="false" outlineLevel="0" collapsed="false">
      <c r="A3195" s="393" t="n">
        <v>101255</v>
      </c>
      <c r="B3195" s="394" t="s">
        <v>3455</v>
      </c>
      <c r="C3195" s="393" t="s">
        <v>353</v>
      </c>
      <c r="D3195" s="395" t="n">
        <v>12.14</v>
      </c>
    </row>
    <row r="3196" customFormat="false" ht="14.25" hidden="false" customHeight="false" outlineLevel="0" collapsed="false">
      <c r="A3196" s="393" t="n">
        <v>101261</v>
      </c>
      <c r="B3196" s="394" t="s">
        <v>3456</v>
      </c>
      <c r="C3196" s="393" t="s">
        <v>353</v>
      </c>
      <c r="D3196" s="395" t="n">
        <v>20.06</v>
      </c>
    </row>
    <row r="3197" customFormat="false" ht="14.25" hidden="false" customHeight="false" outlineLevel="0" collapsed="false">
      <c r="A3197" s="393" t="n">
        <v>101262</v>
      </c>
      <c r="B3197" s="394" t="s">
        <v>3457</v>
      </c>
      <c r="C3197" s="393" t="s">
        <v>353</v>
      </c>
      <c r="D3197" s="395" t="n">
        <v>21.16</v>
      </c>
    </row>
    <row r="3198" customFormat="false" ht="14.25" hidden="false" customHeight="false" outlineLevel="0" collapsed="false">
      <c r="A3198" s="393" t="n">
        <v>101263</v>
      </c>
      <c r="B3198" s="394" t="s">
        <v>3458</v>
      </c>
      <c r="C3198" s="393" t="s">
        <v>353</v>
      </c>
      <c r="D3198" s="395" t="n">
        <v>24.47</v>
      </c>
    </row>
    <row r="3199" customFormat="false" ht="14.25" hidden="false" customHeight="false" outlineLevel="0" collapsed="false">
      <c r="A3199" s="393" t="n">
        <v>101264</v>
      </c>
      <c r="B3199" s="394" t="s">
        <v>3459</v>
      </c>
      <c r="C3199" s="393" t="s">
        <v>353</v>
      </c>
      <c r="D3199" s="395" t="n">
        <v>27.12</v>
      </c>
    </row>
    <row r="3200" customFormat="false" ht="14.25" hidden="false" customHeight="false" outlineLevel="0" collapsed="false">
      <c r="A3200" s="393" t="n">
        <v>101207</v>
      </c>
      <c r="B3200" s="394" t="s">
        <v>3460</v>
      </c>
      <c r="C3200" s="393" t="s">
        <v>353</v>
      </c>
      <c r="D3200" s="395" t="n">
        <v>11.62</v>
      </c>
    </row>
    <row r="3201" customFormat="false" ht="14.25" hidden="false" customHeight="false" outlineLevel="0" collapsed="false">
      <c r="A3201" s="393" t="n">
        <v>101230</v>
      </c>
      <c r="B3201" s="394" t="s">
        <v>142</v>
      </c>
      <c r="C3201" s="393" t="s">
        <v>353</v>
      </c>
      <c r="D3201" s="395" t="n">
        <v>11.87</v>
      </c>
    </row>
    <row r="3202" customFormat="false" ht="14.25" hidden="false" customHeight="false" outlineLevel="0" collapsed="false">
      <c r="A3202" s="393" t="n">
        <v>101231</v>
      </c>
      <c r="B3202" s="394" t="s">
        <v>3461</v>
      </c>
      <c r="C3202" s="393" t="s">
        <v>353</v>
      </c>
      <c r="D3202" s="395" t="n">
        <v>11.29</v>
      </c>
    </row>
    <row r="3203" customFormat="false" ht="14.25" hidden="false" customHeight="false" outlineLevel="0" collapsed="false">
      <c r="A3203" s="393" t="n">
        <v>101272</v>
      </c>
      <c r="B3203" s="394" t="s">
        <v>3462</v>
      </c>
      <c r="C3203" s="393" t="s">
        <v>353</v>
      </c>
      <c r="D3203" s="395" t="n">
        <v>34.32</v>
      </c>
    </row>
    <row r="3204" customFormat="false" ht="14.25" hidden="false" customHeight="false" outlineLevel="0" collapsed="false">
      <c r="A3204" s="393" t="n">
        <v>101266</v>
      </c>
      <c r="B3204" s="394" t="s">
        <v>3463</v>
      </c>
      <c r="C3204" s="393" t="s">
        <v>353</v>
      </c>
      <c r="D3204" s="395" t="n">
        <v>12.2</v>
      </c>
    </row>
    <row r="3205" customFormat="false" ht="14.25" hidden="false" customHeight="false" outlineLevel="0" collapsed="false">
      <c r="A3205" s="393" t="n">
        <v>101239</v>
      </c>
      <c r="B3205" s="394" t="s">
        <v>3464</v>
      </c>
      <c r="C3205" s="393" t="s">
        <v>353</v>
      </c>
      <c r="D3205" s="395" t="n">
        <v>16.19</v>
      </c>
    </row>
    <row r="3206" customFormat="false" ht="14.25" hidden="false" customHeight="false" outlineLevel="0" collapsed="false">
      <c r="A3206" s="393" t="n">
        <v>101240</v>
      </c>
      <c r="B3206" s="394" t="s">
        <v>3465</v>
      </c>
      <c r="C3206" s="393" t="s">
        <v>353</v>
      </c>
      <c r="D3206" s="395" t="n">
        <v>17.07</v>
      </c>
    </row>
    <row r="3207" customFormat="false" ht="14.25" hidden="false" customHeight="false" outlineLevel="0" collapsed="false">
      <c r="A3207" s="393" t="n">
        <v>101268</v>
      </c>
      <c r="B3207" s="394" t="s">
        <v>3466</v>
      </c>
      <c r="C3207" s="393" t="s">
        <v>353</v>
      </c>
      <c r="D3207" s="395" t="n">
        <v>19.22</v>
      </c>
    </row>
    <row r="3208" customFormat="false" ht="14.25" hidden="false" customHeight="false" outlineLevel="0" collapsed="false">
      <c r="A3208" s="393" t="n">
        <v>101234</v>
      </c>
      <c r="B3208" s="394" t="s">
        <v>3467</v>
      </c>
      <c r="C3208" s="393" t="s">
        <v>353</v>
      </c>
      <c r="D3208" s="395" t="n">
        <v>18.44</v>
      </c>
    </row>
    <row r="3209" customFormat="false" ht="14.25" hidden="false" customHeight="false" outlineLevel="0" collapsed="false">
      <c r="A3209" s="393" t="n">
        <v>101235</v>
      </c>
      <c r="B3209" s="394" t="s">
        <v>3468</v>
      </c>
      <c r="C3209" s="393" t="s">
        <v>353</v>
      </c>
      <c r="D3209" s="395" t="n">
        <v>19.41</v>
      </c>
    </row>
    <row r="3210" customFormat="false" ht="14.25" hidden="false" customHeight="false" outlineLevel="0" collapsed="false">
      <c r="A3210" s="393" t="n">
        <v>101241</v>
      </c>
      <c r="B3210" s="394" t="s">
        <v>3469</v>
      </c>
      <c r="C3210" s="393" t="s">
        <v>353</v>
      </c>
      <c r="D3210" s="395" t="n">
        <v>19.95</v>
      </c>
    </row>
    <row r="3211" customFormat="false" ht="14.25" hidden="false" customHeight="false" outlineLevel="0" collapsed="false">
      <c r="A3211" s="393" t="n">
        <v>101269</v>
      </c>
      <c r="B3211" s="394" t="s">
        <v>3470</v>
      </c>
      <c r="C3211" s="393" t="s">
        <v>353</v>
      </c>
      <c r="D3211" s="395" t="n">
        <v>21.42</v>
      </c>
    </row>
    <row r="3212" customFormat="false" ht="14.25" hidden="false" customHeight="false" outlineLevel="0" collapsed="false">
      <c r="A3212" s="393" t="n">
        <v>101236</v>
      </c>
      <c r="B3212" s="394" t="s">
        <v>3471</v>
      </c>
      <c r="C3212" s="393" t="s">
        <v>353</v>
      </c>
      <c r="D3212" s="395" t="n">
        <v>22.6</v>
      </c>
    </row>
    <row r="3213" customFormat="false" ht="14.25" hidden="false" customHeight="false" outlineLevel="0" collapsed="false">
      <c r="A3213" s="393" t="n">
        <v>101237</v>
      </c>
      <c r="B3213" s="394" t="s">
        <v>3472</v>
      </c>
      <c r="C3213" s="393" t="s">
        <v>353</v>
      </c>
      <c r="D3213" s="395" t="n">
        <v>24.06</v>
      </c>
    </row>
    <row r="3214" customFormat="false" ht="14.25" hidden="false" customHeight="false" outlineLevel="0" collapsed="false">
      <c r="A3214" s="393" t="n">
        <v>101242</v>
      </c>
      <c r="B3214" s="394" t="s">
        <v>3473</v>
      </c>
      <c r="C3214" s="393" t="s">
        <v>353</v>
      </c>
      <c r="D3214" s="395" t="n">
        <v>22.32</v>
      </c>
    </row>
    <row r="3215" customFormat="false" ht="14.25" hidden="false" customHeight="false" outlineLevel="0" collapsed="false">
      <c r="A3215" s="393" t="n">
        <v>101270</v>
      </c>
      <c r="B3215" s="394" t="s">
        <v>3474</v>
      </c>
      <c r="C3215" s="393" t="s">
        <v>353</v>
      </c>
      <c r="D3215" s="395" t="n">
        <v>24.8</v>
      </c>
    </row>
    <row r="3216" customFormat="false" ht="14.25" hidden="false" customHeight="false" outlineLevel="0" collapsed="false">
      <c r="A3216" s="393" t="n">
        <v>101243</v>
      </c>
      <c r="B3216" s="394" t="s">
        <v>3475</v>
      </c>
      <c r="C3216" s="393" t="s">
        <v>353</v>
      </c>
      <c r="D3216" s="395" t="n">
        <v>27.03</v>
      </c>
    </row>
    <row r="3217" customFormat="false" ht="14.25" hidden="false" customHeight="false" outlineLevel="0" collapsed="false">
      <c r="A3217" s="393" t="n">
        <v>101271</v>
      </c>
      <c r="B3217" s="394" t="s">
        <v>3476</v>
      </c>
      <c r="C3217" s="393" t="s">
        <v>353</v>
      </c>
      <c r="D3217" s="395" t="n">
        <v>27.51</v>
      </c>
    </row>
    <row r="3218" customFormat="false" ht="14.25" hidden="false" customHeight="false" outlineLevel="0" collapsed="false">
      <c r="A3218" s="393" t="n">
        <v>101238</v>
      </c>
      <c r="B3218" s="394" t="s">
        <v>3477</v>
      </c>
      <c r="C3218" s="393" t="s">
        <v>353</v>
      </c>
      <c r="D3218" s="395" t="n">
        <v>30.44</v>
      </c>
    </row>
    <row r="3219" customFormat="false" ht="14.25" hidden="false" customHeight="false" outlineLevel="0" collapsed="false">
      <c r="A3219" s="393" t="n">
        <v>101232</v>
      </c>
      <c r="B3219" s="394" t="s">
        <v>3478</v>
      </c>
      <c r="C3219" s="393" t="s">
        <v>353</v>
      </c>
      <c r="D3219" s="395" t="n">
        <v>10.16</v>
      </c>
    </row>
    <row r="3220" customFormat="false" ht="14.25" hidden="false" customHeight="false" outlineLevel="0" collapsed="false">
      <c r="A3220" s="393" t="n">
        <v>101233</v>
      </c>
      <c r="B3220" s="394" t="s">
        <v>3479</v>
      </c>
      <c r="C3220" s="393" t="s">
        <v>353</v>
      </c>
      <c r="D3220" s="395" t="n">
        <v>9.37</v>
      </c>
    </row>
    <row r="3221" customFormat="false" ht="14.25" hidden="false" customHeight="false" outlineLevel="0" collapsed="false">
      <c r="A3221" s="393" t="n">
        <v>101248</v>
      </c>
      <c r="B3221" s="394" t="s">
        <v>3480</v>
      </c>
      <c r="C3221" s="393" t="s">
        <v>353</v>
      </c>
      <c r="D3221" s="395" t="n">
        <v>29.08</v>
      </c>
    </row>
    <row r="3222" customFormat="false" ht="14.25" hidden="false" customHeight="false" outlineLevel="0" collapsed="false">
      <c r="A3222" s="393" t="n">
        <v>101277</v>
      </c>
      <c r="B3222" s="394" t="s">
        <v>3481</v>
      </c>
      <c r="C3222" s="393" t="s">
        <v>353</v>
      </c>
      <c r="D3222" s="395" t="n">
        <v>33.23</v>
      </c>
    </row>
    <row r="3223" customFormat="false" ht="14.25" hidden="false" customHeight="false" outlineLevel="0" collapsed="false">
      <c r="A3223" s="393" t="n">
        <v>101267</v>
      </c>
      <c r="B3223" s="394" t="s">
        <v>3482</v>
      </c>
      <c r="C3223" s="393" t="s">
        <v>353</v>
      </c>
      <c r="D3223" s="395" t="n">
        <v>11.76</v>
      </c>
    </row>
    <row r="3224" customFormat="false" ht="14.25" hidden="false" customHeight="false" outlineLevel="0" collapsed="false">
      <c r="A3224" s="393" t="n">
        <v>101249</v>
      </c>
      <c r="B3224" s="394" t="s">
        <v>3483</v>
      </c>
      <c r="C3224" s="393" t="s">
        <v>353</v>
      </c>
      <c r="D3224" s="395" t="n">
        <v>14.81</v>
      </c>
    </row>
    <row r="3225" customFormat="false" ht="14.25" hidden="false" customHeight="false" outlineLevel="0" collapsed="false">
      <c r="A3225" s="393" t="n">
        <v>101273</v>
      </c>
      <c r="B3225" s="394" t="s">
        <v>3484</v>
      </c>
      <c r="C3225" s="393" t="s">
        <v>353</v>
      </c>
      <c r="D3225" s="395" t="n">
        <v>18.38</v>
      </c>
    </row>
    <row r="3226" customFormat="false" ht="14.25" hidden="false" customHeight="false" outlineLevel="0" collapsed="false">
      <c r="A3226" s="393" t="n">
        <v>101245</v>
      </c>
      <c r="B3226" s="394" t="s">
        <v>3485</v>
      </c>
      <c r="C3226" s="393" t="s">
        <v>353</v>
      </c>
      <c r="D3226" s="395" t="n">
        <v>18.03</v>
      </c>
    </row>
    <row r="3227" customFormat="false" ht="14.25" hidden="false" customHeight="false" outlineLevel="0" collapsed="false">
      <c r="A3227" s="393" t="n">
        <v>101250</v>
      </c>
      <c r="B3227" s="394" t="s">
        <v>3486</v>
      </c>
      <c r="C3227" s="393" t="s">
        <v>353</v>
      </c>
      <c r="D3227" s="395" t="n">
        <v>16.46</v>
      </c>
    </row>
    <row r="3228" customFormat="false" ht="14.25" hidden="false" customHeight="false" outlineLevel="0" collapsed="false">
      <c r="A3228" s="393" t="n">
        <v>101251</v>
      </c>
      <c r="B3228" s="394" t="s">
        <v>3487</v>
      </c>
      <c r="C3228" s="393" t="s">
        <v>353</v>
      </c>
      <c r="D3228" s="395" t="n">
        <v>18.72</v>
      </c>
    </row>
    <row r="3229" customFormat="false" ht="14.25" hidden="false" customHeight="false" outlineLevel="0" collapsed="false">
      <c r="A3229" s="393" t="n">
        <v>101274</v>
      </c>
      <c r="B3229" s="394" t="s">
        <v>3488</v>
      </c>
      <c r="C3229" s="393" t="s">
        <v>353</v>
      </c>
      <c r="D3229" s="395" t="n">
        <v>20.33</v>
      </c>
    </row>
    <row r="3230" customFormat="false" ht="14.25" hidden="false" customHeight="false" outlineLevel="0" collapsed="false">
      <c r="A3230" s="393" t="n">
        <v>101246</v>
      </c>
      <c r="B3230" s="394" t="s">
        <v>3489</v>
      </c>
      <c r="C3230" s="393" t="s">
        <v>353</v>
      </c>
      <c r="D3230" s="395" t="n">
        <v>20.94</v>
      </c>
    </row>
    <row r="3231" customFormat="false" ht="14.25" hidden="false" customHeight="false" outlineLevel="0" collapsed="false">
      <c r="A3231" s="393" t="n">
        <v>101252</v>
      </c>
      <c r="B3231" s="394" t="s">
        <v>3490</v>
      </c>
      <c r="C3231" s="393" t="s">
        <v>353</v>
      </c>
      <c r="D3231" s="395" t="n">
        <v>20.32</v>
      </c>
    </row>
    <row r="3232" customFormat="false" ht="14.25" hidden="false" customHeight="false" outlineLevel="0" collapsed="false">
      <c r="A3232" s="393" t="n">
        <v>101275</v>
      </c>
      <c r="B3232" s="394" t="s">
        <v>3491</v>
      </c>
      <c r="C3232" s="393" t="s">
        <v>353</v>
      </c>
      <c r="D3232" s="395" t="n">
        <v>23.53</v>
      </c>
    </row>
    <row r="3233" customFormat="false" ht="14.25" hidden="false" customHeight="false" outlineLevel="0" collapsed="false">
      <c r="A3233" s="393" t="n">
        <v>101247</v>
      </c>
      <c r="B3233" s="394" t="s">
        <v>3492</v>
      </c>
      <c r="C3233" s="393" t="s">
        <v>353</v>
      </c>
      <c r="D3233" s="395" t="n">
        <v>23.25</v>
      </c>
    </row>
    <row r="3234" customFormat="false" ht="14.25" hidden="false" customHeight="false" outlineLevel="0" collapsed="false">
      <c r="A3234" s="393" t="n">
        <v>101276</v>
      </c>
      <c r="B3234" s="394" t="s">
        <v>3493</v>
      </c>
      <c r="C3234" s="393" t="s">
        <v>353</v>
      </c>
      <c r="D3234" s="395" t="n">
        <v>26</v>
      </c>
    </row>
    <row r="3235" customFormat="false" ht="14.25" hidden="false" customHeight="false" outlineLevel="0" collapsed="false">
      <c r="A3235" s="393" t="n">
        <v>101253</v>
      </c>
      <c r="B3235" s="394" t="s">
        <v>3494</v>
      </c>
      <c r="C3235" s="393" t="s">
        <v>353</v>
      </c>
      <c r="D3235" s="395" t="n">
        <v>25.59</v>
      </c>
    </row>
    <row r="3236" customFormat="false" ht="14.25" hidden="false" customHeight="false" outlineLevel="0" collapsed="false">
      <c r="A3236" s="393" t="n">
        <v>101244</v>
      </c>
      <c r="B3236" s="394" t="s">
        <v>3495</v>
      </c>
      <c r="C3236" s="393" t="s">
        <v>353</v>
      </c>
      <c r="D3236" s="395" t="n">
        <v>17.05</v>
      </c>
    </row>
    <row r="3237" customFormat="false" ht="14.25" hidden="false" customHeight="false" outlineLevel="0" collapsed="false">
      <c r="A3237" s="393" t="n">
        <v>93358</v>
      </c>
      <c r="B3237" s="394" t="s">
        <v>3496</v>
      </c>
      <c r="C3237" s="393" t="s">
        <v>353</v>
      </c>
      <c r="D3237" s="395" t="n">
        <v>108.98</v>
      </c>
    </row>
    <row r="3238" customFormat="false" ht="14.25" hidden="false" customHeight="false" outlineLevel="0" collapsed="false">
      <c r="A3238" s="393" t="n">
        <v>90082</v>
      </c>
      <c r="B3238" s="394" t="s">
        <v>3497</v>
      </c>
      <c r="C3238" s="393" t="s">
        <v>353</v>
      </c>
      <c r="D3238" s="395" t="n">
        <v>10.27</v>
      </c>
    </row>
    <row r="3239" customFormat="false" ht="14.25" hidden="false" customHeight="false" outlineLevel="0" collapsed="false">
      <c r="A3239" s="393" t="n">
        <v>90091</v>
      </c>
      <c r="B3239" s="394" t="s">
        <v>3498</v>
      </c>
      <c r="C3239" s="393" t="s">
        <v>353</v>
      </c>
      <c r="D3239" s="395" t="n">
        <v>6.47</v>
      </c>
    </row>
    <row r="3240" customFormat="false" ht="14.25" hidden="false" customHeight="false" outlineLevel="0" collapsed="false">
      <c r="A3240" s="393" t="n">
        <v>102307</v>
      </c>
      <c r="B3240" s="394" t="s">
        <v>3499</v>
      </c>
      <c r="C3240" s="393" t="s">
        <v>353</v>
      </c>
      <c r="D3240" s="395" t="n">
        <v>12.84</v>
      </c>
    </row>
    <row r="3241" customFormat="false" ht="14.25" hidden="false" customHeight="false" outlineLevel="0" collapsed="false">
      <c r="A3241" s="393" t="n">
        <v>102315</v>
      </c>
      <c r="B3241" s="394" t="s">
        <v>3500</v>
      </c>
      <c r="C3241" s="393" t="s">
        <v>353</v>
      </c>
      <c r="D3241" s="395" t="n">
        <v>8.09</v>
      </c>
    </row>
    <row r="3242" customFormat="false" ht="14.25" hidden="false" customHeight="false" outlineLevel="0" collapsed="false">
      <c r="A3242" s="393" t="n">
        <v>102283</v>
      </c>
      <c r="B3242" s="394" t="s">
        <v>3501</v>
      </c>
      <c r="C3242" s="393" t="s">
        <v>353</v>
      </c>
      <c r="D3242" s="395" t="n">
        <v>13.44</v>
      </c>
    </row>
    <row r="3243" customFormat="false" ht="14.25" hidden="false" customHeight="false" outlineLevel="0" collapsed="false">
      <c r="A3243" s="393" t="n">
        <v>102291</v>
      </c>
      <c r="B3243" s="394" t="s">
        <v>3502</v>
      </c>
      <c r="C3243" s="393" t="s">
        <v>353</v>
      </c>
      <c r="D3243" s="395" t="n">
        <v>8.46</v>
      </c>
    </row>
    <row r="3244" customFormat="false" ht="14.25" hidden="false" customHeight="false" outlineLevel="0" collapsed="false">
      <c r="A3244" s="393" t="n">
        <v>102276</v>
      </c>
      <c r="B3244" s="394" t="s">
        <v>3503</v>
      </c>
      <c r="C3244" s="393" t="s">
        <v>353</v>
      </c>
      <c r="D3244" s="395" t="n">
        <v>11.56</v>
      </c>
    </row>
    <row r="3245" customFormat="false" ht="14.25" hidden="false" customHeight="false" outlineLevel="0" collapsed="false">
      <c r="A3245" s="393" t="n">
        <v>102306</v>
      </c>
      <c r="B3245" s="394" t="s">
        <v>3504</v>
      </c>
      <c r="C3245" s="393" t="s">
        <v>353</v>
      </c>
      <c r="D3245" s="395" t="n">
        <v>14.45</v>
      </c>
    </row>
    <row r="3246" customFormat="false" ht="14.25" hidden="false" customHeight="false" outlineLevel="0" collapsed="false">
      <c r="A3246" s="393" t="n">
        <v>102279</v>
      </c>
      <c r="B3246" s="394" t="s">
        <v>3505</v>
      </c>
      <c r="C3246" s="393" t="s">
        <v>353</v>
      </c>
      <c r="D3246" s="395" t="n">
        <v>7.28</v>
      </c>
    </row>
    <row r="3247" customFormat="false" ht="14.25" hidden="false" customHeight="false" outlineLevel="0" collapsed="false">
      <c r="A3247" s="393" t="n">
        <v>102282</v>
      </c>
      <c r="B3247" s="394" t="s">
        <v>3506</v>
      </c>
      <c r="C3247" s="393" t="s">
        <v>353</v>
      </c>
      <c r="D3247" s="395" t="n">
        <v>15.14</v>
      </c>
    </row>
    <row r="3248" customFormat="false" ht="14.25" hidden="false" customHeight="false" outlineLevel="0" collapsed="false">
      <c r="A3248" s="393" t="n">
        <v>102290</v>
      </c>
      <c r="B3248" s="394" t="s">
        <v>3507</v>
      </c>
      <c r="C3248" s="393" t="s">
        <v>353</v>
      </c>
      <c r="D3248" s="395" t="n">
        <v>9.53</v>
      </c>
    </row>
    <row r="3249" customFormat="false" ht="14.25" hidden="false" customHeight="false" outlineLevel="0" collapsed="false">
      <c r="A3249" s="393" t="n">
        <v>90100</v>
      </c>
      <c r="B3249" s="394" t="s">
        <v>3508</v>
      </c>
      <c r="C3249" s="393" t="s">
        <v>353</v>
      </c>
      <c r="D3249" s="395" t="n">
        <v>14.17</v>
      </c>
    </row>
    <row r="3250" customFormat="false" ht="14.25" hidden="false" customHeight="false" outlineLevel="0" collapsed="false">
      <c r="A3250" s="393" t="n">
        <v>102323</v>
      </c>
      <c r="B3250" s="394" t="s">
        <v>3509</v>
      </c>
      <c r="C3250" s="393" t="s">
        <v>353</v>
      </c>
      <c r="D3250" s="395" t="n">
        <v>17.71</v>
      </c>
    </row>
    <row r="3251" customFormat="false" ht="14.25" hidden="false" customHeight="false" outlineLevel="0" collapsed="false">
      <c r="A3251" s="393" t="n">
        <v>102327</v>
      </c>
      <c r="B3251" s="394" t="s">
        <v>3510</v>
      </c>
      <c r="C3251" s="393" t="s">
        <v>353</v>
      </c>
      <c r="D3251" s="395" t="n">
        <v>11.16</v>
      </c>
    </row>
    <row r="3252" customFormat="false" ht="14.25" hidden="false" customHeight="false" outlineLevel="0" collapsed="false">
      <c r="A3252" s="393" t="n">
        <v>102299</v>
      </c>
      <c r="B3252" s="394" t="s">
        <v>3511</v>
      </c>
      <c r="C3252" s="393" t="s">
        <v>353</v>
      </c>
      <c r="D3252" s="395" t="n">
        <v>18.54</v>
      </c>
    </row>
    <row r="3253" customFormat="false" ht="14.25" hidden="false" customHeight="false" outlineLevel="0" collapsed="false">
      <c r="A3253" s="393" t="n">
        <v>102303</v>
      </c>
      <c r="B3253" s="394" t="s">
        <v>3512</v>
      </c>
      <c r="C3253" s="393" t="s">
        <v>353</v>
      </c>
      <c r="D3253" s="395" t="n">
        <v>11.68</v>
      </c>
    </row>
    <row r="3254" customFormat="false" ht="14.25" hidden="false" customHeight="false" outlineLevel="0" collapsed="false">
      <c r="A3254" s="393" t="n">
        <v>90099</v>
      </c>
      <c r="B3254" s="394" t="s">
        <v>3513</v>
      </c>
      <c r="C3254" s="393" t="s">
        <v>353</v>
      </c>
      <c r="D3254" s="395" t="n">
        <v>16.54</v>
      </c>
    </row>
    <row r="3255" customFormat="false" ht="14.25" hidden="false" customHeight="false" outlineLevel="0" collapsed="false">
      <c r="A3255" s="393" t="n">
        <v>102322</v>
      </c>
      <c r="B3255" s="394" t="s">
        <v>3514</v>
      </c>
      <c r="C3255" s="393" t="s">
        <v>353</v>
      </c>
      <c r="D3255" s="395" t="n">
        <v>20.68</v>
      </c>
    </row>
    <row r="3256" customFormat="false" ht="14.25" hidden="false" customHeight="false" outlineLevel="0" collapsed="false">
      <c r="A3256" s="393" t="n">
        <v>102298</v>
      </c>
      <c r="B3256" s="394" t="s">
        <v>3515</v>
      </c>
      <c r="C3256" s="393" t="s">
        <v>353</v>
      </c>
      <c r="D3256" s="395" t="n">
        <v>21.63</v>
      </c>
    </row>
    <row r="3257" customFormat="false" ht="14.25" hidden="false" customHeight="false" outlineLevel="0" collapsed="false">
      <c r="A3257" s="393" t="n">
        <v>102302</v>
      </c>
      <c r="B3257" s="394" t="s">
        <v>3516</v>
      </c>
      <c r="C3257" s="393" t="s">
        <v>353</v>
      </c>
      <c r="D3257" s="395" t="n">
        <v>13.63</v>
      </c>
    </row>
    <row r="3258" customFormat="false" ht="14.25" hidden="false" customHeight="false" outlineLevel="0" collapsed="false">
      <c r="A3258" s="393" t="n">
        <v>102326</v>
      </c>
      <c r="B3258" s="394" t="s">
        <v>3517</v>
      </c>
      <c r="C3258" s="393" t="s">
        <v>353</v>
      </c>
      <c r="D3258" s="395" t="n">
        <v>13.03</v>
      </c>
    </row>
    <row r="3259" customFormat="false" ht="14.25" hidden="false" customHeight="false" outlineLevel="0" collapsed="false">
      <c r="A3259" s="393" t="n">
        <v>102314</v>
      </c>
      <c r="B3259" s="394" t="s">
        <v>3518</v>
      </c>
      <c r="C3259" s="393" t="s">
        <v>353</v>
      </c>
      <c r="D3259" s="395" t="n">
        <v>9.11</v>
      </c>
    </row>
    <row r="3260" customFormat="false" ht="14.25" hidden="false" customHeight="false" outlineLevel="0" collapsed="false">
      <c r="A3260" s="393" t="n">
        <v>102312</v>
      </c>
      <c r="B3260" s="394" t="s">
        <v>3519</v>
      </c>
      <c r="C3260" s="393" t="s">
        <v>353</v>
      </c>
      <c r="D3260" s="395" t="n">
        <v>11.55</v>
      </c>
    </row>
    <row r="3261" customFormat="false" ht="14.25" hidden="false" customHeight="false" outlineLevel="0" collapsed="false">
      <c r="A3261" s="393" t="n">
        <v>102288</v>
      </c>
      <c r="B3261" s="394" t="s">
        <v>3520</v>
      </c>
      <c r="C3261" s="393" t="s">
        <v>353</v>
      </c>
      <c r="D3261" s="395" t="n">
        <v>12.08</v>
      </c>
    </row>
    <row r="3262" customFormat="false" ht="14.25" hidden="false" customHeight="false" outlineLevel="0" collapsed="false">
      <c r="A3262" s="393" t="n">
        <v>90087</v>
      </c>
      <c r="B3262" s="394" t="s">
        <v>3521</v>
      </c>
      <c r="C3262" s="393" t="s">
        <v>353</v>
      </c>
      <c r="D3262" s="395" t="n">
        <v>9.23</v>
      </c>
    </row>
    <row r="3263" customFormat="false" ht="14.25" hidden="false" customHeight="false" outlineLevel="0" collapsed="false">
      <c r="A3263" s="393" t="n">
        <v>102308</v>
      </c>
      <c r="B3263" s="394" t="s">
        <v>3522</v>
      </c>
      <c r="C3263" s="393" t="s">
        <v>353</v>
      </c>
      <c r="D3263" s="395" t="n">
        <v>12.45</v>
      </c>
    </row>
    <row r="3264" customFormat="false" ht="14.25" hidden="false" customHeight="false" outlineLevel="0" collapsed="false">
      <c r="A3264" s="393" t="n">
        <v>90084</v>
      </c>
      <c r="B3264" s="394" t="s">
        <v>3523</v>
      </c>
      <c r="C3264" s="393" t="s">
        <v>353</v>
      </c>
      <c r="D3264" s="395" t="n">
        <v>9.95</v>
      </c>
    </row>
    <row r="3265" customFormat="false" ht="14.25" hidden="false" customHeight="false" outlineLevel="0" collapsed="false">
      <c r="A3265" s="393" t="n">
        <v>102284</v>
      </c>
      <c r="B3265" s="394" t="s">
        <v>3524</v>
      </c>
      <c r="C3265" s="393" t="s">
        <v>353</v>
      </c>
      <c r="D3265" s="395" t="n">
        <v>13.02</v>
      </c>
    </row>
    <row r="3266" customFormat="false" ht="14.25" hidden="false" customHeight="false" outlineLevel="0" collapsed="false">
      <c r="A3266" s="393" t="n">
        <v>102325</v>
      </c>
      <c r="B3266" s="394" t="s">
        <v>3525</v>
      </c>
      <c r="C3266" s="393" t="s">
        <v>353</v>
      </c>
      <c r="D3266" s="395" t="n">
        <v>16.03</v>
      </c>
    </row>
    <row r="3267" customFormat="false" ht="14.25" hidden="false" customHeight="false" outlineLevel="0" collapsed="false">
      <c r="A3267" s="393" t="n">
        <v>102329</v>
      </c>
      <c r="B3267" s="394" t="s">
        <v>3526</v>
      </c>
      <c r="C3267" s="393" t="s">
        <v>353</v>
      </c>
      <c r="D3267" s="395" t="n">
        <v>10.09</v>
      </c>
    </row>
    <row r="3268" customFormat="false" ht="14.25" hidden="false" customHeight="false" outlineLevel="0" collapsed="false">
      <c r="A3268" s="393" t="n">
        <v>102301</v>
      </c>
      <c r="B3268" s="394" t="s">
        <v>3527</v>
      </c>
      <c r="C3268" s="393" t="s">
        <v>353</v>
      </c>
      <c r="D3268" s="395" t="n">
        <v>16.77</v>
      </c>
    </row>
    <row r="3269" customFormat="false" ht="14.25" hidden="false" customHeight="false" outlineLevel="0" collapsed="false">
      <c r="A3269" s="393" t="n">
        <v>102305</v>
      </c>
      <c r="B3269" s="394" t="s">
        <v>3528</v>
      </c>
      <c r="C3269" s="393" t="s">
        <v>353</v>
      </c>
      <c r="D3269" s="395" t="n">
        <v>10.56</v>
      </c>
    </row>
    <row r="3270" customFormat="false" ht="14.25" hidden="false" customHeight="false" outlineLevel="0" collapsed="false">
      <c r="A3270" s="393" t="n">
        <v>90101</v>
      </c>
      <c r="B3270" s="394" t="s">
        <v>3529</v>
      </c>
      <c r="C3270" s="393" t="s">
        <v>353</v>
      </c>
      <c r="D3270" s="395" t="n">
        <v>14.01</v>
      </c>
    </row>
    <row r="3271" customFormat="false" ht="14.25" hidden="false" customHeight="false" outlineLevel="0" collapsed="false">
      <c r="A3271" s="393" t="n">
        <v>102324</v>
      </c>
      <c r="B3271" s="394" t="s">
        <v>3530</v>
      </c>
      <c r="C3271" s="393" t="s">
        <v>353</v>
      </c>
      <c r="D3271" s="395" t="n">
        <v>17.51</v>
      </c>
    </row>
    <row r="3272" customFormat="false" ht="14.25" hidden="false" customHeight="false" outlineLevel="0" collapsed="false">
      <c r="A3272" s="393" t="n">
        <v>102300</v>
      </c>
      <c r="B3272" s="394" t="s">
        <v>3531</v>
      </c>
      <c r="C3272" s="393" t="s">
        <v>353</v>
      </c>
      <c r="D3272" s="395" t="n">
        <v>18.32</v>
      </c>
    </row>
    <row r="3273" customFormat="false" ht="14.25" hidden="false" customHeight="false" outlineLevel="0" collapsed="false">
      <c r="A3273" s="393" t="n">
        <v>90102</v>
      </c>
      <c r="B3273" s="394" t="s">
        <v>3532</v>
      </c>
      <c r="C3273" s="393" t="s">
        <v>353</v>
      </c>
      <c r="D3273" s="395" t="n">
        <v>12.83</v>
      </c>
    </row>
    <row r="3274" customFormat="false" ht="14.25" hidden="false" customHeight="false" outlineLevel="0" collapsed="false">
      <c r="A3274" s="393" t="n">
        <v>102328</v>
      </c>
      <c r="B3274" s="394" t="s">
        <v>3533</v>
      </c>
      <c r="C3274" s="393" t="s">
        <v>353</v>
      </c>
      <c r="D3274" s="395" t="n">
        <v>11.03</v>
      </c>
    </row>
    <row r="3275" customFormat="false" ht="14.25" hidden="false" customHeight="false" outlineLevel="0" collapsed="false">
      <c r="A3275" s="393" t="n">
        <v>102304</v>
      </c>
      <c r="B3275" s="394" t="s">
        <v>3534</v>
      </c>
      <c r="C3275" s="393" t="s">
        <v>353</v>
      </c>
      <c r="D3275" s="395" t="n">
        <v>11.54</v>
      </c>
    </row>
    <row r="3276" customFormat="false" ht="14.25" hidden="false" customHeight="false" outlineLevel="0" collapsed="false">
      <c r="A3276" s="393" t="n">
        <v>102295</v>
      </c>
      <c r="B3276" s="394" t="s">
        <v>3535</v>
      </c>
      <c r="C3276" s="393" t="s">
        <v>353</v>
      </c>
      <c r="D3276" s="395" t="n">
        <v>7.92</v>
      </c>
    </row>
    <row r="3277" customFormat="false" ht="14.25" hidden="false" customHeight="false" outlineLevel="0" collapsed="false">
      <c r="A3277" s="393" t="n">
        <v>102281</v>
      </c>
      <c r="B3277" s="394" t="s">
        <v>3536</v>
      </c>
      <c r="C3277" s="393" t="s">
        <v>353</v>
      </c>
      <c r="D3277" s="395" t="n">
        <v>6.05</v>
      </c>
    </row>
    <row r="3278" customFormat="false" ht="14.25" hidden="false" customHeight="false" outlineLevel="0" collapsed="false">
      <c r="A3278" s="393" t="n">
        <v>102311</v>
      </c>
      <c r="B3278" s="394" t="s">
        <v>3537</v>
      </c>
      <c r="C3278" s="393" t="s">
        <v>353</v>
      </c>
      <c r="D3278" s="395" t="n">
        <v>12</v>
      </c>
    </row>
    <row r="3279" customFormat="false" ht="14.25" hidden="false" customHeight="false" outlineLevel="0" collapsed="false">
      <c r="A3279" s="393" t="n">
        <v>102319</v>
      </c>
      <c r="B3279" s="394" t="s">
        <v>3538</v>
      </c>
      <c r="C3279" s="393" t="s">
        <v>353</v>
      </c>
      <c r="D3279" s="395" t="n">
        <v>7.56</v>
      </c>
    </row>
    <row r="3280" customFormat="false" ht="14.25" hidden="false" customHeight="false" outlineLevel="0" collapsed="false">
      <c r="A3280" s="393" t="n">
        <v>102287</v>
      </c>
      <c r="B3280" s="394" t="s">
        <v>3539</v>
      </c>
      <c r="C3280" s="393" t="s">
        <v>353</v>
      </c>
      <c r="D3280" s="395" t="n">
        <v>12.57</v>
      </c>
    </row>
    <row r="3281" customFormat="false" ht="14.25" hidden="false" customHeight="false" outlineLevel="0" collapsed="false">
      <c r="A3281" s="393" t="n">
        <v>102316</v>
      </c>
      <c r="B3281" s="394" t="s">
        <v>3540</v>
      </c>
      <c r="C3281" s="393" t="s">
        <v>353</v>
      </c>
      <c r="D3281" s="395" t="n">
        <v>7.83</v>
      </c>
    </row>
    <row r="3282" customFormat="false" ht="14.25" hidden="false" customHeight="false" outlineLevel="0" collapsed="false">
      <c r="A3282" s="393" t="n">
        <v>102292</v>
      </c>
      <c r="B3282" s="394" t="s">
        <v>3541</v>
      </c>
      <c r="C3282" s="393" t="s">
        <v>353</v>
      </c>
      <c r="D3282" s="395" t="n">
        <v>8.2</v>
      </c>
    </row>
    <row r="3283" customFormat="false" ht="14.25" hidden="false" customHeight="false" outlineLevel="0" collapsed="false">
      <c r="A3283" s="393" t="n">
        <v>90092</v>
      </c>
      <c r="B3283" s="394" t="s">
        <v>3542</v>
      </c>
      <c r="C3283" s="393" t="s">
        <v>353</v>
      </c>
      <c r="D3283" s="395" t="n">
        <v>6.26</v>
      </c>
    </row>
    <row r="3284" customFormat="false" ht="14.25" hidden="false" customHeight="false" outlineLevel="0" collapsed="false">
      <c r="A3284" s="393" t="n">
        <v>102278</v>
      </c>
      <c r="B3284" s="394" t="s">
        <v>3543</v>
      </c>
      <c r="C3284" s="393" t="s">
        <v>353</v>
      </c>
      <c r="D3284" s="395" t="n">
        <v>9.61</v>
      </c>
    </row>
    <row r="3285" customFormat="false" ht="14.25" hidden="false" customHeight="false" outlineLevel="0" collapsed="false">
      <c r="A3285" s="393" t="n">
        <v>90094</v>
      </c>
      <c r="B3285" s="394" t="s">
        <v>3544</v>
      </c>
      <c r="C3285" s="393" t="s">
        <v>353</v>
      </c>
      <c r="D3285" s="395" t="n">
        <v>5.92</v>
      </c>
    </row>
    <row r="3286" customFormat="false" ht="14.25" hidden="false" customHeight="false" outlineLevel="0" collapsed="false">
      <c r="A3286" s="393" t="n">
        <v>102309</v>
      </c>
      <c r="B3286" s="394" t="s">
        <v>3545</v>
      </c>
      <c r="C3286" s="393" t="s">
        <v>353</v>
      </c>
      <c r="D3286" s="395" t="n">
        <v>11.76</v>
      </c>
    </row>
    <row r="3287" customFormat="false" ht="14.25" hidden="false" customHeight="false" outlineLevel="0" collapsed="false">
      <c r="A3287" s="393" t="n">
        <v>102285</v>
      </c>
      <c r="B3287" s="394" t="s">
        <v>3546</v>
      </c>
      <c r="C3287" s="393" t="s">
        <v>353</v>
      </c>
      <c r="D3287" s="395" t="n">
        <v>12.32</v>
      </c>
    </row>
    <row r="3288" customFormat="false" ht="14.25" hidden="false" customHeight="false" outlineLevel="0" collapsed="false">
      <c r="A3288" s="393" t="n">
        <v>90095</v>
      </c>
      <c r="B3288" s="394" t="s">
        <v>3547</v>
      </c>
      <c r="C3288" s="393" t="s">
        <v>353</v>
      </c>
      <c r="D3288" s="395" t="n">
        <v>5.82</v>
      </c>
    </row>
    <row r="3289" customFormat="false" ht="14.25" hidden="false" customHeight="false" outlineLevel="0" collapsed="false">
      <c r="A3289" s="393" t="n">
        <v>102320</v>
      </c>
      <c r="B3289" s="394" t="s">
        <v>3548</v>
      </c>
      <c r="C3289" s="393" t="s">
        <v>353</v>
      </c>
      <c r="D3289" s="395" t="n">
        <v>7.27</v>
      </c>
    </row>
    <row r="3290" customFormat="false" ht="14.25" hidden="false" customHeight="false" outlineLevel="0" collapsed="false">
      <c r="A3290" s="393" t="n">
        <v>102296</v>
      </c>
      <c r="B3290" s="394" t="s">
        <v>3549</v>
      </c>
      <c r="C3290" s="393" t="s">
        <v>353</v>
      </c>
      <c r="D3290" s="395" t="n">
        <v>7.61</v>
      </c>
    </row>
    <row r="3291" customFormat="false" ht="14.25" hidden="false" customHeight="false" outlineLevel="0" collapsed="false">
      <c r="A3291" s="393" t="n">
        <v>90086</v>
      </c>
      <c r="B3291" s="394" t="s">
        <v>3550</v>
      </c>
      <c r="C3291" s="393" t="s">
        <v>353</v>
      </c>
      <c r="D3291" s="395" t="n">
        <v>9.41</v>
      </c>
    </row>
    <row r="3292" customFormat="false" ht="14.25" hidden="false" customHeight="false" outlineLevel="0" collapsed="false">
      <c r="A3292" s="393" t="n">
        <v>102277</v>
      </c>
      <c r="B3292" s="394" t="s">
        <v>3551</v>
      </c>
      <c r="C3292" s="393" t="s">
        <v>353</v>
      </c>
      <c r="D3292" s="395" t="n">
        <v>9.14</v>
      </c>
    </row>
    <row r="3293" customFormat="false" ht="14.25" hidden="false" customHeight="false" outlineLevel="0" collapsed="false">
      <c r="A3293" s="393" t="n">
        <v>102286</v>
      </c>
      <c r="B3293" s="394" t="s">
        <v>3552</v>
      </c>
      <c r="C3293" s="393" t="s">
        <v>353</v>
      </c>
      <c r="D3293" s="395" t="n">
        <v>11.96</v>
      </c>
    </row>
    <row r="3294" customFormat="false" ht="14.25" hidden="false" customHeight="false" outlineLevel="0" collapsed="false">
      <c r="A3294" s="393" t="n">
        <v>90098</v>
      </c>
      <c r="B3294" s="394" t="s">
        <v>3553</v>
      </c>
      <c r="C3294" s="393" t="s">
        <v>353</v>
      </c>
      <c r="D3294" s="395" t="n">
        <v>5.7</v>
      </c>
    </row>
    <row r="3295" customFormat="false" ht="14.25" hidden="false" customHeight="false" outlineLevel="0" collapsed="false">
      <c r="A3295" s="393" t="n">
        <v>102313</v>
      </c>
      <c r="B3295" s="394" t="s">
        <v>3554</v>
      </c>
      <c r="C3295" s="393" t="s">
        <v>353</v>
      </c>
      <c r="D3295" s="395" t="n">
        <v>11.32</v>
      </c>
    </row>
    <row r="3296" customFormat="false" ht="14.25" hidden="false" customHeight="false" outlineLevel="0" collapsed="false">
      <c r="A3296" s="393" t="n">
        <v>102321</v>
      </c>
      <c r="B3296" s="394" t="s">
        <v>3555</v>
      </c>
      <c r="C3296" s="393" t="s">
        <v>353</v>
      </c>
      <c r="D3296" s="395" t="n">
        <v>7.13</v>
      </c>
    </row>
    <row r="3297" customFormat="false" ht="14.25" hidden="false" customHeight="false" outlineLevel="0" collapsed="false">
      <c r="A3297" s="393" t="n">
        <v>102289</v>
      </c>
      <c r="B3297" s="394" t="s">
        <v>3556</v>
      </c>
      <c r="C3297" s="393" t="s">
        <v>353</v>
      </c>
      <c r="D3297" s="395" t="n">
        <v>11.84</v>
      </c>
    </row>
    <row r="3298" customFormat="false" ht="14.25" hidden="false" customHeight="false" outlineLevel="0" collapsed="false">
      <c r="A3298" s="393" t="n">
        <v>102297</v>
      </c>
      <c r="B3298" s="394" t="s">
        <v>3557</v>
      </c>
      <c r="C3298" s="393" t="s">
        <v>353</v>
      </c>
      <c r="D3298" s="395" t="n">
        <v>7.46</v>
      </c>
    </row>
    <row r="3299" customFormat="false" ht="14.25" hidden="false" customHeight="false" outlineLevel="0" collapsed="false">
      <c r="A3299" s="393" t="n">
        <v>102280</v>
      </c>
      <c r="B3299" s="394" t="s">
        <v>3558</v>
      </c>
      <c r="C3299" s="393" t="s">
        <v>353</v>
      </c>
      <c r="D3299" s="395" t="n">
        <v>5.75</v>
      </c>
    </row>
    <row r="3300" customFormat="false" ht="14.25" hidden="false" customHeight="false" outlineLevel="0" collapsed="false">
      <c r="A3300" s="393" t="n">
        <v>102294</v>
      </c>
      <c r="B3300" s="394" t="s">
        <v>3559</v>
      </c>
      <c r="C3300" s="393" t="s">
        <v>353</v>
      </c>
      <c r="D3300" s="395" t="n">
        <v>7.53</v>
      </c>
    </row>
    <row r="3301" customFormat="false" ht="14.25" hidden="false" customHeight="false" outlineLevel="0" collapsed="false">
      <c r="A3301" s="393" t="n">
        <v>90090</v>
      </c>
      <c r="B3301" s="394" t="s">
        <v>3560</v>
      </c>
      <c r="C3301" s="393" t="s">
        <v>353</v>
      </c>
      <c r="D3301" s="395" t="n">
        <v>9.05</v>
      </c>
    </row>
    <row r="3302" customFormat="false" ht="14.25" hidden="false" customHeight="false" outlineLevel="0" collapsed="false">
      <c r="A3302" s="393" t="n">
        <v>102317</v>
      </c>
      <c r="B3302" s="394" t="s">
        <v>3561</v>
      </c>
      <c r="C3302" s="393" t="s">
        <v>353</v>
      </c>
      <c r="D3302" s="395" t="n">
        <v>7.4</v>
      </c>
    </row>
    <row r="3303" customFormat="false" ht="14.25" hidden="false" customHeight="false" outlineLevel="0" collapsed="false">
      <c r="A3303" s="393" t="n">
        <v>102293</v>
      </c>
      <c r="B3303" s="394" t="s">
        <v>3562</v>
      </c>
      <c r="C3303" s="393" t="s">
        <v>353</v>
      </c>
      <c r="D3303" s="395" t="n">
        <v>7.75</v>
      </c>
    </row>
    <row r="3304" customFormat="false" ht="14.25" hidden="false" customHeight="false" outlineLevel="0" collapsed="false">
      <c r="A3304" s="393" t="n">
        <v>102310</v>
      </c>
      <c r="B3304" s="394" t="s">
        <v>3563</v>
      </c>
      <c r="C3304" s="393" t="s">
        <v>353</v>
      </c>
      <c r="D3304" s="395" t="n">
        <v>11.43</v>
      </c>
    </row>
    <row r="3305" customFormat="false" ht="14.25" hidden="false" customHeight="false" outlineLevel="0" collapsed="false">
      <c r="A3305" s="393" t="n">
        <v>102318</v>
      </c>
      <c r="B3305" s="394" t="s">
        <v>3564</v>
      </c>
      <c r="C3305" s="393" t="s">
        <v>353</v>
      </c>
      <c r="D3305" s="395" t="n">
        <v>7.19</v>
      </c>
    </row>
    <row r="3306" customFormat="false" ht="14.25" hidden="false" customHeight="false" outlineLevel="0" collapsed="false">
      <c r="A3306" s="393" t="n">
        <v>90106</v>
      </c>
      <c r="B3306" s="394" t="s">
        <v>3565</v>
      </c>
      <c r="C3306" s="393" t="s">
        <v>353</v>
      </c>
      <c r="D3306" s="395" t="n">
        <v>8.92</v>
      </c>
    </row>
    <row r="3307" customFormat="false" ht="14.25" hidden="false" customHeight="false" outlineLevel="0" collapsed="false">
      <c r="A3307" s="393" t="n">
        <v>90105</v>
      </c>
      <c r="B3307" s="394" t="s">
        <v>3566</v>
      </c>
      <c r="C3307" s="393" t="s">
        <v>353</v>
      </c>
      <c r="D3307" s="395" t="n">
        <v>9.82</v>
      </c>
    </row>
    <row r="3308" customFormat="false" ht="14.25" hidden="false" customHeight="false" outlineLevel="0" collapsed="false">
      <c r="A3308" s="393" t="n">
        <v>90108</v>
      </c>
      <c r="B3308" s="394" t="s">
        <v>3567</v>
      </c>
      <c r="C3308" s="393" t="s">
        <v>353</v>
      </c>
      <c r="D3308" s="395" t="n">
        <v>8.07</v>
      </c>
    </row>
    <row r="3309" customFormat="false" ht="14.25" hidden="false" customHeight="false" outlineLevel="0" collapsed="false">
      <c r="A3309" s="393" t="n">
        <v>90107</v>
      </c>
      <c r="B3309" s="394" t="s">
        <v>3568</v>
      </c>
      <c r="C3309" s="393" t="s">
        <v>353</v>
      </c>
      <c r="D3309" s="395" t="n">
        <v>8.82</v>
      </c>
    </row>
    <row r="3310" customFormat="false" ht="14.25" hidden="false" customHeight="false" outlineLevel="0" collapsed="false">
      <c r="A3310" s="393" t="n">
        <v>102354</v>
      </c>
      <c r="B3310" s="394" t="s">
        <v>3569</v>
      </c>
      <c r="C3310" s="393" t="s">
        <v>353</v>
      </c>
      <c r="D3310" s="395" t="n">
        <v>166.64</v>
      </c>
    </row>
    <row r="3311" customFormat="false" ht="14.25" hidden="false" customHeight="false" outlineLevel="0" collapsed="false">
      <c r="A3311" s="393" t="n">
        <v>102355</v>
      </c>
      <c r="B3311" s="394" t="s">
        <v>3570</v>
      </c>
      <c r="C3311" s="393" t="s">
        <v>353</v>
      </c>
      <c r="D3311" s="395" t="n">
        <v>196.17</v>
      </c>
    </row>
    <row r="3312" customFormat="false" ht="14.25" hidden="false" customHeight="false" outlineLevel="0" collapsed="false">
      <c r="A3312" s="393" t="n">
        <v>102356</v>
      </c>
      <c r="B3312" s="394" t="s">
        <v>3571</v>
      </c>
      <c r="C3312" s="393" t="s">
        <v>353</v>
      </c>
      <c r="D3312" s="395" t="n">
        <v>0</v>
      </c>
    </row>
    <row r="3313" customFormat="false" ht="14.25" hidden="false" customHeight="false" outlineLevel="0" collapsed="false">
      <c r="A3313" s="393" t="n">
        <v>102357</v>
      </c>
      <c r="B3313" s="394" t="s">
        <v>3572</v>
      </c>
      <c r="C3313" s="393" t="s">
        <v>353</v>
      </c>
      <c r="D3313" s="395" t="n">
        <v>0</v>
      </c>
    </row>
    <row r="3314" customFormat="false" ht="14.25" hidden="false" customHeight="false" outlineLevel="0" collapsed="false">
      <c r="A3314" s="393" t="n">
        <v>102358</v>
      </c>
      <c r="B3314" s="394" t="s">
        <v>3573</v>
      </c>
      <c r="C3314" s="393" t="s">
        <v>353</v>
      </c>
      <c r="D3314" s="395" t="n">
        <v>0</v>
      </c>
    </row>
    <row r="3315" customFormat="false" ht="14.25" hidden="false" customHeight="false" outlineLevel="0" collapsed="false">
      <c r="A3315" s="393" t="n">
        <v>102359</v>
      </c>
      <c r="B3315" s="394" t="s">
        <v>3574</v>
      </c>
      <c r="C3315" s="393" t="s">
        <v>353</v>
      </c>
      <c r="D3315" s="395" t="n">
        <v>0</v>
      </c>
    </row>
    <row r="3316" customFormat="false" ht="14.25" hidden="false" customHeight="false" outlineLevel="0" collapsed="false">
      <c r="A3316" s="393" t="n">
        <v>102348</v>
      </c>
      <c r="B3316" s="394" t="s">
        <v>3575</v>
      </c>
      <c r="C3316" s="393" t="s">
        <v>353</v>
      </c>
      <c r="D3316" s="395" t="n">
        <v>0</v>
      </c>
    </row>
    <row r="3317" customFormat="false" ht="14.25" hidden="false" customHeight="false" outlineLevel="0" collapsed="false">
      <c r="A3317" s="393" t="n">
        <v>102346</v>
      </c>
      <c r="B3317" s="394" t="s">
        <v>3576</v>
      </c>
      <c r="C3317" s="393" t="s">
        <v>353</v>
      </c>
      <c r="D3317" s="395" t="n">
        <v>0</v>
      </c>
    </row>
    <row r="3318" customFormat="false" ht="14.25" hidden="false" customHeight="false" outlineLevel="0" collapsed="false">
      <c r="A3318" s="393" t="n">
        <v>102347</v>
      </c>
      <c r="B3318" s="394" t="s">
        <v>3577</v>
      </c>
      <c r="C3318" s="393" t="s">
        <v>353</v>
      </c>
      <c r="D3318" s="395" t="n">
        <v>0</v>
      </c>
    </row>
    <row r="3319" customFormat="false" ht="14.25" hidden="false" customHeight="false" outlineLevel="0" collapsed="false">
      <c r="A3319" s="393" t="n">
        <v>102350</v>
      </c>
      <c r="B3319" s="394" t="s">
        <v>3578</v>
      </c>
      <c r="C3319" s="393" t="s">
        <v>353</v>
      </c>
      <c r="D3319" s="395" t="n">
        <v>0</v>
      </c>
    </row>
    <row r="3320" customFormat="false" ht="14.25" hidden="false" customHeight="false" outlineLevel="0" collapsed="false">
      <c r="A3320" s="393" t="n">
        <v>102351</v>
      </c>
      <c r="B3320" s="394" t="s">
        <v>3579</v>
      </c>
      <c r="C3320" s="393" t="s">
        <v>353</v>
      </c>
      <c r="D3320" s="395" t="n">
        <v>0</v>
      </c>
    </row>
    <row r="3321" customFormat="false" ht="14.25" hidden="false" customHeight="false" outlineLevel="0" collapsed="false">
      <c r="A3321" s="393" t="n">
        <v>102352</v>
      </c>
      <c r="B3321" s="394" t="s">
        <v>3580</v>
      </c>
      <c r="C3321" s="393" t="s">
        <v>353</v>
      </c>
      <c r="D3321" s="395" t="n">
        <v>0</v>
      </c>
    </row>
    <row r="3322" customFormat="false" ht="14.25" hidden="false" customHeight="false" outlineLevel="0" collapsed="false">
      <c r="A3322" s="393" t="n">
        <v>102353</v>
      </c>
      <c r="B3322" s="394" t="s">
        <v>3581</v>
      </c>
      <c r="C3322" s="393" t="s">
        <v>353</v>
      </c>
      <c r="D3322" s="395" t="n">
        <v>0</v>
      </c>
    </row>
    <row r="3323" customFormat="false" ht="14.25" hidden="false" customHeight="false" outlineLevel="0" collapsed="false">
      <c r="A3323" s="393" t="n">
        <v>102349</v>
      </c>
      <c r="B3323" s="394" t="s">
        <v>3582</v>
      </c>
      <c r="C3323" s="393" t="s">
        <v>353</v>
      </c>
      <c r="D3323" s="395" t="n">
        <v>0</v>
      </c>
    </row>
    <row r="3324" customFormat="false" ht="14.25" hidden="false" customHeight="false" outlineLevel="0" collapsed="false">
      <c r="A3324" s="393" t="n">
        <v>102360</v>
      </c>
      <c r="B3324" s="394" t="s">
        <v>3583</v>
      </c>
      <c r="C3324" s="393" t="s">
        <v>353</v>
      </c>
      <c r="D3324" s="395" t="n">
        <v>26.09</v>
      </c>
    </row>
    <row r="3325" customFormat="false" ht="14.25" hidden="false" customHeight="false" outlineLevel="0" collapsed="false">
      <c r="A3325" s="393" t="n">
        <v>102361</v>
      </c>
      <c r="B3325" s="394" t="s">
        <v>3584</v>
      </c>
      <c r="C3325" s="393" t="s">
        <v>353</v>
      </c>
      <c r="D3325" s="395" t="n">
        <v>39.55</v>
      </c>
    </row>
    <row r="3326" customFormat="false" ht="14.25" hidden="false" customHeight="false" outlineLevel="0" collapsed="false">
      <c r="A3326" s="393" t="n">
        <v>101595</v>
      </c>
      <c r="B3326" s="394" t="s">
        <v>3585</v>
      </c>
      <c r="C3326" s="393" t="s">
        <v>76</v>
      </c>
      <c r="D3326" s="395" t="n">
        <v>0</v>
      </c>
    </row>
    <row r="3327" customFormat="false" ht="14.25" hidden="false" customHeight="false" outlineLevel="0" collapsed="false">
      <c r="A3327" s="393" t="n">
        <v>101601</v>
      </c>
      <c r="B3327" s="394" t="s">
        <v>3586</v>
      </c>
      <c r="C3327" s="393" t="s">
        <v>76</v>
      </c>
      <c r="D3327" s="395" t="n">
        <v>29.42</v>
      </c>
    </row>
    <row r="3328" customFormat="false" ht="14.25" hidden="false" customHeight="false" outlineLevel="0" collapsed="false">
      <c r="A3328" s="393" t="n">
        <v>101594</v>
      </c>
      <c r="B3328" s="394" t="s">
        <v>3587</v>
      </c>
      <c r="C3328" s="393" t="s">
        <v>76</v>
      </c>
      <c r="D3328" s="395" t="n">
        <v>0</v>
      </c>
    </row>
    <row r="3329" customFormat="false" ht="14.25" hidden="false" customHeight="false" outlineLevel="0" collapsed="false">
      <c r="A3329" s="393" t="n">
        <v>101600</v>
      </c>
      <c r="B3329" s="394" t="s">
        <v>3588</v>
      </c>
      <c r="C3329" s="393" t="s">
        <v>76</v>
      </c>
      <c r="D3329" s="395" t="n">
        <v>19.88</v>
      </c>
    </row>
    <row r="3330" customFormat="false" ht="14.25" hidden="false" customHeight="false" outlineLevel="0" collapsed="false">
      <c r="A3330" s="393" t="n">
        <v>101597</v>
      </c>
      <c r="B3330" s="394" t="s">
        <v>3589</v>
      </c>
      <c r="C3330" s="393" t="s">
        <v>76</v>
      </c>
      <c r="D3330" s="395" t="n">
        <v>0</v>
      </c>
    </row>
    <row r="3331" customFormat="false" ht="14.25" hidden="false" customHeight="false" outlineLevel="0" collapsed="false">
      <c r="A3331" s="393" t="n">
        <v>101603</v>
      </c>
      <c r="B3331" s="394" t="s">
        <v>3590</v>
      </c>
      <c r="C3331" s="393" t="s">
        <v>76</v>
      </c>
      <c r="D3331" s="395" t="n">
        <v>24.29</v>
      </c>
    </row>
    <row r="3332" customFormat="false" ht="14.25" hidden="false" customHeight="false" outlineLevel="0" collapsed="false">
      <c r="A3332" s="393" t="n">
        <v>101596</v>
      </c>
      <c r="B3332" s="394" t="s">
        <v>3591</v>
      </c>
      <c r="C3332" s="393" t="s">
        <v>76</v>
      </c>
      <c r="D3332" s="395" t="n">
        <v>0</v>
      </c>
    </row>
    <row r="3333" customFormat="false" ht="14.25" hidden="false" customHeight="false" outlineLevel="0" collapsed="false">
      <c r="A3333" s="393" t="n">
        <v>101602</v>
      </c>
      <c r="B3333" s="394" t="s">
        <v>3592</v>
      </c>
      <c r="C3333" s="393" t="s">
        <v>76</v>
      </c>
      <c r="D3333" s="395" t="n">
        <v>14.74</v>
      </c>
    </row>
    <row r="3334" customFormat="false" ht="14.25" hidden="false" customHeight="false" outlineLevel="0" collapsed="false">
      <c r="A3334" s="393" t="n">
        <v>101599</v>
      </c>
      <c r="B3334" s="394" t="s">
        <v>3593</v>
      </c>
      <c r="C3334" s="393" t="s">
        <v>76</v>
      </c>
      <c r="D3334" s="395" t="n">
        <v>0</v>
      </c>
    </row>
    <row r="3335" customFormat="false" ht="14.25" hidden="false" customHeight="false" outlineLevel="0" collapsed="false">
      <c r="A3335" s="393" t="n">
        <v>101605</v>
      </c>
      <c r="B3335" s="394" t="s">
        <v>3594</v>
      </c>
      <c r="C3335" s="393" t="s">
        <v>76</v>
      </c>
      <c r="D3335" s="395" t="n">
        <v>19.2</v>
      </c>
    </row>
    <row r="3336" customFormat="false" ht="14.25" hidden="false" customHeight="false" outlineLevel="0" collapsed="false">
      <c r="A3336" s="393" t="n">
        <v>101598</v>
      </c>
      <c r="B3336" s="394" t="s">
        <v>3595</v>
      </c>
      <c r="C3336" s="393" t="s">
        <v>76</v>
      </c>
      <c r="D3336" s="395" t="n">
        <v>0</v>
      </c>
    </row>
    <row r="3337" customFormat="false" ht="14.25" hidden="false" customHeight="false" outlineLevel="0" collapsed="false">
      <c r="A3337" s="393" t="n">
        <v>101604</v>
      </c>
      <c r="B3337" s="394" t="s">
        <v>3596</v>
      </c>
      <c r="C3337" s="393" t="s">
        <v>76</v>
      </c>
      <c r="D3337" s="395" t="n">
        <v>9.65</v>
      </c>
    </row>
    <row r="3338" customFormat="false" ht="14.25" hidden="false" customHeight="false" outlineLevel="0" collapsed="false">
      <c r="A3338" s="393" t="n">
        <v>101588</v>
      </c>
      <c r="B3338" s="394" t="s">
        <v>3597</v>
      </c>
      <c r="C3338" s="393" t="s">
        <v>76</v>
      </c>
      <c r="D3338" s="395" t="n">
        <v>105.63</v>
      </c>
    </row>
    <row r="3339" customFormat="false" ht="14.25" hidden="false" customHeight="false" outlineLevel="0" collapsed="false">
      <c r="A3339" s="393" t="n">
        <v>101591</v>
      </c>
      <c r="B3339" s="394" t="s">
        <v>3598</v>
      </c>
      <c r="C3339" s="393" t="s">
        <v>76</v>
      </c>
      <c r="D3339" s="395" t="n">
        <v>128.35</v>
      </c>
    </row>
    <row r="3340" customFormat="false" ht="14.25" hidden="false" customHeight="false" outlineLevel="0" collapsed="false">
      <c r="A3340" s="393" t="n">
        <v>101590</v>
      </c>
      <c r="B3340" s="394" t="s">
        <v>3599</v>
      </c>
      <c r="C3340" s="393" t="s">
        <v>76</v>
      </c>
      <c r="D3340" s="395" t="n">
        <v>79.87</v>
      </c>
    </row>
    <row r="3341" customFormat="false" ht="14.25" hidden="false" customHeight="false" outlineLevel="0" collapsed="false">
      <c r="A3341" s="393" t="n">
        <v>101593</v>
      </c>
      <c r="B3341" s="394" t="s">
        <v>3600</v>
      </c>
      <c r="C3341" s="393" t="s">
        <v>76</v>
      </c>
      <c r="D3341" s="395" t="n">
        <v>104.53</v>
      </c>
    </row>
    <row r="3342" customFormat="false" ht="14.25" hidden="false" customHeight="false" outlineLevel="0" collapsed="false">
      <c r="A3342" s="393" t="n">
        <v>101592</v>
      </c>
      <c r="B3342" s="394" t="s">
        <v>3601</v>
      </c>
      <c r="C3342" s="393" t="s">
        <v>76</v>
      </c>
      <c r="D3342" s="395" t="n">
        <v>55.9</v>
      </c>
    </row>
    <row r="3343" customFormat="false" ht="14.25" hidden="false" customHeight="false" outlineLevel="0" collapsed="false">
      <c r="A3343" s="393" t="n">
        <v>101583</v>
      </c>
      <c r="B3343" s="394" t="s">
        <v>3602</v>
      </c>
      <c r="C3343" s="393" t="s">
        <v>76</v>
      </c>
      <c r="D3343" s="395" t="n">
        <v>97.33</v>
      </c>
    </row>
    <row r="3344" customFormat="false" ht="14.25" hidden="false" customHeight="false" outlineLevel="0" collapsed="false">
      <c r="A3344" s="393" t="n">
        <v>101582</v>
      </c>
      <c r="B3344" s="394" t="s">
        <v>3603</v>
      </c>
      <c r="C3344" s="393" t="s">
        <v>76</v>
      </c>
      <c r="D3344" s="395" t="n">
        <v>77.42</v>
      </c>
    </row>
    <row r="3345" customFormat="false" ht="14.25" hidden="false" customHeight="false" outlineLevel="0" collapsed="false">
      <c r="A3345" s="393" t="n">
        <v>101585</v>
      </c>
      <c r="B3345" s="394" t="s">
        <v>3604</v>
      </c>
      <c r="C3345" s="393" t="s">
        <v>76</v>
      </c>
      <c r="D3345" s="395" t="n">
        <v>83.16</v>
      </c>
    </row>
    <row r="3346" customFormat="false" ht="14.25" hidden="false" customHeight="false" outlineLevel="0" collapsed="false">
      <c r="A3346" s="393" t="n">
        <v>101584</v>
      </c>
      <c r="B3346" s="394" t="s">
        <v>3605</v>
      </c>
      <c r="C3346" s="393" t="s">
        <v>76</v>
      </c>
      <c r="D3346" s="395" t="n">
        <v>63.25</v>
      </c>
    </row>
    <row r="3347" customFormat="false" ht="14.25" hidden="false" customHeight="false" outlineLevel="0" collapsed="false">
      <c r="A3347" s="393" t="n">
        <v>101587</v>
      </c>
      <c r="B3347" s="394" t="s">
        <v>3606</v>
      </c>
      <c r="C3347" s="393" t="s">
        <v>76</v>
      </c>
      <c r="D3347" s="395" t="n">
        <v>73.99</v>
      </c>
    </row>
    <row r="3348" customFormat="false" ht="14.25" hidden="false" customHeight="false" outlineLevel="0" collapsed="false">
      <c r="A3348" s="393" t="n">
        <v>101586</v>
      </c>
      <c r="B3348" s="394" t="s">
        <v>3607</v>
      </c>
      <c r="C3348" s="393" t="s">
        <v>76</v>
      </c>
      <c r="D3348" s="395" t="n">
        <v>53.91</v>
      </c>
    </row>
    <row r="3349" customFormat="false" ht="14.25" hidden="false" customHeight="false" outlineLevel="0" collapsed="false">
      <c r="A3349" s="393" t="n">
        <v>101577</v>
      </c>
      <c r="B3349" s="394" t="s">
        <v>3608</v>
      </c>
      <c r="C3349" s="393" t="s">
        <v>76</v>
      </c>
      <c r="D3349" s="395" t="n">
        <v>60.01</v>
      </c>
    </row>
    <row r="3350" customFormat="false" ht="14.25" hidden="false" customHeight="false" outlineLevel="0" collapsed="false">
      <c r="A3350" s="393" t="n">
        <v>101576</v>
      </c>
      <c r="B3350" s="394" t="s">
        <v>3609</v>
      </c>
      <c r="C3350" s="393" t="s">
        <v>76</v>
      </c>
      <c r="D3350" s="395" t="n">
        <v>47.24</v>
      </c>
    </row>
    <row r="3351" customFormat="false" ht="14.25" hidden="false" customHeight="false" outlineLevel="0" collapsed="false">
      <c r="A3351" s="393" t="n">
        <v>101579</v>
      </c>
      <c r="B3351" s="394" t="s">
        <v>3610</v>
      </c>
      <c r="C3351" s="393" t="s">
        <v>76</v>
      </c>
      <c r="D3351" s="395" t="n">
        <v>51.56</v>
      </c>
    </row>
    <row r="3352" customFormat="false" ht="14.25" hidden="false" customHeight="false" outlineLevel="0" collapsed="false">
      <c r="A3352" s="393" t="n">
        <v>101578</v>
      </c>
      <c r="B3352" s="394" t="s">
        <v>3611</v>
      </c>
      <c r="C3352" s="393" t="s">
        <v>76</v>
      </c>
      <c r="D3352" s="395" t="n">
        <v>38.79</v>
      </c>
    </row>
    <row r="3353" customFormat="false" ht="14.25" hidden="false" customHeight="false" outlineLevel="0" collapsed="false">
      <c r="A3353" s="393" t="n">
        <v>101581</v>
      </c>
      <c r="B3353" s="394" t="s">
        <v>3612</v>
      </c>
      <c r="C3353" s="393" t="s">
        <v>76</v>
      </c>
      <c r="D3353" s="395" t="n">
        <v>46.78</v>
      </c>
    </row>
    <row r="3354" customFormat="false" ht="14.25" hidden="false" customHeight="false" outlineLevel="0" collapsed="false">
      <c r="A3354" s="393" t="n">
        <v>101580</v>
      </c>
      <c r="B3354" s="394" t="s">
        <v>3613</v>
      </c>
      <c r="C3354" s="393" t="s">
        <v>76</v>
      </c>
      <c r="D3354" s="395" t="n">
        <v>33.83</v>
      </c>
    </row>
    <row r="3355" customFormat="false" ht="14.25" hidden="false" customHeight="false" outlineLevel="0" collapsed="false">
      <c r="A3355" s="393" t="n">
        <v>101606</v>
      </c>
      <c r="B3355" s="394" t="s">
        <v>3614</v>
      </c>
      <c r="C3355" s="393" t="s">
        <v>76</v>
      </c>
      <c r="D3355" s="395" t="n">
        <v>0</v>
      </c>
    </row>
    <row r="3356" customFormat="false" ht="14.25" hidden="false" customHeight="false" outlineLevel="0" collapsed="false">
      <c r="A3356" s="393" t="n">
        <v>101607</v>
      </c>
      <c r="B3356" s="394" t="s">
        <v>3615</v>
      </c>
      <c r="C3356" s="393" t="s">
        <v>76</v>
      </c>
      <c r="D3356" s="395" t="n">
        <v>0</v>
      </c>
    </row>
    <row r="3357" customFormat="false" ht="14.25" hidden="false" customHeight="false" outlineLevel="0" collapsed="false">
      <c r="A3357" s="393" t="n">
        <v>101608</v>
      </c>
      <c r="B3357" s="394" t="s">
        <v>3616</v>
      </c>
      <c r="C3357" s="393" t="s">
        <v>76</v>
      </c>
      <c r="D3357" s="395" t="n">
        <v>0</v>
      </c>
    </row>
    <row r="3358" customFormat="false" ht="14.25" hidden="false" customHeight="false" outlineLevel="0" collapsed="false">
      <c r="A3358" s="393" t="n">
        <v>101571</v>
      </c>
      <c r="B3358" s="394" t="s">
        <v>3617</v>
      </c>
      <c r="C3358" s="393" t="s">
        <v>76</v>
      </c>
      <c r="D3358" s="395" t="n">
        <v>36.97</v>
      </c>
    </row>
    <row r="3359" customFormat="false" ht="14.25" hidden="false" customHeight="false" outlineLevel="0" collapsed="false">
      <c r="A3359" s="393" t="n">
        <v>101570</v>
      </c>
      <c r="B3359" s="394" t="s">
        <v>3618</v>
      </c>
      <c r="C3359" s="393" t="s">
        <v>76</v>
      </c>
      <c r="D3359" s="395" t="n">
        <v>26.99</v>
      </c>
    </row>
    <row r="3360" customFormat="false" ht="14.25" hidden="false" customHeight="false" outlineLevel="0" collapsed="false">
      <c r="A3360" s="393" t="n">
        <v>101573</v>
      </c>
      <c r="B3360" s="394" t="s">
        <v>3619</v>
      </c>
      <c r="C3360" s="393" t="s">
        <v>76</v>
      </c>
      <c r="D3360" s="395" t="n">
        <v>31.06</v>
      </c>
    </row>
    <row r="3361" customFormat="false" ht="14.25" hidden="false" customHeight="false" outlineLevel="0" collapsed="false">
      <c r="A3361" s="393" t="n">
        <v>101572</v>
      </c>
      <c r="B3361" s="394" t="s">
        <v>3620</v>
      </c>
      <c r="C3361" s="393" t="s">
        <v>76</v>
      </c>
      <c r="D3361" s="395" t="n">
        <v>21.09</v>
      </c>
    </row>
    <row r="3362" customFormat="false" ht="14.25" hidden="false" customHeight="false" outlineLevel="0" collapsed="false">
      <c r="A3362" s="393" t="n">
        <v>101575</v>
      </c>
      <c r="B3362" s="394" t="s">
        <v>3621</v>
      </c>
      <c r="C3362" s="393" t="s">
        <v>76</v>
      </c>
      <c r="D3362" s="395" t="n">
        <v>26.14</v>
      </c>
    </row>
    <row r="3363" customFormat="false" ht="14.25" hidden="false" customHeight="false" outlineLevel="0" collapsed="false">
      <c r="A3363" s="393" t="n">
        <v>101574</v>
      </c>
      <c r="B3363" s="394" t="s">
        <v>3622</v>
      </c>
      <c r="C3363" s="393" t="s">
        <v>76</v>
      </c>
      <c r="D3363" s="395" t="n">
        <v>15.99</v>
      </c>
    </row>
    <row r="3364" customFormat="false" ht="14.25" hidden="false" customHeight="false" outlineLevel="0" collapsed="false">
      <c r="A3364" s="393" t="n">
        <v>101589</v>
      </c>
      <c r="B3364" s="394" t="s">
        <v>3623</v>
      </c>
      <c r="C3364" s="393" t="s">
        <v>76</v>
      </c>
      <c r="D3364" s="395" t="n">
        <v>154.11</v>
      </c>
    </row>
    <row r="3365" customFormat="false" ht="14.25" hidden="false" customHeight="false" outlineLevel="0" collapsed="false">
      <c r="A3365" s="393" t="n">
        <v>101610</v>
      </c>
      <c r="B3365" s="394" t="s">
        <v>3624</v>
      </c>
      <c r="C3365" s="393" t="s">
        <v>267</v>
      </c>
      <c r="D3365" s="395" t="n">
        <v>0</v>
      </c>
    </row>
    <row r="3366" customFormat="false" ht="14.25" hidden="false" customHeight="false" outlineLevel="0" collapsed="false">
      <c r="A3366" s="393" t="n">
        <v>101615</v>
      </c>
      <c r="B3366" s="394" t="s">
        <v>3625</v>
      </c>
      <c r="C3366" s="393" t="s">
        <v>267</v>
      </c>
      <c r="D3366" s="395" t="n">
        <v>0</v>
      </c>
    </row>
    <row r="3367" customFormat="false" ht="14.25" hidden="false" customHeight="false" outlineLevel="0" collapsed="false">
      <c r="A3367" s="393" t="n">
        <v>101613</v>
      </c>
      <c r="B3367" s="394" t="s">
        <v>3626</v>
      </c>
      <c r="C3367" s="393" t="s">
        <v>267</v>
      </c>
      <c r="D3367" s="395" t="n">
        <v>0</v>
      </c>
    </row>
    <row r="3368" customFormat="false" ht="14.25" hidden="false" customHeight="false" outlineLevel="0" collapsed="false">
      <c r="A3368" s="393" t="n">
        <v>101611</v>
      </c>
      <c r="B3368" s="394" t="s">
        <v>3627</v>
      </c>
      <c r="C3368" s="393" t="s">
        <v>267</v>
      </c>
      <c r="D3368" s="395" t="n">
        <v>0</v>
      </c>
    </row>
    <row r="3369" customFormat="false" ht="14.25" hidden="false" customHeight="false" outlineLevel="0" collapsed="false">
      <c r="A3369" s="393" t="n">
        <v>101614</v>
      </c>
      <c r="B3369" s="394" t="s">
        <v>3628</v>
      </c>
      <c r="C3369" s="393" t="s">
        <v>267</v>
      </c>
      <c r="D3369" s="395" t="n">
        <v>0</v>
      </c>
    </row>
    <row r="3370" customFormat="false" ht="14.25" hidden="false" customHeight="false" outlineLevel="0" collapsed="false">
      <c r="A3370" s="393" t="n">
        <v>101612</v>
      </c>
      <c r="B3370" s="394" t="s">
        <v>3629</v>
      </c>
      <c r="C3370" s="393" t="s">
        <v>267</v>
      </c>
      <c r="D3370" s="395" t="n">
        <v>0</v>
      </c>
    </row>
    <row r="3371" customFormat="false" ht="14.25" hidden="false" customHeight="false" outlineLevel="0" collapsed="false">
      <c r="A3371" s="393" t="n">
        <v>101617</v>
      </c>
      <c r="B3371" s="394" t="s">
        <v>3630</v>
      </c>
      <c r="C3371" s="393" t="s">
        <v>76</v>
      </c>
      <c r="D3371" s="395" t="n">
        <v>3.78</v>
      </c>
    </row>
    <row r="3372" customFormat="false" ht="14.25" hidden="false" customHeight="false" outlineLevel="0" collapsed="false">
      <c r="A3372" s="393" t="n">
        <v>101620</v>
      </c>
      <c r="B3372" s="394" t="s">
        <v>3631</v>
      </c>
      <c r="C3372" s="393" t="s">
        <v>353</v>
      </c>
      <c r="D3372" s="395" t="n">
        <v>214.78</v>
      </c>
    </row>
    <row r="3373" customFormat="false" ht="14.25" hidden="false" customHeight="false" outlineLevel="0" collapsed="false">
      <c r="A3373" s="393" t="n">
        <v>101625</v>
      </c>
      <c r="B3373" s="394" t="s">
        <v>3632</v>
      </c>
      <c r="C3373" s="393" t="s">
        <v>353</v>
      </c>
      <c r="D3373" s="395" t="n">
        <v>158.66</v>
      </c>
    </row>
    <row r="3374" customFormat="false" ht="14.25" hidden="false" customHeight="false" outlineLevel="0" collapsed="false">
      <c r="A3374" s="393" t="n">
        <v>101621</v>
      </c>
      <c r="B3374" s="394" t="s">
        <v>3633</v>
      </c>
      <c r="C3374" s="393" t="s">
        <v>353</v>
      </c>
      <c r="D3374" s="395" t="n">
        <v>254.38</v>
      </c>
    </row>
    <row r="3375" customFormat="false" ht="14.25" hidden="false" customHeight="false" outlineLevel="0" collapsed="false">
      <c r="A3375" s="393" t="n">
        <v>101624</v>
      </c>
      <c r="B3375" s="394" t="s">
        <v>3634</v>
      </c>
      <c r="C3375" s="393" t="s">
        <v>353</v>
      </c>
      <c r="D3375" s="395" t="n">
        <v>182.08</v>
      </c>
    </row>
    <row r="3376" customFormat="false" ht="14.25" hidden="false" customHeight="false" outlineLevel="0" collapsed="false">
      <c r="A3376" s="393" t="n">
        <v>101616</v>
      </c>
      <c r="B3376" s="394" t="s">
        <v>3635</v>
      </c>
      <c r="C3376" s="393" t="s">
        <v>76</v>
      </c>
      <c r="D3376" s="395" t="n">
        <v>7.65</v>
      </c>
    </row>
    <row r="3377" customFormat="false" ht="14.25" hidden="false" customHeight="false" outlineLevel="0" collapsed="false">
      <c r="A3377" s="393" t="n">
        <v>101618</v>
      </c>
      <c r="B3377" s="394" t="s">
        <v>3636</v>
      </c>
      <c r="C3377" s="393" t="s">
        <v>353</v>
      </c>
      <c r="D3377" s="395" t="n">
        <v>245.39</v>
      </c>
    </row>
    <row r="3378" customFormat="false" ht="14.25" hidden="false" customHeight="false" outlineLevel="0" collapsed="false">
      <c r="A3378" s="393" t="n">
        <v>101622</v>
      </c>
      <c r="B3378" s="394" t="s">
        <v>3637</v>
      </c>
      <c r="C3378" s="393" t="s">
        <v>353</v>
      </c>
      <c r="D3378" s="395" t="n">
        <v>204.26</v>
      </c>
    </row>
    <row r="3379" customFormat="false" ht="14.25" hidden="false" customHeight="false" outlineLevel="0" collapsed="false">
      <c r="A3379" s="393" t="n">
        <v>101619</v>
      </c>
      <c r="B3379" s="394" t="s">
        <v>3638</v>
      </c>
      <c r="C3379" s="393" t="s">
        <v>353</v>
      </c>
      <c r="D3379" s="395" t="n">
        <v>285</v>
      </c>
    </row>
    <row r="3380" customFormat="false" ht="14.25" hidden="false" customHeight="false" outlineLevel="0" collapsed="false">
      <c r="A3380" s="393" t="n">
        <v>101623</v>
      </c>
      <c r="B3380" s="394" t="s">
        <v>3639</v>
      </c>
      <c r="C3380" s="393" t="s">
        <v>353</v>
      </c>
      <c r="D3380" s="395" t="n">
        <v>234.29</v>
      </c>
    </row>
    <row r="3381" customFormat="false" ht="14.25" hidden="false" customHeight="false" outlineLevel="0" collapsed="false">
      <c r="A3381" s="393" t="n">
        <v>104482</v>
      </c>
      <c r="B3381" s="394" t="s">
        <v>3640</v>
      </c>
      <c r="C3381" s="393" t="s">
        <v>2143</v>
      </c>
      <c r="D3381" s="395" t="n">
        <v>41.49</v>
      </c>
    </row>
    <row r="3382" customFormat="false" ht="14.25" hidden="false" customHeight="false" outlineLevel="0" collapsed="false">
      <c r="A3382" s="393" t="n">
        <v>104189</v>
      </c>
      <c r="B3382" s="394" t="s">
        <v>3641</v>
      </c>
      <c r="C3382" s="393" t="s">
        <v>353</v>
      </c>
      <c r="D3382" s="395" t="n">
        <v>142.06</v>
      </c>
    </row>
    <row r="3383" customFormat="false" ht="14.25" hidden="false" customHeight="false" outlineLevel="0" collapsed="false">
      <c r="A3383" s="393" t="n">
        <v>104465</v>
      </c>
      <c r="B3383" s="394" t="s">
        <v>3642</v>
      </c>
      <c r="C3383" s="393" t="s">
        <v>274</v>
      </c>
      <c r="D3383" s="395" t="n">
        <v>0</v>
      </c>
    </row>
    <row r="3384" customFormat="false" ht="14.25" hidden="false" customHeight="false" outlineLevel="0" collapsed="false">
      <c r="A3384" s="393" t="n">
        <v>104188</v>
      </c>
      <c r="B3384" s="394" t="s">
        <v>3643</v>
      </c>
      <c r="C3384" s="393" t="s">
        <v>274</v>
      </c>
      <c r="D3384" s="395" t="n">
        <v>0</v>
      </c>
    </row>
    <row r="3385" customFormat="false" ht="14.25" hidden="false" customHeight="false" outlineLevel="0" collapsed="false">
      <c r="A3385" s="393" t="n">
        <v>104185</v>
      </c>
      <c r="B3385" s="394" t="s">
        <v>3644</v>
      </c>
      <c r="C3385" s="393" t="s">
        <v>267</v>
      </c>
      <c r="D3385" s="395" t="n">
        <v>34.97</v>
      </c>
    </row>
    <row r="3386" customFormat="false" ht="14.25" hidden="false" customHeight="false" outlineLevel="0" collapsed="false">
      <c r="A3386" s="393" t="n">
        <v>104182</v>
      </c>
      <c r="B3386" s="394" t="s">
        <v>3645</v>
      </c>
      <c r="C3386" s="393" t="s">
        <v>274</v>
      </c>
      <c r="D3386" s="395" t="n">
        <v>0</v>
      </c>
    </row>
    <row r="3387" customFormat="false" ht="14.25" hidden="false" customHeight="false" outlineLevel="0" collapsed="false">
      <c r="A3387" s="393" t="n">
        <v>104184</v>
      </c>
      <c r="B3387" s="394" t="s">
        <v>3646</v>
      </c>
      <c r="C3387" s="393" t="s">
        <v>267</v>
      </c>
      <c r="D3387" s="395" t="n">
        <v>40.86</v>
      </c>
    </row>
    <row r="3388" customFormat="false" ht="14.25" hidden="false" customHeight="false" outlineLevel="0" collapsed="false">
      <c r="A3388" s="393" t="n">
        <v>104190</v>
      </c>
      <c r="B3388" s="394" t="s">
        <v>3647</v>
      </c>
      <c r="C3388" s="393" t="s">
        <v>267</v>
      </c>
      <c r="D3388" s="395" t="n">
        <v>902.57</v>
      </c>
    </row>
    <row r="3389" customFormat="false" ht="14.25" hidden="false" customHeight="false" outlineLevel="0" collapsed="false">
      <c r="A3389" s="393" t="n">
        <v>104463</v>
      </c>
      <c r="B3389" s="394" t="s">
        <v>3648</v>
      </c>
      <c r="C3389" s="393" t="s">
        <v>267</v>
      </c>
      <c r="D3389" s="395" t="n">
        <v>0</v>
      </c>
    </row>
    <row r="3390" customFormat="false" ht="14.25" hidden="false" customHeight="false" outlineLevel="0" collapsed="false">
      <c r="A3390" s="393" t="n">
        <v>104464</v>
      </c>
      <c r="B3390" s="394" t="s">
        <v>3649</v>
      </c>
      <c r="C3390" s="393" t="s">
        <v>267</v>
      </c>
      <c r="D3390" s="395" t="n">
        <v>0</v>
      </c>
    </row>
    <row r="3391" customFormat="false" ht="14.25" hidden="false" customHeight="false" outlineLevel="0" collapsed="false">
      <c r="A3391" s="393" t="n">
        <v>104183</v>
      </c>
      <c r="B3391" s="394" t="s">
        <v>3650</v>
      </c>
      <c r="C3391" s="393" t="s">
        <v>274</v>
      </c>
      <c r="D3391" s="395" t="n">
        <v>0</v>
      </c>
    </row>
    <row r="3392" customFormat="false" ht="14.25" hidden="false" customHeight="false" outlineLevel="0" collapsed="false">
      <c r="A3392" s="393" t="n">
        <v>104187</v>
      </c>
      <c r="B3392" s="394" t="s">
        <v>3651</v>
      </c>
      <c r="C3392" s="393" t="s">
        <v>274</v>
      </c>
      <c r="D3392" s="395" t="n">
        <v>1550.32</v>
      </c>
    </row>
    <row r="3393" customFormat="false" ht="14.25" hidden="false" customHeight="false" outlineLevel="0" collapsed="false">
      <c r="A3393" s="393" t="n">
        <v>104186</v>
      </c>
      <c r="B3393" s="394" t="s">
        <v>3652</v>
      </c>
      <c r="C3393" s="393" t="s">
        <v>274</v>
      </c>
      <c r="D3393" s="395" t="n">
        <v>284.62</v>
      </c>
    </row>
    <row r="3394" customFormat="false" ht="14.25" hidden="false" customHeight="false" outlineLevel="0" collapsed="false">
      <c r="A3394" s="393" t="n">
        <v>104180</v>
      </c>
      <c r="B3394" s="394" t="s">
        <v>3653</v>
      </c>
      <c r="C3394" s="393" t="s">
        <v>274</v>
      </c>
      <c r="D3394" s="395" t="n">
        <v>0</v>
      </c>
    </row>
    <row r="3395" customFormat="false" ht="14.25" hidden="false" customHeight="false" outlineLevel="0" collapsed="false">
      <c r="A3395" s="393" t="n">
        <v>104181</v>
      </c>
      <c r="B3395" s="394" t="s">
        <v>3654</v>
      </c>
      <c r="C3395" s="393" t="s">
        <v>274</v>
      </c>
      <c r="D3395" s="395" t="n">
        <v>0</v>
      </c>
    </row>
    <row r="3396" customFormat="false" ht="14.25" hidden="false" customHeight="false" outlineLevel="0" collapsed="false">
      <c r="A3396" s="393" t="n">
        <v>100674</v>
      </c>
      <c r="B3396" s="394" t="s">
        <v>3655</v>
      </c>
      <c r="C3396" s="393" t="s">
        <v>76</v>
      </c>
      <c r="D3396" s="395" t="n">
        <v>790.11</v>
      </c>
    </row>
    <row r="3397" customFormat="false" ht="14.25" hidden="false" customHeight="false" outlineLevel="0" collapsed="false">
      <c r="A3397" s="393" t="n">
        <v>100664</v>
      </c>
      <c r="B3397" s="394" t="s">
        <v>3656</v>
      </c>
      <c r="C3397" s="393" t="s">
        <v>76</v>
      </c>
      <c r="D3397" s="395" t="n">
        <v>0</v>
      </c>
    </row>
    <row r="3398" customFormat="false" ht="14.25" hidden="false" customHeight="false" outlineLevel="0" collapsed="false">
      <c r="A3398" s="393" t="n">
        <v>94589</v>
      </c>
      <c r="B3398" s="394" t="s">
        <v>3657</v>
      </c>
      <c r="C3398" s="393" t="s">
        <v>274</v>
      </c>
      <c r="D3398" s="395" t="n">
        <v>22.4</v>
      </c>
    </row>
    <row r="3399" customFormat="false" ht="14.25" hidden="false" customHeight="false" outlineLevel="0" collapsed="false">
      <c r="A3399" s="393" t="n">
        <v>94590</v>
      </c>
      <c r="B3399" s="394" t="s">
        <v>3658</v>
      </c>
      <c r="C3399" s="393" t="s">
        <v>274</v>
      </c>
      <c r="D3399" s="395" t="n">
        <v>29.7</v>
      </c>
    </row>
    <row r="3400" customFormat="false" ht="14.25" hidden="false" customHeight="false" outlineLevel="0" collapsed="false">
      <c r="A3400" s="393" t="n">
        <v>94587</v>
      </c>
      <c r="B3400" s="394" t="s">
        <v>3659</v>
      </c>
      <c r="C3400" s="393" t="s">
        <v>274</v>
      </c>
      <c r="D3400" s="395" t="n">
        <v>69.01</v>
      </c>
    </row>
    <row r="3401" customFormat="false" ht="14.25" hidden="false" customHeight="false" outlineLevel="0" collapsed="false">
      <c r="A3401" s="393" t="n">
        <v>94588</v>
      </c>
      <c r="B3401" s="394" t="s">
        <v>3660</v>
      </c>
      <c r="C3401" s="393" t="s">
        <v>274</v>
      </c>
      <c r="D3401" s="395" t="n">
        <v>81.28</v>
      </c>
    </row>
    <row r="3402" customFormat="false" ht="14.25" hidden="false" customHeight="false" outlineLevel="0" collapsed="false">
      <c r="A3402" s="393" t="n">
        <v>105812</v>
      </c>
      <c r="B3402" s="394" t="s">
        <v>3661</v>
      </c>
      <c r="C3402" s="393" t="s">
        <v>274</v>
      </c>
      <c r="D3402" s="395" t="n">
        <v>32.15</v>
      </c>
    </row>
    <row r="3403" customFormat="false" ht="14.25" hidden="false" customHeight="false" outlineLevel="0" collapsed="false">
      <c r="A3403" s="393" t="n">
        <v>94571</v>
      </c>
      <c r="B3403" s="394" t="s">
        <v>3662</v>
      </c>
      <c r="C3403" s="393" t="s">
        <v>76</v>
      </c>
      <c r="D3403" s="395" t="n">
        <v>0</v>
      </c>
    </row>
    <row r="3404" customFormat="false" ht="14.25" hidden="false" customHeight="false" outlineLevel="0" collapsed="false">
      <c r="A3404" s="393" t="n">
        <v>94570</v>
      </c>
      <c r="B3404" s="394" t="s">
        <v>3663</v>
      </c>
      <c r="C3404" s="393" t="s">
        <v>76</v>
      </c>
      <c r="D3404" s="395" t="n">
        <v>362.97</v>
      </c>
    </row>
    <row r="3405" customFormat="false" ht="14.25" hidden="false" customHeight="false" outlineLevel="0" collapsed="false">
      <c r="A3405" s="393" t="n">
        <v>105811</v>
      </c>
      <c r="B3405" s="394" t="s">
        <v>3664</v>
      </c>
      <c r="C3405" s="393" t="s">
        <v>76</v>
      </c>
      <c r="D3405" s="395" t="n">
        <v>0</v>
      </c>
    </row>
    <row r="3406" customFormat="false" ht="14.25" hidden="false" customHeight="false" outlineLevel="0" collapsed="false">
      <c r="A3406" s="393" t="n">
        <v>94572</v>
      </c>
      <c r="B3406" s="394" t="s">
        <v>3665</v>
      </c>
      <c r="C3406" s="393" t="s">
        <v>76</v>
      </c>
      <c r="D3406" s="395" t="n">
        <v>519.88</v>
      </c>
    </row>
    <row r="3407" customFormat="false" ht="14.25" hidden="false" customHeight="false" outlineLevel="0" collapsed="false">
      <c r="A3407" s="393" t="n">
        <v>94573</v>
      </c>
      <c r="B3407" s="394" t="s">
        <v>3666</v>
      </c>
      <c r="C3407" s="393" t="s">
        <v>76</v>
      </c>
      <c r="D3407" s="395" t="n">
        <v>404.44</v>
      </c>
    </row>
    <row r="3408" customFormat="false" ht="14.25" hidden="false" customHeight="false" outlineLevel="0" collapsed="false">
      <c r="A3408" s="393" t="n">
        <v>105809</v>
      </c>
      <c r="B3408" s="394" t="s">
        <v>3667</v>
      </c>
      <c r="C3408" s="393" t="s">
        <v>76</v>
      </c>
      <c r="D3408" s="395" t="n">
        <v>0</v>
      </c>
    </row>
    <row r="3409" customFormat="false" ht="14.25" hidden="false" customHeight="false" outlineLevel="0" collapsed="false">
      <c r="A3409" s="393" t="n">
        <v>94569</v>
      </c>
      <c r="B3409" s="394" t="s">
        <v>3668</v>
      </c>
      <c r="C3409" s="393" t="s">
        <v>76</v>
      </c>
      <c r="D3409" s="395" t="n">
        <v>687.97</v>
      </c>
    </row>
    <row r="3410" customFormat="false" ht="14.25" hidden="false" customHeight="false" outlineLevel="0" collapsed="false">
      <c r="A3410" s="393" t="n">
        <v>105810</v>
      </c>
      <c r="B3410" s="394" t="s">
        <v>3669</v>
      </c>
      <c r="C3410" s="393" t="s">
        <v>76</v>
      </c>
      <c r="D3410" s="395" t="n">
        <v>0</v>
      </c>
    </row>
    <row r="3411" customFormat="false" ht="14.25" hidden="false" customHeight="false" outlineLevel="0" collapsed="false">
      <c r="A3411" s="393" t="n">
        <v>94561</v>
      </c>
      <c r="B3411" s="394" t="s">
        <v>3670</v>
      </c>
      <c r="C3411" s="393" t="s">
        <v>76</v>
      </c>
      <c r="D3411" s="395" t="n">
        <v>0</v>
      </c>
    </row>
    <row r="3412" customFormat="false" ht="14.25" hidden="false" customHeight="false" outlineLevel="0" collapsed="false">
      <c r="A3412" s="393" t="n">
        <v>94562</v>
      </c>
      <c r="B3412" s="394" t="s">
        <v>3671</v>
      </c>
      <c r="C3412" s="393" t="s">
        <v>76</v>
      </c>
      <c r="D3412" s="395" t="n">
        <v>651.62</v>
      </c>
    </row>
    <row r="3413" customFormat="false" ht="14.25" hidden="false" customHeight="false" outlineLevel="0" collapsed="false">
      <c r="A3413" s="393" t="n">
        <v>105813</v>
      </c>
      <c r="B3413" s="394" t="s">
        <v>3672</v>
      </c>
      <c r="C3413" s="393" t="s">
        <v>76</v>
      </c>
      <c r="D3413" s="395" t="n">
        <v>1105.72</v>
      </c>
    </row>
    <row r="3414" customFormat="false" ht="14.25" hidden="false" customHeight="false" outlineLevel="0" collapsed="false">
      <c r="A3414" s="393" t="n">
        <v>94559</v>
      </c>
      <c r="B3414" s="394" t="s">
        <v>3673</v>
      </c>
      <c r="C3414" s="393" t="s">
        <v>76</v>
      </c>
      <c r="D3414" s="395" t="n">
        <v>772.29</v>
      </c>
    </row>
    <row r="3415" customFormat="false" ht="14.25" hidden="false" customHeight="false" outlineLevel="0" collapsed="false">
      <c r="A3415" s="393" t="n">
        <v>100668</v>
      </c>
      <c r="B3415" s="394" t="s">
        <v>3674</v>
      </c>
      <c r="C3415" s="393" t="s">
        <v>76</v>
      </c>
      <c r="D3415" s="395" t="n">
        <v>1331.21</v>
      </c>
    </row>
    <row r="3416" customFormat="false" ht="14.25" hidden="false" customHeight="false" outlineLevel="0" collapsed="false">
      <c r="A3416" s="393" t="n">
        <v>100670</v>
      </c>
      <c r="B3416" s="394" t="s">
        <v>3675</v>
      </c>
      <c r="C3416" s="393" t="s">
        <v>76</v>
      </c>
      <c r="D3416" s="395" t="n">
        <v>994.26</v>
      </c>
    </row>
    <row r="3417" customFormat="false" ht="14.25" hidden="false" customHeight="false" outlineLevel="0" collapsed="false">
      <c r="A3417" s="393" t="n">
        <v>100665</v>
      </c>
      <c r="B3417" s="394" t="s">
        <v>3676</v>
      </c>
      <c r="C3417" s="393" t="s">
        <v>76</v>
      </c>
      <c r="D3417" s="395" t="n">
        <v>835.07</v>
      </c>
    </row>
    <row r="3418" customFormat="false" ht="14.25" hidden="false" customHeight="false" outlineLevel="0" collapsed="false">
      <c r="A3418" s="393" t="n">
        <v>100924</v>
      </c>
      <c r="B3418" s="394" t="s">
        <v>3677</v>
      </c>
      <c r="C3418" s="393" t="s">
        <v>76</v>
      </c>
      <c r="D3418" s="395" t="n">
        <v>0</v>
      </c>
    </row>
    <row r="3419" customFormat="false" ht="14.25" hidden="false" customHeight="false" outlineLevel="0" collapsed="false">
      <c r="A3419" s="393" t="n">
        <v>100671</v>
      </c>
      <c r="B3419" s="394" t="s">
        <v>3678</v>
      </c>
      <c r="C3419" s="393" t="s">
        <v>76</v>
      </c>
      <c r="D3419" s="395" t="n">
        <v>1221.67</v>
      </c>
    </row>
    <row r="3420" customFormat="false" ht="14.25" hidden="false" customHeight="false" outlineLevel="0" collapsed="false">
      <c r="A3420" s="393" t="n">
        <v>100667</v>
      </c>
      <c r="B3420" s="394" t="s">
        <v>3679</v>
      </c>
      <c r="C3420" s="393" t="s">
        <v>76</v>
      </c>
      <c r="D3420" s="395" t="n">
        <v>1058.94</v>
      </c>
    </row>
    <row r="3421" customFormat="false" ht="14.25" hidden="false" customHeight="false" outlineLevel="0" collapsed="false">
      <c r="A3421" s="393" t="n">
        <v>100669</v>
      </c>
      <c r="B3421" s="394" t="s">
        <v>3680</v>
      </c>
      <c r="C3421" s="393" t="s">
        <v>76</v>
      </c>
      <c r="D3421" s="395" t="n">
        <v>990.58</v>
      </c>
    </row>
    <row r="3422" customFormat="false" ht="14.25" hidden="false" customHeight="false" outlineLevel="0" collapsed="false">
      <c r="A3422" s="393" t="n">
        <v>100672</v>
      </c>
      <c r="B3422" s="394" t="s">
        <v>3681</v>
      </c>
      <c r="C3422" s="393" t="s">
        <v>76</v>
      </c>
      <c r="D3422" s="395" t="n">
        <v>806.48</v>
      </c>
    </row>
    <row r="3423" customFormat="false" ht="14.25" hidden="false" customHeight="false" outlineLevel="0" collapsed="false">
      <c r="A3423" s="393" t="n">
        <v>100666</v>
      </c>
      <c r="B3423" s="394" t="s">
        <v>3682</v>
      </c>
      <c r="C3423" s="393" t="s">
        <v>76</v>
      </c>
      <c r="D3423" s="395" t="n">
        <v>676.72</v>
      </c>
    </row>
    <row r="3424" customFormat="false" ht="14.25" hidden="false" customHeight="false" outlineLevel="0" collapsed="false">
      <c r="A3424" s="393" t="n">
        <v>100663</v>
      </c>
      <c r="B3424" s="394" t="s">
        <v>3683</v>
      </c>
      <c r="C3424" s="393" t="s">
        <v>76</v>
      </c>
      <c r="D3424" s="395" t="n">
        <v>0</v>
      </c>
    </row>
    <row r="3425" customFormat="false" ht="14.25" hidden="false" customHeight="false" outlineLevel="0" collapsed="false">
      <c r="A3425" s="393" t="n">
        <v>100662</v>
      </c>
      <c r="B3425" s="394" t="s">
        <v>3684</v>
      </c>
      <c r="C3425" s="393" t="s">
        <v>76</v>
      </c>
      <c r="D3425" s="395" t="n">
        <v>0</v>
      </c>
    </row>
    <row r="3426" customFormat="false" ht="14.25" hidden="false" customHeight="false" outlineLevel="0" collapsed="false">
      <c r="A3426" s="393" t="n">
        <v>100661</v>
      </c>
      <c r="B3426" s="394" t="s">
        <v>3685</v>
      </c>
      <c r="C3426" s="393" t="s">
        <v>76</v>
      </c>
      <c r="D3426" s="395" t="n">
        <v>0</v>
      </c>
    </row>
    <row r="3427" customFormat="false" ht="14.25" hidden="false" customHeight="false" outlineLevel="0" collapsed="false">
      <c r="A3427" s="393" t="n">
        <v>100659</v>
      </c>
      <c r="B3427" s="394" t="s">
        <v>3686</v>
      </c>
      <c r="C3427" s="393" t="s">
        <v>274</v>
      </c>
      <c r="D3427" s="395" t="n">
        <v>14.95</v>
      </c>
    </row>
    <row r="3428" customFormat="false" ht="14.25" hidden="false" customHeight="false" outlineLevel="0" collapsed="false">
      <c r="A3428" s="393" t="n">
        <v>100660</v>
      </c>
      <c r="B3428" s="394" t="s">
        <v>3687</v>
      </c>
      <c r="C3428" s="393" t="s">
        <v>274</v>
      </c>
      <c r="D3428" s="395" t="n">
        <v>10.17</v>
      </c>
    </row>
    <row r="3429" customFormat="false" ht="14.25" hidden="false" customHeight="false" outlineLevel="0" collapsed="false">
      <c r="A3429" s="393" t="n">
        <v>100711</v>
      </c>
      <c r="B3429" s="394" t="s">
        <v>3688</v>
      </c>
      <c r="C3429" s="393" t="s">
        <v>274</v>
      </c>
      <c r="D3429" s="395" t="n">
        <v>0</v>
      </c>
    </row>
    <row r="3430" customFormat="false" ht="14.25" hidden="false" customHeight="false" outlineLevel="0" collapsed="false">
      <c r="A3430" s="393" t="n">
        <v>100676</v>
      </c>
      <c r="B3430" s="394" t="s">
        <v>3689</v>
      </c>
      <c r="C3430" s="393" t="s">
        <v>267</v>
      </c>
      <c r="D3430" s="395" t="n">
        <v>243.65</v>
      </c>
    </row>
    <row r="3431" customFormat="false" ht="14.25" hidden="false" customHeight="false" outlineLevel="0" collapsed="false">
      <c r="A3431" s="393" t="n">
        <v>90806</v>
      </c>
      <c r="B3431" s="394" t="s">
        <v>3690</v>
      </c>
      <c r="C3431" s="393" t="s">
        <v>267</v>
      </c>
      <c r="D3431" s="395" t="n">
        <v>507.11</v>
      </c>
    </row>
    <row r="3432" customFormat="false" ht="14.25" hidden="false" customHeight="false" outlineLevel="0" collapsed="false">
      <c r="A3432" s="393" t="n">
        <v>91292</v>
      </c>
      <c r="B3432" s="394" t="s">
        <v>3691</v>
      </c>
      <c r="C3432" s="393" t="s">
        <v>267</v>
      </c>
      <c r="D3432" s="395" t="n">
        <v>401.02</v>
      </c>
    </row>
    <row r="3433" customFormat="false" ht="14.25" hidden="false" customHeight="false" outlineLevel="0" collapsed="false">
      <c r="A3433" s="393" t="n">
        <v>90801</v>
      </c>
      <c r="B3433" s="394" t="s">
        <v>3692</v>
      </c>
      <c r="C3433" s="393" t="s">
        <v>267</v>
      </c>
      <c r="D3433" s="395" t="n">
        <v>402.97</v>
      </c>
    </row>
    <row r="3434" customFormat="false" ht="14.25" hidden="false" customHeight="false" outlineLevel="0" collapsed="false">
      <c r="A3434" s="393" t="n">
        <v>91287</v>
      </c>
      <c r="B3434" s="394" t="s">
        <v>3693</v>
      </c>
      <c r="C3434" s="393" t="s">
        <v>267</v>
      </c>
      <c r="D3434" s="395" t="n">
        <v>296.88</v>
      </c>
    </row>
    <row r="3435" customFormat="false" ht="14.25" hidden="false" customHeight="false" outlineLevel="0" collapsed="false">
      <c r="A3435" s="393" t="n">
        <v>100706</v>
      </c>
      <c r="B3435" s="394" t="s">
        <v>3694</v>
      </c>
      <c r="C3435" s="393" t="s">
        <v>267</v>
      </c>
      <c r="D3435" s="395" t="n">
        <v>78.23</v>
      </c>
    </row>
    <row r="3436" customFormat="false" ht="14.25" hidden="false" customHeight="false" outlineLevel="0" collapsed="false">
      <c r="A3436" s="393" t="n">
        <v>100709</v>
      </c>
      <c r="B3436" s="394" t="s">
        <v>3695</v>
      </c>
      <c r="C3436" s="393" t="s">
        <v>267</v>
      </c>
      <c r="D3436" s="395" t="n">
        <v>61.92</v>
      </c>
    </row>
    <row r="3437" customFormat="false" ht="14.25" hidden="false" customHeight="false" outlineLevel="0" collapsed="false">
      <c r="A3437" s="393" t="n">
        <v>100710</v>
      </c>
      <c r="B3437" s="394" t="s">
        <v>3696</v>
      </c>
      <c r="C3437" s="393" t="s">
        <v>267</v>
      </c>
      <c r="D3437" s="395" t="n">
        <v>165.28</v>
      </c>
    </row>
    <row r="3438" customFormat="false" ht="14.25" hidden="false" customHeight="false" outlineLevel="0" collapsed="false">
      <c r="A3438" s="393" t="n">
        <v>90830</v>
      </c>
      <c r="B3438" s="394" t="s">
        <v>3697</v>
      </c>
      <c r="C3438" s="393" t="s">
        <v>267</v>
      </c>
      <c r="D3438" s="395" t="n">
        <v>203.2</v>
      </c>
    </row>
    <row r="3439" customFormat="false" ht="14.25" hidden="false" customHeight="false" outlineLevel="0" collapsed="false">
      <c r="A3439" s="393" t="n">
        <v>91304</v>
      </c>
      <c r="B3439" s="394" t="s">
        <v>3698</v>
      </c>
      <c r="C3439" s="393" t="s">
        <v>267</v>
      </c>
      <c r="D3439" s="395" t="n">
        <v>124.92</v>
      </c>
    </row>
    <row r="3440" customFormat="false" ht="14.25" hidden="false" customHeight="false" outlineLevel="0" collapsed="false">
      <c r="A3440" s="393" t="n">
        <v>90831</v>
      </c>
      <c r="B3440" s="394" t="s">
        <v>3699</v>
      </c>
      <c r="C3440" s="393" t="s">
        <v>267</v>
      </c>
      <c r="D3440" s="395" t="n">
        <v>177.81</v>
      </c>
    </row>
    <row r="3441" customFormat="false" ht="14.25" hidden="false" customHeight="false" outlineLevel="0" collapsed="false">
      <c r="A3441" s="393" t="n">
        <v>91305</v>
      </c>
      <c r="B3441" s="394" t="s">
        <v>3700</v>
      </c>
      <c r="C3441" s="393" t="s">
        <v>267</v>
      </c>
      <c r="D3441" s="395" t="n">
        <v>123.96</v>
      </c>
    </row>
    <row r="3442" customFormat="false" ht="14.25" hidden="false" customHeight="false" outlineLevel="0" collapsed="false">
      <c r="A3442" s="393" t="n">
        <v>91306</v>
      </c>
      <c r="B3442" s="394" t="s">
        <v>3701</v>
      </c>
      <c r="C3442" s="393" t="s">
        <v>267</v>
      </c>
      <c r="D3442" s="395" t="n">
        <v>177.81</v>
      </c>
    </row>
    <row r="3443" customFormat="false" ht="14.25" hidden="false" customHeight="false" outlineLevel="0" collapsed="false">
      <c r="A3443" s="393" t="n">
        <v>91307</v>
      </c>
      <c r="B3443" s="394" t="s">
        <v>3702</v>
      </c>
      <c r="C3443" s="393" t="s">
        <v>267</v>
      </c>
      <c r="D3443" s="395" t="n">
        <v>105.79</v>
      </c>
    </row>
    <row r="3444" customFormat="false" ht="14.25" hidden="false" customHeight="false" outlineLevel="0" collapsed="false">
      <c r="A3444" s="393" t="n">
        <v>100707</v>
      </c>
      <c r="B3444" s="394" t="s">
        <v>3703</v>
      </c>
      <c r="C3444" s="393" t="s">
        <v>267</v>
      </c>
      <c r="D3444" s="395" t="n">
        <v>145.34</v>
      </c>
    </row>
    <row r="3445" customFormat="false" ht="14.25" hidden="false" customHeight="false" outlineLevel="0" collapsed="false">
      <c r="A3445" s="393" t="n">
        <v>100708</v>
      </c>
      <c r="B3445" s="394" t="s">
        <v>3704</v>
      </c>
      <c r="C3445" s="393" t="s">
        <v>267</v>
      </c>
      <c r="D3445" s="395" t="n">
        <v>180.05</v>
      </c>
    </row>
    <row r="3446" customFormat="false" ht="14.25" hidden="false" customHeight="false" outlineLevel="0" collapsed="false">
      <c r="A3446" s="393" t="n">
        <v>91328</v>
      </c>
      <c r="B3446" s="394" t="s">
        <v>3705</v>
      </c>
      <c r="C3446" s="393" t="s">
        <v>267</v>
      </c>
      <c r="D3446" s="395" t="n">
        <v>1065.23</v>
      </c>
    </row>
    <row r="3447" customFormat="false" ht="14.25" hidden="false" customHeight="false" outlineLevel="0" collapsed="false">
      <c r="A3447" s="393" t="n">
        <v>100687</v>
      </c>
      <c r="B3447" s="394" t="s">
        <v>3706</v>
      </c>
      <c r="C3447" s="393" t="s">
        <v>267</v>
      </c>
      <c r="D3447" s="395" t="n">
        <v>1243.04</v>
      </c>
    </row>
    <row r="3448" customFormat="false" ht="14.25" hidden="false" customHeight="false" outlineLevel="0" collapsed="false">
      <c r="A3448" s="393" t="n">
        <v>100681</v>
      </c>
      <c r="B3448" s="394" t="s">
        <v>3707</v>
      </c>
      <c r="C3448" s="393" t="s">
        <v>267</v>
      </c>
      <c r="D3448" s="395" t="n">
        <v>1273.53</v>
      </c>
    </row>
    <row r="3449" customFormat="false" ht="14.25" hidden="false" customHeight="false" outlineLevel="0" collapsed="false">
      <c r="A3449" s="393" t="n">
        <v>91330</v>
      </c>
      <c r="B3449" s="394" t="s">
        <v>3708</v>
      </c>
      <c r="C3449" s="393" t="s">
        <v>267</v>
      </c>
      <c r="D3449" s="395" t="n">
        <v>1095.72</v>
      </c>
    </row>
    <row r="3450" customFormat="false" ht="14.25" hidden="false" customHeight="false" outlineLevel="0" collapsed="false">
      <c r="A3450" s="393" t="n">
        <v>100689</v>
      </c>
      <c r="B3450" s="394" t="s">
        <v>3709</v>
      </c>
      <c r="C3450" s="393" t="s">
        <v>267</v>
      </c>
      <c r="D3450" s="395" t="n">
        <v>1342.71</v>
      </c>
    </row>
    <row r="3451" customFormat="false" ht="14.25" hidden="false" customHeight="false" outlineLevel="0" collapsed="false">
      <c r="A3451" s="393" t="n">
        <v>91332</v>
      </c>
      <c r="B3451" s="394" t="s">
        <v>3710</v>
      </c>
      <c r="C3451" s="393" t="s">
        <v>267</v>
      </c>
      <c r="D3451" s="395" t="n">
        <v>1139.51</v>
      </c>
    </row>
    <row r="3452" customFormat="false" ht="14.25" hidden="false" customHeight="false" outlineLevel="0" collapsed="false">
      <c r="A3452" s="393" t="n">
        <v>100688</v>
      </c>
      <c r="B3452" s="394" t="s">
        <v>3711</v>
      </c>
      <c r="C3452" s="393" t="s">
        <v>267</v>
      </c>
      <c r="D3452" s="395" t="n">
        <v>1037.21</v>
      </c>
    </row>
    <row r="3453" customFormat="false" ht="14.25" hidden="false" customHeight="false" outlineLevel="0" collapsed="false">
      <c r="A3453" s="393" t="n">
        <v>91329</v>
      </c>
      <c r="B3453" s="394" t="s">
        <v>3712</v>
      </c>
      <c r="C3453" s="393" t="s">
        <v>267</v>
      </c>
      <c r="D3453" s="395" t="n">
        <v>913.25</v>
      </c>
    </row>
    <row r="3454" customFormat="false" ht="14.25" hidden="false" customHeight="false" outlineLevel="0" collapsed="false">
      <c r="A3454" s="393" t="n">
        <v>100682</v>
      </c>
      <c r="B3454" s="394" t="s">
        <v>3713</v>
      </c>
      <c r="C3454" s="393" t="s">
        <v>267</v>
      </c>
      <c r="D3454" s="395" t="n">
        <v>1048.57</v>
      </c>
    </row>
    <row r="3455" customFormat="false" ht="14.25" hidden="false" customHeight="false" outlineLevel="0" collapsed="false">
      <c r="A3455" s="393" t="n">
        <v>91331</v>
      </c>
      <c r="B3455" s="394" t="s">
        <v>3714</v>
      </c>
      <c r="C3455" s="393" t="s">
        <v>267</v>
      </c>
      <c r="D3455" s="395" t="n">
        <v>942.78</v>
      </c>
    </row>
    <row r="3456" customFormat="false" ht="14.25" hidden="false" customHeight="false" outlineLevel="0" collapsed="false">
      <c r="A3456" s="393" t="n">
        <v>100690</v>
      </c>
      <c r="B3456" s="394" t="s">
        <v>3715</v>
      </c>
      <c r="C3456" s="393" t="s">
        <v>267</v>
      </c>
      <c r="D3456" s="395" t="n">
        <v>1110.54</v>
      </c>
    </row>
    <row r="3457" customFormat="false" ht="14.25" hidden="false" customHeight="false" outlineLevel="0" collapsed="false">
      <c r="A3457" s="393" t="n">
        <v>91333</v>
      </c>
      <c r="B3457" s="394" t="s">
        <v>3716</v>
      </c>
      <c r="C3457" s="393" t="s">
        <v>267</v>
      </c>
      <c r="D3457" s="395" t="n">
        <v>985.62</v>
      </c>
    </row>
    <row r="3458" customFormat="false" ht="14.25" hidden="false" customHeight="false" outlineLevel="0" collapsed="false">
      <c r="A3458" s="393" t="n">
        <v>90841</v>
      </c>
      <c r="B3458" s="394" t="s">
        <v>3717</v>
      </c>
      <c r="C3458" s="393" t="s">
        <v>267</v>
      </c>
      <c r="D3458" s="395" t="n">
        <v>1220.22</v>
      </c>
    </row>
    <row r="3459" customFormat="false" ht="14.25" hidden="false" customHeight="false" outlineLevel="0" collapsed="false">
      <c r="A3459" s="393" t="n">
        <v>90847</v>
      </c>
      <c r="B3459" s="394" t="s">
        <v>3718</v>
      </c>
      <c r="C3459" s="393" t="s">
        <v>267</v>
      </c>
      <c r="D3459" s="395" t="n">
        <v>1042.41</v>
      </c>
    </row>
    <row r="3460" customFormat="false" ht="14.25" hidden="false" customHeight="false" outlineLevel="0" collapsed="false">
      <c r="A3460" s="393" t="n">
        <v>90842</v>
      </c>
      <c r="B3460" s="394" t="s">
        <v>3719</v>
      </c>
      <c r="C3460" s="393" t="s">
        <v>267</v>
      </c>
      <c r="D3460" s="395" t="n">
        <v>1231.13</v>
      </c>
    </row>
    <row r="3461" customFormat="false" ht="14.25" hidden="false" customHeight="false" outlineLevel="0" collapsed="false">
      <c r="A3461" s="393" t="n">
        <v>90848</v>
      </c>
      <c r="B3461" s="394" t="s">
        <v>3720</v>
      </c>
      <c r="C3461" s="393" t="s">
        <v>267</v>
      </c>
      <c r="D3461" s="395" t="n">
        <v>1053.32</v>
      </c>
    </row>
    <row r="3462" customFormat="false" ht="14.25" hidden="false" customHeight="false" outlineLevel="0" collapsed="false">
      <c r="A3462" s="393" t="n">
        <v>90843</v>
      </c>
      <c r="B3462" s="394" t="s">
        <v>3721</v>
      </c>
      <c r="C3462" s="393" t="s">
        <v>267</v>
      </c>
      <c r="D3462" s="395" t="n">
        <v>1286</v>
      </c>
    </row>
    <row r="3463" customFormat="false" ht="14.25" hidden="false" customHeight="false" outlineLevel="0" collapsed="false">
      <c r="A3463" s="393" t="n">
        <v>90849</v>
      </c>
      <c r="B3463" s="394" t="s">
        <v>3722</v>
      </c>
      <c r="C3463" s="393" t="s">
        <v>267</v>
      </c>
      <c r="D3463" s="395" t="n">
        <v>1082.8</v>
      </c>
    </row>
    <row r="3464" customFormat="false" ht="14.25" hidden="false" customHeight="false" outlineLevel="0" collapsed="false">
      <c r="A3464" s="393" t="n">
        <v>90844</v>
      </c>
      <c r="B3464" s="394" t="s">
        <v>3723</v>
      </c>
      <c r="C3464" s="393" t="s">
        <v>267</v>
      </c>
      <c r="D3464" s="395" t="n">
        <v>1376.57</v>
      </c>
    </row>
    <row r="3465" customFormat="false" ht="14.25" hidden="false" customHeight="false" outlineLevel="0" collapsed="false">
      <c r="A3465" s="393" t="n">
        <v>90850</v>
      </c>
      <c r="B3465" s="394" t="s">
        <v>3724</v>
      </c>
      <c r="C3465" s="393" t="s">
        <v>267</v>
      </c>
      <c r="D3465" s="395" t="n">
        <v>1173.37</v>
      </c>
    </row>
    <row r="3466" customFormat="false" ht="14.25" hidden="false" customHeight="false" outlineLevel="0" collapsed="false">
      <c r="A3466" s="393" t="n">
        <v>91312</v>
      </c>
      <c r="B3466" s="394" t="s">
        <v>3725</v>
      </c>
      <c r="C3466" s="393" t="s">
        <v>267</v>
      </c>
      <c r="D3466" s="395" t="n">
        <v>1014.39</v>
      </c>
    </row>
    <row r="3467" customFormat="false" ht="14.25" hidden="false" customHeight="false" outlineLevel="0" collapsed="false">
      <c r="A3467" s="393" t="n">
        <v>91318</v>
      </c>
      <c r="B3467" s="394" t="s">
        <v>3726</v>
      </c>
      <c r="C3467" s="393" t="s">
        <v>267</v>
      </c>
      <c r="D3467" s="395" t="n">
        <v>890.43</v>
      </c>
    </row>
    <row r="3468" customFormat="false" ht="14.25" hidden="false" customHeight="false" outlineLevel="0" collapsed="false">
      <c r="A3468" s="393" t="n">
        <v>91313</v>
      </c>
      <c r="B3468" s="394" t="s">
        <v>3727</v>
      </c>
      <c r="C3468" s="393" t="s">
        <v>267</v>
      </c>
      <c r="D3468" s="395" t="n">
        <v>1006.17</v>
      </c>
    </row>
    <row r="3469" customFormat="false" ht="14.25" hidden="false" customHeight="false" outlineLevel="0" collapsed="false">
      <c r="A3469" s="393" t="n">
        <v>91319</v>
      </c>
      <c r="B3469" s="394" t="s">
        <v>3728</v>
      </c>
      <c r="C3469" s="393" t="s">
        <v>267</v>
      </c>
      <c r="D3469" s="395" t="n">
        <v>900.38</v>
      </c>
    </row>
    <row r="3470" customFormat="false" ht="14.25" hidden="false" customHeight="false" outlineLevel="0" collapsed="false">
      <c r="A3470" s="393" t="n">
        <v>91314</v>
      </c>
      <c r="B3470" s="394" t="s">
        <v>3729</v>
      </c>
      <c r="C3470" s="393" t="s">
        <v>267</v>
      </c>
      <c r="D3470" s="395" t="n">
        <v>1053.83</v>
      </c>
    </row>
    <row r="3471" customFormat="false" ht="14.25" hidden="false" customHeight="false" outlineLevel="0" collapsed="false">
      <c r="A3471" s="393" t="n">
        <v>91320</v>
      </c>
      <c r="B3471" s="394" t="s">
        <v>3730</v>
      </c>
      <c r="C3471" s="393" t="s">
        <v>267</v>
      </c>
      <c r="D3471" s="395" t="n">
        <v>928.91</v>
      </c>
    </row>
    <row r="3472" customFormat="false" ht="14.25" hidden="false" customHeight="false" outlineLevel="0" collapsed="false">
      <c r="A3472" s="393" t="n">
        <v>91315</v>
      </c>
      <c r="B3472" s="394" t="s">
        <v>3731</v>
      </c>
      <c r="C3472" s="393" t="s">
        <v>267</v>
      </c>
      <c r="D3472" s="395" t="n">
        <v>1143.44</v>
      </c>
    </row>
    <row r="3473" customFormat="false" ht="14.25" hidden="false" customHeight="false" outlineLevel="0" collapsed="false">
      <c r="A3473" s="393" t="n">
        <v>91321</v>
      </c>
      <c r="B3473" s="394" t="s">
        <v>3732</v>
      </c>
      <c r="C3473" s="393" t="s">
        <v>267</v>
      </c>
      <c r="D3473" s="395" t="n">
        <v>1018.52</v>
      </c>
    </row>
    <row r="3474" customFormat="false" ht="14.25" hidden="false" customHeight="false" outlineLevel="0" collapsed="false">
      <c r="A3474" s="393" t="n">
        <v>90845</v>
      </c>
      <c r="B3474" s="394" t="s">
        <v>3733</v>
      </c>
      <c r="C3474" s="393" t="s">
        <v>267</v>
      </c>
      <c r="D3474" s="395" t="n">
        <v>1576.65</v>
      </c>
    </row>
    <row r="3475" customFormat="false" ht="14.25" hidden="false" customHeight="false" outlineLevel="0" collapsed="false">
      <c r="A3475" s="393" t="n">
        <v>90851</v>
      </c>
      <c r="B3475" s="394" t="s">
        <v>3734</v>
      </c>
      <c r="C3475" s="393" t="s">
        <v>267</v>
      </c>
      <c r="D3475" s="395" t="n">
        <v>1373.45</v>
      </c>
    </row>
    <row r="3476" customFormat="false" ht="14.25" hidden="false" customHeight="false" outlineLevel="0" collapsed="false">
      <c r="A3476" s="393" t="n">
        <v>90846</v>
      </c>
      <c r="B3476" s="394" t="s">
        <v>3735</v>
      </c>
      <c r="C3476" s="393" t="s">
        <v>267</v>
      </c>
      <c r="D3476" s="395" t="n">
        <v>1656.46</v>
      </c>
    </row>
    <row r="3477" customFormat="false" ht="14.25" hidden="false" customHeight="false" outlineLevel="0" collapsed="false">
      <c r="A3477" s="393" t="n">
        <v>90852</v>
      </c>
      <c r="B3477" s="394" t="s">
        <v>3736</v>
      </c>
      <c r="C3477" s="393" t="s">
        <v>267</v>
      </c>
      <c r="D3477" s="395" t="n">
        <v>1453.26</v>
      </c>
    </row>
    <row r="3478" customFormat="false" ht="14.25" hidden="false" customHeight="false" outlineLevel="0" collapsed="false">
      <c r="A3478" s="393" t="n">
        <v>91316</v>
      </c>
      <c r="B3478" s="394" t="s">
        <v>3737</v>
      </c>
      <c r="C3478" s="393" t="s">
        <v>267</v>
      </c>
      <c r="D3478" s="395" t="n">
        <v>1344.48</v>
      </c>
    </row>
    <row r="3479" customFormat="false" ht="14.25" hidden="false" customHeight="false" outlineLevel="0" collapsed="false">
      <c r="A3479" s="393" t="n">
        <v>91322</v>
      </c>
      <c r="B3479" s="394" t="s">
        <v>3738</v>
      </c>
      <c r="C3479" s="393" t="s">
        <v>267</v>
      </c>
      <c r="D3479" s="395" t="n">
        <v>1219.56</v>
      </c>
    </row>
    <row r="3480" customFormat="false" ht="14.25" hidden="false" customHeight="false" outlineLevel="0" collapsed="false">
      <c r="A3480" s="393" t="n">
        <v>91317</v>
      </c>
      <c r="B3480" s="394" t="s">
        <v>3739</v>
      </c>
      <c r="C3480" s="393" t="s">
        <v>267</v>
      </c>
      <c r="D3480" s="395" t="n">
        <v>1423.33</v>
      </c>
    </row>
    <row r="3481" customFormat="false" ht="14.25" hidden="false" customHeight="false" outlineLevel="0" collapsed="false">
      <c r="A3481" s="393" t="n">
        <v>91323</v>
      </c>
      <c r="B3481" s="394" t="s">
        <v>3740</v>
      </c>
      <c r="C3481" s="393" t="s">
        <v>267</v>
      </c>
      <c r="D3481" s="395" t="n">
        <v>1298.41</v>
      </c>
    </row>
    <row r="3482" customFormat="false" ht="14.25" hidden="false" customHeight="false" outlineLevel="0" collapsed="false">
      <c r="A3482" s="393" t="n">
        <v>100678</v>
      </c>
      <c r="B3482" s="394" t="s">
        <v>3741</v>
      </c>
      <c r="C3482" s="393" t="s">
        <v>267</v>
      </c>
      <c r="D3482" s="395" t="n">
        <v>1232.45</v>
      </c>
    </row>
    <row r="3483" customFormat="false" ht="14.25" hidden="false" customHeight="false" outlineLevel="0" collapsed="false">
      <c r="A3483" s="393" t="n">
        <v>91013</v>
      </c>
      <c r="B3483" s="394" t="s">
        <v>3742</v>
      </c>
      <c r="C3483" s="393" t="s">
        <v>267</v>
      </c>
      <c r="D3483" s="395" t="n">
        <v>1054.64</v>
      </c>
    </row>
    <row r="3484" customFormat="false" ht="14.25" hidden="false" customHeight="false" outlineLevel="0" collapsed="false">
      <c r="A3484" s="393" t="n">
        <v>100680</v>
      </c>
      <c r="B3484" s="394" t="s">
        <v>3743</v>
      </c>
      <c r="C3484" s="393" t="s">
        <v>267</v>
      </c>
      <c r="D3484" s="395" t="n">
        <v>1243.94</v>
      </c>
    </row>
    <row r="3485" customFormat="false" ht="14.25" hidden="false" customHeight="false" outlineLevel="0" collapsed="false">
      <c r="A3485" s="393" t="n">
        <v>91014</v>
      </c>
      <c r="B3485" s="394" t="s">
        <v>3744</v>
      </c>
      <c r="C3485" s="393" t="s">
        <v>267</v>
      </c>
      <c r="D3485" s="395" t="n">
        <v>1066.13</v>
      </c>
    </row>
    <row r="3486" customFormat="false" ht="14.25" hidden="false" customHeight="false" outlineLevel="0" collapsed="false">
      <c r="A3486" s="393" t="n">
        <v>100683</v>
      </c>
      <c r="B3486" s="394" t="s">
        <v>3745</v>
      </c>
      <c r="C3486" s="393" t="s">
        <v>267</v>
      </c>
      <c r="D3486" s="395" t="n">
        <v>1335.65</v>
      </c>
    </row>
    <row r="3487" customFormat="false" ht="14.25" hidden="false" customHeight="false" outlineLevel="0" collapsed="false">
      <c r="A3487" s="393" t="n">
        <v>91015</v>
      </c>
      <c r="B3487" s="394" t="s">
        <v>3746</v>
      </c>
      <c r="C3487" s="393" t="s">
        <v>267</v>
      </c>
      <c r="D3487" s="395" t="n">
        <v>1132.45</v>
      </c>
    </row>
    <row r="3488" customFormat="false" ht="14.25" hidden="false" customHeight="false" outlineLevel="0" collapsed="false">
      <c r="A3488" s="393" t="n">
        <v>100685</v>
      </c>
      <c r="B3488" s="394" t="s">
        <v>3747</v>
      </c>
      <c r="C3488" s="393" t="s">
        <v>267</v>
      </c>
      <c r="D3488" s="395" t="n">
        <v>1387.41</v>
      </c>
    </row>
    <row r="3489" customFormat="false" ht="14.25" hidden="false" customHeight="false" outlineLevel="0" collapsed="false">
      <c r="A3489" s="393" t="n">
        <v>91016</v>
      </c>
      <c r="B3489" s="394" t="s">
        <v>3748</v>
      </c>
      <c r="C3489" s="393" t="s">
        <v>267</v>
      </c>
      <c r="D3489" s="395" t="n">
        <v>1184.21</v>
      </c>
    </row>
    <row r="3490" customFormat="false" ht="14.25" hidden="false" customHeight="false" outlineLevel="0" collapsed="false">
      <c r="A3490" s="393" t="n">
        <v>100679</v>
      </c>
      <c r="B3490" s="394" t="s">
        <v>3749</v>
      </c>
      <c r="C3490" s="393" t="s">
        <v>267</v>
      </c>
      <c r="D3490" s="395" t="n">
        <v>1026.62</v>
      </c>
    </row>
    <row r="3491" customFormat="false" ht="14.25" hidden="false" customHeight="false" outlineLevel="0" collapsed="false">
      <c r="A3491" s="393" t="n">
        <v>91324</v>
      </c>
      <c r="B3491" s="394" t="s">
        <v>3750</v>
      </c>
      <c r="C3491" s="393" t="s">
        <v>267</v>
      </c>
      <c r="D3491" s="395" t="n">
        <v>902.66</v>
      </c>
    </row>
    <row r="3492" customFormat="false" ht="14.25" hidden="false" customHeight="false" outlineLevel="0" collapsed="false">
      <c r="A3492" s="393" t="n">
        <v>100712</v>
      </c>
      <c r="B3492" s="394" t="s">
        <v>3751</v>
      </c>
      <c r="C3492" s="393" t="s">
        <v>267</v>
      </c>
      <c r="D3492" s="395" t="n">
        <v>1018.98</v>
      </c>
    </row>
    <row r="3493" customFormat="false" ht="14.25" hidden="false" customHeight="false" outlineLevel="0" collapsed="false">
      <c r="A3493" s="393" t="n">
        <v>91325</v>
      </c>
      <c r="B3493" s="394" t="s">
        <v>3752</v>
      </c>
      <c r="C3493" s="393" t="s">
        <v>267</v>
      </c>
      <c r="D3493" s="395" t="n">
        <v>913.19</v>
      </c>
    </row>
    <row r="3494" customFormat="false" ht="14.25" hidden="false" customHeight="false" outlineLevel="0" collapsed="false">
      <c r="A3494" s="393" t="n">
        <v>100684</v>
      </c>
      <c r="B3494" s="394" t="s">
        <v>3753</v>
      </c>
      <c r="C3494" s="393" t="s">
        <v>267</v>
      </c>
      <c r="D3494" s="395" t="n">
        <v>1103.48</v>
      </c>
    </row>
    <row r="3495" customFormat="false" ht="14.25" hidden="false" customHeight="false" outlineLevel="0" collapsed="false">
      <c r="A3495" s="393" t="n">
        <v>91326</v>
      </c>
      <c r="B3495" s="394" t="s">
        <v>3754</v>
      </c>
      <c r="C3495" s="393" t="s">
        <v>267</v>
      </c>
      <c r="D3495" s="395" t="n">
        <v>978.56</v>
      </c>
    </row>
    <row r="3496" customFormat="false" ht="14.25" hidden="false" customHeight="false" outlineLevel="0" collapsed="false">
      <c r="A3496" s="393" t="n">
        <v>91327</v>
      </c>
      <c r="B3496" s="394" t="s">
        <v>3755</v>
      </c>
      <c r="C3496" s="393" t="s">
        <v>267</v>
      </c>
      <c r="D3496" s="395" t="n">
        <v>1029.36</v>
      </c>
    </row>
    <row r="3497" customFormat="false" ht="14.25" hidden="false" customHeight="false" outlineLevel="0" collapsed="false">
      <c r="A3497" s="393" t="n">
        <v>100686</v>
      </c>
      <c r="B3497" s="394" t="s">
        <v>3756</v>
      </c>
      <c r="C3497" s="393" t="s">
        <v>267</v>
      </c>
      <c r="D3497" s="395" t="n">
        <v>1154.28</v>
      </c>
    </row>
    <row r="3498" customFormat="false" ht="14.25" hidden="false" customHeight="false" outlineLevel="0" collapsed="false">
      <c r="A3498" s="393" t="n">
        <v>100693</v>
      </c>
      <c r="B3498" s="394" t="s">
        <v>3757</v>
      </c>
      <c r="C3498" s="393" t="s">
        <v>267</v>
      </c>
      <c r="D3498" s="395" t="n">
        <v>2165.38</v>
      </c>
    </row>
    <row r="3499" customFormat="false" ht="14.25" hidden="false" customHeight="false" outlineLevel="0" collapsed="false">
      <c r="A3499" s="393" t="n">
        <v>91336</v>
      </c>
      <c r="B3499" s="394" t="s">
        <v>3758</v>
      </c>
      <c r="C3499" s="393" t="s">
        <v>267</v>
      </c>
      <c r="D3499" s="395" t="n">
        <v>1962.18</v>
      </c>
    </row>
    <row r="3500" customFormat="false" ht="14.25" hidden="false" customHeight="false" outlineLevel="0" collapsed="false">
      <c r="A3500" s="393" t="n">
        <v>100694</v>
      </c>
      <c r="B3500" s="394" t="s">
        <v>3759</v>
      </c>
      <c r="C3500" s="393" t="s">
        <v>267</v>
      </c>
      <c r="D3500" s="395" t="n">
        <v>1933.21</v>
      </c>
    </row>
    <row r="3501" customFormat="false" ht="14.25" hidden="false" customHeight="false" outlineLevel="0" collapsed="false">
      <c r="A3501" s="393" t="n">
        <v>91337</v>
      </c>
      <c r="B3501" s="394" t="s">
        <v>3760</v>
      </c>
      <c r="C3501" s="393" t="s">
        <v>267</v>
      </c>
      <c r="D3501" s="395" t="n">
        <v>1808.29</v>
      </c>
    </row>
    <row r="3502" customFormat="false" ht="14.25" hidden="false" customHeight="false" outlineLevel="0" collapsed="false">
      <c r="A3502" s="393" t="n">
        <v>100691</v>
      </c>
      <c r="B3502" s="394" t="s">
        <v>3761</v>
      </c>
      <c r="C3502" s="393" t="s">
        <v>267</v>
      </c>
      <c r="D3502" s="395" t="n">
        <v>1803.98</v>
      </c>
    </row>
    <row r="3503" customFormat="false" ht="14.25" hidden="false" customHeight="false" outlineLevel="0" collapsed="false">
      <c r="A3503" s="393" t="n">
        <v>100692</v>
      </c>
      <c r="B3503" s="394" t="s">
        <v>3762</v>
      </c>
      <c r="C3503" s="393" t="s">
        <v>267</v>
      </c>
      <c r="D3503" s="395" t="n">
        <v>1571.81</v>
      </c>
    </row>
    <row r="3504" customFormat="false" ht="14.25" hidden="false" customHeight="false" outlineLevel="0" collapsed="false">
      <c r="A3504" s="393" t="n">
        <v>91334</v>
      </c>
      <c r="B3504" s="394" t="s">
        <v>3763</v>
      </c>
      <c r="C3504" s="393" t="s">
        <v>267</v>
      </c>
      <c r="D3504" s="395" t="n">
        <v>1600.78</v>
      </c>
    </row>
    <row r="3505" customFormat="false" ht="14.25" hidden="false" customHeight="false" outlineLevel="0" collapsed="false">
      <c r="A3505" s="393" t="n">
        <v>91335</v>
      </c>
      <c r="B3505" s="394" t="s">
        <v>3764</v>
      </c>
      <c r="C3505" s="393" t="s">
        <v>267</v>
      </c>
      <c r="D3505" s="395" t="n">
        <v>1446.89</v>
      </c>
    </row>
    <row r="3506" customFormat="false" ht="14.25" hidden="false" customHeight="false" outlineLevel="0" collapsed="false">
      <c r="A3506" s="393" t="n">
        <v>90788</v>
      </c>
      <c r="B3506" s="394" t="s">
        <v>3765</v>
      </c>
      <c r="C3506" s="393" t="s">
        <v>267</v>
      </c>
      <c r="D3506" s="395" t="n">
        <v>898.25</v>
      </c>
    </row>
    <row r="3507" customFormat="false" ht="14.25" hidden="false" customHeight="false" outlineLevel="0" collapsed="false">
      <c r="A3507" s="393" t="n">
        <v>90789</v>
      </c>
      <c r="B3507" s="394" t="s">
        <v>3766</v>
      </c>
      <c r="C3507" s="393" t="s">
        <v>267</v>
      </c>
      <c r="D3507" s="395" t="n">
        <v>900.4</v>
      </c>
    </row>
    <row r="3508" customFormat="false" ht="14.25" hidden="false" customHeight="false" outlineLevel="0" collapsed="false">
      <c r="A3508" s="393" t="n">
        <v>90790</v>
      </c>
      <c r="B3508" s="394" t="s">
        <v>3767</v>
      </c>
      <c r="C3508" s="393" t="s">
        <v>267</v>
      </c>
      <c r="D3508" s="395" t="n">
        <v>928.95</v>
      </c>
    </row>
    <row r="3509" customFormat="false" ht="14.25" hidden="false" customHeight="false" outlineLevel="0" collapsed="false">
      <c r="A3509" s="393" t="n">
        <v>100675</v>
      </c>
      <c r="B3509" s="394" t="s">
        <v>3768</v>
      </c>
      <c r="C3509" s="393" t="s">
        <v>267</v>
      </c>
      <c r="D3509" s="395" t="n">
        <v>1021.18</v>
      </c>
    </row>
    <row r="3510" customFormat="false" ht="14.25" hidden="false" customHeight="false" outlineLevel="0" collapsed="false">
      <c r="A3510" s="393" t="n">
        <v>90794</v>
      </c>
      <c r="B3510" s="394" t="s">
        <v>3769</v>
      </c>
      <c r="C3510" s="393" t="s">
        <v>267</v>
      </c>
      <c r="D3510" s="395" t="n">
        <v>783</v>
      </c>
    </row>
    <row r="3511" customFormat="false" ht="14.25" hidden="false" customHeight="false" outlineLevel="0" collapsed="false">
      <c r="A3511" s="393" t="n">
        <v>90795</v>
      </c>
      <c r="B3511" s="394" t="s">
        <v>3770</v>
      </c>
      <c r="C3511" s="393" t="s">
        <v>267</v>
      </c>
      <c r="D3511" s="395" t="n">
        <v>791.88</v>
      </c>
    </row>
    <row r="3512" customFormat="false" ht="14.25" hidden="false" customHeight="false" outlineLevel="0" collapsed="false">
      <c r="A3512" s="393" t="n">
        <v>90796</v>
      </c>
      <c r="B3512" s="394" t="s">
        <v>3771</v>
      </c>
      <c r="C3512" s="393" t="s">
        <v>267</v>
      </c>
      <c r="D3512" s="395" t="n">
        <v>800.76</v>
      </c>
    </row>
    <row r="3513" customFormat="false" ht="14.25" hidden="false" customHeight="false" outlineLevel="0" collapsed="false">
      <c r="A3513" s="393" t="n">
        <v>90797</v>
      </c>
      <c r="B3513" s="394" t="s">
        <v>3772</v>
      </c>
      <c r="C3513" s="393" t="s">
        <v>267</v>
      </c>
      <c r="D3513" s="395" t="n">
        <v>809.63</v>
      </c>
    </row>
    <row r="3514" customFormat="false" ht="14.25" hidden="false" customHeight="false" outlineLevel="0" collapsed="false">
      <c r="A3514" s="393" t="n">
        <v>90791</v>
      </c>
      <c r="B3514" s="394" t="s">
        <v>3773</v>
      </c>
      <c r="C3514" s="393" t="s">
        <v>267</v>
      </c>
      <c r="D3514" s="395" t="n">
        <v>1089.84</v>
      </c>
    </row>
    <row r="3515" customFormat="false" ht="14.25" hidden="false" customHeight="false" outlineLevel="0" collapsed="false">
      <c r="A3515" s="393" t="n">
        <v>90793</v>
      </c>
      <c r="B3515" s="394" t="s">
        <v>3774</v>
      </c>
      <c r="C3515" s="393" t="s">
        <v>267</v>
      </c>
      <c r="D3515" s="395" t="n">
        <v>1147.89</v>
      </c>
    </row>
    <row r="3516" customFormat="false" ht="14.25" hidden="false" customHeight="false" outlineLevel="0" collapsed="false">
      <c r="A3516" s="393" t="n">
        <v>90798</v>
      </c>
      <c r="B3516" s="394" t="s">
        <v>3775</v>
      </c>
      <c r="C3516" s="393" t="s">
        <v>267</v>
      </c>
      <c r="D3516" s="395" t="n">
        <v>1169.52</v>
      </c>
    </row>
    <row r="3517" customFormat="false" ht="14.25" hidden="false" customHeight="false" outlineLevel="0" collapsed="false">
      <c r="A3517" s="393" t="n">
        <v>90799</v>
      </c>
      <c r="B3517" s="394" t="s">
        <v>3776</v>
      </c>
      <c r="C3517" s="393" t="s">
        <v>267</v>
      </c>
      <c r="D3517" s="395" t="n">
        <v>1207.81</v>
      </c>
    </row>
    <row r="3518" customFormat="false" ht="14.25" hidden="false" customHeight="false" outlineLevel="0" collapsed="false">
      <c r="A3518" s="393" t="n">
        <v>100704</v>
      </c>
      <c r="B3518" s="394" t="s">
        <v>3777</v>
      </c>
      <c r="C3518" s="393" t="s">
        <v>267</v>
      </c>
      <c r="D3518" s="395" t="n">
        <v>68.69</v>
      </c>
    </row>
    <row r="3519" customFormat="false" ht="14.25" hidden="false" customHeight="false" outlineLevel="0" collapsed="false">
      <c r="A3519" s="393" t="n">
        <v>90838</v>
      </c>
      <c r="B3519" s="394" t="s">
        <v>3778</v>
      </c>
      <c r="C3519" s="393" t="s">
        <v>267</v>
      </c>
      <c r="D3519" s="395" t="n">
        <v>1766.21</v>
      </c>
    </row>
    <row r="3520" customFormat="false" ht="14.25" hidden="false" customHeight="false" outlineLevel="0" collapsed="false">
      <c r="A3520" s="393" t="n">
        <v>91338</v>
      </c>
      <c r="B3520" s="394" t="s">
        <v>3779</v>
      </c>
      <c r="C3520" s="393" t="s">
        <v>76</v>
      </c>
      <c r="D3520" s="395" t="n">
        <v>897.1</v>
      </c>
    </row>
    <row r="3521" customFormat="false" ht="14.25" hidden="false" customHeight="false" outlineLevel="0" collapsed="false">
      <c r="A3521" s="393" t="n">
        <v>94805</v>
      </c>
      <c r="B3521" s="394" t="s">
        <v>3780</v>
      </c>
      <c r="C3521" s="393" t="s">
        <v>267</v>
      </c>
      <c r="D3521" s="395" t="n">
        <v>887.24</v>
      </c>
    </row>
    <row r="3522" customFormat="false" ht="14.25" hidden="false" customHeight="false" outlineLevel="0" collapsed="false">
      <c r="A3522" s="393" t="n">
        <v>100702</v>
      </c>
      <c r="B3522" s="394" t="s">
        <v>3781</v>
      </c>
      <c r="C3522" s="393" t="s">
        <v>76</v>
      </c>
      <c r="D3522" s="395" t="n">
        <v>497.11</v>
      </c>
    </row>
    <row r="3523" customFormat="false" ht="14.25" hidden="false" customHeight="false" outlineLevel="0" collapsed="false">
      <c r="A3523" s="393" t="n">
        <v>100701</v>
      </c>
      <c r="B3523" s="394" t="s">
        <v>3782</v>
      </c>
      <c r="C3523" s="393" t="s">
        <v>76</v>
      </c>
      <c r="D3523" s="395" t="n">
        <v>698.87</v>
      </c>
    </row>
    <row r="3524" customFormat="false" ht="14.25" hidden="false" customHeight="false" outlineLevel="0" collapsed="false">
      <c r="A3524" s="393" t="n">
        <v>100700</v>
      </c>
      <c r="B3524" s="394" t="s">
        <v>3783</v>
      </c>
      <c r="C3524" s="393" t="s">
        <v>267</v>
      </c>
      <c r="D3524" s="395" t="n">
        <v>1000.06</v>
      </c>
    </row>
    <row r="3525" customFormat="false" ht="14.25" hidden="false" customHeight="false" outlineLevel="0" collapsed="false">
      <c r="A3525" s="393" t="n">
        <v>91295</v>
      </c>
      <c r="B3525" s="394" t="s">
        <v>3784</v>
      </c>
      <c r="C3525" s="393" t="s">
        <v>267</v>
      </c>
      <c r="D3525" s="395" t="n">
        <v>414.6</v>
      </c>
    </row>
    <row r="3526" customFormat="false" ht="14.25" hidden="false" customHeight="false" outlineLevel="0" collapsed="false">
      <c r="A3526" s="393" t="n">
        <v>91296</v>
      </c>
      <c r="B3526" s="394" t="s">
        <v>3785</v>
      </c>
      <c r="C3526" s="393" t="s">
        <v>267</v>
      </c>
      <c r="D3526" s="395" t="n">
        <v>442.1</v>
      </c>
    </row>
    <row r="3527" customFormat="false" ht="14.25" hidden="false" customHeight="false" outlineLevel="0" collapsed="false">
      <c r="A3527" s="393" t="n">
        <v>91297</v>
      </c>
      <c r="B3527" s="394" t="s">
        <v>3786</v>
      </c>
      <c r="C3527" s="393" t="s">
        <v>267</v>
      </c>
      <c r="D3527" s="395" t="n">
        <v>482.9</v>
      </c>
    </row>
    <row r="3528" customFormat="false" ht="14.25" hidden="false" customHeight="false" outlineLevel="0" collapsed="false">
      <c r="A3528" s="393" t="n">
        <v>90820</v>
      </c>
      <c r="B3528" s="394" t="s">
        <v>3787</v>
      </c>
      <c r="C3528" s="393" t="s">
        <v>267</v>
      </c>
      <c r="D3528" s="395" t="n">
        <v>391.78</v>
      </c>
    </row>
    <row r="3529" customFormat="false" ht="14.25" hidden="false" customHeight="false" outlineLevel="0" collapsed="false">
      <c r="A3529" s="393" t="n">
        <v>90821</v>
      </c>
      <c r="B3529" s="394" t="s">
        <v>3788</v>
      </c>
      <c r="C3529" s="393" t="s">
        <v>267</v>
      </c>
      <c r="D3529" s="395" t="n">
        <v>399.7</v>
      </c>
    </row>
    <row r="3530" customFormat="false" ht="14.25" hidden="false" customHeight="false" outlineLevel="0" collapsed="false">
      <c r="A3530" s="393" t="n">
        <v>90822</v>
      </c>
      <c r="B3530" s="394" t="s">
        <v>3789</v>
      </c>
      <c r="C3530" s="393" t="s">
        <v>267</v>
      </c>
      <c r="D3530" s="395" t="n">
        <v>426.19</v>
      </c>
    </row>
    <row r="3531" customFormat="false" ht="14.25" hidden="false" customHeight="false" outlineLevel="0" collapsed="false">
      <c r="A3531" s="393" t="n">
        <v>90823</v>
      </c>
      <c r="B3531" s="394" t="s">
        <v>3790</v>
      </c>
      <c r="C3531" s="393" t="s">
        <v>267</v>
      </c>
      <c r="D3531" s="395" t="n">
        <v>513.77</v>
      </c>
    </row>
    <row r="3532" customFormat="false" ht="14.25" hidden="false" customHeight="false" outlineLevel="0" collapsed="false">
      <c r="A3532" s="393" t="n">
        <v>90824</v>
      </c>
      <c r="B3532" s="394" t="s">
        <v>3791</v>
      </c>
      <c r="C3532" s="393" t="s">
        <v>267</v>
      </c>
      <c r="D3532" s="395" t="n">
        <v>716.84</v>
      </c>
    </row>
    <row r="3533" customFormat="false" ht="14.25" hidden="false" customHeight="false" outlineLevel="0" collapsed="false">
      <c r="A3533" s="393" t="n">
        <v>91009</v>
      </c>
      <c r="B3533" s="394" t="s">
        <v>3792</v>
      </c>
      <c r="C3533" s="393" t="s">
        <v>267</v>
      </c>
      <c r="D3533" s="395" t="n">
        <v>404.01</v>
      </c>
    </row>
    <row r="3534" customFormat="false" ht="14.25" hidden="false" customHeight="false" outlineLevel="0" collapsed="false">
      <c r="A3534" s="393" t="n">
        <v>91010</v>
      </c>
      <c r="B3534" s="394" t="s">
        <v>3793</v>
      </c>
      <c r="C3534" s="393" t="s">
        <v>267</v>
      </c>
      <c r="D3534" s="395" t="n">
        <v>412.51</v>
      </c>
    </row>
    <row r="3535" customFormat="false" ht="14.25" hidden="false" customHeight="false" outlineLevel="0" collapsed="false">
      <c r="A3535" s="393" t="n">
        <v>91011</v>
      </c>
      <c r="B3535" s="394" t="s">
        <v>3794</v>
      </c>
      <c r="C3535" s="393" t="s">
        <v>267</v>
      </c>
      <c r="D3535" s="395" t="n">
        <v>475.84</v>
      </c>
    </row>
    <row r="3536" customFormat="false" ht="14.25" hidden="false" customHeight="false" outlineLevel="0" collapsed="false">
      <c r="A3536" s="393" t="n">
        <v>91012</v>
      </c>
      <c r="B3536" s="394" t="s">
        <v>3795</v>
      </c>
      <c r="C3536" s="393" t="s">
        <v>267</v>
      </c>
      <c r="D3536" s="395" t="n">
        <v>524.61</v>
      </c>
    </row>
    <row r="3537" customFormat="false" ht="14.25" hidden="false" customHeight="false" outlineLevel="0" collapsed="false">
      <c r="A3537" s="393" t="n">
        <v>91298</v>
      </c>
      <c r="B3537" s="394" t="s">
        <v>3796</v>
      </c>
      <c r="C3537" s="393" t="s">
        <v>267</v>
      </c>
      <c r="D3537" s="395" t="n">
        <v>944.17</v>
      </c>
    </row>
    <row r="3538" customFormat="false" ht="14.25" hidden="false" customHeight="false" outlineLevel="0" collapsed="false">
      <c r="A3538" s="393" t="n">
        <v>90825</v>
      </c>
      <c r="B3538" s="394" t="s">
        <v>3797</v>
      </c>
      <c r="C3538" s="393" t="s">
        <v>267</v>
      </c>
      <c r="D3538" s="395" t="n">
        <v>793.66</v>
      </c>
    </row>
    <row r="3539" customFormat="false" ht="14.25" hidden="false" customHeight="false" outlineLevel="0" collapsed="false">
      <c r="A3539" s="393" t="n">
        <v>91299</v>
      </c>
      <c r="B3539" s="394" t="s">
        <v>3798</v>
      </c>
      <c r="C3539" s="393" t="s">
        <v>267</v>
      </c>
      <c r="D3539" s="395" t="n">
        <v>1305.57</v>
      </c>
    </row>
    <row r="3540" customFormat="false" ht="14.25" hidden="false" customHeight="false" outlineLevel="0" collapsed="false">
      <c r="A3540" s="393" t="n">
        <v>91341</v>
      </c>
      <c r="B3540" s="394" t="s">
        <v>3799</v>
      </c>
      <c r="C3540" s="393" t="s">
        <v>76</v>
      </c>
      <c r="D3540" s="395" t="n">
        <v>698.28</v>
      </c>
    </row>
    <row r="3541" customFormat="false" ht="14.25" hidden="false" customHeight="false" outlineLevel="0" collapsed="false">
      <c r="A3541" s="393" t="n">
        <v>94806</v>
      </c>
      <c r="B3541" s="394" t="s">
        <v>3800</v>
      </c>
      <c r="C3541" s="393" t="s">
        <v>267</v>
      </c>
      <c r="D3541" s="395" t="n">
        <v>811.54</v>
      </c>
    </row>
    <row r="3542" customFormat="false" ht="14.25" hidden="false" customHeight="false" outlineLevel="0" collapsed="false">
      <c r="A3542" s="393" t="n">
        <v>94807</v>
      </c>
      <c r="B3542" s="394" t="s">
        <v>3801</v>
      </c>
      <c r="C3542" s="393" t="s">
        <v>267</v>
      </c>
      <c r="D3542" s="395" t="n">
        <v>739.35</v>
      </c>
    </row>
    <row r="3543" customFormat="false" ht="14.25" hidden="false" customHeight="false" outlineLevel="0" collapsed="false">
      <c r="A3543" s="393" t="n">
        <v>100703</v>
      </c>
      <c r="B3543" s="394" t="s">
        <v>3802</v>
      </c>
      <c r="C3543" s="393" t="s">
        <v>267</v>
      </c>
      <c r="D3543" s="395" t="n">
        <v>33.38</v>
      </c>
    </row>
    <row r="3544" customFormat="false" ht="14.25" hidden="false" customHeight="false" outlineLevel="0" collapsed="false">
      <c r="A3544" s="393" t="n">
        <v>100695</v>
      </c>
      <c r="B3544" s="394" t="s">
        <v>3803</v>
      </c>
      <c r="C3544" s="393" t="s">
        <v>267</v>
      </c>
      <c r="D3544" s="395" t="n">
        <v>73.21</v>
      </c>
    </row>
    <row r="3545" customFormat="false" ht="14.25" hidden="false" customHeight="false" outlineLevel="0" collapsed="false">
      <c r="A3545" s="393" t="n">
        <v>100696</v>
      </c>
      <c r="B3545" s="394" t="s">
        <v>3804</v>
      </c>
      <c r="C3545" s="393" t="s">
        <v>267</v>
      </c>
      <c r="D3545" s="395" t="n">
        <v>81.46</v>
      </c>
    </row>
    <row r="3546" customFormat="false" ht="14.25" hidden="false" customHeight="false" outlineLevel="0" collapsed="false">
      <c r="A3546" s="393" t="n">
        <v>100697</v>
      </c>
      <c r="B3546" s="394" t="s">
        <v>3805</v>
      </c>
      <c r="C3546" s="393" t="s">
        <v>267</v>
      </c>
      <c r="D3546" s="395" t="n">
        <v>89.78</v>
      </c>
    </row>
    <row r="3547" customFormat="false" ht="14.25" hidden="false" customHeight="false" outlineLevel="0" collapsed="false">
      <c r="A3547" s="393" t="n">
        <v>100698</v>
      </c>
      <c r="B3547" s="394" t="s">
        <v>3806</v>
      </c>
      <c r="C3547" s="393" t="s">
        <v>267</v>
      </c>
      <c r="D3547" s="395" t="n">
        <v>98.06</v>
      </c>
    </row>
    <row r="3548" customFormat="false" ht="14.25" hidden="false" customHeight="false" outlineLevel="0" collapsed="false">
      <c r="A3548" s="393" t="n">
        <v>100699</v>
      </c>
      <c r="B3548" s="394" t="s">
        <v>3807</v>
      </c>
      <c r="C3548" s="393" t="s">
        <v>267</v>
      </c>
      <c r="D3548" s="395" t="n">
        <v>116.63</v>
      </c>
    </row>
    <row r="3549" customFormat="false" ht="14.25" hidden="false" customHeight="false" outlineLevel="0" collapsed="false">
      <c r="A3549" s="393" t="n">
        <v>100705</v>
      </c>
      <c r="B3549" s="394" t="s">
        <v>3808</v>
      </c>
      <c r="C3549" s="393" t="s">
        <v>267</v>
      </c>
      <c r="D3549" s="395" t="n">
        <v>82.73</v>
      </c>
    </row>
    <row r="3550" customFormat="false" ht="14.25" hidden="false" customHeight="false" outlineLevel="0" collapsed="false">
      <c r="A3550" s="393" t="n">
        <v>101173</v>
      </c>
      <c r="B3550" s="394" t="s">
        <v>3809</v>
      </c>
      <c r="C3550" s="393" t="s">
        <v>274</v>
      </c>
      <c r="D3550" s="395" t="n">
        <v>62.75</v>
      </c>
    </row>
    <row r="3551" customFormat="false" ht="14.25" hidden="false" customHeight="false" outlineLevel="0" collapsed="false">
      <c r="A3551" s="393" t="n">
        <v>101174</v>
      </c>
      <c r="B3551" s="394" t="s">
        <v>3810</v>
      </c>
      <c r="C3551" s="393" t="s">
        <v>274</v>
      </c>
      <c r="D3551" s="395" t="n">
        <v>89.09</v>
      </c>
    </row>
    <row r="3552" customFormat="false" ht="14.25" hidden="false" customHeight="false" outlineLevel="0" collapsed="false">
      <c r="A3552" s="393" t="n">
        <v>101175</v>
      </c>
      <c r="B3552" s="394" t="s">
        <v>3811</v>
      </c>
      <c r="C3552" s="393" t="s">
        <v>274</v>
      </c>
      <c r="D3552" s="395" t="n">
        <v>121.43</v>
      </c>
    </row>
    <row r="3553" customFormat="false" ht="14.25" hidden="false" customHeight="false" outlineLevel="0" collapsed="false">
      <c r="A3553" s="393" t="n">
        <v>101176</v>
      </c>
      <c r="B3553" s="394" t="s">
        <v>3812</v>
      </c>
      <c r="C3553" s="393" t="s">
        <v>274</v>
      </c>
      <c r="D3553" s="395" t="n">
        <v>149.58</v>
      </c>
    </row>
    <row r="3554" customFormat="false" ht="14.25" hidden="false" customHeight="false" outlineLevel="0" collapsed="false">
      <c r="A3554" s="393" t="n">
        <v>101183</v>
      </c>
      <c r="B3554" s="394" t="s">
        <v>3813</v>
      </c>
      <c r="C3554" s="393" t="s">
        <v>274</v>
      </c>
      <c r="D3554" s="395" t="n">
        <v>0</v>
      </c>
    </row>
    <row r="3555" customFormat="false" ht="14.25" hidden="false" customHeight="false" outlineLevel="0" collapsed="false">
      <c r="A3555" s="393" t="n">
        <v>101184</v>
      </c>
      <c r="B3555" s="394" t="s">
        <v>3814</v>
      </c>
      <c r="C3555" s="393" t="s">
        <v>274</v>
      </c>
      <c r="D3555" s="395" t="n">
        <v>0</v>
      </c>
    </row>
    <row r="3556" customFormat="false" ht="14.25" hidden="false" customHeight="false" outlineLevel="0" collapsed="false">
      <c r="A3556" s="393" t="n">
        <v>101182</v>
      </c>
      <c r="B3556" s="394" t="s">
        <v>3815</v>
      </c>
      <c r="C3556" s="393" t="s">
        <v>274</v>
      </c>
      <c r="D3556" s="395" t="n">
        <v>0</v>
      </c>
    </row>
    <row r="3557" customFormat="false" ht="14.25" hidden="false" customHeight="false" outlineLevel="0" collapsed="false">
      <c r="A3557" s="393" t="n">
        <v>101185</v>
      </c>
      <c r="B3557" s="394" t="s">
        <v>3816</v>
      </c>
      <c r="C3557" s="393" t="s">
        <v>274</v>
      </c>
      <c r="D3557" s="395" t="n">
        <v>0</v>
      </c>
    </row>
    <row r="3558" customFormat="false" ht="14.25" hidden="false" customHeight="false" outlineLevel="0" collapsed="false">
      <c r="A3558" s="393" t="n">
        <v>101186</v>
      </c>
      <c r="B3558" s="394" t="s">
        <v>3817</v>
      </c>
      <c r="C3558" s="393" t="s">
        <v>274</v>
      </c>
      <c r="D3558" s="395" t="n">
        <v>0</v>
      </c>
    </row>
    <row r="3559" customFormat="false" ht="14.25" hidden="false" customHeight="false" outlineLevel="0" collapsed="false">
      <c r="A3559" s="393" t="n">
        <v>101187</v>
      </c>
      <c r="B3559" s="394" t="s">
        <v>3818</v>
      </c>
      <c r="C3559" s="393" t="s">
        <v>274</v>
      </c>
      <c r="D3559" s="395" t="n">
        <v>0</v>
      </c>
    </row>
    <row r="3560" customFormat="false" ht="14.25" hidden="false" customHeight="false" outlineLevel="0" collapsed="false">
      <c r="A3560" s="393" t="n">
        <v>101177</v>
      </c>
      <c r="B3560" s="394" t="s">
        <v>3819</v>
      </c>
      <c r="C3560" s="393" t="s">
        <v>274</v>
      </c>
      <c r="D3560" s="395" t="n">
        <v>0</v>
      </c>
    </row>
    <row r="3561" customFormat="false" ht="14.25" hidden="false" customHeight="false" outlineLevel="0" collapsed="false">
      <c r="A3561" s="393" t="n">
        <v>101178</v>
      </c>
      <c r="B3561" s="394" t="s">
        <v>3820</v>
      </c>
      <c r="C3561" s="393" t="s">
        <v>274</v>
      </c>
      <c r="D3561" s="395" t="n">
        <v>0</v>
      </c>
    </row>
    <row r="3562" customFormat="false" ht="14.25" hidden="false" customHeight="false" outlineLevel="0" collapsed="false">
      <c r="A3562" s="393" t="n">
        <v>101180</v>
      </c>
      <c r="B3562" s="394" t="s">
        <v>3821</v>
      </c>
      <c r="C3562" s="393" t="s">
        <v>274</v>
      </c>
      <c r="D3562" s="395" t="n">
        <v>0</v>
      </c>
    </row>
    <row r="3563" customFormat="false" ht="14.25" hidden="false" customHeight="false" outlineLevel="0" collapsed="false">
      <c r="A3563" s="393" t="n">
        <v>101179</v>
      </c>
      <c r="B3563" s="394" t="s">
        <v>3822</v>
      </c>
      <c r="C3563" s="393" t="s">
        <v>274</v>
      </c>
      <c r="D3563" s="395" t="n">
        <v>0</v>
      </c>
    </row>
    <row r="3564" customFormat="false" ht="14.25" hidden="false" customHeight="false" outlineLevel="0" collapsed="false">
      <c r="A3564" s="393" t="n">
        <v>101181</v>
      </c>
      <c r="B3564" s="394" t="s">
        <v>3823</v>
      </c>
      <c r="C3564" s="393" t="s">
        <v>274</v>
      </c>
      <c r="D3564" s="395" t="n">
        <v>0</v>
      </c>
    </row>
    <row r="3565" customFormat="false" ht="14.25" hidden="false" customHeight="false" outlineLevel="0" collapsed="false">
      <c r="A3565" s="393" t="n">
        <v>100899</v>
      </c>
      <c r="B3565" s="394" t="s">
        <v>3824</v>
      </c>
      <c r="C3565" s="393" t="s">
        <v>274</v>
      </c>
      <c r="D3565" s="395" t="n">
        <v>90.12</v>
      </c>
    </row>
    <row r="3566" customFormat="false" ht="14.25" hidden="false" customHeight="false" outlineLevel="0" collapsed="false">
      <c r="A3566" s="393" t="n">
        <v>100896</v>
      </c>
      <c r="B3566" s="394" t="s">
        <v>3825</v>
      </c>
      <c r="C3566" s="393" t="s">
        <v>274</v>
      </c>
      <c r="D3566" s="395" t="n">
        <v>58.48</v>
      </c>
    </row>
    <row r="3567" customFormat="false" ht="14.25" hidden="false" customHeight="false" outlineLevel="0" collapsed="false">
      <c r="A3567" s="393" t="n">
        <v>100897</v>
      </c>
      <c r="B3567" s="394" t="s">
        <v>3826</v>
      </c>
      <c r="C3567" s="393" t="s">
        <v>274</v>
      </c>
      <c r="D3567" s="395" t="n">
        <v>110.36</v>
      </c>
    </row>
    <row r="3568" customFormat="false" ht="14.25" hidden="false" customHeight="false" outlineLevel="0" collapsed="false">
      <c r="A3568" s="393" t="n">
        <v>100900</v>
      </c>
      <c r="B3568" s="394" t="s">
        <v>3827</v>
      </c>
      <c r="C3568" s="393" t="s">
        <v>274</v>
      </c>
      <c r="D3568" s="395" t="n">
        <v>239.35</v>
      </c>
    </row>
    <row r="3569" customFormat="false" ht="14.25" hidden="false" customHeight="false" outlineLevel="0" collapsed="false">
      <c r="A3569" s="393" t="n">
        <v>100898</v>
      </c>
      <c r="B3569" s="394" t="s">
        <v>3828</v>
      </c>
      <c r="C3569" s="393" t="s">
        <v>274</v>
      </c>
      <c r="D3569" s="395" t="n">
        <v>207.93</v>
      </c>
    </row>
    <row r="3570" customFormat="false" ht="14.25" hidden="false" customHeight="false" outlineLevel="0" collapsed="false">
      <c r="A3570" s="393" t="n">
        <v>100892</v>
      </c>
      <c r="B3570" s="394" t="s">
        <v>3829</v>
      </c>
      <c r="C3570" s="393" t="s">
        <v>532</v>
      </c>
      <c r="D3570" s="395" t="n">
        <v>12.64</v>
      </c>
    </row>
    <row r="3571" customFormat="false" ht="14.25" hidden="false" customHeight="false" outlineLevel="0" collapsed="false">
      <c r="A3571" s="393" t="n">
        <v>100893</v>
      </c>
      <c r="B3571" s="394" t="s">
        <v>3830</v>
      </c>
      <c r="C3571" s="393" t="s">
        <v>532</v>
      </c>
      <c r="D3571" s="395" t="n">
        <v>12.44</v>
      </c>
    </row>
    <row r="3572" customFormat="false" ht="14.25" hidden="false" customHeight="false" outlineLevel="0" collapsed="false">
      <c r="A3572" s="393" t="n">
        <v>100894</v>
      </c>
      <c r="B3572" s="394" t="s">
        <v>3831</v>
      </c>
      <c r="C3572" s="393" t="s">
        <v>532</v>
      </c>
      <c r="D3572" s="395" t="n">
        <v>12.3</v>
      </c>
    </row>
    <row r="3573" customFormat="false" ht="14.25" hidden="false" customHeight="false" outlineLevel="0" collapsed="false">
      <c r="A3573" s="393" t="n">
        <v>100889</v>
      </c>
      <c r="B3573" s="394" t="s">
        <v>3832</v>
      </c>
      <c r="C3573" s="393" t="s">
        <v>532</v>
      </c>
      <c r="D3573" s="395" t="n">
        <v>12.1</v>
      </c>
    </row>
    <row r="3574" customFormat="false" ht="14.25" hidden="false" customHeight="false" outlineLevel="0" collapsed="false">
      <c r="A3574" s="393" t="n">
        <v>100891</v>
      </c>
      <c r="B3574" s="394" t="s">
        <v>3833</v>
      </c>
      <c r="C3574" s="393" t="s">
        <v>532</v>
      </c>
      <c r="D3574" s="395" t="n">
        <v>0</v>
      </c>
    </row>
    <row r="3575" customFormat="false" ht="14.25" hidden="false" customHeight="false" outlineLevel="0" collapsed="false">
      <c r="A3575" s="393" t="n">
        <v>100890</v>
      </c>
      <c r="B3575" s="394" t="s">
        <v>3834</v>
      </c>
      <c r="C3575" s="393" t="s">
        <v>532</v>
      </c>
      <c r="D3575" s="395" t="n">
        <v>11.92</v>
      </c>
    </row>
    <row r="3576" customFormat="false" ht="14.25" hidden="false" customHeight="false" outlineLevel="0" collapsed="false">
      <c r="A3576" s="393" t="n">
        <v>100658</v>
      </c>
      <c r="B3576" s="394" t="s">
        <v>3835</v>
      </c>
      <c r="C3576" s="393" t="s">
        <v>274</v>
      </c>
      <c r="D3576" s="395" t="n">
        <v>350.91</v>
      </c>
    </row>
    <row r="3577" customFormat="false" ht="14.25" hidden="false" customHeight="false" outlineLevel="0" collapsed="false">
      <c r="A3577" s="393" t="n">
        <v>100657</v>
      </c>
      <c r="B3577" s="394" t="s">
        <v>3836</v>
      </c>
      <c r="C3577" s="393" t="s">
        <v>274</v>
      </c>
      <c r="D3577" s="395" t="n">
        <v>153.5</v>
      </c>
    </row>
    <row r="3578" customFormat="false" ht="14.25" hidden="false" customHeight="false" outlineLevel="0" collapsed="false">
      <c r="A3578" s="393" t="n">
        <v>100656</v>
      </c>
      <c r="B3578" s="394" t="s">
        <v>3837</v>
      </c>
      <c r="C3578" s="393" t="s">
        <v>274</v>
      </c>
      <c r="D3578" s="395" t="n">
        <v>119.34</v>
      </c>
    </row>
    <row r="3579" customFormat="false" ht="14.25" hidden="false" customHeight="false" outlineLevel="0" collapsed="false">
      <c r="A3579" s="393" t="n">
        <v>102649</v>
      </c>
      <c r="B3579" s="394" t="s">
        <v>3838</v>
      </c>
      <c r="C3579" s="393" t="s">
        <v>274</v>
      </c>
      <c r="D3579" s="395" t="n">
        <v>0</v>
      </c>
    </row>
    <row r="3580" customFormat="false" ht="14.25" hidden="false" customHeight="false" outlineLevel="0" collapsed="false">
      <c r="A3580" s="393" t="n">
        <v>102645</v>
      </c>
      <c r="B3580" s="394" t="s">
        <v>3839</v>
      </c>
      <c r="C3580" s="393" t="s">
        <v>274</v>
      </c>
      <c r="D3580" s="395" t="n">
        <v>0</v>
      </c>
    </row>
    <row r="3581" customFormat="false" ht="14.25" hidden="false" customHeight="false" outlineLevel="0" collapsed="false">
      <c r="A3581" s="393" t="n">
        <v>102650</v>
      </c>
      <c r="B3581" s="394" t="s">
        <v>3840</v>
      </c>
      <c r="C3581" s="393" t="s">
        <v>274</v>
      </c>
      <c r="D3581" s="395" t="n">
        <v>0</v>
      </c>
    </row>
    <row r="3582" customFormat="false" ht="14.25" hidden="false" customHeight="false" outlineLevel="0" collapsed="false">
      <c r="A3582" s="393" t="n">
        <v>102646</v>
      </c>
      <c r="B3582" s="394" t="s">
        <v>3841</v>
      </c>
      <c r="C3582" s="393" t="s">
        <v>274</v>
      </c>
      <c r="D3582" s="395" t="n">
        <v>0</v>
      </c>
    </row>
    <row r="3583" customFormat="false" ht="14.25" hidden="false" customHeight="false" outlineLevel="0" collapsed="false">
      <c r="A3583" s="393" t="n">
        <v>102651</v>
      </c>
      <c r="B3583" s="394" t="s">
        <v>3842</v>
      </c>
      <c r="C3583" s="393" t="s">
        <v>274</v>
      </c>
      <c r="D3583" s="395" t="n">
        <v>0</v>
      </c>
    </row>
    <row r="3584" customFormat="false" ht="14.25" hidden="false" customHeight="false" outlineLevel="0" collapsed="false">
      <c r="A3584" s="393" t="n">
        <v>102647</v>
      </c>
      <c r="B3584" s="394" t="s">
        <v>3843</v>
      </c>
      <c r="C3584" s="393" t="s">
        <v>274</v>
      </c>
      <c r="D3584" s="395" t="n">
        <v>0</v>
      </c>
    </row>
    <row r="3585" customFormat="false" ht="14.25" hidden="false" customHeight="false" outlineLevel="0" collapsed="false">
      <c r="A3585" s="393" t="n">
        <v>102652</v>
      </c>
      <c r="B3585" s="394" t="s">
        <v>3844</v>
      </c>
      <c r="C3585" s="393" t="s">
        <v>274</v>
      </c>
      <c r="D3585" s="395" t="n">
        <v>0</v>
      </c>
    </row>
    <row r="3586" customFormat="false" ht="14.25" hidden="false" customHeight="false" outlineLevel="0" collapsed="false">
      <c r="A3586" s="393" t="n">
        <v>102648</v>
      </c>
      <c r="B3586" s="394" t="s">
        <v>3845</v>
      </c>
      <c r="C3586" s="393" t="s">
        <v>274</v>
      </c>
      <c r="D3586" s="395" t="n">
        <v>0</v>
      </c>
    </row>
    <row r="3587" customFormat="false" ht="14.25" hidden="false" customHeight="false" outlineLevel="0" collapsed="false">
      <c r="A3587" s="393" t="n">
        <v>100652</v>
      </c>
      <c r="B3587" s="394" t="s">
        <v>3846</v>
      </c>
      <c r="C3587" s="393" t="s">
        <v>274</v>
      </c>
      <c r="D3587" s="395" t="n">
        <v>245.81</v>
      </c>
    </row>
    <row r="3588" customFormat="false" ht="14.25" hidden="false" customHeight="false" outlineLevel="0" collapsed="false">
      <c r="A3588" s="393" t="n">
        <v>100651</v>
      </c>
      <c r="B3588" s="394" t="s">
        <v>3847</v>
      </c>
      <c r="C3588" s="393" t="s">
        <v>274</v>
      </c>
      <c r="D3588" s="395" t="n">
        <v>133.61</v>
      </c>
    </row>
    <row r="3589" customFormat="false" ht="14.25" hidden="false" customHeight="false" outlineLevel="0" collapsed="false">
      <c r="A3589" s="393" t="n">
        <v>100653</v>
      </c>
      <c r="B3589" s="394" t="s">
        <v>3848</v>
      </c>
      <c r="C3589" s="393" t="s">
        <v>274</v>
      </c>
      <c r="D3589" s="395" t="n">
        <v>400.68</v>
      </c>
    </row>
    <row r="3590" customFormat="false" ht="14.25" hidden="false" customHeight="false" outlineLevel="0" collapsed="false">
      <c r="A3590" s="393" t="n">
        <v>100654</v>
      </c>
      <c r="B3590" s="394" t="s">
        <v>3849</v>
      </c>
      <c r="C3590" s="393" t="s">
        <v>274</v>
      </c>
      <c r="D3590" s="395" t="n">
        <v>535.91</v>
      </c>
    </row>
    <row r="3591" customFormat="false" ht="14.25" hidden="false" customHeight="false" outlineLevel="0" collapsed="false">
      <c r="A3591" s="393" t="n">
        <v>100655</v>
      </c>
      <c r="B3591" s="394" t="s">
        <v>3850</v>
      </c>
      <c r="C3591" s="393" t="s">
        <v>274</v>
      </c>
      <c r="D3591" s="395" t="n">
        <v>617.81</v>
      </c>
    </row>
    <row r="3592" customFormat="false" ht="14.25" hidden="false" customHeight="false" outlineLevel="0" collapsed="false">
      <c r="A3592" s="393" t="n">
        <v>100364</v>
      </c>
      <c r="B3592" s="394" t="s">
        <v>3851</v>
      </c>
      <c r="C3592" s="393" t="s">
        <v>267</v>
      </c>
      <c r="D3592" s="395" t="n">
        <v>3409.44</v>
      </c>
    </row>
    <row r="3593" customFormat="false" ht="14.25" hidden="false" customHeight="false" outlineLevel="0" collapsed="false">
      <c r="A3593" s="393" t="n">
        <v>100374</v>
      </c>
      <c r="B3593" s="394" t="s">
        <v>3852</v>
      </c>
      <c r="C3593" s="393" t="s">
        <v>267</v>
      </c>
      <c r="D3593" s="395" t="n">
        <v>3176.77</v>
      </c>
    </row>
    <row r="3594" customFormat="false" ht="14.25" hidden="false" customHeight="false" outlineLevel="0" collapsed="false">
      <c r="A3594" s="393" t="n">
        <v>100365</v>
      </c>
      <c r="B3594" s="394" t="s">
        <v>3853</v>
      </c>
      <c r="C3594" s="393" t="s">
        <v>267</v>
      </c>
      <c r="D3594" s="395" t="n">
        <v>3938.82</v>
      </c>
    </row>
    <row r="3595" customFormat="false" ht="14.25" hidden="false" customHeight="false" outlineLevel="0" collapsed="false">
      <c r="A3595" s="393" t="n">
        <v>100375</v>
      </c>
      <c r="B3595" s="394" t="s">
        <v>3854</v>
      </c>
      <c r="C3595" s="393" t="s">
        <v>267</v>
      </c>
      <c r="D3595" s="395" t="n">
        <v>3590.48</v>
      </c>
    </row>
    <row r="3596" customFormat="false" ht="14.25" hidden="false" customHeight="false" outlineLevel="0" collapsed="false">
      <c r="A3596" s="393" t="n">
        <v>100366</v>
      </c>
      <c r="B3596" s="394" t="s">
        <v>3855</v>
      </c>
      <c r="C3596" s="393" t="s">
        <v>267</v>
      </c>
      <c r="D3596" s="395" t="n">
        <v>4205.95</v>
      </c>
    </row>
    <row r="3597" customFormat="false" ht="14.25" hidden="false" customHeight="false" outlineLevel="0" collapsed="false">
      <c r="A3597" s="393" t="n">
        <v>100376</v>
      </c>
      <c r="B3597" s="394" t="s">
        <v>3856</v>
      </c>
      <c r="C3597" s="393" t="s">
        <v>267</v>
      </c>
      <c r="D3597" s="395" t="n">
        <v>3511.26</v>
      </c>
    </row>
    <row r="3598" customFormat="false" ht="14.25" hidden="false" customHeight="false" outlineLevel="0" collapsed="false">
      <c r="A3598" s="393" t="n">
        <v>100357</v>
      </c>
      <c r="B3598" s="394" t="s">
        <v>3857</v>
      </c>
      <c r="C3598" s="393" t="s">
        <v>267</v>
      </c>
      <c r="D3598" s="395" t="n">
        <v>1193.9</v>
      </c>
    </row>
    <row r="3599" customFormat="false" ht="14.25" hidden="false" customHeight="false" outlineLevel="0" collapsed="false">
      <c r="A3599" s="393" t="n">
        <v>100367</v>
      </c>
      <c r="B3599" s="394" t="s">
        <v>3858</v>
      </c>
      <c r="C3599" s="393" t="s">
        <v>267</v>
      </c>
      <c r="D3599" s="395" t="n">
        <v>1162.17</v>
      </c>
    </row>
    <row r="3600" customFormat="false" ht="14.25" hidden="false" customHeight="false" outlineLevel="0" collapsed="false">
      <c r="A3600" s="393" t="n">
        <v>100358</v>
      </c>
      <c r="B3600" s="394" t="s">
        <v>3859</v>
      </c>
      <c r="C3600" s="393" t="s">
        <v>267</v>
      </c>
      <c r="D3600" s="395" t="n">
        <v>1629.54</v>
      </c>
    </row>
    <row r="3601" customFormat="false" ht="14.25" hidden="false" customHeight="false" outlineLevel="0" collapsed="false">
      <c r="A3601" s="393" t="n">
        <v>100368</v>
      </c>
      <c r="B3601" s="394" t="s">
        <v>3860</v>
      </c>
      <c r="C3601" s="393" t="s">
        <v>267</v>
      </c>
      <c r="D3601" s="395" t="n">
        <v>1590.39</v>
      </c>
    </row>
    <row r="3602" customFormat="false" ht="14.25" hidden="false" customHeight="false" outlineLevel="0" collapsed="false">
      <c r="A3602" s="393" t="n">
        <v>100359</v>
      </c>
      <c r="B3602" s="394" t="s">
        <v>3861</v>
      </c>
      <c r="C3602" s="393" t="s">
        <v>267</v>
      </c>
      <c r="D3602" s="395" t="n">
        <v>1710.5</v>
      </c>
    </row>
    <row r="3603" customFormat="false" ht="14.25" hidden="false" customHeight="false" outlineLevel="0" collapsed="false">
      <c r="A3603" s="393" t="n">
        <v>100369</v>
      </c>
      <c r="B3603" s="394" t="s">
        <v>3862</v>
      </c>
      <c r="C3603" s="393" t="s">
        <v>267</v>
      </c>
      <c r="D3603" s="395" t="n">
        <v>1671.36</v>
      </c>
    </row>
    <row r="3604" customFormat="false" ht="14.25" hidden="false" customHeight="false" outlineLevel="0" collapsed="false">
      <c r="A3604" s="393" t="n">
        <v>100360</v>
      </c>
      <c r="B3604" s="394" t="s">
        <v>3863</v>
      </c>
      <c r="C3604" s="393" t="s">
        <v>267</v>
      </c>
      <c r="D3604" s="395" t="n">
        <v>1897.6</v>
      </c>
    </row>
    <row r="3605" customFormat="false" ht="14.25" hidden="false" customHeight="false" outlineLevel="0" collapsed="false">
      <c r="A3605" s="393" t="n">
        <v>100370</v>
      </c>
      <c r="B3605" s="394" t="s">
        <v>3864</v>
      </c>
      <c r="C3605" s="393" t="s">
        <v>267</v>
      </c>
      <c r="D3605" s="395" t="n">
        <v>1979.72</v>
      </c>
    </row>
    <row r="3606" customFormat="false" ht="14.25" hidden="false" customHeight="false" outlineLevel="0" collapsed="false">
      <c r="A3606" s="393" t="n">
        <v>100361</v>
      </c>
      <c r="B3606" s="394" t="s">
        <v>3865</v>
      </c>
      <c r="C3606" s="393" t="s">
        <v>267</v>
      </c>
      <c r="D3606" s="395" t="n">
        <v>2368.41</v>
      </c>
    </row>
    <row r="3607" customFormat="false" ht="14.25" hidden="false" customHeight="false" outlineLevel="0" collapsed="false">
      <c r="A3607" s="393" t="n">
        <v>100371</v>
      </c>
      <c r="B3607" s="394" t="s">
        <v>3866</v>
      </c>
      <c r="C3607" s="393" t="s">
        <v>267</v>
      </c>
      <c r="D3607" s="395" t="n">
        <v>2264.03</v>
      </c>
    </row>
    <row r="3608" customFormat="false" ht="14.25" hidden="false" customHeight="false" outlineLevel="0" collapsed="false">
      <c r="A3608" s="393" t="n">
        <v>100362</v>
      </c>
      <c r="B3608" s="394" t="s">
        <v>3867</v>
      </c>
      <c r="C3608" s="393" t="s">
        <v>267</v>
      </c>
      <c r="D3608" s="395" t="n">
        <v>3035.52</v>
      </c>
    </row>
    <row r="3609" customFormat="false" ht="14.25" hidden="false" customHeight="false" outlineLevel="0" collapsed="false">
      <c r="A3609" s="393" t="n">
        <v>100372</v>
      </c>
      <c r="B3609" s="394" t="s">
        <v>3868</v>
      </c>
      <c r="C3609" s="393" t="s">
        <v>267</v>
      </c>
      <c r="D3609" s="395" t="n">
        <v>2856.68</v>
      </c>
    </row>
    <row r="3610" customFormat="false" ht="14.25" hidden="false" customHeight="false" outlineLevel="0" collapsed="false">
      <c r="A3610" s="393" t="n">
        <v>100363</v>
      </c>
      <c r="B3610" s="394" t="s">
        <v>3869</v>
      </c>
      <c r="C3610" s="393" t="s">
        <v>267</v>
      </c>
      <c r="D3610" s="395" t="n">
        <v>3132.7</v>
      </c>
    </row>
    <row r="3611" customFormat="false" ht="14.25" hidden="false" customHeight="false" outlineLevel="0" collapsed="false">
      <c r="A3611" s="393" t="n">
        <v>100373</v>
      </c>
      <c r="B3611" s="394" t="s">
        <v>3870</v>
      </c>
      <c r="C3611" s="393" t="s">
        <v>267</v>
      </c>
      <c r="D3611" s="395" t="n">
        <v>2954.95</v>
      </c>
    </row>
    <row r="3612" customFormat="false" ht="14.25" hidden="false" customHeight="false" outlineLevel="0" collapsed="false">
      <c r="A3612" s="393" t="n">
        <v>100381</v>
      </c>
      <c r="B3612" s="394" t="s">
        <v>3871</v>
      </c>
      <c r="C3612" s="393" t="s">
        <v>76</v>
      </c>
      <c r="D3612" s="395" t="n">
        <v>63.19</v>
      </c>
    </row>
    <row r="3613" customFormat="false" ht="14.25" hidden="false" customHeight="false" outlineLevel="0" collapsed="false">
      <c r="A3613" s="393" t="n">
        <v>100380</v>
      </c>
      <c r="B3613" s="394" t="s">
        <v>3872</v>
      </c>
      <c r="C3613" s="393" t="s">
        <v>76</v>
      </c>
      <c r="D3613" s="395" t="n">
        <v>55.74</v>
      </c>
    </row>
    <row r="3614" customFormat="false" ht="14.25" hidden="false" customHeight="false" outlineLevel="0" collapsed="false">
      <c r="A3614" s="393" t="n">
        <v>100379</v>
      </c>
      <c r="B3614" s="394" t="s">
        <v>3873</v>
      </c>
      <c r="C3614" s="393" t="s">
        <v>76</v>
      </c>
      <c r="D3614" s="395" t="n">
        <v>41.7</v>
      </c>
    </row>
    <row r="3615" customFormat="false" ht="14.25" hidden="false" customHeight="false" outlineLevel="0" collapsed="false">
      <c r="A3615" s="393" t="n">
        <v>100384</v>
      </c>
      <c r="B3615" s="394" t="s">
        <v>3874</v>
      </c>
      <c r="C3615" s="393" t="s">
        <v>76</v>
      </c>
      <c r="D3615" s="395" t="n">
        <v>29.76</v>
      </c>
    </row>
    <row r="3616" customFormat="false" ht="14.25" hidden="false" customHeight="false" outlineLevel="0" collapsed="false">
      <c r="A3616" s="393" t="n">
        <v>100383</v>
      </c>
      <c r="B3616" s="394" t="s">
        <v>3875</v>
      </c>
      <c r="C3616" s="393" t="s">
        <v>76</v>
      </c>
      <c r="D3616" s="395" t="n">
        <v>28</v>
      </c>
    </row>
    <row r="3617" customFormat="false" ht="14.25" hidden="false" customHeight="false" outlineLevel="0" collapsed="false">
      <c r="A3617" s="393" t="n">
        <v>100382</v>
      </c>
      <c r="B3617" s="394" t="s">
        <v>3876</v>
      </c>
      <c r="C3617" s="393" t="s">
        <v>76</v>
      </c>
      <c r="D3617" s="395" t="n">
        <v>25.91</v>
      </c>
    </row>
    <row r="3618" customFormat="false" ht="14.25" hidden="false" customHeight="false" outlineLevel="0" collapsed="false">
      <c r="A3618" s="393" t="n">
        <v>100387</v>
      </c>
      <c r="B3618" s="394" t="s">
        <v>3877</v>
      </c>
      <c r="C3618" s="393" t="s">
        <v>76</v>
      </c>
      <c r="D3618" s="395" t="n">
        <v>59.63</v>
      </c>
    </row>
    <row r="3619" customFormat="false" ht="14.25" hidden="false" customHeight="false" outlineLevel="0" collapsed="false">
      <c r="A3619" s="393" t="n">
        <v>100386</v>
      </c>
      <c r="B3619" s="394" t="s">
        <v>3878</v>
      </c>
      <c r="C3619" s="393" t="s">
        <v>76</v>
      </c>
      <c r="D3619" s="395" t="n">
        <v>48.03</v>
      </c>
    </row>
    <row r="3620" customFormat="false" ht="14.25" hidden="false" customHeight="false" outlineLevel="0" collapsed="false">
      <c r="A3620" s="393" t="n">
        <v>100385</v>
      </c>
      <c r="B3620" s="394" t="s">
        <v>3879</v>
      </c>
      <c r="C3620" s="393" t="s">
        <v>76</v>
      </c>
      <c r="D3620" s="395" t="n">
        <v>37.1</v>
      </c>
    </row>
    <row r="3621" customFormat="false" ht="14.25" hidden="false" customHeight="false" outlineLevel="0" collapsed="false">
      <c r="A3621" s="393" t="n">
        <v>100377</v>
      </c>
      <c r="B3621" s="394" t="s">
        <v>3880</v>
      </c>
      <c r="C3621" s="393" t="s">
        <v>532</v>
      </c>
      <c r="D3621" s="395" t="n">
        <v>11.75</v>
      </c>
    </row>
    <row r="3622" customFormat="false" ht="14.25" hidden="false" customHeight="false" outlineLevel="0" collapsed="false">
      <c r="A3622" s="393" t="n">
        <v>100378</v>
      </c>
      <c r="B3622" s="394" t="s">
        <v>3881</v>
      </c>
      <c r="C3622" s="393" t="s">
        <v>532</v>
      </c>
      <c r="D3622" s="395" t="n">
        <v>10.89</v>
      </c>
    </row>
    <row r="3623" customFormat="false" ht="14.25" hidden="false" customHeight="false" outlineLevel="0" collapsed="false">
      <c r="A3623" s="393" t="n">
        <v>92596</v>
      </c>
      <c r="B3623" s="394" t="s">
        <v>3882</v>
      </c>
      <c r="C3623" s="393" t="s">
        <v>267</v>
      </c>
      <c r="D3623" s="395" t="n">
        <v>1920.75</v>
      </c>
    </row>
    <row r="3624" customFormat="false" ht="14.25" hidden="false" customHeight="false" outlineLevel="0" collapsed="false">
      <c r="A3624" s="393" t="n">
        <v>92616</v>
      </c>
      <c r="B3624" s="394" t="s">
        <v>3883</v>
      </c>
      <c r="C3624" s="393" t="s">
        <v>267</v>
      </c>
      <c r="D3624" s="395" t="n">
        <v>1832.69</v>
      </c>
    </row>
    <row r="3625" customFormat="false" ht="14.25" hidden="false" customHeight="false" outlineLevel="0" collapsed="false">
      <c r="A3625" s="393" t="n">
        <v>92598</v>
      </c>
      <c r="B3625" s="394" t="s">
        <v>3884</v>
      </c>
      <c r="C3625" s="393" t="s">
        <v>267</v>
      </c>
      <c r="D3625" s="395" t="n">
        <v>2036.8</v>
      </c>
    </row>
    <row r="3626" customFormat="false" ht="14.25" hidden="false" customHeight="false" outlineLevel="0" collapsed="false">
      <c r="A3626" s="393" t="n">
        <v>92618</v>
      </c>
      <c r="B3626" s="394" t="s">
        <v>3885</v>
      </c>
      <c r="C3626" s="393" t="s">
        <v>267</v>
      </c>
      <c r="D3626" s="395" t="n">
        <v>1948.74</v>
      </c>
    </row>
    <row r="3627" customFormat="false" ht="14.25" hidden="false" customHeight="false" outlineLevel="0" collapsed="false">
      <c r="A3627" s="393" t="n">
        <v>92600</v>
      </c>
      <c r="B3627" s="394" t="s">
        <v>3886</v>
      </c>
      <c r="C3627" s="393" t="s">
        <v>267</v>
      </c>
      <c r="D3627" s="395" t="n">
        <v>2182.21</v>
      </c>
    </row>
    <row r="3628" customFormat="false" ht="14.25" hidden="false" customHeight="false" outlineLevel="0" collapsed="false">
      <c r="A3628" s="393" t="n">
        <v>92620</v>
      </c>
      <c r="B3628" s="394" t="s">
        <v>3887</v>
      </c>
      <c r="C3628" s="393" t="s">
        <v>267</v>
      </c>
      <c r="D3628" s="395" t="n">
        <v>2064.79</v>
      </c>
    </row>
    <row r="3629" customFormat="false" ht="14.25" hidden="false" customHeight="false" outlineLevel="0" collapsed="false">
      <c r="A3629" s="393" t="n">
        <v>92582</v>
      </c>
      <c r="B3629" s="394" t="s">
        <v>3888</v>
      </c>
      <c r="C3629" s="393" t="s">
        <v>267</v>
      </c>
      <c r="D3629" s="395" t="n">
        <v>715.41</v>
      </c>
    </row>
    <row r="3630" customFormat="false" ht="14.25" hidden="false" customHeight="false" outlineLevel="0" collapsed="false">
      <c r="A3630" s="393" t="n">
        <v>92602</v>
      </c>
      <c r="B3630" s="394" t="s">
        <v>3889</v>
      </c>
      <c r="C3630" s="393" t="s">
        <v>267</v>
      </c>
      <c r="D3630" s="395" t="n">
        <v>715.41</v>
      </c>
    </row>
    <row r="3631" customFormat="false" ht="14.25" hidden="false" customHeight="false" outlineLevel="0" collapsed="false">
      <c r="A3631" s="393" t="n">
        <v>92584</v>
      </c>
      <c r="B3631" s="394" t="s">
        <v>3890</v>
      </c>
      <c r="C3631" s="393" t="s">
        <v>267</v>
      </c>
      <c r="D3631" s="395" t="n">
        <v>831.47</v>
      </c>
    </row>
    <row r="3632" customFormat="false" ht="14.25" hidden="false" customHeight="false" outlineLevel="0" collapsed="false">
      <c r="A3632" s="393" t="n">
        <v>92604</v>
      </c>
      <c r="B3632" s="394" t="s">
        <v>3891</v>
      </c>
      <c r="C3632" s="393" t="s">
        <v>267</v>
      </c>
      <c r="D3632" s="395" t="n">
        <v>802.11</v>
      </c>
    </row>
    <row r="3633" customFormat="false" ht="14.25" hidden="false" customHeight="false" outlineLevel="0" collapsed="false">
      <c r="A3633" s="393" t="n">
        <v>92586</v>
      </c>
      <c r="B3633" s="394" t="s">
        <v>3892</v>
      </c>
      <c r="C3633" s="393" t="s">
        <v>267</v>
      </c>
      <c r="D3633" s="395" t="n">
        <v>947.52</v>
      </c>
    </row>
    <row r="3634" customFormat="false" ht="14.25" hidden="false" customHeight="false" outlineLevel="0" collapsed="false">
      <c r="A3634" s="393" t="n">
        <v>92606</v>
      </c>
      <c r="B3634" s="394" t="s">
        <v>3893</v>
      </c>
      <c r="C3634" s="393" t="s">
        <v>267</v>
      </c>
      <c r="D3634" s="395" t="n">
        <v>918.17</v>
      </c>
    </row>
    <row r="3635" customFormat="false" ht="14.25" hidden="false" customHeight="false" outlineLevel="0" collapsed="false">
      <c r="A3635" s="393" t="n">
        <v>92588</v>
      </c>
      <c r="B3635" s="394" t="s">
        <v>3894</v>
      </c>
      <c r="C3635" s="393" t="s">
        <v>267</v>
      </c>
      <c r="D3635" s="395" t="n">
        <v>1203.46</v>
      </c>
    </row>
    <row r="3636" customFormat="false" ht="14.25" hidden="false" customHeight="false" outlineLevel="0" collapsed="false">
      <c r="A3636" s="393" t="n">
        <v>92608</v>
      </c>
      <c r="B3636" s="394" t="s">
        <v>3895</v>
      </c>
      <c r="C3636" s="393" t="s">
        <v>267</v>
      </c>
      <c r="D3636" s="395" t="n">
        <v>1144.75</v>
      </c>
    </row>
    <row r="3637" customFormat="false" ht="14.25" hidden="false" customHeight="false" outlineLevel="0" collapsed="false">
      <c r="A3637" s="393" t="n">
        <v>92590</v>
      </c>
      <c r="B3637" s="394" t="s">
        <v>3896</v>
      </c>
      <c r="C3637" s="393" t="s">
        <v>267</v>
      </c>
      <c r="D3637" s="395" t="n">
        <v>1319.51</v>
      </c>
    </row>
    <row r="3638" customFormat="false" ht="14.25" hidden="false" customHeight="false" outlineLevel="0" collapsed="false">
      <c r="A3638" s="393" t="n">
        <v>92610</v>
      </c>
      <c r="B3638" s="394" t="s">
        <v>3897</v>
      </c>
      <c r="C3638" s="393" t="s">
        <v>267</v>
      </c>
      <c r="D3638" s="395" t="n">
        <v>1260.81</v>
      </c>
    </row>
    <row r="3639" customFormat="false" ht="14.25" hidden="false" customHeight="false" outlineLevel="0" collapsed="false">
      <c r="A3639" s="393" t="n">
        <v>92592</v>
      </c>
      <c r="B3639" s="394" t="s">
        <v>3898</v>
      </c>
      <c r="C3639" s="393" t="s">
        <v>267</v>
      </c>
      <c r="D3639" s="395" t="n">
        <v>1484.86</v>
      </c>
    </row>
    <row r="3640" customFormat="false" ht="14.25" hidden="false" customHeight="false" outlineLevel="0" collapsed="false">
      <c r="A3640" s="393" t="n">
        <v>92612</v>
      </c>
      <c r="B3640" s="394" t="s">
        <v>3899</v>
      </c>
      <c r="C3640" s="393" t="s">
        <v>267</v>
      </c>
      <c r="D3640" s="395" t="n">
        <v>1426.15</v>
      </c>
    </row>
    <row r="3641" customFormat="false" ht="14.25" hidden="false" customHeight="false" outlineLevel="0" collapsed="false">
      <c r="A3641" s="393" t="n">
        <v>92594</v>
      </c>
      <c r="B3641" s="394" t="s">
        <v>3900</v>
      </c>
      <c r="C3641" s="393" t="s">
        <v>267</v>
      </c>
      <c r="D3641" s="395" t="n">
        <v>1720.45</v>
      </c>
    </row>
    <row r="3642" customFormat="false" ht="14.25" hidden="false" customHeight="false" outlineLevel="0" collapsed="false">
      <c r="A3642" s="393" t="n">
        <v>92614</v>
      </c>
      <c r="B3642" s="394" t="s">
        <v>3901</v>
      </c>
      <c r="C3642" s="393" t="s">
        <v>267</v>
      </c>
      <c r="D3642" s="395" t="n">
        <v>1603.04</v>
      </c>
    </row>
    <row r="3643" customFormat="false" ht="14.25" hidden="false" customHeight="false" outlineLevel="0" collapsed="false">
      <c r="A3643" s="393" t="n">
        <v>92552</v>
      </c>
      <c r="B3643" s="394" t="s">
        <v>3902</v>
      </c>
      <c r="C3643" s="393" t="s">
        <v>267</v>
      </c>
      <c r="D3643" s="395" t="n">
        <v>2854.75</v>
      </c>
    </row>
    <row r="3644" customFormat="false" ht="14.25" hidden="false" customHeight="false" outlineLevel="0" collapsed="false">
      <c r="A3644" s="393" t="n">
        <v>92562</v>
      </c>
      <c r="B3644" s="394" t="s">
        <v>3903</v>
      </c>
      <c r="C3644" s="393" t="s">
        <v>267</v>
      </c>
      <c r="D3644" s="395" t="n">
        <v>2787.81</v>
      </c>
    </row>
    <row r="3645" customFormat="false" ht="14.25" hidden="false" customHeight="false" outlineLevel="0" collapsed="false">
      <c r="A3645" s="393" t="n">
        <v>92553</v>
      </c>
      <c r="B3645" s="394" t="s">
        <v>3904</v>
      </c>
      <c r="C3645" s="393" t="s">
        <v>267</v>
      </c>
      <c r="D3645" s="395" t="n">
        <v>3292.33</v>
      </c>
    </row>
    <row r="3646" customFormat="false" ht="14.25" hidden="false" customHeight="false" outlineLevel="0" collapsed="false">
      <c r="A3646" s="393" t="n">
        <v>92563</v>
      </c>
      <c r="B3646" s="394" t="s">
        <v>3905</v>
      </c>
      <c r="C3646" s="393" t="s">
        <v>267</v>
      </c>
      <c r="D3646" s="395" t="n">
        <v>3214.05</v>
      </c>
    </row>
    <row r="3647" customFormat="false" ht="14.25" hidden="false" customHeight="false" outlineLevel="0" collapsed="false">
      <c r="A3647" s="393" t="n">
        <v>92554</v>
      </c>
      <c r="B3647" s="394" t="s">
        <v>3906</v>
      </c>
      <c r="C3647" s="393" t="s">
        <v>267</v>
      </c>
      <c r="D3647" s="395" t="n">
        <v>3409.13</v>
      </c>
    </row>
    <row r="3648" customFormat="false" ht="14.25" hidden="false" customHeight="false" outlineLevel="0" collapsed="false">
      <c r="A3648" s="393" t="n">
        <v>92564</v>
      </c>
      <c r="B3648" s="394" t="s">
        <v>3907</v>
      </c>
      <c r="C3648" s="393" t="s">
        <v>267</v>
      </c>
      <c r="D3648" s="395" t="n">
        <v>3313.25</v>
      </c>
    </row>
    <row r="3649" customFormat="false" ht="14.25" hidden="false" customHeight="false" outlineLevel="0" collapsed="false">
      <c r="A3649" s="393" t="n">
        <v>92545</v>
      </c>
      <c r="B3649" s="394" t="s">
        <v>3908</v>
      </c>
      <c r="C3649" s="393" t="s">
        <v>267</v>
      </c>
      <c r="D3649" s="395" t="n">
        <v>1147.99</v>
      </c>
    </row>
    <row r="3650" customFormat="false" ht="14.25" hidden="false" customHeight="false" outlineLevel="0" collapsed="false">
      <c r="A3650" s="393" t="n">
        <v>92555</v>
      </c>
      <c r="B3650" s="394" t="s">
        <v>3909</v>
      </c>
      <c r="C3650" s="393" t="s">
        <v>267</v>
      </c>
      <c r="D3650" s="395" t="n">
        <v>1132.13</v>
      </c>
    </row>
    <row r="3651" customFormat="false" ht="14.25" hidden="false" customHeight="false" outlineLevel="0" collapsed="false">
      <c r="A3651" s="393" t="n">
        <v>92546</v>
      </c>
      <c r="B3651" s="394" t="s">
        <v>3910</v>
      </c>
      <c r="C3651" s="393" t="s">
        <v>267</v>
      </c>
      <c r="D3651" s="395" t="n">
        <v>1416.04</v>
      </c>
    </row>
    <row r="3652" customFormat="false" ht="14.25" hidden="false" customHeight="false" outlineLevel="0" collapsed="false">
      <c r="A3652" s="393" t="n">
        <v>92556</v>
      </c>
      <c r="B3652" s="394" t="s">
        <v>3911</v>
      </c>
      <c r="C3652" s="393" t="s">
        <v>267</v>
      </c>
      <c r="D3652" s="395" t="n">
        <v>1388.25</v>
      </c>
    </row>
    <row r="3653" customFormat="false" ht="14.25" hidden="false" customHeight="false" outlineLevel="0" collapsed="false">
      <c r="A3653" s="393" t="n">
        <v>92547</v>
      </c>
      <c r="B3653" s="394" t="s">
        <v>3912</v>
      </c>
      <c r="C3653" s="393" t="s">
        <v>267</v>
      </c>
      <c r="D3653" s="395" t="n">
        <v>1494.8</v>
      </c>
    </row>
    <row r="3654" customFormat="false" ht="14.25" hidden="false" customHeight="false" outlineLevel="0" collapsed="false">
      <c r="A3654" s="393" t="n">
        <v>92557</v>
      </c>
      <c r="B3654" s="394" t="s">
        <v>3913</v>
      </c>
      <c r="C3654" s="393" t="s">
        <v>267</v>
      </c>
      <c r="D3654" s="395" t="n">
        <v>1467</v>
      </c>
    </row>
    <row r="3655" customFormat="false" ht="14.25" hidden="false" customHeight="false" outlineLevel="0" collapsed="false">
      <c r="A3655" s="393" t="n">
        <v>92548</v>
      </c>
      <c r="B3655" s="394" t="s">
        <v>3914</v>
      </c>
      <c r="C3655" s="393" t="s">
        <v>267</v>
      </c>
      <c r="D3655" s="395" t="n">
        <v>1664.91</v>
      </c>
    </row>
    <row r="3656" customFormat="false" ht="14.25" hidden="false" customHeight="false" outlineLevel="0" collapsed="false">
      <c r="A3656" s="393" t="n">
        <v>92558</v>
      </c>
      <c r="B3656" s="394" t="s">
        <v>3915</v>
      </c>
      <c r="C3656" s="393" t="s">
        <v>267</v>
      </c>
      <c r="D3656" s="395" t="n">
        <v>1649.04</v>
      </c>
    </row>
    <row r="3657" customFormat="false" ht="14.25" hidden="false" customHeight="false" outlineLevel="0" collapsed="false">
      <c r="A3657" s="393" t="n">
        <v>92549</v>
      </c>
      <c r="B3657" s="394" t="s">
        <v>3916</v>
      </c>
      <c r="C3657" s="393" t="s">
        <v>267</v>
      </c>
      <c r="D3657" s="395" t="n">
        <v>2094.35</v>
      </c>
    </row>
    <row r="3658" customFormat="false" ht="14.25" hidden="false" customHeight="false" outlineLevel="0" collapsed="false">
      <c r="A3658" s="393" t="n">
        <v>92559</v>
      </c>
      <c r="B3658" s="394" t="s">
        <v>3917</v>
      </c>
      <c r="C3658" s="393" t="s">
        <v>267</v>
      </c>
      <c r="D3658" s="395" t="n">
        <v>2064.81</v>
      </c>
    </row>
    <row r="3659" customFormat="false" ht="14.25" hidden="false" customHeight="false" outlineLevel="0" collapsed="false">
      <c r="A3659" s="393" t="n">
        <v>92550</v>
      </c>
      <c r="B3659" s="394" t="s">
        <v>3918</v>
      </c>
      <c r="C3659" s="393" t="s">
        <v>267</v>
      </c>
      <c r="D3659" s="395" t="n">
        <v>2517.57</v>
      </c>
    </row>
    <row r="3660" customFormat="false" ht="14.25" hidden="false" customHeight="false" outlineLevel="0" collapsed="false">
      <c r="A3660" s="393" t="n">
        <v>92560</v>
      </c>
      <c r="B3660" s="394" t="s">
        <v>3919</v>
      </c>
      <c r="C3660" s="393" t="s">
        <v>267</v>
      </c>
      <c r="D3660" s="395" t="n">
        <v>2477.33</v>
      </c>
    </row>
    <row r="3661" customFormat="false" ht="14.25" hidden="false" customHeight="false" outlineLevel="0" collapsed="false">
      <c r="A3661" s="393" t="n">
        <v>92551</v>
      </c>
      <c r="B3661" s="394" t="s">
        <v>3920</v>
      </c>
      <c r="C3661" s="393" t="s">
        <v>267</v>
      </c>
      <c r="D3661" s="395" t="n">
        <v>2619.29</v>
      </c>
    </row>
    <row r="3662" customFormat="false" ht="14.25" hidden="false" customHeight="false" outlineLevel="0" collapsed="false">
      <c r="A3662" s="393" t="n">
        <v>92561</v>
      </c>
      <c r="B3662" s="394" t="s">
        <v>3921</v>
      </c>
      <c r="C3662" s="393" t="s">
        <v>267</v>
      </c>
      <c r="D3662" s="395" t="n">
        <v>2580.14</v>
      </c>
    </row>
    <row r="3663" customFormat="false" ht="14.25" hidden="false" customHeight="false" outlineLevel="0" collapsed="false">
      <c r="A3663" s="393" t="n">
        <v>92262</v>
      </c>
      <c r="B3663" s="394" t="s">
        <v>3922</v>
      </c>
      <c r="C3663" s="393" t="s">
        <v>267</v>
      </c>
      <c r="D3663" s="395" t="n">
        <v>785.01</v>
      </c>
    </row>
    <row r="3664" customFormat="false" ht="14.25" hidden="false" customHeight="false" outlineLevel="0" collapsed="false">
      <c r="A3664" s="393" t="n">
        <v>92259</v>
      </c>
      <c r="B3664" s="394" t="s">
        <v>3923</v>
      </c>
      <c r="C3664" s="393" t="s">
        <v>267</v>
      </c>
      <c r="D3664" s="395" t="n">
        <v>518.43</v>
      </c>
    </row>
    <row r="3665" customFormat="false" ht="14.25" hidden="false" customHeight="false" outlineLevel="0" collapsed="false">
      <c r="A3665" s="393" t="n">
        <v>92260</v>
      </c>
      <c r="B3665" s="394" t="s">
        <v>3924</v>
      </c>
      <c r="C3665" s="393" t="s">
        <v>267</v>
      </c>
      <c r="D3665" s="395" t="n">
        <v>593.93</v>
      </c>
    </row>
    <row r="3666" customFormat="false" ht="14.25" hidden="false" customHeight="false" outlineLevel="0" collapsed="false">
      <c r="A3666" s="393" t="n">
        <v>92261</v>
      </c>
      <c r="B3666" s="394" t="s">
        <v>3925</v>
      </c>
      <c r="C3666" s="393" t="s">
        <v>267</v>
      </c>
      <c r="D3666" s="395" t="n">
        <v>667.14</v>
      </c>
    </row>
    <row r="3667" customFormat="false" ht="14.25" hidden="false" customHeight="false" outlineLevel="0" collapsed="false">
      <c r="A3667" s="393" t="n">
        <v>92258</v>
      </c>
      <c r="B3667" s="394" t="s">
        <v>3926</v>
      </c>
      <c r="C3667" s="393" t="s">
        <v>267</v>
      </c>
      <c r="D3667" s="395" t="n">
        <v>382.79</v>
      </c>
    </row>
    <row r="3668" customFormat="false" ht="14.25" hidden="false" customHeight="false" outlineLevel="0" collapsed="false">
      <c r="A3668" s="393" t="n">
        <v>92255</v>
      </c>
      <c r="B3668" s="394" t="s">
        <v>3927</v>
      </c>
      <c r="C3668" s="393" t="s">
        <v>267</v>
      </c>
      <c r="D3668" s="395" t="n">
        <v>204.52</v>
      </c>
    </row>
    <row r="3669" customFormat="false" ht="14.25" hidden="false" customHeight="false" outlineLevel="0" collapsed="false">
      <c r="A3669" s="393" t="n">
        <v>92256</v>
      </c>
      <c r="B3669" s="394" t="s">
        <v>3928</v>
      </c>
      <c r="C3669" s="393" t="s">
        <v>267</v>
      </c>
      <c r="D3669" s="395" t="n">
        <v>254.22</v>
      </c>
    </row>
    <row r="3670" customFormat="false" ht="14.25" hidden="false" customHeight="false" outlineLevel="0" collapsed="false">
      <c r="A3670" s="393" t="n">
        <v>92257</v>
      </c>
      <c r="B3670" s="394" t="s">
        <v>3929</v>
      </c>
      <c r="C3670" s="393" t="s">
        <v>267</v>
      </c>
      <c r="D3670" s="395" t="n">
        <v>303.51</v>
      </c>
    </row>
    <row r="3671" customFormat="false" ht="14.25" hidden="false" customHeight="false" outlineLevel="0" collapsed="false">
      <c r="A3671" s="393" t="n">
        <v>100393</v>
      </c>
      <c r="B3671" s="394" t="s">
        <v>3930</v>
      </c>
      <c r="C3671" s="393" t="s">
        <v>76</v>
      </c>
      <c r="D3671" s="395" t="n">
        <v>23.15</v>
      </c>
    </row>
    <row r="3672" customFormat="false" ht="14.25" hidden="false" customHeight="false" outlineLevel="0" collapsed="false">
      <c r="A3672" s="393" t="n">
        <v>100389</v>
      </c>
      <c r="B3672" s="394" t="s">
        <v>3931</v>
      </c>
      <c r="C3672" s="393" t="s">
        <v>76</v>
      </c>
      <c r="D3672" s="395" t="n">
        <v>20.07</v>
      </c>
    </row>
    <row r="3673" customFormat="false" ht="14.25" hidden="false" customHeight="false" outlineLevel="0" collapsed="false">
      <c r="A3673" s="393" t="n">
        <v>100395</v>
      </c>
      <c r="B3673" s="394" t="s">
        <v>3932</v>
      </c>
      <c r="C3673" s="393" t="s">
        <v>76</v>
      </c>
      <c r="D3673" s="395" t="n">
        <v>27.65</v>
      </c>
    </row>
    <row r="3674" customFormat="false" ht="14.25" hidden="false" customHeight="false" outlineLevel="0" collapsed="false">
      <c r="A3674" s="393" t="n">
        <v>100391</v>
      </c>
      <c r="B3674" s="394" t="s">
        <v>3933</v>
      </c>
      <c r="C3674" s="393" t="s">
        <v>76</v>
      </c>
      <c r="D3674" s="395" t="n">
        <v>23.11</v>
      </c>
    </row>
    <row r="3675" customFormat="false" ht="14.25" hidden="false" customHeight="false" outlineLevel="0" collapsed="false">
      <c r="A3675" s="393" t="n">
        <v>100392</v>
      </c>
      <c r="B3675" s="394" t="s">
        <v>3934</v>
      </c>
      <c r="C3675" s="393" t="s">
        <v>76</v>
      </c>
      <c r="D3675" s="395" t="n">
        <v>17.9</v>
      </c>
    </row>
    <row r="3676" customFormat="false" ht="14.25" hidden="false" customHeight="false" outlineLevel="0" collapsed="false">
      <c r="A3676" s="393" t="n">
        <v>100388</v>
      </c>
      <c r="B3676" s="394" t="s">
        <v>3935</v>
      </c>
      <c r="C3676" s="393" t="s">
        <v>76</v>
      </c>
      <c r="D3676" s="395" t="n">
        <v>22.79</v>
      </c>
    </row>
    <row r="3677" customFormat="false" ht="14.25" hidden="false" customHeight="false" outlineLevel="0" collapsed="false">
      <c r="A3677" s="393" t="n">
        <v>100394</v>
      </c>
      <c r="B3677" s="394" t="s">
        <v>3936</v>
      </c>
      <c r="C3677" s="393" t="s">
        <v>76</v>
      </c>
      <c r="D3677" s="395" t="n">
        <v>21.4</v>
      </c>
    </row>
    <row r="3678" customFormat="false" ht="14.25" hidden="false" customHeight="false" outlineLevel="0" collapsed="false">
      <c r="A3678" s="393" t="n">
        <v>100390</v>
      </c>
      <c r="B3678" s="394" t="s">
        <v>3937</v>
      </c>
      <c r="C3678" s="393" t="s">
        <v>76</v>
      </c>
      <c r="D3678" s="395" t="n">
        <v>27.27</v>
      </c>
    </row>
    <row r="3679" customFormat="false" ht="14.25" hidden="false" customHeight="false" outlineLevel="0" collapsed="false">
      <c r="A3679" s="393" t="n">
        <v>92575</v>
      </c>
      <c r="B3679" s="394" t="s">
        <v>3938</v>
      </c>
      <c r="C3679" s="393" t="s">
        <v>76</v>
      </c>
      <c r="D3679" s="395" t="n">
        <v>63.67</v>
      </c>
    </row>
    <row r="3680" customFormat="false" ht="14.25" hidden="false" customHeight="false" outlineLevel="0" collapsed="false">
      <c r="A3680" s="393" t="n">
        <v>92569</v>
      </c>
      <c r="B3680" s="394" t="s">
        <v>3939</v>
      </c>
      <c r="C3680" s="393" t="s">
        <v>76</v>
      </c>
      <c r="D3680" s="395" t="n">
        <v>69.49</v>
      </c>
    </row>
    <row r="3681" customFormat="false" ht="14.25" hidden="false" customHeight="false" outlineLevel="0" collapsed="false">
      <c r="A3681" s="393" t="n">
        <v>92578</v>
      </c>
      <c r="B3681" s="394" t="s">
        <v>3940</v>
      </c>
      <c r="C3681" s="393" t="s">
        <v>76</v>
      </c>
      <c r="D3681" s="395" t="n">
        <v>69.24</v>
      </c>
    </row>
    <row r="3682" customFormat="false" ht="14.25" hidden="false" customHeight="false" outlineLevel="0" collapsed="false">
      <c r="A3682" s="393" t="n">
        <v>92572</v>
      </c>
      <c r="B3682" s="394" t="s">
        <v>3941</v>
      </c>
      <c r="C3682" s="393" t="s">
        <v>76</v>
      </c>
      <c r="D3682" s="395" t="n">
        <v>80.49</v>
      </c>
    </row>
    <row r="3683" customFormat="false" ht="14.25" hidden="false" customHeight="false" outlineLevel="0" collapsed="false">
      <c r="A3683" s="393" t="n">
        <v>92576</v>
      </c>
      <c r="B3683" s="394" t="s">
        <v>3942</v>
      </c>
      <c r="C3683" s="393" t="s">
        <v>76</v>
      </c>
      <c r="D3683" s="395" t="n">
        <v>34.76</v>
      </c>
    </row>
    <row r="3684" customFormat="false" ht="14.25" hidden="false" customHeight="false" outlineLevel="0" collapsed="false">
      <c r="A3684" s="393" t="n">
        <v>92570</v>
      </c>
      <c r="B3684" s="394" t="s">
        <v>3943</v>
      </c>
      <c r="C3684" s="393" t="s">
        <v>76</v>
      </c>
      <c r="D3684" s="395" t="n">
        <v>43.98</v>
      </c>
    </row>
    <row r="3685" customFormat="false" ht="14.25" hidden="false" customHeight="false" outlineLevel="0" collapsed="false">
      <c r="A3685" s="393" t="n">
        <v>92579</v>
      </c>
      <c r="B3685" s="394" t="s">
        <v>3944</v>
      </c>
      <c r="C3685" s="393" t="s">
        <v>76</v>
      </c>
      <c r="D3685" s="395" t="n">
        <v>38.02</v>
      </c>
    </row>
    <row r="3686" customFormat="false" ht="14.25" hidden="false" customHeight="false" outlineLevel="0" collapsed="false">
      <c r="A3686" s="393" t="n">
        <v>92573</v>
      </c>
      <c r="B3686" s="394" t="s">
        <v>3945</v>
      </c>
      <c r="C3686" s="393" t="s">
        <v>76</v>
      </c>
      <c r="D3686" s="395" t="n">
        <v>48.07</v>
      </c>
    </row>
    <row r="3687" customFormat="false" ht="14.25" hidden="false" customHeight="false" outlineLevel="0" collapsed="false">
      <c r="A3687" s="393" t="n">
        <v>92574</v>
      </c>
      <c r="B3687" s="394" t="s">
        <v>3946</v>
      </c>
      <c r="C3687" s="393" t="s">
        <v>76</v>
      </c>
      <c r="D3687" s="395" t="n">
        <v>127.32</v>
      </c>
    </row>
    <row r="3688" customFormat="false" ht="14.25" hidden="false" customHeight="false" outlineLevel="0" collapsed="false">
      <c r="A3688" s="393" t="n">
        <v>92568</v>
      </c>
      <c r="B3688" s="394" t="s">
        <v>3947</v>
      </c>
      <c r="C3688" s="393" t="s">
        <v>76</v>
      </c>
      <c r="D3688" s="395" t="n">
        <v>125.04</v>
      </c>
    </row>
    <row r="3689" customFormat="false" ht="14.25" hidden="false" customHeight="false" outlineLevel="0" collapsed="false">
      <c r="A3689" s="393" t="n">
        <v>92577</v>
      </c>
      <c r="B3689" s="394" t="s">
        <v>3948</v>
      </c>
      <c r="C3689" s="393" t="s">
        <v>76</v>
      </c>
      <c r="D3689" s="395" t="n">
        <v>137.23</v>
      </c>
    </row>
    <row r="3690" customFormat="false" ht="14.25" hidden="false" customHeight="false" outlineLevel="0" collapsed="false">
      <c r="A3690" s="393" t="n">
        <v>92571</v>
      </c>
      <c r="B3690" s="394" t="s">
        <v>3949</v>
      </c>
      <c r="C3690" s="393" t="s">
        <v>76</v>
      </c>
      <c r="D3690" s="395" t="n">
        <v>134.56</v>
      </c>
    </row>
    <row r="3691" customFormat="false" ht="14.25" hidden="false" customHeight="false" outlineLevel="0" collapsed="false">
      <c r="A3691" s="393" t="n">
        <v>92581</v>
      </c>
      <c r="B3691" s="394" t="s">
        <v>3950</v>
      </c>
      <c r="C3691" s="393" t="s">
        <v>76</v>
      </c>
      <c r="D3691" s="395" t="n">
        <v>49.76</v>
      </c>
    </row>
    <row r="3692" customFormat="false" ht="14.25" hidden="false" customHeight="false" outlineLevel="0" collapsed="false">
      <c r="A3692" s="393" t="n">
        <v>104314</v>
      </c>
      <c r="B3692" s="394" t="s">
        <v>3951</v>
      </c>
      <c r="C3692" s="393" t="s">
        <v>532</v>
      </c>
      <c r="D3692" s="395" t="n">
        <v>11.05</v>
      </c>
    </row>
    <row r="3693" customFormat="false" ht="14.25" hidden="false" customHeight="false" outlineLevel="0" collapsed="false">
      <c r="A3693" s="393" t="n">
        <v>92580</v>
      </c>
      <c r="B3693" s="394" t="s">
        <v>3952</v>
      </c>
      <c r="C3693" s="393" t="s">
        <v>76</v>
      </c>
      <c r="D3693" s="395" t="n">
        <v>47.92</v>
      </c>
    </row>
    <row r="3694" customFormat="false" ht="14.25" hidden="false" customHeight="false" outlineLevel="0" collapsed="false">
      <c r="A3694" s="393" t="n">
        <v>92541</v>
      </c>
      <c r="B3694" s="394" t="s">
        <v>3953</v>
      </c>
      <c r="C3694" s="393" t="s">
        <v>76</v>
      </c>
      <c r="D3694" s="395" t="n">
        <v>94.52</v>
      </c>
    </row>
    <row r="3695" customFormat="false" ht="14.25" hidden="false" customHeight="false" outlineLevel="0" collapsed="false">
      <c r="A3695" s="393" t="n">
        <v>92539</v>
      </c>
      <c r="B3695" s="394" t="s">
        <v>3954</v>
      </c>
      <c r="C3695" s="393" t="s">
        <v>76</v>
      </c>
      <c r="D3695" s="395" t="n">
        <v>87.67</v>
      </c>
    </row>
    <row r="3696" customFormat="false" ht="14.25" hidden="false" customHeight="false" outlineLevel="0" collapsed="false">
      <c r="A3696" s="393" t="n">
        <v>92542</v>
      </c>
      <c r="B3696" s="394" t="s">
        <v>3955</v>
      </c>
      <c r="C3696" s="393" t="s">
        <v>76</v>
      </c>
      <c r="D3696" s="395" t="n">
        <v>115.27</v>
      </c>
    </row>
    <row r="3697" customFormat="false" ht="14.25" hidden="false" customHeight="false" outlineLevel="0" collapsed="false">
      <c r="A3697" s="393" t="n">
        <v>92540</v>
      </c>
      <c r="B3697" s="394" t="s">
        <v>3956</v>
      </c>
      <c r="C3697" s="393" t="s">
        <v>76</v>
      </c>
      <c r="D3697" s="395" t="n">
        <v>98.96</v>
      </c>
    </row>
    <row r="3698" customFormat="false" ht="14.25" hidden="false" customHeight="false" outlineLevel="0" collapsed="false">
      <c r="A3698" s="393" t="n">
        <v>92544</v>
      </c>
      <c r="B3698" s="394" t="s">
        <v>3957</v>
      </c>
      <c r="C3698" s="393" t="s">
        <v>76</v>
      </c>
      <c r="D3698" s="395" t="n">
        <v>20.98</v>
      </c>
    </row>
    <row r="3699" customFormat="false" ht="14.25" hidden="false" customHeight="false" outlineLevel="0" collapsed="false">
      <c r="A3699" s="393" t="n">
        <v>92543</v>
      </c>
      <c r="B3699" s="394" t="s">
        <v>3958</v>
      </c>
      <c r="C3699" s="393" t="s">
        <v>76</v>
      </c>
      <c r="D3699" s="395" t="n">
        <v>26.32</v>
      </c>
    </row>
    <row r="3700" customFormat="false" ht="14.25" hidden="false" customHeight="false" outlineLevel="0" collapsed="false">
      <c r="A3700" s="393" t="n">
        <v>97725</v>
      </c>
      <c r="B3700" s="394" t="s">
        <v>3959</v>
      </c>
      <c r="C3700" s="393" t="s">
        <v>353</v>
      </c>
      <c r="D3700" s="395" t="n">
        <v>0</v>
      </c>
    </row>
    <row r="3701" customFormat="false" ht="14.25" hidden="false" customHeight="false" outlineLevel="0" collapsed="false">
      <c r="A3701" s="393" t="n">
        <v>97721</v>
      </c>
      <c r="B3701" s="394" t="s">
        <v>3960</v>
      </c>
      <c r="C3701" s="393" t="s">
        <v>353</v>
      </c>
      <c r="D3701" s="395" t="n">
        <v>0</v>
      </c>
    </row>
    <row r="3702" customFormat="false" ht="14.25" hidden="false" customHeight="false" outlineLevel="0" collapsed="false">
      <c r="A3702" s="393" t="n">
        <v>97722</v>
      </c>
      <c r="B3702" s="394" t="s">
        <v>3961</v>
      </c>
      <c r="C3702" s="393" t="s">
        <v>353</v>
      </c>
      <c r="D3702" s="395" t="n">
        <v>0</v>
      </c>
    </row>
    <row r="3703" customFormat="false" ht="14.25" hidden="false" customHeight="false" outlineLevel="0" collapsed="false">
      <c r="A3703" s="393" t="n">
        <v>97724</v>
      </c>
      <c r="B3703" s="394" t="s">
        <v>3962</v>
      </c>
      <c r="C3703" s="393" t="s">
        <v>353</v>
      </c>
      <c r="D3703" s="395" t="n">
        <v>0</v>
      </c>
    </row>
    <row r="3704" customFormat="false" ht="14.25" hidden="false" customHeight="false" outlineLevel="0" collapsed="false">
      <c r="A3704" s="393" t="n">
        <v>97719</v>
      </c>
      <c r="B3704" s="394" t="s">
        <v>3963</v>
      </c>
      <c r="C3704" s="393" t="s">
        <v>353</v>
      </c>
      <c r="D3704" s="395" t="n">
        <v>0</v>
      </c>
    </row>
    <row r="3705" customFormat="false" ht="14.25" hidden="false" customHeight="false" outlineLevel="0" collapsed="false">
      <c r="A3705" s="393" t="n">
        <v>97723</v>
      </c>
      <c r="B3705" s="394" t="s">
        <v>3964</v>
      </c>
      <c r="C3705" s="393" t="s">
        <v>353</v>
      </c>
      <c r="D3705" s="395" t="n">
        <v>0</v>
      </c>
    </row>
    <row r="3706" customFormat="false" ht="14.25" hidden="false" customHeight="false" outlineLevel="0" collapsed="false">
      <c r="A3706" s="393" t="n">
        <v>104946</v>
      </c>
      <c r="B3706" s="394" t="s">
        <v>3965</v>
      </c>
      <c r="C3706" s="393" t="s">
        <v>353</v>
      </c>
      <c r="D3706" s="395" t="n">
        <v>0</v>
      </c>
    </row>
    <row r="3707" customFormat="false" ht="14.25" hidden="false" customHeight="false" outlineLevel="0" collapsed="false">
      <c r="A3707" s="393" t="n">
        <v>104944</v>
      </c>
      <c r="B3707" s="394" t="s">
        <v>3966</v>
      </c>
      <c r="C3707" s="393" t="s">
        <v>353</v>
      </c>
      <c r="D3707" s="395" t="n">
        <v>0</v>
      </c>
    </row>
    <row r="3708" customFormat="false" ht="14.25" hidden="false" customHeight="false" outlineLevel="0" collapsed="false">
      <c r="A3708" s="393" t="n">
        <v>104945</v>
      </c>
      <c r="B3708" s="394" t="s">
        <v>3967</v>
      </c>
      <c r="C3708" s="393" t="s">
        <v>353</v>
      </c>
      <c r="D3708" s="395" t="n">
        <v>0</v>
      </c>
    </row>
    <row r="3709" customFormat="false" ht="14.25" hidden="false" customHeight="false" outlineLevel="0" collapsed="false">
      <c r="A3709" s="393" t="n">
        <v>97720</v>
      </c>
      <c r="B3709" s="394" t="s">
        <v>3968</v>
      </c>
      <c r="C3709" s="393" t="s">
        <v>353</v>
      </c>
      <c r="D3709" s="395" t="n">
        <v>0</v>
      </c>
    </row>
    <row r="3710" customFormat="false" ht="14.25" hidden="false" customHeight="false" outlineLevel="0" collapsed="false">
      <c r="A3710" s="393" t="n">
        <v>97740</v>
      </c>
      <c r="B3710" s="394" t="s">
        <v>3969</v>
      </c>
      <c r="C3710" s="393" t="s">
        <v>353</v>
      </c>
      <c r="D3710" s="395" t="n">
        <v>1969.52</v>
      </c>
    </row>
    <row r="3711" customFormat="false" ht="14.25" hidden="false" customHeight="false" outlineLevel="0" collapsed="false">
      <c r="A3711" s="393" t="n">
        <v>97738</v>
      </c>
      <c r="B3711" s="394" t="s">
        <v>3970</v>
      </c>
      <c r="C3711" s="393" t="s">
        <v>353</v>
      </c>
      <c r="D3711" s="395" t="n">
        <v>4061.93</v>
      </c>
    </row>
    <row r="3712" customFormat="false" ht="14.25" hidden="false" customHeight="false" outlineLevel="0" collapsed="false">
      <c r="A3712" s="393" t="n">
        <v>97739</v>
      </c>
      <c r="B3712" s="394" t="s">
        <v>3971</v>
      </c>
      <c r="C3712" s="393" t="s">
        <v>353</v>
      </c>
      <c r="D3712" s="395" t="n">
        <v>2914.86</v>
      </c>
    </row>
    <row r="3713" customFormat="false" ht="14.25" hidden="false" customHeight="false" outlineLevel="0" collapsed="false">
      <c r="A3713" s="393" t="n">
        <v>97736</v>
      </c>
      <c r="B3713" s="394" t="s">
        <v>3972</v>
      </c>
      <c r="C3713" s="393" t="s">
        <v>353</v>
      </c>
      <c r="D3713" s="395" t="n">
        <v>1447.93</v>
      </c>
    </row>
    <row r="3714" customFormat="false" ht="14.25" hidden="false" customHeight="false" outlineLevel="0" collapsed="false">
      <c r="A3714" s="393" t="n">
        <v>97734</v>
      </c>
      <c r="B3714" s="394" t="s">
        <v>3973</v>
      </c>
      <c r="C3714" s="393" t="s">
        <v>353</v>
      </c>
      <c r="D3714" s="395" t="n">
        <v>3168.77</v>
      </c>
    </row>
    <row r="3715" customFormat="false" ht="14.25" hidden="false" customHeight="false" outlineLevel="0" collapsed="false">
      <c r="A3715" s="393" t="n">
        <v>97735</v>
      </c>
      <c r="B3715" s="394" t="s">
        <v>3974</v>
      </c>
      <c r="C3715" s="393" t="s">
        <v>353</v>
      </c>
      <c r="D3715" s="395" t="n">
        <v>2544.5</v>
      </c>
    </row>
    <row r="3716" customFormat="false" ht="14.25" hidden="false" customHeight="false" outlineLevel="0" collapsed="false">
      <c r="A3716" s="393" t="n">
        <v>97737</v>
      </c>
      <c r="B3716" s="394" t="s">
        <v>3975</v>
      </c>
      <c r="C3716" s="393" t="s">
        <v>353</v>
      </c>
      <c r="D3716" s="395" t="n">
        <v>3327.76</v>
      </c>
    </row>
    <row r="3717" customFormat="false" ht="14.25" hidden="false" customHeight="false" outlineLevel="0" collapsed="false">
      <c r="A3717" s="393" t="n">
        <v>97733</v>
      </c>
      <c r="B3717" s="394" t="s">
        <v>3976</v>
      </c>
      <c r="C3717" s="393" t="s">
        <v>353</v>
      </c>
      <c r="D3717" s="395" t="n">
        <v>3610.32</v>
      </c>
    </row>
    <row r="3718" customFormat="false" ht="14.25" hidden="false" customHeight="false" outlineLevel="0" collapsed="false">
      <c r="A3718" s="393" t="n">
        <v>98616</v>
      </c>
      <c r="B3718" s="394" t="s">
        <v>3977</v>
      </c>
      <c r="C3718" s="393" t="s">
        <v>76</v>
      </c>
      <c r="D3718" s="395" t="n">
        <v>251.36</v>
      </c>
    </row>
    <row r="3719" customFormat="false" ht="14.25" hidden="false" customHeight="false" outlineLevel="0" collapsed="false">
      <c r="A3719" s="393" t="n">
        <v>98619</v>
      </c>
      <c r="B3719" s="394" t="s">
        <v>3978</v>
      </c>
      <c r="C3719" s="393" t="s">
        <v>76</v>
      </c>
      <c r="D3719" s="395" t="n">
        <v>269.19</v>
      </c>
    </row>
    <row r="3720" customFormat="false" ht="14.25" hidden="false" customHeight="false" outlineLevel="0" collapsed="false">
      <c r="A3720" s="393" t="n">
        <v>98622</v>
      </c>
      <c r="B3720" s="394" t="s">
        <v>3979</v>
      </c>
      <c r="C3720" s="393" t="s">
        <v>76</v>
      </c>
      <c r="D3720" s="395" t="n">
        <v>423.47</v>
      </c>
    </row>
    <row r="3721" customFormat="false" ht="14.25" hidden="false" customHeight="false" outlineLevel="0" collapsed="false">
      <c r="A3721" s="393" t="n">
        <v>98625</v>
      </c>
      <c r="B3721" s="394" t="s">
        <v>3980</v>
      </c>
      <c r="C3721" s="393" t="s">
        <v>76</v>
      </c>
      <c r="D3721" s="395" t="n">
        <v>439.42</v>
      </c>
    </row>
    <row r="3722" customFormat="false" ht="14.25" hidden="false" customHeight="false" outlineLevel="0" collapsed="false">
      <c r="A3722" s="393" t="n">
        <v>105918</v>
      </c>
      <c r="B3722" s="394" t="s">
        <v>3981</v>
      </c>
      <c r="C3722" s="393" t="s">
        <v>76</v>
      </c>
      <c r="D3722" s="395" t="n">
        <v>0</v>
      </c>
    </row>
    <row r="3723" customFormat="false" ht="14.25" hidden="false" customHeight="false" outlineLevel="0" collapsed="false">
      <c r="A3723" s="393" t="n">
        <v>98631</v>
      </c>
      <c r="B3723" s="394" t="s">
        <v>3982</v>
      </c>
      <c r="C3723" s="393" t="s">
        <v>76</v>
      </c>
      <c r="D3723" s="395" t="n">
        <v>0</v>
      </c>
    </row>
    <row r="3724" customFormat="false" ht="14.25" hidden="false" customHeight="false" outlineLevel="0" collapsed="false">
      <c r="A3724" s="393" t="n">
        <v>98637</v>
      </c>
      <c r="B3724" s="394" t="s">
        <v>3983</v>
      </c>
      <c r="C3724" s="393" t="s">
        <v>353</v>
      </c>
      <c r="D3724" s="395" t="n">
        <v>0</v>
      </c>
    </row>
    <row r="3725" customFormat="false" ht="14.25" hidden="false" customHeight="false" outlineLevel="0" collapsed="false">
      <c r="A3725" s="393" t="n">
        <v>98641</v>
      </c>
      <c r="B3725" s="394" t="s">
        <v>3984</v>
      </c>
      <c r="C3725" s="393" t="s">
        <v>353</v>
      </c>
      <c r="D3725" s="395" t="n">
        <v>0</v>
      </c>
    </row>
    <row r="3726" customFormat="false" ht="14.25" hidden="false" customHeight="false" outlineLevel="0" collapsed="false">
      <c r="A3726" s="393" t="n">
        <v>98645</v>
      </c>
      <c r="B3726" s="394" t="s">
        <v>3985</v>
      </c>
      <c r="C3726" s="393" t="s">
        <v>353</v>
      </c>
      <c r="D3726" s="395" t="n">
        <v>0</v>
      </c>
    </row>
    <row r="3727" customFormat="false" ht="14.25" hidden="false" customHeight="false" outlineLevel="0" collapsed="false">
      <c r="A3727" s="393" t="n">
        <v>98649</v>
      </c>
      <c r="B3727" s="394" t="s">
        <v>3986</v>
      </c>
      <c r="C3727" s="393" t="s">
        <v>353</v>
      </c>
      <c r="D3727" s="395" t="n">
        <v>0</v>
      </c>
    </row>
    <row r="3728" customFormat="false" ht="14.25" hidden="false" customHeight="false" outlineLevel="0" collapsed="false">
      <c r="A3728" s="393" t="n">
        <v>98653</v>
      </c>
      <c r="B3728" s="394" t="s">
        <v>3987</v>
      </c>
      <c r="C3728" s="393" t="s">
        <v>353</v>
      </c>
      <c r="D3728" s="395" t="n">
        <v>0</v>
      </c>
    </row>
    <row r="3729" customFormat="false" ht="14.25" hidden="false" customHeight="false" outlineLevel="0" collapsed="false">
      <c r="A3729" s="393" t="n">
        <v>98657</v>
      </c>
      <c r="B3729" s="394" t="s">
        <v>3988</v>
      </c>
      <c r="C3729" s="393" t="s">
        <v>274</v>
      </c>
      <c r="D3729" s="395" t="n">
        <v>683.77</v>
      </c>
    </row>
    <row r="3730" customFormat="false" ht="14.25" hidden="false" customHeight="false" outlineLevel="0" collapsed="false">
      <c r="A3730" s="393" t="n">
        <v>100344</v>
      </c>
      <c r="B3730" s="394" t="s">
        <v>3989</v>
      </c>
      <c r="C3730" s="393" t="s">
        <v>532</v>
      </c>
      <c r="D3730" s="395" t="n">
        <v>12.54</v>
      </c>
    </row>
    <row r="3731" customFormat="false" ht="14.25" hidden="false" customHeight="false" outlineLevel="0" collapsed="false">
      <c r="A3731" s="393" t="n">
        <v>100345</v>
      </c>
      <c r="B3731" s="394" t="s">
        <v>3990</v>
      </c>
      <c r="C3731" s="393" t="s">
        <v>532</v>
      </c>
      <c r="D3731" s="395" t="n">
        <v>9.67</v>
      </c>
    </row>
    <row r="3732" customFormat="false" ht="14.25" hidden="false" customHeight="false" outlineLevel="0" collapsed="false">
      <c r="A3732" s="393" t="n">
        <v>100346</v>
      </c>
      <c r="B3732" s="394" t="s">
        <v>3991</v>
      </c>
      <c r="C3732" s="393" t="s">
        <v>532</v>
      </c>
      <c r="D3732" s="395" t="n">
        <v>9.2</v>
      </c>
    </row>
    <row r="3733" customFormat="false" ht="14.25" hidden="false" customHeight="false" outlineLevel="0" collapsed="false">
      <c r="A3733" s="393" t="n">
        <v>100347</v>
      </c>
      <c r="B3733" s="394" t="s">
        <v>3992</v>
      </c>
      <c r="C3733" s="393" t="s">
        <v>532</v>
      </c>
      <c r="D3733" s="395" t="n">
        <v>10.32</v>
      </c>
    </row>
    <row r="3734" customFormat="false" ht="14.25" hidden="false" customHeight="false" outlineLevel="0" collapsed="false">
      <c r="A3734" s="393" t="n">
        <v>100348</v>
      </c>
      <c r="B3734" s="394" t="s">
        <v>3993</v>
      </c>
      <c r="C3734" s="393" t="s">
        <v>532</v>
      </c>
      <c r="D3734" s="395" t="n">
        <v>10.13</v>
      </c>
    </row>
    <row r="3735" customFormat="false" ht="14.25" hidden="false" customHeight="false" outlineLevel="0" collapsed="false">
      <c r="A3735" s="393" t="n">
        <v>100342</v>
      </c>
      <c r="B3735" s="394" t="s">
        <v>3994</v>
      </c>
      <c r="C3735" s="393" t="s">
        <v>532</v>
      </c>
      <c r="D3735" s="395" t="n">
        <v>17.61</v>
      </c>
    </row>
    <row r="3736" customFormat="false" ht="14.25" hidden="false" customHeight="false" outlineLevel="0" collapsed="false">
      <c r="A3736" s="393" t="n">
        <v>100343</v>
      </c>
      <c r="B3736" s="394" t="s">
        <v>3995</v>
      </c>
      <c r="C3736" s="393" t="s">
        <v>532</v>
      </c>
      <c r="D3736" s="395" t="n">
        <v>15.4</v>
      </c>
    </row>
    <row r="3737" customFormat="false" ht="14.25" hidden="false" customHeight="false" outlineLevel="0" collapsed="false">
      <c r="A3737" s="393" t="n">
        <v>100349</v>
      </c>
      <c r="B3737" s="394" t="s">
        <v>3996</v>
      </c>
      <c r="C3737" s="393" t="s">
        <v>353</v>
      </c>
      <c r="D3737" s="395" t="n">
        <v>565.46</v>
      </c>
    </row>
    <row r="3738" customFormat="false" ht="14.25" hidden="false" customHeight="false" outlineLevel="0" collapsed="false">
      <c r="A3738" s="393" t="n">
        <v>100336</v>
      </c>
      <c r="B3738" s="394" t="s">
        <v>3997</v>
      </c>
      <c r="C3738" s="393" t="s">
        <v>76</v>
      </c>
      <c r="D3738" s="395" t="n">
        <v>0</v>
      </c>
    </row>
    <row r="3739" customFormat="false" ht="14.25" hidden="false" customHeight="false" outlineLevel="0" collapsed="false">
      <c r="A3739" s="393" t="n">
        <v>100337</v>
      </c>
      <c r="B3739" s="394" t="s">
        <v>3998</v>
      </c>
      <c r="C3739" s="393" t="s">
        <v>76</v>
      </c>
      <c r="D3739" s="395" t="n">
        <v>0</v>
      </c>
    </row>
    <row r="3740" customFormat="false" ht="14.25" hidden="false" customHeight="false" outlineLevel="0" collapsed="false">
      <c r="A3740" s="393" t="n">
        <v>100339</v>
      </c>
      <c r="B3740" s="394" t="s">
        <v>3999</v>
      </c>
      <c r="C3740" s="393" t="s">
        <v>76</v>
      </c>
      <c r="D3740" s="395" t="n">
        <v>0</v>
      </c>
    </row>
    <row r="3741" customFormat="false" ht="14.25" hidden="false" customHeight="false" outlineLevel="0" collapsed="false">
      <c r="A3741" s="393" t="n">
        <v>100340</v>
      </c>
      <c r="B3741" s="394" t="s">
        <v>4000</v>
      </c>
      <c r="C3741" s="393" t="s">
        <v>76</v>
      </c>
      <c r="D3741" s="395" t="n">
        <v>0</v>
      </c>
    </row>
    <row r="3742" customFormat="false" ht="14.25" hidden="false" customHeight="false" outlineLevel="0" collapsed="false">
      <c r="A3742" s="393" t="n">
        <v>105805</v>
      </c>
      <c r="B3742" s="394" t="s">
        <v>4001</v>
      </c>
      <c r="C3742" s="393" t="s">
        <v>76</v>
      </c>
      <c r="D3742" s="395" t="n">
        <v>0</v>
      </c>
    </row>
    <row r="3743" customFormat="false" ht="14.25" hidden="false" customHeight="false" outlineLevel="0" collapsed="false">
      <c r="A3743" s="393" t="n">
        <v>105806</v>
      </c>
      <c r="B3743" s="394" t="s">
        <v>4002</v>
      </c>
      <c r="C3743" s="393" t="s">
        <v>76</v>
      </c>
      <c r="D3743" s="395" t="n">
        <v>0</v>
      </c>
    </row>
    <row r="3744" customFormat="false" ht="14.25" hidden="false" customHeight="false" outlineLevel="0" collapsed="false">
      <c r="A3744" s="393" t="n">
        <v>105807</v>
      </c>
      <c r="B3744" s="394" t="s">
        <v>4003</v>
      </c>
      <c r="C3744" s="393" t="s">
        <v>76</v>
      </c>
      <c r="D3744" s="395" t="n">
        <v>0</v>
      </c>
    </row>
    <row r="3745" customFormat="false" ht="14.25" hidden="false" customHeight="false" outlineLevel="0" collapsed="false">
      <c r="A3745" s="393" t="n">
        <v>105808</v>
      </c>
      <c r="B3745" s="394" t="s">
        <v>4004</v>
      </c>
      <c r="C3745" s="393" t="s">
        <v>76</v>
      </c>
      <c r="D3745" s="395" t="n">
        <v>0</v>
      </c>
    </row>
    <row r="3746" customFormat="false" ht="14.25" hidden="false" customHeight="false" outlineLevel="0" collapsed="false">
      <c r="A3746" s="393" t="n">
        <v>100341</v>
      </c>
      <c r="B3746" s="394" t="s">
        <v>4005</v>
      </c>
      <c r="C3746" s="393" t="s">
        <v>76</v>
      </c>
      <c r="D3746" s="395" t="n">
        <v>41.76</v>
      </c>
    </row>
    <row r="3747" customFormat="false" ht="14.25" hidden="false" customHeight="false" outlineLevel="0" collapsed="false">
      <c r="A3747" s="393" t="n">
        <v>100351</v>
      </c>
      <c r="B3747" s="394" t="s">
        <v>4006</v>
      </c>
      <c r="C3747" s="393" t="s">
        <v>76</v>
      </c>
      <c r="D3747" s="395" t="n">
        <v>0</v>
      </c>
    </row>
    <row r="3748" customFormat="false" ht="14.25" hidden="false" customHeight="false" outlineLevel="0" collapsed="false">
      <c r="A3748" s="393" t="n">
        <v>100353</v>
      </c>
      <c r="B3748" s="394" t="s">
        <v>4007</v>
      </c>
      <c r="C3748" s="393" t="s">
        <v>76</v>
      </c>
      <c r="D3748" s="395" t="n">
        <v>0</v>
      </c>
    </row>
    <row r="3749" customFormat="false" ht="14.25" hidden="false" customHeight="false" outlineLevel="0" collapsed="false">
      <c r="A3749" s="393" t="n">
        <v>100350</v>
      </c>
      <c r="B3749" s="394" t="s">
        <v>4008</v>
      </c>
      <c r="C3749" s="393" t="s">
        <v>76</v>
      </c>
      <c r="D3749" s="395" t="n">
        <v>0</v>
      </c>
    </row>
    <row r="3750" customFormat="false" ht="14.25" hidden="false" customHeight="false" outlineLevel="0" collapsed="false">
      <c r="A3750" s="393" t="n">
        <v>105043</v>
      </c>
      <c r="B3750" s="394" t="s">
        <v>4009</v>
      </c>
      <c r="C3750" s="393" t="s">
        <v>274</v>
      </c>
      <c r="D3750" s="395" t="n">
        <v>0</v>
      </c>
    </row>
    <row r="3751" customFormat="false" ht="14.25" hidden="false" customHeight="false" outlineLevel="0" collapsed="false">
      <c r="A3751" s="393" t="n">
        <v>105047</v>
      </c>
      <c r="B3751" s="394" t="s">
        <v>4010</v>
      </c>
      <c r="C3751" s="393" t="s">
        <v>274</v>
      </c>
      <c r="D3751" s="395" t="n">
        <v>0</v>
      </c>
    </row>
    <row r="3752" customFormat="false" ht="14.25" hidden="false" customHeight="false" outlineLevel="0" collapsed="false">
      <c r="A3752" s="393" t="n">
        <v>105044</v>
      </c>
      <c r="B3752" s="394" t="s">
        <v>4011</v>
      </c>
      <c r="C3752" s="393" t="s">
        <v>274</v>
      </c>
      <c r="D3752" s="395" t="n">
        <v>0</v>
      </c>
    </row>
    <row r="3753" customFormat="false" ht="14.25" hidden="false" customHeight="false" outlineLevel="0" collapsed="false">
      <c r="A3753" s="393" t="n">
        <v>105094</v>
      </c>
      <c r="B3753" s="394" t="s">
        <v>4012</v>
      </c>
      <c r="C3753" s="393" t="s">
        <v>274</v>
      </c>
      <c r="D3753" s="395" t="n">
        <v>0</v>
      </c>
    </row>
    <row r="3754" customFormat="false" ht="14.25" hidden="false" customHeight="false" outlineLevel="0" collapsed="false">
      <c r="A3754" s="393" t="n">
        <v>105096</v>
      </c>
      <c r="B3754" s="394" t="s">
        <v>4013</v>
      </c>
      <c r="C3754" s="393" t="s">
        <v>274</v>
      </c>
      <c r="D3754" s="395" t="n">
        <v>0</v>
      </c>
    </row>
    <row r="3755" customFormat="false" ht="14.25" hidden="false" customHeight="false" outlineLevel="0" collapsed="false">
      <c r="A3755" s="393" t="n">
        <v>105048</v>
      </c>
      <c r="B3755" s="394" t="s">
        <v>4014</v>
      </c>
      <c r="C3755" s="393" t="s">
        <v>274</v>
      </c>
      <c r="D3755" s="395" t="n">
        <v>0</v>
      </c>
    </row>
    <row r="3756" customFormat="false" ht="14.25" hidden="false" customHeight="false" outlineLevel="0" collapsed="false">
      <c r="A3756" s="393" t="n">
        <v>105097</v>
      </c>
      <c r="B3756" s="394" t="s">
        <v>4015</v>
      </c>
      <c r="C3756" s="393" t="s">
        <v>274</v>
      </c>
      <c r="D3756" s="395" t="n">
        <v>0</v>
      </c>
    </row>
    <row r="3757" customFormat="false" ht="14.25" hidden="false" customHeight="false" outlineLevel="0" collapsed="false">
      <c r="A3757" s="393" t="n">
        <v>105049</v>
      </c>
      <c r="B3757" s="394" t="s">
        <v>4016</v>
      </c>
      <c r="C3757" s="393" t="s">
        <v>274</v>
      </c>
      <c r="D3757" s="395" t="n">
        <v>0</v>
      </c>
    </row>
    <row r="3758" customFormat="false" ht="14.25" hidden="false" customHeight="false" outlineLevel="0" collapsed="false">
      <c r="A3758" s="393" t="n">
        <v>105051</v>
      </c>
      <c r="B3758" s="394" t="s">
        <v>4017</v>
      </c>
      <c r="C3758" s="393" t="s">
        <v>274</v>
      </c>
      <c r="D3758" s="395" t="n">
        <v>0</v>
      </c>
    </row>
    <row r="3759" customFormat="false" ht="14.25" hidden="false" customHeight="false" outlineLevel="0" collapsed="false">
      <c r="A3759" s="393" t="n">
        <v>105054</v>
      </c>
      <c r="B3759" s="394" t="s">
        <v>4018</v>
      </c>
      <c r="C3759" s="393" t="s">
        <v>274</v>
      </c>
      <c r="D3759" s="395" t="n">
        <v>0</v>
      </c>
    </row>
    <row r="3760" customFormat="false" ht="14.25" hidden="false" customHeight="false" outlineLevel="0" collapsed="false">
      <c r="A3760" s="393" t="n">
        <v>105052</v>
      </c>
      <c r="B3760" s="394" t="s">
        <v>4019</v>
      </c>
      <c r="C3760" s="393" t="s">
        <v>274</v>
      </c>
      <c r="D3760" s="395" t="n">
        <v>0</v>
      </c>
    </row>
    <row r="3761" customFormat="false" ht="14.25" hidden="false" customHeight="false" outlineLevel="0" collapsed="false">
      <c r="A3761" s="393" t="n">
        <v>105055</v>
      </c>
      <c r="B3761" s="394" t="s">
        <v>4020</v>
      </c>
      <c r="C3761" s="393" t="s">
        <v>274</v>
      </c>
      <c r="D3761" s="395" t="n">
        <v>0</v>
      </c>
    </row>
    <row r="3762" customFormat="false" ht="14.25" hidden="false" customHeight="false" outlineLevel="0" collapsed="false">
      <c r="A3762" s="393" t="n">
        <v>105065</v>
      </c>
      <c r="B3762" s="394" t="s">
        <v>4021</v>
      </c>
      <c r="C3762" s="393" t="s">
        <v>274</v>
      </c>
      <c r="D3762" s="395" t="n">
        <v>0</v>
      </c>
    </row>
    <row r="3763" customFormat="false" ht="14.25" hidden="false" customHeight="false" outlineLevel="0" collapsed="false">
      <c r="A3763" s="393" t="n">
        <v>105059</v>
      </c>
      <c r="B3763" s="394" t="s">
        <v>4022</v>
      </c>
      <c r="C3763" s="393" t="s">
        <v>274</v>
      </c>
      <c r="D3763" s="395" t="n">
        <v>0</v>
      </c>
    </row>
    <row r="3764" customFormat="false" ht="14.25" hidden="false" customHeight="false" outlineLevel="0" collapsed="false">
      <c r="A3764" s="393" t="n">
        <v>105057</v>
      </c>
      <c r="B3764" s="394" t="s">
        <v>4023</v>
      </c>
      <c r="C3764" s="393" t="s">
        <v>274</v>
      </c>
      <c r="D3764" s="395" t="n">
        <v>0</v>
      </c>
    </row>
    <row r="3765" customFormat="false" ht="14.25" hidden="false" customHeight="false" outlineLevel="0" collapsed="false">
      <c r="A3765" s="393" t="n">
        <v>105060</v>
      </c>
      <c r="B3765" s="394" t="s">
        <v>4024</v>
      </c>
      <c r="C3765" s="393" t="s">
        <v>274</v>
      </c>
      <c r="D3765" s="395" t="n">
        <v>0</v>
      </c>
    </row>
    <row r="3766" customFormat="false" ht="14.25" hidden="false" customHeight="false" outlineLevel="0" collapsed="false">
      <c r="A3766" s="393" t="n">
        <v>105042</v>
      </c>
      <c r="B3766" s="394" t="s">
        <v>4025</v>
      </c>
      <c r="C3766" s="393" t="s">
        <v>274</v>
      </c>
      <c r="D3766" s="395" t="n">
        <v>66.83</v>
      </c>
    </row>
    <row r="3767" customFormat="false" ht="14.25" hidden="false" customHeight="false" outlineLevel="0" collapsed="false">
      <c r="A3767" s="393" t="n">
        <v>105046</v>
      </c>
      <c r="B3767" s="394" t="s">
        <v>4026</v>
      </c>
      <c r="C3767" s="393" t="s">
        <v>274</v>
      </c>
      <c r="D3767" s="395" t="n">
        <v>55.14</v>
      </c>
    </row>
    <row r="3768" customFormat="false" ht="14.25" hidden="false" customHeight="false" outlineLevel="0" collapsed="false">
      <c r="A3768" s="393" t="n">
        <v>105095</v>
      </c>
      <c r="B3768" s="394" t="s">
        <v>4027</v>
      </c>
      <c r="C3768" s="393" t="s">
        <v>274</v>
      </c>
      <c r="D3768" s="395" t="n">
        <v>97.61</v>
      </c>
    </row>
    <row r="3769" customFormat="false" ht="14.25" hidden="false" customHeight="false" outlineLevel="0" collapsed="false">
      <c r="A3769" s="393" t="n">
        <v>105098</v>
      </c>
      <c r="B3769" s="394" t="s">
        <v>4028</v>
      </c>
      <c r="C3769" s="393" t="s">
        <v>274</v>
      </c>
      <c r="D3769" s="395" t="n">
        <v>85.95</v>
      </c>
    </row>
    <row r="3770" customFormat="false" ht="14.25" hidden="false" customHeight="false" outlineLevel="0" collapsed="false">
      <c r="A3770" s="393" t="n">
        <v>105050</v>
      </c>
      <c r="B3770" s="394" t="s">
        <v>4029</v>
      </c>
      <c r="C3770" s="393" t="s">
        <v>274</v>
      </c>
      <c r="D3770" s="395" t="n">
        <v>198.3</v>
      </c>
    </row>
    <row r="3771" customFormat="false" ht="14.25" hidden="false" customHeight="false" outlineLevel="0" collapsed="false">
      <c r="A3771" s="393" t="n">
        <v>105053</v>
      </c>
      <c r="B3771" s="394" t="s">
        <v>4030</v>
      </c>
      <c r="C3771" s="393" t="s">
        <v>274</v>
      </c>
      <c r="D3771" s="395" t="n">
        <v>186.78</v>
      </c>
    </row>
    <row r="3772" customFormat="false" ht="14.25" hidden="false" customHeight="false" outlineLevel="0" collapsed="false">
      <c r="A3772" s="393" t="n">
        <v>105056</v>
      </c>
      <c r="B3772" s="394" t="s">
        <v>4031</v>
      </c>
      <c r="C3772" s="393" t="s">
        <v>274</v>
      </c>
      <c r="D3772" s="395" t="n">
        <v>272.4</v>
      </c>
    </row>
    <row r="3773" customFormat="false" ht="14.25" hidden="false" customHeight="false" outlineLevel="0" collapsed="false">
      <c r="A3773" s="393" t="n">
        <v>105058</v>
      </c>
      <c r="B3773" s="394" t="s">
        <v>4032</v>
      </c>
      <c r="C3773" s="393" t="s">
        <v>274</v>
      </c>
      <c r="D3773" s="395" t="n">
        <v>261.7</v>
      </c>
    </row>
    <row r="3774" customFormat="false" ht="14.25" hidden="false" customHeight="false" outlineLevel="0" collapsed="false">
      <c r="A3774" s="393" t="n">
        <v>105062</v>
      </c>
      <c r="B3774" s="394" t="s">
        <v>4033</v>
      </c>
      <c r="C3774" s="393" t="s">
        <v>274</v>
      </c>
      <c r="D3774" s="395" t="n">
        <v>0</v>
      </c>
    </row>
    <row r="3775" customFormat="false" ht="14.25" hidden="false" customHeight="false" outlineLevel="0" collapsed="false">
      <c r="A3775" s="393" t="n">
        <v>105066</v>
      </c>
      <c r="B3775" s="394" t="s">
        <v>4034</v>
      </c>
      <c r="C3775" s="393" t="s">
        <v>274</v>
      </c>
      <c r="D3775" s="395" t="n">
        <v>0</v>
      </c>
    </row>
    <row r="3776" customFormat="false" ht="14.25" hidden="false" customHeight="false" outlineLevel="0" collapsed="false">
      <c r="A3776" s="393" t="n">
        <v>105063</v>
      </c>
      <c r="B3776" s="394" t="s">
        <v>4035</v>
      </c>
      <c r="C3776" s="393" t="s">
        <v>274</v>
      </c>
      <c r="D3776" s="395" t="n">
        <v>0</v>
      </c>
    </row>
    <row r="3777" customFormat="false" ht="14.25" hidden="false" customHeight="false" outlineLevel="0" collapsed="false">
      <c r="A3777" s="393" t="n">
        <v>105067</v>
      </c>
      <c r="B3777" s="394" t="s">
        <v>4036</v>
      </c>
      <c r="C3777" s="393" t="s">
        <v>274</v>
      </c>
      <c r="D3777" s="395" t="n">
        <v>0</v>
      </c>
    </row>
    <row r="3778" customFormat="false" ht="14.25" hidden="false" customHeight="false" outlineLevel="0" collapsed="false">
      <c r="A3778" s="393" t="n">
        <v>105069</v>
      </c>
      <c r="B3778" s="394" t="s">
        <v>4037</v>
      </c>
      <c r="C3778" s="393" t="s">
        <v>274</v>
      </c>
      <c r="D3778" s="395" t="n">
        <v>0</v>
      </c>
    </row>
    <row r="3779" customFormat="false" ht="14.25" hidden="false" customHeight="false" outlineLevel="0" collapsed="false">
      <c r="A3779" s="393" t="n">
        <v>105072</v>
      </c>
      <c r="B3779" s="394" t="s">
        <v>4038</v>
      </c>
      <c r="C3779" s="393" t="s">
        <v>274</v>
      </c>
      <c r="D3779" s="395" t="n">
        <v>0</v>
      </c>
    </row>
    <row r="3780" customFormat="false" ht="14.25" hidden="false" customHeight="false" outlineLevel="0" collapsed="false">
      <c r="A3780" s="393" t="n">
        <v>105070</v>
      </c>
      <c r="B3780" s="394" t="s">
        <v>4039</v>
      </c>
      <c r="C3780" s="393" t="s">
        <v>274</v>
      </c>
      <c r="D3780" s="395" t="n">
        <v>0</v>
      </c>
    </row>
    <row r="3781" customFormat="false" ht="14.25" hidden="false" customHeight="false" outlineLevel="0" collapsed="false">
      <c r="A3781" s="393" t="n">
        <v>105073</v>
      </c>
      <c r="B3781" s="394" t="s">
        <v>4040</v>
      </c>
      <c r="C3781" s="393" t="s">
        <v>274</v>
      </c>
      <c r="D3781" s="395" t="n">
        <v>0</v>
      </c>
    </row>
    <row r="3782" customFormat="false" ht="14.25" hidden="false" customHeight="false" outlineLevel="0" collapsed="false">
      <c r="A3782" s="393" t="n">
        <v>105075</v>
      </c>
      <c r="B3782" s="394" t="s">
        <v>4041</v>
      </c>
      <c r="C3782" s="393" t="s">
        <v>274</v>
      </c>
      <c r="D3782" s="395" t="n">
        <v>0</v>
      </c>
    </row>
    <row r="3783" customFormat="false" ht="14.25" hidden="false" customHeight="false" outlineLevel="0" collapsed="false">
      <c r="A3783" s="393" t="n">
        <v>105078</v>
      </c>
      <c r="B3783" s="394" t="s">
        <v>4042</v>
      </c>
      <c r="C3783" s="393" t="s">
        <v>274</v>
      </c>
      <c r="D3783" s="395" t="n">
        <v>0</v>
      </c>
    </row>
    <row r="3784" customFormat="false" ht="14.25" hidden="false" customHeight="false" outlineLevel="0" collapsed="false">
      <c r="A3784" s="393" t="n">
        <v>105076</v>
      </c>
      <c r="B3784" s="394" t="s">
        <v>4043</v>
      </c>
      <c r="C3784" s="393" t="s">
        <v>274</v>
      </c>
      <c r="D3784" s="395" t="n">
        <v>0</v>
      </c>
    </row>
    <row r="3785" customFormat="false" ht="14.25" hidden="false" customHeight="false" outlineLevel="0" collapsed="false">
      <c r="A3785" s="393" t="n">
        <v>105079</v>
      </c>
      <c r="B3785" s="394" t="s">
        <v>4044</v>
      </c>
      <c r="C3785" s="393" t="s">
        <v>274</v>
      </c>
      <c r="D3785" s="395" t="n">
        <v>0</v>
      </c>
    </row>
    <row r="3786" customFormat="false" ht="14.25" hidden="false" customHeight="false" outlineLevel="0" collapsed="false">
      <c r="A3786" s="393" t="n">
        <v>105061</v>
      </c>
      <c r="B3786" s="394" t="s">
        <v>4045</v>
      </c>
      <c r="C3786" s="393" t="s">
        <v>274</v>
      </c>
      <c r="D3786" s="395" t="n">
        <v>105.67</v>
      </c>
    </row>
    <row r="3787" customFormat="false" ht="14.25" hidden="false" customHeight="false" outlineLevel="0" collapsed="false">
      <c r="A3787" s="393" t="n">
        <v>105064</v>
      </c>
      <c r="B3787" s="394" t="s">
        <v>4046</v>
      </c>
      <c r="C3787" s="393" t="s">
        <v>274</v>
      </c>
      <c r="D3787" s="395" t="n">
        <v>90.65</v>
      </c>
    </row>
    <row r="3788" customFormat="false" ht="14.25" hidden="false" customHeight="false" outlineLevel="0" collapsed="false">
      <c r="A3788" s="393" t="n">
        <v>105068</v>
      </c>
      <c r="B3788" s="394" t="s">
        <v>4047</v>
      </c>
      <c r="C3788" s="393" t="s">
        <v>274</v>
      </c>
      <c r="D3788" s="395" t="n">
        <v>175.75</v>
      </c>
    </row>
    <row r="3789" customFormat="false" ht="14.25" hidden="false" customHeight="false" outlineLevel="0" collapsed="false">
      <c r="A3789" s="393" t="n">
        <v>105071</v>
      </c>
      <c r="B3789" s="394" t="s">
        <v>4048</v>
      </c>
      <c r="C3789" s="393" t="s">
        <v>274</v>
      </c>
      <c r="D3789" s="395" t="n">
        <v>160.75</v>
      </c>
    </row>
    <row r="3790" customFormat="false" ht="14.25" hidden="false" customHeight="false" outlineLevel="0" collapsed="false">
      <c r="A3790" s="393" t="n">
        <v>105074</v>
      </c>
      <c r="B3790" s="394" t="s">
        <v>4049</v>
      </c>
      <c r="C3790" s="393" t="s">
        <v>274</v>
      </c>
      <c r="D3790" s="395" t="n">
        <v>273.83</v>
      </c>
    </row>
    <row r="3791" customFormat="false" ht="14.25" hidden="false" customHeight="false" outlineLevel="0" collapsed="false">
      <c r="A3791" s="393" t="n">
        <v>105077</v>
      </c>
      <c r="B3791" s="394" t="s">
        <v>4050</v>
      </c>
      <c r="C3791" s="393" t="s">
        <v>274</v>
      </c>
      <c r="D3791" s="395" t="n">
        <v>258.9</v>
      </c>
    </row>
    <row r="3792" customFormat="false" ht="14.25" hidden="false" customHeight="false" outlineLevel="0" collapsed="false">
      <c r="A3792" s="393" t="n">
        <v>105090</v>
      </c>
      <c r="B3792" s="394" t="s">
        <v>4051</v>
      </c>
      <c r="C3792" s="393" t="s">
        <v>76</v>
      </c>
      <c r="D3792" s="395" t="n">
        <v>484.78</v>
      </c>
    </row>
    <row r="3793" customFormat="false" ht="14.25" hidden="false" customHeight="false" outlineLevel="0" collapsed="false">
      <c r="A3793" s="393" t="n">
        <v>105099</v>
      </c>
      <c r="B3793" s="394" t="s">
        <v>4052</v>
      </c>
      <c r="C3793" s="393" t="s">
        <v>274</v>
      </c>
      <c r="D3793" s="395" t="n">
        <v>83.09</v>
      </c>
    </row>
    <row r="3794" customFormat="false" ht="14.25" hidden="false" customHeight="false" outlineLevel="0" collapsed="false">
      <c r="A3794" s="393" t="n">
        <v>105100</v>
      </c>
      <c r="B3794" s="394" t="s">
        <v>4053</v>
      </c>
      <c r="C3794" s="393" t="s">
        <v>274</v>
      </c>
      <c r="D3794" s="395" t="n">
        <v>117.08</v>
      </c>
    </row>
    <row r="3795" customFormat="false" ht="14.25" hidden="false" customHeight="false" outlineLevel="0" collapsed="false">
      <c r="A3795" s="393" t="n">
        <v>105101</v>
      </c>
      <c r="B3795" s="394" t="s">
        <v>4054</v>
      </c>
      <c r="C3795" s="393" t="s">
        <v>274</v>
      </c>
      <c r="D3795" s="395" t="n">
        <v>224.48</v>
      </c>
    </row>
    <row r="3796" customFormat="false" ht="14.25" hidden="false" customHeight="false" outlineLevel="0" collapsed="false">
      <c r="A3796" s="393" t="n">
        <v>105102</v>
      </c>
      <c r="B3796" s="394" t="s">
        <v>4055</v>
      </c>
      <c r="C3796" s="393" t="s">
        <v>274</v>
      </c>
      <c r="D3796" s="395" t="n">
        <v>307.33</v>
      </c>
    </row>
    <row r="3797" customFormat="false" ht="14.25" hidden="false" customHeight="false" outlineLevel="0" collapsed="false">
      <c r="A3797" s="393" t="n">
        <v>105080</v>
      </c>
      <c r="B3797" s="394" t="s">
        <v>4056</v>
      </c>
      <c r="C3797" s="393" t="s">
        <v>274</v>
      </c>
      <c r="D3797" s="395" t="n">
        <v>69.18</v>
      </c>
    </row>
    <row r="3798" customFormat="false" ht="14.25" hidden="false" customHeight="false" outlineLevel="0" collapsed="false">
      <c r="A3798" s="393" t="n">
        <v>105081</v>
      </c>
      <c r="B3798" s="394" t="s">
        <v>4057</v>
      </c>
      <c r="C3798" s="393" t="s">
        <v>274</v>
      </c>
      <c r="D3798" s="395" t="n">
        <v>80.29</v>
      </c>
    </row>
    <row r="3799" customFormat="false" ht="14.25" hidden="false" customHeight="false" outlineLevel="0" collapsed="false">
      <c r="A3799" s="393" t="n">
        <v>105091</v>
      </c>
      <c r="B3799" s="394" t="s">
        <v>4058</v>
      </c>
      <c r="C3799" s="393" t="s">
        <v>274</v>
      </c>
      <c r="D3799" s="395" t="n">
        <v>141.14</v>
      </c>
    </row>
    <row r="3800" customFormat="false" ht="14.25" hidden="false" customHeight="false" outlineLevel="0" collapsed="false">
      <c r="A3800" s="393" t="n">
        <v>105089</v>
      </c>
      <c r="B3800" s="394" t="s">
        <v>4059</v>
      </c>
      <c r="C3800" s="393" t="s">
        <v>274</v>
      </c>
      <c r="D3800" s="395" t="n">
        <v>178.5</v>
      </c>
    </row>
    <row r="3801" customFormat="false" ht="14.25" hidden="false" customHeight="false" outlineLevel="0" collapsed="false">
      <c r="A3801" s="393" t="n">
        <v>105082</v>
      </c>
      <c r="B3801" s="394" t="s">
        <v>4060</v>
      </c>
      <c r="C3801" s="393" t="s">
        <v>274</v>
      </c>
      <c r="D3801" s="395" t="n">
        <v>72.17</v>
      </c>
    </row>
    <row r="3802" customFormat="false" ht="14.25" hidden="false" customHeight="false" outlineLevel="0" collapsed="false">
      <c r="A3802" s="393" t="n">
        <v>105083</v>
      </c>
      <c r="B3802" s="394" t="s">
        <v>4061</v>
      </c>
      <c r="C3802" s="393" t="s">
        <v>274</v>
      </c>
      <c r="D3802" s="395" t="n">
        <v>81.65</v>
      </c>
    </row>
    <row r="3803" customFormat="false" ht="14.25" hidden="false" customHeight="false" outlineLevel="0" collapsed="false">
      <c r="A3803" s="393" t="n">
        <v>105084</v>
      </c>
      <c r="B3803" s="394" t="s">
        <v>4062</v>
      </c>
      <c r="C3803" s="393" t="s">
        <v>274</v>
      </c>
      <c r="D3803" s="395" t="n">
        <v>101.78</v>
      </c>
    </row>
    <row r="3804" customFormat="false" ht="14.25" hidden="false" customHeight="false" outlineLevel="0" collapsed="false">
      <c r="A3804" s="393" t="n">
        <v>105086</v>
      </c>
      <c r="B3804" s="394" t="s">
        <v>4063</v>
      </c>
      <c r="C3804" s="393" t="s">
        <v>274</v>
      </c>
      <c r="D3804" s="395" t="n">
        <v>94.53</v>
      </c>
    </row>
    <row r="3805" customFormat="false" ht="14.25" hidden="false" customHeight="false" outlineLevel="0" collapsed="false">
      <c r="A3805" s="393" t="n">
        <v>105087</v>
      </c>
      <c r="B3805" s="394" t="s">
        <v>4064</v>
      </c>
      <c r="C3805" s="393" t="s">
        <v>274</v>
      </c>
      <c r="D3805" s="395" t="n">
        <v>106.37</v>
      </c>
    </row>
    <row r="3806" customFormat="false" ht="14.25" hidden="false" customHeight="false" outlineLevel="0" collapsed="false">
      <c r="A3806" s="393" t="n">
        <v>105088</v>
      </c>
      <c r="B3806" s="394" t="s">
        <v>4065</v>
      </c>
      <c r="C3806" s="393" t="s">
        <v>274</v>
      </c>
      <c r="D3806" s="395" t="n">
        <v>193.51</v>
      </c>
    </row>
    <row r="3807" customFormat="false" ht="14.25" hidden="false" customHeight="false" outlineLevel="0" collapsed="false">
      <c r="A3807" s="393" t="n">
        <v>105092</v>
      </c>
      <c r="B3807" s="394" t="s">
        <v>4066</v>
      </c>
      <c r="C3807" s="393" t="s">
        <v>274</v>
      </c>
      <c r="D3807" s="395" t="n">
        <v>153.65</v>
      </c>
    </row>
    <row r="3808" customFormat="false" ht="14.25" hidden="false" customHeight="false" outlineLevel="0" collapsed="false">
      <c r="A3808" s="393" t="n">
        <v>105085</v>
      </c>
      <c r="B3808" s="394" t="s">
        <v>4067</v>
      </c>
      <c r="C3808" s="393" t="s">
        <v>274</v>
      </c>
      <c r="D3808" s="395" t="n">
        <v>106.46</v>
      </c>
    </row>
    <row r="3809" customFormat="false" ht="14.25" hidden="false" customHeight="false" outlineLevel="0" collapsed="false">
      <c r="A3809" s="393" t="n">
        <v>105093</v>
      </c>
      <c r="B3809" s="394" t="s">
        <v>4068</v>
      </c>
      <c r="C3809" s="393" t="s">
        <v>274</v>
      </c>
      <c r="D3809" s="395" t="n">
        <v>155.99</v>
      </c>
    </row>
    <row r="3810" customFormat="false" ht="14.25" hidden="false" customHeight="false" outlineLevel="0" collapsed="false">
      <c r="A3810" s="393" t="n">
        <v>105041</v>
      </c>
      <c r="B3810" s="394" t="s">
        <v>4069</v>
      </c>
      <c r="C3810" s="393" t="s">
        <v>274</v>
      </c>
      <c r="D3810" s="395" t="n">
        <v>53.09</v>
      </c>
    </row>
    <row r="3811" customFormat="false" ht="14.25" hidden="false" customHeight="false" outlineLevel="0" collapsed="false">
      <c r="A3811" s="393" t="n">
        <v>105045</v>
      </c>
      <c r="B3811" s="394" t="s">
        <v>4070</v>
      </c>
      <c r="C3811" s="393" t="s">
        <v>274</v>
      </c>
      <c r="D3811" s="395" t="n">
        <v>60.19</v>
      </c>
    </row>
    <row r="3812" customFormat="false" ht="14.25" hidden="false" customHeight="false" outlineLevel="0" collapsed="false">
      <c r="A3812" s="393" t="n">
        <v>93961</v>
      </c>
      <c r="B3812" s="394" t="s">
        <v>4071</v>
      </c>
      <c r="C3812" s="393" t="s">
        <v>274</v>
      </c>
      <c r="D3812" s="395" t="n">
        <v>258.66</v>
      </c>
    </row>
    <row r="3813" customFormat="false" ht="14.25" hidden="false" customHeight="false" outlineLevel="0" collapsed="false">
      <c r="A3813" s="393" t="n">
        <v>93971</v>
      </c>
      <c r="B3813" s="394" t="s">
        <v>4072</v>
      </c>
      <c r="C3813" s="393" t="s">
        <v>274</v>
      </c>
      <c r="D3813" s="395" t="n">
        <v>215.36</v>
      </c>
    </row>
    <row r="3814" customFormat="false" ht="14.25" hidden="false" customHeight="false" outlineLevel="0" collapsed="false">
      <c r="A3814" s="393" t="n">
        <v>93959</v>
      </c>
      <c r="B3814" s="394" t="s">
        <v>4073</v>
      </c>
      <c r="C3814" s="393" t="s">
        <v>274</v>
      </c>
      <c r="D3814" s="395" t="n">
        <v>288.83</v>
      </c>
    </row>
    <row r="3815" customFormat="false" ht="14.25" hidden="false" customHeight="false" outlineLevel="0" collapsed="false">
      <c r="A3815" s="393" t="n">
        <v>93969</v>
      </c>
      <c r="B3815" s="394" t="s">
        <v>4074</v>
      </c>
      <c r="C3815" s="393" t="s">
        <v>274</v>
      </c>
      <c r="D3815" s="395" t="n">
        <v>239.74</v>
      </c>
    </row>
    <row r="3816" customFormat="false" ht="14.25" hidden="false" customHeight="false" outlineLevel="0" collapsed="false">
      <c r="A3816" s="393" t="n">
        <v>93957</v>
      </c>
      <c r="B3816" s="394" t="s">
        <v>4075</v>
      </c>
      <c r="C3816" s="393" t="s">
        <v>274</v>
      </c>
      <c r="D3816" s="395" t="n">
        <v>360.69</v>
      </c>
    </row>
    <row r="3817" customFormat="false" ht="14.25" hidden="false" customHeight="false" outlineLevel="0" collapsed="false">
      <c r="A3817" s="393" t="n">
        <v>93967</v>
      </c>
      <c r="B3817" s="394" t="s">
        <v>4076</v>
      </c>
      <c r="C3817" s="393" t="s">
        <v>274</v>
      </c>
      <c r="D3817" s="395" t="n">
        <v>299.66</v>
      </c>
    </row>
    <row r="3818" customFormat="false" ht="14.25" hidden="false" customHeight="false" outlineLevel="0" collapsed="false">
      <c r="A3818" s="393" t="n">
        <v>104878</v>
      </c>
      <c r="B3818" s="394" t="s">
        <v>4077</v>
      </c>
      <c r="C3818" s="393" t="s">
        <v>267</v>
      </c>
      <c r="D3818" s="395" t="n">
        <v>2365.58</v>
      </c>
    </row>
    <row r="3819" customFormat="false" ht="14.25" hidden="false" customHeight="false" outlineLevel="0" collapsed="false">
      <c r="A3819" s="393" t="n">
        <v>104877</v>
      </c>
      <c r="B3819" s="394" t="s">
        <v>4078</v>
      </c>
      <c r="C3819" s="393" t="s">
        <v>267</v>
      </c>
      <c r="D3819" s="395" t="n">
        <v>663.18</v>
      </c>
    </row>
    <row r="3820" customFormat="false" ht="14.25" hidden="false" customHeight="false" outlineLevel="0" collapsed="false">
      <c r="A3820" s="393" t="n">
        <v>104841</v>
      </c>
      <c r="B3820" s="394" t="s">
        <v>4079</v>
      </c>
      <c r="C3820" s="393" t="s">
        <v>274</v>
      </c>
      <c r="D3820" s="395" t="n">
        <v>86.92</v>
      </c>
    </row>
    <row r="3821" customFormat="false" ht="14.25" hidden="false" customHeight="false" outlineLevel="0" collapsed="false">
      <c r="A3821" s="393" t="n">
        <v>104849</v>
      </c>
      <c r="B3821" s="394" t="s">
        <v>4080</v>
      </c>
      <c r="C3821" s="393" t="s">
        <v>274</v>
      </c>
      <c r="D3821" s="395" t="n">
        <v>58.71</v>
      </c>
    </row>
    <row r="3822" customFormat="false" ht="14.25" hidden="false" customHeight="false" outlineLevel="0" collapsed="false">
      <c r="A3822" s="393" t="n">
        <v>104887</v>
      </c>
      <c r="B3822" s="394" t="s">
        <v>4081</v>
      </c>
      <c r="C3822" s="393" t="s">
        <v>274</v>
      </c>
      <c r="D3822" s="395" t="n">
        <v>43.91</v>
      </c>
    </row>
    <row r="3823" customFormat="false" ht="14.25" hidden="false" customHeight="false" outlineLevel="0" collapsed="false">
      <c r="A3823" s="393" t="n">
        <v>104844</v>
      </c>
      <c r="B3823" s="394" t="s">
        <v>4082</v>
      </c>
      <c r="C3823" s="393" t="s">
        <v>274</v>
      </c>
      <c r="D3823" s="395" t="n">
        <v>96.45</v>
      </c>
    </row>
    <row r="3824" customFormat="false" ht="14.25" hidden="false" customHeight="false" outlineLevel="0" collapsed="false">
      <c r="A3824" s="393" t="n">
        <v>104852</v>
      </c>
      <c r="B3824" s="394" t="s">
        <v>4083</v>
      </c>
      <c r="C3824" s="393" t="s">
        <v>274</v>
      </c>
      <c r="D3824" s="395" t="n">
        <v>65.19</v>
      </c>
    </row>
    <row r="3825" customFormat="false" ht="14.25" hidden="false" customHeight="false" outlineLevel="0" collapsed="false">
      <c r="A3825" s="393" t="n">
        <v>104846</v>
      </c>
      <c r="B3825" s="394" t="s">
        <v>4084</v>
      </c>
      <c r="C3825" s="393" t="s">
        <v>274</v>
      </c>
      <c r="D3825" s="395" t="n">
        <v>110.61</v>
      </c>
    </row>
    <row r="3826" customFormat="false" ht="14.25" hidden="false" customHeight="false" outlineLevel="0" collapsed="false">
      <c r="A3826" s="393" t="n">
        <v>104854</v>
      </c>
      <c r="B3826" s="394" t="s">
        <v>4085</v>
      </c>
      <c r="C3826" s="393" t="s">
        <v>274</v>
      </c>
      <c r="D3826" s="395" t="n">
        <v>74.79</v>
      </c>
    </row>
    <row r="3827" customFormat="false" ht="14.25" hidden="false" customHeight="false" outlineLevel="0" collapsed="false">
      <c r="A3827" s="393" t="n">
        <v>104890</v>
      </c>
      <c r="B3827" s="394" t="s">
        <v>4086</v>
      </c>
      <c r="C3827" s="393" t="s">
        <v>274</v>
      </c>
      <c r="D3827" s="395" t="n">
        <v>51.07</v>
      </c>
    </row>
    <row r="3828" customFormat="false" ht="14.25" hidden="false" customHeight="false" outlineLevel="0" collapsed="false">
      <c r="A3828" s="393" t="n">
        <v>104842</v>
      </c>
      <c r="B3828" s="394" t="s">
        <v>4087</v>
      </c>
      <c r="C3828" s="393" t="s">
        <v>274</v>
      </c>
      <c r="D3828" s="395" t="n">
        <v>73.56</v>
      </c>
    </row>
    <row r="3829" customFormat="false" ht="14.25" hidden="false" customHeight="false" outlineLevel="0" collapsed="false">
      <c r="A3829" s="393" t="n">
        <v>104850</v>
      </c>
      <c r="B3829" s="394" t="s">
        <v>4088</v>
      </c>
      <c r="C3829" s="393" t="s">
        <v>274</v>
      </c>
      <c r="D3829" s="395" t="n">
        <v>51.73</v>
      </c>
    </row>
    <row r="3830" customFormat="false" ht="14.25" hidden="false" customHeight="false" outlineLevel="0" collapsed="false">
      <c r="A3830" s="393" t="n">
        <v>104888</v>
      </c>
      <c r="B3830" s="394" t="s">
        <v>4089</v>
      </c>
      <c r="C3830" s="393" t="s">
        <v>274</v>
      </c>
      <c r="D3830" s="395" t="n">
        <v>39.4</v>
      </c>
    </row>
    <row r="3831" customFormat="false" ht="14.25" hidden="false" customHeight="false" outlineLevel="0" collapsed="false">
      <c r="A3831" s="393" t="n">
        <v>104879</v>
      </c>
      <c r="B3831" s="394" t="s">
        <v>4090</v>
      </c>
      <c r="C3831" s="393" t="s">
        <v>274</v>
      </c>
      <c r="D3831" s="395" t="n">
        <v>81.52</v>
      </c>
    </row>
    <row r="3832" customFormat="false" ht="14.25" hidden="false" customHeight="false" outlineLevel="0" collapsed="false">
      <c r="A3832" s="393" t="n">
        <v>104853</v>
      </c>
      <c r="B3832" s="394" t="s">
        <v>4091</v>
      </c>
      <c r="C3832" s="393" t="s">
        <v>274</v>
      </c>
      <c r="D3832" s="395" t="n">
        <v>57.14</v>
      </c>
    </row>
    <row r="3833" customFormat="false" ht="14.25" hidden="false" customHeight="false" outlineLevel="0" collapsed="false">
      <c r="A3833" s="393" t="n">
        <v>104847</v>
      </c>
      <c r="B3833" s="394" t="s">
        <v>4092</v>
      </c>
      <c r="C3833" s="393" t="s">
        <v>274</v>
      </c>
      <c r="D3833" s="395" t="n">
        <v>93.31</v>
      </c>
    </row>
    <row r="3834" customFormat="false" ht="14.25" hidden="false" customHeight="false" outlineLevel="0" collapsed="false">
      <c r="A3834" s="393" t="n">
        <v>104855</v>
      </c>
      <c r="B3834" s="394" t="s">
        <v>4093</v>
      </c>
      <c r="C3834" s="393" t="s">
        <v>274</v>
      </c>
      <c r="D3834" s="395" t="n">
        <v>65.13</v>
      </c>
    </row>
    <row r="3835" customFormat="false" ht="14.25" hidden="false" customHeight="false" outlineLevel="0" collapsed="false">
      <c r="A3835" s="393" t="n">
        <v>104891</v>
      </c>
      <c r="B3835" s="394" t="s">
        <v>4094</v>
      </c>
      <c r="C3835" s="393" t="s">
        <v>274</v>
      </c>
      <c r="D3835" s="395" t="n">
        <v>45.46</v>
      </c>
    </row>
    <row r="3836" customFormat="false" ht="14.25" hidden="false" customHeight="false" outlineLevel="0" collapsed="false">
      <c r="A3836" s="393" t="n">
        <v>104892</v>
      </c>
      <c r="B3836" s="394" t="s">
        <v>4095</v>
      </c>
      <c r="C3836" s="393" t="s">
        <v>274</v>
      </c>
      <c r="D3836" s="395" t="n">
        <v>109.21</v>
      </c>
    </row>
    <row r="3837" customFormat="false" ht="14.25" hidden="false" customHeight="false" outlineLevel="0" collapsed="false">
      <c r="A3837" s="393" t="n">
        <v>104848</v>
      </c>
      <c r="B3837" s="394" t="s">
        <v>4096</v>
      </c>
      <c r="C3837" s="393" t="s">
        <v>274</v>
      </c>
      <c r="D3837" s="395" t="n">
        <v>69.16</v>
      </c>
    </row>
    <row r="3838" customFormat="false" ht="14.25" hidden="false" customHeight="false" outlineLevel="0" collapsed="false">
      <c r="A3838" s="393" t="n">
        <v>104886</v>
      </c>
      <c r="B3838" s="394" t="s">
        <v>4097</v>
      </c>
      <c r="C3838" s="393" t="s">
        <v>274</v>
      </c>
      <c r="D3838" s="395" t="n">
        <v>50.56</v>
      </c>
    </row>
    <row r="3839" customFormat="false" ht="14.25" hidden="false" customHeight="false" outlineLevel="0" collapsed="false">
      <c r="A3839" s="393" t="n">
        <v>104843</v>
      </c>
      <c r="B3839" s="394" t="s">
        <v>4098</v>
      </c>
      <c r="C3839" s="393" t="s">
        <v>274</v>
      </c>
      <c r="D3839" s="395" t="n">
        <v>121.11</v>
      </c>
    </row>
    <row r="3840" customFormat="false" ht="14.25" hidden="false" customHeight="false" outlineLevel="0" collapsed="false">
      <c r="A3840" s="393" t="n">
        <v>104851</v>
      </c>
      <c r="B3840" s="394" t="s">
        <v>4099</v>
      </c>
      <c r="C3840" s="393" t="s">
        <v>274</v>
      </c>
      <c r="D3840" s="395" t="n">
        <v>77.22</v>
      </c>
    </row>
    <row r="3841" customFormat="false" ht="14.25" hidden="false" customHeight="false" outlineLevel="0" collapsed="false">
      <c r="A3841" s="393" t="n">
        <v>104845</v>
      </c>
      <c r="B3841" s="394" t="s">
        <v>4100</v>
      </c>
      <c r="C3841" s="393" t="s">
        <v>274</v>
      </c>
      <c r="D3841" s="395" t="n">
        <v>138.77</v>
      </c>
    </row>
    <row r="3842" customFormat="false" ht="14.25" hidden="false" customHeight="false" outlineLevel="0" collapsed="false">
      <c r="A3842" s="393" t="n">
        <v>104880</v>
      </c>
      <c r="B3842" s="394" t="s">
        <v>4101</v>
      </c>
      <c r="C3842" s="393" t="s">
        <v>274</v>
      </c>
      <c r="D3842" s="395" t="n">
        <v>89.18</v>
      </c>
    </row>
    <row r="3843" customFormat="false" ht="14.25" hidden="false" customHeight="false" outlineLevel="0" collapsed="false">
      <c r="A3843" s="393" t="n">
        <v>104889</v>
      </c>
      <c r="B3843" s="394" t="s">
        <v>4102</v>
      </c>
      <c r="C3843" s="393" t="s">
        <v>274</v>
      </c>
      <c r="D3843" s="395" t="n">
        <v>59.47</v>
      </c>
    </row>
    <row r="3844" customFormat="false" ht="14.25" hidden="false" customHeight="false" outlineLevel="0" collapsed="false">
      <c r="A3844" s="393" t="n">
        <v>95108</v>
      </c>
      <c r="B3844" s="394" t="s">
        <v>4103</v>
      </c>
      <c r="C3844" s="393" t="s">
        <v>267</v>
      </c>
      <c r="D3844" s="395" t="n">
        <v>41.64</v>
      </c>
    </row>
    <row r="3845" customFormat="false" ht="14.25" hidden="false" customHeight="false" outlineLevel="0" collapsed="false">
      <c r="A3845" s="393" t="n">
        <v>104857</v>
      </c>
      <c r="B3845" s="394" t="s">
        <v>4104</v>
      </c>
      <c r="C3845" s="393" t="s">
        <v>274</v>
      </c>
      <c r="D3845" s="395" t="n">
        <v>0</v>
      </c>
    </row>
    <row r="3846" customFormat="false" ht="14.25" hidden="false" customHeight="false" outlineLevel="0" collapsed="false">
      <c r="A3846" s="393" t="n">
        <v>104859</v>
      </c>
      <c r="B3846" s="394" t="s">
        <v>4105</v>
      </c>
      <c r="C3846" s="393" t="s">
        <v>274</v>
      </c>
      <c r="D3846" s="395" t="n">
        <v>0</v>
      </c>
    </row>
    <row r="3847" customFormat="false" ht="14.25" hidden="false" customHeight="false" outlineLevel="0" collapsed="false">
      <c r="A3847" s="393" t="n">
        <v>104861</v>
      </c>
      <c r="B3847" s="394" t="s">
        <v>4106</v>
      </c>
      <c r="C3847" s="393" t="s">
        <v>274</v>
      </c>
      <c r="D3847" s="395" t="n">
        <v>0</v>
      </c>
    </row>
    <row r="3848" customFormat="false" ht="14.25" hidden="false" customHeight="false" outlineLevel="0" collapsed="false">
      <c r="A3848" s="393" t="n">
        <v>104856</v>
      </c>
      <c r="B3848" s="394" t="s">
        <v>4107</v>
      </c>
      <c r="C3848" s="393" t="s">
        <v>274</v>
      </c>
      <c r="D3848" s="395" t="n">
        <v>0</v>
      </c>
    </row>
    <row r="3849" customFormat="false" ht="14.25" hidden="false" customHeight="false" outlineLevel="0" collapsed="false">
      <c r="A3849" s="393" t="n">
        <v>104858</v>
      </c>
      <c r="B3849" s="394" t="s">
        <v>4108</v>
      </c>
      <c r="C3849" s="393" t="s">
        <v>274</v>
      </c>
      <c r="D3849" s="395" t="n">
        <v>0</v>
      </c>
    </row>
    <row r="3850" customFormat="false" ht="14.25" hidden="false" customHeight="false" outlineLevel="0" collapsed="false">
      <c r="A3850" s="393" t="n">
        <v>104860</v>
      </c>
      <c r="B3850" s="394" t="s">
        <v>4109</v>
      </c>
      <c r="C3850" s="393" t="s">
        <v>274</v>
      </c>
      <c r="D3850" s="395" t="n">
        <v>0</v>
      </c>
    </row>
    <row r="3851" customFormat="false" ht="14.25" hidden="false" customHeight="false" outlineLevel="0" collapsed="false">
      <c r="A3851" s="393" t="n">
        <v>104871</v>
      </c>
      <c r="B3851" s="394" t="s">
        <v>4110</v>
      </c>
      <c r="C3851" s="393" t="s">
        <v>274</v>
      </c>
      <c r="D3851" s="395" t="n">
        <v>0</v>
      </c>
    </row>
    <row r="3852" customFormat="false" ht="14.25" hidden="false" customHeight="false" outlineLevel="0" collapsed="false">
      <c r="A3852" s="393" t="n">
        <v>104883</v>
      </c>
      <c r="B3852" s="394" t="s">
        <v>4111</v>
      </c>
      <c r="C3852" s="393" t="s">
        <v>274</v>
      </c>
      <c r="D3852" s="395" t="n">
        <v>0</v>
      </c>
    </row>
    <row r="3853" customFormat="false" ht="14.25" hidden="false" customHeight="false" outlineLevel="0" collapsed="false">
      <c r="A3853" s="393" t="n">
        <v>104865</v>
      </c>
      <c r="B3853" s="394" t="s">
        <v>4112</v>
      </c>
      <c r="C3853" s="393" t="s">
        <v>274</v>
      </c>
      <c r="D3853" s="395" t="n">
        <v>0</v>
      </c>
    </row>
    <row r="3854" customFormat="false" ht="14.25" hidden="false" customHeight="false" outlineLevel="0" collapsed="false">
      <c r="A3854" s="393" t="n">
        <v>104872</v>
      </c>
      <c r="B3854" s="394" t="s">
        <v>4113</v>
      </c>
      <c r="C3854" s="393" t="s">
        <v>274</v>
      </c>
      <c r="D3854" s="395" t="n">
        <v>0</v>
      </c>
    </row>
    <row r="3855" customFormat="false" ht="14.25" hidden="false" customHeight="false" outlineLevel="0" collapsed="false">
      <c r="A3855" s="393" t="n">
        <v>104884</v>
      </c>
      <c r="B3855" s="394" t="s">
        <v>4114</v>
      </c>
      <c r="C3855" s="393" t="s">
        <v>274</v>
      </c>
      <c r="D3855" s="395" t="n">
        <v>0</v>
      </c>
    </row>
    <row r="3856" customFormat="false" ht="14.25" hidden="false" customHeight="false" outlineLevel="0" collapsed="false">
      <c r="A3856" s="393" t="n">
        <v>104866</v>
      </c>
      <c r="B3856" s="394" t="s">
        <v>4115</v>
      </c>
      <c r="C3856" s="393" t="s">
        <v>274</v>
      </c>
      <c r="D3856" s="395" t="n">
        <v>0</v>
      </c>
    </row>
    <row r="3857" customFormat="false" ht="14.25" hidden="false" customHeight="false" outlineLevel="0" collapsed="false">
      <c r="A3857" s="393" t="n">
        <v>104873</v>
      </c>
      <c r="B3857" s="394" t="s">
        <v>4116</v>
      </c>
      <c r="C3857" s="393" t="s">
        <v>274</v>
      </c>
      <c r="D3857" s="395" t="n">
        <v>0</v>
      </c>
    </row>
    <row r="3858" customFormat="false" ht="14.25" hidden="false" customHeight="false" outlineLevel="0" collapsed="false">
      <c r="A3858" s="393" t="n">
        <v>104885</v>
      </c>
      <c r="B3858" s="394" t="s">
        <v>4117</v>
      </c>
      <c r="C3858" s="393" t="s">
        <v>274</v>
      </c>
      <c r="D3858" s="395" t="n">
        <v>0</v>
      </c>
    </row>
    <row r="3859" customFormat="false" ht="14.25" hidden="false" customHeight="false" outlineLevel="0" collapsed="false">
      <c r="A3859" s="393" t="n">
        <v>104867</v>
      </c>
      <c r="B3859" s="394" t="s">
        <v>4118</v>
      </c>
      <c r="C3859" s="393" t="s">
        <v>274</v>
      </c>
      <c r="D3859" s="395" t="n">
        <v>0</v>
      </c>
    </row>
    <row r="3860" customFormat="false" ht="14.25" hidden="false" customHeight="false" outlineLevel="0" collapsed="false">
      <c r="A3860" s="393" t="n">
        <v>104868</v>
      </c>
      <c r="B3860" s="394" t="s">
        <v>4119</v>
      </c>
      <c r="C3860" s="393" t="s">
        <v>274</v>
      </c>
      <c r="D3860" s="395" t="n">
        <v>0</v>
      </c>
    </row>
    <row r="3861" customFormat="false" ht="14.25" hidden="false" customHeight="false" outlineLevel="0" collapsed="false">
      <c r="A3861" s="393" t="n">
        <v>104874</v>
      </c>
      <c r="B3861" s="394" t="s">
        <v>4120</v>
      </c>
      <c r="C3861" s="393" t="s">
        <v>274</v>
      </c>
      <c r="D3861" s="395" t="n">
        <v>0</v>
      </c>
    </row>
    <row r="3862" customFormat="false" ht="14.25" hidden="false" customHeight="false" outlineLevel="0" collapsed="false">
      <c r="A3862" s="393" t="n">
        <v>104862</v>
      </c>
      <c r="B3862" s="394" t="s">
        <v>4121</v>
      </c>
      <c r="C3862" s="393" t="s">
        <v>274</v>
      </c>
      <c r="D3862" s="395" t="n">
        <v>0</v>
      </c>
    </row>
    <row r="3863" customFormat="false" ht="14.25" hidden="false" customHeight="false" outlineLevel="0" collapsed="false">
      <c r="A3863" s="393" t="n">
        <v>104869</v>
      </c>
      <c r="B3863" s="394" t="s">
        <v>4122</v>
      </c>
      <c r="C3863" s="393" t="s">
        <v>274</v>
      </c>
      <c r="D3863" s="395" t="n">
        <v>0</v>
      </c>
    </row>
    <row r="3864" customFormat="false" ht="14.25" hidden="false" customHeight="false" outlineLevel="0" collapsed="false">
      <c r="A3864" s="393" t="n">
        <v>104881</v>
      </c>
      <c r="B3864" s="394" t="s">
        <v>4123</v>
      </c>
      <c r="C3864" s="393" t="s">
        <v>274</v>
      </c>
      <c r="D3864" s="395" t="n">
        <v>0</v>
      </c>
    </row>
    <row r="3865" customFormat="false" ht="14.25" hidden="false" customHeight="false" outlineLevel="0" collapsed="false">
      <c r="A3865" s="393" t="n">
        <v>104863</v>
      </c>
      <c r="B3865" s="394" t="s">
        <v>4124</v>
      </c>
      <c r="C3865" s="393" t="s">
        <v>274</v>
      </c>
      <c r="D3865" s="395" t="n">
        <v>0</v>
      </c>
    </row>
    <row r="3866" customFormat="false" ht="14.25" hidden="false" customHeight="false" outlineLevel="0" collapsed="false">
      <c r="A3866" s="393" t="n">
        <v>104870</v>
      </c>
      <c r="B3866" s="394" t="s">
        <v>4125</v>
      </c>
      <c r="C3866" s="393" t="s">
        <v>274</v>
      </c>
      <c r="D3866" s="395" t="n">
        <v>0</v>
      </c>
    </row>
    <row r="3867" customFormat="false" ht="14.25" hidden="false" customHeight="false" outlineLevel="0" collapsed="false">
      <c r="A3867" s="393" t="n">
        <v>104882</v>
      </c>
      <c r="B3867" s="394" t="s">
        <v>4126</v>
      </c>
      <c r="C3867" s="393" t="s">
        <v>274</v>
      </c>
      <c r="D3867" s="395" t="n">
        <v>0</v>
      </c>
    </row>
    <row r="3868" customFormat="false" ht="14.25" hidden="false" customHeight="false" outlineLevel="0" collapsed="false">
      <c r="A3868" s="393" t="n">
        <v>104864</v>
      </c>
      <c r="B3868" s="394" t="s">
        <v>4127</v>
      </c>
      <c r="C3868" s="393" t="s">
        <v>274</v>
      </c>
      <c r="D3868" s="395" t="n">
        <v>0</v>
      </c>
    </row>
    <row r="3869" customFormat="false" ht="14.25" hidden="false" customHeight="false" outlineLevel="0" collapsed="false">
      <c r="A3869" s="393" t="n">
        <v>104876</v>
      </c>
      <c r="B3869" s="394" t="s">
        <v>4128</v>
      </c>
      <c r="C3869" s="393" t="s">
        <v>267</v>
      </c>
      <c r="D3869" s="395" t="n">
        <v>26.68</v>
      </c>
    </row>
    <row r="3870" customFormat="false" ht="14.25" hidden="false" customHeight="false" outlineLevel="0" collapsed="false">
      <c r="A3870" s="393" t="n">
        <v>104875</v>
      </c>
      <c r="B3870" s="394" t="s">
        <v>4129</v>
      </c>
      <c r="C3870" s="393" t="s">
        <v>274</v>
      </c>
      <c r="D3870" s="395" t="n">
        <v>134.77</v>
      </c>
    </row>
    <row r="3871" customFormat="false" ht="14.25" hidden="false" customHeight="false" outlineLevel="0" collapsed="false">
      <c r="A3871" s="393" t="n">
        <v>105942</v>
      </c>
      <c r="B3871" s="394" t="s">
        <v>4130</v>
      </c>
      <c r="C3871" s="393" t="s">
        <v>274</v>
      </c>
      <c r="D3871" s="395" t="n">
        <v>0</v>
      </c>
    </row>
    <row r="3872" customFormat="false" ht="14.25" hidden="false" customHeight="false" outlineLevel="0" collapsed="false">
      <c r="A3872" s="393" t="n">
        <v>105943</v>
      </c>
      <c r="B3872" s="394" t="s">
        <v>4131</v>
      </c>
      <c r="C3872" s="393" t="s">
        <v>274</v>
      </c>
      <c r="D3872" s="395" t="n">
        <v>0</v>
      </c>
    </row>
    <row r="3873" customFormat="false" ht="14.25" hidden="false" customHeight="false" outlineLevel="0" collapsed="false">
      <c r="A3873" s="393" t="n">
        <v>105941</v>
      </c>
      <c r="B3873" s="394" t="s">
        <v>4132</v>
      </c>
      <c r="C3873" s="393" t="s">
        <v>76</v>
      </c>
      <c r="D3873" s="395" t="n">
        <v>0</v>
      </c>
    </row>
    <row r="3874" customFormat="false" ht="14.25" hidden="false" customHeight="false" outlineLevel="0" collapsed="false">
      <c r="A3874" s="393" t="n">
        <v>105940</v>
      </c>
      <c r="B3874" s="394" t="s">
        <v>4133</v>
      </c>
      <c r="C3874" s="393" t="s">
        <v>76</v>
      </c>
      <c r="D3874" s="395" t="n">
        <v>0</v>
      </c>
    </row>
    <row r="3875" customFormat="false" ht="14.25" hidden="false" customHeight="false" outlineLevel="0" collapsed="false">
      <c r="A3875" s="393" t="n">
        <v>105938</v>
      </c>
      <c r="B3875" s="394" t="s">
        <v>4134</v>
      </c>
      <c r="C3875" s="393" t="s">
        <v>76</v>
      </c>
      <c r="D3875" s="395" t="n">
        <v>0</v>
      </c>
    </row>
    <row r="3876" customFormat="false" ht="14.25" hidden="false" customHeight="false" outlineLevel="0" collapsed="false">
      <c r="A3876" s="393" t="n">
        <v>105939</v>
      </c>
      <c r="B3876" s="394" t="s">
        <v>4135</v>
      </c>
      <c r="C3876" s="393" t="s">
        <v>76</v>
      </c>
      <c r="D3876" s="395" t="n">
        <v>0</v>
      </c>
    </row>
    <row r="3877" customFormat="false" ht="14.25" hidden="false" customHeight="false" outlineLevel="0" collapsed="false">
      <c r="A3877" s="393" t="n">
        <v>96120</v>
      </c>
      <c r="B3877" s="394" t="s">
        <v>4136</v>
      </c>
      <c r="C3877" s="393" t="s">
        <v>274</v>
      </c>
      <c r="D3877" s="395" t="n">
        <v>3.29</v>
      </c>
    </row>
    <row r="3878" customFormat="false" ht="14.25" hidden="false" customHeight="false" outlineLevel="0" collapsed="false">
      <c r="A3878" s="393" t="n">
        <v>96123</v>
      </c>
      <c r="B3878" s="394" t="s">
        <v>4137</v>
      </c>
      <c r="C3878" s="393" t="s">
        <v>274</v>
      </c>
      <c r="D3878" s="395" t="n">
        <v>28.35</v>
      </c>
    </row>
    <row r="3879" customFormat="false" ht="14.25" hidden="false" customHeight="false" outlineLevel="0" collapsed="false">
      <c r="A3879" s="393" t="n">
        <v>96122</v>
      </c>
      <c r="B3879" s="394" t="s">
        <v>4138</v>
      </c>
      <c r="C3879" s="393" t="s">
        <v>274</v>
      </c>
      <c r="D3879" s="395" t="n">
        <v>49.06</v>
      </c>
    </row>
    <row r="3880" customFormat="false" ht="14.25" hidden="false" customHeight="false" outlineLevel="0" collapsed="false">
      <c r="A3880" s="393" t="n">
        <v>96121</v>
      </c>
      <c r="B3880" s="394" t="s">
        <v>4139</v>
      </c>
      <c r="C3880" s="393" t="s">
        <v>274</v>
      </c>
      <c r="D3880" s="395" t="n">
        <v>12.01</v>
      </c>
    </row>
    <row r="3881" customFormat="false" ht="14.25" hidden="false" customHeight="false" outlineLevel="0" collapsed="false">
      <c r="A3881" s="393" t="n">
        <v>99054</v>
      </c>
      <c r="B3881" s="394" t="s">
        <v>4140</v>
      </c>
      <c r="C3881" s="393" t="s">
        <v>76</v>
      </c>
      <c r="D3881" s="395" t="n">
        <v>66.18</v>
      </c>
    </row>
    <row r="3882" customFormat="false" ht="14.25" hidden="false" customHeight="false" outlineLevel="0" collapsed="false">
      <c r="A3882" s="393" t="n">
        <v>96110</v>
      </c>
      <c r="B3882" s="394" t="s">
        <v>4141</v>
      </c>
      <c r="C3882" s="393" t="s">
        <v>76</v>
      </c>
      <c r="D3882" s="395" t="n">
        <v>74.47</v>
      </c>
    </row>
    <row r="3883" customFormat="false" ht="14.25" hidden="false" customHeight="false" outlineLevel="0" collapsed="false">
      <c r="A3883" s="393" t="n">
        <v>96114</v>
      </c>
      <c r="B3883" s="394" t="s">
        <v>4142</v>
      </c>
      <c r="C3883" s="393" t="s">
        <v>76</v>
      </c>
      <c r="D3883" s="395" t="n">
        <v>74.32</v>
      </c>
    </row>
    <row r="3884" customFormat="false" ht="14.25" hidden="false" customHeight="false" outlineLevel="0" collapsed="false">
      <c r="A3884" s="393" t="n">
        <v>104757</v>
      </c>
      <c r="B3884" s="394" t="s">
        <v>4143</v>
      </c>
      <c r="C3884" s="393" t="s">
        <v>76</v>
      </c>
      <c r="D3884" s="395" t="n">
        <v>0</v>
      </c>
    </row>
    <row r="3885" customFormat="false" ht="14.25" hidden="false" customHeight="false" outlineLevel="0" collapsed="false">
      <c r="A3885" s="393" t="n">
        <v>104756</v>
      </c>
      <c r="B3885" s="394" t="s">
        <v>4144</v>
      </c>
      <c r="C3885" s="393" t="s">
        <v>76</v>
      </c>
      <c r="D3885" s="395" t="n">
        <v>202.72</v>
      </c>
    </row>
    <row r="3886" customFormat="false" ht="14.25" hidden="false" customHeight="false" outlineLevel="0" collapsed="false">
      <c r="A3886" s="393" t="n">
        <v>96112</v>
      </c>
      <c r="B3886" s="394" t="s">
        <v>4145</v>
      </c>
      <c r="C3886" s="393" t="s">
        <v>76</v>
      </c>
      <c r="D3886" s="395" t="n">
        <v>149.52</v>
      </c>
    </row>
    <row r="3887" customFormat="false" ht="14.25" hidden="false" customHeight="false" outlineLevel="0" collapsed="false">
      <c r="A3887" s="393" t="n">
        <v>96113</v>
      </c>
      <c r="B3887" s="394" t="s">
        <v>4146</v>
      </c>
      <c r="C3887" s="393" t="s">
        <v>76</v>
      </c>
      <c r="D3887" s="395" t="n">
        <v>51.61</v>
      </c>
    </row>
    <row r="3888" customFormat="false" ht="14.25" hidden="false" customHeight="false" outlineLevel="0" collapsed="false">
      <c r="A3888" s="393" t="n">
        <v>96109</v>
      </c>
      <c r="B3888" s="394" t="s">
        <v>4147</v>
      </c>
      <c r="C3888" s="393" t="s">
        <v>76</v>
      </c>
      <c r="D3888" s="395" t="n">
        <v>57.52</v>
      </c>
    </row>
    <row r="3889" customFormat="false" ht="14.25" hidden="false" customHeight="false" outlineLevel="0" collapsed="false">
      <c r="A3889" s="393" t="n">
        <v>96116</v>
      </c>
      <c r="B3889" s="394" t="s">
        <v>4148</v>
      </c>
      <c r="C3889" s="393" t="s">
        <v>76</v>
      </c>
      <c r="D3889" s="395" t="n">
        <v>62.22</v>
      </c>
    </row>
    <row r="3890" customFormat="false" ht="14.25" hidden="false" customHeight="false" outlineLevel="0" collapsed="false">
      <c r="A3890" s="393" t="n">
        <v>96111</v>
      </c>
      <c r="B3890" s="394" t="s">
        <v>4149</v>
      </c>
      <c r="C3890" s="393" t="s">
        <v>76</v>
      </c>
      <c r="D3890" s="395" t="n">
        <v>60.6</v>
      </c>
    </row>
    <row r="3891" customFormat="false" ht="14.25" hidden="false" customHeight="false" outlineLevel="0" collapsed="false">
      <c r="A3891" s="393" t="n">
        <v>96486</v>
      </c>
      <c r="B3891" s="394" t="s">
        <v>4150</v>
      </c>
      <c r="C3891" s="393" t="s">
        <v>76</v>
      </c>
      <c r="D3891" s="395" t="n">
        <v>72.02</v>
      </c>
    </row>
    <row r="3892" customFormat="false" ht="14.25" hidden="false" customHeight="false" outlineLevel="0" collapsed="false">
      <c r="A3892" s="393" t="n">
        <v>96485</v>
      </c>
      <c r="B3892" s="394" t="s">
        <v>4151</v>
      </c>
      <c r="C3892" s="393" t="s">
        <v>76</v>
      </c>
      <c r="D3892" s="395" t="n">
        <v>70.4</v>
      </c>
    </row>
    <row r="3893" customFormat="false" ht="14.25" hidden="false" customHeight="false" outlineLevel="0" collapsed="false">
      <c r="A3893" s="393" t="n">
        <v>97557</v>
      </c>
      <c r="B3893" s="394" t="s">
        <v>4152</v>
      </c>
      <c r="C3893" s="393" t="s">
        <v>76</v>
      </c>
      <c r="D3893" s="395" t="n">
        <v>0</v>
      </c>
    </row>
    <row r="3894" customFormat="false" ht="14.25" hidden="false" customHeight="false" outlineLevel="0" collapsed="false">
      <c r="A3894" s="393" t="n">
        <v>101807</v>
      </c>
      <c r="B3894" s="394" t="s">
        <v>4153</v>
      </c>
      <c r="C3894" s="393" t="s">
        <v>267</v>
      </c>
      <c r="D3894" s="395" t="n">
        <v>525.54</v>
      </c>
    </row>
    <row r="3895" customFormat="false" ht="14.25" hidden="false" customHeight="false" outlineLevel="0" collapsed="false">
      <c r="A3895" s="393" t="n">
        <v>101806</v>
      </c>
      <c r="B3895" s="394" t="s">
        <v>4154</v>
      </c>
      <c r="C3895" s="393" t="s">
        <v>267</v>
      </c>
      <c r="D3895" s="395" t="n">
        <v>564.8</v>
      </c>
    </row>
    <row r="3896" customFormat="false" ht="14.25" hidden="false" customHeight="false" outlineLevel="0" collapsed="false">
      <c r="A3896" s="393" t="n">
        <v>101808</v>
      </c>
      <c r="B3896" s="394" t="s">
        <v>4155</v>
      </c>
      <c r="C3896" s="393" t="s">
        <v>267</v>
      </c>
      <c r="D3896" s="395" t="n">
        <v>570.38</v>
      </c>
    </row>
    <row r="3897" customFormat="false" ht="14.25" hidden="false" customHeight="false" outlineLevel="0" collapsed="false">
      <c r="A3897" s="393" t="n">
        <v>98058</v>
      </c>
      <c r="B3897" s="394" t="s">
        <v>4156</v>
      </c>
      <c r="C3897" s="393" t="s">
        <v>267</v>
      </c>
      <c r="D3897" s="395" t="n">
        <v>1791.45</v>
      </c>
    </row>
    <row r="3898" customFormat="false" ht="14.25" hidden="false" customHeight="false" outlineLevel="0" collapsed="false">
      <c r="A3898" s="393" t="n">
        <v>98059</v>
      </c>
      <c r="B3898" s="394" t="s">
        <v>4157</v>
      </c>
      <c r="C3898" s="393" t="s">
        <v>267</v>
      </c>
      <c r="D3898" s="395" t="n">
        <v>3802.28</v>
      </c>
    </row>
    <row r="3899" customFormat="false" ht="14.25" hidden="false" customHeight="false" outlineLevel="0" collapsed="false">
      <c r="A3899" s="393" t="n">
        <v>98060</v>
      </c>
      <c r="B3899" s="394" t="s">
        <v>4158</v>
      </c>
      <c r="C3899" s="393" t="s">
        <v>267</v>
      </c>
      <c r="D3899" s="395" t="n">
        <v>5280.7</v>
      </c>
    </row>
    <row r="3900" customFormat="false" ht="14.25" hidden="false" customHeight="false" outlineLevel="0" collapsed="false">
      <c r="A3900" s="393" t="n">
        <v>98061</v>
      </c>
      <c r="B3900" s="394" t="s">
        <v>4159</v>
      </c>
      <c r="C3900" s="393" t="s">
        <v>267</v>
      </c>
      <c r="D3900" s="395" t="n">
        <v>7353.26</v>
      </c>
    </row>
    <row r="3901" customFormat="false" ht="14.25" hidden="false" customHeight="false" outlineLevel="0" collapsed="false">
      <c r="A3901" s="393" t="n">
        <v>98088</v>
      </c>
      <c r="B3901" s="394" t="s">
        <v>4160</v>
      </c>
      <c r="C3901" s="393" t="s">
        <v>267</v>
      </c>
      <c r="D3901" s="395" t="n">
        <v>3216.09</v>
      </c>
    </row>
    <row r="3902" customFormat="false" ht="14.25" hidden="false" customHeight="false" outlineLevel="0" collapsed="false">
      <c r="A3902" s="393" t="n">
        <v>98089</v>
      </c>
      <c r="B3902" s="394" t="s">
        <v>4161</v>
      </c>
      <c r="C3902" s="393" t="s">
        <v>267</v>
      </c>
      <c r="D3902" s="395" t="n">
        <v>5080.23</v>
      </c>
    </row>
    <row r="3903" customFormat="false" ht="14.25" hidden="false" customHeight="false" outlineLevel="0" collapsed="false">
      <c r="A3903" s="393" t="n">
        <v>98090</v>
      </c>
      <c r="B3903" s="394" t="s">
        <v>4162</v>
      </c>
      <c r="C3903" s="393" t="s">
        <v>267</v>
      </c>
      <c r="D3903" s="395" t="n">
        <v>7970.68</v>
      </c>
    </row>
    <row r="3904" customFormat="false" ht="14.25" hidden="false" customHeight="false" outlineLevel="0" collapsed="false">
      <c r="A3904" s="393" t="n">
        <v>98091</v>
      </c>
      <c r="B3904" s="394" t="s">
        <v>4163</v>
      </c>
      <c r="C3904" s="393" t="s">
        <v>267</v>
      </c>
      <c r="D3904" s="395" t="n">
        <v>10406.25</v>
      </c>
    </row>
    <row r="3905" customFormat="false" ht="14.25" hidden="false" customHeight="false" outlineLevel="0" collapsed="false">
      <c r="A3905" s="393" t="n">
        <v>98092</v>
      </c>
      <c r="B3905" s="394" t="s">
        <v>4164</v>
      </c>
      <c r="C3905" s="393" t="s">
        <v>267</v>
      </c>
      <c r="D3905" s="395" t="n">
        <v>12079.21</v>
      </c>
    </row>
    <row r="3906" customFormat="false" ht="14.25" hidden="false" customHeight="false" outlineLevel="0" collapsed="false">
      <c r="A3906" s="393" t="n">
        <v>98093</v>
      </c>
      <c r="B3906" s="394" t="s">
        <v>4165</v>
      </c>
      <c r="C3906" s="393" t="s">
        <v>267</v>
      </c>
      <c r="D3906" s="395" t="n">
        <v>14254.28</v>
      </c>
    </row>
    <row r="3907" customFormat="false" ht="14.25" hidden="false" customHeight="false" outlineLevel="0" collapsed="false">
      <c r="A3907" s="393" t="n">
        <v>98072</v>
      </c>
      <c r="B3907" s="394" t="s">
        <v>4166</v>
      </c>
      <c r="C3907" s="393" t="s">
        <v>267</v>
      </c>
      <c r="D3907" s="395" t="n">
        <v>3835.88</v>
      </c>
    </row>
    <row r="3908" customFormat="false" ht="14.25" hidden="false" customHeight="false" outlineLevel="0" collapsed="false">
      <c r="A3908" s="393" t="n">
        <v>98073</v>
      </c>
      <c r="B3908" s="394" t="s">
        <v>4167</v>
      </c>
      <c r="C3908" s="393" t="s">
        <v>267</v>
      </c>
      <c r="D3908" s="395" t="n">
        <v>6029.53</v>
      </c>
    </row>
    <row r="3909" customFormat="false" ht="14.25" hidden="false" customHeight="false" outlineLevel="0" collapsed="false">
      <c r="A3909" s="393" t="n">
        <v>98074</v>
      </c>
      <c r="B3909" s="394" t="s">
        <v>4168</v>
      </c>
      <c r="C3909" s="393" t="s">
        <v>267</v>
      </c>
      <c r="D3909" s="395" t="n">
        <v>9399.3</v>
      </c>
    </row>
    <row r="3910" customFormat="false" ht="14.25" hidden="false" customHeight="false" outlineLevel="0" collapsed="false">
      <c r="A3910" s="393" t="n">
        <v>98075</v>
      </c>
      <c r="B3910" s="394" t="s">
        <v>4169</v>
      </c>
      <c r="C3910" s="393" t="s">
        <v>267</v>
      </c>
      <c r="D3910" s="395" t="n">
        <v>12239.54</v>
      </c>
    </row>
    <row r="3911" customFormat="false" ht="14.25" hidden="false" customHeight="false" outlineLevel="0" collapsed="false">
      <c r="A3911" s="393" t="n">
        <v>98076</v>
      </c>
      <c r="B3911" s="394" t="s">
        <v>4170</v>
      </c>
      <c r="C3911" s="393" t="s">
        <v>267</v>
      </c>
      <c r="D3911" s="395" t="n">
        <v>14129.03</v>
      </c>
    </row>
    <row r="3912" customFormat="false" ht="14.25" hidden="false" customHeight="false" outlineLevel="0" collapsed="false">
      <c r="A3912" s="393" t="n">
        <v>98077</v>
      </c>
      <c r="B3912" s="394" t="s">
        <v>4171</v>
      </c>
      <c r="C3912" s="393" t="s">
        <v>267</v>
      </c>
      <c r="D3912" s="395" t="n">
        <v>16646.07</v>
      </c>
    </row>
    <row r="3913" customFormat="false" ht="14.25" hidden="false" customHeight="false" outlineLevel="0" collapsed="false">
      <c r="A3913" s="393" t="n">
        <v>98062</v>
      </c>
      <c r="B3913" s="394" t="s">
        <v>4172</v>
      </c>
      <c r="C3913" s="393" t="s">
        <v>267</v>
      </c>
      <c r="D3913" s="395" t="n">
        <v>3118.2</v>
      </c>
    </row>
    <row r="3914" customFormat="false" ht="14.25" hidden="false" customHeight="false" outlineLevel="0" collapsed="false">
      <c r="A3914" s="393" t="n">
        <v>98063</v>
      </c>
      <c r="B3914" s="394" t="s">
        <v>4173</v>
      </c>
      <c r="C3914" s="393" t="s">
        <v>267</v>
      </c>
      <c r="D3914" s="395" t="n">
        <v>4763.96</v>
      </c>
    </row>
    <row r="3915" customFormat="false" ht="14.25" hidden="false" customHeight="false" outlineLevel="0" collapsed="false">
      <c r="A3915" s="393" t="n">
        <v>98064</v>
      </c>
      <c r="B3915" s="394" t="s">
        <v>4174</v>
      </c>
      <c r="C3915" s="393" t="s">
        <v>267</v>
      </c>
      <c r="D3915" s="395" t="n">
        <v>5531.79</v>
      </c>
    </row>
    <row r="3916" customFormat="false" ht="14.25" hidden="false" customHeight="false" outlineLevel="0" collapsed="false">
      <c r="A3916" s="393" t="n">
        <v>98065</v>
      </c>
      <c r="B3916" s="394" t="s">
        <v>4175</v>
      </c>
      <c r="C3916" s="393" t="s">
        <v>267</v>
      </c>
      <c r="D3916" s="395" t="n">
        <v>7683.09</v>
      </c>
    </row>
    <row r="3917" customFormat="false" ht="14.25" hidden="false" customHeight="false" outlineLevel="0" collapsed="false">
      <c r="A3917" s="393" t="n">
        <v>98094</v>
      </c>
      <c r="B3917" s="394" t="s">
        <v>4176</v>
      </c>
      <c r="C3917" s="393" t="s">
        <v>267</v>
      </c>
      <c r="D3917" s="395" t="n">
        <v>2716.59</v>
      </c>
    </row>
    <row r="3918" customFormat="false" ht="14.25" hidden="false" customHeight="false" outlineLevel="0" collapsed="false">
      <c r="A3918" s="393" t="n">
        <v>98099</v>
      </c>
      <c r="B3918" s="394" t="s">
        <v>4177</v>
      </c>
      <c r="C3918" s="393" t="s">
        <v>267</v>
      </c>
      <c r="D3918" s="395" t="n">
        <v>4639.66</v>
      </c>
    </row>
    <row r="3919" customFormat="false" ht="14.25" hidden="false" customHeight="false" outlineLevel="0" collapsed="false">
      <c r="A3919" s="393" t="n">
        <v>98100</v>
      </c>
      <c r="B3919" s="394" t="s">
        <v>4178</v>
      </c>
      <c r="C3919" s="393" t="s">
        <v>267</v>
      </c>
      <c r="D3919" s="395" t="n">
        <v>6066.18</v>
      </c>
    </row>
    <row r="3920" customFormat="false" ht="14.25" hidden="false" customHeight="false" outlineLevel="0" collapsed="false">
      <c r="A3920" s="393" t="n">
        <v>98101</v>
      </c>
      <c r="B3920" s="394" t="s">
        <v>4179</v>
      </c>
      <c r="C3920" s="393" t="s">
        <v>267</v>
      </c>
      <c r="D3920" s="395" t="n">
        <v>8963.16</v>
      </c>
    </row>
    <row r="3921" customFormat="false" ht="14.25" hidden="false" customHeight="false" outlineLevel="0" collapsed="false">
      <c r="A3921" s="393" t="n">
        <v>98078</v>
      </c>
      <c r="B3921" s="394" t="s">
        <v>4180</v>
      </c>
      <c r="C3921" s="393" t="s">
        <v>267</v>
      </c>
      <c r="D3921" s="395" t="n">
        <v>4165.35</v>
      </c>
    </row>
    <row r="3922" customFormat="false" ht="14.25" hidden="false" customHeight="false" outlineLevel="0" collapsed="false">
      <c r="A3922" s="393" t="n">
        <v>98079</v>
      </c>
      <c r="B3922" s="394" t="s">
        <v>4181</v>
      </c>
      <c r="C3922" s="393" t="s">
        <v>267</v>
      </c>
      <c r="D3922" s="395" t="n">
        <v>7301.47</v>
      </c>
    </row>
    <row r="3923" customFormat="false" ht="14.25" hidden="false" customHeight="false" outlineLevel="0" collapsed="false">
      <c r="A3923" s="393" t="n">
        <v>98080</v>
      </c>
      <c r="B3923" s="394" t="s">
        <v>4182</v>
      </c>
      <c r="C3923" s="393" t="s">
        <v>267</v>
      </c>
      <c r="D3923" s="395" t="n">
        <v>9401.98</v>
      </c>
    </row>
    <row r="3924" customFormat="false" ht="14.25" hidden="false" customHeight="false" outlineLevel="0" collapsed="false">
      <c r="A3924" s="393" t="n">
        <v>98081</v>
      </c>
      <c r="B3924" s="394" t="s">
        <v>4183</v>
      </c>
      <c r="C3924" s="393" t="s">
        <v>267</v>
      </c>
      <c r="D3924" s="395" t="n">
        <v>13939.04</v>
      </c>
    </row>
    <row r="3925" customFormat="false" ht="14.25" hidden="false" customHeight="false" outlineLevel="0" collapsed="false">
      <c r="A3925" s="393" t="n">
        <v>98052</v>
      </c>
      <c r="B3925" s="394" t="s">
        <v>4184</v>
      </c>
      <c r="C3925" s="393" t="s">
        <v>267</v>
      </c>
      <c r="D3925" s="395" t="n">
        <v>2129.67</v>
      </c>
    </row>
    <row r="3926" customFormat="false" ht="14.25" hidden="false" customHeight="false" outlineLevel="0" collapsed="false">
      <c r="A3926" s="393" t="n">
        <v>98053</v>
      </c>
      <c r="B3926" s="394" t="s">
        <v>4185</v>
      </c>
      <c r="C3926" s="393" t="s">
        <v>267</v>
      </c>
      <c r="D3926" s="395" t="n">
        <v>2927.79</v>
      </c>
    </row>
    <row r="3927" customFormat="false" ht="14.25" hidden="false" customHeight="false" outlineLevel="0" collapsed="false">
      <c r="A3927" s="393" t="n">
        <v>98054</v>
      </c>
      <c r="B3927" s="394" t="s">
        <v>4186</v>
      </c>
      <c r="C3927" s="393" t="s">
        <v>267</v>
      </c>
      <c r="D3927" s="395" t="n">
        <v>4739.48</v>
      </c>
    </row>
    <row r="3928" customFormat="false" ht="14.25" hidden="false" customHeight="false" outlineLevel="0" collapsed="false">
      <c r="A3928" s="393" t="n">
        <v>98055</v>
      </c>
      <c r="B3928" s="394" t="s">
        <v>4187</v>
      </c>
      <c r="C3928" s="393" t="s">
        <v>267</v>
      </c>
      <c r="D3928" s="395" t="n">
        <v>6430.39</v>
      </c>
    </row>
    <row r="3929" customFormat="false" ht="14.25" hidden="false" customHeight="false" outlineLevel="0" collapsed="false">
      <c r="A3929" s="393" t="n">
        <v>98056</v>
      </c>
      <c r="B3929" s="394" t="s">
        <v>4188</v>
      </c>
      <c r="C3929" s="393" t="s">
        <v>267</v>
      </c>
      <c r="D3929" s="395" t="n">
        <v>7530.55</v>
      </c>
    </row>
    <row r="3930" customFormat="false" ht="14.25" hidden="false" customHeight="false" outlineLevel="0" collapsed="false">
      <c r="A3930" s="393" t="n">
        <v>98057</v>
      </c>
      <c r="B3930" s="394" t="s">
        <v>4189</v>
      </c>
      <c r="C3930" s="393" t="s">
        <v>267</v>
      </c>
      <c r="D3930" s="395" t="n">
        <v>8934.05</v>
      </c>
    </row>
    <row r="3931" customFormat="false" ht="14.25" hidden="false" customHeight="false" outlineLevel="0" collapsed="false">
      <c r="A3931" s="393" t="n">
        <v>98082</v>
      </c>
      <c r="B3931" s="394" t="s">
        <v>4190</v>
      </c>
      <c r="C3931" s="393" t="s">
        <v>267</v>
      </c>
      <c r="D3931" s="395" t="n">
        <v>3728.56</v>
      </c>
    </row>
    <row r="3932" customFormat="false" ht="14.25" hidden="false" customHeight="false" outlineLevel="0" collapsed="false">
      <c r="A3932" s="393" t="n">
        <v>98083</v>
      </c>
      <c r="B3932" s="394" t="s">
        <v>4191</v>
      </c>
      <c r="C3932" s="393" t="s">
        <v>267</v>
      </c>
      <c r="D3932" s="395" t="n">
        <v>4921.53</v>
      </c>
    </row>
    <row r="3933" customFormat="false" ht="14.25" hidden="false" customHeight="false" outlineLevel="0" collapsed="false">
      <c r="A3933" s="393" t="n">
        <v>98084</v>
      </c>
      <c r="B3933" s="394" t="s">
        <v>4192</v>
      </c>
      <c r="C3933" s="393" t="s">
        <v>267</v>
      </c>
      <c r="D3933" s="395" t="n">
        <v>6905.34</v>
      </c>
    </row>
    <row r="3934" customFormat="false" ht="14.25" hidden="false" customHeight="false" outlineLevel="0" collapsed="false">
      <c r="A3934" s="393" t="n">
        <v>98085</v>
      </c>
      <c r="B3934" s="394" t="s">
        <v>4193</v>
      </c>
      <c r="C3934" s="393" t="s">
        <v>267</v>
      </c>
      <c r="D3934" s="395" t="n">
        <v>9361.13</v>
      </c>
    </row>
    <row r="3935" customFormat="false" ht="14.25" hidden="false" customHeight="false" outlineLevel="0" collapsed="false">
      <c r="A3935" s="393" t="n">
        <v>98087</v>
      </c>
      <c r="B3935" s="394" t="s">
        <v>4194</v>
      </c>
      <c r="C3935" s="393" t="s">
        <v>267</v>
      </c>
      <c r="D3935" s="395" t="n">
        <v>11299.17</v>
      </c>
    </row>
    <row r="3936" customFormat="false" ht="14.25" hidden="false" customHeight="false" outlineLevel="0" collapsed="false">
      <c r="A3936" s="393" t="n">
        <v>98086</v>
      </c>
      <c r="B3936" s="394" t="s">
        <v>4195</v>
      </c>
      <c r="C3936" s="393" t="s">
        <v>267</v>
      </c>
      <c r="D3936" s="395" t="n">
        <v>10573.98</v>
      </c>
    </row>
    <row r="3937" customFormat="false" ht="14.25" hidden="false" customHeight="false" outlineLevel="0" collapsed="false">
      <c r="A3937" s="393" t="n">
        <v>98066</v>
      </c>
      <c r="B3937" s="394" t="s">
        <v>4196</v>
      </c>
      <c r="C3937" s="393" t="s">
        <v>267</v>
      </c>
      <c r="D3937" s="395" t="n">
        <v>4550.37</v>
      </c>
    </row>
    <row r="3938" customFormat="false" ht="14.25" hidden="false" customHeight="false" outlineLevel="0" collapsed="false">
      <c r="A3938" s="393" t="n">
        <v>98067</v>
      </c>
      <c r="B3938" s="394" t="s">
        <v>4197</v>
      </c>
      <c r="C3938" s="393" t="s">
        <v>267</v>
      </c>
      <c r="D3938" s="395" t="n">
        <v>6065.89</v>
      </c>
    </row>
    <row r="3939" customFormat="false" ht="14.25" hidden="false" customHeight="false" outlineLevel="0" collapsed="false">
      <c r="A3939" s="393" t="n">
        <v>98068</v>
      </c>
      <c r="B3939" s="394" t="s">
        <v>4198</v>
      </c>
      <c r="C3939" s="393" t="s">
        <v>267</v>
      </c>
      <c r="D3939" s="395" t="n">
        <v>8572.36</v>
      </c>
    </row>
    <row r="3940" customFormat="false" ht="14.25" hidden="false" customHeight="false" outlineLevel="0" collapsed="false">
      <c r="A3940" s="393" t="n">
        <v>98069</v>
      </c>
      <c r="B3940" s="394" t="s">
        <v>4199</v>
      </c>
      <c r="C3940" s="393" t="s">
        <v>267</v>
      </c>
      <c r="D3940" s="395" t="n">
        <v>11546.22</v>
      </c>
    </row>
    <row r="3941" customFormat="false" ht="14.25" hidden="false" customHeight="false" outlineLevel="0" collapsed="false">
      <c r="A3941" s="393" t="n">
        <v>98071</v>
      </c>
      <c r="B3941" s="394" t="s">
        <v>4200</v>
      </c>
      <c r="C3941" s="393" t="s">
        <v>267</v>
      </c>
      <c r="D3941" s="395" t="n">
        <v>14352.12</v>
      </c>
    </row>
    <row r="3942" customFormat="false" ht="14.25" hidden="false" customHeight="false" outlineLevel="0" collapsed="false">
      <c r="A3942" s="393" t="n">
        <v>98070</v>
      </c>
      <c r="B3942" s="394" t="s">
        <v>4201</v>
      </c>
      <c r="C3942" s="393" t="s">
        <v>267</v>
      </c>
      <c r="D3942" s="395" t="n">
        <v>13180.33</v>
      </c>
    </row>
    <row r="3943" customFormat="false" ht="14.25" hidden="false" customHeight="false" outlineLevel="0" collapsed="false">
      <c r="A3943" s="393" t="n">
        <v>104915</v>
      </c>
      <c r="B3943" s="394" t="s">
        <v>4202</v>
      </c>
      <c r="C3943" s="393" t="s">
        <v>532</v>
      </c>
      <c r="D3943" s="395" t="n">
        <v>9.99</v>
      </c>
    </row>
    <row r="3944" customFormat="false" ht="14.25" hidden="false" customHeight="false" outlineLevel="0" collapsed="false">
      <c r="A3944" s="393" t="n">
        <v>96546</v>
      </c>
      <c r="B3944" s="394" t="s">
        <v>4203</v>
      </c>
      <c r="C3944" s="393" t="s">
        <v>532</v>
      </c>
      <c r="D3944" s="395" t="n">
        <v>14.55</v>
      </c>
    </row>
    <row r="3945" customFormat="false" ht="14.25" hidden="false" customHeight="false" outlineLevel="0" collapsed="false">
      <c r="A3945" s="393" t="n">
        <v>96544</v>
      </c>
      <c r="B3945" s="394" t="s">
        <v>4204</v>
      </c>
      <c r="C3945" s="393" t="s">
        <v>532</v>
      </c>
      <c r="D3945" s="395" t="n">
        <v>18.97</v>
      </c>
    </row>
    <row r="3946" customFormat="false" ht="14.25" hidden="false" customHeight="false" outlineLevel="0" collapsed="false">
      <c r="A3946" s="393" t="n">
        <v>96545</v>
      </c>
      <c r="B3946" s="394" t="s">
        <v>4205</v>
      </c>
      <c r="C3946" s="393" t="s">
        <v>532</v>
      </c>
      <c r="D3946" s="395" t="n">
        <v>16.81</v>
      </c>
    </row>
    <row r="3947" customFormat="false" ht="14.25" hidden="false" customHeight="false" outlineLevel="0" collapsed="false">
      <c r="A3947" s="393" t="n">
        <v>96543</v>
      </c>
      <c r="B3947" s="394" t="s">
        <v>4206</v>
      </c>
      <c r="C3947" s="393" t="s">
        <v>532</v>
      </c>
      <c r="D3947" s="395" t="n">
        <v>21.52</v>
      </c>
    </row>
    <row r="3948" customFormat="false" ht="14.25" hidden="false" customHeight="false" outlineLevel="0" collapsed="false">
      <c r="A3948" s="393" t="n">
        <v>104922</v>
      </c>
      <c r="B3948" s="394" t="s">
        <v>4207</v>
      </c>
      <c r="C3948" s="393" t="s">
        <v>532</v>
      </c>
      <c r="D3948" s="395" t="n">
        <v>11.17</v>
      </c>
    </row>
    <row r="3949" customFormat="false" ht="14.25" hidden="false" customHeight="false" outlineLevel="0" collapsed="false">
      <c r="A3949" s="393" t="n">
        <v>104920</v>
      </c>
      <c r="B3949" s="394" t="s">
        <v>4208</v>
      </c>
      <c r="C3949" s="393" t="s">
        <v>532</v>
      </c>
      <c r="D3949" s="395" t="n">
        <v>10.99</v>
      </c>
    </row>
    <row r="3950" customFormat="false" ht="14.25" hidden="false" customHeight="false" outlineLevel="0" collapsed="false">
      <c r="A3950" s="393" t="n">
        <v>104921</v>
      </c>
      <c r="B3950" s="394" t="s">
        <v>4209</v>
      </c>
      <c r="C3950" s="393" t="s">
        <v>532</v>
      </c>
      <c r="D3950" s="395" t="n">
        <v>10.25</v>
      </c>
    </row>
    <row r="3951" customFormat="false" ht="14.25" hidden="false" customHeight="false" outlineLevel="0" collapsed="false">
      <c r="A3951" s="393" t="n">
        <v>104919</v>
      </c>
      <c r="B3951" s="394" t="s">
        <v>4210</v>
      </c>
      <c r="C3951" s="393" t="s">
        <v>532</v>
      </c>
      <c r="D3951" s="395" t="n">
        <v>13.04</v>
      </c>
    </row>
    <row r="3952" customFormat="false" ht="14.25" hidden="false" customHeight="false" outlineLevel="0" collapsed="false">
      <c r="A3952" s="393" t="n">
        <v>104917</v>
      </c>
      <c r="B3952" s="394" t="s">
        <v>4211</v>
      </c>
      <c r="C3952" s="393" t="s">
        <v>532</v>
      </c>
      <c r="D3952" s="395" t="n">
        <v>16.16</v>
      </c>
    </row>
    <row r="3953" customFormat="false" ht="14.25" hidden="false" customHeight="false" outlineLevel="0" collapsed="false">
      <c r="A3953" s="393" t="n">
        <v>104918</v>
      </c>
      <c r="B3953" s="394" t="s">
        <v>4212</v>
      </c>
      <c r="C3953" s="393" t="s">
        <v>532</v>
      </c>
      <c r="D3953" s="395" t="n">
        <v>14.76</v>
      </c>
    </row>
    <row r="3954" customFormat="false" ht="14.25" hidden="false" customHeight="false" outlineLevel="0" collapsed="false">
      <c r="A3954" s="393" t="n">
        <v>104916</v>
      </c>
      <c r="B3954" s="394" t="s">
        <v>4213</v>
      </c>
      <c r="C3954" s="393" t="s">
        <v>532</v>
      </c>
      <c r="D3954" s="395" t="n">
        <v>17.8</v>
      </c>
    </row>
    <row r="3955" customFormat="false" ht="14.25" hidden="false" customHeight="false" outlineLevel="0" collapsed="false">
      <c r="A3955" s="393" t="n">
        <v>96557</v>
      </c>
      <c r="B3955" s="394" t="s">
        <v>4214</v>
      </c>
      <c r="C3955" s="393" t="s">
        <v>353</v>
      </c>
      <c r="D3955" s="395" t="n">
        <v>617.54</v>
      </c>
    </row>
    <row r="3956" customFormat="false" ht="14.25" hidden="false" customHeight="false" outlineLevel="0" collapsed="false">
      <c r="A3956" s="393" t="n">
        <v>96555</v>
      </c>
      <c r="B3956" s="394" t="s">
        <v>4215</v>
      </c>
      <c r="C3956" s="393" t="s">
        <v>353</v>
      </c>
      <c r="D3956" s="395" t="n">
        <v>648.94</v>
      </c>
    </row>
    <row r="3957" customFormat="false" ht="14.25" hidden="false" customHeight="false" outlineLevel="0" collapsed="false">
      <c r="A3957" s="393" t="n">
        <v>104924</v>
      </c>
      <c r="B3957" s="394" t="s">
        <v>4216</v>
      </c>
      <c r="C3957" s="393" t="s">
        <v>353</v>
      </c>
      <c r="D3957" s="395" t="n">
        <v>639.78</v>
      </c>
    </row>
    <row r="3958" customFormat="false" ht="14.25" hidden="false" customHeight="false" outlineLevel="0" collapsed="false">
      <c r="A3958" s="393" t="n">
        <v>104923</v>
      </c>
      <c r="B3958" s="394" t="s">
        <v>4217</v>
      </c>
      <c r="C3958" s="393" t="s">
        <v>353</v>
      </c>
      <c r="D3958" s="395" t="n">
        <v>709.32</v>
      </c>
    </row>
    <row r="3959" customFormat="false" ht="14.25" hidden="false" customHeight="false" outlineLevel="0" collapsed="false">
      <c r="A3959" s="393" t="n">
        <v>96558</v>
      </c>
      <c r="B3959" s="394" t="s">
        <v>4218</v>
      </c>
      <c r="C3959" s="393" t="s">
        <v>353</v>
      </c>
      <c r="D3959" s="395" t="n">
        <v>650.56</v>
      </c>
    </row>
    <row r="3960" customFormat="false" ht="14.25" hidden="false" customHeight="false" outlineLevel="0" collapsed="false">
      <c r="A3960" s="393" t="n">
        <v>96556</v>
      </c>
      <c r="B3960" s="394" t="s">
        <v>4219</v>
      </c>
      <c r="C3960" s="393" t="s">
        <v>353</v>
      </c>
      <c r="D3960" s="395" t="n">
        <v>822.44</v>
      </c>
    </row>
    <row r="3961" customFormat="false" ht="14.25" hidden="false" customHeight="false" outlineLevel="0" collapsed="false">
      <c r="A3961" s="393" t="n">
        <v>96523</v>
      </c>
      <c r="B3961" s="394" t="s">
        <v>4220</v>
      </c>
      <c r="C3961" s="393" t="s">
        <v>353</v>
      </c>
      <c r="D3961" s="395" t="n">
        <v>116.47</v>
      </c>
    </row>
    <row r="3962" customFormat="false" ht="14.25" hidden="false" customHeight="false" outlineLevel="0" collapsed="false">
      <c r="A3962" s="393" t="n">
        <v>96522</v>
      </c>
      <c r="B3962" s="394" t="s">
        <v>4221</v>
      </c>
      <c r="C3962" s="393" t="s">
        <v>353</v>
      </c>
      <c r="D3962" s="395" t="n">
        <v>175.21</v>
      </c>
    </row>
    <row r="3963" customFormat="false" ht="14.25" hidden="false" customHeight="false" outlineLevel="0" collapsed="false">
      <c r="A3963" s="393" t="n">
        <v>96527</v>
      </c>
      <c r="B3963" s="394" t="s">
        <v>4222</v>
      </c>
      <c r="C3963" s="393" t="s">
        <v>353</v>
      </c>
      <c r="D3963" s="395" t="n">
        <v>128.37</v>
      </c>
    </row>
    <row r="3964" customFormat="false" ht="14.25" hidden="false" customHeight="false" outlineLevel="0" collapsed="false">
      <c r="A3964" s="393" t="n">
        <v>96526</v>
      </c>
      <c r="B3964" s="394" t="s">
        <v>4223</v>
      </c>
      <c r="C3964" s="393" t="s">
        <v>353</v>
      </c>
      <c r="D3964" s="395" t="n">
        <v>249.52</v>
      </c>
    </row>
    <row r="3965" customFormat="false" ht="14.25" hidden="false" customHeight="false" outlineLevel="0" collapsed="false">
      <c r="A3965" s="393" t="n">
        <v>96521</v>
      </c>
      <c r="B3965" s="394" t="s">
        <v>4224</v>
      </c>
      <c r="C3965" s="393" t="s">
        <v>353</v>
      </c>
      <c r="D3965" s="395" t="n">
        <v>44.28</v>
      </c>
    </row>
    <row r="3966" customFormat="false" ht="14.25" hidden="false" customHeight="false" outlineLevel="0" collapsed="false">
      <c r="A3966" s="393" t="n">
        <v>96520</v>
      </c>
      <c r="B3966" s="394" t="s">
        <v>4225</v>
      </c>
      <c r="C3966" s="393" t="s">
        <v>353</v>
      </c>
      <c r="D3966" s="395" t="n">
        <v>102.85</v>
      </c>
    </row>
    <row r="3967" customFormat="false" ht="14.25" hidden="false" customHeight="false" outlineLevel="0" collapsed="false">
      <c r="A3967" s="393" t="n">
        <v>96525</v>
      </c>
      <c r="B3967" s="394" t="s">
        <v>4226</v>
      </c>
      <c r="C3967" s="393" t="s">
        <v>353</v>
      </c>
      <c r="D3967" s="395" t="n">
        <v>59.11</v>
      </c>
    </row>
    <row r="3968" customFormat="false" ht="14.25" hidden="false" customHeight="false" outlineLevel="0" collapsed="false">
      <c r="A3968" s="393" t="n">
        <v>96524</v>
      </c>
      <c r="B3968" s="394" t="s">
        <v>4227</v>
      </c>
      <c r="C3968" s="393" t="s">
        <v>353</v>
      </c>
      <c r="D3968" s="395" t="n">
        <v>173.88</v>
      </c>
    </row>
    <row r="3969" customFormat="false" ht="14.25" hidden="false" customHeight="false" outlineLevel="0" collapsed="false">
      <c r="A3969" s="393" t="n">
        <v>96537</v>
      </c>
      <c r="B3969" s="394" t="s">
        <v>4228</v>
      </c>
      <c r="C3969" s="393" t="s">
        <v>76</v>
      </c>
      <c r="D3969" s="395" t="n">
        <v>183.2</v>
      </c>
    </row>
    <row r="3970" customFormat="false" ht="14.25" hidden="false" customHeight="false" outlineLevel="0" collapsed="false">
      <c r="A3970" s="393" t="n">
        <v>96540</v>
      </c>
      <c r="B3970" s="394" t="s">
        <v>4229</v>
      </c>
      <c r="C3970" s="393" t="s">
        <v>76</v>
      </c>
      <c r="D3970" s="395" t="n">
        <v>133.94</v>
      </c>
    </row>
    <row r="3971" customFormat="false" ht="14.25" hidden="false" customHeight="false" outlineLevel="0" collapsed="false">
      <c r="A3971" s="393" t="n">
        <v>96528</v>
      </c>
      <c r="B3971" s="394" t="s">
        <v>4230</v>
      </c>
      <c r="C3971" s="393" t="s">
        <v>76</v>
      </c>
      <c r="D3971" s="395" t="n">
        <v>155.31</v>
      </c>
    </row>
    <row r="3972" customFormat="false" ht="14.25" hidden="false" customHeight="false" outlineLevel="0" collapsed="false">
      <c r="A3972" s="393" t="n">
        <v>96531</v>
      </c>
      <c r="B3972" s="394" t="s">
        <v>4231</v>
      </c>
      <c r="C3972" s="393" t="s">
        <v>76</v>
      </c>
      <c r="D3972" s="395" t="n">
        <v>107.31</v>
      </c>
    </row>
    <row r="3973" customFormat="false" ht="14.25" hidden="false" customHeight="false" outlineLevel="0" collapsed="false">
      <c r="A3973" s="393" t="n">
        <v>96534</v>
      </c>
      <c r="B3973" s="394" t="s">
        <v>4232</v>
      </c>
      <c r="C3973" s="393" t="s">
        <v>76</v>
      </c>
      <c r="D3973" s="395" t="n">
        <v>82.34</v>
      </c>
    </row>
    <row r="3974" customFormat="false" ht="14.25" hidden="false" customHeight="false" outlineLevel="0" collapsed="false">
      <c r="A3974" s="393" t="n">
        <v>104928</v>
      </c>
      <c r="B3974" s="394" t="s">
        <v>4233</v>
      </c>
      <c r="C3974" s="393" t="s">
        <v>76</v>
      </c>
      <c r="D3974" s="395" t="n">
        <v>149.63</v>
      </c>
    </row>
    <row r="3975" customFormat="false" ht="14.25" hidden="false" customHeight="false" outlineLevel="0" collapsed="false">
      <c r="A3975" s="393" t="n">
        <v>104929</v>
      </c>
      <c r="B3975" s="394" t="s">
        <v>4234</v>
      </c>
      <c r="C3975" s="393" t="s">
        <v>76</v>
      </c>
      <c r="D3975" s="395" t="n">
        <v>90.99</v>
      </c>
    </row>
    <row r="3976" customFormat="false" ht="14.25" hidden="false" customHeight="false" outlineLevel="0" collapsed="false">
      <c r="A3976" s="393" t="n">
        <v>104925</v>
      </c>
      <c r="B3976" s="394" t="s">
        <v>4235</v>
      </c>
      <c r="C3976" s="393" t="s">
        <v>76</v>
      </c>
      <c r="D3976" s="395" t="n">
        <v>156.83</v>
      </c>
    </row>
    <row r="3977" customFormat="false" ht="14.25" hidden="false" customHeight="false" outlineLevel="0" collapsed="false">
      <c r="A3977" s="393" t="n">
        <v>104926</v>
      </c>
      <c r="B3977" s="394" t="s">
        <v>4236</v>
      </c>
      <c r="C3977" s="393" t="s">
        <v>76</v>
      </c>
      <c r="D3977" s="395" t="n">
        <v>103.19</v>
      </c>
    </row>
    <row r="3978" customFormat="false" ht="14.25" hidden="false" customHeight="false" outlineLevel="0" collapsed="false">
      <c r="A3978" s="393" t="n">
        <v>104927</v>
      </c>
      <c r="B3978" s="394" t="s">
        <v>4237</v>
      </c>
      <c r="C3978" s="393" t="s">
        <v>76</v>
      </c>
      <c r="D3978" s="395" t="n">
        <v>75.3</v>
      </c>
    </row>
    <row r="3979" customFormat="false" ht="14.25" hidden="false" customHeight="false" outlineLevel="0" collapsed="false">
      <c r="A3979" s="393" t="n">
        <v>96538</v>
      </c>
      <c r="B3979" s="394" t="s">
        <v>4238</v>
      </c>
      <c r="C3979" s="393" t="s">
        <v>76</v>
      </c>
      <c r="D3979" s="395" t="n">
        <v>252.56</v>
      </c>
    </row>
    <row r="3980" customFormat="false" ht="14.25" hidden="false" customHeight="false" outlineLevel="0" collapsed="false">
      <c r="A3980" s="393" t="n">
        <v>96541</v>
      </c>
      <c r="B3980" s="394" t="s">
        <v>4239</v>
      </c>
      <c r="C3980" s="393" t="s">
        <v>76</v>
      </c>
      <c r="D3980" s="395" t="n">
        <v>190.74</v>
      </c>
    </row>
    <row r="3981" customFormat="false" ht="14.25" hidden="false" customHeight="false" outlineLevel="0" collapsed="false">
      <c r="A3981" s="393" t="n">
        <v>96529</v>
      </c>
      <c r="B3981" s="394" t="s">
        <v>4240</v>
      </c>
      <c r="C3981" s="393" t="s">
        <v>76</v>
      </c>
      <c r="D3981" s="395" t="n">
        <v>264.36</v>
      </c>
    </row>
    <row r="3982" customFormat="false" ht="14.25" hidden="false" customHeight="false" outlineLevel="0" collapsed="false">
      <c r="A3982" s="393" t="n">
        <v>96532</v>
      </c>
      <c r="B3982" s="394" t="s">
        <v>4241</v>
      </c>
      <c r="C3982" s="393" t="s">
        <v>76</v>
      </c>
      <c r="D3982" s="395" t="n">
        <v>183.93</v>
      </c>
    </row>
    <row r="3983" customFormat="false" ht="14.25" hidden="false" customHeight="false" outlineLevel="0" collapsed="false">
      <c r="A3983" s="393" t="n">
        <v>96535</v>
      </c>
      <c r="B3983" s="394" t="s">
        <v>4242</v>
      </c>
      <c r="C3983" s="393" t="s">
        <v>76</v>
      </c>
      <c r="D3983" s="395" t="n">
        <v>142.08</v>
      </c>
    </row>
    <row r="3984" customFormat="false" ht="14.25" hidden="false" customHeight="false" outlineLevel="0" collapsed="false">
      <c r="A3984" s="393" t="n">
        <v>96539</v>
      </c>
      <c r="B3984" s="394" t="s">
        <v>4243</v>
      </c>
      <c r="C3984" s="393" t="s">
        <v>76</v>
      </c>
      <c r="D3984" s="395" t="n">
        <v>130.86</v>
      </c>
    </row>
    <row r="3985" customFormat="false" ht="14.25" hidden="false" customHeight="false" outlineLevel="0" collapsed="false">
      <c r="A3985" s="393" t="n">
        <v>96542</v>
      </c>
      <c r="B3985" s="394" t="s">
        <v>4244</v>
      </c>
      <c r="C3985" s="393" t="s">
        <v>76</v>
      </c>
      <c r="D3985" s="395" t="n">
        <v>100.86</v>
      </c>
    </row>
    <row r="3986" customFormat="false" ht="14.25" hidden="false" customHeight="false" outlineLevel="0" collapsed="false">
      <c r="A3986" s="393" t="n">
        <v>96530</v>
      </c>
      <c r="B3986" s="394" t="s">
        <v>4245</v>
      </c>
      <c r="C3986" s="393" t="s">
        <v>76</v>
      </c>
      <c r="D3986" s="395" t="n">
        <v>140.63</v>
      </c>
    </row>
    <row r="3987" customFormat="false" ht="14.25" hidden="false" customHeight="false" outlineLevel="0" collapsed="false">
      <c r="A3987" s="393" t="n">
        <v>96533</v>
      </c>
      <c r="B3987" s="394" t="s">
        <v>4246</v>
      </c>
      <c r="C3987" s="393" t="s">
        <v>76</v>
      </c>
      <c r="D3987" s="395" t="n">
        <v>94.57</v>
      </c>
    </row>
    <row r="3988" customFormat="false" ht="14.25" hidden="false" customHeight="false" outlineLevel="0" collapsed="false">
      <c r="A3988" s="393" t="n">
        <v>96536</v>
      </c>
      <c r="B3988" s="394" t="s">
        <v>4247</v>
      </c>
      <c r="C3988" s="393" t="s">
        <v>76</v>
      </c>
      <c r="D3988" s="395" t="n">
        <v>70.59</v>
      </c>
    </row>
    <row r="3989" customFormat="false" ht="14.25" hidden="false" customHeight="false" outlineLevel="0" collapsed="false">
      <c r="A3989" s="393" t="n">
        <v>105518</v>
      </c>
      <c r="B3989" s="394" t="s">
        <v>4248</v>
      </c>
      <c r="C3989" s="393" t="s">
        <v>76</v>
      </c>
      <c r="D3989" s="395" t="n">
        <v>0</v>
      </c>
    </row>
    <row r="3990" customFormat="false" ht="14.25" hidden="false" customHeight="false" outlineLevel="0" collapsed="false">
      <c r="A3990" s="393" t="n">
        <v>105517</v>
      </c>
      <c r="B3990" s="394" t="s">
        <v>4249</v>
      </c>
      <c r="C3990" s="393" t="s">
        <v>76</v>
      </c>
      <c r="D3990" s="395" t="n">
        <v>0</v>
      </c>
    </row>
    <row r="3991" customFormat="false" ht="14.25" hidden="false" customHeight="false" outlineLevel="0" collapsed="false">
      <c r="A3991" s="393" t="n">
        <v>105520</v>
      </c>
      <c r="B3991" s="394" t="s">
        <v>4250</v>
      </c>
      <c r="C3991" s="393" t="s">
        <v>76</v>
      </c>
      <c r="D3991" s="395" t="n">
        <v>0</v>
      </c>
    </row>
    <row r="3992" customFormat="false" ht="14.25" hidden="false" customHeight="false" outlineLevel="0" collapsed="false">
      <c r="A3992" s="393" t="n">
        <v>105519</v>
      </c>
      <c r="B3992" s="394" t="s">
        <v>4251</v>
      </c>
      <c r="C3992" s="393" t="s">
        <v>76</v>
      </c>
      <c r="D3992" s="395" t="n">
        <v>0</v>
      </c>
    </row>
    <row r="3993" customFormat="false" ht="14.25" hidden="false" customHeight="false" outlineLevel="0" collapsed="false">
      <c r="A3993" s="393" t="n">
        <v>101793</v>
      </c>
      <c r="B3993" s="394" t="s">
        <v>4252</v>
      </c>
      <c r="C3993" s="393" t="s">
        <v>353</v>
      </c>
      <c r="D3993" s="395" t="n">
        <v>26.29</v>
      </c>
    </row>
    <row r="3994" customFormat="false" ht="14.25" hidden="false" customHeight="false" outlineLevel="0" collapsed="false">
      <c r="A3994" s="393" t="n">
        <v>101792</v>
      </c>
      <c r="B3994" s="394" t="s">
        <v>4253</v>
      </c>
      <c r="C3994" s="393" t="s">
        <v>353</v>
      </c>
      <c r="D3994" s="395" t="n">
        <v>17.62</v>
      </c>
    </row>
    <row r="3995" customFormat="false" ht="14.25" hidden="false" customHeight="false" outlineLevel="0" collapsed="false">
      <c r="A3995" s="393" t="n">
        <v>92272</v>
      </c>
      <c r="B3995" s="394" t="s">
        <v>4254</v>
      </c>
      <c r="C3995" s="393" t="s">
        <v>274</v>
      </c>
      <c r="D3995" s="395" t="n">
        <v>33.47</v>
      </c>
    </row>
    <row r="3996" customFormat="false" ht="14.25" hidden="false" customHeight="false" outlineLevel="0" collapsed="false">
      <c r="A3996" s="393" t="n">
        <v>101791</v>
      </c>
      <c r="B3996" s="394" t="s">
        <v>4255</v>
      </c>
      <c r="C3996" s="393" t="s">
        <v>274</v>
      </c>
      <c r="D3996" s="395" t="n">
        <v>23.67</v>
      </c>
    </row>
    <row r="3997" customFormat="false" ht="14.25" hidden="false" customHeight="false" outlineLevel="0" collapsed="false">
      <c r="A3997" s="393" t="n">
        <v>92273</v>
      </c>
      <c r="B3997" s="394" t="s">
        <v>4256</v>
      </c>
      <c r="C3997" s="393" t="s">
        <v>274</v>
      </c>
      <c r="D3997" s="395" t="n">
        <v>14.43</v>
      </c>
    </row>
    <row r="3998" customFormat="false" ht="14.25" hidden="false" customHeight="false" outlineLevel="0" collapsed="false">
      <c r="A3998" s="393" t="n">
        <v>92268</v>
      </c>
      <c r="B3998" s="394" t="s">
        <v>4257</v>
      </c>
      <c r="C3998" s="393" t="s">
        <v>76</v>
      </c>
      <c r="D3998" s="395" t="n">
        <v>73.03</v>
      </c>
    </row>
    <row r="3999" customFormat="false" ht="14.25" hidden="false" customHeight="false" outlineLevel="0" collapsed="false">
      <c r="A3999" s="393" t="n">
        <v>92267</v>
      </c>
      <c r="B3999" s="394" t="s">
        <v>4258</v>
      </c>
      <c r="C3999" s="393" t="s">
        <v>76</v>
      </c>
      <c r="D3999" s="395" t="n">
        <v>43.58</v>
      </c>
    </row>
    <row r="4000" customFormat="false" ht="14.25" hidden="false" customHeight="false" outlineLevel="0" collapsed="false">
      <c r="A4000" s="393" t="n">
        <v>92271</v>
      </c>
      <c r="B4000" s="394" t="s">
        <v>4259</v>
      </c>
      <c r="C4000" s="393" t="s">
        <v>76</v>
      </c>
      <c r="D4000" s="395" t="n">
        <v>119.8</v>
      </c>
    </row>
    <row r="4001" customFormat="false" ht="14.25" hidden="false" customHeight="false" outlineLevel="0" collapsed="false">
      <c r="A4001" s="393" t="n">
        <v>92264</v>
      </c>
      <c r="B4001" s="394" t="s">
        <v>4260</v>
      </c>
      <c r="C4001" s="393" t="s">
        <v>76</v>
      </c>
      <c r="D4001" s="395" t="n">
        <v>188.17</v>
      </c>
    </row>
    <row r="4002" customFormat="false" ht="14.25" hidden="false" customHeight="false" outlineLevel="0" collapsed="false">
      <c r="A4002" s="393" t="n">
        <v>92263</v>
      </c>
      <c r="B4002" s="394" t="s">
        <v>4261</v>
      </c>
      <c r="C4002" s="393" t="s">
        <v>76</v>
      </c>
      <c r="D4002" s="395" t="n">
        <v>150.7</v>
      </c>
    </row>
    <row r="4003" customFormat="false" ht="14.25" hidden="false" customHeight="false" outlineLevel="0" collapsed="false">
      <c r="A4003" s="393" t="n">
        <v>92269</v>
      </c>
      <c r="B4003" s="394" t="s">
        <v>4262</v>
      </c>
      <c r="C4003" s="393" t="s">
        <v>76</v>
      </c>
      <c r="D4003" s="395" t="n">
        <v>122.47</v>
      </c>
    </row>
    <row r="4004" customFormat="false" ht="14.25" hidden="false" customHeight="false" outlineLevel="0" collapsed="false">
      <c r="A4004" s="393" t="n">
        <v>92270</v>
      </c>
      <c r="B4004" s="394" t="s">
        <v>4263</v>
      </c>
      <c r="C4004" s="393" t="s">
        <v>76</v>
      </c>
      <c r="D4004" s="395" t="n">
        <v>188.23</v>
      </c>
    </row>
    <row r="4005" customFormat="false" ht="14.25" hidden="false" customHeight="false" outlineLevel="0" collapsed="false">
      <c r="A4005" s="393" t="n">
        <v>92266</v>
      </c>
      <c r="B4005" s="394" t="s">
        <v>4264</v>
      </c>
      <c r="C4005" s="393" t="s">
        <v>76</v>
      </c>
      <c r="D4005" s="395" t="n">
        <v>142.3</v>
      </c>
    </row>
    <row r="4006" customFormat="false" ht="14.25" hidden="false" customHeight="false" outlineLevel="0" collapsed="false">
      <c r="A4006" s="393" t="n">
        <v>92265</v>
      </c>
      <c r="B4006" s="394" t="s">
        <v>4265</v>
      </c>
      <c r="C4006" s="393" t="s">
        <v>76</v>
      </c>
      <c r="D4006" s="395" t="n">
        <v>110.15</v>
      </c>
    </row>
    <row r="4007" customFormat="false" ht="14.25" hidden="false" customHeight="false" outlineLevel="0" collapsed="false">
      <c r="A4007" s="393" t="n">
        <v>92524</v>
      </c>
      <c r="B4007" s="394" t="s">
        <v>4266</v>
      </c>
      <c r="C4007" s="393" t="s">
        <v>76</v>
      </c>
      <c r="D4007" s="395" t="n">
        <v>83.49</v>
      </c>
    </row>
    <row r="4008" customFormat="false" ht="14.25" hidden="false" customHeight="false" outlineLevel="0" collapsed="false">
      <c r="A4008" s="393" t="n">
        <v>92528</v>
      </c>
      <c r="B4008" s="394" t="s">
        <v>4267</v>
      </c>
      <c r="C4008" s="393" t="s">
        <v>76</v>
      </c>
      <c r="D4008" s="395" t="n">
        <v>80.07</v>
      </c>
    </row>
    <row r="4009" customFormat="false" ht="14.25" hidden="false" customHeight="false" outlineLevel="0" collapsed="false">
      <c r="A4009" s="393" t="n">
        <v>92532</v>
      </c>
      <c r="B4009" s="394" t="s">
        <v>4268</v>
      </c>
      <c r="C4009" s="393" t="s">
        <v>76</v>
      </c>
      <c r="D4009" s="395" t="n">
        <v>77.09</v>
      </c>
    </row>
    <row r="4010" customFormat="false" ht="14.25" hidden="false" customHeight="false" outlineLevel="0" collapsed="false">
      <c r="A4010" s="393" t="n">
        <v>92536</v>
      </c>
      <c r="B4010" s="394" t="s">
        <v>4269</v>
      </c>
      <c r="C4010" s="393" t="s">
        <v>76</v>
      </c>
      <c r="D4010" s="395" t="n">
        <v>71.4</v>
      </c>
    </row>
    <row r="4011" customFormat="false" ht="14.25" hidden="false" customHeight="false" outlineLevel="0" collapsed="false">
      <c r="A4011" s="393" t="n">
        <v>92508</v>
      </c>
      <c r="B4011" s="394" t="s">
        <v>4270</v>
      </c>
      <c r="C4011" s="393" t="s">
        <v>76</v>
      </c>
      <c r="D4011" s="395" t="n">
        <v>110.4</v>
      </c>
    </row>
    <row r="4012" customFormat="false" ht="14.25" hidden="false" customHeight="false" outlineLevel="0" collapsed="false">
      <c r="A4012" s="393" t="n">
        <v>92512</v>
      </c>
      <c r="B4012" s="394" t="s">
        <v>4271</v>
      </c>
      <c r="C4012" s="393" t="s">
        <v>76</v>
      </c>
      <c r="D4012" s="395" t="n">
        <v>96.86</v>
      </c>
    </row>
    <row r="4013" customFormat="false" ht="14.25" hidden="false" customHeight="false" outlineLevel="0" collapsed="false">
      <c r="A4013" s="393" t="n">
        <v>92515</v>
      </c>
      <c r="B4013" s="394" t="s">
        <v>4272</v>
      </c>
      <c r="C4013" s="393" t="s">
        <v>76</v>
      </c>
      <c r="D4013" s="395" t="n">
        <v>89.66</v>
      </c>
    </row>
    <row r="4014" customFormat="false" ht="14.25" hidden="false" customHeight="false" outlineLevel="0" collapsed="false">
      <c r="A4014" s="393" t="n">
        <v>92520</v>
      </c>
      <c r="B4014" s="394" t="s">
        <v>4273</v>
      </c>
      <c r="C4014" s="393" t="s">
        <v>76</v>
      </c>
      <c r="D4014" s="395" t="n">
        <v>84.68</v>
      </c>
    </row>
    <row r="4015" customFormat="false" ht="14.25" hidden="false" customHeight="false" outlineLevel="0" collapsed="false">
      <c r="A4015" s="393" t="n">
        <v>92526</v>
      </c>
      <c r="B4015" s="394" t="s">
        <v>4274</v>
      </c>
      <c r="C4015" s="393" t="s">
        <v>76</v>
      </c>
      <c r="D4015" s="395" t="n">
        <v>43.24</v>
      </c>
    </row>
    <row r="4016" customFormat="false" ht="14.25" hidden="false" customHeight="false" outlineLevel="0" collapsed="false">
      <c r="A4016" s="393" t="n">
        <v>92530</v>
      </c>
      <c r="B4016" s="394" t="s">
        <v>4275</v>
      </c>
      <c r="C4016" s="393" t="s">
        <v>76</v>
      </c>
      <c r="D4016" s="395" t="n">
        <v>40.83</v>
      </c>
    </row>
    <row r="4017" customFormat="false" ht="14.25" hidden="false" customHeight="false" outlineLevel="0" collapsed="false">
      <c r="A4017" s="393" t="n">
        <v>92534</v>
      </c>
      <c r="B4017" s="394" t="s">
        <v>4276</v>
      </c>
      <c r="C4017" s="393" t="s">
        <v>76</v>
      </c>
      <c r="D4017" s="395" t="n">
        <v>38.77</v>
      </c>
    </row>
    <row r="4018" customFormat="false" ht="14.25" hidden="false" customHeight="false" outlineLevel="0" collapsed="false">
      <c r="A4018" s="393" t="n">
        <v>92538</v>
      </c>
      <c r="B4018" s="394" t="s">
        <v>4277</v>
      </c>
      <c r="C4018" s="393" t="s">
        <v>76</v>
      </c>
      <c r="D4018" s="395" t="n">
        <v>34.72</v>
      </c>
    </row>
    <row r="4019" customFormat="false" ht="14.25" hidden="false" customHeight="false" outlineLevel="0" collapsed="false">
      <c r="A4019" s="393" t="n">
        <v>103760</v>
      </c>
      <c r="B4019" s="394" t="s">
        <v>4278</v>
      </c>
      <c r="C4019" s="393" t="s">
        <v>76</v>
      </c>
      <c r="D4019" s="395" t="n">
        <v>118.92</v>
      </c>
    </row>
    <row r="4020" customFormat="false" ht="14.25" hidden="false" customHeight="false" outlineLevel="0" collapsed="false">
      <c r="A4020" s="393" t="n">
        <v>103761</v>
      </c>
      <c r="B4020" s="394" t="s">
        <v>4279</v>
      </c>
      <c r="C4020" s="393" t="s">
        <v>76</v>
      </c>
      <c r="D4020" s="395" t="n">
        <v>81.09</v>
      </c>
    </row>
    <row r="4021" customFormat="false" ht="14.25" hidden="false" customHeight="false" outlineLevel="0" collapsed="false">
      <c r="A4021" s="393" t="n">
        <v>103762</v>
      </c>
      <c r="B4021" s="394" t="s">
        <v>4280</v>
      </c>
      <c r="C4021" s="393" t="s">
        <v>76</v>
      </c>
      <c r="D4021" s="395" t="n">
        <v>69.82</v>
      </c>
    </row>
    <row r="4022" customFormat="false" ht="14.25" hidden="false" customHeight="false" outlineLevel="0" collapsed="false">
      <c r="A4022" s="393" t="n">
        <v>103763</v>
      </c>
      <c r="B4022" s="394" t="s">
        <v>4281</v>
      </c>
      <c r="C4022" s="393" t="s">
        <v>76</v>
      </c>
      <c r="D4022" s="395" t="n">
        <v>61.68</v>
      </c>
    </row>
    <row r="4023" customFormat="false" ht="14.25" hidden="false" customHeight="false" outlineLevel="0" collapsed="false">
      <c r="A4023" s="393" t="n">
        <v>92510</v>
      </c>
      <c r="B4023" s="394" t="s">
        <v>4282</v>
      </c>
      <c r="C4023" s="393" t="s">
        <v>76</v>
      </c>
      <c r="D4023" s="395" t="n">
        <v>65.23</v>
      </c>
    </row>
    <row r="4024" customFormat="false" ht="14.25" hidden="false" customHeight="false" outlineLevel="0" collapsed="false">
      <c r="A4024" s="393" t="n">
        <v>92514</v>
      </c>
      <c r="B4024" s="394" t="s">
        <v>4283</v>
      </c>
      <c r="C4024" s="393" t="s">
        <v>76</v>
      </c>
      <c r="D4024" s="395" t="n">
        <v>53.04</v>
      </c>
    </row>
    <row r="4025" customFormat="false" ht="14.25" hidden="false" customHeight="false" outlineLevel="0" collapsed="false">
      <c r="A4025" s="393" t="n">
        <v>92518</v>
      </c>
      <c r="B4025" s="394" t="s">
        <v>4284</v>
      </c>
      <c r="C4025" s="393" t="s">
        <v>76</v>
      </c>
      <c r="D4025" s="395" t="n">
        <v>47.13</v>
      </c>
    </row>
    <row r="4026" customFormat="false" ht="14.25" hidden="false" customHeight="false" outlineLevel="0" collapsed="false">
      <c r="A4026" s="393" t="n">
        <v>92522</v>
      </c>
      <c r="B4026" s="394" t="s">
        <v>4285</v>
      </c>
      <c r="C4026" s="393" t="s">
        <v>76</v>
      </c>
      <c r="D4026" s="395" t="n">
        <v>43.32</v>
      </c>
    </row>
    <row r="4027" customFormat="false" ht="14.25" hidden="false" customHeight="false" outlineLevel="0" collapsed="false">
      <c r="A4027" s="393" t="n">
        <v>92482</v>
      </c>
      <c r="B4027" s="394" t="s">
        <v>4286</v>
      </c>
      <c r="C4027" s="393" t="s">
        <v>76</v>
      </c>
      <c r="D4027" s="395" t="n">
        <v>368.8</v>
      </c>
    </row>
    <row r="4028" customFormat="false" ht="14.25" hidden="false" customHeight="false" outlineLevel="0" collapsed="false">
      <c r="A4028" s="393" t="n">
        <v>92484</v>
      </c>
      <c r="B4028" s="394" t="s">
        <v>4287</v>
      </c>
      <c r="C4028" s="393" t="s">
        <v>76</v>
      </c>
      <c r="D4028" s="395" t="n">
        <v>254.45</v>
      </c>
    </row>
    <row r="4029" customFormat="false" ht="14.25" hidden="false" customHeight="false" outlineLevel="0" collapsed="false">
      <c r="A4029" s="393" t="n">
        <v>92486</v>
      </c>
      <c r="B4029" s="394" t="s">
        <v>4288</v>
      </c>
      <c r="C4029" s="393" t="s">
        <v>76</v>
      </c>
      <c r="D4029" s="395" t="n">
        <v>181.42</v>
      </c>
    </row>
    <row r="4030" customFormat="false" ht="14.25" hidden="false" customHeight="false" outlineLevel="0" collapsed="false">
      <c r="A4030" s="393" t="n">
        <v>92492</v>
      </c>
      <c r="B4030" s="394" t="s">
        <v>4289</v>
      </c>
      <c r="C4030" s="393" t="s">
        <v>76</v>
      </c>
      <c r="D4030" s="395" t="n">
        <v>115.09</v>
      </c>
    </row>
    <row r="4031" customFormat="false" ht="14.25" hidden="false" customHeight="false" outlineLevel="0" collapsed="false">
      <c r="A4031" s="393" t="n">
        <v>92496</v>
      </c>
      <c r="B4031" s="394" t="s">
        <v>4290</v>
      </c>
      <c r="C4031" s="393" t="s">
        <v>76</v>
      </c>
      <c r="D4031" s="395" t="n">
        <v>110.12</v>
      </c>
    </row>
    <row r="4032" customFormat="false" ht="14.25" hidden="false" customHeight="false" outlineLevel="0" collapsed="false">
      <c r="A4032" s="393" t="n">
        <v>92500</v>
      </c>
      <c r="B4032" s="394" t="s">
        <v>4291</v>
      </c>
      <c r="C4032" s="393" t="s">
        <v>76</v>
      </c>
      <c r="D4032" s="395" t="n">
        <v>105.99</v>
      </c>
    </row>
    <row r="4033" customFormat="false" ht="14.25" hidden="false" customHeight="false" outlineLevel="0" collapsed="false">
      <c r="A4033" s="393" t="n">
        <v>92504</v>
      </c>
      <c r="B4033" s="394" t="s">
        <v>4292</v>
      </c>
      <c r="C4033" s="393" t="s">
        <v>76</v>
      </c>
      <c r="D4033" s="395" t="n">
        <v>98.52</v>
      </c>
    </row>
    <row r="4034" customFormat="false" ht="14.25" hidden="false" customHeight="false" outlineLevel="0" collapsed="false">
      <c r="A4034" s="393" t="n">
        <v>92488</v>
      </c>
      <c r="B4034" s="394" t="s">
        <v>4293</v>
      </c>
      <c r="C4034" s="393" t="s">
        <v>76</v>
      </c>
      <c r="D4034" s="395" t="n">
        <v>120.93</v>
      </c>
    </row>
    <row r="4035" customFormat="false" ht="14.25" hidden="false" customHeight="false" outlineLevel="0" collapsed="false">
      <c r="A4035" s="393" t="n">
        <v>92494</v>
      </c>
      <c r="B4035" s="394" t="s">
        <v>4294</v>
      </c>
      <c r="C4035" s="393" t="s">
        <v>76</v>
      </c>
      <c r="D4035" s="395" t="n">
        <v>73.36</v>
      </c>
    </row>
    <row r="4036" customFormat="false" ht="14.25" hidden="false" customHeight="false" outlineLevel="0" collapsed="false">
      <c r="A4036" s="393" t="n">
        <v>92498</v>
      </c>
      <c r="B4036" s="394" t="s">
        <v>4295</v>
      </c>
      <c r="C4036" s="393" t="s">
        <v>76</v>
      </c>
      <c r="D4036" s="395" t="n">
        <v>69.47</v>
      </c>
    </row>
    <row r="4037" customFormat="false" ht="14.25" hidden="false" customHeight="false" outlineLevel="0" collapsed="false">
      <c r="A4037" s="393" t="n">
        <v>92502</v>
      </c>
      <c r="B4037" s="394" t="s">
        <v>4296</v>
      </c>
      <c r="C4037" s="393" t="s">
        <v>76</v>
      </c>
      <c r="D4037" s="395" t="n">
        <v>66.38</v>
      </c>
    </row>
    <row r="4038" customFormat="false" ht="14.25" hidden="false" customHeight="false" outlineLevel="0" collapsed="false">
      <c r="A4038" s="393" t="n">
        <v>92506</v>
      </c>
      <c r="B4038" s="394" t="s">
        <v>4297</v>
      </c>
      <c r="C4038" s="393" t="s">
        <v>76</v>
      </c>
      <c r="D4038" s="395" t="n">
        <v>60.73</v>
      </c>
    </row>
    <row r="4039" customFormat="false" ht="14.25" hidden="false" customHeight="false" outlineLevel="0" collapsed="false">
      <c r="A4039" s="393" t="n">
        <v>92490</v>
      </c>
      <c r="B4039" s="394" t="s">
        <v>4298</v>
      </c>
      <c r="C4039" s="393" t="s">
        <v>76</v>
      </c>
      <c r="D4039" s="395" t="n">
        <v>77.94</v>
      </c>
    </row>
    <row r="4040" customFormat="false" ht="14.25" hidden="false" customHeight="false" outlineLevel="0" collapsed="false">
      <c r="A4040" s="393" t="n">
        <v>92433</v>
      </c>
      <c r="B4040" s="394" t="s">
        <v>4299</v>
      </c>
      <c r="C4040" s="393" t="s">
        <v>76</v>
      </c>
      <c r="D4040" s="395" t="n">
        <v>80.47</v>
      </c>
    </row>
    <row r="4041" customFormat="false" ht="14.25" hidden="false" customHeight="false" outlineLevel="0" collapsed="false">
      <c r="A4041" s="393" t="n">
        <v>92437</v>
      </c>
      <c r="B4041" s="394" t="s">
        <v>4300</v>
      </c>
      <c r="C4041" s="393" t="s">
        <v>76</v>
      </c>
      <c r="D4041" s="395" t="n">
        <v>77.04</v>
      </c>
    </row>
    <row r="4042" customFormat="false" ht="14.25" hidden="false" customHeight="false" outlineLevel="0" collapsed="false">
      <c r="A4042" s="393" t="n">
        <v>92441</v>
      </c>
      <c r="B4042" s="394" t="s">
        <v>4301</v>
      </c>
      <c r="C4042" s="393" t="s">
        <v>76</v>
      </c>
      <c r="D4042" s="395" t="n">
        <v>74.6</v>
      </c>
    </row>
    <row r="4043" customFormat="false" ht="14.25" hidden="false" customHeight="false" outlineLevel="0" collapsed="false">
      <c r="A4043" s="393" t="n">
        <v>92445</v>
      </c>
      <c r="B4043" s="394" t="s">
        <v>4302</v>
      </c>
      <c r="C4043" s="393" t="s">
        <v>76</v>
      </c>
      <c r="D4043" s="395" t="n">
        <v>69.69</v>
      </c>
    </row>
    <row r="4044" customFormat="false" ht="14.25" hidden="false" customHeight="false" outlineLevel="0" collapsed="false">
      <c r="A4044" s="393" t="n">
        <v>92417</v>
      </c>
      <c r="B4044" s="394" t="s">
        <v>4303</v>
      </c>
      <c r="C4044" s="393" t="s">
        <v>76</v>
      </c>
      <c r="D4044" s="395" t="n">
        <v>167.7</v>
      </c>
    </row>
    <row r="4045" customFormat="false" ht="14.25" hidden="false" customHeight="false" outlineLevel="0" collapsed="false">
      <c r="A4045" s="393" t="n">
        <v>92421</v>
      </c>
      <c r="B4045" s="394" t="s">
        <v>4304</v>
      </c>
      <c r="C4045" s="393" t="s">
        <v>76</v>
      </c>
      <c r="D4045" s="395" t="n">
        <v>112.62</v>
      </c>
    </row>
    <row r="4046" customFormat="false" ht="14.25" hidden="false" customHeight="false" outlineLevel="0" collapsed="false">
      <c r="A4046" s="393" t="n">
        <v>92425</v>
      </c>
      <c r="B4046" s="394" t="s">
        <v>4305</v>
      </c>
      <c r="C4046" s="393" t="s">
        <v>76</v>
      </c>
      <c r="D4046" s="395" t="n">
        <v>94.53</v>
      </c>
    </row>
    <row r="4047" customFormat="false" ht="14.25" hidden="false" customHeight="false" outlineLevel="0" collapsed="false">
      <c r="A4047" s="393" t="n">
        <v>92429</v>
      </c>
      <c r="B4047" s="394" t="s">
        <v>4306</v>
      </c>
      <c r="C4047" s="393" t="s">
        <v>76</v>
      </c>
      <c r="D4047" s="395" t="n">
        <v>85.42</v>
      </c>
    </row>
    <row r="4048" customFormat="false" ht="14.25" hidden="false" customHeight="false" outlineLevel="0" collapsed="false">
      <c r="A4048" s="393" t="n">
        <v>92431</v>
      </c>
      <c r="B4048" s="394" t="s">
        <v>4307</v>
      </c>
      <c r="C4048" s="393" t="s">
        <v>76</v>
      </c>
      <c r="D4048" s="395" t="n">
        <v>64.94</v>
      </c>
    </row>
    <row r="4049" customFormat="false" ht="14.25" hidden="false" customHeight="false" outlineLevel="0" collapsed="false">
      <c r="A4049" s="393" t="n">
        <v>92435</v>
      </c>
      <c r="B4049" s="394" t="s">
        <v>4308</v>
      </c>
      <c r="C4049" s="393" t="s">
        <v>76</v>
      </c>
      <c r="D4049" s="395" t="n">
        <v>62.05</v>
      </c>
    </row>
    <row r="4050" customFormat="false" ht="14.25" hidden="false" customHeight="false" outlineLevel="0" collapsed="false">
      <c r="A4050" s="393" t="n">
        <v>92439</v>
      </c>
      <c r="B4050" s="394" t="s">
        <v>4309</v>
      </c>
      <c r="C4050" s="393" t="s">
        <v>76</v>
      </c>
      <c r="D4050" s="395" t="n">
        <v>59.96</v>
      </c>
    </row>
    <row r="4051" customFormat="false" ht="14.25" hidden="false" customHeight="false" outlineLevel="0" collapsed="false">
      <c r="A4051" s="393" t="n">
        <v>92443</v>
      </c>
      <c r="B4051" s="394" t="s">
        <v>4310</v>
      </c>
      <c r="C4051" s="393" t="s">
        <v>76</v>
      </c>
      <c r="D4051" s="395" t="n">
        <v>55.58</v>
      </c>
    </row>
    <row r="4052" customFormat="false" ht="14.25" hidden="false" customHeight="false" outlineLevel="0" collapsed="false">
      <c r="A4052" s="393" t="n">
        <v>92415</v>
      </c>
      <c r="B4052" s="394" t="s">
        <v>4311</v>
      </c>
      <c r="C4052" s="393" t="s">
        <v>76</v>
      </c>
      <c r="D4052" s="395" t="n">
        <v>141.23</v>
      </c>
    </row>
    <row r="4053" customFormat="false" ht="14.25" hidden="false" customHeight="false" outlineLevel="0" collapsed="false">
      <c r="A4053" s="393" t="n">
        <v>92419</v>
      </c>
      <c r="B4053" s="394" t="s">
        <v>4312</v>
      </c>
      <c r="C4053" s="393" t="s">
        <v>76</v>
      </c>
      <c r="D4053" s="395" t="n">
        <v>92.33</v>
      </c>
    </row>
    <row r="4054" customFormat="false" ht="14.25" hidden="false" customHeight="false" outlineLevel="0" collapsed="false">
      <c r="A4054" s="393" t="n">
        <v>92423</v>
      </c>
      <c r="B4054" s="394" t="s">
        <v>4313</v>
      </c>
      <c r="C4054" s="393" t="s">
        <v>76</v>
      </c>
      <c r="D4054" s="395" t="n">
        <v>76.88</v>
      </c>
    </row>
    <row r="4055" customFormat="false" ht="14.25" hidden="false" customHeight="false" outlineLevel="0" collapsed="false">
      <c r="A4055" s="393" t="n">
        <v>92427</v>
      </c>
      <c r="B4055" s="394" t="s">
        <v>4314</v>
      </c>
      <c r="C4055" s="393" t="s">
        <v>76</v>
      </c>
      <c r="D4055" s="395" t="n">
        <v>69.06</v>
      </c>
    </row>
    <row r="4056" customFormat="false" ht="14.25" hidden="false" customHeight="false" outlineLevel="0" collapsed="false">
      <c r="A4056" s="393" t="n">
        <v>92409</v>
      </c>
      <c r="B4056" s="394" t="s">
        <v>4315</v>
      </c>
      <c r="C4056" s="393" t="s">
        <v>76</v>
      </c>
      <c r="D4056" s="395" t="n">
        <v>235.39</v>
      </c>
    </row>
    <row r="4057" customFormat="false" ht="14.25" hidden="false" customHeight="false" outlineLevel="0" collapsed="false">
      <c r="A4057" s="393" t="n">
        <v>92411</v>
      </c>
      <c r="B4057" s="394" t="s">
        <v>4316</v>
      </c>
      <c r="C4057" s="393" t="s">
        <v>76</v>
      </c>
      <c r="D4057" s="395" t="n">
        <v>162.47</v>
      </c>
    </row>
    <row r="4058" customFormat="false" ht="14.25" hidden="false" customHeight="false" outlineLevel="0" collapsed="false">
      <c r="A4058" s="393" t="n">
        <v>92413</v>
      </c>
      <c r="B4058" s="394" t="s">
        <v>4317</v>
      </c>
      <c r="C4058" s="393" t="s">
        <v>76</v>
      </c>
      <c r="D4058" s="395" t="n">
        <v>108.83</v>
      </c>
    </row>
    <row r="4059" customFormat="false" ht="14.25" hidden="false" customHeight="false" outlineLevel="0" collapsed="false">
      <c r="A4059" s="393" t="n">
        <v>92465</v>
      </c>
      <c r="B4059" s="394" t="s">
        <v>4318</v>
      </c>
      <c r="C4059" s="393" t="s">
        <v>76</v>
      </c>
      <c r="D4059" s="395" t="n">
        <v>147.93</v>
      </c>
    </row>
    <row r="4060" customFormat="false" ht="14.25" hidden="false" customHeight="false" outlineLevel="0" collapsed="false">
      <c r="A4060" s="393" t="n">
        <v>92469</v>
      </c>
      <c r="B4060" s="394" t="s">
        <v>4319</v>
      </c>
      <c r="C4060" s="393" t="s">
        <v>76</v>
      </c>
      <c r="D4060" s="395" t="n">
        <v>135</v>
      </c>
    </row>
    <row r="4061" customFormat="false" ht="14.25" hidden="false" customHeight="false" outlineLevel="0" collapsed="false">
      <c r="A4061" s="393" t="n">
        <v>92473</v>
      </c>
      <c r="B4061" s="394" t="s">
        <v>4320</v>
      </c>
      <c r="C4061" s="393" t="s">
        <v>76</v>
      </c>
      <c r="D4061" s="395" t="n">
        <v>124.46</v>
      </c>
    </row>
    <row r="4062" customFormat="false" ht="14.25" hidden="false" customHeight="false" outlineLevel="0" collapsed="false">
      <c r="A4062" s="393" t="n">
        <v>92477</v>
      </c>
      <c r="B4062" s="394" t="s">
        <v>4321</v>
      </c>
      <c r="C4062" s="393" t="s">
        <v>76</v>
      </c>
      <c r="D4062" s="395" t="n">
        <v>102.16</v>
      </c>
    </row>
    <row r="4063" customFormat="false" ht="14.25" hidden="false" customHeight="false" outlineLevel="0" collapsed="false">
      <c r="A4063" s="393" t="n">
        <v>92449</v>
      </c>
      <c r="B4063" s="394" t="s">
        <v>4322</v>
      </c>
      <c r="C4063" s="393" t="s">
        <v>76</v>
      </c>
      <c r="D4063" s="395" t="n">
        <v>266.36</v>
      </c>
    </row>
    <row r="4064" customFormat="false" ht="14.25" hidden="false" customHeight="false" outlineLevel="0" collapsed="false">
      <c r="A4064" s="393" t="n">
        <v>92453</v>
      </c>
      <c r="B4064" s="394" t="s">
        <v>4323</v>
      </c>
      <c r="C4064" s="393" t="s">
        <v>76</v>
      </c>
      <c r="D4064" s="395" t="n">
        <v>228.09</v>
      </c>
    </row>
    <row r="4065" customFormat="false" ht="14.25" hidden="false" customHeight="false" outlineLevel="0" collapsed="false">
      <c r="A4065" s="393" t="n">
        <v>92457</v>
      </c>
      <c r="B4065" s="394" t="s">
        <v>4324</v>
      </c>
      <c r="C4065" s="393" t="s">
        <v>76</v>
      </c>
      <c r="D4065" s="395" t="n">
        <v>199.05</v>
      </c>
    </row>
    <row r="4066" customFormat="false" ht="14.25" hidden="false" customHeight="false" outlineLevel="0" collapsed="false">
      <c r="A4066" s="393" t="n">
        <v>92461</v>
      </c>
      <c r="B4066" s="394" t="s">
        <v>4325</v>
      </c>
      <c r="C4066" s="393" t="s">
        <v>76</v>
      </c>
      <c r="D4066" s="395" t="n">
        <v>183.84</v>
      </c>
    </row>
    <row r="4067" customFormat="false" ht="14.25" hidden="false" customHeight="false" outlineLevel="0" collapsed="false">
      <c r="A4067" s="393" t="n">
        <v>92467</v>
      </c>
      <c r="B4067" s="394" t="s">
        <v>4326</v>
      </c>
      <c r="C4067" s="393" t="s">
        <v>76</v>
      </c>
      <c r="D4067" s="395" t="n">
        <v>95.63</v>
      </c>
    </row>
    <row r="4068" customFormat="false" ht="14.25" hidden="false" customHeight="false" outlineLevel="0" collapsed="false">
      <c r="A4068" s="393" t="n">
        <v>92471</v>
      </c>
      <c r="B4068" s="394" t="s">
        <v>4327</v>
      </c>
      <c r="C4068" s="393" t="s">
        <v>76</v>
      </c>
      <c r="D4068" s="395" t="n">
        <v>87.39</v>
      </c>
    </row>
    <row r="4069" customFormat="false" ht="14.25" hidden="false" customHeight="false" outlineLevel="0" collapsed="false">
      <c r="A4069" s="393" t="n">
        <v>92475</v>
      </c>
      <c r="B4069" s="394" t="s">
        <v>4328</v>
      </c>
      <c r="C4069" s="393" t="s">
        <v>76</v>
      </c>
      <c r="D4069" s="395" t="n">
        <v>80.64</v>
      </c>
    </row>
    <row r="4070" customFormat="false" ht="14.25" hidden="false" customHeight="false" outlineLevel="0" collapsed="false">
      <c r="A4070" s="393" t="n">
        <v>92479</v>
      </c>
      <c r="B4070" s="394" t="s">
        <v>4329</v>
      </c>
      <c r="C4070" s="393" t="s">
        <v>76</v>
      </c>
      <c r="D4070" s="395" t="n">
        <v>66.36</v>
      </c>
    </row>
    <row r="4071" customFormat="false" ht="14.25" hidden="false" customHeight="false" outlineLevel="0" collapsed="false">
      <c r="A4071" s="393" t="n">
        <v>92451</v>
      </c>
      <c r="B4071" s="394" t="s">
        <v>4330</v>
      </c>
      <c r="C4071" s="393" t="s">
        <v>76</v>
      </c>
      <c r="D4071" s="395" t="n">
        <v>181.29</v>
      </c>
    </row>
    <row r="4072" customFormat="false" ht="14.25" hidden="false" customHeight="false" outlineLevel="0" collapsed="false">
      <c r="A4072" s="393" t="n">
        <v>92455</v>
      </c>
      <c r="B4072" s="394" t="s">
        <v>4331</v>
      </c>
      <c r="C4072" s="393" t="s">
        <v>76</v>
      </c>
      <c r="D4072" s="395" t="n">
        <v>148.85</v>
      </c>
    </row>
    <row r="4073" customFormat="false" ht="14.25" hidden="false" customHeight="false" outlineLevel="0" collapsed="false">
      <c r="A4073" s="393" t="n">
        <v>92459</v>
      </c>
      <c r="B4073" s="394" t="s">
        <v>4332</v>
      </c>
      <c r="C4073" s="393" t="s">
        <v>76</v>
      </c>
      <c r="D4073" s="395" t="n">
        <v>127.15</v>
      </c>
    </row>
    <row r="4074" customFormat="false" ht="14.25" hidden="false" customHeight="false" outlineLevel="0" collapsed="false">
      <c r="A4074" s="393" t="n">
        <v>92463</v>
      </c>
      <c r="B4074" s="394" t="s">
        <v>4333</v>
      </c>
      <c r="C4074" s="393" t="s">
        <v>76</v>
      </c>
      <c r="D4074" s="395" t="n">
        <v>115.48</v>
      </c>
    </row>
    <row r="4075" customFormat="false" ht="14.25" hidden="false" customHeight="false" outlineLevel="0" collapsed="false">
      <c r="A4075" s="393" t="n">
        <v>92446</v>
      </c>
      <c r="B4075" s="394" t="s">
        <v>4334</v>
      </c>
      <c r="C4075" s="393" t="s">
        <v>76</v>
      </c>
      <c r="D4075" s="395" t="n">
        <v>326.96</v>
      </c>
    </row>
    <row r="4076" customFormat="false" ht="14.25" hidden="false" customHeight="false" outlineLevel="0" collapsed="false">
      <c r="A4076" s="393" t="n">
        <v>92447</v>
      </c>
      <c r="B4076" s="394" t="s">
        <v>4335</v>
      </c>
      <c r="C4076" s="393" t="s">
        <v>76</v>
      </c>
      <c r="D4076" s="395" t="n">
        <v>226.57</v>
      </c>
    </row>
    <row r="4077" customFormat="false" ht="14.25" hidden="false" customHeight="false" outlineLevel="0" collapsed="false">
      <c r="A4077" s="393" t="n">
        <v>92448</v>
      </c>
      <c r="B4077" s="394" t="s">
        <v>4336</v>
      </c>
      <c r="C4077" s="393" t="s">
        <v>76</v>
      </c>
      <c r="D4077" s="395" t="n">
        <v>175.35</v>
      </c>
    </row>
    <row r="4078" customFormat="false" ht="14.25" hidden="false" customHeight="false" outlineLevel="0" collapsed="false">
      <c r="A4078" s="393" t="n">
        <v>92466</v>
      </c>
      <c r="B4078" s="394" t="s">
        <v>4337</v>
      </c>
      <c r="C4078" s="393" t="s">
        <v>76</v>
      </c>
      <c r="D4078" s="395" t="n">
        <v>280.99</v>
      </c>
    </row>
    <row r="4079" customFormat="false" ht="14.25" hidden="false" customHeight="false" outlineLevel="0" collapsed="false">
      <c r="A4079" s="393" t="n">
        <v>92470</v>
      </c>
      <c r="B4079" s="394" t="s">
        <v>4338</v>
      </c>
      <c r="C4079" s="393" t="s">
        <v>76</v>
      </c>
      <c r="D4079" s="395" t="n">
        <v>273.85</v>
      </c>
    </row>
    <row r="4080" customFormat="false" ht="14.25" hidden="false" customHeight="false" outlineLevel="0" collapsed="false">
      <c r="A4080" s="393" t="n">
        <v>92474</v>
      </c>
      <c r="B4080" s="394" t="s">
        <v>4339</v>
      </c>
      <c r="C4080" s="393" t="s">
        <v>76</v>
      </c>
      <c r="D4080" s="395" t="n">
        <v>267.63</v>
      </c>
    </row>
    <row r="4081" customFormat="false" ht="14.25" hidden="false" customHeight="false" outlineLevel="0" collapsed="false">
      <c r="A4081" s="393" t="n">
        <v>92478</v>
      </c>
      <c r="B4081" s="394" t="s">
        <v>4340</v>
      </c>
      <c r="C4081" s="393" t="s">
        <v>76</v>
      </c>
      <c r="D4081" s="395" t="n">
        <v>255.52</v>
      </c>
    </row>
    <row r="4082" customFormat="false" ht="14.25" hidden="false" customHeight="false" outlineLevel="0" collapsed="false">
      <c r="A4082" s="393" t="n">
        <v>92450</v>
      </c>
      <c r="B4082" s="394" t="s">
        <v>4341</v>
      </c>
      <c r="C4082" s="393" t="s">
        <v>76</v>
      </c>
      <c r="D4082" s="395" t="n">
        <v>349.66</v>
      </c>
    </row>
    <row r="4083" customFormat="false" ht="14.25" hidden="false" customHeight="false" outlineLevel="0" collapsed="false">
      <c r="A4083" s="393" t="n">
        <v>92454</v>
      </c>
      <c r="B4083" s="394" t="s">
        <v>4342</v>
      </c>
      <c r="C4083" s="393" t="s">
        <v>76</v>
      </c>
      <c r="D4083" s="395" t="n">
        <v>319.85</v>
      </c>
    </row>
    <row r="4084" customFormat="false" ht="14.25" hidden="false" customHeight="false" outlineLevel="0" collapsed="false">
      <c r="A4084" s="393" t="n">
        <v>92458</v>
      </c>
      <c r="B4084" s="394" t="s">
        <v>4343</v>
      </c>
      <c r="C4084" s="393" t="s">
        <v>76</v>
      </c>
      <c r="D4084" s="395" t="n">
        <v>300.94</v>
      </c>
    </row>
    <row r="4085" customFormat="false" ht="14.25" hidden="false" customHeight="false" outlineLevel="0" collapsed="false">
      <c r="A4085" s="393" t="n">
        <v>92462</v>
      </c>
      <c r="B4085" s="394" t="s">
        <v>4344</v>
      </c>
      <c r="C4085" s="393" t="s">
        <v>76</v>
      </c>
      <c r="D4085" s="395" t="n">
        <v>288.66</v>
      </c>
    </row>
    <row r="4086" customFormat="false" ht="14.25" hidden="false" customHeight="false" outlineLevel="0" collapsed="false">
      <c r="A4086" s="393" t="n">
        <v>92468</v>
      </c>
      <c r="B4086" s="394" t="s">
        <v>4345</v>
      </c>
      <c r="C4086" s="393" t="s">
        <v>76</v>
      </c>
      <c r="D4086" s="395" t="n">
        <v>126.31</v>
      </c>
    </row>
    <row r="4087" customFormat="false" ht="14.25" hidden="false" customHeight="false" outlineLevel="0" collapsed="false">
      <c r="A4087" s="393" t="n">
        <v>92472</v>
      </c>
      <c r="B4087" s="394" t="s">
        <v>4346</v>
      </c>
      <c r="C4087" s="393" t="s">
        <v>76</v>
      </c>
      <c r="D4087" s="395" t="n">
        <v>120.18</v>
      </c>
    </row>
    <row r="4088" customFormat="false" ht="14.25" hidden="false" customHeight="false" outlineLevel="0" collapsed="false">
      <c r="A4088" s="393" t="n">
        <v>92476</v>
      </c>
      <c r="B4088" s="394" t="s">
        <v>4347</v>
      </c>
      <c r="C4088" s="393" t="s">
        <v>76</v>
      </c>
      <c r="D4088" s="395" t="n">
        <v>114.92</v>
      </c>
    </row>
    <row r="4089" customFormat="false" ht="14.25" hidden="false" customHeight="false" outlineLevel="0" collapsed="false">
      <c r="A4089" s="393" t="n">
        <v>92480</v>
      </c>
      <c r="B4089" s="394" t="s">
        <v>4348</v>
      </c>
      <c r="C4089" s="393" t="s">
        <v>76</v>
      </c>
      <c r="D4089" s="395" t="n">
        <v>104.52</v>
      </c>
    </row>
    <row r="4090" customFormat="false" ht="14.25" hidden="false" customHeight="false" outlineLevel="0" collapsed="false">
      <c r="A4090" s="393" t="n">
        <v>92452</v>
      </c>
      <c r="B4090" s="394" t="s">
        <v>4349</v>
      </c>
      <c r="C4090" s="393" t="s">
        <v>76</v>
      </c>
      <c r="D4090" s="395" t="n">
        <v>193.01</v>
      </c>
    </row>
    <row r="4091" customFormat="false" ht="14.25" hidden="false" customHeight="false" outlineLevel="0" collapsed="false">
      <c r="A4091" s="393" t="n">
        <v>92456</v>
      </c>
      <c r="B4091" s="394" t="s">
        <v>4350</v>
      </c>
      <c r="C4091" s="393" t="s">
        <v>76</v>
      </c>
      <c r="D4091" s="395" t="n">
        <v>163.27</v>
      </c>
    </row>
    <row r="4092" customFormat="false" ht="14.25" hidden="false" customHeight="false" outlineLevel="0" collapsed="false">
      <c r="A4092" s="393" t="n">
        <v>92460</v>
      </c>
      <c r="B4092" s="394" t="s">
        <v>4351</v>
      </c>
      <c r="C4092" s="393" t="s">
        <v>76</v>
      </c>
      <c r="D4092" s="395" t="n">
        <v>138.42</v>
      </c>
    </row>
    <row r="4093" customFormat="false" ht="14.25" hidden="false" customHeight="false" outlineLevel="0" collapsed="false">
      <c r="A4093" s="393" t="n">
        <v>92464</v>
      </c>
      <c r="B4093" s="394" t="s">
        <v>4352</v>
      </c>
      <c r="C4093" s="393" t="s">
        <v>76</v>
      </c>
      <c r="D4093" s="395" t="n">
        <v>133.37</v>
      </c>
    </row>
    <row r="4094" customFormat="false" ht="14.25" hidden="false" customHeight="false" outlineLevel="0" collapsed="false">
      <c r="A4094" s="393" t="n">
        <v>105403</v>
      </c>
      <c r="B4094" s="394" t="s">
        <v>4353</v>
      </c>
      <c r="C4094" s="393" t="s">
        <v>76</v>
      </c>
      <c r="D4094" s="395" t="n">
        <v>162.71</v>
      </c>
    </row>
    <row r="4095" customFormat="false" ht="14.25" hidden="false" customHeight="false" outlineLevel="0" collapsed="false">
      <c r="A4095" s="393" t="n">
        <v>96252</v>
      </c>
      <c r="B4095" s="394" t="s">
        <v>4354</v>
      </c>
      <c r="C4095" s="393" t="s">
        <v>76</v>
      </c>
      <c r="D4095" s="395" t="n">
        <v>135.25</v>
      </c>
    </row>
    <row r="4096" customFormat="false" ht="14.25" hidden="false" customHeight="false" outlineLevel="0" collapsed="false">
      <c r="A4096" s="393" t="n">
        <v>96254</v>
      </c>
      <c r="B4096" s="394" t="s">
        <v>4355</v>
      </c>
      <c r="C4096" s="393" t="s">
        <v>274</v>
      </c>
      <c r="D4096" s="395" t="n">
        <v>0</v>
      </c>
    </row>
    <row r="4097" customFormat="false" ht="14.25" hidden="false" customHeight="false" outlineLevel="0" collapsed="false">
      <c r="A4097" s="393" t="n">
        <v>96253</v>
      </c>
      <c r="B4097" s="394" t="s">
        <v>4356</v>
      </c>
      <c r="C4097" s="393" t="s">
        <v>274</v>
      </c>
      <c r="D4097" s="395" t="n">
        <v>0</v>
      </c>
    </row>
    <row r="4098" customFormat="false" ht="14.25" hidden="false" customHeight="false" outlineLevel="0" collapsed="false">
      <c r="A4098" s="393" t="n">
        <v>105406</v>
      </c>
      <c r="B4098" s="394" t="s">
        <v>4357</v>
      </c>
      <c r="C4098" s="393" t="s">
        <v>76</v>
      </c>
      <c r="D4098" s="395" t="n">
        <v>195.93</v>
      </c>
    </row>
    <row r="4099" customFormat="false" ht="14.25" hidden="false" customHeight="false" outlineLevel="0" collapsed="false">
      <c r="A4099" s="393" t="n">
        <v>96264</v>
      </c>
      <c r="B4099" s="394" t="s">
        <v>4358</v>
      </c>
      <c r="C4099" s="393" t="s">
        <v>76</v>
      </c>
      <c r="D4099" s="395" t="n">
        <v>0</v>
      </c>
    </row>
    <row r="4100" customFormat="false" ht="14.25" hidden="false" customHeight="false" outlineLevel="0" collapsed="false">
      <c r="A4100" s="393" t="n">
        <v>105405</v>
      </c>
      <c r="B4100" s="394" t="s">
        <v>4359</v>
      </c>
      <c r="C4100" s="393" t="s">
        <v>76</v>
      </c>
      <c r="D4100" s="395" t="n">
        <v>0</v>
      </c>
    </row>
    <row r="4101" customFormat="false" ht="14.25" hidden="false" customHeight="false" outlineLevel="0" collapsed="false">
      <c r="A4101" s="393" t="n">
        <v>96258</v>
      </c>
      <c r="B4101" s="394" t="s">
        <v>4360</v>
      </c>
      <c r="C4101" s="393" t="s">
        <v>76</v>
      </c>
      <c r="D4101" s="395" t="n">
        <v>140.15</v>
      </c>
    </row>
    <row r="4102" customFormat="false" ht="14.25" hidden="false" customHeight="false" outlineLevel="0" collapsed="false">
      <c r="A4102" s="393" t="n">
        <v>96262</v>
      </c>
      <c r="B4102" s="394" t="s">
        <v>4361</v>
      </c>
      <c r="C4102" s="393" t="s">
        <v>76</v>
      </c>
      <c r="D4102" s="395" t="n">
        <v>0</v>
      </c>
    </row>
    <row r="4103" customFormat="false" ht="14.25" hidden="false" customHeight="false" outlineLevel="0" collapsed="false">
      <c r="A4103" s="393" t="n">
        <v>105404</v>
      </c>
      <c r="B4103" s="394" t="s">
        <v>4362</v>
      </c>
      <c r="C4103" s="393" t="s">
        <v>76</v>
      </c>
      <c r="D4103" s="395" t="n">
        <v>0</v>
      </c>
    </row>
    <row r="4104" customFormat="false" ht="14.25" hidden="false" customHeight="false" outlineLevel="0" collapsed="false">
      <c r="A4104" s="393" t="n">
        <v>92751</v>
      </c>
      <c r="B4104" s="394" t="s">
        <v>4363</v>
      </c>
      <c r="C4104" s="393" t="s">
        <v>353</v>
      </c>
      <c r="D4104" s="395" t="n">
        <v>1870.49</v>
      </c>
    </row>
    <row r="4105" customFormat="false" ht="14.25" hidden="false" customHeight="false" outlineLevel="0" collapsed="false">
      <c r="A4105" s="393" t="n">
        <v>92752</v>
      </c>
      <c r="B4105" s="394" t="s">
        <v>4364</v>
      </c>
      <c r="C4105" s="393" t="s">
        <v>353</v>
      </c>
      <c r="D4105" s="395" t="n">
        <v>2221.11</v>
      </c>
    </row>
    <row r="4106" customFormat="false" ht="14.25" hidden="false" customHeight="false" outlineLevel="0" collapsed="false">
      <c r="A4106" s="393" t="n">
        <v>92750</v>
      </c>
      <c r="B4106" s="394" t="s">
        <v>4365</v>
      </c>
      <c r="C4106" s="393" t="s">
        <v>353</v>
      </c>
      <c r="D4106" s="395" t="n">
        <v>1517.1</v>
      </c>
    </row>
    <row r="4107" customFormat="false" ht="14.25" hidden="false" customHeight="false" outlineLevel="0" collapsed="false">
      <c r="A4107" s="393" t="n">
        <v>92749</v>
      </c>
      <c r="B4107" s="394" t="s">
        <v>4366</v>
      </c>
      <c r="C4107" s="393" t="s">
        <v>353</v>
      </c>
      <c r="D4107" s="395" t="n">
        <v>912.88</v>
      </c>
    </row>
    <row r="4108" customFormat="false" ht="14.25" hidden="false" customHeight="false" outlineLevel="0" collapsed="false">
      <c r="A4108" s="393" t="n">
        <v>92745</v>
      </c>
      <c r="B4108" s="394" t="s">
        <v>4367</v>
      </c>
      <c r="C4108" s="393" t="s">
        <v>353</v>
      </c>
      <c r="D4108" s="395" t="n">
        <v>782.01</v>
      </c>
    </row>
    <row r="4109" customFormat="false" ht="14.25" hidden="false" customHeight="false" outlineLevel="0" collapsed="false">
      <c r="A4109" s="393" t="n">
        <v>92747</v>
      </c>
      <c r="B4109" s="394" t="s">
        <v>4368</v>
      </c>
      <c r="C4109" s="393" t="s">
        <v>353</v>
      </c>
      <c r="D4109" s="395" t="n">
        <v>869.43</v>
      </c>
    </row>
    <row r="4110" customFormat="false" ht="14.25" hidden="false" customHeight="false" outlineLevel="0" collapsed="false">
      <c r="A4110" s="393" t="n">
        <v>92743</v>
      </c>
      <c r="B4110" s="394" t="s">
        <v>4369</v>
      </c>
      <c r="C4110" s="393" t="s">
        <v>353</v>
      </c>
      <c r="D4110" s="395" t="n">
        <v>643.4</v>
      </c>
    </row>
    <row r="4111" customFormat="false" ht="14.25" hidden="false" customHeight="false" outlineLevel="0" collapsed="false">
      <c r="A4111" s="393" t="n">
        <v>92746</v>
      </c>
      <c r="B4111" s="394" t="s">
        <v>4370</v>
      </c>
      <c r="C4111" s="393" t="s">
        <v>353</v>
      </c>
      <c r="D4111" s="395" t="n">
        <v>695.52</v>
      </c>
    </row>
    <row r="4112" customFormat="false" ht="14.25" hidden="false" customHeight="false" outlineLevel="0" collapsed="false">
      <c r="A4112" s="393" t="n">
        <v>92748</v>
      </c>
      <c r="B4112" s="394" t="s">
        <v>4371</v>
      </c>
      <c r="C4112" s="393" t="s">
        <v>353</v>
      </c>
      <c r="D4112" s="395" t="n">
        <v>765.47</v>
      </c>
    </row>
    <row r="4113" customFormat="false" ht="14.25" hidden="false" customHeight="false" outlineLevel="0" collapsed="false">
      <c r="A4113" s="393" t="n">
        <v>92744</v>
      </c>
      <c r="B4113" s="394" t="s">
        <v>4372</v>
      </c>
      <c r="C4113" s="393" t="s">
        <v>353</v>
      </c>
      <c r="D4113" s="395" t="n">
        <v>580.54</v>
      </c>
    </row>
    <row r="4114" customFormat="false" ht="14.25" hidden="false" customHeight="false" outlineLevel="0" collapsed="false">
      <c r="A4114" s="393" t="n">
        <v>92754</v>
      </c>
      <c r="B4114" s="394" t="s">
        <v>4373</v>
      </c>
      <c r="C4114" s="393" t="s">
        <v>353</v>
      </c>
      <c r="D4114" s="395" t="n">
        <v>620.51</v>
      </c>
    </row>
    <row r="4115" customFormat="false" ht="14.25" hidden="false" customHeight="false" outlineLevel="0" collapsed="false">
      <c r="A4115" s="393" t="n">
        <v>92753</v>
      </c>
      <c r="B4115" s="394" t="s">
        <v>4374</v>
      </c>
      <c r="C4115" s="393" t="s">
        <v>353</v>
      </c>
      <c r="D4115" s="395" t="n">
        <v>630.58</v>
      </c>
    </row>
    <row r="4116" customFormat="false" ht="14.25" hidden="false" customHeight="false" outlineLevel="0" collapsed="false">
      <c r="A4116" s="393" t="n">
        <v>92755</v>
      </c>
      <c r="B4116" s="394" t="s">
        <v>4375</v>
      </c>
      <c r="C4116" s="393" t="s">
        <v>76</v>
      </c>
      <c r="D4116" s="395" t="n">
        <v>238.87</v>
      </c>
    </row>
    <row r="4117" customFormat="false" ht="14.25" hidden="false" customHeight="false" outlineLevel="0" collapsed="false">
      <c r="A4117" s="393" t="n">
        <v>92756</v>
      </c>
      <c r="B4117" s="394" t="s">
        <v>4376</v>
      </c>
      <c r="C4117" s="393" t="s">
        <v>76</v>
      </c>
      <c r="D4117" s="395" t="n">
        <v>274.28</v>
      </c>
    </row>
    <row r="4118" customFormat="false" ht="14.25" hidden="false" customHeight="false" outlineLevel="0" collapsed="false">
      <c r="A4118" s="393" t="n">
        <v>92757</v>
      </c>
      <c r="B4118" s="394" t="s">
        <v>4377</v>
      </c>
      <c r="C4118" s="393" t="s">
        <v>76</v>
      </c>
      <c r="D4118" s="395" t="n">
        <v>316.66</v>
      </c>
    </row>
    <row r="4119" customFormat="false" ht="14.25" hidden="false" customHeight="false" outlineLevel="0" collapsed="false">
      <c r="A4119" s="393" t="n">
        <v>92758</v>
      </c>
      <c r="B4119" s="394" t="s">
        <v>4378</v>
      </c>
      <c r="C4119" s="393" t="s">
        <v>353</v>
      </c>
      <c r="D4119" s="395" t="n">
        <v>633.75</v>
      </c>
    </row>
    <row r="4120" customFormat="false" ht="14.25" hidden="false" customHeight="false" outlineLevel="0" collapsed="false">
      <c r="A4120" s="393" t="n">
        <v>104500</v>
      </c>
      <c r="B4120" s="394" t="s">
        <v>4379</v>
      </c>
      <c r="C4120" s="393" t="s">
        <v>274</v>
      </c>
      <c r="D4120" s="395" t="n">
        <v>0</v>
      </c>
    </row>
    <row r="4121" customFormat="false" ht="14.25" hidden="false" customHeight="false" outlineLevel="0" collapsed="false">
      <c r="A4121" s="393" t="n">
        <v>104503</v>
      </c>
      <c r="B4121" s="394" t="s">
        <v>4380</v>
      </c>
      <c r="C4121" s="393" t="s">
        <v>274</v>
      </c>
      <c r="D4121" s="395" t="n">
        <v>0</v>
      </c>
    </row>
    <row r="4122" customFormat="false" ht="14.25" hidden="false" customHeight="false" outlineLevel="0" collapsed="false">
      <c r="A4122" s="393" t="n">
        <v>104504</v>
      </c>
      <c r="B4122" s="394" t="s">
        <v>4381</v>
      </c>
      <c r="C4122" s="393" t="s">
        <v>274</v>
      </c>
      <c r="D4122" s="395" t="n">
        <v>0</v>
      </c>
    </row>
    <row r="4123" customFormat="false" ht="14.25" hidden="false" customHeight="false" outlineLevel="0" collapsed="false">
      <c r="A4123" s="393" t="n">
        <v>104507</v>
      </c>
      <c r="B4123" s="394" t="s">
        <v>4382</v>
      </c>
      <c r="C4123" s="393" t="s">
        <v>274</v>
      </c>
      <c r="D4123" s="395" t="n">
        <v>0</v>
      </c>
    </row>
    <row r="4124" customFormat="false" ht="14.25" hidden="false" customHeight="false" outlineLevel="0" collapsed="false">
      <c r="A4124" s="393" t="n">
        <v>104508</v>
      </c>
      <c r="B4124" s="394" t="s">
        <v>4383</v>
      </c>
      <c r="C4124" s="393" t="s">
        <v>274</v>
      </c>
      <c r="D4124" s="395" t="n">
        <v>0</v>
      </c>
    </row>
    <row r="4125" customFormat="false" ht="14.25" hidden="false" customHeight="false" outlineLevel="0" collapsed="false">
      <c r="A4125" s="393" t="n">
        <v>104509</v>
      </c>
      <c r="B4125" s="394" t="s">
        <v>4384</v>
      </c>
      <c r="C4125" s="393" t="s">
        <v>274</v>
      </c>
      <c r="D4125" s="395" t="n">
        <v>0</v>
      </c>
    </row>
    <row r="4126" customFormat="false" ht="14.25" hidden="false" customHeight="false" outlineLevel="0" collapsed="false">
      <c r="A4126" s="393" t="n">
        <v>104512</v>
      </c>
      <c r="B4126" s="394" t="s">
        <v>4385</v>
      </c>
      <c r="C4126" s="393" t="s">
        <v>274</v>
      </c>
      <c r="D4126" s="395" t="n">
        <v>0</v>
      </c>
    </row>
    <row r="4127" customFormat="false" ht="14.25" hidden="false" customHeight="false" outlineLevel="0" collapsed="false">
      <c r="A4127" s="393" t="n">
        <v>104513</v>
      </c>
      <c r="B4127" s="394" t="s">
        <v>4386</v>
      </c>
      <c r="C4127" s="393" t="s">
        <v>274</v>
      </c>
      <c r="D4127" s="395" t="n">
        <v>0</v>
      </c>
    </row>
    <row r="4128" customFormat="false" ht="14.25" hidden="false" customHeight="false" outlineLevel="0" collapsed="false">
      <c r="A4128" s="393" t="n">
        <v>104514</v>
      </c>
      <c r="B4128" s="394" t="s">
        <v>4387</v>
      </c>
      <c r="C4128" s="393" t="s">
        <v>274</v>
      </c>
      <c r="D4128" s="395" t="n">
        <v>0</v>
      </c>
    </row>
    <row r="4129" customFormat="false" ht="14.25" hidden="false" customHeight="false" outlineLevel="0" collapsed="false">
      <c r="A4129" s="393" t="n">
        <v>104501</v>
      </c>
      <c r="B4129" s="394" t="s">
        <v>4388</v>
      </c>
      <c r="C4129" s="393" t="s">
        <v>274</v>
      </c>
      <c r="D4129" s="395" t="n">
        <v>0</v>
      </c>
    </row>
    <row r="4130" customFormat="false" ht="14.25" hidden="false" customHeight="false" outlineLevel="0" collapsed="false">
      <c r="A4130" s="393" t="n">
        <v>104502</v>
      </c>
      <c r="B4130" s="394" t="s">
        <v>4389</v>
      </c>
      <c r="C4130" s="393" t="s">
        <v>274</v>
      </c>
      <c r="D4130" s="395" t="n">
        <v>0</v>
      </c>
    </row>
    <row r="4131" customFormat="false" ht="14.25" hidden="false" customHeight="false" outlineLevel="0" collapsed="false">
      <c r="A4131" s="393" t="n">
        <v>104505</v>
      </c>
      <c r="B4131" s="394" t="s">
        <v>4390</v>
      </c>
      <c r="C4131" s="393" t="s">
        <v>274</v>
      </c>
      <c r="D4131" s="395" t="n">
        <v>0</v>
      </c>
    </row>
    <row r="4132" customFormat="false" ht="14.25" hidden="false" customHeight="false" outlineLevel="0" collapsed="false">
      <c r="A4132" s="393" t="n">
        <v>104506</v>
      </c>
      <c r="B4132" s="394" t="s">
        <v>4391</v>
      </c>
      <c r="C4132" s="393" t="s">
        <v>274</v>
      </c>
      <c r="D4132" s="395" t="n">
        <v>0</v>
      </c>
    </row>
    <row r="4133" customFormat="false" ht="14.25" hidden="false" customHeight="false" outlineLevel="0" collapsed="false">
      <c r="A4133" s="393" t="n">
        <v>104510</v>
      </c>
      <c r="B4133" s="394" t="s">
        <v>4392</v>
      </c>
      <c r="C4133" s="393" t="s">
        <v>274</v>
      </c>
      <c r="D4133" s="395" t="n">
        <v>0</v>
      </c>
    </row>
    <row r="4134" customFormat="false" ht="14.25" hidden="false" customHeight="false" outlineLevel="0" collapsed="false">
      <c r="A4134" s="393" t="n">
        <v>104511</v>
      </c>
      <c r="B4134" s="394" t="s">
        <v>4393</v>
      </c>
      <c r="C4134" s="393" t="s">
        <v>274</v>
      </c>
      <c r="D4134" s="395" t="n">
        <v>0</v>
      </c>
    </row>
    <row r="4135" customFormat="false" ht="14.25" hidden="false" customHeight="false" outlineLevel="0" collapsed="false">
      <c r="A4135" s="393" t="n">
        <v>104491</v>
      </c>
      <c r="B4135" s="394" t="s">
        <v>4394</v>
      </c>
      <c r="C4135" s="393" t="s">
        <v>274</v>
      </c>
      <c r="D4135" s="395" t="n">
        <v>4191.75</v>
      </c>
    </row>
    <row r="4136" customFormat="false" ht="14.25" hidden="false" customHeight="false" outlineLevel="0" collapsed="false">
      <c r="A4136" s="393" t="n">
        <v>104492</v>
      </c>
      <c r="B4136" s="394" t="s">
        <v>4395</v>
      </c>
      <c r="C4136" s="393" t="s">
        <v>274</v>
      </c>
      <c r="D4136" s="395" t="n">
        <v>5241.36</v>
      </c>
    </row>
    <row r="4137" customFormat="false" ht="14.25" hidden="false" customHeight="false" outlineLevel="0" collapsed="false">
      <c r="A4137" s="393" t="n">
        <v>104493</v>
      </c>
      <c r="B4137" s="394" t="s">
        <v>4396</v>
      </c>
      <c r="C4137" s="393" t="s">
        <v>274</v>
      </c>
      <c r="D4137" s="395" t="n">
        <v>0</v>
      </c>
    </row>
    <row r="4138" customFormat="false" ht="14.25" hidden="false" customHeight="false" outlineLevel="0" collapsed="false">
      <c r="A4138" s="393" t="n">
        <v>104494</v>
      </c>
      <c r="B4138" s="394" t="s">
        <v>4397</v>
      </c>
      <c r="C4138" s="393" t="s">
        <v>274</v>
      </c>
      <c r="D4138" s="395" t="n">
        <v>7079.52</v>
      </c>
    </row>
    <row r="4139" customFormat="false" ht="14.25" hidden="false" customHeight="false" outlineLevel="0" collapsed="false">
      <c r="A4139" s="393" t="n">
        <v>104495</v>
      </c>
      <c r="B4139" s="394" t="s">
        <v>4398</v>
      </c>
      <c r="C4139" s="393" t="s">
        <v>274</v>
      </c>
      <c r="D4139" s="395" t="n">
        <v>0</v>
      </c>
    </row>
    <row r="4140" customFormat="false" ht="14.25" hidden="false" customHeight="false" outlineLevel="0" collapsed="false">
      <c r="A4140" s="393" t="n">
        <v>104496</v>
      </c>
      <c r="B4140" s="394" t="s">
        <v>4399</v>
      </c>
      <c r="C4140" s="393" t="s">
        <v>274</v>
      </c>
      <c r="D4140" s="395" t="n">
        <v>0</v>
      </c>
    </row>
    <row r="4141" customFormat="false" ht="14.25" hidden="false" customHeight="false" outlineLevel="0" collapsed="false">
      <c r="A4141" s="393" t="n">
        <v>104497</v>
      </c>
      <c r="B4141" s="394" t="s">
        <v>4400</v>
      </c>
      <c r="C4141" s="393" t="s">
        <v>274</v>
      </c>
      <c r="D4141" s="395" t="n">
        <v>8478.86</v>
      </c>
    </row>
    <row r="4142" customFormat="false" ht="14.25" hidden="false" customHeight="false" outlineLevel="0" collapsed="false">
      <c r="A4142" s="393" t="n">
        <v>104498</v>
      </c>
      <c r="B4142" s="394" t="s">
        <v>4401</v>
      </c>
      <c r="C4142" s="393" t="s">
        <v>274</v>
      </c>
      <c r="D4142" s="395" t="n">
        <v>0</v>
      </c>
    </row>
    <row r="4143" customFormat="false" ht="14.25" hidden="false" customHeight="false" outlineLevel="0" collapsed="false">
      <c r="A4143" s="393" t="n">
        <v>104499</v>
      </c>
      <c r="B4143" s="394" t="s">
        <v>4402</v>
      </c>
      <c r="C4143" s="393" t="s">
        <v>274</v>
      </c>
      <c r="D4143" s="395" t="n">
        <v>0</v>
      </c>
    </row>
    <row r="4144" customFormat="false" ht="14.25" hidden="false" customHeight="false" outlineLevel="0" collapsed="false">
      <c r="A4144" s="393" t="n">
        <v>104515</v>
      </c>
      <c r="B4144" s="394" t="s">
        <v>4403</v>
      </c>
      <c r="C4144" s="393" t="s">
        <v>76</v>
      </c>
      <c r="D4144" s="395" t="n">
        <v>24.33</v>
      </c>
    </row>
    <row r="4145" customFormat="false" ht="14.25" hidden="false" customHeight="false" outlineLevel="0" collapsed="false">
      <c r="A4145" s="393" t="n">
        <v>87430</v>
      </c>
      <c r="B4145" s="394" t="s">
        <v>4404</v>
      </c>
      <c r="C4145" s="393" t="s">
        <v>76</v>
      </c>
      <c r="D4145" s="395" t="n">
        <v>20.73</v>
      </c>
    </row>
    <row r="4146" customFormat="false" ht="14.25" hidden="false" customHeight="false" outlineLevel="0" collapsed="false">
      <c r="A4146" s="393" t="n">
        <v>87433</v>
      </c>
      <c r="B4146" s="394" t="s">
        <v>4405</v>
      </c>
      <c r="C4146" s="393" t="s">
        <v>76</v>
      </c>
      <c r="D4146" s="395" t="n">
        <v>29.61</v>
      </c>
    </row>
    <row r="4147" customFormat="false" ht="14.25" hidden="false" customHeight="false" outlineLevel="0" collapsed="false">
      <c r="A4147" s="393" t="n">
        <v>87436</v>
      </c>
      <c r="B4147" s="394" t="s">
        <v>4406</v>
      </c>
      <c r="C4147" s="393" t="s">
        <v>76</v>
      </c>
      <c r="D4147" s="395" t="n">
        <v>33.94</v>
      </c>
    </row>
    <row r="4148" customFormat="false" ht="14.25" hidden="false" customHeight="false" outlineLevel="0" collapsed="false">
      <c r="A4148" s="393" t="n">
        <v>87439</v>
      </c>
      <c r="B4148" s="394" t="s">
        <v>4407</v>
      </c>
      <c r="C4148" s="393" t="s">
        <v>76</v>
      </c>
      <c r="D4148" s="395" t="n">
        <v>41.42</v>
      </c>
    </row>
    <row r="4149" customFormat="false" ht="14.25" hidden="false" customHeight="false" outlineLevel="0" collapsed="false">
      <c r="A4149" s="393" t="n">
        <v>104633</v>
      </c>
      <c r="B4149" s="394" t="s">
        <v>4408</v>
      </c>
      <c r="C4149" s="393" t="s">
        <v>76</v>
      </c>
      <c r="D4149" s="395" t="n">
        <v>29.11</v>
      </c>
    </row>
    <row r="4150" customFormat="false" ht="14.25" hidden="false" customHeight="false" outlineLevel="0" collapsed="false">
      <c r="A4150" s="393" t="n">
        <v>104634</v>
      </c>
      <c r="B4150" s="394" t="s">
        <v>4409</v>
      </c>
      <c r="C4150" s="393" t="s">
        <v>76</v>
      </c>
      <c r="D4150" s="395" t="n">
        <v>42.56</v>
      </c>
    </row>
    <row r="4151" customFormat="false" ht="14.25" hidden="false" customHeight="false" outlineLevel="0" collapsed="false">
      <c r="A4151" s="393" t="n">
        <v>87418</v>
      </c>
      <c r="B4151" s="394" t="s">
        <v>4410</v>
      </c>
      <c r="C4151" s="393" t="s">
        <v>76</v>
      </c>
      <c r="D4151" s="395" t="n">
        <v>20.79</v>
      </c>
    </row>
    <row r="4152" customFormat="false" ht="14.25" hidden="false" customHeight="false" outlineLevel="0" collapsed="false">
      <c r="A4152" s="393" t="n">
        <v>87421</v>
      </c>
      <c r="B4152" s="394" t="s">
        <v>4411</v>
      </c>
      <c r="C4152" s="393" t="s">
        <v>76</v>
      </c>
      <c r="D4152" s="395" t="n">
        <v>31.48</v>
      </c>
    </row>
    <row r="4153" customFormat="false" ht="14.25" hidden="false" customHeight="false" outlineLevel="0" collapsed="false">
      <c r="A4153" s="393" t="n">
        <v>104628</v>
      </c>
      <c r="B4153" s="394" t="s">
        <v>4412</v>
      </c>
      <c r="C4153" s="393" t="s">
        <v>76</v>
      </c>
      <c r="D4153" s="395" t="n">
        <v>33.19</v>
      </c>
    </row>
    <row r="4154" customFormat="false" ht="14.25" hidden="false" customHeight="false" outlineLevel="0" collapsed="false">
      <c r="A4154" s="393" t="n">
        <v>104631</v>
      </c>
      <c r="B4154" s="394" t="s">
        <v>4413</v>
      </c>
      <c r="C4154" s="393" t="s">
        <v>76</v>
      </c>
      <c r="D4154" s="395" t="n">
        <v>44.75</v>
      </c>
    </row>
    <row r="4155" customFormat="false" ht="14.25" hidden="false" customHeight="false" outlineLevel="0" collapsed="false">
      <c r="A4155" s="393" t="n">
        <v>104627</v>
      </c>
      <c r="B4155" s="394" t="s">
        <v>4414</v>
      </c>
      <c r="C4155" s="393" t="s">
        <v>76</v>
      </c>
      <c r="D4155" s="395" t="n">
        <v>20.78</v>
      </c>
    </row>
    <row r="4156" customFormat="false" ht="14.25" hidden="false" customHeight="false" outlineLevel="0" collapsed="false">
      <c r="A4156" s="393" t="n">
        <v>104630</v>
      </c>
      <c r="B4156" s="394" t="s">
        <v>4415</v>
      </c>
      <c r="C4156" s="393" t="s">
        <v>76</v>
      </c>
      <c r="D4156" s="395" t="n">
        <v>32.34</v>
      </c>
    </row>
    <row r="4157" customFormat="false" ht="14.25" hidden="false" customHeight="false" outlineLevel="0" collapsed="false">
      <c r="A4157" s="393" t="n">
        <v>104629</v>
      </c>
      <c r="B4157" s="394" t="s">
        <v>4416</v>
      </c>
      <c r="C4157" s="393" t="s">
        <v>76</v>
      </c>
      <c r="D4157" s="395" t="n">
        <v>40.33</v>
      </c>
    </row>
    <row r="4158" customFormat="false" ht="14.25" hidden="false" customHeight="false" outlineLevel="0" collapsed="false">
      <c r="A4158" s="393" t="n">
        <v>104632</v>
      </c>
      <c r="B4158" s="394" t="s">
        <v>4417</v>
      </c>
      <c r="C4158" s="393" t="s">
        <v>76</v>
      </c>
      <c r="D4158" s="395" t="n">
        <v>51.89</v>
      </c>
    </row>
    <row r="4159" customFormat="false" ht="14.25" hidden="false" customHeight="false" outlineLevel="0" collapsed="false">
      <c r="A4159" s="393" t="n">
        <v>87412</v>
      </c>
      <c r="B4159" s="394" t="s">
        <v>4418</v>
      </c>
      <c r="C4159" s="393" t="s">
        <v>76</v>
      </c>
      <c r="D4159" s="395" t="n">
        <v>27.33</v>
      </c>
    </row>
    <row r="4160" customFormat="false" ht="14.25" hidden="false" customHeight="false" outlineLevel="0" collapsed="false">
      <c r="A4160" s="393" t="n">
        <v>87415</v>
      </c>
      <c r="B4160" s="394" t="s">
        <v>4419</v>
      </c>
      <c r="C4160" s="393" t="s">
        <v>76</v>
      </c>
      <c r="D4160" s="395" t="n">
        <v>37.58</v>
      </c>
    </row>
    <row r="4161" customFormat="false" ht="14.25" hidden="false" customHeight="false" outlineLevel="0" collapsed="false">
      <c r="A4161" s="393" t="n">
        <v>87411</v>
      </c>
      <c r="B4161" s="394" t="s">
        <v>4420</v>
      </c>
      <c r="C4161" s="393" t="s">
        <v>76</v>
      </c>
      <c r="D4161" s="395" t="n">
        <v>17.76</v>
      </c>
    </row>
    <row r="4162" customFormat="false" ht="14.25" hidden="false" customHeight="false" outlineLevel="0" collapsed="false">
      <c r="A4162" s="393" t="n">
        <v>87414</v>
      </c>
      <c r="B4162" s="394" t="s">
        <v>4421</v>
      </c>
      <c r="C4162" s="393" t="s">
        <v>76</v>
      </c>
      <c r="D4162" s="395" t="n">
        <v>28.01</v>
      </c>
    </row>
    <row r="4163" customFormat="false" ht="14.25" hidden="false" customHeight="false" outlineLevel="0" collapsed="false">
      <c r="A4163" s="393" t="n">
        <v>87413</v>
      </c>
      <c r="B4163" s="394" t="s">
        <v>4422</v>
      </c>
      <c r="C4163" s="393" t="s">
        <v>76</v>
      </c>
      <c r="D4163" s="395" t="n">
        <v>32.82</v>
      </c>
    </row>
    <row r="4164" customFormat="false" ht="14.25" hidden="false" customHeight="false" outlineLevel="0" collapsed="false">
      <c r="A4164" s="393" t="n">
        <v>87416</v>
      </c>
      <c r="B4164" s="394" t="s">
        <v>4423</v>
      </c>
      <c r="C4164" s="393" t="s">
        <v>76</v>
      </c>
      <c r="D4164" s="395" t="n">
        <v>43.07</v>
      </c>
    </row>
    <row r="4165" customFormat="false" ht="14.25" hidden="false" customHeight="false" outlineLevel="0" collapsed="false">
      <c r="A4165" s="393" t="n">
        <v>104635</v>
      </c>
      <c r="B4165" s="394" t="s">
        <v>4424</v>
      </c>
      <c r="C4165" s="393" t="s">
        <v>76</v>
      </c>
      <c r="D4165" s="395" t="n">
        <v>59.85</v>
      </c>
    </row>
    <row r="4166" customFormat="false" ht="14.25" hidden="false" customHeight="false" outlineLevel="0" collapsed="false">
      <c r="A4166" s="393" t="n">
        <v>104636</v>
      </c>
      <c r="B4166" s="394" t="s">
        <v>4425</v>
      </c>
      <c r="C4166" s="393" t="s">
        <v>76</v>
      </c>
      <c r="D4166" s="395" t="n">
        <v>69.22</v>
      </c>
    </row>
    <row r="4167" customFormat="false" ht="14.25" hidden="false" customHeight="false" outlineLevel="0" collapsed="false">
      <c r="A4167" s="393" t="n">
        <v>87424</v>
      </c>
      <c r="B4167" s="394" t="s">
        <v>4426</v>
      </c>
      <c r="C4167" s="393" t="s">
        <v>76</v>
      </c>
      <c r="D4167" s="395" t="n">
        <v>42.16</v>
      </c>
    </row>
    <row r="4168" customFormat="false" ht="14.25" hidden="false" customHeight="false" outlineLevel="0" collapsed="false">
      <c r="A4168" s="393" t="n">
        <v>87427</v>
      </c>
      <c r="B4168" s="394" t="s">
        <v>4427</v>
      </c>
      <c r="C4168" s="393" t="s">
        <v>76</v>
      </c>
      <c r="D4168" s="395" t="n">
        <v>49.62</v>
      </c>
    </row>
    <row r="4169" customFormat="false" ht="14.25" hidden="false" customHeight="false" outlineLevel="0" collapsed="false">
      <c r="A4169" s="393" t="n">
        <v>89998</v>
      </c>
      <c r="B4169" s="394" t="s">
        <v>4428</v>
      </c>
      <c r="C4169" s="393" t="s">
        <v>532</v>
      </c>
      <c r="D4169" s="395" t="n">
        <v>10.33</v>
      </c>
    </row>
    <row r="4170" customFormat="false" ht="14.25" hidden="false" customHeight="false" outlineLevel="0" collapsed="false">
      <c r="A4170" s="393" t="n">
        <v>102920</v>
      </c>
      <c r="B4170" s="394" t="s">
        <v>4429</v>
      </c>
      <c r="C4170" s="393" t="s">
        <v>532</v>
      </c>
      <c r="D4170" s="395" t="n">
        <v>8.38</v>
      </c>
    </row>
    <row r="4171" customFormat="false" ht="14.25" hidden="false" customHeight="false" outlineLevel="0" collapsed="false">
      <c r="A4171" s="393" t="n">
        <v>102923</v>
      </c>
      <c r="B4171" s="394" t="s">
        <v>4430</v>
      </c>
      <c r="C4171" s="393" t="s">
        <v>532</v>
      </c>
      <c r="D4171" s="395" t="n">
        <v>7.76</v>
      </c>
    </row>
    <row r="4172" customFormat="false" ht="14.25" hidden="false" customHeight="false" outlineLevel="0" collapsed="false">
      <c r="A4172" s="393" t="n">
        <v>90000</v>
      </c>
      <c r="B4172" s="394" t="s">
        <v>4431</v>
      </c>
      <c r="C4172" s="393" t="s">
        <v>532</v>
      </c>
      <c r="D4172" s="395" t="n">
        <v>13.68</v>
      </c>
    </row>
    <row r="4173" customFormat="false" ht="14.25" hidden="false" customHeight="false" outlineLevel="0" collapsed="false">
      <c r="A4173" s="393" t="n">
        <v>103088</v>
      </c>
      <c r="B4173" s="394" t="s">
        <v>4432</v>
      </c>
      <c r="C4173" s="393" t="s">
        <v>532</v>
      </c>
      <c r="D4173" s="395" t="n">
        <v>10.53</v>
      </c>
    </row>
    <row r="4174" customFormat="false" ht="14.25" hidden="false" customHeight="false" outlineLevel="0" collapsed="false">
      <c r="A4174" s="393" t="n">
        <v>102922</v>
      </c>
      <c r="B4174" s="394" t="s">
        <v>4433</v>
      </c>
      <c r="C4174" s="393" t="s">
        <v>532</v>
      </c>
      <c r="D4174" s="395" t="n">
        <v>9.08</v>
      </c>
    </row>
    <row r="4175" customFormat="false" ht="14.25" hidden="false" customHeight="false" outlineLevel="0" collapsed="false">
      <c r="A4175" s="393" t="n">
        <v>89999</v>
      </c>
      <c r="B4175" s="394" t="s">
        <v>4434</v>
      </c>
      <c r="C4175" s="393" t="s">
        <v>532</v>
      </c>
      <c r="D4175" s="395" t="n">
        <v>17.45</v>
      </c>
    </row>
    <row r="4176" customFormat="false" ht="14.25" hidden="false" customHeight="false" outlineLevel="0" collapsed="false">
      <c r="A4176" s="393" t="n">
        <v>89996</v>
      </c>
      <c r="B4176" s="394" t="s">
        <v>4435</v>
      </c>
      <c r="C4176" s="393" t="s">
        <v>532</v>
      </c>
      <c r="D4176" s="395" t="n">
        <v>10.97</v>
      </c>
    </row>
    <row r="4177" customFormat="false" ht="14.25" hidden="false" customHeight="false" outlineLevel="0" collapsed="false">
      <c r="A4177" s="393" t="n">
        <v>89997</v>
      </c>
      <c r="B4177" s="394" t="s">
        <v>4436</v>
      </c>
      <c r="C4177" s="393" t="s">
        <v>532</v>
      </c>
      <c r="D4177" s="395" t="n">
        <v>8.79</v>
      </c>
    </row>
    <row r="4178" customFormat="false" ht="14.25" hidden="false" customHeight="false" outlineLevel="0" collapsed="false">
      <c r="A4178" s="393" t="n">
        <v>102921</v>
      </c>
      <c r="B4178" s="394" t="s">
        <v>4437</v>
      </c>
      <c r="C4178" s="393" t="s">
        <v>532</v>
      </c>
      <c r="D4178" s="395" t="n">
        <v>8.02</v>
      </c>
    </row>
    <row r="4179" customFormat="false" ht="14.25" hidden="false" customHeight="false" outlineLevel="0" collapsed="false">
      <c r="A4179" s="393" t="n">
        <v>90278</v>
      </c>
      <c r="B4179" s="394" t="s">
        <v>4438</v>
      </c>
      <c r="C4179" s="393" t="s">
        <v>353</v>
      </c>
      <c r="D4179" s="395" t="n">
        <v>435.21</v>
      </c>
    </row>
    <row r="4180" customFormat="false" ht="14.25" hidden="false" customHeight="false" outlineLevel="0" collapsed="false">
      <c r="A4180" s="393" t="n">
        <v>90282</v>
      </c>
      <c r="B4180" s="394" t="s">
        <v>4439</v>
      </c>
      <c r="C4180" s="393" t="s">
        <v>353</v>
      </c>
      <c r="D4180" s="395" t="n">
        <v>424.77</v>
      </c>
    </row>
    <row r="4181" customFormat="false" ht="14.25" hidden="false" customHeight="false" outlineLevel="0" collapsed="false">
      <c r="A4181" s="393" t="n">
        <v>90279</v>
      </c>
      <c r="B4181" s="394" t="s">
        <v>4440</v>
      </c>
      <c r="C4181" s="393" t="s">
        <v>353</v>
      </c>
      <c r="D4181" s="395" t="n">
        <v>479.97</v>
      </c>
    </row>
    <row r="4182" customFormat="false" ht="14.25" hidden="false" customHeight="false" outlineLevel="0" collapsed="false">
      <c r="A4182" s="393" t="n">
        <v>90283</v>
      </c>
      <c r="B4182" s="394" t="s">
        <v>4441</v>
      </c>
      <c r="C4182" s="393" t="s">
        <v>353</v>
      </c>
      <c r="D4182" s="395" t="n">
        <v>469.54</v>
      </c>
    </row>
    <row r="4183" customFormat="false" ht="14.25" hidden="false" customHeight="false" outlineLevel="0" collapsed="false">
      <c r="A4183" s="393" t="n">
        <v>90280</v>
      </c>
      <c r="B4183" s="394" t="s">
        <v>4442</v>
      </c>
      <c r="C4183" s="393" t="s">
        <v>353</v>
      </c>
      <c r="D4183" s="395" t="n">
        <v>526.38</v>
      </c>
    </row>
    <row r="4184" customFormat="false" ht="14.25" hidden="false" customHeight="false" outlineLevel="0" collapsed="false">
      <c r="A4184" s="393" t="n">
        <v>90284</v>
      </c>
      <c r="B4184" s="394" t="s">
        <v>4443</v>
      </c>
      <c r="C4184" s="393" t="s">
        <v>353</v>
      </c>
      <c r="D4184" s="395" t="n">
        <v>519.78</v>
      </c>
    </row>
    <row r="4185" customFormat="false" ht="14.25" hidden="false" customHeight="false" outlineLevel="0" collapsed="false">
      <c r="A4185" s="393" t="n">
        <v>90281</v>
      </c>
      <c r="B4185" s="394" t="s">
        <v>4444</v>
      </c>
      <c r="C4185" s="393" t="s">
        <v>353</v>
      </c>
      <c r="D4185" s="395" t="n">
        <v>603.48</v>
      </c>
    </row>
    <row r="4186" customFormat="false" ht="14.25" hidden="false" customHeight="false" outlineLevel="0" collapsed="false">
      <c r="A4186" s="393" t="n">
        <v>90285</v>
      </c>
      <c r="B4186" s="394" t="s">
        <v>4445</v>
      </c>
      <c r="C4186" s="393" t="s">
        <v>353</v>
      </c>
      <c r="D4186" s="395" t="n">
        <v>602.84</v>
      </c>
    </row>
    <row r="4187" customFormat="false" ht="14.25" hidden="false" customHeight="false" outlineLevel="0" collapsed="false">
      <c r="A4187" s="393" t="n">
        <v>89994</v>
      </c>
      <c r="B4187" s="394" t="s">
        <v>4446</v>
      </c>
      <c r="C4187" s="393" t="s">
        <v>353</v>
      </c>
      <c r="D4187" s="395" t="n">
        <v>818.7</v>
      </c>
    </row>
    <row r="4188" customFormat="false" ht="14.25" hidden="false" customHeight="false" outlineLevel="0" collapsed="false">
      <c r="A4188" s="393" t="n">
        <v>89995</v>
      </c>
      <c r="B4188" s="394" t="s">
        <v>4447</v>
      </c>
      <c r="C4188" s="393" t="s">
        <v>353</v>
      </c>
      <c r="D4188" s="395" t="n">
        <v>946.55</v>
      </c>
    </row>
    <row r="4189" customFormat="false" ht="14.25" hidden="false" customHeight="false" outlineLevel="0" collapsed="false">
      <c r="A4189" s="393" t="n">
        <v>89993</v>
      </c>
      <c r="B4189" s="394" t="s">
        <v>4448</v>
      </c>
      <c r="C4189" s="393" t="s">
        <v>353</v>
      </c>
      <c r="D4189" s="395" t="n">
        <v>990.49</v>
      </c>
    </row>
    <row r="4190" customFormat="false" ht="14.25" hidden="false" customHeight="false" outlineLevel="0" collapsed="false">
      <c r="A4190" s="393" t="n">
        <v>99860</v>
      </c>
      <c r="B4190" s="394" t="s">
        <v>4449</v>
      </c>
      <c r="C4190" s="393" t="s">
        <v>274</v>
      </c>
      <c r="D4190" s="395" t="n">
        <v>0</v>
      </c>
    </row>
    <row r="4191" customFormat="false" ht="14.25" hidden="false" customHeight="false" outlineLevel="0" collapsed="false">
      <c r="A4191" s="393" t="n">
        <v>99858</v>
      </c>
      <c r="B4191" s="394" t="s">
        <v>4450</v>
      </c>
      <c r="C4191" s="393" t="s">
        <v>274</v>
      </c>
      <c r="D4191" s="395" t="n">
        <v>0</v>
      </c>
    </row>
    <row r="4192" customFormat="false" ht="14.25" hidden="false" customHeight="false" outlineLevel="0" collapsed="false">
      <c r="A4192" s="393" t="n">
        <v>99859</v>
      </c>
      <c r="B4192" s="394" t="s">
        <v>4451</v>
      </c>
      <c r="C4192" s="393" t="s">
        <v>274</v>
      </c>
      <c r="D4192" s="395" t="n">
        <v>0</v>
      </c>
    </row>
    <row r="4193" customFormat="false" ht="14.25" hidden="false" customHeight="false" outlineLevel="0" collapsed="false">
      <c r="A4193" s="393" t="n">
        <v>99857</v>
      </c>
      <c r="B4193" s="394" t="s">
        <v>4452</v>
      </c>
      <c r="C4193" s="393" t="s">
        <v>274</v>
      </c>
      <c r="D4193" s="395" t="n">
        <v>105.7</v>
      </c>
    </row>
    <row r="4194" customFormat="false" ht="14.25" hidden="false" customHeight="false" outlineLevel="0" collapsed="false">
      <c r="A4194" s="393" t="n">
        <v>99855</v>
      </c>
      <c r="B4194" s="394" t="s">
        <v>4453</v>
      </c>
      <c r="C4194" s="393" t="s">
        <v>274</v>
      </c>
      <c r="D4194" s="395" t="n">
        <v>119.8</v>
      </c>
    </row>
    <row r="4195" customFormat="false" ht="14.25" hidden="false" customHeight="false" outlineLevel="0" collapsed="false">
      <c r="A4195" s="393" t="n">
        <v>99856</v>
      </c>
      <c r="B4195" s="394" t="s">
        <v>4454</v>
      </c>
      <c r="C4195" s="393" t="s">
        <v>274</v>
      </c>
      <c r="D4195" s="395" t="n">
        <v>0</v>
      </c>
    </row>
    <row r="4196" customFormat="false" ht="14.25" hidden="false" customHeight="false" outlineLevel="0" collapsed="false">
      <c r="A4196" s="393" t="n">
        <v>99862</v>
      </c>
      <c r="B4196" s="394" t="s">
        <v>4455</v>
      </c>
      <c r="C4196" s="393" t="s">
        <v>76</v>
      </c>
      <c r="D4196" s="395" t="n">
        <v>700.6</v>
      </c>
    </row>
    <row r="4197" customFormat="false" ht="14.25" hidden="false" customHeight="false" outlineLevel="0" collapsed="false">
      <c r="A4197" s="393" t="n">
        <v>99861</v>
      </c>
      <c r="B4197" s="394" t="s">
        <v>4456</v>
      </c>
      <c r="C4197" s="393" t="s">
        <v>76</v>
      </c>
      <c r="D4197" s="395" t="n">
        <v>708.03</v>
      </c>
    </row>
    <row r="4198" customFormat="false" ht="14.25" hidden="false" customHeight="false" outlineLevel="0" collapsed="false">
      <c r="A4198" s="393" t="n">
        <v>99839</v>
      </c>
      <c r="B4198" s="394" t="s">
        <v>4457</v>
      </c>
      <c r="C4198" s="393" t="s">
        <v>274</v>
      </c>
      <c r="D4198" s="395" t="n">
        <v>561.03</v>
      </c>
    </row>
    <row r="4199" customFormat="false" ht="14.25" hidden="false" customHeight="false" outlineLevel="0" collapsed="false">
      <c r="A4199" s="393" t="n">
        <v>99849</v>
      </c>
      <c r="B4199" s="394" t="s">
        <v>4458</v>
      </c>
      <c r="C4199" s="393" t="s">
        <v>274</v>
      </c>
      <c r="D4199" s="395" t="n">
        <v>0</v>
      </c>
    </row>
    <row r="4200" customFormat="false" ht="14.25" hidden="false" customHeight="false" outlineLevel="0" collapsed="false">
      <c r="A4200" s="393" t="n">
        <v>99853</v>
      </c>
      <c r="B4200" s="394" t="s">
        <v>4459</v>
      </c>
      <c r="C4200" s="393" t="s">
        <v>274</v>
      </c>
      <c r="D4200" s="395" t="n">
        <v>0</v>
      </c>
    </row>
    <row r="4201" customFormat="false" ht="14.25" hidden="false" customHeight="false" outlineLevel="0" collapsed="false">
      <c r="A4201" s="393" t="n">
        <v>99847</v>
      </c>
      <c r="B4201" s="394" t="s">
        <v>4460</v>
      </c>
      <c r="C4201" s="393" t="s">
        <v>274</v>
      </c>
      <c r="D4201" s="395" t="n">
        <v>0</v>
      </c>
    </row>
    <row r="4202" customFormat="false" ht="14.25" hidden="false" customHeight="false" outlineLevel="0" collapsed="false">
      <c r="A4202" s="393" t="n">
        <v>99851</v>
      </c>
      <c r="B4202" s="394" t="s">
        <v>4461</v>
      </c>
      <c r="C4202" s="393" t="s">
        <v>274</v>
      </c>
      <c r="D4202" s="395" t="n">
        <v>0</v>
      </c>
    </row>
    <row r="4203" customFormat="false" ht="14.25" hidden="false" customHeight="false" outlineLevel="0" collapsed="false">
      <c r="A4203" s="393" t="n">
        <v>99850</v>
      </c>
      <c r="B4203" s="394" t="s">
        <v>4462</v>
      </c>
      <c r="C4203" s="393" t="s">
        <v>274</v>
      </c>
      <c r="D4203" s="395" t="n">
        <v>0</v>
      </c>
    </row>
    <row r="4204" customFormat="false" ht="14.25" hidden="false" customHeight="false" outlineLevel="0" collapsed="false">
      <c r="A4204" s="393" t="n">
        <v>99854</v>
      </c>
      <c r="B4204" s="394" t="s">
        <v>4463</v>
      </c>
      <c r="C4204" s="393" t="s">
        <v>274</v>
      </c>
      <c r="D4204" s="395" t="n">
        <v>0</v>
      </c>
    </row>
    <row r="4205" customFormat="false" ht="14.25" hidden="false" customHeight="false" outlineLevel="0" collapsed="false">
      <c r="A4205" s="393" t="n">
        <v>99848</v>
      </c>
      <c r="B4205" s="394" t="s">
        <v>4464</v>
      </c>
      <c r="C4205" s="393" t="s">
        <v>274</v>
      </c>
      <c r="D4205" s="395" t="n">
        <v>0</v>
      </c>
    </row>
    <row r="4206" customFormat="false" ht="14.25" hidden="false" customHeight="false" outlineLevel="0" collapsed="false">
      <c r="A4206" s="393" t="n">
        <v>99852</v>
      </c>
      <c r="B4206" s="394" t="s">
        <v>4465</v>
      </c>
      <c r="C4206" s="393" t="s">
        <v>274</v>
      </c>
      <c r="D4206" s="395" t="n">
        <v>0</v>
      </c>
    </row>
    <row r="4207" customFormat="false" ht="14.25" hidden="false" customHeight="false" outlineLevel="0" collapsed="false">
      <c r="A4207" s="393" t="n">
        <v>99844</v>
      </c>
      <c r="B4207" s="394" t="s">
        <v>4466</v>
      </c>
      <c r="C4207" s="393" t="s">
        <v>274</v>
      </c>
      <c r="D4207" s="395" t="n">
        <v>0</v>
      </c>
    </row>
    <row r="4208" customFormat="false" ht="14.25" hidden="false" customHeight="false" outlineLevel="0" collapsed="false">
      <c r="A4208" s="393" t="n">
        <v>99842</v>
      </c>
      <c r="B4208" s="394" t="s">
        <v>4467</v>
      </c>
      <c r="C4208" s="393" t="s">
        <v>274</v>
      </c>
      <c r="D4208" s="395" t="n">
        <v>0</v>
      </c>
    </row>
    <row r="4209" customFormat="false" ht="14.25" hidden="false" customHeight="false" outlineLevel="0" collapsed="false">
      <c r="A4209" s="393" t="n">
        <v>99837</v>
      </c>
      <c r="B4209" s="394" t="s">
        <v>4468</v>
      </c>
      <c r="C4209" s="393" t="s">
        <v>274</v>
      </c>
      <c r="D4209" s="395" t="n">
        <v>660.16</v>
      </c>
    </row>
    <row r="4210" customFormat="false" ht="14.25" hidden="false" customHeight="false" outlineLevel="0" collapsed="false">
      <c r="A4210" s="393" t="n">
        <v>99840</v>
      </c>
      <c r="B4210" s="394" t="s">
        <v>4469</v>
      </c>
      <c r="C4210" s="393" t="s">
        <v>274</v>
      </c>
      <c r="D4210" s="395" t="n">
        <v>0</v>
      </c>
    </row>
    <row r="4211" customFormat="false" ht="14.25" hidden="false" customHeight="false" outlineLevel="0" collapsed="false">
      <c r="A4211" s="393" t="n">
        <v>99845</v>
      </c>
      <c r="B4211" s="394" t="s">
        <v>4470</v>
      </c>
      <c r="C4211" s="393" t="s">
        <v>274</v>
      </c>
      <c r="D4211" s="395" t="n">
        <v>0</v>
      </c>
    </row>
    <row r="4212" customFormat="false" ht="14.25" hidden="false" customHeight="false" outlineLevel="0" collapsed="false">
      <c r="A4212" s="393" t="n">
        <v>99843</v>
      </c>
      <c r="B4212" s="394" t="s">
        <v>4471</v>
      </c>
      <c r="C4212" s="393" t="s">
        <v>274</v>
      </c>
      <c r="D4212" s="395" t="n">
        <v>0</v>
      </c>
    </row>
    <row r="4213" customFormat="false" ht="14.25" hidden="false" customHeight="false" outlineLevel="0" collapsed="false">
      <c r="A4213" s="393" t="n">
        <v>99838</v>
      </c>
      <c r="B4213" s="394" t="s">
        <v>4472</v>
      </c>
      <c r="C4213" s="393" t="s">
        <v>274</v>
      </c>
      <c r="D4213" s="395" t="n">
        <v>0</v>
      </c>
    </row>
    <row r="4214" customFormat="false" ht="14.25" hidden="false" customHeight="false" outlineLevel="0" collapsed="false">
      <c r="A4214" s="393" t="n">
        <v>99846</v>
      </c>
      <c r="B4214" s="394" t="s">
        <v>4473</v>
      </c>
      <c r="C4214" s="393" t="s">
        <v>274</v>
      </c>
      <c r="D4214" s="395" t="n">
        <v>0</v>
      </c>
    </row>
    <row r="4215" customFormat="false" ht="14.25" hidden="false" customHeight="false" outlineLevel="0" collapsed="false">
      <c r="A4215" s="393" t="n">
        <v>99841</v>
      </c>
      <c r="B4215" s="394" t="s">
        <v>4474</v>
      </c>
      <c r="C4215" s="393" t="s">
        <v>274</v>
      </c>
      <c r="D4215" s="395" t="n">
        <v>1286.07</v>
      </c>
    </row>
    <row r="4216" customFormat="false" ht="14.25" hidden="false" customHeight="false" outlineLevel="0" collapsed="false">
      <c r="A4216" s="393" t="n">
        <v>94276</v>
      </c>
      <c r="B4216" s="394" t="s">
        <v>4475</v>
      </c>
      <c r="C4216" s="393" t="s">
        <v>274</v>
      </c>
      <c r="D4216" s="395" t="n">
        <v>44.1</v>
      </c>
    </row>
    <row r="4217" customFormat="false" ht="14.25" hidden="false" customHeight="false" outlineLevel="0" collapsed="false">
      <c r="A4217" s="393" t="n">
        <v>94274</v>
      </c>
      <c r="B4217" s="394" t="s">
        <v>4476</v>
      </c>
      <c r="C4217" s="393" t="s">
        <v>274</v>
      </c>
      <c r="D4217" s="395" t="n">
        <v>48.11</v>
      </c>
    </row>
    <row r="4218" customFormat="false" ht="14.25" hidden="false" customHeight="false" outlineLevel="0" collapsed="false">
      <c r="A4218" s="393" t="n">
        <v>94280</v>
      </c>
      <c r="B4218" s="394" t="s">
        <v>4477</v>
      </c>
      <c r="C4218" s="393" t="s">
        <v>274</v>
      </c>
      <c r="D4218" s="395" t="n">
        <v>46.08</v>
      </c>
    </row>
    <row r="4219" customFormat="false" ht="14.25" hidden="false" customHeight="false" outlineLevel="0" collapsed="false">
      <c r="A4219" s="393" t="n">
        <v>94278</v>
      </c>
      <c r="B4219" s="394" t="s">
        <v>4478</v>
      </c>
      <c r="C4219" s="393" t="s">
        <v>274</v>
      </c>
      <c r="D4219" s="395" t="n">
        <v>39.42</v>
      </c>
    </row>
    <row r="4220" customFormat="false" ht="14.25" hidden="false" customHeight="false" outlineLevel="0" collapsed="false">
      <c r="A4220" s="393" t="n">
        <v>94275</v>
      </c>
      <c r="B4220" s="394" t="s">
        <v>4479</v>
      </c>
      <c r="C4220" s="393" t="s">
        <v>274</v>
      </c>
      <c r="D4220" s="395" t="n">
        <v>40.77</v>
      </c>
    </row>
    <row r="4221" customFormat="false" ht="14.25" hidden="false" customHeight="false" outlineLevel="0" collapsed="false">
      <c r="A4221" s="393" t="n">
        <v>94273</v>
      </c>
      <c r="B4221" s="394" t="s">
        <v>4480</v>
      </c>
      <c r="C4221" s="393" t="s">
        <v>274</v>
      </c>
      <c r="D4221" s="395" t="n">
        <v>44.79</v>
      </c>
    </row>
    <row r="4222" customFormat="false" ht="14.25" hidden="false" customHeight="false" outlineLevel="0" collapsed="false">
      <c r="A4222" s="393" t="n">
        <v>94279</v>
      </c>
      <c r="B4222" s="394" t="s">
        <v>4481</v>
      </c>
      <c r="C4222" s="393" t="s">
        <v>274</v>
      </c>
      <c r="D4222" s="395" t="n">
        <v>42.76</v>
      </c>
    </row>
    <row r="4223" customFormat="false" ht="14.25" hidden="false" customHeight="false" outlineLevel="0" collapsed="false">
      <c r="A4223" s="393" t="n">
        <v>94277</v>
      </c>
      <c r="B4223" s="394" t="s">
        <v>4482</v>
      </c>
      <c r="C4223" s="393" t="s">
        <v>274</v>
      </c>
      <c r="D4223" s="395" t="n">
        <v>36.1</v>
      </c>
    </row>
    <row r="4224" customFormat="false" ht="14.25" hidden="false" customHeight="false" outlineLevel="0" collapsed="false">
      <c r="A4224" s="393" t="n">
        <v>104930</v>
      </c>
      <c r="B4224" s="394" t="s">
        <v>4483</v>
      </c>
      <c r="C4224" s="393" t="s">
        <v>274</v>
      </c>
      <c r="D4224" s="395" t="n">
        <v>0</v>
      </c>
    </row>
    <row r="4225" customFormat="false" ht="14.25" hidden="false" customHeight="false" outlineLevel="0" collapsed="false">
      <c r="A4225" s="393" t="n">
        <v>104931</v>
      </c>
      <c r="B4225" s="394" t="s">
        <v>4484</v>
      </c>
      <c r="C4225" s="393" t="s">
        <v>274</v>
      </c>
      <c r="D4225" s="395" t="n">
        <v>0</v>
      </c>
    </row>
    <row r="4226" customFormat="false" ht="14.25" hidden="false" customHeight="false" outlineLevel="0" collapsed="false">
      <c r="A4226" s="393" t="n">
        <v>94294</v>
      </c>
      <c r="B4226" s="394" t="s">
        <v>4485</v>
      </c>
      <c r="C4226" s="393" t="s">
        <v>274</v>
      </c>
      <c r="D4226" s="395" t="n">
        <v>7.22</v>
      </c>
    </row>
    <row r="4227" customFormat="false" ht="14.25" hidden="false" customHeight="false" outlineLevel="0" collapsed="false">
      <c r="A4227" s="393" t="n">
        <v>94288</v>
      </c>
      <c r="B4227" s="394" t="s">
        <v>4486</v>
      </c>
      <c r="C4227" s="393" t="s">
        <v>274</v>
      </c>
      <c r="D4227" s="395" t="n">
        <v>39.66</v>
      </c>
    </row>
    <row r="4228" customFormat="false" ht="14.25" hidden="false" customHeight="false" outlineLevel="0" collapsed="false">
      <c r="A4228" s="393" t="n">
        <v>94282</v>
      </c>
      <c r="B4228" s="394" t="s">
        <v>4487</v>
      </c>
      <c r="C4228" s="393" t="s">
        <v>274</v>
      </c>
      <c r="D4228" s="395" t="n">
        <v>50.03</v>
      </c>
    </row>
    <row r="4229" customFormat="false" ht="14.25" hidden="false" customHeight="false" outlineLevel="0" collapsed="false">
      <c r="A4229" s="393" t="n">
        <v>94290</v>
      </c>
      <c r="B4229" s="394" t="s">
        <v>4488</v>
      </c>
      <c r="C4229" s="393" t="s">
        <v>274</v>
      </c>
      <c r="D4229" s="395" t="n">
        <v>48.26</v>
      </c>
    </row>
    <row r="4230" customFormat="false" ht="14.25" hidden="false" customHeight="false" outlineLevel="0" collapsed="false">
      <c r="A4230" s="393" t="n">
        <v>94284</v>
      </c>
      <c r="B4230" s="394" t="s">
        <v>4489</v>
      </c>
      <c r="C4230" s="393" t="s">
        <v>274</v>
      </c>
      <c r="D4230" s="395" t="n">
        <v>63.93</v>
      </c>
    </row>
    <row r="4231" customFormat="false" ht="14.25" hidden="false" customHeight="false" outlineLevel="0" collapsed="false">
      <c r="A4231" s="393" t="n">
        <v>94292</v>
      </c>
      <c r="B4231" s="394" t="s">
        <v>4490</v>
      </c>
      <c r="C4231" s="393" t="s">
        <v>274</v>
      </c>
      <c r="D4231" s="395" t="n">
        <v>57.43</v>
      </c>
    </row>
    <row r="4232" customFormat="false" ht="14.25" hidden="false" customHeight="false" outlineLevel="0" collapsed="false">
      <c r="A4232" s="393" t="n">
        <v>94286</v>
      </c>
      <c r="B4232" s="394" t="s">
        <v>4491</v>
      </c>
      <c r="C4232" s="393" t="s">
        <v>274</v>
      </c>
      <c r="D4232" s="395" t="n">
        <v>80.54</v>
      </c>
    </row>
    <row r="4233" customFormat="false" ht="14.25" hidden="false" customHeight="false" outlineLevel="0" collapsed="false">
      <c r="A4233" s="393" t="n">
        <v>94287</v>
      </c>
      <c r="B4233" s="394" t="s">
        <v>4492</v>
      </c>
      <c r="C4233" s="393" t="s">
        <v>274</v>
      </c>
      <c r="D4233" s="395" t="n">
        <v>31.85</v>
      </c>
    </row>
    <row r="4234" customFormat="false" ht="14.25" hidden="false" customHeight="false" outlineLevel="0" collapsed="false">
      <c r="A4234" s="393" t="n">
        <v>94281</v>
      </c>
      <c r="B4234" s="394" t="s">
        <v>4493</v>
      </c>
      <c r="C4234" s="393" t="s">
        <v>274</v>
      </c>
      <c r="D4234" s="395" t="n">
        <v>41.26</v>
      </c>
    </row>
    <row r="4235" customFormat="false" ht="14.25" hidden="false" customHeight="false" outlineLevel="0" collapsed="false">
      <c r="A4235" s="393" t="n">
        <v>94289</v>
      </c>
      <c r="B4235" s="394" t="s">
        <v>4494</v>
      </c>
      <c r="C4235" s="393" t="s">
        <v>274</v>
      </c>
      <c r="D4235" s="395" t="n">
        <v>40.44</v>
      </c>
    </row>
    <row r="4236" customFormat="false" ht="14.25" hidden="false" customHeight="false" outlineLevel="0" collapsed="false">
      <c r="A4236" s="393" t="n">
        <v>94283</v>
      </c>
      <c r="B4236" s="394" t="s">
        <v>4495</v>
      </c>
      <c r="C4236" s="393" t="s">
        <v>274</v>
      </c>
      <c r="D4236" s="395" t="n">
        <v>55.14</v>
      </c>
    </row>
    <row r="4237" customFormat="false" ht="14.25" hidden="false" customHeight="false" outlineLevel="0" collapsed="false">
      <c r="A4237" s="393" t="n">
        <v>94291</v>
      </c>
      <c r="B4237" s="394" t="s">
        <v>4496</v>
      </c>
      <c r="C4237" s="393" t="s">
        <v>274</v>
      </c>
      <c r="D4237" s="395" t="n">
        <v>49.62</v>
      </c>
    </row>
    <row r="4238" customFormat="false" ht="14.25" hidden="false" customHeight="false" outlineLevel="0" collapsed="false">
      <c r="A4238" s="393" t="n">
        <v>94285</v>
      </c>
      <c r="B4238" s="394" t="s">
        <v>4497</v>
      </c>
      <c r="C4238" s="393" t="s">
        <v>274</v>
      </c>
      <c r="D4238" s="395" t="n">
        <v>71.76</v>
      </c>
    </row>
    <row r="4239" customFormat="false" ht="14.25" hidden="false" customHeight="false" outlineLevel="0" collapsed="false">
      <c r="A4239" s="393" t="n">
        <v>94293</v>
      </c>
      <c r="B4239" s="394" t="s">
        <v>4498</v>
      </c>
      <c r="C4239" s="393" t="s">
        <v>274</v>
      </c>
      <c r="D4239" s="395" t="n">
        <v>160.69</v>
      </c>
    </row>
    <row r="4240" customFormat="false" ht="14.25" hidden="false" customHeight="false" outlineLevel="0" collapsed="false">
      <c r="A4240" s="393" t="n">
        <v>94264</v>
      </c>
      <c r="B4240" s="394" t="s">
        <v>4499</v>
      </c>
      <c r="C4240" s="393" t="s">
        <v>274</v>
      </c>
      <c r="D4240" s="395" t="n">
        <v>40.95</v>
      </c>
    </row>
    <row r="4241" customFormat="false" ht="14.25" hidden="false" customHeight="false" outlineLevel="0" collapsed="false">
      <c r="A4241" s="393" t="n">
        <v>94266</v>
      </c>
      <c r="B4241" s="394" t="s">
        <v>4500</v>
      </c>
      <c r="C4241" s="393" t="s">
        <v>274</v>
      </c>
      <c r="D4241" s="395" t="n">
        <v>52.82</v>
      </c>
    </row>
    <row r="4242" customFormat="false" ht="14.25" hidden="false" customHeight="false" outlineLevel="0" collapsed="false">
      <c r="A4242" s="393" t="n">
        <v>94263</v>
      </c>
      <c r="B4242" s="394" t="s">
        <v>4501</v>
      </c>
      <c r="C4242" s="393" t="s">
        <v>274</v>
      </c>
      <c r="D4242" s="395" t="n">
        <v>35.41</v>
      </c>
    </row>
    <row r="4243" customFormat="false" ht="14.25" hidden="false" customHeight="false" outlineLevel="0" collapsed="false">
      <c r="A4243" s="393" t="n">
        <v>94265</v>
      </c>
      <c r="B4243" s="394" t="s">
        <v>4502</v>
      </c>
      <c r="C4243" s="393" t="s">
        <v>274</v>
      </c>
      <c r="D4243" s="395" t="n">
        <v>46.47</v>
      </c>
    </row>
    <row r="4244" customFormat="false" ht="14.25" hidden="false" customHeight="false" outlineLevel="0" collapsed="false">
      <c r="A4244" s="393" t="n">
        <v>94268</v>
      </c>
      <c r="B4244" s="394" t="s">
        <v>4503</v>
      </c>
      <c r="C4244" s="393" t="s">
        <v>274</v>
      </c>
      <c r="D4244" s="395" t="n">
        <v>61.89</v>
      </c>
    </row>
    <row r="4245" customFormat="false" ht="14.25" hidden="false" customHeight="false" outlineLevel="0" collapsed="false">
      <c r="A4245" s="393" t="n">
        <v>94272</v>
      </c>
      <c r="B4245" s="394" t="s">
        <v>4504</v>
      </c>
      <c r="C4245" s="393" t="s">
        <v>274</v>
      </c>
      <c r="D4245" s="395" t="n">
        <v>107.48</v>
      </c>
    </row>
    <row r="4246" customFormat="false" ht="14.25" hidden="false" customHeight="false" outlineLevel="0" collapsed="false">
      <c r="A4246" s="393" t="n">
        <v>94267</v>
      </c>
      <c r="B4246" s="394" t="s">
        <v>4505</v>
      </c>
      <c r="C4246" s="393" t="s">
        <v>274</v>
      </c>
      <c r="D4246" s="395" t="n">
        <v>54.91</v>
      </c>
    </row>
    <row r="4247" customFormat="false" ht="14.25" hidden="false" customHeight="false" outlineLevel="0" collapsed="false">
      <c r="A4247" s="393" t="n">
        <v>94269</v>
      </c>
      <c r="B4247" s="394" t="s">
        <v>4506</v>
      </c>
      <c r="C4247" s="393" t="s">
        <v>274</v>
      </c>
      <c r="D4247" s="395" t="n">
        <v>77.4</v>
      </c>
    </row>
    <row r="4248" customFormat="false" ht="14.25" hidden="false" customHeight="false" outlineLevel="0" collapsed="false">
      <c r="A4248" s="393" t="n">
        <v>94271</v>
      </c>
      <c r="B4248" s="394" t="s">
        <v>4507</v>
      </c>
      <c r="C4248" s="393" t="s">
        <v>274</v>
      </c>
      <c r="D4248" s="395" t="n">
        <v>94.52</v>
      </c>
    </row>
    <row r="4249" customFormat="false" ht="14.25" hidden="false" customHeight="false" outlineLevel="0" collapsed="false">
      <c r="A4249" s="393" t="n">
        <v>94270</v>
      </c>
      <c r="B4249" s="394" t="s">
        <v>4508</v>
      </c>
      <c r="C4249" s="393" t="s">
        <v>274</v>
      </c>
      <c r="D4249" s="395" t="n">
        <v>87.12</v>
      </c>
    </row>
    <row r="4250" customFormat="false" ht="14.25" hidden="false" customHeight="false" outlineLevel="0" collapsed="false">
      <c r="A4250" s="393" t="n">
        <v>105555</v>
      </c>
      <c r="B4250" s="394" t="s">
        <v>4509</v>
      </c>
      <c r="C4250" s="393" t="s">
        <v>267</v>
      </c>
      <c r="D4250" s="395" t="n">
        <v>0</v>
      </c>
    </row>
    <row r="4251" customFormat="false" ht="14.25" hidden="false" customHeight="false" outlineLevel="0" collapsed="false">
      <c r="A4251" s="393" t="n">
        <v>97603</v>
      </c>
      <c r="B4251" s="394" t="s">
        <v>4510</v>
      </c>
      <c r="C4251" s="393" t="s">
        <v>267</v>
      </c>
      <c r="D4251" s="395" t="n">
        <v>0</v>
      </c>
    </row>
    <row r="4252" customFormat="false" ht="14.25" hidden="false" customHeight="false" outlineLevel="0" collapsed="false">
      <c r="A4252" s="393" t="n">
        <v>97602</v>
      </c>
      <c r="B4252" s="394" t="s">
        <v>4511</v>
      </c>
      <c r="C4252" s="393" t="s">
        <v>267</v>
      </c>
      <c r="D4252" s="395" t="n">
        <v>0</v>
      </c>
    </row>
    <row r="4253" customFormat="false" ht="14.25" hidden="false" customHeight="false" outlineLevel="0" collapsed="false">
      <c r="A4253" s="393" t="n">
        <v>97604</v>
      </c>
      <c r="B4253" s="394" t="s">
        <v>4512</v>
      </c>
      <c r="C4253" s="393" t="s">
        <v>267</v>
      </c>
      <c r="D4253" s="395" t="n">
        <v>0</v>
      </c>
    </row>
    <row r="4254" customFormat="false" ht="14.25" hidden="false" customHeight="false" outlineLevel="0" collapsed="false">
      <c r="A4254" s="393" t="n">
        <v>105553</v>
      </c>
      <c r="B4254" s="394" t="s">
        <v>4513</v>
      </c>
      <c r="C4254" s="393" t="s">
        <v>267</v>
      </c>
      <c r="D4254" s="395" t="n">
        <v>0</v>
      </c>
    </row>
    <row r="4255" customFormat="false" ht="14.25" hidden="false" customHeight="false" outlineLevel="0" collapsed="false">
      <c r="A4255" s="393" t="n">
        <v>105552</v>
      </c>
      <c r="B4255" s="394" t="s">
        <v>4514</v>
      </c>
      <c r="C4255" s="393" t="s">
        <v>267</v>
      </c>
      <c r="D4255" s="395" t="n">
        <v>0</v>
      </c>
    </row>
    <row r="4256" customFormat="false" ht="14.25" hidden="false" customHeight="false" outlineLevel="0" collapsed="false">
      <c r="A4256" s="393" t="n">
        <v>105550</v>
      </c>
      <c r="B4256" s="394" t="s">
        <v>4515</v>
      </c>
      <c r="C4256" s="393" t="s">
        <v>267</v>
      </c>
      <c r="D4256" s="395" t="n">
        <v>0</v>
      </c>
    </row>
    <row r="4257" customFormat="false" ht="14.25" hidden="false" customHeight="false" outlineLevel="0" collapsed="false">
      <c r="A4257" s="393" t="n">
        <v>105551</v>
      </c>
      <c r="B4257" s="394" t="s">
        <v>4516</v>
      </c>
      <c r="C4257" s="393" t="s">
        <v>267</v>
      </c>
      <c r="D4257" s="395" t="n">
        <v>0</v>
      </c>
    </row>
    <row r="4258" customFormat="false" ht="14.25" hidden="false" customHeight="false" outlineLevel="0" collapsed="false">
      <c r="A4258" s="393" t="n">
        <v>105549</v>
      </c>
      <c r="B4258" s="394" t="s">
        <v>4517</v>
      </c>
      <c r="C4258" s="393" t="s">
        <v>267</v>
      </c>
      <c r="D4258" s="395" t="n">
        <v>0</v>
      </c>
    </row>
    <row r="4259" customFormat="false" ht="14.25" hidden="false" customHeight="false" outlineLevel="0" collapsed="false">
      <c r="A4259" s="393" t="n">
        <v>105547</v>
      </c>
      <c r="B4259" s="394" t="s">
        <v>4518</v>
      </c>
      <c r="C4259" s="393" t="s">
        <v>274</v>
      </c>
      <c r="D4259" s="395" t="n">
        <v>0</v>
      </c>
    </row>
    <row r="4260" customFormat="false" ht="14.25" hidden="false" customHeight="false" outlineLevel="0" collapsed="false">
      <c r="A4260" s="393" t="n">
        <v>97605</v>
      </c>
      <c r="B4260" s="394" t="s">
        <v>4519</v>
      </c>
      <c r="C4260" s="393" t="s">
        <v>267</v>
      </c>
      <c r="D4260" s="395" t="n">
        <v>88.53</v>
      </c>
    </row>
    <row r="4261" customFormat="false" ht="14.25" hidden="false" customHeight="false" outlineLevel="0" collapsed="false">
      <c r="A4261" s="393" t="n">
        <v>97607</v>
      </c>
      <c r="B4261" s="394" t="s">
        <v>4520</v>
      </c>
      <c r="C4261" s="393" t="s">
        <v>267</v>
      </c>
      <c r="D4261" s="395" t="n">
        <v>113.71</v>
      </c>
    </row>
    <row r="4262" customFormat="false" ht="14.25" hidden="false" customHeight="false" outlineLevel="0" collapsed="false">
      <c r="A4262" s="393" t="n">
        <v>97599</v>
      </c>
      <c r="B4262" s="394" t="s">
        <v>4521</v>
      </c>
      <c r="C4262" s="393" t="s">
        <v>267</v>
      </c>
      <c r="D4262" s="395" t="n">
        <v>20.7</v>
      </c>
    </row>
    <row r="4263" customFormat="false" ht="14.25" hidden="false" customHeight="false" outlineLevel="0" collapsed="false">
      <c r="A4263" s="393" t="n">
        <v>105542</v>
      </c>
      <c r="B4263" s="394" t="s">
        <v>4522</v>
      </c>
      <c r="C4263" s="393" t="s">
        <v>267</v>
      </c>
      <c r="D4263" s="395" t="n">
        <v>0</v>
      </c>
    </row>
    <row r="4264" customFormat="false" ht="14.25" hidden="false" customHeight="false" outlineLevel="0" collapsed="false">
      <c r="A4264" s="393" t="n">
        <v>105543</v>
      </c>
      <c r="B4264" s="394" t="s">
        <v>4523</v>
      </c>
      <c r="C4264" s="393" t="s">
        <v>267</v>
      </c>
      <c r="D4264" s="395" t="n">
        <v>0</v>
      </c>
    </row>
    <row r="4265" customFormat="false" ht="14.25" hidden="false" customHeight="false" outlineLevel="0" collapsed="false">
      <c r="A4265" s="393" t="n">
        <v>105544</v>
      </c>
      <c r="B4265" s="394" t="s">
        <v>4524</v>
      </c>
      <c r="C4265" s="393" t="s">
        <v>267</v>
      </c>
      <c r="D4265" s="395" t="n">
        <v>0</v>
      </c>
    </row>
    <row r="4266" customFormat="false" ht="14.25" hidden="false" customHeight="false" outlineLevel="0" collapsed="false">
      <c r="A4266" s="393" t="n">
        <v>100913</v>
      </c>
      <c r="B4266" s="394" t="s">
        <v>4525</v>
      </c>
      <c r="C4266" s="393" t="s">
        <v>267</v>
      </c>
      <c r="D4266" s="395" t="n">
        <v>0</v>
      </c>
    </row>
    <row r="4267" customFormat="false" ht="14.25" hidden="false" customHeight="false" outlineLevel="0" collapsed="false">
      <c r="A4267" s="393" t="n">
        <v>100916</v>
      </c>
      <c r="B4267" s="394" t="s">
        <v>4526</v>
      </c>
      <c r="C4267" s="393" t="s">
        <v>267</v>
      </c>
      <c r="D4267" s="395" t="n">
        <v>0</v>
      </c>
    </row>
    <row r="4268" customFormat="false" ht="14.25" hidden="false" customHeight="false" outlineLevel="0" collapsed="false">
      <c r="A4268" s="393" t="n">
        <v>100918</v>
      </c>
      <c r="B4268" s="394" t="s">
        <v>4527</v>
      </c>
      <c r="C4268" s="393" t="s">
        <v>267</v>
      </c>
      <c r="D4268" s="395" t="n">
        <v>0</v>
      </c>
    </row>
    <row r="4269" customFormat="false" ht="14.25" hidden="false" customHeight="false" outlineLevel="0" collapsed="false">
      <c r="A4269" s="393" t="n">
        <v>100914</v>
      </c>
      <c r="B4269" s="394" t="s">
        <v>4528</v>
      </c>
      <c r="C4269" s="393" t="s">
        <v>267</v>
      </c>
      <c r="D4269" s="395" t="n">
        <v>0</v>
      </c>
    </row>
    <row r="4270" customFormat="false" ht="14.25" hidden="false" customHeight="false" outlineLevel="0" collapsed="false">
      <c r="A4270" s="393" t="n">
        <v>100917</v>
      </c>
      <c r="B4270" s="394" t="s">
        <v>4529</v>
      </c>
      <c r="C4270" s="393" t="s">
        <v>267</v>
      </c>
      <c r="D4270" s="395" t="n">
        <v>0</v>
      </c>
    </row>
    <row r="4271" customFormat="false" ht="14.25" hidden="false" customHeight="false" outlineLevel="0" collapsed="false">
      <c r="A4271" s="393" t="n">
        <v>100907</v>
      </c>
      <c r="B4271" s="394" t="s">
        <v>4530</v>
      </c>
      <c r="C4271" s="393" t="s">
        <v>267</v>
      </c>
      <c r="D4271" s="395" t="n">
        <v>0</v>
      </c>
    </row>
    <row r="4272" customFormat="false" ht="14.25" hidden="false" customHeight="false" outlineLevel="0" collapsed="false">
      <c r="A4272" s="393" t="n">
        <v>102467</v>
      </c>
      <c r="B4272" s="394" t="s">
        <v>4531</v>
      </c>
      <c r="C4272" s="393" t="s">
        <v>267</v>
      </c>
      <c r="D4272" s="395" t="n">
        <v>0</v>
      </c>
    </row>
    <row r="4273" customFormat="false" ht="14.25" hidden="false" customHeight="false" outlineLevel="0" collapsed="false">
      <c r="A4273" s="393" t="n">
        <v>100910</v>
      </c>
      <c r="B4273" s="394" t="s">
        <v>4532</v>
      </c>
      <c r="C4273" s="393" t="s">
        <v>267</v>
      </c>
      <c r="D4273" s="395" t="n">
        <v>0</v>
      </c>
    </row>
    <row r="4274" customFormat="false" ht="14.25" hidden="false" customHeight="false" outlineLevel="0" collapsed="false">
      <c r="A4274" s="393" t="n">
        <v>105541</v>
      </c>
      <c r="B4274" s="394" t="s">
        <v>4533</v>
      </c>
      <c r="C4274" s="393" t="s">
        <v>267</v>
      </c>
      <c r="D4274" s="395" t="n">
        <v>0</v>
      </c>
    </row>
    <row r="4275" customFormat="false" ht="14.25" hidden="false" customHeight="false" outlineLevel="0" collapsed="false">
      <c r="A4275" s="393" t="n">
        <v>100908</v>
      </c>
      <c r="B4275" s="394" t="s">
        <v>4534</v>
      </c>
      <c r="C4275" s="393" t="s">
        <v>267</v>
      </c>
      <c r="D4275" s="395" t="n">
        <v>0</v>
      </c>
    </row>
    <row r="4276" customFormat="false" ht="14.25" hidden="false" customHeight="false" outlineLevel="0" collapsed="false">
      <c r="A4276" s="393" t="n">
        <v>100911</v>
      </c>
      <c r="B4276" s="394" t="s">
        <v>4535</v>
      </c>
      <c r="C4276" s="393" t="s">
        <v>267</v>
      </c>
      <c r="D4276" s="395" t="n">
        <v>0</v>
      </c>
    </row>
    <row r="4277" customFormat="false" ht="14.25" hidden="false" customHeight="false" outlineLevel="0" collapsed="false">
      <c r="A4277" s="393" t="n">
        <v>103782</v>
      </c>
      <c r="B4277" s="394" t="s">
        <v>4536</v>
      </c>
      <c r="C4277" s="393" t="s">
        <v>267</v>
      </c>
      <c r="D4277" s="395" t="n">
        <v>35</v>
      </c>
    </row>
    <row r="4278" customFormat="false" ht="14.25" hidden="false" customHeight="false" outlineLevel="0" collapsed="false">
      <c r="A4278" s="393" t="n">
        <v>103786</v>
      </c>
      <c r="B4278" s="394" t="s">
        <v>4537</v>
      </c>
      <c r="C4278" s="393" t="s">
        <v>267</v>
      </c>
      <c r="D4278" s="395" t="n">
        <v>0</v>
      </c>
    </row>
    <row r="4279" customFormat="false" ht="14.25" hidden="false" customHeight="false" outlineLevel="0" collapsed="false">
      <c r="A4279" s="393" t="n">
        <v>103787</v>
      </c>
      <c r="B4279" s="394" t="s">
        <v>4538</v>
      </c>
      <c r="C4279" s="393" t="s">
        <v>267</v>
      </c>
      <c r="D4279" s="395" t="n">
        <v>0</v>
      </c>
    </row>
    <row r="4280" customFormat="false" ht="14.25" hidden="false" customHeight="false" outlineLevel="0" collapsed="false">
      <c r="A4280" s="393" t="n">
        <v>103788</v>
      </c>
      <c r="B4280" s="394" t="s">
        <v>4539</v>
      </c>
      <c r="C4280" s="393" t="s">
        <v>267</v>
      </c>
      <c r="D4280" s="395" t="n">
        <v>0</v>
      </c>
    </row>
    <row r="4281" customFormat="false" ht="14.25" hidden="false" customHeight="false" outlineLevel="0" collapsed="false">
      <c r="A4281" s="393" t="n">
        <v>103783</v>
      </c>
      <c r="B4281" s="394" t="s">
        <v>4540</v>
      </c>
      <c r="C4281" s="393" t="s">
        <v>267</v>
      </c>
      <c r="D4281" s="395" t="n">
        <v>0</v>
      </c>
    </row>
    <row r="4282" customFormat="false" ht="14.25" hidden="false" customHeight="false" outlineLevel="0" collapsed="false">
      <c r="A4282" s="393" t="n">
        <v>103784</v>
      </c>
      <c r="B4282" s="394" t="s">
        <v>4541</v>
      </c>
      <c r="C4282" s="393" t="s">
        <v>267</v>
      </c>
      <c r="D4282" s="395" t="n">
        <v>0</v>
      </c>
    </row>
    <row r="4283" customFormat="false" ht="14.25" hidden="false" customHeight="false" outlineLevel="0" collapsed="false">
      <c r="A4283" s="393" t="n">
        <v>103785</v>
      </c>
      <c r="B4283" s="394" t="s">
        <v>4542</v>
      </c>
      <c r="C4283" s="393" t="s">
        <v>267</v>
      </c>
      <c r="D4283" s="395" t="n">
        <v>0</v>
      </c>
    </row>
    <row r="4284" customFormat="false" ht="14.25" hidden="false" customHeight="false" outlineLevel="0" collapsed="false">
      <c r="A4284" s="393" t="n">
        <v>105546</v>
      </c>
      <c r="B4284" s="394" t="s">
        <v>4543</v>
      </c>
      <c r="C4284" s="393" t="s">
        <v>267</v>
      </c>
      <c r="D4284" s="395" t="n">
        <v>0</v>
      </c>
    </row>
    <row r="4285" customFormat="false" ht="14.25" hidden="false" customHeight="false" outlineLevel="0" collapsed="false">
      <c r="A4285" s="393" t="n">
        <v>105545</v>
      </c>
      <c r="B4285" s="394" t="s">
        <v>4544</v>
      </c>
      <c r="C4285" s="393" t="s">
        <v>267</v>
      </c>
      <c r="D4285" s="395" t="n">
        <v>0</v>
      </c>
    </row>
    <row r="4286" customFormat="false" ht="14.25" hidden="false" customHeight="false" outlineLevel="0" collapsed="false">
      <c r="A4286" s="393" t="n">
        <v>97610</v>
      </c>
      <c r="B4286" s="394" t="s">
        <v>4545</v>
      </c>
      <c r="C4286" s="393" t="s">
        <v>267</v>
      </c>
      <c r="D4286" s="395" t="n">
        <v>15.94</v>
      </c>
    </row>
    <row r="4287" customFormat="false" ht="14.25" hidden="false" customHeight="false" outlineLevel="0" collapsed="false">
      <c r="A4287" s="393" t="n">
        <v>97609</v>
      </c>
      <c r="B4287" s="394" t="s">
        <v>4546</v>
      </c>
      <c r="C4287" s="393" t="s">
        <v>267</v>
      </c>
      <c r="D4287" s="395" t="n">
        <v>15.32</v>
      </c>
    </row>
    <row r="4288" customFormat="false" ht="14.25" hidden="false" customHeight="false" outlineLevel="0" collapsed="false">
      <c r="A4288" s="393" t="n">
        <v>105554</v>
      </c>
      <c r="B4288" s="394" t="s">
        <v>4547</v>
      </c>
      <c r="C4288" s="393" t="s">
        <v>267</v>
      </c>
      <c r="D4288" s="395" t="n">
        <v>18.28</v>
      </c>
    </row>
    <row r="4289" customFormat="false" ht="14.25" hidden="false" customHeight="false" outlineLevel="0" collapsed="false">
      <c r="A4289" s="393" t="n">
        <v>100903</v>
      </c>
      <c r="B4289" s="394" t="s">
        <v>4548</v>
      </c>
      <c r="C4289" s="393" t="s">
        <v>267</v>
      </c>
      <c r="D4289" s="395" t="n">
        <v>35.22</v>
      </c>
    </row>
    <row r="4290" customFormat="false" ht="14.25" hidden="false" customHeight="false" outlineLevel="0" collapsed="false">
      <c r="A4290" s="393" t="n">
        <v>100902</v>
      </c>
      <c r="B4290" s="394" t="s">
        <v>4549</v>
      </c>
      <c r="C4290" s="393" t="s">
        <v>267</v>
      </c>
      <c r="D4290" s="395" t="n">
        <v>32.47</v>
      </c>
    </row>
    <row r="4291" customFormat="false" ht="14.25" hidden="false" customHeight="false" outlineLevel="0" collapsed="false">
      <c r="A4291" s="393" t="n">
        <v>105548</v>
      </c>
      <c r="B4291" s="394" t="s">
        <v>4550</v>
      </c>
      <c r="C4291" s="393" t="s">
        <v>274</v>
      </c>
      <c r="D4291" s="395" t="n">
        <v>0</v>
      </c>
    </row>
    <row r="4292" customFormat="false" ht="14.25" hidden="false" customHeight="false" outlineLevel="0" collapsed="false">
      <c r="A4292" s="393" t="n">
        <v>97595</v>
      </c>
      <c r="B4292" s="394" t="s">
        <v>4551</v>
      </c>
      <c r="C4292" s="393" t="s">
        <v>267</v>
      </c>
      <c r="D4292" s="395" t="n">
        <v>109.72</v>
      </c>
    </row>
    <row r="4293" customFormat="false" ht="14.25" hidden="false" customHeight="false" outlineLevel="0" collapsed="false">
      <c r="A4293" s="393" t="n">
        <v>97597</v>
      </c>
      <c r="B4293" s="394" t="s">
        <v>4552</v>
      </c>
      <c r="C4293" s="393" t="s">
        <v>267</v>
      </c>
      <c r="D4293" s="395" t="n">
        <v>77.56</v>
      </c>
    </row>
    <row r="4294" customFormat="false" ht="14.25" hidden="false" customHeight="false" outlineLevel="0" collapsed="false">
      <c r="A4294" s="393" t="n">
        <v>97596</v>
      </c>
      <c r="B4294" s="394" t="s">
        <v>4553</v>
      </c>
      <c r="C4294" s="393" t="s">
        <v>267</v>
      </c>
      <c r="D4294" s="395" t="n">
        <v>79.83</v>
      </c>
    </row>
    <row r="4295" customFormat="false" ht="14.25" hidden="false" customHeight="false" outlineLevel="0" collapsed="false">
      <c r="A4295" s="393" t="n">
        <v>97598</v>
      </c>
      <c r="B4295" s="394" t="s">
        <v>4554</v>
      </c>
      <c r="C4295" s="393" t="s">
        <v>267</v>
      </c>
      <c r="D4295" s="395" t="n">
        <v>73.74</v>
      </c>
    </row>
    <row r="4296" customFormat="false" ht="14.25" hidden="false" customHeight="false" outlineLevel="0" collapsed="false">
      <c r="A4296" s="393" t="n">
        <v>98549</v>
      </c>
      <c r="B4296" s="394" t="s">
        <v>4555</v>
      </c>
      <c r="C4296" s="393" t="s">
        <v>76</v>
      </c>
      <c r="D4296" s="395" t="n">
        <v>0</v>
      </c>
    </row>
    <row r="4297" customFormat="false" ht="14.25" hidden="false" customHeight="false" outlineLevel="0" collapsed="false">
      <c r="A4297" s="393" t="n">
        <v>98562</v>
      </c>
      <c r="B4297" s="394" t="s">
        <v>4556</v>
      </c>
      <c r="C4297" s="393" t="s">
        <v>76</v>
      </c>
      <c r="D4297" s="395" t="n">
        <v>51.48</v>
      </c>
    </row>
    <row r="4298" customFormat="false" ht="14.25" hidden="false" customHeight="false" outlineLevel="0" collapsed="false">
      <c r="A4298" s="393" t="n">
        <v>98555</v>
      </c>
      <c r="B4298" s="394" t="s">
        <v>4557</v>
      </c>
      <c r="C4298" s="393" t="s">
        <v>76</v>
      </c>
      <c r="D4298" s="395" t="n">
        <v>33.84</v>
      </c>
    </row>
    <row r="4299" customFormat="false" ht="14.25" hidden="false" customHeight="false" outlineLevel="0" collapsed="false">
      <c r="A4299" s="393" t="n">
        <v>98556</v>
      </c>
      <c r="B4299" s="394" t="s">
        <v>4558</v>
      </c>
      <c r="C4299" s="393" t="s">
        <v>76</v>
      </c>
      <c r="D4299" s="395" t="n">
        <v>61.56</v>
      </c>
    </row>
    <row r="4300" customFormat="false" ht="14.25" hidden="false" customHeight="false" outlineLevel="0" collapsed="false">
      <c r="A4300" s="393" t="n">
        <v>98557</v>
      </c>
      <c r="B4300" s="394" t="s">
        <v>4559</v>
      </c>
      <c r="C4300" s="393" t="s">
        <v>76</v>
      </c>
      <c r="D4300" s="395" t="n">
        <v>42.92</v>
      </c>
    </row>
    <row r="4301" customFormat="false" ht="14.25" hidden="false" customHeight="false" outlineLevel="0" collapsed="false">
      <c r="A4301" s="393" t="n">
        <v>98548</v>
      </c>
      <c r="B4301" s="394" t="s">
        <v>4560</v>
      </c>
      <c r="C4301" s="393" t="s">
        <v>76</v>
      </c>
      <c r="D4301" s="395" t="n">
        <v>0</v>
      </c>
    </row>
    <row r="4302" customFormat="false" ht="14.25" hidden="false" customHeight="false" outlineLevel="0" collapsed="false">
      <c r="A4302" s="393" t="n">
        <v>98547</v>
      </c>
      <c r="B4302" s="394" t="s">
        <v>4561</v>
      </c>
      <c r="C4302" s="393" t="s">
        <v>76</v>
      </c>
      <c r="D4302" s="395" t="n">
        <v>206.81</v>
      </c>
    </row>
    <row r="4303" customFormat="false" ht="14.25" hidden="false" customHeight="false" outlineLevel="0" collapsed="false">
      <c r="A4303" s="393" t="n">
        <v>98546</v>
      </c>
      <c r="B4303" s="394" t="s">
        <v>4562</v>
      </c>
      <c r="C4303" s="393" t="s">
        <v>76</v>
      </c>
      <c r="D4303" s="395" t="n">
        <v>122.95</v>
      </c>
    </row>
    <row r="4304" customFormat="false" ht="14.25" hidden="false" customHeight="false" outlineLevel="0" collapsed="false">
      <c r="A4304" s="393" t="n">
        <v>98552</v>
      </c>
      <c r="B4304" s="394" t="s">
        <v>4563</v>
      </c>
      <c r="C4304" s="393" t="s">
        <v>76</v>
      </c>
      <c r="D4304" s="395" t="n">
        <v>0</v>
      </c>
    </row>
    <row r="4305" customFormat="false" ht="14.25" hidden="false" customHeight="false" outlineLevel="0" collapsed="false">
      <c r="A4305" s="393" t="n">
        <v>98553</v>
      </c>
      <c r="B4305" s="394" t="s">
        <v>4564</v>
      </c>
      <c r="C4305" s="393" t="s">
        <v>76</v>
      </c>
      <c r="D4305" s="395" t="n">
        <v>175</v>
      </c>
    </row>
    <row r="4306" customFormat="false" ht="14.25" hidden="false" customHeight="false" outlineLevel="0" collapsed="false">
      <c r="A4306" s="393" t="n">
        <v>98554</v>
      </c>
      <c r="B4306" s="394" t="s">
        <v>4565</v>
      </c>
      <c r="C4306" s="393" t="s">
        <v>76</v>
      </c>
      <c r="D4306" s="395" t="n">
        <v>48.3</v>
      </c>
    </row>
    <row r="4307" customFormat="false" ht="14.25" hidden="false" customHeight="false" outlineLevel="0" collapsed="false">
      <c r="A4307" s="393" t="n">
        <v>98565</v>
      </c>
      <c r="B4307" s="394" t="s">
        <v>4566</v>
      </c>
      <c r="C4307" s="393" t="s">
        <v>76</v>
      </c>
      <c r="D4307" s="395" t="n">
        <v>54.55</v>
      </c>
    </row>
    <row r="4308" customFormat="false" ht="14.25" hidden="false" customHeight="false" outlineLevel="0" collapsed="false">
      <c r="A4308" s="393" t="n">
        <v>98567</v>
      </c>
      <c r="B4308" s="394" t="s">
        <v>4567</v>
      </c>
      <c r="C4308" s="393" t="s">
        <v>76</v>
      </c>
      <c r="D4308" s="395" t="n">
        <v>70.25</v>
      </c>
    </row>
    <row r="4309" customFormat="false" ht="14.25" hidden="false" customHeight="false" outlineLevel="0" collapsed="false">
      <c r="A4309" s="393" t="n">
        <v>98569</v>
      </c>
      <c r="B4309" s="394" t="s">
        <v>4568</v>
      </c>
      <c r="C4309" s="393" t="s">
        <v>76</v>
      </c>
      <c r="D4309" s="395" t="n">
        <v>86.73</v>
      </c>
    </row>
    <row r="4310" customFormat="false" ht="14.25" hidden="false" customHeight="false" outlineLevel="0" collapsed="false">
      <c r="A4310" s="393" t="n">
        <v>98571</v>
      </c>
      <c r="B4310" s="394" t="s">
        <v>4569</v>
      </c>
      <c r="C4310" s="393" t="s">
        <v>76</v>
      </c>
      <c r="D4310" s="395" t="n">
        <v>44.94</v>
      </c>
    </row>
    <row r="4311" customFormat="false" ht="14.25" hidden="false" customHeight="false" outlineLevel="0" collapsed="false">
      <c r="A4311" s="393" t="n">
        <v>98572</v>
      </c>
      <c r="B4311" s="394" t="s">
        <v>4570</v>
      </c>
      <c r="C4311" s="393" t="s">
        <v>76</v>
      </c>
      <c r="D4311" s="395" t="n">
        <v>55.23</v>
      </c>
    </row>
    <row r="4312" customFormat="false" ht="14.25" hidden="false" customHeight="false" outlineLevel="0" collapsed="false">
      <c r="A4312" s="393" t="n">
        <v>98563</v>
      </c>
      <c r="B4312" s="394" t="s">
        <v>4571</v>
      </c>
      <c r="C4312" s="393" t="s">
        <v>76</v>
      </c>
      <c r="D4312" s="395" t="n">
        <v>38.09</v>
      </c>
    </row>
    <row r="4313" customFormat="false" ht="14.25" hidden="false" customHeight="false" outlineLevel="0" collapsed="false">
      <c r="A4313" s="393" t="n">
        <v>98564</v>
      </c>
      <c r="B4313" s="394" t="s">
        <v>4572</v>
      </c>
      <c r="C4313" s="393" t="s">
        <v>76</v>
      </c>
      <c r="D4313" s="395" t="n">
        <v>52.15</v>
      </c>
    </row>
    <row r="4314" customFormat="false" ht="14.25" hidden="false" customHeight="false" outlineLevel="0" collapsed="false">
      <c r="A4314" s="393" t="n">
        <v>98566</v>
      </c>
      <c r="B4314" s="394" t="s">
        <v>4573</v>
      </c>
      <c r="C4314" s="393" t="s">
        <v>76</v>
      </c>
      <c r="D4314" s="395" t="n">
        <v>68.61</v>
      </c>
    </row>
    <row r="4315" customFormat="false" ht="14.25" hidden="false" customHeight="false" outlineLevel="0" collapsed="false">
      <c r="A4315" s="393" t="n">
        <v>98568</v>
      </c>
      <c r="B4315" s="394" t="s">
        <v>4574</v>
      </c>
      <c r="C4315" s="393" t="s">
        <v>76</v>
      </c>
      <c r="D4315" s="395" t="n">
        <v>84.31</v>
      </c>
    </row>
    <row r="4316" customFormat="false" ht="14.25" hidden="false" customHeight="false" outlineLevel="0" collapsed="false">
      <c r="A4316" s="393" t="n">
        <v>98570</v>
      </c>
      <c r="B4316" s="394" t="s">
        <v>4575</v>
      </c>
      <c r="C4316" s="393" t="s">
        <v>76</v>
      </c>
      <c r="D4316" s="395" t="n">
        <v>100.79</v>
      </c>
    </row>
    <row r="4317" customFormat="false" ht="14.25" hidden="false" customHeight="false" outlineLevel="0" collapsed="false">
      <c r="A4317" s="393" t="n">
        <v>98573</v>
      </c>
      <c r="B4317" s="394" t="s">
        <v>4576</v>
      </c>
      <c r="C4317" s="393" t="s">
        <v>76</v>
      </c>
      <c r="D4317" s="395" t="n">
        <v>68.64</v>
      </c>
    </row>
    <row r="4318" customFormat="false" ht="14.25" hidden="false" customHeight="false" outlineLevel="0" collapsed="false">
      <c r="A4318" s="393" t="n">
        <v>98576</v>
      </c>
      <c r="B4318" s="394" t="s">
        <v>4577</v>
      </c>
      <c r="C4318" s="393" t="s">
        <v>274</v>
      </c>
      <c r="D4318" s="395" t="n">
        <v>22.58</v>
      </c>
    </row>
    <row r="4319" customFormat="false" ht="14.25" hidden="false" customHeight="false" outlineLevel="0" collapsed="false">
      <c r="A4319" s="393" t="n">
        <v>98575</v>
      </c>
      <c r="B4319" s="394" t="s">
        <v>4578</v>
      </c>
      <c r="C4319" s="393" t="s">
        <v>274</v>
      </c>
      <c r="D4319" s="395" t="n">
        <v>74.5</v>
      </c>
    </row>
    <row r="4320" customFormat="false" ht="14.25" hidden="false" customHeight="false" outlineLevel="0" collapsed="false">
      <c r="A4320" s="393" t="n">
        <v>98577</v>
      </c>
      <c r="B4320" s="394" t="s">
        <v>4579</v>
      </c>
      <c r="C4320" s="393" t="s">
        <v>274</v>
      </c>
      <c r="D4320" s="395" t="n">
        <v>52.02</v>
      </c>
    </row>
    <row r="4321" customFormat="false" ht="14.25" hidden="false" customHeight="false" outlineLevel="0" collapsed="false">
      <c r="A4321" s="393" t="n">
        <v>98558</v>
      </c>
      <c r="B4321" s="394" t="s">
        <v>4580</v>
      </c>
      <c r="C4321" s="393" t="s">
        <v>267</v>
      </c>
      <c r="D4321" s="395" t="n">
        <v>10</v>
      </c>
    </row>
    <row r="4322" customFormat="false" ht="14.25" hidden="false" customHeight="false" outlineLevel="0" collapsed="false">
      <c r="A4322" s="393" t="n">
        <v>98550</v>
      </c>
      <c r="B4322" s="394" t="s">
        <v>4581</v>
      </c>
      <c r="C4322" s="393" t="s">
        <v>76</v>
      </c>
      <c r="D4322" s="395" t="n">
        <v>0</v>
      </c>
    </row>
    <row r="4323" customFormat="false" ht="14.25" hidden="false" customHeight="false" outlineLevel="0" collapsed="false">
      <c r="A4323" s="393" t="n">
        <v>98551</v>
      </c>
      <c r="B4323" s="394" t="s">
        <v>4582</v>
      </c>
      <c r="C4323" s="393" t="s">
        <v>274</v>
      </c>
      <c r="D4323" s="395" t="n">
        <v>0</v>
      </c>
    </row>
    <row r="4324" customFormat="false" ht="14.25" hidden="false" customHeight="false" outlineLevel="0" collapsed="false">
      <c r="A4324" s="393" t="n">
        <v>98559</v>
      </c>
      <c r="B4324" s="394" t="s">
        <v>4583</v>
      </c>
      <c r="C4324" s="393" t="s">
        <v>274</v>
      </c>
      <c r="D4324" s="395" t="n">
        <v>5.13</v>
      </c>
    </row>
    <row r="4325" customFormat="false" ht="14.25" hidden="false" customHeight="false" outlineLevel="0" collapsed="false">
      <c r="A4325" s="393" t="n">
        <v>91925</v>
      </c>
      <c r="B4325" s="394" t="s">
        <v>4584</v>
      </c>
      <c r="C4325" s="393" t="s">
        <v>274</v>
      </c>
      <c r="D4325" s="395" t="n">
        <v>4.17</v>
      </c>
    </row>
    <row r="4326" customFormat="false" ht="14.25" hidden="false" customHeight="false" outlineLevel="0" collapsed="false">
      <c r="A4326" s="393" t="n">
        <v>91924</v>
      </c>
      <c r="B4326" s="394" t="s">
        <v>4585</v>
      </c>
      <c r="C4326" s="393" t="s">
        <v>274</v>
      </c>
      <c r="D4326" s="395" t="n">
        <v>3.53</v>
      </c>
    </row>
    <row r="4327" customFormat="false" ht="14.25" hidden="false" customHeight="false" outlineLevel="0" collapsed="false">
      <c r="A4327" s="393" t="n">
        <v>91933</v>
      </c>
      <c r="B4327" s="394" t="s">
        <v>4586</v>
      </c>
      <c r="C4327" s="393" t="s">
        <v>274</v>
      </c>
      <c r="D4327" s="395" t="n">
        <v>18.1</v>
      </c>
    </row>
    <row r="4328" customFormat="false" ht="14.25" hidden="false" customHeight="false" outlineLevel="0" collapsed="false">
      <c r="A4328" s="393" t="n">
        <v>91932</v>
      </c>
      <c r="B4328" s="394" t="s">
        <v>4587</v>
      </c>
      <c r="C4328" s="393" t="s">
        <v>274</v>
      </c>
      <c r="D4328" s="395" t="n">
        <v>18.72</v>
      </c>
    </row>
    <row r="4329" customFormat="false" ht="14.25" hidden="false" customHeight="false" outlineLevel="0" collapsed="false">
      <c r="A4329" s="393" t="n">
        <v>91935</v>
      </c>
      <c r="B4329" s="394" t="s">
        <v>4588</v>
      </c>
      <c r="C4329" s="393" t="s">
        <v>274</v>
      </c>
      <c r="D4329" s="395" t="n">
        <v>28.28</v>
      </c>
    </row>
    <row r="4330" customFormat="false" ht="14.25" hidden="false" customHeight="false" outlineLevel="0" collapsed="false">
      <c r="A4330" s="393" t="n">
        <v>91934</v>
      </c>
      <c r="B4330" s="394" t="s">
        <v>4589</v>
      </c>
      <c r="C4330" s="393" t="s">
        <v>274</v>
      </c>
      <c r="D4330" s="395" t="n">
        <v>27.1</v>
      </c>
    </row>
    <row r="4331" customFormat="false" ht="14.25" hidden="false" customHeight="false" outlineLevel="0" collapsed="false">
      <c r="A4331" s="393" t="n">
        <v>91927</v>
      </c>
      <c r="B4331" s="394" t="s">
        <v>4590</v>
      </c>
      <c r="C4331" s="393" t="s">
        <v>274</v>
      </c>
      <c r="D4331" s="395" t="n">
        <v>5.56</v>
      </c>
    </row>
    <row r="4332" customFormat="false" ht="14.25" hidden="false" customHeight="false" outlineLevel="0" collapsed="false">
      <c r="A4332" s="393" t="n">
        <v>91926</v>
      </c>
      <c r="B4332" s="394" t="s">
        <v>4591</v>
      </c>
      <c r="C4332" s="393" t="s">
        <v>274</v>
      </c>
      <c r="D4332" s="395" t="n">
        <v>5.01</v>
      </c>
    </row>
    <row r="4333" customFormat="false" ht="14.25" hidden="false" customHeight="false" outlineLevel="0" collapsed="false">
      <c r="A4333" s="393" t="n">
        <v>91929</v>
      </c>
      <c r="B4333" s="394" t="s">
        <v>4592</v>
      </c>
      <c r="C4333" s="393" t="s">
        <v>274</v>
      </c>
      <c r="D4333" s="395" t="n">
        <v>8.12</v>
      </c>
    </row>
    <row r="4334" customFormat="false" ht="14.25" hidden="false" customHeight="false" outlineLevel="0" collapsed="false">
      <c r="A4334" s="393" t="n">
        <v>91928</v>
      </c>
      <c r="B4334" s="394" t="s">
        <v>4593</v>
      </c>
      <c r="C4334" s="393" t="s">
        <v>274</v>
      </c>
      <c r="D4334" s="395" t="n">
        <v>7.65</v>
      </c>
    </row>
    <row r="4335" customFormat="false" ht="14.25" hidden="false" customHeight="false" outlineLevel="0" collapsed="false">
      <c r="A4335" s="393" t="n">
        <v>91931</v>
      </c>
      <c r="B4335" s="394" t="s">
        <v>4594</v>
      </c>
      <c r="C4335" s="393" t="s">
        <v>274</v>
      </c>
      <c r="D4335" s="395" t="n">
        <v>11.39</v>
      </c>
    </row>
    <row r="4336" customFormat="false" ht="14.25" hidden="false" customHeight="false" outlineLevel="0" collapsed="false">
      <c r="A4336" s="393" t="n">
        <v>91930</v>
      </c>
      <c r="B4336" s="394" t="s">
        <v>4595</v>
      </c>
      <c r="C4336" s="393" t="s">
        <v>274</v>
      </c>
      <c r="D4336" s="395" t="n">
        <v>10.61</v>
      </c>
    </row>
    <row r="4337" customFormat="false" ht="14.25" hidden="false" customHeight="false" outlineLevel="0" collapsed="false">
      <c r="A4337" s="393" t="n">
        <v>104620</v>
      </c>
      <c r="B4337" s="394" t="s">
        <v>4596</v>
      </c>
      <c r="C4337" s="393" t="s">
        <v>267</v>
      </c>
      <c r="D4337" s="395" t="n">
        <v>0</v>
      </c>
    </row>
    <row r="4338" customFormat="false" ht="14.25" hidden="false" customHeight="false" outlineLevel="0" collapsed="false">
      <c r="A4338" s="393" t="n">
        <v>104624</v>
      </c>
      <c r="B4338" s="394" t="s">
        <v>4597</v>
      </c>
      <c r="C4338" s="393" t="s">
        <v>267</v>
      </c>
      <c r="D4338" s="395" t="n">
        <v>0</v>
      </c>
    </row>
    <row r="4339" customFormat="false" ht="14.25" hidden="false" customHeight="false" outlineLevel="0" collapsed="false">
      <c r="A4339" s="393" t="n">
        <v>104622</v>
      </c>
      <c r="B4339" s="394" t="s">
        <v>4598</v>
      </c>
      <c r="C4339" s="393" t="s">
        <v>267</v>
      </c>
      <c r="D4339" s="395" t="n">
        <v>0</v>
      </c>
    </row>
    <row r="4340" customFormat="false" ht="14.25" hidden="false" customHeight="false" outlineLevel="0" collapsed="false">
      <c r="A4340" s="393" t="n">
        <v>104621</v>
      </c>
      <c r="B4340" s="394" t="s">
        <v>4599</v>
      </c>
      <c r="C4340" s="393" t="s">
        <v>267</v>
      </c>
      <c r="D4340" s="395" t="n">
        <v>0</v>
      </c>
    </row>
    <row r="4341" customFormat="false" ht="14.25" hidden="false" customHeight="false" outlineLevel="0" collapsed="false">
      <c r="A4341" s="393" t="n">
        <v>104625</v>
      </c>
      <c r="B4341" s="394" t="s">
        <v>4600</v>
      </c>
      <c r="C4341" s="393" t="s">
        <v>267</v>
      </c>
      <c r="D4341" s="395" t="n">
        <v>0</v>
      </c>
    </row>
    <row r="4342" customFormat="false" ht="14.25" hidden="false" customHeight="false" outlineLevel="0" collapsed="false">
      <c r="A4342" s="393" t="n">
        <v>104623</v>
      </c>
      <c r="B4342" s="394" t="s">
        <v>4601</v>
      </c>
      <c r="C4342" s="393" t="s">
        <v>267</v>
      </c>
      <c r="D4342" s="395" t="n">
        <v>0</v>
      </c>
    </row>
    <row r="4343" customFormat="false" ht="14.25" hidden="false" customHeight="false" outlineLevel="0" collapsed="false">
      <c r="A4343" s="393" t="n">
        <v>91937</v>
      </c>
      <c r="B4343" s="394" t="s">
        <v>4602</v>
      </c>
      <c r="C4343" s="393" t="s">
        <v>267</v>
      </c>
      <c r="D4343" s="395" t="n">
        <v>19.13</v>
      </c>
    </row>
    <row r="4344" customFormat="false" ht="14.25" hidden="false" customHeight="false" outlineLevel="0" collapsed="false">
      <c r="A4344" s="393" t="n">
        <v>92865</v>
      </c>
      <c r="B4344" s="394" t="s">
        <v>4603</v>
      </c>
      <c r="C4344" s="393" t="s">
        <v>267</v>
      </c>
      <c r="D4344" s="395" t="n">
        <v>18.61</v>
      </c>
    </row>
    <row r="4345" customFormat="false" ht="14.25" hidden="false" customHeight="false" outlineLevel="0" collapsed="false">
      <c r="A4345" s="393" t="n">
        <v>91936</v>
      </c>
      <c r="B4345" s="394" t="s">
        <v>4604</v>
      </c>
      <c r="C4345" s="393" t="s">
        <v>267</v>
      </c>
      <c r="D4345" s="395" t="n">
        <v>20.67</v>
      </c>
    </row>
    <row r="4346" customFormat="false" ht="14.25" hidden="false" customHeight="false" outlineLevel="0" collapsed="false">
      <c r="A4346" s="393" t="n">
        <v>92867</v>
      </c>
      <c r="B4346" s="394" t="s">
        <v>4605</v>
      </c>
      <c r="C4346" s="393" t="s">
        <v>267</v>
      </c>
      <c r="D4346" s="395" t="n">
        <v>40.8</v>
      </c>
    </row>
    <row r="4347" customFormat="false" ht="14.25" hidden="false" customHeight="false" outlineLevel="0" collapsed="false">
      <c r="A4347" s="393" t="n">
        <v>91939</v>
      </c>
      <c r="B4347" s="394" t="s">
        <v>4606</v>
      </c>
      <c r="C4347" s="393" t="s">
        <v>267</v>
      </c>
      <c r="D4347" s="395" t="n">
        <v>41.35</v>
      </c>
    </row>
    <row r="4348" customFormat="false" ht="14.25" hidden="false" customHeight="false" outlineLevel="0" collapsed="false">
      <c r="A4348" s="393" t="n">
        <v>92869</v>
      </c>
      <c r="B4348" s="394" t="s">
        <v>4607</v>
      </c>
      <c r="C4348" s="393" t="s">
        <v>267</v>
      </c>
      <c r="D4348" s="395" t="n">
        <v>13.51</v>
      </c>
    </row>
    <row r="4349" customFormat="false" ht="14.25" hidden="false" customHeight="false" outlineLevel="0" collapsed="false">
      <c r="A4349" s="393" t="n">
        <v>91941</v>
      </c>
      <c r="B4349" s="394" t="s">
        <v>4608</v>
      </c>
      <c r="C4349" s="393" t="s">
        <v>267</v>
      </c>
      <c r="D4349" s="395" t="n">
        <v>14.06</v>
      </c>
    </row>
    <row r="4350" customFormat="false" ht="14.25" hidden="false" customHeight="false" outlineLevel="0" collapsed="false">
      <c r="A4350" s="393" t="n">
        <v>92868</v>
      </c>
      <c r="B4350" s="394" t="s">
        <v>4609</v>
      </c>
      <c r="C4350" s="393" t="s">
        <v>267</v>
      </c>
      <c r="D4350" s="395" t="n">
        <v>22.48</v>
      </c>
    </row>
    <row r="4351" customFormat="false" ht="14.25" hidden="false" customHeight="false" outlineLevel="0" collapsed="false">
      <c r="A4351" s="393" t="n">
        <v>91940</v>
      </c>
      <c r="B4351" s="394" t="s">
        <v>4610</v>
      </c>
      <c r="C4351" s="393" t="s">
        <v>267</v>
      </c>
      <c r="D4351" s="395" t="n">
        <v>23.03</v>
      </c>
    </row>
    <row r="4352" customFormat="false" ht="14.25" hidden="false" customHeight="false" outlineLevel="0" collapsed="false">
      <c r="A4352" s="393" t="n">
        <v>92870</v>
      </c>
      <c r="B4352" s="394" t="s">
        <v>4611</v>
      </c>
      <c r="C4352" s="393" t="s">
        <v>267</v>
      </c>
      <c r="D4352" s="395" t="n">
        <v>43.88</v>
      </c>
    </row>
    <row r="4353" customFormat="false" ht="14.25" hidden="false" customHeight="false" outlineLevel="0" collapsed="false">
      <c r="A4353" s="393" t="n">
        <v>91942</v>
      </c>
      <c r="B4353" s="394" t="s">
        <v>4612</v>
      </c>
      <c r="C4353" s="393" t="s">
        <v>267</v>
      </c>
      <c r="D4353" s="395" t="n">
        <v>44.79</v>
      </c>
    </row>
    <row r="4354" customFormat="false" ht="14.25" hidden="false" customHeight="false" outlineLevel="0" collapsed="false">
      <c r="A4354" s="393" t="n">
        <v>92872</v>
      </c>
      <c r="B4354" s="394" t="s">
        <v>4613</v>
      </c>
      <c r="C4354" s="393" t="s">
        <v>267</v>
      </c>
      <c r="D4354" s="395" t="n">
        <v>15.59</v>
      </c>
    </row>
    <row r="4355" customFormat="false" ht="14.25" hidden="false" customHeight="false" outlineLevel="0" collapsed="false">
      <c r="A4355" s="393" t="n">
        <v>91944</v>
      </c>
      <c r="B4355" s="394" t="s">
        <v>4614</v>
      </c>
      <c r="C4355" s="393" t="s">
        <v>267</v>
      </c>
      <c r="D4355" s="395" t="n">
        <v>16.5</v>
      </c>
    </row>
    <row r="4356" customFormat="false" ht="14.25" hidden="false" customHeight="false" outlineLevel="0" collapsed="false">
      <c r="A4356" s="393" t="n">
        <v>92871</v>
      </c>
      <c r="B4356" s="394" t="s">
        <v>4615</v>
      </c>
      <c r="C4356" s="393" t="s">
        <v>267</v>
      </c>
      <c r="D4356" s="395" t="n">
        <v>24.92</v>
      </c>
    </row>
    <row r="4357" customFormat="false" ht="14.25" hidden="false" customHeight="false" outlineLevel="0" collapsed="false">
      <c r="A4357" s="393" t="n">
        <v>91943</v>
      </c>
      <c r="B4357" s="394" t="s">
        <v>4616</v>
      </c>
      <c r="C4357" s="393" t="s">
        <v>267</v>
      </c>
      <c r="D4357" s="395" t="n">
        <v>25.83</v>
      </c>
    </row>
    <row r="4358" customFormat="false" ht="14.25" hidden="false" customHeight="false" outlineLevel="0" collapsed="false">
      <c r="A4358" s="393" t="n">
        <v>92866</v>
      </c>
      <c r="B4358" s="394" t="s">
        <v>4617</v>
      </c>
      <c r="C4358" s="393" t="s">
        <v>267</v>
      </c>
      <c r="D4358" s="395" t="n">
        <v>17.02</v>
      </c>
    </row>
    <row r="4359" customFormat="false" ht="14.25" hidden="false" customHeight="false" outlineLevel="0" collapsed="false">
      <c r="A4359" s="393" t="n">
        <v>91987</v>
      </c>
      <c r="B4359" s="394" t="s">
        <v>4618</v>
      </c>
      <c r="C4359" s="393" t="s">
        <v>267</v>
      </c>
      <c r="D4359" s="395" t="n">
        <v>57.88</v>
      </c>
    </row>
    <row r="4360" customFormat="false" ht="14.25" hidden="false" customHeight="false" outlineLevel="0" collapsed="false">
      <c r="A4360" s="393" t="n">
        <v>91986</v>
      </c>
      <c r="B4360" s="394" t="s">
        <v>4619</v>
      </c>
      <c r="C4360" s="393" t="s">
        <v>267</v>
      </c>
      <c r="D4360" s="395" t="n">
        <v>44.33</v>
      </c>
    </row>
    <row r="4361" customFormat="false" ht="14.25" hidden="false" customHeight="false" outlineLevel="0" collapsed="false">
      <c r="A4361" s="393" t="n">
        <v>97559</v>
      </c>
      <c r="B4361" s="394" t="s">
        <v>4620</v>
      </c>
      <c r="C4361" s="393" t="s">
        <v>267</v>
      </c>
      <c r="D4361" s="395" t="n">
        <v>16.61</v>
      </c>
    </row>
    <row r="4362" customFormat="false" ht="14.25" hidden="false" customHeight="false" outlineLevel="0" collapsed="false">
      <c r="A4362" s="393" t="n">
        <v>97562</v>
      </c>
      <c r="B4362" s="394" t="s">
        <v>4621</v>
      </c>
      <c r="C4362" s="393" t="s">
        <v>267</v>
      </c>
      <c r="D4362" s="395" t="n">
        <v>13.51</v>
      </c>
    </row>
    <row r="4363" customFormat="false" ht="14.25" hidden="false" customHeight="false" outlineLevel="0" collapsed="false">
      <c r="A4363" s="393" t="n">
        <v>97564</v>
      </c>
      <c r="B4363" s="394" t="s">
        <v>4622</v>
      </c>
      <c r="C4363" s="393" t="s">
        <v>267</v>
      </c>
      <c r="D4363" s="395" t="n">
        <v>22.91</v>
      </c>
    </row>
    <row r="4364" customFormat="false" ht="14.25" hidden="false" customHeight="false" outlineLevel="0" collapsed="false">
      <c r="A4364" s="393" t="n">
        <v>91889</v>
      </c>
      <c r="B4364" s="394" t="s">
        <v>4623</v>
      </c>
      <c r="C4364" s="393" t="s">
        <v>267</v>
      </c>
      <c r="D4364" s="395" t="n">
        <v>14.83</v>
      </c>
    </row>
    <row r="4365" customFormat="false" ht="14.25" hidden="false" customHeight="false" outlineLevel="0" collapsed="false">
      <c r="A4365" s="393" t="n">
        <v>91901</v>
      </c>
      <c r="B4365" s="394" t="s">
        <v>4624</v>
      </c>
      <c r="C4365" s="393" t="s">
        <v>267</v>
      </c>
      <c r="D4365" s="395" t="n">
        <v>11.72</v>
      </c>
    </row>
    <row r="4366" customFormat="false" ht="14.25" hidden="false" customHeight="false" outlineLevel="0" collapsed="false">
      <c r="A4366" s="393" t="n">
        <v>91913</v>
      </c>
      <c r="B4366" s="394" t="s">
        <v>4625</v>
      </c>
      <c r="C4366" s="393" t="s">
        <v>267</v>
      </c>
      <c r="D4366" s="395" t="n">
        <v>21.19</v>
      </c>
    </row>
    <row r="4367" customFormat="false" ht="14.25" hidden="false" customHeight="false" outlineLevel="0" collapsed="false">
      <c r="A4367" s="393" t="n">
        <v>91892</v>
      </c>
      <c r="B4367" s="394" t="s">
        <v>4626</v>
      </c>
      <c r="C4367" s="393" t="s">
        <v>267</v>
      </c>
      <c r="D4367" s="395" t="n">
        <v>18.39</v>
      </c>
    </row>
    <row r="4368" customFormat="false" ht="14.25" hidden="false" customHeight="false" outlineLevel="0" collapsed="false">
      <c r="A4368" s="393" t="n">
        <v>91904</v>
      </c>
      <c r="B4368" s="394" t="s">
        <v>4627</v>
      </c>
      <c r="C4368" s="393" t="s">
        <v>267</v>
      </c>
      <c r="D4368" s="395" t="n">
        <v>15.29</v>
      </c>
    </row>
    <row r="4369" customFormat="false" ht="14.25" hidden="false" customHeight="false" outlineLevel="0" collapsed="false">
      <c r="A4369" s="393" t="n">
        <v>91916</v>
      </c>
      <c r="B4369" s="394" t="s">
        <v>4628</v>
      </c>
      <c r="C4369" s="393" t="s">
        <v>267</v>
      </c>
      <c r="D4369" s="395" t="n">
        <v>24.69</v>
      </c>
    </row>
    <row r="4370" customFormat="false" ht="14.25" hidden="false" customHeight="false" outlineLevel="0" collapsed="false">
      <c r="A4370" s="393" t="n">
        <v>91895</v>
      </c>
      <c r="B4370" s="394" t="s">
        <v>4629</v>
      </c>
      <c r="C4370" s="393" t="s">
        <v>267</v>
      </c>
      <c r="D4370" s="395" t="n">
        <v>21.98</v>
      </c>
    </row>
    <row r="4371" customFormat="false" ht="14.25" hidden="false" customHeight="false" outlineLevel="0" collapsed="false">
      <c r="A4371" s="393" t="n">
        <v>91907</v>
      </c>
      <c r="B4371" s="394" t="s">
        <v>4630</v>
      </c>
      <c r="C4371" s="393" t="s">
        <v>267</v>
      </c>
      <c r="D4371" s="395" t="n">
        <v>18.87</v>
      </c>
    </row>
    <row r="4372" customFormat="false" ht="14.25" hidden="false" customHeight="false" outlineLevel="0" collapsed="false">
      <c r="A4372" s="393" t="n">
        <v>91919</v>
      </c>
      <c r="B4372" s="394" t="s">
        <v>4631</v>
      </c>
      <c r="C4372" s="393" t="s">
        <v>267</v>
      </c>
      <c r="D4372" s="395" t="n">
        <v>28.21</v>
      </c>
    </row>
    <row r="4373" customFormat="false" ht="14.25" hidden="false" customHeight="false" outlineLevel="0" collapsed="false">
      <c r="A4373" s="393" t="n">
        <v>91898</v>
      </c>
      <c r="B4373" s="394" t="s">
        <v>4632</v>
      </c>
      <c r="C4373" s="393" t="s">
        <v>267</v>
      </c>
      <c r="D4373" s="395" t="n">
        <v>25.22</v>
      </c>
    </row>
    <row r="4374" customFormat="false" ht="14.25" hidden="false" customHeight="false" outlineLevel="0" collapsed="false">
      <c r="A4374" s="393" t="n">
        <v>91910</v>
      </c>
      <c r="B4374" s="394" t="s">
        <v>4633</v>
      </c>
      <c r="C4374" s="393" t="s">
        <v>267</v>
      </c>
      <c r="D4374" s="395" t="n">
        <v>22.18</v>
      </c>
    </row>
    <row r="4375" customFormat="false" ht="14.25" hidden="false" customHeight="false" outlineLevel="0" collapsed="false">
      <c r="A4375" s="393" t="n">
        <v>91922</v>
      </c>
      <c r="B4375" s="394" t="s">
        <v>4634</v>
      </c>
      <c r="C4375" s="393" t="s">
        <v>267</v>
      </c>
      <c r="D4375" s="395" t="n">
        <v>31.37</v>
      </c>
    </row>
    <row r="4376" customFormat="false" ht="14.25" hidden="false" customHeight="false" outlineLevel="0" collapsed="false">
      <c r="A4376" s="393" t="n">
        <v>91887</v>
      </c>
      <c r="B4376" s="394" t="s">
        <v>4635</v>
      </c>
      <c r="C4376" s="393" t="s">
        <v>267</v>
      </c>
      <c r="D4376" s="395" t="n">
        <v>15.07</v>
      </c>
    </row>
    <row r="4377" customFormat="false" ht="14.25" hidden="false" customHeight="false" outlineLevel="0" collapsed="false">
      <c r="A4377" s="393" t="n">
        <v>91899</v>
      </c>
      <c r="B4377" s="394" t="s">
        <v>4636</v>
      </c>
      <c r="C4377" s="393" t="s">
        <v>267</v>
      </c>
      <c r="D4377" s="395" t="n">
        <v>11.96</v>
      </c>
    </row>
    <row r="4378" customFormat="false" ht="14.25" hidden="false" customHeight="false" outlineLevel="0" collapsed="false">
      <c r="A4378" s="393" t="n">
        <v>91911</v>
      </c>
      <c r="B4378" s="394" t="s">
        <v>4637</v>
      </c>
      <c r="C4378" s="393" t="s">
        <v>267</v>
      </c>
      <c r="D4378" s="395" t="n">
        <v>21.43</v>
      </c>
    </row>
    <row r="4379" customFormat="false" ht="14.25" hidden="false" customHeight="false" outlineLevel="0" collapsed="false">
      <c r="A4379" s="393" t="n">
        <v>91890</v>
      </c>
      <c r="B4379" s="394" t="s">
        <v>4638</v>
      </c>
      <c r="C4379" s="393" t="s">
        <v>267</v>
      </c>
      <c r="D4379" s="395" t="n">
        <v>16.79</v>
      </c>
    </row>
    <row r="4380" customFormat="false" ht="14.25" hidden="false" customHeight="false" outlineLevel="0" collapsed="false">
      <c r="A4380" s="393" t="n">
        <v>91902</v>
      </c>
      <c r="B4380" s="394" t="s">
        <v>4639</v>
      </c>
      <c r="C4380" s="393" t="s">
        <v>267</v>
      </c>
      <c r="D4380" s="395" t="n">
        <v>13.69</v>
      </c>
    </row>
    <row r="4381" customFormat="false" ht="14.25" hidden="false" customHeight="false" outlineLevel="0" collapsed="false">
      <c r="A4381" s="393" t="n">
        <v>91914</v>
      </c>
      <c r="B4381" s="394" t="s">
        <v>4640</v>
      </c>
      <c r="C4381" s="393" t="s">
        <v>267</v>
      </c>
      <c r="D4381" s="395" t="n">
        <v>23.09</v>
      </c>
    </row>
    <row r="4382" customFormat="false" ht="14.25" hidden="false" customHeight="false" outlineLevel="0" collapsed="false">
      <c r="A4382" s="393" t="n">
        <v>91893</v>
      </c>
      <c r="B4382" s="394" t="s">
        <v>4641</v>
      </c>
      <c r="C4382" s="393" t="s">
        <v>267</v>
      </c>
      <c r="D4382" s="395" t="n">
        <v>20.35</v>
      </c>
    </row>
    <row r="4383" customFormat="false" ht="14.25" hidden="false" customHeight="false" outlineLevel="0" collapsed="false">
      <c r="A4383" s="393" t="n">
        <v>91905</v>
      </c>
      <c r="B4383" s="394" t="s">
        <v>4642</v>
      </c>
      <c r="C4383" s="393" t="s">
        <v>267</v>
      </c>
      <c r="D4383" s="395" t="n">
        <v>17.24</v>
      </c>
    </row>
    <row r="4384" customFormat="false" ht="14.25" hidden="false" customHeight="false" outlineLevel="0" collapsed="false">
      <c r="A4384" s="393" t="n">
        <v>91917</v>
      </c>
      <c r="B4384" s="394" t="s">
        <v>4643</v>
      </c>
      <c r="C4384" s="393" t="s">
        <v>267</v>
      </c>
      <c r="D4384" s="395" t="n">
        <v>26.58</v>
      </c>
    </row>
    <row r="4385" customFormat="false" ht="14.25" hidden="false" customHeight="false" outlineLevel="0" collapsed="false">
      <c r="A4385" s="393" t="n">
        <v>91896</v>
      </c>
      <c r="B4385" s="394" t="s">
        <v>4644</v>
      </c>
      <c r="C4385" s="393" t="s">
        <v>267</v>
      </c>
      <c r="D4385" s="395" t="n">
        <v>23.48</v>
      </c>
    </row>
    <row r="4386" customFormat="false" ht="14.25" hidden="false" customHeight="false" outlineLevel="0" collapsed="false">
      <c r="A4386" s="393" t="n">
        <v>91908</v>
      </c>
      <c r="B4386" s="394" t="s">
        <v>4645</v>
      </c>
      <c r="C4386" s="393" t="s">
        <v>267</v>
      </c>
      <c r="D4386" s="395" t="n">
        <v>20.44</v>
      </c>
    </row>
    <row r="4387" customFormat="false" ht="14.25" hidden="false" customHeight="false" outlineLevel="0" collapsed="false">
      <c r="A4387" s="393" t="n">
        <v>91920</v>
      </c>
      <c r="B4387" s="394" t="s">
        <v>4646</v>
      </c>
      <c r="C4387" s="393" t="s">
        <v>267</v>
      </c>
      <c r="D4387" s="395" t="n">
        <v>29.63</v>
      </c>
    </row>
    <row r="4388" customFormat="false" ht="14.25" hidden="false" customHeight="false" outlineLevel="0" collapsed="false">
      <c r="A4388" s="393" t="n">
        <v>91983</v>
      </c>
      <c r="B4388" s="394" t="s">
        <v>4647</v>
      </c>
      <c r="C4388" s="393" t="s">
        <v>267</v>
      </c>
      <c r="D4388" s="395" t="n">
        <v>108.11</v>
      </c>
    </row>
    <row r="4389" customFormat="false" ht="14.25" hidden="false" customHeight="false" outlineLevel="0" collapsed="false">
      <c r="A4389" s="393" t="n">
        <v>91982</v>
      </c>
      <c r="B4389" s="394" t="s">
        <v>4648</v>
      </c>
      <c r="C4389" s="393" t="s">
        <v>267</v>
      </c>
      <c r="D4389" s="395" t="n">
        <v>94.56</v>
      </c>
    </row>
    <row r="4390" customFormat="false" ht="14.25" hidden="false" customHeight="false" outlineLevel="0" collapsed="false">
      <c r="A4390" s="393" t="n">
        <v>91833</v>
      </c>
      <c r="B4390" s="394" t="s">
        <v>4649</v>
      </c>
      <c r="C4390" s="393" t="s">
        <v>274</v>
      </c>
      <c r="D4390" s="395" t="n">
        <v>20.49</v>
      </c>
    </row>
    <row r="4391" customFormat="false" ht="14.25" hidden="false" customHeight="false" outlineLevel="0" collapsed="false">
      <c r="A4391" s="393" t="n">
        <v>91843</v>
      </c>
      <c r="B4391" s="394" t="s">
        <v>4650</v>
      </c>
      <c r="C4391" s="393" t="s">
        <v>274</v>
      </c>
      <c r="D4391" s="395" t="n">
        <v>7.24</v>
      </c>
    </row>
    <row r="4392" customFormat="false" ht="14.25" hidden="false" customHeight="false" outlineLevel="0" collapsed="false">
      <c r="A4392" s="393" t="n">
        <v>91853</v>
      </c>
      <c r="B4392" s="394" t="s">
        <v>4651</v>
      </c>
      <c r="C4392" s="393" t="s">
        <v>274</v>
      </c>
      <c r="D4392" s="395" t="n">
        <v>11.45</v>
      </c>
    </row>
    <row r="4393" customFormat="false" ht="14.25" hidden="false" customHeight="false" outlineLevel="0" collapsed="false">
      <c r="A4393" s="393" t="n">
        <v>91835</v>
      </c>
      <c r="B4393" s="394" t="s">
        <v>4652</v>
      </c>
      <c r="C4393" s="393" t="s">
        <v>274</v>
      </c>
      <c r="D4393" s="395" t="n">
        <v>22.29</v>
      </c>
    </row>
    <row r="4394" customFormat="false" ht="14.25" hidden="false" customHeight="false" outlineLevel="0" collapsed="false">
      <c r="A4394" s="393" t="n">
        <v>91845</v>
      </c>
      <c r="B4394" s="394" t="s">
        <v>4653</v>
      </c>
      <c r="C4394" s="393" t="s">
        <v>274</v>
      </c>
      <c r="D4394" s="395" t="n">
        <v>8.97</v>
      </c>
    </row>
    <row r="4395" customFormat="false" ht="14.25" hidden="false" customHeight="false" outlineLevel="0" collapsed="false">
      <c r="A4395" s="393" t="n">
        <v>91855</v>
      </c>
      <c r="B4395" s="394" t="s">
        <v>4654</v>
      </c>
      <c r="C4395" s="393" t="s">
        <v>274</v>
      </c>
      <c r="D4395" s="395" t="n">
        <v>13.1</v>
      </c>
    </row>
    <row r="4396" customFormat="false" ht="14.25" hidden="false" customHeight="false" outlineLevel="0" collapsed="false">
      <c r="A4396" s="393" t="n">
        <v>91837</v>
      </c>
      <c r="B4396" s="394" t="s">
        <v>4655</v>
      </c>
      <c r="C4396" s="393" t="s">
        <v>274</v>
      </c>
      <c r="D4396" s="395" t="n">
        <v>26.92</v>
      </c>
    </row>
    <row r="4397" customFormat="false" ht="14.25" hidden="false" customHeight="false" outlineLevel="0" collapsed="false">
      <c r="A4397" s="393" t="n">
        <v>91847</v>
      </c>
      <c r="B4397" s="394" t="s">
        <v>4656</v>
      </c>
      <c r="C4397" s="393" t="s">
        <v>274</v>
      </c>
      <c r="D4397" s="395" t="n">
        <v>13.68</v>
      </c>
    </row>
    <row r="4398" customFormat="false" ht="14.25" hidden="false" customHeight="false" outlineLevel="0" collapsed="false">
      <c r="A4398" s="393" t="n">
        <v>91857</v>
      </c>
      <c r="B4398" s="394" t="s">
        <v>4657</v>
      </c>
      <c r="C4398" s="393" t="s">
        <v>274</v>
      </c>
      <c r="D4398" s="395" t="n">
        <v>17.52</v>
      </c>
    </row>
    <row r="4399" customFormat="false" ht="14.25" hidden="false" customHeight="false" outlineLevel="0" collapsed="false">
      <c r="A4399" s="393" t="n">
        <v>91838</v>
      </c>
      <c r="B4399" s="394" t="s">
        <v>4658</v>
      </c>
      <c r="C4399" s="393" t="s">
        <v>274</v>
      </c>
      <c r="D4399" s="395" t="n">
        <v>0</v>
      </c>
    </row>
    <row r="4400" customFormat="false" ht="14.25" hidden="false" customHeight="false" outlineLevel="0" collapsed="false">
      <c r="A4400" s="393" t="n">
        <v>91848</v>
      </c>
      <c r="B4400" s="394" t="s">
        <v>4659</v>
      </c>
      <c r="C4400" s="393" t="s">
        <v>274</v>
      </c>
      <c r="D4400" s="395" t="n">
        <v>0</v>
      </c>
    </row>
    <row r="4401" customFormat="false" ht="14.25" hidden="false" customHeight="false" outlineLevel="0" collapsed="false">
      <c r="A4401" s="393" t="n">
        <v>91858</v>
      </c>
      <c r="B4401" s="394" t="s">
        <v>4660</v>
      </c>
      <c r="C4401" s="393" t="s">
        <v>274</v>
      </c>
      <c r="D4401" s="395" t="n">
        <v>0</v>
      </c>
    </row>
    <row r="4402" customFormat="false" ht="14.25" hidden="false" customHeight="false" outlineLevel="0" collapsed="false">
      <c r="A4402" s="393" t="n">
        <v>91840</v>
      </c>
      <c r="B4402" s="394" t="s">
        <v>4661</v>
      </c>
      <c r="C4402" s="393" t="s">
        <v>274</v>
      </c>
      <c r="D4402" s="395" t="n">
        <v>24.63</v>
      </c>
    </row>
    <row r="4403" customFormat="false" ht="14.25" hidden="false" customHeight="false" outlineLevel="0" collapsed="false">
      <c r="A4403" s="393" t="n">
        <v>91850</v>
      </c>
      <c r="B4403" s="394" t="s">
        <v>4662</v>
      </c>
      <c r="C4403" s="393" t="s">
        <v>274</v>
      </c>
      <c r="D4403" s="395" t="n">
        <v>11.32</v>
      </c>
    </row>
    <row r="4404" customFormat="false" ht="14.25" hidden="false" customHeight="false" outlineLevel="0" collapsed="false">
      <c r="A4404" s="393" t="n">
        <v>91860</v>
      </c>
      <c r="B4404" s="394" t="s">
        <v>4663</v>
      </c>
      <c r="C4404" s="393" t="s">
        <v>274</v>
      </c>
      <c r="D4404" s="395" t="n">
        <v>15.44</v>
      </c>
    </row>
    <row r="4405" customFormat="false" ht="14.25" hidden="false" customHeight="false" outlineLevel="0" collapsed="false">
      <c r="A4405" s="393" t="n">
        <v>91831</v>
      </c>
      <c r="B4405" s="394" t="s">
        <v>4664</v>
      </c>
      <c r="C4405" s="393" t="s">
        <v>274</v>
      </c>
      <c r="D4405" s="395" t="n">
        <v>19.96</v>
      </c>
    </row>
    <row r="4406" customFormat="false" ht="14.25" hidden="false" customHeight="false" outlineLevel="0" collapsed="false">
      <c r="A4406" s="393" t="n">
        <v>91852</v>
      </c>
      <c r="B4406" s="394" t="s">
        <v>4665</v>
      </c>
      <c r="C4406" s="393" t="s">
        <v>274</v>
      </c>
      <c r="D4406" s="395" t="n">
        <v>10.96</v>
      </c>
    </row>
    <row r="4407" customFormat="false" ht="14.25" hidden="false" customHeight="false" outlineLevel="0" collapsed="false">
      <c r="A4407" s="393" t="n">
        <v>91834</v>
      </c>
      <c r="B4407" s="394" t="s">
        <v>4666</v>
      </c>
      <c r="C4407" s="393" t="s">
        <v>274</v>
      </c>
      <c r="D4407" s="395" t="n">
        <v>20.94</v>
      </c>
    </row>
    <row r="4408" customFormat="false" ht="14.25" hidden="false" customHeight="false" outlineLevel="0" collapsed="false">
      <c r="A4408" s="393" t="n">
        <v>91854</v>
      </c>
      <c r="B4408" s="394" t="s">
        <v>4667</v>
      </c>
      <c r="C4408" s="393" t="s">
        <v>274</v>
      </c>
      <c r="D4408" s="395" t="n">
        <v>11.84</v>
      </c>
    </row>
    <row r="4409" customFormat="false" ht="14.25" hidden="false" customHeight="false" outlineLevel="0" collapsed="false">
      <c r="A4409" s="393" t="n">
        <v>91836</v>
      </c>
      <c r="B4409" s="394" t="s">
        <v>4668</v>
      </c>
      <c r="C4409" s="393" t="s">
        <v>274</v>
      </c>
      <c r="D4409" s="395" t="n">
        <v>23.77</v>
      </c>
    </row>
    <row r="4410" customFormat="false" ht="14.25" hidden="false" customHeight="false" outlineLevel="0" collapsed="false">
      <c r="A4410" s="393" t="n">
        <v>91856</v>
      </c>
      <c r="B4410" s="394" t="s">
        <v>4669</v>
      </c>
      <c r="C4410" s="393" t="s">
        <v>274</v>
      </c>
      <c r="D4410" s="395" t="n">
        <v>14.6</v>
      </c>
    </row>
    <row r="4411" customFormat="false" ht="14.25" hidden="false" customHeight="false" outlineLevel="0" collapsed="false">
      <c r="A4411" s="393" t="n">
        <v>91839</v>
      </c>
      <c r="B4411" s="394" t="s">
        <v>4670</v>
      </c>
      <c r="C4411" s="393" t="s">
        <v>274</v>
      </c>
      <c r="D4411" s="395" t="n">
        <v>22</v>
      </c>
    </row>
    <row r="4412" customFormat="false" ht="14.25" hidden="false" customHeight="false" outlineLevel="0" collapsed="false">
      <c r="A4412" s="393" t="n">
        <v>91849</v>
      </c>
      <c r="B4412" s="394" t="s">
        <v>4671</v>
      </c>
      <c r="C4412" s="393" t="s">
        <v>274</v>
      </c>
      <c r="D4412" s="395" t="n">
        <v>8.76</v>
      </c>
    </row>
    <row r="4413" customFormat="false" ht="14.25" hidden="false" customHeight="false" outlineLevel="0" collapsed="false">
      <c r="A4413" s="393" t="n">
        <v>91859</v>
      </c>
      <c r="B4413" s="394" t="s">
        <v>4672</v>
      </c>
      <c r="C4413" s="393" t="s">
        <v>274</v>
      </c>
      <c r="D4413" s="395" t="n">
        <v>12.97</v>
      </c>
    </row>
    <row r="4414" customFormat="false" ht="14.25" hidden="false" customHeight="false" outlineLevel="0" collapsed="false">
      <c r="A4414" s="393" t="n">
        <v>91841</v>
      </c>
      <c r="B4414" s="394" t="s">
        <v>4673</v>
      </c>
      <c r="C4414" s="393" t="s">
        <v>274</v>
      </c>
      <c r="D4414" s="395" t="n">
        <v>24.01</v>
      </c>
    </row>
    <row r="4415" customFormat="false" ht="14.25" hidden="false" customHeight="false" outlineLevel="0" collapsed="false">
      <c r="A4415" s="393" t="n">
        <v>91851</v>
      </c>
      <c r="B4415" s="394" t="s">
        <v>4674</v>
      </c>
      <c r="C4415" s="393" t="s">
        <v>274</v>
      </c>
      <c r="D4415" s="395" t="n">
        <v>10.7</v>
      </c>
    </row>
    <row r="4416" customFormat="false" ht="14.25" hidden="false" customHeight="false" outlineLevel="0" collapsed="false">
      <c r="A4416" s="393" t="n">
        <v>91861</v>
      </c>
      <c r="B4416" s="394" t="s">
        <v>4675</v>
      </c>
      <c r="C4416" s="393" t="s">
        <v>274</v>
      </c>
      <c r="D4416" s="395" t="n">
        <v>14.87</v>
      </c>
    </row>
    <row r="4417" customFormat="false" ht="14.25" hidden="false" customHeight="false" outlineLevel="0" collapsed="false">
      <c r="A4417" s="393" t="n">
        <v>91862</v>
      </c>
      <c r="B4417" s="394" t="s">
        <v>4676</v>
      </c>
      <c r="C4417" s="393" t="s">
        <v>274</v>
      </c>
      <c r="D4417" s="395" t="n">
        <v>11.07</v>
      </c>
    </row>
    <row r="4418" customFormat="false" ht="14.25" hidden="false" customHeight="false" outlineLevel="0" collapsed="false">
      <c r="A4418" s="393" t="n">
        <v>91866</v>
      </c>
      <c r="B4418" s="394" t="s">
        <v>4677</v>
      </c>
      <c r="C4418" s="393" t="s">
        <v>274</v>
      </c>
      <c r="D4418" s="395" t="n">
        <v>9.33</v>
      </c>
    </row>
    <row r="4419" customFormat="false" ht="14.25" hidden="false" customHeight="false" outlineLevel="0" collapsed="false">
      <c r="A4419" s="393" t="n">
        <v>91870</v>
      </c>
      <c r="B4419" s="394" t="s">
        <v>4678</v>
      </c>
      <c r="C4419" s="393" t="s">
        <v>274</v>
      </c>
      <c r="D4419" s="395" t="n">
        <v>15.17</v>
      </c>
    </row>
    <row r="4420" customFormat="false" ht="14.25" hidden="false" customHeight="false" outlineLevel="0" collapsed="false">
      <c r="A4420" s="393" t="n">
        <v>91863</v>
      </c>
      <c r="B4420" s="394" t="s">
        <v>4679</v>
      </c>
      <c r="C4420" s="393" t="s">
        <v>274</v>
      </c>
      <c r="D4420" s="395" t="n">
        <v>12.94</v>
      </c>
    </row>
    <row r="4421" customFormat="false" ht="14.25" hidden="false" customHeight="false" outlineLevel="0" collapsed="false">
      <c r="A4421" s="393" t="n">
        <v>91867</v>
      </c>
      <c r="B4421" s="394" t="s">
        <v>4680</v>
      </c>
      <c r="C4421" s="393" t="s">
        <v>274</v>
      </c>
      <c r="D4421" s="395" t="n">
        <v>11.21</v>
      </c>
    </row>
    <row r="4422" customFormat="false" ht="14.25" hidden="false" customHeight="false" outlineLevel="0" collapsed="false">
      <c r="A4422" s="393" t="n">
        <v>91871</v>
      </c>
      <c r="B4422" s="394" t="s">
        <v>4681</v>
      </c>
      <c r="C4422" s="393" t="s">
        <v>274</v>
      </c>
      <c r="D4422" s="395" t="n">
        <v>17.05</v>
      </c>
    </row>
    <row r="4423" customFormat="false" ht="14.25" hidden="false" customHeight="false" outlineLevel="0" collapsed="false">
      <c r="A4423" s="393" t="n">
        <v>91864</v>
      </c>
      <c r="B4423" s="394" t="s">
        <v>4682</v>
      </c>
      <c r="C4423" s="393" t="s">
        <v>274</v>
      </c>
      <c r="D4423" s="395" t="n">
        <v>16.91</v>
      </c>
    </row>
    <row r="4424" customFormat="false" ht="14.25" hidden="false" customHeight="false" outlineLevel="0" collapsed="false">
      <c r="A4424" s="393" t="n">
        <v>91868</v>
      </c>
      <c r="B4424" s="394" t="s">
        <v>4683</v>
      </c>
      <c r="C4424" s="393" t="s">
        <v>274</v>
      </c>
      <c r="D4424" s="395" t="n">
        <v>15.18</v>
      </c>
    </row>
    <row r="4425" customFormat="false" ht="14.25" hidden="false" customHeight="false" outlineLevel="0" collapsed="false">
      <c r="A4425" s="393" t="n">
        <v>91872</v>
      </c>
      <c r="B4425" s="394" t="s">
        <v>4684</v>
      </c>
      <c r="C4425" s="393" t="s">
        <v>274</v>
      </c>
      <c r="D4425" s="395" t="n">
        <v>21.01</v>
      </c>
    </row>
    <row r="4426" customFormat="false" ht="14.25" hidden="false" customHeight="false" outlineLevel="0" collapsed="false">
      <c r="A4426" s="393" t="n">
        <v>91865</v>
      </c>
      <c r="B4426" s="394" t="s">
        <v>4685</v>
      </c>
      <c r="C4426" s="393" t="s">
        <v>274</v>
      </c>
      <c r="D4426" s="395" t="n">
        <v>20.9</v>
      </c>
    </row>
    <row r="4427" customFormat="false" ht="14.25" hidden="false" customHeight="false" outlineLevel="0" collapsed="false">
      <c r="A4427" s="393" t="n">
        <v>91869</v>
      </c>
      <c r="B4427" s="394" t="s">
        <v>4686</v>
      </c>
      <c r="C4427" s="393" t="s">
        <v>274</v>
      </c>
      <c r="D4427" s="395" t="n">
        <v>19.09</v>
      </c>
    </row>
    <row r="4428" customFormat="false" ht="14.25" hidden="false" customHeight="false" outlineLevel="0" collapsed="false">
      <c r="A4428" s="393" t="n">
        <v>91873</v>
      </c>
      <c r="B4428" s="394" t="s">
        <v>4687</v>
      </c>
      <c r="C4428" s="393" t="s">
        <v>274</v>
      </c>
      <c r="D4428" s="395" t="n">
        <v>24.92</v>
      </c>
    </row>
    <row r="4429" customFormat="false" ht="14.25" hidden="false" customHeight="false" outlineLevel="0" collapsed="false">
      <c r="A4429" s="393" t="n">
        <v>91981</v>
      </c>
      <c r="B4429" s="394" t="s">
        <v>4688</v>
      </c>
      <c r="C4429" s="393" t="s">
        <v>267</v>
      </c>
      <c r="D4429" s="395" t="n">
        <v>60.16</v>
      </c>
    </row>
    <row r="4430" customFormat="false" ht="14.25" hidden="false" customHeight="false" outlineLevel="0" collapsed="false">
      <c r="A4430" s="393" t="n">
        <v>91980</v>
      </c>
      <c r="B4430" s="394" t="s">
        <v>4689</v>
      </c>
      <c r="C4430" s="393" t="s">
        <v>267</v>
      </c>
      <c r="D4430" s="395" t="n">
        <v>46.61</v>
      </c>
    </row>
    <row r="4431" customFormat="false" ht="14.25" hidden="false" customHeight="false" outlineLevel="0" collapsed="false">
      <c r="A4431" s="393" t="n">
        <v>91979</v>
      </c>
      <c r="B4431" s="394" t="s">
        <v>4690</v>
      </c>
      <c r="C4431" s="393" t="s">
        <v>267</v>
      </c>
      <c r="D4431" s="395" t="n">
        <v>61.39</v>
      </c>
    </row>
    <row r="4432" customFormat="false" ht="14.25" hidden="false" customHeight="false" outlineLevel="0" collapsed="false">
      <c r="A4432" s="393" t="n">
        <v>91978</v>
      </c>
      <c r="B4432" s="394" t="s">
        <v>4691</v>
      </c>
      <c r="C4432" s="393" t="s">
        <v>267</v>
      </c>
      <c r="D4432" s="395" t="n">
        <v>47.84</v>
      </c>
    </row>
    <row r="4433" customFormat="false" ht="14.25" hidden="false" customHeight="false" outlineLevel="0" collapsed="false">
      <c r="A4433" s="393" t="n">
        <v>92029</v>
      </c>
      <c r="B4433" s="394" t="s">
        <v>4692</v>
      </c>
      <c r="C4433" s="393" t="s">
        <v>267</v>
      </c>
      <c r="D4433" s="395" t="n">
        <v>71.12</v>
      </c>
    </row>
    <row r="4434" customFormat="false" ht="14.25" hidden="false" customHeight="false" outlineLevel="0" collapsed="false">
      <c r="A4434" s="393" t="n">
        <v>92028</v>
      </c>
      <c r="B4434" s="394" t="s">
        <v>4693</v>
      </c>
      <c r="C4434" s="393" t="s">
        <v>267</v>
      </c>
      <c r="D4434" s="395" t="n">
        <v>57.57</v>
      </c>
    </row>
    <row r="4435" customFormat="false" ht="14.25" hidden="false" customHeight="false" outlineLevel="0" collapsed="false">
      <c r="A4435" s="393" t="n">
        <v>92031</v>
      </c>
      <c r="B4435" s="394" t="s">
        <v>4694</v>
      </c>
      <c r="C4435" s="393" t="s">
        <v>267</v>
      </c>
      <c r="D4435" s="395" t="n">
        <v>97.06</v>
      </c>
    </row>
    <row r="4436" customFormat="false" ht="14.25" hidden="false" customHeight="false" outlineLevel="0" collapsed="false">
      <c r="A4436" s="393" t="n">
        <v>92030</v>
      </c>
      <c r="B4436" s="394" t="s">
        <v>4695</v>
      </c>
      <c r="C4436" s="393" t="s">
        <v>267</v>
      </c>
      <c r="D4436" s="395" t="n">
        <v>83.51</v>
      </c>
    </row>
    <row r="4437" customFormat="false" ht="14.25" hidden="false" customHeight="false" outlineLevel="0" collapsed="false">
      <c r="A4437" s="393" t="n">
        <v>91955</v>
      </c>
      <c r="B4437" s="394" t="s">
        <v>4696</v>
      </c>
      <c r="C4437" s="393" t="s">
        <v>267</v>
      </c>
      <c r="D4437" s="395" t="n">
        <v>45.1</v>
      </c>
    </row>
    <row r="4438" customFormat="false" ht="14.25" hidden="false" customHeight="false" outlineLevel="0" collapsed="false">
      <c r="A4438" s="393" t="n">
        <v>91954</v>
      </c>
      <c r="B4438" s="394" t="s">
        <v>4697</v>
      </c>
      <c r="C4438" s="393" t="s">
        <v>267</v>
      </c>
      <c r="D4438" s="395" t="n">
        <v>31.55</v>
      </c>
    </row>
    <row r="4439" customFormat="false" ht="14.25" hidden="false" customHeight="false" outlineLevel="0" collapsed="false">
      <c r="A4439" s="393" t="n">
        <v>92033</v>
      </c>
      <c r="B4439" s="394" t="s">
        <v>4698</v>
      </c>
      <c r="C4439" s="393" t="s">
        <v>267</v>
      </c>
      <c r="D4439" s="395" t="n">
        <v>98.21</v>
      </c>
    </row>
    <row r="4440" customFormat="false" ht="14.25" hidden="false" customHeight="false" outlineLevel="0" collapsed="false">
      <c r="A4440" s="393" t="n">
        <v>92032</v>
      </c>
      <c r="B4440" s="394" t="s">
        <v>4699</v>
      </c>
      <c r="C4440" s="393" t="s">
        <v>267</v>
      </c>
      <c r="D4440" s="395" t="n">
        <v>84.66</v>
      </c>
    </row>
    <row r="4441" customFormat="false" ht="14.25" hidden="false" customHeight="false" outlineLevel="0" collapsed="false">
      <c r="A4441" s="393" t="n">
        <v>91961</v>
      </c>
      <c r="B4441" s="394" t="s">
        <v>4700</v>
      </c>
      <c r="C4441" s="393" t="s">
        <v>267</v>
      </c>
      <c r="D4441" s="395" t="n">
        <v>72.27</v>
      </c>
    </row>
    <row r="4442" customFormat="false" ht="14.25" hidden="false" customHeight="false" outlineLevel="0" collapsed="false">
      <c r="A4442" s="393" t="n">
        <v>91960</v>
      </c>
      <c r="B4442" s="394" t="s">
        <v>4701</v>
      </c>
      <c r="C4442" s="393" t="s">
        <v>267</v>
      </c>
      <c r="D4442" s="395" t="n">
        <v>58.72</v>
      </c>
    </row>
    <row r="4443" customFormat="false" ht="14.25" hidden="false" customHeight="false" outlineLevel="0" collapsed="false">
      <c r="A4443" s="393" t="n">
        <v>91969</v>
      </c>
      <c r="B4443" s="394" t="s">
        <v>4702</v>
      </c>
      <c r="C4443" s="393" t="s">
        <v>267</v>
      </c>
      <c r="D4443" s="395" t="n">
        <v>99.36</v>
      </c>
    </row>
    <row r="4444" customFormat="false" ht="14.25" hidden="false" customHeight="false" outlineLevel="0" collapsed="false">
      <c r="A4444" s="393" t="n">
        <v>91968</v>
      </c>
      <c r="B4444" s="394" t="s">
        <v>4703</v>
      </c>
      <c r="C4444" s="393" t="s">
        <v>267</v>
      </c>
      <c r="D4444" s="395" t="n">
        <v>85.81</v>
      </c>
    </row>
    <row r="4445" customFormat="false" ht="14.25" hidden="false" customHeight="false" outlineLevel="0" collapsed="false">
      <c r="A4445" s="393" t="n">
        <v>91985</v>
      </c>
      <c r="B4445" s="394" t="s">
        <v>4704</v>
      </c>
      <c r="C4445" s="393" t="s">
        <v>267</v>
      </c>
      <c r="D4445" s="395" t="n">
        <v>35.83</v>
      </c>
    </row>
    <row r="4446" customFormat="false" ht="14.25" hidden="false" customHeight="false" outlineLevel="0" collapsed="false">
      <c r="A4446" s="393" t="n">
        <v>91984</v>
      </c>
      <c r="B4446" s="394" t="s">
        <v>4705</v>
      </c>
      <c r="C4446" s="393" t="s">
        <v>267</v>
      </c>
      <c r="D4446" s="395" t="n">
        <v>22.28</v>
      </c>
    </row>
    <row r="4447" customFormat="false" ht="14.25" hidden="false" customHeight="false" outlineLevel="0" collapsed="false">
      <c r="A4447" s="393" t="n">
        <v>91989</v>
      </c>
      <c r="B4447" s="394" t="s">
        <v>4706</v>
      </c>
      <c r="C4447" s="393" t="s">
        <v>267</v>
      </c>
      <c r="D4447" s="395" t="n">
        <v>39.97</v>
      </c>
    </row>
    <row r="4448" customFormat="false" ht="14.25" hidden="false" customHeight="false" outlineLevel="0" collapsed="false">
      <c r="A4448" s="393" t="n">
        <v>91988</v>
      </c>
      <c r="B4448" s="394" t="s">
        <v>4707</v>
      </c>
      <c r="C4448" s="393" t="s">
        <v>267</v>
      </c>
      <c r="D4448" s="395" t="n">
        <v>26.42</v>
      </c>
    </row>
    <row r="4449" customFormat="false" ht="14.25" hidden="false" customHeight="false" outlineLevel="0" collapsed="false">
      <c r="A4449" s="393" t="n">
        <v>92023</v>
      </c>
      <c r="B4449" s="394" t="s">
        <v>4708</v>
      </c>
      <c r="C4449" s="393" t="s">
        <v>267</v>
      </c>
      <c r="D4449" s="395" t="n">
        <v>62.92</v>
      </c>
    </row>
    <row r="4450" customFormat="false" ht="14.25" hidden="false" customHeight="false" outlineLevel="0" collapsed="false">
      <c r="A4450" s="393" t="n">
        <v>92022</v>
      </c>
      <c r="B4450" s="394" t="s">
        <v>4709</v>
      </c>
      <c r="C4450" s="393" t="s">
        <v>267</v>
      </c>
      <c r="D4450" s="395" t="n">
        <v>49.37</v>
      </c>
    </row>
    <row r="4451" customFormat="false" ht="14.25" hidden="false" customHeight="false" outlineLevel="0" collapsed="false">
      <c r="A4451" s="393" t="n">
        <v>92025</v>
      </c>
      <c r="B4451" s="394" t="s">
        <v>4710</v>
      </c>
      <c r="C4451" s="393" t="s">
        <v>267</v>
      </c>
      <c r="D4451" s="395" t="n">
        <v>88.93</v>
      </c>
    </row>
    <row r="4452" customFormat="false" ht="14.25" hidden="false" customHeight="false" outlineLevel="0" collapsed="false">
      <c r="A4452" s="393" t="n">
        <v>92024</v>
      </c>
      <c r="B4452" s="394" t="s">
        <v>4711</v>
      </c>
      <c r="C4452" s="393" t="s">
        <v>267</v>
      </c>
      <c r="D4452" s="395" t="n">
        <v>75.38</v>
      </c>
    </row>
    <row r="4453" customFormat="false" ht="14.25" hidden="false" customHeight="false" outlineLevel="0" collapsed="false">
      <c r="A4453" s="393" t="n">
        <v>91957</v>
      </c>
      <c r="B4453" s="394" t="s">
        <v>4712</v>
      </c>
      <c r="C4453" s="393" t="s">
        <v>267</v>
      </c>
      <c r="D4453" s="395" t="n">
        <v>64.07</v>
      </c>
    </row>
    <row r="4454" customFormat="false" ht="14.25" hidden="false" customHeight="false" outlineLevel="0" collapsed="false">
      <c r="A4454" s="393" t="n">
        <v>91956</v>
      </c>
      <c r="B4454" s="394" t="s">
        <v>4713</v>
      </c>
      <c r="C4454" s="393" t="s">
        <v>267</v>
      </c>
      <c r="D4454" s="395" t="n">
        <v>50.52</v>
      </c>
    </row>
    <row r="4455" customFormat="false" ht="14.25" hidden="false" customHeight="false" outlineLevel="0" collapsed="false">
      <c r="A4455" s="393" t="n">
        <v>91963</v>
      </c>
      <c r="B4455" s="394" t="s">
        <v>4714</v>
      </c>
      <c r="C4455" s="393" t="s">
        <v>267</v>
      </c>
      <c r="D4455" s="395" t="n">
        <v>91.23</v>
      </c>
    </row>
    <row r="4456" customFormat="false" ht="14.25" hidden="false" customHeight="false" outlineLevel="0" collapsed="false">
      <c r="A4456" s="393" t="n">
        <v>91962</v>
      </c>
      <c r="B4456" s="394" t="s">
        <v>4715</v>
      </c>
      <c r="C4456" s="393" t="s">
        <v>267</v>
      </c>
      <c r="D4456" s="395" t="n">
        <v>77.68</v>
      </c>
    </row>
    <row r="4457" customFormat="false" ht="14.25" hidden="false" customHeight="false" outlineLevel="0" collapsed="false">
      <c r="A4457" s="393" t="n">
        <v>91953</v>
      </c>
      <c r="B4457" s="394" t="s">
        <v>4716</v>
      </c>
      <c r="C4457" s="393" t="s">
        <v>267</v>
      </c>
      <c r="D4457" s="395" t="n">
        <v>36.97</v>
      </c>
    </row>
    <row r="4458" customFormat="false" ht="14.25" hidden="false" customHeight="false" outlineLevel="0" collapsed="false">
      <c r="A4458" s="393" t="n">
        <v>91952</v>
      </c>
      <c r="B4458" s="394" t="s">
        <v>4717</v>
      </c>
      <c r="C4458" s="393" t="s">
        <v>267</v>
      </c>
      <c r="D4458" s="395" t="n">
        <v>23.42</v>
      </c>
    </row>
    <row r="4459" customFormat="false" ht="14.25" hidden="false" customHeight="false" outlineLevel="0" collapsed="false">
      <c r="A4459" s="393" t="n">
        <v>92035</v>
      </c>
      <c r="B4459" s="394" t="s">
        <v>4718</v>
      </c>
      <c r="C4459" s="393" t="s">
        <v>267</v>
      </c>
      <c r="D4459" s="395" t="n">
        <v>90.08</v>
      </c>
    </row>
    <row r="4460" customFormat="false" ht="14.25" hidden="false" customHeight="false" outlineLevel="0" collapsed="false">
      <c r="A4460" s="393" t="n">
        <v>92034</v>
      </c>
      <c r="B4460" s="394" t="s">
        <v>4719</v>
      </c>
      <c r="C4460" s="393" t="s">
        <v>267</v>
      </c>
      <c r="D4460" s="395" t="n">
        <v>76.53</v>
      </c>
    </row>
    <row r="4461" customFormat="false" ht="14.25" hidden="false" customHeight="false" outlineLevel="0" collapsed="false">
      <c r="A4461" s="393" t="n">
        <v>92027</v>
      </c>
      <c r="B4461" s="394" t="s">
        <v>4720</v>
      </c>
      <c r="C4461" s="393" t="s">
        <v>267</v>
      </c>
      <c r="D4461" s="395" t="n">
        <v>81.96</v>
      </c>
    </row>
    <row r="4462" customFormat="false" ht="14.25" hidden="false" customHeight="false" outlineLevel="0" collapsed="false">
      <c r="A4462" s="393" t="n">
        <v>92026</v>
      </c>
      <c r="B4462" s="394" t="s">
        <v>4721</v>
      </c>
      <c r="C4462" s="393" t="s">
        <v>267</v>
      </c>
      <c r="D4462" s="395" t="n">
        <v>68.41</v>
      </c>
    </row>
    <row r="4463" customFormat="false" ht="14.25" hidden="false" customHeight="false" outlineLevel="0" collapsed="false">
      <c r="A4463" s="393" t="n">
        <v>91965</v>
      </c>
      <c r="B4463" s="394" t="s">
        <v>4722</v>
      </c>
      <c r="C4463" s="393" t="s">
        <v>267</v>
      </c>
      <c r="D4463" s="395" t="n">
        <v>83.11</v>
      </c>
    </row>
    <row r="4464" customFormat="false" ht="14.25" hidden="false" customHeight="false" outlineLevel="0" collapsed="false">
      <c r="A4464" s="393" t="n">
        <v>91964</v>
      </c>
      <c r="B4464" s="394" t="s">
        <v>4723</v>
      </c>
      <c r="C4464" s="393" t="s">
        <v>267</v>
      </c>
      <c r="D4464" s="395" t="n">
        <v>69.56</v>
      </c>
    </row>
    <row r="4465" customFormat="false" ht="14.25" hidden="false" customHeight="false" outlineLevel="0" collapsed="false">
      <c r="A4465" s="393" t="n">
        <v>91973</v>
      </c>
      <c r="B4465" s="394" t="s">
        <v>4724</v>
      </c>
      <c r="C4465" s="393" t="s">
        <v>267</v>
      </c>
      <c r="D4465" s="395" t="n">
        <v>116.44</v>
      </c>
    </row>
    <row r="4466" customFormat="false" ht="14.25" hidden="false" customHeight="false" outlineLevel="0" collapsed="false">
      <c r="A4466" s="393" t="n">
        <v>91972</v>
      </c>
      <c r="B4466" s="394" t="s">
        <v>4725</v>
      </c>
      <c r="C4466" s="393" t="s">
        <v>267</v>
      </c>
      <c r="D4466" s="395" t="n">
        <v>97.29</v>
      </c>
    </row>
    <row r="4467" customFormat="false" ht="14.25" hidden="false" customHeight="false" outlineLevel="0" collapsed="false">
      <c r="A4467" s="393" t="n">
        <v>91959</v>
      </c>
      <c r="B4467" s="394" t="s">
        <v>4726</v>
      </c>
      <c r="C4467" s="393" t="s">
        <v>267</v>
      </c>
      <c r="D4467" s="395" t="n">
        <v>56.01</v>
      </c>
    </row>
    <row r="4468" customFormat="false" ht="14.25" hidden="false" customHeight="false" outlineLevel="0" collapsed="false">
      <c r="A4468" s="393" t="n">
        <v>91958</v>
      </c>
      <c r="B4468" s="394" t="s">
        <v>4727</v>
      </c>
      <c r="C4468" s="393" t="s">
        <v>267</v>
      </c>
      <c r="D4468" s="395" t="n">
        <v>42.46</v>
      </c>
    </row>
    <row r="4469" customFormat="false" ht="14.25" hidden="false" customHeight="false" outlineLevel="0" collapsed="false">
      <c r="A4469" s="393" t="n">
        <v>91971</v>
      </c>
      <c r="B4469" s="394" t="s">
        <v>4728</v>
      </c>
      <c r="C4469" s="393" t="s">
        <v>267</v>
      </c>
      <c r="D4469" s="395" t="n">
        <v>108.24</v>
      </c>
    </row>
    <row r="4470" customFormat="false" ht="14.25" hidden="false" customHeight="false" outlineLevel="0" collapsed="false">
      <c r="A4470" s="393" t="n">
        <v>91970</v>
      </c>
      <c r="B4470" s="394" t="s">
        <v>4729</v>
      </c>
      <c r="C4470" s="393" t="s">
        <v>267</v>
      </c>
      <c r="D4470" s="395" t="n">
        <v>89.09</v>
      </c>
    </row>
    <row r="4471" customFormat="false" ht="14.25" hidden="false" customHeight="false" outlineLevel="0" collapsed="false">
      <c r="A4471" s="393" t="n">
        <v>91967</v>
      </c>
      <c r="B4471" s="394" t="s">
        <v>4730</v>
      </c>
      <c r="C4471" s="393" t="s">
        <v>267</v>
      </c>
      <c r="D4471" s="395" t="n">
        <v>75.05</v>
      </c>
    </row>
    <row r="4472" customFormat="false" ht="14.25" hidden="false" customHeight="false" outlineLevel="0" collapsed="false">
      <c r="A4472" s="393" t="n">
        <v>91966</v>
      </c>
      <c r="B4472" s="394" t="s">
        <v>4731</v>
      </c>
      <c r="C4472" s="393" t="s">
        <v>267</v>
      </c>
      <c r="D4472" s="395" t="n">
        <v>61.5</v>
      </c>
    </row>
    <row r="4473" customFormat="false" ht="14.25" hidden="false" customHeight="false" outlineLevel="0" collapsed="false">
      <c r="A4473" s="393" t="n">
        <v>91975</v>
      </c>
      <c r="B4473" s="394" t="s">
        <v>4732</v>
      </c>
      <c r="C4473" s="393" t="s">
        <v>267</v>
      </c>
      <c r="D4473" s="395" t="n">
        <v>100.11</v>
      </c>
    </row>
    <row r="4474" customFormat="false" ht="14.25" hidden="false" customHeight="false" outlineLevel="0" collapsed="false">
      <c r="A4474" s="393" t="n">
        <v>91974</v>
      </c>
      <c r="B4474" s="394" t="s">
        <v>4733</v>
      </c>
      <c r="C4474" s="393" t="s">
        <v>267</v>
      </c>
      <c r="D4474" s="395" t="n">
        <v>80.96</v>
      </c>
    </row>
    <row r="4475" customFormat="false" ht="14.25" hidden="false" customHeight="false" outlineLevel="0" collapsed="false">
      <c r="A4475" s="393" t="n">
        <v>91977</v>
      </c>
      <c r="B4475" s="394" t="s">
        <v>4734</v>
      </c>
      <c r="C4475" s="393" t="s">
        <v>267</v>
      </c>
      <c r="D4475" s="395" t="n">
        <v>138.27</v>
      </c>
    </row>
    <row r="4476" customFormat="false" ht="14.25" hidden="false" customHeight="false" outlineLevel="0" collapsed="false">
      <c r="A4476" s="393" t="n">
        <v>91976</v>
      </c>
      <c r="B4476" s="394" t="s">
        <v>4735</v>
      </c>
      <c r="C4476" s="393" t="s">
        <v>267</v>
      </c>
      <c r="D4476" s="395" t="n">
        <v>119.12</v>
      </c>
    </row>
    <row r="4477" customFormat="false" ht="14.25" hidden="false" customHeight="false" outlineLevel="0" collapsed="false">
      <c r="A4477" s="393" t="n">
        <v>91874</v>
      </c>
      <c r="B4477" s="394" t="s">
        <v>4736</v>
      </c>
      <c r="C4477" s="393" t="s">
        <v>267</v>
      </c>
      <c r="D4477" s="395" t="n">
        <v>9.2</v>
      </c>
    </row>
    <row r="4478" customFormat="false" ht="14.25" hidden="false" customHeight="false" outlineLevel="0" collapsed="false">
      <c r="A4478" s="393" t="n">
        <v>91878</v>
      </c>
      <c r="B4478" s="394" t="s">
        <v>4737</v>
      </c>
      <c r="C4478" s="393" t="s">
        <v>267</v>
      </c>
      <c r="D4478" s="395" t="n">
        <v>7.15</v>
      </c>
    </row>
    <row r="4479" customFormat="false" ht="14.25" hidden="false" customHeight="false" outlineLevel="0" collapsed="false">
      <c r="A4479" s="393" t="n">
        <v>91882</v>
      </c>
      <c r="B4479" s="394" t="s">
        <v>4738</v>
      </c>
      <c r="C4479" s="393" t="s">
        <v>267</v>
      </c>
      <c r="D4479" s="395" t="n">
        <v>13.44</v>
      </c>
    </row>
    <row r="4480" customFormat="false" ht="14.25" hidden="false" customHeight="false" outlineLevel="0" collapsed="false">
      <c r="A4480" s="393" t="n">
        <v>91875</v>
      </c>
      <c r="B4480" s="394" t="s">
        <v>4739</v>
      </c>
      <c r="C4480" s="393" t="s">
        <v>267</v>
      </c>
      <c r="D4480" s="395" t="n">
        <v>10.64</v>
      </c>
    </row>
    <row r="4481" customFormat="false" ht="14.25" hidden="false" customHeight="false" outlineLevel="0" collapsed="false">
      <c r="A4481" s="393" t="n">
        <v>91879</v>
      </c>
      <c r="B4481" s="394" t="s">
        <v>4740</v>
      </c>
      <c r="C4481" s="393" t="s">
        <v>267</v>
      </c>
      <c r="D4481" s="395" t="n">
        <v>8.6</v>
      </c>
    </row>
    <row r="4482" customFormat="false" ht="14.25" hidden="false" customHeight="false" outlineLevel="0" collapsed="false">
      <c r="A4482" s="393" t="n">
        <v>91884</v>
      </c>
      <c r="B4482" s="394" t="s">
        <v>4741</v>
      </c>
      <c r="C4482" s="393" t="s">
        <v>267</v>
      </c>
      <c r="D4482" s="395" t="n">
        <v>14.89</v>
      </c>
    </row>
    <row r="4483" customFormat="false" ht="14.25" hidden="false" customHeight="false" outlineLevel="0" collapsed="false">
      <c r="A4483" s="393" t="n">
        <v>91876</v>
      </c>
      <c r="B4483" s="394" t="s">
        <v>4742</v>
      </c>
      <c r="C4483" s="393" t="s">
        <v>267</v>
      </c>
      <c r="D4483" s="395" t="n">
        <v>12.66</v>
      </c>
    </row>
    <row r="4484" customFormat="false" ht="14.25" hidden="false" customHeight="false" outlineLevel="0" collapsed="false">
      <c r="A4484" s="393" t="n">
        <v>91880</v>
      </c>
      <c r="B4484" s="394" t="s">
        <v>4743</v>
      </c>
      <c r="C4484" s="393" t="s">
        <v>267</v>
      </c>
      <c r="D4484" s="395" t="n">
        <v>10.6</v>
      </c>
    </row>
    <row r="4485" customFormat="false" ht="14.25" hidden="false" customHeight="false" outlineLevel="0" collapsed="false">
      <c r="A4485" s="393" t="n">
        <v>91885</v>
      </c>
      <c r="B4485" s="394" t="s">
        <v>4744</v>
      </c>
      <c r="C4485" s="393" t="s">
        <v>267</v>
      </c>
      <c r="D4485" s="395" t="n">
        <v>16.82</v>
      </c>
    </row>
    <row r="4486" customFormat="false" ht="14.25" hidden="false" customHeight="false" outlineLevel="0" collapsed="false">
      <c r="A4486" s="393" t="n">
        <v>91877</v>
      </c>
      <c r="B4486" s="394" t="s">
        <v>4745</v>
      </c>
      <c r="C4486" s="393" t="s">
        <v>267</v>
      </c>
      <c r="D4486" s="395" t="n">
        <v>15.24</v>
      </c>
    </row>
    <row r="4487" customFormat="false" ht="14.25" hidden="false" customHeight="false" outlineLevel="0" collapsed="false">
      <c r="A4487" s="393" t="n">
        <v>91881</v>
      </c>
      <c r="B4487" s="394" t="s">
        <v>4746</v>
      </c>
      <c r="C4487" s="393" t="s">
        <v>267</v>
      </c>
      <c r="D4487" s="395" t="n">
        <v>13.2</v>
      </c>
    </row>
    <row r="4488" customFormat="false" ht="14.25" hidden="false" customHeight="false" outlineLevel="0" collapsed="false">
      <c r="A4488" s="393" t="n">
        <v>91886</v>
      </c>
      <c r="B4488" s="394" t="s">
        <v>4747</v>
      </c>
      <c r="C4488" s="393" t="s">
        <v>267</v>
      </c>
      <c r="D4488" s="395" t="n">
        <v>19.35</v>
      </c>
    </row>
    <row r="4489" customFormat="false" ht="14.25" hidden="false" customHeight="false" outlineLevel="0" collapsed="false">
      <c r="A4489" s="393" t="n">
        <v>91945</v>
      </c>
      <c r="B4489" s="394" t="s">
        <v>4748</v>
      </c>
      <c r="C4489" s="393" t="s">
        <v>267</v>
      </c>
      <c r="D4489" s="395" t="n">
        <v>17.72</v>
      </c>
    </row>
    <row r="4490" customFormat="false" ht="14.25" hidden="false" customHeight="false" outlineLevel="0" collapsed="false">
      <c r="A4490" s="393" t="n">
        <v>91947</v>
      </c>
      <c r="B4490" s="394" t="s">
        <v>4749</v>
      </c>
      <c r="C4490" s="393" t="s">
        <v>267</v>
      </c>
      <c r="D4490" s="395" t="n">
        <v>10.94</v>
      </c>
    </row>
    <row r="4491" customFormat="false" ht="14.25" hidden="false" customHeight="false" outlineLevel="0" collapsed="false">
      <c r="A4491" s="393" t="n">
        <v>91946</v>
      </c>
      <c r="B4491" s="394" t="s">
        <v>4750</v>
      </c>
      <c r="C4491" s="393" t="s">
        <v>267</v>
      </c>
      <c r="D4491" s="395" t="n">
        <v>13.55</v>
      </c>
    </row>
    <row r="4492" customFormat="false" ht="14.25" hidden="false" customHeight="false" outlineLevel="0" collapsed="false">
      <c r="A4492" s="393" t="n">
        <v>91949</v>
      </c>
      <c r="B4492" s="394" t="s">
        <v>4751</v>
      </c>
      <c r="C4492" s="393" t="s">
        <v>267</v>
      </c>
      <c r="D4492" s="395" t="n">
        <v>24.24</v>
      </c>
    </row>
    <row r="4493" customFormat="false" ht="14.25" hidden="false" customHeight="false" outlineLevel="0" collapsed="false">
      <c r="A4493" s="393" t="n">
        <v>91951</v>
      </c>
      <c r="B4493" s="394" t="s">
        <v>4752</v>
      </c>
      <c r="C4493" s="393" t="s">
        <v>267</v>
      </c>
      <c r="D4493" s="395" t="n">
        <v>16.12</v>
      </c>
    </row>
    <row r="4494" customFormat="false" ht="14.25" hidden="false" customHeight="false" outlineLevel="0" collapsed="false">
      <c r="A4494" s="393" t="n">
        <v>91950</v>
      </c>
      <c r="B4494" s="394" t="s">
        <v>4753</v>
      </c>
      <c r="C4494" s="393" t="s">
        <v>267</v>
      </c>
      <c r="D4494" s="395" t="n">
        <v>19.15</v>
      </c>
    </row>
    <row r="4495" customFormat="false" ht="14.25" hidden="false" customHeight="false" outlineLevel="0" collapsed="false">
      <c r="A4495" s="393" t="n">
        <v>91992</v>
      </c>
      <c r="B4495" s="394" t="s">
        <v>4754</v>
      </c>
      <c r="C4495" s="393" t="s">
        <v>267</v>
      </c>
      <c r="D4495" s="395" t="n">
        <v>57.66</v>
      </c>
    </row>
    <row r="4496" customFormat="false" ht="14.25" hidden="false" customHeight="false" outlineLevel="0" collapsed="false">
      <c r="A4496" s="393" t="n">
        <v>91990</v>
      </c>
      <c r="B4496" s="394" t="s">
        <v>4755</v>
      </c>
      <c r="C4496" s="393" t="s">
        <v>267</v>
      </c>
      <c r="D4496" s="395" t="n">
        <v>44.11</v>
      </c>
    </row>
    <row r="4497" customFormat="false" ht="14.25" hidden="false" customHeight="false" outlineLevel="0" collapsed="false">
      <c r="A4497" s="393" t="n">
        <v>91993</v>
      </c>
      <c r="B4497" s="394" t="s">
        <v>4756</v>
      </c>
      <c r="C4497" s="393" t="s">
        <v>267</v>
      </c>
      <c r="D4497" s="395" t="n">
        <v>59.89</v>
      </c>
    </row>
    <row r="4498" customFormat="false" ht="14.25" hidden="false" customHeight="false" outlineLevel="0" collapsed="false">
      <c r="A4498" s="393" t="n">
        <v>91991</v>
      </c>
      <c r="B4498" s="394" t="s">
        <v>4757</v>
      </c>
      <c r="C4498" s="393" t="s">
        <v>267</v>
      </c>
      <c r="D4498" s="395" t="n">
        <v>46.34</v>
      </c>
    </row>
    <row r="4499" customFormat="false" ht="14.25" hidden="false" customHeight="false" outlineLevel="0" collapsed="false">
      <c r="A4499" s="393" t="n">
        <v>92000</v>
      </c>
      <c r="B4499" s="394" t="s">
        <v>4758</v>
      </c>
      <c r="C4499" s="393" t="s">
        <v>267</v>
      </c>
      <c r="D4499" s="395" t="n">
        <v>38.65</v>
      </c>
    </row>
    <row r="4500" customFormat="false" ht="14.25" hidden="false" customHeight="false" outlineLevel="0" collapsed="false">
      <c r="A4500" s="393" t="n">
        <v>91998</v>
      </c>
      <c r="B4500" s="394" t="s">
        <v>4759</v>
      </c>
      <c r="C4500" s="393" t="s">
        <v>267</v>
      </c>
      <c r="D4500" s="395" t="n">
        <v>25.1</v>
      </c>
    </row>
    <row r="4501" customFormat="false" ht="14.25" hidden="false" customHeight="false" outlineLevel="0" collapsed="false">
      <c r="A4501" s="393" t="n">
        <v>92001</v>
      </c>
      <c r="B4501" s="394" t="s">
        <v>4760</v>
      </c>
      <c r="C4501" s="393" t="s">
        <v>267</v>
      </c>
      <c r="D4501" s="395" t="n">
        <v>40.88</v>
      </c>
    </row>
    <row r="4502" customFormat="false" ht="14.25" hidden="false" customHeight="false" outlineLevel="0" collapsed="false">
      <c r="A4502" s="393" t="n">
        <v>91999</v>
      </c>
      <c r="B4502" s="394" t="s">
        <v>4761</v>
      </c>
      <c r="C4502" s="393" t="s">
        <v>267</v>
      </c>
      <c r="D4502" s="395" t="n">
        <v>27.33</v>
      </c>
    </row>
    <row r="4503" customFormat="false" ht="14.25" hidden="false" customHeight="false" outlineLevel="0" collapsed="false">
      <c r="A4503" s="393" t="n">
        <v>92008</v>
      </c>
      <c r="B4503" s="394" t="s">
        <v>4762</v>
      </c>
      <c r="C4503" s="393" t="s">
        <v>267</v>
      </c>
      <c r="D4503" s="395" t="n">
        <v>59.29</v>
      </c>
    </row>
    <row r="4504" customFormat="false" ht="14.25" hidden="false" customHeight="false" outlineLevel="0" collapsed="false">
      <c r="A4504" s="393" t="n">
        <v>92006</v>
      </c>
      <c r="B4504" s="394" t="s">
        <v>4763</v>
      </c>
      <c r="C4504" s="393" t="s">
        <v>267</v>
      </c>
      <c r="D4504" s="395" t="n">
        <v>45.74</v>
      </c>
    </row>
    <row r="4505" customFormat="false" ht="14.25" hidden="false" customHeight="false" outlineLevel="0" collapsed="false">
      <c r="A4505" s="393" t="n">
        <v>92009</v>
      </c>
      <c r="B4505" s="394" t="s">
        <v>4764</v>
      </c>
      <c r="C4505" s="393" t="s">
        <v>267</v>
      </c>
      <c r="D4505" s="395" t="n">
        <v>63.75</v>
      </c>
    </row>
    <row r="4506" customFormat="false" ht="14.25" hidden="false" customHeight="false" outlineLevel="0" collapsed="false">
      <c r="A4506" s="393" t="n">
        <v>92007</v>
      </c>
      <c r="B4506" s="394" t="s">
        <v>4765</v>
      </c>
      <c r="C4506" s="393" t="s">
        <v>267</v>
      </c>
      <c r="D4506" s="395" t="n">
        <v>50.2</v>
      </c>
    </row>
    <row r="4507" customFormat="false" ht="14.25" hidden="false" customHeight="false" outlineLevel="0" collapsed="false">
      <c r="A4507" s="393" t="n">
        <v>92016</v>
      </c>
      <c r="B4507" s="394" t="s">
        <v>4766</v>
      </c>
      <c r="C4507" s="393" t="s">
        <v>267</v>
      </c>
      <c r="D4507" s="395" t="n">
        <v>79.93</v>
      </c>
    </row>
    <row r="4508" customFormat="false" ht="14.25" hidden="false" customHeight="false" outlineLevel="0" collapsed="false">
      <c r="A4508" s="393" t="n">
        <v>92014</v>
      </c>
      <c r="B4508" s="394" t="s">
        <v>4767</v>
      </c>
      <c r="C4508" s="393" t="s">
        <v>267</v>
      </c>
      <c r="D4508" s="395" t="n">
        <v>66.38</v>
      </c>
    </row>
    <row r="4509" customFormat="false" ht="14.25" hidden="false" customHeight="false" outlineLevel="0" collapsed="false">
      <c r="A4509" s="393" t="n">
        <v>92017</v>
      </c>
      <c r="B4509" s="394" t="s">
        <v>4768</v>
      </c>
      <c r="C4509" s="393" t="s">
        <v>267</v>
      </c>
      <c r="D4509" s="395" t="n">
        <v>86.62</v>
      </c>
    </row>
    <row r="4510" customFormat="false" ht="14.25" hidden="false" customHeight="false" outlineLevel="0" collapsed="false">
      <c r="A4510" s="393" t="n">
        <v>92015</v>
      </c>
      <c r="B4510" s="394" t="s">
        <v>4769</v>
      </c>
      <c r="C4510" s="393" t="s">
        <v>267</v>
      </c>
      <c r="D4510" s="395" t="n">
        <v>73.07</v>
      </c>
    </row>
    <row r="4511" customFormat="false" ht="14.25" hidden="false" customHeight="false" outlineLevel="0" collapsed="false">
      <c r="A4511" s="393" t="n">
        <v>92019</v>
      </c>
      <c r="B4511" s="394" t="s">
        <v>4770</v>
      </c>
      <c r="C4511" s="393" t="s">
        <v>267</v>
      </c>
      <c r="D4511" s="395" t="n">
        <v>106.96</v>
      </c>
    </row>
    <row r="4512" customFormat="false" ht="14.25" hidden="false" customHeight="false" outlineLevel="0" collapsed="false">
      <c r="A4512" s="393" t="n">
        <v>92018</v>
      </c>
      <c r="B4512" s="394" t="s">
        <v>4771</v>
      </c>
      <c r="C4512" s="393" t="s">
        <v>267</v>
      </c>
      <c r="D4512" s="395" t="n">
        <v>87.81</v>
      </c>
    </row>
    <row r="4513" customFormat="false" ht="14.25" hidden="false" customHeight="false" outlineLevel="0" collapsed="false">
      <c r="A4513" s="393" t="n">
        <v>92021</v>
      </c>
      <c r="B4513" s="394" t="s">
        <v>4772</v>
      </c>
      <c r="C4513" s="393" t="s">
        <v>267</v>
      </c>
      <c r="D4513" s="395" t="n">
        <v>148.6</v>
      </c>
    </row>
    <row r="4514" customFormat="false" ht="14.25" hidden="false" customHeight="false" outlineLevel="0" collapsed="false">
      <c r="A4514" s="393" t="n">
        <v>92020</v>
      </c>
      <c r="B4514" s="394" t="s">
        <v>4773</v>
      </c>
      <c r="C4514" s="393" t="s">
        <v>267</v>
      </c>
      <c r="D4514" s="395" t="n">
        <v>129.45</v>
      </c>
    </row>
    <row r="4515" customFormat="false" ht="14.25" hidden="false" customHeight="false" outlineLevel="0" collapsed="false">
      <c r="A4515" s="393" t="n">
        <v>91996</v>
      </c>
      <c r="B4515" s="394" t="s">
        <v>4774</v>
      </c>
      <c r="C4515" s="393" t="s">
        <v>267</v>
      </c>
      <c r="D4515" s="395" t="n">
        <v>43.95</v>
      </c>
    </row>
    <row r="4516" customFormat="false" ht="14.25" hidden="false" customHeight="false" outlineLevel="0" collapsed="false">
      <c r="A4516" s="393" t="n">
        <v>91994</v>
      </c>
      <c r="B4516" s="394" t="s">
        <v>4775</v>
      </c>
      <c r="C4516" s="393" t="s">
        <v>267</v>
      </c>
      <c r="D4516" s="395" t="n">
        <v>30.4</v>
      </c>
    </row>
    <row r="4517" customFormat="false" ht="14.25" hidden="false" customHeight="false" outlineLevel="0" collapsed="false">
      <c r="A4517" s="393" t="n">
        <v>91997</v>
      </c>
      <c r="B4517" s="394" t="s">
        <v>4776</v>
      </c>
      <c r="C4517" s="393" t="s">
        <v>267</v>
      </c>
      <c r="D4517" s="395" t="n">
        <v>46.18</v>
      </c>
    </row>
    <row r="4518" customFormat="false" ht="14.25" hidden="false" customHeight="false" outlineLevel="0" collapsed="false">
      <c r="A4518" s="393" t="n">
        <v>91995</v>
      </c>
      <c r="B4518" s="394" t="s">
        <v>4777</v>
      </c>
      <c r="C4518" s="393" t="s">
        <v>267</v>
      </c>
      <c r="D4518" s="395" t="n">
        <v>32.63</v>
      </c>
    </row>
    <row r="4519" customFormat="false" ht="14.25" hidden="false" customHeight="false" outlineLevel="0" collapsed="false">
      <c r="A4519" s="393" t="n">
        <v>92004</v>
      </c>
      <c r="B4519" s="394" t="s">
        <v>4778</v>
      </c>
      <c r="C4519" s="393" t="s">
        <v>267</v>
      </c>
      <c r="D4519" s="395" t="n">
        <v>69.97</v>
      </c>
    </row>
    <row r="4520" customFormat="false" ht="14.25" hidden="false" customHeight="false" outlineLevel="0" collapsed="false">
      <c r="A4520" s="393" t="n">
        <v>92002</v>
      </c>
      <c r="B4520" s="394" t="s">
        <v>4779</v>
      </c>
      <c r="C4520" s="393" t="s">
        <v>267</v>
      </c>
      <c r="D4520" s="395" t="n">
        <v>56.42</v>
      </c>
    </row>
    <row r="4521" customFormat="false" ht="14.25" hidden="false" customHeight="false" outlineLevel="0" collapsed="false">
      <c r="A4521" s="393" t="n">
        <v>92005</v>
      </c>
      <c r="B4521" s="394" t="s">
        <v>4780</v>
      </c>
      <c r="C4521" s="393" t="s">
        <v>267</v>
      </c>
      <c r="D4521" s="395" t="n">
        <v>74.43</v>
      </c>
    </row>
    <row r="4522" customFormat="false" ht="14.25" hidden="false" customHeight="false" outlineLevel="0" collapsed="false">
      <c r="A4522" s="393" t="n">
        <v>92003</v>
      </c>
      <c r="B4522" s="394" t="s">
        <v>4781</v>
      </c>
      <c r="C4522" s="393" t="s">
        <v>267</v>
      </c>
      <c r="D4522" s="395" t="n">
        <v>60.88</v>
      </c>
    </row>
    <row r="4523" customFormat="false" ht="14.25" hidden="false" customHeight="false" outlineLevel="0" collapsed="false">
      <c r="A4523" s="393" t="n">
        <v>92012</v>
      </c>
      <c r="B4523" s="394" t="s">
        <v>4782</v>
      </c>
      <c r="C4523" s="393" t="s">
        <v>267</v>
      </c>
      <c r="D4523" s="395" t="n">
        <v>95.91</v>
      </c>
    </row>
    <row r="4524" customFormat="false" ht="14.25" hidden="false" customHeight="false" outlineLevel="0" collapsed="false">
      <c r="A4524" s="393" t="n">
        <v>92010</v>
      </c>
      <c r="B4524" s="394" t="s">
        <v>4783</v>
      </c>
      <c r="C4524" s="393" t="s">
        <v>267</v>
      </c>
      <c r="D4524" s="395" t="n">
        <v>82.36</v>
      </c>
    </row>
    <row r="4525" customFormat="false" ht="14.25" hidden="false" customHeight="false" outlineLevel="0" collapsed="false">
      <c r="A4525" s="393" t="n">
        <v>92013</v>
      </c>
      <c r="B4525" s="394" t="s">
        <v>4784</v>
      </c>
      <c r="C4525" s="393" t="s">
        <v>267</v>
      </c>
      <c r="D4525" s="395" t="n">
        <v>102.6</v>
      </c>
    </row>
    <row r="4526" customFormat="false" ht="14.25" hidden="false" customHeight="false" outlineLevel="0" collapsed="false">
      <c r="A4526" s="393" t="n">
        <v>92011</v>
      </c>
      <c r="B4526" s="394" t="s">
        <v>4785</v>
      </c>
      <c r="C4526" s="393" t="s">
        <v>267</v>
      </c>
      <c r="D4526" s="395" t="n">
        <v>89.05</v>
      </c>
    </row>
    <row r="4527" customFormat="false" ht="14.25" hidden="false" customHeight="false" outlineLevel="0" collapsed="false">
      <c r="A4527" s="393" t="n">
        <v>95777</v>
      </c>
      <c r="B4527" s="394" t="s">
        <v>4786</v>
      </c>
      <c r="C4527" s="393" t="s">
        <v>267</v>
      </c>
      <c r="D4527" s="395" t="n">
        <v>30.18</v>
      </c>
    </row>
    <row r="4528" customFormat="false" ht="14.25" hidden="false" customHeight="false" outlineLevel="0" collapsed="false">
      <c r="A4528" s="393" t="n">
        <v>95780</v>
      </c>
      <c r="B4528" s="394" t="s">
        <v>4787</v>
      </c>
      <c r="C4528" s="393" t="s">
        <v>267</v>
      </c>
      <c r="D4528" s="395" t="n">
        <v>35.78</v>
      </c>
    </row>
    <row r="4529" customFormat="false" ht="14.25" hidden="false" customHeight="false" outlineLevel="0" collapsed="false">
      <c r="A4529" s="393" t="n">
        <v>95783</v>
      </c>
      <c r="B4529" s="394" t="s">
        <v>4788</v>
      </c>
      <c r="C4529" s="393" t="s">
        <v>267</v>
      </c>
      <c r="D4529" s="395" t="n">
        <v>0</v>
      </c>
    </row>
    <row r="4530" customFormat="false" ht="14.25" hidden="false" customHeight="false" outlineLevel="0" collapsed="false">
      <c r="A4530" s="393" t="n">
        <v>95778</v>
      </c>
      <c r="B4530" s="394" t="s">
        <v>4789</v>
      </c>
      <c r="C4530" s="393" t="s">
        <v>267</v>
      </c>
      <c r="D4530" s="395" t="n">
        <v>34.01</v>
      </c>
    </row>
    <row r="4531" customFormat="false" ht="14.25" hidden="false" customHeight="false" outlineLevel="0" collapsed="false">
      <c r="A4531" s="393" t="n">
        <v>95781</v>
      </c>
      <c r="B4531" s="394" t="s">
        <v>4790</v>
      </c>
      <c r="C4531" s="393" t="s">
        <v>267</v>
      </c>
      <c r="D4531" s="395" t="n">
        <v>41.17</v>
      </c>
    </row>
    <row r="4532" customFormat="false" ht="14.25" hidden="false" customHeight="false" outlineLevel="0" collapsed="false">
      <c r="A4532" s="393" t="n">
        <v>95784</v>
      </c>
      <c r="B4532" s="394" t="s">
        <v>4791</v>
      </c>
      <c r="C4532" s="393" t="s">
        <v>267</v>
      </c>
      <c r="D4532" s="395" t="n">
        <v>0</v>
      </c>
    </row>
    <row r="4533" customFormat="false" ht="14.25" hidden="false" customHeight="false" outlineLevel="0" collapsed="false">
      <c r="A4533" s="393" t="n">
        <v>95782</v>
      </c>
      <c r="B4533" s="394" t="s">
        <v>4792</v>
      </c>
      <c r="C4533" s="393" t="s">
        <v>267</v>
      </c>
      <c r="D4533" s="395" t="n">
        <v>37.99</v>
      </c>
    </row>
    <row r="4534" customFormat="false" ht="14.25" hidden="false" customHeight="false" outlineLevel="0" collapsed="false">
      <c r="A4534" s="393" t="n">
        <v>95779</v>
      </c>
      <c r="B4534" s="394" t="s">
        <v>4793</v>
      </c>
      <c r="C4534" s="393" t="s">
        <v>267</v>
      </c>
      <c r="D4534" s="395" t="n">
        <v>28.25</v>
      </c>
    </row>
    <row r="4535" customFormat="false" ht="14.25" hidden="false" customHeight="false" outlineLevel="0" collapsed="false">
      <c r="A4535" s="393" t="n">
        <v>95785</v>
      </c>
      <c r="B4535" s="394" t="s">
        <v>4794</v>
      </c>
      <c r="C4535" s="393" t="s">
        <v>267</v>
      </c>
      <c r="D4535" s="395" t="n">
        <v>44.92</v>
      </c>
    </row>
    <row r="4536" customFormat="false" ht="14.25" hidden="false" customHeight="false" outlineLevel="0" collapsed="false">
      <c r="A4536" s="393" t="n">
        <v>95792</v>
      </c>
      <c r="B4536" s="394" t="s">
        <v>4795</v>
      </c>
      <c r="C4536" s="393" t="s">
        <v>267</v>
      </c>
      <c r="D4536" s="395" t="n">
        <v>0</v>
      </c>
    </row>
    <row r="4537" customFormat="false" ht="14.25" hidden="false" customHeight="false" outlineLevel="0" collapsed="false">
      <c r="A4537" s="393" t="n">
        <v>95793</v>
      </c>
      <c r="B4537" s="394" t="s">
        <v>4796</v>
      </c>
      <c r="C4537" s="393" t="s">
        <v>267</v>
      </c>
      <c r="D4537" s="395" t="n">
        <v>0</v>
      </c>
    </row>
    <row r="4538" customFormat="false" ht="14.25" hidden="false" customHeight="false" outlineLevel="0" collapsed="false">
      <c r="A4538" s="393" t="n">
        <v>95794</v>
      </c>
      <c r="B4538" s="394" t="s">
        <v>4797</v>
      </c>
      <c r="C4538" s="393" t="s">
        <v>267</v>
      </c>
      <c r="D4538" s="395" t="n">
        <v>0</v>
      </c>
    </row>
    <row r="4539" customFormat="false" ht="14.25" hidden="false" customHeight="false" outlineLevel="0" collapsed="false">
      <c r="A4539" s="393" t="n">
        <v>95786</v>
      </c>
      <c r="B4539" s="394" t="s">
        <v>4798</v>
      </c>
      <c r="C4539" s="393" t="s">
        <v>267</v>
      </c>
      <c r="D4539" s="395" t="n">
        <v>0</v>
      </c>
    </row>
    <row r="4540" customFormat="false" ht="14.25" hidden="false" customHeight="false" outlineLevel="0" collapsed="false">
      <c r="A4540" s="393" t="n">
        <v>95788</v>
      </c>
      <c r="B4540" s="394" t="s">
        <v>4799</v>
      </c>
      <c r="C4540" s="393" t="s">
        <v>267</v>
      </c>
      <c r="D4540" s="395" t="n">
        <v>0</v>
      </c>
    </row>
    <row r="4541" customFormat="false" ht="14.25" hidden="false" customHeight="false" outlineLevel="0" collapsed="false">
      <c r="A4541" s="393" t="n">
        <v>95790</v>
      </c>
      <c r="B4541" s="394" t="s">
        <v>4800</v>
      </c>
      <c r="C4541" s="393" t="s">
        <v>267</v>
      </c>
      <c r="D4541" s="395" t="n">
        <v>0</v>
      </c>
    </row>
    <row r="4542" customFormat="false" ht="14.25" hidden="false" customHeight="false" outlineLevel="0" collapsed="false">
      <c r="A4542" s="393" t="n">
        <v>95787</v>
      </c>
      <c r="B4542" s="394" t="s">
        <v>4801</v>
      </c>
      <c r="C4542" s="393" t="s">
        <v>267</v>
      </c>
      <c r="D4542" s="395" t="n">
        <v>34.66</v>
      </c>
    </row>
    <row r="4543" customFormat="false" ht="14.25" hidden="false" customHeight="false" outlineLevel="0" collapsed="false">
      <c r="A4543" s="393" t="n">
        <v>95789</v>
      </c>
      <c r="B4543" s="394" t="s">
        <v>4802</v>
      </c>
      <c r="C4543" s="393" t="s">
        <v>267</v>
      </c>
      <c r="D4543" s="395" t="n">
        <v>46.9</v>
      </c>
    </row>
    <row r="4544" customFormat="false" ht="14.25" hidden="false" customHeight="false" outlineLevel="0" collapsed="false">
      <c r="A4544" s="393" t="n">
        <v>95791</v>
      </c>
      <c r="B4544" s="394" t="s">
        <v>4803</v>
      </c>
      <c r="C4544" s="393" t="s">
        <v>267</v>
      </c>
      <c r="D4544" s="395" t="n">
        <v>64.74</v>
      </c>
    </row>
    <row r="4545" customFormat="false" ht="14.25" hidden="false" customHeight="false" outlineLevel="0" collapsed="false">
      <c r="A4545" s="393" t="n">
        <v>95795</v>
      </c>
      <c r="B4545" s="394" t="s">
        <v>4804</v>
      </c>
      <c r="C4545" s="393" t="s">
        <v>267</v>
      </c>
      <c r="D4545" s="395" t="n">
        <v>39.55</v>
      </c>
    </row>
    <row r="4546" customFormat="false" ht="14.25" hidden="false" customHeight="false" outlineLevel="0" collapsed="false">
      <c r="A4546" s="393" t="n">
        <v>95796</v>
      </c>
      <c r="B4546" s="394" t="s">
        <v>4805</v>
      </c>
      <c r="C4546" s="393" t="s">
        <v>267</v>
      </c>
      <c r="D4546" s="395" t="n">
        <v>55.14</v>
      </c>
    </row>
    <row r="4547" customFormat="false" ht="14.25" hidden="false" customHeight="false" outlineLevel="0" collapsed="false">
      <c r="A4547" s="393" t="n">
        <v>95797</v>
      </c>
      <c r="B4547" s="394" t="s">
        <v>4806</v>
      </c>
      <c r="C4547" s="393" t="s">
        <v>267</v>
      </c>
      <c r="D4547" s="395" t="n">
        <v>75.95</v>
      </c>
    </row>
    <row r="4548" customFormat="false" ht="14.25" hidden="false" customHeight="false" outlineLevel="0" collapsed="false">
      <c r="A4548" s="393" t="n">
        <v>95798</v>
      </c>
      <c r="B4548" s="394" t="s">
        <v>4807</v>
      </c>
      <c r="C4548" s="393" t="s">
        <v>267</v>
      </c>
      <c r="D4548" s="395" t="n">
        <v>0</v>
      </c>
    </row>
    <row r="4549" customFormat="false" ht="14.25" hidden="false" customHeight="false" outlineLevel="0" collapsed="false">
      <c r="A4549" s="393" t="n">
        <v>95799</v>
      </c>
      <c r="B4549" s="394" t="s">
        <v>4808</v>
      </c>
      <c r="C4549" s="393" t="s">
        <v>267</v>
      </c>
      <c r="D4549" s="395" t="n">
        <v>0</v>
      </c>
    </row>
    <row r="4550" customFormat="false" ht="14.25" hidden="false" customHeight="false" outlineLevel="0" collapsed="false">
      <c r="A4550" s="393" t="n">
        <v>95800</v>
      </c>
      <c r="B4550" s="394" t="s">
        <v>4809</v>
      </c>
      <c r="C4550" s="393" t="s">
        <v>267</v>
      </c>
      <c r="D4550" s="395" t="n">
        <v>0</v>
      </c>
    </row>
    <row r="4551" customFormat="false" ht="14.25" hidden="false" customHeight="false" outlineLevel="0" collapsed="false">
      <c r="A4551" s="393" t="n">
        <v>95801</v>
      </c>
      <c r="B4551" s="394" t="s">
        <v>4810</v>
      </c>
      <c r="C4551" s="393" t="s">
        <v>267</v>
      </c>
      <c r="D4551" s="395" t="n">
        <v>47.05</v>
      </c>
    </row>
    <row r="4552" customFormat="false" ht="14.25" hidden="false" customHeight="false" outlineLevel="0" collapsed="false">
      <c r="A4552" s="393" t="n">
        <v>95802</v>
      </c>
      <c r="B4552" s="394" t="s">
        <v>4811</v>
      </c>
      <c r="C4552" s="393" t="s">
        <v>267</v>
      </c>
      <c r="D4552" s="395" t="n">
        <v>58.96</v>
      </c>
    </row>
    <row r="4553" customFormat="false" ht="14.25" hidden="false" customHeight="false" outlineLevel="0" collapsed="false">
      <c r="A4553" s="393" t="n">
        <v>95803</v>
      </c>
      <c r="B4553" s="394" t="s">
        <v>4812</v>
      </c>
      <c r="C4553" s="393" t="s">
        <v>267</v>
      </c>
      <c r="D4553" s="395" t="n">
        <v>85.12</v>
      </c>
    </row>
    <row r="4554" customFormat="false" ht="14.25" hidden="false" customHeight="false" outlineLevel="0" collapsed="false">
      <c r="A4554" s="393" t="n">
        <v>95804</v>
      </c>
      <c r="B4554" s="394" t="s">
        <v>4813</v>
      </c>
      <c r="C4554" s="393" t="s">
        <v>267</v>
      </c>
      <c r="D4554" s="395" t="n">
        <v>23.54</v>
      </c>
    </row>
    <row r="4555" customFormat="false" ht="14.25" hidden="false" customHeight="false" outlineLevel="0" collapsed="false">
      <c r="A4555" s="393" t="n">
        <v>95805</v>
      </c>
      <c r="B4555" s="394" t="s">
        <v>4814</v>
      </c>
      <c r="C4555" s="393" t="s">
        <v>267</v>
      </c>
      <c r="D4555" s="395" t="n">
        <v>25.3</v>
      </c>
    </row>
    <row r="4556" customFormat="false" ht="14.25" hidden="false" customHeight="false" outlineLevel="0" collapsed="false">
      <c r="A4556" s="393" t="n">
        <v>95806</v>
      </c>
      <c r="B4556" s="394" t="s">
        <v>4815</v>
      </c>
      <c r="C4556" s="393" t="s">
        <v>267</v>
      </c>
      <c r="D4556" s="395" t="n">
        <v>28.14</v>
      </c>
    </row>
    <row r="4557" customFormat="false" ht="14.25" hidden="false" customHeight="false" outlineLevel="0" collapsed="false">
      <c r="A4557" s="393" t="n">
        <v>104401</v>
      </c>
      <c r="B4557" s="394" t="s">
        <v>4816</v>
      </c>
      <c r="C4557" s="393" t="s">
        <v>267</v>
      </c>
      <c r="D4557" s="395" t="n">
        <v>26.28</v>
      </c>
    </row>
    <row r="4558" customFormat="false" ht="14.25" hidden="false" customHeight="false" outlineLevel="0" collapsed="false">
      <c r="A4558" s="393" t="n">
        <v>104402</v>
      </c>
      <c r="B4558" s="394" t="s">
        <v>4817</v>
      </c>
      <c r="C4558" s="393" t="s">
        <v>267</v>
      </c>
      <c r="D4558" s="395" t="n">
        <v>28.81</v>
      </c>
    </row>
    <row r="4559" customFormat="false" ht="14.25" hidden="false" customHeight="false" outlineLevel="0" collapsed="false">
      <c r="A4559" s="393" t="n">
        <v>104403</v>
      </c>
      <c r="B4559" s="394" t="s">
        <v>4818</v>
      </c>
      <c r="C4559" s="393" t="s">
        <v>267</v>
      </c>
      <c r="D4559" s="395" t="n">
        <v>35.8</v>
      </c>
    </row>
    <row r="4560" customFormat="false" ht="14.25" hidden="false" customHeight="false" outlineLevel="0" collapsed="false">
      <c r="A4560" s="393" t="n">
        <v>104395</v>
      </c>
      <c r="B4560" s="394" t="s">
        <v>4819</v>
      </c>
      <c r="C4560" s="393" t="s">
        <v>267</v>
      </c>
      <c r="D4560" s="395" t="n">
        <v>23.17</v>
      </c>
    </row>
    <row r="4561" customFormat="false" ht="14.25" hidden="false" customHeight="false" outlineLevel="0" collapsed="false">
      <c r="A4561" s="393" t="n">
        <v>104396</v>
      </c>
      <c r="B4561" s="394" t="s">
        <v>4820</v>
      </c>
      <c r="C4561" s="393" t="s">
        <v>267</v>
      </c>
      <c r="D4561" s="395" t="n">
        <v>24.3</v>
      </c>
    </row>
    <row r="4562" customFormat="false" ht="14.25" hidden="false" customHeight="false" outlineLevel="0" collapsed="false">
      <c r="A4562" s="393" t="n">
        <v>104397</v>
      </c>
      <c r="B4562" s="394" t="s">
        <v>4821</v>
      </c>
      <c r="C4562" s="393" t="s">
        <v>267</v>
      </c>
      <c r="D4562" s="395" t="n">
        <v>28.61</v>
      </c>
    </row>
    <row r="4563" customFormat="false" ht="14.25" hidden="false" customHeight="false" outlineLevel="0" collapsed="false">
      <c r="A4563" s="393" t="n">
        <v>95810</v>
      </c>
      <c r="B4563" s="394" t="s">
        <v>4822</v>
      </c>
      <c r="C4563" s="393" t="s">
        <v>267</v>
      </c>
      <c r="D4563" s="395" t="n">
        <v>14.74</v>
      </c>
    </row>
    <row r="4564" customFormat="false" ht="14.25" hidden="false" customHeight="false" outlineLevel="0" collapsed="false">
      <c r="A4564" s="393" t="n">
        <v>95811</v>
      </c>
      <c r="B4564" s="394" t="s">
        <v>4823</v>
      </c>
      <c r="C4564" s="393" t="s">
        <v>267</v>
      </c>
      <c r="D4564" s="395" t="n">
        <v>20.04</v>
      </c>
    </row>
    <row r="4565" customFormat="false" ht="14.25" hidden="false" customHeight="false" outlineLevel="0" collapsed="false">
      <c r="A4565" s="393" t="n">
        <v>95812</v>
      </c>
      <c r="B4565" s="394" t="s">
        <v>4824</v>
      </c>
      <c r="C4565" s="393" t="s">
        <v>267</v>
      </c>
      <c r="D4565" s="395" t="n">
        <v>28.9</v>
      </c>
    </row>
    <row r="4566" customFormat="false" ht="14.25" hidden="false" customHeight="false" outlineLevel="0" collapsed="false">
      <c r="A4566" s="393" t="n">
        <v>95807</v>
      </c>
      <c r="B4566" s="394" t="s">
        <v>4825</v>
      </c>
      <c r="C4566" s="393" t="s">
        <v>267</v>
      </c>
      <c r="D4566" s="395" t="n">
        <v>28.24</v>
      </c>
    </row>
    <row r="4567" customFormat="false" ht="14.25" hidden="false" customHeight="false" outlineLevel="0" collapsed="false">
      <c r="A4567" s="393" t="n">
        <v>95808</v>
      </c>
      <c r="B4567" s="394" t="s">
        <v>4826</v>
      </c>
      <c r="C4567" s="393" t="s">
        <v>267</v>
      </c>
      <c r="D4567" s="395" t="n">
        <v>33.52</v>
      </c>
    </row>
    <row r="4568" customFormat="false" ht="14.25" hidden="false" customHeight="false" outlineLevel="0" collapsed="false">
      <c r="A4568" s="393" t="n">
        <v>95809</v>
      </c>
      <c r="B4568" s="394" t="s">
        <v>4827</v>
      </c>
      <c r="C4568" s="393" t="s">
        <v>267</v>
      </c>
      <c r="D4568" s="395" t="n">
        <v>42.39</v>
      </c>
    </row>
    <row r="4569" customFormat="false" ht="14.25" hidden="false" customHeight="false" outlineLevel="0" collapsed="false">
      <c r="A4569" s="393" t="n">
        <v>104398</v>
      </c>
      <c r="B4569" s="394" t="s">
        <v>4828</v>
      </c>
      <c r="C4569" s="393" t="s">
        <v>267</v>
      </c>
      <c r="D4569" s="395" t="n">
        <v>28.23</v>
      </c>
    </row>
    <row r="4570" customFormat="false" ht="14.25" hidden="false" customHeight="false" outlineLevel="0" collapsed="false">
      <c r="A4570" s="393" t="n">
        <v>104399</v>
      </c>
      <c r="B4570" s="394" t="s">
        <v>4829</v>
      </c>
      <c r="C4570" s="393" t="s">
        <v>267</v>
      </c>
      <c r="D4570" s="395" t="n">
        <v>32.52</v>
      </c>
    </row>
    <row r="4571" customFormat="false" ht="14.25" hidden="false" customHeight="false" outlineLevel="0" collapsed="false">
      <c r="A4571" s="393" t="n">
        <v>104400</v>
      </c>
      <c r="B4571" s="394" t="s">
        <v>4830</v>
      </c>
      <c r="C4571" s="393" t="s">
        <v>267</v>
      </c>
      <c r="D4571" s="395" t="n">
        <v>41.96</v>
      </c>
    </row>
    <row r="4572" customFormat="false" ht="14.25" hidden="false" customHeight="false" outlineLevel="0" collapsed="false">
      <c r="A4572" s="393" t="n">
        <v>104404</v>
      </c>
      <c r="B4572" s="394" t="s">
        <v>4831</v>
      </c>
      <c r="C4572" s="393" t="s">
        <v>267</v>
      </c>
      <c r="D4572" s="395" t="n">
        <v>37.83</v>
      </c>
    </row>
    <row r="4573" customFormat="false" ht="14.25" hidden="false" customHeight="false" outlineLevel="0" collapsed="false">
      <c r="A4573" s="393" t="n">
        <v>104405</v>
      </c>
      <c r="B4573" s="394" t="s">
        <v>4832</v>
      </c>
      <c r="C4573" s="393" t="s">
        <v>267</v>
      </c>
      <c r="D4573" s="395" t="n">
        <v>51.15</v>
      </c>
    </row>
    <row r="4574" customFormat="false" ht="14.25" hidden="false" customHeight="false" outlineLevel="0" collapsed="false">
      <c r="A4574" s="393" t="n">
        <v>95813</v>
      </c>
      <c r="B4574" s="394" t="s">
        <v>4833</v>
      </c>
      <c r="C4574" s="393" t="s">
        <v>267</v>
      </c>
      <c r="D4574" s="395" t="n">
        <v>17.61</v>
      </c>
    </row>
    <row r="4575" customFormat="false" ht="14.25" hidden="false" customHeight="false" outlineLevel="0" collapsed="false">
      <c r="A4575" s="393" t="n">
        <v>95814</v>
      </c>
      <c r="B4575" s="394" t="s">
        <v>4834</v>
      </c>
      <c r="C4575" s="393" t="s">
        <v>267</v>
      </c>
      <c r="D4575" s="395" t="n">
        <v>24.66</v>
      </c>
    </row>
    <row r="4576" customFormat="false" ht="14.25" hidden="false" customHeight="false" outlineLevel="0" collapsed="false">
      <c r="A4576" s="393" t="n">
        <v>95815</v>
      </c>
      <c r="B4576" s="394" t="s">
        <v>4835</v>
      </c>
      <c r="C4576" s="393" t="s">
        <v>267</v>
      </c>
      <c r="D4576" s="395" t="n">
        <v>37.66</v>
      </c>
    </row>
    <row r="4577" customFormat="false" ht="14.25" hidden="false" customHeight="false" outlineLevel="0" collapsed="false">
      <c r="A4577" s="393" t="n">
        <v>95816</v>
      </c>
      <c r="B4577" s="394" t="s">
        <v>4836</v>
      </c>
      <c r="C4577" s="393" t="s">
        <v>267</v>
      </c>
      <c r="D4577" s="395" t="n">
        <v>34.16</v>
      </c>
    </row>
    <row r="4578" customFormat="false" ht="14.25" hidden="false" customHeight="false" outlineLevel="0" collapsed="false">
      <c r="A4578" s="393" t="n">
        <v>95817</v>
      </c>
      <c r="B4578" s="394" t="s">
        <v>4837</v>
      </c>
      <c r="C4578" s="393" t="s">
        <v>267</v>
      </c>
      <c r="D4578" s="395" t="n">
        <v>42.6</v>
      </c>
    </row>
    <row r="4579" customFormat="false" ht="14.25" hidden="false" customHeight="false" outlineLevel="0" collapsed="false">
      <c r="A4579" s="393" t="n">
        <v>95818</v>
      </c>
      <c r="B4579" s="394" t="s">
        <v>4838</v>
      </c>
      <c r="C4579" s="393" t="s">
        <v>267</v>
      </c>
      <c r="D4579" s="395" t="n">
        <v>59.18</v>
      </c>
    </row>
    <row r="4580" customFormat="false" ht="14.25" hidden="false" customHeight="false" outlineLevel="0" collapsed="false">
      <c r="A4580" s="393" t="n">
        <v>104391</v>
      </c>
      <c r="B4580" s="394" t="s">
        <v>4839</v>
      </c>
      <c r="C4580" s="393" t="s">
        <v>267</v>
      </c>
      <c r="D4580" s="395" t="n">
        <v>0</v>
      </c>
    </row>
    <row r="4581" customFormat="false" ht="14.25" hidden="false" customHeight="false" outlineLevel="0" collapsed="false">
      <c r="A4581" s="393" t="n">
        <v>104392</v>
      </c>
      <c r="B4581" s="394" t="s">
        <v>4840</v>
      </c>
      <c r="C4581" s="393" t="s">
        <v>267</v>
      </c>
      <c r="D4581" s="395" t="n">
        <v>0</v>
      </c>
    </row>
    <row r="4582" customFormat="false" ht="14.25" hidden="false" customHeight="false" outlineLevel="0" collapsed="false">
      <c r="A4582" s="393" t="n">
        <v>104393</v>
      </c>
      <c r="B4582" s="394" t="s">
        <v>4841</v>
      </c>
      <c r="C4582" s="393" t="s">
        <v>267</v>
      </c>
      <c r="D4582" s="395" t="n">
        <v>0</v>
      </c>
    </row>
    <row r="4583" customFormat="false" ht="14.25" hidden="false" customHeight="false" outlineLevel="0" collapsed="false">
      <c r="A4583" s="393" t="n">
        <v>104394</v>
      </c>
      <c r="B4583" s="394" t="s">
        <v>4842</v>
      </c>
      <c r="C4583" s="393" t="s">
        <v>267</v>
      </c>
      <c r="D4583" s="395" t="n">
        <v>0</v>
      </c>
    </row>
    <row r="4584" customFormat="false" ht="14.25" hidden="false" customHeight="false" outlineLevel="0" collapsed="false">
      <c r="A4584" s="393" t="n">
        <v>95761</v>
      </c>
      <c r="B4584" s="394" t="s">
        <v>4843</v>
      </c>
      <c r="C4584" s="393" t="s">
        <v>267</v>
      </c>
      <c r="D4584" s="395" t="n">
        <v>0</v>
      </c>
    </row>
    <row r="4585" customFormat="false" ht="14.25" hidden="false" customHeight="false" outlineLevel="0" collapsed="false">
      <c r="A4585" s="393" t="n">
        <v>95763</v>
      </c>
      <c r="B4585" s="394" t="s">
        <v>4844</v>
      </c>
      <c r="C4585" s="393" t="s">
        <v>267</v>
      </c>
      <c r="D4585" s="395" t="n">
        <v>0</v>
      </c>
    </row>
    <row r="4586" customFormat="false" ht="14.25" hidden="false" customHeight="false" outlineLevel="0" collapsed="false">
      <c r="A4586" s="393" t="n">
        <v>95765</v>
      </c>
      <c r="B4586" s="394" t="s">
        <v>4845</v>
      </c>
      <c r="C4586" s="393" t="s">
        <v>267</v>
      </c>
      <c r="D4586" s="395" t="n">
        <v>0</v>
      </c>
    </row>
    <row r="4587" customFormat="false" ht="14.25" hidden="false" customHeight="false" outlineLevel="0" collapsed="false">
      <c r="A4587" s="393" t="n">
        <v>95767</v>
      </c>
      <c r="B4587" s="394" t="s">
        <v>4846</v>
      </c>
      <c r="C4587" s="393" t="s">
        <v>267</v>
      </c>
      <c r="D4587" s="395" t="n">
        <v>0</v>
      </c>
    </row>
    <row r="4588" customFormat="false" ht="14.25" hidden="false" customHeight="false" outlineLevel="0" collapsed="false">
      <c r="A4588" s="393" t="n">
        <v>95762</v>
      </c>
      <c r="B4588" s="394" t="s">
        <v>4847</v>
      </c>
      <c r="C4588" s="393" t="s">
        <v>267</v>
      </c>
      <c r="D4588" s="395" t="n">
        <v>0</v>
      </c>
    </row>
    <row r="4589" customFormat="false" ht="14.25" hidden="false" customHeight="false" outlineLevel="0" collapsed="false">
      <c r="A4589" s="393" t="n">
        <v>95764</v>
      </c>
      <c r="B4589" s="394" t="s">
        <v>4848</v>
      </c>
      <c r="C4589" s="393" t="s">
        <v>267</v>
      </c>
      <c r="D4589" s="395" t="n">
        <v>0</v>
      </c>
    </row>
    <row r="4590" customFormat="false" ht="14.25" hidden="false" customHeight="false" outlineLevel="0" collapsed="false">
      <c r="A4590" s="393" t="n">
        <v>95766</v>
      </c>
      <c r="B4590" s="394" t="s">
        <v>4849</v>
      </c>
      <c r="C4590" s="393" t="s">
        <v>267</v>
      </c>
      <c r="D4590" s="395" t="n">
        <v>0</v>
      </c>
    </row>
    <row r="4591" customFormat="false" ht="14.25" hidden="false" customHeight="false" outlineLevel="0" collapsed="false">
      <c r="A4591" s="393" t="n">
        <v>95768</v>
      </c>
      <c r="B4591" s="394" t="s">
        <v>4850</v>
      </c>
      <c r="C4591" s="393" t="s">
        <v>267</v>
      </c>
      <c r="D4591" s="395" t="n">
        <v>0</v>
      </c>
    </row>
    <row r="4592" customFormat="false" ht="14.25" hidden="false" customHeight="false" outlineLevel="0" collapsed="false">
      <c r="A4592" s="393" t="n">
        <v>95739</v>
      </c>
      <c r="B4592" s="394" t="s">
        <v>4851</v>
      </c>
      <c r="C4592" s="393" t="s">
        <v>267</v>
      </c>
      <c r="D4592" s="395" t="n">
        <v>0</v>
      </c>
    </row>
    <row r="4593" customFormat="false" ht="14.25" hidden="false" customHeight="false" outlineLevel="0" collapsed="false">
      <c r="A4593" s="393" t="n">
        <v>95740</v>
      </c>
      <c r="B4593" s="394" t="s">
        <v>4852</v>
      </c>
      <c r="C4593" s="393" t="s">
        <v>267</v>
      </c>
      <c r="D4593" s="395" t="n">
        <v>0</v>
      </c>
    </row>
    <row r="4594" customFormat="false" ht="14.25" hidden="false" customHeight="false" outlineLevel="0" collapsed="false">
      <c r="A4594" s="393" t="n">
        <v>95741</v>
      </c>
      <c r="B4594" s="394" t="s">
        <v>4853</v>
      </c>
      <c r="C4594" s="393" t="s">
        <v>267</v>
      </c>
      <c r="D4594" s="395" t="n">
        <v>0</v>
      </c>
    </row>
    <row r="4595" customFormat="false" ht="14.25" hidden="false" customHeight="false" outlineLevel="0" collapsed="false">
      <c r="A4595" s="393" t="n">
        <v>104409</v>
      </c>
      <c r="B4595" s="394" t="s">
        <v>4854</v>
      </c>
      <c r="C4595" s="393" t="s">
        <v>274</v>
      </c>
      <c r="D4595" s="395" t="n">
        <v>0</v>
      </c>
    </row>
    <row r="4596" customFormat="false" ht="14.25" hidden="false" customHeight="false" outlineLevel="0" collapsed="false">
      <c r="A4596" s="393" t="n">
        <v>104408</v>
      </c>
      <c r="B4596" s="394" t="s">
        <v>4855</v>
      </c>
      <c r="C4596" s="393" t="s">
        <v>274</v>
      </c>
      <c r="D4596" s="395" t="n">
        <v>0</v>
      </c>
    </row>
    <row r="4597" customFormat="false" ht="14.25" hidden="false" customHeight="false" outlineLevel="0" collapsed="false">
      <c r="A4597" s="393" t="n">
        <v>104407</v>
      </c>
      <c r="B4597" s="394" t="s">
        <v>4856</v>
      </c>
      <c r="C4597" s="393" t="s">
        <v>274</v>
      </c>
      <c r="D4597" s="395" t="n">
        <v>0</v>
      </c>
    </row>
    <row r="4598" customFormat="false" ht="14.25" hidden="false" customHeight="false" outlineLevel="0" collapsed="false">
      <c r="A4598" s="393" t="n">
        <v>104406</v>
      </c>
      <c r="B4598" s="394" t="s">
        <v>4857</v>
      </c>
      <c r="C4598" s="393" t="s">
        <v>274</v>
      </c>
      <c r="D4598" s="395" t="n">
        <v>0</v>
      </c>
    </row>
    <row r="4599" customFormat="false" ht="14.25" hidden="false" customHeight="false" outlineLevel="0" collapsed="false">
      <c r="A4599" s="393" t="n">
        <v>95726</v>
      </c>
      <c r="B4599" s="394" t="s">
        <v>4858</v>
      </c>
      <c r="C4599" s="393" t="s">
        <v>274</v>
      </c>
      <c r="D4599" s="395" t="n">
        <v>18.64</v>
      </c>
    </row>
    <row r="4600" customFormat="false" ht="14.25" hidden="false" customHeight="false" outlineLevel="0" collapsed="false">
      <c r="A4600" s="393" t="n">
        <v>95727</v>
      </c>
      <c r="B4600" s="394" t="s">
        <v>4859</v>
      </c>
      <c r="C4600" s="393" t="s">
        <v>274</v>
      </c>
      <c r="D4600" s="395" t="n">
        <v>23.3</v>
      </c>
    </row>
    <row r="4601" customFormat="false" ht="14.25" hidden="false" customHeight="false" outlineLevel="0" collapsed="false">
      <c r="A4601" s="393" t="n">
        <v>95728</v>
      </c>
      <c r="B4601" s="394" t="s">
        <v>4860</v>
      </c>
      <c r="C4601" s="393" t="s">
        <v>274</v>
      </c>
      <c r="D4601" s="395" t="n">
        <v>30.51</v>
      </c>
    </row>
    <row r="4602" customFormat="false" ht="14.25" hidden="false" customHeight="false" outlineLevel="0" collapsed="false">
      <c r="A4602" s="393" t="n">
        <v>104452</v>
      </c>
      <c r="B4602" s="394" t="s">
        <v>4861</v>
      </c>
      <c r="C4602" s="393" t="s">
        <v>267</v>
      </c>
      <c r="D4602" s="395" t="n">
        <v>0</v>
      </c>
    </row>
    <row r="4603" customFormat="false" ht="14.25" hidden="false" customHeight="false" outlineLevel="0" collapsed="false">
      <c r="A4603" s="393" t="n">
        <v>104448</v>
      </c>
      <c r="B4603" s="394" t="s">
        <v>4862</v>
      </c>
      <c r="C4603" s="393" t="s">
        <v>267</v>
      </c>
      <c r="D4603" s="395" t="n">
        <v>0</v>
      </c>
    </row>
    <row r="4604" customFormat="false" ht="14.25" hidden="false" customHeight="false" outlineLevel="0" collapsed="false">
      <c r="A4604" s="393" t="n">
        <v>104449</v>
      </c>
      <c r="B4604" s="394" t="s">
        <v>4863</v>
      </c>
      <c r="C4604" s="393" t="s">
        <v>267</v>
      </c>
      <c r="D4604" s="395" t="n">
        <v>0</v>
      </c>
    </row>
    <row r="4605" customFormat="false" ht="14.25" hidden="false" customHeight="false" outlineLevel="0" collapsed="false">
      <c r="A4605" s="393" t="n">
        <v>104450</v>
      </c>
      <c r="B4605" s="394" t="s">
        <v>4864</v>
      </c>
      <c r="C4605" s="393" t="s">
        <v>267</v>
      </c>
      <c r="D4605" s="395" t="n">
        <v>0</v>
      </c>
    </row>
    <row r="4606" customFormat="false" ht="14.25" hidden="false" customHeight="false" outlineLevel="0" collapsed="false">
      <c r="A4606" s="393" t="n">
        <v>104445</v>
      </c>
      <c r="B4606" s="394" t="s">
        <v>4865</v>
      </c>
      <c r="C4606" s="393" t="s">
        <v>267</v>
      </c>
      <c r="D4606" s="395" t="n">
        <v>0</v>
      </c>
    </row>
    <row r="4607" customFormat="false" ht="14.25" hidden="false" customHeight="false" outlineLevel="0" collapsed="false">
      <c r="A4607" s="393" t="n">
        <v>104446</v>
      </c>
      <c r="B4607" s="394" t="s">
        <v>4866</v>
      </c>
      <c r="C4607" s="393" t="s">
        <v>267</v>
      </c>
      <c r="D4607" s="395" t="n">
        <v>0</v>
      </c>
    </row>
    <row r="4608" customFormat="false" ht="14.25" hidden="false" customHeight="false" outlineLevel="0" collapsed="false">
      <c r="A4608" s="393" t="n">
        <v>104447</v>
      </c>
      <c r="B4608" s="394" t="s">
        <v>4867</v>
      </c>
      <c r="C4608" s="393" t="s">
        <v>267</v>
      </c>
      <c r="D4608" s="395" t="n">
        <v>0</v>
      </c>
    </row>
    <row r="4609" customFormat="false" ht="14.25" hidden="false" customHeight="false" outlineLevel="0" collapsed="false">
      <c r="A4609" s="393" t="n">
        <v>92980</v>
      </c>
      <c r="B4609" s="394" t="s">
        <v>4868</v>
      </c>
      <c r="C4609" s="393" t="s">
        <v>274</v>
      </c>
      <c r="D4609" s="395" t="n">
        <v>11.16</v>
      </c>
    </row>
    <row r="4610" customFormat="false" ht="14.25" hidden="false" customHeight="false" outlineLevel="0" collapsed="false">
      <c r="A4610" s="393" t="n">
        <v>92979</v>
      </c>
      <c r="B4610" s="394" t="s">
        <v>4869</v>
      </c>
      <c r="C4610" s="393" t="s">
        <v>274</v>
      </c>
      <c r="D4610" s="395" t="n">
        <v>11.67</v>
      </c>
    </row>
    <row r="4611" customFormat="false" ht="14.25" hidden="false" customHeight="false" outlineLevel="0" collapsed="false">
      <c r="A4611" s="393" t="n">
        <v>92982</v>
      </c>
      <c r="B4611" s="394" t="s">
        <v>4870</v>
      </c>
      <c r="C4611" s="393" t="s">
        <v>274</v>
      </c>
      <c r="D4611" s="395" t="n">
        <v>17.63</v>
      </c>
    </row>
    <row r="4612" customFormat="false" ht="14.25" hidden="false" customHeight="false" outlineLevel="0" collapsed="false">
      <c r="A4612" s="393" t="n">
        <v>92981</v>
      </c>
      <c r="B4612" s="394" t="s">
        <v>4871</v>
      </c>
      <c r="C4612" s="393" t="s">
        <v>274</v>
      </c>
      <c r="D4612" s="395" t="n">
        <v>16.66</v>
      </c>
    </row>
    <row r="4613" customFormat="false" ht="14.25" hidden="false" customHeight="false" outlineLevel="0" collapsed="false">
      <c r="A4613" s="393" t="n">
        <v>101885</v>
      </c>
      <c r="B4613" s="394" t="s">
        <v>4872</v>
      </c>
      <c r="C4613" s="393" t="s">
        <v>274</v>
      </c>
      <c r="D4613" s="395" t="n">
        <v>10.79</v>
      </c>
    </row>
    <row r="4614" customFormat="false" ht="14.25" hidden="false" customHeight="false" outlineLevel="0" collapsed="false">
      <c r="A4614" s="393" t="n">
        <v>101884</v>
      </c>
      <c r="B4614" s="394" t="s">
        <v>4873</v>
      </c>
      <c r="C4614" s="393" t="s">
        <v>274</v>
      </c>
      <c r="D4614" s="395" t="n">
        <v>11.3</v>
      </c>
    </row>
    <row r="4615" customFormat="false" ht="14.25" hidden="false" customHeight="false" outlineLevel="0" collapsed="false">
      <c r="A4615" s="393" t="n">
        <v>101887</v>
      </c>
      <c r="B4615" s="394" t="s">
        <v>4874</v>
      </c>
      <c r="C4615" s="393" t="s">
        <v>274</v>
      </c>
      <c r="D4615" s="395" t="n">
        <v>17.21</v>
      </c>
    </row>
    <row r="4616" customFormat="false" ht="14.25" hidden="false" customHeight="false" outlineLevel="0" collapsed="false">
      <c r="A4616" s="393" t="n">
        <v>101886</v>
      </c>
      <c r="B4616" s="394" t="s">
        <v>4875</v>
      </c>
      <c r="C4616" s="393" t="s">
        <v>274</v>
      </c>
      <c r="D4616" s="395" t="n">
        <v>16.24</v>
      </c>
    </row>
    <row r="4617" customFormat="false" ht="14.25" hidden="false" customHeight="false" outlineLevel="0" collapsed="false">
      <c r="A4617" s="393" t="n">
        <v>101889</v>
      </c>
      <c r="B4617" s="394" t="s">
        <v>4876</v>
      </c>
      <c r="C4617" s="393" t="s">
        <v>274</v>
      </c>
      <c r="D4617" s="395" t="n">
        <v>26.73</v>
      </c>
    </row>
    <row r="4618" customFormat="false" ht="14.25" hidden="false" customHeight="false" outlineLevel="0" collapsed="false">
      <c r="A4618" s="393" t="n">
        <v>101888</v>
      </c>
      <c r="B4618" s="394" t="s">
        <v>4877</v>
      </c>
      <c r="C4618" s="393" t="s">
        <v>274</v>
      </c>
      <c r="D4618" s="395" t="n">
        <v>25.45</v>
      </c>
    </row>
    <row r="4619" customFormat="false" ht="14.25" hidden="false" customHeight="false" outlineLevel="0" collapsed="false">
      <c r="A4619" s="393" t="n">
        <v>101938</v>
      </c>
      <c r="B4619" s="394" t="s">
        <v>4878</v>
      </c>
      <c r="C4619" s="393" t="s">
        <v>267</v>
      </c>
      <c r="D4619" s="395" t="n">
        <v>108.41</v>
      </c>
    </row>
    <row r="4620" customFormat="false" ht="14.25" hidden="false" customHeight="false" outlineLevel="0" collapsed="false">
      <c r="A4620" s="393" t="n">
        <v>101904</v>
      </c>
      <c r="B4620" s="394" t="s">
        <v>4879</v>
      </c>
      <c r="C4620" s="393" t="s">
        <v>267</v>
      </c>
      <c r="D4620" s="395" t="n">
        <v>1568.42</v>
      </c>
    </row>
    <row r="4621" customFormat="false" ht="14.25" hidden="false" customHeight="false" outlineLevel="0" collapsed="false">
      <c r="A4621" s="393" t="n">
        <v>101901</v>
      </c>
      <c r="B4621" s="394" t="s">
        <v>4880</v>
      </c>
      <c r="C4621" s="393" t="s">
        <v>267</v>
      </c>
      <c r="D4621" s="395" t="n">
        <v>166.24</v>
      </c>
    </row>
    <row r="4622" customFormat="false" ht="14.25" hidden="false" customHeight="false" outlineLevel="0" collapsed="false">
      <c r="A4622" s="393" t="n">
        <v>101902</v>
      </c>
      <c r="B4622" s="394" t="s">
        <v>4881</v>
      </c>
      <c r="C4622" s="393" t="s">
        <v>267</v>
      </c>
      <c r="D4622" s="395" t="n">
        <v>205.73</v>
      </c>
    </row>
    <row r="4623" customFormat="false" ht="14.25" hidden="false" customHeight="false" outlineLevel="0" collapsed="false">
      <c r="A4623" s="393" t="n">
        <v>101903</v>
      </c>
      <c r="B4623" s="394" t="s">
        <v>4882</v>
      </c>
      <c r="C4623" s="393" t="s">
        <v>267</v>
      </c>
      <c r="D4623" s="395" t="n">
        <v>429.32</v>
      </c>
    </row>
    <row r="4624" customFormat="false" ht="14.25" hidden="false" customHeight="false" outlineLevel="0" collapsed="false">
      <c r="A4624" s="393" t="n">
        <v>97400</v>
      </c>
      <c r="B4624" s="394" t="s">
        <v>4883</v>
      </c>
      <c r="C4624" s="393" t="s">
        <v>267</v>
      </c>
      <c r="D4624" s="395" t="n">
        <v>0</v>
      </c>
    </row>
    <row r="4625" customFormat="false" ht="14.25" hidden="false" customHeight="false" outlineLevel="0" collapsed="false">
      <c r="A4625" s="393" t="n">
        <v>97401</v>
      </c>
      <c r="B4625" s="394" t="s">
        <v>4884</v>
      </c>
      <c r="C4625" s="393" t="s">
        <v>267</v>
      </c>
      <c r="D4625" s="395" t="n">
        <v>0</v>
      </c>
    </row>
    <row r="4626" customFormat="false" ht="14.25" hidden="false" customHeight="false" outlineLevel="0" collapsed="false">
      <c r="A4626" s="393" t="n">
        <v>97403</v>
      </c>
      <c r="B4626" s="394" t="s">
        <v>4885</v>
      </c>
      <c r="C4626" s="393" t="s">
        <v>267</v>
      </c>
      <c r="D4626" s="395" t="n">
        <v>0</v>
      </c>
    </row>
    <row r="4627" customFormat="false" ht="14.25" hidden="false" customHeight="false" outlineLevel="0" collapsed="false">
      <c r="A4627" s="393" t="n">
        <v>97404</v>
      </c>
      <c r="B4627" s="394" t="s">
        <v>4886</v>
      </c>
      <c r="C4627" s="393" t="s">
        <v>267</v>
      </c>
      <c r="D4627" s="395" t="n">
        <v>0</v>
      </c>
    </row>
    <row r="4628" customFormat="false" ht="14.25" hidden="false" customHeight="false" outlineLevel="0" collapsed="false">
      <c r="A4628" s="393" t="n">
        <v>97406</v>
      </c>
      <c r="B4628" s="394" t="s">
        <v>4887</v>
      </c>
      <c r="C4628" s="393" t="s">
        <v>267</v>
      </c>
      <c r="D4628" s="395" t="n">
        <v>0</v>
      </c>
    </row>
    <row r="4629" customFormat="false" ht="14.25" hidden="false" customHeight="false" outlineLevel="0" collapsed="false">
      <c r="A4629" s="393" t="n">
        <v>97393</v>
      </c>
      <c r="B4629" s="394" t="s">
        <v>4888</v>
      </c>
      <c r="C4629" s="393" t="s">
        <v>267</v>
      </c>
      <c r="D4629" s="395" t="n">
        <v>0</v>
      </c>
    </row>
    <row r="4630" customFormat="false" ht="14.25" hidden="false" customHeight="false" outlineLevel="0" collapsed="false">
      <c r="A4630" s="393" t="n">
        <v>97407</v>
      </c>
      <c r="B4630" s="394" t="s">
        <v>4889</v>
      </c>
      <c r="C4630" s="393" t="s">
        <v>267</v>
      </c>
      <c r="D4630" s="395" t="n">
        <v>0</v>
      </c>
    </row>
    <row r="4631" customFormat="false" ht="14.25" hidden="false" customHeight="false" outlineLevel="0" collapsed="false">
      <c r="A4631" s="393" t="n">
        <v>97408</v>
      </c>
      <c r="B4631" s="394" t="s">
        <v>4890</v>
      </c>
      <c r="C4631" s="393" t="s">
        <v>267</v>
      </c>
      <c r="D4631" s="395" t="n">
        <v>0</v>
      </c>
    </row>
    <row r="4632" customFormat="false" ht="14.25" hidden="false" customHeight="false" outlineLevel="0" collapsed="false">
      <c r="A4632" s="393" t="n">
        <v>97394</v>
      </c>
      <c r="B4632" s="394" t="s">
        <v>4891</v>
      </c>
      <c r="C4632" s="393" t="s">
        <v>267</v>
      </c>
      <c r="D4632" s="395" t="n">
        <v>0</v>
      </c>
    </row>
    <row r="4633" customFormat="false" ht="14.25" hidden="false" customHeight="false" outlineLevel="0" collapsed="false">
      <c r="A4633" s="393" t="n">
        <v>97395</v>
      </c>
      <c r="B4633" s="394" t="s">
        <v>4892</v>
      </c>
      <c r="C4633" s="393" t="s">
        <v>267</v>
      </c>
      <c r="D4633" s="395" t="n">
        <v>0</v>
      </c>
    </row>
    <row r="4634" customFormat="false" ht="14.25" hidden="false" customHeight="false" outlineLevel="0" collapsed="false">
      <c r="A4634" s="393" t="n">
        <v>97398</v>
      </c>
      <c r="B4634" s="394" t="s">
        <v>4893</v>
      </c>
      <c r="C4634" s="393" t="s">
        <v>267</v>
      </c>
      <c r="D4634" s="395" t="n">
        <v>0</v>
      </c>
    </row>
    <row r="4635" customFormat="false" ht="14.25" hidden="false" customHeight="false" outlineLevel="0" collapsed="false">
      <c r="A4635" s="393" t="n">
        <v>97399</v>
      </c>
      <c r="B4635" s="394" t="s">
        <v>4894</v>
      </c>
      <c r="C4635" s="393" t="s">
        <v>267</v>
      </c>
      <c r="D4635" s="395" t="n">
        <v>0</v>
      </c>
    </row>
    <row r="4636" customFormat="false" ht="14.25" hidden="false" customHeight="false" outlineLevel="0" collapsed="false">
      <c r="A4636" s="393" t="n">
        <v>97414</v>
      </c>
      <c r="B4636" s="394" t="s">
        <v>4895</v>
      </c>
      <c r="C4636" s="393" t="s">
        <v>267</v>
      </c>
      <c r="D4636" s="395" t="n">
        <v>0</v>
      </c>
    </row>
    <row r="4637" customFormat="false" ht="14.25" hidden="false" customHeight="false" outlineLevel="0" collapsed="false">
      <c r="A4637" s="393" t="n">
        <v>97415</v>
      </c>
      <c r="B4637" s="394" t="s">
        <v>4896</v>
      </c>
      <c r="C4637" s="393" t="s">
        <v>267</v>
      </c>
      <c r="D4637" s="395" t="n">
        <v>0</v>
      </c>
    </row>
    <row r="4638" customFormat="false" ht="14.25" hidden="false" customHeight="false" outlineLevel="0" collapsed="false">
      <c r="A4638" s="393" t="n">
        <v>97416</v>
      </c>
      <c r="B4638" s="394" t="s">
        <v>4897</v>
      </c>
      <c r="C4638" s="393" t="s">
        <v>267</v>
      </c>
      <c r="D4638" s="395" t="n">
        <v>0</v>
      </c>
    </row>
    <row r="4639" customFormat="false" ht="14.25" hidden="false" customHeight="false" outlineLevel="0" collapsed="false">
      <c r="A4639" s="393" t="n">
        <v>97417</v>
      </c>
      <c r="B4639" s="394" t="s">
        <v>4898</v>
      </c>
      <c r="C4639" s="393" t="s">
        <v>267</v>
      </c>
      <c r="D4639" s="395" t="n">
        <v>0</v>
      </c>
    </row>
    <row r="4640" customFormat="false" ht="14.25" hidden="false" customHeight="false" outlineLevel="0" collapsed="false">
      <c r="A4640" s="393" t="n">
        <v>97418</v>
      </c>
      <c r="B4640" s="394" t="s">
        <v>4899</v>
      </c>
      <c r="C4640" s="393" t="s">
        <v>267</v>
      </c>
      <c r="D4640" s="395" t="n">
        <v>0</v>
      </c>
    </row>
    <row r="4641" customFormat="false" ht="14.25" hidden="false" customHeight="false" outlineLevel="0" collapsed="false">
      <c r="A4641" s="393" t="n">
        <v>97409</v>
      </c>
      <c r="B4641" s="394" t="s">
        <v>4900</v>
      </c>
      <c r="C4641" s="393" t="s">
        <v>267</v>
      </c>
      <c r="D4641" s="395" t="n">
        <v>0</v>
      </c>
    </row>
    <row r="4642" customFormat="false" ht="14.25" hidden="false" customHeight="false" outlineLevel="0" collapsed="false">
      <c r="A4642" s="393" t="n">
        <v>97419</v>
      </c>
      <c r="B4642" s="394" t="s">
        <v>4901</v>
      </c>
      <c r="C4642" s="393" t="s">
        <v>267</v>
      </c>
      <c r="D4642" s="395" t="n">
        <v>0</v>
      </c>
    </row>
    <row r="4643" customFormat="false" ht="14.25" hidden="false" customHeight="false" outlineLevel="0" collapsed="false">
      <c r="A4643" s="393" t="n">
        <v>97420</v>
      </c>
      <c r="B4643" s="394" t="s">
        <v>4902</v>
      </c>
      <c r="C4643" s="393" t="s">
        <v>267</v>
      </c>
      <c r="D4643" s="395" t="n">
        <v>0</v>
      </c>
    </row>
    <row r="4644" customFormat="false" ht="14.25" hidden="false" customHeight="false" outlineLevel="0" collapsed="false">
      <c r="A4644" s="393" t="n">
        <v>97410</v>
      </c>
      <c r="B4644" s="394" t="s">
        <v>4903</v>
      </c>
      <c r="C4644" s="393" t="s">
        <v>267</v>
      </c>
      <c r="D4644" s="395" t="n">
        <v>0</v>
      </c>
    </row>
    <row r="4645" customFormat="false" ht="14.25" hidden="false" customHeight="false" outlineLevel="0" collapsed="false">
      <c r="A4645" s="393" t="n">
        <v>97411</v>
      </c>
      <c r="B4645" s="394" t="s">
        <v>4904</v>
      </c>
      <c r="C4645" s="393" t="s">
        <v>267</v>
      </c>
      <c r="D4645" s="395" t="n">
        <v>0</v>
      </c>
    </row>
    <row r="4646" customFormat="false" ht="14.25" hidden="false" customHeight="false" outlineLevel="0" collapsed="false">
      <c r="A4646" s="393" t="n">
        <v>97412</v>
      </c>
      <c r="B4646" s="394" t="s">
        <v>4905</v>
      </c>
      <c r="C4646" s="393" t="s">
        <v>267</v>
      </c>
      <c r="D4646" s="395" t="n">
        <v>0</v>
      </c>
    </row>
    <row r="4647" customFormat="false" ht="14.25" hidden="false" customHeight="false" outlineLevel="0" collapsed="false">
      <c r="A4647" s="393" t="n">
        <v>97413</v>
      </c>
      <c r="B4647" s="394" t="s">
        <v>4906</v>
      </c>
      <c r="C4647" s="393" t="s">
        <v>267</v>
      </c>
      <c r="D4647" s="395" t="n">
        <v>0</v>
      </c>
    </row>
    <row r="4648" customFormat="false" ht="14.25" hidden="false" customHeight="false" outlineLevel="0" collapsed="false">
      <c r="A4648" s="393" t="n">
        <v>101900</v>
      </c>
      <c r="B4648" s="394" t="s">
        <v>4907</v>
      </c>
      <c r="C4648" s="393" t="s">
        <v>267</v>
      </c>
      <c r="D4648" s="395" t="n">
        <v>4285.9</v>
      </c>
    </row>
    <row r="4649" customFormat="false" ht="14.25" hidden="false" customHeight="false" outlineLevel="0" collapsed="false">
      <c r="A4649" s="393" t="n">
        <v>93660</v>
      </c>
      <c r="B4649" s="394" t="s">
        <v>4908</v>
      </c>
      <c r="C4649" s="393" t="s">
        <v>267</v>
      </c>
      <c r="D4649" s="395" t="n">
        <v>55.2</v>
      </c>
    </row>
    <row r="4650" customFormat="false" ht="14.25" hidden="false" customHeight="false" outlineLevel="0" collapsed="false">
      <c r="A4650" s="393" t="n">
        <v>93661</v>
      </c>
      <c r="B4650" s="394" t="s">
        <v>4909</v>
      </c>
      <c r="C4650" s="393" t="s">
        <v>267</v>
      </c>
      <c r="D4650" s="395" t="n">
        <v>56.96</v>
      </c>
    </row>
    <row r="4651" customFormat="false" ht="14.25" hidden="false" customHeight="false" outlineLevel="0" collapsed="false">
      <c r="A4651" s="393" t="n">
        <v>93662</v>
      </c>
      <c r="B4651" s="394" t="s">
        <v>4910</v>
      </c>
      <c r="C4651" s="393" t="s">
        <v>267</v>
      </c>
      <c r="D4651" s="395" t="n">
        <v>60.2</v>
      </c>
    </row>
    <row r="4652" customFormat="false" ht="14.25" hidden="false" customHeight="false" outlineLevel="0" collapsed="false">
      <c r="A4652" s="393" t="n">
        <v>93663</v>
      </c>
      <c r="B4652" s="394" t="s">
        <v>4911</v>
      </c>
      <c r="C4652" s="393" t="s">
        <v>267</v>
      </c>
      <c r="D4652" s="395" t="n">
        <v>60.2</v>
      </c>
    </row>
    <row r="4653" customFormat="false" ht="14.25" hidden="false" customHeight="false" outlineLevel="0" collapsed="false">
      <c r="A4653" s="393" t="n">
        <v>93664</v>
      </c>
      <c r="B4653" s="394" t="s">
        <v>4912</v>
      </c>
      <c r="C4653" s="393" t="s">
        <v>267</v>
      </c>
      <c r="D4653" s="395" t="n">
        <v>64.22</v>
      </c>
    </row>
    <row r="4654" customFormat="false" ht="14.25" hidden="false" customHeight="false" outlineLevel="0" collapsed="false">
      <c r="A4654" s="393" t="n">
        <v>93665</v>
      </c>
      <c r="B4654" s="394" t="s">
        <v>4913</v>
      </c>
      <c r="C4654" s="393" t="s">
        <v>267</v>
      </c>
      <c r="D4654" s="395" t="n">
        <v>69.98</v>
      </c>
    </row>
    <row r="4655" customFormat="false" ht="14.25" hidden="false" customHeight="false" outlineLevel="0" collapsed="false">
      <c r="A4655" s="393" t="n">
        <v>93666</v>
      </c>
      <c r="B4655" s="394" t="s">
        <v>4914</v>
      </c>
      <c r="C4655" s="393" t="s">
        <v>267</v>
      </c>
      <c r="D4655" s="395" t="n">
        <v>78.23</v>
      </c>
    </row>
    <row r="4656" customFormat="false" ht="14.25" hidden="false" customHeight="false" outlineLevel="0" collapsed="false">
      <c r="A4656" s="393" t="n">
        <v>93674</v>
      </c>
      <c r="B4656" s="394" t="s">
        <v>4915</v>
      </c>
      <c r="C4656" s="393" t="s">
        <v>267</v>
      </c>
      <c r="D4656" s="395" t="n">
        <v>0</v>
      </c>
    </row>
    <row r="4657" customFormat="false" ht="14.25" hidden="false" customHeight="false" outlineLevel="0" collapsed="false">
      <c r="A4657" s="393" t="n">
        <v>93675</v>
      </c>
      <c r="B4657" s="394" t="s">
        <v>4916</v>
      </c>
      <c r="C4657" s="393" t="s">
        <v>267</v>
      </c>
      <c r="D4657" s="395" t="n">
        <v>0</v>
      </c>
    </row>
    <row r="4658" customFormat="false" ht="14.25" hidden="false" customHeight="false" outlineLevel="0" collapsed="false">
      <c r="A4658" s="393" t="n">
        <v>101892</v>
      </c>
      <c r="B4658" s="394" t="s">
        <v>4917</v>
      </c>
      <c r="C4658" s="393" t="s">
        <v>267</v>
      </c>
      <c r="D4658" s="395" t="n">
        <v>70.62</v>
      </c>
    </row>
    <row r="4659" customFormat="false" ht="14.25" hidden="false" customHeight="false" outlineLevel="0" collapsed="false">
      <c r="A4659" s="393" t="n">
        <v>93653</v>
      </c>
      <c r="B4659" s="394" t="s">
        <v>4918</v>
      </c>
      <c r="C4659" s="393" t="s">
        <v>267</v>
      </c>
      <c r="D4659" s="395" t="n">
        <v>11.89</v>
      </c>
    </row>
    <row r="4660" customFormat="false" ht="14.25" hidden="false" customHeight="false" outlineLevel="0" collapsed="false">
      <c r="A4660" s="393" t="n">
        <v>93654</v>
      </c>
      <c r="B4660" s="394" t="s">
        <v>4919</v>
      </c>
      <c r="C4660" s="393" t="s">
        <v>267</v>
      </c>
      <c r="D4660" s="395" t="n">
        <v>12.77</v>
      </c>
    </row>
    <row r="4661" customFormat="false" ht="14.25" hidden="false" customHeight="false" outlineLevel="0" collapsed="false">
      <c r="A4661" s="393" t="n">
        <v>93655</v>
      </c>
      <c r="B4661" s="394" t="s">
        <v>4920</v>
      </c>
      <c r="C4661" s="393" t="s">
        <v>267</v>
      </c>
      <c r="D4661" s="395" t="n">
        <v>14.39</v>
      </c>
    </row>
    <row r="4662" customFormat="false" ht="14.25" hidden="false" customHeight="false" outlineLevel="0" collapsed="false">
      <c r="A4662" s="393" t="n">
        <v>93656</v>
      </c>
      <c r="B4662" s="394" t="s">
        <v>4921</v>
      </c>
      <c r="C4662" s="393" t="s">
        <v>267</v>
      </c>
      <c r="D4662" s="395" t="n">
        <v>14.39</v>
      </c>
    </row>
    <row r="4663" customFormat="false" ht="14.25" hidden="false" customHeight="false" outlineLevel="0" collapsed="false">
      <c r="A4663" s="393" t="n">
        <v>93657</v>
      </c>
      <c r="B4663" s="394" t="s">
        <v>4922</v>
      </c>
      <c r="C4663" s="393" t="s">
        <v>267</v>
      </c>
      <c r="D4663" s="395" t="n">
        <v>16.39</v>
      </c>
    </row>
    <row r="4664" customFormat="false" ht="14.25" hidden="false" customHeight="false" outlineLevel="0" collapsed="false">
      <c r="A4664" s="393" t="n">
        <v>93658</v>
      </c>
      <c r="B4664" s="394" t="s">
        <v>4923</v>
      </c>
      <c r="C4664" s="393" t="s">
        <v>267</v>
      </c>
      <c r="D4664" s="395" t="n">
        <v>23.71</v>
      </c>
    </row>
    <row r="4665" customFormat="false" ht="14.25" hidden="false" customHeight="false" outlineLevel="0" collapsed="false">
      <c r="A4665" s="393" t="n">
        <v>93659</v>
      </c>
      <c r="B4665" s="394" t="s">
        <v>4924</v>
      </c>
      <c r="C4665" s="393" t="s">
        <v>267</v>
      </c>
      <c r="D4665" s="395" t="n">
        <v>27.84</v>
      </c>
    </row>
    <row r="4666" customFormat="false" ht="14.25" hidden="false" customHeight="false" outlineLevel="0" collapsed="false">
      <c r="A4666" s="393" t="n">
        <v>101890</v>
      </c>
      <c r="B4666" s="394" t="s">
        <v>4925</v>
      </c>
      <c r="C4666" s="393" t="s">
        <v>267</v>
      </c>
      <c r="D4666" s="395" t="n">
        <v>16.88</v>
      </c>
    </row>
    <row r="4667" customFormat="false" ht="14.25" hidden="false" customHeight="false" outlineLevel="0" collapsed="false">
      <c r="A4667" s="393" t="n">
        <v>101891</v>
      </c>
      <c r="B4667" s="394" t="s">
        <v>4926</v>
      </c>
      <c r="C4667" s="393" t="s">
        <v>267</v>
      </c>
      <c r="D4667" s="395" t="n">
        <v>29.51</v>
      </c>
    </row>
    <row r="4668" customFormat="false" ht="14.25" hidden="false" customHeight="false" outlineLevel="0" collapsed="false">
      <c r="A4668" s="393" t="n">
        <v>101895</v>
      </c>
      <c r="B4668" s="394" t="s">
        <v>4927</v>
      </c>
      <c r="C4668" s="393" t="s">
        <v>267</v>
      </c>
      <c r="D4668" s="395" t="n">
        <v>432.14</v>
      </c>
    </row>
    <row r="4669" customFormat="false" ht="14.25" hidden="false" customHeight="false" outlineLevel="0" collapsed="false">
      <c r="A4669" s="393" t="n">
        <v>101896</v>
      </c>
      <c r="B4669" s="394" t="s">
        <v>4928</v>
      </c>
      <c r="C4669" s="393" t="s">
        <v>267</v>
      </c>
      <c r="D4669" s="395" t="n">
        <v>631.74</v>
      </c>
    </row>
    <row r="4670" customFormat="false" ht="14.25" hidden="false" customHeight="false" outlineLevel="0" collapsed="false">
      <c r="A4670" s="393" t="n">
        <v>101897</v>
      </c>
      <c r="B4670" s="394" t="s">
        <v>4929</v>
      </c>
      <c r="C4670" s="393" t="s">
        <v>267</v>
      </c>
      <c r="D4670" s="395" t="n">
        <v>988.13</v>
      </c>
    </row>
    <row r="4671" customFormat="false" ht="14.25" hidden="false" customHeight="false" outlineLevel="0" collapsed="false">
      <c r="A4671" s="393" t="n">
        <v>101898</v>
      </c>
      <c r="B4671" s="394" t="s">
        <v>4930</v>
      </c>
      <c r="C4671" s="393" t="s">
        <v>267</v>
      </c>
      <c r="D4671" s="395" t="n">
        <v>1309.3</v>
      </c>
    </row>
    <row r="4672" customFormat="false" ht="14.25" hidden="false" customHeight="false" outlineLevel="0" collapsed="false">
      <c r="A4672" s="393" t="n">
        <v>101899</v>
      </c>
      <c r="B4672" s="394" t="s">
        <v>4931</v>
      </c>
      <c r="C4672" s="393" t="s">
        <v>267</v>
      </c>
      <c r="D4672" s="395" t="n">
        <v>2073.23</v>
      </c>
    </row>
    <row r="4673" customFormat="false" ht="14.25" hidden="false" customHeight="false" outlineLevel="0" collapsed="false">
      <c r="A4673" s="393" t="n">
        <v>93676</v>
      </c>
      <c r="B4673" s="394" t="s">
        <v>4932</v>
      </c>
      <c r="C4673" s="393" t="s">
        <v>267</v>
      </c>
      <c r="D4673" s="395" t="n">
        <v>0</v>
      </c>
    </row>
    <row r="4674" customFormat="false" ht="14.25" hidden="false" customHeight="false" outlineLevel="0" collapsed="false">
      <c r="A4674" s="393" t="n">
        <v>97711</v>
      </c>
      <c r="B4674" s="394" t="s">
        <v>4933</v>
      </c>
      <c r="C4674" s="393" t="s">
        <v>267</v>
      </c>
      <c r="D4674" s="395" t="n">
        <v>0</v>
      </c>
    </row>
    <row r="4675" customFormat="false" ht="14.25" hidden="false" customHeight="false" outlineLevel="0" collapsed="false">
      <c r="A4675" s="393" t="n">
        <v>93667</v>
      </c>
      <c r="B4675" s="394" t="s">
        <v>4934</v>
      </c>
      <c r="C4675" s="393" t="s">
        <v>267</v>
      </c>
      <c r="D4675" s="395" t="n">
        <v>69.55</v>
      </c>
    </row>
    <row r="4676" customFormat="false" ht="14.25" hidden="false" customHeight="false" outlineLevel="0" collapsed="false">
      <c r="A4676" s="393" t="n">
        <v>93668</v>
      </c>
      <c r="B4676" s="394" t="s">
        <v>4935</v>
      </c>
      <c r="C4676" s="393" t="s">
        <v>267</v>
      </c>
      <c r="D4676" s="395" t="n">
        <v>72.19</v>
      </c>
    </row>
    <row r="4677" customFormat="false" ht="14.25" hidden="false" customHeight="false" outlineLevel="0" collapsed="false">
      <c r="A4677" s="393" t="n">
        <v>93669</v>
      </c>
      <c r="B4677" s="394" t="s">
        <v>4936</v>
      </c>
      <c r="C4677" s="393" t="s">
        <v>267</v>
      </c>
      <c r="D4677" s="395" t="n">
        <v>77.04</v>
      </c>
    </row>
    <row r="4678" customFormat="false" ht="14.25" hidden="false" customHeight="false" outlineLevel="0" collapsed="false">
      <c r="A4678" s="393" t="n">
        <v>93670</v>
      </c>
      <c r="B4678" s="394" t="s">
        <v>4937</v>
      </c>
      <c r="C4678" s="393" t="s">
        <v>267</v>
      </c>
      <c r="D4678" s="395" t="n">
        <v>77.04</v>
      </c>
    </row>
    <row r="4679" customFormat="false" ht="14.25" hidden="false" customHeight="false" outlineLevel="0" collapsed="false">
      <c r="A4679" s="393" t="n">
        <v>93671</v>
      </c>
      <c r="B4679" s="394" t="s">
        <v>4938</v>
      </c>
      <c r="C4679" s="393" t="s">
        <v>267</v>
      </c>
      <c r="D4679" s="395" t="n">
        <v>83.07</v>
      </c>
    </row>
    <row r="4680" customFormat="false" ht="14.25" hidden="false" customHeight="false" outlineLevel="0" collapsed="false">
      <c r="A4680" s="393" t="n">
        <v>93672</v>
      </c>
      <c r="B4680" s="394" t="s">
        <v>4939</v>
      </c>
      <c r="C4680" s="393" t="s">
        <v>267</v>
      </c>
      <c r="D4680" s="395" t="n">
        <v>92.82</v>
      </c>
    </row>
    <row r="4681" customFormat="false" ht="14.25" hidden="false" customHeight="false" outlineLevel="0" collapsed="false">
      <c r="A4681" s="393" t="n">
        <v>93673</v>
      </c>
      <c r="B4681" s="394" t="s">
        <v>4940</v>
      </c>
      <c r="C4681" s="393" t="s">
        <v>267</v>
      </c>
      <c r="D4681" s="395" t="n">
        <v>105.2</v>
      </c>
    </row>
    <row r="4682" customFormat="false" ht="14.25" hidden="false" customHeight="false" outlineLevel="0" collapsed="false">
      <c r="A4682" s="393" t="n">
        <v>101893</v>
      </c>
      <c r="B4682" s="394" t="s">
        <v>4941</v>
      </c>
      <c r="C4682" s="393" t="s">
        <v>267</v>
      </c>
      <c r="D4682" s="395" t="n">
        <v>91.11</v>
      </c>
    </row>
    <row r="4683" customFormat="false" ht="14.25" hidden="false" customHeight="false" outlineLevel="0" collapsed="false">
      <c r="A4683" s="393" t="n">
        <v>101894</v>
      </c>
      <c r="B4683" s="394" t="s">
        <v>4942</v>
      </c>
      <c r="C4683" s="393" t="s">
        <v>267</v>
      </c>
      <c r="D4683" s="395" t="n">
        <v>166.73</v>
      </c>
    </row>
    <row r="4684" customFormat="false" ht="14.25" hidden="false" customHeight="false" outlineLevel="0" collapsed="false">
      <c r="A4684" s="393" t="n">
        <v>97421</v>
      </c>
      <c r="B4684" s="394" t="s">
        <v>4943</v>
      </c>
      <c r="C4684" s="393" t="s">
        <v>267</v>
      </c>
      <c r="D4684" s="395" t="n">
        <v>0</v>
      </c>
    </row>
    <row r="4685" customFormat="false" ht="14.25" hidden="false" customHeight="false" outlineLevel="0" collapsed="false">
      <c r="A4685" s="393" t="n">
        <v>97373</v>
      </c>
      <c r="B4685" s="394" t="s">
        <v>4944</v>
      </c>
      <c r="C4685" s="393" t="s">
        <v>274</v>
      </c>
      <c r="D4685" s="395" t="n">
        <v>0</v>
      </c>
    </row>
    <row r="4686" customFormat="false" ht="14.25" hidden="false" customHeight="false" outlineLevel="0" collapsed="false">
      <c r="A4686" s="393" t="n">
        <v>97374</v>
      </c>
      <c r="B4686" s="394" t="s">
        <v>4945</v>
      </c>
      <c r="C4686" s="393" t="s">
        <v>274</v>
      </c>
      <c r="D4686" s="395" t="n">
        <v>0</v>
      </c>
    </row>
    <row r="4687" customFormat="false" ht="14.25" hidden="false" customHeight="false" outlineLevel="0" collapsed="false">
      <c r="A4687" s="393" t="n">
        <v>97375</v>
      </c>
      <c r="B4687" s="394" t="s">
        <v>4946</v>
      </c>
      <c r="C4687" s="393" t="s">
        <v>274</v>
      </c>
      <c r="D4687" s="395" t="n">
        <v>0</v>
      </c>
    </row>
    <row r="4688" customFormat="false" ht="14.25" hidden="false" customHeight="false" outlineLevel="0" collapsed="false">
      <c r="A4688" s="393" t="n">
        <v>97376</v>
      </c>
      <c r="B4688" s="394" t="s">
        <v>4947</v>
      </c>
      <c r="C4688" s="393" t="s">
        <v>274</v>
      </c>
      <c r="D4688" s="395" t="n">
        <v>0</v>
      </c>
    </row>
    <row r="4689" customFormat="false" ht="14.25" hidden="false" customHeight="false" outlineLevel="0" collapsed="false">
      <c r="A4689" s="393" t="n">
        <v>97377</v>
      </c>
      <c r="B4689" s="394" t="s">
        <v>4948</v>
      </c>
      <c r="C4689" s="393" t="s">
        <v>274</v>
      </c>
      <c r="D4689" s="395" t="n">
        <v>0</v>
      </c>
    </row>
    <row r="4690" customFormat="false" ht="14.25" hidden="false" customHeight="false" outlineLevel="0" collapsed="false">
      <c r="A4690" s="393" t="n">
        <v>97368</v>
      </c>
      <c r="B4690" s="394" t="s">
        <v>4949</v>
      </c>
      <c r="C4690" s="393" t="s">
        <v>274</v>
      </c>
      <c r="D4690" s="395" t="n">
        <v>0</v>
      </c>
    </row>
    <row r="4691" customFormat="false" ht="14.25" hidden="false" customHeight="false" outlineLevel="0" collapsed="false">
      <c r="A4691" s="393" t="n">
        <v>97369</v>
      </c>
      <c r="B4691" s="394" t="s">
        <v>4950</v>
      </c>
      <c r="C4691" s="393" t="s">
        <v>274</v>
      </c>
      <c r="D4691" s="395" t="n">
        <v>0</v>
      </c>
    </row>
    <row r="4692" customFormat="false" ht="14.25" hidden="false" customHeight="false" outlineLevel="0" collapsed="false">
      <c r="A4692" s="393" t="n">
        <v>97370</v>
      </c>
      <c r="B4692" s="394" t="s">
        <v>4951</v>
      </c>
      <c r="C4692" s="393" t="s">
        <v>274</v>
      </c>
      <c r="D4692" s="395" t="n">
        <v>0</v>
      </c>
    </row>
    <row r="4693" customFormat="false" ht="14.25" hidden="false" customHeight="false" outlineLevel="0" collapsed="false">
      <c r="A4693" s="393" t="n">
        <v>97371</v>
      </c>
      <c r="B4693" s="394" t="s">
        <v>4952</v>
      </c>
      <c r="C4693" s="393" t="s">
        <v>274</v>
      </c>
      <c r="D4693" s="395" t="n">
        <v>0</v>
      </c>
    </row>
    <row r="4694" customFormat="false" ht="14.25" hidden="false" customHeight="false" outlineLevel="0" collapsed="false">
      <c r="A4694" s="393" t="n">
        <v>97372</v>
      </c>
      <c r="B4694" s="394" t="s">
        <v>4953</v>
      </c>
      <c r="C4694" s="393" t="s">
        <v>274</v>
      </c>
      <c r="D4694" s="395" t="n">
        <v>0</v>
      </c>
    </row>
    <row r="4695" customFormat="false" ht="14.25" hidden="false" customHeight="false" outlineLevel="0" collapsed="false">
      <c r="A4695" s="393" t="n">
        <v>101875</v>
      </c>
      <c r="B4695" s="394" t="s">
        <v>4954</v>
      </c>
      <c r="C4695" s="393" t="s">
        <v>267</v>
      </c>
      <c r="D4695" s="395" t="n">
        <v>355.91</v>
      </c>
    </row>
    <row r="4696" customFormat="false" ht="14.25" hidden="false" customHeight="false" outlineLevel="0" collapsed="false">
      <c r="A4696" s="393" t="n">
        <v>101883</v>
      </c>
      <c r="B4696" s="394" t="s">
        <v>4955</v>
      </c>
      <c r="C4696" s="393" t="s">
        <v>267</v>
      </c>
      <c r="D4696" s="395" t="n">
        <v>486.81</v>
      </c>
    </row>
    <row r="4697" customFormat="false" ht="14.25" hidden="false" customHeight="false" outlineLevel="0" collapsed="false">
      <c r="A4697" s="393" t="n">
        <v>101879</v>
      </c>
      <c r="B4697" s="394" t="s">
        <v>4956</v>
      </c>
      <c r="C4697" s="393" t="s">
        <v>267</v>
      </c>
      <c r="D4697" s="395" t="n">
        <v>509.96</v>
      </c>
    </row>
    <row r="4698" customFormat="false" ht="14.25" hidden="false" customHeight="false" outlineLevel="0" collapsed="false">
      <c r="A4698" s="393" t="n">
        <v>101880</v>
      </c>
      <c r="B4698" s="394" t="s">
        <v>4957</v>
      </c>
      <c r="C4698" s="393" t="s">
        <v>267</v>
      </c>
      <c r="D4698" s="395" t="n">
        <v>588.09</v>
      </c>
    </row>
    <row r="4699" customFormat="false" ht="14.25" hidden="false" customHeight="false" outlineLevel="0" collapsed="false">
      <c r="A4699" s="393" t="n">
        <v>101882</v>
      </c>
      <c r="B4699" s="394" t="s">
        <v>4958</v>
      </c>
      <c r="C4699" s="393" t="s">
        <v>267</v>
      </c>
      <c r="D4699" s="395" t="n">
        <v>1177.73</v>
      </c>
    </row>
    <row r="4700" customFormat="false" ht="14.25" hidden="false" customHeight="false" outlineLevel="0" collapsed="false">
      <c r="A4700" s="393" t="n">
        <v>101881</v>
      </c>
      <c r="B4700" s="394" t="s">
        <v>4959</v>
      </c>
      <c r="C4700" s="393" t="s">
        <v>267</v>
      </c>
      <c r="D4700" s="395" t="n">
        <v>836.11</v>
      </c>
    </row>
    <row r="4701" customFormat="false" ht="14.25" hidden="false" customHeight="false" outlineLevel="0" collapsed="false">
      <c r="A4701" s="393" t="n">
        <v>101878</v>
      </c>
      <c r="B4701" s="394" t="s">
        <v>4960</v>
      </c>
      <c r="C4701" s="393" t="s">
        <v>267</v>
      </c>
      <c r="D4701" s="395" t="n">
        <v>515.04</v>
      </c>
    </row>
    <row r="4702" customFormat="false" ht="14.25" hidden="false" customHeight="false" outlineLevel="0" collapsed="false">
      <c r="A4702" s="393" t="n">
        <v>101877</v>
      </c>
      <c r="B4702" s="394" t="s">
        <v>4961</v>
      </c>
      <c r="C4702" s="393" t="s">
        <v>267</v>
      </c>
      <c r="D4702" s="395" t="n">
        <v>57.98</v>
      </c>
    </row>
    <row r="4703" customFormat="false" ht="14.25" hidden="false" customHeight="false" outlineLevel="0" collapsed="false">
      <c r="A4703" s="393" t="n">
        <v>101876</v>
      </c>
      <c r="B4703" s="394" t="s">
        <v>4962</v>
      </c>
      <c r="C4703" s="393" t="s">
        <v>267</v>
      </c>
      <c r="D4703" s="395" t="n">
        <v>81.46</v>
      </c>
    </row>
    <row r="4704" customFormat="false" ht="14.25" hidden="false" customHeight="false" outlineLevel="0" collapsed="false">
      <c r="A4704" s="393" t="n">
        <v>101873</v>
      </c>
      <c r="B4704" s="394" t="s">
        <v>4963</v>
      </c>
      <c r="C4704" s="393" t="s">
        <v>267</v>
      </c>
      <c r="D4704" s="395" t="n">
        <v>0</v>
      </c>
    </row>
    <row r="4705" customFormat="false" ht="14.25" hidden="false" customHeight="false" outlineLevel="0" collapsed="false">
      <c r="A4705" s="393" t="n">
        <v>101874</v>
      </c>
      <c r="B4705" s="394" t="s">
        <v>4964</v>
      </c>
      <c r="C4705" s="393" t="s">
        <v>267</v>
      </c>
      <c r="D4705" s="395" t="n">
        <v>0</v>
      </c>
    </row>
    <row r="4706" customFormat="false" ht="14.25" hidden="false" customHeight="false" outlineLevel="0" collapsed="false">
      <c r="A4706" s="393" t="n">
        <v>101871</v>
      </c>
      <c r="B4706" s="394" t="s">
        <v>4965</v>
      </c>
      <c r="C4706" s="393" t="s">
        <v>267</v>
      </c>
      <c r="D4706" s="395" t="n">
        <v>0</v>
      </c>
    </row>
    <row r="4707" customFormat="false" ht="14.25" hidden="false" customHeight="false" outlineLevel="0" collapsed="false">
      <c r="A4707" s="393" t="n">
        <v>101872</v>
      </c>
      <c r="B4707" s="394" t="s">
        <v>4966</v>
      </c>
      <c r="C4707" s="393" t="s">
        <v>267</v>
      </c>
      <c r="D4707" s="395" t="n">
        <v>0</v>
      </c>
    </row>
    <row r="4708" customFormat="false" ht="14.25" hidden="false" customHeight="false" outlineLevel="0" collapsed="false">
      <c r="A4708" s="393" t="n">
        <v>97360</v>
      </c>
      <c r="B4708" s="394" t="s">
        <v>4967</v>
      </c>
      <c r="C4708" s="393" t="s">
        <v>267</v>
      </c>
      <c r="D4708" s="395" t="n">
        <v>6369</v>
      </c>
    </row>
    <row r="4709" customFormat="false" ht="14.25" hidden="false" customHeight="false" outlineLevel="0" collapsed="false">
      <c r="A4709" s="393" t="n">
        <v>97361</v>
      </c>
      <c r="B4709" s="394" t="s">
        <v>4968</v>
      </c>
      <c r="C4709" s="393" t="s">
        <v>267</v>
      </c>
      <c r="D4709" s="395" t="n">
        <v>8492</v>
      </c>
    </row>
    <row r="4710" customFormat="false" ht="14.25" hidden="false" customHeight="false" outlineLevel="0" collapsed="false">
      <c r="A4710" s="393" t="n">
        <v>97359</v>
      </c>
      <c r="B4710" s="394" t="s">
        <v>4969</v>
      </c>
      <c r="C4710" s="393" t="s">
        <v>267</v>
      </c>
      <c r="D4710" s="395" t="n">
        <v>3325.88</v>
      </c>
    </row>
    <row r="4711" customFormat="false" ht="14.25" hidden="false" customHeight="false" outlineLevel="0" collapsed="false">
      <c r="A4711" s="393" t="n">
        <v>101946</v>
      </c>
      <c r="B4711" s="394" t="s">
        <v>4970</v>
      </c>
      <c r="C4711" s="393" t="s">
        <v>267</v>
      </c>
      <c r="D4711" s="395" t="n">
        <v>182.93</v>
      </c>
    </row>
    <row r="4712" customFormat="false" ht="14.25" hidden="false" customHeight="false" outlineLevel="0" collapsed="false">
      <c r="A4712" s="393" t="n">
        <v>97362</v>
      </c>
      <c r="B4712" s="394" t="s">
        <v>4971</v>
      </c>
      <c r="C4712" s="393" t="s">
        <v>267</v>
      </c>
      <c r="D4712" s="395" t="n">
        <v>1610.09</v>
      </c>
    </row>
    <row r="4713" customFormat="false" ht="14.25" hidden="false" customHeight="false" outlineLevel="0" collapsed="false">
      <c r="A4713" s="393" t="n">
        <v>101553</v>
      </c>
      <c r="B4713" s="394" t="s">
        <v>4972</v>
      </c>
      <c r="C4713" s="393" t="s">
        <v>267</v>
      </c>
      <c r="D4713" s="395" t="n">
        <v>16.47</v>
      </c>
    </row>
    <row r="4714" customFormat="false" ht="14.25" hidden="false" customHeight="false" outlineLevel="0" collapsed="false">
      <c r="A4714" s="393" t="n">
        <v>101554</v>
      </c>
      <c r="B4714" s="394" t="s">
        <v>4973</v>
      </c>
      <c r="C4714" s="393" t="s">
        <v>267</v>
      </c>
      <c r="D4714" s="395" t="n">
        <v>12.67</v>
      </c>
    </row>
    <row r="4715" customFormat="false" ht="14.25" hidden="false" customHeight="false" outlineLevel="0" collapsed="false">
      <c r="A4715" s="393" t="n">
        <v>101555</v>
      </c>
      <c r="B4715" s="394" t="s">
        <v>4974</v>
      </c>
      <c r="C4715" s="393" t="s">
        <v>267</v>
      </c>
      <c r="D4715" s="395" t="n">
        <v>9.21</v>
      </c>
    </row>
    <row r="4716" customFormat="false" ht="14.25" hidden="false" customHeight="false" outlineLevel="0" collapsed="false">
      <c r="A4716" s="393" t="n">
        <v>101556</v>
      </c>
      <c r="B4716" s="394" t="s">
        <v>4975</v>
      </c>
      <c r="C4716" s="393" t="s">
        <v>267</v>
      </c>
      <c r="D4716" s="395" t="n">
        <v>8.66</v>
      </c>
    </row>
    <row r="4717" customFormat="false" ht="14.25" hidden="false" customHeight="false" outlineLevel="0" collapsed="false">
      <c r="A4717" s="393" t="n">
        <v>101537</v>
      </c>
      <c r="B4717" s="394" t="s">
        <v>4976</v>
      </c>
      <c r="C4717" s="393" t="s">
        <v>267</v>
      </c>
      <c r="D4717" s="395" t="n">
        <v>110.79</v>
      </c>
    </row>
    <row r="4718" customFormat="false" ht="14.25" hidden="false" customHeight="false" outlineLevel="0" collapsed="false">
      <c r="A4718" s="393" t="n">
        <v>101538</v>
      </c>
      <c r="B4718" s="394" t="s">
        <v>4977</v>
      </c>
      <c r="C4718" s="393" t="s">
        <v>267</v>
      </c>
      <c r="D4718" s="395" t="n">
        <v>46.41</v>
      </c>
    </row>
    <row r="4719" customFormat="false" ht="14.25" hidden="false" customHeight="false" outlineLevel="0" collapsed="false">
      <c r="A4719" s="393" t="n">
        <v>101542</v>
      </c>
      <c r="B4719" s="394" t="s">
        <v>4978</v>
      </c>
      <c r="C4719" s="393" t="s">
        <v>267</v>
      </c>
      <c r="D4719" s="395" t="n">
        <v>35.86</v>
      </c>
    </row>
    <row r="4720" customFormat="false" ht="14.25" hidden="false" customHeight="false" outlineLevel="0" collapsed="false">
      <c r="A4720" s="393" t="n">
        <v>101539</v>
      </c>
      <c r="B4720" s="394" t="s">
        <v>4979</v>
      </c>
      <c r="C4720" s="393" t="s">
        <v>267</v>
      </c>
      <c r="D4720" s="395" t="n">
        <v>79.45</v>
      </c>
    </row>
    <row r="4721" customFormat="false" ht="14.25" hidden="false" customHeight="false" outlineLevel="0" collapsed="false">
      <c r="A4721" s="393" t="n">
        <v>101543</v>
      </c>
      <c r="B4721" s="394" t="s">
        <v>4980</v>
      </c>
      <c r="C4721" s="393" t="s">
        <v>267</v>
      </c>
      <c r="D4721" s="395" t="n">
        <v>65.25</v>
      </c>
    </row>
    <row r="4722" customFormat="false" ht="14.25" hidden="false" customHeight="false" outlineLevel="0" collapsed="false">
      <c r="A4722" s="393" t="n">
        <v>101540</v>
      </c>
      <c r="B4722" s="394" t="s">
        <v>4981</v>
      </c>
      <c r="C4722" s="393" t="s">
        <v>267</v>
      </c>
      <c r="D4722" s="395" t="n">
        <v>131.09</v>
      </c>
    </row>
    <row r="4723" customFormat="false" ht="14.25" hidden="false" customHeight="false" outlineLevel="0" collapsed="false">
      <c r="A4723" s="393" t="n">
        <v>101544</v>
      </c>
      <c r="B4723" s="394" t="s">
        <v>4982</v>
      </c>
      <c r="C4723" s="393" t="s">
        <v>267</v>
      </c>
      <c r="D4723" s="395" t="n">
        <v>103.04</v>
      </c>
    </row>
    <row r="4724" customFormat="false" ht="14.25" hidden="false" customHeight="false" outlineLevel="0" collapsed="false">
      <c r="A4724" s="393" t="n">
        <v>101541</v>
      </c>
      <c r="B4724" s="394" t="s">
        <v>4983</v>
      </c>
      <c r="C4724" s="393" t="s">
        <v>267</v>
      </c>
      <c r="D4724" s="395" t="n">
        <v>171.66</v>
      </c>
    </row>
    <row r="4725" customFormat="false" ht="14.25" hidden="false" customHeight="false" outlineLevel="0" collapsed="false">
      <c r="A4725" s="393" t="n">
        <v>101545</v>
      </c>
      <c r="B4725" s="394" t="s">
        <v>4984</v>
      </c>
      <c r="C4725" s="393" t="s">
        <v>267</v>
      </c>
      <c r="D4725" s="395" t="n">
        <v>147.15</v>
      </c>
    </row>
    <row r="4726" customFormat="false" ht="14.25" hidden="false" customHeight="false" outlineLevel="0" collapsed="false">
      <c r="A4726" s="393" t="n">
        <v>101560</v>
      </c>
      <c r="B4726" s="394" t="s">
        <v>4985</v>
      </c>
      <c r="C4726" s="393" t="s">
        <v>274</v>
      </c>
      <c r="D4726" s="395" t="n">
        <v>10.7</v>
      </c>
    </row>
    <row r="4727" customFormat="false" ht="14.25" hidden="false" customHeight="false" outlineLevel="0" collapsed="false">
      <c r="A4727" s="393" t="n">
        <v>101568</v>
      </c>
      <c r="B4727" s="394" t="s">
        <v>4986</v>
      </c>
      <c r="C4727" s="393" t="s">
        <v>274</v>
      </c>
      <c r="D4727" s="395" t="n">
        <v>130.01</v>
      </c>
    </row>
    <row r="4728" customFormat="false" ht="14.25" hidden="false" customHeight="false" outlineLevel="0" collapsed="false">
      <c r="A4728" s="393" t="n">
        <v>101561</v>
      </c>
      <c r="B4728" s="394" t="s">
        <v>4987</v>
      </c>
      <c r="C4728" s="393" t="s">
        <v>274</v>
      </c>
      <c r="D4728" s="395" t="n">
        <v>16.98</v>
      </c>
    </row>
    <row r="4729" customFormat="false" ht="14.25" hidden="false" customHeight="false" outlineLevel="0" collapsed="false">
      <c r="A4729" s="393" t="n">
        <v>101562</v>
      </c>
      <c r="B4729" s="394" t="s">
        <v>4988</v>
      </c>
      <c r="C4729" s="393" t="s">
        <v>274</v>
      </c>
      <c r="D4729" s="395" t="n">
        <v>26.27</v>
      </c>
    </row>
    <row r="4730" customFormat="false" ht="14.25" hidden="false" customHeight="false" outlineLevel="0" collapsed="false">
      <c r="A4730" s="393" t="n">
        <v>101563</v>
      </c>
      <c r="B4730" s="394" t="s">
        <v>4989</v>
      </c>
      <c r="C4730" s="393" t="s">
        <v>274</v>
      </c>
      <c r="D4730" s="395" t="n">
        <v>37.09</v>
      </c>
    </row>
    <row r="4731" customFormat="false" ht="14.25" hidden="false" customHeight="false" outlineLevel="0" collapsed="false">
      <c r="A4731" s="393" t="n">
        <v>101564</v>
      </c>
      <c r="B4731" s="394" t="s">
        <v>4990</v>
      </c>
      <c r="C4731" s="393" t="s">
        <v>274</v>
      </c>
      <c r="D4731" s="395" t="n">
        <v>54.8</v>
      </c>
    </row>
    <row r="4732" customFormat="false" ht="14.25" hidden="false" customHeight="false" outlineLevel="0" collapsed="false">
      <c r="A4732" s="393" t="n">
        <v>101565</v>
      </c>
      <c r="B4732" s="394" t="s">
        <v>4991</v>
      </c>
      <c r="C4732" s="393" t="s">
        <v>274</v>
      </c>
      <c r="D4732" s="395" t="n">
        <v>76.61</v>
      </c>
    </row>
    <row r="4733" customFormat="false" ht="14.25" hidden="false" customHeight="false" outlineLevel="0" collapsed="false">
      <c r="A4733" s="393" t="n">
        <v>101567</v>
      </c>
      <c r="B4733" s="394" t="s">
        <v>4992</v>
      </c>
      <c r="C4733" s="393" t="s">
        <v>274</v>
      </c>
      <c r="D4733" s="395" t="n">
        <v>99.44</v>
      </c>
    </row>
    <row r="4734" customFormat="false" ht="14.25" hidden="false" customHeight="false" outlineLevel="0" collapsed="false">
      <c r="A4734" s="393" t="n">
        <v>101551</v>
      </c>
      <c r="B4734" s="394" t="s">
        <v>4993</v>
      </c>
      <c r="C4734" s="393" t="s">
        <v>267</v>
      </c>
      <c r="D4734" s="395" t="n">
        <v>0</v>
      </c>
    </row>
    <row r="4735" customFormat="false" ht="14.25" hidden="false" customHeight="false" outlineLevel="0" collapsed="false">
      <c r="A4735" s="393" t="n">
        <v>101552</v>
      </c>
      <c r="B4735" s="394" t="s">
        <v>4994</v>
      </c>
      <c r="C4735" s="393" t="s">
        <v>267</v>
      </c>
      <c r="D4735" s="395" t="n">
        <v>0</v>
      </c>
    </row>
    <row r="4736" customFormat="false" ht="14.25" hidden="false" customHeight="false" outlineLevel="0" collapsed="false">
      <c r="A4736" s="393" t="n">
        <v>101550</v>
      </c>
      <c r="B4736" s="394" t="s">
        <v>4995</v>
      </c>
      <c r="C4736" s="393" t="s">
        <v>267</v>
      </c>
      <c r="D4736" s="395" t="n">
        <v>0</v>
      </c>
    </row>
    <row r="4737" customFormat="false" ht="14.25" hidden="false" customHeight="false" outlineLevel="0" collapsed="false">
      <c r="A4737" s="393" t="n">
        <v>101501</v>
      </c>
      <c r="B4737" s="394" t="s">
        <v>4996</v>
      </c>
      <c r="C4737" s="393" t="s">
        <v>267</v>
      </c>
      <c r="D4737" s="395" t="n">
        <v>1869.27</v>
      </c>
    </row>
    <row r="4738" customFormat="false" ht="14.25" hidden="false" customHeight="false" outlineLevel="0" collapsed="false">
      <c r="A4738" s="393" t="n">
        <v>101502</v>
      </c>
      <c r="B4738" s="394" t="s">
        <v>4997</v>
      </c>
      <c r="C4738" s="393" t="s">
        <v>267</v>
      </c>
      <c r="D4738" s="395" t="n">
        <v>2038.77</v>
      </c>
    </row>
    <row r="4739" customFormat="false" ht="14.25" hidden="false" customHeight="false" outlineLevel="0" collapsed="false">
      <c r="A4739" s="393" t="n">
        <v>101503</v>
      </c>
      <c r="B4739" s="394" t="s">
        <v>4998</v>
      </c>
      <c r="C4739" s="393" t="s">
        <v>267</v>
      </c>
      <c r="D4739" s="395" t="n">
        <v>2065.57</v>
      </c>
    </row>
    <row r="4740" customFormat="false" ht="14.25" hidden="false" customHeight="false" outlineLevel="0" collapsed="false">
      <c r="A4740" s="393" t="n">
        <v>101504</v>
      </c>
      <c r="B4740" s="394" t="s">
        <v>4999</v>
      </c>
      <c r="C4740" s="393" t="s">
        <v>267</v>
      </c>
      <c r="D4740" s="395" t="n">
        <v>2284.11</v>
      </c>
    </row>
    <row r="4741" customFormat="false" ht="14.25" hidden="false" customHeight="false" outlineLevel="0" collapsed="false">
      <c r="A4741" s="393" t="n">
        <v>101497</v>
      </c>
      <c r="B4741" s="394" t="s">
        <v>5000</v>
      </c>
      <c r="C4741" s="393" t="s">
        <v>267</v>
      </c>
      <c r="D4741" s="395" t="n">
        <v>1884.88</v>
      </c>
    </row>
    <row r="4742" customFormat="false" ht="14.25" hidden="false" customHeight="false" outlineLevel="0" collapsed="false">
      <c r="A4742" s="393" t="n">
        <v>101498</v>
      </c>
      <c r="B4742" s="394" t="s">
        <v>5001</v>
      </c>
      <c r="C4742" s="393" t="s">
        <v>267</v>
      </c>
      <c r="D4742" s="395" t="n">
        <v>2054.38</v>
      </c>
    </row>
    <row r="4743" customFormat="false" ht="14.25" hidden="false" customHeight="false" outlineLevel="0" collapsed="false">
      <c r="A4743" s="393" t="n">
        <v>101499</v>
      </c>
      <c r="B4743" s="394" t="s">
        <v>5002</v>
      </c>
      <c r="C4743" s="393" t="s">
        <v>267</v>
      </c>
      <c r="D4743" s="395" t="n">
        <v>2081.18</v>
      </c>
    </row>
    <row r="4744" customFormat="false" ht="14.25" hidden="false" customHeight="false" outlineLevel="0" collapsed="false">
      <c r="A4744" s="393" t="n">
        <v>101500</v>
      </c>
      <c r="B4744" s="394" t="s">
        <v>5003</v>
      </c>
      <c r="C4744" s="393" t="s">
        <v>267</v>
      </c>
      <c r="D4744" s="395" t="n">
        <v>2299.72</v>
      </c>
    </row>
    <row r="4745" customFormat="false" ht="14.25" hidden="false" customHeight="false" outlineLevel="0" collapsed="false">
      <c r="A4745" s="393" t="n">
        <v>101493</v>
      </c>
      <c r="B4745" s="394" t="s">
        <v>5004</v>
      </c>
      <c r="C4745" s="393" t="s">
        <v>267</v>
      </c>
      <c r="D4745" s="395" t="n">
        <v>1605.49</v>
      </c>
    </row>
    <row r="4746" customFormat="false" ht="14.25" hidden="false" customHeight="false" outlineLevel="0" collapsed="false">
      <c r="A4746" s="393" t="n">
        <v>101494</v>
      </c>
      <c r="B4746" s="394" t="s">
        <v>5005</v>
      </c>
      <c r="C4746" s="393" t="s">
        <v>267</v>
      </c>
      <c r="D4746" s="395" t="n">
        <v>1717.47</v>
      </c>
    </row>
    <row r="4747" customFormat="false" ht="14.25" hidden="false" customHeight="false" outlineLevel="0" collapsed="false">
      <c r="A4747" s="393" t="n">
        <v>101495</v>
      </c>
      <c r="B4747" s="394" t="s">
        <v>5006</v>
      </c>
      <c r="C4747" s="393" t="s">
        <v>267</v>
      </c>
      <c r="D4747" s="395" t="n">
        <v>1735.18</v>
      </c>
    </row>
    <row r="4748" customFormat="false" ht="14.25" hidden="false" customHeight="false" outlineLevel="0" collapsed="false">
      <c r="A4748" s="393" t="n">
        <v>101496</v>
      </c>
      <c r="B4748" s="394" t="s">
        <v>5007</v>
      </c>
      <c r="C4748" s="393" t="s">
        <v>267</v>
      </c>
      <c r="D4748" s="395" t="n">
        <v>1890.55</v>
      </c>
    </row>
    <row r="4749" customFormat="false" ht="14.25" hidden="false" customHeight="false" outlineLevel="0" collapsed="false">
      <c r="A4749" s="393" t="n">
        <v>101489</v>
      </c>
      <c r="B4749" s="394" t="s">
        <v>5008</v>
      </c>
      <c r="C4749" s="393" t="s">
        <v>267</v>
      </c>
      <c r="D4749" s="395" t="n">
        <v>1629.67</v>
      </c>
    </row>
    <row r="4750" customFormat="false" ht="14.25" hidden="false" customHeight="false" outlineLevel="0" collapsed="false">
      <c r="A4750" s="393" t="n">
        <v>101490</v>
      </c>
      <c r="B4750" s="394" t="s">
        <v>5009</v>
      </c>
      <c r="C4750" s="393" t="s">
        <v>267</v>
      </c>
      <c r="D4750" s="395" t="n">
        <v>1741.65</v>
      </c>
    </row>
    <row r="4751" customFormat="false" ht="14.25" hidden="false" customHeight="false" outlineLevel="0" collapsed="false">
      <c r="A4751" s="393" t="n">
        <v>101491</v>
      </c>
      <c r="B4751" s="394" t="s">
        <v>5010</v>
      </c>
      <c r="C4751" s="393" t="s">
        <v>267</v>
      </c>
      <c r="D4751" s="395" t="n">
        <v>1759.36</v>
      </c>
    </row>
    <row r="4752" customFormat="false" ht="14.25" hidden="false" customHeight="false" outlineLevel="0" collapsed="false">
      <c r="A4752" s="393" t="n">
        <v>101492</v>
      </c>
      <c r="B4752" s="394" t="s">
        <v>5011</v>
      </c>
      <c r="C4752" s="393" t="s">
        <v>267</v>
      </c>
      <c r="D4752" s="395" t="n">
        <v>1914.73</v>
      </c>
    </row>
    <row r="4753" customFormat="false" ht="14.25" hidden="false" customHeight="false" outlineLevel="0" collapsed="false">
      <c r="A4753" s="393" t="n">
        <v>101509</v>
      </c>
      <c r="B4753" s="394" t="s">
        <v>5012</v>
      </c>
      <c r="C4753" s="393" t="s">
        <v>267</v>
      </c>
      <c r="D4753" s="395" t="n">
        <v>2056.27</v>
      </c>
    </row>
    <row r="4754" customFormat="false" ht="14.25" hidden="false" customHeight="false" outlineLevel="0" collapsed="false">
      <c r="A4754" s="393" t="n">
        <v>101510</v>
      </c>
      <c r="B4754" s="394" t="s">
        <v>5013</v>
      </c>
      <c r="C4754" s="393" t="s">
        <v>267</v>
      </c>
      <c r="D4754" s="395" t="n">
        <v>2282.26</v>
      </c>
    </row>
    <row r="4755" customFormat="false" ht="14.25" hidden="false" customHeight="false" outlineLevel="0" collapsed="false">
      <c r="A4755" s="393" t="n">
        <v>101511</v>
      </c>
      <c r="B4755" s="394" t="s">
        <v>5014</v>
      </c>
      <c r="C4755" s="393" t="s">
        <v>267</v>
      </c>
      <c r="D4755" s="395" t="n">
        <v>2318</v>
      </c>
    </row>
    <row r="4756" customFormat="false" ht="14.25" hidden="false" customHeight="false" outlineLevel="0" collapsed="false">
      <c r="A4756" s="393" t="n">
        <v>101512</v>
      </c>
      <c r="B4756" s="394" t="s">
        <v>5015</v>
      </c>
      <c r="C4756" s="393" t="s">
        <v>267</v>
      </c>
      <c r="D4756" s="395" t="n">
        <v>2598.59</v>
      </c>
    </row>
    <row r="4757" customFormat="false" ht="14.25" hidden="false" customHeight="false" outlineLevel="0" collapsed="false">
      <c r="A4757" s="393" t="n">
        <v>101505</v>
      </c>
      <c r="B4757" s="394" t="s">
        <v>5016</v>
      </c>
      <c r="C4757" s="393" t="s">
        <v>267</v>
      </c>
      <c r="D4757" s="395" t="n">
        <v>2012.31</v>
      </c>
    </row>
    <row r="4758" customFormat="false" ht="14.25" hidden="false" customHeight="false" outlineLevel="0" collapsed="false">
      <c r="A4758" s="393" t="n">
        <v>101506</v>
      </c>
      <c r="B4758" s="394" t="s">
        <v>5017</v>
      </c>
      <c r="C4758" s="393" t="s">
        <v>267</v>
      </c>
      <c r="D4758" s="395" t="n">
        <v>2238.3</v>
      </c>
    </row>
    <row r="4759" customFormat="false" ht="14.25" hidden="false" customHeight="false" outlineLevel="0" collapsed="false">
      <c r="A4759" s="393" t="n">
        <v>101507</v>
      </c>
      <c r="B4759" s="394" t="s">
        <v>5018</v>
      </c>
      <c r="C4759" s="393" t="s">
        <v>267</v>
      </c>
      <c r="D4759" s="395" t="n">
        <v>2274.04</v>
      </c>
    </row>
    <row r="4760" customFormat="false" ht="14.25" hidden="false" customHeight="false" outlineLevel="0" collapsed="false">
      <c r="A4760" s="393" t="n">
        <v>101508</v>
      </c>
      <c r="B4760" s="394" t="s">
        <v>5019</v>
      </c>
      <c r="C4760" s="393" t="s">
        <v>267</v>
      </c>
      <c r="D4760" s="395" t="n">
        <v>2554.63</v>
      </c>
    </row>
    <row r="4761" customFormat="false" ht="14.25" hidden="false" customHeight="false" outlineLevel="0" collapsed="false">
      <c r="A4761" s="393" t="n">
        <v>101525</v>
      </c>
      <c r="B4761" s="394" t="s">
        <v>5020</v>
      </c>
      <c r="C4761" s="393" t="s">
        <v>267</v>
      </c>
      <c r="D4761" s="395" t="n">
        <v>1135.57</v>
      </c>
    </row>
    <row r="4762" customFormat="false" ht="14.25" hidden="false" customHeight="false" outlineLevel="0" collapsed="false">
      <c r="A4762" s="393" t="n">
        <v>101526</v>
      </c>
      <c r="B4762" s="394" t="s">
        <v>5021</v>
      </c>
      <c r="C4762" s="393" t="s">
        <v>267</v>
      </c>
      <c r="D4762" s="395" t="n">
        <v>1337.13</v>
      </c>
    </row>
    <row r="4763" customFormat="false" ht="14.25" hidden="false" customHeight="false" outlineLevel="0" collapsed="false">
      <c r="A4763" s="393" t="n">
        <v>101527</v>
      </c>
      <c r="B4763" s="394" t="s">
        <v>5022</v>
      </c>
      <c r="C4763" s="393" t="s">
        <v>267</v>
      </c>
      <c r="D4763" s="395" t="n">
        <v>1369.01</v>
      </c>
    </row>
    <row r="4764" customFormat="false" ht="14.25" hidden="false" customHeight="false" outlineLevel="0" collapsed="false">
      <c r="A4764" s="393" t="n">
        <v>101528</v>
      </c>
      <c r="B4764" s="394" t="s">
        <v>5023</v>
      </c>
      <c r="C4764" s="393" t="s">
        <v>267</v>
      </c>
      <c r="D4764" s="395" t="n">
        <v>1590.37</v>
      </c>
    </row>
    <row r="4765" customFormat="false" ht="14.25" hidden="false" customHeight="false" outlineLevel="0" collapsed="false">
      <c r="A4765" s="393" t="n">
        <v>101521</v>
      </c>
      <c r="B4765" s="394" t="s">
        <v>5024</v>
      </c>
      <c r="C4765" s="393" t="s">
        <v>267</v>
      </c>
      <c r="D4765" s="395" t="n">
        <v>1151.18</v>
      </c>
    </row>
    <row r="4766" customFormat="false" ht="14.25" hidden="false" customHeight="false" outlineLevel="0" collapsed="false">
      <c r="A4766" s="393" t="n">
        <v>101522</v>
      </c>
      <c r="B4766" s="394" t="s">
        <v>5025</v>
      </c>
      <c r="C4766" s="393" t="s">
        <v>267</v>
      </c>
      <c r="D4766" s="395" t="n">
        <v>1352.74</v>
      </c>
    </row>
    <row r="4767" customFormat="false" ht="14.25" hidden="false" customHeight="false" outlineLevel="0" collapsed="false">
      <c r="A4767" s="393" t="n">
        <v>101523</v>
      </c>
      <c r="B4767" s="394" t="s">
        <v>5026</v>
      </c>
      <c r="C4767" s="393" t="s">
        <v>267</v>
      </c>
      <c r="D4767" s="395" t="n">
        <v>1384.62</v>
      </c>
    </row>
    <row r="4768" customFormat="false" ht="14.25" hidden="false" customHeight="false" outlineLevel="0" collapsed="false">
      <c r="A4768" s="393" t="n">
        <v>101524</v>
      </c>
      <c r="B4768" s="394" t="s">
        <v>5027</v>
      </c>
      <c r="C4768" s="393" t="s">
        <v>267</v>
      </c>
      <c r="D4768" s="395" t="n">
        <v>1605.98</v>
      </c>
    </row>
    <row r="4769" customFormat="false" ht="14.25" hidden="false" customHeight="false" outlineLevel="0" collapsed="false">
      <c r="A4769" s="393" t="n">
        <v>101517</v>
      </c>
      <c r="B4769" s="394" t="s">
        <v>5028</v>
      </c>
      <c r="C4769" s="393" t="s">
        <v>267</v>
      </c>
      <c r="D4769" s="395" t="n">
        <v>854.59</v>
      </c>
    </row>
    <row r="4770" customFormat="false" ht="14.25" hidden="false" customHeight="false" outlineLevel="0" collapsed="false">
      <c r="A4770" s="393" t="n">
        <v>101518</v>
      </c>
      <c r="B4770" s="394" t="s">
        <v>5029</v>
      </c>
      <c r="C4770" s="393" t="s">
        <v>267</v>
      </c>
      <c r="D4770" s="395" t="n">
        <v>988.96</v>
      </c>
    </row>
    <row r="4771" customFormat="false" ht="14.25" hidden="false" customHeight="false" outlineLevel="0" collapsed="false">
      <c r="A4771" s="393" t="n">
        <v>101519</v>
      </c>
      <c r="B4771" s="394" t="s">
        <v>5030</v>
      </c>
      <c r="C4771" s="393" t="s">
        <v>267</v>
      </c>
      <c r="D4771" s="395" t="n">
        <v>1010.21</v>
      </c>
    </row>
    <row r="4772" customFormat="false" ht="14.25" hidden="false" customHeight="false" outlineLevel="0" collapsed="false">
      <c r="A4772" s="393" t="n">
        <v>101520</v>
      </c>
      <c r="B4772" s="394" t="s">
        <v>5031</v>
      </c>
      <c r="C4772" s="393" t="s">
        <v>267</v>
      </c>
      <c r="D4772" s="395" t="n">
        <v>1157.79</v>
      </c>
    </row>
    <row r="4773" customFormat="false" ht="14.25" hidden="false" customHeight="false" outlineLevel="0" collapsed="false">
      <c r="A4773" s="393" t="n">
        <v>101513</v>
      </c>
      <c r="B4773" s="394" t="s">
        <v>5032</v>
      </c>
      <c r="C4773" s="393" t="s">
        <v>267</v>
      </c>
      <c r="D4773" s="395" t="n">
        <v>878.77</v>
      </c>
    </row>
    <row r="4774" customFormat="false" ht="14.25" hidden="false" customHeight="false" outlineLevel="0" collapsed="false">
      <c r="A4774" s="393" t="n">
        <v>101514</v>
      </c>
      <c r="B4774" s="394" t="s">
        <v>5033</v>
      </c>
      <c r="C4774" s="393" t="s">
        <v>267</v>
      </c>
      <c r="D4774" s="395" t="n">
        <v>1013.14</v>
      </c>
    </row>
    <row r="4775" customFormat="false" ht="14.25" hidden="false" customHeight="false" outlineLevel="0" collapsed="false">
      <c r="A4775" s="393" t="n">
        <v>101515</v>
      </c>
      <c r="B4775" s="394" t="s">
        <v>5034</v>
      </c>
      <c r="C4775" s="393" t="s">
        <v>267</v>
      </c>
      <c r="D4775" s="395" t="n">
        <v>1034.39</v>
      </c>
    </row>
    <row r="4776" customFormat="false" ht="14.25" hidden="false" customHeight="false" outlineLevel="0" collapsed="false">
      <c r="A4776" s="393" t="n">
        <v>101516</v>
      </c>
      <c r="B4776" s="394" t="s">
        <v>5035</v>
      </c>
      <c r="C4776" s="393" t="s">
        <v>267</v>
      </c>
      <c r="D4776" s="395" t="n">
        <v>1181.97</v>
      </c>
    </row>
    <row r="4777" customFormat="false" ht="14.25" hidden="false" customHeight="false" outlineLevel="0" collapsed="false">
      <c r="A4777" s="393" t="n">
        <v>101533</v>
      </c>
      <c r="B4777" s="394" t="s">
        <v>5036</v>
      </c>
      <c r="C4777" s="393" t="s">
        <v>267</v>
      </c>
      <c r="D4777" s="395" t="n">
        <v>1341.57</v>
      </c>
    </row>
    <row r="4778" customFormat="false" ht="14.25" hidden="false" customHeight="false" outlineLevel="0" collapsed="false">
      <c r="A4778" s="393" t="n">
        <v>101534</v>
      </c>
      <c r="B4778" s="394" t="s">
        <v>5037</v>
      </c>
      <c r="C4778" s="393" t="s">
        <v>267</v>
      </c>
      <c r="D4778" s="395" t="n">
        <v>1610.32</v>
      </c>
    </row>
    <row r="4779" customFormat="false" ht="14.25" hidden="false" customHeight="false" outlineLevel="0" collapsed="false">
      <c r="A4779" s="393" t="n">
        <v>101535</v>
      </c>
      <c r="B4779" s="394" t="s">
        <v>5038</v>
      </c>
      <c r="C4779" s="393" t="s">
        <v>267</v>
      </c>
      <c r="D4779" s="395" t="n">
        <v>1652.82</v>
      </c>
    </row>
    <row r="4780" customFormat="false" ht="14.25" hidden="false" customHeight="false" outlineLevel="0" collapsed="false">
      <c r="A4780" s="393" t="n">
        <v>101536</v>
      </c>
      <c r="B4780" s="394" t="s">
        <v>5039</v>
      </c>
      <c r="C4780" s="393" t="s">
        <v>267</v>
      </c>
      <c r="D4780" s="395" t="n">
        <v>1947.97</v>
      </c>
    </row>
    <row r="4781" customFormat="false" ht="14.25" hidden="false" customHeight="false" outlineLevel="0" collapsed="false">
      <c r="A4781" s="393" t="n">
        <v>101529</v>
      </c>
      <c r="B4781" s="394" t="s">
        <v>5040</v>
      </c>
      <c r="C4781" s="393" t="s">
        <v>267</v>
      </c>
      <c r="D4781" s="395" t="n">
        <v>1297.61</v>
      </c>
    </row>
    <row r="4782" customFormat="false" ht="14.25" hidden="false" customHeight="false" outlineLevel="0" collapsed="false">
      <c r="A4782" s="393" t="n">
        <v>101530</v>
      </c>
      <c r="B4782" s="394" t="s">
        <v>5041</v>
      </c>
      <c r="C4782" s="393" t="s">
        <v>267</v>
      </c>
      <c r="D4782" s="395" t="n">
        <v>1566.36</v>
      </c>
    </row>
    <row r="4783" customFormat="false" ht="14.25" hidden="false" customHeight="false" outlineLevel="0" collapsed="false">
      <c r="A4783" s="393" t="n">
        <v>101531</v>
      </c>
      <c r="B4783" s="394" t="s">
        <v>5042</v>
      </c>
      <c r="C4783" s="393" t="s">
        <v>267</v>
      </c>
      <c r="D4783" s="395" t="n">
        <v>1608.86</v>
      </c>
    </row>
    <row r="4784" customFormat="false" ht="14.25" hidden="false" customHeight="false" outlineLevel="0" collapsed="false">
      <c r="A4784" s="393" t="n">
        <v>101532</v>
      </c>
      <c r="B4784" s="394" t="s">
        <v>5043</v>
      </c>
      <c r="C4784" s="393" t="s">
        <v>267</v>
      </c>
      <c r="D4784" s="395" t="n">
        <v>1904.01</v>
      </c>
    </row>
    <row r="4785" customFormat="false" ht="14.25" hidden="false" customHeight="false" outlineLevel="0" collapsed="false">
      <c r="A4785" s="393" t="n">
        <v>101549</v>
      </c>
      <c r="B4785" s="394" t="s">
        <v>5044</v>
      </c>
      <c r="C4785" s="393" t="s">
        <v>267</v>
      </c>
      <c r="D4785" s="395" t="n">
        <v>25.58</v>
      </c>
    </row>
    <row r="4786" customFormat="false" ht="14.25" hidden="false" customHeight="false" outlineLevel="0" collapsed="false">
      <c r="A4786" s="393" t="n">
        <v>101547</v>
      </c>
      <c r="B4786" s="394" t="s">
        <v>5045</v>
      </c>
      <c r="C4786" s="393" t="s">
        <v>267</v>
      </c>
      <c r="D4786" s="395" t="n">
        <v>89.51</v>
      </c>
    </row>
    <row r="4787" customFormat="false" ht="14.25" hidden="false" customHeight="false" outlineLevel="0" collapsed="false">
      <c r="A4787" s="393" t="n">
        <v>101546</v>
      </c>
      <c r="B4787" s="394" t="s">
        <v>5046</v>
      </c>
      <c r="C4787" s="393" t="s">
        <v>267</v>
      </c>
      <c r="D4787" s="395" t="n">
        <v>29.28</v>
      </c>
    </row>
    <row r="4788" customFormat="false" ht="14.25" hidden="false" customHeight="false" outlineLevel="0" collapsed="false">
      <c r="A4788" s="393" t="n">
        <v>101548</v>
      </c>
      <c r="B4788" s="394" t="s">
        <v>5047</v>
      </c>
      <c r="C4788" s="393" t="s">
        <v>267</v>
      </c>
      <c r="D4788" s="395" t="n">
        <v>8.03</v>
      </c>
    </row>
    <row r="4789" customFormat="false" ht="14.25" hidden="false" customHeight="false" outlineLevel="0" collapsed="false">
      <c r="A4789" s="393" t="n">
        <v>94764</v>
      </c>
      <c r="B4789" s="394" t="s">
        <v>5048</v>
      </c>
      <c r="C4789" s="393" t="s">
        <v>267</v>
      </c>
      <c r="D4789" s="395" t="n">
        <v>38.91</v>
      </c>
    </row>
    <row r="4790" customFormat="false" ht="14.25" hidden="false" customHeight="false" outlineLevel="0" collapsed="false">
      <c r="A4790" s="393" t="n">
        <v>94765</v>
      </c>
      <c r="B4790" s="394" t="s">
        <v>5049</v>
      </c>
      <c r="C4790" s="393" t="s">
        <v>267</v>
      </c>
      <c r="D4790" s="395" t="n">
        <v>42.71</v>
      </c>
    </row>
    <row r="4791" customFormat="false" ht="14.25" hidden="false" customHeight="false" outlineLevel="0" collapsed="false">
      <c r="A4791" s="393" t="n">
        <v>94766</v>
      </c>
      <c r="B4791" s="394" t="s">
        <v>5050</v>
      </c>
      <c r="C4791" s="393" t="s">
        <v>267</v>
      </c>
      <c r="D4791" s="395" t="n">
        <v>47.56</v>
      </c>
    </row>
    <row r="4792" customFormat="false" ht="14.25" hidden="false" customHeight="false" outlineLevel="0" collapsed="false">
      <c r="A4792" s="393" t="n">
        <v>94767</v>
      </c>
      <c r="B4792" s="394" t="s">
        <v>5051</v>
      </c>
      <c r="C4792" s="393" t="s">
        <v>267</v>
      </c>
      <c r="D4792" s="395" t="n">
        <v>69.99</v>
      </c>
    </row>
    <row r="4793" customFormat="false" ht="14.25" hidden="false" customHeight="false" outlineLevel="0" collapsed="false">
      <c r="A4793" s="393" t="n">
        <v>94768</v>
      </c>
      <c r="B4793" s="394" t="s">
        <v>5052</v>
      </c>
      <c r="C4793" s="393" t="s">
        <v>267</v>
      </c>
      <c r="D4793" s="395" t="n">
        <v>79.1</v>
      </c>
    </row>
    <row r="4794" customFormat="false" ht="14.25" hidden="false" customHeight="false" outlineLevel="0" collapsed="false">
      <c r="A4794" s="393" t="n">
        <v>94769</v>
      </c>
      <c r="B4794" s="394" t="s">
        <v>5053</v>
      </c>
      <c r="C4794" s="393" t="s">
        <v>267</v>
      </c>
      <c r="D4794" s="395" t="n">
        <v>105.25</v>
      </c>
    </row>
    <row r="4795" customFormat="false" ht="14.25" hidden="false" customHeight="false" outlineLevel="0" collapsed="false">
      <c r="A4795" s="393" t="n">
        <v>94783</v>
      </c>
      <c r="B4795" s="394" t="s">
        <v>5054</v>
      </c>
      <c r="C4795" s="393" t="s">
        <v>267</v>
      </c>
      <c r="D4795" s="395" t="n">
        <v>20.56</v>
      </c>
    </row>
    <row r="4796" customFormat="false" ht="14.25" hidden="false" customHeight="false" outlineLevel="0" collapsed="false">
      <c r="A4796" s="393" t="n">
        <v>94703</v>
      </c>
      <c r="B4796" s="394" t="s">
        <v>5055</v>
      </c>
      <c r="C4796" s="393" t="s">
        <v>267</v>
      </c>
      <c r="D4796" s="395" t="n">
        <v>21.9</v>
      </c>
    </row>
    <row r="4797" customFormat="false" ht="14.25" hidden="false" customHeight="false" outlineLevel="0" collapsed="false">
      <c r="A4797" s="393" t="n">
        <v>94704</v>
      </c>
      <c r="B4797" s="394" t="s">
        <v>5056</v>
      </c>
      <c r="C4797" s="393" t="s">
        <v>267</v>
      </c>
      <c r="D4797" s="395" t="n">
        <v>28.8</v>
      </c>
    </row>
    <row r="4798" customFormat="false" ht="14.25" hidden="false" customHeight="false" outlineLevel="0" collapsed="false">
      <c r="A4798" s="393" t="n">
        <v>94705</v>
      </c>
      <c r="B4798" s="394" t="s">
        <v>5057</v>
      </c>
      <c r="C4798" s="393" t="s">
        <v>267</v>
      </c>
      <c r="D4798" s="395" t="n">
        <v>38.88</v>
      </c>
    </row>
    <row r="4799" customFormat="false" ht="14.25" hidden="false" customHeight="false" outlineLevel="0" collapsed="false">
      <c r="A4799" s="393" t="n">
        <v>94706</v>
      </c>
      <c r="B4799" s="394" t="s">
        <v>5058</v>
      </c>
      <c r="C4799" s="393" t="s">
        <v>267</v>
      </c>
      <c r="D4799" s="395" t="n">
        <v>38.03</v>
      </c>
    </row>
    <row r="4800" customFormat="false" ht="14.25" hidden="false" customHeight="false" outlineLevel="0" collapsed="false">
      <c r="A4800" s="393" t="n">
        <v>94707</v>
      </c>
      <c r="B4800" s="394" t="s">
        <v>5059</v>
      </c>
      <c r="C4800" s="393" t="s">
        <v>267</v>
      </c>
      <c r="D4800" s="395" t="n">
        <v>59.26</v>
      </c>
    </row>
    <row r="4801" customFormat="false" ht="14.25" hidden="false" customHeight="false" outlineLevel="0" collapsed="false">
      <c r="A4801" s="393" t="n">
        <v>94715</v>
      </c>
      <c r="B4801" s="394" t="s">
        <v>5060</v>
      </c>
      <c r="C4801" s="393" t="s">
        <v>267</v>
      </c>
      <c r="D4801" s="395" t="n">
        <v>302.71</v>
      </c>
    </row>
    <row r="4802" customFormat="false" ht="14.25" hidden="false" customHeight="false" outlineLevel="0" collapsed="false">
      <c r="A4802" s="393" t="n">
        <v>94713</v>
      </c>
      <c r="B4802" s="394" t="s">
        <v>5061</v>
      </c>
      <c r="C4802" s="393" t="s">
        <v>267</v>
      </c>
      <c r="D4802" s="395" t="n">
        <v>243.05</v>
      </c>
    </row>
    <row r="4803" customFormat="false" ht="14.25" hidden="false" customHeight="false" outlineLevel="0" collapsed="false">
      <c r="A4803" s="393" t="n">
        <v>94714</v>
      </c>
      <c r="B4803" s="394" t="s">
        <v>5062</v>
      </c>
      <c r="C4803" s="393" t="s">
        <v>267</v>
      </c>
      <c r="D4803" s="395" t="n">
        <v>340.14</v>
      </c>
    </row>
    <row r="4804" customFormat="false" ht="14.25" hidden="false" customHeight="false" outlineLevel="0" collapsed="false">
      <c r="A4804" s="393" t="n">
        <v>94656</v>
      </c>
      <c r="B4804" s="394" t="s">
        <v>5063</v>
      </c>
      <c r="C4804" s="393" t="s">
        <v>267</v>
      </c>
      <c r="D4804" s="395" t="n">
        <v>3.88</v>
      </c>
    </row>
    <row r="4805" customFormat="false" ht="14.25" hidden="false" customHeight="false" outlineLevel="0" collapsed="false">
      <c r="A4805" s="393" t="n">
        <v>94670</v>
      </c>
      <c r="B4805" s="394" t="s">
        <v>5064</v>
      </c>
      <c r="C4805" s="393" t="s">
        <v>267</v>
      </c>
      <c r="D4805" s="395" t="n">
        <v>73.49</v>
      </c>
    </row>
    <row r="4806" customFormat="false" ht="14.25" hidden="false" customHeight="false" outlineLevel="0" collapsed="false">
      <c r="A4806" s="393" t="n">
        <v>94658</v>
      </c>
      <c r="B4806" s="394" t="s">
        <v>5065</v>
      </c>
      <c r="C4806" s="393" t="s">
        <v>267</v>
      </c>
      <c r="D4806" s="395" t="n">
        <v>5.75</v>
      </c>
    </row>
    <row r="4807" customFormat="false" ht="14.25" hidden="false" customHeight="false" outlineLevel="0" collapsed="false">
      <c r="A4807" s="393" t="n">
        <v>94660</v>
      </c>
      <c r="B4807" s="394" t="s">
        <v>5066</v>
      </c>
      <c r="C4807" s="393" t="s">
        <v>267</v>
      </c>
      <c r="D4807" s="395" t="n">
        <v>9.03</v>
      </c>
    </row>
    <row r="4808" customFormat="false" ht="14.25" hidden="false" customHeight="false" outlineLevel="0" collapsed="false">
      <c r="A4808" s="393" t="n">
        <v>94662</v>
      </c>
      <c r="B4808" s="394" t="s">
        <v>5067</v>
      </c>
      <c r="C4808" s="393" t="s">
        <v>267</v>
      </c>
      <c r="D4808" s="395" t="n">
        <v>11.92</v>
      </c>
    </row>
    <row r="4809" customFormat="false" ht="14.25" hidden="false" customHeight="false" outlineLevel="0" collapsed="false">
      <c r="A4809" s="393" t="n">
        <v>94664</v>
      </c>
      <c r="B4809" s="394" t="s">
        <v>5068</v>
      </c>
      <c r="C4809" s="393" t="s">
        <v>267</v>
      </c>
      <c r="D4809" s="395" t="n">
        <v>21.41</v>
      </c>
    </row>
    <row r="4810" customFormat="false" ht="14.25" hidden="false" customHeight="false" outlineLevel="0" collapsed="false">
      <c r="A4810" s="393" t="n">
        <v>94666</v>
      </c>
      <c r="B4810" s="394" t="s">
        <v>5069</v>
      </c>
      <c r="C4810" s="393" t="s">
        <v>267</v>
      </c>
      <c r="D4810" s="395" t="n">
        <v>34.72</v>
      </c>
    </row>
    <row r="4811" customFormat="false" ht="14.25" hidden="false" customHeight="false" outlineLevel="0" collapsed="false">
      <c r="A4811" s="393" t="n">
        <v>94668</v>
      </c>
      <c r="B4811" s="394" t="s">
        <v>5070</v>
      </c>
      <c r="C4811" s="393" t="s">
        <v>267</v>
      </c>
      <c r="D4811" s="395" t="n">
        <v>46.04</v>
      </c>
    </row>
    <row r="4812" customFormat="false" ht="14.25" hidden="false" customHeight="false" outlineLevel="0" collapsed="false">
      <c r="A4812" s="393" t="n">
        <v>105215</v>
      </c>
      <c r="B4812" s="394" t="s">
        <v>5071</v>
      </c>
      <c r="C4812" s="393" t="s">
        <v>267</v>
      </c>
      <c r="D4812" s="395" t="n">
        <v>9.48</v>
      </c>
    </row>
    <row r="4813" customFormat="false" ht="14.25" hidden="false" customHeight="false" outlineLevel="0" collapsed="false">
      <c r="A4813" s="393" t="n">
        <v>105216</v>
      </c>
      <c r="B4813" s="394" t="s">
        <v>5072</v>
      </c>
      <c r="C4813" s="393" t="s">
        <v>267</v>
      </c>
      <c r="D4813" s="395" t="n">
        <v>35.81</v>
      </c>
    </row>
    <row r="4814" customFormat="false" ht="14.25" hidden="false" customHeight="false" outlineLevel="0" collapsed="false">
      <c r="A4814" s="393" t="n">
        <v>105217</v>
      </c>
      <c r="B4814" s="394" t="s">
        <v>5073</v>
      </c>
      <c r="C4814" s="393" t="s">
        <v>267</v>
      </c>
      <c r="D4814" s="395" t="n">
        <v>40.4</v>
      </c>
    </row>
    <row r="4815" customFormat="false" ht="14.25" hidden="false" customHeight="false" outlineLevel="0" collapsed="false">
      <c r="A4815" s="393" t="n">
        <v>105214</v>
      </c>
      <c r="B4815" s="394" t="s">
        <v>5074</v>
      </c>
      <c r="C4815" s="393" t="s">
        <v>267</v>
      </c>
      <c r="D4815" s="395" t="n">
        <v>42.29</v>
      </c>
    </row>
    <row r="4816" customFormat="false" ht="14.25" hidden="false" customHeight="false" outlineLevel="0" collapsed="false">
      <c r="A4816" s="393" t="n">
        <v>105218</v>
      </c>
      <c r="B4816" s="394" t="s">
        <v>5075</v>
      </c>
      <c r="C4816" s="393" t="s">
        <v>267</v>
      </c>
      <c r="D4816" s="395" t="n">
        <v>70.19</v>
      </c>
    </row>
    <row r="4817" customFormat="false" ht="14.25" hidden="false" customHeight="false" outlineLevel="0" collapsed="false">
      <c r="A4817" s="393" t="n">
        <v>105213</v>
      </c>
      <c r="B4817" s="394" t="s">
        <v>5076</v>
      </c>
      <c r="C4817" s="393" t="s">
        <v>267</v>
      </c>
      <c r="D4817" s="395" t="n">
        <v>197.95</v>
      </c>
    </row>
    <row r="4818" customFormat="false" ht="14.25" hidden="false" customHeight="false" outlineLevel="0" collapsed="false">
      <c r="A4818" s="393" t="n">
        <v>105233</v>
      </c>
      <c r="B4818" s="394" t="s">
        <v>5077</v>
      </c>
      <c r="C4818" s="393" t="s">
        <v>267</v>
      </c>
      <c r="D4818" s="395" t="n">
        <v>8.45</v>
      </c>
    </row>
    <row r="4819" customFormat="false" ht="14.25" hidden="false" customHeight="false" outlineLevel="0" collapsed="false">
      <c r="A4819" s="393" t="n">
        <v>105234</v>
      </c>
      <c r="B4819" s="394" t="s">
        <v>5078</v>
      </c>
      <c r="C4819" s="393" t="s">
        <v>267</v>
      </c>
      <c r="D4819" s="395" t="n">
        <v>10.32</v>
      </c>
    </row>
    <row r="4820" customFormat="false" ht="14.25" hidden="false" customHeight="false" outlineLevel="0" collapsed="false">
      <c r="A4820" s="393" t="n">
        <v>105228</v>
      </c>
      <c r="B4820" s="394" t="s">
        <v>5079</v>
      </c>
      <c r="C4820" s="393" t="s">
        <v>267</v>
      </c>
      <c r="D4820" s="395" t="n">
        <v>12.41</v>
      </c>
    </row>
    <row r="4821" customFormat="false" ht="14.25" hidden="false" customHeight="false" outlineLevel="0" collapsed="false">
      <c r="A4821" s="393" t="n">
        <v>105138</v>
      </c>
      <c r="B4821" s="394" t="s">
        <v>5080</v>
      </c>
      <c r="C4821" s="393" t="s">
        <v>267</v>
      </c>
      <c r="D4821" s="395" t="n">
        <v>17.96</v>
      </c>
    </row>
    <row r="4822" customFormat="false" ht="14.25" hidden="false" customHeight="false" outlineLevel="0" collapsed="false">
      <c r="A4822" s="393" t="n">
        <v>105139</v>
      </c>
      <c r="B4822" s="394" t="s">
        <v>5081</v>
      </c>
      <c r="C4822" s="393" t="s">
        <v>267</v>
      </c>
      <c r="D4822" s="395" t="n">
        <v>21.08</v>
      </c>
    </row>
    <row r="4823" customFormat="false" ht="14.25" hidden="false" customHeight="false" outlineLevel="0" collapsed="false">
      <c r="A4823" s="393" t="n">
        <v>105140</v>
      </c>
      <c r="B4823" s="394" t="s">
        <v>5082</v>
      </c>
      <c r="C4823" s="393" t="s">
        <v>267</v>
      </c>
      <c r="D4823" s="395" t="n">
        <v>27.07</v>
      </c>
    </row>
    <row r="4824" customFormat="false" ht="14.25" hidden="false" customHeight="false" outlineLevel="0" collapsed="false">
      <c r="A4824" s="393" t="n">
        <v>105141</v>
      </c>
      <c r="B4824" s="394" t="s">
        <v>5083</v>
      </c>
      <c r="C4824" s="393" t="s">
        <v>267</v>
      </c>
      <c r="D4824" s="395" t="n">
        <v>32.27</v>
      </c>
    </row>
    <row r="4825" customFormat="false" ht="14.25" hidden="false" customHeight="false" outlineLevel="0" collapsed="false">
      <c r="A4825" s="393" t="n">
        <v>105172</v>
      </c>
      <c r="B4825" s="394" t="s">
        <v>5084</v>
      </c>
      <c r="C4825" s="393" t="s">
        <v>267</v>
      </c>
      <c r="D4825" s="395" t="n">
        <v>98.03</v>
      </c>
    </row>
    <row r="4826" customFormat="false" ht="14.25" hidden="false" customHeight="false" outlineLevel="0" collapsed="false">
      <c r="A4826" s="393" t="n">
        <v>105169</v>
      </c>
      <c r="B4826" s="394" t="s">
        <v>5085</v>
      </c>
      <c r="C4826" s="393" t="s">
        <v>267</v>
      </c>
      <c r="D4826" s="395" t="n">
        <v>98.1</v>
      </c>
    </row>
    <row r="4827" customFormat="false" ht="14.25" hidden="false" customHeight="false" outlineLevel="0" collapsed="false">
      <c r="A4827" s="393" t="n">
        <v>105230</v>
      </c>
      <c r="B4827" s="394" t="s">
        <v>5086</v>
      </c>
      <c r="C4827" s="393" t="s">
        <v>267</v>
      </c>
      <c r="D4827" s="395" t="n">
        <v>8.29</v>
      </c>
    </row>
    <row r="4828" customFormat="false" ht="14.25" hidden="false" customHeight="false" outlineLevel="0" collapsed="false">
      <c r="A4828" s="393" t="n">
        <v>105231</v>
      </c>
      <c r="B4828" s="394" t="s">
        <v>5087</v>
      </c>
      <c r="C4828" s="393" t="s">
        <v>267</v>
      </c>
      <c r="D4828" s="395" t="n">
        <v>9.69</v>
      </c>
    </row>
    <row r="4829" customFormat="false" ht="14.25" hidden="false" customHeight="false" outlineLevel="0" collapsed="false">
      <c r="A4829" s="393" t="n">
        <v>105232</v>
      </c>
      <c r="B4829" s="394" t="s">
        <v>5088</v>
      </c>
      <c r="C4829" s="393" t="s">
        <v>267</v>
      </c>
      <c r="D4829" s="395" t="n">
        <v>17.53</v>
      </c>
    </row>
    <row r="4830" customFormat="false" ht="14.25" hidden="false" customHeight="false" outlineLevel="0" collapsed="false">
      <c r="A4830" s="393" t="n">
        <v>105229</v>
      </c>
      <c r="B4830" s="394" t="s">
        <v>5089</v>
      </c>
      <c r="C4830" s="393" t="s">
        <v>267</v>
      </c>
      <c r="D4830" s="395" t="n">
        <v>27.21</v>
      </c>
    </row>
    <row r="4831" customFormat="false" ht="14.25" hidden="false" customHeight="false" outlineLevel="0" collapsed="false">
      <c r="A4831" s="393" t="n">
        <v>105146</v>
      </c>
      <c r="B4831" s="394" t="s">
        <v>5090</v>
      </c>
      <c r="C4831" s="393" t="s">
        <v>267</v>
      </c>
      <c r="D4831" s="395" t="n">
        <v>22.36</v>
      </c>
    </row>
    <row r="4832" customFormat="false" ht="14.25" hidden="false" customHeight="false" outlineLevel="0" collapsed="false">
      <c r="A4832" s="393" t="n">
        <v>94613</v>
      </c>
      <c r="B4832" s="394" t="s">
        <v>5091</v>
      </c>
      <c r="C4832" s="393" t="s">
        <v>267</v>
      </c>
      <c r="D4832" s="395" t="n">
        <v>0</v>
      </c>
    </row>
    <row r="4833" customFormat="false" ht="14.25" hidden="false" customHeight="false" outlineLevel="0" collapsed="false">
      <c r="A4833" s="393" t="n">
        <v>94607</v>
      </c>
      <c r="B4833" s="394" t="s">
        <v>5092</v>
      </c>
      <c r="C4833" s="393" t="s">
        <v>267</v>
      </c>
      <c r="D4833" s="395" t="n">
        <v>0</v>
      </c>
    </row>
    <row r="4834" customFormat="false" ht="14.25" hidden="false" customHeight="false" outlineLevel="0" collapsed="false">
      <c r="A4834" s="393" t="n">
        <v>94609</v>
      </c>
      <c r="B4834" s="394" t="s">
        <v>5093</v>
      </c>
      <c r="C4834" s="393" t="s">
        <v>267</v>
      </c>
      <c r="D4834" s="395" t="n">
        <v>0</v>
      </c>
    </row>
    <row r="4835" customFormat="false" ht="14.25" hidden="false" customHeight="false" outlineLevel="0" collapsed="false">
      <c r="A4835" s="393" t="n">
        <v>94611</v>
      </c>
      <c r="B4835" s="394" t="s">
        <v>5094</v>
      </c>
      <c r="C4835" s="393" t="s">
        <v>267</v>
      </c>
      <c r="D4835" s="395" t="n">
        <v>0</v>
      </c>
    </row>
    <row r="4836" customFormat="false" ht="14.25" hidden="false" customHeight="false" outlineLevel="0" collapsed="false">
      <c r="A4836" s="393" t="n">
        <v>96738</v>
      </c>
      <c r="B4836" s="394" t="s">
        <v>5095</v>
      </c>
      <c r="C4836" s="393" t="s">
        <v>267</v>
      </c>
      <c r="D4836" s="395" t="n">
        <v>22.58</v>
      </c>
    </row>
    <row r="4837" customFormat="false" ht="14.25" hidden="false" customHeight="false" outlineLevel="0" collapsed="false">
      <c r="A4837" s="393" t="n">
        <v>96740</v>
      </c>
      <c r="B4837" s="394" t="s">
        <v>5096</v>
      </c>
      <c r="C4837" s="393" t="s">
        <v>267</v>
      </c>
      <c r="D4837" s="395" t="n">
        <v>31.01</v>
      </c>
    </row>
    <row r="4838" customFormat="false" ht="14.25" hidden="false" customHeight="false" outlineLevel="0" collapsed="false">
      <c r="A4838" s="393" t="n">
        <v>94738</v>
      </c>
      <c r="B4838" s="394" t="s">
        <v>5097</v>
      </c>
      <c r="C4838" s="393" t="s">
        <v>267</v>
      </c>
      <c r="D4838" s="395" t="n">
        <v>1677.59</v>
      </c>
    </row>
    <row r="4839" customFormat="false" ht="14.25" hidden="false" customHeight="false" outlineLevel="0" collapsed="false">
      <c r="A4839" s="393" t="n">
        <v>94724</v>
      </c>
      <c r="B4839" s="394" t="s">
        <v>5098</v>
      </c>
      <c r="C4839" s="393" t="s">
        <v>267</v>
      </c>
      <c r="D4839" s="395" t="n">
        <v>26.64</v>
      </c>
    </row>
    <row r="4840" customFormat="false" ht="14.25" hidden="false" customHeight="false" outlineLevel="0" collapsed="false">
      <c r="A4840" s="393" t="n">
        <v>94726</v>
      </c>
      <c r="B4840" s="394" t="s">
        <v>5099</v>
      </c>
      <c r="C4840" s="393" t="s">
        <v>267</v>
      </c>
      <c r="D4840" s="395" t="n">
        <v>34.29</v>
      </c>
    </row>
    <row r="4841" customFormat="false" ht="14.25" hidden="false" customHeight="false" outlineLevel="0" collapsed="false">
      <c r="A4841" s="393" t="n">
        <v>94728</v>
      </c>
      <c r="B4841" s="394" t="s">
        <v>5100</v>
      </c>
      <c r="C4841" s="393" t="s">
        <v>267</v>
      </c>
      <c r="D4841" s="395" t="n">
        <v>53.51</v>
      </c>
    </row>
    <row r="4842" customFormat="false" ht="14.25" hidden="false" customHeight="false" outlineLevel="0" collapsed="false">
      <c r="A4842" s="393" t="n">
        <v>94730</v>
      </c>
      <c r="B4842" s="394" t="s">
        <v>5101</v>
      </c>
      <c r="C4842" s="393" t="s">
        <v>267</v>
      </c>
      <c r="D4842" s="395" t="n">
        <v>65.67</v>
      </c>
    </row>
    <row r="4843" customFormat="false" ht="14.25" hidden="false" customHeight="false" outlineLevel="0" collapsed="false">
      <c r="A4843" s="393" t="n">
        <v>94732</v>
      </c>
      <c r="B4843" s="394" t="s">
        <v>5102</v>
      </c>
      <c r="C4843" s="393" t="s">
        <v>267</v>
      </c>
      <c r="D4843" s="395" t="n">
        <v>105.38</v>
      </c>
    </row>
    <row r="4844" customFormat="false" ht="14.25" hidden="false" customHeight="false" outlineLevel="0" collapsed="false">
      <c r="A4844" s="393" t="n">
        <v>94734</v>
      </c>
      <c r="B4844" s="394" t="s">
        <v>5103</v>
      </c>
      <c r="C4844" s="393" t="s">
        <v>267</v>
      </c>
      <c r="D4844" s="395" t="n">
        <v>383.71</v>
      </c>
    </row>
    <row r="4845" customFormat="false" ht="14.25" hidden="false" customHeight="false" outlineLevel="0" collapsed="false">
      <c r="A4845" s="393" t="n">
        <v>94736</v>
      </c>
      <c r="B4845" s="394" t="s">
        <v>5104</v>
      </c>
      <c r="C4845" s="393" t="s">
        <v>267</v>
      </c>
      <c r="D4845" s="395" t="n">
        <v>557.72</v>
      </c>
    </row>
    <row r="4846" customFormat="false" ht="14.25" hidden="false" customHeight="false" outlineLevel="0" collapsed="false">
      <c r="A4846" s="393" t="n">
        <v>94483</v>
      </c>
      <c r="B4846" s="394" t="s">
        <v>5105</v>
      </c>
      <c r="C4846" s="393" t="s">
        <v>267</v>
      </c>
      <c r="D4846" s="395" t="n">
        <v>1418.87</v>
      </c>
    </row>
    <row r="4847" customFormat="false" ht="14.25" hidden="false" customHeight="false" outlineLevel="0" collapsed="false">
      <c r="A4847" s="393" t="n">
        <v>94482</v>
      </c>
      <c r="B4847" s="394" t="s">
        <v>5106</v>
      </c>
      <c r="C4847" s="393" t="s">
        <v>267</v>
      </c>
      <c r="D4847" s="395" t="n">
        <v>1682.77</v>
      </c>
    </row>
    <row r="4848" customFormat="false" ht="14.25" hidden="false" customHeight="false" outlineLevel="0" collapsed="false">
      <c r="A4848" s="393" t="n">
        <v>94481</v>
      </c>
      <c r="B4848" s="394" t="s">
        <v>5107</v>
      </c>
      <c r="C4848" s="393" t="s">
        <v>267</v>
      </c>
      <c r="D4848" s="395" t="n">
        <v>2132.93</v>
      </c>
    </row>
    <row r="4849" customFormat="false" ht="14.25" hidden="false" customHeight="false" outlineLevel="0" collapsed="false">
      <c r="A4849" s="393" t="n">
        <v>94480</v>
      </c>
      <c r="B4849" s="394" t="s">
        <v>5108</v>
      </c>
      <c r="C4849" s="393" t="s">
        <v>267</v>
      </c>
      <c r="D4849" s="395" t="n">
        <v>2980.94</v>
      </c>
    </row>
    <row r="4850" customFormat="false" ht="14.25" hidden="false" customHeight="false" outlineLevel="0" collapsed="false">
      <c r="A4850" s="393" t="n">
        <v>94472</v>
      </c>
      <c r="B4850" s="394" t="s">
        <v>5109</v>
      </c>
      <c r="C4850" s="393" t="s">
        <v>267</v>
      </c>
      <c r="D4850" s="395" t="n">
        <v>88.84</v>
      </c>
    </row>
    <row r="4851" customFormat="false" ht="14.25" hidden="false" customHeight="false" outlineLevel="0" collapsed="false">
      <c r="A4851" s="393" t="n">
        <v>94474</v>
      </c>
      <c r="B4851" s="394" t="s">
        <v>5110</v>
      </c>
      <c r="C4851" s="393" t="s">
        <v>267</v>
      </c>
      <c r="D4851" s="395" t="n">
        <v>148.41</v>
      </c>
    </row>
    <row r="4852" customFormat="false" ht="14.25" hidden="false" customHeight="false" outlineLevel="0" collapsed="false">
      <c r="A4852" s="393" t="n">
        <v>94476</v>
      </c>
      <c r="B4852" s="394" t="s">
        <v>5111</v>
      </c>
      <c r="C4852" s="393" t="s">
        <v>267</v>
      </c>
      <c r="D4852" s="395" t="n">
        <v>206.87</v>
      </c>
    </row>
    <row r="4853" customFormat="false" ht="14.25" hidden="false" customHeight="false" outlineLevel="0" collapsed="false">
      <c r="A4853" s="393" t="n">
        <v>94471</v>
      </c>
      <c r="B4853" s="394" t="s">
        <v>5112</v>
      </c>
      <c r="C4853" s="393" t="s">
        <v>267</v>
      </c>
      <c r="D4853" s="395" t="n">
        <v>86.29</v>
      </c>
    </row>
    <row r="4854" customFormat="false" ht="14.25" hidden="false" customHeight="false" outlineLevel="0" collapsed="false">
      <c r="A4854" s="393" t="n">
        <v>94473</v>
      </c>
      <c r="B4854" s="394" t="s">
        <v>5113</v>
      </c>
      <c r="C4854" s="393" t="s">
        <v>267</v>
      </c>
      <c r="D4854" s="395" t="n">
        <v>137.18</v>
      </c>
    </row>
    <row r="4855" customFormat="false" ht="14.25" hidden="false" customHeight="false" outlineLevel="0" collapsed="false">
      <c r="A4855" s="393" t="n">
        <v>94475</v>
      </c>
      <c r="B4855" s="394" t="s">
        <v>5114</v>
      </c>
      <c r="C4855" s="393" t="s">
        <v>267</v>
      </c>
      <c r="D4855" s="395" t="n">
        <v>185.23</v>
      </c>
    </row>
    <row r="4856" customFormat="false" ht="14.25" hidden="false" customHeight="false" outlineLevel="0" collapsed="false">
      <c r="A4856" s="393" t="n">
        <v>105194</v>
      </c>
      <c r="B4856" s="394" t="s">
        <v>5115</v>
      </c>
      <c r="C4856" s="393" t="s">
        <v>267</v>
      </c>
      <c r="D4856" s="395" t="n">
        <v>95.84</v>
      </c>
    </row>
    <row r="4857" customFormat="false" ht="14.25" hidden="false" customHeight="false" outlineLevel="0" collapsed="false">
      <c r="A4857" s="393" t="n">
        <v>105195</v>
      </c>
      <c r="B4857" s="394" t="s">
        <v>5116</v>
      </c>
      <c r="C4857" s="393" t="s">
        <v>267</v>
      </c>
      <c r="D4857" s="395" t="n">
        <v>243.32</v>
      </c>
    </row>
    <row r="4858" customFormat="false" ht="14.25" hidden="false" customHeight="false" outlineLevel="0" collapsed="false">
      <c r="A4858" s="393" t="n">
        <v>105178</v>
      </c>
      <c r="B4858" s="394" t="s">
        <v>5117</v>
      </c>
      <c r="C4858" s="393" t="s">
        <v>267</v>
      </c>
      <c r="D4858" s="395" t="n">
        <v>153.51</v>
      </c>
    </row>
    <row r="4859" customFormat="false" ht="14.25" hidden="false" customHeight="false" outlineLevel="0" collapsed="false">
      <c r="A4859" s="393" t="n">
        <v>94620</v>
      </c>
      <c r="B4859" s="394" t="s">
        <v>5118</v>
      </c>
      <c r="C4859" s="393" t="s">
        <v>267</v>
      </c>
      <c r="D4859" s="395" t="n">
        <v>900.75</v>
      </c>
    </row>
    <row r="4860" customFormat="false" ht="14.25" hidden="false" customHeight="false" outlineLevel="0" collapsed="false">
      <c r="A4860" s="393" t="n">
        <v>94614</v>
      </c>
      <c r="B4860" s="394" t="s">
        <v>5119</v>
      </c>
      <c r="C4860" s="393" t="s">
        <v>267</v>
      </c>
      <c r="D4860" s="395" t="n">
        <v>148.97</v>
      </c>
    </row>
    <row r="4861" customFormat="false" ht="14.25" hidden="false" customHeight="false" outlineLevel="0" collapsed="false">
      <c r="A4861" s="393" t="n">
        <v>94616</v>
      </c>
      <c r="B4861" s="394" t="s">
        <v>5120</v>
      </c>
      <c r="C4861" s="393" t="s">
        <v>267</v>
      </c>
      <c r="D4861" s="395" t="n">
        <v>405.2</v>
      </c>
    </row>
    <row r="4862" customFormat="false" ht="14.25" hidden="false" customHeight="false" outlineLevel="0" collapsed="false">
      <c r="A4862" s="393" t="n">
        <v>94618</v>
      </c>
      <c r="B4862" s="394" t="s">
        <v>5121</v>
      </c>
      <c r="C4862" s="393" t="s">
        <v>267</v>
      </c>
      <c r="D4862" s="395" t="n">
        <v>394.39</v>
      </c>
    </row>
    <row r="4863" customFormat="false" ht="14.25" hidden="false" customHeight="false" outlineLevel="0" collapsed="false">
      <c r="A4863" s="393" t="n">
        <v>105193</v>
      </c>
      <c r="B4863" s="394" t="s">
        <v>5122</v>
      </c>
      <c r="C4863" s="393" t="s">
        <v>267</v>
      </c>
      <c r="D4863" s="395" t="n">
        <v>168.01</v>
      </c>
    </row>
    <row r="4864" customFormat="false" ht="14.25" hidden="false" customHeight="false" outlineLevel="0" collapsed="false">
      <c r="A4864" s="393" t="n">
        <v>105197</v>
      </c>
      <c r="B4864" s="394" t="s">
        <v>5123</v>
      </c>
      <c r="C4864" s="393" t="s">
        <v>267</v>
      </c>
      <c r="D4864" s="395" t="n">
        <v>178.91</v>
      </c>
    </row>
    <row r="4865" customFormat="false" ht="14.25" hidden="false" customHeight="false" outlineLevel="0" collapsed="false">
      <c r="A4865" s="393" t="n">
        <v>105196</v>
      </c>
      <c r="B4865" s="394" t="s">
        <v>5124</v>
      </c>
      <c r="C4865" s="393" t="s">
        <v>267</v>
      </c>
      <c r="D4865" s="395" t="n">
        <v>259.25</v>
      </c>
    </row>
    <row r="4866" customFormat="false" ht="14.25" hidden="false" customHeight="false" outlineLevel="0" collapsed="false">
      <c r="A4866" s="393" t="n">
        <v>105198</v>
      </c>
      <c r="B4866" s="394" t="s">
        <v>5125</v>
      </c>
      <c r="C4866" s="393" t="s">
        <v>267</v>
      </c>
      <c r="D4866" s="395" t="n">
        <v>367.21</v>
      </c>
    </row>
    <row r="4867" customFormat="false" ht="14.25" hidden="false" customHeight="false" outlineLevel="0" collapsed="false">
      <c r="A4867" s="393" t="n">
        <v>105200</v>
      </c>
      <c r="B4867" s="394" t="s">
        <v>5126</v>
      </c>
      <c r="C4867" s="393" t="s">
        <v>267</v>
      </c>
      <c r="D4867" s="395" t="n">
        <v>141.53</v>
      </c>
    </row>
    <row r="4868" customFormat="false" ht="14.25" hidden="false" customHeight="false" outlineLevel="0" collapsed="false">
      <c r="A4868" s="393" t="n">
        <v>105199</v>
      </c>
      <c r="B4868" s="394" t="s">
        <v>5127</v>
      </c>
      <c r="C4868" s="393" t="s">
        <v>267</v>
      </c>
      <c r="D4868" s="395" t="n">
        <v>235.82</v>
      </c>
    </row>
    <row r="4869" customFormat="false" ht="14.25" hidden="false" customHeight="false" outlineLevel="0" collapsed="false">
      <c r="A4869" s="393" t="n">
        <v>105201</v>
      </c>
      <c r="B4869" s="394" t="s">
        <v>5128</v>
      </c>
      <c r="C4869" s="393" t="s">
        <v>267</v>
      </c>
      <c r="D4869" s="395" t="n">
        <v>322.3</v>
      </c>
    </row>
    <row r="4870" customFormat="false" ht="14.25" hidden="false" customHeight="false" outlineLevel="0" collapsed="false">
      <c r="A4870" s="393" t="n">
        <v>94755</v>
      </c>
      <c r="B4870" s="394" t="s">
        <v>5129</v>
      </c>
      <c r="C4870" s="393" t="s">
        <v>267</v>
      </c>
      <c r="D4870" s="395" t="n">
        <v>0</v>
      </c>
    </row>
    <row r="4871" customFormat="false" ht="14.25" hidden="false" customHeight="false" outlineLevel="0" collapsed="false">
      <c r="A4871" s="393" t="n">
        <v>94741</v>
      </c>
      <c r="B4871" s="394" t="s">
        <v>5130</v>
      </c>
      <c r="C4871" s="393" t="s">
        <v>267</v>
      </c>
      <c r="D4871" s="395" t="n">
        <v>13.17</v>
      </c>
    </row>
    <row r="4872" customFormat="false" ht="14.25" hidden="false" customHeight="false" outlineLevel="0" collapsed="false">
      <c r="A4872" s="393" t="n">
        <v>94743</v>
      </c>
      <c r="B4872" s="394" t="s">
        <v>5131</v>
      </c>
      <c r="C4872" s="393" t="s">
        <v>267</v>
      </c>
      <c r="D4872" s="395" t="n">
        <v>21.42</v>
      </c>
    </row>
    <row r="4873" customFormat="false" ht="14.25" hidden="false" customHeight="false" outlineLevel="0" collapsed="false">
      <c r="A4873" s="393" t="n">
        <v>94745</v>
      </c>
      <c r="B4873" s="394" t="s">
        <v>5132</v>
      </c>
      <c r="C4873" s="393" t="s">
        <v>267</v>
      </c>
      <c r="D4873" s="395" t="n">
        <v>0</v>
      </c>
    </row>
    <row r="4874" customFormat="false" ht="14.25" hidden="false" customHeight="false" outlineLevel="0" collapsed="false">
      <c r="A4874" s="393" t="n">
        <v>94747</v>
      </c>
      <c r="B4874" s="394" t="s">
        <v>5133</v>
      </c>
      <c r="C4874" s="393" t="s">
        <v>267</v>
      </c>
      <c r="D4874" s="395" t="n">
        <v>0</v>
      </c>
    </row>
    <row r="4875" customFormat="false" ht="14.25" hidden="false" customHeight="false" outlineLevel="0" collapsed="false">
      <c r="A4875" s="393" t="n">
        <v>94749</v>
      </c>
      <c r="B4875" s="394" t="s">
        <v>5134</v>
      </c>
      <c r="C4875" s="393" t="s">
        <v>267</v>
      </c>
      <c r="D4875" s="395" t="n">
        <v>0</v>
      </c>
    </row>
    <row r="4876" customFormat="false" ht="14.25" hidden="false" customHeight="false" outlineLevel="0" collapsed="false">
      <c r="A4876" s="393" t="n">
        <v>94751</v>
      </c>
      <c r="B4876" s="394" t="s">
        <v>5135</v>
      </c>
      <c r="C4876" s="393" t="s">
        <v>267</v>
      </c>
      <c r="D4876" s="395" t="n">
        <v>0</v>
      </c>
    </row>
    <row r="4877" customFormat="false" ht="14.25" hidden="false" customHeight="false" outlineLevel="0" collapsed="false">
      <c r="A4877" s="393" t="n">
        <v>94753</v>
      </c>
      <c r="B4877" s="394" t="s">
        <v>5136</v>
      </c>
      <c r="C4877" s="393" t="s">
        <v>267</v>
      </c>
      <c r="D4877" s="395" t="n">
        <v>0</v>
      </c>
    </row>
    <row r="4878" customFormat="false" ht="14.25" hidden="false" customHeight="false" outlineLevel="0" collapsed="false">
      <c r="A4878" s="393" t="n">
        <v>105209</v>
      </c>
      <c r="B4878" s="394" t="s">
        <v>5137</v>
      </c>
      <c r="C4878" s="393" t="s">
        <v>267</v>
      </c>
      <c r="D4878" s="395" t="n">
        <v>173.31</v>
      </c>
    </row>
    <row r="4879" customFormat="false" ht="14.25" hidden="false" customHeight="false" outlineLevel="0" collapsed="false">
      <c r="A4879" s="393" t="n">
        <v>105208</v>
      </c>
      <c r="B4879" s="394" t="s">
        <v>5138</v>
      </c>
      <c r="C4879" s="393" t="s">
        <v>267</v>
      </c>
      <c r="D4879" s="395" t="n">
        <v>354.77</v>
      </c>
    </row>
    <row r="4880" customFormat="false" ht="14.25" hidden="false" customHeight="false" outlineLevel="0" collapsed="false">
      <c r="A4880" s="393" t="n">
        <v>105210</v>
      </c>
      <c r="B4880" s="394" t="s">
        <v>5139</v>
      </c>
      <c r="C4880" s="393" t="s">
        <v>267</v>
      </c>
      <c r="D4880" s="395" t="n">
        <v>457.67</v>
      </c>
    </row>
    <row r="4881" customFormat="false" ht="14.25" hidden="false" customHeight="false" outlineLevel="0" collapsed="false">
      <c r="A4881" s="393" t="n">
        <v>105203</v>
      </c>
      <c r="B4881" s="394" t="s">
        <v>5140</v>
      </c>
      <c r="C4881" s="393" t="s">
        <v>267</v>
      </c>
      <c r="D4881" s="395" t="n">
        <v>178.13</v>
      </c>
    </row>
    <row r="4882" customFormat="false" ht="14.25" hidden="false" customHeight="false" outlineLevel="0" collapsed="false">
      <c r="A4882" s="393" t="n">
        <v>105202</v>
      </c>
      <c r="B4882" s="394" t="s">
        <v>5141</v>
      </c>
      <c r="C4882" s="393" t="s">
        <v>267</v>
      </c>
      <c r="D4882" s="395" t="n">
        <v>291.85</v>
      </c>
    </row>
    <row r="4883" customFormat="false" ht="14.25" hidden="false" customHeight="false" outlineLevel="0" collapsed="false">
      <c r="A4883" s="393" t="n">
        <v>105204</v>
      </c>
      <c r="B4883" s="394" t="s">
        <v>5142</v>
      </c>
      <c r="C4883" s="393" t="s">
        <v>267</v>
      </c>
      <c r="D4883" s="395" t="n">
        <v>387.87</v>
      </c>
    </row>
    <row r="4884" customFormat="false" ht="14.25" hidden="false" customHeight="false" outlineLevel="0" collapsed="false">
      <c r="A4884" s="393" t="n">
        <v>105206</v>
      </c>
      <c r="B4884" s="394" t="s">
        <v>5143</v>
      </c>
      <c r="C4884" s="393" t="s">
        <v>267</v>
      </c>
      <c r="D4884" s="395" t="n">
        <v>169.83</v>
      </c>
    </row>
    <row r="4885" customFormat="false" ht="14.25" hidden="false" customHeight="false" outlineLevel="0" collapsed="false">
      <c r="A4885" s="393" t="n">
        <v>105205</v>
      </c>
      <c r="B4885" s="394" t="s">
        <v>5144</v>
      </c>
      <c r="C4885" s="393" t="s">
        <v>267</v>
      </c>
      <c r="D4885" s="395" t="n">
        <v>269.74</v>
      </c>
    </row>
    <row r="4886" customFormat="false" ht="14.25" hidden="false" customHeight="false" outlineLevel="0" collapsed="false">
      <c r="A4886" s="393" t="n">
        <v>105207</v>
      </c>
      <c r="B4886" s="394" t="s">
        <v>5145</v>
      </c>
      <c r="C4886" s="393" t="s">
        <v>267</v>
      </c>
      <c r="D4886" s="395" t="n">
        <v>376.81</v>
      </c>
    </row>
    <row r="4887" customFormat="false" ht="14.25" hidden="false" customHeight="false" outlineLevel="0" collapsed="false">
      <c r="A4887" s="393" t="n">
        <v>94673</v>
      </c>
      <c r="B4887" s="394" t="s">
        <v>5146</v>
      </c>
      <c r="C4887" s="393" t="s">
        <v>267</v>
      </c>
      <c r="D4887" s="395" t="n">
        <v>7.74</v>
      </c>
    </row>
    <row r="4888" customFormat="false" ht="14.25" hidden="false" customHeight="false" outlineLevel="0" collapsed="false">
      <c r="A4888" s="393" t="n">
        <v>94687</v>
      </c>
      <c r="B4888" s="394" t="s">
        <v>5147</v>
      </c>
      <c r="C4888" s="393" t="s">
        <v>267</v>
      </c>
      <c r="D4888" s="395" t="n">
        <v>236.02</v>
      </c>
    </row>
    <row r="4889" customFormat="false" ht="14.25" hidden="false" customHeight="false" outlineLevel="0" collapsed="false">
      <c r="A4889" s="393" t="n">
        <v>94675</v>
      </c>
      <c r="B4889" s="394" t="s">
        <v>5148</v>
      </c>
      <c r="C4889" s="393" t="s">
        <v>267</v>
      </c>
      <c r="D4889" s="395" t="n">
        <v>12.83</v>
      </c>
    </row>
    <row r="4890" customFormat="false" ht="14.25" hidden="false" customHeight="false" outlineLevel="0" collapsed="false">
      <c r="A4890" s="393" t="n">
        <v>94677</v>
      </c>
      <c r="B4890" s="394" t="s">
        <v>5149</v>
      </c>
      <c r="C4890" s="393" t="s">
        <v>267</v>
      </c>
      <c r="D4890" s="395" t="n">
        <v>20.6</v>
      </c>
    </row>
    <row r="4891" customFormat="false" ht="14.25" hidden="false" customHeight="false" outlineLevel="0" collapsed="false">
      <c r="A4891" s="393" t="n">
        <v>94679</v>
      </c>
      <c r="B4891" s="394" t="s">
        <v>5150</v>
      </c>
      <c r="C4891" s="393" t="s">
        <v>267</v>
      </c>
      <c r="D4891" s="395" t="n">
        <v>25.02</v>
      </c>
    </row>
    <row r="4892" customFormat="false" ht="14.25" hidden="false" customHeight="false" outlineLevel="0" collapsed="false">
      <c r="A4892" s="393" t="n">
        <v>94681</v>
      </c>
      <c r="B4892" s="394" t="s">
        <v>5151</v>
      </c>
      <c r="C4892" s="393" t="s">
        <v>267</v>
      </c>
      <c r="D4892" s="395" t="n">
        <v>50.93</v>
      </c>
    </row>
    <row r="4893" customFormat="false" ht="14.25" hidden="false" customHeight="false" outlineLevel="0" collapsed="false">
      <c r="A4893" s="393" t="n">
        <v>94683</v>
      </c>
      <c r="B4893" s="394" t="s">
        <v>5152</v>
      </c>
      <c r="C4893" s="393" t="s">
        <v>267</v>
      </c>
      <c r="D4893" s="395" t="n">
        <v>77.34</v>
      </c>
    </row>
    <row r="4894" customFormat="false" ht="14.25" hidden="false" customHeight="false" outlineLevel="0" collapsed="false">
      <c r="A4894" s="393" t="n">
        <v>94685</v>
      </c>
      <c r="B4894" s="394" t="s">
        <v>5153</v>
      </c>
      <c r="C4894" s="393" t="s">
        <v>267</v>
      </c>
      <c r="D4894" s="395" t="n">
        <v>98.44</v>
      </c>
    </row>
    <row r="4895" customFormat="false" ht="14.25" hidden="false" customHeight="false" outlineLevel="0" collapsed="false">
      <c r="A4895" s="393" t="n">
        <v>94621</v>
      </c>
      <c r="B4895" s="394" t="s">
        <v>5154</v>
      </c>
      <c r="C4895" s="393" t="s">
        <v>267</v>
      </c>
      <c r="D4895" s="395" t="n">
        <v>0</v>
      </c>
    </row>
    <row r="4896" customFormat="false" ht="14.25" hidden="false" customHeight="false" outlineLevel="0" collapsed="false">
      <c r="A4896" s="393" t="n">
        <v>94615</v>
      </c>
      <c r="B4896" s="394" t="s">
        <v>5155</v>
      </c>
      <c r="C4896" s="393" t="s">
        <v>267</v>
      </c>
      <c r="D4896" s="395" t="n">
        <v>168.19</v>
      </c>
    </row>
    <row r="4897" customFormat="false" ht="14.25" hidden="false" customHeight="false" outlineLevel="0" collapsed="false">
      <c r="A4897" s="393" t="n">
        <v>94617</v>
      </c>
      <c r="B4897" s="394" t="s">
        <v>5156</v>
      </c>
      <c r="C4897" s="393" t="s">
        <v>267</v>
      </c>
      <c r="D4897" s="395" t="n">
        <v>338.37</v>
      </c>
    </row>
    <row r="4898" customFormat="false" ht="14.25" hidden="false" customHeight="false" outlineLevel="0" collapsed="false">
      <c r="A4898" s="393" t="n">
        <v>94619</v>
      </c>
      <c r="B4898" s="394" t="s">
        <v>5157</v>
      </c>
      <c r="C4898" s="393" t="s">
        <v>267</v>
      </c>
      <c r="D4898" s="395" t="n">
        <v>0</v>
      </c>
    </row>
    <row r="4899" customFormat="false" ht="14.25" hidden="false" customHeight="false" outlineLevel="0" collapsed="false">
      <c r="A4899" s="393" t="n">
        <v>105147</v>
      </c>
      <c r="B4899" s="394" t="s">
        <v>5158</v>
      </c>
      <c r="C4899" s="393" t="s">
        <v>267</v>
      </c>
      <c r="D4899" s="395" t="n">
        <v>15.97</v>
      </c>
    </row>
    <row r="4900" customFormat="false" ht="14.25" hidden="false" customHeight="false" outlineLevel="0" collapsed="false">
      <c r="A4900" s="393" t="n">
        <v>105148</v>
      </c>
      <c r="B4900" s="394" t="s">
        <v>5159</v>
      </c>
      <c r="C4900" s="393" t="s">
        <v>267</v>
      </c>
      <c r="D4900" s="395" t="n">
        <v>22.36</v>
      </c>
    </row>
    <row r="4901" customFormat="false" ht="14.25" hidden="false" customHeight="false" outlineLevel="0" collapsed="false">
      <c r="A4901" s="393" t="n">
        <v>105154</v>
      </c>
      <c r="B4901" s="394" t="s">
        <v>5160</v>
      </c>
      <c r="C4901" s="393" t="s">
        <v>267</v>
      </c>
      <c r="D4901" s="395" t="n">
        <v>7.18</v>
      </c>
    </row>
    <row r="4902" customFormat="false" ht="14.25" hidden="false" customHeight="false" outlineLevel="0" collapsed="false">
      <c r="A4902" s="393" t="n">
        <v>105155</v>
      </c>
      <c r="B4902" s="394" t="s">
        <v>5161</v>
      </c>
      <c r="C4902" s="393" t="s">
        <v>267</v>
      </c>
      <c r="D4902" s="395" t="n">
        <v>10.75</v>
      </c>
    </row>
    <row r="4903" customFormat="false" ht="14.25" hidden="false" customHeight="false" outlineLevel="0" collapsed="false">
      <c r="A4903" s="393" t="n">
        <v>105156</v>
      </c>
      <c r="B4903" s="394" t="s">
        <v>5162</v>
      </c>
      <c r="C4903" s="393" t="s">
        <v>267</v>
      </c>
      <c r="D4903" s="395" t="n">
        <v>13.7</v>
      </c>
    </row>
    <row r="4904" customFormat="false" ht="14.25" hidden="false" customHeight="false" outlineLevel="0" collapsed="false">
      <c r="A4904" s="393" t="n">
        <v>105157</v>
      </c>
      <c r="B4904" s="394" t="s">
        <v>5163</v>
      </c>
      <c r="C4904" s="393" t="s">
        <v>267</v>
      </c>
      <c r="D4904" s="395" t="n">
        <v>21.08</v>
      </c>
    </row>
    <row r="4905" customFormat="false" ht="14.25" hidden="false" customHeight="false" outlineLevel="0" collapsed="false">
      <c r="A4905" s="393" t="n">
        <v>105158</v>
      </c>
      <c r="B4905" s="394" t="s">
        <v>5164</v>
      </c>
      <c r="C4905" s="393" t="s">
        <v>267</v>
      </c>
      <c r="D4905" s="395" t="n">
        <v>30.94</v>
      </c>
    </row>
    <row r="4906" customFormat="false" ht="14.25" hidden="false" customHeight="false" outlineLevel="0" collapsed="false">
      <c r="A4906" s="393" t="n">
        <v>105159</v>
      </c>
      <c r="B4906" s="394" t="s">
        <v>5165</v>
      </c>
      <c r="C4906" s="393" t="s">
        <v>267</v>
      </c>
      <c r="D4906" s="395" t="n">
        <v>54.98</v>
      </c>
    </row>
    <row r="4907" customFormat="false" ht="14.25" hidden="false" customHeight="false" outlineLevel="0" collapsed="false">
      <c r="A4907" s="393" t="n">
        <v>105160</v>
      </c>
      <c r="B4907" s="394" t="s">
        <v>5166</v>
      </c>
      <c r="C4907" s="393" t="s">
        <v>267</v>
      </c>
      <c r="D4907" s="395" t="n">
        <v>67.84</v>
      </c>
    </row>
    <row r="4908" customFormat="false" ht="14.25" hidden="false" customHeight="false" outlineLevel="0" collapsed="false">
      <c r="A4908" s="393" t="n">
        <v>94634</v>
      </c>
      <c r="B4908" s="394" t="s">
        <v>5167</v>
      </c>
      <c r="C4908" s="393" t="s">
        <v>267</v>
      </c>
      <c r="D4908" s="395" t="n">
        <v>0</v>
      </c>
    </row>
    <row r="4909" customFormat="false" ht="14.25" hidden="false" customHeight="false" outlineLevel="0" collapsed="false">
      <c r="A4909" s="393" t="n">
        <v>94631</v>
      </c>
      <c r="B4909" s="394" t="s">
        <v>5168</v>
      </c>
      <c r="C4909" s="393" t="s">
        <v>267</v>
      </c>
      <c r="D4909" s="395" t="n">
        <v>0</v>
      </c>
    </row>
    <row r="4910" customFormat="false" ht="14.25" hidden="false" customHeight="false" outlineLevel="0" collapsed="false">
      <c r="A4910" s="393" t="n">
        <v>94632</v>
      </c>
      <c r="B4910" s="394" t="s">
        <v>5169</v>
      </c>
      <c r="C4910" s="393" t="s">
        <v>267</v>
      </c>
      <c r="D4910" s="395" t="n">
        <v>0</v>
      </c>
    </row>
    <row r="4911" customFormat="false" ht="14.25" hidden="false" customHeight="false" outlineLevel="0" collapsed="false">
      <c r="A4911" s="393" t="n">
        <v>94633</v>
      </c>
      <c r="B4911" s="394" t="s">
        <v>5170</v>
      </c>
      <c r="C4911" s="393" t="s">
        <v>267</v>
      </c>
      <c r="D4911" s="395" t="n">
        <v>0</v>
      </c>
    </row>
    <row r="4912" customFormat="false" ht="14.25" hidden="false" customHeight="false" outlineLevel="0" collapsed="false">
      <c r="A4912" s="393" t="n">
        <v>94672</v>
      </c>
      <c r="B4912" s="394" t="s">
        <v>5171</v>
      </c>
      <c r="C4912" s="393" t="s">
        <v>267</v>
      </c>
      <c r="D4912" s="395" t="n">
        <v>6.73</v>
      </c>
    </row>
    <row r="4913" customFormat="false" ht="14.25" hidden="false" customHeight="false" outlineLevel="0" collapsed="false">
      <c r="A4913" s="393" t="n">
        <v>94754</v>
      </c>
      <c r="B4913" s="394" t="s">
        <v>5172</v>
      </c>
      <c r="C4913" s="393" t="s">
        <v>267</v>
      </c>
      <c r="D4913" s="395" t="n">
        <v>294.65</v>
      </c>
    </row>
    <row r="4914" customFormat="false" ht="14.25" hidden="false" customHeight="false" outlineLevel="0" collapsed="false">
      <c r="A4914" s="393" t="n">
        <v>94740</v>
      </c>
      <c r="B4914" s="394" t="s">
        <v>5173</v>
      </c>
      <c r="C4914" s="393" t="s">
        <v>267</v>
      </c>
      <c r="D4914" s="395" t="n">
        <v>10.17</v>
      </c>
    </row>
    <row r="4915" customFormat="false" ht="14.25" hidden="false" customHeight="false" outlineLevel="0" collapsed="false">
      <c r="A4915" s="393" t="n">
        <v>94742</v>
      </c>
      <c r="B4915" s="394" t="s">
        <v>5174</v>
      </c>
      <c r="C4915" s="393" t="s">
        <v>267</v>
      </c>
      <c r="D4915" s="395" t="n">
        <v>16.9</v>
      </c>
    </row>
    <row r="4916" customFormat="false" ht="14.25" hidden="false" customHeight="false" outlineLevel="0" collapsed="false">
      <c r="A4916" s="393" t="n">
        <v>94744</v>
      </c>
      <c r="B4916" s="394" t="s">
        <v>5175</v>
      </c>
      <c r="C4916" s="393" t="s">
        <v>267</v>
      </c>
      <c r="D4916" s="395" t="n">
        <v>26.71</v>
      </c>
    </row>
    <row r="4917" customFormat="false" ht="14.25" hidden="false" customHeight="false" outlineLevel="0" collapsed="false">
      <c r="A4917" s="393" t="n">
        <v>94746</v>
      </c>
      <c r="B4917" s="394" t="s">
        <v>5176</v>
      </c>
      <c r="C4917" s="393" t="s">
        <v>267</v>
      </c>
      <c r="D4917" s="395" t="n">
        <v>38.4</v>
      </c>
    </row>
    <row r="4918" customFormat="false" ht="14.25" hidden="false" customHeight="false" outlineLevel="0" collapsed="false">
      <c r="A4918" s="393" t="n">
        <v>94748</v>
      </c>
      <c r="B4918" s="394" t="s">
        <v>5177</v>
      </c>
      <c r="C4918" s="393" t="s">
        <v>267</v>
      </c>
      <c r="D4918" s="395" t="n">
        <v>84.49</v>
      </c>
    </row>
    <row r="4919" customFormat="false" ht="14.25" hidden="false" customHeight="false" outlineLevel="0" collapsed="false">
      <c r="A4919" s="393" t="n">
        <v>94750</v>
      </c>
      <c r="B4919" s="394" t="s">
        <v>5178</v>
      </c>
      <c r="C4919" s="393" t="s">
        <v>267</v>
      </c>
      <c r="D4919" s="395" t="n">
        <v>171.12</v>
      </c>
    </row>
    <row r="4920" customFormat="false" ht="14.25" hidden="false" customHeight="false" outlineLevel="0" collapsed="false">
      <c r="A4920" s="393" t="n">
        <v>94752</v>
      </c>
      <c r="B4920" s="394" t="s">
        <v>5179</v>
      </c>
      <c r="C4920" s="393" t="s">
        <v>267</v>
      </c>
      <c r="D4920" s="395" t="n">
        <v>205.64</v>
      </c>
    </row>
    <row r="4921" customFormat="false" ht="14.25" hidden="false" customHeight="false" outlineLevel="0" collapsed="false">
      <c r="A4921" s="393" t="n">
        <v>96755</v>
      </c>
      <c r="B4921" s="394" t="s">
        <v>5180</v>
      </c>
      <c r="C4921" s="393" t="s">
        <v>267</v>
      </c>
      <c r="D4921" s="395" t="n">
        <v>318.79</v>
      </c>
    </row>
    <row r="4922" customFormat="false" ht="14.25" hidden="false" customHeight="false" outlineLevel="0" collapsed="false">
      <c r="A4922" s="393" t="n">
        <v>96747</v>
      </c>
      <c r="B4922" s="394" t="s">
        <v>5181</v>
      </c>
      <c r="C4922" s="393" t="s">
        <v>267</v>
      </c>
      <c r="D4922" s="395" t="n">
        <v>8.25</v>
      </c>
    </row>
    <row r="4923" customFormat="false" ht="14.25" hidden="false" customHeight="false" outlineLevel="0" collapsed="false">
      <c r="A4923" s="393" t="n">
        <v>96748</v>
      </c>
      <c r="B4923" s="394" t="s">
        <v>5182</v>
      </c>
      <c r="C4923" s="393" t="s">
        <v>267</v>
      </c>
      <c r="D4923" s="395" t="n">
        <v>9.48</v>
      </c>
    </row>
    <row r="4924" customFormat="false" ht="14.25" hidden="false" customHeight="false" outlineLevel="0" collapsed="false">
      <c r="A4924" s="393" t="n">
        <v>96749</v>
      </c>
      <c r="B4924" s="394" t="s">
        <v>5183</v>
      </c>
      <c r="C4924" s="393" t="s">
        <v>267</v>
      </c>
      <c r="D4924" s="395" t="n">
        <v>11.83</v>
      </c>
    </row>
    <row r="4925" customFormat="false" ht="14.25" hidden="false" customHeight="false" outlineLevel="0" collapsed="false">
      <c r="A4925" s="393" t="n">
        <v>96750</v>
      </c>
      <c r="B4925" s="394" t="s">
        <v>5184</v>
      </c>
      <c r="C4925" s="393" t="s">
        <v>267</v>
      </c>
      <c r="D4925" s="395" t="n">
        <v>17.94</v>
      </c>
    </row>
    <row r="4926" customFormat="false" ht="14.25" hidden="false" customHeight="false" outlineLevel="0" collapsed="false">
      <c r="A4926" s="393" t="n">
        <v>96751</v>
      </c>
      <c r="B4926" s="394" t="s">
        <v>5185</v>
      </c>
      <c r="C4926" s="393" t="s">
        <v>267</v>
      </c>
      <c r="D4926" s="395" t="n">
        <v>25.77</v>
      </c>
    </row>
    <row r="4927" customFormat="false" ht="14.25" hidden="false" customHeight="false" outlineLevel="0" collapsed="false">
      <c r="A4927" s="393" t="n">
        <v>96752</v>
      </c>
      <c r="B4927" s="394" t="s">
        <v>5186</v>
      </c>
      <c r="C4927" s="393" t="s">
        <v>267</v>
      </c>
      <c r="D4927" s="395" t="n">
        <v>38.22</v>
      </c>
    </row>
    <row r="4928" customFormat="false" ht="14.25" hidden="false" customHeight="false" outlineLevel="0" collapsed="false">
      <c r="A4928" s="393" t="n">
        <v>96753</v>
      </c>
      <c r="B4928" s="394" t="s">
        <v>5187</v>
      </c>
      <c r="C4928" s="393" t="s">
        <v>267</v>
      </c>
      <c r="D4928" s="395" t="n">
        <v>84</v>
      </c>
    </row>
    <row r="4929" customFormat="false" ht="14.25" hidden="false" customHeight="false" outlineLevel="0" collapsed="false">
      <c r="A4929" s="393" t="n">
        <v>96754</v>
      </c>
      <c r="B4929" s="394" t="s">
        <v>5188</v>
      </c>
      <c r="C4929" s="393" t="s">
        <v>267</v>
      </c>
      <c r="D4929" s="395" t="n">
        <v>107.99</v>
      </c>
    </row>
    <row r="4930" customFormat="false" ht="14.25" hidden="false" customHeight="false" outlineLevel="0" collapsed="false">
      <c r="A4930" s="393" t="n">
        <v>94686</v>
      </c>
      <c r="B4930" s="394" t="s">
        <v>5189</v>
      </c>
      <c r="C4930" s="393" t="s">
        <v>267</v>
      </c>
      <c r="D4930" s="395" t="n">
        <v>260.3</v>
      </c>
    </row>
    <row r="4931" customFormat="false" ht="14.25" hidden="false" customHeight="false" outlineLevel="0" collapsed="false">
      <c r="A4931" s="393" t="n">
        <v>94674</v>
      </c>
      <c r="B4931" s="394" t="s">
        <v>5190</v>
      </c>
      <c r="C4931" s="393" t="s">
        <v>267</v>
      </c>
      <c r="D4931" s="395" t="n">
        <v>8.61</v>
      </c>
    </row>
    <row r="4932" customFormat="false" ht="14.25" hidden="false" customHeight="false" outlineLevel="0" collapsed="false">
      <c r="A4932" s="393" t="n">
        <v>94676</v>
      </c>
      <c r="B4932" s="394" t="s">
        <v>5191</v>
      </c>
      <c r="C4932" s="393" t="s">
        <v>267</v>
      </c>
      <c r="D4932" s="395" t="n">
        <v>14.21</v>
      </c>
    </row>
    <row r="4933" customFormat="false" ht="14.25" hidden="false" customHeight="false" outlineLevel="0" collapsed="false">
      <c r="A4933" s="393" t="n">
        <v>94678</v>
      </c>
      <c r="B4933" s="394" t="s">
        <v>5192</v>
      </c>
      <c r="C4933" s="393" t="s">
        <v>267</v>
      </c>
      <c r="D4933" s="395" t="n">
        <v>16.61</v>
      </c>
    </row>
    <row r="4934" customFormat="false" ht="14.25" hidden="false" customHeight="false" outlineLevel="0" collapsed="false">
      <c r="A4934" s="393" t="n">
        <v>94680</v>
      </c>
      <c r="B4934" s="394" t="s">
        <v>5193</v>
      </c>
      <c r="C4934" s="393" t="s">
        <v>267</v>
      </c>
      <c r="D4934" s="395" t="n">
        <v>45.55</v>
      </c>
    </row>
    <row r="4935" customFormat="false" ht="14.25" hidden="false" customHeight="false" outlineLevel="0" collapsed="false">
      <c r="A4935" s="393" t="n">
        <v>94682</v>
      </c>
      <c r="B4935" s="394" t="s">
        <v>5194</v>
      </c>
      <c r="C4935" s="393" t="s">
        <v>267</v>
      </c>
      <c r="D4935" s="395" t="n">
        <v>111.84</v>
      </c>
    </row>
    <row r="4936" customFormat="false" ht="14.25" hidden="false" customHeight="false" outlineLevel="0" collapsed="false">
      <c r="A4936" s="393" t="n">
        <v>94684</v>
      </c>
      <c r="B4936" s="394" t="s">
        <v>5195</v>
      </c>
      <c r="C4936" s="393" t="s">
        <v>267</v>
      </c>
      <c r="D4936" s="395" t="n">
        <v>135.01</v>
      </c>
    </row>
    <row r="4937" customFormat="false" ht="14.25" hidden="false" customHeight="false" outlineLevel="0" collapsed="false">
      <c r="A4937" s="393" t="n">
        <v>105219</v>
      </c>
      <c r="B4937" s="394" t="s">
        <v>5196</v>
      </c>
      <c r="C4937" s="393" t="s">
        <v>267</v>
      </c>
      <c r="D4937" s="395" t="n">
        <v>11.84</v>
      </c>
    </row>
    <row r="4938" customFormat="false" ht="14.25" hidden="false" customHeight="false" outlineLevel="0" collapsed="false">
      <c r="A4938" s="393" t="n">
        <v>105220</v>
      </c>
      <c r="B4938" s="394" t="s">
        <v>5197</v>
      </c>
      <c r="C4938" s="393" t="s">
        <v>267</v>
      </c>
      <c r="D4938" s="395" t="n">
        <v>16.21</v>
      </c>
    </row>
    <row r="4939" customFormat="false" ht="14.25" hidden="false" customHeight="false" outlineLevel="0" collapsed="false">
      <c r="A4939" s="393" t="n">
        <v>105221</v>
      </c>
      <c r="B4939" s="394" t="s">
        <v>5198</v>
      </c>
      <c r="C4939" s="393" t="s">
        <v>267</v>
      </c>
      <c r="D4939" s="395" t="n">
        <v>25</v>
      </c>
    </row>
    <row r="4940" customFormat="false" ht="14.25" hidden="false" customHeight="false" outlineLevel="0" collapsed="false">
      <c r="A4940" s="393" t="n">
        <v>105166</v>
      </c>
      <c r="B4940" s="394" t="s">
        <v>5199</v>
      </c>
      <c r="C4940" s="393" t="s">
        <v>267</v>
      </c>
      <c r="D4940" s="395" t="n">
        <v>37.98</v>
      </c>
    </row>
    <row r="4941" customFormat="false" ht="14.25" hidden="false" customHeight="false" outlineLevel="0" collapsed="false">
      <c r="A4941" s="393" t="n">
        <v>105222</v>
      </c>
      <c r="B4941" s="394" t="s">
        <v>5200</v>
      </c>
      <c r="C4941" s="393" t="s">
        <v>267</v>
      </c>
      <c r="D4941" s="395" t="n">
        <v>72.03</v>
      </c>
    </row>
    <row r="4942" customFormat="false" ht="14.25" hidden="false" customHeight="false" outlineLevel="0" collapsed="false">
      <c r="A4942" s="393" t="n">
        <v>105223</v>
      </c>
      <c r="B4942" s="394" t="s">
        <v>5201</v>
      </c>
      <c r="C4942" s="393" t="s">
        <v>267</v>
      </c>
      <c r="D4942" s="395" t="n">
        <v>165.48</v>
      </c>
    </row>
    <row r="4943" customFormat="false" ht="14.25" hidden="false" customHeight="false" outlineLevel="0" collapsed="false">
      <c r="A4943" s="393" t="n">
        <v>105224</v>
      </c>
      <c r="B4943" s="394" t="s">
        <v>5202</v>
      </c>
      <c r="C4943" s="393" t="s">
        <v>267</v>
      </c>
      <c r="D4943" s="395" t="n">
        <v>240.71</v>
      </c>
    </row>
    <row r="4944" customFormat="false" ht="14.25" hidden="false" customHeight="false" outlineLevel="0" collapsed="false">
      <c r="A4944" s="393" t="n">
        <v>105149</v>
      </c>
      <c r="B4944" s="394" t="s">
        <v>5203</v>
      </c>
      <c r="C4944" s="393" t="s">
        <v>267</v>
      </c>
      <c r="D4944" s="395" t="n">
        <v>8.47</v>
      </c>
    </row>
    <row r="4945" customFormat="false" ht="14.25" hidden="false" customHeight="false" outlineLevel="0" collapsed="false">
      <c r="A4945" s="393" t="n">
        <v>105150</v>
      </c>
      <c r="B4945" s="394" t="s">
        <v>5204</v>
      </c>
      <c r="C4945" s="393" t="s">
        <v>267</v>
      </c>
      <c r="D4945" s="395" t="n">
        <v>9.84</v>
      </c>
    </row>
    <row r="4946" customFormat="false" ht="14.25" hidden="false" customHeight="false" outlineLevel="0" collapsed="false">
      <c r="A4946" s="393" t="n">
        <v>105151</v>
      </c>
      <c r="B4946" s="394" t="s">
        <v>5205</v>
      </c>
      <c r="C4946" s="393" t="s">
        <v>267</v>
      </c>
      <c r="D4946" s="395" t="n">
        <v>22.9</v>
      </c>
    </row>
    <row r="4947" customFormat="false" ht="14.25" hidden="false" customHeight="false" outlineLevel="0" collapsed="false">
      <c r="A4947" s="393" t="n">
        <v>105152</v>
      </c>
      <c r="B4947" s="394" t="s">
        <v>5206</v>
      </c>
      <c r="C4947" s="393" t="s">
        <v>267</v>
      </c>
      <c r="D4947" s="395" t="n">
        <v>33.62</v>
      </c>
    </row>
    <row r="4948" customFormat="false" ht="14.25" hidden="false" customHeight="false" outlineLevel="0" collapsed="false">
      <c r="A4948" s="393" t="n">
        <v>105153</v>
      </c>
      <c r="B4948" s="394" t="s">
        <v>5207</v>
      </c>
      <c r="C4948" s="393" t="s">
        <v>267</v>
      </c>
      <c r="D4948" s="395" t="n">
        <v>52.24</v>
      </c>
    </row>
    <row r="4949" customFormat="false" ht="14.25" hidden="false" customHeight="false" outlineLevel="0" collapsed="false">
      <c r="A4949" s="393" t="n">
        <v>105161</v>
      </c>
      <c r="B4949" s="394" t="s">
        <v>5208</v>
      </c>
      <c r="C4949" s="393" t="s">
        <v>267</v>
      </c>
      <c r="D4949" s="395" t="n">
        <v>92.55</v>
      </c>
    </row>
    <row r="4950" customFormat="false" ht="14.25" hidden="false" customHeight="false" outlineLevel="0" collapsed="false">
      <c r="A4950" s="393" t="n">
        <v>105162</v>
      </c>
      <c r="B4950" s="394" t="s">
        <v>5209</v>
      </c>
      <c r="C4950" s="393" t="s">
        <v>267</v>
      </c>
      <c r="D4950" s="395" t="n">
        <v>156.46</v>
      </c>
    </row>
    <row r="4951" customFormat="false" ht="14.25" hidden="false" customHeight="false" outlineLevel="0" collapsed="false">
      <c r="A4951" s="393" t="n">
        <v>105163</v>
      </c>
      <c r="B4951" s="394" t="s">
        <v>5210</v>
      </c>
      <c r="C4951" s="393" t="s">
        <v>267</v>
      </c>
      <c r="D4951" s="395" t="n">
        <v>14.88</v>
      </c>
    </row>
    <row r="4952" customFormat="false" ht="14.25" hidden="false" customHeight="false" outlineLevel="0" collapsed="false">
      <c r="A4952" s="393" t="n">
        <v>105170</v>
      </c>
      <c r="B4952" s="394" t="s">
        <v>5211</v>
      </c>
      <c r="C4952" s="393" t="s">
        <v>267</v>
      </c>
      <c r="D4952" s="395" t="n">
        <v>6.19</v>
      </c>
    </row>
    <row r="4953" customFormat="false" ht="14.25" hidden="false" customHeight="false" outlineLevel="0" collapsed="false">
      <c r="A4953" s="393" t="n">
        <v>105179</v>
      </c>
      <c r="B4953" s="394" t="s">
        <v>5212</v>
      </c>
      <c r="C4953" s="393" t="s">
        <v>267</v>
      </c>
      <c r="D4953" s="395" t="n">
        <v>10.41</v>
      </c>
    </row>
    <row r="4954" customFormat="false" ht="14.25" hidden="false" customHeight="false" outlineLevel="0" collapsed="false">
      <c r="A4954" s="393" t="n">
        <v>105180</v>
      </c>
      <c r="B4954" s="394" t="s">
        <v>5213</v>
      </c>
      <c r="C4954" s="393" t="s">
        <v>267</v>
      </c>
      <c r="D4954" s="395" t="n">
        <v>14.27</v>
      </c>
    </row>
    <row r="4955" customFormat="false" ht="14.25" hidden="false" customHeight="false" outlineLevel="0" collapsed="false">
      <c r="A4955" s="393" t="n">
        <v>105181</v>
      </c>
      <c r="B4955" s="394" t="s">
        <v>5214</v>
      </c>
      <c r="C4955" s="393" t="s">
        <v>267</v>
      </c>
      <c r="D4955" s="395" t="n">
        <v>19.21</v>
      </c>
    </row>
    <row r="4956" customFormat="false" ht="14.25" hidden="false" customHeight="false" outlineLevel="0" collapsed="false">
      <c r="A4956" s="393" t="n">
        <v>105182</v>
      </c>
      <c r="B4956" s="394" t="s">
        <v>5215</v>
      </c>
      <c r="C4956" s="393" t="s">
        <v>267</v>
      </c>
      <c r="D4956" s="395" t="n">
        <v>43.72</v>
      </c>
    </row>
    <row r="4957" customFormat="false" ht="14.25" hidden="false" customHeight="false" outlineLevel="0" collapsed="false">
      <c r="A4957" s="393" t="n">
        <v>105183</v>
      </c>
      <c r="B4957" s="394" t="s">
        <v>5216</v>
      </c>
      <c r="C4957" s="393" t="s">
        <v>267</v>
      </c>
      <c r="D4957" s="395" t="n">
        <v>90.78</v>
      </c>
    </row>
    <row r="4958" customFormat="false" ht="14.25" hidden="false" customHeight="false" outlineLevel="0" collapsed="false">
      <c r="A4958" s="393" t="n">
        <v>105184</v>
      </c>
      <c r="B4958" s="394" t="s">
        <v>5217</v>
      </c>
      <c r="C4958" s="393" t="s">
        <v>267</v>
      </c>
      <c r="D4958" s="395" t="n">
        <v>112.46</v>
      </c>
    </row>
    <row r="4959" customFormat="false" ht="14.25" hidden="false" customHeight="false" outlineLevel="0" collapsed="false">
      <c r="A4959" s="393" t="n">
        <v>94612</v>
      </c>
      <c r="B4959" s="394" t="s">
        <v>5218</v>
      </c>
      <c r="C4959" s="393" t="s">
        <v>267</v>
      </c>
      <c r="D4959" s="395" t="n">
        <v>438.95</v>
      </c>
    </row>
    <row r="4960" customFormat="false" ht="14.25" hidden="false" customHeight="false" outlineLevel="0" collapsed="false">
      <c r="A4960" s="393" t="n">
        <v>105142</v>
      </c>
      <c r="B4960" s="394" t="s">
        <v>5219</v>
      </c>
      <c r="C4960" s="393" t="s">
        <v>267</v>
      </c>
      <c r="D4960" s="395" t="n">
        <v>7.17</v>
      </c>
    </row>
    <row r="4961" customFormat="false" ht="14.25" hidden="false" customHeight="false" outlineLevel="0" collapsed="false">
      <c r="A4961" s="393" t="n">
        <v>105143</v>
      </c>
      <c r="B4961" s="394" t="s">
        <v>5220</v>
      </c>
      <c r="C4961" s="393" t="s">
        <v>267</v>
      </c>
      <c r="D4961" s="395" t="n">
        <v>10.73</v>
      </c>
    </row>
    <row r="4962" customFormat="false" ht="14.25" hidden="false" customHeight="false" outlineLevel="0" collapsed="false">
      <c r="A4962" s="393" t="n">
        <v>105144</v>
      </c>
      <c r="B4962" s="394" t="s">
        <v>5221</v>
      </c>
      <c r="C4962" s="393" t="s">
        <v>267</v>
      </c>
      <c r="D4962" s="395" t="n">
        <v>22.61</v>
      </c>
    </row>
    <row r="4963" customFormat="false" ht="14.25" hidden="false" customHeight="false" outlineLevel="0" collapsed="false">
      <c r="A4963" s="393" t="n">
        <v>105173</v>
      </c>
      <c r="B4963" s="394" t="s">
        <v>5222</v>
      </c>
      <c r="C4963" s="393" t="s">
        <v>267</v>
      </c>
      <c r="D4963" s="395" t="n">
        <v>98.69</v>
      </c>
    </row>
    <row r="4964" customFormat="false" ht="14.25" hidden="false" customHeight="false" outlineLevel="0" collapsed="false">
      <c r="A4964" s="393" t="n">
        <v>105175</v>
      </c>
      <c r="B4964" s="394" t="s">
        <v>5223</v>
      </c>
      <c r="C4964" s="393" t="s">
        <v>267</v>
      </c>
      <c r="D4964" s="395" t="n">
        <v>140.85</v>
      </c>
    </row>
    <row r="4965" customFormat="false" ht="14.25" hidden="false" customHeight="false" outlineLevel="0" collapsed="false">
      <c r="A4965" s="393" t="n">
        <v>105174</v>
      </c>
      <c r="B4965" s="394" t="s">
        <v>5224</v>
      </c>
      <c r="C4965" s="393" t="s">
        <v>267</v>
      </c>
      <c r="D4965" s="395" t="n">
        <v>142.61</v>
      </c>
    </row>
    <row r="4966" customFormat="false" ht="14.25" hidden="false" customHeight="false" outlineLevel="0" collapsed="false">
      <c r="A4966" s="393" t="n">
        <v>105145</v>
      </c>
      <c r="B4966" s="394" t="s">
        <v>5225</v>
      </c>
      <c r="C4966" s="393" t="s">
        <v>267</v>
      </c>
      <c r="D4966" s="395" t="n">
        <v>12.39</v>
      </c>
    </row>
    <row r="4967" customFormat="false" ht="14.25" hidden="false" customHeight="false" outlineLevel="0" collapsed="false">
      <c r="A4967" s="393" t="n">
        <v>94606</v>
      </c>
      <c r="B4967" s="394" t="s">
        <v>5226</v>
      </c>
      <c r="C4967" s="393" t="s">
        <v>267</v>
      </c>
      <c r="D4967" s="395" t="n">
        <v>87.88</v>
      </c>
    </row>
    <row r="4968" customFormat="false" ht="14.25" hidden="false" customHeight="false" outlineLevel="0" collapsed="false">
      <c r="A4968" s="393" t="n">
        <v>94608</v>
      </c>
      <c r="B4968" s="394" t="s">
        <v>5227</v>
      </c>
      <c r="C4968" s="393" t="s">
        <v>267</v>
      </c>
      <c r="D4968" s="395" t="n">
        <v>213.37</v>
      </c>
    </row>
    <row r="4969" customFormat="false" ht="14.25" hidden="false" customHeight="false" outlineLevel="0" collapsed="false">
      <c r="A4969" s="393" t="n">
        <v>94610</v>
      </c>
      <c r="B4969" s="394" t="s">
        <v>5228</v>
      </c>
      <c r="C4969" s="393" t="s">
        <v>267</v>
      </c>
      <c r="D4969" s="395" t="n">
        <v>310.07</v>
      </c>
    </row>
    <row r="4970" customFormat="false" ht="14.25" hidden="false" customHeight="false" outlineLevel="0" collapsed="false">
      <c r="A4970" s="393" t="n">
        <v>94657</v>
      </c>
      <c r="B4970" s="394" t="s">
        <v>5229</v>
      </c>
      <c r="C4970" s="393" t="s">
        <v>267</v>
      </c>
      <c r="D4970" s="395" t="n">
        <v>4.24</v>
      </c>
    </row>
    <row r="4971" customFormat="false" ht="14.25" hidden="false" customHeight="false" outlineLevel="0" collapsed="false">
      <c r="A4971" s="393" t="n">
        <v>94659</v>
      </c>
      <c r="B4971" s="394" t="s">
        <v>5230</v>
      </c>
      <c r="C4971" s="393" t="s">
        <v>267</v>
      </c>
      <c r="D4971" s="395" t="n">
        <v>6.56</v>
      </c>
    </row>
    <row r="4972" customFormat="false" ht="14.25" hidden="false" customHeight="false" outlineLevel="0" collapsed="false">
      <c r="A4972" s="393" t="n">
        <v>94739</v>
      </c>
      <c r="B4972" s="394" t="s">
        <v>5231</v>
      </c>
      <c r="C4972" s="393" t="s">
        <v>267</v>
      </c>
      <c r="D4972" s="395" t="n">
        <v>238.86</v>
      </c>
    </row>
    <row r="4973" customFormat="false" ht="14.25" hidden="false" customHeight="false" outlineLevel="0" collapsed="false">
      <c r="A4973" s="393" t="n">
        <v>94725</v>
      </c>
      <c r="B4973" s="394" t="s">
        <v>5232</v>
      </c>
      <c r="C4973" s="393" t="s">
        <v>267</v>
      </c>
      <c r="D4973" s="395" t="n">
        <v>7.06</v>
      </c>
    </row>
    <row r="4974" customFormat="false" ht="14.25" hidden="false" customHeight="false" outlineLevel="0" collapsed="false">
      <c r="A4974" s="393" t="n">
        <v>94727</v>
      </c>
      <c r="B4974" s="394" t="s">
        <v>5233</v>
      </c>
      <c r="C4974" s="393" t="s">
        <v>267</v>
      </c>
      <c r="D4974" s="395" t="n">
        <v>11.47</v>
      </c>
    </row>
    <row r="4975" customFormat="false" ht="14.25" hidden="false" customHeight="false" outlineLevel="0" collapsed="false">
      <c r="A4975" s="393" t="n">
        <v>94729</v>
      </c>
      <c r="B4975" s="394" t="s">
        <v>5234</v>
      </c>
      <c r="C4975" s="393" t="s">
        <v>267</v>
      </c>
      <c r="D4975" s="395" t="n">
        <v>19.95</v>
      </c>
    </row>
    <row r="4976" customFormat="false" ht="14.25" hidden="false" customHeight="false" outlineLevel="0" collapsed="false">
      <c r="A4976" s="393" t="n">
        <v>94731</v>
      </c>
      <c r="B4976" s="394" t="s">
        <v>5235</v>
      </c>
      <c r="C4976" s="393" t="s">
        <v>267</v>
      </c>
      <c r="D4976" s="395" t="n">
        <v>26.53</v>
      </c>
    </row>
    <row r="4977" customFormat="false" ht="14.25" hidden="false" customHeight="false" outlineLevel="0" collapsed="false">
      <c r="A4977" s="393" t="n">
        <v>94733</v>
      </c>
      <c r="B4977" s="394" t="s">
        <v>5236</v>
      </c>
      <c r="C4977" s="393" t="s">
        <v>267</v>
      </c>
      <c r="D4977" s="395" t="n">
        <v>46.79</v>
      </c>
    </row>
    <row r="4978" customFormat="false" ht="14.25" hidden="false" customHeight="false" outlineLevel="0" collapsed="false">
      <c r="A4978" s="393" t="n">
        <v>94863</v>
      </c>
      <c r="B4978" s="394" t="s">
        <v>5237</v>
      </c>
      <c r="C4978" s="393" t="s">
        <v>267</v>
      </c>
      <c r="D4978" s="395" t="n">
        <v>163.21</v>
      </c>
    </row>
    <row r="4979" customFormat="false" ht="14.25" hidden="false" customHeight="false" outlineLevel="0" collapsed="false">
      <c r="A4979" s="393" t="n">
        <v>94737</v>
      </c>
      <c r="B4979" s="394" t="s">
        <v>5238</v>
      </c>
      <c r="C4979" s="393" t="s">
        <v>267</v>
      </c>
      <c r="D4979" s="395" t="n">
        <v>194.34</v>
      </c>
    </row>
    <row r="4980" customFormat="false" ht="14.25" hidden="false" customHeight="false" outlineLevel="0" collapsed="false">
      <c r="A4980" s="393" t="n">
        <v>94465</v>
      </c>
      <c r="B4980" s="394" t="s">
        <v>5239</v>
      </c>
      <c r="C4980" s="393" t="s">
        <v>267</v>
      </c>
      <c r="D4980" s="395" t="n">
        <v>59.76</v>
      </c>
    </row>
    <row r="4981" customFormat="false" ht="14.25" hidden="false" customHeight="false" outlineLevel="0" collapsed="false">
      <c r="A4981" s="393" t="n">
        <v>94467</v>
      </c>
      <c r="B4981" s="394" t="s">
        <v>5240</v>
      </c>
      <c r="C4981" s="393" t="s">
        <v>267</v>
      </c>
      <c r="D4981" s="395" t="n">
        <v>95.6</v>
      </c>
    </row>
    <row r="4982" customFormat="false" ht="14.25" hidden="false" customHeight="false" outlineLevel="0" collapsed="false">
      <c r="A4982" s="393" t="n">
        <v>94469</v>
      </c>
      <c r="B4982" s="394" t="s">
        <v>5241</v>
      </c>
      <c r="C4982" s="393" t="s">
        <v>267</v>
      </c>
      <c r="D4982" s="395" t="n">
        <v>136.31</v>
      </c>
    </row>
    <row r="4983" customFormat="false" ht="14.25" hidden="false" customHeight="false" outlineLevel="0" collapsed="false">
      <c r="A4983" s="393" t="n">
        <v>96746</v>
      </c>
      <c r="B4983" s="394" t="s">
        <v>5242</v>
      </c>
      <c r="C4983" s="393" t="s">
        <v>267</v>
      </c>
      <c r="D4983" s="395" t="n">
        <v>108.24</v>
      </c>
    </row>
    <row r="4984" customFormat="false" ht="14.25" hidden="false" customHeight="false" outlineLevel="0" collapsed="false">
      <c r="A4984" s="393" t="n">
        <v>96736</v>
      </c>
      <c r="B4984" s="394" t="s">
        <v>5243</v>
      </c>
      <c r="C4984" s="393" t="s">
        <v>267</v>
      </c>
      <c r="D4984" s="395" t="n">
        <v>6.52</v>
      </c>
    </row>
    <row r="4985" customFormat="false" ht="14.25" hidden="false" customHeight="false" outlineLevel="0" collapsed="false">
      <c r="A4985" s="393" t="n">
        <v>96737</v>
      </c>
      <c r="B4985" s="394" t="s">
        <v>5244</v>
      </c>
      <c r="C4985" s="393" t="s">
        <v>267</v>
      </c>
      <c r="D4985" s="395" t="n">
        <v>6.76</v>
      </c>
    </row>
    <row r="4986" customFormat="false" ht="14.25" hidden="false" customHeight="false" outlineLevel="0" collapsed="false">
      <c r="A4986" s="393" t="n">
        <v>96739</v>
      </c>
      <c r="B4986" s="394" t="s">
        <v>5245</v>
      </c>
      <c r="C4986" s="393" t="s">
        <v>267</v>
      </c>
      <c r="D4986" s="395" t="n">
        <v>9.1</v>
      </c>
    </row>
    <row r="4987" customFormat="false" ht="14.25" hidden="false" customHeight="false" outlineLevel="0" collapsed="false">
      <c r="A4987" s="393" t="n">
        <v>96741</v>
      </c>
      <c r="B4987" s="394" t="s">
        <v>5246</v>
      </c>
      <c r="C4987" s="393" t="s">
        <v>267</v>
      </c>
      <c r="D4987" s="395" t="n">
        <v>16.8</v>
      </c>
    </row>
    <row r="4988" customFormat="false" ht="14.25" hidden="false" customHeight="false" outlineLevel="0" collapsed="false">
      <c r="A4988" s="393" t="n">
        <v>96742</v>
      </c>
      <c r="B4988" s="394" t="s">
        <v>5247</v>
      </c>
      <c r="C4988" s="393" t="s">
        <v>267</v>
      </c>
      <c r="D4988" s="395" t="n">
        <v>20.69</v>
      </c>
    </row>
    <row r="4989" customFormat="false" ht="14.25" hidden="false" customHeight="false" outlineLevel="0" collapsed="false">
      <c r="A4989" s="393" t="n">
        <v>96743</v>
      </c>
      <c r="B4989" s="394" t="s">
        <v>5248</v>
      </c>
      <c r="C4989" s="393" t="s">
        <v>267</v>
      </c>
      <c r="D4989" s="395" t="n">
        <v>31.88</v>
      </c>
    </row>
    <row r="4990" customFormat="false" ht="14.25" hidden="false" customHeight="false" outlineLevel="0" collapsed="false">
      <c r="A4990" s="393" t="n">
        <v>96744</v>
      </c>
      <c r="B4990" s="394" t="s">
        <v>5249</v>
      </c>
      <c r="C4990" s="393" t="s">
        <v>267</v>
      </c>
      <c r="D4990" s="395" t="n">
        <v>52.81</v>
      </c>
    </row>
    <row r="4991" customFormat="false" ht="14.25" hidden="false" customHeight="false" outlineLevel="0" collapsed="false">
      <c r="A4991" s="393" t="n">
        <v>96745</v>
      </c>
      <c r="B4991" s="394" t="s">
        <v>5250</v>
      </c>
      <c r="C4991" s="393" t="s">
        <v>267</v>
      </c>
      <c r="D4991" s="395" t="n">
        <v>82.05</v>
      </c>
    </row>
    <row r="4992" customFormat="false" ht="14.25" hidden="false" customHeight="false" outlineLevel="0" collapsed="false">
      <c r="A4992" s="393" t="n">
        <v>94671</v>
      </c>
      <c r="B4992" s="394" t="s">
        <v>5251</v>
      </c>
      <c r="C4992" s="393" t="s">
        <v>267</v>
      </c>
      <c r="D4992" s="395" t="n">
        <v>109.96</v>
      </c>
    </row>
    <row r="4993" customFormat="false" ht="14.25" hidden="false" customHeight="false" outlineLevel="0" collapsed="false">
      <c r="A4993" s="393" t="n">
        <v>94661</v>
      </c>
      <c r="B4993" s="394" t="s">
        <v>5252</v>
      </c>
      <c r="C4993" s="393" t="s">
        <v>267</v>
      </c>
      <c r="D4993" s="395" t="n">
        <v>10.35</v>
      </c>
    </row>
    <row r="4994" customFormat="false" ht="14.25" hidden="false" customHeight="false" outlineLevel="0" collapsed="false">
      <c r="A4994" s="393" t="n">
        <v>94663</v>
      </c>
      <c r="B4994" s="394" t="s">
        <v>5253</v>
      </c>
      <c r="C4994" s="393" t="s">
        <v>267</v>
      </c>
      <c r="D4994" s="395" t="n">
        <v>12.96</v>
      </c>
    </row>
    <row r="4995" customFormat="false" ht="14.25" hidden="false" customHeight="false" outlineLevel="0" collapsed="false">
      <c r="A4995" s="393" t="n">
        <v>94665</v>
      </c>
      <c r="B4995" s="394" t="s">
        <v>5254</v>
      </c>
      <c r="C4995" s="393" t="s">
        <v>267</v>
      </c>
      <c r="D4995" s="395" t="n">
        <v>25.22</v>
      </c>
    </row>
    <row r="4996" customFormat="false" ht="14.25" hidden="false" customHeight="false" outlineLevel="0" collapsed="false">
      <c r="A4996" s="393" t="n">
        <v>94667</v>
      </c>
      <c r="B4996" s="394" t="s">
        <v>5255</v>
      </c>
      <c r="C4996" s="393" t="s">
        <v>267</v>
      </c>
      <c r="D4996" s="395" t="n">
        <v>37.1</v>
      </c>
    </row>
    <row r="4997" customFormat="false" ht="14.25" hidden="false" customHeight="false" outlineLevel="0" collapsed="false">
      <c r="A4997" s="393" t="n">
        <v>94669</v>
      </c>
      <c r="B4997" s="394" t="s">
        <v>5256</v>
      </c>
      <c r="C4997" s="393" t="s">
        <v>267</v>
      </c>
      <c r="D4997" s="395" t="n">
        <v>66.74</v>
      </c>
    </row>
    <row r="4998" customFormat="false" ht="14.25" hidden="false" customHeight="false" outlineLevel="0" collapsed="false">
      <c r="A4998" s="393" t="n">
        <v>105177</v>
      </c>
      <c r="B4998" s="394" t="s">
        <v>5257</v>
      </c>
      <c r="C4998" s="393" t="s">
        <v>267</v>
      </c>
      <c r="D4998" s="395" t="n">
        <v>158.66</v>
      </c>
    </row>
    <row r="4999" customFormat="false" ht="14.25" hidden="false" customHeight="false" outlineLevel="0" collapsed="false">
      <c r="A4999" s="393" t="n">
        <v>105176</v>
      </c>
      <c r="B4999" s="394" t="s">
        <v>5258</v>
      </c>
      <c r="C4999" s="393" t="s">
        <v>267</v>
      </c>
      <c r="D4999" s="395" t="n">
        <v>178.17</v>
      </c>
    </row>
    <row r="5000" customFormat="false" ht="14.25" hidden="false" customHeight="false" outlineLevel="0" collapsed="false">
      <c r="A5000" s="393" t="n">
        <v>94466</v>
      </c>
      <c r="B5000" s="394" t="s">
        <v>5259</v>
      </c>
      <c r="C5000" s="393" t="s">
        <v>267</v>
      </c>
      <c r="D5000" s="395" t="n">
        <v>59.79</v>
      </c>
    </row>
    <row r="5001" customFormat="false" ht="14.25" hidden="false" customHeight="false" outlineLevel="0" collapsed="false">
      <c r="A5001" s="393" t="n">
        <v>94468</v>
      </c>
      <c r="B5001" s="394" t="s">
        <v>5260</v>
      </c>
      <c r="C5001" s="393" t="s">
        <v>267</v>
      </c>
      <c r="D5001" s="395" t="n">
        <v>84.13</v>
      </c>
    </row>
    <row r="5002" customFormat="false" ht="14.25" hidden="false" customHeight="false" outlineLevel="0" collapsed="false">
      <c r="A5002" s="393" t="n">
        <v>94470</v>
      </c>
      <c r="B5002" s="394" t="s">
        <v>5261</v>
      </c>
      <c r="C5002" s="393" t="s">
        <v>267</v>
      </c>
      <c r="D5002" s="395" t="n">
        <v>126.1</v>
      </c>
    </row>
    <row r="5003" customFormat="false" ht="14.25" hidden="false" customHeight="false" outlineLevel="0" collapsed="false">
      <c r="A5003" s="393" t="n">
        <v>105225</v>
      </c>
      <c r="B5003" s="394" t="s">
        <v>5262</v>
      </c>
      <c r="C5003" s="393" t="s">
        <v>267</v>
      </c>
      <c r="D5003" s="395" t="n">
        <v>17.5</v>
      </c>
    </row>
    <row r="5004" customFormat="false" ht="14.25" hidden="false" customHeight="false" outlineLevel="0" collapsed="false">
      <c r="A5004" s="393" t="n">
        <v>105226</v>
      </c>
      <c r="B5004" s="394" t="s">
        <v>5263</v>
      </c>
      <c r="C5004" s="393" t="s">
        <v>267</v>
      </c>
      <c r="D5004" s="395" t="n">
        <v>40.97</v>
      </c>
    </row>
    <row r="5005" customFormat="false" ht="14.25" hidden="false" customHeight="false" outlineLevel="0" collapsed="false">
      <c r="A5005" s="393" t="n">
        <v>105227</v>
      </c>
      <c r="B5005" s="394" t="s">
        <v>5264</v>
      </c>
      <c r="C5005" s="393" t="s">
        <v>267</v>
      </c>
      <c r="D5005" s="395" t="n">
        <v>58.73</v>
      </c>
    </row>
    <row r="5006" customFormat="false" ht="14.25" hidden="false" customHeight="false" outlineLevel="0" collapsed="false">
      <c r="A5006" s="393" t="n">
        <v>105212</v>
      </c>
      <c r="B5006" s="394" t="s">
        <v>5265</v>
      </c>
      <c r="C5006" s="393" t="s">
        <v>267</v>
      </c>
      <c r="D5006" s="395" t="n">
        <v>269.89</v>
      </c>
    </row>
    <row r="5007" customFormat="false" ht="14.25" hidden="false" customHeight="false" outlineLevel="0" collapsed="false">
      <c r="A5007" s="393" t="n">
        <v>105211</v>
      </c>
      <c r="B5007" s="394" t="s">
        <v>5266</v>
      </c>
      <c r="C5007" s="393" t="s">
        <v>267</v>
      </c>
      <c r="D5007" s="395" t="n">
        <v>272.22</v>
      </c>
    </row>
    <row r="5008" customFormat="false" ht="14.25" hidden="false" customHeight="false" outlineLevel="0" collapsed="false">
      <c r="A5008" s="393" t="n">
        <v>105189</v>
      </c>
      <c r="B5008" s="394" t="s">
        <v>5267</v>
      </c>
      <c r="C5008" s="393" t="s">
        <v>267</v>
      </c>
      <c r="D5008" s="395" t="n">
        <v>23.13</v>
      </c>
    </row>
    <row r="5009" customFormat="false" ht="14.25" hidden="false" customHeight="false" outlineLevel="0" collapsed="false">
      <c r="A5009" s="393" t="n">
        <v>105190</v>
      </c>
      <c r="B5009" s="394" t="s">
        <v>5268</v>
      </c>
      <c r="C5009" s="393" t="s">
        <v>267</v>
      </c>
      <c r="D5009" s="395" t="n">
        <v>28.64</v>
      </c>
    </row>
    <row r="5010" customFormat="false" ht="14.25" hidden="false" customHeight="false" outlineLevel="0" collapsed="false">
      <c r="A5010" s="393" t="n">
        <v>94625</v>
      </c>
      <c r="B5010" s="394" t="s">
        <v>5269</v>
      </c>
      <c r="C5010" s="393" t="s">
        <v>267</v>
      </c>
      <c r="D5010" s="395" t="n">
        <v>1565.59</v>
      </c>
    </row>
    <row r="5011" customFormat="false" ht="14.25" hidden="false" customHeight="false" outlineLevel="0" collapsed="false">
      <c r="A5011" s="393" t="n">
        <v>94622</v>
      </c>
      <c r="B5011" s="394" t="s">
        <v>5270</v>
      </c>
      <c r="C5011" s="393" t="s">
        <v>267</v>
      </c>
      <c r="D5011" s="395" t="n">
        <v>216.44</v>
      </c>
    </row>
    <row r="5012" customFormat="false" ht="14.25" hidden="false" customHeight="false" outlineLevel="0" collapsed="false">
      <c r="A5012" s="393" t="n">
        <v>94623</v>
      </c>
      <c r="B5012" s="394" t="s">
        <v>5271</v>
      </c>
      <c r="C5012" s="393" t="s">
        <v>267</v>
      </c>
      <c r="D5012" s="395" t="n">
        <v>502.55</v>
      </c>
    </row>
    <row r="5013" customFormat="false" ht="14.25" hidden="false" customHeight="false" outlineLevel="0" collapsed="false">
      <c r="A5013" s="393" t="n">
        <v>94624</v>
      </c>
      <c r="B5013" s="394" t="s">
        <v>5272</v>
      </c>
      <c r="C5013" s="393" t="s">
        <v>267</v>
      </c>
      <c r="D5013" s="395" t="n">
        <v>752.42</v>
      </c>
    </row>
    <row r="5014" customFormat="false" ht="14.25" hidden="false" customHeight="false" outlineLevel="0" collapsed="false">
      <c r="A5014" s="393" t="n">
        <v>94763</v>
      </c>
      <c r="B5014" s="394" t="s">
        <v>5273</v>
      </c>
      <c r="C5014" s="393" t="s">
        <v>267</v>
      </c>
      <c r="D5014" s="395" t="n">
        <v>366.76</v>
      </c>
    </row>
    <row r="5015" customFormat="false" ht="14.25" hidden="false" customHeight="false" outlineLevel="0" collapsed="false">
      <c r="A5015" s="393" t="n">
        <v>94756</v>
      </c>
      <c r="B5015" s="394" t="s">
        <v>5274</v>
      </c>
      <c r="C5015" s="393" t="s">
        <v>267</v>
      </c>
      <c r="D5015" s="395" t="n">
        <v>13.02</v>
      </c>
    </row>
    <row r="5016" customFormat="false" ht="14.25" hidden="false" customHeight="false" outlineLevel="0" collapsed="false">
      <c r="A5016" s="393" t="n">
        <v>94757</v>
      </c>
      <c r="B5016" s="394" t="s">
        <v>5275</v>
      </c>
      <c r="C5016" s="393" t="s">
        <v>267</v>
      </c>
      <c r="D5016" s="395" t="n">
        <v>20.47</v>
      </c>
    </row>
    <row r="5017" customFormat="false" ht="14.25" hidden="false" customHeight="false" outlineLevel="0" collapsed="false">
      <c r="A5017" s="393" t="n">
        <v>94758</v>
      </c>
      <c r="B5017" s="394" t="s">
        <v>5276</v>
      </c>
      <c r="C5017" s="393" t="s">
        <v>267</v>
      </c>
      <c r="D5017" s="395" t="n">
        <v>52.08</v>
      </c>
    </row>
    <row r="5018" customFormat="false" ht="14.25" hidden="false" customHeight="false" outlineLevel="0" collapsed="false">
      <c r="A5018" s="393" t="n">
        <v>94759</v>
      </c>
      <c r="B5018" s="394" t="s">
        <v>5277</v>
      </c>
      <c r="C5018" s="393" t="s">
        <v>267</v>
      </c>
      <c r="D5018" s="395" t="n">
        <v>66.41</v>
      </c>
    </row>
    <row r="5019" customFormat="false" ht="14.25" hidden="false" customHeight="false" outlineLevel="0" collapsed="false">
      <c r="A5019" s="393" t="n">
        <v>94760</v>
      </c>
      <c r="B5019" s="394" t="s">
        <v>5278</v>
      </c>
      <c r="C5019" s="393" t="s">
        <v>267</v>
      </c>
      <c r="D5019" s="395" t="n">
        <v>106.08</v>
      </c>
    </row>
    <row r="5020" customFormat="false" ht="14.25" hidden="false" customHeight="false" outlineLevel="0" collapsed="false">
      <c r="A5020" s="393" t="n">
        <v>94761</v>
      </c>
      <c r="B5020" s="394" t="s">
        <v>5279</v>
      </c>
      <c r="C5020" s="393" t="s">
        <v>267</v>
      </c>
      <c r="D5020" s="395" t="n">
        <v>229.97</v>
      </c>
    </row>
    <row r="5021" customFormat="false" ht="14.25" hidden="false" customHeight="false" outlineLevel="0" collapsed="false">
      <c r="A5021" s="393" t="n">
        <v>94762</v>
      </c>
      <c r="B5021" s="394" t="s">
        <v>5280</v>
      </c>
      <c r="C5021" s="393" t="s">
        <v>267</v>
      </c>
      <c r="D5021" s="395" t="n">
        <v>278.87</v>
      </c>
    </row>
    <row r="5022" customFormat="false" ht="14.25" hidden="false" customHeight="false" outlineLevel="0" collapsed="false">
      <c r="A5022" s="393" t="n">
        <v>94462</v>
      </c>
      <c r="B5022" s="394" t="s">
        <v>5281</v>
      </c>
      <c r="C5022" s="393" t="s">
        <v>274</v>
      </c>
      <c r="D5022" s="395" t="n">
        <v>107.1</v>
      </c>
    </row>
    <row r="5023" customFormat="false" ht="14.25" hidden="false" customHeight="false" outlineLevel="0" collapsed="false">
      <c r="A5023" s="393" t="n">
        <v>94463</v>
      </c>
      <c r="B5023" s="394" t="s">
        <v>5282</v>
      </c>
      <c r="C5023" s="393" t="s">
        <v>274</v>
      </c>
      <c r="D5023" s="395" t="n">
        <v>131.16</v>
      </c>
    </row>
    <row r="5024" customFormat="false" ht="14.25" hidden="false" customHeight="false" outlineLevel="0" collapsed="false">
      <c r="A5024" s="393" t="n">
        <v>94464</v>
      </c>
      <c r="B5024" s="394" t="s">
        <v>5283</v>
      </c>
      <c r="C5024" s="393" t="s">
        <v>274</v>
      </c>
      <c r="D5024" s="395" t="n">
        <v>171.81</v>
      </c>
    </row>
    <row r="5025" customFormat="false" ht="14.25" hidden="false" customHeight="false" outlineLevel="0" collapsed="false">
      <c r="A5025" s="393" t="n">
        <v>94605</v>
      </c>
      <c r="B5025" s="394" t="s">
        <v>5284</v>
      </c>
      <c r="C5025" s="393" t="s">
        <v>274</v>
      </c>
      <c r="D5025" s="395" t="n">
        <v>666.75</v>
      </c>
    </row>
    <row r="5026" customFormat="false" ht="14.25" hidden="false" customHeight="false" outlineLevel="0" collapsed="false">
      <c r="A5026" s="393" t="n">
        <v>94602</v>
      </c>
      <c r="B5026" s="394" t="s">
        <v>5285</v>
      </c>
      <c r="C5026" s="393" t="s">
        <v>274</v>
      </c>
      <c r="D5026" s="395" t="n">
        <v>238.97</v>
      </c>
    </row>
    <row r="5027" customFormat="false" ht="14.25" hidden="false" customHeight="false" outlineLevel="0" collapsed="false">
      <c r="A5027" s="393" t="n">
        <v>94603</v>
      </c>
      <c r="B5027" s="394" t="s">
        <v>5286</v>
      </c>
      <c r="C5027" s="393" t="s">
        <v>274</v>
      </c>
      <c r="D5027" s="395" t="n">
        <v>325.06</v>
      </c>
    </row>
    <row r="5028" customFormat="false" ht="14.25" hidden="false" customHeight="false" outlineLevel="0" collapsed="false">
      <c r="A5028" s="393" t="n">
        <v>94604</v>
      </c>
      <c r="B5028" s="394" t="s">
        <v>5287</v>
      </c>
      <c r="C5028" s="393" t="s">
        <v>274</v>
      </c>
      <c r="D5028" s="395" t="n">
        <v>461.37</v>
      </c>
    </row>
    <row r="5029" customFormat="false" ht="14.25" hidden="false" customHeight="false" outlineLevel="0" collapsed="false">
      <c r="A5029" s="393" t="n">
        <v>94723</v>
      </c>
      <c r="B5029" s="394" t="s">
        <v>5288</v>
      </c>
      <c r="C5029" s="393" t="s">
        <v>274</v>
      </c>
      <c r="D5029" s="395" t="n">
        <v>472.52</v>
      </c>
    </row>
    <row r="5030" customFormat="false" ht="14.25" hidden="false" customHeight="false" outlineLevel="0" collapsed="false">
      <c r="A5030" s="393" t="n">
        <v>94716</v>
      </c>
      <c r="B5030" s="394" t="s">
        <v>5289</v>
      </c>
      <c r="C5030" s="393" t="s">
        <v>274</v>
      </c>
      <c r="D5030" s="395" t="n">
        <v>23.36</v>
      </c>
    </row>
    <row r="5031" customFormat="false" ht="14.25" hidden="false" customHeight="false" outlineLevel="0" collapsed="false">
      <c r="A5031" s="393" t="n">
        <v>94717</v>
      </c>
      <c r="B5031" s="394" t="s">
        <v>5290</v>
      </c>
      <c r="C5031" s="393" t="s">
        <v>274</v>
      </c>
      <c r="D5031" s="395" t="n">
        <v>39.03</v>
      </c>
    </row>
    <row r="5032" customFormat="false" ht="14.25" hidden="false" customHeight="false" outlineLevel="0" collapsed="false">
      <c r="A5032" s="393" t="n">
        <v>94718</v>
      </c>
      <c r="B5032" s="394" t="s">
        <v>5291</v>
      </c>
      <c r="C5032" s="393" t="s">
        <v>274</v>
      </c>
      <c r="D5032" s="395" t="n">
        <v>50.97</v>
      </c>
    </row>
    <row r="5033" customFormat="false" ht="14.25" hidden="false" customHeight="false" outlineLevel="0" collapsed="false">
      <c r="A5033" s="393" t="n">
        <v>94719</v>
      </c>
      <c r="B5033" s="394" t="s">
        <v>5292</v>
      </c>
      <c r="C5033" s="393" t="s">
        <v>274</v>
      </c>
      <c r="D5033" s="395" t="n">
        <v>67.99</v>
      </c>
    </row>
    <row r="5034" customFormat="false" ht="14.25" hidden="false" customHeight="false" outlineLevel="0" collapsed="false">
      <c r="A5034" s="393" t="n">
        <v>94720</v>
      </c>
      <c r="B5034" s="394" t="s">
        <v>5293</v>
      </c>
      <c r="C5034" s="393" t="s">
        <v>274</v>
      </c>
      <c r="D5034" s="395" t="n">
        <v>99.56</v>
      </c>
    </row>
    <row r="5035" customFormat="false" ht="14.25" hidden="false" customHeight="false" outlineLevel="0" collapsed="false">
      <c r="A5035" s="393" t="n">
        <v>94721</v>
      </c>
      <c r="B5035" s="394" t="s">
        <v>5294</v>
      </c>
      <c r="C5035" s="393" t="s">
        <v>274</v>
      </c>
      <c r="D5035" s="395" t="n">
        <v>161.43</v>
      </c>
    </row>
    <row r="5036" customFormat="false" ht="14.25" hidden="false" customHeight="false" outlineLevel="0" collapsed="false">
      <c r="A5036" s="393" t="n">
        <v>94722</v>
      </c>
      <c r="B5036" s="394" t="s">
        <v>5295</v>
      </c>
      <c r="C5036" s="393" t="s">
        <v>274</v>
      </c>
      <c r="D5036" s="395" t="n">
        <v>251.49</v>
      </c>
    </row>
    <row r="5037" customFormat="false" ht="14.25" hidden="false" customHeight="false" outlineLevel="0" collapsed="false">
      <c r="A5037" s="393" t="n">
        <v>96726</v>
      </c>
      <c r="B5037" s="394" t="s">
        <v>5296</v>
      </c>
      <c r="C5037" s="393" t="s">
        <v>274</v>
      </c>
      <c r="D5037" s="395" t="n">
        <v>158.62</v>
      </c>
    </row>
    <row r="5038" customFormat="false" ht="14.25" hidden="false" customHeight="false" outlineLevel="0" collapsed="false">
      <c r="A5038" s="393" t="n">
        <v>96735</v>
      </c>
      <c r="B5038" s="394" t="s">
        <v>5297</v>
      </c>
      <c r="C5038" s="393" t="s">
        <v>274</v>
      </c>
      <c r="D5038" s="395" t="n">
        <v>295.07</v>
      </c>
    </row>
    <row r="5039" customFormat="false" ht="14.25" hidden="false" customHeight="false" outlineLevel="0" collapsed="false">
      <c r="A5039" s="393" t="n">
        <v>96718</v>
      </c>
      <c r="B5039" s="394" t="s">
        <v>5298</v>
      </c>
      <c r="C5039" s="393" t="s">
        <v>274</v>
      </c>
      <c r="D5039" s="395" t="n">
        <v>14.76</v>
      </c>
    </row>
    <row r="5040" customFormat="false" ht="14.25" hidden="false" customHeight="false" outlineLevel="0" collapsed="false">
      <c r="A5040" s="393" t="n">
        <v>96727</v>
      </c>
      <c r="B5040" s="394" t="s">
        <v>5299</v>
      </c>
      <c r="C5040" s="393" t="s">
        <v>274</v>
      </c>
      <c r="D5040" s="395" t="n">
        <v>16.91</v>
      </c>
    </row>
    <row r="5041" customFormat="false" ht="14.25" hidden="false" customHeight="false" outlineLevel="0" collapsed="false">
      <c r="A5041" s="393" t="n">
        <v>96719</v>
      </c>
      <c r="B5041" s="394" t="s">
        <v>5300</v>
      </c>
      <c r="C5041" s="393" t="s">
        <v>274</v>
      </c>
      <c r="D5041" s="395" t="n">
        <v>18.68</v>
      </c>
    </row>
    <row r="5042" customFormat="false" ht="14.25" hidden="false" customHeight="false" outlineLevel="0" collapsed="false">
      <c r="A5042" s="393" t="n">
        <v>96728</v>
      </c>
      <c r="B5042" s="394" t="s">
        <v>5301</v>
      </c>
      <c r="C5042" s="393" t="s">
        <v>274</v>
      </c>
      <c r="D5042" s="395" t="n">
        <v>21.56</v>
      </c>
    </row>
    <row r="5043" customFormat="false" ht="14.25" hidden="false" customHeight="false" outlineLevel="0" collapsed="false">
      <c r="A5043" s="393" t="n">
        <v>96720</v>
      </c>
      <c r="B5043" s="394" t="s">
        <v>5302</v>
      </c>
      <c r="C5043" s="393" t="s">
        <v>274</v>
      </c>
      <c r="D5043" s="395" t="n">
        <v>17.27</v>
      </c>
    </row>
    <row r="5044" customFormat="false" ht="14.25" hidden="false" customHeight="false" outlineLevel="0" collapsed="false">
      <c r="A5044" s="393" t="n">
        <v>96729</v>
      </c>
      <c r="B5044" s="394" t="s">
        <v>5303</v>
      </c>
      <c r="C5044" s="393" t="s">
        <v>274</v>
      </c>
      <c r="D5044" s="395" t="n">
        <v>27.58</v>
      </c>
    </row>
    <row r="5045" customFormat="false" ht="14.25" hidden="false" customHeight="false" outlineLevel="0" collapsed="false">
      <c r="A5045" s="393" t="n">
        <v>96721</v>
      </c>
      <c r="B5045" s="394" t="s">
        <v>5304</v>
      </c>
      <c r="C5045" s="393" t="s">
        <v>274</v>
      </c>
      <c r="D5045" s="395" t="n">
        <v>22.29</v>
      </c>
    </row>
    <row r="5046" customFormat="false" ht="14.25" hidden="false" customHeight="false" outlineLevel="0" collapsed="false">
      <c r="A5046" s="393" t="n">
        <v>96730</v>
      </c>
      <c r="B5046" s="394" t="s">
        <v>5305</v>
      </c>
      <c r="C5046" s="393" t="s">
        <v>274</v>
      </c>
      <c r="D5046" s="395" t="n">
        <v>37.79</v>
      </c>
    </row>
    <row r="5047" customFormat="false" ht="14.25" hidden="false" customHeight="false" outlineLevel="0" collapsed="false">
      <c r="A5047" s="393" t="n">
        <v>96722</v>
      </c>
      <c r="B5047" s="394" t="s">
        <v>5306</v>
      </c>
      <c r="C5047" s="393" t="s">
        <v>274</v>
      </c>
      <c r="D5047" s="395" t="n">
        <v>33.69</v>
      </c>
    </row>
    <row r="5048" customFormat="false" ht="14.25" hidden="false" customHeight="false" outlineLevel="0" collapsed="false">
      <c r="A5048" s="393" t="n">
        <v>96731</v>
      </c>
      <c r="B5048" s="394" t="s">
        <v>5307</v>
      </c>
      <c r="C5048" s="393" t="s">
        <v>274</v>
      </c>
      <c r="D5048" s="395" t="n">
        <v>56.56</v>
      </c>
    </row>
    <row r="5049" customFormat="false" ht="14.25" hidden="false" customHeight="false" outlineLevel="0" collapsed="false">
      <c r="A5049" s="393" t="n">
        <v>96723</v>
      </c>
      <c r="B5049" s="394" t="s">
        <v>5308</v>
      </c>
      <c r="C5049" s="393" t="s">
        <v>274</v>
      </c>
      <c r="D5049" s="395" t="n">
        <v>51.81</v>
      </c>
    </row>
    <row r="5050" customFormat="false" ht="14.25" hidden="false" customHeight="false" outlineLevel="0" collapsed="false">
      <c r="A5050" s="393" t="n">
        <v>96732</v>
      </c>
      <c r="B5050" s="394" t="s">
        <v>5309</v>
      </c>
      <c r="C5050" s="393" t="s">
        <v>274</v>
      </c>
      <c r="D5050" s="395" t="n">
        <v>94.29</v>
      </c>
    </row>
    <row r="5051" customFormat="false" ht="14.25" hidden="false" customHeight="false" outlineLevel="0" collapsed="false">
      <c r="A5051" s="393" t="n">
        <v>96724</v>
      </c>
      <c r="B5051" s="394" t="s">
        <v>5310</v>
      </c>
      <c r="C5051" s="393" t="s">
        <v>274</v>
      </c>
      <c r="D5051" s="395" t="n">
        <v>66.48</v>
      </c>
    </row>
    <row r="5052" customFormat="false" ht="14.25" hidden="false" customHeight="false" outlineLevel="0" collapsed="false">
      <c r="A5052" s="393" t="n">
        <v>96733</v>
      </c>
      <c r="B5052" s="394" t="s">
        <v>5311</v>
      </c>
      <c r="C5052" s="393" t="s">
        <v>274</v>
      </c>
      <c r="D5052" s="395" t="n">
        <v>128.19</v>
      </c>
    </row>
    <row r="5053" customFormat="false" ht="14.25" hidden="false" customHeight="false" outlineLevel="0" collapsed="false">
      <c r="A5053" s="393" t="n">
        <v>96725</v>
      </c>
      <c r="B5053" s="394" t="s">
        <v>5312</v>
      </c>
      <c r="C5053" s="393" t="s">
        <v>274</v>
      </c>
      <c r="D5053" s="395" t="n">
        <v>107.6</v>
      </c>
    </row>
    <row r="5054" customFormat="false" ht="14.25" hidden="false" customHeight="false" outlineLevel="0" collapsed="false">
      <c r="A5054" s="393" t="n">
        <v>96734</v>
      </c>
      <c r="B5054" s="394" t="s">
        <v>5313</v>
      </c>
      <c r="C5054" s="393" t="s">
        <v>274</v>
      </c>
      <c r="D5054" s="395" t="n">
        <v>212.13</v>
      </c>
    </row>
    <row r="5055" customFormat="false" ht="14.25" hidden="false" customHeight="false" outlineLevel="0" collapsed="false">
      <c r="A5055" s="393" t="n">
        <v>94648</v>
      </c>
      <c r="B5055" s="394" t="s">
        <v>5314</v>
      </c>
      <c r="C5055" s="393" t="s">
        <v>274</v>
      </c>
      <c r="D5055" s="395" t="n">
        <v>7.52</v>
      </c>
    </row>
    <row r="5056" customFormat="false" ht="14.25" hidden="false" customHeight="false" outlineLevel="0" collapsed="false">
      <c r="A5056" s="393" t="n">
        <v>94655</v>
      </c>
      <c r="B5056" s="394" t="s">
        <v>5315</v>
      </c>
      <c r="C5056" s="393" t="s">
        <v>274</v>
      </c>
      <c r="D5056" s="395" t="n">
        <v>129.62</v>
      </c>
    </row>
    <row r="5057" customFormat="false" ht="14.25" hidden="false" customHeight="false" outlineLevel="0" collapsed="false">
      <c r="A5057" s="393" t="n">
        <v>94649</v>
      </c>
      <c r="B5057" s="394" t="s">
        <v>5316</v>
      </c>
      <c r="C5057" s="393" t="s">
        <v>274</v>
      </c>
      <c r="D5057" s="395" t="n">
        <v>13.7</v>
      </c>
    </row>
    <row r="5058" customFormat="false" ht="14.25" hidden="false" customHeight="false" outlineLevel="0" collapsed="false">
      <c r="A5058" s="393" t="n">
        <v>94650</v>
      </c>
      <c r="B5058" s="394" t="s">
        <v>5317</v>
      </c>
      <c r="C5058" s="393" t="s">
        <v>274</v>
      </c>
      <c r="D5058" s="395" t="n">
        <v>20.63</v>
      </c>
    </row>
    <row r="5059" customFormat="false" ht="14.25" hidden="false" customHeight="false" outlineLevel="0" collapsed="false">
      <c r="A5059" s="393" t="n">
        <v>94651</v>
      </c>
      <c r="B5059" s="394" t="s">
        <v>5318</v>
      </c>
      <c r="C5059" s="393" t="s">
        <v>274</v>
      </c>
      <c r="D5059" s="395" t="n">
        <v>24.17</v>
      </c>
    </row>
    <row r="5060" customFormat="false" ht="14.25" hidden="false" customHeight="false" outlineLevel="0" collapsed="false">
      <c r="A5060" s="393" t="n">
        <v>94652</v>
      </c>
      <c r="B5060" s="394" t="s">
        <v>5319</v>
      </c>
      <c r="C5060" s="393" t="s">
        <v>274</v>
      </c>
      <c r="D5060" s="395" t="n">
        <v>37.6</v>
      </c>
    </row>
    <row r="5061" customFormat="false" ht="14.25" hidden="false" customHeight="false" outlineLevel="0" collapsed="false">
      <c r="A5061" s="393" t="n">
        <v>94653</v>
      </c>
      <c r="B5061" s="394" t="s">
        <v>5320</v>
      </c>
      <c r="C5061" s="393" t="s">
        <v>274</v>
      </c>
      <c r="D5061" s="395" t="n">
        <v>60.53</v>
      </c>
    </row>
    <row r="5062" customFormat="false" ht="14.25" hidden="false" customHeight="false" outlineLevel="0" collapsed="false">
      <c r="A5062" s="393" t="n">
        <v>94654</v>
      </c>
      <c r="B5062" s="394" t="s">
        <v>5321</v>
      </c>
      <c r="C5062" s="393" t="s">
        <v>274</v>
      </c>
      <c r="D5062" s="395" t="n">
        <v>82.23</v>
      </c>
    </row>
    <row r="5063" customFormat="false" ht="14.25" hidden="false" customHeight="false" outlineLevel="0" collapsed="false">
      <c r="A5063" s="393" t="n">
        <v>94689</v>
      </c>
      <c r="B5063" s="394" t="s">
        <v>5322</v>
      </c>
      <c r="C5063" s="393" t="s">
        <v>267</v>
      </c>
      <c r="D5063" s="395" t="n">
        <v>10.3</v>
      </c>
    </row>
    <row r="5064" customFormat="false" ht="14.25" hidden="false" customHeight="false" outlineLevel="0" collapsed="false">
      <c r="A5064" s="393" t="n">
        <v>94702</v>
      </c>
      <c r="B5064" s="394" t="s">
        <v>5323</v>
      </c>
      <c r="C5064" s="393" t="s">
        <v>267</v>
      </c>
      <c r="D5064" s="395" t="n">
        <v>195.95</v>
      </c>
    </row>
    <row r="5065" customFormat="false" ht="14.25" hidden="false" customHeight="false" outlineLevel="0" collapsed="false">
      <c r="A5065" s="393" t="n">
        <v>94691</v>
      </c>
      <c r="B5065" s="394" t="s">
        <v>5324</v>
      </c>
      <c r="C5065" s="393" t="s">
        <v>267</v>
      </c>
      <c r="D5065" s="395" t="n">
        <v>14.57</v>
      </c>
    </row>
    <row r="5066" customFormat="false" ht="14.25" hidden="false" customHeight="false" outlineLevel="0" collapsed="false">
      <c r="A5066" s="393" t="n">
        <v>94693</v>
      </c>
      <c r="B5066" s="394" t="s">
        <v>5325</v>
      </c>
      <c r="C5066" s="393" t="s">
        <v>267</v>
      </c>
      <c r="D5066" s="395" t="n">
        <v>19.09</v>
      </c>
    </row>
    <row r="5067" customFormat="false" ht="14.25" hidden="false" customHeight="false" outlineLevel="0" collapsed="false">
      <c r="A5067" s="393" t="n">
        <v>94695</v>
      </c>
      <c r="B5067" s="394" t="s">
        <v>5326</v>
      </c>
      <c r="C5067" s="393" t="s">
        <v>267</v>
      </c>
      <c r="D5067" s="395" t="n">
        <v>32.96</v>
      </c>
    </row>
    <row r="5068" customFormat="false" ht="14.25" hidden="false" customHeight="false" outlineLevel="0" collapsed="false">
      <c r="A5068" s="393" t="n">
        <v>94698</v>
      </c>
      <c r="B5068" s="394" t="s">
        <v>5327</v>
      </c>
      <c r="C5068" s="393" t="s">
        <v>267</v>
      </c>
      <c r="D5068" s="395" t="n">
        <v>70.36</v>
      </c>
    </row>
    <row r="5069" customFormat="false" ht="14.25" hidden="false" customHeight="false" outlineLevel="0" collapsed="false">
      <c r="A5069" s="393" t="n">
        <v>94700</v>
      </c>
      <c r="B5069" s="394" t="s">
        <v>5328</v>
      </c>
      <c r="C5069" s="393" t="s">
        <v>267</v>
      </c>
      <c r="D5069" s="395" t="n">
        <v>135.7</v>
      </c>
    </row>
    <row r="5070" customFormat="false" ht="14.25" hidden="false" customHeight="false" outlineLevel="0" collapsed="false">
      <c r="A5070" s="393" t="n">
        <v>94477</v>
      </c>
      <c r="B5070" s="394" t="s">
        <v>5329</v>
      </c>
      <c r="C5070" s="393" t="s">
        <v>267</v>
      </c>
      <c r="D5070" s="395" t="n">
        <v>114.95</v>
      </c>
    </row>
    <row r="5071" customFormat="false" ht="14.25" hidden="false" customHeight="false" outlineLevel="0" collapsed="false">
      <c r="A5071" s="393" t="n">
        <v>94478</v>
      </c>
      <c r="B5071" s="394" t="s">
        <v>5330</v>
      </c>
      <c r="C5071" s="393" t="s">
        <v>267</v>
      </c>
      <c r="D5071" s="395" t="n">
        <v>188.47</v>
      </c>
    </row>
    <row r="5072" customFormat="false" ht="14.25" hidden="false" customHeight="false" outlineLevel="0" collapsed="false">
      <c r="A5072" s="393" t="n">
        <v>94479</v>
      </c>
      <c r="B5072" s="394" t="s">
        <v>5331</v>
      </c>
      <c r="C5072" s="393" t="s">
        <v>267</v>
      </c>
      <c r="D5072" s="395" t="n">
        <v>244.81</v>
      </c>
    </row>
    <row r="5073" customFormat="false" ht="14.25" hidden="false" customHeight="false" outlineLevel="0" collapsed="false">
      <c r="A5073" s="393" t="n">
        <v>96764</v>
      </c>
      <c r="B5073" s="394" t="s">
        <v>5332</v>
      </c>
      <c r="C5073" s="393" t="s">
        <v>267</v>
      </c>
      <c r="D5073" s="395" t="n">
        <v>294.27</v>
      </c>
    </row>
    <row r="5074" customFormat="false" ht="14.25" hidden="false" customHeight="false" outlineLevel="0" collapsed="false">
      <c r="A5074" s="393" t="n">
        <v>105164</v>
      </c>
      <c r="B5074" s="394" t="s">
        <v>5333</v>
      </c>
      <c r="C5074" s="393" t="s">
        <v>267</v>
      </c>
      <c r="D5074" s="395" t="n">
        <v>12.01</v>
      </c>
    </row>
    <row r="5075" customFormat="false" ht="14.25" hidden="false" customHeight="false" outlineLevel="0" collapsed="false">
      <c r="A5075" s="393" t="n">
        <v>105165</v>
      </c>
      <c r="B5075" s="394" t="s">
        <v>5334</v>
      </c>
      <c r="C5075" s="393" t="s">
        <v>267</v>
      </c>
      <c r="D5075" s="395" t="n">
        <v>12.39</v>
      </c>
    </row>
    <row r="5076" customFormat="false" ht="14.25" hidden="false" customHeight="false" outlineLevel="0" collapsed="false">
      <c r="A5076" s="393" t="n">
        <v>96758</v>
      </c>
      <c r="B5076" s="394" t="s">
        <v>5335</v>
      </c>
      <c r="C5076" s="393" t="s">
        <v>267</v>
      </c>
      <c r="D5076" s="395" t="n">
        <v>18.17</v>
      </c>
    </row>
    <row r="5077" customFormat="false" ht="14.25" hidden="false" customHeight="false" outlineLevel="0" collapsed="false">
      <c r="A5077" s="393" t="n">
        <v>96759</v>
      </c>
      <c r="B5077" s="394" t="s">
        <v>5336</v>
      </c>
      <c r="C5077" s="393" t="s">
        <v>267</v>
      </c>
      <c r="D5077" s="395" t="n">
        <v>26.22</v>
      </c>
    </row>
    <row r="5078" customFormat="false" ht="14.25" hidden="false" customHeight="false" outlineLevel="0" collapsed="false">
      <c r="A5078" s="393" t="n">
        <v>96760</v>
      </c>
      <c r="B5078" s="394" t="s">
        <v>5337</v>
      </c>
      <c r="C5078" s="393" t="s">
        <v>267</v>
      </c>
      <c r="D5078" s="395" t="n">
        <v>41.65</v>
      </c>
    </row>
    <row r="5079" customFormat="false" ht="14.25" hidden="false" customHeight="false" outlineLevel="0" collapsed="false">
      <c r="A5079" s="393" t="n">
        <v>96761</v>
      </c>
      <c r="B5079" s="394" t="s">
        <v>5338</v>
      </c>
      <c r="C5079" s="393" t="s">
        <v>267</v>
      </c>
      <c r="D5079" s="395" t="n">
        <v>61.55</v>
      </c>
    </row>
    <row r="5080" customFormat="false" ht="14.25" hidden="false" customHeight="false" outlineLevel="0" collapsed="false">
      <c r="A5080" s="393" t="n">
        <v>96762</v>
      </c>
      <c r="B5080" s="394" t="s">
        <v>5339</v>
      </c>
      <c r="C5080" s="393" t="s">
        <v>267</v>
      </c>
      <c r="D5080" s="395" t="n">
        <v>112.96</v>
      </c>
    </row>
    <row r="5081" customFormat="false" ht="14.25" hidden="false" customHeight="false" outlineLevel="0" collapsed="false">
      <c r="A5081" s="393" t="n">
        <v>96763</v>
      </c>
      <c r="B5081" s="394" t="s">
        <v>5340</v>
      </c>
      <c r="C5081" s="393" t="s">
        <v>267</v>
      </c>
      <c r="D5081" s="395" t="n">
        <v>151.22</v>
      </c>
    </row>
    <row r="5082" customFormat="false" ht="14.25" hidden="false" customHeight="false" outlineLevel="0" collapsed="false">
      <c r="A5082" s="393" t="n">
        <v>94688</v>
      </c>
      <c r="B5082" s="394" t="s">
        <v>5341</v>
      </c>
      <c r="C5082" s="393" t="s">
        <v>267</v>
      </c>
      <c r="D5082" s="395" t="n">
        <v>7.58</v>
      </c>
    </row>
    <row r="5083" customFormat="false" ht="14.25" hidden="false" customHeight="false" outlineLevel="0" collapsed="false">
      <c r="A5083" s="393" t="n">
        <v>94701</v>
      </c>
      <c r="B5083" s="394" t="s">
        <v>5342</v>
      </c>
      <c r="C5083" s="393" t="s">
        <v>267</v>
      </c>
      <c r="D5083" s="395" t="n">
        <v>235.45</v>
      </c>
    </row>
    <row r="5084" customFormat="false" ht="14.25" hidden="false" customHeight="false" outlineLevel="0" collapsed="false">
      <c r="A5084" s="393" t="n">
        <v>94690</v>
      </c>
      <c r="B5084" s="394" t="s">
        <v>5343</v>
      </c>
      <c r="C5084" s="393" t="s">
        <v>267</v>
      </c>
      <c r="D5084" s="395" t="n">
        <v>12.27</v>
      </c>
    </row>
    <row r="5085" customFormat="false" ht="14.25" hidden="false" customHeight="false" outlineLevel="0" collapsed="false">
      <c r="A5085" s="393" t="n">
        <v>94692</v>
      </c>
      <c r="B5085" s="394" t="s">
        <v>5344</v>
      </c>
      <c r="C5085" s="393" t="s">
        <v>267</v>
      </c>
      <c r="D5085" s="395" t="n">
        <v>20.63</v>
      </c>
    </row>
    <row r="5086" customFormat="false" ht="14.25" hidden="false" customHeight="false" outlineLevel="0" collapsed="false">
      <c r="A5086" s="393" t="n">
        <v>94694</v>
      </c>
      <c r="B5086" s="394" t="s">
        <v>5345</v>
      </c>
      <c r="C5086" s="393" t="s">
        <v>267</v>
      </c>
      <c r="D5086" s="395" t="n">
        <v>25.68</v>
      </c>
    </row>
    <row r="5087" customFormat="false" ht="14.25" hidden="false" customHeight="false" outlineLevel="0" collapsed="false">
      <c r="A5087" s="393" t="n">
        <v>94696</v>
      </c>
      <c r="B5087" s="394" t="s">
        <v>5346</v>
      </c>
      <c r="C5087" s="393" t="s">
        <v>267</v>
      </c>
      <c r="D5087" s="395" t="n">
        <v>53.31</v>
      </c>
    </row>
    <row r="5088" customFormat="false" ht="14.25" hidden="false" customHeight="false" outlineLevel="0" collapsed="false">
      <c r="A5088" s="393" t="n">
        <v>94697</v>
      </c>
      <c r="B5088" s="394" t="s">
        <v>5347</v>
      </c>
      <c r="C5088" s="393" t="s">
        <v>267</v>
      </c>
      <c r="D5088" s="395" t="n">
        <v>90.99</v>
      </c>
    </row>
    <row r="5089" customFormat="false" ht="14.25" hidden="false" customHeight="false" outlineLevel="0" collapsed="false">
      <c r="A5089" s="393" t="n">
        <v>94699</v>
      </c>
      <c r="B5089" s="394" t="s">
        <v>5348</v>
      </c>
      <c r="C5089" s="393" t="s">
        <v>267</v>
      </c>
      <c r="D5089" s="395" t="n">
        <v>120.41</v>
      </c>
    </row>
    <row r="5090" customFormat="false" ht="14.25" hidden="false" customHeight="false" outlineLevel="0" collapsed="false">
      <c r="A5090" s="393" t="n">
        <v>105167</v>
      </c>
      <c r="B5090" s="394" t="s">
        <v>5349</v>
      </c>
      <c r="C5090" s="393" t="s">
        <v>267</v>
      </c>
      <c r="D5090" s="395" t="n">
        <v>219.05</v>
      </c>
    </row>
    <row r="5091" customFormat="false" ht="14.25" hidden="false" customHeight="false" outlineLevel="0" collapsed="false">
      <c r="A5091" s="393" t="n">
        <v>105168</v>
      </c>
      <c r="B5091" s="394" t="s">
        <v>5350</v>
      </c>
      <c r="C5091" s="393" t="s">
        <v>267</v>
      </c>
      <c r="D5091" s="395" t="n">
        <v>0</v>
      </c>
    </row>
    <row r="5092" customFormat="false" ht="14.25" hidden="false" customHeight="false" outlineLevel="0" collapsed="false">
      <c r="A5092" s="393" t="n">
        <v>105171</v>
      </c>
      <c r="B5092" s="394" t="s">
        <v>5351</v>
      </c>
      <c r="C5092" s="393" t="s">
        <v>267</v>
      </c>
      <c r="D5092" s="395" t="n">
        <v>0</v>
      </c>
    </row>
    <row r="5093" customFormat="false" ht="14.25" hidden="false" customHeight="false" outlineLevel="0" collapsed="false">
      <c r="A5093" s="393" t="n">
        <v>105191</v>
      </c>
      <c r="B5093" s="394" t="s">
        <v>5352</v>
      </c>
      <c r="C5093" s="393" t="s">
        <v>267</v>
      </c>
      <c r="D5093" s="395" t="n">
        <v>0</v>
      </c>
    </row>
    <row r="5094" customFormat="false" ht="14.25" hidden="false" customHeight="false" outlineLevel="0" collapsed="false">
      <c r="A5094" s="393" t="n">
        <v>105192</v>
      </c>
      <c r="B5094" s="394" t="s">
        <v>5353</v>
      </c>
      <c r="C5094" s="393" t="s">
        <v>267</v>
      </c>
      <c r="D5094" s="395" t="n">
        <v>0</v>
      </c>
    </row>
    <row r="5095" customFormat="false" ht="14.25" hidden="false" customHeight="false" outlineLevel="0" collapsed="false">
      <c r="A5095" s="393" t="n">
        <v>96809</v>
      </c>
      <c r="B5095" s="394" t="s">
        <v>5354</v>
      </c>
      <c r="C5095" s="393" t="s">
        <v>267</v>
      </c>
      <c r="D5095" s="395" t="n">
        <v>20.9</v>
      </c>
    </row>
    <row r="5096" customFormat="false" ht="14.25" hidden="false" customHeight="false" outlineLevel="0" collapsed="false">
      <c r="A5096" s="393" t="n">
        <v>96812</v>
      </c>
      <c r="B5096" s="394" t="s">
        <v>5355</v>
      </c>
      <c r="C5096" s="393" t="s">
        <v>267</v>
      </c>
      <c r="D5096" s="395" t="n">
        <v>21.84</v>
      </c>
    </row>
    <row r="5097" customFormat="false" ht="14.25" hidden="false" customHeight="false" outlineLevel="0" collapsed="false">
      <c r="A5097" s="393" t="n">
        <v>96813</v>
      </c>
      <c r="B5097" s="394" t="s">
        <v>5356</v>
      </c>
      <c r="C5097" s="393" t="s">
        <v>267</v>
      </c>
      <c r="D5097" s="395" t="n">
        <v>24.84</v>
      </c>
    </row>
    <row r="5098" customFormat="false" ht="14.25" hidden="false" customHeight="false" outlineLevel="0" collapsed="false">
      <c r="A5098" s="393" t="n">
        <v>96817</v>
      </c>
      <c r="B5098" s="394" t="s">
        <v>5357</v>
      </c>
      <c r="C5098" s="393" t="s">
        <v>267</v>
      </c>
      <c r="D5098" s="395" t="n">
        <v>36.83</v>
      </c>
    </row>
    <row r="5099" customFormat="false" ht="14.25" hidden="false" customHeight="false" outlineLevel="0" collapsed="false">
      <c r="A5099" s="393" t="n">
        <v>96816</v>
      </c>
      <c r="B5099" s="394" t="s">
        <v>5358</v>
      </c>
      <c r="C5099" s="393" t="s">
        <v>267</v>
      </c>
      <c r="D5099" s="395" t="n">
        <v>27.95</v>
      </c>
    </row>
    <row r="5100" customFormat="false" ht="14.25" hidden="false" customHeight="false" outlineLevel="0" collapsed="false">
      <c r="A5100" s="393" t="n">
        <v>96821</v>
      </c>
      <c r="B5100" s="394" t="s">
        <v>5359</v>
      </c>
      <c r="C5100" s="393" t="s">
        <v>267</v>
      </c>
      <c r="D5100" s="395" t="n">
        <v>40.93</v>
      </c>
    </row>
    <row r="5101" customFormat="false" ht="14.25" hidden="false" customHeight="false" outlineLevel="0" collapsed="false">
      <c r="A5101" s="393" t="n">
        <v>96824</v>
      </c>
      <c r="B5101" s="394" t="s">
        <v>5360</v>
      </c>
      <c r="C5101" s="393" t="s">
        <v>267</v>
      </c>
      <c r="D5101" s="395" t="n">
        <v>19.51</v>
      </c>
    </row>
    <row r="5102" customFormat="false" ht="14.25" hidden="false" customHeight="false" outlineLevel="0" collapsed="false">
      <c r="A5102" s="393" t="n">
        <v>96827</v>
      </c>
      <c r="B5102" s="394" t="s">
        <v>5361</v>
      </c>
      <c r="C5102" s="393" t="s">
        <v>267</v>
      </c>
      <c r="D5102" s="395" t="n">
        <v>21.22</v>
      </c>
    </row>
    <row r="5103" customFormat="false" ht="14.25" hidden="false" customHeight="false" outlineLevel="0" collapsed="false">
      <c r="A5103" s="393" t="n">
        <v>96828</v>
      </c>
      <c r="B5103" s="394" t="s">
        <v>5362</v>
      </c>
      <c r="C5103" s="393" t="s">
        <v>267</v>
      </c>
      <c r="D5103" s="395" t="n">
        <v>26</v>
      </c>
    </row>
    <row r="5104" customFormat="false" ht="14.25" hidden="false" customHeight="false" outlineLevel="0" collapsed="false">
      <c r="A5104" s="393" t="n">
        <v>96832</v>
      </c>
      <c r="B5104" s="394" t="s">
        <v>5363</v>
      </c>
      <c r="C5104" s="393" t="s">
        <v>267</v>
      </c>
      <c r="D5104" s="395" t="n">
        <v>32.33</v>
      </c>
    </row>
    <row r="5105" customFormat="false" ht="14.25" hidden="false" customHeight="false" outlineLevel="0" collapsed="false">
      <c r="A5105" s="393" t="n">
        <v>104525</v>
      </c>
      <c r="B5105" s="394" t="s">
        <v>5364</v>
      </c>
      <c r="C5105" s="393" t="s">
        <v>267</v>
      </c>
      <c r="D5105" s="395" t="n">
        <v>0</v>
      </c>
    </row>
    <row r="5106" customFormat="false" ht="14.25" hidden="false" customHeight="false" outlineLevel="0" collapsed="false">
      <c r="A5106" s="393" t="n">
        <v>104563</v>
      </c>
      <c r="B5106" s="394" t="s">
        <v>5365</v>
      </c>
      <c r="C5106" s="393" t="s">
        <v>267</v>
      </c>
      <c r="D5106" s="395" t="n">
        <v>0</v>
      </c>
    </row>
    <row r="5107" customFormat="false" ht="14.25" hidden="false" customHeight="false" outlineLevel="0" collapsed="false">
      <c r="A5107" s="393" t="n">
        <v>104531</v>
      </c>
      <c r="B5107" s="394" t="s">
        <v>5366</v>
      </c>
      <c r="C5107" s="393" t="s">
        <v>267</v>
      </c>
      <c r="D5107" s="395" t="n">
        <v>0</v>
      </c>
    </row>
    <row r="5108" customFormat="false" ht="14.25" hidden="false" customHeight="false" outlineLevel="0" collapsed="false">
      <c r="A5108" s="393" t="n">
        <v>104527</v>
      </c>
      <c r="B5108" s="394" t="s">
        <v>5367</v>
      </c>
      <c r="C5108" s="393" t="s">
        <v>267</v>
      </c>
      <c r="D5108" s="395" t="n">
        <v>0</v>
      </c>
    </row>
    <row r="5109" customFormat="false" ht="14.25" hidden="false" customHeight="false" outlineLevel="0" collapsed="false">
      <c r="A5109" s="393" t="n">
        <v>104529</v>
      </c>
      <c r="B5109" s="394" t="s">
        <v>5368</v>
      </c>
      <c r="C5109" s="393" t="s">
        <v>267</v>
      </c>
      <c r="D5109" s="395" t="n">
        <v>0</v>
      </c>
    </row>
    <row r="5110" customFormat="false" ht="14.25" hidden="false" customHeight="false" outlineLevel="0" collapsed="false">
      <c r="A5110" s="393" t="n">
        <v>104564</v>
      </c>
      <c r="B5110" s="394" t="s">
        <v>5369</v>
      </c>
      <c r="C5110" s="393" t="s">
        <v>267</v>
      </c>
      <c r="D5110" s="395" t="n">
        <v>0</v>
      </c>
    </row>
    <row r="5111" customFormat="false" ht="14.25" hidden="false" customHeight="false" outlineLevel="0" collapsed="false">
      <c r="A5111" s="393" t="n">
        <v>104533</v>
      </c>
      <c r="B5111" s="394" t="s">
        <v>5370</v>
      </c>
      <c r="C5111" s="393" t="s">
        <v>267</v>
      </c>
      <c r="D5111" s="395" t="n">
        <v>0</v>
      </c>
    </row>
    <row r="5112" customFormat="false" ht="14.25" hidden="false" customHeight="false" outlineLevel="0" collapsed="false">
      <c r="A5112" s="393" t="n">
        <v>104535</v>
      </c>
      <c r="B5112" s="394" t="s">
        <v>5371</v>
      </c>
      <c r="C5112" s="393" t="s">
        <v>267</v>
      </c>
      <c r="D5112" s="395" t="n">
        <v>0</v>
      </c>
    </row>
    <row r="5113" customFormat="false" ht="14.25" hidden="false" customHeight="false" outlineLevel="0" collapsed="false">
      <c r="A5113" s="393" t="n">
        <v>96810</v>
      </c>
      <c r="B5113" s="394" t="s">
        <v>5372</v>
      </c>
      <c r="C5113" s="393" t="s">
        <v>267</v>
      </c>
      <c r="D5113" s="395" t="n">
        <v>22.76</v>
      </c>
    </row>
    <row r="5114" customFormat="false" ht="14.25" hidden="false" customHeight="false" outlineLevel="0" collapsed="false">
      <c r="A5114" s="393" t="n">
        <v>104524</v>
      </c>
      <c r="B5114" s="394" t="s">
        <v>5373</v>
      </c>
      <c r="C5114" s="393" t="s">
        <v>267</v>
      </c>
      <c r="D5114" s="395" t="n">
        <v>0</v>
      </c>
    </row>
    <row r="5115" customFormat="false" ht="14.25" hidden="false" customHeight="false" outlineLevel="0" collapsed="false">
      <c r="A5115" s="393" t="n">
        <v>104530</v>
      </c>
      <c r="B5115" s="394" t="s">
        <v>5374</v>
      </c>
      <c r="C5115" s="393" t="s">
        <v>267</v>
      </c>
      <c r="D5115" s="395" t="n">
        <v>0</v>
      </c>
    </row>
    <row r="5116" customFormat="false" ht="14.25" hidden="false" customHeight="false" outlineLevel="0" collapsed="false">
      <c r="A5116" s="393" t="n">
        <v>104526</v>
      </c>
      <c r="B5116" s="394" t="s">
        <v>5375</v>
      </c>
      <c r="C5116" s="393" t="s">
        <v>267</v>
      </c>
      <c r="D5116" s="395" t="n">
        <v>0</v>
      </c>
    </row>
    <row r="5117" customFormat="false" ht="14.25" hidden="false" customHeight="false" outlineLevel="0" collapsed="false">
      <c r="A5117" s="393" t="n">
        <v>104528</v>
      </c>
      <c r="B5117" s="394" t="s">
        <v>5376</v>
      </c>
      <c r="C5117" s="393" t="s">
        <v>267</v>
      </c>
      <c r="D5117" s="395" t="n">
        <v>0</v>
      </c>
    </row>
    <row r="5118" customFormat="false" ht="14.25" hidden="false" customHeight="false" outlineLevel="0" collapsed="false">
      <c r="A5118" s="393" t="n">
        <v>104532</v>
      </c>
      <c r="B5118" s="394" t="s">
        <v>5377</v>
      </c>
      <c r="C5118" s="393" t="s">
        <v>267</v>
      </c>
      <c r="D5118" s="395" t="n">
        <v>0</v>
      </c>
    </row>
    <row r="5119" customFormat="false" ht="14.25" hidden="false" customHeight="false" outlineLevel="0" collapsed="false">
      <c r="A5119" s="393" t="n">
        <v>104534</v>
      </c>
      <c r="B5119" s="394" t="s">
        <v>5378</v>
      </c>
      <c r="C5119" s="393" t="s">
        <v>267</v>
      </c>
      <c r="D5119" s="395" t="n">
        <v>0</v>
      </c>
    </row>
    <row r="5120" customFormat="false" ht="14.25" hidden="false" customHeight="false" outlineLevel="0" collapsed="false">
      <c r="A5120" s="393" t="n">
        <v>96873</v>
      </c>
      <c r="B5120" s="394" t="s">
        <v>5379</v>
      </c>
      <c r="C5120" s="393" t="s">
        <v>267</v>
      </c>
      <c r="D5120" s="395" t="n">
        <v>68.88</v>
      </c>
    </row>
    <row r="5121" customFormat="false" ht="14.25" hidden="false" customHeight="false" outlineLevel="0" collapsed="false">
      <c r="A5121" s="393" t="n">
        <v>96872</v>
      </c>
      <c r="B5121" s="394" t="s">
        <v>5380</v>
      </c>
      <c r="C5121" s="393" t="s">
        <v>267</v>
      </c>
      <c r="D5121" s="395" t="n">
        <v>52.26</v>
      </c>
    </row>
    <row r="5122" customFormat="false" ht="14.25" hidden="false" customHeight="false" outlineLevel="0" collapsed="false">
      <c r="A5122" s="393" t="n">
        <v>96876</v>
      </c>
      <c r="B5122" s="394" t="s">
        <v>5381</v>
      </c>
      <c r="C5122" s="393" t="s">
        <v>267</v>
      </c>
      <c r="D5122" s="395" t="n">
        <v>185.82</v>
      </c>
    </row>
    <row r="5123" customFormat="false" ht="14.25" hidden="false" customHeight="false" outlineLevel="0" collapsed="false">
      <c r="A5123" s="393" t="n">
        <v>96878</v>
      </c>
      <c r="B5123" s="394" t="s">
        <v>5382</v>
      </c>
      <c r="C5123" s="393" t="s">
        <v>267</v>
      </c>
      <c r="D5123" s="395" t="n">
        <v>208.36</v>
      </c>
    </row>
    <row r="5124" customFormat="false" ht="14.25" hidden="false" customHeight="false" outlineLevel="0" collapsed="false">
      <c r="A5124" s="393" t="n">
        <v>96875</v>
      </c>
      <c r="B5124" s="394" t="s">
        <v>5383</v>
      </c>
      <c r="C5124" s="393" t="s">
        <v>267</v>
      </c>
      <c r="D5124" s="395" t="n">
        <v>82.38</v>
      </c>
    </row>
    <row r="5125" customFormat="false" ht="14.25" hidden="false" customHeight="false" outlineLevel="0" collapsed="false">
      <c r="A5125" s="393" t="n">
        <v>96874</v>
      </c>
      <c r="B5125" s="394" t="s">
        <v>5384</v>
      </c>
      <c r="C5125" s="393" t="s">
        <v>267</v>
      </c>
      <c r="D5125" s="395" t="n">
        <v>63.43</v>
      </c>
    </row>
    <row r="5126" customFormat="false" ht="14.25" hidden="false" customHeight="false" outlineLevel="0" collapsed="false">
      <c r="A5126" s="393" t="n">
        <v>96879</v>
      </c>
      <c r="B5126" s="394" t="s">
        <v>5385</v>
      </c>
      <c r="C5126" s="393" t="s">
        <v>267</v>
      </c>
      <c r="D5126" s="395" t="n">
        <v>202.16</v>
      </c>
    </row>
    <row r="5127" customFormat="false" ht="14.25" hidden="false" customHeight="false" outlineLevel="0" collapsed="false">
      <c r="A5127" s="393" t="n">
        <v>96881</v>
      </c>
      <c r="B5127" s="394" t="s">
        <v>5386</v>
      </c>
      <c r="C5127" s="393" t="s">
        <v>267</v>
      </c>
      <c r="D5127" s="395" t="n">
        <v>239.29</v>
      </c>
    </row>
    <row r="5128" customFormat="false" ht="14.25" hidden="false" customHeight="false" outlineLevel="0" collapsed="false">
      <c r="A5128" s="393" t="n">
        <v>96837</v>
      </c>
      <c r="B5128" s="394" t="s">
        <v>5387</v>
      </c>
      <c r="C5128" s="393" t="s">
        <v>267</v>
      </c>
      <c r="D5128" s="395" t="n">
        <v>23.33</v>
      </c>
    </row>
    <row r="5129" customFormat="false" ht="14.25" hidden="false" customHeight="false" outlineLevel="0" collapsed="false">
      <c r="A5129" s="393" t="n">
        <v>96840</v>
      </c>
      <c r="B5129" s="394" t="s">
        <v>5388</v>
      </c>
      <c r="C5129" s="393" t="s">
        <v>267</v>
      </c>
      <c r="D5129" s="395" t="n">
        <v>28.11</v>
      </c>
    </row>
    <row r="5130" customFormat="false" ht="14.25" hidden="false" customHeight="false" outlineLevel="0" collapsed="false">
      <c r="A5130" s="393" t="n">
        <v>96845</v>
      </c>
      <c r="B5130" s="394" t="s">
        <v>5389</v>
      </c>
      <c r="C5130" s="393" t="s">
        <v>267</v>
      </c>
      <c r="D5130" s="395" t="n">
        <v>43.4</v>
      </c>
    </row>
    <row r="5131" customFormat="false" ht="14.25" hidden="false" customHeight="false" outlineLevel="0" collapsed="false">
      <c r="A5131" s="393" t="n">
        <v>96848</v>
      </c>
      <c r="B5131" s="394" t="s">
        <v>5390</v>
      </c>
      <c r="C5131" s="393" t="s">
        <v>267</v>
      </c>
      <c r="D5131" s="395" t="n">
        <v>57.34</v>
      </c>
    </row>
    <row r="5132" customFormat="false" ht="14.25" hidden="false" customHeight="false" outlineLevel="0" collapsed="false">
      <c r="A5132" s="393" t="n">
        <v>96849</v>
      </c>
      <c r="B5132" s="394" t="s">
        <v>5391</v>
      </c>
      <c r="C5132" s="393" t="s">
        <v>267</v>
      </c>
      <c r="D5132" s="395" t="n">
        <v>18.4</v>
      </c>
    </row>
    <row r="5133" customFormat="false" ht="14.25" hidden="false" customHeight="false" outlineLevel="0" collapsed="false">
      <c r="A5133" s="393" t="n">
        <v>96852</v>
      </c>
      <c r="B5133" s="394" t="s">
        <v>5392</v>
      </c>
      <c r="C5133" s="393" t="s">
        <v>267</v>
      </c>
      <c r="D5133" s="395" t="n">
        <v>23.31</v>
      </c>
    </row>
    <row r="5134" customFormat="false" ht="14.25" hidden="false" customHeight="false" outlineLevel="0" collapsed="false">
      <c r="A5134" s="393" t="n">
        <v>96855</v>
      </c>
      <c r="B5134" s="394" t="s">
        <v>5393</v>
      </c>
      <c r="C5134" s="393" t="s">
        <v>267</v>
      </c>
      <c r="D5134" s="395" t="n">
        <v>35.98</v>
      </c>
    </row>
    <row r="5135" customFormat="false" ht="14.25" hidden="false" customHeight="false" outlineLevel="0" collapsed="false">
      <c r="A5135" s="393" t="n">
        <v>96838</v>
      </c>
      <c r="B5135" s="394" t="s">
        <v>5394</v>
      </c>
      <c r="C5135" s="393" t="s">
        <v>267</v>
      </c>
      <c r="D5135" s="395" t="n">
        <v>28.33</v>
      </c>
    </row>
    <row r="5136" customFormat="false" ht="14.25" hidden="false" customHeight="false" outlineLevel="0" collapsed="false">
      <c r="A5136" s="393" t="n">
        <v>96841</v>
      </c>
      <c r="B5136" s="394" t="s">
        <v>5395</v>
      </c>
      <c r="C5136" s="393" t="s">
        <v>267</v>
      </c>
      <c r="D5136" s="395" t="n">
        <v>31.34</v>
      </c>
    </row>
    <row r="5137" customFormat="false" ht="14.25" hidden="false" customHeight="false" outlineLevel="0" collapsed="false">
      <c r="A5137" s="393" t="n">
        <v>96842</v>
      </c>
      <c r="B5137" s="394" t="s">
        <v>5396</v>
      </c>
      <c r="C5137" s="393" t="s">
        <v>267</v>
      </c>
      <c r="D5137" s="395" t="n">
        <v>35.79</v>
      </c>
    </row>
    <row r="5138" customFormat="false" ht="14.25" hidden="false" customHeight="false" outlineLevel="0" collapsed="false">
      <c r="A5138" s="393" t="n">
        <v>96846</v>
      </c>
      <c r="B5138" s="394" t="s">
        <v>5397</v>
      </c>
      <c r="C5138" s="393" t="s">
        <v>267</v>
      </c>
      <c r="D5138" s="395" t="n">
        <v>41.45</v>
      </c>
    </row>
    <row r="5139" customFormat="false" ht="14.25" hidden="false" customHeight="false" outlineLevel="0" collapsed="false">
      <c r="A5139" s="393" t="n">
        <v>96850</v>
      </c>
      <c r="B5139" s="394" t="s">
        <v>5398</v>
      </c>
      <c r="C5139" s="393" t="s">
        <v>267</v>
      </c>
      <c r="D5139" s="395" t="n">
        <v>26.29</v>
      </c>
    </row>
    <row r="5140" customFormat="false" ht="14.25" hidden="false" customHeight="false" outlineLevel="0" collapsed="false">
      <c r="A5140" s="393" t="n">
        <v>96853</v>
      </c>
      <c r="B5140" s="394" t="s">
        <v>5399</v>
      </c>
      <c r="C5140" s="393" t="s">
        <v>267</v>
      </c>
      <c r="D5140" s="395" t="n">
        <v>28.2</v>
      </c>
    </row>
    <row r="5141" customFormat="false" ht="14.25" hidden="false" customHeight="false" outlineLevel="0" collapsed="false">
      <c r="A5141" s="393" t="n">
        <v>96854</v>
      </c>
      <c r="B5141" s="394" t="s">
        <v>5400</v>
      </c>
      <c r="C5141" s="393" t="s">
        <v>267</v>
      </c>
      <c r="D5141" s="395" t="n">
        <v>34.5</v>
      </c>
    </row>
    <row r="5142" customFormat="false" ht="14.25" hidden="false" customHeight="false" outlineLevel="0" collapsed="false">
      <c r="A5142" s="393" t="n">
        <v>104571</v>
      </c>
      <c r="B5142" s="394" t="s">
        <v>5401</v>
      </c>
      <c r="C5142" s="393" t="s">
        <v>267</v>
      </c>
      <c r="D5142" s="395" t="n">
        <v>0</v>
      </c>
    </row>
    <row r="5143" customFormat="false" ht="14.25" hidden="false" customHeight="false" outlineLevel="0" collapsed="false">
      <c r="A5143" s="393" t="n">
        <v>96856</v>
      </c>
      <c r="B5143" s="394" t="s">
        <v>5402</v>
      </c>
      <c r="C5143" s="393" t="s">
        <v>267</v>
      </c>
      <c r="D5143" s="395" t="n">
        <v>39.02</v>
      </c>
    </row>
    <row r="5144" customFormat="false" ht="14.25" hidden="false" customHeight="false" outlineLevel="0" collapsed="false">
      <c r="A5144" s="393" t="n">
        <v>104566</v>
      </c>
      <c r="B5144" s="394" t="s">
        <v>5403</v>
      </c>
      <c r="C5144" s="393" t="s">
        <v>267</v>
      </c>
      <c r="D5144" s="395" t="n">
        <v>0</v>
      </c>
    </row>
    <row r="5145" customFormat="false" ht="14.25" hidden="false" customHeight="false" outlineLevel="0" collapsed="false">
      <c r="A5145" s="393" t="n">
        <v>104536</v>
      </c>
      <c r="B5145" s="394" t="s">
        <v>5404</v>
      </c>
      <c r="C5145" s="393" t="s">
        <v>267</v>
      </c>
      <c r="D5145" s="395" t="n">
        <v>0</v>
      </c>
    </row>
    <row r="5146" customFormat="false" ht="14.25" hidden="false" customHeight="false" outlineLevel="0" collapsed="false">
      <c r="A5146" s="393" t="n">
        <v>104537</v>
      </c>
      <c r="B5146" s="394" t="s">
        <v>5405</v>
      </c>
      <c r="C5146" s="393" t="s">
        <v>267</v>
      </c>
      <c r="D5146" s="395" t="n">
        <v>0</v>
      </c>
    </row>
    <row r="5147" customFormat="false" ht="14.25" hidden="false" customHeight="false" outlineLevel="0" collapsed="false">
      <c r="A5147" s="393" t="n">
        <v>104572</v>
      </c>
      <c r="B5147" s="394" t="s">
        <v>5406</v>
      </c>
      <c r="C5147" s="393" t="s">
        <v>267</v>
      </c>
      <c r="D5147" s="395" t="n">
        <v>0</v>
      </c>
    </row>
    <row r="5148" customFormat="false" ht="14.25" hidden="false" customHeight="false" outlineLevel="0" collapsed="false">
      <c r="A5148" s="393" t="n">
        <v>104568</v>
      </c>
      <c r="B5148" s="394" t="s">
        <v>5407</v>
      </c>
      <c r="C5148" s="393" t="s">
        <v>267</v>
      </c>
      <c r="D5148" s="395" t="n">
        <v>0</v>
      </c>
    </row>
    <row r="5149" customFormat="false" ht="14.25" hidden="false" customHeight="false" outlineLevel="0" collapsed="false">
      <c r="A5149" s="393" t="n">
        <v>104538</v>
      </c>
      <c r="B5149" s="394" t="s">
        <v>5408</v>
      </c>
      <c r="C5149" s="393" t="s">
        <v>267</v>
      </c>
      <c r="D5149" s="395" t="n">
        <v>0</v>
      </c>
    </row>
    <row r="5150" customFormat="false" ht="14.25" hidden="false" customHeight="false" outlineLevel="0" collapsed="false">
      <c r="A5150" s="393" t="n">
        <v>104570</v>
      </c>
      <c r="B5150" s="394" t="s">
        <v>5409</v>
      </c>
      <c r="C5150" s="393" t="s">
        <v>267</v>
      </c>
      <c r="D5150" s="395" t="n">
        <v>0</v>
      </c>
    </row>
    <row r="5151" customFormat="false" ht="14.25" hidden="false" customHeight="false" outlineLevel="0" collapsed="false">
      <c r="A5151" s="393" t="n">
        <v>104565</v>
      </c>
      <c r="B5151" s="394" t="s">
        <v>5410</v>
      </c>
      <c r="C5151" s="393" t="s">
        <v>267</v>
      </c>
      <c r="D5151" s="395" t="n">
        <v>0</v>
      </c>
    </row>
    <row r="5152" customFormat="false" ht="14.25" hidden="false" customHeight="false" outlineLevel="0" collapsed="false">
      <c r="A5152" s="393" t="n">
        <v>104567</v>
      </c>
      <c r="B5152" s="394" t="s">
        <v>5411</v>
      </c>
      <c r="C5152" s="393" t="s">
        <v>267</v>
      </c>
      <c r="D5152" s="395" t="n">
        <v>0</v>
      </c>
    </row>
    <row r="5153" customFormat="false" ht="14.25" hidden="false" customHeight="false" outlineLevel="0" collapsed="false">
      <c r="A5153" s="393" t="n">
        <v>104569</v>
      </c>
      <c r="B5153" s="394" t="s">
        <v>5412</v>
      </c>
      <c r="C5153" s="393" t="s">
        <v>267</v>
      </c>
      <c r="D5153" s="395" t="n">
        <v>0</v>
      </c>
    </row>
    <row r="5154" customFormat="false" ht="14.25" hidden="false" customHeight="false" outlineLevel="0" collapsed="false">
      <c r="A5154" s="393" t="n">
        <v>96843</v>
      </c>
      <c r="B5154" s="394" t="s">
        <v>5413</v>
      </c>
      <c r="C5154" s="393" t="s">
        <v>267</v>
      </c>
      <c r="D5154" s="395" t="n">
        <v>32.52</v>
      </c>
    </row>
    <row r="5155" customFormat="false" ht="14.25" hidden="false" customHeight="false" outlineLevel="0" collapsed="false">
      <c r="A5155" s="393" t="n">
        <v>96847</v>
      </c>
      <c r="B5155" s="394" t="s">
        <v>5414</v>
      </c>
      <c r="C5155" s="393" t="s">
        <v>267</v>
      </c>
      <c r="D5155" s="395" t="n">
        <v>40.93</v>
      </c>
    </row>
    <row r="5156" customFormat="false" ht="14.25" hidden="false" customHeight="false" outlineLevel="0" collapsed="false">
      <c r="A5156" s="393" t="n">
        <v>96844</v>
      </c>
      <c r="B5156" s="394" t="s">
        <v>5415</v>
      </c>
      <c r="C5156" s="393" t="s">
        <v>267</v>
      </c>
      <c r="D5156" s="395" t="n">
        <v>37.33</v>
      </c>
    </row>
    <row r="5157" customFormat="false" ht="14.25" hidden="false" customHeight="false" outlineLevel="0" collapsed="false">
      <c r="A5157" s="393" t="n">
        <v>96839</v>
      </c>
      <c r="B5157" s="394" t="s">
        <v>5416</v>
      </c>
      <c r="C5157" s="393" t="s">
        <v>267</v>
      </c>
      <c r="D5157" s="395" t="n">
        <v>29.2</v>
      </c>
    </row>
    <row r="5158" customFormat="false" ht="14.25" hidden="false" customHeight="false" outlineLevel="0" collapsed="false">
      <c r="A5158" s="393" t="n">
        <v>104574</v>
      </c>
      <c r="B5158" s="394" t="s">
        <v>5417</v>
      </c>
      <c r="C5158" s="393" t="s">
        <v>267</v>
      </c>
      <c r="D5158" s="395" t="n">
        <v>0</v>
      </c>
    </row>
    <row r="5159" customFormat="false" ht="14.25" hidden="false" customHeight="false" outlineLevel="0" collapsed="false">
      <c r="A5159" s="393" t="n">
        <v>104575</v>
      </c>
      <c r="B5159" s="394" t="s">
        <v>5418</v>
      </c>
      <c r="C5159" s="393" t="s">
        <v>267</v>
      </c>
      <c r="D5159" s="395" t="n">
        <v>0</v>
      </c>
    </row>
    <row r="5160" customFormat="false" ht="14.25" hidden="false" customHeight="false" outlineLevel="0" collapsed="false">
      <c r="A5160" s="393" t="n">
        <v>104573</v>
      </c>
      <c r="B5160" s="394" t="s">
        <v>5419</v>
      </c>
      <c r="C5160" s="393" t="s">
        <v>267</v>
      </c>
      <c r="D5160" s="395" t="n">
        <v>0</v>
      </c>
    </row>
    <row r="5161" customFormat="false" ht="14.25" hidden="false" customHeight="false" outlineLevel="0" collapsed="false">
      <c r="A5161" s="393" t="n">
        <v>96805</v>
      </c>
      <c r="B5161" s="394" t="s">
        <v>5420</v>
      </c>
      <c r="C5161" s="393" t="s">
        <v>267</v>
      </c>
      <c r="D5161" s="395" t="n">
        <v>226.27</v>
      </c>
    </row>
    <row r="5162" customFormat="false" ht="14.25" hidden="false" customHeight="false" outlineLevel="0" collapsed="false">
      <c r="A5162" s="393" t="n">
        <v>96802</v>
      </c>
      <c r="B5162" s="394" t="s">
        <v>5421</v>
      </c>
      <c r="C5162" s="393" t="s">
        <v>267</v>
      </c>
      <c r="D5162" s="395" t="n">
        <v>431.81</v>
      </c>
    </row>
    <row r="5163" customFormat="false" ht="14.25" hidden="false" customHeight="false" outlineLevel="0" collapsed="false">
      <c r="A5163" s="393" t="n">
        <v>96806</v>
      </c>
      <c r="B5163" s="394" t="s">
        <v>5422</v>
      </c>
      <c r="C5163" s="393" t="s">
        <v>267</v>
      </c>
      <c r="D5163" s="395" t="n">
        <v>89.55</v>
      </c>
    </row>
    <row r="5164" customFormat="false" ht="14.25" hidden="false" customHeight="false" outlineLevel="0" collapsed="false">
      <c r="A5164" s="393" t="n">
        <v>96803</v>
      </c>
      <c r="B5164" s="394" t="s">
        <v>5423</v>
      </c>
      <c r="C5164" s="393" t="s">
        <v>267</v>
      </c>
      <c r="D5164" s="395" t="n">
        <v>81.08</v>
      </c>
    </row>
    <row r="5165" customFormat="false" ht="14.25" hidden="false" customHeight="false" outlineLevel="0" collapsed="false">
      <c r="A5165" s="393" t="n">
        <v>96807</v>
      </c>
      <c r="B5165" s="394" t="s">
        <v>5424</v>
      </c>
      <c r="C5165" s="393" t="s">
        <v>267</v>
      </c>
      <c r="D5165" s="395" t="n">
        <v>145.37</v>
      </c>
    </row>
    <row r="5166" customFormat="false" ht="14.25" hidden="false" customHeight="false" outlineLevel="0" collapsed="false">
      <c r="A5166" s="393" t="n">
        <v>96804</v>
      </c>
      <c r="B5166" s="394" t="s">
        <v>5425</v>
      </c>
      <c r="C5166" s="393" t="s">
        <v>267</v>
      </c>
      <c r="D5166" s="395" t="n">
        <v>132.89</v>
      </c>
    </row>
    <row r="5167" customFormat="false" ht="14.25" hidden="false" customHeight="false" outlineLevel="0" collapsed="false">
      <c r="A5167" s="393" t="n">
        <v>104581</v>
      </c>
      <c r="B5167" s="394" t="s">
        <v>5426</v>
      </c>
      <c r="C5167" s="393" t="s">
        <v>267</v>
      </c>
      <c r="D5167" s="395" t="n">
        <v>16.28</v>
      </c>
    </row>
    <row r="5168" customFormat="false" ht="14.25" hidden="false" customHeight="false" outlineLevel="0" collapsed="false">
      <c r="A5168" s="393" t="n">
        <v>104582</v>
      </c>
      <c r="B5168" s="394" t="s">
        <v>5427</v>
      </c>
      <c r="C5168" s="393" t="s">
        <v>267</v>
      </c>
      <c r="D5168" s="395" t="n">
        <v>20.66</v>
      </c>
    </row>
    <row r="5169" customFormat="false" ht="14.25" hidden="false" customHeight="false" outlineLevel="0" collapsed="false">
      <c r="A5169" s="393" t="n">
        <v>104583</v>
      </c>
      <c r="B5169" s="394" t="s">
        <v>5428</v>
      </c>
      <c r="C5169" s="393" t="s">
        <v>267</v>
      </c>
      <c r="D5169" s="395" t="n">
        <v>32.55</v>
      </c>
    </row>
    <row r="5170" customFormat="false" ht="14.25" hidden="false" customHeight="false" outlineLevel="0" collapsed="false">
      <c r="A5170" s="393" t="n">
        <v>104584</v>
      </c>
      <c r="B5170" s="394" t="s">
        <v>5429</v>
      </c>
      <c r="C5170" s="393" t="s">
        <v>267</v>
      </c>
      <c r="D5170" s="395" t="n">
        <v>39.1</v>
      </c>
    </row>
    <row r="5171" customFormat="false" ht="14.25" hidden="false" customHeight="false" outlineLevel="0" collapsed="false">
      <c r="A5171" s="393" t="n">
        <v>96829</v>
      </c>
      <c r="B5171" s="394" t="s">
        <v>5430</v>
      </c>
      <c r="C5171" s="393" t="s">
        <v>267</v>
      </c>
      <c r="D5171" s="395" t="n">
        <v>19.76</v>
      </c>
    </row>
    <row r="5172" customFormat="false" ht="14.25" hidden="false" customHeight="false" outlineLevel="0" collapsed="false">
      <c r="A5172" s="393" t="n">
        <v>96833</v>
      </c>
      <c r="B5172" s="394" t="s">
        <v>5431</v>
      </c>
      <c r="C5172" s="393" t="s">
        <v>267</v>
      </c>
      <c r="D5172" s="395" t="n">
        <v>25.04</v>
      </c>
    </row>
    <row r="5173" customFormat="false" ht="14.25" hidden="false" customHeight="false" outlineLevel="0" collapsed="false">
      <c r="A5173" s="393" t="n">
        <v>96836</v>
      </c>
      <c r="B5173" s="394" t="s">
        <v>5432</v>
      </c>
      <c r="C5173" s="393" t="s">
        <v>267</v>
      </c>
      <c r="D5173" s="395" t="n">
        <v>35.71</v>
      </c>
    </row>
    <row r="5174" customFormat="false" ht="14.25" hidden="false" customHeight="false" outlineLevel="0" collapsed="false">
      <c r="A5174" s="393" t="n">
        <v>104576</v>
      </c>
      <c r="B5174" s="394" t="s">
        <v>5433</v>
      </c>
      <c r="C5174" s="393" t="s">
        <v>267</v>
      </c>
      <c r="D5174" s="395" t="n">
        <v>17.82</v>
      </c>
    </row>
    <row r="5175" customFormat="false" ht="14.25" hidden="false" customHeight="false" outlineLevel="0" collapsed="false">
      <c r="A5175" s="393" t="n">
        <v>104577</v>
      </c>
      <c r="B5175" s="394" t="s">
        <v>5434</v>
      </c>
      <c r="C5175" s="393" t="s">
        <v>267</v>
      </c>
      <c r="D5175" s="395" t="n">
        <v>23.64</v>
      </c>
    </row>
    <row r="5176" customFormat="false" ht="14.25" hidden="false" customHeight="false" outlineLevel="0" collapsed="false">
      <c r="A5176" s="393" t="n">
        <v>104578</v>
      </c>
      <c r="B5176" s="394" t="s">
        <v>5435</v>
      </c>
      <c r="C5176" s="393" t="s">
        <v>267</v>
      </c>
      <c r="D5176" s="395" t="n">
        <v>25.34</v>
      </c>
    </row>
    <row r="5177" customFormat="false" ht="14.25" hidden="false" customHeight="false" outlineLevel="0" collapsed="false">
      <c r="A5177" s="393" t="n">
        <v>104580</v>
      </c>
      <c r="B5177" s="394" t="s">
        <v>5436</v>
      </c>
      <c r="C5177" s="393" t="s">
        <v>267</v>
      </c>
      <c r="D5177" s="395" t="n">
        <v>0</v>
      </c>
    </row>
    <row r="5178" customFormat="false" ht="14.25" hidden="false" customHeight="false" outlineLevel="0" collapsed="false">
      <c r="A5178" s="393" t="n">
        <v>104579</v>
      </c>
      <c r="B5178" s="394" t="s">
        <v>5437</v>
      </c>
      <c r="C5178" s="393" t="s">
        <v>267</v>
      </c>
      <c r="D5178" s="395" t="n">
        <v>33.12</v>
      </c>
    </row>
    <row r="5179" customFormat="false" ht="14.25" hidden="false" customHeight="false" outlineLevel="0" collapsed="false">
      <c r="A5179" s="393" t="n">
        <v>96823</v>
      </c>
      <c r="B5179" s="394" t="s">
        <v>5438</v>
      </c>
      <c r="C5179" s="393" t="s">
        <v>267</v>
      </c>
      <c r="D5179" s="395" t="n">
        <v>12.44</v>
      </c>
    </row>
    <row r="5180" customFormat="false" ht="14.25" hidden="false" customHeight="false" outlineLevel="0" collapsed="false">
      <c r="A5180" s="393" t="n">
        <v>96826</v>
      </c>
      <c r="B5180" s="394" t="s">
        <v>5439</v>
      </c>
      <c r="C5180" s="393" t="s">
        <v>267</v>
      </c>
      <c r="D5180" s="395" t="n">
        <v>14.45</v>
      </c>
    </row>
    <row r="5181" customFormat="false" ht="14.25" hidden="false" customHeight="false" outlineLevel="0" collapsed="false">
      <c r="A5181" s="393" t="n">
        <v>96830</v>
      </c>
      <c r="B5181" s="394" t="s">
        <v>5440</v>
      </c>
      <c r="C5181" s="393" t="s">
        <v>267</v>
      </c>
      <c r="D5181" s="395" t="n">
        <v>22.39</v>
      </c>
    </row>
    <row r="5182" customFormat="false" ht="14.25" hidden="false" customHeight="false" outlineLevel="0" collapsed="false">
      <c r="A5182" s="393" t="n">
        <v>96834</v>
      </c>
      <c r="B5182" s="394" t="s">
        <v>5441</v>
      </c>
      <c r="C5182" s="393" t="s">
        <v>267</v>
      </c>
      <c r="D5182" s="395" t="n">
        <v>30.17</v>
      </c>
    </row>
    <row r="5183" customFormat="false" ht="14.25" hidden="false" customHeight="false" outlineLevel="0" collapsed="false">
      <c r="A5183" s="393" t="n">
        <v>104585</v>
      </c>
      <c r="B5183" s="394" t="s">
        <v>5442</v>
      </c>
      <c r="C5183" s="393" t="s">
        <v>267</v>
      </c>
      <c r="D5183" s="395" t="n">
        <v>0</v>
      </c>
    </row>
    <row r="5184" customFormat="false" ht="14.25" hidden="false" customHeight="false" outlineLevel="0" collapsed="false">
      <c r="A5184" s="393" t="n">
        <v>104587</v>
      </c>
      <c r="B5184" s="394" t="s">
        <v>5443</v>
      </c>
      <c r="C5184" s="393" t="s">
        <v>267</v>
      </c>
      <c r="D5184" s="395" t="n">
        <v>0</v>
      </c>
    </row>
    <row r="5185" customFormat="false" ht="14.25" hidden="false" customHeight="false" outlineLevel="0" collapsed="false">
      <c r="A5185" s="393" t="n">
        <v>104586</v>
      </c>
      <c r="B5185" s="394" t="s">
        <v>5444</v>
      </c>
      <c r="C5185" s="393" t="s">
        <v>267</v>
      </c>
      <c r="D5185" s="395" t="n">
        <v>0</v>
      </c>
    </row>
    <row r="5186" customFormat="false" ht="14.25" hidden="false" customHeight="false" outlineLevel="0" collapsed="false">
      <c r="A5186" s="393" t="n">
        <v>96798</v>
      </c>
      <c r="B5186" s="394" t="s">
        <v>5445</v>
      </c>
      <c r="C5186" s="393" t="s">
        <v>274</v>
      </c>
      <c r="D5186" s="395" t="n">
        <v>8.55</v>
      </c>
    </row>
    <row r="5187" customFormat="false" ht="14.25" hidden="false" customHeight="false" outlineLevel="0" collapsed="false">
      <c r="A5187" s="393" t="n">
        <v>96799</v>
      </c>
      <c r="B5187" s="394" t="s">
        <v>5446</v>
      </c>
      <c r="C5187" s="393" t="s">
        <v>274</v>
      </c>
      <c r="D5187" s="395" t="n">
        <v>10.94</v>
      </c>
    </row>
    <row r="5188" customFormat="false" ht="14.25" hidden="false" customHeight="false" outlineLevel="0" collapsed="false">
      <c r="A5188" s="393" t="n">
        <v>96800</v>
      </c>
      <c r="B5188" s="394" t="s">
        <v>5447</v>
      </c>
      <c r="C5188" s="393" t="s">
        <v>274</v>
      </c>
      <c r="D5188" s="395" t="n">
        <v>14.78</v>
      </c>
    </row>
    <row r="5189" customFormat="false" ht="14.25" hidden="false" customHeight="false" outlineLevel="0" collapsed="false">
      <c r="A5189" s="393" t="n">
        <v>96801</v>
      </c>
      <c r="B5189" s="394" t="s">
        <v>5448</v>
      </c>
      <c r="C5189" s="393" t="s">
        <v>274</v>
      </c>
      <c r="D5189" s="395" t="n">
        <v>22.09</v>
      </c>
    </row>
    <row r="5190" customFormat="false" ht="14.25" hidden="false" customHeight="false" outlineLevel="0" collapsed="false">
      <c r="A5190" s="393" t="n">
        <v>104539</v>
      </c>
      <c r="B5190" s="394" t="s">
        <v>5449</v>
      </c>
      <c r="C5190" s="393" t="s">
        <v>267</v>
      </c>
      <c r="D5190" s="395" t="n">
        <v>0</v>
      </c>
    </row>
    <row r="5191" customFormat="false" ht="14.25" hidden="false" customHeight="false" outlineLevel="0" collapsed="false">
      <c r="A5191" s="393" t="n">
        <v>104541</v>
      </c>
      <c r="B5191" s="394" t="s">
        <v>5450</v>
      </c>
      <c r="C5191" s="393" t="s">
        <v>267</v>
      </c>
      <c r="D5191" s="395" t="n">
        <v>0</v>
      </c>
    </row>
    <row r="5192" customFormat="false" ht="14.25" hidden="false" customHeight="false" outlineLevel="0" collapsed="false">
      <c r="A5192" s="393" t="n">
        <v>104540</v>
      </c>
      <c r="B5192" s="394" t="s">
        <v>5451</v>
      </c>
      <c r="C5192" s="393" t="s">
        <v>267</v>
      </c>
      <c r="D5192" s="395" t="n">
        <v>0</v>
      </c>
    </row>
    <row r="5193" customFormat="false" ht="14.25" hidden="false" customHeight="false" outlineLevel="0" collapsed="false">
      <c r="A5193" s="393" t="n">
        <v>104543</v>
      </c>
      <c r="B5193" s="394" t="s">
        <v>5452</v>
      </c>
      <c r="C5193" s="393" t="s">
        <v>267</v>
      </c>
      <c r="D5193" s="395" t="n">
        <v>0</v>
      </c>
    </row>
    <row r="5194" customFormat="false" ht="14.25" hidden="false" customHeight="false" outlineLevel="0" collapsed="false">
      <c r="A5194" s="393" t="n">
        <v>104544</v>
      </c>
      <c r="B5194" s="394" t="s">
        <v>5453</v>
      </c>
      <c r="C5194" s="393" t="s">
        <v>267</v>
      </c>
      <c r="D5194" s="395" t="n">
        <v>0</v>
      </c>
    </row>
    <row r="5195" customFormat="false" ht="14.25" hidden="false" customHeight="false" outlineLevel="0" collapsed="false">
      <c r="A5195" s="393" t="n">
        <v>104545</v>
      </c>
      <c r="B5195" s="394" t="s">
        <v>5454</v>
      </c>
      <c r="C5195" s="393" t="s">
        <v>267</v>
      </c>
      <c r="D5195" s="395" t="n">
        <v>0</v>
      </c>
    </row>
    <row r="5196" customFormat="false" ht="14.25" hidden="false" customHeight="false" outlineLevel="0" collapsed="false">
      <c r="A5196" s="393" t="n">
        <v>104542</v>
      </c>
      <c r="B5196" s="394" t="s">
        <v>5455</v>
      </c>
      <c r="C5196" s="393" t="s">
        <v>267</v>
      </c>
      <c r="D5196" s="395" t="n">
        <v>0</v>
      </c>
    </row>
    <row r="5197" customFormat="false" ht="14.25" hidden="false" customHeight="false" outlineLevel="0" collapsed="false">
      <c r="A5197" s="393" t="n">
        <v>104592</v>
      </c>
      <c r="B5197" s="394" t="s">
        <v>5456</v>
      </c>
      <c r="C5197" s="393" t="s">
        <v>267</v>
      </c>
      <c r="D5197" s="395" t="n">
        <v>0</v>
      </c>
    </row>
    <row r="5198" customFormat="false" ht="14.25" hidden="false" customHeight="false" outlineLevel="0" collapsed="false">
      <c r="A5198" s="393" t="n">
        <v>104548</v>
      </c>
      <c r="B5198" s="394" t="s">
        <v>5457</v>
      </c>
      <c r="C5198" s="393" t="s">
        <v>267</v>
      </c>
      <c r="D5198" s="395" t="n">
        <v>0</v>
      </c>
    </row>
    <row r="5199" customFormat="false" ht="14.25" hidden="false" customHeight="false" outlineLevel="0" collapsed="false">
      <c r="A5199" s="393" t="n">
        <v>104546</v>
      </c>
      <c r="B5199" s="394" t="s">
        <v>5458</v>
      </c>
      <c r="C5199" s="393" t="s">
        <v>267</v>
      </c>
      <c r="D5199" s="395" t="n">
        <v>0</v>
      </c>
    </row>
    <row r="5200" customFormat="false" ht="14.25" hidden="false" customHeight="false" outlineLevel="0" collapsed="false">
      <c r="A5200" s="393" t="n">
        <v>104549</v>
      </c>
      <c r="B5200" s="394" t="s">
        <v>5459</v>
      </c>
      <c r="C5200" s="393" t="s">
        <v>267</v>
      </c>
      <c r="D5200" s="395" t="n">
        <v>0</v>
      </c>
    </row>
    <row r="5201" customFormat="false" ht="14.25" hidden="false" customHeight="false" outlineLevel="0" collapsed="false">
      <c r="A5201" s="393" t="n">
        <v>104550</v>
      </c>
      <c r="B5201" s="394" t="s">
        <v>5460</v>
      </c>
      <c r="C5201" s="393" t="s">
        <v>267</v>
      </c>
      <c r="D5201" s="395" t="n">
        <v>0</v>
      </c>
    </row>
    <row r="5202" customFormat="false" ht="14.25" hidden="false" customHeight="false" outlineLevel="0" collapsed="false">
      <c r="A5202" s="393" t="n">
        <v>104552</v>
      </c>
      <c r="B5202" s="394" t="s">
        <v>5461</v>
      </c>
      <c r="C5202" s="393" t="s">
        <v>267</v>
      </c>
      <c r="D5202" s="395" t="n">
        <v>0</v>
      </c>
    </row>
    <row r="5203" customFormat="false" ht="14.25" hidden="false" customHeight="false" outlineLevel="0" collapsed="false">
      <c r="A5203" s="393" t="n">
        <v>104551</v>
      </c>
      <c r="B5203" s="394" t="s">
        <v>5462</v>
      </c>
      <c r="C5203" s="393" t="s">
        <v>267</v>
      </c>
      <c r="D5203" s="395" t="n">
        <v>0</v>
      </c>
    </row>
    <row r="5204" customFormat="false" ht="14.25" hidden="false" customHeight="false" outlineLevel="0" collapsed="false">
      <c r="A5204" s="393" t="n">
        <v>104553</v>
      </c>
      <c r="B5204" s="394" t="s">
        <v>5463</v>
      </c>
      <c r="C5204" s="393" t="s">
        <v>267</v>
      </c>
      <c r="D5204" s="395" t="n">
        <v>0</v>
      </c>
    </row>
    <row r="5205" customFormat="false" ht="14.25" hidden="false" customHeight="false" outlineLevel="0" collapsed="false">
      <c r="A5205" s="393" t="n">
        <v>104554</v>
      </c>
      <c r="B5205" s="394" t="s">
        <v>5464</v>
      </c>
      <c r="C5205" s="393" t="s">
        <v>267</v>
      </c>
      <c r="D5205" s="395" t="n">
        <v>0</v>
      </c>
    </row>
    <row r="5206" customFormat="false" ht="14.25" hidden="false" customHeight="false" outlineLevel="0" collapsed="false">
      <c r="A5206" s="393" t="n">
        <v>104555</v>
      </c>
      <c r="B5206" s="394" t="s">
        <v>5465</v>
      </c>
      <c r="C5206" s="393" t="s">
        <v>267</v>
      </c>
      <c r="D5206" s="395" t="n">
        <v>0</v>
      </c>
    </row>
    <row r="5207" customFormat="false" ht="14.25" hidden="false" customHeight="false" outlineLevel="0" collapsed="false">
      <c r="A5207" s="393" t="n">
        <v>104556</v>
      </c>
      <c r="B5207" s="394" t="s">
        <v>5466</v>
      </c>
      <c r="C5207" s="393" t="s">
        <v>267</v>
      </c>
      <c r="D5207" s="395" t="n">
        <v>0</v>
      </c>
    </row>
    <row r="5208" customFormat="false" ht="14.25" hidden="false" customHeight="false" outlineLevel="0" collapsed="false">
      <c r="A5208" s="393" t="n">
        <v>104558</v>
      </c>
      <c r="B5208" s="394" t="s">
        <v>5467</v>
      </c>
      <c r="C5208" s="393" t="s">
        <v>267</v>
      </c>
      <c r="D5208" s="395" t="n">
        <v>0</v>
      </c>
    </row>
    <row r="5209" customFormat="false" ht="14.25" hidden="false" customHeight="false" outlineLevel="0" collapsed="false">
      <c r="A5209" s="393" t="n">
        <v>104559</v>
      </c>
      <c r="B5209" s="394" t="s">
        <v>5468</v>
      </c>
      <c r="C5209" s="393" t="s">
        <v>267</v>
      </c>
      <c r="D5209" s="395" t="n">
        <v>0</v>
      </c>
    </row>
    <row r="5210" customFormat="false" ht="14.25" hidden="false" customHeight="false" outlineLevel="0" collapsed="false">
      <c r="A5210" s="393" t="n">
        <v>104560</v>
      </c>
      <c r="B5210" s="394" t="s">
        <v>5469</v>
      </c>
      <c r="C5210" s="393" t="s">
        <v>267</v>
      </c>
      <c r="D5210" s="395" t="n">
        <v>0</v>
      </c>
    </row>
    <row r="5211" customFormat="false" ht="14.25" hidden="false" customHeight="false" outlineLevel="0" collapsed="false">
      <c r="A5211" s="393" t="n">
        <v>104557</v>
      </c>
      <c r="B5211" s="394" t="s">
        <v>5470</v>
      </c>
      <c r="C5211" s="393" t="s">
        <v>267</v>
      </c>
      <c r="D5211" s="395" t="n">
        <v>0</v>
      </c>
    </row>
    <row r="5212" customFormat="false" ht="14.25" hidden="false" customHeight="false" outlineLevel="0" collapsed="false">
      <c r="A5212" s="393" t="n">
        <v>104561</v>
      </c>
      <c r="B5212" s="394" t="s">
        <v>5471</v>
      </c>
      <c r="C5212" s="393" t="s">
        <v>267</v>
      </c>
      <c r="D5212" s="395" t="n">
        <v>0</v>
      </c>
    </row>
    <row r="5213" customFormat="false" ht="14.25" hidden="false" customHeight="false" outlineLevel="0" collapsed="false">
      <c r="A5213" s="393" t="n">
        <v>104562</v>
      </c>
      <c r="B5213" s="394" t="s">
        <v>5472</v>
      </c>
      <c r="C5213" s="393" t="s">
        <v>267</v>
      </c>
      <c r="D5213" s="395" t="n">
        <v>0</v>
      </c>
    </row>
    <row r="5214" customFormat="false" ht="14.25" hidden="false" customHeight="false" outlineLevel="0" collapsed="false">
      <c r="A5214" s="393" t="n">
        <v>96860</v>
      </c>
      <c r="B5214" s="394" t="s">
        <v>5473</v>
      </c>
      <c r="C5214" s="393" t="s">
        <v>267</v>
      </c>
      <c r="D5214" s="395" t="n">
        <v>33.17</v>
      </c>
    </row>
    <row r="5215" customFormat="false" ht="14.25" hidden="false" customHeight="false" outlineLevel="0" collapsed="false">
      <c r="A5215" s="393" t="n">
        <v>96862</v>
      </c>
      <c r="B5215" s="394" t="s">
        <v>5474</v>
      </c>
      <c r="C5215" s="393" t="s">
        <v>267</v>
      </c>
      <c r="D5215" s="395" t="n">
        <v>40.66</v>
      </c>
    </row>
    <row r="5216" customFormat="false" ht="14.25" hidden="false" customHeight="false" outlineLevel="0" collapsed="false">
      <c r="A5216" s="393" t="n">
        <v>96864</v>
      </c>
      <c r="B5216" s="394" t="s">
        <v>5475</v>
      </c>
      <c r="C5216" s="393" t="s">
        <v>267</v>
      </c>
      <c r="D5216" s="395" t="n">
        <v>56.8</v>
      </c>
    </row>
    <row r="5217" customFormat="false" ht="14.25" hidden="false" customHeight="false" outlineLevel="0" collapsed="false">
      <c r="A5217" s="393" t="n">
        <v>96866</v>
      </c>
      <c r="B5217" s="394" t="s">
        <v>5476</v>
      </c>
      <c r="C5217" s="393" t="s">
        <v>267</v>
      </c>
      <c r="D5217" s="395" t="n">
        <v>73.63</v>
      </c>
    </row>
    <row r="5218" customFormat="false" ht="14.25" hidden="false" customHeight="false" outlineLevel="0" collapsed="false">
      <c r="A5218" s="393" t="n">
        <v>96868</v>
      </c>
      <c r="B5218" s="394" t="s">
        <v>5477</v>
      </c>
      <c r="C5218" s="393" t="s">
        <v>267</v>
      </c>
      <c r="D5218" s="395" t="n">
        <v>21.78</v>
      </c>
    </row>
    <row r="5219" customFormat="false" ht="14.25" hidden="false" customHeight="false" outlineLevel="0" collapsed="false">
      <c r="A5219" s="393" t="n">
        <v>96869</v>
      </c>
      <c r="B5219" s="394" t="s">
        <v>5478</v>
      </c>
      <c r="C5219" s="393" t="s">
        <v>267</v>
      </c>
      <c r="D5219" s="395" t="n">
        <v>32.76</v>
      </c>
    </row>
    <row r="5220" customFormat="false" ht="14.25" hidden="false" customHeight="false" outlineLevel="0" collapsed="false">
      <c r="A5220" s="393" t="n">
        <v>96870</v>
      </c>
      <c r="B5220" s="394" t="s">
        <v>5479</v>
      </c>
      <c r="C5220" s="393" t="s">
        <v>267</v>
      </c>
      <c r="D5220" s="395" t="n">
        <v>48.55</v>
      </c>
    </row>
    <row r="5221" customFormat="false" ht="14.25" hidden="false" customHeight="false" outlineLevel="0" collapsed="false">
      <c r="A5221" s="393" t="n">
        <v>96871</v>
      </c>
      <c r="B5221" s="394" t="s">
        <v>5480</v>
      </c>
      <c r="C5221" s="393" t="s">
        <v>267</v>
      </c>
      <c r="D5221" s="395" t="n">
        <v>55.71</v>
      </c>
    </row>
    <row r="5222" customFormat="false" ht="14.25" hidden="false" customHeight="false" outlineLevel="0" collapsed="false">
      <c r="A5222" s="393" t="n">
        <v>96861</v>
      </c>
      <c r="B5222" s="394" t="s">
        <v>5481</v>
      </c>
      <c r="C5222" s="393" t="s">
        <v>267</v>
      </c>
      <c r="D5222" s="395" t="n">
        <v>41.8</v>
      </c>
    </row>
    <row r="5223" customFormat="false" ht="14.25" hidden="false" customHeight="false" outlineLevel="0" collapsed="false">
      <c r="A5223" s="393" t="n">
        <v>96863</v>
      </c>
      <c r="B5223" s="394" t="s">
        <v>5482</v>
      </c>
      <c r="C5223" s="393" t="s">
        <v>267</v>
      </c>
      <c r="D5223" s="395" t="n">
        <v>43.08</v>
      </c>
    </row>
    <row r="5224" customFormat="false" ht="14.25" hidden="false" customHeight="false" outlineLevel="0" collapsed="false">
      <c r="A5224" s="393" t="n">
        <v>96865</v>
      </c>
      <c r="B5224" s="394" t="s">
        <v>5483</v>
      </c>
      <c r="C5224" s="393" t="s">
        <v>267</v>
      </c>
      <c r="D5224" s="395" t="n">
        <v>50.88</v>
      </c>
    </row>
    <row r="5225" customFormat="false" ht="14.25" hidden="false" customHeight="false" outlineLevel="0" collapsed="false">
      <c r="A5225" s="393" t="n">
        <v>96814</v>
      </c>
      <c r="B5225" s="394" t="s">
        <v>5484</v>
      </c>
      <c r="C5225" s="393" t="s">
        <v>267</v>
      </c>
      <c r="D5225" s="395" t="n">
        <v>17.82</v>
      </c>
    </row>
    <row r="5226" customFormat="false" ht="14.25" hidden="false" customHeight="false" outlineLevel="0" collapsed="false">
      <c r="A5226" s="393" t="n">
        <v>96818</v>
      </c>
      <c r="B5226" s="394" t="s">
        <v>5485</v>
      </c>
      <c r="C5226" s="393" t="s">
        <v>267</v>
      </c>
      <c r="D5226" s="395" t="n">
        <v>23.64</v>
      </c>
    </row>
    <row r="5227" customFormat="false" ht="14.25" hidden="false" customHeight="false" outlineLevel="0" collapsed="false">
      <c r="A5227" s="393" t="n">
        <v>96819</v>
      </c>
      <c r="B5227" s="394" t="s">
        <v>5486</v>
      </c>
      <c r="C5227" s="393" t="s">
        <v>267</v>
      </c>
      <c r="D5227" s="395" t="n">
        <v>25.34</v>
      </c>
    </row>
    <row r="5228" customFormat="false" ht="14.25" hidden="false" customHeight="false" outlineLevel="0" collapsed="false">
      <c r="A5228" s="393" t="n">
        <v>96822</v>
      </c>
      <c r="B5228" s="394" t="s">
        <v>5487</v>
      </c>
      <c r="C5228" s="393" t="s">
        <v>267</v>
      </c>
      <c r="D5228" s="395" t="n">
        <v>33.12</v>
      </c>
    </row>
    <row r="5229" customFormat="false" ht="14.25" hidden="false" customHeight="false" outlineLevel="0" collapsed="false">
      <c r="A5229" s="393" t="n">
        <v>96808</v>
      </c>
      <c r="B5229" s="394" t="s">
        <v>5488</v>
      </c>
      <c r="C5229" s="393" t="s">
        <v>267</v>
      </c>
      <c r="D5229" s="395" t="n">
        <v>19.1</v>
      </c>
    </row>
    <row r="5230" customFormat="false" ht="14.25" hidden="false" customHeight="false" outlineLevel="0" collapsed="false">
      <c r="A5230" s="393" t="n">
        <v>96811</v>
      </c>
      <c r="B5230" s="394" t="s">
        <v>5489</v>
      </c>
      <c r="C5230" s="393" t="s">
        <v>267</v>
      </c>
      <c r="D5230" s="395" t="n">
        <v>24</v>
      </c>
    </row>
    <row r="5231" customFormat="false" ht="14.25" hidden="false" customHeight="false" outlineLevel="0" collapsed="false">
      <c r="A5231" s="393" t="n">
        <v>96815</v>
      </c>
      <c r="B5231" s="394" t="s">
        <v>5490</v>
      </c>
      <c r="C5231" s="393" t="s">
        <v>267</v>
      </c>
      <c r="D5231" s="395" t="n">
        <v>36.56</v>
      </c>
    </row>
    <row r="5232" customFormat="false" ht="14.25" hidden="false" customHeight="false" outlineLevel="0" collapsed="false">
      <c r="A5232" s="393" t="n">
        <v>96820</v>
      </c>
      <c r="B5232" s="394" t="s">
        <v>5491</v>
      </c>
      <c r="C5232" s="393" t="s">
        <v>267</v>
      </c>
      <c r="D5232" s="395" t="n">
        <v>44.02</v>
      </c>
    </row>
    <row r="5233" customFormat="false" ht="14.25" hidden="false" customHeight="false" outlineLevel="0" collapsed="false">
      <c r="A5233" s="393" t="n">
        <v>96702</v>
      </c>
      <c r="B5233" s="394" t="s">
        <v>5492</v>
      </c>
      <c r="C5233" s="393" t="s">
        <v>267</v>
      </c>
      <c r="D5233" s="395" t="n">
        <v>12.82</v>
      </c>
    </row>
    <row r="5234" customFormat="false" ht="14.25" hidden="false" customHeight="false" outlineLevel="0" collapsed="false">
      <c r="A5234" s="393" t="n">
        <v>96662</v>
      </c>
      <c r="B5234" s="394" t="s">
        <v>5493</v>
      </c>
      <c r="C5234" s="393" t="s">
        <v>267</v>
      </c>
      <c r="D5234" s="395" t="n">
        <v>10.02</v>
      </c>
    </row>
    <row r="5235" customFormat="false" ht="14.25" hidden="false" customHeight="false" outlineLevel="0" collapsed="false">
      <c r="A5235" s="393" t="n">
        <v>96704</v>
      </c>
      <c r="B5235" s="394" t="s">
        <v>5494</v>
      </c>
      <c r="C5235" s="393" t="s">
        <v>267</v>
      </c>
      <c r="D5235" s="395" t="n">
        <v>21.05</v>
      </c>
    </row>
    <row r="5236" customFormat="false" ht="14.25" hidden="false" customHeight="false" outlineLevel="0" collapsed="false">
      <c r="A5236" s="393" t="n">
        <v>96664</v>
      </c>
      <c r="B5236" s="394" t="s">
        <v>5495</v>
      </c>
      <c r="C5236" s="393" t="s">
        <v>267</v>
      </c>
      <c r="D5236" s="395" t="n">
        <v>17.48</v>
      </c>
    </row>
    <row r="5237" customFormat="false" ht="14.25" hidden="false" customHeight="false" outlineLevel="0" collapsed="false">
      <c r="A5237" s="393" t="n">
        <v>104191</v>
      </c>
      <c r="B5237" s="394" t="s">
        <v>5496</v>
      </c>
      <c r="C5237" s="393" t="s">
        <v>267</v>
      </c>
      <c r="D5237" s="395" t="n">
        <v>11.69</v>
      </c>
    </row>
    <row r="5238" customFormat="false" ht="14.25" hidden="false" customHeight="false" outlineLevel="0" collapsed="false">
      <c r="A5238" s="393" t="n">
        <v>96658</v>
      </c>
      <c r="B5238" s="394" t="s">
        <v>5497</v>
      </c>
      <c r="C5238" s="393" t="s">
        <v>267</v>
      </c>
      <c r="D5238" s="395" t="n">
        <v>15.3</v>
      </c>
    </row>
    <row r="5239" customFormat="false" ht="14.25" hidden="false" customHeight="false" outlineLevel="0" collapsed="false">
      <c r="A5239" s="393" t="n">
        <v>96641</v>
      </c>
      <c r="B5239" s="394" t="s">
        <v>5498</v>
      </c>
      <c r="C5239" s="393" t="s">
        <v>267</v>
      </c>
      <c r="D5239" s="395" t="n">
        <v>17.91</v>
      </c>
    </row>
    <row r="5240" customFormat="false" ht="14.25" hidden="false" customHeight="false" outlineLevel="0" collapsed="false">
      <c r="A5240" s="393" t="n">
        <v>96700</v>
      </c>
      <c r="B5240" s="394" t="s">
        <v>5499</v>
      </c>
      <c r="C5240" s="393" t="s">
        <v>267</v>
      </c>
      <c r="D5240" s="395" t="n">
        <v>17.42</v>
      </c>
    </row>
    <row r="5241" customFormat="false" ht="14.25" hidden="false" customHeight="false" outlineLevel="0" collapsed="false">
      <c r="A5241" s="393" t="n">
        <v>96661</v>
      </c>
      <c r="B5241" s="394" t="s">
        <v>5500</v>
      </c>
      <c r="C5241" s="393" t="s">
        <v>267</v>
      </c>
      <c r="D5241" s="395" t="n">
        <v>30.66</v>
      </c>
    </row>
    <row r="5242" customFormat="false" ht="14.25" hidden="false" customHeight="false" outlineLevel="0" collapsed="false">
      <c r="A5242" s="393" t="n">
        <v>96640</v>
      </c>
      <c r="B5242" s="394" t="s">
        <v>5501</v>
      </c>
      <c r="C5242" s="393" t="s">
        <v>267</v>
      </c>
      <c r="D5242" s="395" t="n">
        <v>25.75</v>
      </c>
    </row>
    <row r="5243" customFormat="false" ht="14.25" hidden="false" customHeight="false" outlineLevel="0" collapsed="false">
      <c r="A5243" s="393" t="n">
        <v>96699</v>
      </c>
      <c r="B5243" s="394" t="s">
        <v>5502</v>
      </c>
      <c r="C5243" s="393" t="s">
        <v>267</v>
      </c>
      <c r="D5243" s="395" t="n">
        <v>25.26</v>
      </c>
    </row>
    <row r="5244" customFormat="false" ht="14.25" hidden="false" customHeight="false" outlineLevel="0" collapsed="false">
      <c r="A5244" s="393" t="n">
        <v>96657</v>
      </c>
      <c r="B5244" s="394" t="s">
        <v>5503</v>
      </c>
      <c r="C5244" s="393" t="s">
        <v>267</v>
      </c>
      <c r="D5244" s="395" t="n">
        <v>23.14</v>
      </c>
    </row>
    <row r="5245" customFormat="false" ht="14.25" hidden="false" customHeight="false" outlineLevel="0" collapsed="false">
      <c r="A5245" s="393" t="n">
        <v>96660</v>
      </c>
      <c r="B5245" s="394" t="s">
        <v>5504</v>
      </c>
      <c r="C5245" s="393" t="s">
        <v>267</v>
      </c>
      <c r="D5245" s="395" t="n">
        <v>30.94</v>
      </c>
    </row>
    <row r="5246" customFormat="false" ht="14.25" hidden="false" customHeight="false" outlineLevel="0" collapsed="false">
      <c r="A5246" s="393" t="n">
        <v>104196</v>
      </c>
      <c r="B5246" s="394" t="s">
        <v>5505</v>
      </c>
      <c r="C5246" s="393" t="s">
        <v>267</v>
      </c>
      <c r="D5246" s="395" t="n">
        <v>16.51</v>
      </c>
    </row>
    <row r="5247" customFormat="false" ht="14.25" hidden="false" customHeight="false" outlineLevel="0" collapsed="false">
      <c r="A5247" s="393" t="n">
        <v>104197</v>
      </c>
      <c r="B5247" s="394" t="s">
        <v>5506</v>
      </c>
      <c r="C5247" s="393" t="s">
        <v>267</v>
      </c>
      <c r="D5247" s="395" t="n">
        <v>32.02</v>
      </c>
    </row>
    <row r="5248" customFormat="false" ht="14.25" hidden="false" customHeight="false" outlineLevel="0" collapsed="false">
      <c r="A5248" s="393" t="n">
        <v>104198</v>
      </c>
      <c r="B5248" s="394" t="s">
        <v>5507</v>
      </c>
      <c r="C5248" s="393" t="s">
        <v>267</v>
      </c>
      <c r="D5248" s="395" t="n">
        <v>9.01</v>
      </c>
    </row>
    <row r="5249" customFormat="false" ht="14.25" hidden="false" customHeight="false" outlineLevel="0" collapsed="false">
      <c r="A5249" s="393" t="n">
        <v>96685</v>
      </c>
      <c r="B5249" s="394" t="s">
        <v>5508</v>
      </c>
      <c r="C5249" s="393" t="s">
        <v>267</v>
      </c>
      <c r="D5249" s="395" t="n">
        <v>13.87</v>
      </c>
    </row>
    <row r="5250" customFormat="false" ht="14.25" hidden="false" customHeight="false" outlineLevel="0" collapsed="false">
      <c r="A5250" s="393" t="n">
        <v>96651</v>
      </c>
      <c r="B5250" s="394" t="s">
        <v>5509</v>
      </c>
      <c r="C5250" s="393" t="s">
        <v>267</v>
      </c>
      <c r="D5250" s="395" t="n">
        <v>10.7</v>
      </c>
    </row>
    <row r="5251" customFormat="false" ht="14.25" hidden="false" customHeight="false" outlineLevel="0" collapsed="false">
      <c r="A5251" s="393" t="n">
        <v>96638</v>
      </c>
      <c r="B5251" s="394" t="s">
        <v>5510</v>
      </c>
      <c r="C5251" s="393" t="s">
        <v>267</v>
      </c>
      <c r="D5251" s="395" t="n">
        <v>19.5</v>
      </c>
    </row>
    <row r="5252" customFormat="false" ht="14.25" hidden="false" customHeight="false" outlineLevel="0" collapsed="false">
      <c r="A5252" s="393" t="n">
        <v>96687</v>
      </c>
      <c r="B5252" s="394" t="s">
        <v>5511</v>
      </c>
      <c r="C5252" s="393" t="s">
        <v>267</v>
      </c>
      <c r="D5252" s="395" t="n">
        <v>20.24</v>
      </c>
    </row>
    <row r="5253" customFormat="false" ht="14.25" hidden="false" customHeight="false" outlineLevel="0" collapsed="false">
      <c r="A5253" s="393" t="n">
        <v>96653</v>
      </c>
      <c r="B5253" s="394" t="s">
        <v>5512</v>
      </c>
      <c r="C5253" s="393" t="s">
        <v>267</v>
      </c>
      <c r="D5253" s="395" t="n">
        <v>15.03</v>
      </c>
    </row>
    <row r="5254" customFormat="false" ht="14.25" hidden="false" customHeight="false" outlineLevel="0" collapsed="false">
      <c r="A5254" s="393" t="n">
        <v>96689</v>
      </c>
      <c r="B5254" s="394" t="s">
        <v>5513</v>
      </c>
      <c r="C5254" s="393" t="s">
        <v>267</v>
      </c>
      <c r="D5254" s="395" t="n">
        <v>29.41</v>
      </c>
    </row>
    <row r="5255" customFormat="false" ht="14.25" hidden="false" customHeight="false" outlineLevel="0" collapsed="false">
      <c r="A5255" s="393" t="n">
        <v>96655</v>
      </c>
      <c r="B5255" s="394" t="s">
        <v>5514</v>
      </c>
      <c r="C5255" s="393" t="s">
        <v>267</v>
      </c>
      <c r="D5255" s="395" t="n">
        <v>21.88</v>
      </c>
    </row>
    <row r="5256" customFormat="false" ht="14.25" hidden="false" customHeight="false" outlineLevel="0" collapsed="false">
      <c r="A5256" s="393" t="n">
        <v>96691</v>
      </c>
      <c r="B5256" s="394" t="s">
        <v>5515</v>
      </c>
      <c r="C5256" s="393" t="s">
        <v>267</v>
      </c>
      <c r="D5256" s="395" t="n">
        <v>41.1</v>
      </c>
    </row>
    <row r="5257" customFormat="false" ht="14.25" hidden="false" customHeight="false" outlineLevel="0" collapsed="false">
      <c r="A5257" s="393" t="n">
        <v>96693</v>
      </c>
      <c r="B5257" s="394" t="s">
        <v>5516</v>
      </c>
      <c r="C5257" s="393" t="s">
        <v>267</v>
      </c>
      <c r="D5257" s="395" t="n">
        <v>60.09</v>
      </c>
    </row>
    <row r="5258" customFormat="false" ht="14.25" hidden="false" customHeight="false" outlineLevel="0" collapsed="false">
      <c r="A5258" s="393" t="n">
        <v>96695</v>
      </c>
      <c r="B5258" s="394" t="s">
        <v>5517</v>
      </c>
      <c r="C5258" s="393" t="s">
        <v>267</v>
      </c>
      <c r="D5258" s="395" t="n">
        <v>99.92</v>
      </c>
    </row>
    <row r="5259" customFormat="false" ht="14.25" hidden="false" customHeight="false" outlineLevel="0" collapsed="false">
      <c r="A5259" s="393" t="n">
        <v>104193</v>
      </c>
      <c r="B5259" s="394" t="s">
        <v>5518</v>
      </c>
      <c r="C5259" s="393" t="s">
        <v>267</v>
      </c>
      <c r="D5259" s="395" t="n">
        <v>162.03</v>
      </c>
    </row>
    <row r="5260" customFormat="false" ht="14.25" hidden="false" customHeight="false" outlineLevel="0" collapsed="false">
      <c r="A5260" s="393" t="n">
        <v>96697</v>
      </c>
      <c r="B5260" s="394" t="s">
        <v>5519</v>
      </c>
      <c r="C5260" s="393" t="s">
        <v>267</v>
      </c>
      <c r="D5260" s="395" t="n">
        <v>320.02</v>
      </c>
    </row>
    <row r="5261" customFormat="false" ht="14.25" hidden="false" customHeight="false" outlineLevel="0" collapsed="false">
      <c r="A5261" s="393" t="n">
        <v>104199</v>
      </c>
      <c r="B5261" s="394" t="s">
        <v>5520</v>
      </c>
      <c r="C5261" s="393" t="s">
        <v>267</v>
      </c>
      <c r="D5261" s="395" t="n">
        <v>8.79</v>
      </c>
    </row>
    <row r="5262" customFormat="false" ht="14.25" hidden="false" customHeight="false" outlineLevel="0" collapsed="false">
      <c r="A5262" s="393" t="n">
        <v>96684</v>
      </c>
      <c r="B5262" s="394" t="s">
        <v>5521</v>
      </c>
      <c r="C5262" s="393" t="s">
        <v>267</v>
      </c>
      <c r="D5262" s="395" t="n">
        <v>13.51</v>
      </c>
    </row>
    <row r="5263" customFormat="false" ht="14.25" hidden="false" customHeight="false" outlineLevel="0" collapsed="false">
      <c r="A5263" s="393" t="n">
        <v>96650</v>
      </c>
      <c r="B5263" s="394" t="s">
        <v>5522</v>
      </c>
      <c r="C5263" s="393" t="s">
        <v>267</v>
      </c>
      <c r="D5263" s="395" t="n">
        <v>10.34</v>
      </c>
    </row>
    <row r="5264" customFormat="false" ht="14.25" hidden="false" customHeight="false" outlineLevel="0" collapsed="false">
      <c r="A5264" s="393" t="n">
        <v>96637</v>
      </c>
      <c r="B5264" s="394" t="s">
        <v>5523</v>
      </c>
      <c r="C5264" s="393" t="s">
        <v>267</v>
      </c>
      <c r="D5264" s="395" t="n">
        <v>19.14</v>
      </c>
    </row>
    <row r="5265" customFormat="false" ht="14.25" hidden="false" customHeight="false" outlineLevel="0" collapsed="false">
      <c r="A5265" s="393" t="n">
        <v>96686</v>
      </c>
      <c r="B5265" s="394" t="s">
        <v>5524</v>
      </c>
      <c r="C5265" s="393" t="s">
        <v>267</v>
      </c>
      <c r="D5265" s="395" t="n">
        <v>17.19</v>
      </c>
    </row>
    <row r="5266" customFormat="false" ht="14.25" hidden="false" customHeight="false" outlineLevel="0" collapsed="false">
      <c r="A5266" s="393" t="n">
        <v>96652</v>
      </c>
      <c r="B5266" s="394" t="s">
        <v>5525</v>
      </c>
      <c r="C5266" s="393" t="s">
        <v>267</v>
      </c>
      <c r="D5266" s="395" t="n">
        <v>11.98</v>
      </c>
    </row>
    <row r="5267" customFormat="false" ht="14.25" hidden="false" customHeight="false" outlineLevel="0" collapsed="false">
      <c r="A5267" s="393" t="n">
        <v>96688</v>
      </c>
      <c r="B5267" s="394" t="s">
        <v>5526</v>
      </c>
      <c r="C5267" s="393" t="s">
        <v>267</v>
      </c>
      <c r="D5267" s="395" t="n">
        <v>24.45</v>
      </c>
    </row>
    <row r="5268" customFormat="false" ht="14.25" hidden="false" customHeight="false" outlineLevel="0" collapsed="false">
      <c r="A5268" s="393" t="n">
        <v>96654</v>
      </c>
      <c r="B5268" s="394" t="s">
        <v>5527</v>
      </c>
      <c r="C5268" s="393" t="s">
        <v>267</v>
      </c>
      <c r="D5268" s="395" t="n">
        <v>16.92</v>
      </c>
    </row>
    <row r="5269" customFormat="false" ht="14.25" hidden="false" customHeight="false" outlineLevel="0" collapsed="false">
      <c r="A5269" s="393" t="n">
        <v>96690</v>
      </c>
      <c r="B5269" s="394" t="s">
        <v>5528</v>
      </c>
      <c r="C5269" s="393" t="s">
        <v>267</v>
      </c>
      <c r="D5269" s="395" t="n">
        <v>33.25</v>
      </c>
    </row>
    <row r="5270" customFormat="false" ht="14.25" hidden="false" customHeight="false" outlineLevel="0" collapsed="false">
      <c r="A5270" s="393" t="n">
        <v>96692</v>
      </c>
      <c r="B5270" s="394" t="s">
        <v>5529</v>
      </c>
      <c r="C5270" s="393" t="s">
        <v>267</v>
      </c>
      <c r="D5270" s="395" t="n">
        <v>46.07</v>
      </c>
    </row>
    <row r="5271" customFormat="false" ht="14.25" hidden="false" customHeight="false" outlineLevel="0" collapsed="false">
      <c r="A5271" s="393" t="n">
        <v>96694</v>
      </c>
      <c r="B5271" s="394" t="s">
        <v>5530</v>
      </c>
      <c r="C5271" s="393" t="s">
        <v>267</v>
      </c>
      <c r="D5271" s="395" t="n">
        <v>91.37</v>
      </c>
    </row>
    <row r="5272" customFormat="false" ht="14.25" hidden="false" customHeight="false" outlineLevel="0" collapsed="false">
      <c r="A5272" s="393" t="n">
        <v>96696</v>
      </c>
      <c r="B5272" s="394" t="s">
        <v>5531</v>
      </c>
      <c r="C5272" s="393" t="s">
        <v>267</v>
      </c>
      <c r="D5272" s="395" t="n">
        <v>113.56</v>
      </c>
    </row>
    <row r="5273" customFormat="false" ht="14.25" hidden="false" customHeight="false" outlineLevel="0" collapsed="false">
      <c r="A5273" s="393" t="n">
        <v>96709</v>
      </c>
      <c r="B5273" s="394" t="s">
        <v>5532</v>
      </c>
      <c r="C5273" s="393" t="s">
        <v>267</v>
      </c>
      <c r="D5273" s="395" t="n">
        <v>109.05</v>
      </c>
    </row>
    <row r="5274" customFormat="false" ht="14.25" hidden="false" customHeight="false" outlineLevel="0" collapsed="false">
      <c r="A5274" s="393" t="n">
        <v>104200</v>
      </c>
      <c r="B5274" s="394" t="s">
        <v>5533</v>
      </c>
      <c r="C5274" s="393" t="s">
        <v>267</v>
      </c>
      <c r="D5274" s="395" t="n">
        <v>6.88</v>
      </c>
    </row>
    <row r="5275" customFormat="false" ht="14.25" hidden="false" customHeight="false" outlineLevel="0" collapsed="false">
      <c r="A5275" s="393" t="n">
        <v>96698</v>
      </c>
      <c r="B5275" s="394" t="s">
        <v>5534</v>
      </c>
      <c r="C5275" s="393" t="s">
        <v>267</v>
      </c>
      <c r="D5275" s="395" t="n">
        <v>9.45</v>
      </c>
    </row>
    <row r="5276" customFormat="false" ht="14.25" hidden="false" customHeight="false" outlineLevel="0" collapsed="false">
      <c r="A5276" s="393" t="n">
        <v>96656</v>
      </c>
      <c r="B5276" s="394" t="s">
        <v>5535</v>
      </c>
      <c r="C5276" s="393" t="s">
        <v>267</v>
      </c>
      <c r="D5276" s="395" t="n">
        <v>7.33</v>
      </c>
    </row>
    <row r="5277" customFormat="false" ht="14.25" hidden="false" customHeight="false" outlineLevel="0" collapsed="false">
      <c r="A5277" s="393" t="n">
        <v>96639</v>
      </c>
      <c r="B5277" s="394" t="s">
        <v>5536</v>
      </c>
      <c r="C5277" s="393" t="s">
        <v>267</v>
      </c>
      <c r="D5277" s="395" t="n">
        <v>13.19</v>
      </c>
    </row>
    <row r="5278" customFormat="false" ht="14.25" hidden="false" customHeight="false" outlineLevel="0" collapsed="false">
      <c r="A5278" s="393" t="n">
        <v>96701</v>
      </c>
      <c r="B5278" s="394" t="s">
        <v>5537</v>
      </c>
      <c r="C5278" s="393" t="s">
        <v>267</v>
      </c>
      <c r="D5278" s="395" t="n">
        <v>12.68</v>
      </c>
    </row>
    <row r="5279" customFormat="false" ht="14.25" hidden="false" customHeight="false" outlineLevel="0" collapsed="false">
      <c r="A5279" s="393" t="n">
        <v>96659</v>
      </c>
      <c r="B5279" s="394" t="s">
        <v>5538</v>
      </c>
      <c r="C5279" s="393" t="s">
        <v>267</v>
      </c>
      <c r="D5279" s="395" t="n">
        <v>9.19</v>
      </c>
    </row>
    <row r="5280" customFormat="false" ht="14.25" hidden="false" customHeight="false" outlineLevel="0" collapsed="false">
      <c r="A5280" s="393" t="n">
        <v>96703</v>
      </c>
      <c r="B5280" s="394" t="s">
        <v>5539</v>
      </c>
      <c r="C5280" s="393" t="s">
        <v>267</v>
      </c>
      <c r="D5280" s="395" t="n">
        <v>21.14</v>
      </c>
    </row>
    <row r="5281" customFormat="false" ht="14.25" hidden="false" customHeight="false" outlineLevel="0" collapsed="false">
      <c r="A5281" s="393" t="n">
        <v>96663</v>
      </c>
      <c r="B5281" s="394" t="s">
        <v>5540</v>
      </c>
      <c r="C5281" s="393" t="s">
        <v>267</v>
      </c>
      <c r="D5281" s="395" t="n">
        <v>16.12</v>
      </c>
    </row>
    <row r="5282" customFormat="false" ht="14.25" hidden="false" customHeight="false" outlineLevel="0" collapsed="false">
      <c r="A5282" s="393" t="n">
        <v>96705</v>
      </c>
      <c r="B5282" s="394" t="s">
        <v>5541</v>
      </c>
      <c r="C5282" s="393" t="s">
        <v>267</v>
      </c>
      <c r="D5282" s="395" t="n">
        <v>25.67</v>
      </c>
    </row>
    <row r="5283" customFormat="false" ht="14.25" hidden="false" customHeight="false" outlineLevel="0" collapsed="false">
      <c r="A5283" s="393" t="n">
        <v>96706</v>
      </c>
      <c r="B5283" s="394" t="s">
        <v>5542</v>
      </c>
      <c r="C5283" s="393" t="s">
        <v>267</v>
      </c>
      <c r="D5283" s="395" t="n">
        <v>37.11</v>
      </c>
    </row>
    <row r="5284" customFormat="false" ht="14.25" hidden="false" customHeight="false" outlineLevel="0" collapsed="false">
      <c r="A5284" s="393" t="n">
        <v>96707</v>
      </c>
      <c r="B5284" s="394" t="s">
        <v>5543</v>
      </c>
      <c r="C5284" s="393" t="s">
        <v>267</v>
      </c>
      <c r="D5284" s="395" t="n">
        <v>57.73</v>
      </c>
    </row>
    <row r="5285" customFormat="false" ht="14.25" hidden="false" customHeight="false" outlineLevel="0" collapsed="false">
      <c r="A5285" s="393" t="n">
        <v>96708</v>
      </c>
      <c r="B5285" s="394" t="s">
        <v>5544</v>
      </c>
      <c r="C5285" s="393" t="s">
        <v>267</v>
      </c>
      <c r="D5285" s="395" t="n">
        <v>85.79</v>
      </c>
    </row>
    <row r="5286" customFormat="false" ht="14.25" hidden="false" customHeight="false" outlineLevel="0" collapsed="false">
      <c r="A5286" s="393" t="n">
        <v>96675</v>
      </c>
      <c r="B5286" s="394" t="s">
        <v>5545</v>
      </c>
      <c r="C5286" s="393" t="s">
        <v>274</v>
      </c>
      <c r="D5286" s="395" t="n">
        <v>149.33</v>
      </c>
    </row>
    <row r="5287" customFormat="false" ht="14.25" hidden="false" customHeight="false" outlineLevel="0" collapsed="false">
      <c r="A5287" s="393" t="n">
        <v>96683</v>
      </c>
      <c r="B5287" s="394" t="s">
        <v>5546</v>
      </c>
      <c r="C5287" s="393" t="s">
        <v>274</v>
      </c>
      <c r="D5287" s="395" t="n">
        <v>286.75</v>
      </c>
    </row>
    <row r="5288" customFormat="false" ht="14.25" hidden="false" customHeight="false" outlineLevel="0" collapsed="false">
      <c r="A5288" s="393" t="n">
        <v>104194</v>
      </c>
      <c r="B5288" s="394" t="s">
        <v>5547</v>
      </c>
      <c r="C5288" s="393" t="s">
        <v>274</v>
      </c>
      <c r="D5288" s="395" t="n">
        <v>24.12</v>
      </c>
    </row>
    <row r="5289" customFormat="false" ht="14.25" hidden="false" customHeight="false" outlineLevel="0" collapsed="false">
      <c r="A5289" s="393" t="n">
        <v>104195</v>
      </c>
      <c r="B5289" s="394" t="s">
        <v>5548</v>
      </c>
      <c r="C5289" s="393" t="s">
        <v>274</v>
      </c>
      <c r="D5289" s="395" t="n">
        <v>25.49</v>
      </c>
    </row>
    <row r="5290" customFormat="false" ht="14.25" hidden="false" customHeight="false" outlineLevel="0" collapsed="false">
      <c r="A5290" s="393" t="n">
        <v>96668</v>
      </c>
      <c r="B5290" s="394" t="s">
        <v>5549</v>
      </c>
      <c r="C5290" s="393" t="s">
        <v>274</v>
      </c>
      <c r="D5290" s="395" t="n">
        <v>17.64</v>
      </c>
    </row>
    <row r="5291" customFormat="false" ht="14.25" hidden="false" customHeight="false" outlineLevel="0" collapsed="false">
      <c r="A5291" s="393" t="n">
        <v>96644</v>
      </c>
      <c r="B5291" s="394" t="s">
        <v>5550</v>
      </c>
      <c r="C5291" s="393" t="s">
        <v>274</v>
      </c>
      <c r="D5291" s="395" t="n">
        <v>23.95</v>
      </c>
    </row>
    <row r="5292" customFormat="false" ht="14.25" hidden="false" customHeight="false" outlineLevel="0" collapsed="false">
      <c r="A5292" s="393" t="n">
        <v>96635</v>
      </c>
      <c r="B5292" s="394" t="s">
        <v>5551</v>
      </c>
      <c r="C5292" s="393" t="s">
        <v>274</v>
      </c>
      <c r="D5292" s="395" t="n">
        <v>47.68</v>
      </c>
    </row>
    <row r="5293" customFormat="false" ht="14.25" hidden="false" customHeight="false" outlineLevel="0" collapsed="false">
      <c r="A5293" s="393" t="n">
        <v>96636</v>
      </c>
      <c r="B5293" s="394" t="s">
        <v>5552</v>
      </c>
      <c r="C5293" s="393" t="s">
        <v>274</v>
      </c>
      <c r="D5293" s="395" t="n">
        <v>50.28</v>
      </c>
    </row>
    <row r="5294" customFormat="false" ht="14.25" hidden="false" customHeight="false" outlineLevel="0" collapsed="false">
      <c r="A5294" s="393" t="n">
        <v>96676</v>
      </c>
      <c r="B5294" s="394" t="s">
        <v>5553</v>
      </c>
      <c r="C5294" s="393" t="s">
        <v>274</v>
      </c>
      <c r="D5294" s="395" t="n">
        <v>22.96</v>
      </c>
    </row>
    <row r="5295" customFormat="false" ht="14.25" hidden="false" customHeight="false" outlineLevel="0" collapsed="false">
      <c r="A5295" s="393" t="n">
        <v>96647</v>
      </c>
      <c r="B5295" s="394" t="s">
        <v>5554</v>
      </c>
      <c r="C5295" s="393" t="s">
        <v>274</v>
      </c>
      <c r="D5295" s="395" t="n">
        <v>25.86</v>
      </c>
    </row>
    <row r="5296" customFormat="false" ht="14.25" hidden="false" customHeight="false" outlineLevel="0" collapsed="false">
      <c r="A5296" s="393" t="n">
        <v>96669</v>
      </c>
      <c r="B5296" s="394" t="s">
        <v>5555</v>
      </c>
      <c r="C5296" s="393" t="s">
        <v>274</v>
      </c>
      <c r="D5296" s="395" t="n">
        <v>18.17</v>
      </c>
    </row>
    <row r="5297" customFormat="false" ht="14.25" hidden="false" customHeight="false" outlineLevel="0" collapsed="false">
      <c r="A5297" s="393" t="n">
        <v>96645</v>
      </c>
      <c r="B5297" s="394" t="s">
        <v>5556</v>
      </c>
      <c r="C5297" s="393" t="s">
        <v>274</v>
      </c>
      <c r="D5297" s="395" t="n">
        <v>21.54</v>
      </c>
    </row>
    <row r="5298" customFormat="false" ht="14.25" hidden="false" customHeight="false" outlineLevel="0" collapsed="false">
      <c r="A5298" s="393" t="n">
        <v>96677</v>
      </c>
      <c r="B5298" s="394" t="s">
        <v>5557</v>
      </c>
      <c r="C5298" s="393" t="s">
        <v>274</v>
      </c>
      <c r="D5298" s="395" t="n">
        <v>29.73</v>
      </c>
    </row>
    <row r="5299" customFormat="false" ht="14.25" hidden="false" customHeight="false" outlineLevel="0" collapsed="false">
      <c r="A5299" s="393" t="n">
        <v>96648</v>
      </c>
      <c r="B5299" s="394" t="s">
        <v>5558</v>
      </c>
      <c r="C5299" s="393" t="s">
        <v>274</v>
      </c>
      <c r="D5299" s="395" t="n">
        <v>31.36</v>
      </c>
    </row>
    <row r="5300" customFormat="false" ht="14.25" hidden="false" customHeight="false" outlineLevel="0" collapsed="false">
      <c r="A5300" s="393" t="n">
        <v>96670</v>
      </c>
      <c r="B5300" s="394" t="s">
        <v>5559</v>
      </c>
      <c r="C5300" s="393" t="s">
        <v>274</v>
      </c>
      <c r="D5300" s="395" t="n">
        <v>23.43</v>
      </c>
    </row>
    <row r="5301" customFormat="false" ht="14.25" hidden="false" customHeight="false" outlineLevel="0" collapsed="false">
      <c r="A5301" s="393" t="n">
        <v>96646</v>
      </c>
      <c r="B5301" s="394" t="s">
        <v>5560</v>
      </c>
      <c r="C5301" s="393" t="s">
        <v>274</v>
      </c>
      <c r="D5301" s="395" t="n">
        <v>25.85</v>
      </c>
    </row>
    <row r="5302" customFormat="false" ht="14.25" hidden="false" customHeight="false" outlineLevel="0" collapsed="false">
      <c r="A5302" s="393" t="n">
        <v>96678</v>
      </c>
      <c r="B5302" s="394" t="s">
        <v>5561</v>
      </c>
      <c r="C5302" s="393" t="s">
        <v>274</v>
      </c>
      <c r="D5302" s="395" t="n">
        <v>40.44</v>
      </c>
    </row>
    <row r="5303" customFormat="false" ht="14.25" hidden="false" customHeight="false" outlineLevel="0" collapsed="false">
      <c r="A5303" s="393" t="n">
        <v>96649</v>
      </c>
      <c r="B5303" s="394" t="s">
        <v>5562</v>
      </c>
      <c r="C5303" s="393" t="s">
        <v>274</v>
      </c>
      <c r="D5303" s="395" t="n">
        <v>40.61</v>
      </c>
    </row>
    <row r="5304" customFormat="false" ht="14.25" hidden="false" customHeight="false" outlineLevel="0" collapsed="false">
      <c r="A5304" s="393" t="n">
        <v>96671</v>
      </c>
      <c r="B5304" s="394" t="s">
        <v>5563</v>
      </c>
      <c r="C5304" s="393" t="s">
        <v>274</v>
      </c>
      <c r="D5304" s="395" t="n">
        <v>34.71</v>
      </c>
    </row>
    <row r="5305" customFormat="false" ht="14.25" hidden="false" customHeight="false" outlineLevel="0" collapsed="false">
      <c r="A5305" s="393" t="n">
        <v>96679</v>
      </c>
      <c r="B5305" s="394" t="s">
        <v>5564</v>
      </c>
      <c r="C5305" s="393" t="s">
        <v>274</v>
      </c>
      <c r="D5305" s="395" t="n">
        <v>59.33</v>
      </c>
    </row>
    <row r="5306" customFormat="false" ht="14.25" hidden="false" customHeight="false" outlineLevel="0" collapsed="false">
      <c r="A5306" s="393" t="n">
        <v>96672</v>
      </c>
      <c r="B5306" s="394" t="s">
        <v>5565</v>
      </c>
      <c r="C5306" s="393" t="s">
        <v>274</v>
      </c>
      <c r="D5306" s="395" t="n">
        <v>52.01</v>
      </c>
    </row>
    <row r="5307" customFormat="false" ht="14.25" hidden="false" customHeight="false" outlineLevel="0" collapsed="false">
      <c r="A5307" s="393" t="n">
        <v>96680</v>
      </c>
      <c r="B5307" s="394" t="s">
        <v>5566</v>
      </c>
      <c r="C5307" s="393" t="s">
        <v>274</v>
      </c>
      <c r="D5307" s="395" t="n">
        <v>96.39</v>
      </c>
    </row>
    <row r="5308" customFormat="false" ht="14.25" hidden="false" customHeight="false" outlineLevel="0" collapsed="false">
      <c r="A5308" s="393" t="n">
        <v>96673</v>
      </c>
      <c r="B5308" s="394" t="s">
        <v>5567</v>
      </c>
      <c r="C5308" s="393" t="s">
        <v>274</v>
      </c>
      <c r="D5308" s="395" t="n">
        <v>65.22</v>
      </c>
    </row>
    <row r="5309" customFormat="false" ht="14.25" hidden="false" customHeight="false" outlineLevel="0" collapsed="false">
      <c r="A5309" s="393" t="n">
        <v>96681</v>
      </c>
      <c r="B5309" s="394" t="s">
        <v>5568</v>
      </c>
      <c r="C5309" s="393" t="s">
        <v>274</v>
      </c>
      <c r="D5309" s="395" t="n">
        <v>128.81</v>
      </c>
    </row>
    <row r="5310" customFormat="false" ht="14.25" hidden="false" customHeight="false" outlineLevel="0" collapsed="false">
      <c r="A5310" s="393" t="n">
        <v>96674</v>
      </c>
      <c r="B5310" s="394" t="s">
        <v>5569</v>
      </c>
      <c r="C5310" s="393" t="s">
        <v>274</v>
      </c>
      <c r="D5310" s="395" t="n">
        <v>103.58</v>
      </c>
    </row>
    <row r="5311" customFormat="false" ht="14.25" hidden="false" customHeight="false" outlineLevel="0" collapsed="false">
      <c r="A5311" s="393" t="n">
        <v>96682</v>
      </c>
      <c r="B5311" s="394" t="s">
        <v>5570</v>
      </c>
      <c r="C5311" s="393" t="s">
        <v>274</v>
      </c>
      <c r="D5311" s="395" t="n">
        <v>209.76</v>
      </c>
    </row>
    <row r="5312" customFormat="false" ht="14.25" hidden="false" customHeight="false" outlineLevel="0" collapsed="false">
      <c r="A5312" s="393" t="n">
        <v>96643</v>
      </c>
      <c r="B5312" s="394" t="s">
        <v>5571</v>
      </c>
      <c r="C5312" s="393" t="s">
        <v>267</v>
      </c>
      <c r="D5312" s="395" t="n">
        <v>45.71</v>
      </c>
    </row>
    <row r="5313" customFormat="false" ht="14.25" hidden="false" customHeight="false" outlineLevel="0" collapsed="false">
      <c r="A5313" s="393" t="n">
        <v>104201</v>
      </c>
      <c r="B5313" s="394" t="s">
        <v>5572</v>
      </c>
      <c r="C5313" s="393" t="s">
        <v>267</v>
      </c>
      <c r="D5313" s="395" t="n">
        <v>20.57</v>
      </c>
    </row>
    <row r="5314" customFormat="false" ht="14.25" hidden="false" customHeight="false" outlineLevel="0" collapsed="false">
      <c r="A5314" s="393" t="n">
        <v>104192</v>
      </c>
      <c r="B5314" s="394" t="s">
        <v>5573</v>
      </c>
      <c r="C5314" s="393" t="s">
        <v>267</v>
      </c>
      <c r="D5314" s="395" t="n">
        <v>30.87</v>
      </c>
    </row>
    <row r="5315" customFormat="false" ht="14.25" hidden="false" customHeight="false" outlineLevel="0" collapsed="false">
      <c r="A5315" s="393" t="n">
        <v>104202</v>
      </c>
      <c r="B5315" s="394" t="s">
        <v>5574</v>
      </c>
      <c r="C5315" s="393" t="s">
        <v>267</v>
      </c>
      <c r="D5315" s="395" t="n">
        <v>12.73</v>
      </c>
    </row>
    <row r="5316" customFormat="false" ht="14.25" hidden="false" customHeight="false" outlineLevel="0" collapsed="false">
      <c r="A5316" s="393" t="n">
        <v>96717</v>
      </c>
      <c r="B5316" s="394" t="s">
        <v>5575</v>
      </c>
      <c r="C5316" s="393" t="s">
        <v>267</v>
      </c>
      <c r="D5316" s="395" t="n">
        <v>295.9</v>
      </c>
    </row>
    <row r="5317" customFormat="false" ht="14.25" hidden="false" customHeight="false" outlineLevel="0" collapsed="false">
      <c r="A5317" s="393" t="n">
        <v>96710</v>
      </c>
      <c r="B5317" s="394" t="s">
        <v>5576</v>
      </c>
      <c r="C5317" s="393" t="s">
        <v>267</v>
      </c>
      <c r="D5317" s="395" t="n">
        <v>17.76</v>
      </c>
    </row>
    <row r="5318" customFormat="false" ht="14.25" hidden="false" customHeight="false" outlineLevel="0" collapsed="false">
      <c r="A5318" s="393" t="n">
        <v>96665</v>
      </c>
      <c r="B5318" s="394" t="s">
        <v>5577</v>
      </c>
      <c r="C5318" s="393" t="s">
        <v>267</v>
      </c>
      <c r="D5318" s="395" t="n">
        <v>13.53</v>
      </c>
    </row>
    <row r="5319" customFormat="false" ht="14.25" hidden="false" customHeight="false" outlineLevel="0" collapsed="false">
      <c r="A5319" s="393" t="n">
        <v>96642</v>
      </c>
      <c r="B5319" s="394" t="s">
        <v>5578</v>
      </c>
      <c r="C5319" s="393" t="s">
        <v>267</v>
      </c>
      <c r="D5319" s="395" t="n">
        <v>25.27</v>
      </c>
    </row>
    <row r="5320" customFormat="false" ht="14.25" hidden="false" customHeight="false" outlineLevel="0" collapsed="false">
      <c r="A5320" s="393" t="n">
        <v>96711</v>
      </c>
      <c r="B5320" s="394" t="s">
        <v>5579</v>
      </c>
      <c r="C5320" s="393" t="s">
        <v>267</v>
      </c>
      <c r="D5320" s="395" t="n">
        <v>25.31</v>
      </c>
    </row>
    <row r="5321" customFormat="false" ht="14.25" hidden="false" customHeight="false" outlineLevel="0" collapsed="false">
      <c r="A5321" s="393" t="n">
        <v>96666</v>
      </c>
      <c r="B5321" s="394" t="s">
        <v>5580</v>
      </c>
      <c r="C5321" s="393" t="s">
        <v>267</v>
      </c>
      <c r="D5321" s="395" t="n">
        <v>18.35</v>
      </c>
    </row>
    <row r="5322" customFormat="false" ht="14.25" hidden="false" customHeight="false" outlineLevel="0" collapsed="false">
      <c r="A5322" s="393" t="n">
        <v>96712</v>
      </c>
      <c r="B5322" s="394" t="s">
        <v>5581</v>
      </c>
      <c r="C5322" s="393" t="s">
        <v>267</v>
      </c>
      <c r="D5322" s="395" t="n">
        <v>34.9</v>
      </c>
    </row>
    <row r="5323" customFormat="false" ht="14.25" hidden="false" customHeight="false" outlineLevel="0" collapsed="false">
      <c r="A5323" s="393" t="n">
        <v>96667</v>
      </c>
      <c r="B5323" s="394" t="s">
        <v>5582</v>
      </c>
      <c r="C5323" s="393" t="s">
        <v>267</v>
      </c>
      <c r="D5323" s="395" t="n">
        <v>24.86</v>
      </c>
    </row>
    <row r="5324" customFormat="false" ht="14.25" hidden="false" customHeight="false" outlineLevel="0" collapsed="false">
      <c r="A5324" s="393" t="n">
        <v>96713</v>
      </c>
      <c r="B5324" s="394" t="s">
        <v>5583</v>
      </c>
      <c r="C5324" s="393" t="s">
        <v>267</v>
      </c>
      <c r="D5324" s="395" t="n">
        <v>51.61</v>
      </c>
    </row>
    <row r="5325" customFormat="false" ht="14.25" hidden="false" customHeight="false" outlineLevel="0" collapsed="false">
      <c r="A5325" s="393" t="n">
        <v>96714</v>
      </c>
      <c r="B5325" s="394" t="s">
        <v>5584</v>
      </c>
      <c r="C5325" s="393" t="s">
        <v>267</v>
      </c>
      <c r="D5325" s="395" t="n">
        <v>72.02</v>
      </c>
    </row>
    <row r="5326" customFormat="false" ht="14.25" hidden="false" customHeight="false" outlineLevel="0" collapsed="false">
      <c r="A5326" s="393" t="n">
        <v>96715</v>
      </c>
      <c r="B5326" s="394" t="s">
        <v>5585</v>
      </c>
      <c r="C5326" s="393" t="s">
        <v>267</v>
      </c>
      <c r="D5326" s="395" t="n">
        <v>122.79</v>
      </c>
    </row>
    <row r="5327" customFormat="false" ht="14.25" hidden="false" customHeight="false" outlineLevel="0" collapsed="false">
      <c r="A5327" s="393" t="n">
        <v>96716</v>
      </c>
      <c r="B5327" s="394" t="s">
        <v>5586</v>
      </c>
      <c r="C5327" s="393" t="s">
        <v>267</v>
      </c>
      <c r="D5327" s="395" t="n">
        <v>158.69</v>
      </c>
    </row>
    <row r="5328" customFormat="false" ht="14.25" hidden="false" customHeight="false" outlineLevel="0" collapsed="false">
      <c r="A5328" s="393" t="n">
        <v>104328</v>
      </c>
      <c r="B5328" s="394" t="s">
        <v>5587</v>
      </c>
      <c r="C5328" s="393" t="s">
        <v>267</v>
      </c>
      <c r="D5328" s="395" t="n">
        <v>74.63</v>
      </c>
    </row>
    <row r="5329" customFormat="false" ht="14.25" hidden="false" customHeight="false" outlineLevel="0" collapsed="false">
      <c r="A5329" s="393" t="n">
        <v>104329</v>
      </c>
      <c r="B5329" s="394" t="s">
        <v>5588</v>
      </c>
      <c r="C5329" s="393" t="s">
        <v>267</v>
      </c>
      <c r="D5329" s="395" t="n">
        <v>83.44</v>
      </c>
    </row>
    <row r="5330" customFormat="false" ht="14.25" hidden="false" customHeight="false" outlineLevel="0" collapsed="false">
      <c r="A5330" s="393" t="n">
        <v>89707</v>
      </c>
      <c r="B5330" s="394" t="s">
        <v>5589</v>
      </c>
      <c r="C5330" s="393" t="s">
        <v>267</v>
      </c>
      <c r="D5330" s="395" t="n">
        <v>53.09</v>
      </c>
    </row>
    <row r="5331" customFormat="false" ht="14.25" hidden="false" customHeight="false" outlineLevel="0" collapsed="false">
      <c r="A5331" s="393" t="n">
        <v>89708</v>
      </c>
      <c r="B5331" s="394" t="s">
        <v>5590</v>
      </c>
      <c r="C5331" s="393" t="s">
        <v>267</v>
      </c>
      <c r="D5331" s="395" t="n">
        <v>107</v>
      </c>
    </row>
    <row r="5332" customFormat="false" ht="14.25" hidden="false" customHeight="false" outlineLevel="0" collapsed="false">
      <c r="A5332" s="393" t="n">
        <v>104330</v>
      </c>
      <c r="B5332" s="394" t="s">
        <v>5591</v>
      </c>
      <c r="C5332" s="393" t="s">
        <v>267</v>
      </c>
      <c r="D5332" s="395" t="n">
        <v>0</v>
      </c>
    </row>
    <row r="5333" customFormat="false" ht="14.25" hidden="false" customHeight="false" outlineLevel="0" collapsed="false">
      <c r="A5333" s="393" t="n">
        <v>104326</v>
      </c>
      <c r="B5333" s="394" t="s">
        <v>5592</v>
      </c>
      <c r="C5333" s="393" t="s">
        <v>267</v>
      </c>
      <c r="D5333" s="395" t="n">
        <v>21.99</v>
      </c>
    </row>
    <row r="5334" customFormat="false" ht="14.25" hidden="false" customHeight="false" outlineLevel="0" collapsed="false">
      <c r="A5334" s="393" t="n">
        <v>89710</v>
      </c>
      <c r="B5334" s="394" t="s">
        <v>5593</v>
      </c>
      <c r="C5334" s="393" t="s">
        <v>267</v>
      </c>
      <c r="D5334" s="395" t="n">
        <v>20.46</v>
      </c>
    </row>
    <row r="5335" customFormat="false" ht="14.25" hidden="false" customHeight="false" outlineLevel="0" collapsed="false">
      <c r="A5335" s="393" t="n">
        <v>104327</v>
      </c>
      <c r="B5335" s="394" t="s">
        <v>5594</v>
      </c>
      <c r="C5335" s="393" t="s">
        <v>267</v>
      </c>
      <c r="D5335" s="395" t="n">
        <v>21.08</v>
      </c>
    </row>
    <row r="5336" customFormat="false" ht="14.25" hidden="false" customHeight="false" outlineLevel="0" collapsed="false">
      <c r="A5336" s="393" t="n">
        <v>89709</v>
      </c>
      <c r="B5336" s="394" t="s">
        <v>5595</v>
      </c>
      <c r="C5336" s="393" t="s">
        <v>267</v>
      </c>
      <c r="D5336" s="395" t="n">
        <v>22.93</v>
      </c>
    </row>
    <row r="5337" customFormat="false" ht="14.25" hidden="false" customHeight="false" outlineLevel="0" collapsed="false">
      <c r="A5337" s="393" t="n">
        <v>104341</v>
      </c>
      <c r="B5337" s="394" t="s">
        <v>5596</v>
      </c>
      <c r="C5337" s="393" t="s">
        <v>267</v>
      </c>
      <c r="D5337" s="395" t="n">
        <v>11.79</v>
      </c>
    </row>
    <row r="5338" customFormat="false" ht="14.25" hidden="false" customHeight="false" outlineLevel="0" collapsed="false">
      <c r="A5338" s="393" t="n">
        <v>104357</v>
      </c>
      <c r="B5338" s="394" t="s">
        <v>5597</v>
      </c>
      <c r="C5338" s="393" t="s">
        <v>267</v>
      </c>
      <c r="D5338" s="395" t="n">
        <v>20.28</v>
      </c>
    </row>
    <row r="5339" customFormat="false" ht="14.25" hidden="false" customHeight="false" outlineLevel="0" collapsed="false">
      <c r="A5339" s="393" t="n">
        <v>89811</v>
      </c>
      <c r="B5339" s="394" t="s">
        <v>5598</v>
      </c>
      <c r="C5339" s="393" t="s">
        <v>267</v>
      </c>
      <c r="D5339" s="395" t="n">
        <v>46.97</v>
      </c>
    </row>
    <row r="5340" customFormat="false" ht="14.25" hidden="false" customHeight="false" outlineLevel="0" collapsed="false">
      <c r="A5340" s="393" t="n">
        <v>89748</v>
      </c>
      <c r="B5340" s="394" t="s">
        <v>5599</v>
      </c>
      <c r="C5340" s="393" t="s">
        <v>267</v>
      </c>
      <c r="D5340" s="395" t="n">
        <v>45.4</v>
      </c>
    </row>
    <row r="5341" customFormat="false" ht="14.25" hidden="false" customHeight="false" outlineLevel="0" collapsed="false">
      <c r="A5341" s="393" t="n">
        <v>89852</v>
      </c>
      <c r="B5341" s="394" t="s">
        <v>5600</v>
      </c>
      <c r="C5341" s="393" t="s">
        <v>267</v>
      </c>
      <c r="D5341" s="395" t="n">
        <v>50.83</v>
      </c>
    </row>
    <row r="5342" customFormat="false" ht="14.25" hidden="false" customHeight="false" outlineLevel="0" collapsed="false">
      <c r="A5342" s="393" t="n">
        <v>89728</v>
      </c>
      <c r="B5342" s="394" t="s">
        <v>5601</v>
      </c>
      <c r="C5342" s="393" t="s">
        <v>267</v>
      </c>
      <c r="D5342" s="395" t="n">
        <v>15.1</v>
      </c>
    </row>
    <row r="5343" customFormat="false" ht="14.25" hidden="false" customHeight="false" outlineLevel="0" collapsed="false">
      <c r="A5343" s="393" t="n">
        <v>89803</v>
      </c>
      <c r="B5343" s="394" t="s">
        <v>5602</v>
      </c>
      <c r="C5343" s="393" t="s">
        <v>267</v>
      </c>
      <c r="D5343" s="395" t="n">
        <v>18.68</v>
      </c>
    </row>
    <row r="5344" customFormat="false" ht="14.25" hidden="false" customHeight="false" outlineLevel="0" collapsed="false">
      <c r="A5344" s="393" t="n">
        <v>89733</v>
      </c>
      <c r="B5344" s="394" t="s">
        <v>5603</v>
      </c>
      <c r="C5344" s="393" t="s">
        <v>267</v>
      </c>
      <c r="D5344" s="395" t="n">
        <v>25.33</v>
      </c>
    </row>
    <row r="5345" customFormat="false" ht="14.25" hidden="false" customHeight="false" outlineLevel="0" collapsed="false">
      <c r="A5345" s="393" t="n">
        <v>89807</v>
      </c>
      <c r="B5345" s="394" t="s">
        <v>5604</v>
      </c>
      <c r="C5345" s="393" t="s">
        <v>267</v>
      </c>
      <c r="D5345" s="395" t="n">
        <v>40</v>
      </c>
    </row>
    <row r="5346" customFormat="false" ht="14.25" hidden="false" customHeight="false" outlineLevel="0" collapsed="false">
      <c r="A5346" s="393" t="n">
        <v>89742</v>
      </c>
      <c r="B5346" s="394" t="s">
        <v>5605</v>
      </c>
      <c r="C5346" s="393" t="s">
        <v>267</v>
      </c>
      <c r="D5346" s="395" t="n">
        <v>42.52</v>
      </c>
    </row>
    <row r="5347" customFormat="false" ht="14.25" hidden="false" customHeight="false" outlineLevel="0" collapsed="false">
      <c r="A5347" s="393" t="n">
        <v>89812</v>
      </c>
      <c r="B5347" s="394" t="s">
        <v>5606</v>
      </c>
      <c r="C5347" s="393" t="s">
        <v>267</v>
      </c>
      <c r="D5347" s="395" t="n">
        <v>84.7</v>
      </c>
    </row>
    <row r="5348" customFormat="false" ht="14.25" hidden="false" customHeight="false" outlineLevel="0" collapsed="false">
      <c r="A5348" s="393" t="n">
        <v>89750</v>
      </c>
      <c r="B5348" s="394" t="s">
        <v>5607</v>
      </c>
      <c r="C5348" s="393" t="s">
        <v>267</v>
      </c>
      <c r="D5348" s="395" t="n">
        <v>83.13</v>
      </c>
    </row>
    <row r="5349" customFormat="false" ht="14.25" hidden="false" customHeight="false" outlineLevel="0" collapsed="false">
      <c r="A5349" s="393" t="n">
        <v>89853</v>
      </c>
      <c r="B5349" s="394" t="s">
        <v>5608</v>
      </c>
      <c r="C5349" s="393" t="s">
        <v>267</v>
      </c>
      <c r="D5349" s="395" t="n">
        <v>88.56</v>
      </c>
    </row>
    <row r="5350" customFormat="false" ht="14.25" hidden="false" customHeight="false" outlineLevel="0" collapsed="false">
      <c r="A5350" s="393" t="n">
        <v>89730</v>
      </c>
      <c r="B5350" s="394" t="s">
        <v>5609</v>
      </c>
      <c r="C5350" s="393" t="s">
        <v>267</v>
      </c>
      <c r="D5350" s="395" t="n">
        <v>17.15</v>
      </c>
    </row>
    <row r="5351" customFormat="false" ht="14.25" hidden="false" customHeight="false" outlineLevel="0" collapsed="false">
      <c r="A5351" s="393" t="n">
        <v>89804</v>
      </c>
      <c r="B5351" s="394" t="s">
        <v>5610</v>
      </c>
      <c r="C5351" s="393" t="s">
        <v>267</v>
      </c>
      <c r="D5351" s="395" t="n">
        <v>21.03</v>
      </c>
    </row>
    <row r="5352" customFormat="false" ht="14.25" hidden="false" customHeight="false" outlineLevel="0" collapsed="false">
      <c r="A5352" s="393" t="n">
        <v>89735</v>
      </c>
      <c r="B5352" s="394" t="s">
        <v>5611</v>
      </c>
      <c r="C5352" s="393" t="s">
        <v>267</v>
      </c>
      <c r="D5352" s="395" t="n">
        <v>27.68</v>
      </c>
    </row>
    <row r="5353" customFormat="false" ht="14.25" hidden="false" customHeight="false" outlineLevel="0" collapsed="false">
      <c r="A5353" s="393" t="n">
        <v>89808</v>
      </c>
      <c r="B5353" s="394" t="s">
        <v>5612</v>
      </c>
      <c r="C5353" s="393" t="s">
        <v>267</v>
      </c>
      <c r="D5353" s="395" t="n">
        <v>62.17</v>
      </c>
    </row>
    <row r="5354" customFormat="false" ht="14.25" hidden="false" customHeight="false" outlineLevel="0" collapsed="false">
      <c r="A5354" s="393" t="n">
        <v>89743</v>
      </c>
      <c r="B5354" s="394" t="s">
        <v>5613</v>
      </c>
      <c r="C5354" s="393" t="s">
        <v>267</v>
      </c>
      <c r="D5354" s="395" t="n">
        <v>64.69</v>
      </c>
    </row>
    <row r="5355" customFormat="false" ht="14.25" hidden="false" customHeight="false" outlineLevel="0" collapsed="false">
      <c r="A5355" s="393" t="n">
        <v>89810</v>
      </c>
      <c r="B5355" s="394" t="s">
        <v>5614</v>
      </c>
      <c r="C5355" s="393" t="s">
        <v>267</v>
      </c>
      <c r="D5355" s="395" t="n">
        <v>31.67</v>
      </c>
    </row>
    <row r="5356" customFormat="false" ht="14.25" hidden="false" customHeight="false" outlineLevel="0" collapsed="false">
      <c r="A5356" s="393" t="n">
        <v>89746</v>
      </c>
      <c r="B5356" s="394" t="s">
        <v>5615</v>
      </c>
      <c r="C5356" s="393" t="s">
        <v>267</v>
      </c>
      <c r="D5356" s="395" t="n">
        <v>30.1</v>
      </c>
    </row>
    <row r="5357" customFormat="false" ht="14.25" hidden="false" customHeight="false" outlineLevel="0" collapsed="false">
      <c r="A5357" s="393" t="n">
        <v>89851</v>
      </c>
      <c r="B5357" s="394" t="s">
        <v>5616</v>
      </c>
      <c r="C5357" s="393" t="s">
        <v>267</v>
      </c>
      <c r="D5357" s="395" t="n">
        <v>35.53</v>
      </c>
    </row>
    <row r="5358" customFormat="false" ht="14.25" hidden="false" customHeight="false" outlineLevel="0" collapsed="false">
      <c r="A5358" s="393" t="n">
        <v>89855</v>
      </c>
      <c r="B5358" s="394" t="s">
        <v>5617</v>
      </c>
      <c r="C5358" s="393" t="s">
        <v>267</v>
      </c>
      <c r="D5358" s="395" t="n">
        <v>115.95</v>
      </c>
    </row>
    <row r="5359" customFormat="false" ht="14.25" hidden="false" customHeight="false" outlineLevel="0" collapsed="false">
      <c r="A5359" s="393" t="n">
        <v>89726</v>
      </c>
      <c r="B5359" s="394" t="s">
        <v>5618</v>
      </c>
      <c r="C5359" s="393" t="s">
        <v>267</v>
      </c>
      <c r="D5359" s="395" t="n">
        <v>12.2</v>
      </c>
    </row>
    <row r="5360" customFormat="false" ht="14.25" hidden="false" customHeight="false" outlineLevel="0" collapsed="false">
      <c r="A5360" s="393" t="n">
        <v>89802</v>
      </c>
      <c r="B5360" s="394" t="s">
        <v>5619</v>
      </c>
      <c r="C5360" s="393" t="s">
        <v>267</v>
      </c>
      <c r="D5360" s="395" t="n">
        <v>10.36</v>
      </c>
    </row>
    <row r="5361" customFormat="false" ht="14.25" hidden="false" customHeight="false" outlineLevel="0" collapsed="false">
      <c r="A5361" s="393" t="n">
        <v>89732</v>
      </c>
      <c r="B5361" s="394" t="s">
        <v>5620</v>
      </c>
      <c r="C5361" s="393" t="s">
        <v>267</v>
      </c>
      <c r="D5361" s="395" t="n">
        <v>17.01</v>
      </c>
    </row>
    <row r="5362" customFormat="false" ht="14.25" hidden="false" customHeight="false" outlineLevel="0" collapsed="false">
      <c r="A5362" s="393" t="n">
        <v>89806</v>
      </c>
      <c r="B5362" s="394" t="s">
        <v>5621</v>
      </c>
      <c r="C5362" s="393" t="s">
        <v>267</v>
      </c>
      <c r="D5362" s="395" t="n">
        <v>22.67</v>
      </c>
    </row>
    <row r="5363" customFormat="false" ht="14.25" hidden="false" customHeight="false" outlineLevel="0" collapsed="false">
      <c r="A5363" s="393" t="n">
        <v>89739</v>
      </c>
      <c r="B5363" s="394" t="s">
        <v>5622</v>
      </c>
      <c r="C5363" s="393" t="s">
        <v>267</v>
      </c>
      <c r="D5363" s="395" t="n">
        <v>25.19</v>
      </c>
    </row>
    <row r="5364" customFormat="false" ht="14.25" hidden="false" customHeight="false" outlineLevel="0" collapsed="false">
      <c r="A5364" s="393" t="n">
        <v>89809</v>
      </c>
      <c r="B5364" s="394" t="s">
        <v>5623</v>
      </c>
      <c r="C5364" s="393" t="s">
        <v>267</v>
      </c>
      <c r="D5364" s="395" t="n">
        <v>30.77</v>
      </c>
    </row>
    <row r="5365" customFormat="false" ht="14.25" hidden="false" customHeight="false" outlineLevel="0" collapsed="false">
      <c r="A5365" s="393" t="n">
        <v>89744</v>
      </c>
      <c r="B5365" s="394" t="s">
        <v>5624</v>
      </c>
      <c r="C5365" s="393" t="s">
        <v>267</v>
      </c>
      <c r="D5365" s="395" t="n">
        <v>29.2</v>
      </c>
    </row>
    <row r="5366" customFormat="false" ht="14.25" hidden="false" customHeight="false" outlineLevel="0" collapsed="false">
      <c r="A5366" s="393" t="n">
        <v>89850</v>
      </c>
      <c r="B5366" s="394" t="s">
        <v>5625</v>
      </c>
      <c r="C5366" s="393" t="s">
        <v>267</v>
      </c>
      <c r="D5366" s="395" t="n">
        <v>34.63</v>
      </c>
    </row>
    <row r="5367" customFormat="false" ht="14.25" hidden="false" customHeight="false" outlineLevel="0" collapsed="false">
      <c r="A5367" s="393" t="n">
        <v>89854</v>
      </c>
      <c r="B5367" s="394" t="s">
        <v>5626</v>
      </c>
      <c r="C5367" s="393" t="s">
        <v>267</v>
      </c>
      <c r="D5367" s="395" t="n">
        <v>110.34</v>
      </c>
    </row>
    <row r="5368" customFormat="false" ht="14.25" hidden="false" customHeight="false" outlineLevel="0" collapsed="false">
      <c r="A5368" s="393" t="n">
        <v>89724</v>
      </c>
      <c r="B5368" s="394" t="s">
        <v>5627</v>
      </c>
      <c r="C5368" s="393" t="s">
        <v>267</v>
      </c>
      <c r="D5368" s="395" t="n">
        <v>11.96</v>
      </c>
    </row>
    <row r="5369" customFormat="false" ht="14.25" hidden="false" customHeight="false" outlineLevel="0" collapsed="false">
      <c r="A5369" s="393" t="n">
        <v>89801</v>
      </c>
      <c r="B5369" s="394" t="s">
        <v>5628</v>
      </c>
      <c r="C5369" s="393" t="s">
        <v>267</v>
      </c>
      <c r="D5369" s="395" t="n">
        <v>9.57</v>
      </c>
    </row>
    <row r="5370" customFormat="false" ht="14.25" hidden="false" customHeight="false" outlineLevel="0" collapsed="false">
      <c r="A5370" s="393" t="n">
        <v>89731</v>
      </c>
      <c r="B5370" s="394" t="s">
        <v>5629</v>
      </c>
      <c r="C5370" s="393" t="s">
        <v>267</v>
      </c>
      <c r="D5370" s="395" t="n">
        <v>16.22</v>
      </c>
    </row>
    <row r="5371" customFormat="false" ht="14.25" hidden="false" customHeight="false" outlineLevel="0" collapsed="false">
      <c r="A5371" s="393" t="n">
        <v>89805</v>
      </c>
      <c r="B5371" s="394" t="s">
        <v>5630</v>
      </c>
      <c r="C5371" s="393" t="s">
        <v>267</v>
      </c>
      <c r="D5371" s="395" t="n">
        <v>21.62</v>
      </c>
    </row>
    <row r="5372" customFormat="false" ht="14.25" hidden="false" customHeight="false" outlineLevel="0" collapsed="false">
      <c r="A5372" s="393" t="n">
        <v>89737</v>
      </c>
      <c r="B5372" s="394" t="s">
        <v>5631</v>
      </c>
      <c r="C5372" s="393" t="s">
        <v>267</v>
      </c>
      <c r="D5372" s="395" t="n">
        <v>24.14</v>
      </c>
    </row>
    <row r="5373" customFormat="false" ht="14.25" hidden="false" customHeight="false" outlineLevel="0" collapsed="false">
      <c r="A5373" s="393" t="n">
        <v>104355</v>
      </c>
      <c r="B5373" s="394" t="s">
        <v>5632</v>
      </c>
      <c r="C5373" s="393" t="s">
        <v>267</v>
      </c>
      <c r="D5373" s="395" t="n">
        <v>50.82</v>
      </c>
    </row>
    <row r="5374" customFormat="false" ht="14.25" hidden="false" customHeight="false" outlineLevel="0" collapsed="false">
      <c r="A5374" s="393" t="n">
        <v>104347</v>
      </c>
      <c r="B5374" s="394" t="s">
        <v>5633</v>
      </c>
      <c r="C5374" s="393" t="s">
        <v>267</v>
      </c>
      <c r="D5374" s="395" t="n">
        <v>50.54</v>
      </c>
    </row>
    <row r="5375" customFormat="false" ht="14.25" hidden="false" customHeight="false" outlineLevel="0" collapsed="false">
      <c r="A5375" s="393" t="n">
        <v>104353</v>
      </c>
      <c r="B5375" s="394" t="s">
        <v>5634</v>
      </c>
      <c r="C5375" s="393" t="s">
        <v>267</v>
      </c>
      <c r="D5375" s="395" t="n">
        <v>43.87</v>
      </c>
    </row>
    <row r="5376" customFormat="false" ht="14.25" hidden="false" customHeight="false" outlineLevel="0" collapsed="false">
      <c r="A5376" s="393" t="n">
        <v>104345</v>
      </c>
      <c r="B5376" s="394" t="s">
        <v>5635</v>
      </c>
      <c r="C5376" s="393" t="s">
        <v>267</v>
      </c>
      <c r="D5376" s="395" t="n">
        <v>45.42</v>
      </c>
    </row>
    <row r="5377" customFormat="false" ht="14.25" hidden="false" customHeight="false" outlineLevel="0" collapsed="false">
      <c r="A5377" s="393" t="n">
        <v>104350</v>
      </c>
      <c r="B5377" s="394" t="s">
        <v>5636</v>
      </c>
      <c r="C5377" s="393" t="s">
        <v>267</v>
      </c>
      <c r="D5377" s="395" t="n">
        <v>30.94</v>
      </c>
    </row>
    <row r="5378" customFormat="false" ht="14.25" hidden="false" customHeight="false" outlineLevel="0" collapsed="false">
      <c r="A5378" s="393" t="n">
        <v>104343</v>
      </c>
      <c r="B5378" s="394" t="s">
        <v>5637</v>
      </c>
      <c r="C5378" s="393" t="s">
        <v>267</v>
      </c>
      <c r="D5378" s="395" t="n">
        <v>36.15</v>
      </c>
    </row>
    <row r="5379" customFormat="false" ht="14.25" hidden="false" customHeight="false" outlineLevel="0" collapsed="false">
      <c r="A5379" s="393" t="n">
        <v>89834</v>
      </c>
      <c r="B5379" s="394" t="s">
        <v>5638</v>
      </c>
      <c r="C5379" s="393" t="s">
        <v>267</v>
      </c>
      <c r="D5379" s="395" t="n">
        <v>56.33</v>
      </c>
    </row>
    <row r="5380" customFormat="false" ht="14.25" hidden="false" customHeight="false" outlineLevel="0" collapsed="false">
      <c r="A5380" s="393" t="n">
        <v>89797</v>
      </c>
      <c r="B5380" s="394" t="s">
        <v>5639</v>
      </c>
      <c r="C5380" s="393" t="s">
        <v>267</v>
      </c>
      <c r="D5380" s="395" t="n">
        <v>54.23</v>
      </c>
    </row>
    <row r="5381" customFormat="false" ht="14.25" hidden="false" customHeight="false" outlineLevel="0" collapsed="false">
      <c r="A5381" s="393" t="n">
        <v>89861</v>
      </c>
      <c r="B5381" s="394" t="s">
        <v>5640</v>
      </c>
      <c r="C5381" s="393" t="s">
        <v>267</v>
      </c>
      <c r="D5381" s="395" t="n">
        <v>61.47</v>
      </c>
    </row>
    <row r="5382" customFormat="false" ht="14.25" hidden="false" customHeight="false" outlineLevel="0" collapsed="false">
      <c r="A5382" s="393" t="n">
        <v>89783</v>
      </c>
      <c r="B5382" s="394" t="s">
        <v>5641</v>
      </c>
      <c r="C5382" s="393" t="s">
        <v>267</v>
      </c>
      <c r="D5382" s="395" t="n">
        <v>17.26</v>
      </c>
    </row>
    <row r="5383" customFormat="false" ht="14.25" hidden="false" customHeight="false" outlineLevel="0" collapsed="false">
      <c r="A5383" s="393" t="n">
        <v>89827</v>
      </c>
      <c r="B5383" s="394" t="s">
        <v>5642</v>
      </c>
      <c r="C5383" s="393" t="s">
        <v>267</v>
      </c>
      <c r="D5383" s="395" t="n">
        <v>19.69</v>
      </c>
    </row>
    <row r="5384" customFormat="false" ht="14.25" hidden="false" customHeight="false" outlineLevel="0" collapsed="false">
      <c r="A5384" s="393" t="n">
        <v>89785</v>
      </c>
      <c r="B5384" s="394" t="s">
        <v>5643</v>
      </c>
      <c r="C5384" s="393" t="s">
        <v>267</v>
      </c>
      <c r="D5384" s="395" t="n">
        <v>28.56</v>
      </c>
    </row>
    <row r="5385" customFormat="false" ht="14.25" hidden="false" customHeight="false" outlineLevel="0" collapsed="false">
      <c r="A5385" s="393" t="n">
        <v>89830</v>
      </c>
      <c r="B5385" s="394" t="s">
        <v>5644</v>
      </c>
      <c r="C5385" s="393" t="s">
        <v>267</v>
      </c>
      <c r="D5385" s="395" t="n">
        <v>39.98</v>
      </c>
    </row>
    <row r="5386" customFormat="false" ht="14.25" hidden="false" customHeight="false" outlineLevel="0" collapsed="false">
      <c r="A5386" s="393" t="n">
        <v>89795</v>
      </c>
      <c r="B5386" s="394" t="s">
        <v>5645</v>
      </c>
      <c r="C5386" s="393" t="s">
        <v>267</v>
      </c>
      <c r="D5386" s="395" t="n">
        <v>43.36</v>
      </c>
    </row>
    <row r="5387" customFormat="false" ht="14.25" hidden="false" customHeight="false" outlineLevel="0" collapsed="false">
      <c r="A5387" s="393" t="n">
        <v>89823</v>
      </c>
      <c r="B5387" s="394" t="s">
        <v>5646</v>
      </c>
      <c r="C5387" s="393" t="s">
        <v>267</v>
      </c>
      <c r="D5387" s="395" t="n">
        <v>37.08</v>
      </c>
    </row>
    <row r="5388" customFormat="false" ht="14.25" hidden="false" customHeight="false" outlineLevel="0" collapsed="false">
      <c r="A5388" s="393" t="n">
        <v>89779</v>
      </c>
      <c r="B5388" s="394" t="s">
        <v>5647</v>
      </c>
      <c r="C5388" s="393" t="s">
        <v>267</v>
      </c>
      <c r="D5388" s="395" t="n">
        <v>36.03</v>
      </c>
    </row>
    <row r="5389" customFormat="false" ht="14.25" hidden="false" customHeight="false" outlineLevel="0" collapsed="false">
      <c r="A5389" s="393" t="n">
        <v>89857</v>
      </c>
      <c r="B5389" s="394" t="s">
        <v>5648</v>
      </c>
      <c r="C5389" s="393" t="s">
        <v>267</v>
      </c>
      <c r="D5389" s="395" t="n">
        <v>39.65</v>
      </c>
    </row>
    <row r="5390" customFormat="false" ht="14.25" hidden="false" customHeight="false" outlineLevel="0" collapsed="false">
      <c r="A5390" s="393" t="n">
        <v>89814</v>
      </c>
      <c r="B5390" s="394" t="s">
        <v>5649</v>
      </c>
      <c r="C5390" s="393" t="s">
        <v>267</v>
      </c>
      <c r="D5390" s="395" t="n">
        <v>17.68</v>
      </c>
    </row>
    <row r="5391" customFormat="false" ht="14.25" hidden="false" customHeight="false" outlineLevel="0" collapsed="false">
      <c r="A5391" s="393" t="n">
        <v>89754</v>
      </c>
      <c r="B5391" s="394" t="s">
        <v>5650</v>
      </c>
      <c r="C5391" s="393" t="s">
        <v>267</v>
      </c>
      <c r="D5391" s="395" t="n">
        <v>22.1</v>
      </c>
    </row>
    <row r="5392" customFormat="false" ht="14.25" hidden="false" customHeight="false" outlineLevel="0" collapsed="false">
      <c r="A5392" s="393" t="n">
        <v>89819</v>
      </c>
      <c r="B5392" s="394" t="s">
        <v>5651</v>
      </c>
      <c r="C5392" s="393" t="s">
        <v>267</v>
      </c>
      <c r="D5392" s="395" t="n">
        <v>24.91</v>
      </c>
    </row>
    <row r="5393" customFormat="false" ht="14.25" hidden="false" customHeight="false" outlineLevel="0" collapsed="false">
      <c r="A5393" s="393" t="n">
        <v>89776</v>
      </c>
      <c r="B5393" s="394" t="s">
        <v>5652</v>
      </c>
      <c r="C5393" s="393" t="s">
        <v>267</v>
      </c>
      <c r="D5393" s="395" t="n">
        <v>26.6</v>
      </c>
    </row>
    <row r="5394" customFormat="false" ht="14.25" hidden="false" customHeight="false" outlineLevel="0" collapsed="false">
      <c r="A5394" s="393" t="n">
        <v>89821</v>
      </c>
      <c r="B5394" s="394" t="s">
        <v>5653</v>
      </c>
      <c r="C5394" s="393" t="s">
        <v>267</v>
      </c>
      <c r="D5394" s="395" t="n">
        <v>20.38</v>
      </c>
    </row>
    <row r="5395" customFormat="false" ht="14.25" hidden="false" customHeight="false" outlineLevel="0" collapsed="false">
      <c r="A5395" s="393" t="n">
        <v>89778</v>
      </c>
      <c r="B5395" s="394" t="s">
        <v>5654</v>
      </c>
      <c r="C5395" s="393" t="s">
        <v>267</v>
      </c>
      <c r="D5395" s="395" t="n">
        <v>19.33</v>
      </c>
    </row>
    <row r="5396" customFormat="false" ht="14.25" hidden="false" customHeight="false" outlineLevel="0" collapsed="false">
      <c r="A5396" s="393" t="n">
        <v>89856</v>
      </c>
      <c r="B5396" s="394" t="s">
        <v>5655</v>
      </c>
      <c r="C5396" s="393" t="s">
        <v>267</v>
      </c>
      <c r="D5396" s="395" t="n">
        <v>22.96</v>
      </c>
    </row>
    <row r="5397" customFormat="false" ht="14.25" hidden="false" customHeight="false" outlineLevel="0" collapsed="false">
      <c r="A5397" s="393" t="n">
        <v>89752</v>
      </c>
      <c r="B5397" s="394" t="s">
        <v>5656</v>
      </c>
      <c r="C5397" s="393" t="s">
        <v>267</v>
      </c>
      <c r="D5397" s="395" t="n">
        <v>8.69</v>
      </c>
    </row>
    <row r="5398" customFormat="false" ht="14.25" hidden="false" customHeight="false" outlineLevel="0" collapsed="false">
      <c r="A5398" s="393" t="n">
        <v>89813</v>
      </c>
      <c r="B5398" s="394" t="s">
        <v>5657</v>
      </c>
      <c r="C5398" s="393" t="s">
        <v>267</v>
      </c>
      <c r="D5398" s="395" t="n">
        <v>6.18</v>
      </c>
    </row>
    <row r="5399" customFormat="false" ht="14.25" hidden="false" customHeight="false" outlineLevel="0" collapsed="false">
      <c r="A5399" s="393" t="n">
        <v>89753</v>
      </c>
      <c r="B5399" s="394" t="s">
        <v>5658</v>
      </c>
      <c r="C5399" s="393" t="s">
        <v>267</v>
      </c>
      <c r="D5399" s="395" t="n">
        <v>10.68</v>
      </c>
    </row>
    <row r="5400" customFormat="false" ht="14.25" hidden="false" customHeight="false" outlineLevel="0" collapsed="false">
      <c r="A5400" s="393" t="n">
        <v>89817</v>
      </c>
      <c r="B5400" s="394" t="s">
        <v>5659</v>
      </c>
      <c r="C5400" s="393" t="s">
        <v>267</v>
      </c>
      <c r="D5400" s="395" t="n">
        <v>15.34</v>
      </c>
    </row>
    <row r="5401" customFormat="false" ht="14.25" hidden="false" customHeight="false" outlineLevel="0" collapsed="false">
      <c r="A5401" s="393" t="n">
        <v>89774</v>
      </c>
      <c r="B5401" s="394" t="s">
        <v>5660</v>
      </c>
      <c r="C5401" s="393" t="s">
        <v>267</v>
      </c>
      <c r="D5401" s="395" t="n">
        <v>17.07</v>
      </c>
    </row>
    <row r="5402" customFormat="false" ht="14.25" hidden="false" customHeight="false" outlineLevel="0" collapsed="false">
      <c r="A5402" s="393" t="n">
        <v>95693</v>
      </c>
      <c r="B5402" s="394" t="s">
        <v>5661</v>
      </c>
      <c r="C5402" s="393" t="s">
        <v>267</v>
      </c>
      <c r="D5402" s="395" t="n">
        <v>55.84</v>
      </c>
    </row>
    <row r="5403" customFormat="false" ht="14.25" hidden="false" customHeight="false" outlineLevel="0" collapsed="false">
      <c r="A5403" s="393" t="n">
        <v>89833</v>
      </c>
      <c r="B5403" s="394" t="s">
        <v>5662</v>
      </c>
      <c r="C5403" s="393" t="s">
        <v>267</v>
      </c>
      <c r="D5403" s="395" t="n">
        <v>47.67</v>
      </c>
    </row>
    <row r="5404" customFormat="false" ht="14.25" hidden="false" customHeight="false" outlineLevel="0" collapsed="false">
      <c r="A5404" s="393" t="n">
        <v>89796</v>
      </c>
      <c r="B5404" s="394" t="s">
        <v>5663</v>
      </c>
      <c r="C5404" s="393" t="s">
        <v>267</v>
      </c>
      <c r="D5404" s="395" t="n">
        <v>45.57</v>
      </c>
    </row>
    <row r="5405" customFormat="false" ht="14.25" hidden="false" customHeight="false" outlineLevel="0" collapsed="false">
      <c r="A5405" s="393" t="n">
        <v>89860</v>
      </c>
      <c r="B5405" s="394" t="s">
        <v>5664</v>
      </c>
      <c r="C5405" s="393" t="s">
        <v>267</v>
      </c>
      <c r="D5405" s="395" t="n">
        <v>52.81</v>
      </c>
    </row>
    <row r="5406" customFormat="false" ht="14.25" hidden="false" customHeight="false" outlineLevel="0" collapsed="false">
      <c r="A5406" s="393" t="n">
        <v>89782</v>
      </c>
      <c r="B5406" s="394" t="s">
        <v>5665</v>
      </c>
      <c r="C5406" s="393" t="s">
        <v>267</v>
      </c>
      <c r="D5406" s="395" t="n">
        <v>17.15</v>
      </c>
    </row>
    <row r="5407" customFormat="false" ht="14.25" hidden="false" customHeight="false" outlineLevel="0" collapsed="false">
      <c r="A5407" s="393" t="n">
        <v>89825</v>
      </c>
      <c r="B5407" s="394" t="s">
        <v>5666</v>
      </c>
      <c r="C5407" s="393" t="s">
        <v>267</v>
      </c>
      <c r="D5407" s="395" t="n">
        <v>17.16</v>
      </c>
    </row>
    <row r="5408" customFormat="false" ht="14.25" hidden="false" customHeight="false" outlineLevel="0" collapsed="false">
      <c r="A5408" s="393" t="n">
        <v>89784</v>
      </c>
      <c r="B5408" s="394" t="s">
        <v>5667</v>
      </c>
      <c r="C5408" s="393" t="s">
        <v>267</v>
      </c>
      <c r="D5408" s="395" t="n">
        <v>26.03</v>
      </c>
    </row>
    <row r="5409" customFormat="false" ht="14.25" hidden="false" customHeight="false" outlineLevel="0" collapsed="false">
      <c r="A5409" s="393" t="n">
        <v>89829</v>
      </c>
      <c r="B5409" s="394" t="s">
        <v>5668</v>
      </c>
      <c r="C5409" s="393" t="s">
        <v>267</v>
      </c>
      <c r="D5409" s="395" t="n">
        <v>37.75</v>
      </c>
    </row>
    <row r="5410" customFormat="false" ht="14.25" hidden="false" customHeight="false" outlineLevel="0" collapsed="false">
      <c r="A5410" s="393" t="n">
        <v>89786</v>
      </c>
      <c r="B5410" s="394" t="s">
        <v>5669</v>
      </c>
      <c r="C5410" s="393" t="s">
        <v>267</v>
      </c>
      <c r="D5410" s="395" t="n">
        <v>41.13</v>
      </c>
    </row>
    <row r="5411" customFormat="false" ht="14.25" hidden="false" customHeight="false" outlineLevel="0" collapsed="false">
      <c r="A5411" s="393" t="n">
        <v>104352</v>
      </c>
      <c r="B5411" s="394" t="s">
        <v>5670</v>
      </c>
      <c r="C5411" s="393" t="s">
        <v>267</v>
      </c>
      <c r="D5411" s="395" t="n">
        <v>41.64</v>
      </c>
    </row>
    <row r="5412" customFormat="false" ht="14.25" hidden="false" customHeight="false" outlineLevel="0" collapsed="false">
      <c r="A5412" s="393" t="n">
        <v>104344</v>
      </c>
      <c r="B5412" s="394" t="s">
        <v>5671</v>
      </c>
      <c r="C5412" s="393" t="s">
        <v>267</v>
      </c>
      <c r="D5412" s="395" t="n">
        <v>43.19</v>
      </c>
    </row>
    <row r="5413" customFormat="false" ht="14.25" hidden="false" customHeight="false" outlineLevel="0" collapsed="false">
      <c r="A5413" s="393" t="n">
        <v>104354</v>
      </c>
      <c r="B5413" s="394" t="s">
        <v>5672</v>
      </c>
      <c r="C5413" s="393" t="s">
        <v>267</v>
      </c>
      <c r="D5413" s="395" t="n">
        <v>47.95</v>
      </c>
    </row>
    <row r="5414" customFormat="false" ht="14.25" hidden="false" customHeight="false" outlineLevel="0" collapsed="false">
      <c r="A5414" s="393" t="n">
        <v>104346</v>
      </c>
      <c r="B5414" s="394" t="s">
        <v>5673</v>
      </c>
      <c r="C5414" s="393" t="s">
        <v>267</v>
      </c>
      <c r="D5414" s="395" t="n">
        <v>47.67</v>
      </c>
    </row>
    <row r="5415" customFormat="false" ht="14.25" hidden="false" customHeight="false" outlineLevel="0" collapsed="false">
      <c r="A5415" s="393" t="n">
        <v>104356</v>
      </c>
      <c r="B5415" s="394" t="s">
        <v>5674</v>
      </c>
      <c r="C5415" s="393" t="s">
        <v>267</v>
      </c>
      <c r="D5415" s="395" t="n">
        <v>32.33</v>
      </c>
    </row>
    <row r="5416" customFormat="false" ht="14.25" hidden="false" customHeight="false" outlineLevel="0" collapsed="false">
      <c r="A5416" s="393" t="n">
        <v>104348</v>
      </c>
      <c r="B5416" s="394" t="s">
        <v>5675</v>
      </c>
      <c r="C5416" s="393" t="s">
        <v>267</v>
      </c>
      <c r="D5416" s="395" t="n">
        <v>11.73</v>
      </c>
    </row>
    <row r="5417" customFormat="false" ht="14.25" hidden="false" customHeight="false" outlineLevel="0" collapsed="false">
      <c r="A5417" s="393" t="n">
        <v>104351</v>
      </c>
      <c r="B5417" s="394" t="s">
        <v>5676</v>
      </c>
      <c r="C5417" s="393" t="s">
        <v>267</v>
      </c>
      <c r="D5417" s="395" t="n">
        <v>24.34</v>
      </c>
    </row>
    <row r="5418" customFormat="false" ht="14.25" hidden="false" customHeight="false" outlineLevel="0" collapsed="false">
      <c r="A5418" s="393" t="n">
        <v>89800</v>
      </c>
      <c r="B5418" s="394" t="s">
        <v>5677</v>
      </c>
      <c r="C5418" s="393" t="s">
        <v>274</v>
      </c>
      <c r="D5418" s="395" t="n">
        <v>33.86</v>
      </c>
    </row>
    <row r="5419" customFormat="false" ht="14.25" hidden="false" customHeight="false" outlineLevel="0" collapsed="false">
      <c r="A5419" s="393" t="n">
        <v>89714</v>
      </c>
      <c r="B5419" s="394" t="s">
        <v>5678</v>
      </c>
      <c r="C5419" s="393" t="s">
        <v>274</v>
      </c>
      <c r="D5419" s="395" t="n">
        <v>45.51</v>
      </c>
    </row>
    <row r="5420" customFormat="false" ht="14.25" hidden="false" customHeight="false" outlineLevel="0" collapsed="false">
      <c r="A5420" s="393" t="n">
        <v>89848</v>
      </c>
      <c r="B5420" s="394" t="s">
        <v>5679</v>
      </c>
      <c r="C5420" s="393" t="s">
        <v>274</v>
      </c>
      <c r="D5420" s="395" t="n">
        <v>32.35</v>
      </c>
    </row>
    <row r="5421" customFormat="false" ht="14.25" hidden="false" customHeight="false" outlineLevel="0" collapsed="false">
      <c r="A5421" s="393" t="n">
        <v>89849</v>
      </c>
      <c r="B5421" s="394" t="s">
        <v>5680</v>
      </c>
      <c r="C5421" s="393" t="s">
        <v>274</v>
      </c>
      <c r="D5421" s="395" t="n">
        <v>64.34</v>
      </c>
    </row>
    <row r="5422" customFormat="false" ht="14.25" hidden="false" customHeight="false" outlineLevel="0" collapsed="false">
      <c r="A5422" s="393" t="n">
        <v>89711</v>
      </c>
      <c r="B5422" s="394" t="s">
        <v>5681</v>
      </c>
      <c r="C5422" s="393" t="s">
        <v>274</v>
      </c>
      <c r="D5422" s="395" t="n">
        <v>26.23</v>
      </c>
    </row>
    <row r="5423" customFormat="false" ht="14.25" hidden="false" customHeight="false" outlineLevel="0" collapsed="false">
      <c r="A5423" s="393" t="n">
        <v>89798</v>
      </c>
      <c r="B5423" s="394" t="s">
        <v>5682</v>
      </c>
      <c r="C5423" s="393" t="s">
        <v>274</v>
      </c>
      <c r="D5423" s="395" t="n">
        <v>14.94</v>
      </c>
    </row>
    <row r="5424" customFormat="false" ht="14.25" hidden="false" customHeight="false" outlineLevel="0" collapsed="false">
      <c r="A5424" s="393" t="n">
        <v>89712</v>
      </c>
      <c r="B5424" s="394" t="s">
        <v>5683</v>
      </c>
      <c r="C5424" s="393" t="s">
        <v>274</v>
      </c>
      <c r="D5424" s="395" t="n">
        <v>32.67</v>
      </c>
    </row>
    <row r="5425" customFormat="false" ht="14.25" hidden="false" customHeight="false" outlineLevel="0" collapsed="false">
      <c r="A5425" s="393" t="n">
        <v>89799</v>
      </c>
      <c r="B5425" s="394" t="s">
        <v>5684</v>
      </c>
      <c r="C5425" s="393" t="s">
        <v>274</v>
      </c>
      <c r="D5425" s="395" t="n">
        <v>25.83</v>
      </c>
    </row>
    <row r="5426" customFormat="false" ht="14.25" hidden="false" customHeight="false" outlineLevel="0" collapsed="false">
      <c r="A5426" s="393" t="n">
        <v>89713</v>
      </c>
      <c r="B5426" s="394" t="s">
        <v>5685</v>
      </c>
      <c r="C5426" s="393" t="s">
        <v>274</v>
      </c>
      <c r="D5426" s="395" t="n">
        <v>40.55</v>
      </c>
    </row>
    <row r="5427" customFormat="false" ht="14.25" hidden="false" customHeight="false" outlineLevel="0" collapsed="false">
      <c r="A5427" s="393" t="n">
        <v>89376</v>
      </c>
      <c r="B5427" s="394" t="s">
        <v>5686</v>
      </c>
      <c r="C5427" s="393" t="s">
        <v>267</v>
      </c>
      <c r="D5427" s="395" t="n">
        <v>6.73</v>
      </c>
    </row>
    <row r="5428" customFormat="false" ht="14.25" hidden="false" customHeight="false" outlineLevel="0" collapsed="false">
      <c r="A5428" s="393" t="n">
        <v>89429</v>
      </c>
      <c r="B5428" s="394" t="s">
        <v>5687</v>
      </c>
      <c r="C5428" s="393" t="s">
        <v>267</v>
      </c>
      <c r="D5428" s="395" t="n">
        <v>7.2</v>
      </c>
    </row>
    <row r="5429" customFormat="false" ht="14.25" hidden="false" customHeight="false" outlineLevel="0" collapsed="false">
      <c r="A5429" s="393" t="n">
        <v>89383</v>
      </c>
      <c r="B5429" s="394" t="s">
        <v>5688</v>
      </c>
      <c r="C5429" s="393" t="s">
        <v>267</v>
      </c>
      <c r="D5429" s="395" t="n">
        <v>7.85</v>
      </c>
    </row>
    <row r="5430" customFormat="false" ht="14.25" hidden="false" customHeight="false" outlineLevel="0" collapsed="false">
      <c r="A5430" s="393" t="n">
        <v>89553</v>
      </c>
      <c r="B5430" s="394" t="s">
        <v>5689</v>
      </c>
      <c r="C5430" s="393" t="s">
        <v>267</v>
      </c>
      <c r="D5430" s="395" t="n">
        <v>6.34</v>
      </c>
    </row>
    <row r="5431" customFormat="false" ht="14.25" hidden="false" customHeight="false" outlineLevel="0" collapsed="false">
      <c r="A5431" s="393" t="n">
        <v>89436</v>
      </c>
      <c r="B5431" s="394" t="s">
        <v>5690</v>
      </c>
      <c r="C5431" s="393" t="s">
        <v>267</v>
      </c>
      <c r="D5431" s="395" t="n">
        <v>9.4</v>
      </c>
    </row>
    <row r="5432" customFormat="false" ht="14.25" hidden="false" customHeight="false" outlineLevel="0" collapsed="false">
      <c r="A5432" s="393" t="n">
        <v>89391</v>
      </c>
      <c r="B5432" s="394" t="s">
        <v>5691</v>
      </c>
      <c r="C5432" s="393" t="s">
        <v>267</v>
      </c>
      <c r="D5432" s="395" t="n">
        <v>10.16</v>
      </c>
    </row>
    <row r="5433" customFormat="false" ht="14.25" hidden="false" customHeight="false" outlineLevel="0" collapsed="false">
      <c r="A5433" s="393" t="n">
        <v>89570</v>
      </c>
      <c r="B5433" s="394" t="s">
        <v>5692</v>
      </c>
      <c r="C5433" s="393" t="s">
        <v>267</v>
      </c>
      <c r="D5433" s="395" t="n">
        <v>12.18</v>
      </c>
    </row>
    <row r="5434" customFormat="false" ht="14.25" hidden="false" customHeight="false" outlineLevel="0" collapsed="false">
      <c r="A5434" s="393" t="n">
        <v>103994</v>
      </c>
      <c r="B5434" s="394" t="s">
        <v>5693</v>
      </c>
      <c r="C5434" s="393" t="s">
        <v>267</v>
      </c>
      <c r="D5434" s="395" t="n">
        <v>15.6</v>
      </c>
    </row>
    <row r="5435" customFormat="false" ht="14.25" hidden="false" customHeight="false" outlineLevel="0" collapsed="false">
      <c r="A5435" s="393" t="n">
        <v>89572</v>
      </c>
      <c r="B5435" s="394" t="s">
        <v>5694</v>
      </c>
      <c r="C5435" s="393" t="s">
        <v>267</v>
      </c>
      <c r="D5435" s="395" t="n">
        <v>9.38</v>
      </c>
    </row>
    <row r="5436" customFormat="false" ht="14.25" hidden="false" customHeight="false" outlineLevel="0" collapsed="false">
      <c r="A5436" s="393" t="n">
        <v>103992</v>
      </c>
      <c r="B5436" s="394" t="s">
        <v>5695</v>
      </c>
      <c r="C5436" s="393" t="s">
        <v>267</v>
      </c>
      <c r="D5436" s="395" t="n">
        <v>12.96</v>
      </c>
    </row>
    <row r="5437" customFormat="false" ht="14.25" hidden="false" customHeight="false" outlineLevel="0" collapsed="false">
      <c r="A5437" s="393" t="n">
        <v>89596</v>
      </c>
      <c r="B5437" s="394" t="s">
        <v>5696</v>
      </c>
      <c r="C5437" s="393" t="s">
        <v>267</v>
      </c>
      <c r="D5437" s="395" t="n">
        <v>11.21</v>
      </c>
    </row>
    <row r="5438" customFormat="false" ht="14.25" hidden="false" customHeight="false" outlineLevel="0" collapsed="false">
      <c r="A5438" s="393" t="n">
        <v>104001</v>
      </c>
      <c r="B5438" s="394" t="s">
        <v>5697</v>
      </c>
      <c r="C5438" s="393" t="s">
        <v>267</v>
      </c>
      <c r="D5438" s="395" t="n">
        <v>15.37</v>
      </c>
    </row>
    <row r="5439" customFormat="false" ht="14.25" hidden="false" customHeight="false" outlineLevel="0" collapsed="false">
      <c r="A5439" s="393" t="n">
        <v>89595</v>
      </c>
      <c r="B5439" s="394" t="s">
        <v>5698</v>
      </c>
      <c r="C5439" s="393" t="s">
        <v>267</v>
      </c>
      <c r="D5439" s="395" t="n">
        <v>15.2</v>
      </c>
    </row>
    <row r="5440" customFormat="false" ht="14.25" hidden="false" customHeight="false" outlineLevel="0" collapsed="false">
      <c r="A5440" s="393" t="n">
        <v>104002</v>
      </c>
      <c r="B5440" s="394" t="s">
        <v>5699</v>
      </c>
      <c r="C5440" s="393" t="s">
        <v>267</v>
      </c>
      <c r="D5440" s="395" t="n">
        <v>19.09</v>
      </c>
    </row>
    <row r="5441" customFormat="false" ht="14.25" hidden="false" customHeight="false" outlineLevel="0" collapsed="false">
      <c r="A5441" s="393" t="n">
        <v>89610</v>
      </c>
      <c r="B5441" s="394" t="s">
        <v>5700</v>
      </c>
      <c r="C5441" s="393" t="s">
        <v>267</v>
      </c>
      <c r="D5441" s="395" t="n">
        <v>20.41</v>
      </c>
    </row>
    <row r="5442" customFormat="false" ht="14.25" hidden="false" customHeight="false" outlineLevel="0" collapsed="false">
      <c r="A5442" s="393" t="n">
        <v>89613</v>
      </c>
      <c r="B5442" s="394" t="s">
        <v>5701</v>
      </c>
      <c r="C5442" s="393" t="s">
        <v>267</v>
      </c>
      <c r="D5442" s="395" t="n">
        <v>31.47</v>
      </c>
    </row>
    <row r="5443" customFormat="false" ht="14.25" hidden="false" customHeight="false" outlineLevel="0" collapsed="false">
      <c r="A5443" s="393" t="n">
        <v>89616</v>
      </c>
      <c r="B5443" s="394" t="s">
        <v>5702</v>
      </c>
      <c r="C5443" s="393" t="s">
        <v>267</v>
      </c>
      <c r="D5443" s="395" t="n">
        <v>41.76</v>
      </c>
    </row>
    <row r="5444" customFormat="false" ht="14.25" hidden="false" customHeight="false" outlineLevel="0" collapsed="false">
      <c r="A5444" s="393" t="n">
        <v>103967</v>
      </c>
      <c r="B5444" s="394" t="s">
        <v>5703</v>
      </c>
      <c r="C5444" s="393" t="s">
        <v>267</v>
      </c>
      <c r="D5444" s="395" t="n">
        <v>12.37</v>
      </c>
    </row>
    <row r="5445" customFormat="false" ht="14.25" hidden="false" customHeight="false" outlineLevel="0" collapsed="false">
      <c r="A5445" s="393" t="n">
        <v>104003</v>
      </c>
      <c r="B5445" s="394" t="s">
        <v>5704</v>
      </c>
      <c r="C5445" s="393" t="s">
        <v>267</v>
      </c>
      <c r="D5445" s="395" t="n">
        <v>16.26</v>
      </c>
    </row>
    <row r="5446" customFormat="false" ht="14.25" hidden="false" customHeight="false" outlineLevel="0" collapsed="false">
      <c r="A5446" s="393" t="n">
        <v>103952</v>
      </c>
      <c r="B5446" s="394" t="s">
        <v>5705</v>
      </c>
      <c r="C5446" s="393" t="s">
        <v>267</v>
      </c>
      <c r="D5446" s="395" t="n">
        <v>6.89</v>
      </c>
    </row>
    <row r="5447" customFormat="false" ht="14.25" hidden="false" customHeight="false" outlineLevel="0" collapsed="false">
      <c r="A5447" s="393" t="n">
        <v>103947</v>
      </c>
      <c r="B5447" s="394" t="s">
        <v>5706</v>
      </c>
      <c r="C5447" s="393" t="s">
        <v>267</v>
      </c>
      <c r="D5447" s="395" t="n">
        <v>7.54</v>
      </c>
    </row>
    <row r="5448" customFormat="false" ht="14.25" hidden="false" customHeight="false" outlineLevel="0" collapsed="false">
      <c r="A5448" s="393" t="n">
        <v>103957</v>
      </c>
      <c r="B5448" s="394" t="s">
        <v>5707</v>
      </c>
      <c r="C5448" s="393" t="s">
        <v>267</v>
      </c>
      <c r="D5448" s="395" t="n">
        <v>5.47</v>
      </c>
    </row>
    <row r="5449" customFormat="false" ht="14.25" hidden="false" customHeight="false" outlineLevel="0" collapsed="false">
      <c r="A5449" s="393" t="n">
        <v>103953</v>
      </c>
      <c r="B5449" s="394" t="s">
        <v>5708</v>
      </c>
      <c r="C5449" s="393" t="s">
        <v>267</v>
      </c>
      <c r="D5449" s="395" t="n">
        <v>8.53</v>
      </c>
    </row>
    <row r="5450" customFormat="false" ht="14.25" hidden="false" customHeight="false" outlineLevel="0" collapsed="false">
      <c r="A5450" s="393" t="n">
        <v>103948</v>
      </c>
      <c r="B5450" s="394" t="s">
        <v>5709</v>
      </c>
      <c r="C5450" s="393" t="s">
        <v>267</v>
      </c>
      <c r="D5450" s="395" t="n">
        <v>9.29</v>
      </c>
    </row>
    <row r="5451" customFormat="false" ht="14.25" hidden="false" customHeight="false" outlineLevel="0" collapsed="false">
      <c r="A5451" s="393" t="n">
        <v>103958</v>
      </c>
      <c r="B5451" s="394" t="s">
        <v>5710</v>
      </c>
      <c r="C5451" s="393" t="s">
        <v>267</v>
      </c>
      <c r="D5451" s="395" t="n">
        <v>10.77</v>
      </c>
    </row>
    <row r="5452" customFormat="false" ht="14.25" hidden="false" customHeight="false" outlineLevel="0" collapsed="false">
      <c r="A5452" s="393" t="n">
        <v>104009</v>
      </c>
      <c r="B5452" s="394" t="s">
        <v>5711</v>
      </c>
      <c r="C5452" s="393" t="s">
        <v>267</v>
      </c>
      <c r="D5452" s="395" t="n">
        <v>14.93</v>
      </c>
    </row>
    <row r="5453" customFormat="false" ht="14.25" hidden="false" customHeight="false" outlineLevel="0" collapsed="false">
      <c r="A5453" s="393" t="n">
        <v>103959</v>
      </c>
      <c r="B5453" s="394" t="s">
        <v>5712</v>
      </c>
      <c r="C5453" s="393" t="s">
        <v>267</v>
      </c>
      <c r="D5453" s="395" t="n">
        <v>15.86</v>
      </c>
    </row>
    <row r="5454" customFormat="false" ht="14.25" hidden="false" customHeight="false" outlineLevel="0" collapsed="false">
      <c r="A5454" s="393" t="n">
        <v>103962</v>
      </c>
      <c r="B5454" s="394" t="s">
        <v>5713</v>
      </c>
      <c r="C5454" s="393" t="s">
        <v>267</v>
      </c>
      <c r="D5454" s="395" t="n">
        <v>6.95</v>
      </c>
    </row>
    <row r="5455" customFormat="false" ht="14.25" hidden="false" customHeight="false" outlineLevel="0" collapsed="false">
      <c r="A5455" s="393" t="n">
        <v>103954</v>
      </c>
      <c r="B5455" s="394" t="s">
        <v>5714</v>
      </c>
      <c r="C5455" s="393" t="s">
        <v>267</v>
      </c>
      <c r="D5455" s="395" t="n">
        <v>9.92</v>
      </c>
    </row>
    <row r="5456" customFormat="false" ht="14.25" hidden="false" customHeight="false" outlineLevel="0" collapsed="false">
      <c r="A5456" s="393" t="n">
        <v>103949</v>
      </c>
      <c r="B5456" s="394" t="s">
        <v>5715</v>
      </c>
      <c r="C5456" s="393" t="s">
        <v>267</v>
      </c>
      <c r="D5456" s="395" t="n">
        <v>10.65</v>
      </c>
    </row>
    <row r="5457" customFormat="false" ht="14.25" hidden="false" customHeight="false" outlineLevel="0" collapsed="false">
      <c r="A5457" s="393" t="n">
        <v>103964</v>
      </c>
      <c r="B5457" s="394" t="s">
        <v>5716</v>
      </c>
      <c r="C5457" s="393" t="s">
        <v>267</v>
      </c>
      <c r="D5457" s="395" t="n">
        <v>8.82</v>
      </c>
    </row>
    <row r="5458" customFormat="false" ht="14.25" hidden="false" customHeight="false" outlineLevel="0" collapsed="false">
      <c r="A5458" s="393" t="n">
        <v>104014</v>
      </c>
      <c r="B5458" s="394" t="s">
        <v>5717</v>
      </c>
      <c r="C5458" s="393" t="s">
        <v>267</v>
      </c>
      <c r="D5458" s="395" t="n">
        <v>12.15</v>
      </c>
    </row>
    <row r="5459" customFormat="false" ht="14.25" hidden="false" customHeight="false" outlineLevel="0" collapsed="false">
      <c r="A5459" s="393" t="n">
        <v>103966</v>
      </c>
      <c r="B5459" s="394" t="s">
        <v>5718</v>
      </c>
      <c r="C5459" s="393" t="s">
        <v>267</v>
      </c>
      <c r="D5459" s="395" t="n">
        <v>10.33</v>
      </c>
    </row>
    <row r="5460" customFormat="false" ht="14.25" hidden="false" customHeight="false" outlineLevel="0" collapsed="false">
      <c r="A5460" s="393" t="n">
        <v>103999</v>
      </c>
      <c r="B5460" s="394" t="s">
        <v>5719</v>
      </c>
      <c r="C5460" s="393" t="s">
        <v>267</v>
      </c>
      <c r="D5460" s="395" t="n">
        <v>13.98</v>
      </c>
    </row>
    <row r="5461" customFormat="false" ht="14.25" hidden="false" customHeight="false" outlineLevel="0" collapsed="false">
      <c r="A5461" s="393" t="n">
        <v>103968</v>
      </c>
      <c r="B5461" s="394" t="s">
        <v>5720</v>
      </c>
      <c r="C5461" s="393" t="s">
        <v>267</v>
      </c>
      <c r="D5461" s="395" t="n">
        <v>17.42</v>
      </c>
    </row>
    <row r="5462" customFormat="false" ht="14.25" hidden="false" customHeight="false" outlineLevel="0" collapsed="false">
      <c r="A5462" s="393" t="n">
        <v>103969</v>
      </c>
      <c r="B5462" s="394" t="s">
        <v>5721</v>
      </c>
      <c r="C5462" s="393" t="s">
        <v>267</v>
      </c>
      <c r="D5462" s="395" t="n">
        <v>20.5</v>
      </c>
    </row>
    <row r="5463" customFormat="false" ht="14.25" hidden="false" customHeight="false" outlineLevel="0" collapsed="false">
      <c r="A5463" s="393" t="n">
        <v>103971</v>
      </c>
      <c r="B5463" s="394" t="s">
        <v>5722</v>
      </c>
      <c r="C5463" s="393" t="s">
        <v>267</v>
      </c>
      <c r="D5463" s="395" t="n">
        <v>25.98</v>
      </c>
    </row>
    <row r="5464" customFormat="false" ht="14.25" hidden="false" customHeight="false" outlineLevel="0" collapsed="false">
      <c r="A5464" s="393" t="n">
        <v>103972</v>
      </c>
      <c r="B5464" s="394" t="s">
        <v>5723</v>
      </c>
      <c r="C5464" s="393" t="s">
        <v>267</v>
      </c>
      <c r="D5464" s="395" t="n">
        <v>29.98</v>
      </c>
    </row>
    <row r="5465" customFormat="false" ht="14.25" hidden="false" customHeight="false" outlineLevel="0" collapsed="false">
      <c r="A5465" s="393" t="n">
        <v>103993</v>
      </c>
      <c r="B5465" s="394" t="s">
        <v>5724</v>
      </c>
      <c r="C5465" s="393" t="s">
        <v>267</v>
      </c>
      <c r="D5465" s="395" t="n">
        <v>11.29</v>
      </c>
    </row>
    <row r="5466" customFormat="false" ht="14.25" hidden="false" customHeight="false" outlineLevel="0" collapsed="false">
      <c r="A5466" s="393" t="n">
        <v>89407</v>
      </c>
      <c r="B5466" s="394" t="s">
        <v>5725</v>
      </c>
      <c r="C5466" s="393" t="s">
        <v>267</v>
      </c>
      <c r="D5466" s="395" t="n">
        <v>10.51</v>
      </c>
    </row>
    <row r="5467" customFormat="false" ht="14.25" hidden="false" customHeight="false" outlineLevel="0" collapsed="false">
      <c r="A5467" s="393" t="n">
        <v>89361</v>
      </c>
      <c r="B5467" s="394" t="s">
        <v>5726</v>
      </c>
      <c r="C5467" s="393" t="s">
        <v>267</v>
      </c>
      <c r="D5467" s="395" t="n">
        <v>11.41</v>
      </c>
    </row>
    <row r="5468" customFormat="false" ht="14.25" hidden="false" customHeight="false" outlineLevel="0" collapsed="false">
      <c r="A5468" s="393" t="n">
        <v>89490</v>
      </c>
      <c r="B5468" s="394" t="s">
        <v>5727</v>
      </c>
      <c r="C5468" s="393" t="s">
        <v>267</v>
      </c>
      <c r="D5468" s="395" t="n">
        <v>8.02</v>
      </c>
    </row>
    <row r="5469" customFormat="false" ht="14.25" hidden="false" customHeight="false" outlineLevel="0" collapsed="false">
      <c r="A5469" s="393" t="n">
        <v>89411</v>
      </c>
      <c r="B5469" s="394" t="s">
        <v>5728</v>
      </c>
      <c r="C5469" s="393" t="s">
        <v>267</v>
      </c>
      <c r="D5469" s="395" t="n">
        <v>12.26</v>
      </c>
    </row>
    <row r="5470" customFormat="false" ht="14.25" hidden="false" customHeight="false" outlineLevel="0" collapsed="false">
      <c r="A5470" s="393" t="n">
        <v>89365</v>
      </c>
      <c r="B5470" s="394" t="s">
        <v>5729</v>
      </c>
      <c r="C5470" s="393" t="s">
        <v>267</v>
      </c>
      <c r="D5470" s="395" t="n">
        <v>13.3</v>
      </c>
    </row>
    <row r="5471" customFormat="false" ht="14.25" hidden="false" customHeight="false" outlineLevel="0" collapsed="false">
      <c r="A5471" s="393" t="n">
        <v>89496</v>
      </c>
      <c r="B5471" s="394" t="s">
        <v>5730</v>
      </c>
      <c r="C5471" s="393" t="s">
        <v>267</v>
      </c>
      <c r="D5471" s="395" t="n">
        <v>11.45</v>
      </c>
    </row>
    <row r="5472" customFormat="false" ht="14.25" hidden="false" customHeight="false" outlineLevel="0" collapsed="false">
      <c r="A5472" s="393" t="n">
        <v>89416</v>
      </c>
      <c r="B5472" s="394" t="s">
        <v>5731</v>
      </c>
      <c r="C5472" s="393" t="s">
        <v>267</v>
      </c>
      <c r="D5472" s="395" t="n">
        <v>16.39</v>
      </c>
    </row>
    <row r="5473" customFormat="false" ht="14.25" hidden="false" customHeight="false" outlineLevel="0" collapsed="false">
      <c r="A5473" s="393" t="n">
        <v>89370</v>
      </c>
      <c r="B5473" s="394" t="s">
        <v>5732</v>
      </c>
      <c r="C5473" s="393" t="s">
        <v>267</v>
      </c>
      <c r="D5473" s="395" t="n">
        <v>17.64</v>
      </c>
    </row>
    <row r="5474" customFormat="false" ht="14.25" hidden="false" customHeight="false" outlineLevel="0" collapsed="false">
      <c r="A5474" s="393" t="n">
        <v>89500</v>
      </c>
      <c r="B5474" s="394" t="s">
        <v>5733</v>
      </c>
      <c r="C5474" s="393" t="s">
        <v>267</v>
      </c>
      <c r="D5474" s="395" t="n">
        <v>14</v>
      </c>
    </row>
    <row r="5475" customFormat="false" ht="14.25" hidden="false" customHeight="false" outlineLevel="0" collapsed="false">
      <c r="A5475" s="393" t="n">
        <v>103983</v>
      </c>
      <c r="B5475" s="394" t="s">
        <v>5734</v>
      </c>
      <c r="C5475" s="393" t="s">
        <v>267</v>
      </c>
      <c r="D5475" s="395" t="n">
        <v>19.66</v>
      </c>
    </row>
    <row r="5476" customFormat="false" ht="14.25" hidden="false" customHeight="false" outlineLevel="0" collapsed="false">
      <c r="A5476" s="393" t="n">
        <v>89504</v>
      </c>
      <c r="B5476" s="394" t="s">
        <v>5735</v>
      </c>
      <c r="C5476" s="393" t="s">
        <v>267</v>
      </c>
      <c r="D5476" s="395" t="n">
        <v>20.26</v>
      </c>
    </row>
    <row r="5477" customFormat="false" ht="14.25" hidden="false" customHeight="false" outlineLevel="0" collapsed="false">
      <c r="A5477" s="393" t="n">
        <v>103987</v>
      </c>
      <c r="B5477" s="394" t="s">
        <v>5736</v>
      </c>
      <c r="C5477" s="393" t="s">
        <v>267</v>
      </c>
      <c r="D5477" s="395" t="n">
        <v>26.91</v>
      </c>
    </row>
    <row r="5478" customFormat="false" ht="14.25" hidden="false" customHeight="false" outlineLevel="0" collapsed="false">
      <c r="A5478" s="393" t="n">
        <v>89510</v>
      </c>
      <c r="B5478" s="394" t="s">
        <v>5737</v>
      </c>
      <c r="C5478" s="393" t="s">
        <v>267</v>
      </c>
      <c r="D5478" s="395" t="n">
        <v>28.51</v>
      </c>
    </row>
    <row r="5479" customFormat="false" ht="14.25" hidden="false" customHeight="false" outlineLevel="0" collapsed="false">
      <c r="A5479" s="393" t="n">
        <v>89519</v>
      </c>
      <c r="B5479" s="394" t="s">
        <v>5738</v>
      </c>
      <c r="C5479" s="393" t="s">
        <v>267</v>
      </c>
      <c r="D5479" s="395" t="n">
        <v>49.01</v>
      </c>
    </row>
    <row r="5480" customFormat="false" ht="14.25" hidden="false" customHeight="false" outlineLevel="0" collapsed="false">
      <c r="A5480" s="393" t="n">
        <v>89527</v>
      </c>
      <c r="B5480" s="394" t="s">
        <v>5739</v>
      </c>
      <c r="C5480" s="393" t="s">
        <v>267</v>
      </c>
      <c r="D5480" s="395" t="n">
        <v>58.78</v>
      </c>
    </row>
    <row r="5481" customFormat="false" ht="14.25" hidden="false" customHeight="false" outlineLevel="0" collapsed="false">
      <c r="A5481" s="393" t="n">
        <v>89406</v>
      </c>
      <c r="B5481" s="394" t="s">
        <v>5740</v>
      </c>
      <c r="C5481" s="393" t="s">
        <v>267</v>
      </c>
      <c r="D5481" s="395" t="n">
        <v>10.44</v>
      </c>
    </row>
    <row r="5482" customFormat="false" ht="14.25" hidden="false" customHeight="false" outlineLevel="0" collapsed="false">
      <c r="A5482" s="393" t="n">
        <v>89360</v>
      </c>
      <c r="B5482" s="394" t="s">
        <v>5741</v>
      </c>
      <c r="C5482" s="393" t="s">
        <v>267</v>
      </c>
      <c r="D5482" s="395" t="n">
        <v>11.34</v>
      </c>
    </row>
    <row r="5483" customFormat="false" ht="14.25" hidden="false" customHeight="false" outlineLevel="0" collapsed="false">
      <c r="A5483" s="393" t="n">
        <v>89489</v>
      </c>
      <c r="B5483" s="394" t="s">
        <v>5742</v>
      </c>
      <c r="C5483" s="393" t="s">
        <v>267</v>
      </c>
      <c r="D5483" s="395" t="n">
        <v>8.58</v>
      </c>
    </row>
    <row r="5484" customFormat="false" ht="14.25" hidden="false" customHeight="false" outlineLevel="0" collapsed="false">
      <c r="A5484" s="393" t="n">
        <v>89410</v>
      </c>
      <c r="B5484" s="394" t="s">
        <v>5743</v>
      </c>
      <c r="C5484" s="393" t="s">
        <v>267</v>
      </c>
      <c r="D5484" s="395" t="n">
        <v>12.82</v>
      </c>
    </row>
    <row r="5485" customFormat="false" ht="14.25" hidden="false" customHeight="false" outlineLevel="0" collapsed="false">
      <c r="A5485" s="393" t="n">
        <v>89364</v>
      </c>
      <c r="B5485" s="394" t="s">
        <v>5744</v>
      </c>
      <c r="C5485" s="393" t="s">
        <v>267</v>
      </c>
      <c r="D5485" s="395" t="n">
        <v>13.86</v>
      </c>
    </row>
    <row r="5486" customFormat="false" ht="14.25" hidden="false" customHeight="false" outlineLevel="0" collapsed="false">
      <c r="A5486" s="393" t="n">
        <v>89494</v>
      </c>
      <c r="B5486" s="394" t="s">
        <v>5745</v>
      </c>
      <c r="C5486" s="393" t="s">
        <v>267</v>
      </c>
      <c r="D5486" s="395" t="n">
        <v>13.53</v>
      </c>
    </row>
    <row r="5487" customFormat="false" ht="14.25" hidden="false" customHeight="false" outlineLevel="0" collapsed="false">
      <c r="A5487" s="393" t="n">
        <v>89415</v>
      </c>
      <c r="B5487" s="394" t="s">
        <v>5746</v>
      </c>
      <c r="C5487" s="393" t="s">
        <v>267</v>
      </c>
      <c r="D5487" s="395" t="n">
        <v>18.47</v>
      </c>
    </row>
    <row r="5488" customFormat="false" ht="14.25" hidden="false" customHeight="false" outlineLevel="0" collapsed="false">
      <c r="A5488" s="393" t="n">
        <v>89369</v>
      </c>
      <c r="B5488" s="394" t="s">
        <v>5747</v>
      </c>
      <c r="C5488" s="393" t="s">
        <v>267</v>
      </c>
      <c r="D5488" s="395" t="n">
        <v>19.72</v>
      </c>
    </row>
    <row r="5489" customFormat="false" ht="14.25" hidden="false" customHeight="false" outlineLevel="0" collapsed="false">
      <c r="A5489" s="393" t="n">
        <v>89499</v>
      </c>
      <c r="B5489" s="394" t="s">
        <v>5748</v>
      </c>
      <c r="C5489" s="393" t="s">
        <v>267</v>
      </c>
      <c r="D5489" s="395" t="n">
        <v>20.9</v>
      </c>
    </row>
    <row r="5490" customFormat="false" ht="14.25" hidden="false" customHeight="false" outlineLevel="0" collapsed="false">
      <c r="A5490" s="393" t="n">
        <v>103982</v>
      </c>
      <c r="B5490" s="394" t="s">
        <v>5749</v>
      </c>
      <c r="C5490" s="393" t="s">
        <v>267</v>
      </c>
      <c r="D5490" s="395" t="n">
        <v>26.56</v>
      </c>
    </row>
    <row r="5491" customFormat="false" ht="14.25" hidden="false" customHeight="false" outlineLevel="0" collapsed="false">
      <c r="A5491" s="393" t="n">
        <v>89503</v>
      </c>
      <c r="B5491" s="394" t="s">
        <v>5750</v>
      </c>
      <c r="C5491" s="393" t="s">
        <v>267</v>
      </c>
      <c r="D5491" s="395" t="n">
        <v>24.2</v>
      </c>
    </row>
    <row r="5492" customFormat="false" ht="14.25" hidden="false" customHeight="false" outlineLevel="0" collapsed="false">
      <c r="A5492" s="393" t="n">
        <v>103986</v>
      </c>
      <c r="B5492" s="394" t="s">
        <v>5751</v>
      </c>
      <c r="C5492" s="393" t="s">
        <v>267</v>
      </c>
      <c r="D5492" s="395" t="n">
        <v>30.85</v>
      </c>
    </row>
    <row r="5493" customFormat="false" ht="14.25" hidden="false" customHeight="false" outlineLevel="0" collapsed="false">
      <c r="A5493" s="393" t="n">
        <v>89507</v>
      </c>
      <c r="B5493" s="394" t="s">
        <v>5752</v>
      </c>
      <c r="C5493" s="393" t="s">
        <v>267</v>
      </c>
      <c r="D5493" s="395" t="n">
        <v>48.5</v>
      </c>
    </row>
    <row r="5494" customFormat="false" ht="14.25" hidden="false" customHeight="false" outlineLevel="0" collapsed="false">
      <c r="A5494" s="393" t="n">
        <v>89517</v>
      </c>
      <c r="B5494" s="394" t="s">
        <v>5753</v>
      </c>
      <c r="C5494" s="393" t="s">
        <v>267</v>
      </c>
      <c r="D5494" s="395" t="n">
        <v>71.37</v>
      </c>
    </row>
    <row r="5495" customFormat="false" ht="14.25" hidden="false" customHeight="false" outlineLevel="0" collapsed="false">
      <c r="A5495" s="393" t="n">
        <v>89525</v>
      </c>
      <c r="B5495" s="394" t="s">
        <v>5754</v>
      </c>
      <c r="C5495" s="393" t="s">
        <v>267</v>
      </c>
      <c r="D5495" s="395" t="n">
        <v>89.38</v>
      </c>
    </row>
    <row r="5496" customFormat="false" ht="14.25" hidden="false" customHeight="false" outlineLevel="0" collapsed="false">
      <c r="A5496" s="393" t="n">
        <v>89423</v>
      </c>
      <c r="B5496" s="394" t="s">
        <v>5755</v>
      </c>
      <c r="C5496" s="393" t="s">
        <v>267</v>
      </c>
      <c r="D5496" s="395" t="n">
        <v>10.86</v>
      </c>
    </row>
    <row r="5497" customFormat="false" ht="14.25" hidden="false" customHeight="false" outlineLevel="0" collapsed="false">
      <c r="A5497" s="393" t="n">
        <v>89377</v>
      </c>
      <c r="B5497" s="394" t="s">
        <v>5756</v>
      </c>
      <c r="C5497" s="393" t="s">
        <v>267</v>
      </c>
      <c r="D5497" s="395" t="n">
        <v>11.46</v>
      </c>
    </row>
    <row r="5498" customFormat="false" ht="14.25" hidden="false" customHeight="false" outlineLevel="0" collapsed="false">
      <c r="A5498" s="393" t="n">
        <v>89540</v>
      </c>
      <c r="B5498" s="394" t="s">
        <v>5757</v>
      </c>
      <c r="C5498" s="393" t="s">
        <v>267</v>
      </c>
      <c r="D5498" s="395" t="n">
        <v>10.93</v>
      </c>
    </row>
    <row r="5499" customFormat="false" ht="14.25" hidden="false" customHeight="false" outlineLevel="0" collapsed="false">
      <c r="A5499" s="393" t="n">
        <v>89430</v>
      </c>
      <c r="B5499" s="394" t="s">
        <v>5758</v>
      </c>
      <c r="C5499" s="393" t="s">
        <v>267</v>
      </c>
      <c r="D5499" s="395" t="n">
        <v>13.78</v>
      </c>
    </row>
    <row r="5500" customFormat="false" ht="14.25" hidden="false" customHeight="false" outlineLevel="0" collapsed="false">
      <c r="A5500" s="393" t="n">
        <v>89384</v>
      </c>
      <c r="B5500" s="394" t="s">
        <v>5759</v>
      </c>
      <c r="C5500" s="393" t="s">
        <v>267</v>
      </c>
      <c r="D5500" s="395" t="n">
        <v>14.47</v>
      </c>
    </row>
    <row r="5501" customFormat="false" ht="14.25" hidden="false" customHeight="false" outlineLevel="0" collapsed="false">
      <c r="A5501" s="393" t="n">
        <v>89555</v>
      </c>
      <c r="B5501" s="394" t="s">
        <v>5760</v>
      </c>
      <c r="C5501" s="393" t="s">
        <v>267</v>
      </c>
      <c r="D5501" s="395" t="n">
        <v>22.21</v>
      </c>
    </row>
    <row r="5502" customFormat="false" ht="14.25" hidden="false" customHeight="false" outlineLevel="0" collapsed="false">
      <c r="A5502" s="393" t="n">
        <v>89437</v>
      </c>
      <c r="B5502" s="394" t="s">
        <v>5761</v>
      </c>
      <c r="C5502" s="393" t="s">
        <v>267</v>
      </c>
      <c r="D5502" s="395" t="n">
        <v>25.51</v>
      </c>
    </row>
    <row r="5503" customFormat="false" ht="14.25" hidden="false" customHeight="false" outlineLevel="0" collapsed="false">
      <c r="A5503" s="393" t="n">
        <v>89392</v>
      </c>
      <c r="B5503" s="394" t="s">
        <v>5762</v>
      </c>
      <c r="C5503" s="393" t="s">
        <v>267</v>
      </c>
      <c r="D5503" s="395" t="n">
        <v>26.33</v>
      </c>
    </row>
    <row r="5504" customFormat="false" ht="14.25" hidden="false" customHeight="false" outlineLevel="0" collapsed="false">
      <c r="A5504" s="393" t="n">
        <v>89405</v>
      </c>
      <c r="B5504" s="394" t="s">
        <v>5763</v>
      </c>
      <c r="C5504" s="393" t="s">
        <v>267</v>
      </c>
      <c r="D5504" s="395" t="n">
        <v>9.41</v>
      </c>
    </row>
    <row r="5505" customFormat="false" ht="14.25" hidden="false" customHeight="false" outlineLevel="0" collapsed="false">
      <c r="A5505" s="393" t="n">
        <v>89359</v>
      </c>
      <c r="B5505" s="394" t="s">
        <v>5764</v>
      </c>
      <c r="C5505" s="393" t="s">
        <v>267</v>
      </c>
      <c r="D5505" s="395" t="n">
        <v>10.31</v>
      </c>
    </row>
    <row r="5506" customFormat="false" ht="14.25" hidden="false" customHeight="false" outlineLevel="0" collapsed="false">
      <c r="A5506" s="393" t="n">
        <v>89485</v>
      </c>
      <c r="B5506" s="394" t="s">
        <v>5765</v>
      </c>
      <c r="C5506" s="393" t="s">
        <v>267</v>
      </c>
      <c r="D5506" s="395" t="n">
        <v>7.03</v>
      </c>
    </row>
    <row r="5507" customFormat="false" ht="14.25" hidden="false" customHeight="false" outlineLevel="0" collapsed="false">
      <c r="A5507" s="393" t="n">
        <v>89409</v>
      </c>
      <c r="B5507" s="394" t="s">
        <v>5766</v>
      </c>
      <c r="C5507" s="393" t="s">
        <v>267</v>
      </c>
      <c r="D5507" s="395" t="n">
        <v>11.27</v>
      </c>
    </row>
    <row r="5508" customFormat="false" ht="14.25" hidden="false" customHeight="false" outlineLevel="0" collapsed="false">
      <c r="A5508" s="393" t="n">
        <v>89363</v>
      </c>
      <c r="B5508" s="394" t="s">
        <v>5767</v>
      </c>
      <c r="C5508" s="393" t="s">
        <v>267</v>
      </c>
      <c r="D5508" s="395" t="n">
        <v>12.31</v>
      </c>
    </row>
    <row r="5509" customFormat="false" ht="14.25" hidden="false" customHeight="false" outlineLevel="0" collapsed="false">
      <c r="A5509" s="393" t="n">
        <v>89493</v>
      </c>
      <c r="B5509" s="394" t="s">
        <v>5768</v>
      </c>
      <c r="C5509" s="393" t="s">
        <v>267</v>
      </c>
      <c r="D5509" s="395" t="n">
        <v>11.11</v>
      </c>
    </row>
    <row r="5510" customFormat="false" ht="14.25" hidden="false" customHeight="false" outlineLevel="0" collapsed="false">
      <c r="A5510" s="393" t="n">
        <v>89414</v>
      </c>
      <c r="B5510" s="394" t="s">
        <v>5769</v>
      </c>
      <c r="C5510" s="393" t="s">
        <v>267</v>
      </c>
      <c r="D5510" s="395" t="n">
        <v>16.05</v>
      </c>
    </row>
    <row r="5511" customFormat="false" ht="14.25" hidden="false" customHeight="false" outlineLevel="0" collapsed="false">
      <c r="A5511" s="393" t="n">
        <v>89368</v>
      </c>
      <c r="B5511" s="394" t="s">
        <v>5770</v>
      </c>
      <c r="C5511" s="393" t="s">
        <v>267</v>
      </c>
      <c r="D5511" s="395" t="n">
        <v>17.3</v>
      </c>
    </row>
    <row r="5512" customFormat="false" ht="14.25" hidden="false" customHeight="false" outlineLevel="0" collapsed="false">
      <c r="A5512" s="393" t="n">
        <v>89498</v>
      </c>
      <c r="B5512" s="394" t="s">
        <v>5771</v>
      </c>
      <c r="C5512" s="393" t="s">
        <v>267</v>
      </c>
      <c r="D5512" s="395" t="n">
        <v>14.57</v>
      </c>
    </row>
    <row r="5513" customFormat="false" ht="14.25" hidden="false" customHeight="false" outlineLevel="0" collapsed="false">
      <c r="A5513" s="393" t="n">
        <v>103981</v>
      </c>
      <c r="B5513" s="394" t="s">
        <v>5772</v>
      </c>
      <c r="C5513" s="393" t="s">
        <v>267</v>
      </c>
      <c r="D5513" s="395" t="n">
        <v>20.23</v>
      </c>
    </row>
    <row r="5514" customFormat="false" ht="14.25" hidden="false" customHeight="false" outlineLevel="0" collapsed="false">
      <c r="A5514" s="393" t="n">
        <v>89502</v>
      </c>
      <c r="B5514" s="394" t="s">
        <v>5773</v>
      </c>
      <c r="C5514" s="393" t="s">
        <v>267</v>
      </c>
      <c r="D5514" s="395" t="n">
        <v>18.39</v>
      </c>
    </row>
    <row r="5515" customFormat="false" ht="14.25" hidden="false" customHeight="false" outlineLevel="0" collapsed="false">
      <c r="A5515" s="393" t="n">
        <v>103985</v>
      </c>
      <c r="B5515" s="394" t="s">
        <v>5774</v>
      </c>
      <c r="C5515" s="393" t="s">
        <v>267</v>
      </c>
      <c r="D5515" s="395" t="n">
        <v>25.04</v>
      </c>
    </row>
    <row r="5516" customFormat="false" ht="14.25" hidden="false" customHeight="false" outlineLevel="0" collapsed="false">
      <c r="A5516" s="393" t="n">
        <v>89506</v>
      </c>
      <c r="B5516" s="394" t="s">
        <v>5775</v>
      </c>
      <c r="C5516" s="393" t="s">
        <v>267</v>
      </c>
      <c r="D5516" s="395" t="n">
        <v>41.29</v>
      </c>
    </row>
    <row r="5517" customFormat="false" ht="14.25" hidden="false" customHeight="false" outlineLevel="0" collapsed="false">
      <c r="A5517" s="393" t="n">
        <v>89515</v>
      </c>
      <c r="B5517" s="394" t="s">
        <v>5776</v>
      </c>
      <c r="C5517" s="393" t="s">
        <v>267</v>
      </c>
      <c r="D5517" s="395" t="n">
        <v>84.81</v>
      </c>
    </row>
    <row r="5518" customFormat="false" ht="14.25" hidden="false" customHeight="false" outlineLevel="0" collapsed="false">
      <c r="A5518" s="393" t="n">
        <v>89523</v>
      </c>
      <c r="B5518" s="394" t="s">
        <v>5777</v>
      </c>
      <c r="C5518" s="393" t="s">
        <v>267</v>
      </c>
      <c r="D5518" s="395" t="n">
        <v>103.4</v>
      </c>
    </row>
    <row r="5519" customFormat="false" ht="14.25" hidden="false" customHeight="false" outlineLevel="0" collapsed="false">
      <c r="A5519" s="393" t="n">
        <v>90373</v>
      </c>
      <c r="B5519" s="394" t="s">
        <v>5778</v>
      </c>
      <c r="C5519" s="393" t="s">
        <v>267</v>
      </c>
      <c r="D5519" s="395" t="n">
        <v>14.88</v>
      </c>
    </row>
    <row r="5520" customFormat="false" ht="14.25" hidden="false" customHeight="false" outlineLevel="0" collapsed="false">
      <c r="A5520" s="393" t="n">
        <v>89366</v>
      </c>
      <c r="B5520" s="394" t="s">
        <v>5779</v>
      </c>
      <c r="C5520" s="393" t="s">
        <v>267</v>
      </c>
      <c r="D5520" s="395" t="n">
        <v>18.37</v>
      </c>
    </row>
    <row r="5521" customFormat="false" ht="14.25" hidden="false" customHeight="false" outlineLevel="0" collapsed="false">
      <c r="A5521" s="393" t="n">
        <v>89404</v>
      </c>
      <c r="B5521" s="394" t="s">
        <v>5780</v>
      </c>
      <c r="C5521" s="393" t="s">
        <v>267</v>
      </c>
      <c r="D5521" s="395" t="n">
        <v>8.85</v>
      </c>
    </row>
    <row r="5522" customFormat="false" ht="14.25" hidden="false" customHeight="false" outlineLevel="0" collapsed="false">
      <c r="A5522" s="393" t="n">
        <v>89358</v>
      </c>
      <c r="B5522" s="394" t="s">
        <v>5781</v>
      </c>
      <c r="C5522" s="393" t="s">
        <v>267</v>
      </c>
      <c r="D5522" s="395" t="n">
        <v>9.75</v>
      </c>
    </row>
    <row r="5523" customFormat="false" ht="14.25" hidden="false" customHeight="false" outlineLevel="0" collapsed="false">
      <c r="A5523" s="393" t="n">
        <v>89481</v>
      </c>
      <c r="B5523" s="394" t="s">
        <v>5782</v>
      </c>
      <c r="C5523" s="393" t="s">
        <v>267</v>
      </c>
      <c r="D5523" s="395" t="n">
        <v>6.22</v>
      </c>
    </row>
    <row r="5524" customFormat="false" ht="14.25" hidden="false" customHeight="false" outlineLevel="0" collapsed="false">
      <c r="A5524" s="393" t="n">
        <v>89408</v>
      </c>
      <c r="B5524" s="394" t="s">
        <v>5783</v>
      </c>
      <c r="C5524" s="393" t="s">
        <v>267</v>
      </c>
      <c r="D5524" s="395" t="n">
        <v>10.46</v>
      </c>
    </row>
    <row r="5525" customFormat="false" ht="14.25" hidden="false" customHeight="false" outlineLevel="0" collapsed="false">
      <c r="A5525" s="393" t="n">
        <v>89362</v>
      </c>
      <c r="B5525" s="394" t="s">
        <v>5784</v>
      </c>
      <c r="C5525" s="393" t="s">
        <v>267</v>
      </c>
      <c r="D5525" s="395" t="n">
        <v>11.5</v>
      </c>
    </row>
    <row r="5526" customFormat="false" ht="14.25" hidden="false" customHeight="false" outlineLevel="0" collapsed="false">
      <c r="A5526" s="393" t="n">
        <v>89412</v>
      </c>
      <c r="B5526" s="394" t="s">
        <v>5785</v>
      </c>
      <c r="C5526" s="393" t="s">
        <v>267</v>
      </c>
      <c r="D5526" s="395" t="n">
        <v>11.51</v>
      </c>
    </row>
    <row r="5527" customFormat="false" ht="14.25" hidden="false" customHeight="false" outlineLevel="0" collapsed="false">
      <c r="A5527" s="393" t="n">
        <v>89492</v>
      </c>
      <c r="B5527" s="394" t="s">
        <v>5786</v>
      </c>
      <c r="C5527" s="393" t="s">
        <v>267</v>
      </c>
      <c r="D5527" s="395" t="n">
        <v>9.31</v>
      </c>
    </row>
    <row r="5528" customFormat="false" ht="14.25" hidden="false" customHeight="false" outlineLevel="0" collapsed="false">
      <c r="A5528" s="393" t="n">
        <v>89413</v>
      </c>
      <c r="B5528" s="394" t="s">
        <v>5787</v>
      </c>
      <c r="C5528" s="393" t="s">
        <v>267</v>
      </c>
      <c r="D5528" s="395" t="n">
        <v>14.25</v>
      </c>
    </row>
    <row r="5529" customFormat="false" ht="14.25" hidden="false" customHeight="false" outlineLevel="0" collapsed="false">
      <c r="A5529" s="393" t="n">
        <v>89367</v>
      </c>
      <c r="B5529" s="394" t="s">
        <v>5788</v>
      </c>
      <c r="C5529" s="393" t="s">
        <v>267</v>
      </c>
      <c r="D5529" s="395" t="n">
        <v>15.5</v>
      </c>
    </row>
    <row r="5530" customFormat="false" ht="14.25" hidden="false" customHeight="false" outlineLevel="0" collapsed="false">
      <c r="A5530" s="393" t="n">
        <v>89497</v>
      </c>
      <c r="B5530" s="394" t="s">
        <v>5789</v>
      </c>
      <c r="C5530" s="393" t="s">
        <v>267</v>
      </c>
      <c r="D5530" s="395" t="n">
        <v>14.51</v>
      </c>
    </row>
    <row r="5531" customFormat="false" ht="14.25" hidden="false" customHeight="false" outlineLevel="0" collapsed="false">
      <c r="A5531" s="393" t="n">
        <v>103980</v>
      </c>
      <c r="B5531" s="394" t="s">
        <v>5790</v>
      </c>
      <c r="C5531" s="393" t="s">
        <v>267</v>
      </c>
      <c r="D5531" s="395" t="n">
        <v>20.17</v>
      </c>
    </row>
    <row r="5532" customFormat="false" ht="14.25" hidden="false" customHeight="false" outlineLevel="0" collapsed="false">
      <c r="A5532" s="393" t="n">
        <v>89501</v>
      </c>
      <c r="B5532" s="394" t="s">
        <v>5791</v>
      </c>
      <c r="C5532" s="393" t="s">
        <v>267</v>
      </c>
      <c r="D5532" s="395" t="n">
        <v>15.79</v>
      </c>
    </row>
    <row r="5533" customFormat="false" ht="14.25" hidden="false" customHeight="false" outlineLevel="0" collapsed="false">
      <c r="A5533" s="393" t="n">
        <v>103984</v>
      </c>
      <c r="B5533" s="394" t="s">
        <v>5792</v>
      </c>
      <c r="C5533" s="393" t="s">
        <v>267</v>
      </c>
      <c r="D5533" s="395" t="n">
        <v>22.44</v>
      </c>
    </row>
    <row r="5534" customFormat="false" ht="14.25" hidden="false" customHeight="false" outlineLevel="0" collapsed="false">
      <c r="A5534" s="393" t="n">
        <v>89505</v>
      </c>
      <c r="B5534" s="394" t="s">
        <v>5793</v>
      </c>
      <c r="C5534" s="393" t="s">
        <v>267</v>
      </c>
      <c r="D5534" s="395" t="n">
        <v>43.12</v>
      </c>
    </row>
    <row r="5535" customFormat="false" ht="14.25" hidden="false" customHeight="false" outlineLevel="0" collapsed="false">
      <c r="A5535" s="393" t="n">
        <v>89513</v>
      </c>
      <c r="B5535" s="394" t="s">
        <v>5794</v>
      </c>
      <c r="C5535" s="393" t="s">
        <v>267</v>
      </c>
      <c r="D5535" s="395" t="n">
        <v>105.87</v>
      </c>
    </row>
    <row r="5536" customFormat="false" ht="14.25" hidden="false" customHeight="false" outlineLevel="0" collapsed="false">
      <c r="A5536" s="393" t="n">
        <v>89521</v>
      </c>
      <c r="B5536" s="394" t="s">
        <v>5795</v>
      </c>
      <c r="C5536" s="393" t="s">
        <v>267</v>
      </c>
      <c r="D5536" s="395" t="n">
        <v>125.95</v>
      </c>
    </row>
    <row r="5537" customFormat="false" ht="14.25" hidden="false" customHeight="false" outlineLevel="0" collapsed="false">
      <c r="A5537" s="393" t="n">
        <v>103955</v>
      </c>
      <c r="B5537" s="394" t="s">
        <v>5796</v>
      </c>
      <c r="C5537" s="393" t="s">
        <v>267</v>
      </c>
      <c r="D5537" s="395" t="n">
        <v>11.83</v>
      </c>
    </row>
    <row r="5538" customFormat="false" ht="14.25" hidden="false" customHeight="false" outlineLevel="0" collapsed="false">
      <c r="A5538" s="393" t="n">
        <v>103950</v>
      </c>
      <c r="B5538" s="394" t="s">
        <v>5797</v>
      </c>
      <c r="C5538" s="393" t="s">
        <v>267</v>
      </c>
      <c r="D5538" s="395" t="n">
        <v>12.81</v>
      </c>
    </row>
    <row r="5539" customFormat="false" ht="14.25" hidden="false" customHeight="false" outlineLevel="0" collapsed="false">
      <c r="A5539" s="393" t="n">
        <v>103974</v>
      </c>
      <c r="B5539" s="394" t="s">
        <v>5798</v>
      </c>
      <c r="C5539" s="393" t="s">
        <v>267</v>
      </c>
      <c r="D5539" s="395" t="n">
        <v>11.54</v>
      </c>
    </row>
    <row r="5540" customFormat="false" ht="14.25" hidden="false" customHeight="false" outlineLevel="0" collapsed="false">
      <c r="A5540" s="393" t="n">
        <v>103956</v>
      </c>
      <c r="B5540" s="394" t="s">
        <v>5799</v>
      </c>
      <c r="C5540" s="393" t="s">
        <v>267</v>
      </c>
      <c r="D5540" s="395" t="n">
        <v>16.12</v>
      </c>
    </row>
    <row r="5541" customFormat="false" ht="14.25" hidden="false" customHeight="false" outlineLevel="0" collapsed="false">
      <c r="A5541" s="393" t="n">
        <v>103951</v>
      </c>
      <c r="B5541" s="394" t="s">
        <v>5800</v>
      </c>
      <c r="C5541" s="393" t="s">
        <v>267</v>
      </c>
      <c r="D5541" s="395" t="n">
        <v>17.26</v>
      </c>
    </row>
    <row r="5542" customFormat="false" ht="14.25" hidden="false" customHeight="false" outlineLevel="0" collapsed="false">
      <c r="A5542" s="393" t="n">
        <v>89374</v>
      </c>
      <c r="B5542" s="394" t="s">
        <v>5801</v>
      </c>
      <c r="C5542" s="393" t="s">
        <v>267</v>
      </c>
      <c r="D5542" s="395" t="n">
        <v>11.28</v>
      </c>
    </row>
    <row r="5543" customFormat="false" ht="14.25" hidden="false" customHeight="false" outlineLevel="0" collapsed="false">
      <c r="A5543" s="393" t="n">
        <v>89427</v>
      </c>
      <c r="B5543" s="394" t="s">
        <v>5802</v>
      </c>
      <c r="C5543" s="393" t="s">
        <v>267</v>
      </c>
      <c r="D5543" s="395" t="n">
        <v>13.13</v>
      </c>
    </row>
    <row r="5544" customFormat="false" ht="14.25" hidden="false" customHeight="false" outlineLevel="0" collapsed="false">
      <c r="A5544" s="393" t="n">
        <v>89381</v>
      </c>
      <c r="B5544" s="394" t="s">
        <v>5803</v>
      </c>
      <c r="C5544" s="393" t="s">
        <v>267</v>
      </c>
      <c r="D5544" s="395" t="n">
        <v>13.78</v>
      </c>
    </row>
    <row r="5545" customFormat="false" ht="14.25" hidden="false" customHeight="false" outlineLevel="0" collapsed="false">
      <c r="A5545" s="393" t="n">
        <v>95237</v>
      </c>
      <c r="B5545" s="394" t="s">
        <v>5804</v>
      </c>
      <c r="C5545" s="393" t="s">
        <v>267</v>
      </c>
      <c r="D5545" s="395" t="n">
        <v>25.69</v>
      </c>
    </row>
    <row r="5546" customFormat="false" ht="14.25" hidden="false" customHeight="false" outlineLevel="0" collapsed="false">
      <c r="A5546" s="393" t="n">
        <v>89979</v>
      </c>
      <c r="B5546" s="394" t="s">
        <v>5805</v>
      </c>
      <c r="C5546" s="393" t="s">
        <v>267</v>
      </c>
      <c r="D5546" s="395" t="n">
        <v>26.45</v>
      </c>
    </row>
    <row r="5547" customFormat="false" ht="14.25" hidden="false" customHeight="false" outlineLevel="0" collapsed="false">
      <c r="A5547" s="393" t="n">
        <v>89564</v>
      </c>
      <c r="B5547" s="394" t="s">
        <v>5806</v>
      </c>
      <c r="C5547" s="393" t="s">
        <v>267</v>
      </c>
      <c r="D5547" s="395" t="n">
        <v>16.3</v>
      </c>
    </row>
    <row r="5548" customFormat="false" ht="14.25" hidden="false" customHeight="false" outlineLevel="0" collapsed="false">
      <c r="A5548" s="393" t="n">
        <v>103991</v>
      </c>
      <c r="B5548" s="394" t="s">
        <v>5807</v>
      </c>
      <c r="C5548" s="393" t="s">
        <v>267</v>
      </c>
      <c r="D5548" s="395" t="n">
        <v>19.88</v>
      </c>
    </row>
    <row r="5549" customFormat="false" ht="14.25" hidden="false" customHeight="false" outlineLevel="0" collapsed="false">
      <c r="A5549" s="393" t="n">
        <v>89593</v>
      </c>
      <c r="B5549" s="394" t="s">
        <v>5808</v>
      </c>
      <c r="C5549" s="393" t="s">
        <v>267</v>
      </c>
      <c r="D5549" s="395" t="n">
        <v>25.64</v>
      </c>
    </row>
    <row r="5550" customFormat="false" ht="14.25" hidden="false" customHeight="false" outlineLevel="0" collapsed="false">
      <c r="A5550" s="393" t="n">
        <v>104000</v>
      </c>
      <c r="B5550" s="394" t="s">
        <v>5809</v>
      </c>
      <c r="C5550" s="393" t="s">
        <v>267</v>
      </c>
      <c r="D5550" s="395" t="n">
        <v>29.8</v>
      </c>
    </row>
    <row r="5551" customFormat="false" ht="14.25" hidden="false" customHeight="false" outlineLevel="0" collapsed="false">
      <c r="A5551" s="393" t="n">
        <v>89418</v>
      </c>
      <c r="B5551" s="394" t="s">
        <v>5810</v>
      </c>
      <c r="C5551" s="393" t="s">
        <v>267</v>
      </c>
      <c r="D5551" s="395" t="n">
        <v>16.8</v>
      </c>
    </row>
    <row r="5552" customFormat="false" ht="14.25" hidden="false" customHeight="false" outlineLevel="0" collapsed="false">
      <c r="A5552" s="393" t="n">
        <v>89372</v>
      </c>
      <c r="B5552" s="394" t="s">
        <v>5811</v>
      </c>
      <c r="C5552" s="393" t="s">
        <v>267</v>
      </c>
      <c r="D5552" s="395" t="n">
        <v>17.4</v>
      </c>
    </row>
    <row r="5553" customFormat="false" ht="14.25" hidden="false" customHeight="false" outlineLevel="0" collapsed="false">
      <c r="A5553" s="393" t="n">
        <v>89530</v>
      </c>
      <c r="B5553" s="394" t="s">
        <v>5812</v>
      </c>
      <c r="C5553" s="393" t="s">
        <v>267</v>
      </c>
      <c r="D5553" s="395" t="n">
        <v>16.85</v>
      </c>
    </row>
    <row r="5554" customFormat="false" ht="14.25" hidden="false" customHeight="false" outlineLevel="0" collapsed="false">
      <c r="A5554" s="393" t="n">
        <v>89425</v>
      </c>
      <c r="B5554" s="394" t="s">
        <v>5813</v>
      </c>
      <c r="C5554" s="393" t="s">
        <v>267</v>
      </c>
      <c r="D5554" s="395" t="n">
        <v>19.7</v>
      </c>
    </row>
    <row r="5555" customFormat="false" ht="14.25" hidden="false" customHeight="false" outlineLevel="0" collapsed="false">
      <c r="A5555" s="393" t="n">
        <v>89379</v>
      </c>
      <c r="B5555" s="394" t="s">
        <v>5814</v>
      </c>
      <c r="C5555" s="393" t="s">
        <v>267</v>
      </c>
      <c r="D5555" s="395" t="n">
        <v>20.39</v>
      </c>
    </row>
    <row r="5556" customFormat="false" ht="14.25" hidden="false" customHeight="false" outlineLevel="0" collapsed="false">
      <c r="A5556" s="393" t="n">
        <v>89542</v>
      </c>
      <c r="B5556" s="394" t="s">
        <v>5815</v>
      </c>
      <c r="C5556" s="393" t="s">
        <v>267</v>
      </c>
      <c r="D5556" s="395" t="n">
        <v>27.87</v>
      </c>
    </row>
    <row r="5557" customFormat="false" ht="14.25" hidden="false" customHeight="false" outlineLevel="0" collapsed="false">
      <c r="A5557" s="393" t="n">
        <v>89432</v>
      </c>
      <c r="B5557" s="394" t="s">
        <v>5816</v>
      </c>
      <c r="C5557" s="393" t="s">
        <v>267</v>
      </c>
      <c r="D5557" s="395" t="n">
        <v>31.17</v>
      </c>
    </row>
    <row r="5558" customFormat="false" ht="14.25" hidden="false" customHeight="false" outlineLevel="0" collapsed="false">
      <c r="A5558" s="393" t="n">
        <v>89387</v>
      </c>
      <c r="B5558" s="394" t="s">
        <v>5817</v>
      </c>
      <c r="C5558" s="393" t="s">
        <v>267</v>
      </c>
      <c r="D5558" s="395" t="n">
        <v>31.99</v>
      </c>
    </row>
    <row r="5559" customFormat="false" ht="14.25" hidden="false" customHeight="false" outlineLevel="0" collapsed="false">
      <c r="A5559" s="393" t="n">
        <v>89560</v>
      </c>
      <c r="B5559" s="394" t="s">
        <v>5818</v>
      </c>
      <c r="C5559" s="393" t="s">
        <v>267</v>
      </c>
      <c r="D5559" s="395" t="n">
        <v>35.67</v>
      </c>
    </row>
    <row r="5560" customFormat="false" ht="14.25" hidden="false" customHeight="false" outlineLevel="0" collapsed="false">
      <c r="A5560" s="393" t="n">
        <v>104159</v>
      </c>
      <c r="B5560" s="394" t="s">
        <v>5819</v>
      </c>
      <c r="C5560" s="393" t="s">
        <v>267</v>
      </c>
      <c r="D5560" s="395" t="n">
        <v>39.5</v>
      </c>
    </row>
    <row r="5561" customFormat="false" ht="14.25" hidden="false" customHeight="false" outlineLevel="0" collapsed="false">
      <c r="A5561" s="393" t="n">
        <v>89577</v>
      </c>
      <c r="B5561" s="394" t="s">
        <v>5820</v>
      </c>
      <c r="C5561" s="393" t="s">
        <v>267</v>
      </c>
      <c r="D5561" s="395" t="n">
        <v>37.69</v>
      </c>
    </row>
    <row r="5562" customFormat="false" ht="14.25" hidden="false" customHeight="false" outlineLevel="0" collapsed="false">
      <c r="A5562" s="393" t="n">
        <v>103996</v>
      </c>
      <c r="B5562" s="394" t="s">
        <v>5821</v>
      </c>
      <c r="C5562" s="393" t="s">
        <v>267</v>
      </c>
      <c r="D5562" s="395" t="n">
        <v>42.16</v>
      </c>
    </row>
    <row r="5563" customFormat="false" ht="14.25" hidden="false" customHeight="false" outlineLevel="0" collapsed="false">
      <c r="A5563" s="393" t="n">
        <v>89598</v>
      </c>
      <c r="B5563" s="394" t="s">
        <v>5822</v>
      </c>
      <c r="C5563" s="393" t="s">
        <v>267</v>
      </c>
      <c r="D5563" s="395" t="n">
        <v>50.65</v>
      </c>
    </row>
    <row r="5564" customFormat="false" ht="14.25" hidden="false" customHeight="false" outlineLevel="0" collapsed="false">
      <c r="A5564" s="393" t="n">
        <v>89419</v>
      </c>
      <c r="B5564" s="394" t="s">
        <v>5823</v>
      </c>
      <c r="C5564" s="393" t="s">
        <v>267</v>
      </c>
      <c r="D5564" s="395" t="n">
        <v>7.73</v>
      </c>
    </row>
    <row r="5565" customFormat="false" ht="14.25" hidden="false" customHeight="false" outlineLevel="0" collapsed="false">
      <c r="A5565" s="393" t="n">
        <v>89373</v>
      </c>
      <c r="B5565" s="394" t="s">
        <v>5824</v>
      </c>
      <c r="C5565" s="393" t="s">
        <v>267</v>
      </c>
      <c r="D5565" s="395" t="n">
        <v>8.38</v>
      </c>
    </row>
    <row r="5566" customFormat="false" ht="14.25" hidden="false" customHeight="false" outlineLevel="0" collapsed="false">
      <c r="A5566" s="393" t="n">
        <v>89532</v>
      </c>
      <c r="B5566" s="394" t="s">
        <v>5825</v>
      </c>
      <c r="C5566" s="393" t="s">
        <v>267</v>
      </c>
      <c r="D5566" s="395" t="n">
        <v>7.71</v>
      </c>
    </row>
    <row r="5567" customFormat="false" ht="14.25" hidden="false" customHeight="false" outlineLevel="0" collapsed="false">
      <c r="A5567" s="393" t="n">
        <v>89426</v>
      </c>
      <c r="B5567" s="394" t="s">
        <v>5826</v>
      </c>
      <c r="C5567" s="393" t="s">
        <v>267</v>
      </c>
      <c r="D5567" s="395" t="n">
        <v>10.77</v>
      </c>
    </row>
    <row r="5568" customFormat="false" ht="14.25" hidden="false" customHeight="false" outlineLevel="0" collapsed="false">
      <c r="A5568" s="393" t="n">
        <v>89380</v>
      </c>
      <c r="B5568" s="394" t="s">
        <v>5827</v>
      </c>
      <c r="C5568" s="393" t="s">
        <v>267</v>
      </c>
      <c r="D5568" s="395" t="n">
        <v>11.53</v>
      </c>
    </row>
    <row r="5569" customFormat="false" ht="14.25" hidden="false" customHeight="false" outlineLevel="0" collapsed="false">
      <c r="A5569" s="393" t="n">
        <v>89562</v>
      </c>
      <c r="B5569" s="394" t="s">
        <v>5828</v>
      </c>
      <c r="C5569" s="393" t="s">
        <v>267</v>
      </c>
      <c r="D5569" s="395" t="n">
        <v>11.05</v>
      </c>
    </row>
    <row r="5570" customFormat="false" ht="14.25" hidden="false" customHeight="false" outlineLevel="0" collapsed="false">
      <c r="A5570" s="393" t="n">
        <v>89433</v>
      </c>
      <c r="B5570" s="394" t="s">
        <v>5829</v>
      </c>
      <c r="C5570" s="393" t="s">
        <v>267</v>
      </c>
      <c r="D5570" s="395" t="n">
        <v>14.63</v>
      </c>
    </row>
    <row r="5571" customFormat="false" ht="14.25" hidden="false" customHeight="false" outlineLevel="0" collapsed="false">
      <c r="A5571" s="393" t="n">
        <v>89579</v>
      </c>
      <c r="B5571" s="394" t="s">
        <v>5830</v>
      </c>
      <c r="C5571" s="393" t="s">
        <v>267</v>
      </c>
      <c r="D5571" s="395" t="n">
        <v>12.4</v>
      </c>
    </row>
    <row r="5572" customFormat="false" ht="14.25" hidden="false" customHeight="false" outlineLevel="0" collapsed="false">
      <c r="A5572" s="393" t="n">
        <v>103998</v>
      </c>
      <c r="B5572" s="394" t="s">
        <v>5831</v>
      </c>
      <c r="C5572" s="393" t="s">
        <v>267</v>
      </c>
      <c r="D5572" s="395" t="n">
        <v>16.05</v>
      </c>
    </row>
    <row r="5573" customFormat="false" ht="14.25" hidden="false" customHeight="false" outlineLevel="0" collapsed="false">
      <c r="A5573" s="393" t="n">
        <v>89605</v>
      </c>
      <c r="B5573" s="394" t="s">
        <v>5832</v>
      </c>
      <c r="C5573" s="393" t="s">
        <v>267</v>
      </c>
      <c r="D5573" s="395" t="n">
        <v>21.52</v>
      </c>
    </row>
    <row r="5574" customFormat="false" ht="14.25" hidden="false" customHeight="false" outlineLevel="0" collapsed="false">
      <c r="A5574" s="393" t="n">
        <v>89981</v>
      </c>
      <c r="B5574" s="394" t="s">
        <v>5833</v>
      </c>
      <c r="C5574" s="393" t="s">
        <v>267</v>
      </c>
      <c r="D5574" s="395" t="n">
        <v>22.63</v>
      </c>
    </row>
    <row r="5575" customFormat="false" ht="14.25" hidden="false" customHeight="false" outlineLevel="0" collapsed="false">
      <c r="A5575" s="393" t="n">
        <v>89385</v>
      </c>
      <c r="B5575" s="394" t="s">
        <v>5834</v>
      </c>
      <c r="C5575" s="393" t="s">
        <v>267</v>
      </c>
      <c r="D5575" s="395" t="n">
        <v>8.5</v>
      </c>
    </row>
    <row r="5576" customFormat="false" ht="14.25" hidden="false" customHeight="false" outlineLevel="0" collapsed="false">
      <c r="A5576" s="393" t="n">
        <v>89551</v>
      </c>
      <c r="B5576" s="394" t="s">
        <v>5835</v>
      </c>
      <c r="C5576" s="393" t="s">
        <v>267</v>
      </c>
      <c r="D5576" s="395" t="n">
        <v>9.18</v>
      </c>
    </row>
    <row r="5577" customFormat="false" ht="14.25" hidden="false" customHeight="false" outlineLevel="0" collapsed="false">
      <c r="A5577" s="393" t="n">
        <v>89434</v>
      </c>
      <c r="B5577" s="394" t="s">
        <v>5836</v>
      </c>
      <c r="C5577" s="393" t="s">
        <v>267</v>
      </c>
      <c r="D5577" s="395" t="n">
        <v>12.24</v>
      </c>
    </row>
    <row r="5578" customFormat="false" ht="14.25" hidden="false" customHeight="false" outlineLevel="0" collapsed="false">
      <c r="A5578" s="393" t="n">
        <v>89389</v>
      </c>
      <c r="B5578" s="394" t="s">
        <v>5837</v>
      </c>
      <c r="C5578" s="393" t="s">
        <v>267</v>
      </c>
      <c r="D5578" s="395" t="n">
        <v>13</v>
      </c>
    </row>
    <row r="5579" customFormat="false" ht="14.25" hidden="false" customHeight="false" outlineLevel="0" collapsed="false">
      <c r="A5579" s="393" t="n">
        <v>89417</v>
      </c>
      <c r="B5579" s="394" t="s">
        <v>5838</v>
      </c>
      <c r="C5579" s="393" t="s">
        <v>267</v>
      </c>
      <c r="D5579" s="395" t="n">
        <v>6.52</v>
      </c>
    </row>
    <row r="5580" customFormat="false" ht="14.25" hidden="false" customHeight="false" outlineLevel="0" collapsed="false">
      <c r="A5580" s="393" t="n">
        <v>89371</v>
      </c>
      <c r="B5580" s="394" t="s">
        <v>5839</v>
      </c>
      <c r="C5580" s="393" t="s">
        <v>267</v>
      </c>
      <c r="D5580" s="395" t="n">
        <v>7.12</v>
      </c>
    </row>
    <row r="5581" customFormat="false" ht="14.25" hidden="false" customHeight="false" outlineLevel="0" collapsed="false">
      <c r="A5581" s="393" t="n">
        <v>89528</v>
      </c>
      <c r="B5581" s="394" t="s">
        <v>5840</v>
      </c>
      <c r="C5581" s="393" t="s">
        <v>267</v>
      </c>
      <c r="D5581" s="395" t="n">
        <v>4.81</v>
      </c>
    </row>
    <row r="5582" customFormat="false" ht="14.25" hidden="false" customHeight="false" outlineLevel="0" collapsed="false">
      <c r="A5582" s="393" t="n">
        <v>89424</v>
      </c>
      <c r="B5582" s="394" t="s">
        <v>5841</v>
      </c>
      <c r="C5582" s="393" t="s">
        <v>267</v>
      </c>
      <c r="D5582" s="395" t="n">
        <v>7.66</v>
      </c>
    </row>
    <row r="5583" customFormat="false" ht="14.25" hidden="false" customHeight="false" outlineLevel="0" collapsed="false">
      <c r="A5583" s="393" t="n">
        <v>89378</v>
      </c>
      <c r="B5583" s="394" t="s">
        <v>5842</v>
      </c>
      <c r="C5583" s="393" t="s">
        <v>267</v>
      </c>
      <c r="D5583" s="395" t="n">
        <v>8.35</v>
      </c>
    </row>
    <row r="5584" customFormat="false" ht="14.25" hidden="false" customHeight="false" outlineLevel="0" collapsed="false">
      <c r="A5584" s="393" t="n">
        <v>89541</v>
      </c>
      <c r="B5584" s="394" t="s">
        <v>5843</v>
      </c>
      <c r="C5584" s="393" t="s">
        <v>267</v>
      </c>
      <c r="D5584" s="395" t="n">
        <v>7.06</v>
      </c>
    </row>
    <row r="5585" customFormat="false" ht="14.25" hidden="false" customHeight="false" outlineLevel="0" collapsed="false">
      <c r="A5585" s="393" t="n">
        <v>89431</v>
      </c>
      <c r="B5585" s="394" t="s">
        <v>5844</v>
      </c>
      <c r="C5585" s="393" t="s">
        <v>267</v>
      </c>
      <c r="D5585" s="395" t="n">
        <v>10.36</v>
      </c>
    </row>
    <row r="5586" customFormat="false" ht="14.25" hidden="false" customHeight="false" outlineLevel="0" collapsed="false">
      <c r="A5586" s="393" t="n">
        <v>89386</v>
      </c>
      <c r="B5586" s="394" t="s">
        <v>5845</v>
      </c>
      <c r="C5586" s="393" t="s">
        <v>267</v>
      </c>
      <c r="D5586" s="395" t="n">
        <v>11.18</v>
      </c>
    </row>
    <row r="5587" customFormat="false" ht="14.25" hidden="false" customHeight="false" outlineLevel="0" collapsed="false">
      <c r="A5587" s="393" t="n">
        <v>89558</v>
      </c>
      <c r="B5587" s="394" t="s">
        <v>5846</v>
      </c>
      <c r="C5587" s="393" t="s">
        <v>267</v>
      </c>
      <c r="D5587" s="395" t="n">
        <v>10.52</v>
      </c>
    </row>
    <row r="5588" customFormat="false" ht="14.25" hidden="false" customHeight="false" outlineLevel="0" collapsed="false">
      <c r="A5588" s="393" t="n">
        <v>103988</v>
      </c>
      <c r="B5588" s="394" t="s">
        <v>5847</v>
      </c>
      <c r="C5588" s="393" t="s">
        <v>267</v>
      </c>
      <c r="D5588" s="395" t="n">
        <v>14.35</v>
      </c>
    </row>
    <row r="5589" customFormat="false" ht="14.25" hidden="false" customHeight="false" outlineLevel="0" collapsed="false">
      <c r="A5589" s="393" t="n">
        <v>89575</v>
      </c>
      <c r="B5589" s="394" t="s">
        <v>5848</v>
      </c>
      <c r="C5589" s="393" t="s">
        <v>267</v>
      </c>
      <c r="D5589" s="395" t="n">
        <v>12.41</v>
      </c>
    </row>
    <row r="5590" customFormat="false" ht="14.25" hidden="false" customHeight="false" outlineLevel="0" collapsed="false">
      <c r="A5590" s="393" t="n">
        <v>103995</v>
      </c>
      <c r="B5590" s="394" t="s">
        <v>5849</v>
      </c>
      <c r="C5590" s="393" t="s">
        <v>267</v>
      </c>
      <c r="D5590" s="395" t="n">
        <v>16.88</v>
      </c>
    </row>
    <row r="5591" customFormat="false" ht="14.25" hidden="false" customHeight="false" outlineLevel="0" collapsed="false">
      <c r="A5591" s="393" t="n">
        <v>89597</v>
      </c>
      <c r="B5591" s="394" t="s">
        <v>5850</v>
      </c>
      <c r="C5591" s="393" t="s">
        <v>267</v>
      </c>
      <c r="D5591" s="395" t="n">
        <v>23.59</v>
      </c>
    </row>
    <row r="5592" customFormat="false" ht="14.25" hidden="false" customHeight="false" outlineLevel="0" collapsed="false">
      <c r="A5592" s="393" t="n">
        <v>89611</v>
      </c>
      <c r="B5592" s="394" t="s">
        <v>5851</v>
      </c>
      <c r="C5592" s="393" t="s">
        <v>267</v>
      </c>
      <c r="D5592" s="395" t="n">
        <v>33.07</v>
      </c>
    </row>
    <row r="5593" customFormat="false" ht="14.25" hidden="false" customHeight="false" outlineLevel="0" collapsed="false">
      <c r="A5593" s="393" t="n">
        <v>89614</v>
      </c>
      <c r="B5593" s="394" t="s">
        <v>5852</v>
      </c>
      <c r="C5593" s="393" t="s">
        <v>267</v>
      </c>
      <c r="D5593" s="395" t="n">
        <v>60.68</v>
      </c>
    </row>
    <row r="5594" customFormat="false" ht="14.25" hidden="false" customHeight="false" outlineLevel="0" collapsed="false">
      <c r="A5594" s="393" t="n">
        <v>103975</v>
      </c>
      <c r="B5594" s="394" t="s">
        <v>5853</v>
      </c>
      <c r="C5594" s="393" t="s">
        <v>267</v>
      </c>
      <c r="D5594" s="395" t="n">
        <v>19.2</v>
      </c>
    </row>
    <row r="5595" customFormat="false" ht="14.25" hidden="false" customHeight="false" outlineLevel="0" collapsed="false">
      <c r="A5595" s="393" t="n">
        <v>104007</v>
      </c>
      <c r="B5595" s="394" t="s">
        <v>5854</v>
      </c>
      <c r="C5595" s="393" t="s">
        <v>267</v>
      </c>
      <c r="D5595" s="395" t="n">
        <v>24.6</v>
      </c>
    </row>
    <row r="5596" customFormat="false" ht="14.25" hidden="false" customHeight="false" outlineLevel="0" collapsed="false">
      <c r="A5596" s="393" t="n">
        <v>103976</v>
      </c>
      <c r="B5596" s="394" t="s">
        <v>5855</v>
      </c>
      <c r="C5596" s="393" t="s">
        <v>267</v>
      </c>
      <c r="D5596" s="395" t="n">
        <v>27.36</v>
      </c>
    </row>
    <row r="5597" customFormat="false" ht="14.25" hidden="false" customHeight="false" outlineLevel="0" collapsed="false">
      <c r="A5597" s="393" t="n">
        <v>104008</v>
      </c>
      <c r="B5597" s="394" t="s">
        <v>5856</v>
      </c>
      <c r="C5597" s="393" t="s">
        <v>267</v>
      </c>
      <c r="D5597" s="395" t="n">
        <v>35.1</v>
      </c>
    </row>
    <row r="5598" customFormat="false" ht="14.25" hidden="false" customHeight="false" outlineLevel="0" collapsed="false">
      <c r="A5598" s="393" t="n">
        <v>89630</v>
      </c>
      <c r="B5598" s="394" t="s">
        <v>5857</v>
      </c>
      <c r="C5598" s="393" t="s">
        <v>267</v>
      </c>
      <c r="D5598" s="395" t="n">
        <v>63.27</v>
      </c>
    </row>
    <row r="5599" customFormat="false" ht="14.25" hidden="false" customHeight="false" outlineLevel="0" collapsed="false">
      <c r="A5599" s="393" t="n">
        <v>89632</v>
      </c>
      <c r="B5599" s="394" t="s">
        <v>5858</v>
      </c>
      <c r="C5599" s="393" t="s">
        <v>267</v>
      </c>
      <c r="D5599" s="395" t="n">
        <v>125.07</v>
      </c>
    </row>
    <row r="5600" customFormat="false" ht="14.25" hidden="false" customHeight="false" outlineLevel="0" collapsed="false">
      <c r="A5600" s="393" t="n">
        <v>89438</v>
      </c>
      <c r="B5600" s="394" t="s">
        <v>5859</v>
      </c>
      <c r="C5600" s="393" t="s">
        <v>267</v>
      </c>
      <c r="D5600" s="395" t="n">
        <v>12.21</v>
      </c>
    </row>
    <row r="5601" customFormat="false" ht="14.25" hidden="false" customHeight="false" outlineLevel="0" collapsed="false">
      <c r="A5601" s="393" t="n">
        <v>89393</v>
      </c>
      <c r="B5601" s="394" t="s">
        <v>5860</v>
      </c>
      <c r="C5601" s="393" t="s">
        <v>267</v>
      </c>
      <c r="D5601" s="395" t="n">
        <v>13.4</v>
      </c>
    </row>
    <row r="5602" customFormat="false" ht="14.25" hidden="false" customHeight="false" outlineLevel="0" collapsed="false">
      <c r="A5602" s="393" t="n">
        <v>89617</v>
      </c>
      <c r="B5602" s="394" t="s">
        <v>5861</v>
      </c>
      <c r="C5602" s="393" t="s">
        <v>267</v>
      </c>
      <c r="D5602" s="395" t="n">
        <v>8.72</v>
      </c>
    </row>
    <row r="5603" customFormat="false" ht="14.25" hidden="false" customHeight="false" outlineLevel="0" collapsed="false">
      <c r="A5603" s="393" t="n">
        <v>89440</v>
      </c>
      <c r="B5603" s="394" t="s">
        <v>5862</v>
      </c>
      <c r="C5603" s="393" t="s">
        <v>267</v>
      </c>
      <c r="D5603" s="395" t="n">
        <v>14.38</v>
      </c>
    </row>
    <row r="5604" customFormat="false" ht="14.25" hidden="false" customHeight="false" outlineLevel="0" collapsed="false">
      <c r="A5604" s="393" t="n">
        <v>89395</v>
      </c>
      <c r="B5604" s="394" t="s">
        <v>5863</v>
      </c>
      <c r="C5604" s="393" t="s">
        <v>267</v>
      </c>
      <c r="D5604" s="395" t="n">
        <v>15.77</v>
      </c>
    </row>
    <row r="5605" customFormat="false" ht="14.25" hidden="false" customHeight="false" outlineLevel="0" collapsed="false">
      <c r="A5605" s="393" t="n">
        <v>89620</v>
      </c>
      <c r="B5605" s="394" t="s">
        <v>5864</v>
      </c>
      <c r="C5605" s="393" t="s">
        <v>267</v>
      </c>
      <c r="D5605" s="395" t="n">
        <v>13.25</v>
      </c>
    </row>
    <row r="5606" customFormat="false" ht="14.25" hidden="false" customHeight="false" outlineLevel="0" collapsed="false">
      <c r="A5606" s="393" t="n">
        <v>89443</v>
      </c>
      <c r="B5606" s="394" t="s">
        <v>5865</v>
      </c>
      <c r="C5606" s="393" t="s">
        <v>267</v>
      </c>
      <c r="D5606" s="395" t="n">
        <v>19.81</v>
      </c>
    </row>
    <row r="5607" customFormat="false" ht="14.25" hidden="false" customHeight="false" outlineLevel="0" collapsed="false">
      <c r="A5607" s="393" t="n">
        <v>89398</v>
      </c>
      <c r="B5607" s="394" t="s">
        <v>5866</v>
      </c>
      <c r="C5607" s="393" t="s">
        <v>267</v>
      </c>
      <c r="D5607" s="395" t="n">
        <v>21.46</v>
      </c>
    </row>
    <row r="5608" customFormat="false" ht="14.25" hidden="false" customHeight="false" outlineLevel="0" collapsed="false">
      <c r="A5608" s="393" t="n">
        <v>89623</v>
      </c>
      <c r="B5608" s="394" t="s">
        <v>5867</v>
      </c>
      <c r="C5608" s="393" t="s">
        <v>267</v>
      </c>
      <c r="D5608" s="395" t="n">
        <v>21.05</v>
      </c>
    </row>
    <row r="5609" customFormat="false" ht="14.25" hidden="false" customHeight="false" outlineLevel="0" collapsed="false">
      <c r="A5609" s="393" t="n">
        <v>104011</v>
      </c>
      <c r="B5609" s="394" t="s">
        <v>5868</v>
      </c>
      <c r="C5609" s="393" t="s">
        <v>267</v>
      </c>
      <c r="D5609" s="395" t="n">
        <v>28.59</v>
      </c>
    </row>
    <row r="5610" customFormat="false" ht="14.25" hidden="false" customHeight="false" outlineLevel="0" collapsed="false">
      <c r="A5610" s="393" t="n">
        <v>89625</v>
      </c>
      <c r="B5610" s="394" t="s">
        <v>5869</v>
      </c>
      <c r="C5610" s="393" t="s">
        <v>267</v>
      </c>
      <c r="D5610" s="395" t="n">
        <v>24.58</v>
      </c>
    </row>
    <row r="5611" customFormat="false" ht="14.25" hidden="false" customHeight="false" outlineLevel="0" collapsed="false">
      <c r="A5611" s="393" t="n">
        <v>104004</v>
      </c>
      <c r="B5611" s="394" t="s">
        <v>5870</v>
      </c>
      <c r="C5611" s="393" t="s">
        <v>267</v>
      </c>
      <c r="D5611" s="395" t="n">
        <v>33.46</v>
      </c>
    </row>
    <row r="5612" customFormat="false" ht="14.25" hidden="false" customHeight="false" outlineLevel="0" collapsed="false">
      <c r="A5612" s="393" t="n">
        <v>89628</v>
      </c>
      <c r="B5612" s="394" t="s">
        <v>5871</v>
      </c>
      <c r="C5612" s="393" t="s">
        <v>267</v>
      </c>
      <c r="D5612" s="395" t="n">
        <v>50.02</v>
      </c>
    </row>
    <row r="5613" customFormat="false" ht="14.25" hidden="false" customHeight="false" outlineLevel="0" collapsed="false">
      <c r="A5613" s="393" t="n">
        <v>89629</v>
      </c>
      <c r="B5613" s="394" t="s">
        <v>5872</v>
      </c>
      <c r="C5613" s="393" t="s">
        <v>267</v>
      </c>
      <c r="D5613" s="395" t="n">
        <v>83</v>
      </c>
    </row>
    <row r="5614" customFormat="false" ht="14.25" hidden="false" customHeight="false" outlineLevel="0" collapsed="false">
      <c r="A5614" s="393" t="n">
        <v>89631</v>
      </c>
      <c r="B5614" s="394" t="s">
        <v>5873</v>
      </c>
      <c r="C5614" s="393" t="s">
        <v>267</v>
      </c>
      <c r="D5614" s="395" t="n">
        <v>108.36</v>
      </c>
    </row>
    <row r="5615" customFormat="false" ht="14.25" hidden="false" customHeight="false" outlineLevel="0" collapsed="false">
      <c r="A5615" s="393" t="n">
        <v>89401</v>
      </c>
      <c r="B5615" s="394" t="s">
        <v>5874</v>
      </c>
      <c r="C5615" s="393" t="s">
        <v>274</v>
      </c>
      <c r="D5615" s="395" t="n">
        <v>12.87</v>
      </c>
    </row>
    <row r="5616" customFormat="false" ht="14.25" hidden="false" customHeight="false" outlineLevel="0" collapsed="false">
      <c r="A5616" s="393" t="n">
        <v>89355</v>
      </c>
      <c r="B5616" s="394" t="s">
        <v>5875</v>
      </c>
      <c r="C5616" s="393" t="s">
        <v>274</v>
      </c>
      <c r="D5616" s="395" t="n">
        <v>25.25</v>
      </c>
    </row>
    <row r="5617" customFormat="false" ht="14.25" hidden="false" customHeight="false" outlineLevel="0" collapsed="false">
      <c r="A5617" s="393" t="n">
        <v>89446</v>
      </c>
      <c r="B5617" s="394" t="s">
        <v>5876</v>
      </c>
      <c r="C5617" s="393" t="s">
        <v>274</v>
      </c>
      <c r="D5617" s="395" t="n">
        <v>5.8</v>
      </c>
    </row>
    <row r="5618" customFormat="false" ht="14.25" hidden="false" customHeight="false" outlineLevel="0" collapsed="false">
      <c r="A5618" s="393" t="n">
        <v>89402</v>
      </c>
      <c r="B5618" s="394" t="s">
        <v>5877</v>
      </c>
      <c r="C5618" s="393" t="s">
        <v>274</v>
      </c>
      <c r="D5618" s="395" t="n">
        <v>14.8</v>
      </c>
    </row>
    <row r="5619" customFormat="false" ht="14.25" hidden="false" customHeight="false" outlineLevel="0" collapsed="false">
      <c r="A5619" s="393" t="n">
        <v>89356</v>
      </c>
      <c r="B5619" s="394" t="s">
        <v>5878</v>
      </c>
      <c r="C5619" s="393" t="s">
        <v>274</v>
      </c>
      <c r="D5619" s="395" t="n">
        <v>29.14</v>
      </c>
    </row>
    <row r="5620" customFormat="false" ht="14.25" hidden="false" customHeight="false" outlineLevel="0" collapsed="false">
      <c r="A5620" s="393" t="n">
        <v>89447</v>
      </c>
      <c r="B5620" s="394" t="s">
        <v>5879</v>
      </c>
      <c r="C5620" s="393" t="s">
        <v>274</v>
      </c>
      <c r="D5620" s="395" t="n">
        <v>11.33</v>
      </c>
    </row>
    <row r="5621" customFormat="false" ht="14.25" hidden="false" customHeight="false" outlineLevel="0" collapsed="false">
      <c r="A5621" s="393" t="n">
        <v>89403</v>
      </c>
      <c r="B5621" s="394" t="s">
        <v>5880</v>
      </c>
      <c r="C5621" s="393" t="s">
        <v>274</v>
      </c>
      <c r="D5621" s="395" t="n">
        <v>22.05</v>
      </c>
    </row>
    <row r="5622" customFormat="false" ht="14.25" hidden="false" customHeight="false" outlineLevel="0" collapsed="false">
      <c r="A5622" s="393" t="n">
        <v>89357</v>
      </c>
      <c r="B5622" s="394" t="s">
        <v>5881</v>
      </c>
      <c r="C5622" s="393" t="s">
        <v>274</v>
      </c>
      <c r="D5622" s="395" t="n">
        <v>39.14</v>
      </c>
    </row>
    <row r="5623" customFormat="false" ht="14.25" hidden="false" customHeight="false" outlineLevel="0" collapsed="false">
      <c r="A5623" s="393" t="n">
        <v>89448</v>
      </c>
      <c r="B5623" s="394" t="s">
        <v>5882</v>
      </c>
      <c r="C5623" s="393" t="s">
        <v>274</v>
      </c>
      <c r="D5623" s="395" t="n">
        <v>17.23</v>
      </c>
    </row>
    <row r="5624" customFormat="false" ht="14.25" hidden="false" customHeight="false" outlineLevel="0" collapsed="false">
      <c r="A5624" s="393" t="n">
        <v>103978</v>
      </c>
      <c r="B5624" s="394" t="s">
        <v>5883</v>
      </c>
      <c r="C5624" s="393" t="s">
        <v>274</v>
      </c>
      <c r="D5624" s="395" t="n">
        <v>29.85</v>
      </c>
    </row>
    <row r="5625" customFormat="false" ht="14.25" hidden="false" customHeight="false" outlineLevel="0" collapsed="false">
      <c r="A5625" s="393" t="n">
        <v>89449</v>
      </c>
      <c r="B5625" s="394" t="s">
        <v>5884</v>
      </c>
      <c r="C5625" s="393" t="s">
        <v>274</v>
      </c>
      <c r="D5625" s="395" t="n">
        <v>19.12</v>
      </c>
    </row>
    <row r="5626" customFormat="false" ht="14.25" hidden="false" customHeight="false" outlineLevel="0" collapsed="false">
      <c r="A5626" s="393" t="n">
        <v>103979</v>
      </c>
      <c r="B5626" s="394" t="s">
        <v>5885</v>
      </c>
      <c r="C5626" s="393" t="s">
        <v>274</v>
      </c>
      <c r="D5626" s="395" t="n">
        <v>34.16</v>
      </c>
    </row>
    <row r="5627" customFormat="false" ht="14.25" hidden="false" customHeight="false" outlineLevel="0" collapsed="false">
      <c r="A5627" s="393" t="n">
        <v>89450</v>
      </c>
      <c r="B5627" s="394" t="s">
        <v>5886</v>
      </c>
      <c r="C5627" s="393" t="s">
        <v>274</v>
      </c>
      <c r="D5627" s="395" t="n">
        <v>30.42</v>
      </c>
    </row>
    <row r="5628" customFormat="false" ht="14.25" hidden="false" customHeight="false" outlineLevel="0" collapsed="false">
      <c r="A5628" s="393" t="n">
        <v>89451</v>
      </c>
      <c r="B5628" s="394" t="s">
        <v>5887</v>
      </c>
      <c r="C5628" s="393" t="s">
        <v>274</v>
      </c>
      <c r="D5628" s="395" t="n">
        <v>49.33</v>
      </c>
    </row>
    <row r="5629" customFormat="false" ht="14.25" hidden="false" customHeight="false" outlineLevel="0" collapsed="false">
      <c r="A5629" s="393" t="n">
        <v>89452</v>
      </c>
      <c r="B5629" s="394" t="s">
        <v>5888</v>
      </c>
      <c r="C5629" s="393" t="s">
        <v>274</v>
      </c>
      <c r="D5629" s="395" t="n">
        <v>67.76</v>
      </c>
    </row>
    <row r="5630" customFormat="false" ht="14.25" hidden="false" customHeight="false" outlineLevel="0" collapsed="false">
      <c r="A5630" s="393" t="n">
        <v>89394</v>
      </c>
      <c r="B5630" s="394" t="s">
        <v>5889</v>
      </c>
      <c r="C5630" s="393" t="s">
        <v>267</v>
      </c>
      <c r="D5630" s="395" t="n">
        <v>20.97</v>
      </c>
    </row>
    <row r="5631" customFormat="false" ht="14.25" hidden="false" customHeight="false" outlineLevel="0" collapsed="false">
      <c r="A5631" s="393" t="n">
        <v>89396</v>
      </c>
      <c r="B5631" s="394" t="s">
        <v>5890</v>
      </c>
      <c r="C5631" s="393" t="s">
        <v>267</v>
      </c>
      <c r="D5631" s="395" t="n">
        <v>22.96</v>
      </c>
    </row>
    <row r="5632" customFormat="false" ht="14.25" hidden="false" customHeight="false" outlineLevel="0" collapsed="false">
      <c r="A5632" s="393" t="n">
        <v>90374</v>
      </c>
      <c r="B5632" s="394" t="s">
        <v>5891</v>
      </c>
      <c r="C5632" s="393" t="s">
        <v>267</v>
      </c>
      <c r="D5632" s="395" t="n">
        <v>24.91</v>
      </c>
    </row>
    <row r="5633" customFormat="false" ht="14.25" hidden="false" customHeight="false" outlineLevel="0" collapsed="false">
      <c r="A5633" s="393" t="n">
        <v>89444</v>
      </c>
      <c r="B5633" s="394" t="s">
        <v>5892</v>
      </c>
      <c r="C5633" s="393" t="s">
        <v>267</v>
      </c>
      <c r="D5633" s="395" t="n">
        <v>26.88</v>
      </c>
    </row>
    <row r="5634" customFormat="false" ht="14.25" hidden="false" customHeight="false" outlineLevel="0" collapsed="false">
      <c r="A5634" s="393" t="n">
        <v>89399</v>
      </c>
      <c r="B5634" s="394" t="s">
        <v>5893</v>
      </c>
      <c r="C5634" s="393" t="s">
        <v>267</v>
      </c>
      <c r="D5634" s="395" t="n">
        <v>27.69</v>
      </c>
    </row>
    <row r="5635" customFormat="false" ht="14.25" hidden="false" customHeight="false" outlineLevel="0" collapsed="false">
      <c r="A5635" s="393" t="n">
        <v>89442</v>
      </c>
      <c r="B5635" s="394" t="s">
        <v>5894</v>
      </c>
      <c r="C5635" s="393" t="s">
        <v>267</v>
      </c>
      <c r="D5635" s="395" t="n">
        <v>16.12</v>
      </c>
    </row>
    <row r="5636" customFormat="false" ht="14.25" hidden="false" customHeight="false" outlineLevel="0" collapsed="false">
      <c r="A5636" s="393" t="n">
        <v>89397</v>
      </c>
      <c r="B5636" s="394" t="s">
        <v>5895</v>
      </c>
      <c r="C5636" s="393" t="s">
        <v>267</v>
      </c>
      <c r="D5636" s="395" t="n">
        <v>17.41</v>
      </c>
    </row>
    <row r="5637" customFormat="false" ht="14.25" hidden="false" customHeight="false" outlineLevel="0" collapsed="false">
      <c r="A5637" s="393" t="n">
        <v>89622</v>
      </c>
      <c r="B5637" s="394" t="s">
        <v>5896</v>
      </c>
      <c r="C5637" s="393" t="s">
        <v>267</v>
      </c>
      <c r="D5637" s="395" t="n">
        <v>15.37</v>
      </c>
    </row>
    <row r="5638" customFormat="false" ht="14.25" hidden="false" customHeight="false" outlineLevel="0" collapsed="false">
      <c r="A5638" s="393" t="n">
        <v>89445</v>
      </c>
      <c r="B5638" s="394" t="s">
        <v>5897</v>
      </c>
      <c r="C5638" s="393" t="s">
        <v>267</v>
      </c>
      <c r="D5638" s="395" t="n">
        <v>21.49</v>
      </c>
    </row>
    <row r="5639" customFormat="false" ht="14.25" hidden="false" customHeight="false" outlineLevel="0" collapsed="false">
      <c r="A5639" s="393" t="n">
        <v>89400</v>
      </c>
      <c r="B5639" s="394" t="s">
        <v>5898</v>
      </c>
      <c r="C5639" s="393" t="s">
        <v>267</v>
      </c>
      <c r="D5639" s="395" t="n">
        <v>23</v>
      </c>
    </row>
    <row r="5640" customFormat="false" ht="14.25" hidden="false" customHeight="false" outlineLevel="0" collapsed="false">
      <c r="A5640" s="393" t="n">
        <v>89624</v>
      </c>
      <c r="B5640" s="394" t="s">
        <v>5899</v>
      </c>
      <c r="C5640" s="393" t="s">
        <v>267</v>
      </c>
      <c r="D5640" s="395" t="n">
        <v>19.42</v>
      </c>
    </row>
    <row r="5641" customFormat="false" ht="14.25" hidden="false" customHeight="false" outlineLevel="0" collapsed="false">
      <c r="A5641" s="393" t="n">
        <v>104012</v>
      </c>
      <c r="B5641" s="394" t="s">
        <v>5900</v>
      </c>
      <c r="C5641" s="393" t="s">
        <v>267</v>
      </c>
      <c r="D5641" s="395" t="n">
        <v>26.47</v>
      </c>
    </row>
    <row r="5642" customFormat="false" ht="14.25" hidden="false" customHeight="false" outlineLevel="0" collapsed="false">
      <c r="A5642" s="393" t="n">
        <v>89627</v>
      </c>
      <c r="B5642" s="394" t="s">
        <v>5901</v>
      </c>
      <c r="C5642" s="393" t="s">
        <v>267</v>
      </c>
      <c r="D5642" s="395" t="n">
        <v>21.61</v>
      </c>
    </row>
    <row r="5643" customFormat="false" ht="14.25" hidden="false" customHeight="false" outlineLevel="0" collapsed="false">
      <c r="A5643" s="393" t="n">
        <v>104006</v>
      </c>
      <c r="B5643" s="394" t="s">
        <v>5902</v>
      </c>
      <c r="C5643" s="393" t="s">
        <v>267</v>
      </c>
      <c r="D5643" s="395" t="n">
        <v>28.1</v>
      </c>
    </row>
    <row r="5644" customFormat="false" ht="14.25" hidden="false" customHeight="false" outlineLevel="0" collapsed="false">
      <c r="A5644" s="393" t="n">
        <v>89626</v>
      </c>
      <c r="B5644" s="394" t="s">
        <v>5903</v>
      </c>
      <c r="C5644" s="393" t="s">
        <v>267</v>
      </c>
      <c r="D5644" s="395" t="n">
        <v>31.86</v>
      </c>
    </row>
    <row r="5645" customFormat="false" ht="14.25" hidden="false" customHeight="false" outlineLevel="0" collapsed="false">
      <c r="A5645" s="393" t="n">
        <v>104005</v>
      </c>
      <c r="B5645" s="394" t="s">
        <v>5904</v>
      </c>
      <c r="C5645" s="393" t="s">
        <v>267</v>
      </c>
      <c r="D5645" s="395" t="n">
        <v>40.08</v>
      </c>
    </row>
    <row r="5646" customFormat="false" ht="14.25" hidden="false" customHeight="false" outlineLevel="0" collapsed="false">
      <c r="A5646" s="393" t="n">
        <v>89439</v>
      </c>
      <c r="B5646" s="394" t="s">
        <v>5905</v>
      </c>
      <c r="C5646" s="393" t="s">
        <v>267</v>
      </c>
      <c r="D5646" s="395" t="n">
        <v>13.75</v>
      </c>
    </row>
    <row r="5647" customFormat="false" ht="14.25" hidden="false" customHeight="false" outlineLevel="0" collapsed="false">
      <c r="A5647" s="393" t="n">
        <v>89421</v>
      </c>
      <c r="B5647" s="394" t="s">
        <v>5906</v>
      </c>
      <c r="C5647" s="393" t="s">
        <v>267</v>
      </c>
      <c r="D5647" s="395" t="n">
        <v>12.64</v>
      </c>
    </row>
    <row r="5648" customFormat="false" ht="14.25" hidden="false" customHeight="false" outlineLevel="0" collapsed="false">
      <c r="A5648" s="393" t="n">
        <v>89375</v>
      </c>
      <c r="B5648" s="394" t="s">
        <v>5907</v>
      </c>
      <c r="C5648" s="393" t="s">
        <v>267</v>
      </c>
      <c r="D5648" s="395" t="n">
        <v>13.24</v>
      </c>
    </row>
    <row r="5649" customFormat="false" ht="14.25" hidden="false" customHeight="false" outlineLevel="0" collapsed="false">
      <c r="A5649" s="393" t="n">
        <v>89536</v>
      </c>
      <c r="B5649" s="394" t="s">
        <v>5908</v>
      </c>
      <c r="C5649" s="393" t="s">
        <v>267</v>
      </c>
      <c r="D5649" s="395" t="n">
        <v>12.3</v>
      </c>
    </row>
    <row r="5650" customFormat="false" ht="14.25" hidden="false" customHeight="false" outlineLevel="0" collapsed="false">
      <c r="A5650" s="393" t="n">
        <v>89428</v>
      </c>
      <c r="B5650" s="394" t="s">
        <v>5909</v>
      </c>
      <c r="C5650" s="393" t="s">
        <v>267</v>
      </c>
      <c r="D5650" s="395" t="n">
        <v>15.15</v>
      </c>
    </row>
    <row r="5651" customFormat="false" ht="14.25" hidden="false" customHeight="false" outlineLevel="0" collapsed="false">
      <c r="A5651" s="393" t="n">
        <v>89382</v>
      </c>
      <c r="B5651" s="394" t="s">
        <v>5910</v>
      </c>
      <c r="C5651" s="393" t="s">
        <v>267</v>
      </c>
      <c r="D5651" s="395" t="n">
        <v>15.84</v>
      </c>
    </row>
    <row r="5652" customFormat="false" ht="14.25" hidden="false" customHeight="false" outlineLevel="0" collapsed="false">
      <c r="A5652" s="393" t="n">
        <v>89552</v>
      </c>
      <c r="B5652" s="394" t="s">
        <v>5911</v>
      </c>
      <c r="C5652" s="393" t="s">
        <v>267</v>
      </c>
      <c r="D5652" s="395" t="n">
        <v>19.03</v>
      </c>
    </row>
    <row r="5653" customFormat="false" ht="14.25" hidden="false" customHeight="false" outlineLevel="0" collapsed="false">
      <c r="A5653" s="393" t="n">
        <v>89435</v>
      </c>
      <c r="B5653" s="394" t="s">
        <v>5912</v>
      </c>
      <c r="C5653" s="393" t="s">
        <v>267</v>
      </c>
      <c r="D5653" s="395" t="n">
        <v>22.33</v>
      </c>
    </row>
    <row r="5654" customFormat="false" ht="14.25" hidden="false" customHeight="false" outlineLevel="0" collapsed="false">
      <c r="A5654" s="393" t="n">
        <v>89390</v>
      </c>
      <c r="B5654" s="394" t="s">
        <v>5913</v>
      </c>
      <c r="C5654" s="393" t="s">
        <v>267</v>
      </c>
      <c r="D5654" s="395" t="n">
        <v>23.15</v>
      </c>
    </row>
    <row r="5655" customFormat="false" ht="14.25" hidden="false" customHeight="false" outlineLevel="0" collapsed="false">
      <c r="A5655" s="393" t="n">
        <v>89568</v>
      </c>
      <c r="B5655" s="394" t="s">
        <v>5914</v>
      </c>
      <c r="C5655" s="393" t="s">
        <v>267</v>
      </c>
      <c r="D5655" s="395" t="n">
        <v>33.11</v>
      </c>
    </row>
    <row r="5656" customFormat="false" ht="14.25" hidden="false" customHeight="false" outlineLevel="0" collapsed="false">
      <c r="A5656" s="393" t="n">
        <v>103990</v>
      </c>
      <c r="B5656" s="394" t="s">
        <v>5915</v>
      </c>
      <c r="C5656" s="393" t="s">
        <v>267</v>
      </c>
      <c r="D5656" s="395" t="n">
        <v>36.94</v>
      </c>
    </row>
    <row r="5657" customFormat="false" ht="14.25" hidden="false" customHeight="false" outlineLevel="0" collapsed="false">
      <c r="A5657" s="393" t="n">
        <v>89594</v>
      </c>
      <c r="B5657" s="394" t="s">
        <v>5916</v>
      </c>
      <c r="C5657" s="393" t="s">
        <v>267</v>
      </c>
      <c r="D5657" s="395" t="n">
        <v>36.73</v>
      </c>
    </row>
    <row r="5658" customFormat="false" ht="14.25" hidden="false" customHeight="false" outlineLevel="0" collapsed="false">
      <c r="A5658" s="393" t="n">
        <v>103997</v>
      </c>
      <c r="B5658" s="394" t="s">
        <v>5917</v>
      </c>
      <c r="C5658" s="393" t="s">
        <v>267</v>
      </c>
      <c r="D5658" s="395" t="n">
        <v>41.2</v>
      </c>
    </row>
    <row r="5659" customFormat="false" ht="14.25" hidden="false" customHeight="false" outlineLevel="0" collapsed="false">
      <c r="A5659" s="393" t="n">
        <v>89609</v>
      </c>
      <c r="B5659" s="394" t="s">
        <v>5918</v>
      </c>
      <c r="C5659" s="393" t="s">
        <v>267</v>
      </c>
      <c r="D5659" s="395" t="n">
        <v>84.76</v>
      </c>
    </row>
    <row r="5660" customFormat="false" ht="14.25" hidden="false" customHeight="false" outlineLevel="0" collapsed="false">
      <c r="A5660" s="393" t="n">
        <v>89612</v>
      </c>
      <c r="B5660" s="394" t="s">
        <v>5919</v>
      </c>
      <c r="C5660" s="393" t="s">
        <v>267</v>
      </c>
      <c r="D5660" s="395" t="n">
        <v>165.68</v>
      </c>
    </row>
    <row r="5661" customFormat="false" ht="14.25" hidden="false" customHeight="false" outlineLevel="0" collapsed="false">
      <c r="A5661" s="393" t="n">
        <v>89615</v>
      </c>
      <c r="B5661" s="394" t="s">
        <v>5920</v>
      </c>
      <c r="C5661" s="393" t="s">
        <v>267</v>
      </c>
      <c r="D5661" s="395" t="n">
        <v>195.52</v>
      </c>
    </row>
    <row r="5662" customFormat="false" ht="14.25" hidden="false" customHeight="false" outlineLevel="0" collapsed="false">
      <c r="A5662" s="393" t="n">
        <v>89747</v>
      </c>
      <c r="B5662" s="394" t="s">
        <v>5921</v>
      </c>
      <c r="C5662" s="393" t="s">
        <v>267</v>
      </c>
      <c r="D5662" s="395" t="n">
        <v>31.52</v>
      </c>
    </row>
    <row r="5663" customFormat="false" ht="14.25" hidden="false" customHeight="false" outlineLevel="0" collapsed="false">
      <c r="A5663" s="393" t="n">
        <v>89656</v>
      </c>
      <c r="B5663" s="394" t="s">
        <v>5922</v>
      </c>
      <c r="C5663" s="393" t="s">
        <v>267</v>
      </c>
      <c r="D5663" s="395" t="n">
        <v>24.08</v>
      </c>
    </row>
    <row r="5664" customFormat="false" ht="14.25" hidden="false" customHeight="false" outlineLevel="0" collapsed="false">
      <c r="A5664" s="393" t="n">
        <v>89663</v>
      </c>
      <c r="B5664" s="394" t="s">
        <v>5923</v>
      </c>
      <c r="C5664" s="393" t="s">
        <v>267</v>
      </c>
      <c r="D5664" s="395" t="n">
        <v>32.16</v>
      </c>
    </row>
    <row r="5665" customFormat="false" ht="14.25" hidden="false" customHeight="false" outlineLevel="0" collapsed="false">
      <c r="A5665" s="393" t="n">
        <v>89759</v>
      </c>
      <c r="B5665" s="394" t="s">
        <v>5924</v>
      </c>
      <c r="C5665" s="393" t="s">
        <v>267</v>
      </c>
      <c r="D5665" s="395" t="n">
        <v>12.82</v>
      </c>
    </row>
    <row r="5666" customFormat="false" ht="14.25" hidden="false" customHeight="false" outlineLevel="0" collapsed="false">
      <c r="A5666" s="393" t="n">
        <v>89832</v>
      </c>
      <c r="B5666" s="394" t="s">
        <v>5925</v>
      </c>
      <c r="C5666" s="393" t="s">
        <v>267</v>
      </c>
      <c r="D5666" s="395" t="n">
        <v>43.94</v>
      </c>
    </row>
    <row r="5667" customFormat="false" ht="14.25" hidden="false" customHeight="false" outlineLevel="0" collapsed="false">
      <c r="A5667" s="393" t="n">
        <v>89666</v>
      </c>
      <c r="B5667" s="394" t="s">
        <v>5926</v>
      </c>
      <c r="C5667" s="393" t="s">
        <v>267</v>
      </c>
      <c r="D5667" s="395" t="n">
        <v>8.52</v>
      </c>
    </row>
    <row r="5668" customFormat="false" ht="14.25" hidden="false" customHeight="false" outlineLevel="0" collapsed="false">
      <c r="A5668" s="393" t="n">
        <v>89678</v>
      </c>
      <c r="B5668" s="394" t="s">
        <v>5927</v>
      </c>
      <c r="C5668" s="393" t="s">
        <v>267</v>
      </c>
      <c r="D5668" s="395" t="n">
        <v>13.5</v>
      </c>
    </row>
    <row r="5669" customFormat="false" ht="14.25" hidden="false" customHeight="false" outlineLevel="0" collapsed="false">
      <c r="A5669" s="393" t="n">
        <v>89764</v>
      </c>
      <c r="B5669" s="394" t="s">
        <v>5928</v>
      </c>
      <c r="C5669" s="393" t="s">
        <v>267</v>
      </c>
      <c r="D5669" s="395" t="n">
        <v>39.49</v>
      </c>
    </row>
    <row r="5670" customFormat="false" ht="14.25" hidden="false" customHeight="false" outlineLevel="0" collapsed="false">
      <c r="A5670" s="393" t="n">
        <v>89689</v>
      </c>
      <c r="B5670" s="394" t="s">
        <v>5929</v>
      </c>
      <c r="C5670" s="393" t="s">
        <v>267</v>
      </c>
      <c r="D5670" s="395" t="n">
        <v>40.3</v>
      </c>
    </row>
    <row r="5671" customFormat="false" ht="14.25" hidden="false" customHeight="false" outlineLevel="0" collapsed="false">
      <c r="A5671" s="393" t="n">
        <v>89655</v>
      </c>
      <c r="B5671" s="394" t="s">
        <v>5930</v>
      </c>
      <c r="C5671" s="393" t="s">
        <v>267</v>
      </c>
      <c r="D5671" s="395" t="n">
        <v>25.79</v>
      </c>
    </row>
    <row r="5672" customFormat="false" ht="14.25" hidden="false" customHeight="false" outlineLevel="0" collapsed="false">
      <c r="A5672" s="393" t="n">
        <v>89662</v>
      </c>
      <c r="B5672" s="394" t="s">
        <v>5931</v>
      </c>
      <c r="C5672" s="393" t="s">
        <v>267</v>
      </c>
      <c r="D5672" s="395" t="n">
        <v>33.24</v>
      </c>
    </row>
    <row r="5673" customFormat="false" ht="14.25" hidden="false" customHeight="false" outlineLevel="0" collapsed="false">
      <c r="A5673" s="393" t="n">
        <v>89758</v>
      </c>
      <c r="B5673" s="394" t="s">
        <v>5932</v>
      </c>
      <c r="C5673" s="393" t="s">
        <v>267</v>
      </c>
      <c r="D5673" s="395" t="n">
        <v>39.13</v>
      </c>
    </row>
    <row r="5674" customFormat="false" ht="14.25" hidden="false" customHeight="false" outlineLevel="0" collapsed="false">
      <c r="A5674" s="393" t="n">
        <v>89676</v>
      </c>
      <c r="B5674" s="394" t="s">
        <v>5933</v>
      </c>
      <c r="C5674" s="393" t="s">
        <v>267</v>
      </c>
      <c r="D5674" s="395" t="n">
        <v>39.44</v>
      </c>
    </row>
    <row r="5675" customFormat="false" ht="14.25" hidden="false" customHeight="false" outlineLevel="0" collapsed="false">
      <c r="A5675" s="393" t="n">
        <v>89818</v>
      </c>
      <c r="B5675" s="394" t="s">
        <v>5934</v>
      </c>
      <c r="C5675" s="393" t="s">
        <v>267</v>
      </c>
      <c r="D5675" s="395" t="n">
        <v>55.66</v>
      </c>
    </row>
    <row r="5676" customFormat="false" ht="14.25" hidden="false" customHeight="false" outlineLevel="0" collapsed="false">
      <c r="A5676" s="393" t="n">
        <v>89763</v>
      </c>
      <c r="B5676" s="394" t="s">
        <v>5935</v>
      </c>
      <c r="C5676" s="393" t="s">
        <v>267</v>
      </c>
      <c r="D5676" s="395" t="n">
        <v>58.98</v>
      </c>
    </row>
    <row r="5677" customFormat="false" ht="14.25" hidden="false" customHeight="false" outlineLevel="0" collapsed="false">
      <c r="A5677" s="393" t="n">
        <v>89686</v>
      </c>
      <c r="B5677" s="394" t="s">
        <v>5936</v>
      </c>
      <c r="C5677" s="393" t="s">
        <v>267</v>
      </c>
      <c r="D5677" s="395" t="n">
        <v>59.83</v>
      </c>
    </row>
    <row r="5678" customFormat="false" ht="14.25" hidden="false" customHeight="false" outlineLevel="0" collapsed="false">
      <c r="A5678" s="393" t="n">
        <v>89831</v>
      </c>
      <c r="B5678" s="394" t="s">
        <v>5937</v>
      </c>
      <c r="C5678" s="393" t="s">
        <v>267</v>
      </c>
      <c r="D5678" s="395" t="n">
        <v>67.29</v>
      </c>
    </row>
    <row r="5679" customFormat="false" ht="14.25" hidden="false" customHeight="false" outlineLevel="0" collapsed="false">
      <c r="A5679" s="393" t="n">
        <v>104029</v>
      </c>
      <c r="B5679" s="394" t="s">
        <v>5938</v>
      </c>
      <c r="C5679" s="393" t="s">
        <v>267</v>
      </c>
      <c r="D5679" s="395" t="n">
        <v>70.93</v>
      </c>
    </row>
    <row r="5680" customFormat="false" ht="14.25" hidden="false" customHeight="false" outlineLevel="0" collapsed="false">
      <c r="A5680" s="393" t="n">
        <v>89668</v>
      </c>
      <c r="B5680" s="394" t="s">
        <v>5939</v>
      </c>
      <c r="C5680" s="393" t="s">
        <v>267</v>
      </c>
      <c r="D5680" s="395" t="n">
        <v>31.37</v>
      </c>
    </row>
    <row r="5681" customFormat="false" ht="14.25" hidden="false" customHeight="false" outlineLevel="0" collapsed="false">
      <c r="A5681" s="393" t="n">
        <v>89639</v>
      </c>
      <c r="B5681" s="394" t="s">
        <v>5940</v>
      </c>
      <c r="C5681" s="393" t="s">
        <v>267</v>
      </c>
      <c r="D5681" s="395" t="n">
        <v>13.94</v>
      </c>
    </row>
    <row r="5682" customFormat="false" ht="14.25" hidden="false" customHeight="false" outlineLevel="0" collapsed="false">
      <c r="A5682" s="393" t="n">
        <v>89721</v>
      </c>
      <c r="B5682" s="394" t="s">
        <v>5941</v>
      </c>
      <c r="C5682" s="393" t="s">
        <v>267</v>
      </c>
      <c r="D5682" s="395" t="n">
        <v>17.87</v>
      </c>
    </row>
    <row r="5683" customFormat="false" ht="14.25" hidden="false" customHeight="false" outlineLevel="0" collapsed="false">
      <c r="A5683" s="393" t="n">
        <v>89643</v>
      </c>
      <c r="B5683" s="394" t="s">
        <v>5942</v>
      </c>
      <c r="C5683" s="393" t="s">
        <v>267</v>
      </c>
      <c r="D5683" s="395" t="n">
        <v>18.82</v>
      </c>
    </row>
    <row r="5684" customFormat="false" ht="14.25" hidden="false" customHeight="false" outlineLevel="0" collapsed="false">
      <c r="A5684" s="393" t="n">
        <v>89727</v>
      </c>
      <c r="B5684" s="394" t="s">
        <v>5943</v>
      </c>
      <c r="C5684" s="393" t="s">
        <v>267</v>
      </c>
      <c r="D5684" s="395" t="n">
        <v>26.72</v>
      </c>
    </row>
    <row r="5685" customFormat="false" ht="14.25" hidden="false" customHeight="false" outlineLevel="0" collapsed="false">
      <c r="A5685" s="393" t="n">
        <v>89648</v>
      </c>
      <c r="B5685" s="394" t="s">
        <v>5944</v>
      </c>
      <c r="C5685" s="393" t="s">
        <v>267</v>
      </c>
      <c r="D5685" s="395" t="n">
        <v>27.83</v>
      </c>
    </row>
    <row r="5686" customFormat="false" ht="14.25" hidden="false" customHeight="false" outlineLevel="0" collapsed="false">
      <c r="A5686" s="393" t="n">
        <v>89749</v>
      </c>
      <c r="B5686" s="394" t="s">
        <v>5945</v>
      </c>
      <c r="C5686" s="393" t="s">
        <v>267</v>
      </c>
      <c r="D5686" s="395" t="n">
        <v>18.12</v>
      </c>
    </row>
    <row r="5687" customFormat="false" ht="14.25" hidden="false" customHeight="false" outlineLevel="0" collapsed="false">
      <c r="A5687" s="393" t="n">
        <v>89657</v>
      </c>
      <c r="B5687" s="394" t="s">
        <v>5946</v>
      </c>
      <c r="C5687" s="393" t="s">
        <v>267</v>
      </c>
      <c r="D5687" s="395" t="n">
        <v>15.21</v>
      </c>
    </row>
    <row r="5688" customFormat="false" ht="14.25" hidden="false" customHeight="false" outlineLevel="0" collapsed="false">
      <c r="A5688" s="393" t="n">
        <v>89664</v>
      </c>
      <c r="B5688" s="394" t="s">
        <v>5947</v>
      </c>
      <c r="C5688" s="393" t="s">
        <v>267</v>
      </c>
      <c r="D5688" s="395" t="n">
        <v>18.76</v>
      </c>
    </row>
    <row r="5689" customFormat="false" ht="14.25" hidden="false" customHeight="false" outlineLevel="0" collapsed="false">
      <c r="A5689" s="393" t="n">
        <v>89638</v>
      </c>
      <c r="B5689" s="394" t="s">
        <v>5948</v>
      </c>
      <c r="C5689" s="393" t="s">
        <v>267</v>
      </c>
      <c r="D5689" s="395" t="n">
        <v>13.27</v>
      </c>
    </row>
    <row r="5690" customFormat="false" ht="14.25" hidden="false" customHeight="false" outlineLevel="0" collapsed="false">
      <c r="A5690" s="393" t="n">
        <v>89720</v>
      </c>
      <c r="B5690" s="394" t="s">
        <v>5949</v>
      </c>
      <c r="C5690" s="393" t="s">
        <v>267</v>
      </c>
      <c r="D5690" s="395" t="n">
        <v>16.54</v>
      </c>
    </row>
    <row r="5691" customFormat="false" ht="14.25" hidden="false" customHeight="false" outlineLevel="0" collapsed="false">
      <c r="A5691" s="393" t="n">
        <v>89642</v>
      </c>
      <c r="B5691" s="394" t="s">
        <v>5950</v>
      </c>
      <c r="C5691" s="393" t="s">
        <v>267</v>
      </c>
      <c r="D5691" s="395" t="n">
        <v>17.49</v>
      </c>
    </row>
    <row r="5692" customFormat="false" ht="14.25" hidden="false" customHeight="false" outlineLevel="0" collapsed="false">
      <c r="A5692" s="393" t="n">
        <v>89725</v>
      </c>
      <c r="B5692" s="394" t="s">
        <v>5951</v>
      </c>
      <c r="C5692" s="393" t="s">
        <v>267</v>
      </c>
      <c r="D5692" s="395" t="n">
        <v>21.51</v>
      </c>
    </row>
    <row r="5693" customFormat="false" ht="14.25" hidden="false" customHeight="false" outlineLevel="0" collapsed="false">
      <c r="A5693" s="393" t="n">
        <v>89647</v>
      </c>
      <c r="B5693" s="394" t="s">
        <v>5952</v>
      </c>
      <c r="C5693" s="393" t="s">
        <v>267</v>
      </c>
      <c r="D5693" s="395" t="n">
        <v>22.62</v>
      </c>
    </row>
    <row r="5694" customFormat="false" ht="14.25" hidden="false" customHeight="false" outlineLevel="0" collapsed="false">
      <c r="A5694" s="393" t="n">
        <v>89780</v>
      </c>
      <c r="B5694" s="394" t="s">
        <v>5953</v>
      </c>
      <c r="C5694" s="393" t="s">
        <v>267</v>
      </c>
      <c r="D5694" s="395" t="n">
        <v>25.57</v>
      </c>
    </row>
    <row r="5695" customFormat="false" ht="14.25" hidden="false" customHeight="false" outlineLevel="0" collapsed="false">
      <c r="A5695" s="393" t="n">
        <v>89734</v>
      </c>
      <c r="B5695" s="394" t="s">
        <v>5954</v>
      </c>
      <c r="C5695" s="393" t="s">
        <v>267</v>
      </c>
      <c r="D5695" s="395" t="n">
        <v>30.73</v>
      </c>
    </row>
    <row r="5696" customFormat="false" ht="14.25" hidden="false" customHeight="false" outlineLevel="0" collapsed="false">
      <c r="A5696" s="393" t="n">
        <v>89650</v>
      </c>
      <c r="B5696" s="394" t="s">
        <v>5955</v>
      </c>
      <c r="C5696" s="393" t="s">
        <v>267</v>
      </c>
      <c r="D5696" s="395" t="n">
        <v>32.03</v>
      </c>
    </row>
    <row r="5697" customFormat="false" ht="14.25" hidden="false" customHeight="false" outlineLevel="0" collapsed="false">
      <c r="A5697" s="393" t="n">
        <v>89787</v>
      </c>
      <c r="B5697" s="394" t="s">
        <v>5956</v>
      </c>
      <c r="C5697" s="393" t="s">
        <v>267</v>
      </c>
      <c r="D5697" s="395" t="n">
        <v>38.08</v>
      </c>
    </row>
    <row r="5698" customFormat="false" ht="14.25" hidden="false" customHeight="false" outlineLevel="0" collapsed="false">
      <c r="A5698" s="393" t="n">
        <v>104024</v>
      </c>
      <c r="B5698" s="394" t="s">
        <v>5957</v>
      </c>
      <c r="C5698" s="393" t="s">
        <v>267</v>
      </c>
      <c r="D5698" s="395" t="n">
        <v>43.87</v>
      </c>
    </row>
    <row r="5699" customFormat="false" ht="14.25" hidden="false" customHeight="false" outlineLevel="0" collapsed="false">
      <c r="A5699" s="393" t="n">
        <v>89789</v>
      </c>
      <c r="B5699" s="394" t="s">
        <v>5958</v>
      </c>
      <c r="C5699" s="393" t="s">
        <v>267</v>
      </c>
      <c r="D5699" s="395" t="n">
        <v>70.63</v>
      </c>
    </row>
    <row r="5700" customFormat="false" ht="14.25" hidden="false" customHeight="false" outlineLevel="0" collapsed="false">
      <c r="A5700" s="393" t="n">
        <v>89791</v>
      </c>
      <c r="B5700" s="394" t="s">
        <v>5959</v>
      </c>
      <c r="C5700" s="393" t="s">
        <v>267</v>
      </c>
      <c r="D5700" s="395" t="n">
        <v>160.05</v>
      </c>
    </row>
    <row r="5701" customFormat="false" ht="14.25" hidden="false" customHeight="false" outlineLevel="0" collapsed="false">
      <c r="A5701" s="393" t="n">
        <v>89793</v>
      </c>
      <c r="B5701" s="394" t="s">
        <v>5960</v>
      </c>
      <c r="C5701" s="393" t="s">
        <v>267</v>
      </c>
      <c r="D5701" s="395" t="n">
        <v>230.31</v>
      </c>
    </row>
    <row r="5702" customFormat="false" ht="14.25" hidden="false" customHeight="false" outlineLevel="0" collapsed="false">
      <c r="A5702" s="393" t="n">
        <v>89637</v>
      </c>
      <c r="B5702" s="394" t="s">
        <v>5961</v>
      </c>
      <c r="C5702" s="393" t="s">
        <v>267</v>
      </c>
      <c r="D5702" s="395" t="n">
        <v>12.32</v>
      </c>
    </row>
    <row r="5703" customFormat="false" ht="14.25" hidden="false" customHeight="false" outlineLevel="0" collapsed="false">
      <c r="A5703" s="393" t="n">
        <v>89719</v>
      </c>
      <c r="B5703" s="394" t="s">
        <v>5962</v>
      </c>
      <c r="C5703" s="393" t="s">
        <v>267</v>
      </c>
      <c r="D5703" s="395" t="n">
        <v>14.87</v>
      </c>
    </row>
    <row r="5704" customFormat="false" ht="14.25" hidden="false" customHeight="false" outlineLevel="0" collapsed="false">
      <c r="A5704" s="393" t="n">
        <v>89641</v>
      </c>
      <c r="B5704" s="394" t="s">
        <v>5963</v>
      </c>
      <c r="C5704" s="393" t="s">
        <v>267</v>
      </c>
      <c r="D5704" s="395" t="n">
        <v>15.82</v>
      </c>
    </row>
    <row r="5705" customFormat="false" ht="14.25" hidden="false" customHeight="false" outlineLevel="0" collapsed="false">
      <c r="A5705" s="393" t="n">
        <v>89723</v>
      </c>
      <c r="B5705" s="394" t="s">
        <v>5964</v>
      </c>
      <c r="C5705" s="393" t="s">
        <v>267</v>
      </c>
      <c r="D5705" s="395" t="n">
        <v>22.2</v>
      </c>
    </row>
    <row r="5706" customFormat="false" ht="14.25" hidden="false" customHeight="false" outlineLevel="0" collapsed="false">
      <c r="A5706" s="393" t="n">
        <v>89646</v>
      </c>
      <c r="B5706" s="394" t="s">
        <v>5965</v>
      </c>
      <c r="C5706" s="393" t="s">
        <v>267</v>
      </c>
      <c r="D5706" s="395" t="n">
        <v>23.31</v>
      </c>
    </row>
    <row r="5707" customFormat="false" ht="14.25" hidden="false" customHeight="false" outlineLevel="0" collapsed="false">
      <c r="A5707" s="393" t="n">
        <v>89777</v>
      </c>
      <c r="B5707" s="394" t="s">
        <v>5966</v>
      </c>
      <c r="C5707" s="393" t="s">
        <v>267</v>
      </c>
      <c r="D5707" s="395" t="n">
        <v>27.28</v>
      </c>
    </row>
    <row r="5708" customFormat="false" ht="14.25" hidden="false" customHeight="false" outlineLevel="0" collapsed="false">
      <c r="A5708" s="393" t="n">
        <v>89729</v>
      </c>
      <c r="B5708" s="394" t="s">
        <v>5967</v>
      </c>
      <c r="C5708" s="393" t="s">
        <v>267</v>
      </c>
      <c r="D5708" s="395" t="n">
        <v>32.44</v>
      </c>
    </row>
    <row r="5709" customFormat="false" ht="14.25" hidden="false" customHeight="false" outlineLevel="0" collapsed="false">
      <c r="A5709" s="393" t="n">
        <v>89649</v>
      </c>
      <c r="B5709" s="394" t="s">
        <v>5968</v>
      </c>
      <c r="C5709" s="393" t="s">
        <v>267</v>
      </c>
      <c r="D5709" s="395" t="n">
        <v>33.74</v>
      </c>
    </row>
    <row r="5710" customFormat="false" ht="14.25" hidden="false" customHeight="false" outlineLevel="0" collapsed="false">
      <c r="A5710" s="393" t="n">
        <v>89781</v>
      </c>
      <c r="B5710" s="394" t="s">
        <v>5969</v>
      </c>
      <c r="C5710" s="393" t="s">
        <v>267</v>
      </c>
      <c r="D5710" s="395" t="n">
        <v>38.5</v>
      </c>
    </row>
    <row r="5711" customFormat="false" ht="14.25" hidden="false" customHeight="false" outlineLevel="0" collapsed="false">
      <c r="A5711" s="393" t="n">
        <v>104023</v>
      </c>
      <c r="B5711" s="394" t="s">
        <v>5970</v>
      </c>
      <c r="C5711" s="393" t="s">
        <v>267</v>
      </c>
      <c r="D5711" s="395" t="n">
        <v>44.29</v>
      </c>
    </row>
    <row r="5712" customFormat="false" ht="14.25" hidden="false" customHeight="false" outlineLevel="0" collapsed="false">
      <c r="A5712" s="393" t="n">
        <v>89788</v>
      </c>
      <c r="B5712" s="394" t="s">
        <v>5971</v>
      </c>
      <c r="C5712" s="393" t="s">
        <v>267</v>
      </c>
      <c r="D5712" s="395" t="n">
        <v>83.09</v>
      </c>
    </row>
    <row r="5713" customFormat="false" ht="14.25" hidden="false" customHeight="false" outlineLevel="0" collapsed="false">
      <c r="A5713" s="393" t="n">
        <v>89790</v>
      </c>
      <c r="B5713" s="394" t="s">
        <v>5972</v>
      </c>
      <c r="C5713" s="393" t="s">
        <v>267</v>
      </c>
      <c r="D5713" s="395" t="n">
        <v>165.69</v>
      </c>
    </row>
    <row r="5714" customFormat="false" ht="14.25" hidden="false" customHeight="false" outlineLevel="0" collapsed="false">
      <c r="A5714" s="393" t="n">
        <v>89792</v>
      </c>
      <c r="B5714" s="394" t="s">
        <v>5973</v>
      </c>
      <c r="C5714" s="393" t="s">
        <v>267</v>
      </c>
      <c r="D5714" s="395" t="n">
        <v>195.24</v>
      </c>
    </row>
    <row r="5715" customFormat="false" ht="14.25" hidden="false" customHeight="false" outlineLevel="0" collapsed="false">
      <c r="A5715" s="393" t="n">
        <v>89640</v>
      </c>
      <c r="B5715" s="394" t="s">
        <v>5974</v>
      </c>
      <c r="C5715" s="393" t="s">
        <v>267</v>
      </c>
      <c r="D5715" s="395" t="n">
        <v>21.16</v>
      </c>
    </row>
    <row r="5716" customFormat="false" ht="14.25" hidden="false" customHeight="false" outlineLevel="0" collapsed="false">
      <c r="A5716" s="393" t="n">
        <v>89644</v>
      </c>
      <c r="B5716" s="394" t="s">
        <v>5975</v>
      </c>
      <c r="C5716" s="393" t="s">
        <v>267</v>
      </c>
      <c r="D5716" s="395" t="n">
        <v>25.68</v>
      </c>
    </row>
    <row r="5717" customFormat="false" ht="14.25" hidden="false" customHeight="false" outlineLevel="0" collapsed="false">
      <c r="A5717" s="393" t="n">
        <v>89645</v>
      </c>
      <c r="B5717" s="394" t="s">
        <v>5976</v>
      </c>
      <c r="C5717" s="393" t="s">
        <v>267</v>
      </c>
      <c r="D5717" s="395" t="n">
        <v>35.38</v>
      </c>
    </row>
    <row r="5718" customFormat="false" ht="14.25" hidden="false" customHeight="false" outlineLevel="0" collapsed="false">
      <c r="A5718" s="393" t="n">
        <v>89652</v>
      </c>
      <c r="B5718" s="394" t="s">
        <v>5977</v>
      </c>
      <c r="C5718" s="393" t="s">
        <v>267</v>
      </c>
      <c r="D5718" s="395" t="n">
        <v>13.51</v>
      </c>
    </row>
    <row r="5719" customFormat="false" ht="14.25" hidden="false" customHeight="false" outlineLevel="0" collapsed="false">
      <c r="A5719" s="393" t="n">
        <v>89738</v>
      </c>
      <c r="B5719" s="394" t="s">
        <v>5978</v>
      </c>
      <c r="C5719" s="393" t="s">
        <v>267</v>
      </c>
      <c r="D5719" s="395" t="n">
        <v>18.19</v>
      </c>
    </row>
    <row r="5720" customFormat="false" ht="14.25" hidden="false" customHeight="false" outlineLevel="0" collapsed="false">
      <c r="A5720" s="393" t="n">
        <v>89659</v>
      </c>
      <c r="B5720" s="394" t="s">
        <v>5979</v>
      </c>
      <c r="C5720" s="393" t="s">
        <v>267</v>
      </c>
      <c r="D5720" s="395" t="n">
        <v>18.83</v>
      </c>
    </row>
    <row r="5721" customFormat="false" ht="14.25" hidden="false" customHeight="false" outlineLevel="0" collapsed="false">
      <c r="A5721" s="393" t="n">
        <v>89756</v>
      </c>
      <c r="B5721" s="394" t="s">
        <v>5980</v>
      </c>
      <c r="C5721" s="393" t="s">
        <v>267</v>
      </c>
      <c r="D5721" s="395" t="n">
        <v>24.97</v>
      </c>
    </row>
    <row r="5722" customFormat="false" ht="14.25" hidden="false" customHeight="false" outlineLevel="0" collapsed="false">
      <c r="A5722" s="393" t="n">
        <v>89672</v>
      </c>
      <c r="B5722" s="394" t="s">
        <v>5981</v>
      </c>
      <c r="C5722" s="393" t="s">
        <v>267</v>
      </c>
      <c r="D5722" s="395" t="n">
        <v>25.72</v>
      </c>
    </row>
    <row r="5723" customFormat="false" ht="14.25" hidden="false" customHeight="false" outlineLevel="0" collapsed="false">
      <c r="A5723" s="393" t="n">
        <v>89815</v>
      </c>
      <c r="B5723" s="394" t="s">
        <v>5982</v>
      </c>
      <c r="C5723" s="393" t="s">
        <v>267</v>
      </c>
      <c r="D5723" s="395" t="n">
        <v>29.76</v>
      </c>
    </row>
    <row r="5724" customFormat="false" ht="14.25" hidden="false" customHeight="false" outlineLevel="0" collapsed="false">
      <c r="A5724" s="393" t="n">
        <v>89761</v>
      </c>
      <c r="B5724" s="394" t="s">
        <v>5983</v>
      </c>
      <c r="C5724" s="393" t="s">
        <v>267</v>
      </c>
      <c r="D5724" s="395" t="n">
        <v>33.16</v>
      </c>
    </row>
    <row r="5725" customFormat="false" ht="14.25" hidden="false" customHeight="false" outlineLevel="0" collapsed="false">
      <c r="A5725" s="393" t="n">
        <v>89682</v>
      </c>
      <c r="B5725" s="394" t="s">
        <v>5984</v>
      </c>
      <c r="C5725" s="393" t="s">
        <v>267</v>
      </c>
      <c r="D5725" s="395" t="n">
        <v>34.04</v>
      </c>
    </row>
    <row r="5726" customFormat="false" ht="14.25" hidden="false" customHeight="false" outlineLevel="0" collapsed="false">
      <c r="A5726" s="393" t="n">
        <v>89824</v>
      </c>
      <c r="B5726" s="394" t="s">
        <v>5985</v>
      </c>
      <c r="C5726" s="393" t="s">
        <v>267</v>
      </c>
      <c r="D5726" s="395" t="n">
        <v>40.4</v>
      </c>
    </row>
    <row r="5727" customFormat="false" ht="14.25" hidden="false" customHeight="false" outlineLevel="0" collapsed="false">
      <c r="A5727" s="393" t="n">
        <v>104026</v>
      </c>
      <c r="B5727" s="394" t="s">
        <v>5986</v>
      </c>
      <c r="C5727" s="393" t="s">
        <v>267</v>
      </c>
      <c r="D5727" s="395" t="n">
        <v>44.26</v>
      </c>
    </row>
    <row r="5728" customFormat="false" ht="14.25" hidden="false" customHeight="false" outlineLevel="0" collapsed="false">
      <c r="A5728" s="393" t="n">
        <v>89740</v>
      </c>
      <c r="B5728" s="394" t="s">
        <v>5987</v>
      </c>
      <c r="C5728" s="393" t="s">
        <v>267</v>
      </c>
      <c r="D5728" s="395" t="n">
        <v>10.4</v>
      </c>
    </row>
    <row r="5729" customFormat="false" ht="14.25" hidden="false" customHeight="false" outlineLevel="0" collapsed="false">
      <c r="A5729" s="393" t="n">
        <v>89836</v>
      </c>
      <c r="B5729" s="394" t="s">
        <v>5988</v>
      </c>
      <c r="C5729" s="393" t="s">
        <v>267</v>
      </c>
      <c r="D5729" s="395" t="n">
        <v>207.6</v>
      </c>
    </row>
    <row r="5730" customFormat="false" ht="14.25" hidden="false" customHeight="false" outlineLevel="0" collapsed="false">
      <c r="A5730" s="393" t="n">
        <v>89653</v>
      </c>
      <c r="B5730" s="394" t="s">
        <v>5989</v>
      </c>
      <c r="C5730" s="393" t="s">
        <v>267</v>
      </c>
      <c r="D5730" s="395" t="n">
        <v>18.89</v>
      </c>
    </row>
    <row r="5731" customFormat="false" ht="14.25" hidden="false" customHeight="false" outlineLevel="0" collapsed="false">
      <c r="A5731" s="393" t="n">
        <v>89660</v>
      </c>
      <c r="B5731" s="394" t="s">
        <v>5990</v>
      </c>
      <c r="C5731" s="393" t="s">
        <v>267</v>
      </c>
      <c r="D5731" s="395" t="n">
        <v>11.06</v>
      </c>
    </row>
    <row r="5732" customFormat="false" ht="14.25" hidden="false" customHeight="false" outlineLevel="0" collapsed="false">
      <c r="A5732" s="393" t="n">
        <v>89826</v>
      </c>
      <c r="B5732" s="394" t="s">
        <v>5991</v>
      </c>
      <c r="C5732" s="393" t="s">
        <v>267</v>
      </c>
      <c r="D5732" s="395" t="n">
        <v>132.06</v>
      </c>
    </row>
    <row r="5733" customFormat="false" ht="14.25" hidden="false" customHeight="false" outlineLevel="0" collapsed="false">
      <c r="A5733" s="393" t="n">
        <v>104028</v>
      </c>
      <c r="B5733" s="394" t="s">
        <v>5992</v>
      </c>
      <c r="C5733" s="393" t="s">
        <v>267</v>
      </c>
      <c r="D5733" s="395" t="n">
        <v>135.7</v>
      </c>
    </row>
    <row r="5734" customFormat="false" ht="14.25" hidden="false" customHeight="false" outlineLevel="0" collapsed="false">
      <c r="A5734" s="393" t="n">
        <v>89651</v>
      </c>
      <c r="B5734" s="394" t="s">
        <v>5993</v>
      </c>
      <c r="C5734" s="393" t="s">
        <v>267</v>
      </c>
      <c r="D5734" s="395" t="n">
        <v>8.21</v>
      </c>
    </row>
    <row r="5735" customFormat="false" ht="14.25" hidden="false" customHeight="false" outlineLevel="0" collapsed="false">
      <c r="A5735" s="393" t="n">
        <v>89736</v>
      </c>
      <c r="B5735" s="394" t="s">
        <v>5994</v>
      </c>
      <c r="C5735" s="393" t="s">
        <v>267</v>
      </c>
      <c r="D5735" s="395" t="n">
        <v>10.19</v>
      </c>
    </row>
    <row r="5736" customFormat="false" ht="14.25" hidden="false" customHeight="false" outlineLevel="0" collapsed="false">
      <c r="A5736" s="393" t="n">
        <v>89658</v>
      </c>
      <c r="B5736" s="394" t="s">
        <v>5995</v>
      </c>
      <c r="C5736" s="393" t="s">
        <v>267</v>
      </c>
      <c r="D5736" s="395" t="n">
        <v>10.83</v>
      </c>
    </row>
    <row r="5737" customFormat="false" ht="14.25" hidden="false" customHeight="false" outlineLevel="0" collapsed="false">
      <c r="A5737" s="393" t="n">
        <v>89755</v>
      </c>
      <c r="B5737" s="394" t="s">
        <v>5996</v>
      </c>
      <c r="C5737" s="393" t="s">
        <v>267</v>
      </c>
      <c r="D5737" s="395" t="n">
        <v>15.01</v>
      </c>
    </row>
    <row r="5738" customFormat="false" ht="14.25" hidden="false" customHeight="false" outlineLevel="0" collapsed="false">
      <c r="A5738" s="393" t="n">
        <v>89670</v>
      </c>
      <c r="B5738" s="394" t="s">
        <v>5997</v>
      </c>
      <c r="C5738" s="393" t="s">
        <v>267</v>
      </c>
      <c r="D5738" s="395" t="n">
        <v>15.76</v>
      </c>
    </row>
    <row r="5739" customFormat="false" ht="14.25" hidden="false" customHeight="false" outlineLevel="0" collapsed="false">
      <c r="A5739" s="393" t="n">
        <v>89794</v>
      </c>
      <c r="B5739" s="394" t="s">
        <v>5998</v>
      </c>
      <c r="C5739" s="393" t="s">
        <v>267</v>
      </c>
      <c r="D5739" s="395" t="n">
        <v>20.37</v>
      </c>
    </row>
    <row r="5740" customFormat="false" ht="14.25" hidden="false" customHeight="false" outlineLevel="0" collapsed="false">
      <c r="A5740" s="393" t="n">
        <v>89760</v>
      </c>
      <c r="B5740" s="394" t="s">
        <v>5999</v>
      </c>
      <c r="C5740" s="393" t="s">
        <v>267</v>
      </c>
      <c r="D5740" s="395" t="n">
        <v>23.77</v>
      </c>
    </row>
    <row r="5741" customFormat="false" ht="14.25" hidden="false" customHeight="false" outlineLevel="0" collapsed="false">
      <c r="A5741" s="393" t="n">
        <v>89680</v>
      </c>
      <c r="B5741" s="394" t="s">
        <v>6000</v>
      </c>
      <c r="C5741" s="393" t="s">
        <v>267</v>
      </c>
      <c r="D5741" s="395" t="n">
        <v>24.65</v>
      </c>
    </row>
    <row r="5742" customFormat="false" ht="14.25" hidden="false" customHeight="false" outlineLevel="0" collapsed="false">
      <c r="A5742" s="393" t="n">
        <v>89822</v>
      </c>
      <c r="B5742" s="394" t="s">
        <v>6001</v>
      </c>
      <c r="C5742" s="393" t="s">
        <v>267</v>
      </c>
      <c r="D5742" s="395" t="n">
        <v>26.59</v>
      </c>
    </row>
    <row r="5743" customFormat="false" ht="14.25" hidden="false" customHeight="false" outlineLevel="0" collapsed="false">
      <c r="A5743" s="393" t="n">
        <v>104025</v>
      </c>
      <c r="B5743" s="394" t="s">
        <v>6002</v>
      </c>
      <c r="C5743" s="393" t="s">
        <v>267</v>
      </c>
      <c r="D5743" s="395" t="n">
        <v>30.45</v>
      </c>
    </row>
    <row r="5744" customFormat="false" ht="14.25" hidden="false" customHeight="false" outlineLevel="0" collapsed="false">
      <c r="A5744" s="393" t="n">
        <v>89835</v>
      </c>
      <c r="B5744" s="394" t="s">
        <v>6003</v>
      </c>
      <c r="C5744" s="393" t="s">
        <v>267</v>
      </c>
      <c r="D5744" s="395" t="n">
        <v>45.84</v>
      </c>
    </row>
    <row r="5745" customFormat="false" ht="14.25" hidden="false" customHeight="false" outlineLevel="0" collapsed="false">
      <c r="A5745" s="393" t="n">
        <v>89838</v>
      </c>
      <c r="B5745" s="394" t="s">
        <v>6004</v>
      </c>
      <c r="C5745" s="393" t="s">
        <v>267</v>
      </c>
      <c r="D5745" s="395" t="n">
        <v>159.59</v>
      </c>
    </row>
    <row r="5746" customFormat="false" ht="14.25" hidden="false" customHeight="false" outlineLevel="0" collapsed="false">
      <c r="A5746" s="393" t="n">
        <v>89840</v>
      </c>
      <c r="B5746" s="394" t="s">
        <v>6005</v>
      </c>
      <c r="C5746" s="393" t="s">
        <v>267</v>
      </c>
      <c r="D5746" s="395" t="n">
        <v>187.43</v>
      </c>
    </row>
    <row r="5747" customFormat="false" ht="14.25" hidden="false" customHeight="false" outlineLevel="0" collapsed="false">
      <c r="A5747" s="393" t="n">
        <v>104015</v>
      </c>
      <c r="B5747" s="394" t="s">
        <v>6006</v>
      </c>
      <c r="C5747" s="393" t="s">
        <v>267</v>
      </c>
      <c r="D5747" s="395" t="n">
        <v>18.95</v>
      </c>
    </row>
    <row r="5748" customFormat="false" ht="14.25" hidden="false" customHeight="false" outlineLevel="0" collapsed="false">
      <c r="A5748" s="393" t="n">
        <v>104018</v>
      </c>
      <c r="B5748" s="394" t="s">
        <v>6007</v>
      </c>
      <c r="C5748" s="393" t="s">
        <v>267</v>
      </c>
      <c r="D5748" s="395" t="n">
        <v>23.79</v>
      </c>
    </row>
    <row r="5749" customFormat="false" ht="14.25" hidden="false" customHeight="false" outlineLevel="0" collapsed="false">
      <c r="A5749" s="393" t="n">
        <v>104016</v>
      </c>
      <c r="B5749" s="394" t="s">
        <v>6008</v>
      </c>
      <c r="C5749" s="393" t="s">
        <v>267</v>
      </c>
      <c r="D5749" s="395" t="n">
        <v>25.16</v>
      </c>
    </row>
    <row r="5750" customFormat="false" ht="14.25" hidden="false" customHeight="false" outlineLevel="0" collapsed="false">
      <c r="A5750" s="393" t="n">
        <v>104019</v>
      </c>
      <c r="B5750" s="394" t="s">
        <v>6009</v>
      </c>
      <c r="C5750" s="393" t="s">
        <v>267</v>
      </c>
      <c r="D5750" s="395" t="n">
        <v>47.85</v>
      </c>
    </row>
    <row r="5751" customFormat="false" ht="14.25" hidden="false" customHeight="false" outlineLevel="0" collapsed="false">
      <c r="A5751" s="393" t="n">
        <v>104017</v>
      </c>
      <c r="B5751" s="394" t="s">
        <v>6010</v>
      </c>
      <c r="C5751" s="393" t="s">
        <v>267</v>
      </c>
      <c r="D5751" s="395" t="n">
        <v>49.46</v>
      </c>
    </row>
    <row r="5752" customFormat="false" ht="14.25" hidden="false" customHeight="false" outlineLevel="0" collapsed="false">
      <c r="A5752" s="393" t="n">
        <v>104020</v>
      </c>
      <c r="B5752" s="394" t="s">
        <v>6011</v>
      </c>
      <c r="C5752" s="393" t="s">
        <v>267</v>
      </c>
      <c r="D5752" s="395" t="n">
        <v>58.69</v>
      </c>
    </row>
    <row r="5753" customFormat="false" ht="14.25" hidden="false" customHeight="false" outlineLevel="0" collapsed="false">
      <c r="A5753" s="393" t="n">
        <v>104030</v>
      </c>
      <c r="B5753" s="394" t="s">
        <v>6012</v>
      </c>
      <c r="C5753" s="393" t="s">
        <v>267</v>
      </c>
      <c r="D5753" s="395" t="n">
        <v>65.96</v>
      </c>
    </row>
    <row r="5754" customFormat="false" ht="14.25" hidden="false" customHeight="false" outlineLevel="0" collapsed="false">
      <c r="A5754" s="393" t="n">
        <v>89694</v>
      </c>
      <c r="B5754" s="394" t="s">
        <v>6013</v>
      </c>
      <c r="C5754" s="393" t="s">
        <v>267</v>
      </c>
      <c r="D5754" s="395" t="n">
        <v>22.68</v>
      </c>
    </row>
    <row r="5755" customFormat="false" ht="14.25" hidden="false" customHeight="false" outlineLevel="0" collapsed="false">
      <c r="A5755" s="393" t="n">
        <v>89700</v>
      </c>
      <c r="B5755" s="394" t="s">
        <v>6014</v>
      </c>
      <c r="C5755" s="393" t="s">
        <v>267</v>
      </c>
      <c r="D5755" s="395" t="n">
        <v>25.88</v>
      </c>
    </row>
    <row r="5756" customFormat="false" ht="14.25" hidden="false" customHeight="false" outlineLevel="0" collapsed="false">
      <c r="A5756" s="393" t="n">
        <v>89703</v>
      </c>
      <c r="B5756" s="394" t="s">
        <v>6015</v>
      </c>
      <c r="C5756" s="393" t="s">
        <v>267</v>
      </c>
      <c r="D5756" s="395" t="n">
        <v>51.81</v>
      </c>
    </row>
    <row r="5757" customFormat="false" ht="14.25" hidden="false" customHeight="false" outlineLevel="0" collapsed="false">
      <c r="A5757" s="393" t="n">
        <v>89844</v>
      </c>
      <c r="B5757" s="394" t="s">
        <v>6016</v>
      </c>
      <c r="C5757" s="393" t="s">
        <v>267</v>
      </c>
      <c r="D5757" s="395" t="n">
        <v>66.55</v>
      </c>
    </row>
    <row r="5758" customFormat="false" ht="14.25" hidden="false" customHeight="false" outlineLevel="0" collapsed="false">
      <c r="A5758" s="393" t="n">
        <v>104022</v>
      </c>
      <c r="B5758" s="394" t="s">
        <v>6017</v>
      </c>
      <c r="C5758" s="393" t="s">
        <v>267</v>
      </c>
      <c r="D5758" s="395" t="n">
        <v>74.25</v>
      </c>
    </row>
    <row r="5759" customFormat="false" ht="14.25" hidden="false" customHeight="false" outlineLevel="0" collapsed="false">
      <c r="A5759" s="393" t="n">
        <v>89691</v>
      </c>
      <c r="B5759" s="394" t="s">
        <v>6018</v>
      </c>
      <c r="C5759" s="393" t="s">
        <v>267</v>
      </c>
      <c r="D5759" s="395" t="n">
        <v>15.88</v>
      </c>
    </row>
    <row r="5760" customFormat="false" ht="14.25" hidden="false" customHeight="false" outlineLevel="0" collapsed="false">
      <c r="A5760" s="393" t="n">
        <v>89765</v>
      </c>
      <c r="B5760" s="394" t="s">
        <v>6019</v>
      </c>
      <c r="C5760" s="393" t="s">
        <v>267</v>
      </c>
      <c r="D5760" s="395" t="n">
        <v>19.29</v>
      </c>
    </row>
    <row r="5761" customFormat="false" ht="14.25" hidden="false" customHeight="false" outlineLevel="0" collapsed="false">
      <c r="A5761" s="393" t="n">
        <v>89697</v>
      </c>
      <c r="B5761" s="394" t="s">
        <v>6020</v>
      </c>
      <c r="C5761" s="393" t="s">
        <v>267</v>
      </c>
      <c r="D5761" s="395" t="n">
        <v>20.56</v>
      </c>
    </row>
    <row r="5762" customFormat="false" ht="14.25" hidden="false" customHeight="false" outlineLevel="0" collapsed="false">
      <c r="A5762" s="393" t="n">
        <v>89633</v>
      </c>
      <c r="B5762" s="394" t="s">
        <v>6021</v>
      </c>
      <c r="C5762" s="393" t="s">
        <v>274</v>
      </c>
      <c r="D5762" s="395" t="n">
        <v>30.64</v>
      </c>
    </row>
    <row r="5763" customFormat="false" ht="14.25" hidden="false" customHeight="false" outlineLevel="0" collapsed="false">
      <c r="A5763" s="393" t="n">
        <v>89716</v>
      </c>
      <c r="B5763" s="394" t="s">
        <v>6022</v>
      </c>
      <c r="C5763" s="393" t="s">
        <v>274</v>
      </c>
      <c r="D5763" s="395" t="n">
        <v>30.05</v>
      </c>
    </row>
    <row r="5764" customFormat="false" ht="14.25" hidden="false" customHeight="false" outlineLevel="0" collapsed="false">
      <c r="A5764" s="393" t="n">
        <v>89634</v>
      </c>
      <c r="B5764" s="394" t="s">
        <v>6023</v>
      </c>
      <c r="C5764" s="393" t="s">
        <v>274</v>
      </c>
      <c r="D5764" s="395" t="n">
        <v>43.08</v>
      </c>
    </row>
    <row r="5765" customFormat="false" ht="14.25" hidden="false" customHeight="false" outlineLevel="0" collapsed="false">
      <c r="A5765" s="393" t="n">
        <v>89717</v>
      </c>
      <c r="B5765" s="394" t="s">
        <v>6024</v>
      </c>
      <c r="C5765" s="393" t="s">
        <v>274</v>
      </c>
      <c r="D5765" s="395" t="n">
        <v>46.7</v>
      </c>
    </row>
    <row r="5766" customFormat="false" ht="14.25" hidden="false" customHeight="false" outlineLevel="0" collapsed="false">
      <c r="A5766" s="393" t="n">
        <v>89635</v>
      </c>
      <c r="B5766" s="394" t="s">
        <v>6025</v>
      </c>
      <c r="C5766" s="393" t="s">
        <v>274</v>
      </c>
      <c r="D5766" s="395" t="n">
        <v>62.07</v>
      </c>
    </row>
    <row r="5767" customFormat="false" ht="14.25" hidden="false" customHeight="false" outlineLevel="0" collapsed="false">
      <c r="A5767" s="393" t="n">
        <v>89770</v>
      </c>
      <c r="B5767" s="394" t="s">
        <v>6026</v>
      </c>
      <c r="C5767" s="393" t="s">
        <v>274</v>
      </c>
      <c r="D5767" s="395" t="n">
        <v>48.21</v>
      </c>
    </row>
    <row r="5768" customFormat="false" ht="14.25" hidden="false" customHeight="false" outlineLevel="0" collapsed="false">
      <c r="A5768" s="393" t="n">
        <v>89718</v>
      </c>
      <c r="B5768" s="394" t="s">
        <v>6027</v>
      </c>
      <c r="C5768" s="393" t="s">
        <v>274</v>
      </c>
      <c r="D5768" s="395" t="n">
        <v>59.6</v>
      </c>
    </row>
    <row r="5769" customFormat="false" ht="14.25" hidden="false" customHeight="false" outlineLevel="0" collapsed="false">
      <c r="A5769" s="393" t="n">
        <v>89636</v>
      </c>
      <c r="B5769" s="394" t="s">
        <v>6028</v>
      </c>
      <c r="C5769" s="393" t="s">
        <v>274</v>
      </c>
      <c r="D5769" s="395" t="n">
        <v>77.69</v>
      </c>
    </row>
    <row r="5770" customFormat="false" ht="14.25" hidden="false" customHeight="false" outlineLevel="0" collapsed="false">
      <c r="A5770" s="393" t="n">
        <v>89771</v>
      </c>
      <c r="B5770" s="394" t="s">
        <v>6029</v>
      </c>
      <c r="C5770" s="393" t="s">
        <v>274</v>
      </c>
      <c r="D5770" s="395" t="n">
        <v>64.32</v>
      </c>
    </row>
    <row r="5771" customFormat="false" ht="14.25" hidden="false" customHeight="false" outlineLevel="0" collapsed="false">
      <c r="A5771" s="393" t="n">
        <v>104021</v>
      </c>
      <c r="B5771" s="394" t="s">
        <v>6030</v>
      </c>
      <c r="C5771" s="393" t="s">
        <v>274</v>
      </c>
      <c r="D5771" s="395" t="n">
        <v>77.37</v>
      </c>
    </row>
    <row r="5772" customFormat="false" ht="14.25" hidden="false" customHeight="false" outlineLevel="0" collapsed="false">
      <c r="A5772" s="393" t="n">
        <v>89772</v>
      </c>
      <c r="B5772" s="394" t="s">
        <v>6031</v>
      </c>
      <c r="C5772" s="393" t="s">
        <v>274</v>
      </c>
      <c r="D5772" s="395" t="n">
        <v>93.73</v>
      </c>
    </row>
    <row r="5773" customFormat="false" ht="14.25" hidden="false" customHeight="false" outlineLevel="0" collapsed="false">
      <c r="A5773" s="393" t="n">
        <v>89773</v>
      </c>
      <c r="B5773" s="394" t="s">
        <v>6032</v>
      </c>
      <c r="C5773" s="393" t="s">
        <v>274</v>
      </c>
      <c r="D5773" s="395" t="n">
        <v>150.87</v>
      </c>
    </row>
    <row r="5774" customFormat="false" ht="14.25" hidden="false" customHeight="false" outlineLevel="0" collapsed="false">
      <c r="A5774" s="393" t="n">
        <v>89775</v>
      </c>
      <c r="B5774" s="394" t="s">
        <v>6033</v>
      </c>
      <c r="C5774" s="393" t="s">
        <v>274</v>
      </c>
      <c r="D5774" s="395" t="n">
        <v>235.64</v>
      </c>
    </row>
    <row r="5775" customFormat="false" ht="14.25" hidden="false" customHeight="false" outlineLevel="0" collapsed="false">
      <c r="A5775" s="393" t="n">
        <v>89767</v>
      </c>
      <c r="B5775" s="394" t="s">
        <v>6034</v>
      </c>
      <c r="C5775" s="393" t="s">
        <v>267</v>
      </c>
      <c r="D5775" s="395" t="n">
        <v>23.75</v>
      </c>
    </row>
    <row r="5776" customFormat="false" ht="14.25" hidden="false" customHeight="false" outlineLevel="0" collapsed="false">
      <c r="A5776" s="393" t="n">
        <v>89695</v>
      </c>
      <c r="B5776" s="394" t="s">
        <v>6035</v>
      </c>
      <c r="C5776" s="393" t="s">
        <v>267</v>
      </c>
      <c r="D5776" s="395" t="n">
        <v>19.54</v>
      </c>
    </row>
    <row r="5777" customFormat="false" ht="14.25" hidden="false" customHeight="false" outlineLevel="0" collapsed="false">
      <c r="A5777" s="393" t="n">
        <v>89702</v>
      </c>
      <c r="B5777" s="394" t="s">
        <v>6036</v>
      </c>
      <c r="C5777" s="393" t="s">
        <v>267</v>
      </c>
      <c r="D5777" s="395" t="n">
        <v>25.02</v>
      </c>
    </row>
    <row r="5778" customFormat="false" ht="14.25" hidden="false" customHeight="false" outlineLevel="0" collapsed="false">
      <c r="A5778" s="393" t="n">
        <v>89768</v>
      </c>
      <c r="B5778" s="394" t="s">
        <v>6037</v>
      </c>
      <c r="C5778" s="393" t="s">
        <v>267</v>
      </c>
      <c r="D5778" s="395" t="n">
        <v>27.52</v>
      </c>
    </row>
    <row r="5779" customFormat="false" ht="14.25" hidden="false" customHeight="false" outlineLevel="0" collapsed="false">
      <c r="A5779" s="393" t="n">
        <v>89842</v>
      </c>
      <c r="B5779" s="394" t="s">
        <v>6038</v>
      </c>
      <c r="C5779" s="393" t="s">
        <v>267</v>
      </c>
      <c r="D5779" s="395" t="n">
        <v>52.9</v>
      </c>
    </row>
    <row r="5780" customFormat="false" ht="14.25" hidden="false" customHeight="false" outlineLevel="0" collapsed="false">
      <c r="A5780" s="393" t="n">
        <v>89845</v>
      </c>
      <c r="B5780" s="394" t="s">
        <v>6039</v>
      </c>
      <c r="C5780" s="393" t="s">
        <v>267</v>
      </c>
      <c r="D5780" s="395" t="n">
        <v>104.23</v>
      </c>
    </row>
    <row r="5781" customFormat="false" ht="14.25" hidden="false" customHeight="false" outlineLevel="0" collapsed="false">
      <c r="A5781" s="393" t="n">
        <v>89846</v>
      </c>
      <c r="B5781" s="394" t="s">
        <v>6040</v>
      </c>
      <c r="C5781" s="393" t="s">
        <v>267</v>
      </c>
      <c r="D5781" s="395" t="n">
        <v>222.75</v>
      </c>
    </row>
    <row r="5782" customFormat="false" ht="14.25" hidden="false" customHeight="false" outlineLevel="0" collapsed="false">
      <c r="A5782" s="393" t="n">
        <v>89847</v>
      </c>
      <c r="B5782" s="394" t="s">
        <v>6041</v>
      </c>
      <c r="C5782" s="393" t="s">
        <v>267</v>
      </c>
      <c r="D5782" s="395" t="n">
        <v>264.98</v>
      </c>
    </row>
    <row r="5783" customFormat="false" ht="14.25" hidden="false" customHeight="false" outlineLevel="0" collapsed="false">
      <c r="A5783" s="393" t="n">
        <v>89705</v>
      </c>
      <c r="B5783" s="394" t="s">
        <v>6042</v>
      </c>
      <c r="C5783" s="393" t="s">
        <v>267</v>
      </c>
      <c r="D5783" s="395" t="n">
        <v>29.01</v>
      </c>
    </row>
    <row r="5784" customFormat="false" ht="14.25" hidden="false" customHeight="false" outlineLevel="0" collapsed="false">
      <c r="A5784" s="393" t="n">
        <v>89769</v>
      </c>
      <c r="B5784" s="394" t="s">
        <v>6043</v>
      </c>
      <c r="C5784" s="393" t="s">
        <v>267</v>
      </c>
      <c r="D5784" s="395" t="n">
        <v>59.73</v>
      </c>
    </row>
    <row r="5785" customFormat="false" ht="14.25" hidden="false" customHeight="false" outlineLevel="0" collapsed="false">
      <c r="A5785" s="393" t="n">
        <v>89706</v>
      </c>
      <c r="B5785" s="394" t="s">
        <v>6044</v>
      </c>
      <c r="C5785" s="393" t="s">
        <v>267</v>
      </c>
      <c r="D5785" s="395" t="n">
        <v>61.47</v>
      </c>
    </row>
    <row r="5786" customFormat="false" ht="14.25" hidden="false" customHeight="false" outlineLevel="0" collapsed="false">
      <c r="A5786" s="393" t="n">
        <v>89741</v>
      </c>
      <c r="B5786" s="394" t="s">
        <v>6045</v>
      </c>
      <c r="C5786" s="393" t="s">
        <v>267</v>
      </c>
      <c r="D5786" s="395" t="n">
        <v>24.77</v>
      </c>
    </row>
    <row r="5787" customFormat="false" ht="14.25" hidden="false" customHeight="false" outlineLevel="0" collapsed="false">
      <c r="A5787" s="393" t="n">
        <v>89757</v>
      </c>
      <c r="B5787" s="394" t="s">
        <v>6046</v>
      </c>
      <c r="C5787" s="393" t="s">
        <v>267</v>
      </c>
      <c r="D5787" s="395" t="n">
        <v>32.17</v>
      </c>
    </row>
    <row r="5788" customFormat="false" ht="14.25" hidden="false" customHeight="false" outlineLevel="0" collapsed="false">
      <c r="A5788" s="393" t="n">
        <v>104027</v>
      </c>
      <c r="B5788" s="394" t="s">
        <v>6047</v>
      </c>
      <c r="C5788" s="393" t="s">
        <v>267</v>
      </c>
      <c r="D5788" s="395" t="n">
        <v>66.78</v>
      </c>
    </row>
    <row r="5789" customFormat="false" ht="14.25" hidden="false" customHeight="false" outlineLevel="0" collapsed="false">
      <c r="A5789" s="393" t="n">
        <v>89837</v>
      </c>
      <c r="B5789" s="394" t="s">
        <v>6048</v>
      </c>
      <c r="C5789" s="393" t="s">
        <v>267</v>
      </c>
      <c r="D5789" s="395" t="n">
        <v>139.22</v>
      </c>
    </row>
    <row r="5790" customFormat="false" ht="14.25" hidden="false" customHeight="false" outlineLevel="0" collapsed="false">
      <c r="A5790" s="393" t="n">
        <v>89839</v>
      </c>
      <c r="B5790" s="394" t="s">
        <v>6049</v>
      </c>
      <c r="C5790" s="393" t="s">
        <v>267</v>
      </c>
      <c r="D5790" s="395" t="n">
        <v>180.97</v>
      </c>
    </row>
    <row r="5791" customFormat="false" ht="14.25" hidden="false" customHeight="false" outlineLevel="0" collapsed="false">
      <c r="A5791" s="393" t="n">
        <v>89841</v>
      </c>
      <c r="B5791" s="394" t="s">
        <v>6050</v>
      </c>
      <c r="C5791" s="393" t="s">
        <v>267</v>
      </c>
      <c r="D5791" s="395" t="n">
        <v>274.15</v>
      </c>
    </row>
    <row r="5792" customFormat="false" ht="14.25" hidden="false" customHeight="false" outlineLevel="0" collapsed="false">
      <c r="A5792" s="393" t="n">
        <v>89654</v>
      </c>
      <c r="B5792" s="394" t="s">
        <v>6051</v>
      </c>
      <c r="C5792" s="393" t="s">
        <v>267</v>
      </c>
      <c r="D5792" s="395" t="n">
        <v>21.76</v>
      </c>
    </row>
    <row r="5793" customFormat="false" ht="14.25" hidden="false" customHeight="false" outlineLevel="0" collapsed="false">
      <c r="A5793" s="393" t="n">
        <v>89661</v>
      </c>
      <c r="B5793" s="394" t="s">
        <v>6052</v>
      </c>
      <c r="C5793" s="393" t="s">
        <v>267</v>
      </c>
      <c r="D5793" s="395" t="n">
        <v>25.41</v>
      </c>
    </row>
    <row r="5794" customFormat="false" ht="14.25" hidden="false" customHeight="false" outlineLevel="0" collapsed="false">
      <c r="A5794" s="393" t="n">
        <v>89674</v>
      </c>
      <c r="B5794" s="394" t="s">
        <v>6053</v>
      </c>
      <c r="C5794" s="393" t="s">
        <v>267</v>
      </c>
      <c r="D5794" s="395" t="n">
        <v>32.92</v>
      </c>
    </row>
    <row r="5795" customFormat="false" ht="14.25" hidden="false" customHeight="false" outlineLevel="0" collapsed="false">
      <c r="A5795" s="393" t="n">
        <v>89816</v>
      </c>
      <c r="B5795" s="394" t="s">
        <v>6054</v>
      </c>
      <c r="C5795" s="393" t="s">
        <v>267</v>
      </c>
      <c r="D5795" s="395" t="n">
        <v>43.22</v>
      </c>
    </row>
    <row r="5796" customFormat="false" ht="14.25" hidden="false" customHeight="false" outlineLevel="0" collapsed="false">
      <c r="A5796" s="393" t="n">
        <v>89762</v>
      </c>
      <c r="B5796" s="394" t="s">
        <v>6055</v>
      </c>
      <c r="C5796" s="393" t="s">
        <v>267</v>
      </c>
      <c r="D5796" s="395" t="n">
        <v>46.62</v>
      </c>
    </row>
    <row r="5797" customFormat="false" ht="14.25" hidden="false" customHeight="false" outlineLevel="0" collapsed="false">
      <c r="A5797" s="393" t="n">
        <v>89684</v>
      </c>
      <c r="B5797" s="394" t="s">
        <v>6056</v>
      </c>
      <c r="C5797" s="393" t="s">
        <v>267</v>
      </c>
      <c r="D5797" s="395" t="n">
        <v>47.5</v>
      </c>
    </row>
    <row r="5798" customFormat="false" ht="14.25" hidden="false" customHeight="false" outlineLevel="0" collapsed="false">
      <c r="A5798" s="393" t="n">
        <v>89828</v>
      </c>
      <c r="B5798" s="394" t="s">
        <v>6057</v>
      </c>
      <c r="C5798" s="393" t="s">
        <v>267</v>
      </c>
      <c r="D5798" s="395" t="n">
        <v>62.92</v>
      </c>
    </row>
    <row r="5799" customFormat="false" ht="14.25" hidden="false" customHeight="false" outlineLevel="0" collapsed="false">
      <c r="A5799" s="393" t="n">
        <v>89546</v>
      </c>
      <c r="B5799" s="394" t="s">
        <v>6058</v>
      </c>
      <c r="C5799" s="393" t="s">
        <v>267</v>
      </c>
      <c r="D5799" s="395" t="n">
        <v>11.31</v>
      </c>
    </row>
    <row r="5800" customFormat="false" ht="14.25" hidden="false" customHeight="false" outlineLevel="0" collapsed="false">
      <c r="A5800" s="393" t="n">
        <v>89482</v>
      </c>
      <c r="B5800" s="394" t="s">
        <v>6059</v>
      </c>
      <c r="C5800" s="393" t="s">
        <v>267</v>
      </c>
      <c r="D5800" s="395" t="n">
        <v>41.43</v>
      </c>
    </row>
    <row r="5801" customFormat="false" ht="14.25" hidden="false" customHeight="false" outlineLevel="0" collapsed="false">
      <c r="A5801" s="393" t="n">
        <v>89491</v>
      </c>
      <c r="B5801" s="394" t="s">
        <v>6060</v>
      </c>
      <c r="C5801" s="393" t="s">
        <v>267</v>
      </c>
      <c r="D5801" s="395" t="n">
        <v>100.98</v>
      </c>
    </row>
    <row r="5802" customFormat="false" ht="14.25" hidden="false" customHeight="false" outlineLevel="0" collapsed="false">
      <c r="A5802" s="393" t="n">
        <v>104178</v>
      </c>
      <c r="B5802" s="394" t="s">
        <v>6061</v>
      </c>
      <c r="C5802" s="393" t="s">
        <v>267</v>
      </c>
      <c r="D5802" s="395" t="n">
        <v>22.4</v>
      </c>
    </row>
    <row r="5803" customFormat="false" ht="14.25" hidden="false" customHeight="false" outlineLevel="0" collapsed="false">
      <c r="A5803" s="393" t="n">
        <v>104179</v>
      </c>
      <c r="B5803" s="394" t="s">
        <v>6062</v>
      </c>
      <c r="C5803" s="393" t="s">
        <v>267</v>
      </c>
      <c r="D5803" s="395" t="n">
        <v>85.33</v>
      </c>
    </row>
    <row r="5804" customFormat="false" ht="14.25" hidden="false" customHeight="false" outlineLevel="0" collapsed="false">
      <c r="A5804" s="393" t="n">
        <v>89587</v>
      </c>
      <c r="B5804" s="394" t="s">
        <v>6063</v>
      </c>
      <c r="C5804" s="393" t="s">
        <v>267</v>
      </c>
      <c r="D5804" s="395" t="n">
        <v>53.05</v>
      </c>
    </row>
    <row r="5805" customFormat="false" ht="14.25" hidden="false" customHeight="false" outlineLevel="0" collapsed="false">
      <c r="A5805" s="393" t="n">
        <v>89535</v>
      </c>
      <c r="B5805" s="394" t="s">
        <v>6064</v>
      </c>
      <c r="C5805" s="393" t="s">
        <v>267</v>
      </c>
      <c r="D5805" s="395" t="n">
        <v>43.82</v>
      </c>
    </row>
    <row r="5806" customFormat="false" ht="14.25" hidden="false" customHeight="false" outlineLevel="0" collapsed="false">
      <c r="A5806" s="393" t="n">
        <v>89592</v>
      </c>
      <c r="B5806" s="394" t="s">
        <v>6065</v>
      </c>
      <c r="C5806" s="393" t="s">
        <v>267</v>
      </c>
      <c r="D5806" s="395" t="n">
        <v>164.84</v>
      </c>
    </row>
    <row r="5807" customFormat="false" ht="14.25" hidden="false" customHeight="false" outlineLevel="0" collapsed="false">
      <c r="A5807" s="393" t="n">
        <v>104169</v>
      </c>
      <c r="B5807" s="394" t="s">
        <v>6066</v>
      </c>
      <c r="C5807" s="393" t="s">
        <v>267</v>
      </c>
      <c r="D5807" s="395" t="n">
        <v>151.28</v>
      </c>
    </row>
    <row r="5808" customFormat="false" ht="14.25" hidden="false" customHeight="false" outlineLevel="0" collapsed="false">
      <c r="A5808" s="393" t="n">
        <v>89583</v>
      </c>
      <c r="B5808" s="394" t="s">
        <v>6067</v>
      </c>
      <c r="C5808" s="393" t="s">
        <v>267</v>
      </c>
      <c r="D5808" s="395" t="n">
        <v>45.28</v>
      </c>
    </row>
    <row r="5809" customFormat="false" ht="14.25" hidden="false" customHeight="false" outlineLevel="0" collapsed="false">
      <c r="A5809" s="393" t="n">
        <v>89526</v>
      </c>
      <c r="B5809" s="394" t="s">
        <v>6068</v>
      </c>
      <c r="C5809" s="393" t="s">
        <v>267</v>
      </c>
      <c r="D5809" s="395" t="n">
        <v>40.18</v>
      </c>
    </row>
    <row r="5810" customFormat="false" ht="14.25" hidden="false" customHeight="false" outlineLevel="0" collapsed="false">
      <c r="A5810" s="393" t="n">
        <v>95695</v>
      </c>
      <c r="B5810" s="394" t="s">
        <v>6069</v>
      </c>
      <c r="C5810" s="393" t="s">
        <v>267</v>
      </c>
      <c r="D5810" s="395" t="n">
        <v>64.52</v>
      </c>
    </row>
    <row r="5811" customFormat="false" ht="14.25" hidden="false" customHeight="false" outlineLevel="0" collapsed="false">
      <c r="A5811" s="393" t="n">
        <v>95694</v>
      </c>
      <c r="B5811" s="394" t="s">
        <v>6070</v>
      </c>
      <c r="C5811" s="393" t="s">
        <v>267</v>
      </c>
      <c r="D5811" s="395" t="n">
        <v>55.29</v>
      </c>
    </row>
    <row r="5812" customFormat="false" ht="14.25" hidden="false" customHeight="false" outlineLevel="0" collapsed="false">
      <c r="A5812" s="393" t="n">
        <v>89585</v>
      </c>
      <c r="B5812" s="394" t="s">
        <v>6071</v>
      </c>
      <c r="C5812" s="393" t="s">
        <v>267</v>
      </c>
      <c r="D5812" s="395" t="n">
        <v>48.3</v>
      </c>
    </row>
    <row r="5813" customFormat="false" ht="14.25" hidden="false" customHeight="false" outlineLevel="0" collapsed="false">
      <c r="A5813" s="393" t="n">
        <v>89531</v>
      </c>
      <c r="B5813" s="394" t="s">
        <v>6072</v>
      </c>
      <c r="C5813" s="393" t="s">
        <v>267</v>
      </c>
      <c r="D5813" s="395" t="n">
        <v>39.07</v>
      </c>
    </row>
    <row r="5814" customFormat="false" ht="14.25" hidden="false" customHeight="false" outlineLevel="0" collapsed="false">
      <c r="A5814" s="393" t="n">
        <v>89591</v>
      </c>
      <c r="B5814" s="394" t="s">
        <v>6073</v>
      </c>
      <c r="C5814" s="393" t="s">
        <v>267</v>
      </c>
      <c r="D5814" s="395" t="n">
        <v>135.1</v>
      </c>
    </row>
    <row r="5815" customFormat="false" ht="14.25" hidden="false" customHeight="false" outlineLevel="0" collapsed="false">
      <c r="A5815" s="393" t="n">
        <v>104168</v>
      </c>
      <c r="B5815" s="394" t="s">
        <v>6074</v>
      </c>
      <c r="C5815" s="393" t="s">
        <v>267</v>
      </c>
      <c r="D5815" s="395" t="n">
        <v>121.54</v>
      </c>
    </row>
    <row r="5816" customFormat="false" ht="14.25" hidden="false" customHeight="false" outlineLevel="0" collapsed="false">
      <c r="A5816" s="393" t="n">
        <v>89516</v>
      </c>
      <c r="B5816" s="394" t="s">
        <v>6075</v>
      </c>
      <c r="C5816" s="393" t="s">
        <v>267</v>
      </c>
      <c r="D5816" s="395" t="n">
        <v>8.96</v>
      </c>
    </row>
    <row r="5817" customFormat="false" ht="14.25" hidden="false" customHeight="false" outlineLevel="0" collapsed="false">
      <c r="A5817" s="393" t="n">
        <v>89520</v>
      </c>
      <c r="B5817" s="394" t="s">
        <v>6076</v>
      </c>
      <c r="C5817" s="393" t="s">
        <v>267</v>
      </c>
      <c r="D5817" s="395" t="n">
        <v>16.13</v>
      </c>
    </row>
    <row r="5818" customFormat="false" ht="14.25" hidden="false" customHeight="false" outlineLevel="0" collapsed="false">
      <c r="A5818" s="393" t="n">
        <v>89582</v>
      </c>
      <c r="B5818" s="394" t="s">
        <v>6077</v>
      </c>
      <c r="C5818" s="393" t="s">
        <v>267</v>
      </c>
      <c r="D5818" s="395" t="n">
        <v>36.21</v>
      </c>
    </row>
    <row r="5819" customFormat="false" ht="14.25" hidden="false" customHeight="false" outlineLevel="0" collapsed="false">
      <c r="A5819" s="393" t="n">
        <v>89524</v>
      </c>
      <c r="B5819" s="394" t="s">
        <v>6078</v>
      </c>
      <c r="C5819" s="393" t="s">
        <v>267</v>
      </c>
      <c r="D5819" s="395" t="n">
        <v>31.11</v>
      </c>
    </row>
    <row r="5820" customFormat="false" ht="14.25" hidden="false" customHeight="false" outlineLevel="0" collapsed="false">
      <c r="A5820" s="393" t="n">
        <v>89584</v>
      </c>
      <c r="B5820" s="394" t="s">
        <v>6079</v>
      </c>
      <c r="C5820" s="393" t="s">
        <v>267</v>
      </c>
      <c r="D5820" s="395" t="n">
        <v>47.2</v>
      </c>
    </row>
    <row r="5821" customFormat="false" ht="14.25" hidden="false" customHeight="false" outlineLevel="0" collapsed="false">
      <c r="A5821" s="393" t="n">
        <v>89529</v>
      </c>
      <c r="B5821" s="394" t="s">
        <v>6080</v>
      </c>
      <c r="C5821" s="393" t="s">
        <v>267</v>
      </c>
      <c r="D5821" s="395" t="n">
        <v>37.97</v>
      </c>
    </row>
    <row r="5822" customFormat="false" ht="14.25" hidden="false" customHeight="false" outlineLevel="0" collapsed="false">
      <c r="A5822" s="393" t="n">
        <v>89590</v>
      </c>
      <c r="B5822" s="394" t="s">
        <v>6081</v>
      </c>
      <c r="C5822" s="393" t="s">
        <v>267</v>
      </c>
      <c r="D5822" s="395" t="n">
        <v>138.48</v>
      </c>
    </row>
    <row r="5823" customFormat="false" ht="14.25" hidden="false" customHeight="false" outlineLevel="0" collapsed="false">
      <c r="A5823" s="393" t="n">
        <v>104167</v>
      </c>
      <c r="B5823" s="394" t="s">
        <v>6082</v>
      </c>
      <c r="C5823" s="393" t="s">
        <v>267</v>
      </c>
      <c r="D5823" s="395" t="n">
        <v>124.92</v>
      </c>
    </row>
    <row r="5824" customFormat="false" ht="14.25" hidden="false" customHeight="false" outlineLevel="0" collapsed="false">
      <c r="A5824" s="393" t="n">
        <v>89514</v>
      </c>
      <c r="B5824" s="394" t="s">
        <v>6083</v>
      </c>
      <c r="C5824" s="393" t="s">
        <v>267</v>
      </c>
      <c r="D5824" s="395" t="n">
        <v>8.87</v>
      </c>
    </row>
    <row r="5825" customFormat="false" ht="14.25" hidden="false" customHeight="false" outlineLevel="0" collapsed="false">
      <c r="A5825" s="393" t="n">
        <v>89518</v>
      </c>
      <c r="B5825" s="394" t="s">
        <v>6084</v>
      </c>
      <c r="C5825" s="393" t="s">
        <v>267</v>
      </c>
      <c r="D5825" s="395" t="n">
        <v>15.35</v>
      </c>
    </row>
    <row r="5826" customFormat="false" ht="14.25" hidden="false" customHeight="false" outlineLevel="0" collapsed="false">
      <c r="A5826" s="393" t="n">
        <v>89581</v>
      </c>
      <c r="B5826" s="394" t="s">
        <v>6085</v>
      </c>
      <c r="C5826" s="393" t="s">
        <v>267</v>
      </c>
      <c r="D5826" s="395" t="n">
        <v>35.71</v>
      </c>
    </row>
    <row r="5827" customFormat="false" ht="14.25" hidden="false" customHeight="false" outlineLevel="0" collapsed="false">
      <c r="A5827" s="393" t="n">
        <v>89522</v>
      </c>
      <c r="B5827" s="394" t="s">
        <v>6086</v>
      </c>
      <c r="C5827" s="393" t="s">
        <v>267</v>
      </c>
      <c r="D5827" s="395" t="n">
        <v>30.61</v>
      </c>
    </row>
    <row r="5828" customFormat="false" ht="14.25" hidden="false" customHeight="false" outlineLevel="0" collapsed="false">
      <c r="A5828" s="393" t="n">
        <v>89574</v>
      </c>
      <c r="B5828" s="394" t="s">
        <v>6087</v>
      </c>
      <c r="C5828" s="393" t="s">
        <v>267</v>
      </c>
      <c r="D5828" s="395" t="n">
        <v>160.56</v>
      </c>
    </row>
    <row r="5829" customFormat="false" ht="14.25" hidden="false" customHeight="false" outlineLevel="0" collapsed="false">
      <c r="A5829" s="393" t="n">
        <v>89690</v>
      </c>
      <c r="B5829" s="394" t="s">
        <v>6088</v>
      </c>
      <c r="C5829" s="393" t="s">
        <v>267</v>
      </c>
      <c r="D5829" s="395" t="n">
        <v>94.93</v>
      </c>
    </row>
    <row r="5830" customFormat="false" ht="14.25" hidden="false" customHeight="false" outlineLevel="0" collapsed="false">
      <c r="A5830" s="393" t="n">
        <v>89567</v>
      </c>
      <c r="B5830" s="394" t="s">
        <v>6089</v>
      </c>
      <c r="C5830" s="393" t="s">
        <v>267</v>
      </c>
      <c r="D5830" s="395" t="n">
        <v>82.61</v>
      </c>
    </row>
    <row r="5831" customFormat="false" ht="14.25" hidden="false" customHeight="false" outlineLevel="0" collapsed="false">
      <c r="A5831" s="393" t="n">
        <v>89692</v>
      </c>
      <c r="B5831" s="394" t="s">
        <v>6090</v>
      </c>
      <c r="C5831" s="393" t="s">
        <v>267</v>
      </c>
      <c r="D5831" s="395" t="n">
        <v>107.26</v>
      </c>
    </row>
    <row r="5832" customFormat="false" ht="14.25" hidden="false" customHeight="false" outlineLevel="0" collapsed="false">
      <c r="A5832" s="393" t="n">
        <v>89569</v>
      </c>
      <c r="B5832" s="394" t="s">
        <v>6091</v>
      </c>
      <c r="C5832" s="393" t="s">
        <v>267</v>
      </c>
      <c r="D5832" s="395" t="n">
        <v>96.78</v>
      </c>
    </row>
    <row r="5833" customFormat="false" ht="14.25" hidden="false" customHeight="false" outlineLevel="0" collapsed="false">
      <c r="A5833" s="393" t="n">
        <v>89699</v>
      </c>
      <c r="B5833" s="394" t="s">
        <v>6092</v>
      </c>
      <c r="C5833" s="393" t="s">
        <v>267</v>
      </c>
      <c r="D5833" s="395" t="n">
        <v>208.38</v>
      </c>
    </row>
    <row r="5834" customFormat="false" ht="14.25" hidden="false" customHeight="false" outlineLevel="0" collapsed="false">
      <c r="A5834" s="393" t="n">
        <v>104174</v>
      </c>
      <c r="B5834" s="394" t="s">
        <v>6093</v>
      </c>
      <c r="C5834" s="393" t="s">
        <v>267</v>
      </c>
      <c r="D5834" s="395" t="n">
        <v>194.11</v>
      </c>
    </row>
    <row r="5835" customFormat="false" ht="14.25" hidden="false" customHeight="false" outlineLevel="0" collapsed="false">
      <c r="A5835" s="393" t="n">
        <v>89698</v>
      </c>
      <c r="B5835" s="394" t="s">
        <v>6094</v>
      </c>
      <c r="C5835" s="393" t="s">
        <v>267</v>
      </c>
      <c r="D5835" s="395" t="n">
        <v>275.14</v>
      </c>
    </row>
    <row r="5836" customFormat="false" ht="14.25" hidden="false" customHeight="false" outlineLevel="0" collapsed="false">
      <c r="A5836" s="393" t="n">
        <v>104176</v>
      </c>
      <c r="B5836" s="394" t="s">
        <v>6095</v>
      </c>
      <c r="C5836" s="393" t="s">
        <v>267</v>
      </c>
      <c r="D5836" s="395" t="n">
        <v>257.08</v>
      </c>
    </row>
    <row r="5837" customFormat="false" ht="14.25" hidden="false" customHeight="false" outlineLevel="0" collapsed="false">
      <c r="A5837" s="393" t="n">
        <v>89561</v>
      </c>
      <c r="B5837" s="394" t="s">
        <v>6096</v>
      </c>
      <c r="C5837" s="393" t="s">
        <v>267</v>
      </c>
      <c r="D5837" s="395" t="n">
        <v>15.71</v>
      </c>
    </row>
    <row r="5838" customFormat="false" ht="14.25" hidden="false" customHeight="false" outlineLevel="0" collapsed="false">
      <c r="A5838" s="393" t="n">
        <v>89563</v>
      </c>
      <c r="B5838" s="394" t="s">
        <v>6097</v>
      </c>
      <c r="C5838" s="393" t="s">
        <v>267</v>
      </c>
      <c r="D5838" s="395" t="n">
        <v>35.35</v>
      </c>
    </row>
    <row r="5839" customFormat="false" ht="14.25" hidden="false" customHeight="false" outlineLevel="0" collapsed="false">
      <c r="A5839" s="393" t="n">
        <v>89685</v>
      </c>
      <c r="B5839" s="394" t="s">
        <v>6098</v>
      </c>
      <c r="C5839" s="393" t="s">
        <v>267</v>
      </c>
      <c r="D5839" s="395" t="n">
        <v>64.32</v>
      </c>
    </row>
    <row r="5840" customFormat="false" ht="14.25" hidden="false" customHeight="false" outlineLevel="0" collapsed="false">
      <c r="A5840" s="393" t="n">
        <v>89565</v>
      </c>
      <c r="B5840" s="394" t="s">
        <v>6099</v>
      </c>
      <c r="C5840" s="393" t="s">
        <v>267</v>
      </c>
      <c r="D5840" s="395" t="n">
        <v>57.52</v>
      </c>
    </row>
    <row r="5841" customFormat="false" ht="14.25" hidden="false" customHeight="false" outlineLevel="0" collapsed="false">
      <c r="A5841" s="393" t="n">
        <v>89671</v>
      </c>
      <c r="B5841" s="394" t="s">
        <v>6100</v>
      </c>
      <c r="C5841" s="393" t="s">
        <v>267</v>
      </c>
      <c r="D5841" s="395" t="n">
        <v>46.87</v>
      </c>
    </row>
    <row r="5842" customFormat="false" ht="14.25" hidden="false" customHeight="false" outlineLevel="0" collapsed="false">
      <c r="A5842" s="393" t="n">
        <v>89556</v>
      </c>
      <c r="B5842" s="394" t="s">
        <v>6101</v>
      </c>
      <c r="C5842" s="393" t="s">
        <v>267</v>
      </c>
      <c r="D5842" s="395" t="n">
        <v>40.71</v>
      </c>
    </row>
    <row r="5843" customFormat="false" ht="14.25" hidden="false" customHeight="false" outlineLevel="0" collapsed="false">
      <c r="A5843" s="393" t="n">
        <v>89679</v>
      </c>
      <c r="B5843" s="394" t="s">
        <v>6102</v>
      </c>
      <c r="C5843" s="393" t="s">
        <v>267</v>
      </c>
      <c r="D5843" s="395" t="n">
        <v>125.99</v>
      </c>
    </row>
    <row r="5844" customFormat="false" ht="14.25" hidden="false" customHeight="false" outlineLevel="0" collapsed="false">
      <c r="A5844" s="393" t="n">
        <v>104171</v>
      </c>
      <c r="B5844" s="394" t="s">
        <v>6103</v>
      </c>
      <c r="C5844" s="393" t="s">
        <v>267</v>
      </c>
      <c r="D5844" s="395" t="n">
        <v>100.63</v>
      </c>
    </row>
    <row r="5845" customFormat="false" ht="14.25" hidden="false" customHeight="false" outlineLevel="0" collapsed="false">
      <c r="A5845" s="393" t="n">
        <v>89600</v>
      </c>
      <c r="B5845" s="394" t="s">
        <v>6104</v>
      </c>
      <c r="C5845" s="393" t="s">
        <v>267</v>
      </c>
      <c r="D5845" s="395" t="n">
        <v>26.54</v>
      </c>
    </row>
    <row r="5846" customFormat="false" ht="14.25" hidden="false" customHeight="false" outlineLevel="0" collapsed="false">
      <c r="A5846" s="393" t="n">
        <v>89548</v>
      </c>
      <c r="B5846" s="394" t="s">
        <v>6105</v>
      </c>
      <c r="C5846" s="393" t="s">
        <v>267</v>
      </c>
      <c r="D5846" s="395" t="n">
        <v>23.14</v>
      </c>
    </row>
    <row r="5847" customFormat="false" ht="14.25" hidden="false" customHeight="false" outlineLevel="0" collapsed="false">
      <c r="A5847" s="393" t="n">
        <v>89669</v>
      </c>
      <c r="B5847" s="394" t="s">
        <v>6106</v>
      </c>
      <c r="C5847" s="393" t="s">
        <v>267</v>
      </c>
      <c r="D5847" s="395" t="n">
        <v>34.84</v>
      </c>
    </row>
    <row r="5848" customFormat="false" ht="14.25" hidden="false" customHeight="false" outlineLevel="0" collapsed="false">
      <c r="A5848" s="393" t="n">
        <v>89554</v>
      </c>
      <c r="B5848" s="394" t="s">
        <v>6107</v>
      </c>
      <c r="C5848" s="393" t="s">
        <v>267</v>
      </c>
      <c r="D5848" s="395" t="n">
        <v>28.64</v>
      </c>
    </row>
    <row r="5849" customFormat="false" ht="14.25" hidden="false" customHeight="false" outlineLevel="0" collapsed="false">
      <c r="A5849" s="393" t="n">
        <v>89677</v>
      </c>
      <c r="B5849" s="394" t="s">
        <v>6108</v>
      </c>
      <c r="C5849" s="393" t="s">
        <v>267</v>
      </c>
      <c r="D5849" s="395" t="n">
        <v>80.17</v>
      </c>
    </row>
    <row r="5850" customFormat="false" ht="14.25" hidden="false" customHeight="false" outlineLevel="0" collapsed="false">
      <c r="A5850" s="393" t="n">
        <v>104170</v>
      </c>
      <c r="B5850" s="394" t="s">
        <v>6109</v>
      </c>
      <c r="C5850" s="393" t="s">
        <v>267</v>
      </c>
      <c r="D5850" s="395" t="n">
        <v>70.91</v>
      </c>
    </row>
    <row r="5851" customFormat="false" ht="14.25" hidden="false" customHeight="false" outlineLevel="0" collapsed="false">
      <c r="A5851" s="393" t="n">
        <v>89544</v>
      </c>
      <c r="B5851" s="394" t="s">
        <v>6110</v>
      </c>
      <c r="C5851" s="393" t="s">
        <v>267</v>
      </c>
      <c r="D5851" s="395" t="n">
        <v>8.92</v>
      </c>
    </row>
    <row r="5852" customFormat="false" ht="14.25" hidden="false" customHeight="false" outlineLevel="0" collapsed="false">
      <c r="A5852" s="393" t="n">
        <v>89545</v>
      </c>
      <c r="B5852" s="394" t="s">
        <v>6111</v>
      </c>
      <c r="C5852" s="393" t="s">
        <v>267</v>
      </c>
      <c r="D5852" s="395" t="n">
        <v>17.19</v>
      </c>
    </row>
    <row r="5853" customFormat="false" ht="14.25" hidden="false" customHeight="false" outlineLevel="0" collapsed="false">
      <c r="A5853" s="393" t="n">
        <v>89599</v>
      </c>
      <c r="B5853" s="394" t="s">
        <v>6112</v>
      </c>
      <c r="C5853" s="393" t="s">
        <v>267</v>
      </c>
      <c r="D5853" s="395" t="n">
        <v>26.11</v>
      </c>
    </row>
    <row r="5854" customFormat="false" ht="14.25" hidden="false" customHeight="false" outlineLevel="0" collapsed="false">
      <c r="A5854" s="393" t="n">
        <v>89547</v>
      </c>
      <c r="B5854" s="394" t="s">
        <v>6113</v>
      </c>
      <c r="C5854" s="393" t="s">
        <v>267</v>
      </c>
      <c r="D5854" s="395" t="n">
        <v>22.69</v>
      </c>
    </row>
    <row r="5855" customFormat="false" ht="14.25" hidden="false" customHeight="false" outlineLevel="0" collapsed="false">
      <c r="A5855" s="393" t="n">
        <v>89495</v>
      </c>
      <c r="B5855" s="394" t="s">
        <v>6114</v>
      </c>
      <c r="C5855" s="393" t="s">
        <v>267</v>
      </c>
      <c r="D5855" s="395" t="n">
        <v>19.46</v>
      </c>
    </row>
    <row r="5856" customFormat="false" ht="14.25" hidden="false" customHeight="false" outlineLevel="0" collapsed="false">
      <c r="A5856" s="393" t="n">
        <v>89673</v>
      </c>
      <c r="B5856" s="394" t="s">
        <v>6115</v>
      </c>
      <c r="C5856" s="393" t="s">
        <v>267</v>
      </c>
      <c r="D5856" s="395" t="n">
        <v>37.01</v>
      </c>
    </row>
    <row r="5857" customFormat="false" ht="14.25" hidden="false" customHeight="false" outlineLevel="0" collapsed="false">
      <c r="A5857" s="393" t="n">
        <v>89557</v>
      </c>
      <c r="B5857" s="394" t="s">
        <v>6116</v>
      </c>
      <c r="C5857" s="393" t="s">
        <v>267</v>
      </c>
      <c r="D5857" s="395" t="n">
        <v>32.22</v>
      </c>
    </row>
    <row r="5858" customFormat="false" ht="14.25" hidden="false" customHeight="false" outlineLevel="0" collapsed="false">
      <c r="A5858" s="393" t="n">
        <v>89681</v>
      </c>
      <c r="B5858" s="394" t="s">
        <v>6117</v>
      </c>
      <c r="C5858" s="393" t="s">
        <v>267</v>
      </c>
      <c r="D5858" s="395" t="n">
        <v>92.44</v>
      </c>
    </row>
    <row r="5859" customFormat="false" ht="14.25" hidden="false" customHeight="false" outlineLevel="0" collapsed="false">
      <c r="A5859" s="393" t="n">
        <v>104173</v>
      </c>
      <c r="B5859" s="394" t="s">
        <v>6118</v>
      </c>
      <c r="C5859" s="393" t="s">
        <v>267</v>
      </c>
      <c r="D5859" s="395" t="n">
        <v>86.26</v>
      </c>
    </row>
    <row r="5860" customFormat="false" ht="14.25" hidden="false" customHeight="false" outlineLevel="0" collapsed="false">
      <c r="A5860" s="393" t="n">
        <v>89549</v>
      </c>
      <c r="B5860" s="394" t="s">
        <v>6119</v>
      </c>
      <c r="C5860" s="393" t="s">
        <v>267</v>
      </c>
      <c r="D5860" s="395" t="n">
        <v>19.07</v>
      </c>
    </row>
    <row r="5861" customFormat="false" ht="14.25" hidden="false" customHeight="false" outlineLevel="0" collapsed="false">
      <c r="A5861" s="393" t="n">
        <v>89578</v>
      </c>
      <c r="B5861" s="394" t="s">
        <v>6120</v>
      </c>
      <c r="C5861" s="393" t="s">
        <v>274</v>
      </c>
      <c r="D5861" s="395" t="n">
        <v>36.31</v>
      </c>
    </row>
    <row r="5862" customFormat="false" ht="14.25" hidden="false" customHeight="false" outlineLevel="0" collapsed="false">
      <c r="A5862" s="393" t="n">
        <v>89512</v>
      </c>
      <c r="B5862" s="394" t="s">
        <v>6121</v>
      </c>
      <c r="C5862" s="393" t="s">
        <v>274</v>
      </c>
      <c r="D5862" s="395" t="n">
        <v>57.19</v>
      </c>
    </row>
    <row r="5863" customFormat="false" ht="14.25" hidden="false" customHeight="false" outlineLevel="0" collapsed="false">
      <c r="A5863" s="393" t="n">
        <v>89580</v>
      </c>
      <c r="B5863" s="394" t="s">
        <v>6122</v>
      </c>
      <c r="C5863" s="393" t="s">
        <v>274</v>
      </c>
      <c r="D5863" s="395" t="n">
        <v>74.79</v>
      </c>
    </row>
    <row r="5864" customFormat="false" ht="14.25" hidden="false" customHeight="false" outlineLevel="0" collapsed="false">
      <c r="A5864" s="393" t="n">
        <v>104166</v>
      </c>
      <c r="B5864" s="394" t="s">
        <v>6123</v>
      </c>
      <c r="C5864" s="393" t="s">
        <v>274</v>
      </c>
      <c r="D5864" s="395" t="n">
        <v>82.48</v>
      </c>
    </row>
    <row r="5865" customFormat="false" ht="14.25" hidden="false" customHeight="false" outlineLevel="0" collapsed="false">
      <c r="A5865" s="393" t="n">
        <v>89508</v>
      </c>
      <c r="B5865" s="394" t="s">
        <v>6124</v>
      </c>
      <c r="C5865" s="393" t="s">
        <v>274</v>
      </c>
      <c r="D5865" s="395" t="n">
        <v>19.68</v>
      </c>
    </row>
    <row r="5866" customFormat="false" ht="14.25" hidden="false" customHeight="false" outlineLevel="0" collapsed="false">
      <c r="A5866" s="393" t="n">
        <v>89509</v>
      </c>
      <c r="B5866" s="394" t="s">
        <v>6125</v>
      </c>
      <c r="C5866" s="393" t="s">
        <v>274</v>
      </c>
      <c r="D5866" s="395" t="n">
        <v>26.49</v>
      </c>
    </row>
    <row r="5867" customFormat="false" ht="14.25" hidden="false" customHeight="false" outlineLevel="0" collapsed="false">
      <c r="A5867" s="393" t="n">
        <v>89576</v>
      </c>
      <c r="B5867" s="394" t="s">
        <v>6126</v>
      </c>
      <c r="C5867" s="393" t="s">
        <v>274</v>
      </c>
      <c r="D5867" s="395" t="n">
        <v>29.12</v>
      </c>
    </row>
    <row r="5868" customFormat="false" ht="14.25" hidden="false" customHeight="false" outlineLevel="0" collapsed="false">
      <c r="A5868" s="393" t="n">
        <v>89511</v>
      </c>
      <c r="B5868" s="394" t="s">
        <v>6127</v>
      </c>
      <c r="C5868" s="393" t="s">
        <v>274</v>
      </c>
      <c r="D5868" s="395" t="n">
        <v>44.84</v>
      </c>
    </row>
    <row r="5869" customFormat="false" ht="14.25" hidden="false" customHeight="false" outlineLevel="0" collapsed="false">
      <c r="A5869" s="393" t="n">
        <v>89675</v>
      </c>
      <c r="B5869" s="394" t="s">
        <v>6128</v>
      </c>
      <c r="C5869" s="393" t="s">
        <v>267</v>
      </c>
      <c r="D5869" s="395" t="n">
        <v>74.98</v>
      </c>
    </row>
    <row r="5870" customFormat="false" ht="14.25" hidden="false" customHeight="false" outlineLevel="0" collapsed="false">
      <c r="A5870" s="393" t="n">
        <v>89559</v>
      </c>
      <c r="B5870" s="394" t="s">
        <v>6129</v>
      </c>
      <c r="C5870" s="393" t="s">
        <v>267</v>
      </c>
      <c r="D5870" s="395" t="n">
        <v>68.82</v>
      </c>
    </row>
    <row r="5871" customFormat="false" ht="14.25" hidden="false" customHeight="false" outlineLevel="0" collapsed="false">
      <c r="A5871" s="393" t="n">
        <v>104172</v>
      </c>
      <c r="B5871" s="394" t="s">
        <v>6130</v>
      </c>
      <c r="C5871" s="393" t="s">
        <v>267</v>
      </c>
      <c r="D5871" s="395" t="n">
        <v>283.75</v>
      </c>
    </row>
    <row r="5872" customFormat="false" ht="14.25" hidden="false" customHeight="false" outlineLevel="0" collapsed="false">
      <c r="A5872" s="393" t="n">
        <v>89683</v>
      </c>
      <c r="B5872" s="394" t="s">
        <v>6131</v>
      </c>
      <c r="C5872" s="393" t="s">
        <v>267</v>
      </c>
      <c r="D5872" s="395" t="n">
        <v>292.78</v>
      </c>
    </row>
    <row r="5873" customFormat="false" ht="14.25" hidden="false" customHeight="false" outlineLevel="0" collapsed="false">
      <c r="A5873" s="393" t="n">
        <v>89667</v>
      </c>
      <c r="B5873" s="394" t="s">
        <v>6132</v>
      </c>
      <c r="C5873" s="393" t="s">
        <v>267</v>
      </c>
      <c r="D5873" s="395" t="n">
        <v>45.56</v>
      </c>
    </row>
    <row r="5874" customFormat="false" ht="14.25" hidden="false" customHeight="false" outlineLevel="0" collapsed="false">
      <c r="A5874" s="393" t="n">
        <v>89550</v>
      </c>
      <c r="B5874" s="394" t="s">
        <v>6133</v>
      </c>
      <c r="C5874" s="393" t="s">
        <v>267</v>
      </c>
      <c r="D5874" s="395" t="n">
        <v>42.16</v>
      </c>
    </row>
    <row r="5875" customFormat="false" ht="14.25" hidden="false" customHeight="false" outlineLevel="0" collapsed="false">
      <c r="A5875" s="393" t="n">
        <v>89693</v>
      </c>
      <c r="B5875" s="394" t="s">
        <v>6134</v>
      </c>
      <c r="C5875" s="393" t="s">
        <v>267</v>
      </c>
      <c r="D5875" s="395" t="n">
        <v>83.71</v>
      </c>
    </row>
    <row r="5876" customFormat="false" ht="14.25" hidden="false" customHeight="false" outlineLevel="0" collapsed="false">
      <c r="A5876" s="393" t="n">
        <v>89571</v>
      </c>
      <c r="B5876" s="394" t="s">
        <v>6135</v>
      </c>
      <c r="C5876" s="393" t="s">
        <v>267</v>
      </c>
      <c r="D5876" s="395" t="n">
        <v>71.39</v>
      </c>
    </row>
    <row r="5877" customFormat="false" ht="14.25" hidden="false" customHeight="false" outlineLevel="0" collapsed="false">
      <c r="A5877" s="393" t="n">
        <v>89696</v>
      </c>
      <c r="B5877" s="394" t="s">
        <v>6136</v>
      </c>
      <c r="C5877" s="393" t="s">
        <v>267</v>
      </c>
      <c r="D5877" s="395" t="n">
        <v>89.09</v>
      </c>
    </row>
    <row r="5878" customFormat="false" ht="14.25" hidden="false" customHeight="false" outlineLevel="0" collapsed="false">
      <c r="A5878" s="393" t="n">
        <v>89573</v>
      </c>
      <c r="B5878" s="394" t="s">
        <v>6137</v>
      </c>
      <c r="C5878" s="393" t="s">
        <v>267</v>
      </c>
      <c r="D5878" s="395" t="n">
        <v>78.61</v>
      </c>
    </row>
    <row r="5879" customFormat="false" ht="14.25" hidden="false" customHeight="false" outlineLevel="0" collapsed="false">
      <c r="A5879" s="393" t="n">
        <v>89704</v>
      </c>
      <c r="B5879" s="394" t="s">
        <v>6138</v>
      </c>
      <c r="C5879" s="393" t="s">
        <v>267</v>
      </c>
      <c r="D5879" s="395" t="n">
        <v>157.55</v>
      </c>
    </row>
    <row r="5880" customFormat="false" ht="14.25" hidden="false" customHeight="false" outlineLevel="0" collapsed="false">
      <c r="A5880" s="393" t="n">
        <v>104175</v>
      </c>
      <c r="B5880" s="394" t="s">
        <v>6139</v>
      </c>
      <c r="C5880" s="393" t="s">
        <v>267</v>
      </c>
      <c r="D5880" s="395" t="n">
        <v>143.28</v>
      </c>
    </row>
    <row r="5881" customFormat="false" ht="14.25" hidden="false" customHeight="false" outlineLevel="0" collapsed="false">
      <c r="A5881" s="393" t="n">
        <v>89701</v>
      </c>
      <c r="B5881" s="394" t="s">
        <v>6140</v>
      </c>
      <c r="C5881" s="393" t="s">
        <v>267</v>
      </c>
      <c r="D5881" s="395" t="n">
        <v>203.04</v>
      </c>
    </row>
    <row r="5882" customFormat="false" ht="14.25" hidden="false" customHeight="false" outlineLevel="0" collapsed="false">
      <c r="A5882" s="393" t="n">
        <v>104177</v>
      </c>
      <c r="B5882" s="394" t="s">
        <v>6141</v>
      </c>
      <c r="C5882" s="393" t="s">
        <v>267</v>
      </c>
      <c r="D5882" s="395" t="n">
        <v>184.98</v>
      </c>
    </row>
    <row r="5883" customFormat="false" ht="14.25" hidden="false" customHeight="false" outlineLevel="0" collapsed="false">
      <c r="A5883" s="393" t="n">
        <v>89566</v>
      </c>
      <c r="B5883" s="394" t="s">
        <v>6142</v>
      </c>
      <c r="C5883" s="393" t="s">
        <v>267</v>
      </c>
      <c r="D5883" s="395" t="n">
        <v>48.61</v>
      </c>
    </row>
    <row r="5884" customFormat="false" ht="14.25" hidden="false" customHeight="false" outlineLevel="0" collapsed="false">
      <c r="A5884" s="393" t="n">
        <v>89687</v>
      </c>
      <c r="B5884" s="394" t="s">
        <v>6143</v>
      </c>
      <c r="C5884" s="393" t="s">
        <v>267</v>
      </c>
      <c r="D5884" s="395" t="n">
        <v>55.41</v>
      </c>
    </row>
    <row r="5885" customFormat="false" ht="14.25" hidden="false" customHeight="false" outlineLevel="0" collapsed="false">
      <c r="A5885" s="393" t="n">
        <v>102237</v>
      </c>
      <c r="B5885" s="394" t="s">
        <v>6144</v>
      </c>
      <c r="C5885" s="393" t="s">
        <v>76</v>
      </c>
      <c r="D5885" s="395" t="n">
        <v>0</v>
      </c>
    </row>
    <row r="5886" customFormat="false" ht="14.25" hidden="false" customHeight="false" outlineLevel="0" collapsed="false">
      <c r="A5886" s="393" t="n">
        <v>102450</v>
      </c>
      <c r="B5886" s="394" t="s">
        <v>6145</v>
      </c>
      <c r="C5886" s="393" t="s">
        <v>76</v>
      </c>
      <c r="D5886" s="395" t="n">
        <v>0</v>
      </c>
    </row>
    <row r="5887" customFormat="false" ht="14.25" hidden="false" customHeight="false" outlineLevel="0" collapsed="false">
      <c r="A5887" s="393" t="n">
        <v>102250</v>
      </c>
      <c r="B5887" s="394" t="s">
        <v>6146</v>
      </c>
      <c r="C5887" s="393" t="s">
        <v>76</v>
      </c>
      <c r="D5887" s="395" t="n">
        <v>0</v>
      </c>
    </row>
    <row r="5888" customFormat="false" ht="14.25" hidden="false" customHeight="false" outlineLevel="0" collapsed="false">
      <c r="A5888" s="393" t="n">
        <v>102240</v>
      </c>
      <c r="B5888" s="394" t="s">
        <v>6147</v>
      </c>
      <c r="C5888" s="393" t="s">
        <v>76</v>
      </c>
      <c r="D5888" s="395" t="n">
        <v>0</v>
      </c>
    </row>
    <row r="5889" customFormat="false" ht="14.25" hidden="false" customHeight="false" outlineLevel="0" collapsed="false">
      <c r="A5889" s="393" t="n">
        <v>102449</v>
      </c>
      <c r="B5889" s="394" t="s">
        <v>6148</v>
      </c>
      <c r="C5889" s="393" t="s">
        <v>76</v>
      </c>
      <c r="D5889" s="395" t="n">
        <v>0</v>
      </c>
    </row>
    <row r="5890" customFormat="false" ht="14.25" hidden="false" customHeight="false" outlineLevel="0" collapsed="false">
      <c r="A5890" s="393" t="n">
        <v>102249</v>
      </c>
      <c r="B5890" s="394" t="s">
        <v>6149</v>
      </c>
      <c r="C5890" s="393" t="s">
        <v>76</v>
      </c>
      <c r="D5890" s="395" t="n">
        <v>0</v>
      </c>
    </row>
    <row r="5891" customFormat="false" ht="14.25" hidden="false" customHeight="false" outlineLevel="0" collapsed="false">
      <c r="A5891" s="393" t="n">
        <v>102238</v>
      </c>
      <c r="B5891" s="394" t="s">
        <v>6150</v>
      </c>
      <c r="C5891" s="393" t="s">
        <v>76</v>
      </c>
      <c r="D5891" s="395" t="n">
        <v>0</v>
      </c>
    </row>
    <row r="5892" customFormat="false" ht="14.25" hidden="false" customHeight="false" outlineLevel="0" collapsed="false">
      <c r="A5892" s="393" t="n">
        <v>102448</v>
      </c>
      <c r="B5892" s="394" t="s">
        <v>6151</v>
      </c>
      <c r="C5892" s="393" t="s">
        <v>76</v>
      </c>
      <c r="D5892" s="395" t="n">
        <v>0</v>
      </c>
    </row>
    <row r="5893" customFormat="false" ht="14.25" hidden="false" customHeight="false" outlineLevel="0" collapsed="false">
      <c r="A5893" s="393" t="n">
        <v>102248</v>
      </c>
      <c r="B5893" s="394" t="s">
        <v>6152</v>
      </c>
      <c r="C5893" s="393" t="s">
        <v>76</v>
      </c>
      <c r="D5893" s="395" t="n">
        <v>0</v>
      </c>
    </row>
    <row r="5894" customFormat="false" ht="14.25" hidden="false" customHeight="false" outlineLevel="0" collapsed="false">
      <c r="A5894" s="393" t="n">
        <v>102253</v>
      </c>
      <c r="B5894" s="394" t="s">
        <v>6153</v>
      </c>
      <c r="C5894" s="393" t="s">
        <v>76</v>
      </c>
      <c r="D5894" s="395" t="n">
        <v>967.1</v>
      </c>
    </row>
    <row r="5895" customFormat="false" ht="14.25" hidden="false" customHeight="false" outlineLevel="0" collapsed="false">
      <c r="A5895" s="393" t="n">
        <v>102254</v>
      </c>
      <c r="B5895" s="394" t="s">
        <v>6154</v>
      </c>
      <c r="C5895" s="393" t="s">
        <v>76</v>
      </c>
      <c r="D5895" s="395" t="n">
        <v>884.76</v>
      </c>
    </row>
    <row r="5896" customFormat="false" ht="14.25" hidden="false" customHeight="false" outlineLevel="0" collapsed="false">
      <c r="A5896" s="393" t="n">
        <v>102257</v>
      </c>
      <c r="B5896" s="394" t="s">
        <v>6155</v>
      </c>
      <c r="C5896" s="393" t="s">
        <v>76</v>
      </c>
      <c r="D5896" s="395" t="n">
        <v>339.99</v>
      </c>
    </row>
    <row r="5897" customFormat="false" ht="14.25" hidden="false" customHeight="false" outlineLevel="0" collapsed="false">
      <c r="A5897" s="393" t="n">
        <v>102239</v>
      </c>
      <c r="B5897" s="394" t="s">
        <v>6156</v>
      </c>
      <c r="C5897" s="393" t="s">
        <v>76</v>
      </c>
      <c r="D5897" s="395" t="n">
        <v>0</v>
      </c>
    </row>
    <row r="5898" customFormat="false" ht="14.25" hidden="false" customHeight="false" outlineLevel="0" collapsed="false">
      <c r="A5898" s="393" t="n">
        <v>102236</v>
      </c>
      <c r="B5898" s="394" t="s">
        <v>6157</v>
      </c>
      <c r="C5898" s="393" t="s">
        <v>76</v>
      </c>
      <c r="D5898" s="395" t="n">
        <v>0</v>
      </c>
    </row>
    <row r="5899" customFormat="false" ht="14.25" hidden="false" customHeight="false" outlineLevel="0" collapsed="false">
      <c r="A5899" s="393" t="n">
        <v>102235</v>
      </c>
      <c r="B5899" s="394" t="s">
        <v>6158</v>
      </c>
      <c r="C5899" s="393" t="s">
        <v>76</v>
      </c>
      <c r="D5899" s="395" t="n">
        <v>556.08</v>
      </c>
    </row>
    <row r="5900" customFormat="false" ht="14.25" hidden="false" customHeight="false" outlineLevel="0" collapsed="false">
      <c r="A5900" s="393" t="n">
        <v>102260</v>
      </c>
      <c r="B5900" s="394" t="s">
        <v>6159</v>
      </c>
      <c r="C5900" s="393" t="s">
        <v>76</v>
      </c>
      <c r="D5900" s="395" t="n">
        <v>0</v>
      </c>
    </row>
    <row r="5901" customFormat="false" ht="14.25" hidden="false" customHeight="false" outlineLevel="0" collapsed="false">
      <c r="A5901" s="393" t="n">
        <v>102259</v>
      </c>
      <c r="B5901" s="394" t="s">
        <v>6160</v>
      </c>
      <c r="C5901" s="393" t="s">
        <v>76</v>
      </c>
      <c r="D5901" s="395" t="n">
        <v>0</v>
      </c>
    </row>
    <row r="5902" customFormat="false" ht="14.25" hidden="false" customHeight="false" outlineLevel="0" collapsed="false">
      <c r="A5902" s="393" t="n">
        <v>102262</v>
      </c>
      <c r="B5902" s="394" t="s">
        <v>6161</v>
      </c>
      <c r="C5902" s="393" t="s">
        <v>267</v>
      </c>
      <c r="D5902" s="395" t="n">
        <v>0</v>
      </c>
    </row>
    <row r="5903" customFormat="false" ht="14.25" hidden="false" customHeight="false" outlineLevel="0" collapsed="false">
      <c r="A5903" s="393" t="n">
        <v>102242</v>
      </c>
      <c r="B5903" s="394" t="s">
        <v>6162</v>
      </c>
      <c r="C5903" s="393" t="s">
        <v>76</v>
      </c>
      <c r="D5903" s="395" t="n">
        <v>0</v>
      </c>
    </row>
    <row r="5904" customFormat="false" ht="14.25" hidden="false" customHeight="false" outlineLevel="0" collapsed="false">
      <c r="A5904" s="393" t="n">
        <v>102246</v>
      </c>
      <c r="B5904" s="394" t="s">
        <v>6163</v>
      </c>
      <c r="C5904" s="393" t="s">
        <v>76</v>
      </c>
      <c r="D5904" s="395" t="n">
        <v>0</v>
      </c>
    </row>
    <row r="5905" customFormat="false" ht="14.25" hidden="false" customHeight="false" outlineLevel="0" collapsed="false">
      <c r="A5905" s="393" t="n">
        <v>102251</v>
      </c>
      <c r="B5905" s="394" t="s">
        <v>6164</v>
      </c>
      <c r="C5905" s="393" t="s">
        <v>76</v>
      </c>
      <c r="D5905" s="395" t="n">
        <v>0</v>
      </c>
    </row>
    <row r="5906" customFormat="false" ht="14.25" hidden="false" customHeight="false" outlineLevel="0" collapsed="false">
      <c r="A5906" s="393" t="n">
        <v>102241</v>
      </c>
      <c r="B5906" s="394" t="s">
        <v>6165</v>
      </c>
      <c r="C5906" s="393" t="s">
        <v>76</v>
      </c>
      <c r="D5906" s="395" t="n">
        <v>0</v>
      </c>
    </row>
    <row r="5907" customFormat="false" ht="14.25" hidden="false" customHeight="false" outlineLevel="0" collapsed="false">
      <c r="A5907" s="393" t="n">
        <v>102247</v>
      </c>
      <c r="B5907" s="394" t="s">
        <v>6166</v>
      </c>
      <c r="C5907" s="393" t="s">
        <v>76</v>
      </c>
      <c r="D5907" s="395" t="n">
        <v>0</v>
      </c>
    </row>
    <row r="5908" customFormat="false" ht="14.25" hidden="false" customHeight="false" outlineLevel="0" collapsed="false">
      <c r="A5908" s="393" t="n">
        <v>102252</v>
      </c>
      <c r="B5908" s="394" t="s">
        <v>6167</v>
      </c>
      <c r="C5908" s="393" t="s">
        <v>76</v>
      </c>
      <c r="D5908" s="395" t="n">
        <v>0</v>
      </c>
    </row>
    <row r="5909" customFormat="false" ht="14.25" hidden="false" customHeight="false" outlineLevel="0" collapsed="false">
      <c r="A5909" s="393" t="n">
        <v>102255</v>
      </c>
      <c r="B5909" s="394" t="s">
        <v>6168</v>
      </c>
      <c r="C5909" s="393" t="s">
        <v>76</v>
      </c>
      <c r="D5909" s="395" t="n">
        <v>1003.66</v>
      </c>
    </row>
    <row r="5910" customFormat="false" ht="14.25" hidden="false" customHeight="false" outlineLevel="0" collapsed="false">
      <c r="A5910" s="393" t="n">
        <v>102256</v>
      </c>
      <c r="B5910" s="394" t="s">
        <v>6169</v>
      </c>
      <c r="C5910" s="393" t="s">
        <v>76</v>
      </c>
      <c r="D5910" s="395" t="n">
        <v>925.24</v>
      </c>
    </row>
    <row r="5911" customFormat="false" ht="14.25" hidden="false" customHeight="false" outlineLevel="0" collapsed="false">
      <c r="A5911" s="393" t="n">
        <v>102258</v>
      </c>
      <c r="B5911" s="394" t="s">
        <v>6170</v>
      </c>
      <c r="C5911" s="393" t="s">
        <v>76</v>
      </c>
      <c r="D5911" s="395" t="n">
        <v>397.61</v>
      </c>
    </row>
    <row r="5912" customFormat="false" ht="14.25" hidden="false" customHeight="false" outlineLevel="0" collapsed="false">
      <c r="A5912" s="393" t="n">
        <v>101912</v>
      </c>
      <c r="B5912" s="394" t="s">
        <v>6171</v>
      </c>
      <c r="C5912" s="393" t="s">
        <v>267</v>
      </c>
      <c r="D5912" s="395" t="n">
        <v>2378.41</v>
      </c>
    </row>
    <row r="5913" customFormat="false" ht="14.25" hidden="false" customHeight="false" outlineLevel="0" collapsed="false">
      <c r="A5913" s="393" t="n">
        <v>96765</v>
      </c>
      <c r="B5913" s="394" t="s">
        <v>6172</v>
      </c>
      <c r="C5913" s="393" t="s">
        <v>267</v>
      </c>
      <c r="D5913" s="395" t="n">
        <v>1972.11</v>
      </c>
    </row>
    <row r="5914" customFormat="false" ht="14.25" hidden="false" customHeight="false" outlineLevel="0" collapsed="false">
      <c r="A5914" s="393" t="n">
        <v>97430</v>
      </c>
      <c r="B5914" s="394" t="s">
        <v>6173</v>
      </c>
      <c r="C5914" s="393" t="s">
        <v>267</v>
      </c>
      <c r="D5914" s="395" t="n">
        <v>44.27</v>
      </c>
    </row>
    <row r="5915" customFormat="false" ht="14.25" hidden="false" customHeight="false" outlineLevel="0" collapsed="false">
      <c r="A5915" s="393" t="n">
        <v>97431</v>
      </c>
      <c r="B5915" s="394" t="s">
        <v>6174</v>
      </c>
      <c r="C5915" s="393" t="s">
        <v>267</v>
      </c>
      <c r="D5915" s="395" t="n">
        <v>49.65</v>
      </c>
    </row>
    <row r="5916" customFormat="false" ht="14.25" hidden="false" customHeight="false" outlineLevel="0" collapsed="false">
      <c r="A5916" s="393" t="n">
        <v>97432</v>
      </c>
      <c r="B5916" s="394" t="s">
        <v>6175</v>
      </c>
      <c r="C5916" s="393" t="s">
        <v>267</v>
      </c>
      <c r="D5916" s="395" t="n">
        <v>56.04</v>
      </c>
    </row>
    <row r="5917" customFormat="false" ht="14.25" hidden="false" customHeight="false" outlineLevel="0" collapsed="false">
      <c r="A5917" s="393" t="n">
        <v>101913</v>
      </c>
      <c r="B5917" s="394" t="s">
        <v>6176</v>
      </c>
      <c r="C5917" s="393" t="s">
        <v>267</v>
      </c>
      <c r="D5917" s="395" t="n">
        <v>445.39</v>
      </c>
    </row>
    <row r="5918" customFormat="false" ht="14.25" hidden="false" customHeight="false" outlineLevel="0" collapsed="false">
      <c r="A5918" s="393" t="n">
        <v>101914</v>
      </c>
      <c r="B5918" s="394" t="s">
        <v>6177</v>
      </c>
      <c r="C5918" s="393" t="s">
        <v>267</v>
      </c>
      <c r="D5918" s="395" t="n">
        <v>565.38</v>
      </c>
    </row>
    <row r="5919" customFormat="false" ht="14.25" hidden="false" customHeight="false" outlineLevel="0" collapsed="false">
      <c r="A5919" s="393" t="n">
        <v>101915</v>
      </c>
      <c r="B5919" s="394" t="s">
        <v>6178</v>
      </c>
      <c r="C5919" s="393" t="s">
        <v>267</v>
      </c>
      <c r="D5919" s="395" t="n">
        <v>369.08</v>
      </c>
    </row>
    <row r="5920" customFormat="false" ht="14.25" hidden="false" customHeight="false" outlineLevel="0" collapsed="false">
      <c r="A5920" s="393" t="n">
        <v>97433</v>
      </c>
      <c r="B5920" s="394" t="s">
        <v>6179</v>
      </c>
      <c r="C5920" s="393" t="s">
        <v>267</v>
      </c>
      <c r="D5920" s="395" t="n">
        <v>95.59</v>
      </c>
    </row>
    <row r="5921" customFormat="false" ht="14.25" hidden="false" customHeight="false" outlineLevel="0" collapsed="false">
      <c r="A5921" s="393" t="n">
        <v>97435</v>
      </c>
      <c r="B5921" s="394" t="s">
        <v>6180</v>
      </c>
      <c r="C5921" s="393" t="s">
        <v>267</v>
      </c>
      <c r="D5921" s="395" t="n">
        <v>111.65</v>
      </c>
    </row>
    <row r="5922" customFormat="false" ht="14.25" hidden="false" customHeight="false" outlineLevel="0" collapsed="false">
      <c r="A5922" s="393" t="n">
        <v>97437</v>
      </c>
      <c r="B5922" s="394" t="s">
        <v>6181</v>
      </c>
      <c r="C5922" s="393" t="s">
        <v>267</v>
      </c>
      <c r="D5922" s="395" t="n">
        <v>127.62</v>
      </c>
    </row>
    <row r="5923" customFormat="false" ht="14.25" hidden="false" customHeight="false" outlineLevel="0" collapsed="false">
      <c r="A5923" s="393" t="n">
        <v>97546</v>
      </c>
      <c r="B5923" s="394" t="s">
        <v>6182</v>
      </c>
      <c r="C5923" s="393" t="s">
        <v>267</v>
      </c>
      <c r="D5923" s="395" t="n">
        <v>37.78</v>
      </c>
    </row>
    <row r="5924" customFormat="false" ht="14.25" hidden="false" customHeight="false" outlineLevel="0" collapsed="false">
      <c r="A5924" s="393" t="n">
        <v>97548</v>
      </c>
      <c r="B5924" s="394" t="s">
        <v>6183</v>
      </c>
      <c r="C5924" s="393" t="s">
        <v>267</v>
      </c>
      <c r="D5924" s="395" t="n">
        <v>56.9</v>
      </c>
    </row>
    <row r="5925" customFormat="false" ht="14.25" hidden="false" customHeight="false" outlineLevel="0" collapsed="false">
      <c r="A5925" s="393" t="n">
        <v>97550</v>
      </c>
      <c r="B5925" s="394" t="s">
        <v>6184</v>
      </c>
      <c r="C5925" s="393" t="s">
        <v>267</v>
      </c>
      <c r="D5925" s="395" t="n">
        <v>96.42</v>
      </c>
    </row>
    <row r="5926" customFormat="false" ht="14.25" hidden="false" customHeight="false" outlineLevel="0" collapsed="false">
      <c r="A5926" s="393" t="n">
        <v>97479</v>
      </c>
      <c r="B5926" s="394" t="s">
        <v>6185</v>
      </c>
      <c r="C5926" s="393" t="s">
        <v>267</v>
      </c>
      <c r="D5926" s="395" t="n">
        <v>61.43</v>
      </c>
    </row>
    <row r="5927" customFormat="false" ht="14.25" hidden="false" customHeight="false" outlineLevel="0" collapsed="false">
      <c r="A5927" s="393" t="n">
        <v>97517</v>
      </c>
      <c r="B5927" s="394" t="s">
        <v>6186</v>
      </c>
      <c r="C5927" s="393" t="s">
        <v>267</v>
      </c>
      <c r="D5927" s="395" t="n">
        <v>56.29</v>
      </c>
    </row>
    <row r="5928" customFormat="false" ht="14.25" hidden="false" customHeight="false" outlineLevel="0" collapsed="false">
      <c r="A5928" s="393" t="n">
        <v>97481</v>
      </c>
      <c r="B5928" s="394" t="s">
        <v>6187</v>
      </c>
      <c r="C5928" s="393" t="s">
        <v>267</v>
      </c>
      <c r="D5928" s="395" t="n">
        <v>88.09</v>
      </c>
    </row>
    <row r="5929" customFormat="false" ht="14.25" hidden="false" customHeight="false" outlineLevel="0" collapsed="false">
      <c r="A5929" s="393" t="n">
        <v>97519</v>
      </c>
      <c r="B5929" s="394" t="s">
        <v>6188</v>
      </c>
      <c r="C5929" s="393" t="s">
        <v>267</v>
      </c>
      <c r="D5929" s="395" t="n">
        <v>79.02</v>
      </c>
    </row>
    <row r="5930" customFormat="false" ht="14.25" hidden="false" customHeight="false" outlineLevel="0" collapsed="false">
      <c r="A5930" s="393" t="n">
        <v>97483</v>
      </c>
      <c r="B5930" s="394" t="s">
        <v>6189</v>
      </c>
      <c r="C5930" s="393" t="s">
        <v>267</v>
      </c>
      <c r="D5930" s="395" t="n">
        <v>122.25</v>
      </c>
    </row>
    <row r="5931" customFormat="false" ht="14.25" hidden="false" customHeight="false" outlineLevel="0" collapsed="false">
      <c r="A5931" s="393" t="n">
        <v>97521</v>
      </c>
      <c r="B5931" s="394" t="s">
        <v>6190</v>
      </c>
      <c r="C5931" s="393" t="s">
        <v>267</v>
      </c>
      <c r="D5931" s="395" t="n">
        <v>108.75</v>
      </c>
    </row>
    <row r="5932" customFormat="false" ht="14.25" hidden="false" customHeight="false" outlineLevel="0" collapsed="false">
      <c r="A5932" s="393" t="n">
        <v>97452</v>
      </c>
      <c r="B5932" s="394" t="s">
        <v>6191</v>
      </c>
      <c r="C5932" s="393" t="s">
        <v>267</v>
      </c>
      <c r="D5932" s="395" t="n">
        <v>199.34</v>
      </c>
    </row>
    <row r="5933" customFormat="false" ht="14.25" hidden="false" customHeight="false" outlineLevel="0" collapsed="false">
      <c r="A5933" s="393" t="n">
        <v>97485</v>
      </c>
      <c r="B5933" s="394" t="s">
        <v>6192</v>
      </c>
      <c r="C5933" s="393" t="s">
        <v>267</v>
      </c>
      <c r="D5933" s="395" t="n">
        <v>167.48</v>
      </c>
    </row>
    <row r="5934" customFormat="false" ht="14.25" hidden="false" customHeight="false" outlineLevel="0" collapsed="false">
      <c r="A5934" s="393" t="n">
        <v>97523</v>
      </c>
      <c r="B5934" s="394" t="s">
        <v>6193</v>
      </c>
      <c r="C5934" s="393" t="s">
        <v>267</v>
      </c>
      <c r="D5934" s="395" t="n">
        <v>148.42</v>
      </c>
    </row>
    <row r="5935" customFormat="false" ht="14.25" hidden="false" customHeight="false" outlineLevel="0" collapsed="false">
      <c r="A5935" s="393" t="n">
        <v>97454</v>
      </c>
      <c r="B5935" s="394" t="s">
        <v>6194</v>
      </c>
      <c r="C5935" s="393" t="s">
        <v>267</v>
      </c>
      <c r="D5935" s="395" t="n">
        <v>328.89</v>
      </c>
    </row>
    <row r="5936" customFormat="false" ht="14.25" hidden="false" customHeight="false" outlineLevel="0" collapsed="false">
      <c r="A5936" s="393" t="n">
        <v>97487</v>
      </c>
      <c r="B5936" s="394" t="s">
        <v>6195</v>
      </c>
      <c r="C5936" s="393" t="s">
        <v>267</v>
      </c>
      <c r="D5936" s="395" t="n">
        <v>302.47</v>
      </c>
    </row>
    <row r="5937" customFormat="false" ht="14.25" hidden="false" customHeight="false" outlineLevel="0" collapsed="false">
      <c r="A5937" s="393" t="n">
        <v>97525</v>
      </c>
      <c r="B5937" s="394" t="s">
        <v>6196</v>
      </c>
      <c r="C5937" s="393" t="s">
        <v>267</v>
      </c>
      <c r="D5937" s="395" t="n">
        <v>274.94</v>
      </c>
    </row>
    <row r="5938" customFormat="false" ht="14.25" hidden="false" customHeight="false" outlineLevel="0" collapsed="false">
      <c r="A5938" s="393" t="n">
        <v>97456</v>
      </c>
      <c r="B5938" s="394" t="s">
        <v>6197</v>
      </c>
      <c r="C5938" s="393" t="s">
        <v>267</v>
      </c>
      <c r="D5938" s="395" t="n">
        <v>721.07</v>
      </c>
    </row>
    <row r="5939" customFormat="false" ht="14.25" hidden="false" customHeight="false" outlineLevel="0" collapsed="false">
      <c r="A5939" s="393" t="n">
        <v>97489</v>
      </c>
      <c r="B5939" s="394" t="s">
        <v>6198</v>
      </c>
      <c r="C5939" s="393" t="s">
        <v>267</v>
      </c>
      <c r="D5939" s="395" t="n">
        <v>699.99</v>
      </c>
    </row>
    <row r="5940" customFormat="false" ht="14.25" hidden="false" customHeight="false" outlineLevel="0" collapsed="false">
      <c r="A5940" s="393" t="n">
        <v>97527</v>
      </c>
      <c r="B5940" s="394" t="s">
        <v>6199</v>
      </c>
      <c r="C5940" s="393" t="s">
        <v>267</v>
      </c>
      <c r="D5940" s="395" t="n">
        <v>664.1</v>
      </c>
    </row>
    <row r="5941" customFormat="false" ht="14.25" hidden="false" customHeight="false" outlineLevel="0" collapsed="false">
      <c r="A5941" s="393" t="n">
        <v>97434</v>
      </c>
      <c r="B5941" s="394" t="s">
        <v>6200</v>
      </c>
      <c r="C5941" s="393" t="s">
        <v>267</v>
      </c>
      <c r="D5941" s="395" t="n">
        <v>97.19</v>
      </c>
    </row>
    <row r="5942" customFormat="false" ht="14.25" hidden="false" customHeight="false" outlineLevel="0" collapsed="false">
      <c r="A5942" s="393" t="n">
        <v>97436</v>
      </c>
      <c r="B5942" s="394" t="s">
        <v>6201</v>
      </c>
      <c r="C5942" s="393" t="s">
        <v>267</v>
      </c>
      <c r="D5942" s="395" t="n">
        <v>114.71</v>
      </c>
    </row>
    <row r="5943" customFormat="false" ht="14.25" hidden="false" customHeight="false" outlineLevel="0" collapsed="false">
      <c r="A5943" s="393" t="n">
        <v>97438</v>
      </c>
      <c r="B5943" s="394" t="s">
        <v>6202</v>
      </c>
      <c r="C5943" s="393" t="s">
        <v>267</v>
      </c>
      <c r="D5943" s="395" t="n">
        <v>130.91</v>
      </c>
    </row>
    <row r="5944" customFormat="false" ht="14.25" hidden="false" customHeight="false" outlineLevel="0" collapsed="false">
      <c r="A5944" s="393" t="n">
        <v>97547</v>
      </c>
      <c r="B5944" s="394" t="s">
        <v>6203</v>
      </c>
      <c r="C5944" s="393" t="s">
        <v>267</v>
      </c>
      <c r="D5944" s="395" t="n">
        <v>37.78</v>
      </c>
    </row>
    <row r="5945" customFormat="false" ht="14.25" hidden="false" customHeight="false" outlineLevel="0" collapsed="false">
      <c r="A5945" s="393" t="n">
        <v>97549</v>
      </c>
      <c r="B5945" s="394" t="s">
        <v>6204</v>
      </c>
      <c r="C5945" s="393" t="s">
        <v>267</v>
      </c>
      <c r="D5945" s="395" t="n">
        <v>56.9</v>
      </c>
    </row>
    <row r="5946" customFormat="false" ht="14.25" hidden="false" customHeight="false" outlineLevel="0" collapsed="false">
      <c r="A5946" s="393" t="n">
        <v>97551</v>
      </c>
      <c r="B5946" s="394" t="s">
        <v>6205</v>
      </c>
      <c r="C5946" s="393" t="s">
        <v>267</v>
      </c>
      <c r="D5946" s="395" t="n">
        <v>96.42</v>
      </c>
    </row>
    <row r="5947" customFormat="false" ht="14.25" hidden="false" customHeight="false" outlineLevel="0" collapsed="false">
      <c r="A5947" s="393" t="n">
        <v>97480</v>
      </c>
      <c r="B5947" s="394" t="s">
        <v>6206</v>
      </c>
      <c r="C5947" s="393" t="s">
        <v>267</v>
      </c>
      <c r="D5947" s="395" t="n">
        <v>61.43</v>
      </c>
    </row>
    <row r="5948" customFormat="false" ht="14.25" hidden="false" customHeight="false" outlineLevel="0" collapsed="false">
      <c r="A5948" s="393" t="n">
        <v>97518</v>
      </c>
      <c r="B5948" s="394" t="s">
        <v>6207</v>
      </c>
      <c r="C5948" s="393" t="s">
        <v>267</v>
      </c>
      <c r="D5948" s="395" t="n">
        <v>56.29</v>
      </c>
    </row>
    <row r="5949" customFormat="false" ht="14.25" hidden="false" customHeight="false" outlineLevel="0" collapsed="false">
      <c r="A5949" s="393" t="n">
        <v>97482</v>
      </c>
      <c r="B5949" s="394" t="s">
        <v>6208</v>
      </c>
      <c r="C5949" s="393" t="s">
        <v>267</v>
      </c>
      <c r="D5949" s="395" t="n">
        <v>88.09</v>
      </c>
    </row>
    <row r="5950" customFormat="false" ht="14.25" hidden="false" customHeight="false" outlineLevel="0" collapsed="false">
      <c r="A5950" s="393" t="n">
        <v>97520</v>
      </c>
      <c r="B5950" s="394" t="s">
        <v>6209</v>
      </c>
      <c r="C5950" s="393" t="s">
        <v>267</v>
      </c>
      <c r="D5950" s="395" t="n">
        <v>79.02</v>
      </c>
    </row>
    <row r="5951" customFormat="false" ht="14.25" hidden="false" customHeight="false" outlineLevel="0" collapsed="false">
      <c r="A5951" s="393" t="n">
        <v>97484</v>
      </c>
      <c r="B5951" s="394" t="s">
        <v>6210</v>
      </c>
      <c r="C5951" s="393" t="s">
        <v>267</v>
      </c>
      <c r="D5951" s="395" t="n">
        <v>122.25</v>
      </c>
    </row>
    <row r="5952" customFormat="false" ht="14.25" hidden="false" customHeight="false" outlineLevel="0" collapsed="false">
      <c r="A5952" s="393" t="n">
        <v>97522</v>
      </c>
      <c r="B5952" s="394" t="s">
        <v>6211</v>
      </c>
      <c r="C5952" s="393" t="s">
        <v>267</v>
      </c>
      <c r="D5952" s="395" t="n">
        <v>108.75</v>
      </c>
    </row>
    <row r="5953" customFormat="false" ht="14.25" hidden="false" customHeight="false" outlineLevel="0" collapsed="false">
      <c r="A5953" s="393" t="n">
        <v>97453</v>
      </c>
      <c r="B5953" s="394" t="s">
        <v>6212</v>
      </c>
      <c r="C5953" s="393" t="s">
        <v>267</v>
      </c>
      <c r="D5953" s="395" t="n">
        <v>210.48</v>
      </c>
    </row>
    <row r="5954" customFormat="false" ht="14.25" hidden="false" customHeight="false" outlineLevel="0" collapsed="false">
      <c r="A5954" s="393" t="n">
        <v>97486</v>
      </c>
      <c r="B5954" s="394" t="s">
        <v>6213</v>
      </c>
      <c r="C5954" s="393" t="s">
        <v>267</v>
      </c>
      <c r="D5954" s="395" t="n">
        <v>178.62</v>
      </c>
    </row>
    <row r="5955" customFormat="false" ht="14.25" hidden="false" customHeight="false" outlineLevel="0" collapsed="false">
      <c r="A5955" s="393" t="n">
        <v>97524</v>
      </c>
      <c r="B5955" s="394" t="s">
        <v>6214</v>
      </c>
      <c r="C5955" s="393" t="s">
        <v>267</v>
      </c>
      <c r="D5955" s="395" t="n">
        <v>159.56</v>
      </c>
    </row>
    <row r="5956" customFormat="false" ht="14.25" hidden="false" customHeight="false" outlineLevel="0" collapsed="false">
      <c r="A5956" s="393" t="n">
        <v>97455</v>
      </c>
      <c r="B5956" s="394" t="s">
        <v>6215</v>
      </c>
      <c r="C5956" s="393" t="s">
        <v>267</v>
      </c>
      <c r="D5956" s="395" t="n">
        <v>346.7</v>
      </c>
    </row>
    <row r="5957" customFormat="false" ht="14.25" hidden="false" customHeight="false" outlineLevel="0" collapsed="false">
      <c r="A5957" s="393" t="n">
        <v>97488</v>
      </c>
      <c r="B5957" s="394" t="s">
        <v>6216</v>
      </c>
      <c r="C5957" s="393" t="s">
        <v>267</v>
      </c>
      <c r="D5957" s="395" t="n">
        <v>320.28</v>
      </c>
    </row>
    <row r="5958" customFormat="false" ht="14.25" hidden="false" customHeight="false" outlineLevel="0" collapsed="false">
      <c r="A5958" s="393" t="n">
        <v>97526</v>
      </c>
      <c r="B5958" s="394" t="s">
        <v>6217</v>
      </c>
      <c r="C5958" s="393" t="s">
        <v>267</v>
      </c>
      <c r="D5958" s="395" t="n">
        <v>292.75</v>
      </c>
    </row>
    <row r="5959" customFormat="false" ht="14.25" hidden="false" customHeight="false" outlineLevel="0" collapsed="false">
      <c r="A5959" s="393" t="n">
        <v>97457</v>
      </c>
      <c r="B5959" s="394" t="s">
        <v>6218</v>
      </c>
      <c r="C5959" s="393" t="s">
        <v>267</v>
      </c>
      <c r="D5959" s="395" t="n">
        <v>641.17</v>
      </c>
    </row>
    <row r="5960" customFormat="false" ht="14.25" hidden="false" customHeight="false" outlineLevel="0" collapsed="false">
      <c r="A5960" s="393" t="n">
        <v>97490</v>
      </c>
      <c r="B5960" s="394" t="s">
        <v>6219</v>
      </c>
      <c r="C5960" s="393" t="s">
        <v>267</v>
      </c>
      <c r="D5960" s="395" t="n">
        <v>620.09</v>
      </c>
    </row>
    <row r="5961" customFormat="false" ht="14.25" hidden="false" customHeight="false" outlineLevel="0" collapsed="false">
      <c r="A5961" s="393" t="n">
        <v>97528</v>
      </c>
      <c r="B5961" s="394" t="s">
        <v>6220</v>
      </c>
      <c r="C5961" s="393" t="s">
        <v>267</v>
      </c>
      <c r="D5961" s="395" t="n">
        <v>584.2</v>
      </c>
    </row>
    <row r="5962" customFormat="false" ht="14.25" hidden="false" customHeight="false" outlineLevel="0" collapsed="false">
      <c r="A5962" s="393" t="n">
        <v>101906</v>
      </c>
      <c r="B5962" s="394" t="s">
        <v>6221</v>
      </c>
      <c r="C5962" s="393" t="s">
        <v>267</v>
      </c>
      <c r="D5962" s="395" t="n">
        <v>667.55</v>
      </c>
    </row>
    <row r="5963" customFormat="false" ht="14.25" hidden="false" customHeight="false" outlineLevel="0" collapsed="false">
      <c r="A5963" s="393" t="n">
        <v>101907</v>
      </c>
      <c r="B5963" s="394" t="s">
        <v>6222</v>
      </c>
      <c r="C5963" s="393" t="s">
        <v>267</v>
      </c>
      <c r="D5963" s="395" t="n">
        <v>720.63</v>
      </c>
    </row>
    <row r="5964" customFormat="false" ht="14.25" hidden="false" customHeight="false" outlineLevel="0" collapsed="false">
      <c r="A5964" s="393" t="n">
        <v>101911</v>
      </c>
      <c r="B5964" s="394" t="s">
        <v>6223</v>
      </c>
      <c r="C5964" s="393" t="s">
        <v>267</v>
      </c>
      <c r="D5964" s="395" t="n">
        <v>349.09</v>
      </c>
    </row>
    <row r="5965" customFormat="false" ht="14.25" hidden="false" customHeight="false" outlineLevel="0" collapsed="false">
      <c r="A5965" s="393" t="n">
        <v>101908</v>
      </c>
      <c r="B5965" s="394" t="s">
        <v>6224</v>
      </c>
      <c r="C5965" s="393" t="s">
        <v>267</v>
      </c>
      <c r="D5965" s="395" t="n">
        <v>225.24</v>
      </c>
    </row>
    <row r="5966" customFormat="false" ht="14.25" hidden="false" customHeight="false" outlineLevel="0" collapsed="false">
      <c r="A5966" s="393" t="n">
        <v>101909</v>
      </c>
      <c r="B5966" s="394" t="s">
        <v>6225</v>
      </c>
      <c r="C5966" s="393" t="s">
        <v>267</v>
      </c>
      <c r="D5966" s="395" t="n">
        <v>260.63</v>
      </c>
    </row>
    <row r="5967" customFormat="false" ht="14.25" hidden="false" customHeight="false" outlineLevel="0" collapsed="false">
      <c r="A5967" s="393" t="n">
        <v>101910</v>
      </c>
      <c r="B5967" s="394" t="s">
        <v>6226</v>
      </c>
      <c r="C5967" s="393" t="s">
        <v>267</v>
      </c>
      <c r="D5967" s="395" t="n">
        <v>304.86</v>
      </c>
    </row>
    <row r="5968" customFormat="false" ht="14.25" hidden="false" customHeight="false" outlineLevel="0" collapsed="false">
      <c r="A5968" s="393" t="n">
        <v>101905</v>
      </c>
      <c r="B5968" s="394" t="s">
        <v>6227</v>
      </c>
      <c r="C5968" s="393" t="s">
        <v>267</v>
      </c>
      <c r="D5968" s="395" t="n">
        <v>231.88</v>
      </c>
    </row>
    <row r="5969" customFormat="false" ht="14.25" hidden="false" customHeight="false" outlineLevel="0" collapsed="false">
      <c r="A5969" s="393" t="n">
        <v>101916</v>
      </c>
      <c r="B5969" s="394" t="s">
        <v>6228</v>
      </c>
      <c r="C5969" s="393" t="s">
        <v>267</v>
      </c>
      <c r="D5969" s="395" t="n">
        <v>3451.3</v>
      </c>
    </row>
    <row r="5970" customFormat="false" ht="14.25" hidden="false" customHeight="false" outlineLevel="0" collapsed="false">
      <c r="A5970" s="393" t="n">
        <v>101936</v>
      </c>
      <c r="B5970" s="394" t="s">
        <v>6229</v>
      </c>
      <c r="C5970" s="393" t="s">
        <v>267</v>
      </c>
      <c r="D5970" s="395" t="n">
        <v>8797.67</v>
      </c>
    </row>
    <row r="5971" customFormat="false" ht="14.25" hidden="false" customHeight="false" outlineLevel="0" collapsed="false">
      <c r="A5971" s="393" t="n">
        <v>101937</v>
      </c>
      <c r="B5971" s="394" t="s">
        <v>6230</v>
      </c>
      <c r="C5971" s="393" t="s">
        <v>267</v>
      </c>
      <c r="D5971" s="395" t="n">
        <v>16449.82</v>
      </c>
    </row>
    <row r="5972" customFormat="false" ht="14.25" hidden="false" customHeight="false" outlineLevel="0" collapsed="false">
      <c r="A5972" s="393" t="n">
        <v>92698</v>
      </c>
      <c r="B5972" s="394" t="s">
        <v>6231</v>
      </c>
      <c r="C5972" s="393" t="s">
        <v>267</v>
      </c>
      <c r="D5972" s="395" t="n">
        <v>26</v>
      </c>
    </row>
    <row r="5973" customFormat="false" ht="14.25" hidden="false" customHeight="false" outlineLevel="0" collapsed="false">
      <c r="A5973" s="393" t="n">
        <v>92700</v>
      </c>
      <c r="B5973" s="394" t="s">
        <v>6232</v>
      </c>
      <c r="C5973" s="393" t="s">
        <v>267</v>
      </c>
      <c r="D5973" s="395" t="n">
        <v>42.56</v>
      </c>
    </row>
    <row r="5974" customFormat="false" ht="14.25" hidden="false" customHeight="false" outlineLevel="0" collapsed="false">
      <c r="A5974" s="393" t="n">
        <v>92702</v>
      </c>
      <c r="B5974" s="394" t="s">
        <v>6233</v>
      </c>
      <c r="C5974" s="393" t="s">
        <v>267</v>
      </c>
      <c r="D5974" s="395" t="n">
        <v>66.82</v>
      </c>
    </row>
    <row r="5975" customFormat="false" ht="14.25" hidden="false" customHeight="false" outlineLevel="0" collapsed="false">
      <c r="A5975" s="393" t="n">
        <v>92669</v>
      </c>
      <c r="B5975" s="394" t="s">
        <v>6234</v>
      </c>
      <c r="C5975" s="393" t="s">
        <v>267</v>
      </c>
      <c r="D5975" s="395" t="n">
        <v>49.31</v>
      </c>
    </row>
    <row r="5976" customFormat="false" ht="14.25" hidden="false" customHeight="false" outlineLevel="0" collapsed="false">
      <c r="A5976" s="393" t="n">
        <v>92671</v>
      </c>
      <c r="B5976" s="394" t="s">
        <v>6235</v>
      </c>
      <c r="C5976" s="393" t="s">
        <v>267</v>
      </c>
      <c r="D5976" s="395" t="n">
        <v>63.63</v>
      </c>
    </row>
    <row r="5977" customFormat="false" ht="14.25" hidden="false" customHeight="false" outlineLevel="0" collapsed="false">
      <c r="A5977" s="393" t="n">
        <v>92673</v>
      </c>
      <c r="B5977" s="394" t="s">
        <v>6236</v>
      </c>
      <c r="C5977" s="393" t="s">
        <v>267</v>
      </c>
      <c r="D5977" s="395" t="n">
        <v>72.85</v>
      </c>
    </row>
    <row r="5978" customFormat="false" ht="14.25" hidden="false" customHeight="false" outlineLevel="0" collapsed="false">
      <c r="A5978" s="393" t="n">
        <v>92675</v>
      </c>
      <c r="B5978" s="394" t="s">
        <v>6237</v>
      </c>
      <c r="C5978" s="393" t="s">
        <v>267</v>
      </c>
      <c r="D5978" s="395" t="n">
        <v>93.56</v>
      </c>
    </row>
    <row r="5979" customFormat="false" ht="14.25" hidden="false" customHeight="false" outlineLevel="0" collapsed="false">
      <c r="A5979" s="393" t="n">
        <v>92677</v>
      </c>
      <c r="B5979" s="394" t="s">
        <v>6238</v>
      </c>
      <c r="C5979" s="393" t="s">
        <v>267</v>
      </c>
      <c r="D5979" s="395" t="n">
        <v>151.54</v>
      </c>
    </row>
    <row r="5980" customFormat="false" ht="14.25" hidden="false" customHeight="false" outlineLevel="0" collapsed="false">
      <c r="A5980" s="393" t="n">
        <v>92635</v>
      </c>
      <c r="B5980" s="394" t="s">
        <v>6239</v>
      </c>
      <c r="C5980" s="393" t="s">
        <v>267</v>
      </c>
      <c r="D5980" s="395" t="n">
        <v>244.98</v>
      </c>
    </row>
    <row r="5981" customFormat="false" ht="14.25" hidden="false" customHeight="false" outlineLevel="0" collapsed="false">
      <c r="A5981" s="393" t="n">
        <v>92679</v>
      </c>
      <c r="B5981" s="394" t="s">
        <v>6240</v>
      </c>
      <c r="C5981" s="393" t="s">
        <v>267</v>
      </c>
      <c r="D5981" s="395" t="n">
        <v>207.19</v>
      </c>
    </row>
    <row r="5982" customFormat="false" ht="14.25" hidden="false" customHeight="false" outlineLevel="0" collapsed="false">
      <c r="A5982" s="393" t="n">
        <v>92381</v>
      </c>
      <c r="B5982" s="394" t="s">
        <v>6241</v>
      </c>
      <c r="C5982" s="393" t="s">
        <v>267</v>
      </c>
      <c r="D5982" s="395" t="n">
        <v>67.52</v>
      </c>
    </row>
    <row r="5983" customFormat="false" ht="14.25" hidden="false" customHeight="false" outlineLevel="0" collapsed="false">
      <c r="A5983" s="393" t="n">
        <v>92383</v>
      </c>
      <c r="B5983" s="394" t="s">
        <v>6242</v>
      </c>
      <c r="C5983" s="393" t="s">
        <v>267</v>
      </c>
      <c r="D5983" s="395" t="n">
        <v>84.29</v>
      </c>
    </row>
    <row r="5984" customFormat="false" ht="14.25" hidden="false" customHeight="false" outlineLevel="0" collapsed="false">
      <c r="A5984" s="393" t="n">
        <v>92385</v>
      </c>
      <c r="B5984" s="394" t="s">
        <v>6243</v>
      </c>
      <c r="C5984" s="393" t="s">
        <v>267</v>
      </c>
      <c r="D5984" s="395" t="n">
        <v>96.4</v>
      </c>
    </row>
    <row r="5985" customFormat="false" ht="14.25" hidden="false" customHeight="false" outlineLevel="0" collapsed="false">
      <c r="A5985" s="393" t="n">
        <v>92350</v>
      </c>
      <c r="B5985" s="394" t="s">
        <v>6244</v>
      </c>
      <c r="C5985" s="393" t="s">
        <v>267</v>
      </c>
      <c r="D5985" s="395" t="n">
        <v>120.77</v>
      </c>
    </row>
    <row r="5986" customFormat="false" ht="14.25" hidden="false" customHeight="false" outlineLevel="0" collapsed="false">
      <c r="A5986" s="393" t="n">
        <v>92387</v>
      </c>
      <c r="B5986" s="394" t="s">
        <v>6245</v>
      </c>
      <c r="C5986" s="393" t="s">
        <v>267</v>
      </c>
      <c r="D5986" s="395" t="n">
        <v>120.64</v>
      </c>
    </row>
    <row r="5987" customFormat="false" ht="14.25" hidden="false" customHeight="false" outlineLevel="0" collapsed="false">
      <c r="A5987" s="393" t="n">
        <v>92352</v>
      </c>
      <c r="B5987" s="394" t="s">
        <v>6246</v>
      </c>
      <c r="C5987" s="393" t="s">
        <v>267</v>
      </c>
      <c r="D5987" s="395" t="n">
        <v>180.67</v>
      </c>
    </row>
    <row r="5988" customFormat="false" ht="14.25" hidden="false" customHeight="false" outlineLevel="0" collapsed="false">
      <c r="A5988" s="393" t="n">
        <v>92389</v>
      </c>
      <c r="B5988" s="394" t="s">
        <v>6247</v>
      </c>
      <c r="C5988" s="393" t="s">
        <v>267</v>
      </c>
      <c r="D5988" s="395" t="n">
        <v>184.01</v>
      </c>
    </row>
    <row r="5989" customFormat="false" ht="14.25" hidden="false" customHeight="false" outlineLevel="0" collapsed="false">
      <c r="A5989" s="393" t="n">
        <v>92354</v>
      </c>
      <c r="B5989" s="394" t="s">
        <v>6248</v>
      </c>
      <c r="C5989" s="393" t="s">
        <v>267</v>
      </c>
      <c r="D5989" s="395" t="n">
        <v>238.23</v>
      </c>
    </row>
    <row r="5990" customFormat="false" ht="14.25" hidden="false" customHeight="false" outlineLevel="0" collapsed="false">
      <c r="A5990" s="393" t="n">
        <v>92699</v>
      </c>
      <c r="B5990" s="394" t="s">
        <v>6249</v>
      </c>
      <c r="C5990" s="393" t="s">
        <v>267</v>
      </c>
      <c r="D5990" s="395" t="n">
        <v>24.51</v>
      </c>
    </row>
    <row r="5991" customFormat="false" ht="14.25" hidden="false" customHeight="false" outlineLevel="0" collapsed="false">
      <c r="A5991" s="393" t="n">
        <v>92701</v>
      </c>
      <c r="B5991" s="394" t="s">
        <v>6250</v>
      </c>
      <c r="C5991" s="393" t="s">
        <v>267</v>
      </c>
      <c r="D5991" s="395" t="n">
        <v>40.34</v>
      </c>
    </row>
    <row r="5992" customFormat="false" ht="14.25" hidden="false" customHeight="false" outlineLevel="0" collapsed="false">
      <c r="A5992" s="393" t="n">
        <v>92703</v>
      </c>
      <c r="B5992" s="394" t="s">
        <v>6251</v>
      </c>
      <c r="C5992" s="393" t="s">
        <v>267</v>
      </c>
      <c r="D5992" s="395" t="n">
        <v>64.08</v>
      </c>
    </row>
    <row r="5993" customFormat="false" ht="14.25" hidden="false" customHeight="false" outlineLevel="0" collapsed="false">
      <c r="A5993" s="393" t="n">
        <v>92670</v>
      </c>
      <c r="B5993" s="394" t="s">
        <v>6252</v>
      </c>
      <c r="C5993" s="393" t="s">
        <v>267</v>
      </c>
      <c r="D5993" s="395" t="n">
        <v>46.57</v>
      </c>
    </row>
    <row r="5994" customFormat="false" ht="14.25" hidden="false" customHeight="false" outlineLevel="0" collapsed="false">
      <c r="A5994" s="393" t="n">
        <v>92672</v>
      </c>
      <c r="B5994" s="394" t="s">
        <v>6253</v>
      </c>
      <c r="C5994" s="393" t="s">
        <v>267</v>
      </c>
      <c r="D5994" s="395" t="n">
        <v>58.18</v>
      </c>
    </row>
    <row r="5995" customFormat="false" ht="14.25" hidden="false" customHeight="false" outlineLevel="0" collapsed="false">
      <c r="A5995" s="393" t="n">
        <v>92674</v>
      </c>
      <c r="B5995" s="394" t="s">
        <v>6254</v>
      </c>
      <c r="C5995" s="393" t="s">
        <v>267</v>
      </c>
      <c r="D5995" s="395" t="n">
        <v>69.09</v>
      </c>
    </row>
    <row r="5996" customFormat="false" ht="14.25" hidden="false" customHeight="false" outlineLevel="0" collapsed="false">
      <c r="A5996" s="393" t="n">
        <v>92676</v>
      </c>
      <c r="B5996" s="394" t="s">
        <v>6255</v>
      </c>
      <c r="C5996" s="393" t="s">
        <v>267</v>
      </c>
      <c r="D5996" s="395" t="n">
        <v>91.01</v>
      </c>
    </row>
    <row r="5997" customFormat="false" ht="14.25" hidden="false" customHeight="false" outlineLevel="0" collapsed="false">
      <c r="A5997" s="393" t="n">
        <v>92678</v>
      </c>
      <c r="B5997" s="394" t="s">
        <v>6256</v>
      </c>
      <c r="C5997" s="393" t="s">
        <v>267</v>
      </c>
      <c r="D5997" s="395" t="n">
        <v>140.31</v>
      </c>
    </row>
    <row r="5998" customFormat="false" ht="14.25" hidden="false" customHeight="false" outlineLevel="0" collapsed="false">
      <c r="A5998" s="393" t="n">
        <v>92636</v>
      </c>
      <c r="B5998" s="394" t="s">
        <v>6257</v>
      </c>
      <c r="C5998" s="393" t="s">
        <v>267</v>
      </c>
      <c r="D5998" s="395" t="n">
        <v>223.34</v>
      </c>
    </row>
    <row r="5999" customFormat="false" ht="14.25" hidden="false" customHeight="false" outlineLevel="0" collapsed="false">
      <c r="A5999" s="393" t="n">
        <v>92680</v>
      </c>
      <c r="B5999" s="394" t="s">
        <v>6258</v>
      </c>
      <c r="C5999" s="393" t="s">
        <v>267</v>
      </c>
      <c r="D5999" s="395" t="n">
        <v>185.55</v>
      </c>
    </row>
    <row r="6000" customFormat="false" ht="14.25" hidden="false" customHeight="false" outlineLevel="0" collapsed="false">
      <c r="A6000" s="393" t="n">
        <v>92382</v>
      </c>
      <c r="B6000" s="394" t="s">
        <v>6259</v>
      </c>
      <c r="C6000" s="393" t="s">
        <v>267</v>
      </c>
      <c r="D6000" s="395" t="n">
        <v>64.78</v>
      </c>
    </row>
    <row r="6001" customFormat="false" ht="14.25" hidden="false" customHeight="false" outlineLevel="0" collapsed="false">
      <c r="A6001" s="393" t="n">
        <v>92384</v>
      </c>
      <c r="B6001" s="394" t="s">
        <v>6260</v>
      </c>
      <c r="C6001" s="393" t="s">
        <v>267</v>
      </c>
      <c r="D6001" s="395" t="n">
        <v>78.84</v>
      </c>
    </row>
    <row r="6002" customFormat="false" ht="14.25" hidden="false" customHeight="false" outlineLevel="0" collapsed="false">
      <c r="A6002" s="393" t="n">
        <v>92386</v>
      </c>
      <c r="B6002" s="394" t="s">
        <v>6261</v>
      </c>
      <c r="C6002" s="393" t="s">
        <v>267</v>
      </c>
      <c r="D6002" s="395" t="n">
        <v>92.64</v>
      </c>
    </row>
    <row r="6003" customFormat="false" ht="14.25" hidden="false" customHeight="false" outlineLevel="0" collapsed="false">
      <c r="A6003" s="393" t="n">
        <v>92351</v>
      </c>
      <c r="B6003" s="394" t="s">
        <v>6262</v>
      </c>
      <c r="C6003" s="393" t="s">
        <v>267</v>
      </c>
      <c r="D6003" s="395" t="n">
        <v>118.22</v>
      </c>
    </row>
    <row r="6004" customFormat="false" ht="14.25" hidden="false" customHeight="false" outlineLevel="0" collapsed="false">
      <c r="A6004" s="393" t="n">
        <v>92388</v>
      </c>
      <c r="B6004" s="394" t="s">
        <v>6263</v>
      </c>
      <c r="C6004" s="393" t="s">
        <v>267</v>
      </c>
      <c r="D6004" s="395" t="n">
        <v>118.09</v>
      </c>
    </row>
    <row r="6005" customFormat="false" ht="14.25" hidden="false" customHeight="false" outlineLevel="0" collapsed="false">
      <c r="A6005" s="393" t="n">
        <v>92353</v>
      </c>
      <c r="B6005" s="394" t="s">
        <v>6264</v>
      </c>
      <c r="C6005" s="393" t="s">
        <v>267</v>
      </c>
      <c r="D6005" s="395" t="n">
        <v>169.44</v>
      </c>
    </row>
    <row r="6006" customFormat="false" ht="14.25" hidden="false" customHeight="false" outlineLevel="0" collapsed="false">
      <c r="A6006" s="393" t="n">
        <v>92390</v>
      </c>
      <c r="B6006" s="394" t="s">
        <v>6265</v>
      </c>
      <c r="C6006" s="393" t="s">
        <v>267</v>
      </c>
      <c r="D6006" s="395" t="n">
        <v>172.78</v>
      </c>
    </row>
    <row r="6007" customFormat="false" ht="14.25" hidden="false" customHeight="false" outlineLevel="0" collapsed="false">
      <c r="A6007" s="393" t="n">
        <v>92355</v>
      </c>
      <c r="B6007" s="394" t="s">
        <v>6266</v>
      </c>
      <c r="C6007" s="393" t="s">
        <v>267</v>
      </c>
      <c r="D6007" s="395" t="n">
        <v>216.59</v>
      </c>
    </row>
    <row r="6008" customFormat="false" ht="14.25" hidden="false" customHeight="false" outlineLevel="0" collapsed="false">
      <c r="A6008" s="393" t="n">
        <v>101925</v>
      </c>
      <c r="B6008" s="394" t="s">
        <v>6267</v>
      </c>
      <c r="C6008" s="393" t="s">
        <v>267</v>
      </c>
      <c r="D6008" s="395" t="n">
        <v>353.51</v>
      </c>
    </row>
    <row r="6009" customFormat="false" ht="14.25" hidden="false" customHeight="false" outlineLevel="0" collapsed="false">
      <c r="A6009" s="393" t="n">
        <v>101934</v>
      </c>
      <c r="B6009" s="394" t="s">
        <v>6268</v>
      </c>
      <c r="C6009" s="393" t="s">
        <v>267</v>
      </c>
      <c r="D6009" s="395" t="n">
        <v>364.66</v>
      </c>
    </row>
    <row r="6010" customFormat="false" ht="14.25" hidden="false" customHeight="false" outlineLevel="0" collapsed="false">
      <c r="A6010" s="393" t="n">
        <v>97541</v>
      </c>
      <c r="B6010" s="394" t="s">
        <v>6269</v>
      </c>
      <c r="C6010" s="393" t="s">
        <v>267</v>
      </c>
      <c r="D6010" s="395" t="n">
        <v>32.34</v>
      </c>
    </row>
    <row r="6011" customFormat="false" ht="14.25" hidden="false" customHeight="false" outlineLevel="0" collapsed="false">
      <c r="A6011" s="393" t="n">
        <v>97462</v>
      </c>
      <c r="B6011" s="394" t="s">
        <v>6270</v>
      </c>
      <c r="C6011" s="393" t="s">
        <v>267</v>
      </c>
      <c r="D6011" s="395" t="n">
        <v>32.76</v>
      </c>
    </row>
    <row r="6012" customFormat="false" ht="14.25" hidden="false" customHeight="false" outlineLevel="0" collapsed="false">
      <c r="A6012" s="393" t="n">
        <v>97544</v>
      </c>
      <c r="B6012" s="394" t="s">
        <v>6271</v>
      </c>
      <c r="C6012" s="393" t="s">
        <v>267</v>
      </c>
      <c r="D6012" s="395" t="n">
        <v>56.05</v>
      </c>
    </row>
    <row r="6013" customFormat="false" ht="14.25" hidden="false" customHeight="false" outlineLevel="0" collapsed="false">
      <c r="A6013" s="393" t="n">
        <v>97500</v>
      </c>
      <c r="B6013" s="394" t="s">
        <v>6272</v>
      </c>
      <c r="C6013" s="393" t="s">
        <v>267</v>
      </c>
      <c r="D6013" s="395" t="n">
        <v>29.33</v>
      </c>
    </row>
    <row r="6014" customFormat="false" ht="14.25" hidden="false" customHeight="false" outlineLevel="0" collapsed="false">
      <c r="A6014" s="393" t="n">
        <v>97465</v>
      </c>
      <c r="B6014" s="394" t="s">
        <v>6273</v>
      </c>
      <c r="C6014" s="393" t="s">
        <v>267</v>
      </c>
      <c r="D6014" s="395" t="n">
        <v>64.45</v>
      </c>
    </row>
    <row r="6015" customFormat="false" ht="14.25" hidden="false" customHeight="false" outlineLevel="0" collapsed="false">
      <c r="A6015" s="393" t="n">
        <v>97503</v>
      </c>
      <c r="B6015" s="394" t="s">
        <v>6274</v>
      </c>
      <c r="C6015" s="393" t="s">
        <v>267</v>
      </c>
      <c r="D6015" s="395" t="n">
        <v>58.41</v>
      </c>
    </row>
    <row r="6016" customFormat="false" ht="14.25" hidden="false" customHeight="false" outlineLevel="0" collapsed="false">
      <c r="A6016" s="393" t="n">
        <v>97468</v>
      </c>
      <c r="B6016" s="394" t="s">
        <v>6275</v>
      </c>
      <c r="C6016" s="393" t="s">
        <v>267</v>
      </c>
      <c r="D6016" s="395" t="n">
        <v>81.79</v>
      </c>
    </row>
    <row r="6017" customFormat="false" ht="14.25" hidden="false" customHeight="false" outlineLevel="0" collapsed="false">
      <c r="A6017" s="393" t="n">
        <v>97506</v>
      </c>
      <c r="B6017" s="394" t="s">
        <v>6276</v>
      </c>
      <c r="C6017" s="393" t="s">
        <v>267</v>
      </c>
      <c r="D6017" s="395" t="n">
        <v>72.82</v>
      </c>
    </row>
    <row r="6018" customFormat="false" ht="14.25" hidden="false" customHeight="false" outlineLevel="0" collapsed="false">
      <c r="A6018" s="393" t="n">
        <v>97444</v>
      </c>
      <c r="B6018" s="394" t="s">
        <v>6277</v>
      </c>
      <c r="C6018" s="393" t="s">
        <v>267</v>
      </c>
      <c r="D6018" s="395" t="n">
        <v>142.01</v>
      </c>
    </row>
    <row r="6019" customFormat="false" ht="14.25" hidden="false" customHeight="false" outlineLevel="0" collapsed="false">
      <c r="A6019" s="393" t="n">
        <v>97471</v>
      </c>
      <c r="B6019" s="394" t="s">
        <v>6278</v>
      </c>
      <c r="C6019" s="393" t="s">
        <v>267</v>
      </c>
      <c r="D6019" s="395" t="n">
        <v>120.74</v>
      </c>
    </row>
    <row r="6020" customFormat="false" ht="14.25" hidden="false" customHeight="false" outlineLevel="0" collapsed="false">
      <c r="A6020" s="393" t="n">
        <v>97509</v>
      </c>
      <c r="B6020" s="394" t="s">
        <v>6279</v>
      </c>
      <c r="C6020" s="393" t="s">
        <v>267</v>
      </c>
      <c r="D6020" s="395" t="n">
        <v>108.03</v>
      </c>
    </row>
    <row r="6021" customFormat="false" ht="14.25" hidden="false" customHeight="false" outlineLevel="0" collapsed="false">
      <c r="A6021" s="393" t="n">
        <v>97447</v>
      </c>
      <c r="B6021" s="394" t="s">
        <v>6280</v>
      </c>
      <c r="C6021" s="393" t="s">
        <v>267</v>
      </c>
      <c r="D6021" s="395" t="n">
        <v>238.44</v>
      </c>
    </row>
    <row r="6022" customFormat="false" ht="14.25" hidden="false" customHeight="false" outlineLevel="0" collapsed="false">
      <c r="A6022" s="393" t="n">
        <v>97475</v>
      </c>
      <c r="B6022" s="394" t="s">
        <v>6281</v>
      </c>
      <c r="C6022" s="393" t="s">
        <v>267</v>
      </c>
      <c r="D6022" s="395" t="n">
        <v>220.78</v>
      </c>
    </row>
    <row r="6023" customFormat="false" ht="14.25" hidden="false" customHeight="false" outlineLevel="0" collapsed="false">
      <c r="A6023" s="393" t="n">
        <v>97512</v>
      </c>
      <c r="B6023" s="394" t="s">
        <v>6282</v>
      </c>
      <c r="C6023" s="393" t="s">
        <v>267</v>
      </c>
      <c r="D6023" s="395" t="n">
        <v>202.54</v>
      </c>
    </row>
    <row r="6024" customFormat="false" ht="14.25" hidden="false" customHeight="false" outlineLevel="0" collapsed="false">
      <c r="A6024" s="393" t="n">
        <v>97450</v>
      </c>
      <c r="B6024" s="394" t="s">
        <v>6283</v>
      </c>
      <c r="C6024" s="393" t="s">
        <v>267</v>
      </c>
      <c r="D6024" s="395" t="n">
        <v>307.83</v>
      </c>
    </row>
    <row r="6025" customFormat="false" ht="14.25" hidden="false" customHeight="false" outlineLevel="0" collapsed="false">
      <c r="A6025" s="393" t="n">
        <v>97478</v>
      </c>
      <c r="B6025" s="394" t="s">
        <v>6284</v>
      </c>
      <c r="C6025" s="393" t="s">
        <v>267</v>
      </c>
      <c r="D6025" s="395" t="n">
        <v>293.81</v>
      </c>
    </row>
    <row r="6026" customFormat="false" ht="14.25" hidden="false" customHeight="false" outlineLevel="0" collapsed="false">
      <c r="A6026" s="393" t="n">
        <v>97515</v>
      </c>
      <c r="B6026" s="394" t="s">
        <v>6285</v>
      </c>
      <c r="C6026" s="393" t="s">
        <v>267</v>
      </c>
      <c r="D6026" s="395" t="n">
        <v>269.8</v>
      </c>
    </row>
    <row r="6027" customFormat="false" ht="14.25" hidden="false" customHeight="false" outlineLevel="0" collapsed="false">
      <c r="A6027" s="393" t="n">
        <v>92928</v>
      </c>
      <c r="B6027" s="394" t="s">
        <v>6286</v>
      </c>
      <c r="C6027" s="393" t="s">
        <v>267</v>
      </c>
      <c r="D6027" s="395" t="n">
        <v>64.92</v>
      </c>
    </row>
    <row r="6028" customFormat="false" ht="14.25" hidden="false" customHeight="false" outlineLevel="0" collapsed="false">
      <c r="A6028" s="393" t="n">
        <v>92943</v>
      </c>
      <c r="B6028" s="394" t="s">
        <v>6287</v>
      </c>
      <c r="C6028" s="393" t="s">
        <v>267</v>
      </c>
      <c r="D6028" s="395" t="n">
        <v>49.2</v>
      </c>
    </row>
    <row r="6029" customFormat="false" ht="14.25" hidden="false" customHeight="false" outlineLevel="0" collapsed="false">
      <c r="A6029" s="393" t="n">
        <v>92929</v>
      </c>
      <c r="B6029" s="394" t="s">
        <v>6288</v>
      </c>
      <c r="C6029" s="393" t="s">
        <v>267</v>
      </c>
      <c r="D6029" s="395" t="n">
        <v>64.92</v>
      </c>
    </row>
    <row r="6030" customFormat="false" ht="14.25" hidden="false" customHeight="false" outlineLevel="0" collapsed="false">
      <c r="A6030" s="393" t="n">
        <v>92944</v>
      </c>
      <c r="B6030" s="394" t="s">
        <v>6289</v>
      </c>
      <c r="C6030" s="393" t="s">
        <v>267</v>
      </c>
      <c r="D6030" s="395" t="n">
        <v>49.2</v>
      </c>
    </row>
    <row r="6031" customFormat="false" ht="14.25" hidden="false" customHeight="false" outlineLevel="0" collapsed="false">
      <c r="A6031" s="393" t="n">
        <v>92930</v>
      </c>
      <c r="B6031" s="394" t="s">
        <v>6290</v>
      </c>
      <c r="C6031" s="393" t="s">
        <v>267</v>
      </c>
      <c r="D6031" s="395" t="n">
        <v>64.92</v>
      </c>
    </row>
    <row r="6032" customFormat="false" ht="14.25" hidden="false" customHeight="false" outlineLevel="0" collapsed="false">
      <c r="A6032" s="393" t="n">
        <v>92945</v>
      </c>
      <c r="B6032" s="394" t="s">
        <v>6291</v>
      </c>
      <c r="C6032" s="393" t="s">
        <v>267</v>
      </c>
      <c r="D6032" s="395" t="n">
        <v>49.2</v>
      </c>
    </row>
    <row r="6033" customFormat="false" ht="14.25" hidden="false" customHeight="false" outlineLevel="0" collapsed="false">
      <c r="A6033" s="393" t="n">
        <v>92925</v>
      </c>
      <c r="B6033" s="394" t="s">
        <v>6292</v>
      </c>
      <c r="C6033" s="393" t="s">
        <v>267</v>
      </c>
      <c r="D6033" s="395" t="n">
        <v>56.97</v>
      </c>
    </row>
    <row r="6034" customFormat="false" ht="14.25" hidden="false" customHeight="false" outlineLevel="0" collapsed="false">
      <c r="A6034" s="393" t="n">
        <v>92940</v>
      </c>
      <c r="B6034" s="394" t="s">
        <v>6293</v>
      </c>
      <c r="C6034" s="393" t="s">
        <v>267</v>
      </c>
      <c r="D6034" s="395" t="n">
        <v>43.18</v>
      </c>
    </row>
    <row r="6035" customFormat="false" ht="14.25" hidden="false" customHeight="false" outlineLevel="0" collapsed="false">
      <c r="A6035" s="393" t="n">
        <v>92926</v>
      </c>
      <c r="B6035" s="394" t="s">
        <v>6294</v>
      </c>
      <c r="C6035" s="393" t="s">
        <v>267</v>
      </c>
      <c r="D6035" s="395" t="n">
        <v>56.96</v>
      </c>
    </row>
    <row r="6036" customFormat="false" ht="14.25" hidden="false" customHeight="false" outlineLevel="0" collapsed="false">
      <c r="A6036" s="393" t="n">
        <v>92941</v>
      </c>
      <c r="B6036" s="394" t="s">
        <v>6295</v>
      </c>
      <c r="C6036" s="393" t="s">
        <v>267</v>
      </c>
      <c r="D6036" s="395" t="n">
        <v>43.17</v>
      </c>
    </row>
    <row r="6037" customFormat="false" ht="14.25" hidden="false" customHeight="false" outlineLevel="0" collapsed="false">
      <c r="A6037" s="393" t="n">
        <v>92927</v>
      </c>
      <c r="B6037" s="394" t="s">
        <v>6296</v>
      </c>
      <c r="C6037" s="393" t="s">
        <v>267</v>
      </c>
      <c r="D6037" s="395" t="n">
        <v>56.96</v>
      </c>
    </row>
    <row r="6038" customFormat="false" ht="14.25" hidden="false" customHeight="false" outlineLevel="0" collapsed="false">
      <c r="A6038" s="393" t="n">
        <v>92942</v>
      </c>
      <c r="B6038" s="394" t="s">
        <v>6297</v>
      </c>
      <c r="C6038" s="393" t="s">
        <v>267</v>
      </c>
      <c r="D6038" s="395" t="n">
        <v>43.17</v>
      </c>
    </row>
    <row r="6039" customFormat="false" ht="14.25" hidden="false" customHeight="false" outlineLevel="0" collapsed="false">
      <c r="A6039" s="393" t="n">
        <v>92918</v>
      </c>
      <c r="B6039" s="394" t="s">
        <v>6298</v>
      </c>
      <c r="C6039" s="393" t="s">
        <v>267</v>
      </c>
      <c r="D6039" s="395" t="n">
        <v>46.46</v>
      </c>
    </row>
    <row r="6040" customFormat="false" ht="14.25" hidden="false" customHeight="false" outlineLevel="0" collapsed="false">
      <c r="A6040" s="393" t="n">
        <v>92938</v>
      </c>
      <c r="B6040" s="394" t="s">
        <v>6299</v>
      </c>
      <c r="C6040" s="393" t="s">
        <v>267</v>
      </c>
      <c r="D6040" s="395" t="n">
        <v>34.34</v>
      </c>
    </row>
    <row r="6041" customFormat="false" ht="14.25" hidden="false" customHeight="false" outlineLevel="0" collapsed="false">
      <c r="A6041" s="393" t="n">
        <v>92920</v>
      </c>
      <c r="B6041" s="394" t="s">
        <v>6300</v>
      </c>
      <c r="C6041" s="393" t="s">
        <v>267</v>
      </c>
      <c r="D6041" s="395" t="n">
        <v>46.75</v>
      </c>
    </row>
    <row r="6042" customFormat="false" ht="14.25" hidden="false" customHeight="false" outlineLevel="0" collapsed="false">
      <c r="A6042" s="393" t="n">
        <v>92939</v>
      </c>
      <c r="B6042" s="394" t="s">
        <v>6301</v>
      </c>
      <c r="C6042" s="393" t="s">
        <v>267</v>
      </c>
      <c r="D6042" s="395" t="n">
        <v>34.63</v>
      </c>
    </row>
    <row r="6043" customFormat="false" ht="14.25" hidden="false" customHeight="false" outlineLevel="0" collapsed="false">
      <c r="A6043" s="393" t="n">
        <v>92910</v>
      </c>
      <c r="B6043" s="394" t="s">
        <v>6302</v>
      </c>
      <c r="C6043" s="393" t="s">
        <v>267</v>
      </c>
      <c r="D6043" s="395" t="n">
        <v>122</v>
      </c>
    </row>
    <row r="6044" customFormat="false" ht="14.25" hidden="false" customHeight="false" outlineLevel="0" collapsed="false">
      <c r="A6044" s="393" t="n">
        <v>92934</v>
      </c>
      <c r="B6044" s="394" t="s">
        <v>6303</v>
      </c>
      <c r="C6044" s="393" t="s">
        <v>267</v>
      </c>
      <c r="D6044" s="395" t="n">
        <v>124.18</v>
      </c>
    </row>
    <row r="6045" customFormat="false" ht="14.25" hidden="false" customHeight="false" outlineLevel="0" collapsed="false">
      <c r="A6045" s="393" t="n">
        <v>92949</v>
      </c>
      <c r="B6045" s="394" t="s">
        <v>6304</v>
      </c>
      <c r="C6045" s="393" t="s">
        <v>267</v>
      </c>
      <c r="D6045" s="395" t="n">
        <v>102.49</v>
      </c>
    </row>
    <row r="6046" customFormat="false" ht="14.25" hidden="false" customHeight="false" outlineLevel="0" collapsed="false">
      <c r="A6046" s="393" t="n">
        <v>92911</v>
      </c>
      <c r="B6046" s="394" t="s">
        <v>6305</v>
      </c>
      <c r="C6046" s="393" t="s">
        <v>267</v>
      </c>
      <c r="D6046" s="395" t="n">
        <v>122</v>
      </c>
    </row>
    <row r="6047" customFormat="false" ht="14.25" hidden="false" customHeight="false" outlineLevel="0" collapsed="false">
      <c r="A6047" s="393" t="n">
        <v>92935</v>
      </c>
      <c r="B6047" s="394" t="s">
        <v>6306</v>
      </c>
      <c r="C6047" s="393" t="s">
        <v>267</v>
      </c>
      <c r="D6047" s="395" t="n">
        <v>124.18</v>
      </c>
    </row>
    <row r="6048" customFormat="false" ht="14.25" hidden="false" customHeight="false" outlineLevel="0" collapsed="false">
      <c r="A6048" s="393" t="n">
        <v>92950</v>
      </c>
      <c r="B6048" s="394" t="s">
        <v>6307</v>
      </c>
      <c r="C6048" s="393" t="s">
        <v>267</v>
      </c>
      <c r="D6048" s="395" t="n">
        <v>102.49</v>
      </c>
    </row>
    <row r="6049" customFormat="false" ht="14.25" hidden="false" customHeight="false" outlineLevel="0" collapsed="false">
      <c r="A6049" s="393" t="n">
        <v>92907</v>
      </c>
      <c r="B6049" s="394" t="s">
        <v>6308</v>
      </c>
      <c r="C6049" s="393" t="s">
        <v>267</v>
      </c>
      <c r="D6049" s="395" t="n">
        <v>85.39</v>
      </c>
    </row>
    <row r="6050" customFormat="false" ht="14.25" hidden="false" customHeight="false" outlineLevel="0" collapsed="false">
      <c r="A6050" s="393" t="n">
        <v>92931</v>
      </c>
      <c r="B6050" s="394" t="s">
        <v>6309</v>
      </c>
      <c r="C6050" s="393" t="s">
        <v>267</v>
      </c>
      <c r="D6050" s="395" t="n">
        <v>85.33</v>
      </c>
    </row>
    <row r="6051" customFormat="false" ht="14.25" hidden="false" customHeight="false" outlineLevel="0" collapsed="false">
      <c r="A6051" s="393" t="n">
        <v>92946</v>
      </c>
      <c r="B6051" s="394" t="s">
        <v>6310</v>
      </c>
      <c r="C6051" s="393" t="s">
        <v>267</v>
      </c>
      <c r="D6051" s="395" t="n">
        <v>67.24</v>
      </c>
    </row>
    <row r="6052" customFormat="false" ht="14.25" hidden="false" customHeight="false" outlineLevel="0" collapsed="false">
      <c r="A6052" s="393" t="n">
        <v>92908</v>
      </c>
      <c r="B6052" s="394" t="s">
        <v>6311</v>
      </c>
      <c r="C6052" s="393" t="s">
        <v>267</v>
      </c>
      <c r="D6052" s="395" t="n">
        <v>85.39</v>
      </c>
    </row>
    <row r="6053" customFormat="false" ht="14.25" hidden="false" customHeight="false" outlineLevel="0" collapsed="false">
      <c r="A6053" s="393" t="n">
        <v>92932</v>
      </c>
      <c r="B6053" s="394" t="s">
        <v>6312</v>
      </c>
      <c r="C6053" s="393" t="s">
        <v>267</v>
      </c>
      <c r="D6053" s="395" t="n">
        <v>85.33</v>
      </c>
    </row>
    <row r="6054" customFormat="false" ht="14.25" hidden="false" customHeight="false" outlineLevel="0" collapsed="false">
      <c r="A6054" s="393" t="n">
        <v>92947</v>
      </c>
      <c r="B6054" s="394" t="s">
        <v>6313</v>
      </c>
      <c r="C6054" s="393" t="s">
        <v>267</v>
      </c>
      <c r="D6054" s="395" t="n">
        <v>67.24</v>
      </c>
    </row>
    <row r="6055" customFormat="false" ht="14.25" hidden="false" customHeight="false" outlineLevel="0" collapsed="false">
      <c r="A6055" s="393" t="n">
        <v>92909</v>
      </c>
      <c r="B6055" s="394" t="s">
        <v>6314</v>
      </c>
      <c r="C6055" s="393" t="s">
        <v>267</v>
      </c>
      <c r="D6055" s="395" t="n">
        <v>85.39</v>
      </c>
    </row>
    <row r="6056" customFormat="false" ht="14.25" hidden="false" customHeight="false" outlineLevel="0" collapsed="false">
      <c r="A6056" s="393" t="n">
        <v>92933</v>
      </c>
      <c r="B6056" s="394" t="s">
        <v>6315</v>
      </c>
      <c r="C6056" s="393" t="s">
        <v>267</v>
      </c>
      <c r="D6056" s="395" t="n">
        <v>85.33</v>
      </c>
    </row>
    <row r="6057" customFormat="false" ht="14.25" hidden="false" customHeight="false" outlineLevel="0" collapsed="false">
      <c r="A6057" s="393" t="n">
        <v>92948</v>
      </c>
      <c r="B6057" s="394" t="s">
        <v>6316</v>
      </c>
      <c r="C6057" s="393" t="s">
        <v>267</v>
      </c>
      <c r="D6057" s="395" t="n">
        <v>67.24</v>
      </c>
    </row>
    <row r="6058" customFormat="false" ht="14.25" hidden="false" customHeight="false" outlineLevel="0" collapsed="false">
      <c r="A6058" s="393" t="n">
        <v>92912</v>
      </c>
      <c r="B6058" s="394" t="s">
        <v>6317</v>
      </c>
      <c r="C6058" s="393" t="s">
        <v>267</v>
      </c>
      <c r="D6058" s="395" t="n">
        <v>161.99</v>
      </c>
    </row>
    <row r="6059" customFormat="false" ht="14.25" hidden="false" customHeight="false" outlineLevel="0" collapsed="false">
      <c r="A6059" s="393" t="n">
        <v>92913</v>
      </c>
      <c r="B6059" s="394" t="s">
        <v>6318</v>
      </c>
      <c r="C6059" s="393" t="s">
        <v>267</v>
      </c>
      <c r="D6059" s="395" t="n">
        <v>165.67</v>
      </c>
    </row>
    <row r="6060" customFormat="false" ht="14.25" hidden="false" customHeight="false" outlineLevel="0" collapsed="false">
      <c r="A6060" s="393" t="n">
        <v>92936</v>
      </c>
      <c r="B6060" s="394" t="s">
        <v>6319</v>
      </c>
      <c r="C6060" s="393" t="s">
        <v>267</v>
      </c>
      <c r="D6060" s="395" t="n">
        <v>170.17</v>
      </c>
    </row>
    <row r="6061" customFormat="false" ht="14.25" hidden="false" customHeight="false" outlineLevel="0" collapsed="false">
      <c r="A6061" s="393" t="n">
        <v>92951</v>
      </c>
      <c r="B6061" s="394" t="s">
        <v>6320</v>
      </c>
      <c r="C6061" s="393" t="s">
        <v>267</v>
      </c>
      <c r="D6061" s="395" t="n">
        <v>144.95</v>
      </c>
    </row>
    <row r="6062" customFormat="false" ht="14.25" hidden="false" customHeight="false" outlineLevel="0" collapsed="false">
      <c r="A6062" s="393" t="n">
        <v>92914</v>
      </c>
      <c r="B6062" s="394" t="s">
        <v>6321</v>
      </c>
      <c r="C6062" s="393" t="s">
        <v>267</v>
      </c>
      <c r="D6062" s="395" t="n">
        <v>165.67</v>
      </c>
    </row>
    <row r="6063" customFormat="false" ht="14.25" hidden="false" customHeight="false" outlineLevel="0" collapsed="false">
      <c r="A6063" s="393" t="n">
        <v>92937</v>
      </c>
      <c r="B6063" s="394" t="s">
        <v>6322</v>
      </c>
      <c r="C6063" s="393" t="s">
        <v>267</v>
      </c>
      <c r="D6063" s="395" t="n">
        <v>170.17</v>
      </c>
    </row>
    <row r="6064" customFormat="false" ht="14.25" hidden="false" customHeight="false" outlineLevel="0" collapsed="false">
      <c r="A6064" s="393" t="n">
        <v>92952</v>
      </c>
      <c r="B6064" s="394" t="s">
        <v>6323</v>
      </c>
      <c r="C6064" s="393" t="s">
        <v>267</v>
      </c>
      <c r="D6064" s="395" t="n">
        <v>144.95</v>
      </c>
    </row>
    <row r="6065" customFormat="false" ht="14.25" hidden="false" customHeight="false" outlineLevel="0" collapsed="false">
      <c r="A6065" s="393" t="n">
        <v>92953</v>
      </c>
      <c r="B6065" s="394" t="s">
        <v>6324</v>
      </c>
      <c r="C6065" s="393" t="s">
        <v>267</v>
      </c>
      <c r="D6065" s="395" t="n">
        <v>29.96</v>
      </c>
    </row>
    <row r="6066" customFormat="false" ht="14.25" hidden="false" customHeight="false" outlineLevel="0" collapsed="false">
      <c r="A6066" s="393" t="n">
        <v>101921</v>
      </c>
      <c r="B6066" s="394" t="s">
        <v>6325</v>
      </c>
      <c r="C6066" s="393" t="s">
        <v>267</v>
      </c>
      <c r="D6066" s="395" t="n">
        <v>255.63</v>
      </c>
    </row>
    <row r="6067" customFormat="false" ht="14.25" hidden="false" customHeight="false" outlineLevel="0" collapsed="false">
      <c r="A6067" s="393" t="n">
        <v>101930</v>
      </c>
      <c r="B6067" s="394" t="s">
        <v>6326</v>
      </c>
      <c r="C6067" s="393" t="s">
        <v>267</v>
      </c>
      <c r="D6067" s="395" t="n">
        <v>263.06</v>
      </c>
    </row>
    <row r="6068" customFormat="false" ht="14.25" hidden="false" customHeight="false" outlineLevel="0" collapsed="false">
      <c r="A6068" s="393" t="n">
        <v>101922</v>
      </c>
      <c r="B6068" s="394" t="s">
        <v>6327</v>
      </c>
      <c r="C6068" s="393" t="s">
        <v>267</v>
      </c>
      <c r="D6068" s="395" t="n">
        <v>255.63</v>
      </c>
    </row>
    <row r="6069" customFormat="false" ht="14.25" hidden="false" customHeight="false" outlineLevel="0" collapsed="false">
      <c r="A6069" s="393" t="n">
        <v>101931</v>
      </c>
      <c r="B6069" s="394" t="s">
        <v>6328</v>
      </c>
      <c r="C6069" s="393" t="s">
        <v>267</v>
      </c>
      <c r="D6069" s="395" t="n">
        <v>263.06</v>
      </c>
    </row>
    <row r="6070" customFormat="false" ht="14.25" hidden="false" customHeight="false" outlineLevel="0" collapsed="false">
      <c r="A6070" s="393" t="n">
        <v>101923</v>
      </c>
      <c r="B6070" s="394" t="s">
        <v>6329</v>
      </c>
      <c r="C6070" s="393" t="s">
        <v>267</v>
      </c>
      <c r="D6070" s="395" t="n">
        <v>255.63</v>
      </c>
    </row>
    <row r="6071" customFormat="false" ht="14.25" hidden="false" customHeight="false" outlineLevel="0" collapsed="false">
      <c r="A6071" s="393" t="n">
        <v>101932</v>
      </c>
      <c r="B6071" s="394" t="s">
        <v>6330</v>
      </c>
      <c r="C6071" s="393" t="s">
        <v>267</v>
      </c>
      <c r="D6071" s="395" t="n">
        <v>263.06</v>
      </c>
    </row>
    <row r="6072" customFormat="false" ht="14.25" hidden="false" customHeight="false" outlineLevel="0" collapsed="false">
      <c r="A6072" s="393" t="n">
        <v>97537</v>
      </c>
      <c r="B6072" s="394" t="s">
        <v>6331</v>
      </c>
      <c r="C6072" s="393" t="s">
        <v>267</v>
      </c>
      <c r="D6072" s="395" t="n">
        <v>26.85</v>
      </c>
    </row>
    <row r="6073" customFormat="false" ht="14.25" hidden="false" customHeight="false" outlineLevel="0" collapsed="false">
      <c r="A6073" s="393" t="n">
        <v>97540</v>
      </c>
      <c r="B6073" s="394" t="s">
        <v>6332</v>
      </c>
      <c r="C6073" s="393" t="s">
        <v>267</v>
      </c>
      <c r="D6073" s="395" t="n">
        <v>37.09</v>
      </c>
    </row>
    <row r="6074" customFormat="false" ht="14.25" hidden="false" customHeight="false" outlineLevel="0" collapsed="false">
      <c r="A6074" s="393" t="n">
        <v>97543</v>
      </c>
      <c r="B6074" s="394" t="s">
        <v>6333</v>
      </c>
      <c r="C6074" s="393" t="s">
        <v>267</v>
      </c>
      <c r="D6074" s="395" t="n">
        <v>61.76</v>
      </c>
    </row>
    <row r="6075" customFormat="false" ht="14.25" hidden="false" customHeight="false" outlineLevel="0" collapsed="false">
      <c r="A6075" s="393" t="n">
        <v>97461</v>
      </c>
      <c r="B6075" s="394" t="s">
        <v>6334</v>
      </c>
      <c r="C6075" s="393" t="s">
        <v>267</v>
      </c>
      <c r="D6075" s="395" t="n">
        <v>38.47</v>
      </c>
    </row>
    <row r="6076" customFormat="false" ht="14.25" hidden="false" customHeight="false" outlineLevel="0" collapsed="false">
      <c r="A6076" s="393" t="n">
        <v>97499</v>
      </c>
      <c r="B6076" s="394" t="s">
        <v>6335</v>
      </c>
      <c r="C6076" s="393" t="s">
        <v>267</v>
      </c>
      <c r="D6076" s="395" t="n">
        <v>35.04</v>
      </c>
    </row>
    <row r="6077" customFormat="false" ht="14.25" hidden="false" customHeight="false" outlineLevel="0" collapsed="false">
      <c r="A6077" s="393" t="n">
        <v>97464</v>
      </c>
      <c r="B6077" s="394" t="s">
        <v>6336</v>
      </c>
      <c r="C6077" s="393" t="s">
        <v>267</v>
      </c>
      <c r="D6077" s="395" t="n">
        <v>54.81</v>
      </c>
    </row>
    <row r="6078" customFormat="false" ht="14.25" hidden="false" customHeight="false" outlineLevel="0" collapsed="false">
      <c r="A6078" s="393" t="n">
        <v>97502</v>
      </c>
      <c r="B6078" s="394" t="s">
        <v>6337</v>
      </c>
      <c r="C6078" s="393" t="s">
        <v>267</v>
      </c>
      <c r="D6078" s="395" t="n">
        <v>48.45</v>
      </c>
    </row>
    <row r="6079" customFormat="false" ht="14.25" hidden="false" customHeight="false" outlineLevel="0" collapsed="false">
      <c r="A6079" s="393" t="n">
        <v>97467</v>
      </c>
      <c r="B6079" s="394" t="s">
        <v>6338</v>
      </c>
      <c r="C6079" s="393" t="s">
        <v>267</v>
      </c>
      <c r="D6079" s="395" t="n">
        <v>69.46</v>
      </c>
    </row>
    <row r="6080" customFormat="false" ht="14.25" hidden="false" customHeight="false" outlineLevel="0" collapsed="false">
      <c r="A6080" s="393" t="n">
        <v>97505</v>
      </c>
      <c r="B6080" s="394" t="s">
        <v>6339</v>
      </c>
      <c r="C6080" s="393" t="s">
        <v>267</v>
      </c>
      <c r="D6080" s="395" t="n">
        <v>60.49</v>
      </c>
    </row>
    <row r="6081" customFormat="false" ht="14.25" hidden="false" customHeight="false" outlineLevel="0" collapsed="false">
      <c r="A6081" s="393" t="n">
        <v>97443</v>
      </c>
      <c r="B6081" s="394" t="s">
        <v>6340</v>
      </c>
      <c r="C6081" s="393" t="s">
        <v>267</v>
      </c>
      <c r="D6081" s="395" t="n">
        <v>122.5</v>
      </c>
    </row>
    <row r="6082" customFormat="false" ht="14.25" hidden="false" customHeight="false" outlineLevel="0" collapsed="false">
      <c r="A6082" s="393" t="n">
        <v>97470</v>
      </c>
      <c r="B6082" s="394" t="s">
        <v>6341</v>
      </c>
      <c r="C6082" s="393" t="s">
        <v>267</v>
      </c>
      <c r="D6082" s="395" t="n">
        <v>101.23</v>
      </c>
    </row>
    <row r="6083" customFormat="false" ht="14.25" hidden="false" customHeight="false" outlineLevel="0" collapsed="false">
      <c r="A6083" s="393" t="n">
        <v>97508</v>
      </c>
      <c r="B6083" s="394" t="s">
        <v>6342</v>
      </c>
      <c r="C6083" s="393" t="s">
        <v>267</v>
      </c>
      <c r="D6083" s="395" t="n">
        <v>88.52</v>
      </c>
    </row>
    <row r="6084" customFormat="false" ht="14.25" hidden="false" customHeight="false" outlineLevel="0" collapsed="false">
      <c r="A6084" s="393" t="n">
        <v>97446</v>
      </c>
      <c r="B6084" s="394" t="s">
        <v>6343</v>
      </c>
      <c r="C6084" s="393" t="s">
        <v>267</v>
      </c>
      <c r="D6084" s="395" t="n">
        <v>238.44</v>
      </c>
    </row>
    <row r="6085" customFormat="false" ht="14.25" hidden="false" customHeight="false" outlineLevel="0" collapsed="false">
      <c r="A6085" s="393" t="n">
        <v>97474</v>
      </c>
      <c r="B6085" s="394" t="s">
        <v>6344</v>
      </c>
      <c r="C6085" s="393" t="s">
        <v>267</v>
      </c>
      <c r="D6085" s="395" t="n">
        <v>181.35</v>
      </c>
    </row>
    <row r="6086" customFormat="false" ht="14.25" hidden="false" customHeight="false" outlineLevel="0" collapsed="false">
      <c r="A6086" s="393" t="n">
        <v>97511</v>
      </c>
      <c r="B6086" s="394" t="s">
        <v>6345</v>
      </c>
      <c r="C6086" s="393" t="s">
        <v>267</v>
      </c>
      <c r="D6086" s="395" t="n">
        <v>163.11</v>
      </c>
    </row>
    <row r="6087" customFormat="false" ht="14.25" hidden="false" customHeight="false" outlineLevel="0" collapsed="false">
      <c r="A6087" s="393" t="n">
        <v>97449</v>
      </c>
      <c r="B6087" s="394" t="s">
        <v>6346</v>
      </c>
      <c r="C6087" s="393" t="s">
        <v>267</v>
      </c>
      <c r="D6087" s="395" t="n">
        <v>254.71</v>
      </c>
    </row>
    <row r="6088" customFormat="false" ht="14.25" hidden="false" customHeight="false" outlineLevel="0" collapsed="false">
      <c r="A6088" s="393" t="n">
        <v>97477</v>
      </c>
      <c r="B6088" s="394" t="s">
        <v>6347</v>
      </c>
      <c r="C6088" s="393" t="s">
        <v>267</v>
      </c>
      <c r="D6088" s="395" t="n">
        <v>240.69</v>
      </c>
    </row>
    <row r="6089" customFormat="false" ht="14.25" hidden="false" customHeight="false" outlineLevel="0" collapsed="false">
      <c r="A6089" s="393" t="n">
        <v>97514</v>
      </c>
      <c r="B6089" s="394" t="s">
        <v>6348</v>
      </c>
      <c r="C6089" s="393" t="s">
        <v>267</v>
      </c>
      <c r="D6089" s="395" t="n">
        <v>216.68</v>
      </c>
    </row>
    <row r="6090" customFormat="false" ht="14.25" hidden="false" customHeight="false" outlineLevel="0" collapsed="false">
      <c r="A6090" s="393" t="n">
        <v>101920</v>
      </c>
      <c r="B6090" s="394" t="s">
        <v>6349</v>
      </c>
      <c r="C6090" s="393" t="s">
        <v>267</v>
      </c>
      <c r="D6090" s="395" t="n">
        <v>224.86</v>
      </c>
    </row>
    <row r="6091" customFormat="false" ht="14.25" hidden="false" customHeight="false" outlineLevel="0" collapsed="false">
      <c r="A6091" s="393" t="n">
        <v>101929</v>
      </c>
      <c r="B6091" s="394" t="s">
        <v>6350</v>
      </c>
      <c r="C6091" s="393" t="s">
        <v>267</v>
      </c>
      <c r="D6091" s="395" t="n">
        <v>232.29</v>
      </c>
    </row>
    <row r="6092" customFormat="false" ht="14.25" hidden="false" customHeight="false" outlineLevel="0" collapsed="false">
      <c r="A6092" s="393" t="n">
        <v>92693</v>
      </c>
      <c r="B6092" s="394" t="s">
        <v>6351</v>
      </c>
      <c r="C6092" s="393" t="s">
        <v>267</v>
      </c>
      <c r="D6092" s="395" t="n">
        <v>18.01</v>
      </c>
    </row>
    <row r="6093" customFormat="false" ht="14.25" hidden="false" customHeight="false" outlineLevel="0" collapsed="false">
      <c r="A6093" s="393" t="n">
        <v>92695</v>
      </c>
      <c r="B6093" s="394" t="s">
        <v>6352</v>
      </c>
      <c r="C6093" s="393" t="s">
        <v>267</v>
      </c>
      <c r="D6093" s="395" t="n">
        <v>28.47</v>
      </c>
    </row>
    <row r="6094" customFormat="false" ht="14.25" hidden="false" customHeight="false" outlineLevel="0" collapsed="false">
      <c r="A6094" s="393" t="n">
        <v>92697</v>
      </c>
      <c r="B6094" s="394" t="s">
        <v>6353</v>
      </c>
      <c r="C6094" s="393" t="s">
        <v>267</v>
      </c>
      <c r="D6094" s="395" t="n">
        <v>46.12</v>
      </c>
    </row>
    <row r="6095" customFormat="false" ht="14.25" hidden="false" customHeight="false" outlineLevel="0" collapsed="false">
      <c r="A6095" s="393" t="n">
        <v>92658</v>
      </c>
      <c r="B6095" s="394" t="s">
        <v>6354</v>
      </c>
      <c r="C6095" s="393" t="s">
        <v>267</v>
      </c>
      <c r="D6095" s="395" t="n">
        <v>34.51</v>
      </c>
    </row>
    <row r="6096" customFormat="false" ht="14.25" hidden="false" customHeight="false" outlineLevel="0" collapsed="false">
      <c r="A6096" s="393" t="n">
        <v>92660</v>
      </c>
      <c r="B6096" s="394" t="s">
        <v>6355</v>
      </c>
      <c r="C6096" s="393" t="s">
        <v>267</v>
      </c>
      <c r="D6096" s="395" t="n">
        <v>41.65</v>
      </c>
    </row>
    <row r="6097" customFormat="false" ht="14.25" hidden="false" customHeight="false" outlineLevel="0" collapsed="false">
      <c r="A6097" s="393" t="n">
        <v>92662</v>
      </c>
      <c r="B6097" s="394" t="s">
        <v>6356</v>
      </c>
      <c r="C6097" s="393" t="s">
        <v>267</v>
      </c>
      <c r="D6097" s="395" t="n">
        <v>47.6</v>
      </c>
    </row>
    <row r="6098" customFormat="false" ht="14.25" hidden="false" customHeight="false" outlineLevel="0" collapsed="false">
      <c r="A6098" s="393" t="n">
        <v>92664</v>
      </c>
      <c r="B6098" s="394" t="s">
        <v>6357</v>
      </c>
      <c r="C6098" s="393" t="s">
        <v>267</v>
      </c>
      <c r="D6098" s="395" t="n">
        <v>62.91</v>
      </c>
    </row>
    <row r="6099" customFormat="false" ht="14.25" hidden="false" customHeight="false" outlineLevel="0" collapsed="false">
      <c r="A6099" s="393" t="n">
        <v>92666</v>
      </c>
      <c r="B6099" s="394" t="s">
        <v>6358</v>
      </c>
      <c r="C6099" s="393" t="s">
        <v>267</v>
      </c>
      <c r="D6099" s="395" t="n">
        <v>97.64</v>
      </c>
    </row>
    <row r="6100" customFormat="false" ht="14.25" hidden="false" customHeight="false" outlineLevel="0" collapsed="false">
      <c r="A6100" s="393" t="n">
        <v>92668</v>
      </c>
      <c r="B6100" s="394" t="s">
        <v>6359</v>
      </c>
      <c r="C6100" s="393" t="s">
        <v>267</v>
      </c>
      <c r="D6100" s="395" t="n">
        <v>136.49</v>
      </c>
    </row>
    <row r="6101" customFormat="false" ht="14.25" hidden="false" customHeight="false" outlineLevel="0" collapsed="false">
      <c r="A6101" s="393" t="n">
        <v>92370</v>
      </c>
      <c r="B6101" s="394" t="s">
        <v>6360</v>
      </c>
      <c r="C6101" s="393" t="s">
        <v>267</v>
      </c>
      <c r="D6101" s="395" t="n">
        <v>46.63</v>
      </c>
    </row>
    <row r="6102" customFormat="false" ht="14.25" hidden="false" customHeight="false" outlineLevel="0" collapsed="false">
      <c r="A6102" s="393" t="n">
        <v>92372</v>
      </c>
      <c r="B6102" s="394" t="s">
        <v>6361</v>
      </c>
      <c r="C6102" s="393" t="s">
        <v>267</v>
      </c>
      <c r="D6102" s="395" t="n">
        <v>55.44</v>
      </c>
    </row>
    <row r="6103" customFormat="false" ht="14.25" hidden="false" customHeight="false" outlineLevel="0" collapsed="false">
      <c r="A6103" s="393" t="n">
        <v>92374</v>
      </c>
      <c r="B6103" s="394" t="s">
        <v>6362</v>
      </c>
      <c r="C6103" s="393" t="s">
        <v>267</v>
      </c>
      <c r="D6103" s="395" t="n">
        <v>63.32</v>
      </c>
    </row>
    <row r="6104" customFormat="false" ht="14.25" hidden="false" customHeight="false" outlineLevel="0" collapsed="false">
      <c r="A6104" s="393" t="n">
        <v>92345</v>
      </c>
      <c r="B6104" s="394" t="s">
        <v>6363</v>
      </c>
      <c r="C6104" s="393" t="s">
        <v>267</v>
      </c>
      <c r="D6104" s="395" t="n">
        <v>81.06</v>
      </c>
    </row>
    <row r="6105" customFormat="false" ht="14.25" hidden="false" customHeight="false" outlineLevel="0" collapsed="false">
      <c r="A6105" s="393" t="n">
        <v>92376</v>
      </c>
      <c r="B6105" s="394" t="s">
        <v>6364</v>
      </c>
      <c r="C6105" s="393" t="s">
        <v>267</v>
      </c>
      <c r="D6105" s="395" t="n">
        <v>81</v>
      </c>
    </row>
    <row r="6106" customFormat="false" ht="14.25" hidden="false" customHeight="false" outlineLevel="0" collapsed="false">
      <c r="A6106" s="393" t="n">
        <v>92347</v>
      </c>
      <c r="B6106" s="394" t="s">
        <v>6365</v>
      </c>
      <c r="C6106" s="393" t="s">
        <v>267</v>
      </c>
      <c r="D6106" s="395" t="n">
        <v>117.15</v>
      </c>
    </row>
    <row r="6107" customFormat="false" ht="14.25" hidden="false" customHeight="false" outlineLevel="0" collapsed="false">
      <c r="A6107" s="393" t="n">
        <v>92378</v>
      </c>
      <c r="B6107" s="394" t="s">
        <v>6366</v>
      </c>
      <c r="C6107" s="393" t="s">
        <v>267</v>
      </c>
      <c r="D6107" s="395" t="n">
        <v>119.33</v>
      </c>
    </row>
    <row r="6108" customFormat="false" ht="14.25" hidden="false" customHeight="false" outlineLevel="0" collapsed="false">
      <c r="A6108" s="393" t="n">
        <v>92349</v>
      </c>
      <c r="B6108" s="394" t="s">
        <v>6367</v>
      </c>
      <c r="C6108" s="393" t="s">
        <v>267</v>
      </c>
      <c r="D6108" s="395" t="n">
        <v>157.21</v>
      </c>
    </row>
    <row r="6109" customFormat="false" ht="14.25" hidden="false" customHeight="false" outlineLevel="0" collapsed="false">
      <c r="A6109" s="393" t="n">
        <v>92380</v>
      </c>
      <c r="B6109" s="394" t="s">
        <v>6368</v>
      </c>
      <c r="C6109" s="393" t="s">
        <v>267</v>
      </c>
      <c r="D6109" s="395" t="n">
        <v>161.71</v>
      </c>
    </row>
    <row r="6110" customFormat="false" ht="14.25" hidden="false" customHeight="false" outlineLevel="0" collapsed="false">
      <c r="A6110" s="393" t="n">
        <v>101917</v>
      </c>
      <c r="B6110" s="394" t="s">
        <v>6369</v>
      </c>
      <c r="C6110" s="393" t="s">
        <v>267</v>
      </c>
      <c r="D6110" s="395" t="n">
        <v>187.73</v>
      </c>
    </row>
    <row r="6111" customFormat="false" ht="14.25" hidden="false" customHeight="false" outlineLevel="0" collapsed="false">
      <c r="A6111" s="393" t="n">
        <v>101924</v>
      </c>
      <c r="B6111" s="394" t="s">
        <v>6370</v>
      </c>
      <c r="C6111" s="393" t="s">
        <v>267</v>
      </c>
      <c r="D6111" s="395" t="n">
        <v>211.98</v>
      </c>
    </row>
    <row r="6112" customFormat="false" ht="14.25" hidden="false" customHeight="false" outlineLevel="0" collapsed="false">
      <c r="A6112" s="393" t="n">
        <v>101933</v>
      </c>
      <c r="B6112" s="394" t="s">
        <v>6371</v>
      </c>
      <c r="C6112" s="393" t="s">
        <v>267</v>
      </c>
      <c r="D6112" s="395" t="n">
        <v>219.41</v>
      </c>
    </row>
    <row r="6113" customFormat="false" ht="14.25" hidden="false" customHeight="false" outlineLevel="0" collapsed="false">
      <c r="A6113" s="393" t="n">
        <v>92692</v>
      </c>
      <c r="B6113" s="394" t="s">
        <v>6372</v>
      </c>
      <c r="C6113" s="393" t="s">
        <v>267</v>
      </c>
      <c r="D6113" s="395" t="n">
        <v>17.55</v>
      </c>
    </row>
    <row r="6114" customFormat="false" ht="14.25" hidden="false" customHeight="false" outlineLevel="0" collapsed="false">
      <c r="A6114" s="393" t="n">
        <v>92694</v>
      </c>
      <c r="B6114" s="394" t="s">
        <v>6373</v>
      </c>
      <c r="C6114" s="393" t="s">
        <v>267</v>
      </c>
      <c r="D6114" s="395" t="n">
        <v>28.01</v>
      </c>
    </row>
    <row r="6115" customFormat="false" ht="14.25" hidden="false" customHeight="false" outlineLevel="0" collapsed="false">
      <c r="A6115" s="393" t="n">
        <v>92696</v>
      </c>
      <c r="B6115" s="394" t="s">
        <v>6374</v>
      </c>
      <c r="C6115" s="393" t="s">
        <v>267</v>
      </c>
      <c r="D6115" s="395" t="n">
        <v>44.06</v>
      </c>
    </row>
    <row r="6116" customFormat="false" ht="14.25" hidden="false" customHeight="false" outlineLevel="0" collapsed="false">
      <c r="A6116" s="393" t="n">
        <v>92657</v>
      </c>
      <c r="B6116" s="394" t="s">
        <v>6375</v>
      </c>
      <c r="C6116" s="393" t="s">
        <v>267</v>
      </c>
      <c r="D6116" s="395" t="n">
        <v>32.45</v>
      </c>
    </row>
    <row r="6117" customFormat="false" ht="14.25" hidden="false" customHeight="false" outlineLevel="0" collapsed="false">
      <c r="A6117" s="393" t="n">
        <v>92659</v>
      </c>
      <c r="B6117" s="394" t="s">
        <v>6376</v>
      </c>
      <c r="C6117" s="393" t="s">
        <v>267</v>
      </c>
      <c r="D6117" s="395" t="n">
        <v>39.72</v>
      </c>
    </row>
    <row r="6118" customFormat="false" ht="14.25" hidden="false" customHeight="false" outlineLevel="0" collapsed="false">
      <c r="A6118" s="393" t="n">
        <v>92661</v>
      </c>
      <c r="B6118" s="394" t="s">
        <v>6377</v>
      </c>
      <c r="C6118" s="393" t="s">
        <v>267</v>
      </c>
      <c r="D6118" s="395" t="n">
        <v>47.23</v>
      </c>
    </row>
    <row r="6119" customFormat="false" ht="14.25" hidden="false" customHeight="false" outlineLevel="0" collapsed="false">
      <c r="A6119" s="393" t="n">
        <v>92663</v>
      </c>
      <c r="B6119" s="394" t="s">
        <v>6378</v>
      </c>
      <c r="C6119" s="393" t="s">
        <v>267</v>
      </c>
      <c r="D6119" s="395" t="n">
        <v>62.94</v>
      </c>
    </row>
    <row r="6120" customFormat="false" ht="14.25" hidden="false" customHeight="false" outlineLevel="0" collapsed="false">
      <c r="A6120" s="393" t="n">
        <v>92665</v>
      </c>
      <c r="B6120" s="394" t="s">
        <v>6379</v>
      </c>
      <c r="C6120" s="393" t="s">
        <v>267</v>
      </c>
      <c r="D6120" s="395" t="n">
        <v>86.17</v>
      </c>
    </row>
    <row r="6121" customFormat="false" ht="14.25" hidden="false" customHeight="false" outlineLevel="0" collapsed="false">
      <c r="A6121" s="393" t="n">
        <v>92667</v>
      </c>
      <c r="B6121" s="394" t="s">
        <v>6380</v>
      </c>
      <c r="C6121" s="393" t="s">
        <v>267</v>
      </c>
      <c r="D6121" s="395" t="n">
        <v>126.28</v>
      </c>
    </row>
    <row r="6122" customFormat="false" ht="14.25" hidden="false" customHeight="false" outlineLevel="0" collapsed="false">
      <c r="A6122" s="393" t="n">
        <v>92369</v>
      </c>
      <c r="B6122" s="394" t="s">
        <v>6381</v>
      </c>
      <c r="C6122" s="393" t="s">
        <v>267</v>
      </c>
      <c r="D6122" s="395" t="n">
        <v>44.57</v>
      </c>
    </row>
    <row r="6123" customFormat="false" ht="14.25" hidden="false" customHeight="false" outlineLevel="0" collapsed="false">
      <c r="A6123" s="393" t="n">
        <v>92371</v>
      </c>
      <c r="B6123" s="394" t="s">
        <v>6382</v>
      </c>
      <c r="C6123" s="393" t="s">
        <v>267</v>
      </c>
      <c r="D6123" s="395" t="n">
        <v>53.51</v>
      </c>
    </row>
    <row r="6124" customFormat="false" ht="14.25" hidden="false" customHeight="false" outlineLevel="0" collapsed="false">
      <c r="A6124" s="393" t="n">
        <v>92373</v>
      </c>
      <c r="B6124" s="394" t="s">
        <v>6383</v>
      </c>
      <c r="C6124" s="393" t="s">
        <v>267</v>
      </c>
      <c r="D6124" s="395" t="n">
        <v>62.95</v>
      </c>
    </row>
    <row r="6125" customFormat="false" ht="14.25" hidden="false" customHeight="false" outlineLevel="0" collapsed="false">
      <c r="A6125" s="393" t="n">
        <v>92344</v>
      </c>
      <c r="B6125" s="394" t="s">
        <v>6384</v>
      </c>
      <c r="C6125" s="393" t="s">
        <v>267</v>
      </c>
      <c r="D6125" s="395" t="n">
        <v>81.09</v>
      </c>
    </row>
    <row r="6126" customFormat="false" ht="14.25" hidden="false" customHeight="false" outlineLevel="0" collapsed="false">
      <c r="A6126" s="393" t="n">
        <v>92375</v>
      </c>
      <c r="B6126" s="394" t="s">
        <v>6385</v>
      </c>
      <c r="C6126" s="393" t="s">
        <v>267</v>
      </c>
      <c r="D6126" s="395" t="n">
        <v>81.03</v>
      </c>
    </row>
    <row r="6127" customFormat="false" ht="14.25" hidden="false" customHeight="false" outlineLevel="0" collapsed="false">
      <c r="A6127" s="393" t="n">
        <v>92346</v>
      </c>
      <c r="B6127" s="394" t="s">
        <v>6386</v>
      </c>
      <c r="C6127" s="393" t="s">
        <v>267</v>
      </c>
      <c r="D6127" s="395" t="n">
        <v>105.68</v>
      </c>
    </row>
    <row r="6128" customFormat="false" ht="14.25" hidden="false" customHeight="false" outlineLevel="0" collapsed="false">
      <c r="A6128" s="393" t="n">
        <v>92377</v>
      </c>
      <c r="B6128" s="394" t="s">
        <v>6387</v>
      </c>
      <c r="C6128" s="393" t="s">
        <v>267</v>
      </c>
      <c r="D6128" s="395" t="n">
        <v>107.86</v>
      </c>
    </row>
    <row r="6129" customFormat="false" ht="14.25" hidden="false" customHeight="false" outlineLevel="0" collapsed="false">
      <c r="A6129" s="393" t="n">
        <v>92348</v>
      </c>
      <c r="B6129" s="394" t="s">
        <v>6388</v>
      </c>
      <c r="C6129" s="393" t="s">
        <v>267</v>
      </c>
      <c r="D6129" s="395" t="n">
        <v>147</v>
      </c>
    </row>
    <row r="6130" customFormat="false" ht="14.25" hidden="false" customHeight="false" outlineLevel="0" collapsed="false">
      <c r="A6130" s="393" t="n">
        <v>92379</v>
      </c>
      <c r="B6130" s="394" t="s">
        <v>6389</v>
      </c>
      <c r="C6130" s="393" t="s">
        <v>267</v>
      </c>
      <c r="D6130" s="395" t="n">
        <v>151.5</v>
      </c>
    </row>
    <row r="6131" customFormat="false" ht="14.25" hidden="false" customHeight="false" outlineLevel="0" collapsed="false">
      <c r="A6131" s="393" t="n">
        <v>95696</v>
      </c>
      <c r="B6131" s="394" t="s">
        <v>6390</v>
      </c>
      <c r="C6131" s="393" t="s">
        <v>267</v>
      </c>
      <c r="D6131" s="395" t="n">
        <v>43.98</v>
      </c>
    </row>
    <row r="6132" customFormat="false" ht="14.25" hidden="false" customHeight="false" outlineLevel="0" collapsed="false">
      <c r="A6132" s="393" t="n">
        <v>92335</v>
      </c>
      <c r="B6132" s="394" t="s">
        <v>6391</v>
      </c>
      <c r="C6132" s="393" t="s">
        <v>274</v>
      </c>
      <c r="D6132" s="395" t="n">
        <v>99.86</v>
      </c>
    </row>
    <row r="6133" customFormat="false" ht="14.25" hidden="false" customHeight="false" outlineLevel="0" collapsed="false">
      <c r="A6133" s="393" t="n">
        <v>92336</v>
      </c>
      <c r="B6133" s="394" t="s">
        <v>6392</v>
      </c>
      <c r="C6133" s="393" t="s">
        <v>274</v>
      </c>
      <c r="D6133" s="395" t="n">
        <v>122.43</v>
      </c>
    </row>
    <row r="6134" customFormat="false" ht="14.25" hidden="false" customHeight="false" outlineLevel="0" collapsed="false">
      <c r="A6134" s="393" t="n">
        <v>92337</v>
      </c>
      <c r="B6134" s="394" t="s">
        <v>6393</v>
      </c>
      <c r="C6134" s="393" t="s">
        <v>274</v>
      </c>
      <c r="D6134" s="395" t="n">
        <v>160.55</v>
      </c>
    </row>
    <row r="6135" customFormat="false" ht="14.25" hidden="false" customHeight="false" outlineLevel="0" collapsed="false">
      <c r="A6135" s="393" t="n">
        <v>92687</v>
      </c>
      <c r="B6135" s="394" t="s">
        <v>6394</v>
      </c>
      <c r="C6135" s="393" t="s">
        <v>274</v>
      </c>
      <c r="D6135" s="395" t="n">
        <v>31.98</v>
      </c>
    </row>
    <row r="6136" customFormat="false" ht="14.25" hidden="false" customHeight="false" outlineLevel="0" collapsed="false">
      <c r="A6136" s="393" t="n">
        <v>92688</v>
      </c>
      <c r="B6136" s="394" t="s">
        <v>6395</v>
      </c>
      <c r="C6136" s="393" t="s">
        <v>274</v>
      </c>
      <c r="D6136" s="395" t="n">
        <v>45.47</v>
      </c>
    </row>
    <row r="6137" customFormat="false" ht="14.25" hidden="false" customHeight="false" outlineLevel="0" collapsed="false">
      <c r="A6137" s="393" t="n">
        <v>97536</v>
      </c>
      <c r="B6137" s="394" t="s">
        <v>6396</v>
      </c>
      <c r="C6137" s="393" t="s">
        <v>274</v>
      </c>
      <c r="D6137" s="395" t="n">
        <v>70.2</v>
      </c>
    </row>
    <row r="6138" customFormat="false" ht="14.25" hidden="false" customHeight="false" outlineLevel="0" collapsed="false">
      <c r="A6138" s="393" t="n">
        <v>97535</v>
      </c>
      <c r="B6138" s="394" t="s">
        <v>6397</v>
      </c>
      <c r="C6138" s="393" t="s">
        <v>274</v>
      </c>
      <c r="D6138" s="395" t="n">
        <v>55.89</v>
      </c>
    </row>
    <row r="6139" customFormat="false" ht="14.25" hidden="false" customHeight="false" outlineLevel="0" collapsed="false">
      <c r="A6139" s="393" t="n">
        <v>92652</v>
      </c>
      <c r="B6139" s="394" t="s">
        <v>6398</v>
      </c>
      <c r="C6139" s="393" t="s">
        <v>274</v>
      </c>
      <c r="D6139" s="395" t="n">
        <v>67.08</v>
      </c>
    </row>
    <row r="6140" customFormat="false" ht="14.25" hidden="false" customHeight="false" outlineLevel="0" collapsed="false">
      <c r="A6140" s="393" t="n">
        <v>92653</v>
      </c>
      <c r="B6140" s="394" t="s">
        <v>6399</v>
      </c>
      <c r="C6140" s="393" t="s">
        <v>274</v>
      </c>
      <c r="D6140" s="395" t="n">
        <v>76.17</v>
      </c>
    </row>
    <row r="6141" customFormat="false" ht="14.25" hidden="false" customHeight="false" outlineLevel="0" collapsed="false">
      <c r="A6141" s="393" t="n">
        <v>92654</v>
      </c>
      <c r="B6141" s="394" t="s">
        <v>6400</v>
      </c>
      <c r="C6141" s="393" t="s">
        <v>274</v>
      </c>
      <c r="D6141" s="395" t="n">
        <v>102.91</v>
      </c>
    </row>
    <row r="6142" customFormat="false" ht="14.25" hidden="false" customHeight="false" outlineLevel="0" collapsed="false">
      <c r="A6142" s="393" t="n">
        <v>92655</v>
      </c>
      <c r="B6142" s="394" t="s">
        <v>6401</v>
      </c>
      <c r="C6142" s="393" t="s">
        <v>274</v>
      </c>
      <c r="D6142" s="395" t="n">
        <v>124.93</v>
      </c>
    </row>
    <row r="6143" customFormat="false" ht="14.25" hidden="false" customHeight="false" outlineLevel="0" collapsed="false">
      <c r="A6143" s="393" t="n">
        <v>92656</v>
      </c>
      <c r="B6143" s="394" t="s">
        <v>6402</v>
      </c>
      <c r="C6143" s="393" t="s">
        <v>274</v>
      </c>
      <c r="D6143" s="395" t="n">
        <v>162.47</v>
      </c>
    </row>
    <row r="6144" customFormat="false" ht="14.25" hidden="false" customHeight="false" outlineLevel="0" collapsed="false">
      <c r="A6144" s="393" t="n">
        <v>101918</v>
      </c>
      <c r="B6144" s="394" t="s">
        <v>6403</v>
      </c>
      <c r="C6144" s="393" t="s">
        <v>274</v>
      </c>
      <c r="D6144" s="395" t="n">
        <v>230.41</v>
      </c>
    </row>
    <row r="6145" customFormat="false" ht="14.25" hidden="false" customHeight="false" outlineLevel="0" collapsed="false">
      <c r="A6145" s="393" t="n">
        <v>101927</v>
      </c>
      <c r="B6145" s="394" t="s">
        <v>6404</v>
      </c>
      <c r="C6145" s="393" t="s">
        <v>274</v>
      </c>
      <c r="D6145" s="395" t="n">
        <v>211.01</v>
      </c>
    </row>
    <row r="6146" customFormat="false" ht="14.25" hidden="false" customHeight="false" outlineLevel="0" collapsed="false">
      <c r="A6146" s="393" t="n">
        <v>97498</v>
      </c>
      <c r="B6146" s="394" t="s">
        <v>6405</v>
      </c>
      <c r="C6146" s="393" t="s">
        <v>274</v>
      </c>
      <c r="D6146" s="395" t="n">
        <v>49.67</v>
      </c>
    </row>
    <row r="6147" customFormat="false" ht="14.25" hidden="false" customHeight="false" outlineLevel="0" collapsed="false">
      <c r="A6147" s="393" t="n">
        <v>92364</v>
      </c>
      <c r="B6147" s="394" t="s">
        <v>6406</v>
      </c>
      <c r="C6147" s="393" t="s">
        <v>274</v>
      </c>
      <c r="D6147" s="395" t="n">
        <v>60.86</v>
      </c>
    </row>
    <row r="6148" customFormat="false" ht="14.25" hidden="false" customHeight="false" outlineLevel="0" collapsed="false">
      <c r="A6148" s="393" t="n">
        <v>92365</v>
      </c>
      <c r="B6148" s="394" t="s">
        <v>6407</v>
      </c>
      <c r="C6148" s="393" t="s">
        <v>274</v>
      </c>
      <c r="D6148" s="395" t="n">
        <v>69.88</v>
      </c>
    </row>
    <row r="6149" customFormat="false" ht="14.25" hidden="false" customHeight="false" outlineLevel="0" collapsed="false">
      <c r="A6149" s="393" t="n">
        <v>92341</v>
      </c>
      <c r="B6149" s="394" t="s">
        <v>6408</v>
      </c>
      <c r="C6149" s="393" t="s">
        <v>274</v>
      </c>
      <c r="D6149" s="395" t="n">
        <v>113.49</v>
      </c>
    </row>
    <row r="6150" customFormat="false" ht="14.25" hidden="false" customHeight="false" outlineLevel="0" collapsed="false">
      <c r="A6150" s="393" t="n">
        <v>92366</v>
      </c>
      <c r="B6150" s="394" t="s">
        <v>6409</v>
      </c>
      <c r="C6150" s="393" t="s">
        <v>274</v>
      </c>
      <c r="D6150" s="395" t="n">
        <v>96.62</v>
      </c>
    </row>
    <row r="6151" customFormat="false" ht="14.25" hidden="false" customHeight="false" outlineLevel="0" collapsed="false">
      <c r="A6151" s="393" t="n">
        <v>92342</v>
      </c>
      <c r="B6151" s="394" t="s">
        <v>6410</v>
      </c>
      <c r="C6151" s="393" t="s">
        <v>274</v>
      </c>
      <c r="D6151" s="395" t="n">
        <v>136.16</v>
      </c>
    </row>
    <row r="6152" customFormat="false" ht="14.25" hidden="false" customHeight="false" outlineLevel="0" collapsed="false">
      <c r="A6152" s="393" t="n">
        <v>92367</v>
      </c>
      <c r="B6152" s="394" t="s">
        <v>6411</v>
      </c>
      <c r="C6152" s="393" t="s">
        <v>274</v>
      </c>
      <c r="D6152" s="395" t="n">
        <v>118.51</v>
      </c>
    </row>
    <row r="6153" customFormat="false" ht="14.25" hidden="false" customHeight="false" outlineLevel="0" collapsed="false">
      <c r="A6153" s="393" t="n">
        <v>92343</v>
      </c>
      <c r="B6153" s="394" t="s">
        <v>6412</v>
      </c>
      <c r="C6153" s="393" t="s">
        <v>274</v>
      </c>
      <c r="D6153" s="395" t="n">
        <v>174.4</v>
      </c>
    </row>
    <row r="6154" customFormat="false" ht="14.25" hidden="false" customHeight="false" outlineLevel="0" collapsed="false">
      <c r="A6154" s="393" t="n">
        <v>92368</v>
      </c>
      <c r="B6154" s="394" t="s">
        <v>6413</v>
      </c>
      <c r="C6154" s="393" t="s">
        <v>274</v>
      </c>
      <c r="D6154" s="395" t="n">
        <v>156.05</v>
      </c>
    </row>
    <row r="6155" customFormat="false" ht="14.25" hidden="false" customHeight="false" outlineLevel="0" collapsed="false">
      <c r="A6155" s="393" t="n">
        <v>92689</v>
      </c>
      <c r="B6155" s="394" t="s">
        <v>6414</v>
      </c>
      <c r="C6155" s="393" t="s">
        <v>274</v>
      </c>
      <c r="D6155" s="395" t="n">
        <v>53.38</v>
      </c>
    </row>
    <row r="6156" customFormat="false" ht="14.25" hidden="false" customHeight="false" outlineLevel="0" collapsed="false">
      <c r="A6156" s="393" t="n">
        <v>92690</v>
      </c>
      <c r="B6156" s="394" t="s">
        <v>6415</v>
      </c>
      <c r="C6156" s="393" t="s">
        <v>274</v>
      </c>
      <c r="D6156" s="395" t="n">
        <v>76.89</v>
      </c>
    </row>
    <row r="6157" customFormat="false" ht="14.25" hidden="false" customHeight="false" outlineLevel="0" collapsed="false">
      <c r="A6157" s="393" t="n">
        <v>92691</v>
      </c>
      <c r="B6157" s="394" t="s">
        <v>6416</v>
      </c>
      <c r="C6157" s="393" t="s">
        <v>274</v>
      </c>
      <c r="D6157" s="395" t="n">
        <v>102.81</v>
      </c>
    </row>
    <row r="6158" customFormat="false" ht="14.25" hidden="false" customHeight="false" outlineLevel="0" collapsed="false">
      <c r="A6158" s="393" t="n">
        <v>92359</v>
      </c>
      <c r="B6158" s="394" t="s">
        <v>6417</v>
      </c>
      <c r="C6158" s="393" t="s">
        <v>274</v>
      </c>
      <c r="D6158" s="395" t="n">
        <v>69.34</v>
      </c>
    </row>
    <row r="6159" customFormat="false" ht="14.25" hidden="false" customHeight="false" outlineLevel="0" collapsed="false">
      <c r="A6159" s="393" t="n">
        <v>92645</v>
      </c>
      <c r="B6159" s="394" t="s">
        <v>6418</v>
      </c>
      <c r="C6159" s="393" t="s">
        <v>274</v>
      </c>
      <c r="D6159" s="395" t="n">
        <v>74.38</v>
      </c>
    </row>
    <row r="6160" customFormat="false" ht="14.25" hidden="false" customHeight="false" outlineLevel="0" collapsed="false">
      <c r="A6160" s="393" t="n">
        <v>92360</v>
      </c>
      <c r="B6160" s="394" t="s">
        <v>6419</v>
      </c>
      <c r="C6160" s="393" t="s">
        <v>274</v>
      </c>
      <c r="D6160" s="395" t="n">
        <v>92.61</v>
      </c>
    </row>
    <row r="6161" customFormat="false" ht="14.25" hidden="false" customHeight="false" outlineLevel="0" collapsed="false">
      <c r="A6161" s="393" t="n">
        <v>92646</v>
      </c>
      <c r="B6161" s="394" t="s">
        <v>6420</v>
      </c>
      <c r="C6161" s="393" t="s">
        <v>274</v>
      </c>
      <c r="D6161" s="395" t="n">
        <v>97.67</v>
      </c>
    </row>
    <row r="6162" customFormat="false" ht="14.25" hidden="false" customHeight="false" outlineLevel="0" collapsed="false">
      <c r="A6162" s="393" t="n">
        <v>95697</v>
      </c>
      <c r="B6162" s="394" t="s">
        <v>6421</v>
      </c>
      <c r="C6162" s="393" t="s">
        <v>274</v>
      </c>
      <c r="D6162" s="395" t="n">
        <v>101.97</v>
      </c>
    </row>
    <row r="6163" customFormat="false" ht="14.25" hidden="false" customHeight="false" outlineLevel="0" collapsed="false">
      <c r="A6163" s="393" t="n">
        <v>92648</v>
      </c>
      <c r="B6163" s="394" t="s">
        <v>6422</v>
      </c>
      <c r="C6163" s="393" t="s">
        <v>274</v>
      </c>
      <c r="D6163" s="395" t="n">
        <v>107.01</v>
      </c>
    </row>
    <row r="6164" customFormat="false" ht="14.25" hidden="false" customHeight="false" outlineLevel="0" collapsed="false">
      <c r="A6164" s="393" t="n">
        <v>92338</v>
      </c>
      <c r="B6164" s="394" t="s">
        <v>6423</v>
      </c>
      <c r="C6164" s="393" t="s">
        <v>274</v>
      </c>
      <c r="D6164" s="395" t="n">
        <v>153.35</v>
      </c>
    </row>
    <row r="6165" customFormat="false" ht="14.25" hidden="false" customHeight="false" outlineLevel="0" collapsed="false">
      <c r="A6165" s="393" t="n">
        <v>92361</v>
      </c>
      <c r="B6165" s="394" t="s">
        <v>6424</v>
      </c>
      <c r="C6165" s="393" t="s">
        <v>274</v>
      </c>
      <c r="D6165" s="395" t="n">
        <v>125.32</v>
      </c>
    </row>
    <row r="6166" customFormat="false" ht="14.25" hidden="false" customHeight="false" outlineLevel="0" collapsed="false">
      <c r="A6166" s="393" t="n">
        <v>92649</v>
      </c>
      <c r="B6166" s="394" t="s">
        <v>6425</v>
      </c>
      <c r="C6166" s="393" t="s">
        <v>274</v>
      </c>
      <c r="D6166" s="395" t="n">
        <v>130.36</v>
      </c>
    </row>
    <row r="6167" customFormat="false" ht="14.25" hidden="false" customHeight="false" outlineLevel="0" collapsed="false">
      <c r="A6167" s="393" t="n">
        <v>92339</v>
      </c>
      <c r="B6167" s="394" t="s">
        <v>6426</v>
      </c>
      <c r="C6167" s="393" t="s">
        <v>274</v>
      </c>
      <c r="D6167" s="395" t="n">
        <v>228.97</v>
      </c>
    </row>
    <row r="6168" customFormat="false" ht="14.25" hidden="false" customHeight="false" outlineLevel="0" collapsed="false">
      <c r="A6168" s="393" t="n">
        <v>92362</v>
      </c>
      <c r="B6168" s="394" t="s">
        <v>6427</v>
      </c>
      <c r="C6168" s="393" t="s">
        <v>274</v>
      </c>
      <c r="D6168" s="395" t="n">
        <v>199.82</v>
      </c>
    </row>
    <row r="6169" customFormat="false" ht="14.25" hidden="false" customHeight="false" outlineLevel="0" collapsed="false">
      <c r="A6169" s="393" t="n">
        <v>92650</v>
      </c>
      <c r="B6169" s="394" t="s">
        <v>6428</v>
      </c>
      <c r="C6169" s="393" t="s">
        <v>274</v>
      </c>
      <c r="D6169" s="395" t="n">
        <v>204.86</v>
      </c>
    </row>
    <row r="6170" customFormat="false" ht="14.25" hidden="false" customHeight="false" outlineLevel="0" collapsed="false">
      <c r="A6170" s="393" t="n">
        <v>97439</v>
      </c>
      <c r="B6170" s="394" t="s">
        <v>6429</v>
      </c>
      <c r="C6170" s="393" t="s">
        <v>267</v>
      </c>
      <c r="D6170" s="395" t="n">
        <v>142.78</v>
      </c>
    </row>
    <row r="6171" customFormat="false" ht="14.25" hidden="false" customHeight="false" outlineLevel="0" collapsed="false">
      <c r="A6171" s="393" t="n">
        <v>97440</v>
      </c>
      <c r="B6171" s="394" t="s">
        <v>6430</v>
      </c>
      <c r="C6171" s="393" t="s">
        <v>267</v>
      </c>
      <c r="D6171" s="395" t="n">
        <v>170.52</v>
      </c>
    </row>
    <row r="6172" customFormat="false" ht="14.25" hidden="false" customHeight="false" outlineLevel="0" collapsed="false">
      <c r="A6172" s="393" t="n">
        <v>97442</v>
      </c>
      <c r="B6172" s="394" t="s">
        <v>6431</v>
      </c>
      <c r="C6172" s="393" t="s">
        <v>267</v>
      </c>
      <c r="D6172" s="395" t="n">
        <v>188.81</v>
      </c>
    </row>
    <row r="6173" customFormat="false" ht="14.25" hidden="false" customHeight="false" outlineLevel="0" collapsed="false">
      <c r="A6173" s="393" t="n">
        <v>97552</v>
      </c>
      <c r="B6173" s="394" t="s">
        <v>6432</v>
      </c>
      <c r="C6173" s="393" t="s">
        <v>267</v>
      </c>
      <c r="D6173" s="395" t="n">
        <v>54.54</v>
      </c>
    </row>
    <row r="6174" customFormat="false" ht="14.25" hidden="false" customHeight="false" outlineLevel="0" collapsed="false">
      <c r="A6174" s="393" t="n">
        <v>97553</v>
      </c>
      <c r="B6174" s="394" t="s">
        <v>6433</v>
      </c>
      <c r="C6174" s="393" t="s">
        <v>267</v>
      </c>
      <c r="D6174" s="395" t="n">
        <v>80.04</v>
      </c>
    </row>
    <row r="6175" customFormat="false" ht="14.25" hidden="false" customHeight="false" outlineLevel="0" collapsed="false">
      <c r="A6175" s="393" t="n">
        <v>97554</v>
      </c>
      <c r="B6175" s="394" t="s">
        <v>6434</v>
      </c>
      <c r="C6175" s="393" t="s">
        <v>267</v>
      </c>
      <c r="D6175" s="395" t="n">
        <v>140.54</v>
      </c>
    </row>
    <row r="6176" customFormat="false" ht="14.25" hidden="false" customHeight="false" outlineLevel="0" collapsed="false">
      <c r="A6176" s="393" t="n">
        <v>97491</v>
      </c>
      <c r="B6176" s="394" t="s">
        <v>6435</v>
      </c>
      <c r="C6176" s="393" t="s">
        <v>267</v>
      </c>
      <c r="D6176" s="395" t="n">
        <v>93.75</v>
      </c>
    </row>
    <row r="6177" customFormat="false" ht="14.25" hidden="false" customHeight="false" outlineLevel="0" collapsed="false">
      <c r="A6177" s="393" t="n">
        <v>97529</v>
      </c>
      <c r="B6177" s="394" t="s">
        <v>6436</v>
      </c>
      <c r="C6177" s="393" t="s">
        <v>267</v>
      </c>
      <c r="D6177" s="395" t="n">
        <v>86.99</v>
      </c>
    </row>
    <row r="6178" customFormat="false" ht="14.25" hidden="false" customHeight="false" outlineLevel="0" collapsed="false">
      <c r="A6178" s="393" t="n">
        <v>97492</v>
      </c>
      <c r="B6178" s="394" t="s">
        <v>6437</v>
      </c>
      <c r="C6178" s="393" t="s">
        <v>267</v>
      </c>
      <c r="D6178" s="395" t="n">
        <v>136.17</v>
      </c>
    </row>
    <row r="6179" customFormat="false" ht="14.25" hidden="false" customHeight="false" outlineLevel="0" collapsed="false">
      <c r="A6179" s="393" t="n">
        <v>97530</v>
      </c>
      <c r="B6179" s="394" t="s">
        <v>6438</v>
      </c>
      <c r="C6179" s="393" t="s">
        <v>267</v>
      </c>
      <c r="D6179" s="395" t="n">
        <v>124.07</v>
      </c>
    </row>
    <row r="6180" customFormat="false" ht="14.25" hidden="false" customHeight="false" outlineLevel="0" collapsed="false">
      <c r="A6180" s="393" t="n">
        <v>97493</v>
      </c>
      <c r="B6180" s="394" t="s">
        <v>6439</v>
      </c>
      <c r="C6180" s="393" t="s">
        <v>267</v>
      </c>
      <c r="D6180" s="395" t="n">
        <v>175.19</v>
      </c>
    </row>
    <row r="6181" customFormat="false" ht="14.25" hidden="false" customHeight="false" outlineLevel="0" collapsed="false">
      <c r="A6181" s="393" t="n">
        <v>97531</v>
      </c>
      <c r="B6181" s="394" t="s">
        <v>6440</v>
      </c>
      <c r="C6181" s="393" t="s">
        <v>267</v>
      </c>
      <c r="D6181" s="395" t="n">
        <v>157.14</v>
      </c>
    </row>
    <row r="6182" customFormat="false" ht="14.25" hidden="false" customHeight="false" outlineLevel="0" collapsed="false">
      <c r="A6182" s="393" t="n">
        <v>97458</v>
      </c>
      <c r="B6182" s="394" t="s">
        <v>6441</v>
      </c>
      <c r="C6182" s="393" t="s">
        <v>267</v>
      </c>
      <c r="D6182" s="395" t="n">
        <v>310.68</v>
      </c>
    </row>
    <row r="6183" customFormat="false" ht="14.25" hidden="false" customHeight="false" outlineLevel="0" collapsed="false">
      <c r="A6183" s="393" t="n">
        <v>97494</v>
      </c>
      <c r="B6183" s="394" t="s">
        <v>6442</v>
      </c>
      <c r="C6183" s="393" t="s">
        <v>267</v>
      </c>
      <c r="D6183" s="395" t="n">
        <v>268.14</v>
      </c>
    </row>
    <row r="6184" customFormat="false" ht="14.25" hidden="false" customHeight="false" outlineLevel="0" collapsed="false">
      <c r="A6184" s="393" t="n">
        <v>97532</v>
      </c>
      <c r="B6184" s="394" t="s">
        <v>6443</v>
      </c>
      <c r="C6184" s="393" t="s">
        <v>267</v>
      </c>
      <c r="D6184" s="395" t="n">
        <v>242.71</v>
      </c>
    </row>
    <row r="6185" customFormat="false" ht="14.25" hidden="false" customHeight="false" outlineLevel="0" collapsed="false">
      <c r="A6185" s="393" t="n">
        <v>97459</v>
      </c>
      <c r="B6185" s="394" t="s">
        <v>6444</v>
      </c>
      <c r="C6185" s="393" t="s">
        <v>267</v>
      </c>
      <c r="D6185" s="395" t="n">
        <v>518.75</v>
      </c>
    </row>
    <row r="6186" customFormat="false" ht="14.25" hidden="false" customHeight="false" outlineLevel="0" collapsed="false">
      <c r="A6186" s="393" t="n">
        <v>97495</v>
      </c>
      <c r="B6186" s="394" t="s">
        <v>6445</v>
      </c>
      <c r="C6186" s="393" t="s">
        <v>267</v>
      </c>
      <c r="D6186" s="395" t="n">
        <v>483.46</v>
      </c>
    </row>
    <row r="6187" customFormat="false" ht="14.25" hidden="false" customHeight="false" outlineLevel="0" collapsed="false">
      <c r="A6187" s="393" t="n">
        <v>97533</v>
      </c>
      <c r="B6187" s="394" t="s">
        <v>6446</v>
      </c>
      <c r="C6187" s="393" t="s">
        <v>267</v>
      </c>
      <c r="D6187" s="395" t="n">
        <v>452.21</v>
      </c>
    </row>
    <row r="6188" customFormat="false" ht="14.25" hidden="false" customHeight="false" outlineLevel="0" collapsed="false">
      <c r="A6188" s="393" t="n">
        <v>97460</v>
      </c>
      <c r="B6188" s="394" t="s">
        <v>6447</v>
      </c>
      <c r="C6188" s="393" t="s">
        <v>267</v>
      </c>
      <c r="D6188" s="395" t="n">
        <v>785.46</v>
      </c>
    </row>
    <row r="6189" customFormat="false" ht="14.25" hidden="false" customHeight="false" outlineLevel="0" collapsed="false">
      <c r="A6189" s="393" t="n">
        <v>97496</v>
      </c>
      <c r="B6189" s="394" t="s">
        <v>6448</v>
      </c>
      <c r="C6189" s="393" t="s">
        <v>267</v>
      </c>
      <c r="D6189" s="395" t="n">
        <v>757.42</v>
      </c>
    </row>
    <row r="6190" customFormat="false" ht="14.25" hidden="false" customHeight="false" outlineLevel="0" collapsed="false">
      <c r="A6190" s="393" t="n">
        <v>97534</v>
      </c>
      <c r="B6190" s="394" t="s">
        <v>6449</v>
      </c>
      <c r="C6190" s="393" t="s">
        <v>267</v>
      </c>
      <c r="D6190" s="395" t="n">
        <v>709.52</v>
      </c>
    </row>
    <row r="6191" customFormat="false" ht="14.25" hidden="false" customHeight="false" outlineLevel="0" collapsed="false">
      <c r="A6191" s="393" t="n">
        <v>101926</v>
      </c>
      <c r="B6191" s="394" t="s">
        <v>6450</v>
      </c>
      <c r="C6191" s="393" t="s">
        <v>267</v>
      </c>
      <c r="D6191" s="395" t="n">
        <v>456.17</v>
      </c>
    </row>
    <row r="6192" customFormat="false" ht="14.25" hidden="false" customHeight="false" outlineLevel="0" collapsed="false">
      <c r="A6192" s="393" t="n">
        <v>101935</v>
      </c>
      <c r="B6192" s="394" t="s">
        <v>6451</v>
      </c>
      <c r="C6192" s="393" t="s">
        <v>267</v>
      </c>
      <c r="D6192" s="395" t="n">
        <v>471.03</v>
      </c>
    </row>
    <row r="6193" customFormat="false" ht="14.25" hidden="false" customHeight="false" outlineLevel="0" collapsed="false">
      <c r="A6193" s="393" t="n">
        <v>92704</v>
      </c>
      <c r="B6193" s="394" t="s">
        <v>6452</v>
      </c>
      <c r="C6193" s="393" t="s">
        <v>267</v>
      </c>
      <c r="D6193" s="395" t="n">
        <v>32.96</v>
      </c>
    </row>
    <row r="6194" customFormat="false" ht="14.25" hidden="false" customHeight="false" outlineLevel="0" collapsed="false">
      <c r="A6194" s="393" t="n">
        <v>92705</v>
      </c>
      <c r="B6194" s="394" t="s">
        <v>6453</v>
      </c>
      <c r="C6194" s="393" t="s">
        <v>267</v>
      </c>
      <c r="D6194" s="395" t="n">
        <v>53.34</v>
      </c>
    </row>
    <row r="6195" customFormat="false" ht="14.25" hidden="false" customHeight="false" outlineLevel="0" collapsed="false">
      <c r="A6195" s="393" t="n">
        <v>92706</v>
      </c>
      <c r="B6195" s="394" t="s">
        <v>6454</v>
      </c>
      <c r="C6195" s="393" t="s">
        <v>267</v>
      </c>
      <c r="D6195" s="395" t="n">
        <v>86.41</v>
      </c>
    </row>
    <row r="6196" customFormat="false" ht="14.25" hidden="false" customHeight="false" outlineLevel="0" collapsed="false">
      <c r="A6196" s="393" t="n">
        <v>92637</v>
      </c>
      <c r="B6196" s="394" t="s">
        <v>6455</v>
      </c>
      <c r="C6196" s="393" t="s">
        <v>267</v>
      </c>
      <c r="D6196" s="395" t="n">
        <v>87.36</v>
      </c>
    </row>
    <row r="6197" customFormat="false" ht="14.25" hidden="false" customHeight="false" outlineLevel="0" collapsed="false">
      <c r="A6197" s="393" t="n">
        <v>92681</v>
      </c>
      <c r="B6197" s="394" t="s">
        <v>6456</v>
      </c>
      <c r="C6197" s="393" t="s">
        <v>267</v>
      </c>
      <c r="D6197" s="395" t="n">
        <v>63.05</v>
      </c>
    </row>
    <row r="6198" customFormat="false" ht="14.25" hidden="false" customHeight="false" outlineLevel="0" collapsed="false">
      <c r="A6198" s="393" t="n">
        <v>92638</v>
      </c>
      <c r="B6198" s="394" t="s">
        <v>6457</v>
      </c>
      <c r="C6198" s="393" t="s">
        <v>267</v>
      </c>
      <c r="D6198" s="395" t="n">
        <v>105.77</v>
      </c>
    </row>
    <row r="6199" customFormat="false" ht="14.25" hidden="false" customHeight="false" outlineLevel="0" collapsed="false">
      <c r="A6199" s="393" t="n">
        <v>92682</v>
      </c>
      <c r="B6199" s="394" t="s">
        <v>6458</v>
      </c>
      <c r="C6199" s="393" t="s">
        <v>267</v>
      </c>
      <c r="D6199" s="395" t="n">
        <v>78.12</v>
      </c>
    </row>
    <row r="6200" customFormat="false" ht="14.25" hidden="false" customHeight="false" outlineLevel="0" collapsed="false">
      <c r="A6200" s="393" t="n">
        <v>92639</v>
      </c>
      <c r="B6200" s="394" t="s">
        <v>6459</v>
      </c>
      <c r="C6200" s="393" t="s">
        <v>267</v>
      </c>
      <c r="D6200" s="395" t="n">
        <v>122</v>
      </c>
    </row>
    <row r="6201" customFormat="false" ht="14.25" hidden="false" customHeight="false" outlineLevel="0" collapsed="false">
      <c r="A6201" s="393" t="n">
        <v>92683</v>
      </c>
      <c r="B6201" s="394" t="s">
        <v>6460</v>
      </c>
      <c r="C6201" s="393" t="s">
        <v>267</v>
      </c>
      <c r="D6201" s="395" t="n">
        <v>90.63</v>
      </c>
    </row>
    <row r="6202" customFormat="false" ht="14.25" hidden="false" customHeight="false" outlineLevel="0" collapsed="false">
      <c r="A6202" s="393" t="n">
        <v>92640</v>
      </c>
      <c r="B6202" s="394" t="s">
        <v>6461</v>
      </c>
      <c r="C6202" s="393" t="s">
        <v>267</v>
      </c>
      <c r="D6202" s="395" t="n">
        <v>157.35</v>
      </c>
    </row>
    <row r="6203" customFormat="false" ht="14.25" hidden="false" customHeight="false" outlineLevel="0" collapsed="false">
      <c r="A6203" s="393" t="n">
        <v>92684</v>
      </c>
      <c r="B6203" s="394" t="s">
        <v>6462</v>
      </c>
      <c r="C6203" s="393" t="s">
        <v>267</v>
      </c>
      <c r="D6203" s="395" t="n">
        <v>121.24</v>
      </c>
    </row>
    <row r="6204" customFormat="false" ht="14.25" hidden="false" customHeight="false" outlineLevel="0" collapsed="false">
      <c r="A6204" s="393" t="n">
        <v>92642</v>
      </c>
      <c r="B6204" s="394" t="s">
        <v>6463</v>
      </c>
      <c r="C6204" s="393" t="s">
        <v>267</v>
      </c>
      <c r="D6204" s="395" t="n">
        <v>235.9</v>
      </c>
    </row>
    <row r="6205" customFormat="false" ht="14.25" hidden="false" customHeight="false" outlineLevel="0" collapsed="false">
      <c r="A6205" s="393" t="n">
        <v>92685</v>
      </c>
      <c r="B6205" s="394" t="s">
        <v>6464</v>
      </c>
      <c r="C6205" s="393" t="s">
        <v>267</v>
      </c>
      <c r="D6205" s="395" t="n">
        <v>192.66</v>
      </c>
    </row>
    <row r="6206" customFormat="false" ht="14.25" hidden="false" customHeight="false" outlineLevel="0" collapsed="false">
      <c r="A6206" s="393" t="n">
        <v>92644</v>
      </c>
      <c r="B6206" s="394" t="s">
        <v>6465</v>
      </c>
      <c r="C6206" s="393" t="s">
        <v>267</v>
      </c>
      <c r="D6206" s="395" t="n">
        <v>295.64</v>
      </c>
    </row>
    <row r="6207" customFormat="false" ht="14.25" hidden="false" customHeight="false" outlineLevel="0" collapsed="false">
      <c r="A6207" s="393" t="n">
        <v>92686</v>
      </c>
      <c r="B6207" s="394" t="s">
        <v>6466</v>
      </c>
      <c r="C6207" s="393" t="s">
        <v>267</v>
      </c>
      <c r="D6207" s="395" t="n">
        <v>245.22</v>
      </c>
    </row>
    <row r="6208" customFormat="false" ht="14.25" hidden="false" customHeight="false" outlineLevel="0" collapsed="false">
      <c r="A6208" s="393" t="n">
        <v>92356</v>
      </c>
      <c r="B6208" s="394" t="s">
        <v>6467</v>
      </c>
      <c r="C6208" s="393" t="s">
        <v>267</v>
      </c>
      <c r="D6208" s="395" t="n">
        <v>157.54</v>
      </c>
    </row>
    <row r="6209" customFormat="false" ht="14.25" hidden="false" customHeight="false" outlineLevel="0" collapsed="false">
      <c r="A6209" s="393" t="n">
        <v>92357</v>
      </c>
      <c r="B6209" s="394" t="s">
        <v>6468</v>
      </c>
      <c r="C6209" s="393" t="s">
        <v>267</v>
      </c>
      <c r="D6209" s="395" t="n">
        <v>231.53</v>
      </c>
    </row>
    <row r="6210" customFormat="false" ht="14.25" hidden="false" customHeight="false" outlineLevel="0" collapsed="false">
      <c r="A6210" s="393" t="n">
        <v>92358</v>
      </c>
      <c r="B6210" s="394" t="s">
        <v>6469</v>
      </c>
      <c r="C6210" s="393" t="s">
        <v>267</v>
      </c>
      <c r="D6210" s="395" t="n">
        <v>286.66</v>
      </c>
    </row>
    <row r="6211" customFormat="false" ht="14.25" hidden="false" customHeight="false" outlineLevel="0" collapsed="false">
      <c r="A6211" s="393" t="n">
        <v>101919</v>
      </c>
      <c r="B6211" s="394" t="s">
        <v>6470</v>
      </c>
      <c r="C6211" s="393" t="s">
        <v>267</v>
      </c>
      <c r="D6211" s="395" t="n">
        <v>463.83</v>
      </c>
    </row>
    <row r="6212" customFormat="false" ht="14.25" hidden="false" customHeight="false" outlineLevel="0" collapsed="false">
      <c r="A6212" s="393" t="n">
        <v>101928</v>
      </c>
      <c r="B6212" s="394" t="s">
        <v>6471</v>
      </c>
      <c r="C6212" s="393" t="s">
        <v>267</v>
      </c>
      <c r="D6212" s="395" t="n">
        <v>471.26</v>
      </c>
    </row>
    <row r="6213" customFormat="false" ht="14.25" hidden="false" customHeight="false" outlineLevel="0" collapsed="false">
      <c r="A6213" s="393" t="n">
        <v>92904</v>
      </c>
      <c r="B6213" s="394" t="s">
        <v>6472</v>
      </c>
      <c r="C6213" s="393" t="s">
        <v>267</v>
      </c>
      <c r="D6213" s="395" t="n">
        <v>38.36</v>
      </c>
    </row>
    <row r="6214" customFormat="false" ht="14.25" hidden="false" customHeight="false" outlineLevel="0" collapsed="false">
      <c r="A6214" s="393" t="n">
        <v>92905</v>
      </c>
      <c r="B6214" s="394" t="s">
        <v>6473</v>
      </c>
      <c r="C6214" s="393" t="s">
        <v>267</v>
      </c>
      <c r="D6214" s="395" t="n">
        <v>55.17</v>
      </c>
    </row>
    <row r="6215" customFormat="false" ht="14.25" hidden="false" customHeight="false" outlineLevel="0" collapsed="false">
      <c r="A6215" s="393" t="n">
        <v>92906</v>
      </c>
      <c r="B6215" s="394" t="s">
        <v>6474</v>
      </c>
      <c r="C6215" s="393" t="s">
        <v>267</v>
      </c>
      <c r="D6215" s="395" t="n">
        <v>68.29</v>
      </c>
    </row>
    <row r="6216" customFormat="false" ht="14.25" hidden="false" customHeight="false" outlineLevel="0" collapsed="false">
      <c r="A6216" s="393" t="n">
        <v>92898</v>
      </c>
      <c r="B6216" s="394" t="s">
        <v>6475</v>
      </c>
      <c r="C6216" s="393" t="s">
        <v>267</v>
      </c>
      <c r="D6216" s="395" t="n">
        <v>56.68</v>
      </c>
    </row>
    <row r="6217" customFormat="false" ht="14.25" hidden="false" customHeight="false" outlineLevel="0" collapsed="false">
      <c r="A6217" s="393" t="n">
        <v>92899</v>
      </c>
      <c r="B6217" s="394" t="s">
        <v>6476</v>
      </c>
      <c r="C6217" s="393" t="s">
        <v>267</v>
      </c>
      <c r="D6217" s="395" t="n">
        <v>82.86</v>
      </c>
    </row>
    <row r="6218" customFormat="false" ht="14.25" hidden="false" customHeight="false" outlineLevel="0" collapsed="false">
      <c r="A6218" s="393" t="n">
        <v>92900</v>
      </c>
      <c r="B6218" s="394" t="s">
        <v>6477</v>
      </c>
      <c r="C6218" s="393" t="s">
        <v>267</v>
      </c>
      <c r="D6218" s="395" t="n">
        <v>99.32</v>
      </c>
    </row>
    <row r="6219" customFormat="false" ht="14.25" hidden="false" customHeight="false" outlineLevel="0" collapsed="false">
      <c r="A6219" s="393" t="n">
        <v>92901</v>
      </c>
      <c r="B6219" s="394" t="s">
        <v>6478</v>
      </c>
      <c r="C6219" s="393" t="s">
        <v>267</v>
      </c>
      <c r="D6219" s="395" t="n">
        <v>137.4</v>
      </c>
    </row>
    <row r="6220" customFormat="false" ht="14.25" hidden="false" customHeight="false" outlineLevel="0" collapsed="false">
      <c r="A6220" s="393" t="n">
        <v>92902</v>
      </c>
      <c r="B6220" s="394" t="s">
        <v>6479</v>
      </c>
      <c r="C6220" s="393" t="s">
        <v>267</v>
      </c>
      <c r="D6220" s="395" t="n">
        <v>214.23</v>
      </c>
    </row>
    <row r="6221" customFormat="false" ht="14.25" hidden="false" customHeight="false" outlineLevel="0" collapsed="false">
      <c r="A6221" s="393" t="n">
        <v>92903</v>
      </c>
      <c r="B6221" s="394" t="s">
        <v>6480</v>
      </c>
      <c r="C6221" s="393" t="s">
        <v>267</v>
      </c>
      <c r="D6221" s="395" t="n">
        <v>320.03</v>
      </c>
    </row>
    <row r="6222" customFormat="false" ht="14.25" hidden="false" customHeight="false" outlineLevel="0" collapsed="false">
      <c r="A6222" s="393" t="n">
        <v>92892</v>
      </c>
      <c r="B6222" s="394" t="s">
        <v>6481</v>
      </c>
      <c r="C6222" s="393" t="s">
        <v>267</v>
      </c>
      <c r="D6222" s="395" t="n">
        <v>68.8</v>
      </c>
    </row>
    <row r="6223" customFormat="false" ht="14.25" hidden="false" customHeight="false" outlineLevel="0" collapsed="false">
      <c r="A6223" s="393" t="n">
        <v>92893</v>
      </c>
      <c r="B6223" s="394" t="s">
        <v>6482</v>
      </c>
      <c r="C6223" s="393" t="s">
        <v>267</v>
      </c>
      <c r="D6223" s="395" t="n">
        <v>96.65</v>
      </c>
    </row>
    <row r="6224" customFormat="false" ht="14.25" hidden="false" customHeight="false" outlineLevel="0" collapsed="false">
      <c r="A6224" s="393" t="n">
        <v>92894</v>
      </c>
      <c r="B6224" s="394" t="s">
        <v>6483</v>
      </c>
      <c r="C6224" s="393" t="s">
        <v>267</v>
      </c>
      <c r="D6224" s="395" t="n">
        <v>115.04</v>
      </c>
    </row>
    <row r="6225" customFormat="false" ht="14.25" hidden="false" customHeight="false" outlineLevel="0" collapsed="false">
      <c r="A6225" s="393" t="n">
        <v>92889</v>
      </c>
      <c r="B6225" s="394" t="s">
        <v>6484</v>
      </c>
      <c r="C6225" s="393" t="s">
        <v>267</v>
      </c>
      <c r="D6225" s="395" t="n">
        <v>155.55</v>
      </c>
    </row>
    <row r="6226" customFormat="false" ht="14.25" hidden="false" customHeight="false" outlineLevel="0" collapsed="false">
      <c r="A6226" s="393" t="n">
        <v>92895</v>
      </c>
      <c r="B6226" s="394" t="s">
        <v>6485</v>
      </c>
      <c r="C6226" s="393" t="s">
        <v>267</v>
      </c>
      <c r="D6226" s="395" t="n">
        <v>155.49</v>
      </c>
    </row>
    <row r="6227" customFormat="false" ht="14.25" hidden="false" customHeight="false" outlineLevel="0" collapsed="false">
      <c r="A6227" s="393" t="n">
        <v>92890</v>
      </c>
      <c r="B6227" s="394" t="s">
        <v>6486</v>
      </c>
      <c r="C6227" s="393" t="s">
        <v>267</v>
      </c>
      <c r="D6227" s="395" t="n">
        <v>233.74</v>
      </c>
    </row>
    <row r="6228" customFormat="false" ht="14.25" hidden="false" customHeight="false" outlineLevel="0" collapsed="false">
      <c r="A6228" s="393" t="n">
        <v>92896</v>
      </c>
      <c r="B6228" s="394" t="s">
        <v>6487</v>
      </c>
      <c r="C6228" s="393" t="s">
        <v>267</v>
      </c>
      <c r="D6228" s="395" t="n">
        <v>235.92</v>
      </c>
    </row>
    <row r="6229" customFormat="false" ht="14.25" hidden="false" customHeight="false" outlineLevel="0" collapsed="false">
      <c r="A6229" s="393" t="n">
        <v>92891</v>
      </c>
      <c r="B6229" s="394" t="s">
        <v>6488</v>
      </c>
      <c r="C6229" s="393" t="s">
        <v>267</v>
      </c>
      <c r="D6229" s="395" t="n">
        <v>340.75</v>
      </c>
    </row>
    <row r="6230" customFormat="false" ht="14.25" hidden="false" customHeight="false" outlineLevel="0" collapsed="false">
      <c r="A6230" s="393" t="n">
        <v>92897</v>
      </c>
      <c r="B6230" s="394" t="s">
        <v>6489</v>
      </c>
      <c r="C6230" s="393" t="s">
        <v>267</v>
      </c>
      <c r="D6230" s="395" t="n">
        <v>345.25</v>
      </c>
    </row>
    <row r="6231" customFormat="false" ht="14.25" hidden="false" customHeight="false" outlineLevel="0" collapsed="false">
      <c r="A6231" s="393" t="n">
        <v>100822</v>
      </c>
      <c r="B6231" s="394" t="s">
        <v>6490</v>
      </c>
      <c r="C6231" s="393" t="s">
        <v>267</v>
      </c>
      <c r="D6231" s="395" t="n">
        <v>0</v>
      </c>
    </row>
    <row r="6232" customFormat="false" ht="14.25" hidden="false" customHeight="false" outlineLevel="0" collapsed="false">
      <c r="A6232" s="393" t="n">
        <v>100823</v>
      </c>
      <c r="B6232" s="394" t="s">
        <v>6491</v>
      </c>
      <c r="C6232" s="393" t="s">
        <v>267</v>
      </c>
      <c r="D6232" s="395" t="n">
        <v>0</v>
      </c>
    </row>
    <row r="6233" customFormat="false" ht="14.25" hidden="false" customHeight="false" outlineLevel="0" collapsed="false">
      <c r="A6233" s="393" t="n">
        <v>100824</v>
      </c>
      <c r="B6233" s="394" t="s">
        <v>6492</v>
      </c>
      <c r="C6233" s="393" t="s">
        <v>267</v>
      </c>
      <c r="D6233" s="395" t="n">
        <v>0</v>
      </c>
    </row>
    <row r="6234" customFormat="false" ht="14.25" hidden="false" customHeight="false" outlineLevel="0" collapsed="false">
      <c r="A6234" s="393" t="n">
        <v>100825</v>
      </c>
      <c r="B6234" s="394" t="s">
        <v>6493</v>
      </c>
      <c r="C6234" s="393" t="s">
        <v>267</v>
      </c>
      <c r="D6234" s="395" t="n">
        <v>0</v>
      </c>
    </row>
    <row r="6235" customFormat="false" ht="14.25" hidden="false" customHeight="false" outlineLevel="0" collapsed="false">
      <c r="A6235" s="393" t="n">
        <v>100819</v>
      </c>
      <c r="B6235" s="394" t="s">
        <v>6494</v>
      </c>
      <c r="C6235" s="393" t="s">
        <v>267</v>
      </c>
      <c r="D6235" s="395" t="n">
        <v>0</v>
      </c>
    </row>
    <row r="6236" customFormat="false" ht="14.25" hidden="false" customHeight="false" outlineLevel="0" collapsed="false">
      <c r="A6236" s="393" t="n">
        <v>100820</v>
      </c>
      <c r="B6236" s="394" t="s">
        <v>6495</v>
      </c>
      <c r="C6236" s="393" t="s">
        <v>267</v>
      </c>
      <c r="D6236" s="395" t="n">
        <v>0</v>
      </c>
    </row>
    <row r="6237" customFormat="false" ht="14.25" hidden="false" customHeight="false" outlineLevel="0" collapsed="false">
      <c r="A6237" s="393" t="n">
        <v>100821</v>
      </c>
      <c r="B6237" s="394" t="s">
        <v>6496</v>
      </c>
      <c r="C6237" s="393" t="s">
        <v>267</v>
      </c>
      <c r="D6237" s="395" t="n">
        <v>0</v>
      </c>
    </row>
    <row r="6238" customFormat="false" ht="14.25" hidden="false" customHeight="false" outlineLevel="0" collapsed="false">
      <c r="A6238" s="393" t="n">
        <v>100818</v>
      </c>
      <c r="B6238" s="394" t="s">
        <v>6497</v>
      </c>
      <c r="C6238" s="393" t="s">
        <v>267</v>
      </c>
      <c r="D6238" s="395" t="n">
        <v>0</v>
      </c>
    </row>
    <row r="6239" customFormat="false" ht="14.25" hidden="false" customHeight="false" outlineLevel="0" collapsed="false">
      <c r="A6239" s="393" t="n">
        <v>100846</v>
      </c>
      <c r="B6239" s="394" t="s">
        <v>6498</v>
      </c>
      <c r="C6239" s="393" t="s">
        <v>267</v>
      </c>
      <c r="D6239" s="395" t="n">
        <v>0</v>
      </c>
    </row>
    <row r="6240" customFormat="false" ht="14.25" hidden="false" customHeight="false" outlineLevel="0" collapsed="false">
      <c r="A6240" s="393" t="n">
        <v>100834</v>
      </c>
      <c r="B6240" s="394" t="s">
        <v>6499</v>
      </c>
      <c r="C6240" s="393" t="s">
        <v>267</v>
      </c>
      <c r="D6240" s="395" t="n">
        <v>0</v>
      </c>
    </row>
    <row r="6241" customFormat="false" ht="14.25" hidden="false" customHeight="false" outlineLevel="0" collapsed="false">
      <c r="A6241" s="393" t="n">
        <v>100835</v>
      </c>
      <c r="B6241" s="394" t="s">
        <v>6500</v>
      </c>
      <c r="C6241" s="393" t="s">
        <v>267</v>
      </c>
      <c r="D6241" s="395" t="n">
        <v>0</v>
      </c>
    </row>
    <row r="6242" customFormat="false" ht="14.25" hidden="false" customHeight="false" outlineLevel="0" collapsed="false">
      <c r="A6242" s="393" t="n">
        <v>100836</v>
      </c>
      <c r="B6242" s="394" t="s">
        <v>6501</v>
      </c>
      <c r="C6242" s="393" t="s">
        <v>267</v>
      </c>
      <c r="D6242" s="395" t="n">
        <v>0</v>
      </c>
    </row>
    <row r="6243" customFormat="false" ht="14.25" hidden="false" customHeight="false" outlineLevel="0" collapsed="false">
      <c r="A6243" s="393" t="n">
        <v>100837</v>
      </c>
      <c r="B6243" s="394" t="s">
        <v>6502</v>
      </c>
      <c r="C6243" s="393" t="s">
        <v>267</v>
      </c>
      <c r="D6243" s="395" t="n">
        <v>0</v>
      </c>
    </row>
    <row r="6244" customFormat="false" ht="14.25" hidden="false" customHeight="false" outlineLevel="0" collapsed="false">
      <c r="A6244" s="393" t="n">
        <v>100826</v>
      </c>
      <c r="B6244" s="394" t="s">
        <v>6503</v>
      </c>
      <c r="C6244" s="393" t="s">
        <v>267</v>
      </c>
      <c r="D6244" s="395" t="n">
        <v>0</v>
      </c>
    </row>
    <row r="6245" customFormat="false" ht="14.25" hidden="false" customHeight="false" outlineLevel="0" collapsed="false">
      <c r="A6245" s="393" t="n">
        <v>100827</v>
      </c>
      <c r="B6245" s="394" t="s">
        <v>6504</v>
      </c>
      <c r="C6245" s="393" t="s">
        <v>267</v>
      </c>
      <c r="D6245" s="395" t="n">
        <v>0</v>
      </c>
    </row>
    <row r="6246" customFormat="false" ht="14.25" hidden="false" customHeight="false" outlineLevel="0" collapsed="false">
      <c r="A6246" s="393" t="n">
        <v>100828</v>
      </c>
      <c r="B6246" s="394" t="s">
        <v>6505</v>
      </c>
      <c r="C6246" s="393" t="s">
        <v>267</v>
      </c>
      <c r="D6246" s="395" t="n">
        <v>0</v>
      </c>
    </row>
    <row r="6247" customFormat="false" ht="14.25" hidden="false" customHeight="false" outlineLevel="0" collapsed="false">
      <c r="A6247" s="393" t="n">
        <v>100829</v>
      </c>
      <c r="B6247" s="394" t="s">
        <v>6506</v>
      </c>
      <c r="C6247" s="393" t="s">
        <v>267</v>
      </c>
      <c r="D6247" s="395" t="n">
        <v>0</v>
      </c>
    </row>
    <row r="6248" customFormat="false" ht="14.25" hidden="false" customHeight="false" outlineLevel="0" collapsed="false">
      <c r="A6248" s="393" t="n">
        <v>100830</v>
      </c>
      <c r="B6248" s="394" t="s">
        <v>6507</v>
      </c>
      <c r="C6248" s="393" t="s">
        <v>267</v>
      </c>
      <c r="D6248" s="395" t="n">
        <v>0</v>
      </c>
    </row>
    <row r="6249" customFormat="false" ht="14.25" hidden="false" customHeight="false" outlineLevel="0" collapsed="false">
      <c r="A6249" s="393" t="n">
        <v>100831</v>
      </c>
      <c r="B6249" s="394" t="s">
        <v>6508</v>
      </c>
      <c r="C6249" s="393" t="s">
        <v>267</v>
      </c>
      <c r="D6249" s="395" t="n">
        <v>0</v>
      </c>
    </row>
    <row r="6250" customFormat="false" ht="14.25" hidden="false" customHeight="false" outlineLevel="0" collapsed="false">
      <c r="A6250" s="393" t="n">
        <v>100832</v>
      </c>
      <c r="B6250" s="394" t="s">
        <v>6509</v>
      </c>
      <c r="C6250" s="393" t="s">
        <v>267</v>
      </c>
      <c r="D6250" s="395" t="n">
        <v>0</v>
      </c>
    </row>
    <row r="6251" customFormat="false" ht="14.25" hidden="false" customHeight="false" outlineLevel="0" collapsed="false">
      <c r="A6251" s="393" t="n">
        <v>100833</v>
      </c>
      <c r="B6251" s="394" t="s">
        <v>6510</v>
      </c>
      <c r="C6251" s="393" t="s">
        <v>267</v>
      </c>
      <c r="D6251" s="395" t="n">
        <v>0</v>
      </c>
    </row>
    <row r="6252" customFormat="false" ht="14.25" hidden="false" customHeight="false" outlineLevel="0" collapsed="false">
      <c r="A6252" s="393" t="n">
        <v>100790</v>
      </c>
      <c r="B6252" s="394" t="s">
        <v>6511</v>
      </c>
      <c r="C6252" s="393" t="s">
        <v>267</v>
      </c>
      <c r="D6252" s="395" t="n">
        <v>0</v>
      </c>
    </row>
    <row r="6253" customFormat="false" ht="14.25" hidden="false" customHeight="false" outlineLevel="0" collapsed="false">
      <c r="A6253" s="393" t="n">
        <v>100789</v>
      </c>
      <c r="B6253" s="394" t="s">
        <v>6512</v>
      </c>
      <c r="C6253" s="393" t="s">
        <v>267</v>
      </c>
      <c r="D6253" s="395" t="n">
        <v>0</v>
      </c>
    </row>
    <row r="6254" customFormat="false" ht="14.25" hidden="false" customHeight="false" outlineLevel="0" collapsed="false">
      <c r="A6254" s="393" t="n">
        <v>100788</v>
      </c>
      <c r="B6254" s="394" t="s">
        <v>6513</v>
      </c>
      <c r="C6254" s="393" t="s">
        <v>267</v>
      </c>
      <c r="D6254" s="395" t="n">
        <v>691.53</v>
      </c>
    </row>
    <row r="6255" customFormat="false" ht="14.25" hidden="false" customHeight="false" outlineLevel="0" collapsed="false">
      <c r="A6255" s="393" t="n">
        <v>100811</v>
      </c>
      <c r="B6255" s="394" t="s">
        <v>6514</v>
      </c>
      <c r="C6255" s="393" t="s">
        <v>267</v>
      </c>
      <c r="D6255" s="395" t="n">
        <v>0</v>
      </c>
    </row>
    <row r="6256" customFormat="false" ht="14.25" hidden="false" customHeight="false" outlineLevel="0" collapsed="false">
      <c r="A6256" s="393" t="n">
        <v>100812</v>
      </c>
      <c r="B6256" s="394" t="s">
        <v>6515</v>
      </c>
      <c r="C6256" s="393" t="s">
        <v>267</v>
      </c>
      <c r="D6256" s="395" t="n">
        <v>0</v>
      </c>
    </row>
    <row r="6257" customFormat="false" ht="14.25" hidden="false" customHeight="false" outlineLevel="0" collapsed="false">
      <c r="A6257" s="393" t="n">
        <v>100813</v>
      </c>
      <c r="B6257" s="394" t="s">
        <v>6516</v>
      </c>
      <c r="C6257" s="393" t="s">
        <v>267</v>
      </c>
      <c r="D6257" s="395" t="n">
        <v>0</v>
      </c>
    </row>
    <row r="6258" customFormat="false" ht="14.25" hidden="false" customHeight="false" outlineLevel="0" collapsed="false">
      <c r="A6258" s="393" t="n">
        <v>100814</v>
      </c>
      <c r="B6258" s="394" t="s">
        <v>6517</v>
      </c>
      <c r="C6258" s="393" t="s">
        <v>267</v>
      </c>
      <c r="D6258" s="395" t="n">
        <v>0</v>
      </c>
    </row>
    <row r="6259" customFormat="false" ht="14.25" hidden="false" customHeight="false" outlineLevel="0" collapsed="false">
      <c r="A6259" s="393" t="n">
        <v>100815</v>
      </c>
      <c r="B6259" s="394" t="s">
        <v>6518</v>
      </c>
      <c r="C6259" s="393" t="s">
        <v>267</v>
      </c>
      <c r="D6259" s="395" t="n">
        <v>0</v>
      </c>
    </row>
    <row r="6260" customFormat="false" ht="14.25" hidden="false" customHeight="false" outlineLevel="0" collapsed="false">
      <c r="A6260" s="393" t="n">
        <v>100816</v>
      </c>
      <c r="B6260" s="394" t="s">
        <v>6519</v>
      </c>
      <c r="C6260" s="393" t="s">
        <v>267</v>
      </c>
      <c r="D6260" s="395" t="n">
        <v>0</v>
      </c>
    </row>
    <row r="6261" customFormat="false" ht="14.25" hidden="false" customHeight="false" outlineLevel="0" collapsed="false">
      <c r="A6261" s="393" t="n">
        <v>100817</v>
      </c>
      <c r="B6261" s="394" t="s">
        <v>6520</v>
      </c>
      <c r="C6261" s="393" t="s">
        <v>267</v>
      </c>
      <c r="D6261" s="395" t="n">
        <v>0</v>
      </c>
    </row>
    <row r="6262" customFormat="false" ht="14.25" hidden="false" customHeight="false" outlineLevel="0" collapsed="false">
      <c r="A6262" s="393" t="n">
        <v>100795</v>
      </c>
      <c r="B6262" s="394" t="s">
        <v>6521</v>
      </c>
      <c r="C6262" s="393" t="s">
        <v>274</v>
      </c>
      <c r="D6262" s="395" t="n">
        <v>0</v>
      </c>
    </row>
    <row r="6263" customFormat="false" ht="14.25" hidden="false" customHeight="false" outlineLevel="0" collapsed="false">
      <c r="A6263" s="393" t="n">
        <v>100842</v>
      </c>
      <c r="B6263" s="394" t="s">
        <v>6522</v>
      </c>
      <c r="C6263" s="393" t="s">
        <v>274</v>
      </c>
      <c r="D6263" s="395" t="n">
        <v>0</v>
      </c>
    </row>
    <row r="6264" customFormat="false" ht="14.25" hidden="false" customHeight="false" outlineLevel="0" collapsed="false">
      <c r="A6264" s="393" t="n">
        <v>100796</v>
      </c>
      <c r="B6264" s="394" t="s">
        <v>6523</v>
      </c>
      <c r="C6264" s="393" t="s">
        <v>274</v>
      </c>
      <c r="D6264" s="395" t="n">
        <v>0</v>
      </c>
    </row>
    <row r="6265" customFormat="false" ht="14.25" hidden="false" customHeight="false" outlineLevel="0" collapsed="false">
      <c r="A6265" s="393" t="n">
        <v>100843</v>
      </c>
      <c r="B6265" s="394" t="s">
        <v>6524</v>
      </c>
      <c r="C6265" s="393" t="s">
        <v>274</v>
      </c>
      <c r="D6265" s="395" t="n">
        <v>0</v>
      </c>
    </row>
    <row r="6266" customFormat="false" ht="14.25" hidden="false" customHeight="false" outlineLevel="0" collapsed="false">
      <c r="A6266" s="393" t="n">
        <v>100844</v>
      </c>
      <c r="B6266" s="394" t="s">
        <v>6525</v>
      </c>
      <c r="C6266" s="393" t="s">
        <v>274</v>
      </c>
      <c r="D6266" s="395" t="n">
        <v>0</v>
      </c>
    </row>
    <row r="6267" customFormat="false" ht="14.25" hidden="false" customHeight="false" outlineLevel="0" collapsed="false">
      <c r="A6267" s="393" t="n">
        <v>100797</v>
      </c>
      <c r="B6267" s="394" t="s">
        <v>6526</v>
      </c>
      <c r="C6267" s="393" t="s">
        <v>274</v>
      </c>
      <c r="D6267" s="395" t="n">
        <v>0</v>
      </c>
    </row>
    <row r="6268" customFormat="false" ht="14.25" hidden="false" customHeight="false" outlineLevel="0" collapsed="false">
      <c r="A6268" s="393" t="n">
        <v>100798</v>
      </c>
      <c r="B6268" s="394" t="s">
        <v>6527</v>
      </c>
      <c r="C6268" s="393" t="s">
        <v>274</v>
      </c>
      <c r="D6268" s="395" t="n">
        <v>0</v>
      </c>
    </row>
    <row r="6269" customFormat="false" ht="14.25" hidden="false" customHeight="false" outlineLevel="0" collapsed="false">
      <c r="A6269" s="393" t="n">
        <v>100845</v>
      </c>
      <c r="B6269" s="394" t="s">
        <v>6528</v>
      </c>
      <c r="C6269" s="393" t="s">
        <v>274</v>
      </c>
      <c r="D6269" s="395" t="n">
        <v>0</v>
      </c>
    </row>
    <row r="6270" customFormat="false" ht="14.25" hidden="false" customHeight="false" outlineLevel="0" collapsed="false">
      <c r="A6270" s="393" t="n">
        <v>100799</v>
      </c>
      <c r="B6270" s="394" t="s">
        <v>6529</v>
      </c>
      <c r="C6270" s="393" t="s">
        <v>274</v>
      </c>
      <c r="D6270" s="395" t="n">
        <v>19.63</v>
      </c>
    </row>
    <row r="6271" customFormat="false" ht="14.25" hidden="false" customHeight="false" outlineLevel="0" collapsed="false">
      <c r="A6271" s="393" t="n">
        <v>100807</v>
      </c>
      <c r="B6271" s="394" t="s">
        <v>6530</v>
      </c>
      <c r="C6271" s="393" t="s">
        <v>274</v>
      </c>
      <c r="D6271" s="395" t="n">
        <v>27.02</v>
      </c>
    </row>
    <row r="6272" customFormat="false" ht="14.25" hidden="false" customHeight="false" outlineLevel="0" collapsed="false">
      <c r="A6272" s="393" t="n">
        <v>100800</v>
      </c>
      <c r="B6272" s="394" t="s">
        <v>6531</v>
      </c>
      <c r="C6272" s="393" t="s">
        <v>274</v>
      </c>
      <c r="D6272" s="395" t="n">
        <v>27.24</v>
      </c>
    </row>
    <row r="6273" customFormat="false" ht="14.25" hidden="false" customHeight="false" outlineLevel="0" collapsed="false">
      <c r="A6273" s="393" t="n">
        <v>100808</v>
      </c>
      <c r="B6273" s="394" t="s">
        <v>6532</v>
      </c>
      <c r="C6273" s="393" t="s">
        <v>274</v>
      </c>
      <c r="D6273" s="395" t="n">
        <v>36.01</v>
      </c>
    </row>
    <row r="6274" customFormat="false" ht="14.25" hidden="false" customHeight="false" outlineLevel="0" collapsed="false">
      <c r="A6274" s="393" t="n">
        <v>100801</v>
      </c>
      <c r="B6274" s="394" t="s">
        <v>6533</v>
      </c>
      <c r="C6274" s="393" t="s">
        <v>274</v>
      </c>
      <c r="D6274" s="395" t="n">
        <v>35.24</v>
      </c>
    </row>
    <row r="6275" customFormat="false" ht="14.25" hidden="false" customHeight="false" outlineLevel="0" collapsed="false">
      <c r="A6275" s="393" t="n">
        <v>100809</v>
      </c>
      <c r="B6275" s="394" t="s">
        <v>6534</v>
      </c>
      <c r="C6275" s="393" t="s">
        <v>274</v>
      </c>
      <c r="D6275" s="395" t="n">
        <v>45.73</v>
      </c>
    </row>
    <row r="6276" customFormat="false" ht="14.25" hidden="false" customHeight="false" outlineLevel="0" collapsed="false">
      <c r="A6276" s="393" t="n">
        <v>100802</v>
      </c>
      <c r="B6276" s="394" t="s">
        <v>6535</v>
      </c>
      <c r="C6276" s="393" t="s">
        <v>274</v>
      </c>
      <c r="D6276" s="395" t="n">
        <v>46.56</v>
      </c>
    </row>
    <row r="6277" customFormat="false" ht="14.25" hidden="false" customHeight="false" outlineLevel="0" collapsed="false">
      <c r="A6277" s="393" t="n">
        <v>100810</v>
      </c>
      <c r="B6277" s="394" t="s">
        <v>6536</v>
      </c>
      <c r="C6277" s="393" t="s">
        <v>274</v>
      </c>
      <c r="D6277" s="395" t="n">
        <v>59.46</v>
      </c>
    </row>
    <row r="6278" customFormat="false" ht="14.25" hidden="false" customHeight="false" outlineLevel="0" collapsed="false">
      <c r="A6278" s="393" t="n">
        <v>100791</v>
      </c>
      <c r="B6278" s="394" t="s">
        <v>6537</v>
      </c>
      <c r="C6278" s="393" t="s">
        <v>274</v>
      </c>
      <c r="D6278" s="395" t="n">
        <v>18.99</v>
      </c>
    </row>
    <row r="6279" customFormat="false" ht="14.25" hidden="false" customHeight="false" outlineLevel="0" collapsed="false">
      <c r="A6279" s="393" t="n">
        <v>100803</v>
      </c>
      <c r="B6279" s="394" t="s">
        <v>6538</v>
      </c>
      <c r="C6279" s="393" t="s">
        <v>274</v>
      </c>
      <c r="D6279" s="395" t="n">
        <v>17.69</v>
      </c>
    </row>
    <row r="6280" customFormat="false" ht="14.25" hidden="false" customHeight="false" outlineLevel="0" collapsed="false">
      <c r="A6280" s="393" t="n">
        <v>100792</v>
      </c>
      <c r="B6280" s="394" t="s">
        <v>6539</v>
      </c>
      <c r="C6280" s="393" t="s">
        <v>274</v>
      </c>
      <c r="D6280" s="395" t="n">
        <v>26.6</v>
      </c>
    </row>
    <row r="6281" customFormat="false" ht="14.25" hidden="false" customHeight="false" outlineLevel="0" collapsed="false">
      <c r="A6281" s="393" t="n">
        <v>100804</v>
      </c>
      <c r="B6281" s="394" t="s">
        <v>6540</v>
      </c>
      <c r="C6281" s="393" t="s">
        <v>274</v>
      </c>
      <c r="D6281" s="395" t="n">
        <v>25.06</v>
      </c>
    </row>
    <row r="6282" customFormat="false" ht="14.25" hidden="false" customHeight="false" outlineLevel="0" collapsed="false">
      <c r="A6282" s="393" t="n">
        <v>100793</v>
      </c>
      <c r="B6282" s="394" t="s">
        <v>6541</v>
      </c>
      <c r="C6282" s="393" t="s">
        <v>274</v>
      </c>
      <c r="D6282" s="395" t="n">
        <v>34.6</v>
      </c>
    </row>
    <row r="6283" customFormat="false" ht="14.25" hidden="false" customHeight="false" outlineLevel="0" collapsed="false">
      <c r="A6283" s="393" t="n">
        <v>100805</v>
      </c>
      <c r="B6283" s="394" t="s">
        <v>6542</v>
      </c>
      <c r="C6283" s="393" t="s">
        <v>274</v>
      </c>
      <c r="D6283" s="395" t="n">
        <v>32.76</v>
      </c>
    </row>
    <row r="6284" customFormat="false" ht="14.25" hidden="false" customHeight="false" outlineLevel="0" collapsed="false">
      <c r="A6284" s="393" t="n">
        <v>100794</v>
      </c>
      <c r="B6284" s="394" t="s">
        <v>6543</v>
      </c>
      <c r="C6284" s="393" t="s">
        <v>274</v>
      </c>
      <c r="D6284" s="395" t="n">
        <v>45.92</v>
      </c>
    </row>
    <row r="6285" customFormat="false" ht="14.25" hidden="false" customHeight="false" outlineLevel="0" collapsed="false">
      <c r="A6285" s="393" t="n">
        <v>100806</v>
      </c>
      <c r="B6285" s="394" t="s">
        <v>6544</v>
      </c>
      <c r="C6285" s="393" t="s">
        <v>274</v>
      </c>
      <c r="D6285" s="395" t="n">
        <v>43.66</v>
      </c>
    </row>
    <row r="6286" customFormat="false" ht="14.25" hidden="false" customHeight="false" outlineLevel="0" collapsed="false">
      <c r="A6286" s="393" t="n">
        <v>100838</v>
      </c>
      <c r="B6286" s="394" t="s">
        <v>6545</v>
      </c>
      <c r="C6286" s="393" t="s">
        <v>267</v>
      </c>
      <c r="D6286" s="395" t="n">
        <v>0</v>
      </c>
    </row>
    <row r="6287" customFormat="false" ht="14.25" hidden="false" customHeight="false" outlineLevel="0" collapsed="false">
      <c r="A6287" s="393" t="n">
        <v>100839</v>
      </c>
      <c r="B6287" s="394" t="s">
        <v>6546</v>
      </c>
      <c r="C6287" s="393" t="s">
        <v>267</v>
      </c>
      <c r="D6287" s="395" t="n">
        <v>0</v>
      </c>
    </row>
    <row r="6288" customFormat="false" ht="14.25" hidden="false" customHeight="false" outlineLevel="0" collapsed="false">
      <c r="A6288" s="393" t="n">
        <v>100840</v>
      </c>
      <c r="B6288" s="394" t="s">
        <v>6547</v>
      </c>
      <c r="C6288" s="393" t="s">
        <v>267</v>
      </c>
      <c r="D6288" s="395" t="n">
        <v>0</v>
      </c>
    </row>
    <row r="6289" customFormat="false" ht="14.25" hidden="false" customHeight="false" outlineLevel="0" collapsed="false">
      <c r="A6289" s="393" t="n">
        <v>100841</v>
      </c>
      <c r="B6289" s="394" t="s">
        <v>6548</v>
      </c>
      <c r="C6289" s="393" t="s">
        <v>267</v>
      </c>
      <c r="D6289" s="395" t="n">
        <v>0</v>
      </c>
    </row>
    <row r="6290" customFormat="false" ht="14.25" hidden="false" customHeight="false" outlineLevel="0" collapsed="false">
      <c r="A6290" s="393" t="n">
        <v>103283</v>
      </c>
      <c r="B6290" s="394" t="s">
        <v>6549</v>
      </c>
      <c r="C6290" s="393" t="s">
        <v>267</v>
      </c>
      <c r="D6290" s="395" t="n">
        <v>0</v>
      </c>
    </row>
    <row r="6291" customFormat="false" ht="14.25" hidden="false" customHeight="false" outlineLevel="0" collapsed="false">
      <c r="A6291" s="393" t="n">
        <v>103284</v>
      </c>
      <c r="B6291" s="394" t="s">
        <v>6550</v>
      </c>
      <c r="C6291" s="393" t="s">
        <v>267</v>
      </c>
      <c r="D6291" s="395" t="n">
        <v>0</v>
      </c>
    </row>
    <row r="6292" customFormat="false" ht="14.25" hidden="false" customHeight="false" outlineLevel="0" collapsed="false">
      <c r="A6292" s="393" t="n">
        <v>103282</v>
      </c>
      <c r="B6292" s="394" t="s">
        <v>6551</v>
      </c>
      <c r="C6292" s="393" t="s">
        <v>267</v>
      </c>
      <c r="D6292" s="395" t="n">
        <v>0</v>
      </c>
    </row>
    <row r="6293" customFormat="false" ht="14.25" hidden="false" customHeight="false" outlineLevel="0" collapsed="false">
      <c r="A6293" s="393" t="n">
        <v>103279</v>
      </c>
      <c r="B6293" s="394" t="s">
        <v>6552</v>
      </c>
      <c r="C6293" s="393" t="s">
        <v>267</v>
      </c>
      <c r="D6293" s="395" t="n">
        <v>0</v>
      </c>
    </row>
    <row r="6294" customFormat="false" ht="14.25" hidden="false" customHeight="false" outlineLevel="0" collapsed="false">
      <c r="A6294" s="393" t="n">
        <v>103280</v>
      </c>
      <c r="B6294" s="394" t="s">
        <v>6553</v>
      </c>
      <c r="C6294" s="393" t="s">
        <v>267</v>
      </c>
      <c r="D6294" s="395" t="n">
        <v>0</v>
      </c>
    </row>
    <row r="6295" customFormat="false" ht="14.25" hidden="false" customHeight="false" outlineLevel="0" collapsed="false">
      <c r="A6295" s="393" t="n">
        <v>103281</v>
      </c>
      <c r="B6295" s="394" t="s">
        <v>6554</v>
      </c>
      <c r="C6295" s="393" t="s">
        <v>267</v>
      </c>
      <c r="D6295" s="395" t="n">
        <v>0</v>
      </c>
    </row>
    <row r="6296" customFormat="false" ht="14.25" hidden="false" customHeight="false" outlineLevel="0" collapsed="false">
      <c r="A6296" s="393" t="n">
        <v>103247</v>
      </c>
      <c r="B6296" s="394" t="s">
        <v>6555</v>
      </c>
      <c r="C6296" s="393" t="s">
        <v>267</v>
      </c>
      <c r="D6296" s="395" t="n">
        <v>2888.22</v>
      </c>
    </row>
    <row r="6297" customFormat="false" ht="14.25" hidden="false" customHeight="false" outlineLevel="0" collapsed="false">
      <c r="A6297" s="393" t="n">
        <v>103250</v>
      </c>
      <c r="B6297" s="394" t="s">
        <v>6556</v>
      </c>
      <c r="C6297" s="393" t="s">
        <v>267</v>
      </c>
      <c r="D6297" s="395" t="n">
        <v>4192.27</v>
      </c>
    </row>
    <row r="6298" customFormat="false" ht="14.25" hidden="false" customHeight="false" outlineLevel="0" collapsed="false">
      <c r="A6298" s="393" t="n">
        <v>103253</v>
      </c>
      <c r="B6298" s="394" t="s">
        <v>6557</v>
      </c>
      <c r="C6298" s="393" t="s">
        <v>267</v>
      </c>
      <c r="D6298" s="395" t="n">
        <v>5711.2</v>
      </c>
    </row>
    <row r="6299" customFormat="false" ht="14.25" hidden="false" customHeight="false" outlineLevel="0" collapsed="false">
      <c r="A6299" s="393" t="n">
        <v>103244</v>
      </c>
      <c r="B6299" s="394" t="s">
        <v>6558</v>
      </c>
      <c r="C6299" s="393" t="s">
        <v>267</v>
      </c>
      <c r="D6299" s="395" t="n">
        <v>2603.37</v>
      </c>
    </row>
    <row r="6300" customFormat="false" ht="14.25" hidden="false" customHeight="false" outlineLevel="0" collapsed="false">
      <c r="A6300" s="393" t="n">
        <v>103256</v>
      </c>
      <c r="B6300" s="394" t="s">
        <v>6559</v>
      </c>
      <c r="C6300" s="393" t="s">
        <v>267</v>
      </c>
      <c r="D6300" s="395" t="n">
        <v>10606.46</v>
      </c>
    </row>
    <row r="6301" customFormat="false" ht="14.25" hidden="false" customHeight="false" outlineLevel="0" collapsed="false">
      <c r="A6301" s="393" t="n">
        <v>103258</v>
      </c>
      <c r="B6301" s="394" t="s">
        <v>6560</v>
      </c>
      <c r="C6301" s="393" t="s">
        <v>267</v>
      </c>
      <c r="D6301" s="395" t="n">
        <v>11855.58</v>
      </c>
    </row>
    <row r="6302" customFormat="false" ht="14.25" hidden="false" customHeight="false" outlineLevel="0" collapsed="false">
      <c r="A6302" s="393" t="n">
        <v>103260</v>
      </c>
      <c r="B6302" s="394" t="s">
        <v>6561</v>
      </c>
      <c r="C6302" s="393" t="s">
        <v>267</v>
      </c>
      <c r="D6302" s="395" t="n">
        <v>6575.54</v>
      </c>
    </row>
    <row r="6303" customFormat="false" ht="14.25" hidden="false" customHeight="false" outlineLevel="0" collapsed="false">
      <c r="A6303" s="393" t="n">
        <v>103261</v>
      </c>
      <c r="B6303" s="394" t="s">
        <v>6562</v>
      </c>
      <c r="C6303" s="393" t="s">
        <v>267</v>
      </c>
      <c r="D6303" s="395" t="n">
        <v>13374.95</v>
      </c>
    </row>
    <row r="6304" customFormat="false" ht="14.25" hidden="false" customHeight="false" outlineLevel="0" collapsed="false">
      <c r="A6304" s="393" t="n">
        <v>103263</v>
      </c>
      <c r="B6304" s="394" t="s">
        <v>6563</v>
      </c>
      <c r="C6304" s="393" t="s">
        <v>267</v>
      </c>
      <c r="D6304" s="395" t="n">
        <v>18543.97</v>
      </c>
    </row>
    <row r="6305" customFormat="false" ht="14.25" hidden="false" customHeight="false" outlineLevel="0" collapsed="false">
      <c r="A6305" s="393" t="n">
        <v>103265</v>
      </c>
      <c r="B6305" s="394" t="s">
        <v>6564</v>
      </c>
      <c r="C6305" s="393" t="s">
        <v>267</v>
      </c>
      <c r="D6305" s="395" t="n">
        <v>22352.09</v>
      </c>
    </row>
    <row r="6306" customFormat="false" ht="14.25" hidden="false" customHeight="false" outlineLevel="0" collapsed="false">
      <c r="A6306" s="393" t="n">
        <v>103268</v>
      </c>
      <c r="B6306" s="394" t="s">
        <v>6565</v>
      </c>
      <c r="C6306" s="393" t="s">
        <v>267</v>
      </c>
      <c r="D6306" s="395" t="n">
        <v>7874.89</v>
      </c>
    </row>
    <row r="6307" customFormat="false" ht="14.25" hidden="false" customHeight="false" outlineLevel="0" collapsed="false">
      <c r="A6307" s="393" t="n">
        <v>103270</v>
      </c>
      <c r="B6307" s="394" t="s">
        <v>6566</v>
      </c>
      <c r="C6307" s="393" t="s">
        <v>267</v>
      </c>
      <c r="D6307" s="395" t="n">
        <v>8463.44</v>
      </c>
    </row>
    <row r="6308" customFormat="false" ht="14.25" hidden="false" customHeight="false" outlineLevel="0" collapsed="false">
      <c r="A6308" s="393" t="n">
        <v>103272</v>
      </c>
      <c r="B6308" s="394" t="s">
        <v>6567</v>
      </c>
      <c r="C6308" s="393" t="s">
        <v>267</v>
      </c>
      <c r="D6308" s="395" t="n">
        <v>12377.45</v>
      </c>
    </row>
    <row r="6309" customFormat="false" ht="14.25" hidden="false" customHeight="false" outlineLevel="0" collapsed="false">
      <c r="A6309" s="393" t="n">
        <v>103274</v>
      </c>
      <c r="B6309" s="394" t="s">
        <v>6568</v>
      </c>
      <c r="C6309" s="393" t="s">
        <v>267</v>
      </c>
      <c r="D6309" s="395" t="n">
        <v>14563.32</v>
      </c>
    </row>
    <row r="6310" customFormat="false" ht="14.25" hidden="false" customHeight="false" outlineLevel="0" collapsed="false">
      <c r="A6310" s="393" t="n">
        <v>103276</v>
      </c>
      <c r="B6310" s="394" t="s">
        <v>6569</v>
      </c>
      <c r="C6310" s="393" t="s">
        <v>267</v>
      </c>
      <c r="D6310" s="395" t="n">
        <v>15202.23</v>
      </c>
    </row>
    <row r="6311" customFormat="false" ht="14.25" hidden="false" customHeight="false" outlineLevel="0" collapsed="false">
      <c r="A6311" s="393" t="n">
        <v>103267</v>
      </c>
      <c r="B6311" s="394" t="s">
        <v>6570</v>
      </c>
      <c r="C6311" s="393" t="s">
        <v>267</v>
      </c>
      <c r="D6311" s="395" t="n">
        <v>6638.79</v>
      </c>
    </row>
    <row r="6312" customFormat="false" ht="14.25" hidden="false" customHeight="false" outlineLevel="0" collapsed="false">
      <c r="A6312" s="393" t="n">
        <v>103269</v>
      </c>
      <c r="B6312" s="394" t="s">
        <v>6571</v>
      </c>
      <c r="C6312" s="393" t="s">
        <v>267</v>
      </c>
      <c r="D6312" s="395" t="n">
        <v>8154.64</v>
      </c>
    </row>
    <row r="6313" customFormat="false" ht="14.25" hidden="false" customHeight="false" outlineLevel="0" collapsed="false">
      <c r="A6313" s="393" t="n">
        <v>103271</v>
      </c>
      <c r="B6313" s="394" t="s">
        <v>6572</v>
      </c>
      <c r="C6313" s="393" t="s">
        <v>267</v>
      </c>
      <c r="D6313" s="395" t="n">
        <v>11984.76</v>
      </c>
    </row>
    <row r="6314" customFormat="false" ht="14.25" hidden="false" customHeight="false" outlineLevel="0" collapsed="false">
      <c r="A6314" s="393" t="n">
        <v>103273</v>
      </c>
      <c r="B6314" s="394" t="s">
        <v>6573</v>
      </c>
      <c r="C6314" s="393" t="s">
        <v>267</v>
      </c>
      <c r="D6314" s="395" t="n">
        <v>12716.45</v>
      </c>
    </row>
    <row r="6315" customFormat="false" ht="14.25" hidden="false" customHeight="false" outlineLevel="0" collapsed="false">
      <c r="A6315" s="393" t="n">
        <v>103275</v>
      </c>
      <c r="B6315" s="394" t="s">
        <v>6574</v>
      </c>
      <c r="C6315" s="393" t="s">
        <v>267</v>
      </c>
      <c r="D6315" s="395" t="n">
        <v>14487.92</v>
      </c>
    </row>
    <row r="6316" customFormat="false" ht="14.25" hidden="false" customHeight="false" outlineLevel="0" collapsed="false">
      <c r="A6316" s="393" t="n">
        <v>103248</v>
      </c>
      <c r="B6316" s="394" t="s">
        <v>6575</v>
      </c>
      <c r="C6316" s="393" t="s">
        <v>267</v>
      </c>
      <c r="D6316" s="395" t="n">
        <v>2362.19</v>
      </c>
    </row>
    <row r="6317" customFormat="false" ht="14.25" hidden="false" customHeight="false" outlineLevel="0" collapsed="false">
      <c r="A6317" s="393" t="n">
        <v>103249</v>
      </c>
      <c r="B6317" s="394" t="s">
        <v>6576</v>
      </c>
      <c r="C6317" s="393" t="s">
        <v>267</v>
      </c>
      <c r="D6317" s="395" t="n">
        <v>2536.98</v>
      </c>
    </row>
    <row r="6318" customFormat="false" ht="14.25" hidden="false" customHeight="false" outlineLevel="0" collapsed="false">
      <c r="A6318" s="393" t="n">
        <v>103251</v>
      </c>
      <c r="B6318" s="394" t="s">
        <v>6577</v>
      </c>
      <c r="C6318" s="393" t="s">
        <v>267</v>
      </c>
      <c r="D6318" s="395" t="n">
        <v>3313.7</v>
      </c>
    </row>
    <row r="6319" customFormat="false" ht="14.25" hidden="false" customHeight="false" outlineLevel="0" collapsed="false">
      <c r="A6319" s="393" t="n">
        <v>103252</v>
      </c>
      <c r="B6319" s="394" t="s">
        <v>6578</v>
      </c>
      <c r="C6319" s="393" t="s">
        <v>267</v>
      </c>
      <c r="D6319" s="395" t="n">
        <v>3668.01</v>
      </c>
    </row>
    <row r="6320" customFormat="false" ht="14.25" hidden="false" customHeight="false" outlineLevel="0" collapsed="false">
      <c r="A6320" s="393" t="n">
        <v>103254</v>
      </c>
      <c r="B6320" s="394" t="s">
        <v>6579</v>
      </c>
      <c r="C6320" s="393" t="s">
        <v>267</v>
      </c>
      <c r="D6320" s="395" t="n">
        <v>4274.84</v>
      </c>
    </row>
    <row r="6321" customFormat="false" ht="14.25" hidden="false" customHeight="false" outlineLevel="0" collapsed="false">
      <c r="A6321" s="393" t="n">
        <v>103255</v>
      </c>
      <c r="B6321" s="394" t="s">
        <v>6580</v>
      </c>
      <c r="C6321" s="393" t="s">
        <v>267</v>
      </c>
      <c r="D6321" s="395" t="n">
        <v>4781.63</v>
      </c>
    </row>
    <row r="6322" customFormat="false" ht="14.25" hidden="false" customHeight="false" outlineLevel="0" collapsed="false">
      <c r="A6322" s="393" t="n">
        <v>103245</v>
      </c>
      <c r="B6322" s="394" t="s">
        <v>6581</v>
      </c>
      <c r="C6322" s="393" t="s">
        <v>267</v>
      </c>
      <c r="D6322" s="395" t="n">
        <v>2055.7</v>
      </c>
    </row>
    <row r="6323" customFormat="false" ht="14.25" hidden="false" customHeight="false" outlineLevel="0" collapsed="false">
      <c r="A6323" s="393" t="n">
        <v>103246</v>
      </c>
      <c r="B6323" s="394" t="s">
        <v>6582</v>
      </c>
      <c r="C6323" s="393" t="s">
        <v>267</v>
      </c>
      <c r="D6323" s="395" t="n">
        <v>2240.91</v>
      </c>
    </row>
    <row r="6324" customFormat="false" ht="14.25" hidden="false" customHeight="false" outlineLevel="0" collapsed="false">
      <c r="A6324" s="393" t="n">
        <v>103257</v>
      </c>
      <c r="B6324" s="394" t="s">
        <v>6583</v>
      </c>
      <c r="C6324" s="393" t="s">
        <v>267</v>
      </c>
      <c r="D6324" s="395" t="n">
        <v>6073.15</v>
      </c>
    </row>
    <row r="6325" customFormat="false" ht="14.25" hidden="false" customHeight="false" outlineLevel="0" collapsed="false">
      <c r="A6325" s="393" t="n">
        <v>103259</v>
      </c>
      <c r="B6325" s="394" t="s">
        <v>6584</v>
      </c>
      <c r="C6325" s="393" t="s">
        <v>267</v>
      </c>
      <c r="D6325" s="395" t="n">
        <v>6401.99</v>
      </c>
    </row>
    <row r="6326" customFormat="false" ht="14.25" hidden="false" customHeight="false" outlineLevel="0" collapsed="false">
      <c r="A6326" s="393" t="n">
        <v>103262</v>
      </c>
      <c r="B6326" s="394" t="s">
        <v>6585</v>
      </c>
      <c r="C6326" s="393" t="s">
        <v>267</v>
      </c>
      <c r="D6326" s="395" t="n">
        <v>8406</v>
      </c>
    </row>
    <row r="6327" customFormat="false" ht="14.25" hidden="false" customHeight="false" outlineLevel="0" collapsed="false">
      <c r="A6327" s="393" t="n">
        <v>103264</v>
      </c>
      <c r="B6327" s="394" t="s">
        <v>6586</v>
      </c>
      <c r="C6327" s="393" t="s">
        <v>267</v>
      </c>
      <c r="D6327" s="395" t="n">
        <v>10408.37</v>
      </c>
    </row>
    <row r="6328" customFormat="false" ht="14.25" hidden="false" customHeight="false" outlineLevel="0" collapsed="false">
      <c r="A6328" s="393" t="n">
        <v>103266</v>
      </c>
      <c r="B6328" s="394" t="s">
        <v>6587</v>
      </c>
      <c r="C6328" s="393" t="s">
        <v>267</v>
      </c>
      <c r="D6328" s="395" t="n">
        <v>11621.92</v>
      </c>
    </row>
    <row r="6329" customFormat="false" ht="14.25" hidden="false" customHeight="false" outlineLevel="0" collapsed="false">
      <c r="A6329" s="393" t="n">
        <v>103277</v>
      </c>
      <c r="B6329" s="394" t="s">
        <v>6588</v>
      </c>
      <c r="C6329" s="393" t="s">
        <v>267</v>
      </c>
      <c r="D6329" s="395" t="n">
        <v>28029.93</v>
      </c>
    </row>
    <row r="6330" customFormat="false" ht="14.25" hidden="false" customHeight="false" outlineLevel="0" collapsed="false">
      <c r="A6330" s="393" t="n">
        <v>103278</v>
      </c>
      <c r="B6330" s="394" t="s">
        <v>6589</v>
      </c>
      <c r="C6330" s="393" t="s">
        <v>267</v>
      </c>
      <c r="D6330" s="395" t="n">
        <v>35879.87</v>
      </c>
    </row>
    <row r="6331" customFormat="false" ht="14.25" hidden="false" customHeight="false" outlineLevel="0" collapsed="false">
      <c r="A6331" s="393" t="n">
        <v>103285</v>
      </c>
      <c r="B6331" s="394" t="s">
        <v>6590</v>
      </c>
      <c r="C6331" s="393" t="s">
        <v>267</v>
      </c>
      <c r="D6331" s="395" t="n">
        <v>0</v>
      </c>
    </row>
    <row r="6332" customFormat="false" ht="14.25" hidden="false" customHeight="false" outlineLevel="0" collapsed="false">
      <c r="A6332" s="393" t="n">
        <v>103286</v>
      </c>
      <c r="B6332" s="394" t="s">
        <v>6591</v>
      </c>
      <c r="C6332" s="393" t="s">
        <v>267</v>
      </c>
      <c r="D6332" s="395" t="n">
        <v>0</v>
      </c>
    </row>
    <row r="6333" customFormat="false" ht="14.25" hidden="false" customHeight="false" outlineLevel="0" collapsed="false">
      <c r="A6333" s="393" t="n">
        <v>103287</v>
      </c>
      <c r="B6333" s="394" t="s">
        <v>6592</v>
      </c>
      <c r="C6333" s="393" t="s">
        <v>267</v>
      </c>
      <c r="D6333" s="395" t="n">
        <v>0</v>
      </c>
    </row>
    <row r="6334" customFormat="false" ht="14.25" hidden="false" customHeight="false" outlineLevel="0" collapsed="false">
      <c r="A6334" s="393" t="n">
        <v>103288</v>
      </c>
      <c r="B6334" s="394" t="s">
        <v>6593</v>
      </c>
      <c r="C6334" s="393" t="s">
        <v>267</v>
      </c>
      <c r="D6334" s="395" t="n">
        <v>18.49</v>
      </c>
    </row>
    <row r="6335" customFormat="false" ht="14.25" hidden="false" customHeight="false" outlineLevel="0" collapsed="false">
      <c r="A6335" s="393" t="n">
        <v>103291</v>
      </c>
      <c r="B6335" s="394" t="s">
        <v>6594</v>
      </c>
      <c r="C6335" s="393" t="s">
        <v>274</v>
      </c>
      <c r="D6335" s="395" t="n">
        <v>63.47</v>
      </c>
    </row>
    <row r="6336" customFormat="false" ht="14.25" hidden="false" customHeight="false" outlineLevel="0" collapsed="false">
      <c r="A6336" s="393" t="n">
        <v>103289</v>
      </c>
      <c r="B6336" s="394" t="s">
        <v>6595</v>
      </c>
      <c r="C6336" s="393" t="s">
        <v>274</v>
      </c>
      <c r="D6336" s="395" t="n">
        <v>33.26</v>
      </c>
    </row>
    <row r="6337" customFormat="false" ht="14.25" hidden="false" customHeight="false" outlineLevel="0" collapsed="false">
      <c r="A6337" s="393" t="n">
        <v>103290</v>
      </c>
      <c r="B6337" s="394" t="s">
        <v>6596</v>
      </c>
      <c r="C6337" s="393" t="s">
        <v>274</v>
      </c>
      <c r="D6337" s="395" t="n">
        <v>50.61</v>
      </c>
    </row>
    <row r="6338" customFormat="false" ht="14.25" hidden="false" customHeight="false" outlineLevel="0" collapsed="false">
      <c r="A6338" s="393" t="n">
        <v>103292</v>
      </c>
      <c r="B6338" s="394" t="s">
        <v>6597</v>
      </c>
      <c r="C6338" s="393" t="s">
        <v>274</v>
      </c>
      <c r="D6338" s="395" t="n">
        <v>76.44</v>
      </c>
    </row>
    <row r="6339" customFormat="false" ht="14.25" hidden="false" customHeight="false" outlineLevel="0" collapsed="false">
      <c r="A6339" s="393" t="n">
        <v>97333</v>
      </c>
      <c r="B6339" s="394" t="s">
        <v>6598</v>
      </c>
      <c r="C6339" s="393" t="s">
        <v>274</v>
      </c>
      <c r="D6339" s="395" t="n">
        <v>58.75</v>
      </c>
    </row>
    <row r="6340" customFormat="false" ht="14.25" hidden="false" customHeight="false" outlineLevel="0" collapsed="false">
      <c r="A6340" s="393" t="n">
        <v>97329</v>
      </c>
      <c r="B6340" s="394" t="s">
        <v>6599</v>
      </c>
      <c r="C6340" s="393" t="s">
        <v>274</v>
      </c>
      <c r="D6340" s="395" t="n">
        <v>58.11</v>
      </c>
    </row>
    <row r="6341" customFormat="false" ht="14.25" hidden="false" customHeight="false" outlineLevel="0" collapsed="false">
      <c r="A6341" s="393" t="n">
        <v>97331</v>
      </c>
      <c r="B6341" s="394" t="s">
        <v>6600</v>
      </c>
      <c r="C6341" s="393" t="s">
        <v>274</v>
      </c>
      <c r="D6341" s="395" t="n">
        <v>28.54</v>
      </c>
    </row>
    <row r="6342" customFormat="false" ht="14.25" hidden="false" customHeight="false" outlineLevel="0" collapsed="false">
      <c r="A6342" s="393" t="n">
        <v>97327</v>
      </c>
      <c r="B6342" s="394" t="s">
        <v>6601</v>
      </c>
      <c r="C6342" s="393" t="s">
        <v>274</v>
      </c>
      <c r="D6342" s="395" t="n">
        <v>28.09</v>
      </c>
    </row>
    <row r="6343" customFormat="false" ht="14.25" hidden="false" customHeight="false" outlineLevel="0" collapsed="false">
      <c r="A6343" s="393" t="n">
        <v>97332</v>
      </c>
      <c r="B6343" s="394" t="s">
        <v>6602</v>
      </c>
      <c r="C6343" s="393" t="s">
        <v>274</v>
      </c>
      <c r="D6343" s="395" t="n">
        <v>45.89</v>
      </c>
    </row>
    <row r="6344" customFormat="false" ht="14.25" hidden="false" customHeight="false" outlineLevel="0" collapsed="false">
      <c r="A6344" s="393" t="n">
        <v>97328</v>
      </c>
      <c r="B6344" s="394" t="s">
        <v>6603</v>
      </c>
      <c r="C6344" s="393" t="s">
        <v>274</v>
      </c>
      <c r="D6344" s="395" t="n">
        <v>45.38</v>
      </c>
    </row>
    <row r="6345" customFormat="false" ht="14.25" hidden="false" customHeight="false" outlineLevel="0" collapsed="false">
      <c r="A6345" s="393" t="n">
        <v>97334</v>
      </c>
      <c r="B6345" s="394" t="s">
        <v>6604</v>
      </c>
      <c r="C6345" s="393" t="s">
        <v>274</v>
      </c>
      <c r="D6345" s="395" t="n">
        <v>71.72</v>
      </c>
    </row>
    <row r="6346" customFormat="false" ht="14.25" hidden="false" customHeight="false" outlineLevel="0" collapsed="false">
      <c r="A6346" s="393" t="n">
        <v>97330</v>
      </c>
      <c r="B6346" s="394" t="s">
        <v>6605</v>
      </c>
      <c r="C6346" s="393" t="s">
        <v>274</v>
      </c>
      <c r="D6346" s="395" t="n">
        <v>71.01</v>
      </c>
    </row>
    <row r="6347" customFormat="false" ht="14.25" hidden="false" customHeight="false" outlineLevel="0" collapsed="false">
      <c r="A6347" s="393" t="n">
        <v>93085</v>
      </c>
      <c r="B6347" s="394" t="s">
        <v>6606</v>
      </c>
      <c r="C6347" s="393" t="s">
        <v>267</v>
      </c>
      <c r="D6347" s="395" t="n">
        <v>17.98</v>
      </c>
    </row>
    <row r="6348" customFormat="false" ht="14.25" hidden="false" customHeight="false" outlineLevel="0" collapsed="false">
      <c r="A6348" s="393" t="n">
        <v>103892</v>
      </c>
      <c r="B6348" s="394" t="s">
        <v>6607</v>
      </c>
      <c r="C6348" s="393" t="s">
        <v>267</v>
      </c>
      <c r="D6348" s="395" t="n">
        <v>19.25</v>
      </c>
    </row>
    <row r="6349" customFormat="false" ht="14.25" hidden="false" customHeight="false" outlineLevel="0" collapsed="false">
      <c r="A6349" s="393" t="n">
        <v>103823</v>
      </c>
      <c r="B6349" s="394" t="s">
        <v>6608</v>
      </c>
      <c r="C6349" s="393" t="s">
        <v>267</v>
      </c>
      <c r="D6349" s="395" t="n">
        <v>21.89</v>
      </c>
    </row>
    <row r="6350" customFormat="false" ht="14.25" hidden="false" customHeight="false" outlineLevel="0" collapsed="false">
      <c r="A6350" s="393" t="n">
        <v>103856</v>
      </c>
      <c r="B6350" s="394" t="s">
        <v>6609</v>
      </c>
      <c r="C6350" s="393" t="s">
        <v>267</v>
      </c>
      <c r="D6350" s="395" t="n">
        <v>19.25</v>
      </c>
    </row>
    <row r="6351" customFormat="false" ht="14.25" hidden="false" customHeight="false" outlineLevel="0" collapsed="false">
      <c r="A6351" s="393" t="n">
        <v>93108</v>
      </c>
      <c r="B6351" s="394" t="s">
        <v>6610</v>
      </c>
      <c r="C6351" s="393" t="s">
        <v>267</v>
      </c>
      <c r="D6351" s="395" t="n">
        <v>15.98</v>
      </c>
    </row>
    <row r="6352" customFormat="false" ht="14.25" hidden="false" customHeight="false" outlineLevel="0" collapsed="false">
      <c r="A6352" s="393" t="n">
        <v>93091</v>
      </c>
      <c r="B6352" s="394" t="s">
        <v>6611</v>
      </c>
      <c r="C6352" s="393" t="s">
        <v>267</v>
      </c>
      <c r="D6352" s="395" t="n">
        <v>19.18</v>
      </c>
    </row>
    <row r="6353" customFormat="false" ht="14.25" hidden="false" customHeight="false" outlineLevel="0" collapsed="false">
      <c r="A6353" s="393" t="n">
        <v>103900</v>
      </c>
      <c r="B6353" s="394" t="s">
        <v>6612</v>
      </c>
      <c r="C6353" s="393" t="s">
        <v>267</v>
      </c>
      <c r="D6353" s="395" t="n">
        <v>24.61</v>
      </c>
    </row>
    <row r="6354" customFormat="false" ht="14.25" hidden="false" customHeight="false" outlineLevel="0" collapsed="false">
      <c r="A6354" s="393" t="n">
        <v>103831</v>
      </c>
      <c r="B6354" s="394" t="s">
        <v>6613</v>
      </c>
      <c r="C6354" s="393" t="s">
        <v>267</v>
      </c>
      <c r="D6354" s="395" t="n">
        <v>32.64</v>
      </c>
    </row>
    <row r="6355" customFormat="false" ht="14.25" hidden="false" customHeight="false" outlineLevel="0" collapsed="false">
      <c r="A6355" s="393" t="n">
        <v>103864</v>
      </c>
      <c r="B6355" s="394" t="s">
        <v>6614</v>
      </c>
      <c r="C6355" s="393" t="s">
        <v>267</v>
      </c>
      <c r="D6355" s="395" t="n">
        <v>26.11</v>
      </c>
    </row>
    <row r="6356" customFormat="false" ht="14.25" hidden="false" customHeight="false" outlineLevel="0" collapsed="false">
      <c r="A6356" s="393" t="n">
        <v>93133</v>
      </c>
      <c r="B6356" s="394" t="s">
        <v>6615</v>
      </c>
      <c r="C6356" s="393" t="s">
        <v>267</v>
      </c>
      <c r="D6356" s="395" t="n">
        <v>22.92</v>
      </c>
    </row>
    <row r="6357" customFormat="false" ht="14.25" hidden="false" customHeight="false" outlineLevel="0" collapsed="false">
      <c r="A6357" s="393" t="n">
        <v>93057</v>
      </c>
      <c r="B6357" s="394" t="s">
        <v>6616</v>
      </c>
      <c r="C6357" s="393" t="s">
        <v>267</v>
      </c>
      <c r="D6357" s="395" t="n">
        <v>15.71</v>
      </c>
    </row>
    <row r="6358" customFormat="false" ht="14.25" hidden="false" customHeight="false" outlineLevel="0" collapsed="false">
      <c r="A6358" s="393" t="n">
        <v>93062</v>
      </c>
      <c r="B6358" s="394" t="s">
        <v>6617</v>
      </c>
      <c r="C6358" s="393" t="s">
        <v>267</v>
      </c>
      <c r="D6358" s="395" t="n">
        <v>29.7</v>
      </c>
    </row>
    <row r="6359" customFormat="false" ht="14.25" hidden="false" customHeight="false" outlineLevel="0" collapsed="false">
      <c r="A6359" s="393" t="n">
        <v>93065</v>
      </c>
      <c r="B6359" s="394" t="s">
        <v>6618</v>
      </c>
      <c r="C6359" s="393" t="s">
        <v>267</v>
      </c>
      <c r="D6359" s="395" t="n">
        <v>48.12</v>
      </c>
    </row>
    <row r="6360" customFormat="false" ht="14.25" hidden="false" customHeight="false" outlineLevel="0" collapsed="false">
      <c r="A6360" s="393" t="n">
        <v>93068</v>
      </c>
      <c r="B6360" s="394" t="s">
        <v>6619</v>
      </c>
      <c r="C6360" s="393" t="s">
        <v>267</v>
      </c>
      <c r="D6360" s="395" t="n">
        <v>67.56</v>
      </c>
    </row>
    <row r="6361" customFormat="false" ht="14.25" hidden="false" customHeight="false" outlineLevel="0" collapsed="false">
      <c r="A6361" s="393" t="n">
        <v>93071</v>
      </c>
      <c r="B6361" s="394" t="s">
        <v>6620</v>
      </c>
      <c r="C6361" s="393" t="s">
        <v>267</v>
      </c>
      <c r="D6361" s="395" t="n">
        <v>182.05</v>
      </c>
    </row>
    <row r="6362" customFormat="false" ht="14.25" hidden="false" customHeight="false" outlineLevel="0" collapsed="false">
      <c r="A6362" s="393" t="n">
        <v>93081</v>
      </c>
      <c r="B6362" s="394" t="s">
        <v>6621</v>
      </c>
      <c r="C6362" s="393" t="s">
        <v>267</v>
      </c>
      <c r="D6362" s="395" t="n">
        <v>20.77</v>
      </c>
    </row>
    <row r="6363" customFormat="false" ht="14.25" hidden="false" customHeight="false" outlineLevel="0" collapsed="false">
      <c r="A6363" s="393" t="n">
        <v>103887</v>
      </c>
      <c r="B6363" s="394" t="s">
        <v>6622</v>
      </c>
      <c r="C6363" s="393" t="s">
        <v>267</v>
      </c>
      <c r="D6363" s="395" t="n">
        <v>22.82</v>
      </c>
    </row>
    <row r="6364" customFormat="false" ht="14.25" hidden="false" customHeight="false" outlineLevel="0" collapsed="false">
      <c r="A6364" s="393" t="n">
        <v>103818</v>
      </c>
      <c r="B6364" s="394" t="s">
        <v>6623</v>
      </c>
      <c r="C6364" s="393" t="s">
        <v>267</v>
      </c>
      <c r="D6364" s="395" t="n">
        <v>22.8</v>
      </c>
    </row>
    <row r="6365" customFormat="false" ht="14.25" hidden="false" customHeight="false" outlineLevel="0" collapsed="false">
      <c r="A6365" s="393" t="n">
        <v>103851</v>
      </c>
      <c r="B6365" s="394" t="s">
        <v>6624</v>
      </c>
      <c r="C6365" s="393" t="s">
        <v>267</v>
      </c>
      <c r="D6365" s="395" t="n">
        <v>22.48</v>
      </c>
    </row>
    <row r="6366" customFormat="false" ht="14.25" hidden="false" customHeight="false" outlineLevel="0" collapsed="false">
      <c r="A6366" s="393" t="n">
        <v>93104</v>
      </c>
      <c r="B6366" s="394" t="s">
        <v>6625</v>
      </c>
      <c r="C6366" s="393" t="s">
        <v>267</v>
      </c>
      <c r="D6366" s="395" t="n">
        <v>20.88</v>
      </c>
    </row>
    <row r="6367" customFormat="false" ht="14.25" hidden="false" customHeight="false" outlineLevel="0" collapsed="false">
      <c r="A6367" s="393" t="n">
        <v>98602</v>
      </c>
      <c r="B6367" s="394" t="s">
        <v>6626</v>
      </c>
      <c r="C6367" s="393" t="s">
        <v>267</v>
      </c>
      <c r="D6367" s="395" t="n">
        <v>20</v>
      </c>
    </row>
    <row r="6368" customFormat="false" ht="14.25" hidden="false" customHeight="false" outlineLevel="0" collapsed="false">
      <c r="A6368" s="393" t="n">
        <v>93087</v>
      </c>
      <c r="B6368" s="394" t="s">
        <v>6627</v>
      </c>
      <c r="C6368" s="393" t="s">
        <v>267</v>
      </c>
      <c r="D6368" s="395" t="n">
        <v>21.8</v>
      </c>
    </row>
    <row r="6369" customFormat="false" ht="14.25" hidden="false" customHeight="false" outlineLevel="0" collapsed="false">
      <c r="A6369" s="393" t="n">
        <v>103893</v>
      </c>
      <c r="B6369" s="394" t="s">
        <v>6628</v>
      </c>
      <c r="C6369" s="393" t="s">
        <v>267</v>
      </c>
      <c r="D6369" s="395" t="n">
        <v>24.32</v>
      </c>
    </row>
    <row r="6370" customFormat="false" ht="14.25" hidden="false" customHeight="false" outlineLevel="0" collapsed="false">
      <c r="A6370" s="393" t="n">
        <v>103824</v>
      </c>
      <c r="B6370" s="394" t="s">
        <v>6629</v>
      </c>
      <c r="C6370" s="393" t="s">
        <v>267</v>
      </c>
      <c r="D6370" s="395" t="n">
        <v>27.13</v>
      </c>
    </row>
    <row r="6371" customFormat="false" ht="14.25" hidden="false" customHeight="false" outlineLevel="0" collapsed="false">
      <c r="A6371" s="393" t="n">
        <v>103857</v>
      </c>
      <c r="B6371" s="394" t="s">
        <v>6630</v>
      </c>
      <c r="C6371" s="393" t="s">
        <v>267</v>
      </c>
      <c r="D6371" s="395" t="n">
        <v>24.69</v>
      </c>
    </row>
    <row r="6372" customFormat="false" ht="14.25" hidden="false" customHeight="false" outlineLevel="0" collapsed="false">
      <c r="A6372" s="393" t="n">
        <v>93110</v>
      </c>
      <c r="B6372" s="394" t="s">
        <v>6631</v>
      </c>
      <c r="C6372" s="393" t="s">
        <v>267</v>
      </c>
      <c r="D6372" s="395" t="n">
        <v>23.14</v>
      </c>
    </row>
    <row r="6373" customFormat="false" ht="14.25" hidden="false" customHeight="false" outlineLevel="0" collapsed="false">
      <c r="A6373" s="393" t="n">
        <v>93054</v>
      </c>
      <c r="B6373" s="394" t="s">
        <v>6632</v>
      </c>
      <c r="C6373" s="393" t="s">
        <v>267</v>
      </c>
      <c r="D6373" s="395" t="n">
        <v>24.84</v>
      </c>
    </row>
    <row r="6374" customFormat="false" ht="14.25" hidden="false" customHeight="false" outlineLevel="0" collapsed="false">
      <c r="A6374" s="393" t="n">
        <v>93088</v>
      </c>
      <c r="B6374" s="394" t="s">
        <v>6633</v>
      </c>
      <c r="C6374" s="393" t="s">
        <v>267</v>
      </c>
      <c r="D6374" s="395" t="n">
        <v>26.98</v>
      </c>
    </row>
    <row r="6375" customFormat="false" ht="14.25" hidden="false" customHeight="false" outlineLevel="0" collapsed="false">
      <c r="A6375" s="393" t="n">
        <v>103894</v>
      </c>
      <c r="B6375" s="394" t="s">
        <v>6634</v>
      </c>
      <c r="C6375" s="393" t="s">
        <v>267</v>
      </c>
      <c r="D6375" s="395" t="n">
        <v>29.16</v>
      </c>
    </row>
    <row r="6376" customFormat="false" ht="14.25" hidden="false" customHeight="false" outlineLevel="0" collapsed="false">
      <c r="A6376" s="393" t="n">
        <v>103825</v>
      </c>
      <c r="B6376" s="394" t="s">
        <v>6635</v>
      </c>
      <c r="C6376" s="393" t="s">
        <v>267</v>
      </c>
      <c r="D6376" s="395" t="n">
        <v>31.97</v>
      </c>
    </row>
    <row r="6377" customFormat="false" ht="14.25" hidden="false" customHeight="false" outlineLevel="0" collapsed="false">
      <c r="A6377" s="393" t="n">
        <v>103858</v>
      </c>
      <c r="B6377" s="394" t="s">
        <v>6636</v>
      </c>
      <c r="C6377" s="393" t="s">
        <v>267</v>
      </c>
      <c r="D6377" s="395" t="n">
        <v>29.54</v>
      </c>
    </row>
    <row r="6378" customFormat="false" ht="14.25" hidden="false" customHeight="false" outlineLevel="0" collapsed="false">
      <c r="A6378" s="393" t="n">
        <v>93111</v>
      </c>
      <c r="B6378" s="394" t="s">
        <v>6637</v>
      </c>
      <c r="C6378" s="393" t="s">
        <v>267</v>
      </c>
      <c r="D6378" s="395" t="n">
        <v>27.99</v>
      </c>
    </row>
    <row r="6379" customFormat="false" ht="14.25" hidden="false" customHeight="false" outlineLevel="0" collapsed="false">
      <c r="A6379" s="393" t="n">
        <v>93059</v>
      </c>
      <c r="B6379" s="394" t="s">
        <v>6638</v>
      </c>
      <c r="C6379" s="393" t="s">
        <v>267</v>
      </c>
      <c r="D6379" s="395" t="n">
        <v>32</v>
      </c>
    </row>
    <row r="6380" customFormat="false" ht="14.25" hidden="false" customHeight="false" outlineLevel="0" collapsed="false">
      <c r="A6380" s="393" t="n">
        <v>93093</v>
      </c>
      <c r="B6380" s="394" t="s">
        <v>6639</v>
      </c>
      <c r="C6380" s="393" t="s">
        <v>267</v>
      </c>
      <c r="D6380" s="395" t="n">
        <v>33.68</v>
      </c>
    </row>
    <row r="6381" customFormat="false" ht="14.25" hidden="false" customHeight="false" outlineLevel="0" collapsed="false">
      <c r="A6381" s="393" t="n">
        <v>103899</v>
      </c>
      <c r="B6381" s="394" t="s">
        <v>6640</v>
      </c>
      <c r="C6381" s="393" t="s">
        <v>267</v>
      </c>
      <c r="D6381" s="395" t="n">
        <v>36.58</v>
      </c>
    </row>
    <row r="6382" customFormat="false" ht="14.25" hidden="false" customHeight="false" outlineLevel="0" collapsed="false">
      <c r="A6382" s="393" t="n">
        <v>103830</v>
      </c>
      <c r="B6382" s="394" t="s">
        <v>6641</v>
      </c>
      <c r="C6382" s="393" t="s">
        <v>267</v>
      </c>
      <c r="D6382" s="395" t="n">
        <v>41.56</v>
      </c>
    </row>
    <row r="6383" customFormat="false" ht="14.25" hidden="false" customHeight="false" outlineLevel="0" collapsed="false">
      <c r="A6383" s="393" t="n">
        <v>103863</v>
      </c>
      <c r="B6383" s="394" t="s">
        <v>6642</v>
      </c>
      <c r="C6383" s="393" t="s">
        <v>267</v>
      </c>
      <c r="D6383" s="395" t="n">
        <v>37.55</v>
      </c>
    </row>
    <row r="6384" customFormat="false" ht="14.25" hidden="false" customHeight="false" outlineLevel="0" collapsed="false">
      <c r="A6384" s="393" t="n">
        <v>93114</v>
      </c>
      <c r="B6384" s="394" t="s">
        <v>6643</v>
      </c>
      <c r="C6384" s="393" t="s">
        <v>267</v>
      </c>
      <c r="D6384" s="395" t="n">
        <v>36.07</v>
      </c>
    </row>
    <row r="6385" customFormat="false" ht="14.25" hidden="false" customHeight="false" outlineLevel="0" collapsed="false">
      <c r="A6385" s="393" t="n">
        <v>93075</v>
      </c>
      <c r="B6385" s="394" t="s">
        <v>6644</v>
      </c>
      <c r="C6385" s="393" t="s">
        <v>267</v>
      </c>
      <c r="D6385" s="395" t="n">
        <v>22.26</v>
      </c>
    </row>
    <row r="6386" customFormat="false" ht="14.25" hidden="false" customHeight="false" outlineLevel="0" collapsed="false">
      <c r="A6386" s="393" t="n">
        <v>103876</v>
      </c>
      <c r="B6386" s="394" t="s">
        <v>6645</v>
      </c>
      <c r="C6386" s="393" t="s">
        <v>267</v>
      </c>
      <c r="D6386" s="395" t="n">
        <v>25.34</v>
      </c>
    </row>
    <row r="6387" customFormat="false" ht="14.25" hidden="false" customHeight="false" outlineLevel="0" collapsed="false">
      <c r="A6387" s="393" t="n">
        <v>103807</v>
      </c>
      <c r="B6387" s="394" t="s">
        <v>6646</v>
      </c>
      <c r="C6387" s="393" t="s">
        <v>267</v>
      </c>
      <c r="D6387" s="395" t="n">
        <v>25.3</v>
      </c>
    </row>
    <row r="6388" customFormat="false" ht="14.25" hidden="false" customHeight="false" outlineLevel="0" collapsed="false">
      <c r="A6388" s="393" t="n">
        <v>103840</v>
      </c>
      <c r="B6388" s="394" t="s">
        <v>6647</v>
      </c>
      <c r="C6388" s="393" t="s">
        <v>267</v>
      </c>
      <c r="D6388" s="395" t="n">
        <v>24.83</v>
      </c>
    </row>
    <row r="6389" customFormat="false" ht="14.25" hidden="false" customHeight="false" outlineLevel="0" collapsed="false">
      <c r="A6389" s="393" t="n">
        <v>93098</v>
      </c>
      <c r="B6389" s="394" t="s">
        <v>6648</v>
      </c>
      <c r="C6389" s="393" t="s">
        <v>267</v>
      </c>
      <c r="D6389" s="395" t="n">
        <v>22.43</v>
      </c>
    </row>
    <row r="6390" customFormat="false" ht="14.25" hidden="false" customHeight="false" outlineLevel="0" collapsed="false">
      <c r="A6390" s="393" t="n">
        <v>93120</v>
      </c>
      <c r="B6390" s="394" t="s">
        <v>6649</v>
      </c>
      <c r="C6390" s="393" t="s">
        <v>267</v>
      </c>
      <c r="D6390" s="395" t="n">
        <v>28.39</v>
      </c>
    </row>
    <row r="6391" customFormat="false" ht="14.25" hidden="false" customHeight="false" outlineLevel="0" collapsed="false">
      <c r="A6391" s="393" t="n">
        <v>93077</v>
      </c>
      <c r="B6391" s="394" t="s">
        <v>6650</v>
      </c>
      <c r="C6391" s="393" t="s">
        <v>267</v>
      </c>
      <c r="D6391" s="395" t="n">
        <v>31.08</v>
      </c>
    </row>
    <row r="6392" customFormat="false" ht="14.25" hidden="false" customHeight="false" outlineLevel="0" collapsed="false">
      <c r="A6392" s="393" t="n">
        <v>103879</v>
      </c>
      <c r="B6392" s="394" t="s">
        <v>6651</v>
      </c>
      <c r="C6392" s="393" t="s">
        <v>267</v>
      </c>
      <c r="D6392" s="395" t="n">
        <v>34.86</v>
      </c>
    </row>
    <row r="6393" customFormat="false" ht="14.25" hidden="false" customHeight="false" outlineLevel="0" collapsed="false">
      <c r="A6393" s="393" t="n">
        <v>103810</v>
      </c>
      <c r="B6393" s="394" t="s">
        <v>6652</v>
      </c>
      <c r="C6393" s="393" t="s">
        <v>267</v>
      </c>
      <c r="D6393" s="395" t="n">
        <v>39.02</v>
      </c>
    </row>
    <row r="6394" customFormat="false" ht="14.25" hidden="false" customHeight="false" outlineLevel="0" collapsed="false">
      <c r="A6394" s="393" t="n">
        <v>103843</v>
      </c>
      <c r="B6394" s="394" t="s">
        <v>6653</v>
      </c>
      <c r="C6394" s="393" t="s">
        <v>267</v>
      </c>
      <c r="D6394" s="395" t="n">
        <v>35.39</v>
      </c>
    </row>
    <row r="6395" customFormat="false" ht="14.25" hidden="false" customHeight="false" outlineLevel="0" collapsed="false">
      <c r="A6395" s="393" t="n">
        <v>93100</v>
      </c>
      <c r="B6395" s="394" t="s">
        <v>6654</v>
      </c>
      <c r="C6395" s="393" t="s">
        <v>267</v>
      </c>
      <c r="D6395" s="395" t="n">
        <v>33.09</v>
      </c>
    </row>
    <row r="6396" customFormat="false" ht="14.25" hidden="false" customHeight="false" outlineLevel="0" collapsed="false">
      <c r="A6396" s="393" t="n">
        <v>93121</v>
      </c>
      <c r="B6396" s="394" t="s">
        <v>6655</v>
      </c>
      <c r="C6396" s="393" t="s">
        <v>267</v>
      </c>
      <c r="D6396" s="395" t="n">
        <v>32.33</v>
      </c>
    </row>
    <row r="6397" customFormat="false" ht="14.25" hidden="false" customHeight="false" outlineLevel="0" collapsed="false">
      <c r="A6397" s="393" t="n">
        <v>93078</v>
      </c>
      <c r="B6397" s="394" t="s">
        <v>6656</v>
      </c>
      <c r="C6397" s="393" t="s">
        <v>267</v>
      </c>
      <c r="D6397" s="395" t="n">
        <v>35.02</v>
      </c>
    </row>
    <row r="6398" customFormat="false" ht="14.25" hidden="false" customHeight="false" outlineLevel="0" collapsed="false">
      <c r="A6398" s="393" t="n">
        <v>103880</v>
      </c>
      <c r="B6398" s="394" t="s">
        <v>6657</v>
      </c>
      <c r="C6398" s="393" t="s">
        <v>267</v>
      </c>
      <c r="D6398" s="395" t="n">
        <v>38.79</v>
      </c>
    </row>
    <row r="6399" customFormat="false" ht="14.25" hidden="false" customHeight="false" outlineLevel="0" collapsed="false">
      <c r="A6399" s="393" t="n">
        <v>103811</v>
      </c>
      <c r="B6399" s="394" t="s">
        <v>6658</v>
      </c>
      <c r="C6399" s="393" t="s">
        <v>267</v>
      </c>
      <c r="D6399" s="395" t="n">
        <v>42.96</v>
      </c>
    </row>
    <row r="6400" customFormat="false" ht="14.25" hidden="false" customHeight="false" outlineLevel="0" collapsed="false">
      <c r="A6400" s="393" t="n">
        <v>103844</v>
      </c>
      <c r="B6400" s="394" t="s">
        <v>6659</v>
      </c>
      <c r="C6400" s="393" t="s">
        <v>267</v>
      </c>
      <c r="D6400" s="395" t="n">
        <v>39.32</v>
      </c>
    </row>
    <row r="6401" customFormat="false" ht="14.25" hidden="false" customHeight="false" outlineLevel="0" collapsed="false">
      <c r="A6401" s="393" t="n">
        <v>93101</v>
      </c>
      <c r="B6401" s="394" t="s">
        <v>6660</v>
      </c>
      <c r="C6401" s="393" t="s">
        <v>267</v>
      </c>
      <c r="D6401" s="395" t="n">
        <v>37.03</v>
      </c>
    </row>
    <row r="6402" customFormat="false" ht="14.25" hidden="false" customHeight="false" outlineLevel="0" collapsed="false">
      <c r="A6402" s="393" t="n">
        <v>92311</v>
      </c>
      <c r="B6402" s="394" t="s">
        <v>6661</v>
      </c>
      <c r="C6402" s="393" t="s">
        <v>267</v>
      </c>
      <c r="D6402" s="395" t="n">
        <v>15.43</v>
      </c>
    </row>
    <row r="6403" customFormat="false" ht="14.25" hidden="false" customHeight="false" outlineLevel="0" collapsed="false">
      <c r="A6403" s="393" t="n">
        <v>103874</v>
      </c>
      <c r="B6403" s="394" t="s">
        <v>6662</v>
      </c>
      <c r="C6403" s="393" t="s">
        <v>267</v>
      </c>
      <c r="D6403" s="395" t="n">
        <v>22.23</v>
      </c>
    </row>
    <row r="6404" customFormat="false" ht="14.25" hidden="false" customHeight="false" outlineLevel="0" collapsed="false">
      <c r="A6404" s="393" t="n">
        <v>103805</v>
      </c>
      <c r="B6404" s="394" t="s">
        <v>6663</v>
      </c>
      <c r="C6404" s="393" t="s">
        <v>267</v>
      </c>
      <c r="D6404" s="395" t="n">
        <v>22.15</v>
      </c>
    </row>
    <row r="6405" customFormat="false" ht="14.25" hidden="false" customHeight="false" outlineLevel="0" collapsed="false">
      <c r="A6405" s="393" t="n">
        <v>103838</v>
      </c>
      <c r="B6405" s="394" t="s">
        <v>6664</v>
      </c>
      <c r="C6405" s="393" t="s">
        <v>267</v>
      </c>
      <c r="D6405" s="395" t="n">
        <v>21.22</v>
      </c>
    </row>
    <row r="6406" customFormat="false" ht="14.25" hidden="false" customHeight="false" outlineLevel="0" collapsed="false">
      <c r="A6406" s="393" t="n">
        <v>92326</v>
      </c>
      <c r="B6406" s="394" t="s">
        <v>6665</v>
      </c>
      <c r="C6406" s="393" t="s">
        <v>267</v>
      </c>
      <c r="D6406" s="395" t="n">
        <v>16.39</v>
      </c>
    </row>
    <row r="6407" customFormat="false" ht="14.25" hidden="false" customHeight="false" outlineLevel="0" collapsed="false">
      <c r="A6407" s="393" t="n">
        <v>92287</v>
      </c>
      <c r="B6407" s="394" t="s">
        <v>6666</v>
      </c>
      <c r="C6407" s="393" t="s">
        <v>267</v>
      </c>
      <c r="D6407" s="395" t="n">
        <v>19.71</v>
      </c>
    </row>
    <row r="6408" customFormat="false" ht="14.25" hidden="false" customHeight="false" outlineLevel="0" collapsed="false">
      <c r="A6408" s="393" t="n">
        <v>92312</v>
      </c>
      <c r="B6408" s="394" t="s">
        <v>6667</v>
      </c>
      <c r="C6408" s="393" t="s">
        <v>267</v>
      </c>
      <c r="D6408" s="395" t="n">
        <v>25.11</v>
      </c>
    </row>
    <row r="6409" customFormat="false" ht="14.25" hidden="false" customHeight="false" outlineLevel="0" collapsed="false">
      <c r="A6409" s="393" t="n">
        <v>103877</v>
      </c>
      <c r="B6409" s="394" t="s">
        <v>6668</v>
      </c>
      <c r="C6409" s="393" t="s">
        <v>267</v>
      </c>
      <c r="D6409" s="395" t="n">
        <v>32.64</v>
      </c>
    </row>
    <row r="6410" customFormat="false" ht="14.25" hidden="false" customHeight="false" outlineLevel="0" collapsed="false">
      <c r="A6410" s="393" t="n">
        <v>103808</v>
      </c>
      <c r="B6410" s="394" t="s">
        <v>6669</v>
      </c>
      <c r="C6410" s="393" t="s">
        <v>267</v>
      </c>
      <c r="D6410" s="395" t="n">
        <v>40.97</v>
      </c>
    </row>
    <row r="6411" customFormat="false" ht="14.25" hidden="false" customHeight="false" outlineLevel="0" collapsed="false">
      <c r="A6411" s="393" t="n">
        <v>103841</v>
      </c>
      <c r="B6411" s="394" t="s">
        <v>6670</v>
      </c>
      <c r="C6411" s="393" t="s">
        <v>267</v>
      </c>
      <c r="D6411" s="395" t="n">
        <v>33.7</v>
      </c>
    </row>
    <row r="6412" customFormat="false" ht="14.25" hidden="false" customHeight="false" outlineLevel="0" collapsed="false">
      <c r="A6412" s="393" t="n">
        <v>92327</v>
      </c>
      <c r="B6412" s="394" t="s">
        <v>6671</v>
      </c>
      <c r="C6412" s="393" t="s">
        <v>267</v>
      </c>
      <c r="D6412" s="395" t="n">
        <v>29.1</v>
      </c>
    </row>
    <row r="6413" customFormat="false" ht="14.25" hidden="false" customHeight="false" outlineLevel="0" collapsed="false">
      <c r="A6413" s="393" t="n">
        <v>92288</v>
      </c>
      <c r="B6413" s="394" t="s">
        <v>6672</v>
      </c>
      <c r="C6413" s="393" t="s">
        <v>267</v>
      </c>
      <c r="D6413" s="395" t="n">
        <v>30.79</v>
      </c>
    </row>
    <row r="6414" customFormat="false" ht="14.25" hidden="false" customHeight="false" outlineLevel="0" collapsed="false">
      <c r="A6414" s="393" t="n">
        <v>92313</v>
      </c>
      <c r="B6414" s="394" t="s">
        <v>6673</v>
      </c>
      <c r="C6414" s="393" t="s">
        <v>267</v>
      </c>
      <c r="D6414" s="395" t="n">
        <v>35.79</v>
      </c>
    </row>
    <row r="6415" customFormat="false" ht="14.25" hidden="false" customHeight="false" outlineLevel="0" collapsed="false">
      <c r="A6415" s="393" t="n">
        <v>103881</v>
      </c>
      <c r="B6415" s="394" t="s">
        <v>6674</v>
      </c>
      <c r="C6415" s="393" t="s">
        <v>267</v>
      </c>
      <c r="D6415" s="395" t="n">
        <v>44.51</v>
      </c>
    </row>
    <row r="6416" customFormat="false" ht="14.25" hidden="false" customHeight="false" outlineLevel="0" collapsed="false">
      <c r="A6416" s="393" t="n">
        <v>103812</v>
      </c>
      <c r="B6416" s="394" t="s">
        <v>6675</v>
      </c>
      <c r="C6416" s="393" t="s">
        <v>267</v>
      </c>
      <c r="D6416" s="395" t="n">
        <v>60.03</v>
      </c>
    </row>
    <row r="6417" customFormat="false" ht="14.25" hidden="false" customHeight="false" outlineLevel="0" collapsed="false">
      <c r="A6417" s="393" t="n">
        <v>103845</v>
      </c>
      <c r="B6417" s="394" t="s">
        <v>6676</v>
      </c>
      <c r="C6417" s="393" t="s">
        <v>267</v>
      </c>
      <c r="D6417" s="395" t="n">
        <v>47.33</v>
      </c>
    </row>
    <row r="6418" customFormat="false" ht="14.25" hidden="false" customHeight="false" outlineLevel="0" collapsed="false">
      <c r="A6418" s="393" t="n">
        <v>92328</v>
      </c>
      <c r="B6418" s="394" t="s">
        <v>6677</v>
      </c>
      <c r="C6418" s="393" t="s">
        <v>267</v>
      </c>
      <c r="D6418" s="395" t="n">
        <v>42.92</v>
      </c>
    </row>
    <row r="6419" customFormat="false" ht="14.25" hidden="false" customHeight="false" outlineLevel="0" collapsed="false">
      <c r="A6419" s="393" t="n">
        <v>92289</v>
      </c>
      <c r="B6419" s="394" t="s">
        <v>6678</v>
      </c>
      <c r="C6419" s="393" t="s">
        <v>267</v>
      </c>
      <c r="D6419" s="395" t="n">
        <v>53.92</v>
      </c>
    </row>
    <row r="6420" customFormat="false" ht="14.25" hidden="false" customHeight="false" outlineLevel="0" collapsed="false">
      <c r="A6420" s="393" t="n">
        <v>92290</v>
      </c>
      <c r="B6420" s="394" t="s">
        <v>6679</v>
      </c>
      <c r="C6420" s="393" t="s">
        <v>267</v>
      </c>
      <c r="D6420" s="395" t="n">
        <v>81.2</v>
      </c>
    </row>
    <row r="6421" customFormat="false" ht="14.25" hidden="false" customHeight="false" outlineLevel="0" collapsed="false">
      <c r="A6421" s="393" t="n">
        <v>92291</v>
      </c>
      <c r="B6421" s="394" t="s">
        <v>6680</v>
      </c>
      <c r="C6421" s="393" t="s">
        <v>267</v>
      </c>
      <c r="D6421" s="395" t="n">
        <v>125.31</v>
      </c>
    </row>
    <row r="6422" customFormat="false" ht="14.25" hidden="false" customHeight="false" outlineLevel="0" collapsed="false">
      <c r="A6422" s="393" t="n">
        <v>92292</v>
      </c>
      <c r="B6422" s="394" t="s">
        <v>6681</v>
      </c>
      <c r="C6422" s="393" t="s">
        <v>267</v>
      </c>
      <c r="D6422" s="395" t="n">
        <v>383.5</v>
      </c>
    </row>
    <row r="6423" customFormat="false" ht="14.25" hidden="false" customHeight="false" outlineLevel="0" collapsed="false">
      <c r="A6423" s="393" t="n">
        <v>93082</v>
      </c>
      <c r="B6423" s="394" t="s">
        <v>6682</v>
      </c>
      <c r="C6423" s="393" t="s">
        <v>267</v>
      </c>
      <c r="D6423" s="395" t="n">
        <v>26.79</v>
      </c>
    </row>
    <row r="6424" customFormat="false" ht="14.25" hidden="false" customHeight="false" outlineLevel="0" collapsed="false">
      <c r="A6424" s="393" t="n">
        <v>103885</v>
      </c>
      <c r="B6424" s="394" t="s">
        <v>6683</v>
      </c>
      <c r="C6424" s="393" t="s">
        <v>267</v>
      </c>
      <c r="D6424" s="395" t="n">
        <v>30.89</v>
      </c>
    </row>
    <row r="6425" customFormat="false" ht="14.25" hidden="false" customHeight="false" outlineLevel="0" collapsed="false">
      <c r="A6425" s="393" t="n">
        <v>103816</v>
      </c>
      <c r="B6425" s="394" t="s">
        <v>6684</v>
      </c>
      <c r="C6425" s="393" t="s">
        <v>267</v>
      </c>
      <c r="D6425" s="395" t="n">
        <v>30.87</v>
      </c>
    </row>
    <row r="6426" customFormat="false" ht="14.25" hidden="false" customHeight="false" outlineLevel="0" collapsed="false">
      <c r="A6426" s="393" t="n">
        <v>103849</v>
      </c>
      <c r="B6426" s="394" t="s">
        <v>6685</v>
      </c>
      <c r="C6426" s="393" t="s">
        <v>267</v>
      </c>
      <c r="D6426" s="395" t="n">
        <v>30.23</v>
      </c>
    </row>
    <row r="6427" customFormat="false" ht="14.25" hidden="false" customHeight="false" outlineLevel="0" collapsed="false">
      <c r="A6427" s="393" t="n">
        <v>93105</v>
      </c>
      <c r="B6427" s="394" t="s">
        <v>6686</v>
      </c>
      <c r="C6427" s="393" t="s">
        <v>267</v>
      </c>
      <c r="D6427" s="395" t="n">
        <v>27.01</v>
      </c>
    </row>
    <row r="6428" customFormat="false" ht="14.25" hidden="false" customHeight="false" outlineLevel="0" collapsed="false">
      <c r="A6428" s="393" t="n">
        <v>93055</v>
      </c>
      <c r="B6428" s="394" t="s">
        <v>6687</v>
      </c>
      <c r="C6428" s="393" t="s">
        <v>267</v>
      </c>
      <c r="D6428" s="395" t="n">
        <v>48.54</v>
      </c>
    </row>
    <row r="6429" customFormat="false" ht="14.25" hidden="false" customHeight="false" outlineLevel="0" collapsed="false">
      <c r="A6429" s="393" t="n">
        <v>93089</v>
      </c>
      <c r="B6429" s="394" t="s">
        <v>6688</v>
      </c>
      <c r="C6429" s="393" t="s">
        <v>267</v>
      </c>
      <c r="D6429" s="395" t="n">
        <v>52.15</v>
      </c>
    </row>
    <row r="6430" customFormat="false" ht="14.25" hidden="false" customHeight="false" outlineLevel="0" collapsed="false">
      <c r="A6430" s="393" t="n">
        <v>103891</v>
      </c>
      <c r="B6430" s="394" t="s">
        <v>6689</v>
      </c>
      <c r="C6430" s="393" t="s">
        <v>267</v>
      </c>
      <c r="D6430" s="395" t="n">
        <v>57.17</v>
      </c>
    </row>
    <row r="6431" customFormat="false" ht="14.25" hidden="false" customHeight="false" outlineLevel="0" collapsed="false">
      <c r="A6431" s="393" t="n">
        <v>103822</v>
      </c>
      <c r="B6431" s="394" t="s">
        <v>6690</v>
      </c>
      <c r="C6431" s="393" t="s">
        <v>267</v>
      </c>
      <c r="D6431" s="395" t="n">
        <v>62.8</v>
      </c>
    </row>
    <row r="6432" customFormat="false" ht="14.25" hidden="false" customHeight="false" outlineLevel="0" collapsed="false">
      <c r="A6432" s="393" t="n">
        <v>103855</v>
      </c>
      <c r="B6432" s="394" t="s">
        <v>6691</v>
      </c>
      <c r="C6432" s="393" t="s">
        <v>267</v>
      </c>
      <c r="D6432" s="395" t="n">
        <v>57.92</v>
      </c>
    </row>
    <row r="6433" customFormat="false" ht="14.25" hidden="false" customHeight="false" outlineLevel="0" collapsed="false">
      <c r="A6433" s="393" t="n">
        <v>93112</v>
      </c>
      <c r="B6433" s="394" t="s">
        <v>6692</v>
      </c>
      <c r="C6433" s="393" t="s">
        <v>267</v>
      </c>
      <c r="D6433" s="395" t="n">
        <v>54.83</v>
      </c>
    </row>
    <row r="6434" customFormat="false" ht="14.25" hidden="false" customHeight="false" outlineLevel="0" collapsed="false">
      <c r="A6434" s="393" t="n">
        <v>93060</v>
      </c>
      <c r="B6434" s="394" t="s">
        <v>6693</v>
      </c>
      <c r="C6434" s="393" t="s">
        <v>267</v>
      </c>
      <c r="D6434" s="395" t="n">
        <v>84.73</v>
      </c>
    </row>
    <row r="6435" customFormat="false" ht="14.25" hidden="false" customHeight="false" outlineLevel="0" collapsed="false">
      <c r="A6435" s="393" t="n">
        <v>93094</v>
      </c>
      <c r="B6435" s="394" t="s">
        <v>6694</v>
      </c>
      <c r="C6435" s="393" t="s">
        <v>267</v>
      </c>
      <c r="D6435" s="395" t="n">
        <v>88.07</v>
      </c>
    </row>
    <row r="6436" customFormat="false" ht="14.25" hidden="false" customHeight="false" outlineLevel="0" collapsed="false">
      <c r="A6436" s="393" t="n">
        <v>103897</v>
      </c>
      <c r="B6436" s="394" t="s">
        <v>6695</v>
      </c>
      <c r="C6436" s="393" t="s">
        <v>267</v>
      </c>
      <c r="D6436" s="395" t="n">
        <v>93.89</v>
      </c>
    </row>
    <row r="6437" customFormat="false" ht="14.25" hidden="false" customHeight="false" outlineLevel="0" collapsed="false">
      <c r="A6437" s="393" t="n">
        <v>103828</v>
      </c>
      <c r="B6437" s="394" t="s">
        <v>6696</v>
      </c>
      <c r="C6437" s="393" t="s">
        <v>267</v>
      </c>
      <c r="D6437" s="395" t="n">
        <v>103.82</v>
      </c>
    </row>
    <row r="6438" customFormat="false" ht="14.25" hidden="false" customHeight="false" outlineLevel="0" collapsed="false">
      <c r="A6438" s="393" t="n">
        <v>103861</v>
      </c>
      <c r="B6438" s="394" t="s">
        <v>6697</v>
      </c>
      <c r="C6438" s="393" t="s">
        <v>267</v>
      </c>
      <c r="D6438" s="395" t="n">
        <v>95.83</v>
      </c>
    </row>
    <row r="6439" customFormat="false" ht="14.25" hidden="false" customHeight="false" outlineLevel="0" collapsed="false">
      <c r="A6439" s="393" t="n">
        <v>93115</v>
      </c>
      <c r="B6439" s="394" t="s">
        <v>6698</v>
      </c>
      <c r="C6439" s="393" t="s">
        <v>267</v>
      </c>
      <c r="D6439" s="395" t="n">
        <v>92.86</v>
      </c>
    </row>
    <row r="6440" customFormat="false" ht="14.25" hidden="false" customHeight="false" outlineLevel="0" collapsed="false">
      <c r="A6440" s="393" t="n">
        <v>93074</v>
      </c>
      <c r="B6440" s="394" t="s">
        <v>6699</v>
      </c>
      <c r="C6440" s="393" t="s">
        <v>267</v>
      </c>
      <c r="D6440" s="395" t="n">
        <v>16.05</v>
      </c>
    </row>
    <row r="6441" customFormat="false" ht="14.25" hidden="false" customHeight="false" outlineLevel="0" collapsed="false">
      <c r="A6441" s="393" t="n">
        <v>103875</v>
      </c>
      <c r="B6441" s="394" t="s">
        <v>6700</v>
      </c>
      <c r="C6441" s="393" t="s">
        <v>267</v>
      </c>
      <c r="D6441" s="395" t="n">
        <v>22.2</v>
      </c>
    </row>
    <row r="6442" customFormat="false" ht="14.25" hidden="false" customHeight="false" outlineLevel="0" collapsed="false">
      <c r="A6442" s="393" t="n">
        <v>103806</v>
      </c>
      <c r="B6442" s="394" t="s">
        <v>6701</v>
      </c>
      <c r="C6442" s="393" t="s">
        <v>267</v>
      </c>
      <c r="D6442" s="395" t="n">
        <v>22.12</v>
      </c>
    </row>
    <row r="6443" customFormat="false" ht="14.25" hidden="false" customHeight="false" outlineLevel="0" collapsed="false">
      <c r="A6443" s="393" t="n">
        <v>103839</v>
      </c>
      <c r="B6443" s="394" t="s">
        <v>6702</v>
      </c>
      <c r="C6443" s="393" t="s">
        <v>267</v>
      </c>
      <c r="D6443" s="395" t="n">
        <v>21.19</v>
      </c>
    </row>
    <row r="6444" customFormat="false" ht="14.25" hidden="false" customHeight="false" outlineLevel="0" collapsed="false">
      <c r="A6444" s="393" t="n">
        <v>93097</v>
      </c>
      <c r="B6444" s="394" t="s">
        <v>6703</v>
      </c>
      <c r="C6444" s="393" t="s">
        <v>267</v>
      </c>
      <c r="D6444" s="395" t="n">
        <v>16.38</v>
      </c>
    </row>
    <row r="6445" customFormat="false" ht="14.25" hidden="false" customHeight="false" outlineLevel="0" collapsed="false">
      <c r="A6445" s="393" t="n">
        <v>93119</v>
      </c>
      <c r="B6445" s="394" t="s">
        <v>6704</v>
      </c>
      <c r="C6445" s="393" t="s">
        <v>267</v>
      </c>
      <c r="D6445" s="395" t="n">
        <v>19.4</v>
      </c>
    </row>
    <row r="6446" customFormat="false" ht="14.25" hidden="false" customHeight="false" outlineLevel="0" collapsed="false">
      <c r="A6446" s="393" t="n">
        <v>93076</v>
      </c>
      <c r="B6446" s="394" t="s">
        <v>6705</v>
      </c>
      <c r="C6446" s="393" t="s">
        <v>267</v>
      </c>
      <c r="D6446" s="395" t="n">
        <v>24.8</v>
      </c>
    </row>
    <row r="6447" customFormat="false" ht="14.25" hidden="false" customHeight="false" outlineLevel="0" collapsed="false">
      <c r="A6447" s="393" t="n">
        <v>103878</v>
      </c>
      <c r="B6447" s="394" t="s">
        <v>6706</v>
      </c>
      <c r="C6447" s="393" t="s">
        <v>267</v>
      </c>
      <c r="D6447" s="395" t="n">
        <v>32.33</v>
      </c>
    </row>
    <row r="6448" customFormat="false" ht="14.25" hidden="false" customHeight="false" outlineLevel="0" collapsed="false">
      <c r="A6448" s="393" t="n">
        <v>103809</v>
      </c>
      <c r="B6448" s="394" t="s">
        <v>6707</v>
      </c>
      <c r="C6448" s="393" t="s">
        <v>267</v>
      </c>
      <c r="D6448" s="395" t="n">
        <v>40.66</v>
      </c>
    </row>
    <row r="6449" customFormat="false" ht="14.25" hidden="false" customHeight="false" outlineLevel="0" collapsed="false">
      <c r="A6449" s="393" t="n">
        <v>103842</v>
      </c>
      <c r="B6449" s="394" t="s">
        <v>6708</v>
      </c>
      <c r="C6449" s="393" t="s">
        <v>267</v>
      </c>
      <c r="D6449" s="395" t="n">
        <v>33.39</v>
      </c>
    </row>
    <row r="6450" customFormat="false" ht="14.25" hidden="false" customHeight="false" outlineLevel="0" collapsed="false">
      <c r="A6450" s="393" t="n">
        <v>93099</v>
      </c>
      <c r="B6450" s="394" t="s">
        <v>6709</v>
      </c>
      <c r="C6450" s="393" t="s">
        <v>267</v>
      </c>
      <c r="D6450" s="395" t="n">
        <v>28.79</v>
      </c>
    </row>
    <row r="6451" customFormat="false" ht="14.25" hidden="false" customHeight="false" outlineLevel="0" collapsed="false">
      <c r="A6451" s="393" t="n">
        <v>93122</v>
      </c>
      <c r="B6451" s="394" t="s">
        <v>6710</v>
      </c>
      <c r="C6451" s="393" t="s">
        <v>267</v>
      </c>
      <c r="D6451" s="395" t="n">
        <v>28.91</v>
      </c>
    </row>
    <row r="6452" customFormat="false" ht="14.25" hidden="false" customHeight="false" outlineLevel="0" collapsed="false">
      <c r="A6452" s="393" t="n">
        <v>93079</v>
      </c>
      <c r="B6452" s="394" t="s">
        <v>6711</v>
      </c>
      <c r="C6452" s="393" t="s">
        <v>267</v>
      </c>
      <c r="D6452" s="395" t="n">
        <v>33.91</v>
      </c>
    </row>
    <row r="6453" customFormat="false" ht="14.25" hidden="false" customHeight="false" outlineLevel="0" collapsed="false">
      <c r="A6453" s="393" t="n">
        <v>103882</v>
      </c>
      <c r="B6453" s="394" t="s">
        <v>6712</v>
      </c>
      <c r="C6453" s="393" t="s">
        <v>267</v>
      </c>
      <c r="D6453" s="395" t="n">
        <v>42.63</v>
      </c>
    </row>
    <row r="6454" customFormat="false" ht="14.25" hidden="false" customHeight="false" outlineLevel="0" collapsed="false">
      <c r="A6454" s="393" t="n">
        <v>103813</v>
      </c>
      <c r="B6454" s="394" t="s">
        <v>6713</v>
      </c>
      <c r="C6454" s="393" t="s">
        <v>267</v>
      </c>
      <c r="D6454" s="395" t="n">
        <v>58.15</v>
      </c>
    </row>
    <row r="6455" customFormat="false" ht="14.25" hidden="false" customHeight="false" outlineLevel="0" collapsed="false">
      <c r="A6455" s="393" t="n">
        <v>103846</v>
      </c>
      <c r="B6455" s="394" t="s">
        <v>6714</v>
      </c>
      <c r="C6455" s="393" t="s">
        <v>267</v>
      </c>
      <c r="D6455" s="395" t="n">
        <v>45.45</v>
      </c>
    </row>
    <row r="6456" customFormat="false" ht="14.25" hidden="false" customHeight="false" outlineLevel="0" collapsed="false">
      <c r="A6456" s="393" t="n">
        <v>93102</v>
      </c>
      <c r="B6456" s="394" t="s">
        <v>6715</v>
      </c>
      <c r="C6456" s="393" t="s">
        <v>267</v>
      </c>
      <c r="D6456" s="395" t="n">
        <v>41.04</v>
      </c>
    </row>
    <row r="6457" customFormat="false" ht="14.25" hidden="false" customHeight="false" outlineLevel="0" collapsed="false">
      <c r="A6457" s="393" t="n">
        <v>93123</v>
      </c>
      <c r="B6457" s="394" t="s">
        <v>6716</v>
      </c>
      <c r="C6457" s="393" t="s">
        <v>267</v>
      </c>
      <c r="D6457" s="395" t="n">
        <v>63.16</v>
      </c>
    </row>
    <row r="6458" customFormat="false" ht="14.25" hidden="false" customHeight="false" outlineLevel="0" collapsed="false">
      <c r="A6458" s="393" t="n">
        <v>93124</v>
      </c>
      <c r="B6458" s="394" t="s">
        <v>6717</v>
      </c>
      <c r="C6458" s="393" t="s">
        <v>267</v>
      </c>
      <c r="D6458" s="395" t="n">
        <v>98.55</v>
      </c>
    </row>
    <row r="6459" customFormat="false" ht="14.25" hidden="false" customHeight="false" outlineLevel="0" collapsed="false">
      <c r="A6459" s="393" t="n">
        <v>93125</v>
      </c>
      <c r="B6459" s="394" t="s">
        <v>6718</v>
      </c>
      <c r="C6459" s="393" t="s">
        <v>267</v>
      </c>
      <c r="D6459" s="395" t="n">
        <v>144.53</v>
      </c>
    </row>
    <row r="6460" customFormat="false" ht="14.25" hidden="false" customHeight="false" outlineLevel="0" collapsed="false">
      <c r="A6460" s="393" t="n">
        <v>93126</v>
      </c>
      <c r="B6460" s="394" t="s">
        <v>6719</v>
      </c>
      <c r="C6460" s="393" t="s">
        <v>267</v>
      </c>
      <c r="D6460" s="395" t="n">
        <v>316.67</v>
      </c>
    </row>
    <row r="6461" customFormat="false" ht="14.25" hidden="false" customHeight="false" outlineLevel="0" collapsed="false">
      <c r="A6461" s="393" t="n">
        <v>93063</v>
      </c>
      <c r="B6461" s="394" t="s">
        <v>6720</v>
      </c>
      <c r="C6461" s="393" t="s">
        <v>267</v>
      </c>
      <c r="D6461" s="395" t="n">
        <v>698.38</v>
      </c>
    </row>
    <row r="6462" customFormat="false" ht="14.25" hidden="false" customHeight="false" outlineLevel="0" collapsed="false">
      <c r="A6462" s="393" t="n">
        <v>93066</v>
      </c>
      <c r="B6462" s="394" t="s">
        <v>6721</v>
      </c>
      <c r="C6462" s="393" t="s">
        <v>267</v>
      </c>
      <c r="D6462" s="395" t="n">
        <v>876.38</v>
      </c>
    </row>
    <row r="6463" customFormat="false" ht="14.25" hidden="false" customHeight="false" outlineLevel="0" collapsed="false">
      <c r="A6463" s="393" t="n">
        <v>93069</v>
      </c>
      <c r="B6463" s="394" t="s">
        <v>6722</v>
      </c>
      <c r="C6463" s="393" t="s">
        <v>267</v>
      </c>
      <c r="D6463" s="395" t="n">
        <v>1214.67</v>
      </c>
    </row>
    <row r="6464" customFormat="false" ht="14.25" hidden="false" customHeight="false" outlineLevel="0" collapsed="false">
      <c r="A6464" s="393" t="n">
        <v>93072</v>
      </c>
      <c r="B6464" s="394" t="s">
        <v>6723</v>
      </c>
      <c r="C6464" s="393" t="s">
        <v>267</v>
      </c>
      <c r="D6464" s="395" t="n">
        <v>1602.87</v>
      </c>
    </row>
    <row r="6465" customFormat="false" ht="14.25" hidden="false" customHeight="false" outlineLevel="0" collapsed="false">
      <c r="A6465" s="393" t="n">
        <v>93083</v>
      </c>
      <c r="B6465" s="394" t="s">
        <v>6724</v>
      </c>
      <c r="C6465" s="393" t="s">
        <v>267</v>
      </c>
      <c r="D6465" s="395" t="n">
        <v>480.12</v>
      </c>
    </row>
    <row r="6466" customFormat="false" ht="14.25" hidden="false" customHeight="false" outlineLevel="0" collapsed="false">
      <c r="A6466" s="393" t="n">
        <v>103886</v>
      </c>
      <c r="B6466" s="394" t="s">
        <v>6725</v>
      </c>
      <c r="C6466" s="393" t="s">
        <v>267</v>
      </c>
      <c r="D6466" s="395" t="n">
        <v>484.22</v>
      </c>
    </row>
    <row r="6467" customFormat="false" ht="14.25" hidden="false" customHeight="false" outlineLevel="0" collapsed="false">
      <c r="A6467" s="393" t="n">
        <v>103817</v>
      </c>
      <c r="B6467" s="394" t="s">
        <v>6726</v>
      </c>
      <c r="C6467" s="393" t="s">
        <v>267</v>
      </c>
      <c r="D6467" s="395" t="n">
        <v>484.2</v>
      </c>
    </row>
    <row r="6468" customFormat="false" ht="14.25" hidden="false" customHeight="false" outlineLevel="0" collapsed="false">
      <c r="A6468" s="393" t="n">
        <v>103850</v>
      </c>
      <c r="B6468" s="394" t="s">
        <v>6727</v>
      </c>
      <c r="C6468" s="393" t="s">
        <v>267</v>
      </c>
      <c r="D6468" s="395" t="n">
        <v>483.56</v>
      </c>
    </row>
    <row r="6469" customFormat="false" ht="14.25" hidden="false" customHeight="false" outlineLevel="0" collapsed="false">
      <c r="A6469" s="393" t="n">
        <v>93106</v>
      </c>
      <c r="B6469" s="394" t="s">
        <v>6728</v>
      </c>
      <c r="C6469" s="393" t="s">
        <v>267</v>
      </c>
      <c r="D6469" s="395" t="n">
        <v>480.34</v>
      </c>
    </row>
    <row r="6470" customFormat="false" ht="14.25" hidden="false" customHeight="false" outlineLevel="0" collapsed="false">
      <c r="A6470" s="393" t="n">
        <v>93052</v>
      </c>
      <c r="B6470" s="394" t="s">
        <v>6729</v>
      </c>
      <c r="C6470" s="393" t="s">
        <v>267</v>
      </c>
      <c r="D6470" s="395" t="n">
        <v>553.77</v>
      </c>
    </row>
    <row r="6471" customFormat="false" ht="14.25" hidden="false" customHeight="false" outlineLevel="0" collapsed="false">
      <c r="A6471" s="393" t="n">
        <v>93086</v>
      </c>
      <c r="B6471" s="394" t="s">
        <v>6730</v>
      </c>
      <c r="C6471" s="393" t="s">
        <v>267</v>
      </c>
      <c r="D6471" s="395" t="n">
        <v>557.38</v>
      </c>
    </row>
    <row r="6472" customFormat="false" ht="14.25" hidden="false" customHeight="false" outlineLevel="0" collapsed="false">
      <c r="A6472" s="393" t="n">
        <v>103890</v>
      </c>
      <c r="B6472" s="394" t="s">
        <v>6731</v>
      </c>
      <c r="C6472" s="393" t="s">
        <v>267</v>
      </c>
      <c r="D6472" s="395" t="n">
        <v>562.4</v>
      </c>
    </row>
    <row r="6473" customFormat="false" ht="14.25" hidden="false" customHeight="false" outlineLevel="0" collapsed="false">
      <c r="A6473" s="393" t="n">
        <v>103821</v>
      </c>
      <c r="B6473" s="394" t="s">
        <v>6732</v>
      </c>
      <c r="C6473" s="393" t="s">
        <v>267</v>
      </c>
      <c r="D6473" s="395" t="n">
        <v>568.03</v>
      </c>
    </row>
    <row r="6474" customFormat="false" ht="14.25" hidden="false" customHeight="false" outlineLevel="0" collapsed="false">
      <c r="A6474" s="393" t="n">
        <v>103854</v>
      </c>
      <c r="B6474" s="394" t="s">
        <v>6733</v>
      </c>
      <c r="C6474" s="393" t="s">
        <v>267</v>
      </c>
      <c r="D6474" s="395" t="n">
        <v>563.15</v>
      </c>
    </row>
    <row r="6475" customFormat="false" ht="14.25" hidden="false" customHeight="false" outlineLevel="0" collapsed="false">
      <c r="A6475" s="393" t="n">
        <v>93109</v>
      </c>
      <c r="B6475" s="394" t="s">
        <v>6734</v>
      </c>
      <c r="C6475" s="393" t="s">
        <v>267</v>
      </c>
      <c r="D6475" s="395" t="n">
        <v>560.06</v>
      </c>
    </row>
    <row r="6476" customFormat="false" ht="14.25" hidden="false" customHeight="false" outlineLevel="0" collapsed="false">
      <c r="A6476" s="393" t="n">
        <v>93058</v>
      </c>
      <c r="B6476" s="394" t="s">
        <v>6735</v>
      </c>
      <c r="C6476" s="393" t="s">
        <v>267</v>
      </c>
      <c r="D6476" s="395" t="n">
        <v>609.36</v>
      </c>
    </row>
    <row r="6477" customFormat="false" ht="14.25" hidden="false" customHeight="false" outlineLevel="0" collapsed="false">
      <c r="A6477" s="393" t="n">
        <v>93092</v>
      </c>
      <c r="B6477" s="394" t="s">
        <v>6736</v>
      </c>
      <c r="C6477" s="393" t="s">
        <v>267</v>
      </c>
      <c r="D6477" s="395" t="n">
        <v>612.7</v>
      </c>
    </row>
    <row r="6478" customFormat="false" ht="14.25" hidden="false" customHeight="false" outlineLevel="0" collapsed="false">
      <c r="A6478" s="393" t="n">
        <v>103898</v>
      </c>
      <c r="B6478" s="394" t="s">
        <v>6737</v>
      </c>
      <c r="C6478" s="393" t="s">
        <v>267</v>
      </c>
      <c r="D6478" s="395" t="n">
        <v>618.52</v>
      </c>
    </row>
    <row r="6479" customFormat="false" ht="14.25" hidden="false" customHeight="false" outlineLevel="0" collapsed="false">
      <c r="A6479" s="393" t="n">
        <v>103829</v>
      </c>
      <c r="B6479" s="394" t="s">
        <v>6738</v>
      </c>
      <c r="C6479" s="393" t="s">
        <v>267</v>
      </c>
      <c r="D6479" s="395" t="n">
        <v>628.45</v>
      </c>
    </row>
    <row r="6480" customFormat="false" ht="14.25" hidden="false" customHeight="false" outlineLevel="0" collapsed="false">
      <c r="A6480" s="393" t="n">
        <v>103862</v>
      </c>
      <c r="B6480" s="394" t="s">
        <v>6739</v>
      </c>
      <c r="C6480" s="393" t="s">
        <v>267</v>
      </c>
      <c r="D6480" s="395" t="n">
        <v>620.46</v>
      </c>
    </row>
    <row r="6481" customFormat="false" ht="14.25" hidden="false" customHeight="false" outlineLevel="0" collapsed="false">
      <c r="A6481" s="393" t="n">
        <v>93116</v>
      </c>
      <c r="B6481" s="394" t="s">
        <v>6740</v>
      </c>
      <c r="C6481" s="393" t="s">
        <v>267</v>
      </c>
      <c r="D6481" s="395" t="n">
        <v>617.49</v>
      </c>
    </row>
    <row r="6482" customFormat="false" ht="14.25" hidden="false" customHeight="false" outlineLevel="0" collapsed="false">
      <c r="A6482" s="393" t="n">
        <v>92314</v>
      </c>
      <c r="B6482" s="394" t="s">
        <v>6741</v>
      </c>
      <c r="C6482" s="393" t="s">
        <v>267</v>
      </c>
      <c r="D6482" s="395" t="n">
        <v>10.45</v>
      </c>
    </row>
    <row r="6483" customFormat="false" ht="14.25" hidden="false" customHeight="false" outlineLevel="0" collapsed="false">
      <c r="A6483" s="393" t="n">
        <v>103883</v>
      </c>
      <c r="B6483" s="394" t="s">
        <v>6742</v>
      </c>
      <c r="C6483" s="393" t="s">
        <v>267</v>
      </c>
      <c r="D6483" s="395" t="n">
        <v>14.55</v>
      </c>
    </row>
    <row r="6484" customFormat="false" ht="14.25" hidden="false" customHeight="false" outlineLevel="0" collapsed="false">
      <c r="A6484" s="393" t="n">
        <v>103814</v>
      </c>
      <c r="B6484" s="394" t="s">
        <v>6743</v>
      </c>
      <c r="C6484" s="393" t="s">
        <v>267</v>
      </c>
      <c r="D6484" s="395" t="n">
        <v>14.53</v>
      </c>
    </row>
    <row r="6485" customFormat="false" ht="14.25" hidden="false" customHeight="false" outlineLevel="0" collapsed="false">
      <c r="A6485" s="393" t="n">
        <v>103847</v>
      </c>
      <c r="B6485" s="394" t="s">
        <v>6744</v>
      </c>
      <c r="C6485" s="393" t="s">
        <v>267</v>
      </c>
      <c r="D6485" s="395" t="n">
        <v>13.89</v>
      </c>
    </row>
    <row r="6486" customFormat="false" ht="14.25" hidden="false" customHeight="false" outlineLevel="0" collapsed="false">
      <c r="A6486" s="393" t="n">
        <v>92329</v>
      </c>
      <c r="B6486" s="394" t="s">
        <v>6745</v>
      </c>
      <c r="C6486" s="393" t="s">
        <v>267</v>
      </c>
      <c r="D6486" s="395" t="n">
        <v>10.67</v>
      </c>
    </row>
    <row r="6487" customFormat="false" ht="14.25" hidden="false" customHeight="false" outlineLevel="0" collapsed="false">
      <c r="A6487" s="393" t="n">
        <v>92293</v>
      </c>
      <c r="B6487" s="394" t="s">
        <v>6746</v>
      </c>
      <c r="C6487" s="393" t="s">
        <v>267</v>
      </c>
      <c r="D6487" s="395" t="n">
        <v>11.3</v>
      </c>
    </row>
    <row r="6488" customFormat="false" ht="14.25" hidden="false" customHeight="false" outlineLevel="0" collapsed="false">
      <c r="A6488" s="393" t="n">
        <v>92315</v>
      </c>
      <c r="B6488" s="394" t="s">
        <v>6747</v>
      </c>
      <c r="C6488" s="393" t="s">
        <v>267</v>
      </c>
      <c r="D6488" s="395" t="n">
        <v>14.91</v>
      </c>
    </row>
    <row r="6489" customFormat="false" ht="14.25" hidden="false" customHeight="false" outlineLevel="0" collapsed="false">
      <c r="A6489" s="393" t="n">
        <v>103888</v>
      </c>
      <c r="B6489" s="394" t="s">
        <v>6748</v>
      </c>
      <c r="C6489" s="393" t="s">
        <v>267</v>
      </c>
      <c r="D6489" s="395" t="n">
        <v>19.93</v>
      </c>
    </row>
    <row r="6490" customFormat="false" ht="14.25" hidden="false" customHeight="false" outlineLevel="0" collapsed="false">
      <c r="A6490" s="393" t="n">
        <v>103819</v>
      </c>
      <c r="B6490" s="394" t="s">
        <v>6749</v>
      </c>
      <c r="C6490" s="393" t="s">
        <v>267</v>
      </c>
      <c r="D6490" s="395" t="n">
        <v>25.56</v>
      </c>
    </row>
    <row r="6491" customFormat="false" ht="14.25" hidden="false" customHeight="false" outlineLevel="0" collapsed="false">
      <c r="A6491" s="393" t="n">
        <v>103852</v>
      </c>
      <c r="B6491" s="394" t="s">
        <v>6750</v>
      </c>
      <c r="C6491" s="393" t="s">
        <v>267</v>
      </c>
      <c r="D6491" s="395" t="n">
        <v>20.68</v>
      </c>
    </row>
    <row r="6492" customFormat="false" ht="14.25" hidden="false" customHeight="false" outlineLevel="0" collapsed="false">
      <c r="A6492" s="393" t="n">
        <v>92330</v>
      </c>
      <c r="B6492" s="394" t="s">
        <v>6751</v>
      </c>
      <c r="C6492" s="393" t="s">
        <v>267</v>
      </c>
      <c r="D6492" s="395" t="n">
        <v>17.59</v>
      </c>
    </row>
    <row r="6493" customFormat="false" ht="14.25" hidden="false" customHeight="false" outlineLevel="0" collapsed="false">
      <c r="A6493" s="393" t="n">
        <v>92294</v>
      </c>
      <c r="B6493" s="394" t="s">
        <v>6752</v>
      </c>
      <c r="C6493" s="393" t="s">
        <v>267</v>
      </c>
      <c r="D6493" s="395" t="n">
        <v>18.85</v>
      </c>
    </row>
    <row r="6494" customFormat="false" ht="14.25" hidden="false" customHeight="false" outlineLevel="0" collapsed="false">
      <c r="A6494" s="393" t="n">
        <v>92316</v>
      </c>
      <c r="B6494" s="394" t="s">
        <v>6753</v>
      </c>
      <c r="C6494" s="393" t="s">
        <v>267</v>
      </c>
      <c r="D6494" s="395" t="n">
        <v>22.19</v>
      </c>
    </row>
    <row r="6495" customFormat="false" ht="14.25" hidden="false" customHeight="false" outlineLevel="0" collapsed="false">
      <c r="A6495" s="393" t="n">
        <v>103895</v>
      </c>
      <c r="B6495" s="394" t="s">
        <v>6754</v>
      </c>
      <c r="C6495" s="393" t="s">
        <v>267</v>
      </c>
      <c r="D6495" s="395" t="n">
        <v>28.01</v>
      </c>
    </row>
    <row r="6496" customFormat="false" ht="14.25" hidden="false" customHeight="false" outlineLevel="0" collapsed="false">
      <c r="A6496" s="393" t="n">
        <v>103826</v>
      </c>
      <c r="B6496" s="394" t="s">
        <v>6755</v>
      </c>
      <c r="C6496" s="393" t="s">
        <v>267</v>
      </c>
      <c r="D6496" s="395" t="n">
        <v>37.94</v>
      </c>
    </row>
    <row r="6497" customFormat="false" ht="14.25" hidden="false" customHeight="false" outlineLevel="0" collapsed="false">
      <c r="A6497" s="393" t="n">
        <v>103859</v>
      </c>
      <c r="B6497" s="394" t="s">
        <v>6756</v>
      </c>
      <c r="C6497" s="393" t="s">
        <v>267</v>
      </c>
      <c r="D6497" s="395" t="n">
        <v>29.95</v>
      </c>
    </row>
    <row r="6498" customFormat="false" ht="14.25" hidden="false" customHeight="false" outlineLevel="0" collapsed="false">
      <c r="A6498" s="393" t="n">
        <v>92331</v>
      </c>
      <c r="B6498" s="394" t="s">
        <v>6757</v>
      </c>
      <c r="C6498" s="393" t="s">
        <v>267</v>
      </c>
      <c r="D6498" s="395" t="n">
        <v>26.98</v>
      </c>
    </row>
    <row r="6499" customFormat="false" ht="14.25" hidden="false" customHeight="false" outlineLevel="0" collapsed="false">
      <c r="A6499" s="393" t="n">
        <v>92295</v>
      </c>
      <c r="B6499" s="394" t="s">
        <v>6758</v>
      </c>
      <c r="C6499" s="393" t="s">
        <v>267</v>
      </c>
      <c r="D6499" s="395" t="n">
        <v>35</v>
      </c>
    </row>
    <row r="6500" customFormat="false" ht="14.25" hidden="false" customHeight="false" outlineLevel="0" collapsed="false">
      <c r="A6500" s="393" t="n">
        <v>92296</v>
      </c>
      <c r="B6500" s="394" t="s">
        <v>6759</v>
      </c>
      <c r="C6500" s="393" t="s">
        <v>267</v>
      </c>
      <c r="D6500" s="395" t="n">
        <v>46.25</v>
      </c>
    </row>
    <row r="6501" customFormat="false" ht="14.25" hidden="false" customHeight="false" outlineLevel="0" collapsed="false">
      <c r="A6501" s="393" t="n">
        <v>92297</v>
      </c>
      <c r="B6501" s="394" t="s">
        <v>6760</v>
      </c>
      <c r="C6501" s="393" t="s">
        <v>267</v>
      </c>
      <c r="D6501" s="395" t="n">
        <v>71.43</v>
      </c>
    </row>
    <row r="6502" customFormat="false" ht="14.25" hidden="false" customHeight="false" outlineLevel="0" collapsed="false">
      <c r="A6502" s="393" t="n">
        <v>92298</v>
      </c>
      <c r="B6502" s="394" t="s">
        <v>6761</v>
      </c>
      <c r="C6502" s="393" t="s">
        <v>267</v>
      </c>
      <c r="D6502" s="395" t="n">
        <v>198.04</v>
      </c>
    </row>
    <row r="6503" customFormat="false" ht="14.25" hidden="false" customHeight="false" outlineLevel="0" collapsed="false">
      <c r="A6503" s="393" t="n">
        <v>93080</v>
      </c>
      <c r="B6503" s="394" t="s">
        <v>6762</v>
      </c>
      <c r="C6503" s="393" t="s">
        <v>267</v>
      </c>
      <c r="D6503" s="395" t="n">
        <v>10.48</v>
      </c>
    </row>
    <row r="6504" customFormat="false" ht="14.25" hidden="false" customHeight="false" outlineLevel="0" collapsed="false">
      <c r="A6504" s="393" t="n">
        <v>103884</v>
      </c>
      <c r="B6504" s="394" t="s">
        <v>6763</v>
      </c>
      <c r="C6504" s="393" t="s">
        <v>267</v>
      </c>
      <c r="D6504" s="395" t="n">
        <v>14.58</v>
      </c>
    </row>
    <row r="6505" customFormat="false" ht="14.25" hidden="false" customHeight="false" outlineLevel="0" collapsed="false">
      <c r="A6505" s="393" t="n">
        <v>103815</v>
      </c>
      <c r="B6505" s="394" t="s">
        <v>6764</v>
      </c>
      <c r="C6505" s="393" t="s">
        <v>267</v>
      </c>
      <c r="D6505" s="395" t="n">
        <v>14.56</v>
      </c>
    </row>
    <row r="6506" customFormat="false" ht="14.25" hidden="false" customHeight="false" outlineLevel="0" collapsed="false">
      <c r="A6506" s="393" t="n">
        <v>103848</v>
      </c>
      <c r="B6506" s="394" t="s">
        <v>6765</v>
      </c>
      <c r="C6506" s="393" t="s">
        <v>267</v>
      </c>
      <c r="D6506" s="395" t="n">
        <v>13.92</v>
      </c>
    </row>
    <row r="6507" customFormat="false" ht="14.25" hidden="false" customHeight="false" outlineLevel="0" collapsed="false">
      <c r="A6507" s="393" t="n">
        <v>93103</v>
      </c>
      <c r="B6507" s="394" t="s">
        <v>6766</v>
      </c>
      <c r="C6507" s="393" t="s">
        <v>267</v>
      </c>
      <c r="D6507" s="395" t="n">
        <v>10.7</v>
      </c>
    </row>
    <row r="6508" customFormat="false" ht="14.25" hidden="false" customHeight="false" outlineLevel="0" collapsed="false">
      <c r="A6508" s="393" t="n">
        <v>93050</v>
      </c>
      <c r="B6508" s="394" t="s">
        <v>6767</v>
      </c>
      <c r="C6508" s="393" t="s">
        <v>267</v>
      </c>
      <c r="D6508" s="395" t="n">
        <v>12.7</v>
      </c>
    </row>
    <row r="6509" customFormat="false" ht="14.25" hidden="false" customHeight="false" outlineLevel="0" collapsed="false">
      <c r="A6509" s="393" t="n">
        <v>93084</v>
      </c>
      <c r="B6509" s="394" t="s">
        <v>6768</v>
      </c>
      <c r="C6509" s="393" t="s">
        <v>267</v>
      </c>
      <c r="D6509" s="395" t="n">
        <v>16.31</v>
      </c>
    </row>
    <row r="6510" customFormat="false" ht="14.25" hidden="false" customHeight="false" outlineLevel="0" collapsed="false">
      <c r="A6510" s="393" t="n">
        <v>103889</v>
      </c>
      <c r="B6510" s="394" t="s">
        <v>6769</v>
      </c>
      <c r="C6510" s="393" t="s">
        <v>267</v>
      </c>
      <c r="D6510" s="395" t="n">
        <v>21.33</v>
      </c>
    </row>
    <row r="6511" customFormat="false" ht="14.25" hidden="false" customHeight="false" outlineLevel="0" collapsed="false">
      <c r="A6511" s="393" t="n">
        <v>103820</v>
      </c>
      <c r="B6511" s="394" t="s">
        <v>6770</v>
      </c>
      <c r="C6511" s="393" t="s">
        <v>267</v>
      </c>
      <c r="D6511" s="395" t="n">
        <v>26.96</v>
      </c>
    </row>
    <row r="6512" customFormat="false" ht="14.25" hidden="false" customHeight="false" outlineLevel="0" collapsed="false">
      <c r="A6512" s="393" t="n">
        <v>103853</v>
      </c>
      <c r="B6512" s="394" t="s">
        <v>6771</v>
      </c>
      <c r="C6512" s="393" t="s">
        <v>267</v>
      </c>
      <c r="D6512" s="395" t="n">
        <v>22.08</v>
      </c>
    </row>
    <row r="6513" customFormat="false" ht="14.25" hidden="false" customHeight="false" outlineLevel="0" collapsed="false">
      <c r="A6513" s="393" t="n">
        <v>93107</v>
      </c>
      <c r="B6513" s="394" t="s">
        <v>6772</v>
      </c>
      <c r="C6513" s="393" t="s">
        <v>267</v>
      </c>
      <c r="D6513" s="395" t="n">
        <v>18.99</v>
      </c>
    </row>
    <row r="6514" customFormat="false" ht="14.25" hidden="false" customHeight="false" outlineLevel="0" collapsed="false">
      <c r="A6514" s="393" t="n">
        <v>93056</v>
      </c>
      <c r="B6514" s="394" t="s">
        <v>6773</v>
      </c>
      <c r="C6514" s="393" t="s">
        <v>267</v>
      </c>
      <c r="D6514" s="395" t="n">
        <v>18.85</v>
      </c>
    </row>
    <row r="6515" customFormat="false" ht="14.25" hidden="false" customHeight="false" outlineLevel="0" collapsed="false">
      <c r="A6515" s="393" t="n">
        <v>93090</v>
      </c>
      <c r="B6515" s="394" t="s">
        <v>6774</v>
      </c>
      <c r="C6515" s="393" t="s">
        <v>267</v>
      </c>
      <c r="D6515" s="395" t="n">
        <v>22.19</v>
      </c>
    </row>
    <row r="6516" customFormat="false" ht="14.25" hidden="false" customHeight="false" outlineLevel="0" collapsed="false">
      <c r="A6516" s="393" t="n">
        <v>93113</v>
      </c>
      <c r="B6516" s="394" t="s">
        <v>6775</v>
      </c>
      <c r="C6516" s="393" t="s">
        <v>267</v>
      </c>
      <c r="D6516" s="395" t="n">
        <v>26.98</v>
      </c>
    </row>
    <row r="6517" customFormat="false" ht="14.25" hidden="false" customHeight="false" outlineLevel="0" collapsed="false">
      <c r="A6517" s="393" t="n">
        <v>103896</v>
      </c>
      <c r="B6517" s="394" t="s">
        <v>6776</v>
      </c>
      <c r="C6517" s="393" t="s">
        <v>267</v>
      </c>
      <c r="D6517" s="395" t="n">
        <v>28.01</v>
      </c>
    </row>
    <row r="6518" customFormat="false" ht="14.25" hidden="false" customHeight="false" outlineLevel="0" collapsed="false">
      <c r="A6518" s="393" t="n">
        <v>103827</v>
      </c>
      <c r="B6518" s="394" t="s">
        <v>6777</v>
      </c>
      <c r="C6518" s="393" t="s">
        <v>267</v>
      </c>
      <c r="D6518" s="395" t="n">
        <v>37.94</v>
      </c>
    </row>
    <row r="6519" customFormat="false" ht="14.25" hidden="false" customHeight="false" outlineLevel="0" collapsed="false">
      <c r="A6519" s="393" t="n">
        <v>103860</v>
      </c>
      <c r="B6519" s="394" t="s">
        <v>6778</v>
      </c>
      <c r="C6519" s="393" t="s">
        <v>267</v>
      </c>
      <c r="D6519" s="395" t="n">
        <v>29.95</v>
      </c>
    </row>
    <row r="6520" customFormat="false" ht="14.25" hidden="false" customHeight="false" outlineLevel="0" collapsed="false">
      <c r="A6520" s="393" t="n">
        <v>93061</v>
      </c>
      <c r="B6520" s="394" t="s">
        <v>6779</v>
      </c>
      <c r="C6520" s="393" t="s">
        <v>267</v>
      </c>
      <c r="D6520" s="395" t="n">
        <v>35.14</v>
      </c>
    </row>
    <row r="6521" customFormat="false" ht="14.25" hidden="false" customHeight="false" outlineLevel="0" collapsed="false">
      <c r="A6521" s="393" t="n">
        <v>93064</v>
      </c>
      <c r="B6521" s="394" t="s">
        <v>6780</v>
      </c>
      <c r="C6521" s="393" t="s">
        <v>267</v>
      </c>
      <c r="D6521" s="395" t="n">
        <v>53.56</v>
      </c>
    </row>
    <row r="6522" customFormat="false" ht="14.25" hidden="false" customHeight="false" outlineLevel="0" collapsed="false">
      <c r="A6522" s="393" t="n">
        <v>93067</v>
      </c>
      <c r="B6522" s="394" t="s">
        <v>6781</v>
      </c>
      <c r="C6522" s="393" t="s">
        <v>267</v>
      </c>
      <c r="D6522" s="395" t="n">
        <v>79.39</v>
      </c>
    </row>
    <row r="6523" customFormat="false" ht="14.25" hidden="false" customHeight="false" outlineLevel="0" collapsed="false">
      <c r="A6523" s="393" t="n">
        <v>93070</v>
      </c>
      <c r="B6523" s="394" t="s">
        <v>6782</v>
      </c>
      <c r="C6523" s="393" t="s">
        <v>267</v>
      </c>
      <c r="D6523" s="395" t="n">
        <v>198.04</v>
      </c>
    </row>
    <row r="6524" customFormat="false" ht="14.25" hidden="false" customHeight="false" outlineLevel="0" collapsed="false">
      <c r="A6524" s="393" t="n">
        <v>93117</v>
      </c>
      <c r="B6524" s="394" t="s">
        <v>6783</v>
      </c>
      <c r="C6524" s="393" t="s">
        <v>267</v>
      </c>
      <c r="D6524" s="395" t="n">
        <v>63.42</v>
      </c>
    </row>
    <row r="6525" customFormat="false" ht="14.25" hidden="false" customHeight="false" outlineLevel="0" collapsed="false">
      <c r="A6525" s="393" t="n">
        <v>93118</v>
      </c>
      <c r="B6525" s="394" t="s">
        <v>6784</v>
      </c>
      <c r="C6525" s="393" t="s">
        <v>267</v>
      </c>
      <c r="D6525" s="395" t="n">
        <v>93.57</v>
      </c>
    </row>
    <row r="6526" customFormat="false" ht="14.25" hidden="false" customHeight="false" outlineLevel="0" collapsed="false">
      <c r="A6526" s="393" t="n">
        <v>92317</v>
      </c>
      <c r="B6526" s="394" t="s">
        <v>6785</v>
      </c>
      <c r="C6526" s="393" t="s">
        <v>267</v>
      </c>
      <c r="D6526" s="395" t="n">
        <v>21.76</v>
      </c>
    </row>
    <row r="6527" customFormat="false" ht="14.25" hidden="false" customHeight="false" outlineLevel="0" collapsed="false">
      <c r="A6527" s="393" t="n">
        <v>92332</v>
      </c>
      <c r="B6527" s="394" t="s">
        <v>6786</v>
      </c>
      <c r="C6527" s="393" t="s">
        <v>267</v>
      </c>
      <c r="D6527" s="395" t="n">
        <v>22.22</v>
      </c>
    </row>
    <row r="6528" customFormat="false" ht="14.25" hidden="false" customHeight="false" outlineLevel="0" collapsed="false">
      <c r="A6528" s="393" t="n">
        <v>92299</v>
      </c>
      <c r="B6528" s="394" t="s">
        <v>6787</v>
      </c>
      <c r="C6528" s="393" t="s">
        <v>267</v>
      </c>
      <c r="D6528" s="395" t="n">
        <v>25.96</v>
      </c>
    </row>
    <row r="6529" customFormat="false" ht="14.25" hidden="false" customHeight="false" outlineLevel="0" collapsed="false">
      <c r="A6529" s="393" t="n">
        <v>92318</v>
      </c>
      <c r="B6529" s="394" t="s">
        <v>6788</v>
      </c>
      <c r="C6529" s="393" t="s">
        <v>267</v>
      </c>
      <c r="D6529" s="395" t="n">
        <v>33.16</v>
      </c>
    </row>
    <row r="6530" customFormat="false" ht="14.25" hidden="false" customHeight="false" outlineLevel="0" collapsed="false">
      <c r="A6530" s="393" t="n">
        <v>103833</v>
      </c>
      <c r="B6530" s="394" t="s">
        <v>6789</v>
      </c>
      <c r="C6530" s="393" t="s">
        <v>267</v>
      </c>
      <c r="D6530" s="395" t="n">
        <v>54.35</v>
      </c>
    </row>
    <row r="6531" customFormat="false" ht="14.25" hidden="false" customHeight="false" outlineLevel="0" collapsed="false">
      <c r="A6531" s="393" t="n">
        <v>92333</v>
      </c>
      <c r="B6531" s="394" t="s">
        <v>6790</v>
      </c>
      <c r="C6531" s="393" t="s">
        <v>267</v>
      </c>
      <c r="D6531" s="395" t="n">
        <v>38.5</v>
      </c>
    </row>
    <row r="6532" customFormat="false" ht="14.25" hidden="false" customHeight="false" outlineLevel="0" collapsed="false">
      <c r="A6532" s="393" t="n">
        <v>92300</v>
      </c>
      <c r="B6532" s="394" t="s">
        <v>6791</v>
      </c>
      <c r="C6532" s="393" t="s">
        <v>267</v>
      </c>
      <c r="D6532" s="395" t="n">
        <v>39.24</v>
      </c>
    </row>
    <row r="6533" customFormat="false" ht="14.25" hidden="false" customHeight="false" outlineLevel="0" collapsed="false">
      <c r="A6533" s="393" t="n">
        <v>92319</v>
      </c>
      <c r="B6533" s="394" t="s">
        <v>6792</v>
      </c>
      <c r="C6533" s="393" t="s">
        <v>267</v>
      </c>
      <c r="D6533" s="395" t="n">
        <v>45.89</v>
      </c>
    </row>
    <row r="6534" customFormat="false" ht="14.25" hidden="false" customHeight="false" outlineLevel="0" collapsed="false">
      <c r="A6534" s="393" t="n">
        <v>92334</v>
      </c>
      <c r="B6534" s="394" t="s">
        <v>6793</v>
      </c>
      <c r="C6534" s="393" t="s">
        <v>267</v>
      </c>
      <c r="D6534" s="395" t="n">
        <v>55.42</v>
      </c>
    </row>
    <row r="6535" customFormat="false" ht="14.25" hidden="false" customHeight="false" outlineLevel="0" collapsed="false">
      <c r="A6535" s="393" t="n">
        <v>92301</v>
      </c>
      <c r="B6535" s="394" t="s">
        <v>6794</v>
      </c>
      <c r="C6535" s="393" t="s">
        <v>267</v>
      </c>
      <c r="D6535" s="395" t="n">
        <v>76.43</v>
      </c>
    </row>
    <row r="6536" customFormat="false" ht="14.25" hidden="false" customHeight="false" outlineLevel="0" collapsed="false">
      <c r="A6536" s="393" t="n">
        <v>92302</v>
      </c>
      <c r="B6536" s="394" t="s">
        <v>6795</v>
      </c>
      <c r="C6536" s="393" t="s">
        <v>267</v>
      </c>
      <c r="D6536" s="395" t="n">
        <v>100.75</v>
      </c>
    </row>
    <row r="6537" customFormat="false" ht="14.25" hidden="false" customHeight="false" outlineLevel="0" collapsed="false">
      <c r="A6537" s="393" t="n">
        <v>92303</v>
      </c>
      <c r="B6537" s="394" t="s">
        <v>6796</v>
      </c>
      <c r="C6537" s="393" t="s">
        <v>267</v>
      </c>
      <c r="D6537" s="395" t="n">
        <v>183.53</v>
      </c>
    </row>
    <row r="6538" customFormat="false" ht="14.25" hidden="false" customHeight="false" outlineLevel="0" collapsed="false">
      <c r="A6538" s="393" t="n">
        <v>92304</v>
      </c>
      <c r="B6538" s="394" t="s">
        <v>6797</v>
      </c>
      <c r="C6538" s="393" t="s">
        <v>267</v>
      </c>
      <c r="D6538" s="395" t="n">
        <v>471.88</v>
      </c>
    </row>
    <row r="6539" customFormat="false" ht="14.25" hidden="false" customHeight="false" outlineLevel="0" collapsed="false">
      <c r="A6539" s="393" t="n">
        <v>103835</v>
      </c>
      <c r="B6539" s="394" t="s">
        <v>6798</v>
      </c>
      <c r="C6539" s="393" t="s">
        <v>274</v>
      </c>
      <c r="D6539" s="395" t="n">
        <v>70.32</v>
      </c>
    </row>
    <row r="6540" customFormat="false" ht="14.25" hidden="false" customHeight="false" outlineLevel="0" collapsed="false">
      <c r="A6540" s="393" t="n">
        <v>92308</v>
      </c>
      <c r="B6540" s="394" t="s">
        <v>6799</v>
      </c>
      <c r="C6540" s="393" t="s">
        <v>274</v>
      </c>
      <c r="D6540" s="395" t="n">
        <v>57.32</v>
      </c>
    </row>
    <row r="6541" customFormat="false" ht="14.25" hidden="false" customHeight="false" outlineLevel="0" collapsed="false">
      <c r="A6541" s="393" t="n">
        <v>103871</v>
      </c>
      <c r="B6541" s="394" t="s">
        <v>6800</v>
      </c>
      <c r="C6541" s="393" t="s">
        <v>274</v>
      </c>
      <c r="D6541" s="395" t="n">
        <v>69.28</v>
      </c>
    </row>
    <row r="6542" customFormat="false" ht="14.25" hidden="false" customHeight="false" outlineLevel="0" collapsed="false">
      <c r="A6542" s="393" t="n">
        <v>92323</v>
      </c>
      <c r="B6542" s="394" t="s">
        <v>6801</v>
      </c>
      <c r="C6542" s="393" t="s">
        <v>274</v>
      </c>
      <c r="D6542" s="395" t="n">
        <v>68.62</v>
      </c>
    </row>
    <row r="6543" customFormat="false" ht="14.25" hidden="false" customHeight="false" outlineLevel="0" collapsed="false">
      <c r="A6543" s="393" t="n">
        <v>92305</v>
      </c>
      <c r="B6543" s="394" t="s">
        <v>6802</v>
      </c>
      <c r="C6543" s="393" t="s">
        <v>274</v>
      </c>
      <c r="D6543" s="395" t="n">
        <v>42.08</v>
      </c>
    </row>
    <row r="6544" customFormat="false" ht="14.25" hidden="false" customHeight="false" outlineLevel="0" collapsed="false">
      <c r="A6544" s="393" t="n">
        <v>103868</v>
      </c>
      <c r="B6544" s="394" t="s">
        <v>6803</v>
      </c>
      <c r="C6544" s="393" t="s">
        <v>274</v>
      </c>
      <c r="D6544" s="395" t="n">
        <v>57.75</v>
      </c>
    </row>
    <row r="6545" customFormat="false" ht="14.25" hidden="false" customHeight="false" outlineLevel="0" collapsed="false">
      <c r="A6545" s="393" t="n">
        <v>103802</v>
      </c>
      <c r="B6545" s="394" t="s">
        <v>6804</v>
      </c>
      <c r="C6545" s="393" t="s">
        <v>274</v>
      </c>
      <c r="D6545" s="395" t="n">
        <v>44.92</v>
      </c>
    </row>
    <row r="6546" customFormat="false" ht="14.25" hidden="false" customHeight="false" outlineLevel="0" collapsed="false">
      <c r="A6546" s="393" t="n">
        <v>92320</v>
      </c>
      <c r="B6546" s="394" t="s">
        <v>6805</v>
      </c>
      <c r="C6546" s="393" t="s">
        <v>274</v>
      </c>
      <c r="D6546" s="395" t="n">
        <v>56.94</v>
      </c>
    </row>
    <row r="6547" customFormat="false" ht="14.25" hidden="false" customHeight="false" outlineLevel="0" collapsed="false">
      <c r="A6547" s="393" t="n">
        <v>97335</v>
      </c>
      <c r="B6547" s="394" t="s">
        <v>6806</v>
      </c>
      <c r="C6547" s="393" t="s">
        <v>274</v>
      </c>
      <c r="D6547" s="395" t="n">
        <v>86.41</v>
      </c>
    </row>
    <row r="6548" customFormat="false" ht="14.25" hidden="false" customHeight="false" outlineLevel="0" collapsed="false">
      <c r="A6548" s="393" t="n">
        <v>103836</v>
      </c>
      <c r="B6548" s="394" t="s">
        <v>6807</v>
      </c>
      <c r="C6548" s="393" t="s">
        <v>274</v>
      </c>
      <c r="D6548" s="395" t="n">
        <v>108.45</v>
      </c>
    </row>
    <row r="6549" customFormat="false" ht="14.25" hidden="false" customHeight="false" outlineLevel="0" collapsed="false">
      <c r="A6549" s="393" t="n">
        <v>92281</v>
      </c>
      <c r="B6549" s="394" t="s">
        <v>6808</v>
      </c>
      <c r="C6549" s="393" t="s">
        <v>274</v>
      </c>
      <c r="D6549" s="395" t="n">
        <v>112.51</v>
      </c>
    </row>
    <row r="6550" customFormat="false" ht="14.25" hidden="false" customHeight="false" outlineLevel="0" collapsed="false">
      <c r="A6550" s="393" t="n">
        <v>92309</v>
      </c>
      <c r="B6550" s="394" t="s">
        <v>6809</v>
      </c>
      <c r="C6550" s="393" t="s">
        <v>274</v>
      </c>
      <c r="D6550" s="395" t="n">
        <v>123.35</v>
      </c>
    </row>
    <row r="6551" customFormat="false" ht="14.25" hidden="false" customHeight="false" outlineLevel="0" collapsed="false">
      <c r="A6551" s="393" t="n">
        <v>103872</v>
      </c>
      <c r="B6551" s="394" t="s">
        <v>6810</v>
      </c>
      <c r="C6551" s="393" t="s">
        <v>274</v>
      </c>
      <c r="D6551" s="395" t="n">
        <v>138.38</v>
      </c>
    </row>
    <row r="6552" customFormat="false" ht="14.25" hidden="false" customHeight="false" outlineLevel="0" collapsed="false">
      <c r="A6552" s="393" t="n">
        <v>92324</v>
      </c>
      <c r="B6552" s="394" t="s">
        <v>6811</v>
      </c>
      <c r="C6552" s="393" t="s">
        <v>274</v>
      </c>
      <c r="D6552" s="395" t="n">
        <v>145.38</v>
      </c>
    </row>
    <row r="6553" customFormat="false" ht="14.25" hidden="false" customHeight="false" outlineLevel="0" collapsed="false">
      <c r="A6553" s="393" t="n">
        <v>92275</v>
      </c>
      <c r="B6553" s="394" t="s">
        <v>6812</v>
      </c>
      <c r="C6553" s="393" t="s">
        <v>274</v>
      </c>
      <c r="D6553" s="395" t="n">
        <v>60.22</v>
      </c>
    </row>
    <row r="6554" customFormat="false" ht="14.25" hidden="false" customHeight="false" outlineLevel="0" collapsed="false">
      <c r="A6554" s="393" t="n">
        <v>92306</v>
      </c>
      <c r="B6554" s="394" t="s">
        <v>6813</v>
      </c>
      <c r="C6554" s="393" t="s">
        <v>274</v>
      </c>
      <c r="D6554" s="395" t="n">
        <v>67.46</v>
      </c>
    </row>
    <row r="6555" customFormat="false" ht="14.25" hidden="false" customHeight="false" outlineLevel="0" collapsed="false">
      <c r="A6555" s="393" t="n">
        <v>103869</v>
      </c>
      <c r="B6555" s="394" t="s">
        <v>6814</v>
      </c>
      <c r="C6555" s="393" t="s">
        <v>274</v>
      </c>
      <c r="D6555" s="395" t="n">
        <v>86.2</v>
      </c>
    </row>
    <row r="6556" customFormat="false" ht="14.25" hidden="false" customHeight="false" outlineLevel="0" collapsed="false">
      <c r="A6556" s="393" t="n">
        <v>103803</v>
      </c>
      <c r="B6556" s="394" t="s">
        <v>6815</v>
      </c>
      <c r="C6556" s="393" t="s">
        <v>274</v>
      </c>
      <c r="D6556" s="395" t="n">
        <v>77.22</v>
      </c>
    </row>
    <row r="6557" customFormat="false" ht="14.25" hidden="false" customHeight="false" outlineLevel="0" collapsed="false">
      <c r="A6557" s="393" t="n">
        <v>92321</v>
      </c>
      <c r="B6557" s="394" t="s">
        <v>6816</v>
      </c>
      <c r="C6557" s="393" t="s">
        <v>274</v>
      </c>
      <c r="D6557" s="395" t="n">
        <v>93.06</v>
      </c>
    </row>
    <row r="6558" customFormat="false" ht="14.25" hidden="false" customHeight="false" outlineLevel="0" collapsed="false">
      <c r="A6558" s="393" t="n">
        <v>97336</v>
      </c>
      <c r="B6558" s="394" t="s">
        <v>6817</v>
      </c>
      <c r="C6558" s="393" t="s">
        <v>274</v>
      </c>
      <c r="D6558" s="395" t="n">
        <v>109.99</v>
      </c>
    </row>
    <row r="6559" customFormat="false" ht="14.25" hidden="false" customHeight="false" outlineLevel="0" collapsed="false">
      <c r="A6559" s="393" t="n">
        <v>103837</v>
      </c>
      <c r="B6559" s="394" t="s">
        <v>6818</v>
      </c>
      <c r="C6559" s="393" t="s">
        <v>274</v>
      </c>
      <c r="D6559" s="395" t="n">
        <v>136.54</v>
      </c>
    </row>
    <row r="6560" customFormat="false" ht="14.25" hidden="false" customHeight="false" outlineLevel="0" collapsed="false">
      <c r="A6560" s="393" t="n">
        <v>92282</v>
      </c>
      <c r="B6560" s="394" t="s">
        <v>6819</v>
      </c>
      <c r="C6560" s="393" t="s">
        <v>274</v>
      </c>
      <c r="D6560" s="395" t="n">
        <v>130.87</v>
      </c>
    </row>
    <row r="6561" customFormat="false" ht="14.25" hidden="false" customHeight="false" outlineLevel="0" collapsed="false">
      <c r="A6561" s="393" t="n">
        <v>92310</v>
      </c>
      <c r="B6561" s="394" t="s">
        <v>6820</v>
      </c>
      <c r="C6561" s="393" t="s">
        <v>274</v>
      </c>
      <c r="D6561" s="395" t="n">
        <v>142.05</v>
      </c>
    </row>
    <row r="6562" customFormat="false" ht="14.25" hidden="false" customHeight="false" outlineLevel="0" collapsed="false">
      <c r="A6562" s="393" t="n">
        <v>103873</v>
      </c>
      <c r="B6562" s="394" t="s">
        <v>6821</v>
      </c>
      <c r="C6562" s="393" t="s">
        <v>274</v>
      </c>
      <c r="D6562" s="395" t="n">
        <v>159.71</v>
      </c>
    </row>
    <row r="6563" customFormat="false" ht="14.25" hidden="false" customHeight="false" outlineLevel="0" collapsed="false">
      <c r="A6563" s="393" t="n">
        <v>92325</v>
      </c>
      <c r="B6563" s="394" t="s">
        <v>6822</v>
      </c>
      <c r="C6563" s="393" t="s">
        <v>274</v>
      </c>
      <c r="D6563" s="395" t="n">
        <v>173.29</v>
      </c>
    </row>
    <row r="6564" customFormat="false" ht="14.25" hidden="false" customHeight="false" outlineLevel="0" collapsed="false">
      <c r="A6564" s="393" t="n">
        <v>92276</v>
      </c>
      <c r="B6564" s="394" t="s">
        <v>6823</v>
      </c>
      <c r="C6564" s="393" t="s">
        <v>274</v>
      </c>
      <c r="D6564" s="395" t="n">
        <v>76.49</v>
      </c>
    </row>
    <row r="6565" customFormat="false" ht="14.25" hidden="false" customHeight="false" outlineLevel="0" collapsed="false">
      <c r="A6565" s="393" t="n">
        <v>92307</v>
      </c>
      <c r="B6565" s="394" t="s">
        <v>6824</v>
      </c>
      <c r="C6565" s="393" t="s">
        <v>274</v>
      </c>
      <c r="D6565" s="395" t="n">
        <v>84.05</v>
      </c>
    </row>
    <row r="6566" customFormat="false" ht="14.25" hidden="false" customHeight="false" outlineLevel="0" collapsed="false">
      <c r="A6566" s="393" t="n">
        <v>103870</v>
      </c>
      <c r="B6566" s="394" t="s">
        <v>6825</v>
      </c>
      <c r="C6566" s="393" t="s">
        <v>274</v>
      </c>
      <c r="D6566" s="395" t="n">
        <v>105.44</v>
      </c>
    </row>
    <row r="6567" customFormat="false" ht="14.25" hidden="false" customHeight="false" outlineLevel="0" collapsed="false">
      <c r="A6567" s="393" t="n">
        <v>103804</v>
      </c>
      <c r="B6567" s="394" t="s">
        <v>6826</v>
      </c>
      <c r="C6567" s="393" t="s">
        <v>274</v>
      </c>
      <c r="D6567" s="395" t="n">
        <v>92.67</v>
      </c>
    </row>
    <row r="6568" customFormat="false" ht="14.25" hidden="false" customHeight="false" outlineLevel="0" collapsed="false">
      <c r="A6568" s="393" t="n">
        <v>92322</v>
      </c>
      <c r="B6568" s="394" t="s">
        <v>6827</v>
      </c>
      <c r="C6568" s="393" t="s">
        <v>274</v>
      </c>
      <c r="D6568" s="395" t="n">
        <v>118.86</v>
      </c>
    </row>
    <row r="6569" customFormat="false" ht="14.25" hidden="false" customHeight="false" outlineLevel="0" collapsed="false">
      <c r="A6569" s="393" t="n">
        <v>97337</v>
      </c>
      <c r="B6569" s="394" t="s">
        <v>6828</v>
      </c>
      <c r="C6569" s="393" t="s">
        <v>274</v>
      </c>
      <c r="D6569" s="395" t="n">
        <v>165.21</v>
      </c>
    </row>
    <row r="6570" customFormat="false" ht="14.25" hidden="false" customHeight="false" outlineLevel="0" collapsed="false">
      <c r="A6570" s="393" t="n">
        <v>92283</v>
      </c>
      <c r="B6570" s="394" t="s">
        <v>6829</v>
      </c>
      <c r="C6570" s="393" t="s">
        <v>274</v>
      </c>
      <c r="D6570" s="395" t="n">
        <v>178.93</v>
      </c>
    </row>
    <row r="6571" customFormat="false" ht="14.25" hidden="false" customHeight="false" outlineLevel="0" collapsed="false">
      <c r="A6571" s="393" t="n">
        <v>92277</v>
      </c>
      <c r="B6571" s="394" t="s">
        <v>6830</v>
      </c>
      <c r="C6571" s="393" t="s">
        <v>274</v>
      </c>
      <c r="D6571" s="395" t="n">
        <v>110.37</v>
      </c>
    </row>
    <row r="6572" customFormat="false" ht="14.25" hidden="false" customHeight="false" outlineLevel="0" collapsed="false">
      <c r="A6572" s="393" t="n">
        <v>97338</v>
      </c>
      <c r="B6572" s="394" t="s">
        <v>6831</v>
      </c>
      <c r="C6572" s="393" t="s">
        <v>274</v>
      </c>
      <c r="D6572" s="395" t="n">
        <v>198.8</v>
      </c>
    </row>
    <row r="6573" customFormat="false" ht="14.25" hidden="false" customHeight="false" outlineLevel="0" collapsed="false">
      <c r="A6573" s="393" t="n">
        <v>92284</v>
      </c>
      <c r="B6573" s="394" t="s">
        <v>6832</v>
      </c>
      <c r="C6573" s="393" t="s">
        <v>274</v>
      </c>
      <c r="D6573" s="395" t="n">
        <v>226.47</v>
      </c>
    </row>
    <row r="6574" customFormat="false" ht="14.25" hidden="false" customHeight="false" outlineLevel="0" collapsed="false">
      <c r="A6574" s="393" t="n">
        <v>92278</v>
      </c>
      <c r="B6574" s="394" t="s">
        <v>6833</v>
      </c>
      <c r="C6574" s="393" t="s">
        <v>274</v>
      </c>
      <c r="D6574" s="395" t="n">
        <v>148.41</v>
      </c>
    </row>
    <row r="6575" customFormat="false" ht="14.25" hidden="false" customHeight="false" outlineLevel="0" collapsed="false">
      <c r="A6575" s="393" t="n">
        <v>97339</v>
      </c>
      <c r="B6575" s="394" t="s">
        <v>6834</v>
      </c>
      <c r="C6575" s="393" t="s">
        <v>274</v>
      </c>
      <c r="D6575" s="395" t="n">
        <v>214.37</v>
      </c>
    </row>
    <row r="6576" customFormat="false" ht="14.25" hidden="false" customHeight="false" outlineLevel="0" collapsed="false">
      <c r="A6576" s="393" t="n">
        <v>92285</v>
      </c>
      <c r="B6576" s="394" t="s">
        <v>6835</v>
      </c>
      <c r="C6576" s="393" t="s">
        <v>274</v>
      </c>
      <c r="D6576" s="395" t="n">
        <v>307.55</v>
      </c>
    </row>
    <row r="6577" customFormat="false" ht="14.25" hidden="false" customHeight="false" outlineLevel="0" collapsed="false">
      <c r="A6577" s="393" t="n">
        <v>92279</v>
      </c>
      <c r="B6577" s="394" t="s">
        <v>6836</v>
      </c>
      <c r="C6577" s="393" t="s">
        <v>274</v>
      </c>
      <c r="D6577" s="395" t="n">
        <v>214.37</v>
      </c>
    </row>
    <row r="6578" customFormat="false" ht="14.25" hidden="false" customHeight="false" outlineLevel="0" collapsed="false">
      <c r="A6578" s="393" t="n">
        <v>97340</v>
      </c>
      <c r="B6578" s="394" t="s">
        <v>6837</v>
      </c>
      <c r="C6578" s="393" t="s">
        <v>274</v>
      </c>
      <c r="D6578" s="395" t="n">
        <v>216</v>
      </c>
    </row>
    <row r="6579" customFormat="false" ht="14.25" hidden="false" customHeight="false" outlineLevel="0" collapsed="false">
      <c r="A6579" s="393" t="n">
        <v>92286</v>
      </c>
      <c r="B6579" s="394" t="s">
        <v>6838</v>
      </c>
      <c r="C6579" s="393" t="s">
        <v>274</v>
      </c>
      <c r="D6579" s="395" t="n">
        <v>395.17</v>
      </c>
    </row>
    <row r="6580" customFormat="false" ht="14.25" hidden="false" customHeight="false" outlineLevel="0" collapsed="false">
      <c r="A6580" s="393" t="n">
        <v>92280</v>
      </c>
      <c r="B6580" s="394" t="s">
        <v>6839</v>
      </c>
      <c r="C6580" s="393" t="s">
        <v>274</v>
      </c>
      <c r="D6580" s="395" t="n">
        <v>300.71</v>
      </c>
    </row>
    <row r="6581" customFormat="false" ht="14.25" hidden="false" customHeight="false" outlineLevel="0" collapsed="false">
      <c r="A6581" s="393" t="n">
        <v>103901</v>
      </c>
      <c r="B6581" s="394" t="s">
        <v>6840</v>
      </c>
      <c r="C6581" s="393" t="s">
        <v>267</v>
      </c>
      <c r="D6581" s="395" t="n">
        <v>29.97</v>
      </c>
    </row>
    <row r="6582" customFormat="false" ht="14.25" hidden="false" customHeight="false" outlineLevel="0" collapsed="false">
      <c r="A6582" s="393" t="n">
        <v>103832</v>
      </c>
      <c r="B6582" s="394" t="s">
        <v>6841</v>
      </c>
      <c r="C6582" s="393" t="s">
        <v>267</v>
      </c>
      <c r="D6582" s="395" t="n">
        <v>29.87</v>
      </c>
    </row>
    <row r="6583" customFormat="false" ht="14.25" hidden="false" customHeight="false" outlineLevel="0" collapsed="false">
      <c r="A6583" s="393" t="n">
        <v>103865</v>
      </c>
      <c r="B6583" s="394" t="s">
        <v>6842</v>
      </c>
      <c r="C6583" s="393" t="s">
        <v>267</v>
      </c>
      <c r="D6583" s="395" t="n">
        <v>28.63</v>
      </c>
    </row>
    <row r="6584" customFormat="false" ht="14.25" hidden="false" customHeight="false" outlineLevel="0" collapsed="false">
      <c r="A6584" s="393" t="n">
        <v>103902</v>
      </c>
      <c r="B6584" s="394" t="s">
        <v>6843</v>
      </c>
      <c r="C6584" s="393" t="s">
        <v>267</v>
      </c>
      <c r="D6584" s="395" t="n">
        <v>43.22</v>
      </c>
    </row>
    <row r="6585" customFormat="false" ht="14.25" hidden="false" customHeight="false" outlineLevel="0" collapsed="false">
      <c r="A6585" s="393" t="n">
        <v>103866</v>
      </c>
      <c r="B6585" s="394" t="s">
        <v>6844</v>
      </c>
      <c r="C6585" s="393" t="s">
        <v>267</v>
      </c>
      <c r="D6585" s="395" t="n">
        <v>44.64</v>
      </c>
    </row>
    <row r="6586" customFormat="false" ht="14.25" hidden="false" customHeight="false" outlineLevel="0" collapsed="false">
      <c r="A6586" s="393" t="n">
        <v>103903</v>
      </c>
      <c r="B6586" s="394" t="s">
        <v>6845</v>
      </c>
      <c r="C6586" s="393" t="s">
        <v>267</v>
      </c>
      <c r="D6586" s="395" t="n">
        <v>57.53</v>
      </c>
    </row>
    <row r="6587" customFormat="false" ht="14.25" hidden="false" customHeight="false" outlineLevel="0" collapsed="false">
      <c r="A6587" s="393" t="n">
        <v>103834</v>
      </c>
      <c r="B6587" s="394" t="s">
        <v>6846</v>
      </c>
      <c r="C6587" s="393" t="s">
        <v>267</v>
      </c>
      <c r="D6587" s="395" t="n">
        <v>78.28</v>
      </c>
    </row>
    <row r="6588" customFormat="false" ht="14.25" hidden="false" customHeight="false" outlineLevel="0" collapsed="false">
      <c r="A6588" s="393" t="n">
        <v>103867</v>
      </c>
      <c r="B6588" s="394" t="s">
        <v>6847</v>
      </c>
      <c r="C6588" s="393" t="s">
        <v>267</v>
      </c>
      <c r="D6588" s="395" t="n">
        <v>61.33</v>
      </c>
    </row>
    <row r="6589" customFormat="false" ht="14.25" hidden="false" customHeight="false" outlineLevel="0" collapsed="false">
      <c r="A6589" s="393" t="n">
        <v>105113</v>
      </c>
      <c r="B6589" s="394" t="s">
        <v>6848</v>
      </c>
      <c r="C6589" s="393" t="s">
        <v>267</v>
      </c>
      <c r="D6589" s="395" t="n">
        <v>7463.31</v>
      </c>
    </row>
    <row r="6590" customFormat="false" ht="14.25" hidden="false" customHeight="false" outlineLevel="0" collapsed="false">
      <c r="A6590" s="393" t="n">
        <v>98461</v>
      </c>
      <c r="B6590" s="394" t="s">
        <v>6849</v>
      </c>
      <c r="C6590" s="393" t="s">
        <v>267</v>
      </c>
      <c r="D6590" s="395" t="n">
        <v>5652.18</v>
      </c>
    </row>
    <row r="6591" customFormat="false" ht="14.25" hidden="false" customHeight="false" outlineLevel="0" collapsed="false">
      <c r="A6591" s="393" t="n">
        <v>98462</v>
      </c>
      <c r="B6591" s="394" t="s">
        <v>6850</v>
      </c>
      <c r="C6591" s="393" t="s">
        <v>267</v>
      </c>
      <c r="D6591" s="395" t="n">
        <v>9637.11</v>
      </c>
    </row>
    <row r="6592" customFormat="false" ht="14.25" hidden="false" customHeight="false" outlineLevel="0" collapsed="false">
      <c r="A6592" s="393" t="n">
        <v>105130</v>
      </c>
      <c r="B6592" s="394" t="s">
        <v>6851</v>
      </c>
      <c r="C6592" s="393" t="s">
        <v>274</v>
      </c>
      <c r="D6592" s="395" t="n">
        <v>29.86</v>
      </c>
    </row>
    <row r="6593" customFormat="false" ht="14.25" hidden="false" customHeight="false" outlineLevel="0" collapsed="false">
      <c r="A6593" s="393" t="n">
        <v>105114</v>
      </c>
      <c r="B6593" s="394" t="s">
        <v>6852</v>
      </c>
      <c r="C6593" s="393" t="s">
        <v>353</v>
      </c>
      <c r="D6593" s="395" t="n">
        <v>1785.38</v>
      </c>
    </row>
    <row r="6594" customFormat="false" ht="14.25" hidden="false" customHeight="false" outlineLevel="0" collapsed="false">
      <c r="A6594" s="393" t="n">
        <v>105129</v>
      </c>
      <c r="B6594" s="394" t="s">
        <v>6853</v>
      </c>
      <c r="C6594" s="393" t="s">
        <v>267</v>
      </c>
      <c r="D6594" s="395" t="n">
        <v>0</v>
      </c>
    </row>
    <row r="6595" customFormat="false" ht="14.25" hidden="false" customHeight="false" outlineLevel="0" collapsed="false">
      <c r="A6595" s="393" t="n">
        <v>105127</v>
      </c>
      <c r="B6595" s="394" t="s">
        <v>6854</v>
      </c>
      <c r="C6595" s="393" t="s">
        <v>274</v>
      </c>
      <c r="D6595" s="395" t="n">
        <v>26.9</v>
      </c>
    </row>
    <row r="6596" customFormat="false" ht="14.25" hidden="false" customHeight="false" outlineLevel="0" collapsed="false">
      <c r="A6596" s="393" t="n">
        <v>105128</v>
      </c>
      <c r="B6596" s="394" t="s">
        <v>6855</v>
      </c>
      <c r="C6596" s="393" t="s">
        <v>274</v>
      </c>
      <c r="D6596" s="395" t="n">
        <v>90.91</v>
      </c>
    </row>
    <row r="6597" customFormat="false" ht="14.25" hidden="false" customHeight="false" outlineLevel="0" collapsed="false">
      <c r="A6597" s="393" t="n">
        <v>105126</v>
      </c>
      <c r="B6597" s="394" t="s">
        <v>6856</v>
      </c>
      <c r="C6597" s="393" t="s">
        <v>274</v>
      </c>
      <c r="D6597" s="395" t="n">
        <v>30.12</v>
      </c>
    </row>
    <row r="6598" customFormat="false" ht="14.25" hidden="false" customHeight="false" outlineLevel="0" collapsed="false">
      <c r="A6598" s="393" t="n">
        <v>105116</v>
      </c>
      <c r="B6598" s="394" t="s">
        <v>6857</v>
      </c>
      <c r="C6598" s="393" t="s">
        <v>267</v>
      </c>
      <c r="D6598" s="395" t="n">
        <v>13.62</v>
      </c>
    </row>
    <row r="6599" customFormat="false" ht="14.25" hidden="false" customHeight="false" outlineLevel="0" collapsed="false">
      <c r="A6599" s="393" t="n">
        <v>105115</v>
      </c>
      <c r="B6599" s="394" t="s">
        <v>6858</v>
      </c>
      <c r="C6599" s="393" t="s">
        <v>267</v>
      </c>
      <c r="D6599" s="395" t="n">
        <v>140.33</v>
      </c>
    </row>
    <row r="6600" customFormat="false" ht="14.25" hidden="false" customHeight="false" outlineLevel="0" collapsed="false">
      <c r="A6600" s="393" t="n">
        <v>98453</v>
      </c>
      <c r="B6600" s="394" t="s">
        <v>6859</v>
      </c>
      <c r="C6600" s="393" t="s">
        <v>76</v>
      </c>
      <c r="D6600" s="395" t="n">
        <v>145.06</v>
      </c>
    </row>
    <row r="6601" customFormat="false" ht="14.25" hidden="false" customHeight="false" outlineLevel="0" collapsed="false">
      <c r="A6601" s="393" t="n">
        <v>98454</v>
      </c>
      <c r="B6601" s="394" t="s">
        <v>6860</v>
      </c>
      <c r="C6601" s="393" t="s">
        <v>76</v>
      </c>
      <c r="D6601" s="395" t="n">
        <v>186.09</v>
      </c>
    </row>
    <row r="6602" customFormat="false" ht="14.25" hidden="false" customHeight="false" outlineLevel="0" collapsed="false">
      <c r="A6602" s="393" t="n">
        <v>98449</v>
      </c>
      <c r="B6602" s="394" t="s">
        <v>6861</v>
      </c>
      <c r="C6602" s="393" t="s">
        <v>76</v>
      </c>
      <c r="D6602" s="395" t="n">
        <v>123.58</v>
      </c>
    </row>
    <row r="6603" customFormat="false" ht="14.25" hidden="false" customHeight="false" outlineLevel="0" collapsed="false">
      <c r="A6603" s="393" t="n">
        <v>98455</v>
      </c>
      <c r="B6603" s="394" t="s">
        <v>6862</v>
      </c>
      <c r="C6603" s="393" t="s">
        <v>76</v>
      </c>
      <c r="D6603" s="395" t="n">
        <v>114.14</v>
      </c>
    </row>
    <row r="6604" customFormat="false" ht="14.25" hidden="false" customHeight="false" outlineLevel="0" collapsed="false">
      <c r="A6604" s="393" t="n">
        <v>98456</v>
      </c>
      <c r="B6604" s="394" t="s">
        <v>6863</v>
      </c>
      <c r="C6604" s="393" t="s">
        <v>76</v>
      </c>
      <c r="D6604" s="395" t="n">
        <v>148.55</v>
      </c>
    </row>
    <row r="6605" customFormat="false" ht="14.25" hidden="false" customHeight="false" outlineLevel="0" collapsed="false">
      <c r="A6605" s="393" t="n">
        <v>98451</v>
      </c>
      <c r="B6605" s="394" t="s">
        <v>6864</v>
      </c>
      <c r="C6605" s="393" t="s">
        <v>76</v>
      </c>
      <c r="D6605" s="395" t="n">
        <v>97.4</v>
      </c>
    </row>
    <row r="6606" customFormat="false" ht="14.25" hidden="false" customHeight="false" outlineLevel="0" collapsed="false">
      <c r="A6606" s="393" t="n">
        <v>98445</v>
      </c>
      <c r="B6606" s="394" t="s">
        <v>6865</v>
      </c>
      <c r="C6606" s="393" t="s">
        <v>76</v>
      </c>
      <c r="D6606" s="395" t="n">
        <v>107.79</v>
      </c>
    </row>
    <row r="6607" customFormat="false" ht="14.25" hidden="false" customHeight="false" outlineLevel="0" collapsed="false">
      <c r="A6607" s="393" t="n">
        <v>98446</v>
      </c>
      <c r="B6607" s="394" t="s">
        <v>6866</v>
      </c>
      <c r="C6607" s="393" t="s">
        <v>76</v>
      </c>
      <c r="D6607" s="395" t="n">
        <v>140.07</v>
      </c>
    </row>
    <row r="6608" customFormat="false" ht="14.25" hidden="false" customHeight="false" outlineLevel="0" collapsed="false">
      <c r="A6608" s="393" t="n">
        <v>98441</v>
      </c>
      <c r="B6608" s="394" t="s">
        <v>6867</v>
      </c>
      <c r="C6608" s="393" t="s">
        <v>76</v>
      </c>
      <c r="D6608" s="395" t="n">
        <v>90.84</v>
      </c>
    </row>
    <row r="6609" customFormat="false" ht="14.25" hidden="false" customHeight="false" outlineLevel="0" collapsed="false">
      <c r="A6609" s="393" t="n">
        <v>98447</v>
      </c>
      <c r="B6609" s="394" t="s">
        <v>6868</v>
      </c>
      <c r="C6609" s="393" t="s">
        <v>76</v>
      </c>
      <c r="D6609" s="395" t="n">
        <v>81.04</v>
      </c>
    </row>
    <row r="6610" customFormat="false" ht="14.25" hidden="false" customHeight="false" outlineLevel="0" collapsed="false">
      <c r="A6610" s="393" t="n">
        <v>98448</v>
      </c>
      <c r="B6610" s="394" t="s">
        <v>6869</v>
      </c>
      <c r="C6610" s="393" t="s">
        <v>76</v>
      </c>
      <c r="D6610" s="395" t="n">
        <v>106.25</v>
      </c>
    </row>
    <row r="6611" customFormat="false" ht="14.25" hidden="false" customHeight="false" outlineLevel="0" collapsed="false">
      <c r="A6611" s="393" t="n">
        <v>98443</v>
      </c>
      <c r="B6611" s="394" t="s">
        <v>6870</v>
      </c>
      <c r="C6611" s="393" t="s">
        <v>76</v>
      </c>
      <c r="D6611" s="395" t="n">
        <v>67.89</v>
      </c>
    </row>
    <row r="6612" customFormat="false" ht="14.25" hidden="false" customHeight="false" outlineLevel="0" collapsed="false">
      <c r="A6612" s="393" t="n">
        <v>105122</v>
      </c>
      <c r="B6612" s="394" t="s">
        <v>6871</v>
      </c>
      <c r="C6612" s="393" t="s">
        <v>76</v>
      </c>
      <c r="D6612" s="395" t="n">
        <v>0</v>
      </c>
    </row>
    <row r="6613" customFormat="false" ht="14.25" hidden="false" customHeight="false" outlineLevel="0" collapsed="false">
      <c r="A6613" s="393" t="n">
        <v>105125</v>
      </c>
      <c r="B6613" s="394" t="s">
        <v>6872</v>
      </c>
      <c r="C6613" s="393" t="s">
        <v>76</v>
      </c>
      <c r="D6613" s="395" t="n">
        <v>0</v>
      </c>
    </row>
    <row r="6614" customFormat="false" ht="14.25" hidden="false" customHeight="false" outlineLevel="0" collapsed="false">
      <c r="A6614" s="393" t="n">
        <v>105133</v>
      </c>
      <c r="B6614" s="394" t="s">
        <v>6873</v>
      </c>
      <c r="C6614" s="393" t="s">
        <v>76</v>
      </c>
      <c r="D6614" s="395" t="n">
        <v>0</v>
      </c>
    </row>
    <row r="6615" customFormat="false" ht="14.25" hidden="false" customHeight="false" outlineLevel="0" collapsed="false">
      <c r="A6615" s="393" t="n">
        <v>105123</v>
      </c>
      <c r="B6615" s="394" t="s">
        <v>6874</v>
      </c>
      <c r="C6615" s="393" t="s">
        <v>76</v>
      </c>
      <c r="D6615" s="395" t="n">
        <v>0</v>
      </c>
    </row>
    <row r="6616" customFormat="false" ht="14.25" hidden="false" customHeight="false" outlineLevel="0" collapsed="false">
      <c r="A6616" s="393" t="n">
        <v>105124</v>
      </c>
      <c r="B6616" s="394" t="s">
        <v>6875</v>
      </c>
      <c r="C6616" s="393" t="s">
        <v>76</v>
      </c>
      <c r="D6616" s="395" t="n">
        <v>0</v>
      </c>
    </row>
    <row r="6617" customFormat="false" ht="14.25" hidden="false" customHeight="false" outlineLevel="0" collapsed="false">
      <c r="A6617" s="393" t="n">
        <v>105134</v>
      </c>
      <c r="B6617" s="394" t="s">
        <v>6876</v>
      </c>
      <c r="C6617" s="393" t="s">
        <v>76</v>
      </c>
      <c r="D6617" s="395" t="n">
        <v>0</v>
      </c>
    </row>
    <row r="6618" customFormat="false" ht="14.25" hidden="false" customHeight="false" outlineLevel="0" collapsed="false">
      <c r="A6618" s="393" t="n">
        <v>105117</v>
      </c>
      <c r="B6618" s="394" t="s">
        <v>6877</v>
      </c>
      <c r="C6618" s="393" t="s">
        <v>76</v>
      </c>
      <c r="D6618" s="395" t="n">
        <v>0</v>
      </c>
    </row>
    <row r="6619" customFormat="false" ht="14.25" hidden="false" customHeight="false" outlineLevel="0" collapsed="false">
      <c r="A6619" s="393" t="n">
        <v>105119</v>
      </c>
      <c r="B6619" s="394" t="s">
        <v>6878</v>
      </c>
      <c r="C6619" s="393" t="s">
        <v>76</v>
      </c>
      <c r="D6619" s="395" t="n">
        <v>0</v>
      </c>
    </row>
    <row r="6620" customFormat="false" ht="14.25" hidden="false" customHeight="false" outlineLevel="0" collapsed="false">
      <c r="A6620" s="393" t="n">
        <v>105131</v>
      </c>
      <c r="B6620" s="394" t="s">
        <v>6879</v>
      </c>
      <c r="C6620" s="393" t="s">
        <v>76</v>
      </c>
      <c r="D6620" s="395" t="n">
        <v>0</v>
      </c>
    </row>
    <row r="6621" customFormat="false" ht="14.25" hidden="false" customHeight="false" outlineLevel="0" collapsed="false">
      <c r="A6621" s="393" t="n">
        <v>105120</v>
      </c>
      <c r="B6621" s="394" t="s">
        <v>6880</v>
      </c>
      <c r="C6621" s="393" t="s">
        <v>76</v>
      </c>
      <c r="D6621" s="395" t="n">
        <v>0</v>
      </c>
    </row>
    <row r="6622" customFormat="false" ht="14.25" hidden="false" customHeight="false" outlineLevel="0" collapsed="false">
      <c r="A6622" s="393" t="n">
        <v>105121</v>
      </c>
      <c r="B6622" s="394" t="s">
        <v>6881</v>
      </c>
      <c r="C6622" s="393" t="s">
        <v>76</v>
      </c>
      <c r="D6622" s="395" t="n">
        <v>0</v>
      </c>
    </row>
    <row r="6623" customFormat="false" ht="14.25" hidden="false" customHeight="false" outlineLevel="0" collapsed="false">
      <c r="A6623" s="393" t="n">
        <v>105132</v>
      </c>
      <c r="B6623" s="394" t="s">
        <v>6882</v>
      </c>
      <c r="C6623" s="393" t="s">
        <v>76</v>
      </c>
      <c r="D6623" s="395" t="n">
        <v>0</v>
      </c>
    </row>
    <row r="6624" customFormat="false" ht="14.25" hidden="false" customHeight="false" outlineLevel="0" collapsed="false">
      <c r="A6624" s="393" t="n">
        <v>98460</v>
      </c>
      <c r="B6624" s="394" t="s">
        <v>6883</v>
      </c>
      <c r="C6624" s="393" t="s">
        <v>76</v>
      </c>
      <c r="D6624" s="395" t="n">
        <v>64.37</v>
      </c>
    </row>
    <row r="6625" customFormat="false" ht="14.25" hidden="false" customHeight="false" outlineLevel="0" collapsed="false">
      <c r="A6625" s="393" t="n">
        <v>98457</v>
      </c>
      <c r="B6625" s="394" t="s">
        <v>6884</v>
      </c>
      <c r="C6625" s="393" t="s">
        <v>76</v>
      </c>
      <c r="D6625" s="395" t="n">
        <v>0</v>
      </c>
    </row>
    <row r="6626" customFormat="false" ht="14.25" hidden="false" customHeight="false" outlineLevel="0" collapsed="false">
      <c r="A6626" s="393" t="n">
        <v>98458</v>
      </c>
      <c r="B6626" s="394" t="s">
        <v>6885</v>
      </c>
      <c r="C6626" s="393" t="s">
        <v>76</v>
      </c>
      <c r="D6626" s="395" t="n">
        <v>90.63</v>
      </c>
    </row>
    <row r="6627" customFormat="false" ht="14.25" hidden="false" customHeight="false" outlineLevel="0" collapsed="false">
      <c r="A6627" s="393" t="n">
        <v>98459</v>
      </c>
      <c r="B6627" s="394" t="s">
        <v>6886</v>
      </c>
      <c r="C6627" s="393" t="s">
        <v>76</v>
      </c>
      <c r="D6627" s="395" t="n">
        <v>91.8</v>
      </c>
    </row>
    <row r="6628" customFormat="false" ht="14.25" hidden="false" customHeight="false" outlineLevel="0" collapsed="false">
      <c r="A6628" s="393" t="n">
        <v>105118</v>
      </c>
      <c r="B6628" s="394" t="s">
        <v>6887</v>
      </c>
      <c r="C6628" s="393" t="s">
        <v>76</v>
      </c>
      <c r="D6628" s="395" t="n">
        <v>0</v>
      </c>
    </row>
    <row r="6629" customFormat="false" ht="14.25" hidden="false" customHeight="false" outlineLevel="0" collapsed="false">
      <c r="A6629" s="393" t="n">
        <v>101956</v>
      </c>
      <c r="B6629" s="394" t="s">
        <v>6888</v>
      </c>
      <c r="C6629" s="393" t="s">
        <v>76</v>
      </c>
      <c r="D6629" s="395" t="n">
        <v>0</v>
      </c>
    </row>
    <row r="6630" customFormat="false" ht="14.25" hidden="false" customHeight="false" outlineLevel="0" collapsed="false">
      <c r="A6630" s="393" t="n">
        <v>104690</v>
      </c>
      <c r="B6630" s="394" t="s">
        <v>6889</v>
      </c>
      <c r="C6630" s="393" t="s">
        <v>76</v>
      </c>
      <c r="D6630" s="395" t="n">
        <v>0</v>
      </c>
    </row>
    <row r="6631" customFormat="false" ht="14.25" hidden="false" customHeight="false" outlineLevel="0" collapsed="false">
      <c r="A6631" s="393" t="n">
        <v>101958</v>
      </c>
      <c r="B6631" s="394" t="s">
        <v>6890</v>
      </c>
      <c r="C6631" s="393" t="s">
        <v>76</v>
      </c>
      <c r="D6631" s="395" t="n">
        <v>0</v>
      </c>
    </row>
    <row r="6632" customFormat="false" ht="14.25" hidden="false" customHeight="false" outlineLevel="0" collapsed="false">
      <c r="A6632" s="393" t="n">
        <v>101955</v>
      </c>
      <c r="B6632" s="394" t="s">
        <v>6891</v>
      </c>
      <c r="C6632" s="393" t="s">
        <v>76</v>
      </c>
      <c r="D6632" s="395" t="n">
        <v>0</v>
      </c>
    </row>
    <row r="6633" customFormat="false" ht="14.25" hidden="false" customHeight="false" outlineLevel="0" collapsed="false">
      <c r="A6633" s="393" t="n">
        <v>101948</v>
      </c>
      <c r="B6633" s="394" t="s">
        <v>6892</v>
      </c>
      <c r="C6633" s="393" t="s">
        <v>76</v>
      </c>
      <c r="D6633" s="395" t="n">
        <v>0</v>
      </c>
    </row>
    <row r="6634" customFormat="false" ht="14.25" hidden="false" customHeight="false" outlineLevel="0" collapsed="false">
      <c r="A6634" s="393" t="n">
        <v>101949</v>
      </c>
      <c r="B6634" s="394" t="s">
        <v>6893</v>
      </c>
      <c r="C6634" s="393" t="s">
        <v>76</v>
      </c>
      <c r="D6634" s="395" t="n">
        <v>0</v>
      </c>
    </row>
    <row r="6635" customFormat="false" ht="14.25" hidden="false" customHeight="false" outlineLevel="0" collapsed="false">
      <c r="A6635" s="393" t="n">
        <v>101950</v>
      </c>
      <c r="B6635" s="394" t="s">
        <v>6894</v>
      </c>
      <c r="C6635" s="393" t="s">
        <v>76</v>
      </c>
      <c r="D6635" s="395" t="n">
        <v>0</v>
      </c>
    </row>
    <row r="6636" customFormat="false" ht="14.25" hidden="false" customHeight="false" outlineLevel="0" collapsed="false">
      <c r="A6636" s="393" t="n">
        <v>101947</v>
      </c>
      <c r="B6636" s="394" t="s">
        <v>6895</v>
      </c>
      <c r="C6636" s="393" t="s">
        <v>76</v>
      </c>
      <c r="D6636" s="395" t="n">
        <v>0</v>
      </c>
    </row>
    <row r="6637" customFormat="false" ht="14.25" hidden="false" customHeight="false" outlineLevel="0" collapsed="false">
      <c r="A6637" s="393" t="n">
        <v>101960</v>
      </c>
      <c r="B6637" s="394" t="s">
        <v>6896</v>
      </c>
      <c r="C6637" s="393" t="s">
        <v>76</v>
      </c>
      <c r="D6637" s="395" t="n">
        <v>0</v>
      </c>
    </row>
    <row r="6638" customFormat="false" ht="14.25" hidden="false" customHeight="false" outlineLevel="0" collapsed="false">
      <c r="A6638" s="393" t="n">
        <v>101961</v>
      </c>
      <c r="B6638" s="394" t="s">
        <v>6897</v>
      </c>
      <c r="C6638" s="393" t="s">
        <v>76</v>
      </c>
      <c r="D6638" s="395" t="n">
        <v>0</v>
      </c>
    </row>
    <row r="6639" customFormat="false" ht="14.25" hidden="false" customHeight="false" outlineLevel="0" collapsed="false">
      <c r="A6639" s="393" t="n">
        <v>101962</v>
      </c>
      <c r="B6639" s="394" t="s">
        <v>6898</v>
      </c>
      <c r="C6639" s="393" t="s">
        <v>76</v>
      </c>
      <c r="D6639" s="395" t="n">
        <v>0</v>
      </c>
    </row>
    <row r="6640" customFormat="false" ht="14.25" hidden="false" customHeight="false" outlineLevel="0" collapsed="false">
      <c r="A6640" s="393" t="n">
        <v>101959</v>
      </c>
      <c r="B6640" s="394" t="s">
        <v>6899</v>
      </c>
      <c r="C6640" s="393" t="s">
        <v>76</v>
      </c>
      <c r="D6640" s="395" t="n">
        <v>0</v>
      </c>
    </row>
    <row r="6641" customFormat="false" ht="14.25" hidden="false" customHeight="false" outlineLevel="0" collapsed="false">
      <c r="A6641" s="393" t="n">
        <v>101952</v>
      </c>
      <c r="B6641" s="394" t="s">
        <v>6900</v>
      </c>
      <c r="C6641" s="393" t="s">
        <v>76</v>
      </c>
      <c r="D6641" s="395" t="n">
        <v>0</v>
      </c>
    </row>
    <row r="6642" customFormat="false" ht="14.25" hidden="false" customHeight="false" outlineLevel="0" collapsed="false">
      <c r="A6642" s="393" t="n">
        <v>101953</v>
      </c>
      <c r="B6642" s="394" t="s">
        <v>6901</v>
      </c>
      <c r="C6642" s="393" t="s">
        <v>76</v>
      </c>
      <c r="D6642" s="395" t="n">
        <v>0</v>
      </c>
    </row>
    <row r="6643" customFormat="false" ht="14.25" hidden="false" customHeight="false" outlineLevel="0" collapsed="false">
      <c r="A6643" s="393" t="n">
        <v>101954</v>
      </c>
      <c r="B6643" s="394" t="s">
        <v>6902</v>
      </c>
      <c r="C6643" s="393" t="s">
        <v>76</v>
      </c>
      <c r="D6643" s="395" t="n">
        <v>0</v>
      </c>
    </row>
    <row r="6644" customFormat="false" ht="14.25" hidden="false" customHeight="false" outlineLevel="0" collapsed="false">
      <c r="A6644" s="393" t="n">
        <v>101951</v>
      </c>
      <c r="B6644" s="394" t="s">
        <v>6903</v>
      </c>
      <c r="C6644" s="393" t="s">
        <v>76</v>
      </c>
      <c r="D6644" s="395" t="n">
        <v>0</v>
      </c>
    </row>
    <row r="6645" customFormat="false" ht="14.25" hidden="false" customHeight="false" outlineLevel="0" collapsed="false">
      <c r="A6645" s="393" t="n">
        <v>101964</v>
      </c>
      <c r="B6645" s="394" t="s">
        <v>6904</v>
      </c>
      <c r="C6645" s="393" t="s">
        <v>76</v>
      </c>
      <c r="D6645" s="395" t="n">
        <v>169.3</v>
      </c>
    </row>
    <row r="6646" customFormat="false" ht="14.25" hidden="false" customHeight="false" outlineLevel="0" collapsed="false">
      <c r="A6646" s="393" t="n">
        <v>101963</v>
      </c>
      <c r="B6646" s="394" t="s">
        <v>6905</v>
      </c>
      <c r="C6646" s="393" t="s">
        <v>76</v>
      </c>
      <c r="D6646" s="395" t="n">
        <v>180.62</v>
      </c>
    </row>
    <row r="6647" customFormat="false" ht="14.25" hidden="false" customHeight="false" outlineLevel="0" collapsed="false">
      <c r="A6647" s="393" t="n">
        <v>100323</v>
      </c>
      <c r="B6647" s="394" t="s">
        <v>6906</v>
      </c>
      <c r="C6647" s="393" t="s">
        <v>353</v>
      </c>
      <c r="D6647" s="395" t="n">
        <v>168.57</v>
      </c>
    </row>
    <row r="6648" customFormat="false" ht="14.25" hidden="false" customHeight="false" outlineLevel="0" collapsed="false">
      <c r="A6648" s="393" t="n">
        <v>100324</v>
      </c>
      <c r="B6648" s="394" t="s">
        <v>6907</v>
      </c>
      <c r="C6648" s="393" t="s">
        <v>353</v>
      </c>
      <c r="D6648" s="395" t="n">
        <v>160.21</v>
      </c>
    </row>
    <row r="6649" customFormat="false" ht="14.25" hidden="false" customHeight="false" outlineLevel="0" collapsed="false">
      <c r="A6649" s="393" t="n">
        <v>96624</v>
      </c>
      <c r="B6649" s="394" t="s">
        <v>6908</v>
      </c>
      <c r="C6649" s="393" t="s">
        <v>353</v>
      </c>
      <c r="D6649" s="395" t="n">
        <v>160.46</v>
      </c>
    </row>
    <row r="6650" customFormat="false" ht="14.25" hidden="false" customHeight="false" outlineLevel="0" collapsed="false">
      <c r="A6650" s="393" t="n">
        <v>100322</v>
      </c>
      <c r="B6650" s="394" t="s">
        <v>6909</v>
      </c>
      <c r="C6650" s="393" t="s">
        <v>353</v>
      </c>
      <c r="D6650" s="395" t="n">
        <v>154.84</v>
      </c>
    </row>
    <row r="6651" customFormat="false" ht="14.25" hidden="false" customHeight="false" outlineLevel="0" collapsed="false">
      <c r="A6651" s="393" t="n">
        <v>96623</v>
      </c>
      <c r="B6651" s="394" t="s">
        <v>6910</v>
      </c>
      <c r="C6651" s="393" t="s">
        <v>353</v>
      </c>
      <c r="D6651" s="395" t="n">
        <v>177.45</v>
      </c>
    </row>
    <row r="6652" customFormat="false" ht="14.25" hidden="false" customHeight="false" outlineLevel="0" collapsed="false">
      <c r="A6652" s="393" t="n">
        <v>96622</v>
      </c>
      <c r="B6652" s="394" t="s">
        <v>6911</v>
      </c>
      <c r="C6652" s="393" t="s">
        <v>353</v>
      </c>
      <c r="D6652" s="395" t="n">
        <v>190.33</v>
      </c>
    </row>
    <row r="6653" customFormat="false" ht="14.25" hidden="false" customHeight="false" outlineLevel="0" collapsed="false">
      <c r="A6653" s="393" t="n">
        <v>96621</v>
      </c>
      <c r="B6653" s="394" t="s">
        <v>6912</v>
      </c>
      <c r="C6653" s="393" t="s">
        <v>353</v>
      </c>
      <c r="D6653" s="395" t="n">
        <v>207.33</v>
      </c>
    </row>
    <row r="6654" customFormat="false" ht="14.25" hidden="false" customHeight="false" outlineLevel="0" collapsed="false">
      <c r="A6654" s="393" t="n">
        <v>96617</v>
      </c>
      <c r="B6654" s="394" t="s">
        <v>6913</v>
      </c>
      <c r="C6654" s="393" t="s">
        <v>76</v>
      </c>
      <c r="D6654" s="395" t="n">
        <v>18.67</v>
      </c>
    </row>
    <row r="6655" customFormat="false" ht="14.25" hidden="false" customHeight="false" outlineLevel="0" collapsed="false">
      <c r="A6655" s="393" t="n">
        <v>96619</v>
      </c>
      <c r="B6655" s="394" t="s">
        <v>6914</v>
      </c>
      <c r="C6655" s="393" t="s">
        <v>76</v>
      </c>
      <c r="D6655" s="395" t="n">
        <v>37.3</v>
      </c>
    </row>
    <row r="6656" customFormat="false" ht="14.25" hidden="false" customHeight="false" outlineLevel="0" collapsed="false">
      <c r="A6656" s="393" t="n">
        <v>96616</v>
      </c>
      <c r="B6656" s="394" t="s">
        <v>6915</v>
      </c>
      <c r="C6656" s="393" t="s">
        <v>353</v>
      </c>
      <c r="D6656" s="395" t="n">
        <v>746.32</v>
      </c>
    </row>
    <row r="6657" customFormat="false" ht="14.25" hidden="false" customHeight="false" outlineLevel="0" collapsed="false">
      <c r="A6657" s="393" t="n">
        <v>95240</v>
      </c>
      <c r="B6657" s="394" t="s">
        <v>6916</v>
      </c>
      <c r="C6657" s="393" t="s">
        <v>76</v>
      </c>
      <c r="D6657" s="395" t="n">
        <v>17.77</v>
      </c>
    </row>
    <row r="6658" customFormat="false" ht="14.25" hidden="false" customHeight="false" outlineLevel="0" collapsed="false">
      <c r="A6658" s="393" t="n">
        <v>95241</v>
      </c>
      <c r="B6658" s="394" t="s">
        <v>6917</v>
      </c>
      <c r="C6658" s="393" t="s">
        <v>76</v>
      </c>
      <c r="D6658" s="395" t="n">
        <v>33.79</v>
      </c>
    </row>
    <row r="6659" customFormat="false" ht="14.25" hidden="false" customHeight="false" outlineLevel="0" collapsed="false">
      <c r="A6659" s="393" t="n">
        <v>96620</v>
      </c>
      <c r="B6659" s="394" t="s">
        <v>6918</v>
      </c>
      <c r="C6659" s="393" t="s">
        <v>353</v>
      </c>
      <c r="D6659" s="395" t="n">
        <v>676.02</v>
      </c>
    </row>
    <row r="6660" customFormat="false" ht="14.25" hidden="false" customHeight="false" outlineLevel="0" collapsed="false">
      <c r="A6660" s="393" t="n">
        <v>104043</v>
      </c>
      <c r="B6660" s="394" t="s">
        <v>6919</v>
      </c>
      <c r="C6660" s="393" t="s">
        <v>267</v>
      </c>
      <c r="D6660" s="395" t="n">
        <v>8.66</v>
      </c>
    </row>
    <row r="6661" customFormat="false" ht="14.25" hidden="false" customHeight="false" outlineLevel="0" collapsed="false">
      <c r="A6661" s="393" t="n">
        <v>104044</v>
      </c>
      <c r="B6661" s="394" t="s">
        <v>6920</v>
      </c>
      <c r="C6661" s="393" t="s">
        <v>267</v>
      </c>
      <c r="D6661" s="395" t="n">
        <v>9.27</v>
      </c>
    </row>
    <row r="6662" customFormat="false" ht="14.25" hidden="false" customHeight="false" outlineLevel="0" collapsed="false">
      <c r="A6662" s="393" t="n">
        <v>104045</v>
      </c>
      <c r="B6662" s="394" t="s">
        <v>6921</v>
      </c>
      <c r="C6662" s="393" t="s">
        <v>267</v>
      </c>
      <c r="D6662" s="395" t="n">
        <v>14.3</v>
      </c>
    </row>
    <row r="6663" customFormat="false" ht="14.25" hidden="false" customHeight="false" outlineLevel="0" collapsed="false">
      <c r="A6663" s="393" t="n">
        <v>104049</v>
      </c>
      <c r="B6663" s="394" t="s">
        <v>6922</v>
      </c>
      <c r="C6663" s="393" t="s">
        <v>267</v>
      </c>
      <c r="D6663" s="395" t="n">
        <v>6.17</v>
      </c>
    </row>
    <row r="6664" customFormat="false" ht="14.25" hidden="false" customHeight="false" outlineLevel="0" collapsed="false">
      <c r="A6664" s="393" t="n">
        <v>104050</v>
      </c>
      <c r="B6664" s="394" t="s">
        <v>6923</v>
      </c>
      <c r="C6664" s="393" t="s">
        <v>267</v>
      </c>
      <c r="D6664" s="395" t="n">
        <v>9.21</v>
      </c>
    </row>
    <row r="6665" customFormat="false" ht="14.25" hidden="false" customHeight="false" outlineLevel="0" collapsed="false">
      <c r="A6665" s="393" t="n">
        <v>104084</v>
      </c>
      <c r="B6665" s="394" t="s">
        <v>6924</v>
      </c>
      <c r="C6665" s="393" t="s">
        <v>267</v>
      </c>
      <c r="D6665" s="395" t="n">
        <v>84.89</v>
      </c>
    </row>
    <row r="6666" customFormat="false" ht="14.25" hidden="false" customHeight="false" outlineLevel="0" collapsed="false">
      <c r="A6666" s="393" t="n">
        <v>104037</v>
      </c>
      <c r="B6666" s="394" t="s">
        <v>6925</v>
      </c>
      <c r="C6666" s="393" t="s">
        <v>267</v>
      </c>
      <c r="D6666" s="395" t="n">
        <v>0</v>
      </c>
    </row>
    <row r="6667" customFormat="false" ht="14.25" hidden="false" customHeight="false" outlineLevel="0" collapsed="false">
      <c r="A6667" s="393" t="n">
        <v>104035</v>
      </c>
      <c r="B6667" s="394" t="s">
        <v>6926</v>
      </c>
      <c r="C6667" s="393" t="s">
        <v>267</v>
      </c>
      <c r="D6667" s="395" t="n">
        <v>39.4</v>
      </c>
    </row>
    <row r="6668" customFormat="false" ht="14.25" hidden="false" customHeight="false" outlineLevel="0" collapsed="false">
      <c r="A6668" s="393" t="n">
        <v>104036</v>
      </c>
      <c r="B6668" s="394" t="s">
        <v>6927</v>
      </c>
      <c r="C6668" s="393" t="s">
        <v>267</v>
      </c>
      <c r="D6668" s="395" t="n">
        <v>40.67</v>
      </c>
    </row>
    <row r="6669" customFormat="false" ht="14.25" hidden="false" customHeight="false" outlineLevel="0" collapsed="false">
      <c r="A6669" s="393" t="n">
        <v>104034</v>
      </c>
      <c r="B6669" s="394" t="s">
        <v>6928</v>
      </c>
      <c r="C6669" s="393" t="s">
        <v>267</v>
      </c>
      <c r="D6669" s="395" t="n">
        <v>31.97</v>
      </c>
    </row>
    <row r="6670" customFormat="false" ht="14.25" hidden="false" customHeight="false" outlineLevel="0" collapsed="false">
      <c r="A6670" s="393" t="n">
        <v>104031</v>
      </c>
      <c r="B6670" s="394" t="s">
        <v>6929</v>
      </c>
      <c r="C6670" s="393" t="s">
        <v>267</v>
      </c>
      <c r="D6670" s="395" t="n">
        <v>21.34</v>
      </c>
    </row>
    <row r="6671" customFormat="false" ht="14.25" hidden="false" customHeight="false" outlineLevel="0" collapsed="false">
      <c r="A6671" s="393" t="n">
        <v>104032</v>
      </c>
      <c r="B6671" s="394" t="s">
        <v>6930</v>
      </c>
      <c r="C6671" s="393" t="s">
        <v>267</v>
      </c>
      <c r="D6671" s="395" t="n">
        <v>26.87</v>
      </c>
    </row>
    <row r="6672" customFormat="false" ht="14.25" hidden="false" customHeight="false" outlineLevel="0" collapsed="false">
      <c r="A6672" s="393" t="n">
        <v>104033</v>
      </c>
      <c r="B6672" s="394" t="s">
        <v>6931</v>
      </c>
      <c r="C6672" s="393" t="s">
        <v>267</v>
      </c>
      <c r="D6672" s="395" t="n">
        <v>24.5</v>
      </c>
    </row>
    <row r="6673" customFormat="false" ht="14.25" hidden="false" customHeight="false" outlineLevel="0" collapsed="false">
      <c r="A6673" s="393" t="n">
        <v>104038</v>
      </c>
      <c r="B6673" s="394" t="s">
        <v>6932</v>
      </c>
      <c r="C6673" s="393" t="s">
        <v>267</v>
      </c>
      <c r="D6673" s="395" t="n">
        <v>0</v>
      </c>
    </row>
    <row r="6674" customFormat="false" ht="14.25" hidden="false" customHeight="false" outlineLevel="0" collapsed="false">
      <c r="A6674" s="393" t="n">
        <v>104051</v>
      </c>
      <c r="B6674" s="394" t="s">
        <v>6933</v>
      </c>
      <c r="C6674" s="393" t="s">
        <v>267</v>
      </c>
      <c r="D6674" s="395" t="n">
        <v>7.77</v>
      </c>
    </row>
    <row r="6675" customFormat="false" ht="14.25" hidden="false" customHeight="false" outlineLevel="0" collapsed="false">
      <c r="A6675" s="393" t="n">
        <v>104052</v>
      </c>
      <c r="B6675" s="394" t="s">
        <v>6934</v>
      </c>
      <c r="C6675" s="393" t="s">
        <v>267</v>
      </c>
      <c r="D6675" s="395" t="n">
        <v>10.88</v>
      </c>
    </row>
    <row r="6676" customFormat="false" ht="14.25" hidden="false" customHeight="false" outlineLevel="0" collapsed="false">
      <c r="A6676" s="393" t="n">
        <v>104046</v>
      </c>
      <c r="B6676" s="394" t="s">
        <v>6935</v>
      </c>
      <c r="C6676" s="393" t="s">
        <v>267</v>
      </c>
      <c r="D6676" s="395" t="n">
        <v>8.29</v>
      </c>
    </row>
    <row r="6677" customFormat="false" ht="14.25" hidden="false" customHeight="false" outlineLevel="0" collapsed="false">
      <c r="A6677" s="393" t="n">
        <v>104047</v>
      </c>
      <c r="B6677" s="394" t="s">
        <v>6936</v>
      </c>
      <c r="C6677" s="393" t="s">
        <v>267</v>
      </c>
      <c r="D6677" s="395" t="n">
        <v>9.64</v>
      </c>
    </row>
    <row r="6678" customFormat="false" ht="14.25" hidden="false" customHeight="false" outlineLevel="0" collapsed="false">
      <c r="A6678" s="393" t="n">
        <v>104048</v>
      </c>
      <c r="B6678" s="394" t="s">
        <v>6937</v>
      </c>
      <c r="C6678" s="393" t="s">
        <v>267</v>
      </c>
      <c r="D6678" s="395" t="n">
        <v>13.97</v>
      </c>
    </row>
    <row r="6679" customFormat="false" ht="14.25" hidden="false" customHeight="false" outlineLevel="0" collapsed="false">
      <c r="A6679" s="393" t="n">
        <v>104063</v>
      </c>
      <c r="B6679" s="394" t="s">
        <v>6938</v>
      </c>
      <c r="C6679" s="393" t="s">
        <v>267</v>
      </c>
      <c r="D6679" s="395" t="n">
        <v>72.16</v>
      </c>
    </row>
    <row r="6680" customFormat="false" ht="14.25" hidden="false" customHeight="false" outlineLevel="0" collapsed="false">
      <c r="A6680" s="393" t="n">
        <v>104065</v>
      </c>
      <c r="B6680" s="394" t="s">
        <v>6939</v>
      </c>
      <c r="C6680" s="393" t="s">
        <v>267</v>
      </c>
      <c r="D6680" s="395" t="n">
        <v>155.74</v>
      </c>
    </row>
    <row r="6681" customFormat="false" ht="14.25" hidden="false" customHeight="false" outlineLevel="0" collapsed="false">
      <c r="A6681" s="393" t="n">
        <v>104062</v>
      </c>
      <c r="B6681" s="394" t="s">
        <v>6940</v>
      </c>
      <c r="C6681" s="393" t="s">
        <v>267</v>
      </c>
      <c r="D6681" s="395" t="n">
        <v>75.96</v>
      </c>
    </row>
    <row r="6682" customFormat="false" ht="14.25" hidden="false" customHeight="false" outlineLevel="0" collapsed="false">
      <c r="A6682" s="393" t="n">
        <v>104064</v>
      </c>
      <c r="B6682" s="394" t="s">
        <v>6941</v>
      </c>
      <c r="C6682" s="393" t="s">
        <v>267</v>
      </c>
      <c r="D6682" s="395" t="n">
        <v>184.34</v>
      </c>
    </row>
    <row r="6683" customFormat="false" ht="14.25" hidden="false" customHeight="false" outlineLevel="0" collapsed="false">
      <c r="A6683" s="393" t="n">
        <v>104059</v>
      </c>
      <c r="B6683" s="394" t="s">
        <v>6942</v>
      </c>
      <c r="C6683" s="393" t="s">
        <v>267</v>
      </c>
      <c r="D6683" s="395" t="n">
        <v>11.38</v>
      </c>
    </row>
    <row r="6684" customFormat="false" ht="14.25" hidden="false" customHeight="false" outlineLevel="0" collapsed="false">
      <c r="A6684" s="393" t="n">
        <v>104058</v>
      </c>
      <c r="B6684" s="394" t="s">
        <v>6943</v>
      </c>
      <c r="C6684" s="393" t="s">
        <v>267</v>
      </c>
      <c r="D6684" s="395" t="n">
        <v>8.48</v>
      </c>
    </row>
    <row r="6685" customFormat="false" ht="14.25" hidden="false" customHeight="false" outlineLevel="0" collapsed="false">
      <c r="A6685" s="393" t="n">
        <v>104082</v>
      </c>
      <c r="B6685" s="394" t="s">
        <v>6944</v>
      </c>
      <c r="C6685" s="393" t="s">
        <v>267</v>
      </c>
      <c r="D6685" s="395" t="n">
        <v>30.85</v>
      </c>
    </row>
    <row r="6686" customFormat="false" ht="14.25" hidden="false" customHeight="false" outlineLevel="0" collapsed="false">
      <c r="A6686" s="393" t="n">
        <v>104083</v>
      </c>
      <c r="B6686" s="394" t="s">
        <v>6945</v>
      </c>
      <c r="C6686" s="393" t="s">
        <v>267</v>
      </c>
      <c r="D6686" s="395" t="n">
        <v>74.1</v>
      </c>
    </row>
    <row r="6687" customFormat="false" ht="14.25" hidden="false" customHeight="false" outlineLevel="0" collapsed="false">
      <c r="A6687" s="393" t="n">
        <v>104057</v>
      </c>
      <c r="B6687" s="394" t="s">
        <v>6946</v>
      </c>
      <c r="C6687" s="393" t="s">
        <v>267</v>
      </c>
      <c r="D6687" s="395" t="n">
        <v>0</v>
      </c>
    </row>
    <row r="6688" customFormat="false" ht="14.25" hidden="false" customHeight="false" outlineLevel="0" collapsed="false">
      <c r="A6688" s="393" t="n">
        <v>104056</v>
      </c>
      <c r="B6688" s="394" t="s">
        <v>6947</v>
      </c>
      <c r="C6688" s="393" t="s">
        <v>267</v>
      </c>
      <c r="D6688" s="395" t="n">
        <v>26.9</v>
      </c>
    </row>
    <row r="6689" customFormat="false" ht="14.25" hidden="false" customHeight="false" outlineLevel="0" collapsed="false">
      <c r="A6689" s="393" t="n">
        <v>104055</v>
      </c>
      <c r="B6689" s="394" t="s">
        <v>6948</v>
      </c>
      <c r="C6689" s="393" t="s">
        <v>267</v>
      </c>
      <c r="D6689" s="395" t="n">
        <v>17.9</v>
      </c>
    </row>
    <row r="6690" customFormat="false" ht="14.25" hidden="false" customHeight="false" outlineLevel="0" collapsed="false">
      <c r="A6690" s="393" t="n">
        <v>104076</v>
      </c>
      <c r="B6690" s="394" t="s">
        <v>6949</v>
      </c>
      <c r="C6690" s="393" t="s">
        <v>267</v>
      </c>
      <c r="D6690" s="395" t="n">
        <v>48.91</v>
      </c>
    </row>
    <row r="6691" customFormat="false" ht="14.25" hidden="false" customHeight="false" outlineLevel="0" collapsed="false">
      <c r="A6691" s="393" t="n">
        <v>104060</v>
      </c>
      <c r="B6691" s="394" t="s">
        <v>6950</v>
      </c>
      <c r="C6691" s="393" t="s">
        <v>274</v>
      </c>
      <c r="D6691" s="395" t="n">
        <v>9.45</v>
      </c>
    </row>
    <row r="6692" customFormat="false" ht="14.25" hidden="false" customHeight="false" outlineLevel="0" collapsed="false">
      <c r="A6692" s="393" t="n">
        <v>104061</v>
      </c>
      <c r="B6692" s="394" t="s">
        <v>6951</v>
      </c>
      <c r="C6692" s="393" t="s">
        <v>274</v>
      </c>
      <c r="D6692" s="395" t="n">
        <v>16.9</v>
      </c>
    </row>
    <row r="6693" customFormat="false" ht="14.25" hidden="false" customHeight="false" outlineLevel="0" collapsed="false">
      <c r="A6693" s="393" t="n">
        <v>104085</v>
      </c>
      <c r="B6693" s="394" t="s">
        <v>6952</v>
      </c>
      <c r="C6693" s="393" t="s">
        <v>274</v>
      </c>
      <c r="D6693" s="395" t="n">
        <v>57.69</v>
      </c>
    </row>
    <row r="6694" customFormat="false" ht="14.25" hidden="false" customHeight="false" outlineLevel="0" collapsed="false">
      <c r="A6694" s="393" t="n">
        <v>104086</v>
      </c>
      <c r="B6694" s="394" t="s">
        <v>6953</v>
      </c>
      <c r="C6694" s="393" t="s">
        <v>274</v>
      </c>
      <c r="D6694" s="395" t="n">
        <v>103.05</v>
      </c>
    </row>
    <row r="6695" customFormat="false" ht="14.25" hidden="false" customHeight="false" outlineLevel="0" collapsed="false">
      <c r="A6695" s="393" t="n">
        <v>104073</v>
      </c>
      <c r="B6695" s="394" t="s">
        <v>6954</v>
      </c>
      <c r="C6695" s="393" t="s">
        <v>267</v>
      </c>
      <c r="D6695" s="395" t="n">
        <v>0</v>
      </c>
    </row>
    <row r="6696" customFormat="false" ht="14.25" hidden="false" customHeight="false" outlineLevel="0" collapsed="false">
      <c r="A6696" s="393" t="n">
        <v>104074</v>
      </c>
      <c r="B6696" s="394" t="s">
        <v>6955</v>
      </c>
      <c r="C6696" s="393" t="s">
        <v>267</v>
      </c>
      <c r="D6696" s="395" t="n">
        <v>0</v>
      </c>
    </row>
    <row r="6697" customFormat="false" ht="14.25" hidden="false" customHeight="false" outlineLevel="0" collapsed="false">
      <c r="A6697" s="393" t="n">
        <v>104075</v>
      </c>
      <c r="B6697" s="394" t="s">
        <v>6956</v>
      </c>
      <c r="C6697" s="393" t="s">
        <v>267</v>
      </c>
      <c r="D6697" s="395" t="n">
        <v>0</v>
      </c>
    </row>
    <row r="6698" customFormat="false" ht="14.25" hidden="false" customHeight="false" outlineLevel="0" collapsed="false">
      <c r="A6698" s="393" t="n">
        <v>104039</v>
      </c>
      <c r="B6698" s="394" t="s">
        <v>6957</v>
      </c>
      <c r="C6698" s="393" t="s">
        <v>267</v>
      </c>
      <c r="D6698" s="395" t="n">
        <v>73.8</v>
      </c>
    </row>
    <row r="6699" customFormat="false" ht="14.25" hidden="false" customHeight="false" outlineLevel="0" collapsed="false">
      <c r="A6699" s="393" t="n">
        <v>104040</v>
      </c>
      <c r="B6699" s="394" t="s">
        <v>6958</v>
      </c>
      <c r="C6699" s="393" t="s">
        <v>267</v>
      </c>
      <c r="D6699" s="395" t="n">
        <v>0</v>
      </c>
    </row>
    <row r="6700" customFormat="false" ht="14.25" hidden="false" customHeight="false" outlineLevel="0" collapsed="false">
      <c r="A6700" s="393" t="n">
        <v>104041</v>
      </c>
      <c r="B6700" s="394" t="s">
        <v>6959</v>
      </c>
      <c r="C6700" s="393" t="s">
        <v>267</v>
      </c>
      <c r="D6700" s="395" t="n">
        <v>0</v>
      </c>
    </row>
    <row r="6701" customFormat="false" ht="14.25" hidden="false" customHeight="false" outlineLevel="0" collapsed="false">
      <c r="A6701" s="393" t="n">
        <v>104042</v>
      </c>
      <c r="B6701" s="394" t="s">
        <v>6960</v>
      </c>
      <c r="C6701" s="393" t="s">
        <v>267</v>
      </c>
      <c r="D6701" s="395" t="n">
        <v>0</v>
      </c>
    </row>
    <row r="6702" customFormat="false" ht="14.25" hidden="false" customHeight="false" outlineLevel="0" collapsed="false">
      <c r="A6702" s="393" t="n">
        <v>104072</v>
      </c>
      <c r="B6702" s="394" t="s">
        <v>6961</v>
      </c>
      <c r="C6702" s="393" t="s">
        <v>267</v>
      </c>
      <c r="D6702" s="395" t="n">
        <v>280.22</v>
      </c>
    </row>
    <row r="6703" customFormat="false" ht="14.25" hidden="false" customHeight="false" outlineLevel="0" collapsed="false">
      <c r="A6703" s="393" t="n">
        <v>104053</v>
      </c>
      <c r="B6703" s="394" t="s">
        <v>6962</v>
      </c>
      <c r="C6703" s="393" t="s">
        <v>267</v>
      </c>
      <c r="D6703" s="395" t="n">
        <v>8.98</v>
      </c>
    </row>
    <row r="6704" customFormat="false" ht="14.25" hidden="false" customHeight="false" outlineLevel="0" collapsed="false">
      <c r="A6704" s="393" t="n">
        <v>104054</v>
      </c>
      <c r="B6704" s="394" t="s">
        <v>6963</v>
      </c>
      <c r="C6704" s="393" t="s">
        <v>267</v>
      </c>
      <c r="D6704" s="395" t="n">
        <v>17.53</v>
      </c>
    </row>
    <row r="6705" customFormat="false" ht="14.25" hidden="false" customHeight="false" outlineLevel="0" collapsed="false">
      <c r="A6705" s="393" t="n">
        <v>99818</v>
      </c>
      <c r="B6705" s="394" t="s">
        <v>6964</v>
      </c>
      <c r="C6705" s="393" t="s">
        <v>267</v>
      </c>
      <c r="D6705" s="395" t="n">
        <v>6.58</v>
      </c>
    </row>
    <row r="6706" customFormat="false" ht="14.25" hidden="false" customHeight="false" outlineLevel="0" collapsed="false">
      <c r="A6706" s="393" t="n">
        <v>99819</v>
      </c>
      <c r="B6706" s="394" t="s">
        <v>6965</v>
      </c>
      <c r="C6706" s="393" t="s">
        <v>76</v>
      </c>
      <c r="D6706" s="395" t="n">
        <v>21.61</v>
      </c>
    </row>
    <row r="6707" customFormat="false" ht="14.25" hidden="false" customHeight="false" outlineLevel="0" collapsed="false">
      <c r="A6707" s="393" t="n">
        <v>99811</v>
      </c>
      <c r="B6707" s="394" t="s">
        <v>6966</v>
      </c>
      <c r="C6707" s="393" t="s">
        <v>76</v>
      </c>
      <c r="D6707" s="395" t="n">
        <v>4.54</v>
      </c>
    </row>
    <row r="6708" customFormat="false" ht="14.25" hidden="false" customHeight="false" outlineLevel="0" collapsed="false">
      <c r="A6708" s="393" t="n">
        <v>99826</v>
      </c>
      <c r="B6708" s="394" t="s">
        <v>6967</v>
      </c>
      <c r="C6708" s="393" t="s">
        <v>76</v>
      </c>
      <c r="D6708" s="395" t="n">
        <v>1.98</v>
      </c>
    </row>
    <row r="6709" customFormat="false" ht="14.25" hidden="false" customHeight="false" outlineLevel="0" collapsed="false">
      <c r="A6709" s="393" t="n">
        <v>99821</v>
      </c>
      <c r="B6709" s="394" t="s">
        <v>6968</v>
      </c>
      <c r="C6709" s="393" t="s">
        <v>76</v>
      </c>
      <c r="D6709" s="395" t="n">
        <v>3.73</v>
      </c>
    </row>
    <row r="6710" customFormat="false" ht="14.25" hidden="false" customHeight="false" outlineLevel="0" collapsed="false">
      <c r="A6710" s="393" t="n">
        <v>99820</v>
      </c>
      <c r="B6710" s="394" t="s">
        <v>6969</v>
      </c>
      <c r="C6710" s="393" t="s">
        <v>76</v>
      </c>
      <c r="D6710" s="395" t="n">
        <v>2.42</v>
      </c>
    </row>
    <row r="6711" customFormat="false" ht="14.25" hidden="false" customHeight="false" outlineLevel="0" collapsed="false">
      <c r="A6711" s="393" t="n">
        <v>99812</v>
      </c>
      <c r="B6711" s="394" t="s">
        <v>6970</v>
      </c>
      <c r="C6711" s="393" t="s">
        <v>76</v>
      </c>
      <c r="D6711" s="395" t="n">
        <v>1.46</v>
      </c>
    </row>
    <row r="6712" customFormat="false" ht="14.25" hidden="false" customHeight="false" outlineLevel="0" collapsed="false">
      <c r="A6712" s="393" t="n">
        <v>99817</v>
      </c>
      <c r="B6712" s="394" t="s">
        <v>6971</v>
      </c>
      <c r="C6712" s="393" t="s">
        <v>267</v>
      </c>
      <c r="D6712" s="395" t="n">
        <v>6.58</v>
      </c>
    </row>
    <row r="6713" customFormat="false" ht="14.25" hidden="false" customHeight="false" outlineLevel="0" collapsed="false">
      <c r="A6713" s="393" t="n">
        <v>99813</v>
      </c>
      <c r="B6713" s="394" t="s">
        <v>6972</v>
      </c>
      <c r="C6713" s="393" t="s">
        <v>76</v>
      </c>
      <c r="D6713" s="395" t="n">
        <v>1.23</v>
      </c>
    </row>
    <row r="6714" customFormat="false" ht="14.25" hidden="false" customHeight="false" outlineLevel="0" collapsed="false">
      <c r="A6714" s="393" t="n">
        <v>99815</v>
      </c>
      <c r="B6714" s="394" t="s">
        <v>6973</v>
      </c>
      <c r="C6714" s="393" t="s">
        <v>267</v>
      </c>
      <c r="D6714" s="395" t="n">
        <v>10.69</v>
      </c>
    </row>
    <row r="6715" customFormat="false" ht="14.25" hidden="false" customHeight="false" outlineLevel="0" collapsed="false">
      <c r="A6715" s="393" t="n">
        <v>99805</v>
      </c>
      <c r="B6715" s="394" t="s">
        <v>6974</v>
      </c>
      <c r="C6715" s="393" t="s">
        <v>76</v>
      </c>
      <c r="D6715" s="395" t="n">
        <v>14.33</v>
      </c>
    </row>
    <row r="6716" customFormat="false" ht="14.25" hidden="false" customHeight="false" outlineLevel="0" collapsed="false">
      <c r="A6716" s="393" t="n">
        <v>99803</v>
      </c>
      <c r="B6716" s="394" t="s">
        <v>6975</v>
      </c>
      <c r="C6716" s="393" t="s">
        <v>76</v>
      </c>
      <c r="D6716" s="395" t="n">
        <v>2.67</v>
      </c>
    </row>
    <row r="6717" customFormat="false" ht="14.25" hidden="false" customHeight="false" outlineLevel="0" collapsed="false">
      <c r="A6717" s="393" t="n">
        <v>99802</v>
      </c>
      <c r="B6717" s="394" t="s">
        <v>6976</v>
      </c>
      <c r="C6717" s="393" t="s">
        <v>76</v>
      </c>
      <c r="D6717" s="395" t="n">
        <v>0.68</v>
      </c>
    </row>
    <row r="6718" customFormat="false" ht="14.25" hidden="false" customHeight="false" outlineLevel="0" collapsed="false">
      <c r="A6718" s="393" t="n">
        <v>99804</v>
      </c>
      <c r="B6718" s="394" t="s">
        <v>6977</v>
      </c>
      <c r="C6718" s="393" t="s">
        <v>76</v>
      </c>
      <c r="D6718" s="395" t="n">
        <v>6.91</v>
      </c>
    </row>
    <row r="6719" customFormat="false" ht="14.25" hidden="false" customHeight="false" outlineLevel="0" collapsed="false">
      <c r="A6719" s="393" t="n">
        <v>99809</v>
      </c>
      <c r="B6719" s="394" t="s">
        <v>6978</v>
      </c>
      <c r="C6719" s="393" t="s">
        <v>76</v>
      </c>
      <c r="D6719" s="395" t="n">
        <v>7.6</v>
      </c>
    </row>
    <row r="6720" customFormat="false" ht="14.25" hidden="false" customHeight="false" outlineLevel="0" collapsed="false">
      <c r="A6720" s="393" t="n">
        <v>99810</v>
      </c>
      <c r="B6720" s="394" t="s">
        <v>6979</v>
      </c>
      <c r="C6720" s="393" t="s">
        <v>76</v>
      </c>
      <c r="D6720" s="395" t="n">
        <v>9.44</v>
      </c>
    </row>
    <row r="6721" customFormat="false" ht="14.25" hidden="false" customHeight="false" outlineLevel="0" collapsed="false">
      <c r="A6721" s="393" t="n">
        <v>99801</v>
      </c>
      <c r="B6721" s="394" t="s">
        <v>6980</v>
      </c>
      <c r="C6721" s="393" t="s">
        <v>76</v>
      </c>
      <c r="D6721" s="395" t="n">
        <v>0</v>
      </c>
    </row>
    <row r="6722" customFormat="false" ht="14.25" hidden="false" customHeight="false" outlineLevel="0" collapsed="false">
      <c r="A6722" s="393" t="n">
        <v>99822</v>
      </c>
      <c r="B6722" s="394" t="s">
        <v>6981</v>
      </c>
      <c r="C6722" s="393" t="s">
        <v>76</v>
      </c>
      <c r="D6722" s="395" t="n">
        <v>1.29</v>
      </c>
    </row>
    <row r="6723" customFormat="false" ht="14.25" hidden="false" customHeight="false" outlineLevel="0" collapsed="false">
      <c r="A6723" s="393" t="n">
        <v>99825</v>
      </c>
      <c r="B6723" s="394" t="s">
        <v>6982</v>
      </c>
      <c r="C6723" s="393" t="s">
        <v>76</v>
      </c>
      <c r="D6723" s="395" t="n">
        <v>4.39</v>
      </c>
    </row>
    <row r="6724" customFormat="false" ht="14.25" hidden="false" customHeight="false" outlineLevel="0" collapsed="false">
      <c r="A6724" s="393" t="n">
        <v>99824</v>
      </c>
      <c r="B6724" s="394" t="s">
        <v>6983</v>
      </c>
      <c r="C6724" s="393" t="s">
        <v>76</v>
      </c>
      <c r="D6724" s="395" t="n">
        <v>3.15</v>
      </c>
    </row>
    <row r="6725" customFormat="false" ht="14.25" hidden="false" customHeight="false" outlineLevel="0" collapsed="false">
      <c r="A6725" s="393" t="n">
        <v>99823</v>
      </c>
      <c r="B6725" s="394" t="s">
        <v>6984</v>
      </c>
      <c r="C6725" s="393" t="s">
        <v>76</v>
      </c>
      <c r="D6725" s="395" t="n">
        <v>2.86</v>
      </c>
    </row>
    <row r="6726" customFormat="false" ht="14.25" hidden="false" customHeight="false" outlineLevel="0" collapsed="false">
      <c r="A6726" s="393" t="n">
        <v>99806</v>
      </c>
      <c r="B6726" s="394" t="s">
        <v>6985</v>
      </c>
      <c r="C6726" s="393" t="s">
        <v>76</v>
      </c>
      <c r="D6726" s="395" t="n">
        <v>1.1</v>
      </c>
    </row>
    <row r="6727" customFormat="false" ht="14.25" hidden="false" customHeight="false" outlineLevel="0" collapsed="false">
      <c r="A6727" s="393" t="n">
        <v>99807</v>
      </c>
      <c r="B6727" s="394" t="s">
        <v>6986</v>
      </c>
      <c r="C6727" s="393" t="s">
        <v>76</v>
      </c>
      <c r="D6727" s="395" t="n">
        <v>2.09</v>
      </c>
    </row>
    <row r="6728" customFormat="false" ht="14.25" hidden="false" customHeight="false" outlineLevel="0" collapsed="false">
      <c r="A6728" s="393" t="n">
        <v>99808</v>
      </c>
      <c r="B6728" s="394" t="s">
        <v>6987</v>
      </c>
      <c r="C6728" s="393" t="s">
        <v>76</v>
      </c>
      <c r="D6728" s="395" t="n">
        <v>4.96</v>
      </c>
    </row>
    <row r="6729" customFormat="false" ht="14.25" hidden="false" customHeight="false" outlineLevel="0" collapsed="false">
      <c r="A6729" s="393" t="n">
        <v>99814</v>
      </c>
      <c r="B6729" s="394" t="s">
        <v>6988</v>
      </c>
      <c r="C6729" s="393" t="s">
        <v>76</v>
      </c>
      <c r="D6729" s="395" t="n">
        <v>2.5</v>
      </c>
    </row>
    <row r="6730" customFormat="false" ht="14.25" hidden="false" customHeight="false" outlineLevel="0" collapsed="false">
      <c r="A6730" s="393" t="n">
        <v>99816</v>
      </c>
      <c r="B6730" s="394" t="s">
        <v>6989</v>
      </c>
      <c r="C6730" s="393" t="s">
        <v>267</v>
      </c>
      <c r="D6730" s="395" t="n">
        <v>11.37</v>
      </c>
    </row>
    <row r="6731" customFormat="false" ht="14.25" hidden="false" customHeight="false" outlineLevel="0" collapsed="false">
      <c r="A6731" s="393" t="n">
        <v>88238</v>
      </c>
      <c r="B6731" s="394" t="s">
        <v>6990</v>
      </c>
      <c r="C6731" s="393" t="s">
        <v>2143</v>
      </c>
      <c r="D6731" s="395" t="n">
        <v>29.57</v>
      </c>
    </row>
    <row r="6732" customFormat="false" ht="14.25" hidden="false" customHeight="false" outlineLevel="0" collapsed="false">
      <c r="A6732" s="393" t="n">
        <v>101374</v>
      </c>
      <c r="B6732" s="394" t="s">
        <v>6990</v>
      </c>
      <c r="C6732" s="393" t="s">
        <v>6991</v>
      </c>
      <c r="D6732" s="395" t="n">
        <v>5293.06</v>
      </c>
    </row>
    <row r="6733" customFormat="false" ht="14.25" hidden="false" customHeight="false" outlineLevel="0" collapsed="false">
      <c r="A6733" s="393" t="n">
        <v>88239</v>
      </c>
      <c r="B6733" s="394" t="s">
        <v>6992</v>
      </c>
      <c r="C6733" s="393" t="s">
        <v>2143</v>
      </c>
      <c r="D6733" s="395" t="n">
        <v>29.42</v>
      </c>
    </row>
    <row r="6734" customFormat="false" ht="14.25" hidden="false" customHeight="false" outlineLevel="0" collapsed="false">
      <c r="A6734" s="393" t="n">
        <v>101375</v>
      </c>
      <c r="B6734" s="394" t="s">
        <v>6993</v>
      </c>
      <c r="C6734" s="393" t="s">
        <v>6991</v>
      </c>
      <c r="D6734" s="395" t="n">
        <v>5367.25</v>
      </c>
    </row>
    <row r="6735" customFormat="false" ht="14.25" hidden="false" customHeight="false" outlineLevel="0" collapsed="false">
      <c r="A6735" s="393" t="n">
        <v>88240</v>
      </c>
      <c r="B6735" s="394" t="s">
        <v>6994</v>
      </c>
      <c r="C6735" s="393" t="s">
        <v>2143</v>
      </c>
      <c r="D6735" s="395" t="n">
        <v>28.38</v>
      </c>
    </row>
    <row r="6736" customFormat="false" ht="14.25" hidden="false" customHeight="false" outlineLevel="0" collapsed="false">
      <c r="A6736" s="393" t="n">
        <v>101376</v>
      </c>
      <c r="B6736" s="394" t="s">
        <v>6995</v>
      </c>
      <c r="C6736" s="393" t="s">
        <v>6991</v>
      </c>
      <c r="D6736" s="395" t="n">
        <v>5066.04</v>
      </c>
    </row>
    <row r="6737" customFormat="false" ht="14.25" hidden="false" customHeight="false" outlineLevel="0" collapsed="false">
      <c r="A6737" s="393" t="n">
        <v>88241</v>
      </c>
      <c r="B6737" s="394" t="s">
        <v>6996</v>
      </c>
      <c r="C6737" s="393" t="s">
        <v>2143</v>
      </c>
      <c r="D6737" s="395" t="n">
        <v>27.47</v>
      </c>
    </row>
    <row r="6738" customFormat="false" ht="14.25" hidden="false" customHeight="false" outlineLevel="0" collapsed="false">
      <c r="A6738" s="393" t="n">
        <v>101377</v>
      </c>
      <c r="B6738" s="394" t="s">
        <v>6996</v>
      </c>
      <c r="C6738" s="393" t="s">
        <v>6991</v>
      </c>
      <c r="D6738" s="395" t="n">
        <v>4926.48</v>
      </c>
    </row>
    <row r="6739" customFormat="false" ht="14.25" hidden="false" customHeight="false" outlineLevel="0" collapsed="false">
      <c r="A6739" s="393" t="n">
        <v>88242</v>
      </c>
      <c r="B6739" s="394" t="s">
        <v>6997</v>
      </c>
      <c r="C6739" s="393" t="s">
        <v>2143</v>
      </c>
      <c r="D6739" s="395" t="n">
        <v>29.64</v>
      </c>
    </row>
    <row r="6740" customFormat="false" ht="14.25" hidden="false" customHeight="false" outlineLevel="0" collapsed="false">
      <c r="A6740" s="393" t="n">
        <v>100301</v>
      </c>
      <c r="B6740" s="394" t="s">
        <v>6998</v>
      </c>
      <c r="C6740" s="393" t="s">
        <v>2143</v>
      </c>
      <c r="D6740" s="395" t="n">
        <v>31.45</v>
      </c>
    </row>
    <row r="6741" customFormat="false" ht="14.25" hidden="false" customHeight="false" outlineLevel="0" collapsed="false">
      <c r="A6741" s="393" t="n">
        <v>101378</v>
      </c>
      <c r="B6741" s="394" t="s">
        <v>6998</v>
      </c>
      <c r="C6741" s="393" t="s">
        <v>6991</v>
      </c>
      <c r="D6741" s="395" t="n">
        <v>5642.52</v>
      </c>
    </row>
    <row r="6742" customFormat="false" ht="14.25" hidden="false" customHeight="false" outlineLevel="0" collapsed="false">
      <c r="A6742" s="393" t="n">
        <v>101379</v>
      </c>
      <c r="B6742" s="394" t="s">
        <v>6999</v>
      </c>
      <c r="C6742" s="393" t="s">
        <v>6991</v>
      </c>
      <c r="D6742" s="395" t="n">
        <v>5293.06</v>
      </c>
    </row>
    <row r="6743" customFormat="false" ht="14.25" hidden="false" customHeight="false" outlineLevel="0" collapsed="false">
      <c r="A6743" s="393" t="n">
        <v>88243</v>
      </c>
      <c r="B6743" s="394" t="s">
        <v>7000</v>
      </c>
      <c r="C6743" s="393" t="s">
        <v>2143</v>
      </c>
      <c r="D6743" s="395" t="n">
        <v>28.68</v>
      </c>
    </row>
    <row r="6744" customFormat="false" ht="14.25" hidden="false" customHeight="false" outlineLevel="0" collapsed="false">
      <c r="A6744" s="393" t="n">
        <v>101380</v>
      </c>
      <c r="B6744" s="394" t="s">
        <v>7000</v>
      </c>
      <c r="C6744" s="393" t="s">
        <v>6991</v>
      </c>
      <c r="D6744" s="395" t="n">
        <v>5135.28</v>
      </c>
    </row>
    <row r="6745" customFormat="false" ht="14.25" hidden="false" customHeight="false" outlineLevel="0" collapsed="false">
      <c r="A6745" s="393" t="n">
        <v>90766</v>
      </c>
      <c r="B6745" s="394" t="s">
        <v>7001</v>
      </c>
      <c r="C6745" s="393" t="s">
        <v>2143</v>
      </c>
      <c r="D6745" s="395" t="n">
        <v>34.87</v>
      </c>
    </row>
    <row r="6746" customFormat="false" ht="14.25" hidden="false" customHeight="false" outlineLevel="0" collapsed="false">
      <c r="A6746" s="393" t="n">
        <v>93563</v>
      </c>
      <c r="B6746" s="394" t="s">
        <v>7001</v>
      </c>
      <c r="C6746" s="393" t="s">
        <v>6991</v>
      </c>
      <c r="D6746" s="395" t="n">
        <v>6134.5</v>
      </c>
    </row>
    <row r="6747" customFormat="false" ht="14.25" hidden="false" customHeight="false" outlineLevel="0" collapsed="false">
      <c r="A6747" s="393" t="n">
        <v>90767</v>
      </c>
      <c r="B6747" s="394" t="s">
        <v>7002</v>
      </c>
      <c r="C6747" s="393" t="s">
        <v>2143</v>
      </c>
      <c r="D6747" s="395" t="n">
        <v>36.6</v>
      </c>
    </row>
    <row r="6748" customFormat="false" ht="14.25" hidden="false" customHeight="false" outlineLevel="0" collapsed="false">
      <c r="A6748" s="393" t="n">
        <v>93564</v>
      </c>
      <c r="B6748" s="394" t="s">
        <v>7002</v>
      </c>
      <c r="C6748" s="393" t="s">
        <v>6991</v>
      </c>
      <c r="D6748" s="395" t="n">
        <v>6414.3</v>
      </c>
    </row>
    <row r="6749" customFormat="false" ht="14.25" hidden="false" customHeight="false" outlineLevel="0" collapsed="false">
      <c r="A6749" s="393" t="n">
        <v>88245</v>
      </c>
      <c r="B6749" s="394" t="s">
        <v>7003</v>
      </c>
      <c r="C6749" s="393" t="s">
        <v>2143</v>
      </c>
      <c r="D6749" s="395" t="n">
        <v>31.21</v>
      </c>
    </row>
    <row r="6750" customFormat="false" ht="14.25" hidden="false" customHeight="false" outlineLevel="0" collapsed="false">
      <c r="A6750" s="393" t="n">
        <v>101381</v>
      </c>
      <c r="B6750" s="394" t="s">
        <v>7003</v>
      </c>
      <c r="C6750" s="393" t="s">
        <v>6991</v>
      </c>
      <c r="D6750" s="395" t="n">
        <v>5578.22</v>
      </c>
    </row>
    <row r="6751" customFormat="false" ht="14.25" hidden="false" customHeight="false" outlineLevel="0" collapsed="false">
      <c r="A6751" s="393" t="n">
        <v>90768</v>
      </c>
      <c r="B6751" s="394" t="s">
        <v>7004</v>
      </c>
      <c r="C6751" s="393" t="s">
        <v>2143</v>
      </c>
      <c r="D6751" s="395" t="n">
        <v>112.66</v>
      </c>
    </row>
    <row r="6752" customFormat="false" ht="14.25" hidden="false" customHeight="false" outlineLevel="0" collapsed="false">
      <c r="A6752" s="393" t="n">
        <v>90769</v>
      </c>
      <c r="B6752" s="394" t="s">
        <v>7005</v>
      </c>
      <c r="C6752" s="393" t="s">
        <v>2143</v>
      </c>
      <c r="D6752" s="395" t="n">
        <v>118.74</v>
      </c>
    </row>
    <row r="6753" customFormat="false" ht="14.25" hidden="false" customHeight="false" outlineLevel="0" collapsed="false">
      <c r="A6753" s="393" t="n">
        <v>90770</v>
      </c>
      <c r="B6753" s="394" t="s">
        <v>7006</v>
      </c>
      <c r="C6753" s="393" t="s">
        <v>2143</v>
      </c>
      <c r="D6753" s="395" t="n">
        <v>126.79</v>
      </c>
    </row>
    <row r="6754" customFormat="false" ht="14.25" hidden="false" customHeight="false" outlineLevel="0" collapsed="false">
      <c r="A6754" s="393" t="n">
        <v>93569</v>
      </c>
      <c r="B6754" s="394" t="s">
        <v>7007</v>
      </c>
      <c r="C6754" s="393" t="s">
        <v>6991</v>
      </c>
      <c r="D6754" s="395" t="n">
        <v>19727.3</v>
      </c>
    </row>
    <row r="6755" customFormat="false" ht="14.25" hidden="false" customHeight="false" outlineLevel="0" collapsed="false">
      <c r="A6755" s="393" t="n">
        <v>93570</v>
      </c>
      <c r="B6755" s="394" t="s">
        <v>7008</v>
      </c>
      <c r="C6755" s="393" t="s">
        <v>6991</v>
      </c>
      <c r="D6755" s="395" t="n">
        <v>20789.06</v>
      </c>
    </row>
    <row r="6756" customFormat="false" ht="14.25" hidden="false" customHeight="false" outlineLevel="0" collapsed="false">
      <c r="A6756" s="393" t="n">
        <v>93571</v>
      </c>
      <c r="B6756" s="394" t="s">
        <v>7009</v>
      </c>
      <c r="C6756" s="393" t="s">
        <v>6991</v>
      </c>
      <c r="D6756" s="395" t="n">
        <v>22195.1</v>
      </c>
    </row>
    <row r="6757" customFormat="false" ht="14.25" hidden="false" customHeight="false" outlineLevel="0" collapsed="false">
      <c r="A6757" s="393" t="n">
        <v>101382</v>
      </c>
      <c r="B6757" s="394" t="s">
        <v>7010</v>
      </c>
      <c r="C6757" s="393" t="s">
        <v>6991</v>
      </c>
      <c r="D6757" s="395" t="n">
        <v>4475.15</v>
      </c>
    </row>
    <row r="6758" customFormat="false" ht="14.25" hidden="false" customHeight="false" outlineLevel="0" collapsed="false">
      <c r="A6758" s="393" t="n">
        <v>88246</v>
      </c>
      <c r="B6758" s="394" t="s">
        <v>7011</v>
      </c>
      <c r="C6758" s="393" t="s">
        <v>2143</v>
      </c>
      <c r="D6758" s="395" t="n">
        <v>25.01</v>
      </c>
    </row>
    <row r="6759" customFormat="false" ht="14.25" hidden="false" customHeight="false" outlineLevel="0" collapsed="false">
      <c r="A6759" s="393" t="n">
        <v>100303</v>
      </c>
      <c r="B6759" s="394" t="s">
        <v>7012</v>
      </c>
      <c r="C6759" s="393" t="s">
        <v>2143</v>
      </c>
      <c r="D6759" s="395" t="n">
        <v>27.29</v>
      </c>
    </row>
    <row r="6760" customFormat="false" ht="14.25" hidden="false" customHeight="false" outlineLevel="0" collapsed="false">
      <c r="A6760" s="393" t="n">
        <v>101383</v>
      </c>
      <c r="B6760" s="394" t="s">
        <v>7012</v>
      </c>
      <c r="C6760" s="393" t="s">
        <v>6991</v>
      </c>
      <c r="D6760" s="395" t="n">
        <v>4893.57</v>
      </c>
    </row>
    <row r="6761" customFormat="false" ht="14.25" hidden="false" customHeight="false" outlineLevel="0" collapsed="false">
      <c r="A6761" s="393" t="n">
        <v>88247</v>
      </c>
      <c r="B6761" s="394" t="s">
        <v>7013</v>
      </c>
      <c r="C6761" s="393" t="s">
        <v>2143</v>
      </c>
      <c r="D6761" s="395" t="n">
        <v>30.13</v>
      </c>
    </row>
    <row r="6762" customFormat="false" ht="14.25" hidden="false" customHeight="false" outlineLevel="0" collapsed="false">
      <c r="A6762" s="393" t="n">
        <v>88248</v>
      </c>
      <c r="B6762" s="394" t="s">
        <v>7014</v>
      </c>
      <c r="C6762" s="393" t="s">
        <v>2143</v>
      </c>
      <c r="D6762" s="395" t="n">
        <v>29.05</v>
      </c>
    </row>
    <row r="6763" customFormat="false" ht="14.25" hidden="false" customHeight="false" outlineLevel="0" collapsed="false">
      <c r="A6763" s="393" t="n">
        <v>101384</v>
      </c>
      <c r="B6763" s="394" t="s">
        <v>7014</v>
      </c>
      <c r="C6763" s="393" t="s">
        <v>6991</v>
      </c>
      <c r="D6763" s="395" t="n">
        <v>5186.88</v>
      </c>
    </row>
    <row r="6764" customFormat="false" ht="14.25" hidden="false" customHeight="false" outlineLevel="0" collapsed="false">
      <c r="A6764" s="393" t="n">
        <v>90772</v>
      </c>
      <c r="B6764" s="394" t="s">
        <v>7015</v>
      </c>
      <c r="C6764" s="393" t="s">
        <v>2143</v>
      </c>
      <c r="D6764" s="395" t="n">
        <v>30.24</v>
      </c>
    </row>
    <row r="6765" customFormat="false" ht="14.25" hidden="false" customHeight="false" outlineLevel="0" collapsed="false">
      <c r="A6765" s="393" t="n">
        <v>93566</v>
      </c>
      <c r="B6765" s="394" t="s">
        <v>7015</v>
      </c>
      <c r="C6765" s="393" t="s">
        <v>6991</v>
      </c>
      <c r="D6765" s="395" t="n">
        <v>5327.6</v>
      </c>
    </row>
    <row r="6766" customFormat="false" ht="14.25" hidden="false" customHeight="false" outlineLevel="0" collapsed="false">
      <c r="A6766" s="393" t="n">
        <v>101385</v>
      </c>
      <c r="B6766" s="394" t="s">
        <v>7016</v>
      </c>
      <c r="C6766" s="393" t="s">
        <v>6991</v>
      </c>
      <c r="D6766" s="395" t="n">
        <v>6662.23</v>
      </c>
    </row>
    <row r="6767" customFormat="false" ht="14.25" hidden="false" customHeight="false" outlineLevel="0" collapsed="false">
      <c r="A6767" s="393" t="n">
        <v>88249</v>
      </c>
      <c r="B6767" s="394" t="s">
        <v>7017</v>
      </c>
      <c r="C6767" s="393" t="s">
        <v>2143</v>
      </c>
      <c r="D6767" s="395" t="n">
        <v>37.91</v>
      </c>
    </row>
    <row r="6768" customFormat="false" ht="14.25" hidden="false" customHeight="false" outlineLevel="0" collapsed="false">
      <c r="A6768" s="393" t="n">
        <v>88250</v>
      </c>
      <c r="B6768" s="394" t="s">
        <v>7018</v>
      </c>
      <c r="C6768" s="393" t="s">
        <v>2143</v>
      </c>
      <c r="D6768" s="395" t="n">
        <v>28.38</v>
      </c>
    </row>
    <row r="6769" customFormat="false" ht="14.25" hidden="false" customHeight="false" outlineLevel="0" collapsed="false">
      <c r="A6769" s="393" t="n">
        <v>101386</v>
      </c>
      <c r="B6769" s="394" t="s">
        <v>7018</v>
      </c>
      <c r="C6769" s="393" t="s">
        <v>6991</v>
      </c>
      <c r="D6769" s="395" t="n">
        <v>5066.04</v>
      </c>
    </row>
    <row r="6770" customFormat="false" ht="14.25" hidden="false" customHeight="false" outlineLevel="0" collapsed="false">
      <c r="A6770" s="393" t="n">
        <v>101387</v>
      </c>
      <c r="B6770" s="394" t="s">
        <v>7019</v>
      </c>
      <c r="C6770" s="393" t="s">
        <v>6991</v>
      </c>
      <c r="D6770" s="395" t="n">
        <v>5301.75</v>
      </c>
    </row>
    <row r="6771" customFormat="false" ht="14.25" hidden="false" customHeight="false" outlineLevel="0" collapsed="false">
      <c r="A6771" s="393" t="n">
        <v>88251</v>
      </c>
      <c r="B6771" s="394" t="s">
        <v>7020</v>
      </c>
      <c r="C6771" s="393" t="s">
        <v>2143</v>
      </c>
      <c r="D6771" s="395" t="n">
        <v>29.57</v>
      </c>
    </row>
    <row r="6772" customFormat="false" ht="14.25" hidden="false" customHeight="false" outlineLevel="0" collapsed="false">
      <c r="A6772" s="393" t="n">
        <v>88252</v>
      </c>
      <c r="B6772" s="394" t="s">
        <v>7021</v>
      </c>
      <c r="C6772" s="393" t="s">
        <v>2143</v>
      </c>
      <c r="D6772" s="395" t="n">
        <v>27.38</v>
      </c>
    </row>
    <row r="6773" customFormat="false" ht="14.25" hidden="false" customHeight="false" outlineLevel="0" collapsed="false">
      <c r="A6773" s="393" t="n">
        <v>101388</v>
      </c>
      <c r="B6773" s="394" t="s">
        <v>7021</v>
      </c>
      <c r="C6773" s="393" t="s">
        <v>6991</v>
      </c>
      <c r="D6773" s="395" t="n">
        <v>4906.43</v>
      </c>
    </row>
    <row r="6774" customFormat="false" ht="14.25" hidden="false" customHeight="false" outlineLevel="0" collapsed="false">
      <c r="A6774" s="393" t="n">
        <v>88253</v>
      </c>
      <c r="B6774" s="394" t="s">
        <v>7022</v>
      </c>
      <c r="C6774" s="393" t="s">
        <v>2143</v>
      </c>
      <c r="D6774" s="395" t="n">
        <v>33.11</v>
      </c>
    </row>
    <row r="6775" customFormat="false" ht="14.25" hidden="false" customHeight="false" outlineLevel="0" collapsed="false">
      <c r="A6775" s="393" t="n">
        <v>101389</v>
      </c>
      <c r="B6775" s="394" t="s">
        <v>7022</v>
      </c>
      <c r="C6775" s="393" t="s">
        <v>6991</v>
      </c>
      <c r="D6775" s="395" t="n">
        <v>5822.79</v>
      </c>
    </row>
    <row r="6776" customFormat="false" ht="14.25" hidden="false" customHeight="false" outlineLevel="0" collapsed="false">
      <c r="A6776" s="393" t="n">
        <v>101390</v>
      </c>
      <c r="B6776" s="394" t="s">
        <v>7023</v>
      </c>
      <c r="C6776" s="393" t="s">
        <v>6991</v>
      </c>
      <c r="D6776" s="395" t="n">
        <v>6223.59</v>
      </c>
    </row>
    <row r="6777" customFormat="false" ht="14.25" hidden="false" customHeight="false" outlineLevel="0" collapsed="false">
      <c r="A6777" s="393" t="n">
        <v>88255</v>
      </c>
      <c r="B6777" s="394" t="s">
        <v>7024</v>
      </c>
      <c r="C6777" s="393" t="s">
        <v>2143</v>
      </c>
      <c r="D6777" s="395" t="n">
        <v>35.41</v>
      </c>
    </row>
    <row r="6778" customFormat="false" ht="14.25" hidden="false" customHeight="false" outlineLevel="0" collapsed="false">
      <c r="A6778" s="393" t="n">
        <v>101391</v>
      </c>
      <c r="B6778" s="394" t="s">
        <v>7025</v>
      </c>
      <c r="C6778" s="393" t="s">
        <v>6991</v>
      </c>
      <c r="D6778" s="395" t="n">
        <v>5587.59</v>
      </c>
    </row>
    <row r="6779" customFormat="false" ht="14.25" hidden="false" customHeight="false" outlineLevel="0" collapsed="false">
      <c r="A6779" s="393" t="n">
        <v>88256</v>
      </c>
      <c r="B6779" s="394" t="s">
        <v>7026</v>
      </c>
      <c r="C6779" s="393" t="s">
        <v>2143</v>
      </c>
      <c r="D6779" s="395" t="n">
        <v>31.28</v>
      </c>
    </row>
    <row r="6780" customFormat="false" ht="14.25" hidden="false" customHeight="false" outlineLevel="0" collapsed="false">
      <c r="A6780" s="393" t="n">
        <v>88257</v>
      </c>
      <c r="B6780" s="394" t="s">
        <v>7027</v>
      </c>
      <c r="C6780" s="393" t="s">
        <v>2143</v>
      </c>
      <c r="D6780" s="395" t="n">
        <v>31.14</v>
      </c>
    </row>
    <row r="6781" customFormat="false" ht="14.25" hidden="false" customHeight="false" outlineLevel="0" collapsed="false">
      <c r="A6781" s="393" t="n">
        <v>101392</v>
      </c>
      <c r="B6781" s="394" t="s">
        <v>7028</v>
      </c>
      <c r="C6781" s="393" t="s">
        <v>6991</v>
      </c>
      <c r="D6781" s="395" t="n">
        <v>5541.61</v>
      </c>
    </row>
    <row r="6782" customFormat="false" ht="14.25" hidden="false" customHeight="false" outlineLevel="0" collapsed="false">
      <c r="A6782" s="393" t="n">
        <v>88260</v>
      </c>
      <c r="B6782" s="394" t="s">
        <v>7029</v>
      </c>
      <c r="C6782" s="393" t="s">
        <v>2143</v>
      </c>
      <c r="D6782" s="395" t="n">
        <v>31.19</v>
      </c>
    </row>
    <row r="6783" customFormat="false" ht="14.25" hidden="false" customHeight="false" outlineLevel="0" collapsed="false">
      <c r="A6783" s="393" t="n">
        <v>101394</v>
      </c>
      <c r="B6783" s="394" t="s">
        <v>7029</v>
      </c>
      <c r="C6783" s="393" t="s">
        <v>6991</v>
      </c>
      <c r="D6783" s="395" t="n">
        <v>5578.19</v>
      </c>
    </row>
    <row r="6784" customFormat="false" ht="14.25" hidden="false" customHeight="false" outlineLevel="0" collapsed="false">
      <c r="A6784" s="393" t="n">
        <v>101395</v>
      </c>
      <c r="B6784" s="394" t="s">
        <v>7030</v>
      </c>
      <c r="C6784" s="393" t="s">
        <v>6991</v>
      </c>
      <c r="D6784" s="395" t="n">
        <v>5259.59</v>
      </c>
    </row>
    <row r="6785" customFormat="false" ht="14.25" hidden="false" customHeight="false" outlineLevel="0" collapsed="false">
      <c r="A6785" s="393" t="n">
        <v>88261</v>
      </c>
      <c r="B6785" s="394" t="s">
        <v>7031</v>
      </c>
      <c r="C6785" s="393" t="s">
        <v>2143</v>
      </c>
      <c r="D6785" s="395" t="n">
        <v>31.06</v>
      </c>
    </row>
    <row r="6786" customFormat="false" ht="14.25" hidden="false" customHeight="false" outlineLevel="0" collapsed="false">
      <c r="A6786" s="393" t="n">
        <v>101396</v>
      </c>
      <c r="B6786" s="394" t="s">
        <v>7032</v>
      </c>
      <c r="C6786" s="393" t="s">
        <v>6991</v>
      </c>
      <c r="D6786" s="395" t="n">
        <v>5545.43</v>
      </c>
    </row>
    <row r="6787" customFormat="false" ht="14.25" hidden="false" customHeight="false" outlineLevel="0" collapsed="false">
      <c r="A6787" s="393" t="n">
        <v>88262</v>
      </c>
      <c r="B6787" s="394" t="s">
        <v>7033</v>
      </c>
      <c r="C6787" s="393" t="s">
        <v>2143</v>
      </c>
      <c r="D6787" s="395" t="n">
        <v>30.99</v>
      </c>
    </row>
    <row r="6788" customFormat="false" ht="14.25" hidden="false" customHeight="false" outlineLevel="0" collapsed="false">
      <c r="A6788" s="393" t="n">
        <v>101397</v>
      </c>
      <c r="B6788" s="394" t="s">
        <v>7033</v>
      </c>
      <c r="C6788" s="393" t="s">
        <v>6991</v>
      </c>
      <c r="D6788" s="395" t="n">
        <v>5536.06</v>
      </c>
    </row>
    <row r="6789" customFormat="false" ht="14.25" hidden="false" customHeight="false" outlineLevel="0" collapsed="false">
      <c r="A6789" s="393" t="n">
        <v>101398</v>
      </c>
      <c r="B6789" s="394" t="s">
        <v>7034</v>
      </c>
      <c r="C6789" s="393" t="s">
        <v>6991</v>
      </c>
      <c r="D6789" s="395" t="n">
        <v>7307.02</v>
      </c>
    </row>
    <row r="6790" customFormat="false" ht="14.25" hidden="false" customHeight="false" outlineLevel="0" collapsed="false">
      <c r="A6790" s="393" t="n">
        <v>88263</v>
      </c>
      <c r="B6790" s="394" t="s">
        <v>7035</v>
      </c>
      <c r="C6790" s="393" t="s">
        <v>2143</v>
      </c>
      <c r="D6790" s="395" t="n">
        <v>41.21</v>
      </c>
    </row>
    <row r="6791" customFormat="false" ht="14.25" hidden="false" customHeight="false" outlineLevel="0" collapsed="false">
      <c r="A6791" s="393" t="n">
        <v>95408</v>
      </c>
      <c r="B6791" s="394" t="s">
        <v>7036</v>
      </c>
      <c r="C6791" s="393" t="s">
        <v>6991</v>
      </c>
      <c r="D6791" s="395" t="n">
        <v>16.99</v>
      </c>
    </row>
    <row r="6792" customFormat="false" ht="14.25" hidden="false" customHeight="false" outlineLevel="0" collapsed="false">
      <c r="A6792" s="393" t="n">
        <v>95308</v>
      </c>
      <c r="B6792" s="394" t="s">
        <v>7037</v>
      </c>
      <c r="C6792" s="393" t="s">
        <v>2143</v>
      </c>
      <c r="D6792" s="395" t="n">
        <v>0.23</v>
      </c>
    </row>
    <row r="6793" customFormat="false" ht="14.25" hidden="false" customHeight="false" outlineLevel="0" collapsed="false">
      <c r="A6793" s="393" t="n">
        <v>101286</v>
      </c>
      <c r="B6793" s="394" t="s">
        <v>7038</v>
      </c>
      <c r="C6793" s="393" t="s">
        <v>6991</v>
      </c>
      <c r="D6793" s="395" t="n">
        <v>31.05</v>
      </c>
    </row>
    <row r="6794" customFormat="false" ht="14.25" hidden="false" customHeight="false" outlineLevel="0" collapsed="false">
      <c r="A6794" s="393" t="n">
        <v>95309</v>
      </c>
      <c r="B6794" s="394" t="s">
        <v>7039</v>
      </c>
      <c r="C6794" s="393" t="s">
        <v>2143</v>
      </c>
      <c r="D6794" s="395" t="n">
        <v>0.3</v>
      </c>
    </row>
    <row r="6795" customFormat="false" ht="14.25" hidden="false" customHeight="false" outlineLevel="0" collapsed="false">
      <c r="A6795" s="393" t="n">
        <v>101287</v>
      </c>
      <c r="B6795" s="394" t="s">
        <v>7040</v>
      </c>
      <c r="C6795" s="393" t="s">
        <v>6991</v>
      </c>
      <c r="D6795" s="395" t="n">
        <v>100.47</v>
      </c>
    </row>
    <row r="6796" customFormat="false" ht="14.25" hidden="false" customHeight="false" outlineLevel="0" collapsed="false">
      <c r="A6796" s="393" t="n">
        <v>95310</v>
      </c>
      <c r="B6796" s="394" t="s">
        <v>7041</v>
      </c>
      <c r="C6796" s="393" t="s">
        <v>2143</v>
      </c>
      <c r="D6796" s="395" t="n">
        <v>0.23</v>
      </c>
    </row>
    <row r="6797" customFormat="false" ht="14.25" hidden="false" customHeight="false" outlineLevel="0" collapsed="false">
      <c r="A6797" s="393" t="n">
        <v>101288</v>
      </c>
      <c r="B6797" s="394" t="s">
        <v>7042</v>
      </c>
      <c r="C6797" s="393" t="s">
        <v>6991</v>
      </c>
      <c r="D6797" s="395" t="n">
        <v>31.05</v>
      </c>
    </row>
    <row r="6798" customFormat="false" ht="14.25" hidden="false" customHeight="false" outlineLevel="0" collapsed="false">
      <c r="A6798" s="393" t="n">
        <v>95311</v>
      </c>
      <c r="B6798" s="394" t="s">
        <v>7043</v>
      </c>
      <c r="C6798" s="393" t="s">
        <v>2143</v>
      </c>
      <c r="D6798" s="395" t="n">
        <v>0.21</v>
      </c>
    </row>
    <row r="6799" customFormat="false" ht="14.25" hidden="false" customHeight="false" outlineLevel="0" collapsed="false">
      <c r="A6799" s="393" t="n">
        <v>101289</v>
      </c>
      <c r="B6799" s="394" t="s">
        <v>7044</v>
      </c>
      <c r="C6799" s="393" t="s">
        <v>6991</v>
      </c>
      <c r="D6799" s="395" t="n">
        <v>27.9</v>
      </c>
    </row>
    <row r="6800" customFormat="false" ht="14.25" hidden="false" customHeight="false" outlineLevel="0" collapsed="false">
      <c r="A6800" s="393" t="n">
        <v>95312</v>
      </c>
      <c r="B6800" s="394" t="s">
        <v>7045</v>
      </c>
      <c r="C6800" s="393" t="s">
        <v>2143</v>
      </c>
      <c r="D6800" s="395" t="n">
        <v>0.3</v>
      </c>
    </row>
    <row r="6801" customFormat="false" ht="14.25" hidden="false" customHeight="false" outlineLevel="0" collapsed="false">
      <c r="A6801" s="393" t="n">
        <v>100291</v>
      </c>
      <c r="B6801" s="394" t="s">
        <v>7046</v>
      </c>
      <c r="C6801" s="393" t="s">
        <v>2143</v>
      </c>
      <c r="D6801" s="395" t="n">
        <v>0.3</v>
      </c>
    </row>
    <row r="6802" customFormat="false" ht="14.25" hidden="false" customHeight="false" outlineLevel="0" collapsed="false">
      <c r="A6802" s="393" t="n">
        <v>101290</v>
      </c>
      <c r="B6802" s="394" t="s">
        <v>7047</v>
      </c>
      <c r="C6802" s="393" t="s">
        <v>6991</v>
      </c>
      <c r="D6802" s="395" t="n">
        <v>39.74</v>
      </c>
    </row>
    <row r="6803" customFormat="false" ht="14.25" hidden="false" customHeight="false" outlineLevel="0" collapsed="false">
      <c r="A6803" s="393" t="n">
        <v>101291</v>
      </c>
      <c r="B6803" s="394" t="s">
        <v>7048</v>
      </c>
      <c r="C6803" s="393" t="s">
        <v>6991</v>
      </c>
      <c r="D6803" s="395" t="n">
        <v>31.05</v>
      </c>
    </row>
    <row r="6804" customFormat="false" ht="14.25" hidden="false" customHeight="false" outlineLevel="0" collapsed="false">
      <c r="A6804" s="393" t="n">
        <v>95313</v>
      </c>
      <c r="B6804" s="394" t="s">
        <v>7049</v>
      </c>
      <c r="C6804" s="393" t="s">
        <v>2143</v>
      </c>
      <c r="D6804" s="395" t="n">
        <v>0.22</v>
      </c>
    </row>
    <row r="6805" customFormat="false" ht="14.25" hidden="false" customHeight="false" outlineLevel="0" collapsed="false">
      <c r="A6805" s="393" t="n">
        <v>101292</v>
      </c>
      <c r="B6805" s="394" t="s">
        <v>7050</v>
      </c>
      <c r="C6805" s="393" t="s">
        <v>6991</v>
      </c>
      <c r="D6805" s="395" t="n">
        <v>29.85</v>
      </c>
    </row>
    <row r="6806" customFormat="false" ht="14.25" hidden="false" customHeight="false" outlineLevel="0" collapsed="false">
      <c r="A6806" s="393" t="n">
        <v>95392</v>
      </c>
      <c r="B6806" s="394" t="s">
        <v>7051</v>
      </c>
      <c r="C6806" s="393" t="s">
        <v>2143</v>
      </c>
      <c r="D6806" s="395" t="n">
        <v>0.16</v>
      </c>
    </row>
    <row r="6807" customFormat="false" ht="14.25" hidden="false" customHeight="false" outlineLevel="0" collapsed="false">
      <c r="A6807" s="393" t="n">
        <v>95413</v>
      </c>
      <c r="B6807" s="394" t="s">
        <v>7052</v>
      </c>
      <c r="C6807" s="393" t="s">
        <v>6991</v>
      </c>
      <c r="D6807" s="395" t="n">
        <v>21.68</v>
      </c>
    </row>
    <row r="6808" customFormat="false" ht="14.25" hidden="false" customHeight="false" outlineLevel="0" collapsed="false">
      <c r="A6808" s="393" t="n">
        <v>95393</v>
      </c>
      <c r="B6808" s="394" t="s">
        <v>7053</v>
      </c>
      <c r="C6808" s="393" t="s">
        <v>2143</v>
      </c>
      <c r="D6808" s="395" t="n">
        <v>0.71</v>
      </c>
    </row>
    <row r="6809" customFormat="false" ht="14.25" hidden="false" customHeight="false" outlineLevel="0" collapsed="false">
      <c r="A6809" s="393" t="n">
        <v>95414</v>
      </c>
      <c r="B6809" s="394" t="s">
        <v>7054</v>
      </c>
      <c r="C6809" s="393" t="s">
        <v>6991</v>
      </c>
      <c r="D6809" s="395" t="n">
        <v>93.74</v>
      </c>
    </row>
    <row r="6810" customFormat="false" ht="14.25" hidden="false" customHeight="false" outlineLevel="0" collapsed="false">
      <c r="A6810" s="393" t="n">
        <v>95314</v>
      </c>
      <c r="B6810" s="394" t="s">
        <v>7055</v>
      </c>
      <c r="C6810" s="393" t="s">
        <v>2143</v>
      </c>
      <c r="D6810" s="395" t="n">
        <v>0.25</v>
      </c>
    </row>
    <row r="6811" customFormat="false" ht="14.25" hidden="false" customHeight="false" outlineLevel="0" collapsed="false">
      <c r="A6811" s="393" t="n">
        <v>101293</v>
      </c>
      <c r="B6811" s="394" t="s">
        <v>7056</v>
      </c>
      <c r="C6811" s="393" t="s">
        <v>6991</v>
      </c>
      <c r="D6811" s="395" t="n">
        <v>33.51</v>
      </c>
    </row>
    <row r="6812" customFormat="false" ht="14.25" hidden="false" customHeight="false" outlineLevel="0" collapsed="false">
      <c r="A6812" s="393" t="n">
        <v>95394</v>
      </c>
      <c r="B6812" s="394" t="s">
        <v>7057</v>
      </c>
      <c r="C6812" s="393" t="s">
        <v>2143</v>
      </c>
      <c r="D6812" s="395" t="n">
        <v>0.9</v>
      </c>
    </row>
    <row r="6813" customFormat="false" ht="14.25" hidden="false" customHeight="false" outlineLevel="0" collapsed="false">
      <c r="A6813" s="393" t="n">
        <v>95395</v>
      </c>
      <c r="B6813" s="394" t="s">
        <v>7058</v>
      </c>
      <c r="C6813" s="393" t="s">
        <v>2143</v>
      </c>
      <c r="D6813" s="395" t="n">
        <v>0.95</v>
      </c>
    </row>
    <row r="6814" customFormat="false" ht="14.25" hidden="false" customHeight="false" outlineLevel="0" collapsed="false">
      <c r="A6814" s="393" t="n">
        <v>95396</v>
      </c>
      <c r="B6814" s="394" t="s">
        <v>7059</v>
      </c>
      <c r="C6814" s="393" t="s">
        <v>2143</v>
      </c>
      <c r="D6814" s="395" t="n">
        <v>1.02</v>
      </c>
    </row>
    <row r="6815" customFormat="false" ht="14.25" hidden="false" customHeight="false" outlineLevel="0" collapsed="false">
      <c r="A6815" s="393" t="n">
        <v>95419</v>
      </c>
      <c r="B6815" s="394" t="s">
        <v>7060</v>
      </c>
      <c r="C6815" s="393" t="s">
        <v>6991</v>
      </c>
      <c r="D6815" s="395" t="n">
        <v>120.02</v>
      </c>
    </row>
    <row r="6816" customFormat="false" ht="14.25" hidden="false" customHeight="false" outlineLevel="0" collapsed="false">
      <c r="A6816" s="393" t="n">
        <v>95420</v>
      </c>
      <c r="B6816" s="394" t="s">
        <v>7061</v>
      </c>
      <c r="C6816" s="393" t="s">
        <v>6991</v>
      </c>
      <c r="D6816" s="395" t="n">
        <v>126.62</v>
      </c>
    </row>
    <row r="6817" customFormat="false" ht="14.25" hidden="false" customHeight="false" outlineLevel="0" collapsed="false">
      <c r="A6817" s="393" t="n">
        <v>95421</v>
      </c>
      <c r="B6817" s="394" t="s">
        <v>7062</v>
      </c>
      <c r="C6817" s="393" t="s">
        <v>6991</v>
      </c>
      <c r="D6817" s="395" t="n">
        <v>135.37</v>
      </c>
    </row>
    <row r="6818" customFormat="false" ht="14.25" hidden="false" customHeight="false" outlineLevel="0" collapsed="false">
      <c r="A6818" s="393" t="n">
        <v>101294</v>
      </c>
      <c r="B6818" s="394" t="s">
        <v>7063</v>
      </c>
      <c r="C6818" s="393" t="s">
        <v>6991</v>
      </c>
      <c r="D6818" s="395" t="n">
        <v>33.15</v>
      </c>
    </row>
    <row r="6819" customFormat="false" ht="14.25" hidden="false" customHeight="false" outlineLevel="0" collapsed="false">
      <c r="A6819" s="393" t="n">
        <v>95315</v>
      </c>
      <c r="B6819" s="394" t="s">
        <v>7064</v>
      </c>
      <c r="C6819" s="393" t="s">
        <v>2143</v>
      </c>
      <c r="D6819" s="395" t="n">
        <v>0.25</v>
      </c>
    </row>
    <row r="6820" customFormat="false" ht="14.25" hidden="false" customHeight="false" outlineLevel="0" collapsed="false">
      <c r="A6820" s="393" t="n">
        <v>100293</v>
      </c>
      <c r="B6820" s="394" t="s">
        <v>7065</v>
      </c>
      <c r="C6820" s="393" t="s">
        <v>2143</v>
      </c>
      <c r="D6820" s="395" t="n">
        <v>0.26</v>
      </c>
    </row>
    <row r="6821" customFormat="false" ht="14.25" hidden="false" customHeight="false" outlineLevel="0" collapsed="false">
      <c r="A6821" s="393" t="n">
        <v>101295</v>
      </c>
      <c r="B6821" s="394" t="s">
        <v>7066</v>
      </c>
      <c r="C6821" s="393" t="s">
        <v>6991</v>
      </c>
      <c r="D6821" s="395" t="n">
        <v>35.25</v>
      </c>
    </row>
    <row r="6822" customFormat="false" ht="14.25" hidden="false" customHeight="false" outlineLevel="0" collapsed="false">
      <c r="A6822" s="393" t="n">
        <v>95316</v>
      </c>
      <c r="B6822" s="394" t="s">
        <v>7067</v>
      </c>
      <c r="C6822" s="393" t="s">
        <v>2143</v>
      </c>
      <c r="D6822" s="395" t="n">
        <v>0.76</v>
      </c>
    </row>
    <row r="6823" customFormat="false" ht="14.25" hidden="false" customHeight="false" outlineLevel="0" collapsed="false">
      <c r="A6823" s="393" t="n">
        <v>95317</v>
      </c>
      <c r="B6823" s="394" t="s">
        <v>7068</v>
      </c>
      <c r="C6823" s="393" t="s">
        <v>2143</v>
      </c>
      <c r="D6823" s="395" t="n">
        <v>0.36</v>
      </c>
    </row>
    <row r="6824" customFormat="false" ht="14.25" hidden="false" customHeight="false" outlineLevel="0" collapsed="false">
      <c r="A6824" s="393" t="n">
        <v>101296</v>
      </c>
      <c r="B6824" s="394" t="s">
        <v>7069</v>
      </c>
      <c r="C6824" s="393" t="s">
        <v>6991</v>
      </c>
      <c r="D6824" s="395" t="n">
        <v>48.39</v>
      </c>
    </row>
    <row r="6825" customFormat="false" ht="14.25" hidden="false" customHeight="false" outlineLevel="0" collapsed="false">
      <c r="A6825" s="393" t="n">
        <v>95398</v>
      </c>
      <c r="B6825" s="394" t="s">
        <v>7070</v>
      </c>
      <c r="C6825" s="393" t="s">
        <v>2143</v>
      </c>
      <c r="D6825" s="395" t="n">
        <v>0.14</v>
      </c>
    </row>
    <row r="6826" customFormat="false" ht="14.25" hidden="false" customHeight="false" outlineLevel="0" collapsed="false">
      <c r="A6826" s="393" t="n">
        <v>95416</v>
      </c>
      <c r="B6826" s="394" t="s">
        <v>7071</v>
      </c>
      <c r="C6826" s="393" t="s">
        <v>6991</v>
      </c>
      <c r="D6826" s="395" t="n">
        <v>18.6</v>
      </c>
    </row>
    <row r="6827" customFormat="false" ht="14.25" hidden="false" customHeight="false" outlineLevel="0" collapsed="false">
      <c r="A6827" s="393" t="n">
        <v>101297</v>
      </c>
      <c r="B6827" s="394" t="s">
        <v>7072</v>
      </c>
      <c r="C6827" s="393" t="s">
        <v>6991</v>
      </c>
      <c r="D6827" s="395" t="n">
        <v>38.64</v>
      </c>
    </row>
    <row r="6828" customFormat="false" ht="14.25" hidden="false" customHeight="false" outlineLevel="0" collapsed="false">
      <c r="A6828" s="393" t="n">
        <v>95318</v>
      </c>
      <c r="B6828" s="394" t="s">
        <v>7073</v>
      </c>
      <c r="C6828" s="393" t="s">
        <v>2143</v>
      </c>
      <c r="D6828" s="395" t="n">
        <v>0.29</v>
      </c>
    </row>
    <row r="6829" customFormat="false" ht="14.25" hidden="false" customHeight="false" outlineLevel="0" collapsed="false">
      <c r="A6829" s="393" t="n">
        <v>101298</v>
      </c>
      <c r="B6829" s="394" t="s">
        <v>7074</v>
      </c>
      <c r="C6829" s="393" t="s">
        <v>6991</v>
      </c>
      <c r="D6829" s="395" t="n">
        <v>31.05</v>
      </c>
    </row>
    <row r="6830" customFormat="false" ht="14.25" hidden="false" customHeight="false" outlineLevel="0" collapsed="false">
      <c r="A6830" s="393" t="n">
        <v>95319</v>
      </c>
      <c r="B6830" s="394" t="s">
        <v>7075</v>
      </c>
      <c r="C6830" s="393" t="s">
        <v>2143</v>
      </c>
      <c r="D6830" s="395" t="n">
        <v>0.23</v>
      </c>
    </row>
    <row r="6831" customFormat="false" ht="14.25" hidden="false" customHeight="false" outlineLevel="0" collapsed="false">
      <c r="A6831" s="393" t="n">
        <v>101299</v>
      </c>
      <c r="B6831" s="394" t="s">
        <v>7076</v>
      </c>
      <c r="C6831" s="393" t="s">
        <v>6991</v>
      </c>
      <c r="D6831" s="395" t="n">
        <v>39.74</v>
      </c>
    </row>
    <row r="6832" customFormat="false" ht="14.25" hidden="false" customHeight="false" outlineLevel="0" collapsed="false">
      <c r="A6832" s="393" t="n">
        <v>95320</v>
      </c>
      <c r="B6832" s="394" t="s">
        <v>7077</v>
      </c>
      <c r="C6832" s="393" t="s">
        <v>2143</v>
      </c>
      <c r="D6832" s="395" t="n">
        <v>0.23</v>
      </c>
    </row>
    <row r="6833" customFormat="false" ht="14.25" hidden="false" customHeight="false" outlineLevel="0" collapsed="false">
      <c r="A6833" s="393" t="n">
        <v>95321</v>
      </c>
      <c r="B6833" s="394" t="s">
        <v>7078</v>
      </c>
      <c r="C6833" s="393" t="s">
        <v>2143</v>
      </c>
      <c r="D6833" s="395" t="n">
        <v>0.21</v>
      </c>
    </row>
    <row r="6834" customFormat="false" ht="14.25" hidden="false" customHeight="false" outlineLevel="0" collapsed="false">
      <c r="A6834" s="393" t="n">
        <v>101300</v>
      </c>
      <c r="B6834" s="394" t="s">
        <v>7079</v>
      </c>
      <c r="C6834" s="393" t="s">
        <v>6991</v>
      </c>
      <c r="D6834" s="395" t="n">
        <v>27.88</v>
      </c>
    </row>
    <row r="6835" customFormat="false" ht="14.25" hidden="false" customHeight="false" outlineLevel="0" collapsed="false">
      <c r="A6835" s="393" t="n">
        <v>95322</v>
      </c>
      <c r="B6835" s="394" t="s">
        <v>7080</v>
      </c>
      <c r="C6835" s="393" t="s">
        <v>2143</v>
      </c>
      <c r="D6835" s="395" t="n">
        <v>0.25</v>
      </c>
    </row>
    <row r="6836" customFormat="false" ht="14.25" hidden="false" customHeight="false" outlineLevel="0" collapsed="false">
      <c r="A6836" s="393" t="n">
        <v>101301</v>
      </c>
      <c r="B6836" s="394" t="s">
        <v>7081</v>
      </c>
      <c r="C6836" s="393" t="s">
        <v>6991</v>
      </c>
      <c r="D6836" s="395" t="n">
        <v>33.51</v>
      </c>
    </row>
    <row r="6837" customFormat="false" ht="14.25" hidden="false" customHeight="false" outlineLevel="0" collapsed="false">
      <c r="A6837" s="393" t="n">
        <v>95323</v>
      </c>
      <c r="B6837" s="394" t="s">
        <v>7082</v>
      </c>
      <c r="C6837" s="393" t="s">
        <v>2143</v>
      </c>
      <c r="D6837" s="395" t="n">
        <v>0.27</v>
      </c>
    </row>
    <row r="6838" customFormat="false" ht="14.25" hidden="false" customHeight="false" outlineLevel="0" collapsed="false">
      <c r="A6838" s="393" t="n">
        <v>101302</v>
      </c>
      <c r="B6838" s="394" t="s">
        <v>7083</v>
      </c>
      <c r="C6838" s="393" t="s">
        <v>6991</v>
      </c>
      <c r="D6838" s="395" t="n">
        <v>36.01</v>
      </c>
    </row>
    <row r="6839" customFormat="false" ht="14.25" hidden="false" customHeight="false" outlineLevel="0" collapsed="false">
      <c r="A6839" s="393" t="n">
        <v>95324</v>
      </c>
      <c r="B6839" s="394" t="s">
        <v>7084</v>
      </c>
      <c r="C6839" s="393" t="s">
        <v>2143</v>
      </c>
      <c r="D6839" s="395" t="n">
        <v>0.32</v>
      </c>
    </row>
    <row r="6840" customFormat="false" ht="14.25" hidden="false" customHeight="false" outlineLevel="0" collapsed="false">
      <c r="A6840" s="393" t="n">
        <v>101304</v>
      </c>
      <c r="B6840" s="394" t="s">
        <v>7085</v>
      </c>
      <c r="C6840" s="393" t="s">
        <v>6991</v>
      </c>
      <c r="D6840" s="395" t="n">
        <v>42.88</v>
      </c>
    </row>
    <row r="6841" customFormat="false" ht="14.25" hidden="false" customHeight="false" outlineLevel="0" collapsed="false">
      <c r="A6841" s="393" t="n">
        <v>95325</v>
      </c>
      <c r="B6841" s="394" t="s">
        <v>7086</v>
      </c>
      <c r="C6841" s="393" t="s">
        <v>2143</v>
      </c>
      <c r="D6841" s="395" t="n">
        <v>0.41</v>
      </c>
    </row>
    <row r="6842" customFormat="false" ht="14.25" hidden="false" customHeight="false" outlineLevel="0" collapsed="false">
      <c r="A6842" s="393" t="n">
        <v>101305</v>
      </c>
      <c r="B6842" s="394" t="s">
        <v>7087</v>
      </c>
      <c r="C6842" s="393" t="s">
        <v>6991</v>
      </c>
      <c r="D6842" s="395" t="n">
        <v>54.51</v>
      </c>
    </row>
    <row r="6843" customFormat="false" ht="14.25" hidden="false" customHeight="false" outlineLevel="0" collapsed="false">
      <c r="A6843" s="393" t="n">
        <v>95328</v>
      </c>
      <c r="B6843" s="394" t="s">
        <v>7088</v>
      </c>
      <c r="C6843" s="393" t="s">
        <v>2143</v>
      </c>
      <c r="D6843" s="395" t="n">
        <v>0.25</v>
      </c>
    </row>
    <row r="6844" customFormat="false" ht="14.25" hidden="false" customHeight="false" outlineLevel="0" collapsed="false">
      <c r="A6844" s="393" t="n">
        <v>101307</v>
      </c>
      <c r="B6844" s="394" t="s">
        <v>7089</v>
      </c>
      <c r="C6844" s="393" t="s">
        <v>6991</v>
      </c>
      <c r="D6844" s="395" t="n">
        <v>33.51</v>
      </c>
    </row>
    <row r="6845" customFormat="false" ht="14.25" hidden="false" customHeight="false" outlineLevel="0" collapsed="false">
      <c r="A6845" s="393" t="n">
        <v>101309</v>
      </c>
      <c r="B6845" s="394" t="s">
        <v>7090</v>
      </c>
      <c r="C6845" s="393" t="s">
        <v>6991</v>
      </c>
      <c r="D6845" s="395" t="n">
        <v>39.74</v>
      </c>
    </row>
    <row r="6846" customFormat="false" ht="14.25" hidden="false" customHeight="false" outlineLevel="0" collapsed="false">
      <c r="A6846" s="393" t="n">
        <v>95329</v>
      </c>
      <c r="B6846" s="394" t="s">
        <v>7091</v>
      </c>
      <c r="C6846" s="393" t="s">
        <v>2143</v>
      </c>
      <c r="D6846" s="395" t="n">
        <v>0.32</v>
      </c>
    </row>
    <row r="6847" customFormat="false" ht="14.25" hidden="false" customHeight="false" outlineLevel="0" collapsed="false">
      <c r="A6847" s="393" t="n">
        <v>101310</v>
      </c>
      <c r="B6847" s="394" t="s">
        <v>7092</v>
      </c>
      <c r="C6847" s="393" t="s">
        <v>6991</v>
      </c>
      <c r="D6847" s="395" t="n">
        <v>42.88</v>
      </c>
    </row>
    <row r="6848" customFormat="false" ht="14.25" hidden="false" customHeight="false" outlineLevel="0" collapsed="false">
      <c r="A6848" s="393" t="n">
        <v>101311</v>
      </c>
      <c r="B6848" s="394" t="s">
        <v>7093</v>
      </c>
      <c r="C6848" s="393" t="s">
        <v>6991</v>
      </c>
      <c r="D6848" s="395" t="n">
        <v>33.51</v>
      </c>
    </row>
    <row r="6849" customFormat="false" ht="14.25" hidden="false" customHeight="false" outlineLevel="0" collapsed="false">
      <c r="A6849" s="393" t="n">
        <v>95330</v>
      </c>
      <c r="B6849" s="394" t="s">
        <v>7094</v>
      </c>
      <c r="C6849" s="393" t="s">
        <v>2143</v>
      </c>
      <c r="D6849" s="395" t="n">
        <v>0.25</v>
      </c>
    </row>
    <row r="6850" customFormat="false" ht="14.25" hidden="false" customHeight="false" outlineLevel="0" collapsed="false">
      <c r="A6850" s="393" t="n">
        <v>101312</v>
      </c>
      <c r="B6850" s="394" t="s">
        <v>7095</v>
      </c>
      <c r="C6850" s="393" t="s">
        <v>6991</v>
      </c>
      <c r="D6850" s="395" t="n">
        <v>50.36</v>
      </c>
    </row>
    <row r="6851" customFormat="false" ht="14.25" hidden="false" customHeight="false" outlineLevel="0" collapsed="false">
      <c r="A6851" s="393" t="n">
        <v>95331</v>
      </c>
      <c r="B6851" s="394" t="s">
        <v>7096</v>
      </c>
      <c r="C6851" s="393" t="s">
        <v>2143</v>
      </c>
      <c r="D6851" s="395" t="n">
        <v>0.38</v>
      </c>
    </row>
    <row r="6852" customFormat="false" ht="14.25" hidden="false" customHeight="false" outlineLevel="0" collapsed="false">
      <c r="A6852" s="393" t="n">
        <v>95400</v>
      </c>
      <c r="B6852" s="394" t="s">
        <v>7097</v>
      </c>
      <c r="C6852" s="393" t="s">
        <v>2143</v>
      </c>
      <c r="D6852" s="395" t="n">
        <v>0.27</v>
      </c>
    </row>
    <row r="6853" customFormat="false" ht="14.25" hidden="false" customHeight="false" outlineLevel="0" collapsed="false">
      <c r="A6853" s="393" t="n">
        <v>95411</v>
      </c>
      <c r="B6853" s="394" t="s">
        <v>7098</v>
      </c>
      <c r="C6853" s="393" t="s">
        <v>6991</v>
      </c>
      <c r="D6853" s="395" t="n">
        <v>36.66</v>
      </c>
    </row>
    <row r="6854" customFormat="false" ht="14.25" hidden="false" customHeight="false" outlineLevel="0" collapsed="false">
      <c r="A6854" s="393" t="n">
        <v>95332</v>
      </c>
      <c r="B6854" s="394" t="s">
        <v>7099</v>
      </c>
      <c r="C6854" s="393" t="s">
        <v>2143</v>
      </c>
      <c r="D6854" s="395" t="n">
        <v>1.13</v>
      </c>
    </row>
    <row r="6855" customFormat="false" ht="14.25" hidden="false" customHeight="false" outlineLevel="0" collapsed="false">
      <c r="A6855" s="393" t="n">
        <v>101313</v>
      </c>
      <c r="B6855" s="394" t="s">
        <v>7100</v>
      </c>
      <c r="C6855" s="393" t="s">
        <v>6991</v>
      </c>
      <c r="D6855" s="395" t="n">
        <v>150.05</v>
      </c>
    </row>
    <row r="6856" customFormat="false" ht="14.25" hidden="false" customHeight="false" outlineLevel="0" collapsed="false">
      <c r="A6856" s="393" t="n">
        <v>95334</v>
      </c>
      <c r="B6856" s="394" t="s">
        <v>7101</v>
      </c>
      <c r="C6856" s="393" t="s">
        <v>2143</v>
      </c>
      <c r="D6856" s="395" t="n">
        <v>1.1</v>
      </c>
    </row>
    <row r="6857" customFormat="false" ht="14.25" hidden="false" customHeight="false" outlineLevel="0" collapsed="false">
      <c r="A6857" s="393" t="n">
        <v>101315</v>
      </c>
      <c r="B6857" s="394" t="s">
        <v>7102</v>
      </c>
      <c r="C6857" s="393" t="s">
        <v>6991</v>
      </c>
      <c r="D6857" s="395" t="n">
        <v>146.04</v>
      </c>
    </row>
    <row r="6858" customFormat="false" ht="14.25" hidden="false" customHeight="false" outlineLevel="0" collapsed="false">
      <c r="A6858" s="393" t="n">
        <v>95335</v>
      </c>
      <c r="B6858" s="394" t="s">
        <v>7103</v>
      </c>
      <c r="C6858" s="393" t="s">
        <v>2143</v>
      </c>
      <c r="D6858" s="395" t="n">
        <v>0.47</v>
      </c>
    </row>
    <row r="6859" customFormat="false" ht="14.25" hidden="false" customHeight="false" outlineLevel="0" collapsed="false">
      <c r="A6859" s="393" t="n">
        <v>101316</v>
      </c>
      <c r="B6859" s="394" t="s">
        <v>7104</v>
      </c>
      <c r="C6859" s="393" t="s">
        <v>6991</v>
      </c>
      <c r="D6859" s="395" t="n">
        <v>62.45</v>
      </c>
    </row>
    <row r="6860" customFormat="false" ht="14.25" hidden="false" customHeight="false" outlineLevel="0" collapsed="false">
      <c r="A6860" s="393" t="n">
        <v>95401</v>
      </c>
      <c r="B6860" s="394" t="s">
        <v>7105</v>
      </c>
      <c r="C6860" s="393" t="s">
        <v>2143</v>
      </c>
      <c r="D6860" s="395" t="n">
        <v>0.87</v>
      </c>
    </row>
    <row r="6861" customFormat="false" ht="14.25" hidden="false" customHeight="false" outlineLevel="0" collapsed="false">
      <c r="A6861" s="393" t="n">
        <v>95422</v>
      </c>
      <c r="B6861" s="394" t="s">
        <v>7106</v>
      </c>
      <c r="C6861" s="393" t="s">
        <v>6991</v>
      </c>
      <c r="D6861" s="395" t="n">
        <v>115.86</v>
      </c>
    </row>
    <row r="6862" customFormat="false" ht="14.25" hidden="false" customHeight="false" outlineLevel="0" collapsed="false">
      <c r="A6862" s="393" t="n">
        <v>95402</v>
      </c>
      <c r="B6862" s="394" t="s">
        <v>7107</v>
      </c>
      <c r="C6862" s="393" t="s">
        <v>2143</v>
      </c>
      <c r="D6862" s="395" t="n">
        <v>1.66</v>
      </c>
    </row>
    <row r="6863" customFormat="false" ht="14.25" hidden="false" customHeight="false" outlineLevel="0" collapsed="false">
      <c r="A6863" s="393" t="n">
        <v>95415</v>
      </c>
      <c r="B6863" s="394" t="s">
        <v>7108</v>
      </c>
      <c r="C6863" s="393" t="s">
        <v>6991</v>
      </c>
      <c r="D6863" s="395" t="n">
        <v>220.07</v>
      </c>
    </row>
    <row r="6864" customFormat="false" ht="14.25" hidden="false" customHeight="false" outlineLevel="0" collapsed="false">
      <c r="A6864" s="393" t="n">
        <v>95403</v>
      </c>
      <c r="B6864" s="394" t="s">
        <v>7109</v>
      </c>
      <c r="C6864" s="393" t="s">
        <v>2143</v>
      </c>
      <c r="D6864" s="395" t="n">
        <v>1.69</v>
      </c>
    </row>
    <row r="6865" customFormat="false" ht="14.25" hidden="false" customHeight="false" outlineLevel="0" collapsed="false">
      <c r="A6865" s="393" t="n">
        <v>95417</v>
      </c>
      <c r="B6865" s="394" t="s">
        <v>7110</v>
      </c>
      <c r="C6865" s="393" t="s">
        <v>6991</v>
      </c>
      <c r="D6865" s="395" t="n">
        <v>223.87</v>
      </c>
    </row>
    <row r="6866" customFormat="false" ht="14.25" hidden="false" customHeight="false" outlineLevel="0" collapsed="false">
      <c r="A6866" s="393" t="n">
        <v>95404</v>
      </c>
      <c r="B6866" s="394" t="s">
        <v>7111</v>
      </c>
      <c r="C6866" s="393" t="s">
        <v>2143</v>
      </c>
      <c r="D6866" s="395" t="n">
        <v>2.37</v>
      </c>
    </row>
    <row r="6867" customFormat="false" ht="14.25" hidden="false" customHeight="false" outlineLevel="0" collapsed="false">
      <c r="A6867" s="393" t="n">
        <v>95418</v>
      </c>
      <c r="B6867" s="394" t="s">
        <v>7112</v>
      </c>
      <c r="C6867" s="393" t="s">
        <v>6991</v>
      </c>
      <c r="D6867" s="395" t="n">
        <v>313.59</v>
      </c>
    </row>
    <row r="6868" customFormat="false" ht="14.25" hidden="false" customHeight="false" outlineLevel="0" collapsed="false">
      <c r="A6868" s="393" t="n">
        <v>95337</v>
      </c>
      <c r="B6868" s="394" t="s">
        <v>7113</v>
      </c>
      <c r="C6868" s="393" t="s">
        <v>2143</v>
      </c>
      <c r="D6868" s="395" t="n">
        <v>0.25</v>
      </c>
    </row>
    <row r="6869" customFormat="false" ht="14.25" hidden="false" customHeight="false" outlineLevel="0" collapsed="false">
      <c r="A6869" s="393" t="n">
        <v>101322</v>
      </c>
      <c r="B6869" s="394" t="s">
        <v>7114</v>
      </c>
      <c r="C6869" s="393" t="s">
        <v>6991</v>
      </c>
      <c r="D6869" s="395" t="n">
        <v>33.51</v>
      </c>
    </row>
    <row r="6870" customFormat="false" ht="14.25" hidden="false" customHeight="false" outlineLevel="0" collapsed="false">
      <c r="A6870" s="393" t="n">
        <v>95338</v>
      </c>
      <c r="B6870" s="394" t="s">
        <v>7115</v>
      </c>
      <c r="C6870" s="393" t="s">
        <v>2143</v>
      </c>
      <c r="D6870" s="395" t="n">
        <v>0.46</v>
      </c>
    </row>
    <row r="6871" customFormat="false" ht="14.25" hidden="false" customHeight="false" outlineLevel="0" collapsed="false">
      <c r="A6871" s="393" t="n">
        <v>101323</v>
      </c>
      <c r="B6871" s="394" t="s">
        <v>7116</v>
      </c>
      <c r="C6871" s="393" t="s">
        <v>6991</v>
      </c>
      <c r="D6871" s="395" t="n">
        <v>61.59</v>
      </c>
    </row>
    <row r="6872" customFormat="false" ht="14.25" hidden="false" customHeight="false" outlineLevel="0" collapsed="false">
      <c r="A6872" s="393" t="n">
        <v>102918</v>
      </c>
      <c r="B6872" s="394" t="s">
        <v>7117</v>
      </c>
      <c r="C6872" s="393" t="s">
        <v>2143</v>
      </c>
      <c r="D6872" s="395" t="n">
        <v>0</v>
      </c>
    </row>
    <row r="6873" customFormat="false" ht="14.25" hidden="false" customHeight="false" outlineLevel="0" collapsed="false">
      <c r="A6873" s="393" t="n">
        <v>101325</v>
      </c>
      <c r="B6873" s="394" t="s">
        <v>7118</v>
      </c>
      <c r="C6873" s="393" t="s">
        <v>6991</v>
      </c>
      <c r="D6873" s="395" t="n">
        <v>47.31</v>
      </c>
    </row>
    <row r="6874" customFormat="false" ht="14.25" hidden="false" customHeight="false" outlineLevel="0" collapsed="false">
      <c r="A6874" s="393" t="n">
        <v>95390</v>
      </c>
      <c r="B6874" s="394" t="s">
        <v>7119</v>
      </c>
      <c r="C6874" s="393" t="s">
        <v>2143</v>
      </c>
      <c r="D6874" s="395" t="n">
        <v>0.09</v>
      </c>
    </row>
    <row r="6875" customFormat="false" ht="14.25" hidden="false" customHeight="false" outlineLevel="0" collapsed="false">
      <c r="A6875" s="393" t="n">
        <v>101326</v>
      </c>
      <c r="B6875" s="394" t="s">
        <v>7120</v>
      </c>
      <c r="C6875" s="393" t="s">
        <v>6991</v>
      </c>
      <c r="D6875" s="395" t="n">
        <v>13.17</v>
      </c>
    </row>
    <row r="6876" customFormat="false" ht="14.25" hidden="false" customHeight="false" outlineLevel="0" collapsed="false">
      <c r="A6876" s="393" t="n">
        <v>95340</v>
      </c>
      <c r="B6876" s="394" t="s">
        <v>7121</v>
      </c>
      <c r="C6876" s="393" t="s">
        <v>2143</v>
      </c>
      <c r="D6876" s="395" t="n">
        <v>0.32</v>
      </c>
    </row>
    <row r="6877" customFormat="false" ht="14.25" hidden="false" customHeight="false" outlineLevel="0" collapsed="false">
      <c r="A6877" s="393" t="n">
        <v>101330</v>
      </c>
      <c r="B6877" s="394" t="s">
        <v>7122</v>
      </c>
      <c r="C6877" s="393" t="s">
        <v>6991</v>
      </c>
      <c r="D6877" s="395" t="n">
        <v>42.88</v>
      </c>
    </row>
    <row r="6878" customFormat="false" ht="14.25" hidden="false" customHeight="false" outlineLevel="0" collapsed="false">
      <c r="A6878" s="393" t="n">
        <v>101331</v>
      </c>
      <c r="B6878" s="394" t="s">
        <v>7123</v>
      </c>
      <c r="C6878" s="393" t="s">
        <v>6991</v>
      </c>
      <c r="D6878" s="395" t="n">
        <v>44.44</v>
      </c>
    </row>
    <row r="6879" customFormat="false" ht="14.25" hidden="false" customHeight="false" outlineLevel="0" collapsed="false">
      <c r="A6879" s="393" t="n">
        <v>95341</v>
      </c>
      <c r="B6879" s="394" t="s">
        <v>7124</v>
      </c>
      <c r="C6879" s="393" t="s">
        <v>2143</v>
      </c>
      <c r="D6879" s="395" t="n">
        <v>0.33</v>
      </c>
    </row>
    <row r="6880" customFormat="false" ht="14.25" hidden="false" customHeight="false" outlineLevel="0" collapsed="false">
      <c r="A6880" s="393" t="n">
        <v>95339</v>
      </c>
      <c r="B6880" s="394" t="s">
        <v>7125</v>
      </c>
      <c r="C6880" s="393" t="s">
        <v>2143</v>
      </c>
      <c r="D6880" s="395" t="n">
        <v>0.46</v>
      </c>
    </row>
    <row r="6881" customFormat="false" ht="14.25" hidden="false" customHeight="false" outlineLevel="0" collapsed="false">
      <c r="A6881" s="393" t="n">
        <v>101329</v>
      </c>
      <c r="B6881" s="394" t="s">
        <v>7126</v>
      </c>
      <c r="C6881" s="393" t="s">
        <v>6991</v>
      </c>
      <c r="D6881" s="395" t="n">
        <v>61.89</v>
      </c>
    </row>
    <row r="6882" customFormat="false" ht="14.25" hidden="false" customHeight="false" outlineLevel="0" collapsed="false">
      <c r="A6882" s="393" t="n">
        <v>95342</v>
      </c>
      <c r="B6882" s="394" t="s">
        <v>7127</v>
      </c>
      <c r="C6882" s="393" t="s">
        <v>2143</v>
      </c>
      <c r="D6882" s="395" t="n">
        <v>0.24</v>
      </c>
    </row>
    <row r="6883" customFormat="false" ht="14.25" hidden="false" customHeight="false" outlineLevel="0" collapsed="false">
      <c r="A6883" s="393" t="n">
        <v>101333</v>
      </c>
      <c r="B6883" s="394" t="s">
        <v>7128</v>
      </c>
      <c r="C6883" s="393" t="s">
        <v>6991</v>
      </c>
      <c r="D6883" s="395" t="n">
        <v>32.77</v>
      </c>
    </row>
    <row r="6884" customFormat="false" ht="14.25" hidden="false" customHeight="false" outlineLevel="0" collapsed="false">
      <c r="A6884" s="393" t="n">
        <v>100298</v>
      </c>
      <c r="B6884" s="394" t="s">
        <v>7129</v>
      </c>
      <c r="C6884" s="393" t="s">
        <v>2143</v>
      </c>
      <c r="D6884" s="395" t="n">
        <v>0.84</v>
      </c>
    </row>
    <row r="6885" customFormat="false" ht="14.25" hidden="false" customHeight="false" outlineLevel="0" collapsed="false">
      <c r="A6885" s="393" t="n">
        <v>101334</v>
      </c>
      <c r="B6885" s="394" t="s">
        <v>7130</v>
      </c>
      <c r="C6885" s="393" t="s">
        <v>6991</v>
      </c>
      <c r="D6885" s="395" t="n">
        <v>111.27</v>
      </c>
    </row>
    <row r="6886" customFormat="false" ht="14.25" hidden="false" customHeight="false" outlineLevel="0" collapsed="false">
      <c r="A6886" s="393" t="n">
        <v>95405</v>
      </c>
      <c r="B6886" s="394" t="s">
        <v>7131</v>
      </c>
      <c r="C6886" s="393" t="s">
        <v>2143</v>
      </c>
      <c r="D6886" s="395" t="n">
        <v>1.43</v>
      </c>
    </row>
    <row r="6887" customFormat="false" ht="14.25" hidden="false" customHeight="false" outlineLevel="0" collapsed="false">
      <c r="A6887" s="393" t="n">
        <v>95423</v>
      </c>
      <c r="B6887" s="394" t="s">
        <v>7132</v>
      </c>
      <c r="C6887" s="393" t="s">
        <v>6991</v>
      </c>
      <c r="D6887" s="395" t="n">
        <v>188.99</v>
      </c>
    </row>
    <row r="6888" customFormat="false" ht="14.25" hidden="false" customHeight="false" outlineLevel="0" collapsed="false">
      <c r="A6888" s="393" t="n">
        <v>95343</v>
      </c>
      <c r="B6888" s="394" t="s">
        <v>7133</v>
      </c>
      <c r="C6888" s="393" t="s">
        <v>2143</v>
      </c>
      <c r="D6888" s="395" t="n">
        <v>0.35</v>
      </c>
    </row>
    <row r="6889" customFormat="false" ht="14.25" hidden="false" customHeight="false" outlineLevel="0" collapsed="false">
      <c r="A6889" s="393" t="n">
        <v>100295</v>
      </c>
      <c r="B6889" s="394" t="s">
        <v>7134</v>
      </c>
      <c r="C6889" s="393" t="s">
        <v>2143</v>
      </c>
      <c r="D6889" s="395" t="n">
        <v>0.92</v>
      </c>
    </row>
    <row r="6890" customFormat="false" ht="14.25" hidden="false" customHeight="false" outlineLevel="0" collapsed="false">
      <c r="A6890" s="393" t="n">
        <v>101303</v>
      </c>
      <c r="B6890" s="394" t="s">
        <v>7135</v>
      </c>
      <c r="C6890" s="393" t="s">
        <v>6991</v>
      </c>
      <c r="D6890" s="395" t="n">
        <v>122.61</v>
      </c>
    </row>
    <row r="6891" customFormat="false" ht="14.25" hidden="false" customHeight="false" outlineLevel="0" collapsed="false">
      <c r="A6891" s="393" t="n">
        <v>95344</v>
      </c>
      <c r="B6891" s="394" t="s">
        <v>7136</v>
      </c>
      <c r="C6891" s="393" t="s">
        <v>2143</v>
      </c>
      <c r="D6891" s="395" t="n">
        <v>0.21</v>
      </c>
    </row>
    <row r="6892" customFormat="false" ht="14.25" hidden="false" customHeight="false" outlineLevel="0" collapsed="false">
      <c r="A6892" s="393" t="n">
        <v>101308</v>
      </c>
      <c r="B6892" s="394" t="s">
        <v>7137</v>
      </c>
      <c r="C6892" s="393" t="s">
        <v>6991</v>
      </c>
      <c r="D6892" s="395" t="n">
        <v>28.91</v>
      </c>
    </row>
    <row r="6893" customFormat="false" ht="14.25" hidden="false" customHeight="false" outlineLevel="0" collapsed="false">
      <c r="A6893" s="393" t="n">
        <v>105536</v>
      </c>
      <c r="B6893" s="394" t="s">
        <v>7138</v>
      </c>
      <c r="C6893" s="393" t="s">
        <v>2143</v>
      </c>
      <c r="D6893" s="395" t="n">
        <v>0</v>
      </c>
    </row>
    <row r="6894" customFormat="false" ht="14.25" hidden="false" customHeight="false" outlineLevel="0" collapsed="false">
      <c r="A6894" s="393" t="n">
        <v>101320</v>
      </c>
      <c r="B6894" s="394" t="s">
        <v>7139</v>
      </c>
      <c r="C6894" s="393" t="s">
        <v>6991</v>
      </c>
      <c r="D6894" s="395" t="n">
        <v>24.95</v>
      </c>
    </row>
    <row r="6895" customFormat="false" ht="14.25" hidden="false" customHeight="false" outlineLevel="0" collapsed="false">
      <c r="A6895" s="393" t="n">
        <v>95345</v>
      </c>
      <c r="B6895" s="394" t="s">
        <v>7140</v>
      </c>
      <c r="C6895" s="393" t="s">
        <v>2143</v>
      </c>
      <c r="D6895" s="395" t="n">
        <v>0.7</v>
      </c>
    </row>
    <row r="6896" customFormat="false" ht="14.25" hidden="false" customHeight="false" outlineLevel="0" collapsed="false">
      <c r="A6896" s="393" t="n">
        <v>95346</v>
      </c>
      <c r="B6896" s="394" t="s">
        <v>7141</v>
      </c>
      <c r="C6896" s="393" t="s">
        <v>2143</v>
      </c>
      <c r="D6896" s="395" t="n">
        <v>0.13</v>
      </c>
    </row>
    <row r="6897" customFormat="false" ht="14.25" hidden="false" customHeight="false" outlineLevel="0" collapsed="false">
      <c r="A6897" s="393" t="n">
        <v>101324</v>
      </c>
      <c r="B6897" s="394" t="s">
        <v>7142</v>
      </c>
      <c r="C6897" s="393" t="s">
        <v>6991</v>
      </c>
      <c r="D6897" s="395" t="n">
        <v>17.66</v>
      </c>
    </row>
    <row r="6898" customFormat="false" ht="14.25" hidden="false" customHeight="false" outlineLevel="0" collapsed="false">
      <c r="A6898" s="393" t="n">
        <v>101328</v>
      </c>
      <c r="B6898" s="394" t="s">
        <v>7143</v>
      </c>
      <c r="C6898" s="393" t="s">
        <v>6991</v>
      </c>
      <c r="D6898" s="395" t="n">
        <v>21.13</v>
      </c>
    </row>
    <row r="6899" customFormat="false" ht="14.25" hidden="false" customHeight="false" outlineLevel="0" collapsed="false">
      <c r="A6899" s="393" t="n">
        <v>95347</v>
      </c>
      <c r="B6899" s="394" t="s">
        <v>7144</v>
      </c>
      <c r="C6899" s="393" t="s">
        <v>2143</v>
      </c>
      <c r="D6899" s="395" t="n">
        <v>0.12</v>
      </c>
    </row>
    <row r="6900" customFormat="false" ht="14.25" hidden="false" customHeight="false" outlineLevel="0" collapsed="false">
      <c r="A6900" s="393" t="n">
        <v>95348</v>
      </c>
      <c r="B6900" s="394" t="s">
        <v>7145</v>
      </c>
      <c r="C6900" s="393" t="s">
        <v>2143</v>
      </c>
      <c r="D6900" s="395" t="n">
        <v>0.16</v>
      </c>
    </row>
    <row r="6901" customFormat="false" ht="14.25" hidden="false" customHeight="false" outlineLevel="0" collapsed="false">
      <c r="A6901" s="393" t="n">
        <v>101332</v>
      </c>
      <c r="B6901" s="394" t="s">
        <v>7146</v>
      </c>
      <c r="C6901" s="393" t="s">
        <v>6991</v>
      </c>
      <c r="D6901" s="395" t="n">
        <v>14.15</v>
      </c>
    </row>
    <row r="6902" customFormat="false" ht="14.25" hidden="false" customHeight="false" outlineLevel="0" collapsed="false">
      <c r="A6902" s="393" t="n">
        <v>95349</v>
      </c>
      <c r="B6902" s="394" t="s">
        <v>7147</v>
      </c>
      <c r="C6902" s="393" t="s">
        <v>2143</v>
      </c>
      <c r="D6902" s="395" t="n">
        <v>0.1</v>
      </c>
    </row>
    <row r="6903" customFormat="false" ht="14.25" hidden="false" customHeight="false" outlineLevel="0" collapsed="false">
      <c r="A6903" s="393" t="n">
        <v>101336</v>
      </c>
      <c r="B6903" s="394" t="s">
        <v>7148</v>
      </c>
      <c r="C6903" s="393" t="s">
        <v>6991</v>
      </c>
      <c r="D6903" s="395" t="n">
        <v>61.35</v>
      </c>
    </row>
    <row r="6904" customFormat="false" ht="14.25" hidden="false" customHeight="false" outlineLevel="0" collapsed="false">
      <c r="A6904" s="393" t="n">
        <v>95351</v>
      </c>
      <c r="B6904" s="394" t="s">
        <v>7149</v>
      </c>
      <c r="C6904" s="393" t="s">
        <v>2143</v>
      </c>
      <c r="D6904" s="395" t="n">
        <v>0.46</v>
      </c>
    </row>
    <row r="6905" customFormat="false" ht="14.25" hidden="false" customHeight="false" outlineLevel="0" collapsed="false">
      <c r="A6905" s="393" t="n">
        <v>95352</v>
      </c>
      <c r="B6905" s="394" t="s">
        <v>7150</v>
      </c>
      <c r="C6905" s="393" t="s">
        <v>2143</v>
      </c>
      <c r="D6905" s="395" t="n">
        <v>0.16</v>
      </c>
    </row>
    <row r="6906" customFormat="false" ht="14.25" hidden="false" customHeight="false" outlineLevel="0" collapsed="false">
      <c r="A6906" s="393" t="n">
        <v>101337</v>
      </c>
      <c r="B6906" s="394" t="s">
        <v>7151</v>
      </c>
      <c r="C6906" s="393" t="s">
        <v>6991</v>
      </c>
      <c r="D6906" s="395" t="n">
        <v>22.37</v>
      </c>
    </row>
    <row r="6907" customFormat="false" ht="14.25" hidden="false" customHeight="false" outlineLevel="0" collapsed="false">
      <c r="A6907" s="393" t="n">
        <v>101338</v>
      </c>
      <c r="B6907" s="394" t="s">
        <v>7152</v>
      </c>
      <c r="C6907" s="393" t="s">
        <v>6991</v>
      </c>
      <c r="D6907" s="395" t="n">
        <v>24.42</v>
      </c>
    </row>
    <row r="6908" customFormat="false" ht="14.25" hidden="false" customHeight="false" outlineLevel="0" collapsed="false">
      <c r="A6908" s="393" t="n">
        <v>95354</v>
      </c>
      <c r="B6908" s="394" t="s">
        <v>7153</v>
      </c>
      <c r="C6908" s="393" t="s">
        <v>2143</v>
      </c>
      <c r="D6908" s="395" t="n">
        <v>0.17</v>
      </c>
    </row>
    <row r="6909" customFormat="false" ht="14.25" hidden="false" customHeight="false" outlineLevel="0" collapsed="false">
      <c r="A6909" s="393" t="n">
        <v>101339</v>
      </c>
      <c r="B6909" s="394" t="s">
        <v>7154</v>
      </c>
      <c r="C6909" s="393" t="s">
        <v>6991</v>
      </c>
      <c r="D6909" s="395" t="n">
        <v>22.48</v>
      </c>
    </row>
    <row r="6910" customFormat="false" ht="14.25" hidden="false" customHeight="false" outlineLevel="0" collapsed="false">
      <c r="A6910" s="393" t="n">
        <v>101340</v>
      </c>
      <c r="B6910" s="394" t="s">
        <v>7155</v>
      </c>
      <c r="C6910" s="393" t="s">
        <v>6991</v>
      </c>
      <c r="D6910" s="395" t="n">
        <v>20.38</v>
      </c>
    </row>
    <row r="6911" customFormat="false" ht="14.25" hidden="false" customHeight="false" outlineLevel="0" collapsed="false">
      <c r="A6911" s="393" t="n">
        <v>95389</v>
      </c>
      <c r="B6911" s="394" t="s">
        <v>7156</v>
      </c>
      <c r="C6911" s="393" t="s">
        <v>2143</v>
      </c>
      <c r="D6911" s="395" t="n">
        <v>0.15</v>
      </c>
    </row>
    <row r="6912" customFormat="false" ht="14.25" hidden="false" customHeight="false" outlineLevel="0" collapsed="false">
      <c r="A6912" s="393" t="n">
        <v>101341</v>
      </c>
      <c r="B6912" s="394" t="s">
        <v>7157</v>
      </c>
      <c r="C6912" s="393" t="s">
        <v>6991</v>
      </c>
      <c r="D6912" s="395" t="n">
        <v>19.09</v>
      </c>
    </row>
    <row r="6913" customFormat="false" ht="14.25" hidden="false" customHeight="false" outlineLevel="0" collapsed="false">
      <c r="A6913" s="393" t="n">
        <v>95355</v>
      </c>
      <c r="B6913" s="394" t="s">
        <v>7158</v>
      </c>
      <c r="C6913" s="393" t="s">
        <v>2143</v>
      </c>
      <c r="D6913" s="395" t="n">
        <v>0.14</v>
      </c>
    </row>
    <row r="6914" customFormat="false" ht="14.25" hidden="false" customHeight="false" outlineLevel="0" collapsed="false">
      <c r="A6914" s="393" t="n">
        <v>95356</v>
      </c>
      <c r="B6914" s="394" t="s">
        <v>7159</v>
      </c>
      <c r="C6914" s="393" t="s">
        <v>2143</v>
      </c>
      <c r="D6914" s="395" t="n">
        <v>0.17</v>
      </c>
    </row>
    <row r="6915" customFormat="false" ht="14.25" hidden="false" customHeight="false" outlineLevel="0" collapsed="false">
      <c r="A6915" s="393" t="n">
        <v>101342</v>
      </c>
      <c r="B6915" s="394" t="s">
        <v>7160</v>
      </c>
      <c r="C6915" s="393" t="s">
        <v>6991</v>
      </c>
      <c r="D6915" s="395" t="n">
        <v>22.48</v>
      </c>
    </row>
    <row r="6916" customFormat="false" ht="14.25" hidden="false" customHeight="false" outlineLevel="0" collapsed="false">
      <c r="A6916" s="393" t="n">
        <v>95357</v>
      </c>
      <c r="B6916" s="394" t="s">
        <v>7161</v>
      </c>
      <c r="C6916" s="393" t="s">
        <v>2143</v>
      </c>
      <c r="D6916" s="395" t="n">
        <v>0.31</v>
      </c>
    </row>
    <row r="6917" customFormat="false" ht="14.25" hidden="false" customHeight="false" outlineLevel="0" collapsed="false">
      <c r="A6917" s="393" t="n">
        <v>101343</v>
      </c>
      <c r="B6917" s="394" t="s">
        <v>7162</v>
      </c>
      <c r="C6917" s="393" t="s">
        <v>6991</v>
      </c>
      <c r="D6917" s="395" t="n">
        <v>41.63</v>
      </c>
    </row>
    <row r="6918" customFormat="false" ht="14.25" hidden="false" customHeight="false" outlineLevel="0" collapsed="false">
      <c r="A6918" s="393" t="n">
        <v>95358</v>
      </c>
      <c r="B6918" s="394" t="s">
        <v>7163</v>
      </c>
      <c r="C6918" s="393" t="s">
        <v>2143</v>
      </c>
      <c r="D6918" s="395" t="n">
        <v>0.31</v>
      </c>
    </row>
    <row r="6919" customFormat="false" ht="14.25" hidden="false" customHeight="false" outlineLevel="0" collapsed="false">
      <c r="A6919" s="393" t="n">
        <v>101344</v>
      </c>
      <c r="B6919" s="394" t="s">
        <v>7164</v>
      </c>
      <c r="C6919" s="393" t="s">
        <v>6991</v>
      </c>
      <c r="D6919" s="395" t="n">
        <v>41.02</v>
      </c>
    </row>
    <row r="6920" customFormat="false" ht="14.25" hidden="false" customHeight="false" outlineLevel="0" collapsed="false">
      <c r="A6920" s="393" t="n">
        <v>95359</v>
      </c>
      <c r="B6920" s="394" t="s">
        <v>7165</v>
      </c>
      <c r="C6920" s="393" t="s">
        <v>2143</v>
      </c>
      <c r="D6920" s="395" t="n">
        <v>0.32</v>
      </c>
    </row>
    <row r="6921" customFormat="false" ht="14.25" hidden="false" customHeight="false" outlineLevel="0" collapsed="false">
      <c r="A6921" s="393" t="n">
        <v>101345</v>
      </c>
      <c r="B6921" s="394" t="s">
        <v>7166</v>
      </c>
      <c r="C6921" s="393" t="s">
        <v>6991</v>
      </c>
      <c r="D6921" s="395" t="n">
        <v>42.43</v>
      </c>
    </row>
    <row r="6922" customFormat="false" ht="14.25" hidden="false" customHeight="false" outlineLevel="0" collapsed="false">
      <c r="A6922" s="393" t="n">
        <v>101346</v>
      </c>
      <c r="B6922" s="394" t="s">
        <v>7167</v>
      </c>
      <c r="C6922" s="393" t="s">
        <v>6991</v>
      </c>
      <c r="D6922" s="395" t="n">
        <v>23.16</v>
      </c>
    </row>
    <row r="6923" customFormat="false" ht="14.25" hidden="false" customHeight="false" outlineLevel="0" collapsed="false">
      <c r="A6923" s="393" t="n">
        <v>101347</v>
      </c>
      <c r="B6923" s="394" t="s">
        <v>7168</v>
      </c>
      <c r="C6923" s="393" t="s">
        <v>6991</v>
      </c>
      <c r="D6923" s="395" t="n">
        <v>33.49</v>
      </c>
    </row>
    <row r="6924" customFormat="false" ht="14.25" hidden="false" customHeight="false" outlineLevel="0" collapsed="false">
      <c r="A6924" s="393" t="n">
        <v>95361</v>
      </c>
      <c r="B6924" s="394" t="s">
        <v>7169</v>
      </c>
      <c r="C6924" s="393" t="s">
        <v>2143</v>
      </c>
      <c r="D6924" s="395" t="n">
        <v>0.15</v>
      </c>
    </row>
    <row r="6925" customFormat="false" ht="14.25" hidden="false" customHeight="false" outlineLevel="0" collapsed="false">
      <c r="A6925" s="393" t="n">
        <v>101348</v>
      </c>
      <c r="B6925" s="394" t="s">
        <v>7170</v>
      </c>
      <c r="C6925" s="393" t="s">
        <v>6991</v>
      </c>
      <c r="D6925" s="395" t="n">
        <v>20.82</v>
      </c>
    </row>
    <row r="6926" customFormat="false" ht="14.25" hidden="false" customHeight="false" outlineLevel="0" collapsed="false">
      <c r="A6926" s="393" t="n">
        <v>101349</v>
      </c>
      <c r="B6926" s="394" t="s">
        <v>7171</v>
      </c>
      <c r="C6926" s="393" t="s">
        <v>6991</v>
      </c>
      <c r="D6926" s="395" t="n">
        <v>31.07</v>
      </c>
    </row>
    <row r="6927" customFormat="false" ht="14.25" hidden="false" customHeight="false" outlineLevel="0" collapsed="false">
      <c r="A6927" s="393" t="n">
        <v>95362</v>
      </c>
      <c r="B6927" s="394" t="s">
        <v>7172</v>
      </c>
      <c r="C6927" s="393" t="s">
        <v>2143</v>
      </c>
      <c r="D6927" s="395" t="n">
        <v>0.23</v>
      </c>
    </row>
    <row r="6928" customFormat="false" ht="14.25" hidden="false" customHeight="false" outlineLevel="0" collapsed="false">
      <c r="A6928" s="393" t="n">
        <v>95363</v>
      </c>
      <c r="B6928" s="394" t="s">
        <v>7173</v>
      </c>
      <c r="C6928" s="393" t="s">
        <v>2143</v>
      </c>
      <c r="D6928" s="395" t="n">
        <v>0.23</v>
      </c>
    </row>
    <row r="6929" customFormat="false" ht="14.25" hidden="false" customHeight="false" outlineLevel="0" collapsed="false">
      <c r="A6929" s="393" t="n">
        <v>101350</v>
      </c>
      <c r="B6929" s="394" t="s">
        <v>7174</v>
      </c>
      <c r="C6929" s="393" t="s">
        <v>6991</v>
      </c>
      <c r="D6929" s="395" t="n">
        <v>31.07</v>
      </c>
    </row>
    <row r="6930" customFormat="false" ht="14.25" hidden="false" customHeight="false" outlineLevel="0" collapsed="false">
      <c r="A6930" s="393" t="n">
        <v>95360</v>
      </c>
      <c r="B6930" s="394" t="s">
        <v>7175</v>
      </c>
      <c r="C6930" s="393" t="s">
        <v>2143</v>
      </c>
      <c r="D6930" s="395" t="n">
        <v>0.25</v>
      </c>
    </row>
    <row r="6931" customFormat="false" ht="14.25" hidden="false" customHeight="false" outlineLevel="0" collapsed="false">
      <c r="A6931" s="393" t="n">
        <v>101351</v>
      </c>
      <c r="B6931" s="394" t="s">
        <v>7176</v>
      </c>
      <c r="C6931" s="393" t="s">
        <v>6991</v>
      </c>
      <c r="D6931" s="395" t="n">
        <v>22.48</v>
      </c>
    </row>
    <row r="6932" customFormat="false" ht="14.25" hidden="false" customHeight="false" outlineLevel="0" collapsed="false">
      <c r="A6932" s="393" t="n">
        <v>95365</v>
      </c>
      <c r="B6932" s="394" t="s">
        <v>7177</v>
      </c>
      <c r="C6932" s="393" t="s">
        <v>2143</v>
      </c>
      <c r="D6932" s="395" t="n">
        <v>0.17</v>
      </c>
    </row>
    <row r="6933" customFormat="false" ht="14.25" hidden="false" customHeight="false" outlineLevel="0" collapsed="false">
      <c r="A6933" s="393" t="n">
        <v>101352</v>
      </c>
      <c r="B6933" s="394" t="s">
        <v>7178</v>
      </c>
      <c r="C6933" s="393" t="s">
        <v>6991</v>
      </c>
      <c r="D6933" s="395" t="n">
        <v>22.48</v>
      </c>
    </row>
    <row r="6934" customFormat="false" ht="14.25" hidden="false" customHeight="false" outlineLevel="0" collapsed="false">
      <c r="A6934" s="393" t="n">
        <v>95364</v>
      </c>
      <c r="B6934" s="394" t="s">
        <v>7179</v>
      </c>
      <c r="C6934" s="393" t="s">
        <v>2143</v>
      </c>
      <c r="D6934" s="395" t="n">
        <v>0.17</v>
      </c>
    </row>
    <row r="6935" customFormat="false" ht="14.25" hidden="false" customHeight="false" outlineLevel="0" collapsed="false">
      <c r="A6935" s="393" t="n">
        <v>95366</v>
      </c>
      <c r="B6935" s="394" t="s">
        <v>7180</v>
      </c>
      <c r="C6935" s="393" t="s">
        <v>2143</v>
      </c>
      <c r="D6935" s="395" t="n">
        <v>0.17</v>
      </c>
    </row>
    <row r="6936" customFormat="false" ht="14.25" hidden="false" customHeight="false" outlineLevel="0" collapsed="false">
      <c r="A6936" s="393" t="n">
        <v>101353</v>
      </c>
      <c r="B6936" s="394" t="s">
        <v>7181</v>
      </c>
      <c r="C6936" s="393" t="s">
        <v>6991</v>
      </c>
      <c r="D6936" s="395" t="n">
        <v>22.88</v>
      </c>
    </row>
    <row r="6937" customFormat="false" ht="14.25" hidden="false" customHeight="false" outlineLevel="0" collapsed="false">
      <c r="A6937" s="393" t="n">
        <v>95367</v>
      </c>
      <c r="B6937" s="394" t="s">
        <v>7182</v>
      </c>
      <c r="C6937" s="393" t="s">
        <v>2143</v>
      </c>
      <c r="D6937" s="395" t="n">
        <v>0.23</v>
      </c>
    </row>
    <row r="6938" customFormat="false" ht="14.25" hidden="false" customHeight="false" outlineLevel="0" collapsed="false">
      <c r="A6938" s="393" t="n">
        <v>101355</v>
      </c>
      <c r="B6938" s="394" t="s">
        <v>7183</v>
      </c>
      <c r="C6938" s="393" t="s">
        <v>6991</v>
      </c>
      <c r="D6938" s="395" t="n">
        <v>31.07</v>
      </c>
    </row>
    <row r="6939" customFormat="false" ht="14.25" hidden="false" customHeight="false" outlineLevel="0" collapsed="false">
      <c r="A6939" s="393" t="n">
        <v>95368</v>
      </c>
      <c r="B6939" s="394" t="s">
        <v>7184</v>
      </c>
      <c r="C6939" s="393" t="s">
        <v>2143</v>
      </c>
      <c r="D6939" s="395" t="n">
        <v>0.17</v>
      </c>
    </row>
    <row r="6940" customFormat="false" ht="14.25" hidden="false" customHeight="false" outlineLevel="0" collapsed="false">
      <c r="A6940" s="393" t="n">
        <v>95369</v>
      </c>
      <c r="B6940" s="394" t="s">
        <v>7185</v>
      </c>
      <c r="C6940" s="393" t="s">
        <v>2143</v>
      </c>
      <c r="D6940" s="395" t="n">
        <v>0.18</v>
      </c>
    </row>
    <row r="6941" customFormat="false" ht="14.25" hidden="false" customHeight="false" outlineLevel="0" collapsed="false">
      <c r="A6941" s="393" t="n">
        <v>95370</v>
      </c>
      <c r="B6941" s="394" t="s">
        <v>7186</v>
      </c>
      <c r="C6941" s="393" t="s">
        <v>2143</v>
      </c>
      <c r="D6941" s="395" t="n">
        <v>0.32</v>
      </c>
    </row>
    <row r="6942" customFormat="false" ht="14.25" hidden="false" customHeight="false" outlineLevel="0" collapsed="false">
      <c r="A6942" s="393" t="n">
        <v>101356</v>
      </c>
      <c r="B6942" s="394" t="s">
        <v>7187</v>
      </c>
      <c r="C6942" s="393" t="s">
        <v>6991</v>
      </c>
      <c r="D6942" s="395" t="n">
        <v>42.88</v>
      </c>
    </row>
    <row r="6943" customFormat="false" ht="14.25" hidden="false" customHeight="false" outlineLevel="0" collapsed="false">
      <c r="A6943" s="393" t="n">
        <v>95371</v>
      </c>
      <c r="B6943" s="394" t="s">
        <v>7188</v>
      </c>
      <c r="C6943" s="393" t="s">
        <v>2143</v>
      </c>
      <c r="D6943" s="395" t="n">
        <v>0.46</v>
      </c>
    </row>
    <row r="6944" customFormat="false" ht="14.25" hidden="false" customHeight="false" outlineLevel="0" collapsed="false">
      <c r="A6944" s="393" t="n">
        <v>101357</v>
      </c>
      <c r="B6944" s="394" t="s">
        <v>7189</v>
      </c>
      <c r="C6944" s="393" t="s">
        <v>6991</v>
      </c>
      <c r="D6944" s="395" t="n">
        <v>61.59</v>
      </c>
    </row>
    <row r="6945" customFormat="false" ht="14.25" hidden="false" customHeight="false" outlineLevel="0" collapsed="false">
      <c r="A6945" s="393" t="n">
        <v>95372</v>
      </c>
      <c r="B6945" s="394" t="s">
        <v>7190</v>
      </c>
      <c r="C6945" s="393" t="s">
        <v>2143</v>
      </c>
      <c r="D6945" s="395" t="n">
        <v>0.33</v>
      </c>
    </row>
    <row r="6946" customFormat="false" ht="14.25" hidden="false" customHeight="false" outlineLevel="0" collapsed="false">
      <c r="A6946" s="393" t="n">
        <v>101358</v>
      </c>
      <c r="B6946" s="394" t="s">
        <v>7191</v>
      </c>
      <c r="C6946" s="393" t="s">
        <v>6991</v>
      </c>
      <c r="D6946" s="395" t="n">
        <v>44.53</v>
      </c>
    </row>
    <row r="6947" customFormat="false" ht="14.25" hidden="false" customHeight="false" outlineLevel="0" collapsed="false">
      <c r="A6947" s="393" t="n">
        <v>95373</v>
      </c>
      <c r="B6947" s="394" t="s">
        <v>7192</v>
      </c>
      <c r="C6947" s="393" t="s">
        <v>2143</v>
      </c>
      <c r="D6947" s="395" t="n">
        <v>0.31</v>
      </c>
    </row>
    <row r="6948" customFormat="false" ht="14.25" hidden="false" customHeight="false" outlineLevel="0" collapsed="false">
      <c r="A6948" s="393" t="n">
        <v>101359</v>
      </c>
      <c r="B6948" s="394" t="s">
        <v>7193</v>
      </c>
      <c r="C6948" s="393" t="s">
        <v>6991</v>
      </c>
      <c r="D6948" s="395" t="n">
        <v>41.07</v>
      </c>
    </row>
    <row r="6949" customFormat="false" ht="14.25" hidden="false" customHeight="false" outlineLevel="0" collapsed="false">
      <c r="A6949" s="393" t="n">
        <v>101360</v>
      </c>
      <c r="B6949" s="394" t="s">
        <v>7194</v>
      </c>
      <c r="C6949" s="393" t="s">
        <v>6991</v>
      </c>
      <c r="D6949" s="395" t="n">
        <v>44.53</v>
      </c>
    </row>
    <row r="6950" customFormat="false" ht="14.25" hidden="false" customHeight="false" outlineLevel="0" collapsed="false">
      <c r="A6950" s="393" t="n">
        <v>95374</v>
      </c>
      <c r="B6950" s="394" t="s">
        <v>7195</v>
      </c>
      <c r="C6950" s="393" t="s">
        <v>2143</v>
      </c>
      <c r="D6950" s="395" t="n">
        <v>0.33</v>
      </c>
    </row>
    <row r="6951" customFormat="false" ht="14.25" hidden="false" customHeight="false" outlineLevel="0" collapsed="false">
      <c r="A6951" s="393" t="n">
        <v>95375</v>
      </c>
      <c r="B6951" s="394" t="s">
        <v>7196</v>
      </c>
      <c r="C6951" s="393" t="s">
        <v>2143</v>
      </c>
      <c r="D6951" s="395" t="n">
        <v>0.4</v>
      </c>
    </row>
    <row r="6952" customFormat="false" ht="14.25" hidden="false" customHeight="false" outlineLevel="0" collapsed="false">
      <c r="A6952" s="393" t="n">
        <v>101361</v>
      </c>
      <c r="B6952" s="394" t="s">
        <v>7197</v>
      </c>
      <c r="C6952" s="393" t="s">
        <v>6991</v>
      </c>
      <c r="D6952" s="395" t="n">
        <v>53.13</v>
      </c>
    </row>
    <row r="6953" customFormat="false" ht="14.25" hidden="false" customHeight="false" outlineLevel="0" collapsed="false">
      <c r="A6953" s="393" t="n">
        <v>95376</v>
      </c>
      <c r="B6953" s="394" t="s">
        <v>7198</v>
      </c>
      <c r="C6953" s="393" t="s">
        <v>2143</v>
      </c>
      <c r="D6953" s="395" t="n">
        <v>0.11</v>
      </c>
    </row>
    <row r="6954" customFormat="false" ht="14.25" hidden="false" customHeight="false" outlineLevel="0" collapsed="false">
      <c r="A6954" s="393" t="n">
        <v>95377</v>
      </c>
      <c r="B6954" s="394" t="s">
        <v>7199</v>
      </c>
      <c r="C6954" s="393" t="s">
        <v>2143</v>
      </c>
      <c r="D6954" s="395" t="n">
        <v>0.26</v>
      </c>
    </row>
    <row r="6955" customFormat="false" ht="14.25" hidden="false" customHeight="false" outlineLevel="0" collapsed="false">
      <c r="A6955" s="393" t="n">
        <v>101363</v>
      </c>
      <c r="B6955" s="394" t="s">
        <v>7200</v>
      </c>
      <c r="C6955" s="393" t="s">
        <v>6991</v>
      </c>
      <c r="D6955" s="395" t="n">
        <v>34.41</v>
      </c>
    </row>
    <row r="6956" customFormat="false" ht="14.25" hidden="false" customHeight="false" outlineLevel="0" collapsed="false">
      <c r="A6956" s="393" t="n">
        <v>95378</v>
      </c>
      <c r="B6956" s="394" t="s">
        <v>7201</v>
      </c>
      <c r="C6956" s="393" t="s">
        <v>2143</v>
      </c>
      <c r="D6956" s="395" t="n">
        <v>0.38</v>
      </c>
    </row>
    <row r="6957" customFormat="false" ht="14.25" hidden="false" customHeight="false" outlineLevel="0" collapsed="false">
      <c r="A6957" s="393" t="n">
        <v>101364</v>
      </c>
      <c r="B6957" s="394" t="s">
        <v>7202</v>
      </c>
      <c r="C6957" s="393" t="s">
        <v>6991</v>
      </c>
      <c r="D6957" s="395" t="n">
        <v>51.24</v>
      </c>
    </row>
    <row r="6958" customFormat="false" ht="14.25" hidden="false" customHeight="false" outlineLevel="0" collapsed="false">
      <c r="A6958" s="393" t="n">
        <v>95379</v>
      </c>
      <c r="B6958" s="394" t="s">
        <v>7203</v>
      </c>
      <c r="C6958" s="393" t="s">
        <v>2143</v>
      </c>
      <c r="D6958" s="395" t="n">
        <v>0.3</v>
      </c>
    </row>
    <row r="6959" customFormat="false" ht="14.25" hidden="false" customHeight="false" outlineLevel="0" collapsed="false">
      <c r="A6959" s="393" t="n">
        <v>101365</v>
      </c>
      <c r="B6959" s="394" t="s">
        <v>7204</v>
      </c>
      <c r="C6959" s="393" t="s">
        <v>6991</v>
      </c>
      <c r="D6959" s="395" t="n">
        <v>40.34</v>
      </c>
    </row>
    <row r="6960" customFormat="false" ht="14.25" hidden="false" customHeight="false" outlineLevel="0" collapsed="false">
      <c r="A6960" s="393" t="n">
        <v>95380</v>
      </c>
      <c r="B6960" s="394" t="s">
        <v>7205</v>
      </c>
      <c r="C6960" s="393" t="s">
        <v>2143</v>
      </c>
      <c r="D6960" s="395" t="n">
        <v>0.32</v>
      </c>
    </row>
    <row r="6961" customFormat="false" ht="14.25" hidden="false" customHeight="false" outlineLevel="0" collapsed="false">
      <c r="A6961" s="393" t="n">
        <v>101366</v>
      </c>
      <c r="B6961" s="394" t="s">
        <v>7206</v>
      </c>
      <c r="C6961" s="393" t="s">
        <v>6991</v>
      </c>
      <c r="D6961" s="395" t="n">
        <v>43.48</v>
      </c>
    </row>
    <row r="6962" customFormat="false" ht="14.25" hidden="false" customHeight="false" outlineLevel="0" collapsed="false">
      <c r="A6962" s="393" t="n">
        <v>100535</v>
      </c>
      <c r="B6962" s="394" t="s">
        <v>7207</v>
      </c>
      <c r="C6962" s="393" t="s">
        <v>2143</v>
      </c>
      <c r="D6962" s="395" t="n">
        <v>0.96</v>
      </c>
    </row>
    <row r="6963" customFormat="false" ht="14.25" hidden="false" customHeight="false" outlineLevel="0" collapsed="false">
      <c r="A6963" s="393" t="n">
        <v>100536</v>
      </c>
      <c r="B6963" s="394" t="s">
        <v>7208</v>
      </c>
      <c r="C6963" s="393" t="s">
        <v>6991</v>
      </c>
      <c r="D6963" s="395" t="n">
        <v>127.28</v>
      </c>
    </row>
    <row r="6964" customFormat="false" ht="14.25" hidden="false" customHeight="false" outlineLevel="0" collapsed="false">
      <c r="A6964" s="393" t="n">
        <v>101368</v>
      </c>
      <c r="B6964" s="394" t="s">
        <v>7209</v>
      </c>
      <c r="C6964" s="393" t="s">
        <v>6991</v>
      </c>
      <c r="D6964" s="395" t="n">
        <v>56.67</v>
      </c>
    </row>
    <row r="6965" customFormat="false" ht="14.25" hidden="false" customHeight="false" outlineLevel="0" collapsed="false">
      <c r="A6965" s="393" t="n">
        <v>101369</v>
      </c>
      <c r="B6965" s="394" t="s">
        <v>7210</v>
      </c>
      <c r="C6965" s="393" t="s">
        <v>6991</v>
      </c>
      <c r="D6965" s="395" t="n">
        <v>36.59</v>
      </c>
    </row>
    <row r="6966" customFormat="false" ht="14.25" hidden="false" customHeight="false" outlineLevel="0" collapsed="false">
      <c r="A6966" s="393" t="n">
        <v>95385</v>
      </c>
      <c r="B6966" s="394" t="s">
        <v>7211</v>
      </c>
      <c r="C6966" s="393" t="s">
        <v>2143</v>
      </c>
      <c r="D6966" s="395" t="n">
        <v>0.25</v>
      </c>
    </row>
    <row r="6967" customFormat="false" ht="14.25" hidden="false" customHeight="false" outlineLevel="0" collapsed="false">
      <c r="A6967" s="393" t="n">
        <v>101370</v>
      </c>
      <c r="B6967" s="394" t="s">
        <v>7212</v>
      </c>
      <c r="C6967" s="393" t="s">
        <v>6991</v>
      </c>
      <c r="D6967" s="395" t="n">
        <v>33.51</v>
      </c>
    </row>
    <row r="6968" customFormat="false" ht="14.25" hidden="false" customHeight="false" outlineLevel="0" collapsed="false">
      <c r="A6968" s="393" t="n">
        <v>95406</v>
      </c>
      <c r="B6968" s="394" t="s">
        <v>7213</v>
      </c>
      <c r="C6968" s="393" t="s">
        <v>2143</v>
      </c>
      <c r="D6968" s="395" t="n">
        <v>0.56</v>
      </c>
    </row>
    <row r="6969" customFormat="false" ht="14.25" hidden="false" customHeight="false" outlineLevel="0" collapsed="false">
      <c r="A6969" s="393" t="n">
        <v>95424</v>
      </c>
      <c r="B6969" s="394" t="s">
        <v>7214</v>
      </c>
      <c r="C6969" s="393" t="s">
        <v>6991</v>
      </c>
      <c r="D6969" s="395" t="n">
        <v>74.48</v>
      </c>
    </row>
    <row r="6970" customFormat="false" ht="14.25" hidden="false" customHeight="false" outlineLevel="0" collapsed="false">
      <c r="A6970" s="393" t="n">
        <v>95386</v>
      </c>
      <c r="B6970" s="394" t="s">
        <v>7215</v>
      </c>
      <c r="C6970" s="393" t="s">
        <v>2143</v>
      </c>
      <c r="D6970" s="395" t="n">
        <v>0.25</v>
      </c>
    </row>
    <row r="6971" customFormat="false" ht="14.25" hidden="false" customHeight="false" outlineLevel="0" collapsed="false">
      <c r="A6971" s="393" t="n">
        <v>95383</v>
      </c>
      <c r="B6971" s="394" t="s">
        <v>7216</v>
      </c>
      <c r="C6971" s="393" t="s">
        <v>2143</v>
      </c>
      <c r="D6971" s="395" t="n">
        <v>0.42</v>
      </c>
    </row>
    <row r="6972" customFormat="false" ht="14.25" hidden="false" customHeight="false" outlineLevel="0" collapsed="false">
      <c r="A6972" s="393" t="n">
        <v>95384</v>
      </c>
      <c r="B6972" s="394" t="s">
        <v>7217</v>
      </c>
      <c r="C6972" s="393" t="s">
        <v>2143</v>
      </c>
      <c r="D6972" s="395" t="n">
        <v>0.27</v>
      </c>
    </row>
    <row r="6973" customFormat="false" ht="14.25" hidden="false" customHeight="false" outlineLevel="0" collapsed="false">
      <c r="A6973" s="393" t="n">
        <v>100299</v>
      </c>
      <c r="B6973" s="394" t="s">
        <v>7218</v>
      </c>
      <c r="C6973" s="393" t="s">
        <v>2143</v>
      </c>
      <c r="D6973" s="395" t="n">
        <v>1.13</v>
      </c>
    </row>
    <row r="6974" customFormat="false" ht="14.25" hidden="false" customHeight="false" outlineLevel="0" collapsed="false">
      <c r="A6974" s="393" t="n">
        <v>100315</v>
      </c>
      <c r="B6974" s="394" t="s">
        <v>7219</v>
      </c>
      <c r="C6974" s="393" t="s">
        <v>6991</v>
      </c>
      <c r="D6974" s="395" t="n">
        <v>149.58</v>
      </c>
    </row>
    <row r="6975" customFormat="false" ht="14.25" hidden="false" customHeight="false" outlineLevel="0" collapsed="false">
      <c r="A6975" s="393" t="n">
        <v>95387</v>
      </c>
      <c r="B6975" s="394" t="s">
        <v>7220</v>
      </c>
      <c r="C6975" s="393" t="s">
        <v>2143</v>
      </c>
      <c r="D6975" s="395" t="n">
        <v>0.26</v>
      </c>
    </row>
    <row r="6976" customFormat="false" ht="14.25" hidden="false" customHeight="false" outlineLevel="0" collapsed="false">
      <c r="A6976" s="393" t="n">
        <v>101371</v>
      </c>
      <c r="B6976" s="394" t="s">
        <v>7221</v>
      </c>
      <c r="C6976" s="393" t="s">
        <v>6991</v>
      </c>
      <c r="D6976" s="395" t="n">
        <v>35.25</v>
      </c>
    </row>
    <row r="6977" customFormat="false" ht="14.25" hidden="false" customHeight="false" outlineLevel="0" collapsed="false">
      <c r="A6977" s="393" t="n">
        <v>100288</v>
      </c>
      <c r="B6977" s="394" t="s">
        <v>7222</v>
      </c>
      <c r="C6977" s="393" t="s">
        <v>2143</v>
      </c>
      <c r="D6977" s="395" t="n">
        <v>0.1</v>
      </c>
    </row>
    <row r="6978" customFormat="false" ht="14.25" hidden="false" customHeight="false" outlineLevel="0" collapsed="false">
      <c r="A6978" s="393" t="n">
        <v>101372</v>
      </c>
      <c r="B6978" s="394" t="s">
        <v>7223</v>
      </c>
      <c r="C6978" s="393" t="s">
        <v>6991</v>
      </c>
      <c r="D6978" s="395" t="n">
        <v>13.75</v>
      </c>
    </row>
    <row r="6979" customFormat="false" ht="14.25" hidden="false" customHeight="false" outlineLevel="0" collapsed="false">
      <c r="A6979" s="393" t="n">
        <v>90775</v>
      </c>
      <c r="B6979" s="394" t="s">
        <v>7224</v>
      </c>
      <c r="C6979" s="393" t="s">
        <v>2143</v>
      </c>
      <c r="D6979" s="395" t="n">
        <v>57.23</v>
      </c>
    </row>
    <row r="6980" customFormat="false" ht="14.25" hidden="false" customHeight="false" outlineLevel="0" collapsed="false">
      <c r="A6980" s="393" t="n">
        <v>93561</v>
      </c>
      <c r="B6980" s="394" t="s">
        <v>7224</v>
      </c>
      <c r="C6980" s="393" t="s">
        <v>6991</v>
      </c>
      <c r="D6980" s="395" t="n">
        <v>10044.74</v>
      </c>
    </row>
    <row r="6981" customFormat="false" ht="14.25" hidden="false" customHeight="false" outlineLevel="0" collapsed="false">
      <c r="A6981" s="393" t="n">
        <v>88264</v>
      </c>
      <c r="B6981" s="394" t="s">
        <v>7225</v>
      </c>
      <c r="C6981" s="393" t="s">
        <v>2143</v>
      </c>
      <c r="D6981" s="395" t="n">
        <v>40.58</v>
      </c>
    </row>
    <row r="6982" customFormat="false" ht="14.25" hidden="false" customHeight="false" outlineLevel="0" collapsed="false">
      <c r="A6982" s="393" t="n">
        <v>101399</v>
      </c>
      <c r="B6982" s="394" t="s">
        <v>7225</v>
      </c>
      <c r="C6982" s="393" t="s">
        <v>6991</v>
      </c>
      <c r="D6982" s="395" t="n">
        <v>7180.87</v>
      </c>
    </row>
    <row r="6983" customFormat="false" ht="14.25" hidden="false" customHeight="false" outlineLevel="0" collapsed="false">
      <c r="A6983" s="393" t="n">
        <v>88266</v>
      </c>
      <c r="B6983" s="394" t="s">
        <v>7226</v>
      </c>
      <c r="C6983" s="393" t="s">
        <v>2143</v>
      </c>
      <c r="D6983" s="395" t="n">
        <v>45.93</v>
      </c>
    </row>
    <row r="6984" customFormat="false" ht="14.25" hidden="false" customHeight="false" outlineLevel="0" collapsed="false">
      <c r="A6984" s="393" t="n">
        <v>101401</v>
      </c>
      <c r="B6984" s="394" t="s">
        <v>7226</v>
      </c>
      <c r="C6984" s="393" t="s">
        <v>6991</v>
      </c>
      <c r="D6984" s="395" t="n">
        <v>8120.21</v>
      </c>
    </row>
    <row r="6985" customFormat="false" ht="14.25" hidden="false" customHeight="false" outlineLevel="0" collapsed="false">
      <c r="A6985" s="393" t="n">
        <v>88267</v>
      </c>
      <c r="B6985" s="394" t="s">
        <v>7227</v>
      </c>
      <c r="C6985" s="393" t="s">
        <v>2143</v>
      </c>
      <c r="D6985" s="395" t="n">
        <v>35.1</v>
      </c>
    </row>
    <row r="6986" customFormat="false" ht="14.25" hidden="false" customHeight="false" outlineLevel="0" collapsed="false">
      <c r="A6986" s="393" t="n">
        <v>101402</v>
      </c>
      <c r="B6986" s="394" t="s">
        <v>7227</v>
      </c>
      <c r="C6986" s="393" t="s">
        <v>6991</v>
      </c>
      <c r="D6986" s="395" t="n">
        <v>6239.5</v>
      </c>
    </row>
    <row r="6987" customFormat="false" ht="14.25" hidden="false" customHeight="false" outlineLevel="0" collapsed="false">
      <c r="A6987" s="393" t="n">
        <v>90776</v>
      </c>
      <c r="B6987" s="394" t="s">
        <v>7228</v>
      </c>
      <c r="C6987" s="393" t="s">
        <v>2143</v>
      </c>
      <c r="D6987" s="395" t="n">
        <v>45.17</v>
      </c>
    </row>
    <row r="6988" customFormat="false" ht="14.25" hidden="false" customHeight="false" outlineLevel="0" collapsed="false">
      <c r="A6988" s="393" t="n">
        <v>93572</v>
      </c>
      <c r="B6988" s="394" t="s">
        <v>7229</v>
      </c>
      <c r="C6988" s="393" t="s">
        <v>6991</v>
      </c>
      <c r="D6988" s="395" t="n">
        <v>7914.15</v>
      </c>
    </row>
    <row r="6989" customFormat="false" ht="14.25" hidden="false" customHeight="false" outlineLevel="0" collapsed="false">
      <c r="A6989" s="393" t="n">
        <v>90777</v>
      </c>
      <c r="B6989" s="394" t="s">
        <v>7230</v>
      </c>
      <c r="C6989" s="393" t="s">
        <v>2143</v>
      </c>
      <c r="D6989" s="395" t="n">
        <v>116.96</v>
      </c>
    </row>
    <row r="6990" customFormat="false" ht="14.25" hidden="false" customHeight="false" outlineLevel="0" collapsed="false">
      <c r="A6990" s="393" t="n">
        <v>93565</v>
      </c>
      <c r="B6990" s="394" t="s">
        <v>7230</v>
      </c>
      <c r="C6990" s="393" t="s">
        <v>6991</v>
      </c>
      <c r="D6990" s="395" t="n">
        <v>20445.01</v>
      </c>
    </row>
    <row r="6991" customFormat="false" ht="14.25" hidden="false" customHeight="false" outlineLevel="0" collapsed="false">
      <c r="A6991" s="393" t="n">
        <v>90778</v>
      </c>
      <c r="B6991" s="394" t="s">
        <v>7231</v>
      </c>
      <c r="C6991" s="393" t="s">
        <v>2143</v>
      </c>
      <c r="D6991" s="395" t="n">
        <v>118.94</v>
      </c>
    </row>
    <row r="6992" customFormat="false" ht="14.25" hidden="false" customHeight="false" outlineLevel="0" collapsed="false">
      <c r="A6992" s="393" t="n">
        <v>93567</v>
      </c>
      <c r="B6992" s="394" t="s">
        <v>7231</v>
      </c>
      <c r="C6992" s="393" t="s">
        <v>6991</v>
      </c>
      <c r="D6992" s="395" t="n">
        <v>20790.46</v>
      </c>
    </row>
    <row r="6993" customFormat="false" ht="14.25" hidden="false" customHeight="false" outlineLevel="0" collapsed="false">
      <c r="A6993" s="393" t="n">
        <v>90779</v>
      </c>
      <c r="B6993" s="394" t="s">
        <v>7232</v>
      </c>
      <c r="C6993" s="393" t="s">
        <v>2143</v>
      </c>
      <c r="D6993" s="395" t="n">
        <v>165.69</v>
      </c>
    </row>
    <row r="6994" customFormat="false" ht="14.25" hidden="false" customHeight="false" outlineLevel="0" collapsed="false">
      <c r="A6994" s="393" t="n">
        <v>93568</v>
      </c>
      <c r="B6994" s="394" t="s">
        <v>7232</v>
      </c>
      <c r="C6994" s="393" t="s">
        <v>6991</v>
      </c>
      <c r="D6994" s="395" t="n">
        <v>28949.12</v>
      </c>
    </row>
    <row r="6995" customFormat="false" ht="14.25" hidden="false" customHeight="false" outlineLevel="0" collapsed="false">
      <c r="A6995" s="393" t="n">
        <v>88269</v>
      </c>
      <c r="B6995" s="394" t="s">
        <v>7233</v>
      </c>
      <c r="C6995" s="393" t="s">
        <v>2143</v>
      </c>
      <c r="D6995" s="395" t="n">
        <v>31.21</v>
      </c>
    </row>
    <row r="6996" customFormat="false" ht="14.25" hidden="false" customHeight="false" outlineLevel="0" collapsed="false">
      <c r="A6996" s="393" t="n">
        <v>101407</v>
      </c>
      <c r="B6996" s="394" t="s">
        <v>7233</v>
      </c>
      <c r="C6996" s="393" t="s">
        <v>6991</v>
      </c>
      <c r="D6996" s="395" t="n">
        <v>5578.22</v>
      </c>
    </row>
    <row r="6997" customFormat="false" ht="14.25" hidden="false" customHeight="false" outlineLevel="0" collapsed="false">
      <c r="A6997" s="393" t="n">
        <v>88270</v>
      </c>
      <c r="B6997" s="394" t="s">
        <v>7234</v>
      </c>
      <c r="C6997" s="393" t="s">
        <v>2143</v>
      </c>
      <c r="D6997" s="395" t="n">
        <v>31.42</v>
      </c>
    </row>
    <row r="6998" customFormat="false" ht="14.25" hidden="false" customHeight="false" outlineLevel="0" collapsed="false">
      <c r="A6998" s="393" t="n">
        <v>101408</v>
      </c>
      <c r="B6998" s="394" t="s">
        <v>7234</v>
      </c>
      <c r="C6998" s="393" t="s">
        <v>6991</v>
      </c>
      <c r="D6998" s="395" t="n">
        <v>5606.3</v>
      </c>
    </row>
    <row r="6999" customFormat="false" ht="14.25" hidden="false" customHeight="false" outlineLevel="0" collapsed="false">
      <c r="A6999" s="393" t="n">
        <v>102919</v>
      </c>
      <c r="B6999" s="394" t="s">
        <v>7235</v>
      </c>
      <c r="C6999" s="393" t="s">
        <v>2143</v>
      </c>
      <c r="D6999" s="395" t="n">
        <v>0</v>
      </c>
    </row>
    <row r="7000" customFormat="false" ht="14.25" hidden="false" customHeight="false" outlineLevel="0" collapsed="false">
      <c r="A7000" s="393" t="n">
        <v>101409</v>
      </c>
      <c r="B7000" s="394" t="s">
        <v>7236</v>
      </c>
      <c r="C7000" s="393" t="s">
        <v>6991</v>
      </c>
      <c r="D7000" s="395" t="n">
        <v>5762.65</v>
      </c>
    </row>
    <row r="7001" customFormat="false" ht="14.25" hidden="false" customHeight="false" outlineLevel="0" collapsed="false">
      <c r="A7001" s="393" t="n">
        <v>88441</v>
      </c>
      <c r="B7001" s="394" t="s">
        <v>7237</v>
      </c>
      <c r="C7001" s="393" t="s">
        <v>2143</v>
      </c>
      <c r="D7001" s="395" t="n">
        <v>28.66</v>
      </c>
    </row>
    <row r="7002" customFormat="false" ht="14.25" hidden="false" customHeight="false" outlineLevel="0" collapsed="false">
      <c r="A7002" s="393" t="n">
        <v>101410</v>
      </c>
      <c r="B7002" s="394" t="s">
        <v>7237</v>
      </c>
      <c r="C7002" s="393" t="s">
        <v>6991</v>
      </c>
      <c r="D7002" s="395" t="n">
        <v>5141.24</v>
      </c>
    </row>
    <row r="7003" customFormat="false" ht="14.25" hidden="false" customHeight="false" outlineLevel="0" collapsed="false">
      <c r="A7003" s="393" t="n">
        <v>88272</v>
      </c>
      <c r="B7003" s="394" t="s">
        <v>7238</v>
      </c>
      <c r="C7003" s="393" t="s">
        <v>2143</v>
      </c>
      <c r="D7003" s="395" t="n">
        <v>36.43</v>
      </c>
    </row>
    <row r="7004" customFormat="false" ht="14.25" hidden="false" customHeight="false" outlineLevel="0" collapsed="false">
      <c r="A7004" s="393" t="n">
        <v>88273</v>
      </c>
      <c r="B7004" s="394" t="s">
        <v>7239</v>
      </c>
      <c r="C7004" s="393" t="s">
        <v>2143</v>
      </c>
      <c r="D7004" s="395" t="n">
        <v>31.06</v>
      </c>
    </row>
    <row r="7005" customFormat="false" ht="14.25" hidden="false" customHeight="false" outlineLevel="0" collapsed="false">
      <c r="A7005" s="393" t="n">
        <v>101413</v>
      </c>
      <c r="B7005" s="394" t="s">
        <v>7239</v>
      </c>
      <c r="C7005" s="393" t="s">
        <v>6991</v>
      </c>
      <c r="D7005" s="395" t="n">
        <v>5545.43</v>
      </c>
    </row>
    <row r="7006" customFormat="false" ht="14.25" hidden="false" customHeight="false" outlineLevel="0" collapsed="false">
      <c r="A7006" s="393" t="n">
        <v>101414</v>
      </c>
      <c r="B7006" s="394" t="s">
        <v>7240</v>
      </c>
      <c r="C7006" s="393" t="s">
        <v>6991</v>
      </c>
      <c r="D7006" s="395" t="n">
        <v>5728.95</v>
      </c>
    </row>
    <row r="7007" customFormat="false" ht="14.25" hidden="false" customHeight="false" outlineLevel="0" collapsed="false">
      <c r="A7007" s="393" t="n">
        <v>88274</v>
      </c>
      <c r="B7007" s="394" t="s">
        <v>7241</v>
      </c>
      <c r="C7007" s="393" t="s">
        <v>2143</v>
      </c>
      <c r="D7007" s="395" t="n">
        <v>32.08</v>
      </c>
    </row>
    <row r="7008" customFormat="false" ht="14.25" hidden="false" customHeight="false" outlineLevel="0" collapsed="false">
      <c r="A7008" s="393" t="n">
        <v>101412</v>
      </c>
      <c r="B7008" s="394" t="s">
        <v>7242</v>
      </c>
      <c r="C7008" s="393" t="s">
        <v>6991</v>
      </c>
      <c r="D7008" s="395" t="n">
        <v>6497.57</v>
      </c>
    </row>
    <row r="7009" customFormat="false" ht="14.25" hidden="false" customHeight="false" outlineLevel="0" collapsed="false">
      <c r="A7009" s="393" t="n">
        <v>101415</v>
      </c>
      <c r="B7009" s="394" t="s">
        <v>7243</v>
      </c>
      <c r="C7009" s="393" t="s">
        <v>6991</v>
      </c>
      <c r="D7009" s="395" t="n">
        <v>6729.24</v>
      </c>
    </row>
    <row r="7010" customFormat="false" ht="14.25" hidden="false" customHeight="false" outlineLevel="0" collapsed="false">
      <c r="A7010" s="393" t="n">
        <v>100308</v>
      </c>
      <c r="B7010" s="394" t="s">
        <v>7244</v>
      </c>
      <c r="C7010" s="393" t="s">
        <v>2143</v>
      </c>
      <c r="D7010" s="395" t="n">
        <v>40.31</v>
      </c>
    </row>
    <row r="7011" customFormat="false" ht="14.25" hidden="false" customHeight="false" outlineLevel="0" collapsed="false">
      <c r="A7011" s="393" t="n">
        <v>101416</v>
      </c>
      <c r="B7011" s="394" t="s">
        <v>7244</v>
      </c>
      <c r="C7011" s="393" t="s">
        <v>6991</v>
      </c>
      <c r="D7011" s="395" t="n">
        <v>7148.5</v>
      </c>
    </row>
    <row r="7012" customFormat="false" ht="14.25" hidden="false" customHeight="false" outlineLevel="0" collapsed="false">
      <c r="A7012" s="393" t="n">
        <v>88275</v>
      </c>
      <c r="B7012" s="394" t="s">
        <v>7245</v>
      </c>
      <c r="C7012" s="393" t="s">
        <v>2143</v>
      </c>
      <c r="D7012" s="395" t="n">
        <v>37.87</v>
      </c>
    </row>
    <row r="7013" customFormat="false" ht="14.25" hidden="false" customHeight="false" outlineLevel="0" collapsed="false">
      <c r="A7013" s="393" t="n">
        <v>90780</v>
      </c>
      <c r="B7013" s="394" t="s">
        <v>7246</v>
      </c>
      <c r="C7013" s="393" t="s">
        <v>2143</v>
      </c>
      <c r="D7013" s="395" t="n">
        <v>71.87</v>
      </c>
    </row>
    <row r="7014" customFormat="false" ht="14.25" hidden="false" customHeight="false" outlineLevel="0" collapsed="false">
      <c r="A7014" s="393" t="n">
        <v>94295</v>
      </c>
      <c r="B7014" s="394" t="s">
        <v>7246</v>
      </c>
      <c r="C7014" s="393" t="s">
        <v>6991</v>
      </c>
      <c r="D7014" s="395" t="n">
        <v>12566.85</v>
      </c>
    </row>
    <row r="7015" customFormat="false" ht="14.25" hidden="false" customHeight="false" outlineLevel="0" collapsed="false">
      <c r="A7015" s="393" t="n">
        <v>88277</v>
      </c>
      <c r="B7015" s="394" t="s">
        <v>7247</v>
      </c>
      <c r="C7015" s="393" t="s">
        <v>2143</v>
      </c>
      <c r="D7015" s="395" t="n">
        <v>32.38</v>
      </c>
    </row>
    <row r="7016" customFormat="false" ht="14.25" hidden="false" customHeight="false" outlineLevel="0" collapsed="false">
      <c r="A7016" s="393" t="n">
        <v>101417</v>
      </c>
      <c r="B7016" s="394" t="s">
        <v>7248</v>
      </c>
      <c r="C7016" s="393" t="s">
        <v>6991</v>
      </c>
      <c r="D7016" s="395" t="n">
        <v>7089.1</v>
      </c>
    </row>
    <row r="7017" customFormat="false" ht="14.25" hidden="false" customHeight="false" outlineLevel="0" collapsed="false">
      <c r="A7017" s="393" t="n">
        <v>100307</v>
      </c>
      <c r="B7017" s="394" t="s">
        <v>7249</v>
      </c>
      <c r="C7017" s="393" t="s">
        <v>2143</v>
      </c>
      <c r="D7017" s="395" t="n">
        <v>39.98</v>
      </c>
    </row>
    <row r="7018" customFormat="false" ht="14.25" hidden="false" customHeight="false" outlineLevel="0" collapsed="false">
      <c r="A7018" s="393" t="n">
        <v>88278</v>
      </c>
      <c r="B7018" s="394" t="s">
        <v>7250</v>
      </c>
      <c r="C7018" s="393" t="s">
        <v>2143</v>
      </c>
      <c r="D7018" s="395" t="n">
        <v>26.94</v>
      </c>
    </row>
    <row r="7019" customFormat="false" ht="14.25" hidden="false" customHeight="false" outlineLevel="0" collapsed="false">
      <c r="A7019" s="393" t="n">
        <v>101418</v>
      </c>
      <c r="B7019" s="394" t="s">
        <v>7251</v>
      </c>
      <c r="C7019" s="393" t="s">
        <v>6991</v>
      </c>
      <c r="D7019" s="395" t="n">
        <v>4816.59</v>
      </c>
    </row>
    <row r="7020" customFormat="false" ht="14.25" hidden="false" customHeight="false" outlineLevel="0" collapsed="false">
      <c r="A7020" s="393" t="n">
        <v>105535</v>
      </c>
      <c r="B7020" s="394" t="s">
        <v>7252</v>
      </c>
      <c r="C7020" s="393" t="s">
        <v>2143</v>
      </c>
      <c r="D7020" s="395" t="n">
        <v>0</v>
      </c>
    </row>
    <row r="7021" customFormat="false" ht="14.25" hidden="false" customHeight="false" outlineLevel="0" collapsed="false">
      <c r="A7021" s="393" t="n">
        <v>101419</v>
      </c>
      <c r="B7021" s="394" t="s">
        <v>7253</v>
      </c>
      <c r="C7021" s="393" t="s">
        <v>6991</v>
      </c>
      <c r="D7021" s="395" t="n">
        <v>5704.17</v>
      </c>
    </row>
    <row r="7022" customFormat="false" ht="14.25" hidden="false" customHeight="false" outlineLevel="0" collapsed="false">
      <c r="A7022" s="393" t="n">
        <v>88279</v>
      </c>
      <c r="B7022" s="394" t="s">
        <v>7254</v>
      </c>
      <c r="C7022" s="393" t="s">
        <v>2143</v>
      </c>
      <c r="D7022" s="395" t="n">
        <v>32.42</v>
      </c>
    </row>
    <row r="7023" customFormat="false" ht="14.25" hidden="false" customHeight="false" outlineLevel="0" collapsed="false">
      <c r="A7023" s="393" t="n">
        <v>88281</v>
      </c>
      <c r="B7023" s="394" t="s">
        <v>7255</v>
      </c>
      <c r="C7023" s="393" t="s">
        <v>2143</v>
      </c>
      <c r="D7023" s="395" t="n">
        <v>34.2</v>
      </c>
    </row>
    <row r="7024" customFormat="false" ht="14.25" hidden="false" customHeight="false" outlineLevel="0" collapsed="false">
      <c r="A7024" s="393" t="n">
        <v>93558</v>
      </c>
      <c r="B7024" s="394" t="s">
        <v>7256</v>
      </c>
      <c r="C7024" s="393" t="s">
        <v>6991</v>
      </c>
      <c r="D7024" s="395" t="n">
        <v>5915.07</v>
      </c>
    </row>
    <row r="7025" customFormat="false" ht="14.25" hidden="false" customHeight="false" outlineLevel="0" collapsed="false">
      <c r="A7025" s="393" t="n">
        <v>101420</v>
      </c>
      <c r="B7025" s="394" t="s">
        <v>7257</v>
      </c>
      <c r="C7025" s="393" t="s">
        <v>6991</v>
      </c>
      <c r="D7025" s="395" t="n">
        <v>6089.7</v>
      </c>
    </row>
    <row r="7026" customFormat="false" ht="14.25" hidden="false" customHeight="false" outlineLevel="0" collapsed="false">
      <c r="A7026" s="393" t="n">
        <v>101421</v>
      </c>
      <c r="B7026" s="394" t="s">
        <v>7258</v>
      </c>
      <c r="C7026" s="393" t="s">
        <v>6991</v>
      </c>
      <c r="D7026" s="395" t="n">
        <v>7001.12</v>
      </c>
    </row>
    <row r="7027" customFormat="false" ht="14.25" hidden="false" customHeight="false" outlineLevel="0" collapsed="false">
      <c r="A7027" s="393" t="n">
        <v>88282</v>
      </c>
      <c r="B7027" s="394" t="s">
        <v>7259</v>
      </c>
      <c r="C7027" s="393" t="s">
        <v>2143</v>
      </c>
      <c r="D7027" s="395" t="n">
        <v>33.21</v>
      </c>
    </row>
    <row r="7028" customFormat="false" ht="14.25" hidden="false" customHeight="false" outlineLevel="0" collapsed="false">
      <c r="A7028" s="393" t="n">
        <v>88283</v>
      </c>
      <c r="B7028" s="394" t="s">
        <v>7260</v>
      </c>
      <c r="C7028" s="393" t="s">
        <v>2143</v>
      </c>
      <c r="D7028" s="395" t="n">
        <v>39.41</v>
      </c>
    </row>
    <row r="7029" customFormat="false" ht="14.25" hidden="false" customHeight="false" outlineLevel="0" collapsed="false">
      <c r="A7029" s="393" t="n">
        <v>101422</v>
      </c>
      <c r="B7029" s="394" t="s">
        <v>7261</v>
      </c>
      <c r="C7029" s="393" t="s">
        <v>6991</v>
      </c>
      <c r="D7029" s="395" t="n">
        <v>5171.08</v>
      </c>
    </row>
    <row r="7030" customFormat="false" ht="14.25" hidden="false" customHeight="false" outlineLevel="0" collapsed="false">
      <c r="A7030" s="393" t="n">
        <v>88284</v>
      </c>
      <c r="B7030" s="394" t="s">
        <v>7262</v>
      </c>
      <c r="C7030" s="393" t="s">
        <v>2143</v>
      </c>
      <c r="D7030" s="395" t="n">
        <v>28.95</v>
      </c>
    </row>
    <row r="7031" customFormat="false" ht="14.25" hidden="false" customHeight="false" outlineLevel="0" collapsed="false">
      <c r="A7031" s="393" t="n">
        <v>101424</v>
      </c>
      <c r="B7031" s="394" t="s">
        <v>7263</v>
      </c>
      <c r="C7031" s="393" t="s">
        <v>6991</v>
      </c>
      <c r="D7031" s="395" t="n">
        <v>6497.99</v>
      </c>
    </row>
    <row r="7032" customFormat="false" ht="14.25" hidden="false" customHeight="false" outlineLevel="0" collapsed="false">
      <c r="A7032" s="393" t="n">
        <v>88286</v>
      </c>
      <c r="B7032" s="394" t="s">
        <v>7264</v>
      </c>
      <c r="C7032" s="393" t="s">
        <v>2143</v>
      </c>
      <c r="D7032" s="395" t="n">
        <v>36.61</v>
      </c>
    </row>
    <row r="7033" customFormat="false" ht="14.25" hidden="false" customHeight="false" outlineLevel="0" collapsed="false">
      <c r="A7033" s="393" t="n">
        <v>101425</v>
      </c>
      <c r="B7033" s="394" t="s">
        <v>7265</v>
      </c>
      <c r="C7033" s="393" t="s">
        <v>6991</v>
      </c>
      <c r="D7033" s="395" t="n">
        <v>4031.4</v>
      </c>
    </row>
    <row r="7034" customFormat="false" ht="14.25" hidden="false" customHeight="false" outlineLevel="0" collapsed="false">
      <c r="A7034" s="393" t="n">
        <v>88288</v>
      </c>
      <c r="B7034" s="394" t="s">
        <v>7266</v>
      </c>
      <c r="C7034" s="393" t="s">
        <v>2143</v>
      </c>
      <c r="D7034" s="395" t="n">
        <v>22.86</v>
      </c>
    </row>
    <row r="7035" customFormat="false" ht="14.25" hidden="false" customHeight="false" outlineLevel="0" collapsed="false">
      <c r="A7035" s="393" t="n">
        <v>101426</v>
      </c>
      <c r="B7035" s="394" t="s">
        <v>7267</v>
      </c>
      <c r="C7035" s="393" t="s">
        <v>6991</v>
      </c>
      <c r="D7035" s="395" t="n">
        <v>5386.7</v>
      </c>
    </row>
    <row r="7036" customFormat="false" ht="14.25" hidden="false" customHeight="false" outlineLevel="0" collapsed="false">
      <c r="A7036" s="393" t="n">
        <v>88291</v>
      </c>
      <c r="B7036" s="394" t="s">
        <v>7268</v>
      </c>
      <c r="C7036" s="393" t="s">
        <v>2143</v>
      </c>
      <c r="D7036" s="395" t="n">
        <v>28.42</v>
      </c>
    </row>
    <row r="7037" customFormat="false" ht="14.25" hidden="false" customHeight="false" outlineLevel="0" collapsed="false">
      <c r="A7037" s="393" t="n">
        <v>101427</v>
      </c>
      <c r="B7037" s="394" t="s">
        <v>7268</v>
      </c>
      <c r="C7037" s="393" t="s">
        <v>6991</v>
      </c>
      <c r="D7037" s="395" t="n">
        <v>5075.11</v>
      </c>
    </row>
    <row r="7038" customFormat="false" ht="14.25" hidden="false" customHeight="false" outlineLevel="0" collapsed="false">
      <c r="A7038" s="393" t="n">
        <v>101428</v>
      </c>
      <c r="B7038" s="394" t="s">
        <v>7269</v>
      </c>
      <c r="C7038" s="393" t="s">
        <v>6991</v>
      </c>
      <c r="D7038" s="395" t="n">
        <v>4738.12</v>
      </c>
    </row>
    <row r="7039" customFormat="false" ht="14.25" hidden="false" customHeight="false" outlineLevel="0" collapsed="false">
      <c r="A7039" s="393" t="n">
        <v>88377</v>
      </c>
      <c r="B7039" s="394" t="s">
        <v>7270</v>
      </c>
      <c r="C7039" s="393" t="s">
        <v>2143</v>
      </c>
      <c r="D7039" s="395" t="n">
        <v>26.49</v>
      </c>
    </row>
    <row r="7040" customFormat="false" ht="14.25" hidden="false" customHeight="false" outlineLevel="0" collapsed="false">
      <c r="A7040" s="393" t="n">
        <v>101429</v>
      </c>
      <c r="B7040" s="394" t="s">
        <v>7271</v>
      </c>
      <c r="C7040" s="393" t="s">
        <v>6991</v>
      </c>
      <c r="D7040" s="395" t="n">
        <v>4529.6</v>
      </c>
    </row>
    <row r="7041" customFormat="false" ht="14.25" hidden="false" customHeight="false" outlineLevel="0" collapsed="false">
      <c r="A7041" s="393" t="n">
        <v>88292</v>
      </c>
      <c r="B7041" s="394" t="s">
        <v>7272</v>
      </c>
      <c r="C7041" s="393" t="s">
        <v>2143</v>
      </c>
      <c r="D7041" s="395" t="n">
        <v>25.29</v>
      </c>
    </row>
    <row r="7042" customFormat="false" ht="14.25" hidden="false" customHeight="false" outlineLevel="0" collapsed="false">
      <c r="A7042" s="393" t="n">
        <v>88293</v>
      </c>
      <c r="B7042" s="394" t="s">
        <v>7273</v>
      </c>
      <c r="C7042" s="393" t="s">
        <v>2143</v>
      </c>
      <c r="D7042" s="395" t="n">
        <v>28.42</v>
      </c>
    </row>
    <row r="7043" customFormat="false" ht="14.25" hidden="false" customHeight="false" outlineLevel="0" collapsed="false">
      <c r="A7043" s="393" t="n">
        <v>101430</v>
      </c>
      <c r="B7043" s="394" t="s">
        <v>7274</v>
      </c>
      <c r="C7043" s="393" t="s">
        <v>6991</v>
      </c>
      <c r="D7043" s="395" t="n">
        <v>5075.11</v>
      </c>
    </row>
    <row r="7044" customFormat="false" ht="14.25" hidden="false" customHeight="false" outlineLevel="0" collapsed="false">
      <c r="A7044" s="393" t="n">
        <v>88294</v>
      </c>
      <c r="B7044" s="394" t="s">
        <v>7275</v>
      </c>
      <c r="C7044" s="393" t="s">
        <v>2143</v>
      </c>
      <c r="D7044" s="395" t="n">
        <v>35.42</v>
      </c>
    </row>
    <row r="7045" customFormat="false" ht="14.25" hidden="false" customHeight="false" outlineLevel="0" collapsed="false">
      <c r="A7045" s="393" t="n">
        <v>101431</v>
      </c>
      <c r="B7045" s="394" t="s">
        <v>7275</v>
      </c>
      <c r="C7045" s="393" t="s">
        <v>6991</v>
      </c>
      <c r="D7045" s="395" t="n">
        <v>6294.02</v>
      </c>
    </row>
    <row r="7046" customFormat="false" ht="14.25" hidden="false" customHeight="false" outlineLevel="0" collapsed="false">
      <c r="A7046" s="393" t="n">
        <v>88295</v>
      </c>
      <c r="B7046" s="394" t="s">
        <v>7276</v>
      </c>
      <c r="C7046" s="393" t="s">
        <v>2143</v>
      </c>
      <c r="D7046" s="395" t="n">
        <v>27.04</v>
      </c>
    </row>
    <row r="7047" customFormat="false" ht="14.25" hidden="false" customHeight="false" outlineLevel="0" collapsed="false">
      <c r="A7047" s="393" t="n">
        <v>101432</v>
      </c>
      <c r="B7047" s="394" t="s">
        <v>7277</v>
      </c>
      <c r="C7047" s="393" t="s">
        <v>6991</v>
      </c>
      <c r="D7047" s="395" t="n">
        <v>4828.7</v>
      </c>
    </row>
    <row r="7048" customFormat="false" ht="14.25" hidden="false" customHeight="false" outlineLevel="0" collapsed="false">
      <c r="A7048" s="393" t="n">
        <v>88296</v>
      </c>
      <c r="B7048" s="394" t="s">
        <v>7278</v>
      </c>
      <c r="C7048" s="393" t="s">
        <v>2143</v>
      </c>
      <c r="D7048" s="395" t="n">
        <v>27.7</v>
      </c>
    </row>
    <row r="7049" customFormat="false" ht="14.25" hidden="false" customHeight="false" outlineLevel="0" collapsed="false">
      <c r="A7049" s="393" t="n">
        <v>101433</v>
      </c>
      <c r="B7049" s="394" t="s">
        <v>7278</v>
      </c>
      <c r="C7049" s="393" t="s">
        <v>6991</v>
      </c>
      <c r="D7049" s="395" t="n">
        <v>4944.5</v>
      </c>
    </row>
    <row r="7050" customFormat="false" ht="14.25" hidden="false" customHeight="false" outlineLevel="0" collapsed="false">
      <c r="A7050" s="393" t="n">
        <v>101434</v>
      </c>
      <c r="B7050" s="394" t="s">
        <v>7279</v>
      </c>
      <c r="C7050" s="393" t="s">
        <v>6991</v>
      </c>
      <c r="D7050" s="395" t="n">
        <v>4150.13</v>
      </c>
    </row>
    <row r="7051" customFormat="false" ht="14.25" hidden="false" customHeight="false" outlineLevel="0" collapsed="false">
      <c r="A7051" s="393" t="n">
        <v>88298</v>
      </c>
      <c r="B7051" s="394" t="s">
        <v>7280</v>
      </c>
      <c r="C7051" s="393" t="s">
        <v>2143</v>
      </c>
      <c r="D7051" s="395" t="n">
        <v>26.88</v>
      </c>
    </row>
    <row r="7052" customFormat="false" ht="14.25" hidden="false" customHeight="false" outlineLevel="0" collapsed="false">
      <c r="A7052" s="393" t="n">
        <v>101436</v>
      </c>
      <c r="B7052" s="394" t="s">
        <v>7280</v>
      </c>
      <c r="C7052" s="393" t="s">
        <v>6991</v>
      </c>
      <c r="D7052" s="395" t="n">
        <v>4808.5</v>
      </c>
    </row>
    <row r="7053" customFormat="false" ht="14.25" hidden="false" customHeight="false" outlineLevel="0" collapsed="false">
      <c r="A7053" s="393" t="n">
        <v>101437</v>
      </c>
      <c r="B7053" s="394" t="s">
        <v>7281</v>
      </c>
      <c r="C7053" s="393" t="s">
        <v>6991</v>
      </c>
      <c r="D7053" s="395" t="n">
        <v>6456.16</v>
      </c>
    </row>
    <row r="7054" customFormat="false" ht="14.25" hidden="false" customHeight="false" outlineLevel="0" collapsed="false">
      <c r="A7054" s="393" t="n">
        <v>88299</v>
      </c>
      <c r="B7054" s="394" t="s">
        <v>7282</v>
      </c>
      <c r="C7054" s="393" t="s">
        <v>2143</v>
      </c>
      <c r="D7054" s="395" t="n">
        <v>36.32</v>
      </c>
    </row>
    <row r="7055" customFormat="false" ht="14.25" hidden="false" customHeight="false" outlineLevel="0" collapsed="false">
      <c r="A7055" s="393" t="n">
        <v>88300</v>
      </c>
      <c r="B7055" s="394" t="s">
        <v>7283</v>
      </c>
      <c r="C7055" s="393" t="s">
        <v>2143</v>
      </c>
      <c r="D7055" s="395" t="n">
        <v>36.32</v>
      </c>
    </row>
    <row r="7056" customFormat="false" ht="14.25" hidden="false" customHeight="false" outlineLevel="0" collapsed="false">
      <c r="A7056" s="393" t="n">
        <v>101438</v>
      </c>
      <c r="B7056" s="394" t="s">
        <v>7283</v>
      </c>
      <c r="C7056" s="393" t="s">
        <v>6991</v>
      </c>
      <c r="D7056" s="395" t="n">
        <v>6456.16</v>
      </c>
    </row>
    <row r="7057" customFormat="false" ht="14.25" hidden="false" customHeight="false" outlineLevel="0" collapsed="false">
      <c r="A7057" s="393" t="n">
        <v>88297</v>
      </c>
      <c r="B7057" s="394" t="s">
        <v>7284</v>
      </c>
      <c r="C7057" s="393" t="s">
        <v>2143</v>
      </c>
      <c r="D7057" s="395" t="n">
        <v>30</v>
      </c>
    </row>
    <row r="7058" customFormat="false" ht="14.25" hidden="false" customHeight="false" outlineLevel="0" collapsed="false">
      <c r="A7058" s="393" t="n">
        <v>101435</v>
      </c>
      <c r="B7058" s="394" t="s">
        <v>7285</v>
      </c>
      <c r="C7058" s="393" t="s">
        <v>6991</v>
      </c>
      <c r="D7058" s="395" t="n">
        <v>5348.2</v>
      </c>
    </row>
    <row r="7059" customFormat="false" ht="14.25" hidden="false" customHeight="false" outlineLevel="0" collapsed="false">
      <c r="A7059" s="393" t="n">
        <v>101440</v>
      </c>
      <c r="B7059" s="394" t="s">
        <v>7286</v>
      </c>
      <c r="C7059" s="393" t="s">
        <v>6991</v>
      </c>
      <c r="D7059" s="395" t="n">
        <v>5075.11</v>
      </c>
    </row>
    <row r="7060" customFormat="false" ht="14.25" hidden="false" customHeight="false" outlineLevel="0" collapsed="false">
      <c r="A7060" s="393" t="n">
        <v>88302</v>
      </c>
      <c r="B7060" s="394" t="s">
        <v>7287</v>
      </c>
      <c r="C7060" s="393" t="s">
        <v>2143</v>
      </c>
      <c r="D7060" s="395" t="n">
        <v>28.42</v>
      </c>
    </row>
    <row r="7061" customFormat="false" ht="14.25" hidden="false" customHeight="false" outlineLevel="0" collapsed="false">
      <c r="A7061" s="393" t="n">
        <v>88301</v>
      </c>
      <c r="B7061" s="394" t="s">
        <v>7288</v>
      </c>
      <c r="C7061" s="393" t="s">
        <v>2143</v>
      </c>
      <c r="D7061" s="395" t="n">
        <v>28.42</v>
      </c>
    </row>
    <row r="7062" customFormat="false" ht="14.25" hidden="false" customHeight="false" outlineLevel="0" collapsed="false">
      <c r="A7062" s="393" t="n">
        <v>101439</v>
      </c>
      <c r="B7062" s="394" t="s">
        <v>7288</v>
      </c>
      <c r="C7062" s="393" t="s">
        <v>6991</v>
      </c>
      <c r="D7062" s="395" t="n">
        <v>5075.11</v>
      </c>
    </row>
    <row r="7063" customFormat="false" ht="14.25" hidden="false" customHeight="false" outlineLevel="0" collapsed="false">
      <c r="A7063" s="393" t="n">
        <v>88303</v>
      </c>
      <c r="B7063" s="394" t="s">
        <v>7289</v>
      </c>
      <c r="C7063" s="393" t="s">
        <v>2143</v>
      </c>
      <c r="D7063" s="395" t="n">
        <v>28.78</v>
      </c>
    </row>
    <row r="7064" customFormat="false" ht="14.25" hidden="false" customHeight="false" outlineLevel="0" collapsed="false">
      <c r="A7064" s="393" t="n">
        <v>101441</v>
      </c>
      <c r="B7064" s="394" t="s">
        <v>7289</v>
      </c>
      <c r="C7064" s="393" t="s">
        <v>6991</v>
      </c>
      <c r="D7064" s="395" t="n">
        <v>5139.3</v>
      </c>
    </row>
    <row r="7065" customFormat="false" ht="14.25" hidden="false" customHeight="false" outlineLevel="0" collapsed="false">
      <c r="A7065" s="393" t="n">
        <v>88304</v>
      </c>
      <c r="B7065" s="394" t="s">
        <v>7290</v>
      </c>
      <c r="C7065" s="393" t="s">
        <v>2143</v>
      </c>
      <c r="D7065" s="395" t="n">
        <v>36.32</v>
      </c>
    </row>
    <row r="7066" customFormat="false" ht="14.25" hidden="false" customHeight="false" outlineLevel="0" collapsed="false">
      <c r="A7066" s="393" t="n">
        <v>101443</v>
      </c>
      <c r="B7066" s="394" t="s">
        <v>7290</v>
      </c>
      <c r="C7066" s="393" t="s">
        <v>6991</v>
      </c>
      <c r="D7066" s="395" t="n">
        <v>6456.16</v>
      </c>
    </row>
    <row r="7067" customFormat="false" ht="14.25" hidden="false" customHeight="false" outlineLevel="0" collapsed="false">
      <c r="A7067" s="393" t="n">
        <v>88306</v>
      </c>
      <c r="B7067" s="394" t="s">
        <v>7291</v>
      </c>
      <c r="C7067" s="393" t="s">
        <v>2143</v>
      </c>
      <c r="D7067" s="395" t="n">
        <v>23.14</v>
      </c>
    </row>
    <row r="7068" customFormat="false" ht="14.25" hidden="false" customHeight="false" outlineLevel="0" collapsed="false">
      <c r="A7068" s="393" t="n">
        <v>88307</v>
      </c>
      <c r="B7068" s="394" t="s">
        <v>7292</v>
      </c>
      <c r="C7068" s="393" t="s">
        <v>2143</v>
      </c>
      <c r="D7068" s="395" t="n">
        <v>30.2</v>
      </c>
    </row>
    <row r="7069" customFormat="false" ht="14.25" hidden="false" customHeight="false" outlineLevel="0" collapsed="false">
      <c r="A7069" s="393" t="n">
        <v>88308</v>
      </c>
      <c r="B7069" s="394" t="s">
        <v>7293</v>
      </c>
      <c r="C7069" s="393" t="s">
        <v>2143</v>
      </c>
      <c r="D7069" s="395" t="n">
        <v>31.28</v>
      </c>
    </row>
    <row r="7070" customFormat="false" ht="14.25" hidden="false" customHeight="false" outlineLevel="0" collapsed="false">
      <c r="A7070" s="393" t="n">
        <v>101444</v>
      </c>
      <c r="B7070" s="394" t="s">
        <v>7293</v>
      </c>
      <c r="C7070" s="393" t="s">
        <v>6991</v>
      </c>
      <c r="D7070" s="395" t="n">
        <v>5587.59</v>
      </c>
    </row>
    <row r="7071" customFormat="false" ht="14.25" hidden="false" customHeight="false" outlineLevel="0" collapsed="false">
      <c r="A7071" s="393" t="n">
        <v>88309</v>
      </c>
      <c r="B7071" s="394" t="s">
        <v>7294</v>
      </c>
      <c r="C7071" s="393" t="s">
        <v>2143</v>
      </c>
      <c r="D7071" s="395" t="n">
        <v>31.42</v>
      </c>
    </row>
    <row r="7072" customFormat="false" ht="14.25" hidden="false" customHeight="false" outlineLevel="0" collapsed="false">
      <c r="A7072" s="393" t="n">
        <v>101445</v>
      </c>
      <c r="B7072" s="394" t="s">
        <v>7294</v>
      </c>
      <c r="C7072" s="393" t="s">
        <v>6991</v>
      </c>
      <c r="D7072" s="395" t="n">
        <v>5606.3</v>
      </c>
    </row>
    <row r="7073" customFormat="false" ht="14.25" hidden="false" customHeight="false" outlineLevel="0" collapsed="false">
      <c r="A7073" s="393" t="n">
        <v>88310</v>
      </c>
      <c r="B7073" s="394" t="s">
        <v>7295</v>
      </c>
      <c r="C7073" s="393" t="s">
        <v>2143</v>
      </c>
      <c r="D7073" s="395" t="n">
        <v>33.95</v>
      </c>
    </row>
    <row r="7074" customFormat="false" ht="14.25" hidden="false" customHeight="false" outlineLevel="0" collapsed="false">
      <c r="A7074" s="393" t="n">
        <v>101446</v>
      </c>
      <c r="B7074" s="394" t="s">
        <v>7295</v>
      </c>
      <c r="C7074" s="393" t="s">
        <v>6991</v>
      </c>
      <c r="D7074" s="395" t="n">
        <v>6078.48</v>
      </c>
    </row>
    <row r="7075" customFormat="false" ht="14.25" hidden="false" customHeight="false" outlineLevel="0" collapsed="false">
      <c r="A7075" s="393" t="n">
        <v>88311</v>
      </c>
      <c r="B7075" s="394" t="s">
        <v>7296</v>
      </c>
      <c r="C7075" s="393" t="s">
        <v>2143</v>
      </c>
      <c r="D7075" s="395" t="n">
        <v>32.14</v>
      </c>
    </row>
    <row r="7076" customFormat="false" ht="14.25" hidden="false" customHeight="false" outlineLevel="0" collapsed="false">
      <c r="A7076" s="393" t="n">
        <v>101447</v>
      </c>
      <c r="B7076" s="394" t="s">
        <v>7296</v>
      </c>
      <c r="C7076" s="393" t="s">
        <v>6991</v>
      </c>
      <c r="D7076" s="395" t="n">
        <v>5763.41</v>
      </c>
    </row>
    <row r="7077" customFormat="false" ht="14.25" hidden="false" customHeight="false" outlineLevel="0" collapsed="false">
      <c r="A7077" s="393" t="n">
        <v>88312</v>
      </c>
      <c r="B7077" s="394" t="s">
        <v>7297</v>
      </c>
      <c r="C7077" s="393" t="s">
        <v>2143</v>
      </c>
      <c r="D7077" s="395" t="n">
        <v>33.95</v>
      </c>
    </row>
    <row r="7078" customFormat="false" ht="14.25" hidden="false" customHeight="false" outlineLevel="0" collapsed="false">
      <c r="A7078" s="393" t="n">
        <v>101448</v>
      </c>
      <c r="B7078" s="394" t="s">
        <v>7297</v>
      </c>
      <c r="C7078" s="393" t="s">
        <v>6991</v>
      </c>
      <c r="D7078" s="395" t="n">
        <v>6078.48</v>
      </c>
    </row>
    <row r="7079" customFormat="false" ht="14.25" hidden="false" customHeight="false" outlineLevel="0" collapsed="false">
      <c r="A7079" s="393" t="n">
        <v>101449</v>
      </c>
      <c r="B7079" s="394" t="s">
        <v>7298</v>
      </c>
      <c r="C7079" s="393" t="s">
        <v>6991</v>
      </c>
      <c r="D7079" s="395" t="n">
        <v>4840.81</v>
      </c>
    </row>
    <row r="7080" customFormat="false" ht="14.25" hidden="false" customHeight="false" outlineLevel="0" collapsed="false">
      <c r="A7080" s="393" t="n">
        <v>88313</v>
      </c>
      <c r="B7080" s="394" t="s">
        <v>7299</v>
      </c>
      <c r="C7080" s="393" t="s">
        <v>2143</v>
      </c>
      <c r="D7080" s="395" t="n">
        <v>27.13</v>
      </c>
    </row>
    <row r="7081" customFormat="false" ht="14.25" hidden="false" customHeight="false" outlineLevel="0" collapsed="false">
      <c r="A7081" s="393" t="n">
        <v>88314</v>
      </c>
      <c r="B7081" s="394" t="s">
        <v>7300</v>
      </c>
      <c r="C7081" s="393" t="s">
        <v>2143</v>
      </c>
      <c r="D7081" s="395" t="n">
        <v>29.86</v>
      </c>
    </row>
    <row r="7082" customFormat="false" ht="14.25" hidden="false" customHeight="false" outlineLevel="0" collapsed="false">
      <c r="A7082" s="393" t="n">
        <v>88315</v>
      </c>
      <c r="B7082" s="394" t="s">
        <v>7301</v>
      </c>
      <c r="C7082" s="393" t="s">
        <v>2143</v>
      </c>
      <c r="D7082" s="395" t="n">
        <v>31.8</v>
      </c>
    </row>
    <row r="7083" customFormat="false" ht="14.25" hidden="false" customHeight="false" outlineLevel="0" collapsed="false">
      <c r="A7083" s="393" t="n">
        <v>101451</v>
      </c>
      <c r="B7083" s="394" t="s">
        <v>7301</v>
      </c>
      <c r="C7083" s="393" t="s">
        <v>6991</v>
      </c>
      <c r="D7083" s="395" t="n">
        <v>5682.96</v>
      </c>
    </row>
    <row r="7084" customFormat="false" ht="14.25" hidden="false" customHeight="false" outlineLevel="0" collapsed="false">
      <c r="A7084" s="393" t="n">
        <v>88316</v>
      </c>
      <c r="B7084" s="394" t="s">
        <v>7302</v>
      </c>
      <c r="C7084" s="393" t="s">
        <v>2143</v>
      </c>
      <c r="D7084" s="395" t="n">
        <v>27.55</v>
      </c>
    </row>
    <row r="7085" customFormat="false" ht="14.25" hidden="false" customHeight="false" outlineLevel="0" collapsed="false">
      <c r="A7085" s="393" t="n">
        <v>101452</v>
      </c>
      <c r="B7085" s="394" t="s">
        <v>7303</v>
      </c>
      <c r="C7085" s="393" t="s">
        <v>6991</v>
      </c>
      <c r="D7085" s="395" t="n">
        <v>4929.79</v>
      </c>
    </row>
    <row r="7086" customFormat="false" ht="14.25" hidden="false" customHeight="false" outlineLevel="0" collapsed="false">
      <c r="A7086" s="393" t="n">
        <v>95967</v>
      </c>
      <c r="B7086" s="394" t="s">
        <v>7304</v>
      </c>
      <c r="C7086" s="393" t="s">
        <v>2143</v>
      </c>
      <c r="D7086" s="395" t="n">
        <v>164.11</v>
      </c>
    </row>
    <row r="7087" customFormat="false" ht="14.25" hidden="false" customHeight="false" outlineLevel="0" collapsed="false">
      <c r="A7087" s="393" t="n">
        <v>88318</v>
      </c>
      <c r="B7087" s="394" t="s">
        <v>7305</v>
      </c>
      <c r="C7087" s="393" t="s">
        <v>2143</v>
      </c>
      <c r="D7087" s="395" t="n">
        <v>38.75</v>
      </c>
    </row>
    <row r="7088" customFormat="false" ht="14.25" hidden="false" customHeight="false" outlineLevel="0" collapsed="false">
      <c r="A7088" s="393" t="n">
        <v>88317</v>
      </c>
      <c r="B7088" s="394" t="s">
        <v>7306</v>
      </c>
      <c r="C7088" s="393" t="s">
        <v>2143</v>
      </c>
      <c r="D7088" s="395" t="n">
        <v>36.69</v>
      </c>
    </row>
    <row r="7089" customFormat="false" ht="14.25" hidden="false" customHeight="false" outlineLevel="0" collapsed="false">
      <c r="A7089" s="393" t="n">
        <v>101453</v>
      </c>
      <c r="B7089" s="394" t="s">
        <v>7306</v>
      </c>
      <c r="C7089" s="393" t="s">
        <v>6991</v>
      </c>
      <c r="D7089" s="395" t="n">
        <v>6548.04</v>
      </c>
    </row>
    <row r="7090" customFormat="false" ht="14.25" hidden="false" customHeight="false" outlineLevel="0" collapsed="false">
      <c r="A7090" s="393" t="n">
        <v>101454</v>
      </c>
      <c r="B7090" s="394" t="s">
        <v>7307</v>
      </c>
      <c r="C7090" s="393" t="s">
        <v>6991</v>
      </c>
      <c r="D7090" s="395" t="n">
        <v>6911.81</v>
      </c>
    </row>
    <row r="7091" customFormat="false" ht="14.25" hidden="false" customHeight="false" outlineLevel="0" collapsed="false">
      <c r="A7091" s="393" t="n">
        <v>100533</v>
      </c>
      <c r="B7091" s="394" t="s">
        <v>7308</v>
      </c>
      <c r="C7091" s="393" t="s">
        <v>2143</v>
      </c>
      <c r="D7091" s="395" t="n">
        <v>56.92</v>
      </c>
    </row>
    <row r="7092" customFormat="false" ht="14.25" hidden="false" customHeight="false" outlineLevel="0" collapsed="false">
      <c r="A7092" s="393" t="n">
        <v>100534</v>
      </c>
      <c r="B7092" s="394" t="s">
        <v>7308</v>
      </c>
      <c r="C7092" s="393" t="s">
        <v>6991</v>
      </c>
      <c r="D7092" s="395" t="n">
        <v>9978.85</v>
      </c>
    </row>
    <row r="7093" customFormat="false" ht="14.25" hidden="false" customHeight="false" outlineLevel="0" collapsed="false">
      <c r="A7093" s="393" t="n">
        <v>88323</v>
      </c>
      <c r="B7093" s="394" t="s">
        <v>7309</v>
      </c>
      <c r="C7093" s="393" t="s">
        <v>2143</v>
      </c>
      <c r="D7093" s="395" t="n">
        <v>30.99</v>
      </c>
    </row>
    <row r="7094" customFormat="false" ht="14.25" hidden="false" customHeight="false" outlineLevel="0" collapsed="false">
      <c r="A7094" s="393" t="n">
        <v>101458</v>
      </c>
      <c r="B7094" s="394" t="s">
        <v>7310</v>
      </c>
      <c r="C7094" s="393" t="s">
        <v>6991</v>
      </c>
      <c r="D7094" s="395" t="n">
        <v>5536.06</v>
      </c>
    </row>
    <row r="7095" customFormat="false" ht="14.25" hidden="false" customHeight="false" outlineLevel="0" collapsed="false">
      <c r="A7095" s="393" t="n">
        <v>90781</v>
      </c>
      <c r="B7095" s="394" t="s">
        <v>7311</v>
      </c>
      <c r="C7095" s="393" t="s">
        <v>2143</v>
      </c>
      <c r="D7095" s="395" t="n">
        <v>70.8</v>
      </c>
    </row>
    <row r="7096" customFormat="false" ht="14.25" hidden="false" customHeight="false" outlineLevel="0" collapsed="false">
      <c r="A7096" s="393" t="n">
        <v>94296</v>
      </c>
      <c r="B7096" s="394" t="s">
        <v>7311</v>
      </c>
      <c r="C7096" s="393" t="s">
        <v>6991</v>
      </c>
      <c r="D7096" s="395" t="n">
        <v>12407.31</v>
      </c>
    </row>
    <row r="7097" customFormat="false" ht="14.25" hidden="false" customHeight="false" outlineLevel="0" collapsed="false">
      <c r="A7097" s="393" t="n">
        <v>88324</v>
      </c>
      <c r="B7097" s="394" t="s">
        <v>7312</v>
      </c>
      <c r="C7097" s="393" t="s">
        <v>2143</v>
      </c>
      <c r="D7097" s="395" t="n">
        <v>30</v>
      </c>
    </row>
    <row r="7098" customFormat="false" ht="14.25" hidden="false" customHeight="false" outlineLevel="0" collapsed="false">
      <c r="A7098" s="393" t="n">
        <v>88321</v>
      </c>
      <c r="B7098" s="394" t="s">
        <v>7313</v>
      </c>
      <c r="C7098" s="393" t="s">
        <v>2143</v>
      </c>
      <c r="D7098" s="395" t="n">
        <v>54.5</v>
      </c>
    </row>
    <row r="7099" customFormat="false" ht="14.25" hidden="false" customHeight="false" outlineLevel="0" collapsed="false">
      <c r="A7099" s="393" t="n">
        <v>101456</v>
      </c>
      <c r="B7099" s="394" t="s">
        <v>7314</v>
      </c>
      <c r="C7099" s="393" t="s">
        <v>6991</v>
      </c>
      <c r="D7099" s="395" t="n">
        <v>9561.14</v>
      </c>
    </row>
    <row r="7100" customFormat="false" ht="14.25" hidden="false" customHeight="false" outlineLevel="0" collapsed="false">
      <c r="A7100" s="393" t="n">
        <v>88322</v>
      </c>
      <c r="B7100" s="394" t="s">
        <v>7315</v>
      </c>
      <c r="C7100" s="393" t="s">
        <v>2143</v>
      </c>
      <c r="D7100" s="395" t="n">
        <v>26.72</v>
      </c>
    </row>
    <row r="7101" customFormat="false" ht="14.25" hidden="false" customHeight="false" outlineLevel="0" collapsed="false">
      <c r="A7101" s="393" t="n">
        <v>100309</v>
      </c>
      <c r="B7101" s="394" t="s">
        <v>7316</v>
      </c>
      <c r="C7101" s="393" t="s">
        <v>2143</v>
      </c>
      <c r="D7101" s="395" t="n">
        <v>66.58</v>
      </c>
    </row>
    <row r="7102" customFormat="false" ht="14.25" hidden="false" customHeight="false" outlineLevel="0" collapsed="false">
      <c r="A7102" s="393" t="n">
        <v>100321</v>
      </c>
      <c r="B7102" s="394" t="s">
        <v>7316</v>
      </c>
      <c r="C7102" s="393" t="s">
        <v>6991</v>
      </c>
      <c r="D7102" s="395" t="n">
        <v>11647.51</v>
      </c>
    </row>
    <row r="7103" customFormat="false" ht="14.25" hidden="false" customHeight="false" outlineLevel="0" collapsed="false">
      <c r="A7103" s="393" t="n">
        <v>101457</v>
      </c>
      <c r="B7103" s="394" t="s">
        <v>7317</v>
      </c>
      <c r="C7103" s="393" t="s">
        <v>6991</v>
      </c>
      <c r="D7103" s="395" t="n">
        <v>5708.68</v>
      </c>
    </row>
    <row r="7104" customFormat="false" ht="14.25" hidden="false" customHeight="false" outlineLevel="0" collapsed="false">
      <c r="A7104" s="393" t="n">
        <v>88325</v>
      </c>
      <c r="B7104" s="394" t="s">
        <v>7318</v>
      </c>
      <c r="C7104" s="393" t="s">
        <v>2143</v>
      </c>
      <c r="D7104" s="395" t="n">
        <v>27.29</v>
      </c>
    </row>
    <row r="7105" customFormat="false" ht="14.25" hidden="false" customHeight="false" outlineLevel="0" collapsed="false">
      <c r="A7105" s="393" t="n">
        <v>101459</v>
      </c>
      <c r="B7105" s="394" t="s">
        <v>7318</v>
      </c>
      <c r="C7105" s="393" t="s">
        <v>6991</v>
      </c>
      <c r="D7105" s="395" t="n">
        <v>4893.84</v>
      </c>
    </row>
    <row r="7106" customFormat="false" ht="14.25" hidden="false" customHeight="false" outlineLevel="0" collapsed="false">
      <c r="A7106" s="393" t="n">
        <v>100289</v>
      </c>
      <c r="B7106" s="394" t="s">
        <v>7319</v>
      </c>
      <c r="C7106" s="393" t="s">
        <v>2143</v>
      </c>
      <c r="D7106" s="395" t="n">
        <v>29.45</v>
      </c>
    </row>
    <row r="7107" customFormat="false" ht="14.25" hidden="false" customHeight="false" outlineLevel="0" collapsed="false">
      <c r="A7107" s="393" t="n">
        <v>101460</v>
      </c>
      <c r="B7107" s="394" t="s">
        <v>7319</v>
      </c>
      <c r="C7107" s="393" t="s">
        <v>6991</v>
      </c>
      <c r="D7107" s="395" t="n">
        <v>5275.28</v>
      </c>
    </row>
    <row r="7108" customFormat="false" ht="14.25" hidden="false" customHeight="false" outlineLevel="0" collapsed="false">
      <c r="A7108" s="393" t="n">
        <v>105011</v>
      </c>
      <c r="B7108" s="394" t="s">
        <v>7320</v>
      </c>
      <c r="C7108" s="393" t="s">
        <v>274</v>
      </c>
      <c r="D7108" s="395" t="n">
        <v>0.63</v>
      </c>
    </row>
    <row r="7109" customFormat="false" ht="14.25" hidden="false" customHeight="false" outlineLevel="0" collapsed="false">
      <c r="A7109" s="393" t="n">
        <v>99061</v>
      </c>
      <c r="B7109" s="394" t="s">
        <v>7321</v>
      </c>
      <c r="C7109" s="393" t="s">
        <v>267</v>
      </c>
      <c r="D7109" s="395" t="n">
        <v>133.25</v>
      </c>
    </row>
    <row r="7110" customFormat="false" ht="14.25" hidden="false" customHeight="false" outlineLevel="0" collapsed="false">
      <c r="A7110" s="393" t="n">
        <v>99060</v>
      </c>
      <c r="B7110" s="394" t="s">
        <v>7322</v>
      </c>
      <c r="C7110" s="393" t="s">
        <v>267</v>
      </c>
      <c r="D7110" s="395" t="n">
        <v>215.94</v>
      </c>
    </row>
    <row r="7111" customFormat="false" ht="14.25" hidden="false" customHeight="false" outlineLevel="0" collapsed="false">
      <c r="A7111" s="393" t="n">
        <v>105008</v>
      </c>
      <c r="B7111" s="394" t="s">
        <v>7323</v>
      </c>
      <c r="C7111" s="393" t="s">
        <v>267</v>
      </c>
      <c r="D7111" s="395" t="n">
        <v>0</v>
      </c>
    </row>
    <row r="7112" customFormat="false" ht="14.25" hidden="false" customHeight="false" outlineLevel="0" collapsed="false">
      <c r="A7112" s="393" t="n">
        <v>105009</v>
      </c>
      <c r="B7112" s="394" t="s">
        <v>7324</v>
      </c>
      <c r="C7112" s="393" t="s">
        <v>274</v>
      </c>
      <c r="D7112" s="395" t="n">
        <v>87.96</v>
      </c>
    </row>
    <row r="7113" customFormat="false" ht="14.25" hidden="false" customHeight="false" outlineLevel="0" collapsed="false">
      <c r="A7113" s="393" t="n">
        <v>99059</v>
      </c>
      <c r="B7113" s="394" t="s">
        <v>7325</v>
      </c>
      <c r="C7113" s="393" t="s">
        <v>274</v>
      </c>
      <c r="D7113" s="395" t="n">
        <v>71.34</v>
      </c>
    </row>
    <row r="7114" customFormat="false" ht="14.25" hidden="false" customHeight="false" outlineLevel="0" collapsed="false">
      <c r="A7114" s="393" t="n">
        <v>105137</v>
      </c>
      <c r="B7114" s="394" t="s">
        <v>7326</v>
      </c>
      <c r="C7114" s="393" t="s">
        <v>274</v>
      </c>
      <c r="D7114" s="395" t="n">
        <v>0</v>
      </c>
    </row>
    <row r="7115" customFormat="false" ht="14.25" hidden="false" customHeight="false" outlineLevel="0" collapsed="false">
      <c r="A7115" s="393" t="n">
        <v>105136</v>
      </c>
      <c r="B7115" s="394" t="s">
        <v>7327</v>
      </c>
      <c r="C7115" s="393" t="s">
        <v>267</v>
      </c>
      <c r="D7115" s="395" t="n">
        <v>0</v>
      </c>
    </row>
    <row r="7116" customFormat="false" ht="14.25" hidden="false" customHeight="false" outlineLevel="0" collapsed="false">
      <c r="A7116" s="393" t="n">
        <v>105007</v>
      </c>
      <c r="B7116" s="394" t="s">
        <v>7328</v>
      </c>
      <c r="C7116" s="393" t="s">
        <v>267</v>
      </c>
      <c r="D7116" s="395" t="n">
        <v>44.52</v>
      </c>
    </row>
    <row r="7117" customFormat="false" ht="14.25" hidden="false" customHeight="false" outlineLevel="0" collapsed="false">
      <c r="A7117" s="393" t="n">
        <v>99063</v>
      </c>
      <c r="B7117" s="394" t="s">
        <v>7329</v>
      </c>
      <c r="C7117" s="393" t="s">
        <v>274</v>
      </c>
      <c r="D7117" s="395" t="n">
        <v>10.58</v>
      </c>
    </row>
    <row r="7118" customFormat="false" ht="14.25" hidden="false" customHeight="false" outlineLevel="0" collapsed="false">
      <c r="A7118" s="393" t="n">
        <v>105010</v>
      </c>
      <c r="B7118" s="394" t="s">
        <v>7330</v>
      </c>
      <c r="C7118" s="393" t="s">
        <v>267</v>
      </c>
      <c r="D7118" s="395" t="n">
        <v>0</v>
      </c>
    </row>
    <row r="7119" customFormat="false" ht="14.25" hidden="false" customHeight="false" outlineLevel="0" collapsed="false">
      <c r="A7119" s="393" t="n">
        <v>99062</v>
      </c>
      <c r="B7119" s="394" t="s">
        <v>7331</v>
      </c>
      <c r="C7119" s="393" t="s">
        <v>267</v>
      </c>
      <c r="D7119" s="395" t="n">
        <v>2.4</v>
      </c>
    </row>
    <row r="7120" customFormat="false" ht="14.25" hidden="false" customHeight="false" outlineLevel="0" collapsed="false">
      <c r="A7120" s="393" t="n">
        <v>100857</v>
      </c>
      <c r="B7120" s="394" t="s">
        <v>7332</v>
      </c>
      <c r="C7120" s="393" t="s">
        <v>267</v>
      </c>
      <c r="D7120" s="395" t="n">
        <v>445.11</v>
      </c>
    </row>
    <row r="7121" customFormat="false" ht="14.25" hidden="false" customHeight="false" outlineLevel="0" collapsed="false">
      <c r="A7121" s="393" t="n">
        <v>86905</v>
      </c>
      <c r="B7121" s="394" t="s">
        <v>7333</v>
      </c>
      <c r="C7121" s="393" t="s">
        <v>267</v>
      </c>
      <c r="D7121" s="395" t="n">
        <v>346.13</v>
      </c>
    </row>
    <row r="7122" customFormat="false" ht="14.25" hidden="false" customHeight="false" outlineLevel="0" collapsed="false">
      <c r="A7122" s="393" t="n">
        <v>86908</v>
      </c>
      <c r="B7122" s="394" t="s">
        <v>7334</v>
      </c>
      <c r="C7122" s="393" t="s">
        <v>267</v>
      </c>
      <c r="D7122" s="395" t="n">
        <v>409.01</v>
      </c>
    </row>
    <row r="7123" customFormat="false" ht="14.25" hidden="false" customHeight="false" outlineLevel="0" collapsed="false">
      <c r="A7123" s="393" t="n">
        <v>100849</v>
      </c>
      <c r="B7123" s="394" t="s">
        <v>7335</v>
      </c>
      <c r="C7123" s="393" t="s">
        <v>267</v>
      </c>
      <c r="D7123" s="395" t="n">
        <v>48.42</v>
      </c>
    </row>
    <row r="7124" customFormat="false" ht="14.25" hidden="false" customHeight="false" outlineLevel="0" collapsed="false">
      <c r="A7124" s="393" t="n">
        <v>100851</v>
      </c>
      <c r="B7124" s="394" t="s">
        <v>7336</v>
      </c>
      <c r="C7124" s="393" t="s">
        <v>267</v>
      </c>
      <c r="D7124" s="395" t="n">
        <v>95.46</v>
      </c>
    </row>
    <row r="7125" customFormat="false" ht="14.25" hidden="false" customHeight="false" outlineLevel="0" collapsed="false">
      <c r="A7125" s="393" t="n">
        <v>100850</v>
      </c>
      <c r="B7125" s="394" t="s">
        <v>7337</v>
      </c>
      <c r="C7125" s="393" t="s">
        <v>267</v>
      </c>
      <c r="D7125" s="395" t="n">
        <v>0</v>
      </c>
    </row>
    <row r="7126" customFormat="false" ht="14.25" hidden="false" customHeight="false" outlineLevel="0" collapsed="false">
      <c r="A7126" s="393" t="n">
        <v>86895</v>
      </c>
      <c r="B7126" s="394" t="s">
        <v>7338</v>
      </c>
      <c r="C7126" s="393" t="s">
        <v>267</v>
      </c>
      <c r="D7126" s="395" t="n">
        <v>410.08</v>
      </c>
    </row>
    <row r="7127" customFormat="false" ht="14.25" hidden="false" customHeight="false" outlineLevel="0" collapsed="false">
      <c r="A7127" s="393" t="n">
        <v>86889</v>
      </c>
      <c r="B7127" s="394" t="s">
        <v>7339</v>
      </c>
      <c r="C7127" s="393" t="s">
        <v>267</v>
      </c>
      <c r="D7127" s="395" t="n">
        <v>859.06</v>
      </c>
    </row>
    <row r="7128" customFormat="false" ht="14.25" hidden="false" customHeight="false" outlineLevel="0" collapsed="false">
      <c r="A7128" s="393" t="n">
        <v>86899</v>
      </c>
      <c r="B7128" s="394" t="s">
        <v>7340</v>
      </c>
      <c r="C7128" s="393" t="s">
        <v>267</v>
      </c>
      <c r="D7128" s="395" t="n">
        <v>352.85</v>
      </c>
    </row>
    <row r="7129" customFormat="false" ht="14.25" hidden="false" customHeight="false" outlineLevel="0" collapsed="false">
      <c r="A7129" s="393" t="n">
        <v>86893</v>
      </c>
      <c r="B7129" s="394" t="s">
        <v>7341</v>
      </c>
      <c r="C7129" s="393" t="s">
        <v>267</v>
      </c>
      <c r="D7129" s="395" t="n">
        <v>706.51</v>
      </c>
    </row>
    <row r="7130" customFormat="false" ht="14.25" hidden="false" customHeight="false" outlineLevel="0" collapsed="false">
      <c r="A7130" s="393" t="n">
        <v>86934</v>
      </c>
      <c r="B7130" s="394" t="s">
        <v>7342</v>
      </c>
      <c r="C7130" s="393" t="s">
        <v>267</v>
      </c>
      <c r="D7130" s="395" t="n">
        <v>496.28</v>
      </c>
    </row>
    <row r="7131" customFormat="false" ht="14.25" hidden="false" customHeight="false" outlineLevel="0" collapsed="false">
      <c r="A7131" s="393" t="n">
        <v>86933</v>
      </c>
      <c r="B7131" s="394" t="s">
        <v>7343</v>
      </c>
      <c r="C7131" s="393" t="s">
        <v>267</v>
      </c>
      <c r="D7131" s="395" t="n">
        <v>507.75</v>
      </c>
    </row>
    <row r="7132" customFormat="false" ht="14.25" hidden="false" customHeight="false" outlineLevel="0" collapsed="false">
      <c r="A7132" s="393" t="n">
        <v>86894</v>
      </c>
      <c r="B7132" s="394" t="s">
        <v>7344</v>
      </c>
      <c r="C7132" s="393" t="s">
        <v>267</v>
      </c>
      <c r="D7132" s="395" t="n">
        <v>377.78</v>
      </c>
    </row>
    <row r="7133" customFormat="false" ht="14.25" hidden="false" customHeight="false" outlineLevel="0" collapsed="false">
      <c r="A7133" s="393" t="n">
        <v>93441</v>
      </c>
      <c r="B7133" s="394" t="s">
        <v>7345</v>
      </c>
      <c r="C7133" s="393" t="s">
        <v>267</v>
      </c>
      <c r="D7133" s="395" t="n">
        <v>1224.26</v>
      </c>
    </row>
    <row r="7134" customFormat="false" ht="14.25" hidden="false" customHeight="false" outlineLevel="0" collapsed="false">
      <c r="A7134" s="393" t="n">
        <v>93396</v>
      </c>
      <c r="B7134" s="394" t="s">
        <v>7346</v>
      </c>
      <c r="C7134" s="393" t="s">
        <v>267</v>
      </c>
      <c r="D7134" s="395" t="n">
        <v>708.24</v>
      </c>
    </row>
    <row r="7135" customFormat="false" ht="14.25" hidden="false" customHeight="false" outlineLevel="0" collapsed="false">
      <c r="A7135" s="393" t="n">
        <v>93442</v>
      </c>
      <c r="B7135" s="394" t="s">
        <v>7347</v>
      </c>
      <c r="C7135" s="393" t="s">
        <v>267</v>
      </c>
      <c r="D7135" s="395" t="n">
        <v>1274.25</v>
      </c>
    </row>
    <row r="7136" customFormat="false" ht="14.25" hidden="false" customHeight="false" outlineLevel="0" collapsed="false">
      <c r="A7136" s="393" t="n">
        <v>86947</v>
      </c>
      <c r="B7136" s="394" t="s">
        <v>7348</v>
      </c>
      <c r="C7136" s="393" t="s">
        <v>267</v>
      </c>
      <c r="D7136" s="395" t="n">
        <v>1184.18</v>
      </c>
    </row>
    <row r="7137" customFormat="false" ht="14.25" hidden="false" customHeight="false" outlineLevel="0" collapsed="false">
      <c r="A7137" s="393" t="n">
        <v>100875</v>
      </c>
      <c r="B7137" s="394" t="s">
        <v>7349</v>
      </c>
      <c r="C7137" s="393" t="s">
        <v>267</v>
      </c>
      <c r="D7137" s="395" t="n">
        <v>1167.57</v>
      </c>
    </row>
    <row r="7138" customFormat="false" ht="14.25" hidden="false" customHeight="false" outlineLevel="0" collapsed="false">
      <c r="A7138" s="393" t="n">
        <v>100863</v>
      </c>
      <c r="B7138" s="394" t="s">
        <v>7350</v>
      </c>
      <c r="C7138" s="393" t="s">
        <v>267</v>
      </c>
      <c r="D7138" s="395" t="n">
        <v>647.35</v>
      </c>
    </row>
    <row r="7139" customFormat="false" ht="14.25" hidden="false" customHeight="false" outlineLevel="0" collapsed="false">
      <c r="A7139" s="393" t="n">
        <v>100864</v>
      </c>
      <c r="B7139" s="394" t="s">
        <v>7351</v>
      </c>
      <c r="C7139" s="393" t="s">
        <v>267</v>
      </c>
      <c r="D7139" s="395" t="n">
        <v>711.23</v>
      </c>
    </row>
    <row r="7140" customFormat="false" ht="14.25" hidden="false" customHeight="false" outlineLevel="0" collapsed="false">
      <c r="A7140" s="393" t="n">
        <v>100865</v>
      </c>
      <c r="B7140" s="394" t="s">
        <v>7352</v>
      </c>
      <c r="C7140" s="393" t="s">
        <v>267</v>
      </c>
      <c r="D7140" s="395" t="n">
        <v>632.61</v>
      </c>
    </row>
    <row r="7141" customFormat="false" ht="14.25" hidden="false" customHeight="false" outlineLevel="0" collapsed="false">
      <c r="A7141" s="393" t="n">
        <v>100866</v>
      </c>
      <c r="B7141" s="394" t="s">
        <v>7353</v>
      </c>
      <c r="C7141" s="393" t="s">
        <v>267</v>
      </c>
      <c r="D7141" s="395" t="n">
        <v>333.62</v>
      </c>
    </row>
    <row r="7142" customFormat="false" ht="14.25" hidden="false" customHeight="false" outlineLevel="0" collapsed="false">
      <c r="A7142" s="393" t="n">
        <v>100867</v>
      </c>
      <c r="B7142" s="394" t="s">
        <v>7354</v>
      </c>
      <c r="C7142" s="393" t="s">
        <v>267</v>
      </c>
      <c r="D7142" s="395" t="n">
        <v>354.68</v>
      </c>
    </row>
    <row r="7143" customFormat="false" ht="14.25" hidden="false" customHeight="false" outlineLevel="0" collapsed="false">
      <c r="A7143" s="393" t="n">
        <v>100868</v>
      </c>
      <c r="B7143" s="394" t="s">
        <v>7355</v>
      </c>
      <c r="C7143" s="393" t="s">
        <v>267</v>
      </c>
      <c r="D7143" s="395" t="n">
        <v>368.7</v>
      </c>
    </row>
    <row r="7144" customFormat="false" ht="14.25" hidden="false" customHeight="false" outlineLevel="0" collapsed="false">
      <c r="A7144" s="393" t="n">
        <v>100869</v>
      </c>
      <c r="B7144" s="394" t="s">
        <v>7356</v>
      </c>
      <c r="C7144" s="393" t="s">
        <v>267</v>
      </c>
      <c r="D7144" s="395" t="n">
        <v>379.45</v>
      </c>
    </row>
    <row r="7145" customFormat="false" ht="14.25" hidden="false" customHeight="false" outlineLevel="0" collapsed="false">
      <c r="A7145" s="393" t="n">
        <v>100870</v>
      </c>
      <c r="B7145" s="394" t="s">
        <v>7357</v>
      </c>
      <c r="C7145" s="393" t="s">
        <v>267</v>
      </c>
      <c r="D7145" s="395" t="n">
        <v>312.39</v>
      </c>
    </row>
    <row r="7146" customFormat="false" ht="14.25" hidden="false" customHeight="false" outlineLevel="0" collapsed="false">
      <c r="A7146" s="393" t="n">
        <v>100871</v>
      </c>
      <c r="B7146" s="394" t="s">
        <v>7358</v>
      </c>
      <c r="C7146" s="393" t="s">
        <v>267</v>
      </c>
      <c r="D7146" s="395" t="n">
        <v>337.21</v>
      </c>
    </row>
    <row r="7147" customFormat="false" ht="14.25" hidden="false" customHeight="false" outlineLevel="0" collapsed="false">
      <c r="A7147" s="393" t="n">
        <v>100872</v>
      </c>
      <c r="B7147" s="394" t="s">
        <v>7359</v>
      </c>
      <c r="C7147" s="393" t="s">
        <v>267</v>
      </c>
      <c r="D7147" s="395" t="n">
        <v>353.06</v>
      </c>
    </row>
    <row r="7148" customFormat="false" ht="14.25" hidden="false" customHeight="false" outlineLevel="0" collapsed="false">
      <c r="A7148" s="393" t="n">
        <v>100873</v>
      </c>
      <c r="B7148" s="394" t="s">
        <v>7360</v>
      </c>
      <c r="C7148" s="393" t="s">
        <v>267</v>
      </c>
      <c r="D7148" s="395" t="n">
        <v>362.96</v>
      </c>
    </row>
    <row r="7149" customFormat="false" ht="14.25" hidden="false" customHeight="false" outlineLevel="0" collapsed="false">
      <c r="A7149" s="393" t="n">
        <v>100860</v>
      </c>
      <c r="B7149" s="394" t="s">
        <v>7361</v>
      </c>
      <c r="C7149" s="393" t="s">
        <v>267</v>
      </c>
      <c r="D7149" s="395" t="n">
        <v>115.49</v>
      </c>
    </row>
    <row r="7150" customFormat="false" ht="14.25" hidden="false" customHeight="false" outlineLevel="0" collapsed="false">
      <c r="A7150" s="393" t="n">
        <v>86936</v>
      </c>
      <c r="B7150" s="394" t="s">
        <v>7362</v>
      </c>
      <c r="C7150" s="393" t="s">
        <v>267</v>
      </c>
      <c r="D7150" s="395" t="n">
        <v>443.48</v>
      </c>
    </row>
    <row r="7151" customFormat="false" ht="14.25" hidden="false" customHeight="false" outlineLevel="0" collapsed="false">
      <c r="A7151" s="393" t="n">
        <v>86935</v>
      </c>
      <c r="B7151" s="394" t="s">
        <v>7363</v>
      </c>
      <c r="C7151" s="393" t="s">
        <v>267</v>
      </c>
      <c r="D7151" s="395" t="n">
        <v>277.24</v>
      </c>
    </row>
    <row r="7152" customFormat="false" ht="14.25" hidden="false" customHeight="false" outlineLevel="0" collapsed="false">
      <c r="A7152" s="393" t="n">
        <v>86901</v>
      </c>
      <c r="B7152" s="394" t="s">
        <v>7364</v>
      </c>
      <c r="C7152" s="393" t="s">
        <v>267</v>
      </c>
      <c r="D7152" s="395" t="n">
        <v>146.88</v>
      </c>
    </row>
    <row r="7153" customFormat="false" ht="14.25" hidden="false" customHeight="false" outlineLevel="0" collapsed="false">
      <c r="A7153" s="393" t="n">
        <v>86938</v>
      </c>
      <c r="B7153" s="394" t="s">
        <v>7365</v>
      </c>
      <c r="C7153" s="393" t="s">
        <v>267</v>
      </c>
      <c r="D7153" s="395" t="n">
        <v>387.44</v>
      </c>
    </row>
    <row r="7154" customFormat="false" ht="14.25" hidden="false" customHeight="false" outlineLevel="0" collapsed="false">
      <c r="A7154" s="393" t="n">
        <v>86937</v>
      </c>
      <c r="B7154" s="394" t="s">
        <v>7366</v>
      </c>
      <c r="C7154" s="393" t="s">
        <v>267</v>
      </c>
      <c r="D7154" s="395" t="n">
        <v>221.2</v>
      </c>
    </row>
    <row r="7155" customFormat="false" ht="14.25" hidden="false" customHeight="false" outlineLevel="0" collapsed="false">
      <c r="A7155" s="393" t="n">
        <v>86900</v>
      </c>
      <c r="B7155" s="394" t="s">
        <v>7367</v>
      </c>
      <c r="C7155" s="393" t="s">
        <v>267</v>
      </c>
      <c r="D7155" s="395" t="n">
        <v>198.4</v>
      </c>
    </row>
    <row r="7156" customFormat="false" ht="14.25" hidden="false" customHeight="false" outlineLevel="0" collapsed="false">
      <c r="A7156" s="393" t="n">
        <v>100852</v>
      </c>
      <c r="B7156" s="394" t="s">
        <v>7368</v>
      </c>
      <c r="C7156" s="393" t="s">
        <v>267</v>
      </c>
      <c r="D7156" s="395" t="n">
        <v>216.88</v>
      </c>
    </row>
    <row r="7157" customFormat="false" ht="14.25" hidden="false" customHeight="false" outlineLevel="0" collapsed="false">
      <c r="A7157" s="393" t="n">
        <v>86886</v>
      </c>
      <c r="B7157" s="394" t="s">
        <v>7369</v>
      </c>
      <c r="C7157" s="393" t="s">
        <v>267</v>
      </c>
      <c r="D7157" s="395" t="n">
        <v>45.24</v>
      </c>
    </row>
    <row r="7158" customFormat="false" ht="14.25" hidden="false" customHeight="false" outlineLevel="0" collapsed="false">
      <c r="A7158" s="393" t="n">
        <v>86887</v>
      </c>
      <c r="B7158" s="394" t="s">
        <v>7370</v>
      </c>
      <c r="C7158" s="393" t="s">
        <v>267</v>
      </c>
      <c r="D7158" s="395" t="n">
        <v>48.88</v>
      </c>
    </row>
    <row r="7159" customFormat="false" ht="14.25" hidden="false" customHeight="false" outlineLevel="0" collapsed="false">
      <c r="A7159" s="393" t="n">
        <v>86884</v>
      </c>
      <c r="B7159" s="394" t="s">
        <v>7371</v>
      </c>
      <c r="C7159" s="393" t="s">
        <v>267</v>
      </c>
      <c r="D7159" s="395" t="n">
        <v>12.77</v>
      </c>
    </row>
    <row r="7160" customFormat="false" ht="14.25" hidden="false" customHeight="false" outlineLevel="0" collapsed="false">
      <c r="A7160" s="393" t="n">
        <v>86885</v>
      </c>
      <c r="B7160" s="394" t="s">
        <v>7372</v>
      </c>
      <c r="C7160" s="393" t="s">
        <v>267</v>
      </c>
      <c r="D7160" s="395" t="n">
        <v>14.35</v>
      </c>
    </row>
    <row r="7161" customFormat="false" ht="14.25" hidden="false" customHeight="false" outlineLevel="0" collapsed="false">
      <c r="A7161" s="393" t="n">
        <v>95546</v>
      </c>
      <c r="B7161" s="394" t="s">
        <v>7373</v>
      </c>
      <c r="C7161" s="393" t="s">
        <v>267</v>
      </c>
      <c r="D7161" s="395" t="n">
        <v>202.94</v>
      </c>
    </row>
    <row r="7162" customFormat="false" ht="14.25" hidden="false" customHeight="false" outlineLevel="0" collapsed="false">
      <c r="A7162" s="393" t="n">
        <v>86902</v>
      </c>
      <c r="B7162" s="394" t="s">
        <v>7374</v>
      </c>
      <c r="C7162" s="393" t="s">
        <v>267</v>
      </c>
      <c r="D7162" s="395" t="n">
        <v>310.79</v>
      </c>
    </row>
    <row r="7163" customFormat="false" ht="14.25" hidden="false" customHeight="false" outlineLevel="0" collapsed="false">
      <c r="A7163" s="393" t="n">
        <v>86939</v>
      </c>
      <c r="B7163" s="394" t="s">
        <v>7375</v>
      </c>
      <c r="C7163" s="393" t="s">
        <v>267</v>
      </c>
      <c r="D7163" s="395" t="n">
        <v>412.86</v>
      </c>
    </row>
    <row r="7164" customFormat="false" ht="14.25" hidden="false" customHeight="false" outlineLevel="0" collapsed="false">
      <c r="A7164" s="393" t="n">
        <v>86903</v>
      </c>
      <c r="B7164" s="394" t="s">
        <v>7376</v>
      </c>
      <c r="C7164" s="393" t="s">
        <v>267</v>
      </c>
      <c r="D7164" s="395" t="n">
        <v>357.13</v>
      </c>
    </row>
    <row r="7165" customFormat="false" ht="14.25" hidden="false" customHeight="false" outlineLevel="0" collapsed="false">
      <c r="A7165" s="393" t="n">
        <v>86940</v>
      </c>
      <c r="B7165" s="394" t="s">
        <v>7377</v>
      </c>
      <c r="C7165" s="393" t="s">
        <v>267</v>
      </c>
      <c r="D7165" s="395" t="n">
        <v>1041.58</v>
      </c>
    </row>
    <row r="7166" customFormat="false" ht="14.25" hidden="false" customHeight="false" outlineLevel="0" collapsed="false">
      <c r="A7166" s="393" t="n">
        <v>86941</v>
      </c>
      <c r="B7166" s="394" t="s">
        <v>7378</v>
      </c>
      <c r="C7166" s="393" t="s">
        <v>267</v>
      </c>
      <c r="D7166" s="395" t="n">
        <v>767.99</v>
      </c>
    </row>
    <row r="7167" customFormat="false" ht="14.25" hidden="false" customHeight="false" outlineLevel="0" collapsed="false">
      <c r="A7167" s="393" t="n">
        <v>86904</v>
      </c>
      <c r="B7167" s="394" t="s">
        <v>7379</v>
      </c>
      <c r="C7167" s="393" t="s">
        <v>267</v>
      </c>
      <c r="D7167" s="395" t="n">
        <v>145.7</v>
      </c>
    </row>
    <row r="7168" customFormat="false" ht="14.25" hidden="false" customHeight="false" outlineLevel="0" collapsed="false">
      <c r="A7168" s="393" t="n">
        <v>86943</v>
      </c>
      <c r="B7168" s="394" t="s">
        <v>7380</v>
      </c>
      <c r="C7168" s="393" t="s">
        <v>267</v>
      </c>
      <c r="D7168" s="395" t="n">
        <v>247.77</v>
      </c>
    </row>
    <row r="7169" customFormat="false" ht="14.25" hidden="false" customHeight="false" outlineLevel="0" collapsed="false">
      <c r="A7169" s="393" t="n">
        <v>86942</v>
      </c>
      <c r="B7169" s="394" t="s">
        <v>7381</v>
      </c>
      <c r="C7169" s="393" t="s">
        <v>267</v>
      </c>
      <c r="D7169" s="395" t="n">
        <v>259.24</v>
      </c>
    </row>
    <row r="7170" customFormat="false" ht="14.25" hidden="false" customHeight="false" outlineLevel="0" collapsed="false">
      <c r="A7170" s="393" t="n">
        <v>100856</v>
      </c>
      <c r="B7170" s="394" t="s">
        <v>7382</v>
      </c>
      <c r="C7170" s="393" t="s">
        <v>267</v>
      </c>
      <c r="D7170" s="395" t="n">
        <v>33.36</v>
      </c>
    </row>
    <row r="7171" customFormat="false" ht="14.25" hidden="false" customHeight="false" outlineLevel="0" collapsed="false">
      <c r="A7171" s="393" t="n">
        <v>100858</v>
      </c>
      <c r="B7171" s="394" t="s">
        <v>7383</v>
      </c>
      <c r="C7171" s="393" t="s">
        <v>267</v>
      </c>
      <c r="D7171" s="395" t="n">
        <v>765.37</v>
      </c>
    </row>
    <row r="7172" customFormat="false" ht="14.25" hidden="false" customHeight="false" outlineLevel="0" collapsed="false">
      <c r="A7172" s="393" t="n">
        <v>100859</v>
      </c>
      <c r="B7172" s="394" t="s">
        <v>7384</v>
      </c>
      <c r="C7172" s="393" t="s">
        <v>267</v>
      </c>
      <c r="D7172" s="395" t="n">
        <v>990.46</v>
      </c>
    </row>
    <row r="7173" customFormat="false" ht="14.25" hidden="false" customHeight="false" outlineLevel="0" collapsed="false">
      <c r="A7173" s="393" t="n">
        <v>95544</v>
      </c>
      <c r="B7173" s="394" t="s">
        <v>7385</v>
      </c>
      <c r="C7173" s="393" t="s">
        <v>267</v>
      </c>
      <c r="D7173" s="395" t="n">
        <v>60.48</v>
      </c>
    </row>
    <row r="7174" customFormat="false" ht="14.25" hidden="false" customHeight="false" outlineLevel="0" collapsed="false">
      <c r="A7174" s="393" t="n">
        <v>95543</v>
      </c>
      <c r="B7174" s="394" t="s">
        <v>7386</v>
      </c>
      <c r="C7174" s="393" t="s">
        <v>267</v>
      </c>
      <c r="D7174" s="395" t="n">
        <v>83.17</v>
      </c>
    </row>
    <row r="7175" customFormat="false" ht="14.25" hidden="false" customHeight="false" outlineLevel="0" collapsed="false">
      <c r="A7175" s="393" t="n">
        <v>95542</v>
      </c>
      <c r="B7175" s="394" t="s">
        <v>7387</v>
      </c>
      <c r="C7175" s="393" t="s">
        <v>267</v>
      </c>
      <c r="D7175" s="395" t="n">
        <v>49.47</v>
      </c>
    </row>
    <row r="7176" customFormat="false" ht="14.25" hidden="false" customHeight="false" outlineLevel="0" collapsed="false">
      <c r="A7176" s="393" t="n">
        <v>100874</v>
      </c>
      <c r="B7176" s="394" t="s">
        <v>7388</v>
      </c>
      <c r="C7176" s="393" t="s">
        <v>267</v>
      </c>
      <c r="D7176" s="395" t="n">
        <v>333.62</v>
      </c>
    </row>
    <row r="7177" customFormat="false" ht="14.25" hidden="false" customHeight="false" outlineLevel="0" collapsed="false">
      <c r="A7177" s="393" t="n">
        <v>95545</v>
      </c>
      <c r="B7177" s="394" t="s">
        <v>7389</v>
      </c>
      <c r="C7177" s="393" t="s">
        <v>267</v>
      </c>
      <c r="D7177" s="395" t="n">
        <v>59.31</v>
      </c>
    </row>
    <row r="7178" customFormat="false" ht="14.25" hidden="false" customHeight="false" outlineLevel="0" collapsed="false">
      <c r="A7178" s="393" t="n">
        <v>95547</v>
      </c>
      <c r="B7178" s="394" t="s">
        <v>7390</v>
      </c>
      <c r="C7178" s="393" t="s">
        <v>267</v>
      </c>
      <c r="D7178" s="395" t="n">
        <v>71.73</v>
      </c>
    </row>
    <row r="7179" customFormat="false" ht="14.25" hidden="false" customHeight="false" outlineLevel="0" collapsed="false">
      <c r="A7179" s="393" t="n">
        <v>86883</v>
      </c>
      <c r="B7179" s="394" t="s">
        <v>7391</v>
      </c>
      <c r="C7179" s="393" t="s">
        <v>267</v>
      </c>
      <c r="D7179" s="395" t="n">
        <v>13.77</v>
      </c>
    </row>
    <row r="7180" customFormat="false" ht="14.25" hidden="false" customHeight="false" outlineLevel="0" collapsed="false">
      <c r="A7180" s="393" t="n">
        <v>86881</v>
      </c>
      <c r="B7180" s="394" t="s">
        <v>7392</v>
      </c>
      <c r="C7180" s="393" t="s">
        <v>267</v>
      </c>
      <c r="D7180" s="395" t="n">
        <v>180.01</v>
      </c>
    </row>
    <row r="7181" customFormat="false" ht="14.25" hidden="false" customHeight="false" outlineLevel="0" collapsed="false">
      <c r="A7181" s="393" t="n">
        <v>86882</v>
      </c>
      <c r="B7181" s="394" t="s">
        <v>7393</v>
      </c>
      <c r="C7181" s="393" t="s">
        <v>267</v>
      </c>
      <c r="D7181" s="395" t="n">
        <v>25.24</v>
      </c>
    </row>
    <row r="7182" customFormat="false" ht="14.25" hidden="false" customHeight="false" outlineLevel="0" collapsed="false">
      <c r="A7182" s="393" t="n">
        <v>100862</v>
      </c>
      <c r="B7182" s="394" t="s">
        <v>7394</v>
      </c>
      <c r="C7182" s="393" t="s">
        <v>267</v>
      </c>
      <c r="D7182" s="395" t="n">
        <v>42.1</v>
      </c>
    </row>
    <row r="7183" customFormat="false" ht="14.25" hidden="false" customHeight="false" outlineLevel="0" collapsed="false">
      <c r="A7183" s="393" t="n">
        <v>100861</v>
      </c>
      <c r="B7183" s="394" t="s">
        <v>7395</v>
      </c>
      <c r="C7183" s="393" t="s">
        <v>267</v>
      </c>
      <c r="D7183" s="395" t="n">
        <v>38.69</v>
      </c>
    </row>
    <row r="7184" customFormat="false" ht="14.25" hidden="false" customHeight="false" outlineLevel="0" collapsed="false">
      <c r="A7184" s="393" t="n">
        <v>86872</v>
      </c>
      <c r="B7184" s="394" t="s">
        <v>7396</v>
      </c>
      <c r="C7184" s="393" t="s">
        <v>267</v>
      </c>
      <c r="D7184" s="395" t="n">
        <v>709.1</v>
      </c>
    </row>
    <row r="7185" customFormat="false" ht="14.25" hidden="false" customHeight="false" outlineLevel="0" collapsed="false">
      <c r="A7185" s="393" t="n">
        <v>86919</v>
      </c>
      <c r="B7185" s="394" t="s">
        <v>7397</v>
      </c>
      <c r="C7185" s="393" t="s">
        <v>267</v>
      </c>
      <c r="D7185" s="395" t="n">
        <v>868.22</v>
      </c>
    </row>
    <row r="7186" customFormat="false" ht="14.25" hidden="false" customHeight="false" outlineLevel="0" collapsed="false">
      <c r="A7186" s="393" t="n">
        <v>86920</v>
      </c>
      <c r="B7186" s="394" t="s">
        <v>7398</v>
      </c>
      <c r="C7186" s="393" t="s">
        <v>267</v>
      </c>
      <c r="D7186" s="395" t="n">
        <v>782.63</v>
      </c>
    </row>
    <row r="7187" customFormat="false" ht="14.25" hidden="false" customHeight="false" outlineLevel="0" collapsed="false">
      <c r="A7187" s="393" t="n">
        <v>86921</v>
      </c>
      <c r="B7187" s="394" t="s">
        <v>7399</v>
      </c>
      <c r="C7187" s="393" t="s">
        <v>267</v>
      </c>
      <c r="D7187" s="395" t="n">
        <v>760.09</v>
      </c>
    </row>
    <row r="7188" customFormat="false" ht="14.25" hidden="false" customHeight="false" outlineLevel="0" collapsed="false">
      <c r="A7188" s="393" t="n">
        <v>86874</v>
      </c>
      <c r="B7188" s="394" t="s">
        <v>7400</v>
      </c>
      <c r="C7188" s="393" t="s">
        <v>267</v>
      </c>
      <c r="D7188" s="395" t="n">
        <v>490.93</v>
      </c>
    </row>
    <row r="7189" customFormat="false" ht="14.25" hidden="false" customHeight="false" outlineLevel="0" collapsed="false">
      <c r="A7189" s="393" t="n">
        <v>86922</v>
      </c>
      <c r="B7189" s="394" t="s">
        <v>7401</v>
      </c>
      <c r="C7189" s="393" t="s">
        <v>267</v>
      </c>
      <c r="D7189" s="395" t="n">
        <v>816.29</v>
      </c>
    </row>
    <row r="7190" customFormat="false" ht="14.25" hidden="false" customHeight="false" outlineLevel="0" collapsed="false">
      <c r="A7190" s="393" t="n">
        <v>86923</v>
      </c>
      <c r="B7190" s="394" t="s">
        <v>7402</v>
      </c>
      <c r="C7190" s="393" t="s">
        <v>267</v>
      </c>
      <c r="D7190" s="395" t="n">
        <v>575.93</v>
      </c>
    </row>
    <row r="7191" customFormat="false" ht="14.25" hidden="false" customHeight="false" outlineLevel="0" collapsed="false">
      <c r="A7191" s="393" t="n">
        <v>86924</v>
      </c>
      <c r="B7191" s="394" t="s">
        <v>7403</v>
      </c>
      <c r="C7191" s="393" t="s">
        <v>267</v>
      </c>
      <c r="D7191" s="395" t="n">
        <v>553.39</v>
      </c>
    </row>
    <row r="7192" customFormat="false" ht="14.25" hidden="false" customHeight="false" outlineLevel="0" collapsed="false">
      <c r="A7192" s="393" t="n">
        <v>86875</v>
      </c>
      <c r="B7192" s="394" t="s">
        <v>7404</v>
      </c>
      <c r="C7192" s="393" t="s">
        <v>267</v>
      </c>
      <c r="D7192" s="395" t="n">
        <v>667.68</v>
      </c>
    </row>
    <row r="7193" customFormat="false" ht="14.25" hidden="false" customHeight="false" outlineLevel="0" collapsed="false">
      <c r="A7193" s="393" t="n">
        <v>86925</v>
      </c>
      <c r="B7193" s="394" t="s">
        <v>7405</v>
      </c>
      <c r="C7193" s="393" t="s">
        <v>267</v>
      </c>
      <c r="D7193" s="395" t="n">
        <v>741.21</v>
      </c>
    </row>
    <row r="7194" customFormat="false" ht="14.25" hidden="false" customHeight="false" outlineLevel="0" collapsed="false">
      <c r="A7194" s="393" t="n">
        <v>86926</v>
      </c>
      <c r="B7194" s="394" t="s">
        <v>7406</v>
      </c>
      <c r="C7194" s="393" t="s">
        <v>267</v>
      </c>
      <c r="D7194" s="395" t="n">
        <v>718.67</v>
      </c>
    </row>
    <row r="7195" customFormat="false" ht="14.25" hidden="false" customHeight="false" outlineLevel="0" collapsed="false">
      <c r="A7195" s="393" t="n">
        <v>86876</v>
      </c>
      <c r="B7195" s="394" t="s">
        <v>7407</v>
      </c>
      <c r="C7195" s="393" t="s">
        <v>267</v>
      </c>
      <c r="D7195" s="395" t="n">
        <v>378.05</v>
      </c>
    </row>
    <row r="7196" customFormat="false" ht="14.25" hidden="false" customHeight="false" outlineLevel="0" collapsed="false">
      <c r="A7196" s="393" t="n">
        <v>86929</v>
      </c>
      <c r="B7196" s="394" t="s">
        <v>7408</v>
      </c>
      <c r="C7196" s="393" t="s">
        <v>267</v>
      </c>
      <c r="D7196" s="395" t="n">
        <v>451.58</v>
      </c>
    </row>
    <row r="7197" customFormat="false" ht="14.25" hidden="false" customHeight="false" outlineLevel="0" collapsed="false">
      <c r="A7197" s="393" t="n">
        <v>86930</v>
      </c>
      <c r="B7197" s="394" t="s">
        <v>7409</v>
      </c>
      <c r="C7197" s="393" t="s">
        <v>267</v>
      </c>
      <c r="D7197" s="395" t="n">
        <v>429.04</v>
      </c>
    </row>
    <row r="7198" customFormat="false" ht="14.25" hidden="false" customHeight="false" outlineLevel="0" collapsed="false">
      <c r="A7198" s="393" t="n">
        <v>86927</v>
      </c>
      <c r="B7198" s="394" t="s">
        <v>7410</v>
      </c>
      <c r="C7198" s="393" t="s">
        <v>267</v>
      </c>
      <c r="D7198" s="395" t="n">
        <v>463.05</v>
      </c>
    </row>
    <row r="7199" customFormat="false" ht="14.25" hidden="false" customHeight="false" outlineLevel="0" collapsed="false">
      <c r="A7199" s="393" t="n">
        <v>86928</v>
      </c>
      <c r="B7199" s="394" t="s">
        <v>7411</v>
      </c>
      <c r="C7199" s="393" t="s">
        <v>267</v>
      </c>
      <c r="D7199" s="395" t="n">
        <v>440.51</v>
      </c>
    </row>
    <row r="7200" customFormat="false" ht="14.25" hidden="false" customHeight="false" outlineLevel="0" collapsed="false">
      <c r="A7200" s="393" t="n">
        <v>86914</v>
      </c>
      <c r="B7200" s="394" t="s">
        <v>7412</v>
      </c>
      <c r="C7200" s="393" t="s">
        <v>267</v>
      </c>
      <c r="D7200" s="395" t="n">
        <v>84.8</v>
      </c>
    </row>
    <row r="7201" customFormat="false" ht="14.25" hidden="false" customHeight="false" outlineLevel="0" collapsed="false">
      <c r="A7201" s="393" t="n">
        <v>86913</v>
      </c>
      <c r="B7201" s="394" t="s">
        <v>7413</v>
      </c>
      <c r="C7201" s="393" t="s">
        <v>267</v>
      </c>
      <c r="D7201" s="395" t="n">
        <v>48.42</v>
      </c>
    </row>
    <row r="7202" customFormat="false" ht="14.25" hidden="false" customHeight="false" outlineLevel="0" collapsed="false">
      <c r="A7202" s="393" t="n">
        <v>100853</v>
      </c>
      <c r="B7202" s="394" t="s">
        <v>7414</v>
      </c>
      <c r="C7202" s="393" t="s">
        <v>267</v>
      </c>
      <c r="D7202" s="395" t="n">
        <v>295.31</v>
      </c>
    </row>
    <row r="7203" customFormat="false" ht="14.25" hidden="false" customHeight="false" outlineLevel="0" collapsed="false">
      <c r="A7203" s="393" t="n">
        <v>100854</v>
      </c>
      <c r="B7203" s="394" t="s">
        <v>7415</v>
      </c>
      <c r="C7203" s="393" t="s">
        <v>267</v>
      </c>
      <c r="D7203" s="395" t="n">
        <v>1509.96</v>
      </c>
    </row>
    <row r="7204" customFormat="false" ht="14.25" hidden="false" customHeight="false" outlineLevel="0" collapsed="false">
      <c r="A7204" s="393" t="n">
        <v>86915</v>
      </c>
      <c r="B7204" s="394" t="s">
        <v>7416</v>
      </c>
      <c r="C7204" s="393" t="s">
        <v>267</v>
      </c>
      <c r="D7204" s="395" t="n">
        <v>121.42</v>
      </c>
    </row>
    <row r="7205" customFormat="false" ht="14.25" hidden="false" customHeight="false" outlineLevel="0" collapsed="false">
      <c r="A7205" s="393" t="n">
        <v>86906</v>
      </c>
      <c r="B7205" s="394" t="s">
        <v>7417</v>
      </c>
      <c r="C7205" s="393" t="s">
        <v>267</v>
      </c>
      <c r="D7205" s="395" t="n">
        <v>64.19</v>
      </c>
    </row>
    <row r="7206" customFormat="false" ht="14.25" hidden="false" customHeight="false" outlineLevel="0" collapsed="false">
      <c r="A7206" s="393" t="n">
        <v>86911</v>
      </c>
      <c r="B7206" s="394" t="s">
        <v>7418</v>
      </c>
      <c r="C7206" s="393" t="s">
        <v>267</v>
      </c>
      <c r="D7206" s="395" t="n">
        <v>75.19</v>
      </c>
    </row>
    <row r="7207" customFormat="false" ht="14.25" hidden="false" customHeight="false" outlineLevel="0" collapsed="false">
      <c r="A7207" s="393" t="n">
        <v>86909</v>
      </c>
      <c r="B7207" s="394" t="s">
        <v>7419</v>
      </c>
      <c r="C7207" s="393" t="s">
        <v>267</v>
      </c>
      <c r="D7207" s="395" t="n">
        <v>111.49</v>
      </c>
    </row>
    <row r="7208" customFormat="false" ht="14.25" hidden="false" customHeight="false" outlineLevel="0" collapsed="false">
      <c r="A7208" s="393" t="n">
        <v>86910</v>
      </c>
      <c r="B7208" s="394" t="s">
        <v>7420</v>
      </c>
      <c r="C7208" s="393" t="s">
        <v>267</v>
      </c>
      <c r="D7208" s="395" t="n">
        <v>108.96</v>
      </c>
    </row>
    <row r="7209" customFormat="false" ht="14.25" hidden="false" customHeight="false" outlineLevel="0" collapsed="false">
      <c r="A7209" s="393" t="n">
        <v>86916</v>
      </c>
      <c r="B7209" s="394" t="s">
        <v>7421</v>
      </c>
      <c r="C7209" s="393" t="s">
        <v>267</v>
      </c>
      <c r="D7209" s="395" t="n">
        <v>25.88</v>
      </c>
    </row>
    <row r="7210" customFormat="false" ht="14.25" hidden="false" customHeight="false" outlineLevel="0" collapsed="false">
      <c r="A7210" s="393" t="n">
        <v>95469</v>
      </c>
      <c r="B7210" s="394" t="s">
        <v>7422</v>
      </c>
      <c r="C7210" s="393" t="s">
        <v>267</v>
      </c>
      <c r="D7210" s="395" t="n">
        <v>291.41</v>
      </c>
    </row>
    <row r="7211" customFormat="false" ht="14.25" hidden="false" customHeight="false" outlineLevel="0" collapsed="false">
      <c r="A7211" s="393" t="n">
        <v>95470</v>
      </c>
      <c r="B7211" s="394" t="s">
        <v>7423</v>
      </c>
      <c r="C7211" s="393" t="s">
        <v>267</v>
      </c>
      <c r="D7211" s="395" t="n">
        <v>301.04</v>
      </c>
    </row>
    <row r="7212" customFormat="false" ht="14.25" hidden="false" customHeight="false" outlineLevel="0" collapsed="false">
      <c r="A7212" s="393" t="n">
        <v>95471</v>
      </c>
      <c r="B7212" s="394" t="s">
        <v>7424</v>
      </c>
      <c r="C7212" s="393" t="s">
        <v>267</v>
      </c>
      <c r="D7212" s="395" t="n">
        <v>747.03</v>
      </c>
    </row>
    <row r="7213" customFormat="false" ht="14.25" hidden="false" customHeight="false" outlineLevel="0" collapsed="false">
      <c r="A7213" s="393" t="n">
        <v>95472</v>
      </c>
      <c r="B7213" s="394" t="s">
        <v>7425</v>
      </c>
      <c r="C7213" s="393" t="s">
        <v>267</v>
      </c>
      <c r="D7213" s="395" t="n">
        <v>756.66</v>
      </c>
    </row>
    <row r="7214" customFormat="false" ht="14.25" hidden="false" customHeight="false" outlineLevel="0" collapsed="false">
      <c r="A7214" s="393" t="n">
        <v>100848</v>
      </c>
      <c r="B7214" s="394" t="s">
        <v>7426</v>
      </c>
      <c r="C7214" s="393" t="s">
        <v>267</v>
      </c>
      <c r="D7214" s="395" t="n">
        <v>533.22</v>
      </c>
    </row>
    <row r="7215" customFormat="false" ht="14.25" hidden="false" customHeight="false" outlineLevel="0" collapsed="false">
      <c r="A7215" s="393" t="n">
        <v>86888</v>
      </c>
      <c r="B7215" s="394" t="s">
        <v>7427</v>
      </c>
      <c r="C7215" s="393" t="s">
        <v>267</v>
      </c>
      <c r="D7215" s="395" t="n">
        <v>476.65</v>
      </c>
    </row>
    <row r="7216" customFormat="false" ht="14.25" hidden="false" customHeight="false" outlineLevel="0" collapsed="false">
      <c r="A7216" s="393" t="n">
        <v>86932</v>
      </c>
      <c r="B7216" s="394" t="s">
        <v>7428</v>
      </c>
      <c r="C7216" s="393" t="s">
        <v>267</v>
      </c>
      <c r="D7216" s="395" t="n">
        <v>525.53</v>
      </c>
    </row>
    <row r="7217" customFormat="false" ht="14.25" hidden="false" customHeight="false" outlineLevel="0" collapsed="false">
      <c r="A7217" s="393" t="n">
        <v>86931</v>
      </c>
      <c r="B7217" s="394" t="s">
        <v>7429</v>
      </c>
      <c r="C7217" s="393" t="s">
        <v>267</v>
      </c>
      <c r="D7217" s="395" t="n">
        <v>491</v>
      </c>
    </row>
    <row r="7218" customFormat="false" ht="14.25" hidden="false" customHeight="false" outlineLevel="0" collapsed="false">
      <c r="A7218" s="393" t="n">
        <v>100878</v>
      </c>
      <c r="B7218" s="394" t="s">
        <v>7430</v>
      </c>
      <c r="C7218" s="393" t="s">
        <v>267</v>
      </c>
      <c r="D7218" s="395" t="n">
        <v>642.85</v>
      </c>
    </row>
    <row r="7219" customFormat="false" ht="14.25" hidden="false" customHeight="false" outlineLevel="0" collapsed="false">
      <c r="A7219" s="393" t="n">
        <v>86877</v>
      </c>
      <c r="B7219" s="394" t="s">
        <v>7431</v>
      </c>
      <c r="C7219" s="393" t="s">
        <v>267</v>
      </c>
      <c r="D7219" s="395" t="n">
        <v>60.55</v>
      </c>
    </row>
    <row r="7220" customFormat="false" ht="14.25" hidden="false" customHeight="false" outlineLevel="0" collapsed="false">
      <c r="A7220" s="393" t="n">
        <v>86878</v>
      </c>
      <c r="B7220" s="394" t="s">
        <v>7432</v>
      </c>
      <c r="C7220" s="393" t="s">
        <v>267</v>
      </c>
      <c r="D7220" s="395" t="n">
        <v>65.07</v>
      </c>
    </row>
    <row r="7221" customFormat="false" ht="14.25" hidden="false" customHeight="false" outlineLevel="0" collapsed="false">
      <c r="A7221" s="393" t="n">
        <v>86879</v>
      </c>
      <c r="B7221" s="394" t="s">
        <v>7433</v>
      </c>
      <c r="C7221" s="393" t="s">
        <v>267</v>
      </c>
      <c r="D7221" s="395" t="n">
        <v>11.34</v>
      </c>
    </row>
    <row r="7222" customFormat="false" ht="14.25" hidden="false" customHeight="false" outlineLevel="0" collapsed="false">
      <c r="A7222" s="393" t="n">
        <v>86880</v>
      </c>
      <c r="B7222" s="394" t="s">
        <v>7434</v>
      </c>
      <c r="C7222" s="393" t="s">
        <v>267</v>
      </c>
      <c r="D7222" s="395" t="n">
        <v>29.54</v>
      </c>
    </row>
    <row r="7223" customFormat="false" ht="14.25" hidden="false" customHeight="false" outlineLevel="0" collapsed="false">
      <c r="A7223" s="393" t="n">
        <v>101663</v>
      </c>
      <c r="B7223" s="394" t="s">
        <v>7435</v>
      </c>
      <c r="C7223" s="393" t="s">
        <v>267</v>
      </c>
      <c r="D7223" s="395" t="n">
        <v>30.45</v>
      </c>
    </row>
    <row r="7224" customFormat="false" ht="14.25" hidden="false" customHeight="false" outlineLevel="0" collapsed="false">
      <c r="A7224" s="393" t="n">
        <v>101664</v>
      </c>
      <c r="B7224" s="394" t="s">
        <v>7436</v>
      </c>
      <c r="C7224" s="393" t="s">
        <v>267</v>
      </c>
      <c r="D7224" s="395" t="n">
        <v>31.59</v>
      </c>
    </row>
    <row r="7225" customFormat="false" ht="14.25" hidden="false" customHeight="false" outlineLevel="0" collapsed="false">
      <c r="A7225" s="393" t="n">
        <v>101665</v>
      </c>
      <c r="B7225" s="394" t="s">
        <v>7437</v>
      </c>
      <c r="C7225" s="393" t="s">
        <v>267</v>
      </c>
      <c r="D7225" s="395" t="n">
        <v>36.53</v>
      </c>
    </row>
    <row r="7226" customFormat="false" ht="14.25" hidden="false" customHeight="false" outlineLevel="0" collapsed="false">
      <c r="A7226" s="393" t="n">
        <v>101634</v>
      </c>
      <c r="B7226" s="394" t="s">
        <v>7438</v>
      </c>
      <c r="C7226" s="393" t="s">
        <v>267</v>
      </c>
      <c r="D7226" s="395" t="n">
        <v>0</v>
      </c>
    </row>
    <row r="7227" customFormat="false" ht="14.25" hidden="false" customHeight="false" outlineLevel="0" collapsed="false">
      <c r="A7227" s="393" t="n">
        <v>101635</v>
      </c>
      <c r="B7227" s="394" t="s">
        <v>7439</v>
      </c>
      <c r="C7227" s="393" t="s">
        <v>267</v>
      </c>
      <c r="D7227" s="395" t="n">
        <v>0</v>
      </c>
    </row>
    <row r="7228" customFormat="false" ht="14.25" hidden="false" customHeight="false" outlineLevel="0" collapsed="false">
      <c r="A7228" s="393" t="n">
        <v>101636</v>
      </c>
      <c r="B7228" s="394" t="s">
        <v>7440</v>
      </c>
      <c r="C7228" s="393" t="s">
        <v>267</v>
      </c>
      <c r="D7228" s="395" t="n">
        <v>156.88</v>
      </c>
    </row>
    <row r="7229" customFormat="false" ht="14.25" hidden="false" customHeight="false" outlineLevel="0" collapsed="false">
      <c r="A7229" s="393" t="n">
        <v>101637</v>
      </c>
      <c r="B7229" s="394" t="s">
        <v>7441</v>
      </c>
      <c r="C7229" s="393" t="s">
        <v>267</v>
      </c>
      <c r="D7229" s="395" t="n">
        <v>151.32</v>
      </c>
    </row>
    <row r="7230" customFormat="false" ht="14.25" hidden="false" customHeight="false" outlineLevel="0" collapsed="false">
      <c r="A7230" s="393" t="n">
        <v>101638</v>
      </c>
      <c r="B7230" s="394" t="s">
        <v>7442</v>
      </c>
      <c r="C7230" s="393" t="s">
        <v>267</v>
      </c>
      <c r="D7230" s="395" t="n">
        <v>0</v>
      </c>
    </row>
    <row r="7231" customFormat="false" ht="14.25" hidden="false" customHeight="false" outlineLevel="0" collapsed="false">
      <c r="A7231" s="393" t="n">
        <v>101639</v>
      </c>
      <c r="B7231" s="394" t="s">
        <v>7443</v>
      </c>
      <c r="C7231" s="393" t="s">
        <v>267</v>
      </c>
      <c r="D7231" s="395" t="n">
        <v>0</v>
      </c>
    </row>
    <row r="7232" customFormat="false" ht="14.25" hidden="false" customHeight="false" outlineLevel="0" collapsed="false">
      <c r="A7232" s="393" t="n">
        <v>105919</v>
      </c>
      <c r="B7232" s="394" t="s">
        <v>7444</v>
      </c>
      <c r="C7232" s="393" t="s">
        <v>267</v>
      </c>
      <c r="D7232" s="395" t="n">
        <v>0</v>
      </c>
    </row>
    <row r="7233" customFormat="false" ht="14.25" hidden="false" customHeight="false" outlineLevel="0" collapsed="false">
      <c r="A7233" s="393" t="n">
        <v>101658</v>
      </c>
      <c r="B7233" s="394" t="s">
        <v>7445</v>
      </c>
      <c r="C7233" s="393" t="s">
        <v>267</v>
      </c>
      <c r="D7233" s="395" t="n">
        <v>483.68</v>
      </c>
    </row>
    <row r="7234" customFormat="false" ht="14.25" hidden="false" customHeight="false" outlineLevel="0" collapsed="false">
      <c r="A7234" s="393" t="n">
        <v>101659</v>
      </c>
      <c r="B7234" s="394" t="s">
        <v>7446</v>
      </c>
      <c r="C7234" s="393" t="s">
        <v>267</v>
      </c>
      <c r="D7234" s="395" t="n">
        <v>549.21</v>
      </c>
    </row>
    <row r="7235" customFormat="false" ht="14.25" hidden="false" customHeight="false" outlineLevel="0" collapsed="false">
      <c r="A7235" s="393" t="n">
        <v>101660</v>
      </c>
      <c r="B7235" s="394" t="s">
        <v>7447</v>
      </c>
      <c r="C7235" s="393" t="s">
        <v>267</v>
      </c>
      <c r="D7235" s="395" t="n">
        <v>858.58</v>
      </c>
    </row>
    <row r="7236" customFormat="false" ht="14.25" hidden="false" customHeight="false" outlineLevel="0" collapsed="false">
      <c r="A7236" s="393" t="n">
        <v>101654</v>
      </c>
      <c r="B7236" s="394" t="s">
        <v>7448</v>
      </c>
      <c r="C7236" s="393" t="s">
        <v>267</v>
      </c>
      <c r="D7236" s="395" t="n">
        <v>199.98</v>
      </c>
    </row>
    <row r="7237" customFormat="false" ht="14.25" hidden="false" customHeight="false" outlineLevel="0" collapsed="false">
      <c r="A7237" s="393" t="n">
        <v>101655</v>
      </c>
      <c r="B7237" s="394" t="s">
        <v>7449</v>
      </c>
      <c r="C7237" s="393" t="s">
        <v>267</v>
      </c>
      <c r="D7237" s="395" t="n">
        <v>303.01</v>
      </c>
    </row>
    <row r="7238" customFormat="false" ht="14.25" hidden="false" customHeight="false" outlineLevel="0" collapsed="false">
      <c r="A7238" s="393" t="n">
        <v>101656</v>
      </c>
      <c r="B7238" s="394" t="s">
        <v>7450</v>
      </c>
      <c r="C7238" s="393" t="s">
        <v>267</v>
      </c>
      <c r="D7238" s="395" t="n">
        <v>327.07</v>
      </c>
    </row>
    <row r="7239" customFormat="false" ht="14.25" hidden="false" customHeight="false" outlineLevel="0" collapsed="false">
      <c r="A7239" s="393" t="n">
        <v>101657</v>
      </c>
      <c r="B7239" s="394" t="s">
        <v>7451</v>
      </c>
      <c r="C7239" s="393" t="s">
        <v>267</v>
      </c>
      <c r="D7239" s="395" t="n">
        <v>378.31</v>
      </c>
    </row>
    <row r="7240" customFormat="false" ht="14.25" hidden="false" customHeight="false" outlineLevel="0" collapsed="false">
      <c r="A7240" s="393" t="n">
        <v>105923</v>
      </c>
      <c r="B7240" s="394" t="s">
        <v>7452</v>
      </c>
      <c r="C7240" s="393" t="s">
        <v>267</v>
      </c>
      <c r="D7240" s="395" t="n">
        <v>0</v>
      </c>
    </row>
    <row r="7241" customFormat="false" ht="14.25" hidden="false" customHeight="false" outlineLevel="0" collapsed="false">
      <c r="A7241" s="393" t="n">
        <v>105921</v>
      </c>
      <c r="B7241" s="394" t="s">
        <v>7453</v>
      </c>
      <c r="C7241" s="393" t="s">
        <v>267</v>
      </c>
      <c r="D7241" s="395" t="n">
        <v>0</v>
      </c>
    </row>
    <row r="7242" customFormat="false" ht="14.25" hidden="false" customHeight="false" outlineLevel="0" collapsed="false">
      <c r="A7242" s="393" t="n">
        <v>105920</v>
      </c>
      <c r="B7242" s="394" t="s">
        <v>7454</v>
      </c>
      <c r="C7242" s="393" t="s">
        <v>267</v>
      </c>
      <c r="D7242" s="395" t="n">
        <v>0</v>
      </c>
    </row>
    <row r="7243" customFormat="false" ht="14.25" hidden="false" customHeight="false" outlineLevel="0" collapsed="false">
      <c r="A7243" s="393" t="n">
        <v>105922</v>
      </c>
      <c r="B7243" s="394" t="s">
        <v>7455</v>
      </c>
      <c r="C7243" s="393" t="s">
        <v>267</v>
      </c>
      <c r="D7243" s="395" t="n">
        <v>0</v>
      </c>
    </row>
    <row r="7244" customFormat="false" ht="14.25" hidden="false" customHeight="false" outlineLevel="0" collapsed="false">
      <c r="A7244" s="393" t="n">
        <v>101632</v>
      </c>
      <c r="B7244" s="394" t="s">
        <v>7456</v>
      </c>
      <c r="C7244" s="393" t="s">
        <v>267</v>
      </c>
      <c r="D7244" s="395" t="n">
        <v>36.64</v>
      </c>
    </row>
    <row r="7245" customFormat="false" ht="14.25" hidden="false" customHeight="false" outlineLevel="0" collapsed="false">
      <c r="A7245" s="393" t="n">
        <v>101661</v>
      </c>
      <c r="B7245" s="394" t="s">
        <v>7457</v>
      </c>
      <c r="C7245" s="393" t="s">
        <v>267</v>
      </c>
      <c r="D7245" s="395" t="n">
        <v>149.58</v>
      </c>
    </row>
    <row r="7246" customFormat="false" ht="14.25" hidden="false" customHeight="false" outlineLevel="0" collapsed="false">
      <c r="A7246" s="393" t="n">
        <v>105924</v>
      </c>
      <c r="B7246" s="394" t="s">
        <v>7458</v>
      </c>
      <c r="C7246" s="393" t="s">
        <v>267</v>
      </c>
      <c r="D7246" s="395" t="n">
        <v>16.53</v>
      </c>
    </row>
    <row r="7247" customFormat="false" ht="14.25" hidden="false" customHeight="false" outlineLevel="0" collapsed="false">
      <c r="A7247" s="393" t="n">
        <v>101651</v>
      </c>
      <c r="B7247" s="394" t="s">
        <v>7459</v>
      </c>
      <c r="C7247" s="393" t="s">
        <v>267</v>
      </c>
      <c r="D7247" s="395" t="n">
        <v>66.97</v>
      </c>
    </row>
    <row r="7248" customFormat="false" ht="14.25" hidden="false" customHeight="false" outlineLevel="0" collapsed="false">
      <c r="A7248" s="393" t="n">
        <v>101630</v>
      </c>
      <c r="B7248" s="394" t="s">
        <v>7460</v>
      </c>
      <c r="C7248" s="393" t="s">
        <v>267</v>
      </c>
      <c r="D7248" s="395" t="n">
        <v>80.44</v>
      </c>
    </row>
    <row r="7249" customFormat="false" ht="14.25" hidden="false" customHeight="false" outlineLevel="0" collapsed="false">
      <c r="A7249" s="393" t="n">
        <v>101633</v>
      </c>
      <c r="B7249" s="394" t="s">
        <v>7461</v>
      </c>
      <c r="C7249" s="393" t="s">
        <v>267</v>
      </c>
      <c r="D7249" s="395" t="n">
        <v>100.48</v>
      </c>
    </row>
    <row r="7250" customFormat="false" ht="14.25" hidden="false" customHeight="false" outlineLevel="0" collapsed="false">
      <c r="A7250" s="393" t="n">
        <v>104219</v>
      </c>
      <c r="B7250" s="394" t="s">
        <v>7462</v>
      </c>
      <c r="C7250" s="393" t="s">
        <v>76</v>
      </c>
      <c r="D7250" s="395" t="n">
        <v>89.7</v>
      </c>
    </row>
    <row r="7251" customFormat="false" ht="14.25" hidden="false" customHeight="false" outlineLevel="0" collapsed="false">
      <c r="A7251" s="393" t="n">
        <v>104223</v>
      </c>
      <c r="B7251" s="394" t="s">
        <v>7463</v>
      </c>
      <c r="C7251" s="393" t="s">
        <v>76</v>
      </c>
      <c r="D7251" s="395" t="n">
        <v>117.56</v>
      </c>
    </row>
    <row r="7252" customFormat="false" ht="14.25" hidden="false" customHeight="false" outlineLevel="0" collapsed="false">
      <c r="A7252" s="393" t="n">
        <v>104227</v>
      </c>
      <c r="B7252" s="394" t="s">
        <v>7464</v>
      </c>
      <c r="C7252" s="393" t="s">
        <v>76</v>
      </c>
      <c r="D7252" s="395" t="n">
        <v>136.38</v>
      </c>
    </row>
    <row r="7253" customFormat="false" ht="14.25" hidden="false" customHeight="false" outlineLevel="0" collapsed="false">
      <c r="A7253" s="393" t="n">
        <v>104231</v>
      </c>
      <c r="B7253" s="394" t="s">
        <v>7465</v>
      </c>
      <c r="C7253" s="393" t="s">
        <v>76</v>
      </c>
      <c r="D7253" s="395" t="n">
        <v>150.42</v>
      </c>
    </row>
    <row r="7254" customFormat="false" ht="14.25" hidden="false" customHeight="false" outlineLevel="0" collapsed="false">
      <c r="A7254" s="393" t="n">
        <v>104235</v>
      </c>
      <c r="B7254" s="394" t="s">
        <v>7466</v>
      </c>
      <c r="C7254" s="393" t="s">
        <v>76</v>
      </c>
      <c r="D7254" s="395" t="n">
        <v>73.47</v>
      </c>
    </row>
    <row r="7255" customFormat="false" ht="14.25" hidden="false" customHeight="false" outlineLevel="0" collapsed="false">
      <c r="A7255" s="393" t="n">
        <v>104239</v>
      </c>
      <c r="B7255" s="394" t="s">
        <v>7467</v>
      </c>
      <c r="C7255" s="393" t="s">
        <v>76</v>
      </c>
      <c r="D7255" s="395" t="n">
        <v>100.14</v>
      </c>
    </row>
    <row r="7256" customFormat="false" ht="14.25" hidden="false" customHeight="false" outlineLevel="0" collapsed="false">
      <c r="A7256" s="393" t="n">
        <v>104243</v>
      </c>
      <c r="B7256" s="394" t="s">
        <v>7468</v>
      </c>
      <c r="C7256" s="393" t="s">
        <v>76</v>
      </c>
      <c r="D7256" s="395" t="n">
        <v>117.74</v>
      </c>
    </row>
    <row r="7257" customFormat="false" ht="14.25" hidden="false" customHeight="false" outlineLevel="0" collapsed="false">
      <c r="A7257" s="393" t="n">
        <v>104247</v>
      </c>
      <c r="B7257" s="394" t="s">
        <v>7469</v>
      </c>
      <c r="C7257" s="393" t="s">
        <v>76</v>
      </c>
      <c r="D7257" s="395" t="n">
        <v>125.82</v>
      </c>
    </row>
    <row r="7258" customFormat="false" ht="14.25" hidden="false" customHeight="false" outlineLevel="0" collapsed="false">
      <c r="A7258" s="393" t="n">
        <v>87795</v>
      </c>
      <c r="B7258" s="394" t="s">
        <v>7470</v>
      </c>
      <c r="C7258" s="393" t="s">
        <v>76</v>
      </c>
      <c r="D7258" s="395" t="n">
        <v>76</v>
      </c>
    </row>
    <row r="7259" customFormat="false" ht="14.25" hidden="false" customHeight="false" outlineLevel="0" collapsed="false">
      <c r="A7259" s="393" t="n">
        <v>87800</v>
      </c>
      <c r="B7259" s="394" t="s">
        <v>7471</v>
      </c>
      <c r="C7259" s="393" t="s">
        <v>76</v>
      </c>
      <c r="D7259" s="395" t="n">
        <v>103.8</v>
      </c>
    </row>
    <row r="7260" customFormat="false" ht="14.25" hidden="false" customHeight="false" outlineLevel="0" collapsed="false">
      <c r="A7260" s="393" t="n">
        <v>87804</v>
      </c>
      <c r="B7260" s="394" t="s">
        <v>7472</v>
      </c>
      <c r="C7260" s="393" t="s">
        <v>76</v>
      </c>
      <c r="D7260" s="395" t="n">
        <v>121.4</v>
      </c>
    </row>
    <row r="7261" customFormat="false" ht="14.25" hidden="false" customHeight="false" outlineLevel="0" collapsed="false">
      <c r="A7261" s="393" t="n">
        <v>87808</v>
      </c>
      <c r="B7261" s="394" t="s">
        <v>7473</v>
      </c>
      <c r="C7261" s="393" t="s">
        <v>76</v>
      </c>
      <c r="D7261" s="395" t="n">
        <v>129.36</v>
      </c>
    </row>
    <row r="7262" customFormat="false" ht="14.25" hidden="false" customHeight="false" outlineLevel="0" collapsed="false">
      <c r="A7262" s="393" t="n">
        <v>87778</v>
      </c>
      <c r="B7262" s="394" t="s">
        <v>7474</v>
      </c>
      <c r="C7262" s="393" t="s">
        <v>76</v>
      </c>
      <c r="D7262" s="395" t="n">
        <v>93.83</v>
      </c>
    </row>
    <row r="7263" customFormat="false" ht="14.25" hidden="false" customHeight="false" outlineLevel="0" collapsed="false">
      <c r="A7263" s="393" t="n">
        <v>87783</v>
      </c>
      <c r="B7263" s="394" t="s">
        <v>7475</v>
      </c>
      <c r="C7263" s="393" t="s">
        <v>76</v>
      </c>
      <c r="D7263" s="395" t="n">
        <v>122.93</v>
      </c>
    </row>
    <row r="7264" customFormat="false" ht="14.25" hidden="false" customHeight="false" outlineLevel="0" collapsed="false">
      <c r="A7264" s="393" t="n">
        <v>87787</v>
      </c>
      <c r="B7264" s="394" t="s">
        <v>7476</v>
      </c>
      <c r="C7264" s="393" t="s">
        <v>76</v>
      </c>
      <c r="D7264" s="395" t="n">
        <v>141.75</v>
      </c>
    </row>
    <row r="7265" customFormat="false" ht="14.25" hidden="false" customHeight="false" outlineLevel="0" collapsed="false">
      <c r="A7265" s="393" t="n">
        <v>87791</v>
      </c>
      <c r="B7265" s="394" t="s">
        <v>7477</v>
      </c>
      <c r="C7265" s="393" t="s">
        <v>76</v>
      </c>
      <c r="D7265" s="395" t="n">
        <v>156.32</v>
      </c>
    </row>
    <row r="7266" customFormat="false" ht="14.25" hidden="false" customHeight="false" outlineLevel="0" collapsed="false">
      <c r="A7266" s="393" t="n">
        <v>87832</v>
      </c>
      <c r="B7266" s="394" t="s">
        <v>7478</v>
      </c>
      <c r="C7266" s="393" t="s">
        <v>76</v>
      </c>
      <c r="D7266" s="395" t="n">
        <v>149.01</v>
      </c>
    </row>
    <row r="7267" customFormat="false" ht="14.25" hidden="false" customHeight="false" outlineLevel="0" collapsed="false">
      <c r="A7267" s="393" t="n">
        <v>87812</v>
      </c>
      <c r="B7267" s="394" t="s">
        <v>7479</v>
      </c>
      <c r="C7267" s="393" t="s">
        <v>76</v>
      </c>
      <c r="D7267" s="395" t="n">
        <v>116.7</v>
      </c>
    </row>
    <row r="7268" customFormat="false" ht="14.25" hidden="false" customHeight="false" outlineLevel="0" collapsed="false">
      <c r="A7268" s="393" t="n">
        <v>87816</v>
      </c>
      <c r="B7268" s="394" t="s">
        <v>7480</v>
      </c>
      <c r="C7268" s="393" t="s">
        <v>76</v>
      </c>
      <c r="D7268" s="395" t="n">
        <v>144.55</v>
      </c>
    </row>
    <row r="7269" customFormat="false" ht="14.25" hidden="false" customHeight="false" outlineLevel="0" collapsed="false">
      <c r="A7269" s="393" t="n">
        <v>87820</v>
      </c>
      <c r="B7269" s="394" t="s">
        <v>7481</v>
      </c>
      <c r="C7269" s="393" t="s">
        <v>76</v>
      </c>
      <c r="D7269" s="395" t="n">
        <v>162.15</v>
      </c>
    </row>
    <row r="7270" customFormat="false" ht="14.25" hidden="false" customHeight="false" outlineLevel="0" collapsed="false">
      <c r="A7270" s="393" t="n">
        <v>87824</v>
      </c>
      <c r="B7270" s="394" t="s">
        <v>7482</v>
      </c>
      <c r="C7270" s="393" t="s">
        <v>76</v>
      </c>
      <c r="D7270" s="395" t="n">
        <v>188.51</v>
      </c>
    </row>
    <row r="7271" customFormat="false" ht="14.25" hidden="false" customHeight="false" outlineLevel="0" collapsed="false">
      <c r="A7271" s="393" t="n">
        <v>87828</v>
      </c>
      <c r="B7271" s="394" t="s">
        <v>7483</v>
      </c>
      <c r="C7271" s="393" t="s">
        <v>76</v>
      </c>
      <c r="D7271" s="395" t="n">
        <v>118.82</v>
      </c>
    </row>
    <row r="7272" customFormat="false" ht="14.25" hidden="false" customHeight="false" outlineLevel="0" collapsed="false">
      <c r="A7272" s="393" t="n">
        <v>104251</v>
      </c>
      <c r="B7272" s="394" t="s">
        <v>7484</v>
      </c>
      <c r="C7272" s="393" t="s">
        <v>76</v>
      </c>
      <c r="D7272" s="395" t="n">
        <v>109.28</v>
      </c>
    </row>
    <row r="7273" customFormat="false" ht="14.25" hidden="false" customHeight="false" outlineLevel="0" collapsed="false">
      <c r="A7273" s="393" t="n">
        <v>104255</v>
      </c>
      <c r="B7273" s="394" t="s">
        <v>7485</v>
      </c>
      <c r="C7273" s="393" t="s">
        <v>76</v>
      </c>
      <c r="D7273" s="395" t="n">
        <v>135.94</v>
      </c>
    </row>
    <row r="7274" customFormat="false" ht="14.25" hidden="false" customHeight="false" outlineLevel="0" collapsed="false">
      <c r="A7274" s="393" t="n">
        <v>104259</v>
      </c>
      <c r="B7274" s="394" t="s">
        <v>7486</v>
      </c>
      <c r="C7274" s="393" t="s">
        <v>76</v>
      </c>
      <c r="D7274" s="395" t="n">
        <v>153.54</v>
      </c>
    </row>
    <row r="7275" customFormat="false" ht="14.25" hidden="false" customHeight="false" outlineLevel="0" collapsed="false">
      <c r="A7275" s="393" t="n">
        <v>104263</v>
      </c>
      <c r="B7275" s="394" t="s">
        <v>7487</v>
      </c>
      <c r="C7275" s="393" t="s">
        <v>76</v>
      </c>
      <c r="D7275" s="395" t="n">
        <v>177.9</v>
      </c>
    </row>
    <row r="7276" customFormat="false" ht="14.25" hidden="false" customHeight="false" outlineLevel="0" collapsed="false">
      <c r="A7276" s="393" t="n">
        <v>87794</v>
      </c>
      <c r="B7276" s="394" t="s">
        <v>7488</v>
      </c>
      <c r="C7276" s="393" t="s">
        <v>76</v>
      </c>
      <c r="D7276" s="395" t="n">
        <v>46.47</v>
      </c>
    </row>
    <row r="7277" customFormat="false" ht="14.25" hidden="false" customHeight="false" outlineLevel="0" collapsed="false">
      <c r="A7277" s="393" t="n">
        <v>87799</v>
      </c>
      <c r="B7277" s="394" t="s">
        <v>7489</v>
      </c>
      <c r="C7277" s="393" t="s">
        <v>76</v>
      </c>
      <c r="D7277" s="395" t="n">
        <v>64.51</v>
      </c>
    </row>
    <row r="7278" customFormat="false" ht="14.25" hidden="false" customHeight="false" outlineLevel="0" collapsed="false">
      <c r="A7278" s="393" t="n">
        <v>87803</v>
      </c>
      <c r="B7278" s="394" t="s">
        <v>7490</v>
      </c>
      <c r="C7278" s="393" t="s">
        <v>76</v>
      </c>
      <c r="D7278" s="395" t="n">
        <v>71.28</v>
      </c>
    </row>
    <row r="7279" customFormat="false" ht="14.25" hidden="false" customHeight="false" outlineLevel="0" collapsed="false">
      <c r="A7279" s="393" t="n">
        <v>87807</v>
      </c>
      <c r="B7279" s="394" t="s">
        <v>7491</v>
      </c>
      <c r="C7279" s="393" t="s">
        <v>76</v>
      </c>
      <c r="D7279" s="395" t="n">
        <v>77.9</v>
      </c>
    </row>
    <row r="7280" customFormat="false" ht="14.25" hidden="false" customHeight="false" outlineLevel="0" collapsed="false">
      <c r="A7280" s="393" t="n">
        <v>104218</v>
      </c>
      <c r="B7280" s="394" t="s">
        <v>7492</v>
      </c>
      <c r="C7280" s="393" t="s">
        <v>76</v>
      </c>
      <c r="D7280" s="395" t="n">
        <v>58.9</v>
      </c>
    </row>
    <row r="7281" customFormat="false" ht="14.25" hidden="false" customHeight="false" outlineLevel="0" collapsed="false">
      <c r="A7281" s="393" t="n">
        <v>87777</v>
      </c>
      <c r="B7281" s="394" t="s">
        <v>7493</v>
      </c>
      <c r="C7281" s="393" t="s">
        <v>76</v>
      </c>
      <c r="D7281" s="395" t="n">
        <v>63.5</v>
      </c>
    </row>
    <row r="7282" customFormat="false" ht="14.25" hidden="false" customHeight="false" outlineLevel="0" collapsed="false">
      <c r="A7282" s="393" t="n">
        <v>104222</v>
      </c>
      <c r="B7282" s="394" t="s">
        <v>7494</v>
      </c>
      <c r="C7282" s="393" t="s">
        <v>76</v>
      </c>
      <c r="D7282" s="395" t="n">
        <v>76.05</v>
      </c>
    </row>
    <row r="7283" customFormat="false" ht="14.25" hidden="false" customHeight="false" outlineLevel="0" collapsed="false">
      <c r="A7283" s="393" t="n">
        <v>87781</v>
      </c>
      <c r="B7283" s="394" t="s">
        <v>7495</v>
      </c>
      <c r="C7283" s="393" t="s">
        <v>76</v>
      </c>
      <c r="D7283" s="395" t="n">
        <v>81.95</v>
      </c>
    </row>
    <row r="7284" customFormat="false" ht="14.25" hidden="false" customHeight="false" outlineLevel="0" collapsed="false">
      <c r="A7284" s="393" t="n">
        <v>104226</v>
      </c>
      <c r="B7284" s="394" t="s">
        <v>7496</v>
      </c>
      <c r="C7284" s="393" t="s">
        <v>76</v>
      </c>
      <c r="D7284" s="395" t="n">
        <v>83.3</v>
      </c>
    </row>
    <row r="7285" customFormat="false" ht="14.25" hidden="false" customHeight="false" outlineLevel="0" collapsed="false">
      <c r="A7285" s="393" t="n">
        <v>87786</v>
      </c>
      <c r="B7285" s="394" t="s">
        <v>7497</v>
      </c>
      <c r="C7285" s="393" t="s">
        <v>76</v>
      </c>
      <c r="D7285" s="395" t="n">
        <v>89.2</v>
      </c>
    </row>
    <row r="7286" customFormat="false" ht="14.25" hidden="false" customHeight="false" outlineLevel="0" collapsed="false">
      <c r="A7286" s="393" t="n">
        <v>104230</v>
      </c>
      <c r="B7286" s="394" t="s">
        <v>7498</v>
      </c>
      <c r="C7286" s="393" t="s">
        <v>76</v>
      </c>
      <c r="D7286" s="395" t="n">
        <v>98.2</v>
      </c>
    </row>
    <row r="7287" customFormat="false" ht="14.25" hidden="false" customHeight="false" outlineLevel="0" collapsed="false">
      <c r="A7287" s="393" t="n">
        <v>104234</v>
      </c>
      <c r="B7287" s="394" t="s">
        <v>7499</v>
      </c>
      <c r="C7287" s="393" t="s">
        <v>76</v>
      </c>
      <c r="D7287" s="395" t="n">
        <v>43.76</v>
      </c>
    </row>
    <row r="7288" customFormat="false" ht="14.25" hidden="false" customHeight="false" outlineLevel="0" collapsed="false">
      <c r="A7288" s="393" t="n">
        <v>104238</v>
      </c>
      <c r="B7288" s="394" t="s">
        <v>7500</v>
      </c>
      <c r="C7288" s="393" t="s">
        <v>76</v>
      </c>
      <c r="D7288" s="395" t="n">
        <v>60.49</v>
      </c>
    </row>
    <row r="7289" customFormat="false" ht="14.25" hidden="false" customHeight="false" outlineLevel="0" collapsed="false">
      <c r="A7289" s="393" t="n">
        <v>104242</v>
      </c>
      <c r="B7289" s="394" t="s">
        <v>7501</v>
      </c>
      <c r="C7289" s="393" t="s">
        <v>76</v>
      </c>
      <c r="D7289" s="395" t="n">
        <v>67.26</v>
      </c>
    </row>
    <row r="7290" customFormat="false" ht="14.25" hidden="false" customHeight="false" outlineLevel="0" collapsed="false">
      <c r="A7290" s="393" t="n">
        <v>104246</v>
      </c>
      <c r="B7290" s="394" t="s">
        <v>7502</v>
      </c>
      <c r="C7290" s="393" t="s">
        <v>76</v>
      </c>
      <c r="D7290" s="395" t="n">
        <v>73.47</v>
      </c>
    </row>
    <row r="7291" customFormat="false" ht="14.25" hidden="false" customHeight="false" outlineLevel="0" collapsed="false">
      <c r="A7291" s="393" t="n">
        <v>104250</v>
      </c>
      <c r="B7291" s="394" t="s">
        <v>7503</v>
      </c>
      <c r="C7291" s="393" t="s">
        <v>76</v>
      </c>
      <c r="D7291" s="395" t="n">
        <v>83.27</v>
      </c>
    </row>
    <row r="7292" customFormat="false" ht="14.25" hidden="false" customHeight="false" outlineLevel="0" collapsed="false">
      <c r="A7292" s="393" t="n">
        <v>87811</v>
      </c>
      <c r="B7292" s="394" t="s">
        <v>7504</v>
      </c>
      <c r="C7292" s="393" t="s">
        <v>76</v>
      </c>
      <c r="D7292" s="395" t="n">
        <v>91.53</v>
      </c>
    </row>
    <row r="7293" customFormat="false" ht="14.25" hidden="false" customHeight="false" outlineLevel="0" collapsed="false">
      <c r="A7293" s="393" t="n">
        <v>104254</v>
      </c>
      <c r="B7293" s="394" t="s">
        <v>7505</v>
      </c>
      <c r="C7293" s="393" t="s">
        <v>76</v>
      </c>
      <c r="D7293" s="395" t="n">
        <v>100</v>
      </c>
    </row>
    <row r="7294" customFormat="false" ht="14.25" hidden="false" customHeight="false" outlineLevel="0" collapsed="false">
      <c r="A7294" s="393" t="n">
        <v>87815</v>
      </c>
      <c r="B7294" s="394" t="s">
        <v>7506</v>
      </c>
      <c r="C7294" s="393" t="s">
        <v>76</v>
      </c>
      <c r="D7294" s="395" t="n">
        <v>109.56</v>
      </c>
    </row>
    <row r="7295" customFormat="false" ht="14.25" hidden="false" customHeight="false" outlineLevel="0" collapsed="false">
      <c r="A7295" s="393" t="n">
        <v>104258</v>
      </c>
      <c r="B7295" s="394" t="s">
        <v>7507</v>
      </c>
      <c r="C7295" s="393" t="s">
        <v>76</v>
      </c>
      <c r="D7295" s="395" t="n">
        <v>106.77</v>
      </c>
    </row>
    <row r="7296" customFormat="false" ht="14.25" hidden="false" customHeight="false" outlineLevel="0" collapsed="false">
      <c r="A7296" s="393" t="n">
        <v>87819</v>
      </c>
      <c r="B7296" s="394" t="s">
        <v>7508</v>
      </c>
      <c r="C7296" s="393" t="s">
        <v>76</v>
      </c>
      <c r="D7296" s="395" t="n">
        <v>116.33</v>
      </c>
    </row>
    <row r="7297" customFormat="false" ht="14.25" hidden="false" customHeight="false" outlineLevel="0" collapsed="false">
      <c r="A7297" s="393" t="n">
        <v>104262</v>
      </c>
      <c r="B7297" s="394" t="s">
        <v>7509</v>
      </c>
      <c r="C7297" s="393" t="s">
        <v>76</v>
      </c>
      <c r="D7297" s="395" t="n">
        <v>138.34</v>
      </c>
    </row>
    <row r="7298" customFormat="false" ht="14.25" hidden="false" customHeight="false" outlineLevel="0" collapsed="false">
      <c r="A7298" s="393" t="n">
        <v>87823</v>
      </c>
      <c r="B7298" s="394" t="s">
        <v>7510</v>
      </c>
      <c r="C7298" s="393" t="s">
        <v>76</v>
      </c>
      <c r="D7298" s="395" t="n">
        <v>151.38</v>
      </c>
    </row>
    <row r="7299" customFormat="false" ht="14.25" hidden="false" customHeight="false" outlineLevel="0" collapsed="false">
      <c r="A7299" s="393" t="n">
        <v>87827</v>
      </c>
      <c r="B7299" s="394" t="s">
        <v>7511</v>
      </c>
      <c r="C7299" s="393" t="s">
        <v>76</v>
      </c>
      <c r="D7299" s="395" t="n">
        <v>85.44</v>
      </c>
    </row>
    <row r="7300" customFormat="false" ht="14.25" hidden="false" customHeight="false" outlineLevel="0" collapsed="false">
      <c r="A7300" s="393" t="n">
        <v>87831</v>
      </c>
      <c r="B7300" s="394" t="s">
        <v>7512</v>
      </c>
      <c r="C7300" s="393" t="s">
        <v>76</v>
      </c>
      <c r="D7300" s="395" t="n">
        <v>103.32</v>
      </c>
    </row>
    <row r="7301" customFormat="false" ht="14.25" hidden="false" customHeight="false" outlineLevel="0" collapsed="false">
      <c r="A7301" s="393" t="n">
        <v>104220</v>
      </c>
      <c r="B7301" s="394" t="s">
        <v>7513</v>
      </c>
      <c r="C7301" s="393" t="s">
        <v>76</v>
      </c>
      <c r="D7301" s="395" t="n">
        <v>56.52</v>
      </c>
    </row>
    <row r="7302" customFormat="false" ht="14.25" hidden="false" customHeight="false" outlineLevel="0" collapsed="false">
      <c r="A7302" s="393" t="n">
        <v>104203</v>
      </c>
      <c r="B7302" s="394" t="s">
        <v>7514</v>
      </c>
      <c r="C7302" s="393" t="s">
        <v>76</v>
      </c>
      <c r="D7302" s="395" t="n">
        <v>61.24</v>
      </c>
    </row>
    <row r="7303" customFormat="false" ht="14.25" hidden="false" customHeight="false" outlineLevel="0" collapsed="false">
      <c r="A7303" s="393" t="n">
        <v>104224</v>
      </c>
      <c r="B7303" s="394" t="s">
        <v>7515</v>
      </c>
      <c r="C7303" s="393" t="s">
        <v>76</v>
      </c>
      <c r="D7303" s="395" t="n">
        <v>72.89</v>
      </c>
    </row>
    <row r="7304" customFormat="false" ht="14.25" hidden="false" customHeight="false" outlineLevel="0" collapsed="false">
      <c r="A7304" s="393" t="n">
        <v>104204</v>
      </c>
      <c r="B7304" s="394" t="s">
        <v>7516</v>
      </c>
      <c r="C7304" s="393" t="s">
        <v>76</v>
      </c>
      <c r="D7304" s="395" t="n">
        <v>79.03</v>
      </c>
    </row>
    <row r="7305" customFormat="false" ht="14.25" hidden="false" customHeight="false" outlineLevel="0" collapsed="false">
      <c r="A7305" s="393" t="n">
        <v>104228</v>
      </c>
      <c r="B7305" s="394" t="s">
        <v>7517</v>
      </c>
      <c r="C7305" s="393" t="s">
        <v>76</v>
      </c>
      <c r="D7305" s="395" t="n">
        <v>78.95</v>
      </c>
    </row>
    <row r="7306" customFormat="false" ht="14.25" hidden="false" customHeight="false" outlineLevel="0" collapsed="false">
      <c r="A7306" s="393" t="n">
        <v>104205</v>
      </c>
      <c r="B7306" s="394" t="s">
        <v>7518</v>
      </c>
      <c r="C7306" s="393" t="s">
        <v>76</v>
      </c>
      <c r="D7306" s="395" t="n">
        <v>85.09</v>
      </c>
    </row>
    <row r="7307" customFormat="false" ht="14.25" hidden="false" customHeight="false" outlineLevel="0" collapsed="false">
      <c r="A7307" s="393" t="n">
        <v>104232</v>
      </c>
      <c r="B7307" s="394" t="s">
        <v>7519</v>
      </c>
      <c r="C7307" s="393" t="s">
        <v>76</v>
      </c>
      <c r="D7307" s="395" t="n">
        <v>87.33</v>
      </c>
    </row>
    <row r="7308" customFormat="false" ht="14.25" hidden="false" customHeight="false" outlineLevel="0" collapsed="false">
      <c r="A7308" s="393" t="n">
        <v>104206</v>
      </c>
      <c r="B7308" s="394" t="s">
        <v>7520</v>
      </c>
      <c r="C7308" s="393" t="s">
        <v>76</v>
      </c>
      <c r="D7308" s="395" t="n">
        <v>94.08</v>
      </c>
    </row>
    <row r="7309" customFormat="false" ht="14.25" hidden="false" customHeight="false" outlineLevel="0" collapsed="false">
      <c r="A7309" s="393" t="n">
        <v>104236</v>
      </c>
      <c r="B7309" s="394" t="s">
        <v>7521</v>
      </c>
      <c r="C7309" s="393" t="s">
        <v>76</v>
      </c>
      <c r="D7309" s="395" t="n">
        <v>41.09</v>
      </c>
    </row>
    <row r="7310" customFormat="false" ht="14.25" hidden="false" customHeight="false" outlineLevel="0" collapsed="false">
      <c r="A7310" s="393" t="n">
        <v>104207</v>
      </c>
      <c r="B7310" s="394" t="s">
        <v>7522</v>
      </c>
      <c r="C7310" s="393" t="s">
        <v>76</v>
      </c>
      <c r="D7310" s="395" t="n">
        <v>43.98</v>
      </c>
    </row>
    <row r="7311" customFormat="false" ht="14.25" hidden="false" customHeight="false" outlineLevel="0" collapsed="false">
      <c r="A7311" s="393" t="n">
        <v>104240</v>
      </c>
      <c r="B7311" s="394" t="s">
        <v>7523</v>
      </c>
      <c r="C7311" s="393" t="s">
        <v>76</v>
      </c>
      <c r="D7311" s="395" t="n">
        <v>57.17</v>
      </c>
    </row>
    <row r="7312" customFormat="false" ht="14.25" hidden="false" customHeight="false" outlineLevel="0" collapsed="false">
      <c r="A7312" s="393" t="n">
        <v>104208</v>
      </c>
      <c r="B7312" s="394" t="s">
        <v>7524</v>
      </c>
      <c r="C7312" s="393" t="s">
        <v>76</v>
      </c>
      <c r="D7312" s="395" t="n">
        <v>61.35</v>
      </c>
    </row>
    <row r="7313" customFormat="false" ht="14.25" hidden="false" customHeight="false" outlineLevel="0" collapsed="false">
      <c r="A7313" s="393" t="n">
        <v>104244</v>
      </c>
      <c r="B7313" s="394" t="s">
        <v>7525</v>
      </c>
      <c r="C7313" s="393" t="s">
        <v>76</v>
      </c>
      <c r="D7313" s="395" t="n">
        <v>62.87</v>
      </c>
    </row>
    <row r="7314" customFormat="false" ht="14.25" hidden="false" customHeight="false" outlineLevel="0" collapsed="false">
      <c r="A7314" s="393" t="n">
        <v>104209</v>
      </c>
      <c r="B7314" s="394" t="s">
        <v>7526</v>
      </c>
      <c r="C7314" s="393" t="s">
        <v>76</v>
      </c>
      <c r="D7314" s="395" t="n">
        <v>67.06</v>
      </c>
    </row>
    <row r="7315" customFormat="false" ht="14.25" hidden="false" customHeight="false" outlineLevel="0" collapsed="false">
      <c r="A7315" s="393" t="n">
        <v>104248</v>
      </c>
      <c r="B7315" s="394" t="s">
        <v>7527</v>
      </c>
      <c r="C7315" s="393" t="s">
        <v>76</v>
      </c>
      <c r="D7315" s="395" t="n">
        <v>64.91</v>
      </c>
    </row>
    <row r="7316" customFormat="false" ht="14.25" hidden="false" customHeight="false" outlineLevel="0" collapsed="false">
      <c r="A7316" s="393" t="n">
        <v>104210</v>
      </c>
      <c r="B7316" s="394" t="s">
        <v>7528</v>
      </c>
      <c r="C7316" s="393" t="s">
        <v>76</v>
      </c>
      <c r="D7316" s="395" t="n">
        <v>68.96</v>
      </c>
    </row>
    <row r="7317" customFormat="false" ht="14.25" hidden="false" customHeight="false" outlineLevel="0" collapsed="false">
      <c r="A7317" s="393" t="n">
        <v>104252</v>
      </c>
      <c r="B7317" s="394" t="s">
        <v>7529</v>
      </c>
      <c r="C7317" s="393" t="s">
        <v>76</v>
      </c>
      <c r="D7317" s="395" t="n">
        <v>82.4</v>
      </c>
    </row>
    <row r="7318" customFormat="false" ht="14.25" hidden="false" customHeight="false" outlineLevel="0" collapsed="false">
      <c r="A7318" s="393" t="n">
        <v>104211</v>
      </c>
      <c r="B7318" s="394" t="s">
        <v>7530</v>
      </c>
      <c r="C7318" s="393" t="s">
        <v>76</v>
      </c>
      <c r="D7318" s="395" t="n">
        <v>90.88</v>
      </c>
    </row>
    <row r="7319" customFormat="false" ht="14.25" hidden="false" customHeight="false" outlineLevel="0" collapsed="false">
      <c r="A7319" s="393" t="n">
        <v>104212</v>
      </c>
      <c r="B7319" s="394" t="s">
        <v>7531</v>
      </c>
      <c r="C7319" s="393" t="s">
        <v>76</v>
      </c>
      <c r="D7319" s="395" t="n">
        <v>108.31</v>
      </c>
    </row>
    <row r="7320" customFormat="false" ht="14.25" hidden="false" customHeight="false" outlineLevel="0" collapsed="false">
      <c r="A7320" s="393" t="n">
        <v>104213</v>
      </c>
      <c r="B7320" s="394" t="s">
        <v>7532</v>
      </c>
      <c r="C7320" s="393" t="s">
        <v>76</v>
      </c>
      <c r="D7320" s="395" t="n">
        <v>114.02</v>
      </c>
    </row>
    <row r="7321" customFormat="false" ht="14.25" hidden="false" customHeight="false" outlineLevel="0" collapsed="false">
      <c r="A7321" s="393" t="n">
        <v>104214</v>
      </c>
      <c r="B7321" s="394" t="s">
        <v>7533</v>
      </c>
      <c r="C7321" s="393" t="s">
        <v>76</v>
      </c>
      <c r="D7321" s="395" t="n">
        <v>136.96</v>
      </c>
    </row>
    <row r="7322" customFormat="false" ht="14.25" hidden="false" customHeight="false" outlineLevel="0" collapsed="false">
      <c r="A7322" s="393" t="n">
        <v>104215</v>
      </c>
      <c r="B7322" s="394" t="s">
        <v>7534</v>
      </c>
      <c r="C7322" s="393" t="s">
        <v>76</v>
      </c>
      <c r="D7322" s="395" t="n">
        <v>83.33</v>
      </c>
    </row>
    <row r="7323" customFormat="false" ht="14.25" hidden="false" customHeight="false" outlineLevel="0" collapsed="false">
      <c r="A7323" s="393" t="n">
        <v>104216</v>
      </c>
      <c r="B7323" s="394" t="s">
        <v>7535</v>
      </c>
      <c r="C7323" s="393" t="s">
        <v>76</v>
      </c>
      <c r="D7323" s="395" t="n">
        <v>100.11</v>
      </c>
    </row>
    <row r="7324" customFormat="false" ht="14.25" hidden="false" customHeight="false" outlineLevel="0" collapsed="false">
      <c r="A7324" s="393" t="n">
        <v>104217</v>
      </c>
      <c r="B7324" s="394" t="s">
        <v>7536</v>
      </c>
      <c r="C7324" s="393" t="s">
        <v>76</v>
      </c>
      <c r="D7324" s="395" t="n">
        <v>53.34</v>
      </c>
    </row>
    <row r="7325" customFormat="false" ht="14.25" hidden="false" customHeight="false" outlineLevel="0" collapsed="false">
      <c r="A7325" s="393" t="n">
        <v>104221</v>
      </c>
      <c r="B7325" s="394" t="s">
        <v>7537</v>
      </c>
      <c r="C7325" s="393" t="s">
        <v>76</v>
      </c>
      <c r="D7325" s="395" t="n">
        <v>68.6</v>
      </c>
    </row>
    <row r="7326" customFormat="false" ht="14.25" hidden="false" customHeight="false" outlineLevel="0" collapsed="false">
      <c r="A7326" s="393" t="n">
        <v>104225</v>
      </c>
      <c r="B7326" s="394" t="s">
        <v>7538</v>
      </c>
      <c r="C7326" s="393" t="s">
        <v>76</v>
      </c>
      <c r="D7326" s="395" t="n">
        <v>73.95</v>
      </c>
    </row>
    <row r="7327" customFormat="false" ht="14.25" hidden="false" customHeight="false" outlineLevel="0" collapsed="false">
      <c r="A7327" s="393" t="n">
        <v>104229</v>
      </c>
      <c r="B7327" s="394" t="s">
        <v>7539</v>
      </c>
      <c r="C7327" s="393" t="s">
        <v>76</v>
      </c>
      <c r="D7327" s="395" t="n">
        <v>87.92</v>
      </c>
    </row>
    <row r="7328" customFormat="false" ht="14.25" hidden="false" customHeight="false" outlineLevel="0" collapsed="false">
      <c r="A7328" s="393" t="n">
        <v>104233</v>
      </c>
      <c r="B7328" s="394" t="s">
        <v>7540</v>
      </c>
      <c r="C7328" s="393" t="s">
        <v>76</v>
      </c>
      <c r="D7328" s="395" t="n">
        <v>38.57</v>
      </c>
    </row>
    <row r="7329" customFormat="false" ht="14.25" hidden="false" customHeight="false" outlineLevel="0" collapsed="false">
      <c r="A7329" s="393" t="n">
        <v>104237</v>
      </c>
      <c r="B7329" s="394" t="s">
        <v>7541</v>
      </c>
      <c r="C7329" s="393" t="s">
        <v>76</v>
      </c>
      <c r="D7329" s="395" t="n">
        <v>53.53</v>
      </c>
    </row>
    <row r="7330" customFormat="false" ht="14.25" hidden="false" customHeight="false" outlineLevel="0" collapsed="false">
      <c r="A7330" s="393" t="n">
        <v>104241</v>
      </c>
      <c r="B7330" s="394" t="s">
        <v>7542</v>
      </c>
      <c r="C7330" s="393" t="s">
        <v>76</v>
      </c>
      <c r="D7330" s="395" t="n">
        <v>58.53</v>
      </c>
    </row>
    <row r="7331" customFormat="false" ht="14.25" hidden="false" customHeight="false" outlineLevel="0" collapsed="false">
      <c r="A7331" s="393" t="n">
        <v>104245</v>
      </c>
      <c r="B7331" s="394" t="s">
        <v>7543</v>
      </c>
      <c r="C7331" s="393" t="s">
        <v>76</v>
      </c>
      <c r="D7331" s="395" t="n">
        <v>63.86</v>
      </c>
    </row>
    <row r="7332" customFormat="false" ht="14.25" hidden="false" customHeight="false" outlineLevel="0" collapsed="false">
      <c r="A7332" s="393" t="n">
        <v>104249</v>
      </c>
      <c r="B7332" s="394" t="s">
        <v>7544</v>
      </c>
      <c r="C7332" s="393" t="s">
        <v>76</v>
      </c>
      <c r="D7332" s="395" t="n">
        <v>78.08</v>
      </c>
    </row>
    <row r="7333" customFormat="false" ht="14.25" hidden="false" customHeight="false" outlineLevel="0" collapsed="false">
      <c r="A7333" s="393" t="n">
        <v>104253</v>
      </c>
      <c r="B7333" s="394" t="s">
        <v>7545</v>
      </c>
      <c r="C7333" s="393" t="s">
        <v>76</v>
      </c>
      <c r="D7333" s="395" t="n">
        <v>93.04</v>
      </c>
    </row>
    <row r="7334" customFormat="false" ht="14.25" hidden="false" customHeight="false" outlineLevel="0" collapsed="false">
      <c r="A7334" s="393" t="n">
        <v>104256</v>
      </c>
      <c r="B7334" s="394" t="s">
        <v>7546</v>
      </c>
      <c r="C7334" s="393" t="s">
        <v>76</v>
      </c>
      <c r="D7334" s="395" t="n">
        <v>98.47</v>
      </c>
    </row>
    <row r="7335" customFormat="false" ht="14.25" hidden="false" customHeight="false" outlineLevel="0" collapsed="false">
      <c r="A7335" s="393" t="n">
        <v>104260</v>
      </c>
      <c r="B7335" s="394" t="s">
        <v>7547</v>
      </c>
      <c r="C7335" s="393" t="s">
        <v>76</v>
      </c>
      <c r="D7335" s="395" t="n">
        <v>104.17</v>
      </c>
    </row>
    <row r="7336" customFormat="false" ht="14.25" hidden="false" customHeight="false" outlineLevel="0" collapsed="false">
      <c r="A7336" s="393" t="n">
        <v>104264</v>
      </c>
      <c r="B7336" s="394" t="s">
        <v>7548</v>
      </c>
      <c r="C7336" s="393" t="s">
        <v>76</v>
      </c>
      <c r="D7336" s="395" t="n">
        <v>124.82</v>
      </c>
    </row>
    <row r="7337" customFormat="false" ht="14.25" hidden="false" customHeight="false" outlineLevel="0" collapsed="false">
      <c r="A7337" s="393" t="n">
        <v>87792</v>
      </c>
      <c r="B7337" s="394" t="s">
        <v>7549</v>
      </c>
      <c r="C7337" s="393" t="s">
        <v>76</v>
      </c>
      <c r="D7337" s="395" t="n">
        <v>41.28</v>
      </c>
    </row>
    <row r="7338" customFormat="false" ht="14.25" hidden="false" customHeight="false" outlineLevel="0" collapsed="false">
      <c r="A7338" s="393" t="n">
        <v>87797</v>
      </c>
      <c r="B7338" s="394" t="s">
        <v>7550</v>
      </c>
      <c r="C7338" s="393" t="s">
        <v>76</v>
      </c>
      <c r="D7338" s="395" t="n">
        <v>57.55</v>
      </c>
    </row>
    <row r="7339" customFormat="false" ht="14.25" hidden="false" customHeight="false" outlineLevel="0" collapsed="false">
      <c r="A7339" s="393" t="n">
        <v>87801</v>
      </c>
      <c r="B7339" s="394" t="s">
        <v>7551</v>
      </c>
      <c r="C7339" s="393" t="s">
        <v>76</v>
      </c>
      <c r="D7339" s="395" t="n">
        <v>62.55</v>
      </c>
    </row>
    <row r="7340" customFormat="false" ht="14.25" hidden="false" customHeight="false" outlineLevel="0" collapsed="false">
      <c r="A7340" s="393" t="n">
        <v>87805</v>
      </c>
      <c r="B7340" s="394" t="s">
        <v>7552</v>
      </c>
      <c r="C7340" s="393" t="s">
        <v>76</v>
      </c>
      <c r="D7340" s="395" t="n">
        <v>68.29</v>
      </c>
    </row>
    <row r="7341" customFormat="false" ht="14.25" hidden="false" customHeight="false" outlineLevel="0" collapsed="false">
      <c r="A7341" s="393" t="n">
        <v>87775</v>
      </c>
      <c r="B7341" s="394" t="s">
        <v>7553</v>
      </c>
      <c r="C7341" s="393" t="s">
        <v>76</v>
      </c>
      <c r="D7341" s="395" t="n">
        <v>57.94</v>
      </c>
    </row>
    <row r="7342" customFormat="false" ht="14.25" hidden="false" customHeight="false" outlineLevel="0" collapsed="false">
      <c r="A7342" s="393" t="n">
        <v>87779</v>
      </c>
      <c r="B7342" s="394" t="s">
        <v>7554</v>
      </c>
      <c r="C7342" s="393" t="s">
        <v>76</v>
      </c>
      <c r="D7342" s="395" t="n">
        <v>74.5</v>
      </c>
    </row>
    <row r="7343" customFormat="false" ht="14.25" hidden="false" customHeight="false" outlineLevel="0" collapsed="false">
      <c r="A7343" s="393" t="n">
        <v>87784</v>
      </c>
      <c r="B7343" s="394" t="s">
        <v>7555</v>
      </c>
      <c r="C7343" s="393" t="s">
        <v>76</v>
      </c>
      <c r="D7343" s="395" t="n">
        <v>79.85</v>
      </c>
    </row>
    <row r="7344" customFormat="false" ht="14.25" hidden="false" customHeight="false" outlineLevel="0" collapsed="false">
      <c r="A7344" s="393" t="n">
        <v>87788</v>
      </c>
      <c r="B7344" s="394" t="s">
        <v>7556</v>
      </c>
      <c r="C7344" s="393" t="s">
        <v>76</v>
      </c>
      <c r="D7344" s="395" t="n">
        <v>95.24</v>
      </c>
    </row>
    <row r="7345" customFormat="false" ht="14.25" hidden="false" customHeight="false" outlineLevel="0" collapsed="false">
      <c r="A7345" s="393" t="n">
        <v>87809</v>
      </c>
      <c r="B7345" s="394" t="s">
        <v>7557</v>
      </c>
      <c r="C7345" s="393" t="s">
        <v>76</v>
      </c>
      <c r="D7345" s="395" t="n">
        <v>86.34</v>
      </c>
    </row>
    <row r="7346" customFormat="false" ht="14.25" hidden="false" customHeight="false" outlineLevel="0" collapsed="false">
      <c r="A7346" s="393" t="n">
        <v>87813</v>
      </c>
      <c r="B7346" s="394" t="s">
        <v>7558</v>
      </c>
      <c r="C7346" s="393" t="s">
        <v>76</v>
      </c>
      <c r="D7346" s="395" t="n">
        <v>102.6</v>
      </c>
    </row>
    <row r="7347" customFormat="false" ht="14.25" hidden="false" customHeight="false" outlineLevel="0" collapsed="false">
      <c r="A7347" s="393" t="n">
        <v>104257</v>
      </c>
      <c r="B7347" s="394" t="s">
        <v>7559</v>
      </c>
      <c r="C7347" s="393" t="s">
        <v>76</v>
      </c>
      <c r="D7347" s="395" t="n">
        <v>98.04</v>
      </c>
    </row>
    <row r="7348" customFormat="false" ht="14.25" hidden="false" customHeight="false" outlineLevel="0" collapsed="false">
      <c r="A7348" s="393" t="n">
        <v>87817</v>
      </c>
      <c r="B7348" s="394" t="s">
        <v>7560</v>
      </c>
      <c r="C7348" s="393" t="s">
        <v>76</v>
      </c>
      <c r="D7348" s="395" t="n">
        <v>107.6</v>
      </c>
    </row>
    <row r="7349" customFormat="false" ht="14.25" hidden="false" customHeight="false" outlineLevel="0" collapsed="false">
      <c r="A7349" s="393" t="n">
        <v>104261</v>
      </c>
      <c r="B7349" s="394" t="s">
        <v>7561</v>
      </c>
      <c r="C7349" s="393" t="s">
        <v>76</v>
      </c>
      <c r="D7349" s="395" t="n">
        <v>128.73</v>
      </c>
    </row>
    <row r="7350" customFormat="false" ht="14.25" hidden="false" customHeight="false" outlineLevel="0" collapsed="false">
      <c r="A7350" s="393" t="n">
        <v>87821</v>
      </c>
      <c r="B7350" s="394" t="s">
        <v>7562</v>
      </c>
      <c r="C7350" s="393" t="s">
        <v>76</v>
      </c>
      <c r="D7350" s="395" t="n">
        <v>141.77</v>
      </c>
    </row>
    <row r="7351" customFormat="false" ht="14.25" hidden="false" customHeight="false" outlineLevel="0" collapsed="false">
      <c r="A7351" s="393" t="n">
        <v>87825</v>
      </c>
      <c r="B7351" s="394" t="s">
        <v>7563</v>
      </c>
      <c r="C7351" s="393" t="s">
        <v>76</v>
      </c>
      <c r="D7351" s="395" t="n">
        <v>79.08</v>
      </c>
    </row>
    <row r="7352" customFormat="false" ht="14.25" hidden="false" customHeight="false" outlineLevel="0" collapsed="false">
      <c r="A7352" s="393" t="n">
        <v>87829</v>
      </c>
      <c r="B7352" s="394" t="s">
        <v>7564</v>
      </c>
      <c r="C7352" s="393" t="s">
        <v>76</v>
      </c>
      <c r="D7352" s="395" t="n">
        <v>94.8</v>
      </c>
    </row>
    <row r="7353" customFormat="false" ht="14.25" hidden="false" customHeight="false" outlineLevel="0" collapsed="false">
      <c r="A7353" s="393" t="n">
        <v>87557</v>
      </c>
      <c r="B7353" s="394" t="s">
        <v>7565</v>
      </c>
      <c r="C7353" s="393" t="s">
        <v>76</v>
      </c>
      <c r="D7353" s="395" t="n">
        <v>44.49</v>
      </c>
    </row>
    <row r="7354" customFormat="false" ht="14.25" hidden="false" customHeight="false" outlineLevel="0" collapsed="false">
      <c r="A7354" s="393" t="n">
        <v>87539</v>
      </c>
      <c r="B7354" s="394" t="s">
        <v>7566</v>
      </c>
      <c r="C7354" s="393" t="s">
        <v>76</v>
      </c>
      <c r="D7354" s="395" t="n">
        <v>67.1</v>
      </c>
    </row>
    <row r="7355" customFormat="false" ht="14.25" hidden="false" customHeight="false" outlineLevel="0" collapsed="false">
      <c r="A7355" s="393" t="n">
        <v>104972</v>
      </c>
      <c r="B7355" s="394" t="s">
        <v>7567</v>
      </c>
      <c r="C7355" s="393" t="s">
        <v>76</v>
      </c>
      <c r="D7355" s="395" t="n">
        <v>37.4</v>
      </c>
    </row>
    <row r="7356" customFormat="false" ht="14.25" hidden="false" customHeight="false" outlineLevel="0" collapsed="false">
      <c r="A7356" s="393" t="n">
        <v>104954</v>
      </c>
      <c r="B7356" s="394" t="s">
        <v>7568</v>
      </c>
      <c r="C7356" s="393" t="s">
        <v>76</v>
      </c>
      <c r="D7356" s="395" t="n">
        <v>51.39</v>
      </c>
    </row>
    <row r="7357" customFormat="false" ht="14.25" hidden="false" customHeight="false" outlineLevel="0" collapsed="false">
      <c r="A7357" s="393" t="n">
        <v>104976</v>
      </c>
      <c r="B7357" s="394" t="s">
        <v>7569</v>
      </c>
      <c r="C7357" s="393" t="s">
        <v>76</v>
      </c>
      <c r="D7357" s="395" t="n">
        <v>32.76</v>
      </c>
    </row>
    <row r="7358" customFormat="false" ht="14.25" hidden="false" customHeight="false" outlineLevel="0" collapsed="false">
      <c r="A7358" s="393" t="n">
        <v>104966</v>
      </c>
      <c r="B7358" s="394" t="s">
        <v>7570</v>
      </c>
      <c r="C7358" s="393" t="s">
        <v>76</v>
      </c>
      <c r="D7358" s="395" t="n">
        <v>46.75</v>
      </c>
    </row>
    <row r="7359" customFormat="false" ht="14.25" hidden="false" customHeight="false" outlineLevel="0" collapsed="false">
      <c r="A7359" s="393" t="n">
        <v>104968</v>
      </c>
      <c r="B7359" s="394" t="s">
        <v>7571</v>
      </c>
      <c r="C7359" s="393" t="s">
        <v>76</v>
      </c>
      <c r="D7359" s="395" t="n">
        <v>45.19</v>
      </c>
    </row>
    <row r="7360" customFormat="false" ht="14.25" hidden="false" customHeight="false" outlineLevel="0" collapsed="false">
      <c r="A7360" s="393" t="n">
        <v>104962</v>
      </c>
      <c r="B7360" s="394" t="s">
        <v>7572</v>
      </c>
      <c r="C7360" s="393" t="s">
        <v>76</v>
      </c>
      <c r="D7360" s="395" t="n">
        <v>59.17</v>
      </c>
    </row>
    <row r="7361" customFormat="false" ht="14.25" hidden="false" customHeight="false" outlineLevel="0" collapsed="false">
      <c r="A7361" s="393" t="n">
        <v>87550</v>
      </c>
      <c r="B7361" s="394" t="s">
        <v>7573</v>
      </c>
      <c r="C7361" s="393" t="s">
        <v>76</v>
      </c>
      <c r="D7361" s="395" t="n">
        <v>28.79</v>
      </c>
    </row>
    <row r="7362" customFormat="false" ht="14.25" hidden="false" customHeight="false" outlineLevel="0" collapsed="false">
      <c r="A7362" s="393" t="n">
        <v>87532</v>
      </c>
      <c r="B7362" s="394" t="s">
        <v>7574</v>
      </c>
      <c r="C7362" s="393" t="s">
        <v>76</v>
      </c>
      <c r="D7362" s="395" t="n">
        <v>40.46</v>
      </c>
    </row>
    <row r="7363" customFormat="false" ht="14.25" hidden="false" customHeight="false" outlineLevel="0" collapsed="false">
      <c r="A7363" s="393" t="n">
        <v>87554</v>
      </c>
      <c r="B7363" s="394" t="s">
        <v>7575</v>
      </c>
      <c r="C7363" s="393" t="s">
        <v>76</v>
      </c>
      <c r="D7363" s="395" t="n">
        <v>25.8</v>
      </c>
    </row>
    <row r="7364" customFormat="false" ht="14.25" hidden="false" customHeight="false" outlineLevel="0" collapsed="false">
      <c r="A7364" s="393" t="n">
        <v>87536</v>
      </c>
      <c r="B7364" s="394" t="s">
        <v>7576</v>
      </c>
      <c r="C7364" s="393" t="s">
        <v>76</v>
      </c>
      <c r="D7364" s="395" t="n">
        <v>37.47</v>
      </c>
    </row>
    <row r="7365" customFormat="false" ht="14.25" hidden="false" customHeight="false" outlineLevel="0" collapsed="false">
      <c r="A7365" s="393" t="n">
        <v>87528</v>
      </c>
      <c r="B7365" s="394" t="s">
        <v>7577</v>
      </c>
      <c r="C7365" s="393" t="s">
        <v>76</v>
      </c>
      <c r="D7365" s="395" t="n">
        <v>45.48</v>
      </c>
    </row>
    <row r="7366" customFormat="false" ht="14.25" hidden="false" customHeight="false" outlineLevel="0" collapsed="false">
      <c r="A7366" s="393" t="n">
        <v>87546</v>
      </c>
      <c r="B7366" s="394" t="s">
        <v>7578</v>
      </c>
      <c r="C7366" s="393" t="s">
        <v>76</v>
      </c>
      <c r="D7366" s="395" t="n">
        <v>33.82</v>
      </c>
    </row>
    <row r="7367" customFormat="false" ht="14.25" hidden="false" customHeight="false" outlineLevel="0" collapsed="false">
      <c r="A7367" s="393" t="n">
        <v>104971</v>
      </c>
      <c r="B7367" s="394" t="s">
        <v>7579</v>
      </c>
      <c r="C7367" s="393" t="s">
        <v>76</v>
      </c>
      <c r="D7367" s="395" t="n">
        <v>33.96</v>
      </c>
    </row>
    <row r="7368" customFormat="false" ht="14.25" hidden="false" customHeight="false" outlineLevel="0" collapsed="false">
      <c r="A7368" s="393" t="n">
        <v>104965</v>
      </c>
      <c r="B7368" s="394" t="s">
        <v>7580</v>
      </c>
      <c r="C7368" s="393" t="s">
        <v>76</v>
      </c>
      <c r="D7368" s="395" t="n">
        <v>46.01</v>
      </c>
    </row>
    <row r="7369" customFormat="false" ht="14.25" hidden="false" customHeight="false" outlineLevel="0" collapsed="false">
      <c r="A7369" s="393" t="n">
        <v>104975</v>
      </c>
      <c r="B7369" s="394" t="s">
        <v>7581</v>
      </c>
      <c r="C7369" s="393" t="s">
        <v>76</v>
      </c>
      <c r="D7369" s="395" t="n">
        <v>29.32</v>
      </c>
    </row>
    <row r="7370" customFormat="false" ht="14.25" hidden="false" customHeight="false" outlineLevel="0" collapsed="false">
      <c r="A7370" s="393" t="n">
        <v>104957</v>
      </c>
      <c r="B7370" s="394" t="s">
        <v>7582</v>
      </c>
      <c r="C7370" s="393" t="s">
        <v>76</v>
      </c>
      <c r="D7370" s="395" t="n">
        <v>41.37</v>
      </c>
    </row>
    <row r="7371" customFormat="false" ht="14.25" hidden="false" customHeight="false" outlineLevel="0" collapsed="false">
      <c r="A7371" s="393" t="n">
        <v>104967</v>
      </c>
      <c r="B7371" s="394" t="s">
        <v>7583</v>
      </c>
      <c r="C7371" s="393" t="s">
        <v>76</v>
      </c>
      <c r="D7371" s="395" t="n">
        <v>41.75</v>
      </c>
    </row>
    <row r="7372" customFormat="false" ht="14.25" hidden="false" customHeight="false" outlineLevel="0" collapsed="false">
      <c r="A7372" s="393" t="n">
        <v>104961</v>
      </c>
      <c r="B7372" s="394" t="s">
        <v>7584</v>
      </c>
      <c r="C7372" s="393" t="s">
        <v>76</v>
      </c>
      <c r="D7372" s="395" t="n">
        <v>53.79</v>
      </c>
    </row>
    <row r="7373" customFormat="false" ht="14.25" hidden="false" customHeight="false" outlineLevel="0" collapsed="false">
      <c r="A7373" s="393" t="n">
        <v>87549</v>
      </c>
      <c r="B7373" s="394" t="s">
        <v>7585</v>
      </c>
      <c r="C7373" s="393" t="s">
        <v>76</v>
      </c>
      <c r="D7373" s="395" t="n">
        <v>25.35</v>
      </c>
    </row>
    <row r="7374" customFormat="false" ht="14.25" hidden="false" customHeight="false" outlineLevel="0" collapsed="false">
      <c r="A7374" s="393" t="n">
        <v>87531</v>
      </c>
      <c r="B7374" s="394" t="s">
        <v>7586</v>
      </c>
      <c r="C7374" s="393" t="s">
        <v>76</v>
      </c>
      <c r="D7374" s="395" t="n">
        <v>35.08</v>
      </c>
    </row>
    <row r="7375" customFormat="false" ht="14.25" hidden="false" customHeight="false" outlineLevel="0" collapsed="false">
      <c r="A7375" s="393" t="n">
        <v>87553</v>
      </c>
      <c r="B7375" s="394" t="s">
        <v>7587</v>
      </c>
      <c r="C7375" s="393" t="s">
        <v>76</v>
      </c>
      <c r="D7375" s="395" t="n">
        <v>22.36</v>
      </c>
    </row>
    <row r="7376" customFormat="false" ht="14.25" hidden="false" customHeight="false" outlineLevel="0" collapsed="false">
      <c r="A7376" s="393" t="n">
        <v>87535</v>
      </c>
      <c r="B7376" s="394" t="s">
        <v>7588</v>
      </c>
      <c r="C7376" s="393" t="s">
        <v>76</v>
      </c>
      <c r="D7376" s="395" t="n">
        <v>32.09</v>
      </c>
    </row>
    <row r="7377" customFormat="false" ht="14.25" hidden="false" customHeight="false" outlineLevel="0" collapsed="false">
      <c r="A7377" s="393" t="n">
        <v>87527</v>
      </c>
      <c r="B7377" s="394" t="s">
        <v>7589</v>
      </c>
      <c r="C7377" s="393" t="s">
        <v>76</v>
      </c>
      <c r="D7377" s="395" t="n">
        <v>40.1</v>
      </c>
    </row>
    <row r="7378" customFormat="false" ht="14.25" hidden="false" customHeight="false" outlineLevel="0" collapsed="false">
      <c r="A7378" s="393" t="n">
        <v>87545</v>
      </c>
      <c r="B7378" s="394" t="s">
        <v>7590</v>
      </c>
      <c r="C7378" s="393" t="s">
        <v>76</v>
      </c>
      <c r="D7378" s="395" t="n">
        <v>30.38</v>
      </c>
    </row>
    <row r="7379" customFormat="false" ht="14.25" hidden="false" customHeight="false" outlineLevel="0" collapsed="false">
      <c r="A7379" s="393" t="n">
        <v>104960</v>
      </c>
      <c r="B7379" s="394" t="s">
        <v>7591</v>
      </c>
      <c r="C7379" s="393" t="s">
        <v>76</v>
      </c>
      <c r="D7379" s="395" t="n">
        <v>42.76</v>
      </c>
    </row>
    <row r="7380" customFormat="false" ht="14.25" hidden="false" customHeight="false" outlineLevel="0" collapsed="false">
      <c r="A7380" s="393" t="n">
        <v>87561</v>
      </c>
      <c r="B7380" s="394" t="s">
        <v>7592</v>
      </c>
      <c r="C7380" s="393" t="s">
        <v>76</v>
      </c>
      <c r="D7380" s="395" t="n">
        <v>43.86</v>
      </c>
    </row>
    <row r="7381" customFormat="false" ht="14.25" hidden="false" customHeight="false" outlineLevel="0" collapsed="false">
      <c r="A7381" s="393" t="n">
        <v>104953</v>
      </c>
      <c r="B7381" s="394" t="s">
        <v>7593</v>
      </c>
      <c r="C7381" s="393" t="s">
        <v>76</v>
      </c>
      <c r="D7381" s="395" t="n">
        <v>65.37</v>
      </c>
    </row>
    <row r="7382" customFormat="false" ht="14.25" hidden="false" customHeight="false" outlineLevel="0" collapsed="false">
      <c r="A7382" s="393" t="n">
        <v>87543</v>
      </c>
      <c r="B7382" s="394" t="s">
        <v>7594</v>
      </c>
      <c r="C7382" s="393" t="s">
        <v>76</v>
      </c>
      <c r="D7382" s="395" t="n">
        <v>25.86</v>
      </c>
    </row>
    <row r="7383" customFormat="false" ht="14.25" hidden="false" customHeight="false" outlineLevel="0" collapsed="false">
      <c r="A7383" s="393" t="n">
        <v>104959</v>
      </c>
      <c r="B7383" s="394" t="s">
        <v>7595</v>
      </c>
      <c r="C7383" s="393" t="s">
        <v>76</v>
      </c>
      <c r="D7383" s="395" t="n">
        <v>26.55</v>
      </c>
    </row>
    <row r="7384" customFormat="false" ht="14.25" hidden="false" customHeight="false" outlineLevel="0" collapsed="false">
      <c r="A7384" s="393" t="n">
        <v>104958</v>
      </c>
      <c r="B7384" s="394" t="s">
        <v>7596</v>
      </c>
      <c r="C7384" s="393" t="s">
        <v>76</v>
      </c>
      <c r="D7384" s="395" t="n">
        <v>23.11</v>
      </c>
    </row>
    <row r="7385" customFormat="false" ht="14.25" hidden="false" customHeight="false" outlineLevel="0" collapsed="false">
      <c r="A7385" s="393" t="n">
        <v>104970</v>
      </c>
      <c r="B7385" s="394" t="s">
        <v>7597</v>
      </c>
      <c r="C7385" s="393" t="s">
        <v>76</v>
      </c>
      <c r="D7385" s="395" t="n">
        <v>39.65</v>
      </c>
    </row>
    <row r="7386" customFormat="false" ht="14.25" hidden="false" customHeight="false" outlineLevel="0" collapsed="false">
      <c r="A7386" s="393" t="n">
        <v>104964</v>
      </c>
      <c r="B7386" s="394" t="s">
        <v>7598</v>
      </c>
      <c r="C7386" s="393" t="s">
        <v>76</v>
      </c>
      <c r="D7386" s="395" t="n">
        <v>53.64</v>
      </c>
    </row>
    <row r="7387" customFormat="false" ht="14.25" hidden="false" customHeight="false" outlineLevel="0" collapsed="false">
      <c r="A7387" s="393" t="n">
        <v>104956</v>
      </c>
      <c r="B7387" s="394" t="s">
        <v>7599</v>
      </c>
      <c r="C7387" s="393" t="s">
        <v>76</v>
      </c>
      <c r="D7387" s="395" t="n">
        <v>47.91</v>
      </c>
    </row>
    <row r="7388" customFormat="false" ht="14.25" hidden="false" customHeight="false" outlineLevel="0" collapsed="false">
      <c r="A7388" s="393" t="n">
        <v>104974</v>
      </c>
      <c r="B7388" s="394" t="s">
        <v>7600</v>
      </c>
      <c r="C7388" s="393" t="s">
        <v>76</v>
      </c>
      <c r="D7388" s="395" t="n">
        <v>33.92</v>
      </c>
    </row>
    <row r="7389" customFormat="false" ht="14.25" hidden="false" customHeight="false" outlineLevel="0" collapsed="false">
      <c r="A7389" s="393" t="n">
        <v>87548</v>
      </c>
      <c r="B7389" s="394" t="s">
        <v>7601</v>
      </c>
      <c r="C7389" s="393" t="s">
        <v>76</v>
      </c>
      <c r="D7389" s="395" t="n">
        <v>30.24</v>
      </c>
    </row>
    <row r="7390" customFormat="false" ht="14.25" hidden="false" customHeight="false" outlineLevel="0" collapsed="false">
      <c r="A7390" s="393" t="n">
        <v>87530</v>
      </c>
      <c r="B7390" s="394" t="s">
        <v>7602</v>
      </c>
      <c r="C7390" s="393" t="s">
        <v>76</v>
      </c>
      <c r="D7390" s="395" t="n">
        <v>41.91</v>
      </c>
    </row>
    <row r="7391" customFormat="false" ht="14.25" hidden="false" customHeight="false" outlineLevel="0" collapsed="false">
      <c r="A7391" s="393" t="n">
        <v>104952</v>
      </c>
      <c r="B7391" s="394" t="s">
        <v>7603</v>
      </c>
      <c r="C7391" s="393" t="s">
        <v>76</v>
      </c>
      <c r="D7391" s="395" t="n">
        <v>38.22</v>
      </c>
    </row>
    <row r="7392" customFormat="false" ht="14.25" hidden="false" customHeight="false" outlineLevel="0" collapsed="false">
      <c r="A7392" s="393" t="n">
        <v>104969</v>
      </c>
      <c r="B7392" s="394" t="s">
        <v>7604</v>
      </c>
      <c r="C7392" s="393" t="s">
        <v>76</v>
      </c>
      <c r="D7392" s="395" t="n">
        <v>36.21</v>
      </c>
    </row>
    <row r="7393" customFormat="false" ht="14.25" hidden="false" customHeight="false" outlineLevel="0" collapsed="false">
      <c r="A7393" s="393" t="n">
        <v>104963</v>
      </c>
      <c r="B7393" s="394" t="s">
        <v>7605</v>
      </c>
      <c r="C7393" s="393" t="s">
        <v>76</v>
      </c>
      <c r="D7393" s="395" t="n">
        <v>48.26</v>
      </c>
    </row>
    <row r="7394" customFormat="false" ht="14.25" hidden="false" customHeight="false" outlineLevel="0" collapsed="false">
      <c r="A7394" s="393" t="n">
        <v>104955</v>
      </c>
      <c r="B7394" s="394" t="s">
        <v>7606</v>
      </c>
      <c r="C7394" s="393" t="s">
        <v>76</v>
      </c>
      <c r="D7394" s="395" t="n">
        <v>42.53</v>
      </c>
    </row>
    <row r="7395" customFormat="false" ht="14.25" hidden="false" customHeight="false" outlineLevel="0" collapsed="false">
      <c r="A7395" s="393" t="n">
        <v>104973</v>
      </c>
      <c r="B7395" s="394" t="s">
        <v>7607</v>
      </c>
      <c r="C7395" s="393" t="s">
        <v>76</v>
      </c>
      <c r="D7395" s="395" t="n">
        <v>30.48</v>
      </c>
    </row>
    <row r="7396" customFormat="false" ht="14.25" hidden="false" customHeight="false" outlineLevel="0" collapsed="false">
      <c r="A7396" s="393" t="n">
        <v>87547</v>
      </c>
      <c r="B7396" s="394" t="s">
        <v>7608</v>
      </c>
      <c r="C7396" s="393" t="s">
        <v>76</v>
      </c>
      <c r="D7396" s="395" t="n">
        <v>26.8</v>
      </c>
    </row>
    <row r="7397" customFormat="false" ht="14.25" hidden="false" customHeight="false" outlineLevel="0" collapsed="false">
      <c r="A7397" s="393" t="n">
        <v>87529</v>
      </c>
      <c r="B7397" s="394" t="s">
        <v>7609</v>
      </c>
      <c r="C7397" s="393" t="s">
        <v>76</v>
      </c>
      <c r="D7397" s="395" t="n">
        <v>36.53</v>
      </c>
    </row>
    <row r="7398" customFormat="false" ht="14.25" hidden="false" customHeight="false" outlineLevel="0" collapsed="false">
      <c r="A7398" s="393" t="n">
        <v>104951</v>
      </c>
      <c r="B7398" s="394" t="s">
        <v>7610</v>
      </c>
      <c r="C7398" s="393" t="s">
        <v>76</v>
      </c>
      <c r="D7398" s="395" t="n">
        <v>32.84</v>
      </c>
    </row>
    <row r="7399" customFormat="false" ht="14.25" hidden="false" customHeight="false" outlineLevel="0" collapsed="false">
      <c r="A7399" s="393" t="n">
        <v>104978</v>
      </c>
      <c r="B7399" s="394" t="s">
        <v>7611</v>
      </c>
      <c r="C7399" s="393" t="s">
        <v>76</v>
      </c>
      <c r="D7399" s="395" t="n">
        <v>39.05</v>
      </c>
    </row>
    <row r="7400" customFormat="false" ht="14.25" hidden="false" customHeight="false" outlineLevel="0" collapsed="false">
      <c r="A7400" s="393" t="n">
        <v>104977</v>
      </c>
      <c r="B7400" s="394" t="s">
        <v>7612</v>
      </c>
      <c r="C7400" s="393" t="s">
        <v>76</v>
      </c>
      <c r="D7400" s="395" t="n">
        <v>50.89</v>
      </c>
    </row>
    <row r="7401" customFormat="false" ht="14.25" hidden="false" customHeight="false" outlineLevel="0" collapsed="false">
      <c r="A7401" s="393" t="n">
        <v>90408</v>
      </c>
      <c r="B7401" s="394" t="s">
        <v>7613</v>
      </c>
      <c r="C7401" s="393" t="s">
        <v>76</v>
      </c>
      <c r="D7401" s="395" t="n">
        <v>33.75</v>
      </c>
    </row>
    <row r="7402" customFormat="false" ht="14.25" hidden="false" customHeight="false" outlineLevel="0" collapsed="false">
      <c r="A7402" s="393" t="n">
        <v>90406</v>
      </c>
      <c r="B7402" s="394" t="s">
        <v>7614</v>
      </c>
      <c r="C7402" s="393" t="s">
        <v>76</v>
      </c>
      <c r="D7402" s="395" t="n">
        <v>44.44</v>
      </c>
    </row>
    <row r="7403" customFormat="false" ht="14.25" hidden="false" customHeight="false" outlineLevel="0" collapsed="false">
      <c r="A7403" s="393" t="n">
        <v>103313</v>
      </c>
      <c r="B7403" s="394" t="s">
        <v>7615</v>
      </c>
      <c r="C7403" s="393" t="s">
        <v>267</v>
      </c>
      <c r="D7403" s="395" t="n">
        <v>0</v>
      </c>
    </row>
    <row r="7404" customFormat="false" ht="14.25" hidden="false" customHeight="false" outlineLevel="0" collapsed="false">
      <c r="A7404" s="393" t="n">
        <v>103309</v>
      </c>
      <c r="B7404" s="394" t="s">
        <v>7616</v>
      </c>
      <c r="C7404" s="393" t="s">
        <v>267</v>
      </c>
      <c r="D7404" s="395" t="n">
        <v>0</v>
      </c>
    </row>
    <row r="7405" customFormat="false" ht="14.25" hidden="false" customHeight="false" outlineLevel="0" collapsed="false">
      <c r="A7405" s="393" t="n">
        <v>103312</v>
      </c>
      <c r="B7405" s="394" t="s">
        <v>7617</v>
      </c>
      <c r="C7405" s="393" t="s">
        <v>267</v>
      </c>
      <c r="D7405" s="395" t="n">
        <v>0</v>
      </c>
    </row>
    <row r="7406" customFormat="false" ht="14.25" hidden="false" customHeight="false" outlineLevel="0" collapsed="false">
      <c r="A7406" s="393" t="n">
        <v>103296</v>
      </c>
      <c r="B7406" s="394" t="s">
        <v>7618</v>
      </c>
      <c r="C7406" s="393" t="s">
        <v>267</v>
      </c>
      <c r="D7406" s="395" t="n">
        <v>0</v>
      </c>
    </row>
    <row r="7407" customFormat="false" ht="14.25" hidden="false" customHeight="false" outlineLevel="0" collapsed="false">
      <c r="A7407" s="393" t="n">
        <v>103300</v>
      </c>
      <c r="B7407" s="394" t="s">
        <v>7619</v>
      </c>
      <c r="C7407" s="393" t="s">
        <v>267</v>
      </c>
      <c r="D7407" s="395" t="n">
        <v>0</v>
      </c>
    </row>
    <row r="7408" customFormat="false" ht="14.25" hidden="false" customHeight="false" outlineLevel="0" collapsed="false">
      <c r="A7408" s="393" t="n">
        <v>103301</v>
      </c>
      <c r="B7408" s="394" t="s">
        <v>7620</v>
      </c>
      <c r="C7408" s="393" t="s">
        <v>267</v>
      </c>
      <c r="D7408" s="395" t="n">
        <v>0</v>
      </c>
    </row>
    <row r="7409" customFormat="false" ht="14.25" hidden="false" customHeight="false" outlineLevel="0" collapsed="false">
      <c r="A7409" s="393" t="n">
        <v>103304</v>
      </c>
      <c r="B7409" s="394" t="s">
        <v>7621</v>
      </c>
      <c r="C7409" s="393" t="s">
        <v>267</v>
      </c>
      <c r="D7409" s="395" t="n">
        <v>1256.11</v>
      </c>
    </row>
    <row r="7410" customFormat="false" ht="14.25" hidden="false" customHeight="false" outlineLevel="0" collapsed="false">
      <c r="A7410" s="393" t="n">
        <v>103305</v>
      </c>
      <c r="B7410" s="394" t="s">
        <v>7622</v>
      </c>
      <c r="C7410" s="393" t="s">
        <v>267</v>
      </c>
      <c r="D7410" s="395" t="n">
        <v>0</v>
      </c>
    </row>
    <row r="7411" customFormat="false" ht="14.25" hidden="false" customHeight="false" outlineLevel="0" collapsed="false">
      <c r="A7411" s="393" t="n">
        <v>103294</v>
      </c>
      <c r="B7411" s="394" t="s">
        <v>7623</v>
      </c>
      <c r="C7411" s="393" t="s">
        <v>267</v>
      </c>
      <c r="D7411" s="395" t="n">
        <v>0</v>
      </c>
    </row>
    <row r="7412" customFormat="false" ht="14.25" hidden="false" customHeight="false" outlineLevel="0" collapsed="false">
      <c r="A7412" s="393" t="n">
        <v>103298</v>
      </c>
      <c r="B7412" s="394" t="s">
        <v>7624</v>
      </c>
      <c r="C7412" s="393" t="s">
        <v>267</v>
      </c>
      <c r="D7412" s="395" t="n">
        <v>0</v>
      </c>
    </row>
    <row r="7413" customFormat="false" ht="14.25" hidden="false" customHeight="false" outlineLevel="0" collapsed="false">
      <c r="A7413" s="393" t="n">
        <v>103293</v>
      </c>
      <c r="B7413" s="394" t="s">
        <v>7625</v>
      </c>
      <c r="C7413" s="393" t="s">
        <v>267</v>
      </c>
      <c r="D7413" s="395" t="n">
        <v>0</v>
      </c>
    </row>
    <row r="7414" customFormat="false" ht="14.25" hidden="false" customHeight="false" outlineLevel="0" collapsed="false">
      <c r="A7414" s="393" t="n">
        <v>103297</v>
      </c>
      <c r="B7414" s="394" t="s">
        <v>7626</v>
      </c>
      <c r="C7414" s="393" t="s">
        <v>267</v>
      </c>
      <c r="D7414" s="395" t="n">
        <v>0</v>
      </c>
    </row>
    <row r="7415" customFormat="false" ht="14.25" hidden="false" customHeight="false" outlineLevel="0" collapsed="false">
      <c r="A7415" s="393" t="n">
        <v>103311</v>
      </c>
      <c r="B7415" s="394" t="s">
        <v>7627</v>
      </c>
      <c r="C7415" s="393" t="s">
        <v>267</v>
      </c>
      <c r="D7415" s="395" t="n">
        <v>0</v>
      </c>
    </row>
    <row r="7416" customFormat="false" ht="14.25" hidden="false" customHeight="false" outlineLevel="0" collapsed="false">
      <c r="A7416" s="393" t="n">
        <v>103306</v>
      </c>
      <c r="B7416" s="394" t="s">
        <v>7628</v>
      </c>
      <c r="C7416" s="393" t="s">
        <v>267</v>
      </c>
      <c r="D7416" s="395" t="n">
        <v>0</v>
      </c>
    </row>
    <row r="7417" customFormat="false" ht="14.25" hidden="false" customHeight="false" outlineLevel="0" collapsed="false">
      <c r="A7417" s="393" t="n">
        <v>103308</v>
      </c>
      <c r="B7417" s="394" t="s">
        <v>7629</v>
      </c>
      <c r="C7417" s="393" t="s">
        <v>267</v>
      </c>
      <c r="D7417" s="395" t="n">
        <v>0</v>
      </c>
    </row>
    <row r="7418" customFormat="false" ht="14.25" hidden="false" customHeight="false" outlineLevel="0" collapsed="false">
      <c r="A7418" s="393" t="n">
        <v>103295</v>
      </c>
      <c r="B7418" s="394" t="s">
        <v>7630</v>
      </c>
      <c r="C7418" s="393" t="s">
        <v>267</v>
      </c>
      <c r="D7418" s="395" t="n">
        <v>0</v>
      </c>
    </row>
    <row r="7419" customFormat="false" ht="14.25" hidden="false" customHeight="false" outlineLevel="0" collapsed="false">
      <c r="A7419" s="393" t="n">
        <v>103299</v>
      </c>
      <c r="B7419" s="394" t="s">
        <v>7631</v>
      </c>
      <c r="C7419" s="393" t="s">
        <v>267</v>
      </c>
      <c r="D7419" s="395" t="n">
        <v>0</v>
      </c>
    </row>
    <row r="7420" customFormat="false" ht="14.25" hidden="false" customHeight="false" outlineLevel="0" collapsed="false">
      <c r="A7420" s="393" t="n">
        <v>103302</v>
      </c>
      <c r="B7420" s="394" t="s">
        <v>7632</v>
      </c>
      <c r="C7420" s="393" t="s">
        <v>267</v>
      </c>
      <c r="D7420" s="395" t="n">
        <v>0</v>
      </c>
    </row>
    <row r="7421" customFormat="false" ht="14.25" hidden="false" customHeight="false" outlineLevel="0" collapsed="false">
      <c r="A7421" s="393" t="n">
        <v>103307</v>
      </c>
      <c r="B7421" s="394" t="s">
        <v>7633</v>
      </c>
      <c r="C7421" s="393" t="s">
        <v>267</v>
      </c>
      <c r="D7421" s="395" t="n">
        <v>1351</v>
      </c>
    </row>
    <row r="7422" customFormat="false" ht="14.25" hidden="false" customHeight="false" outlineLevel="0" collapsed="false">
      <c r="A7422" s="393" t="n">
        <v>103310</v>
      </c>
      <c r="B7422" s="394" t="s">
        <v>7634</v>
      </c>
      <c r="C7422" s="393" t="s">
        <v>267</v>
      </c>
      <c r="D7422" s="395" t="n">
        <v>1291.62</v>
      </c>
    </row>
    <row r="7423" customFormat="false" ht="14.25" hidden="false" customHeight="false" outlineLevel="0" collapsed="false">
      <c r="A7423" s="393" t="n">
        <v>103303</v>
      </c>
      <c r="B7423" s="394" t="s">
        <v>7635</v>
      </c>
      <c r="C7423" s="393" t="s">
        <v>267</v>
      </c>
      <c r="D7423" s="395" t="n">
        <v>0</v>
      </c>
    </row>
    <row r="7424" customFormat="false" ht="14.25" hidden="false" customHeight="false" outlineLevel="0" collapsed="false">
      <c r="A7424" s="393" t="n">
        <v>103314</v>
      </c>
      <c r="B7424" s="394" t="s">
        <v>7636</v>
      </c>
      <c r="C7424" s="393" t="s">
        <v>76</v>
      </c>
      <c r="D7424" s="395" t="n">
        <v>295.21</v>
      </c>
    </row>
    <row r="7425" customFormat="false" ht="14.25" hidden="false" customHeight="false" outlineLevel="0" collapsed="false">
      <c r="A7425" s="393" t="n">
        <v>103315</v>
      </c>
      <c r="B7425" s="394" t="s">
        <v>7637</v>
      </c>
      <c r="C7425" s="393" t="s">
        <v>76</v>
      </c>
      <c r="D7425" s="395" t="n">
        <v>285.45</v>
      </c>
    </row>
    <row r="7426" customFormat="false" ht="14.25" hidden="false" customHeight="false" outlineLevel="0" collapsed="false">
      <c r="A7426" s="393" t="n">
        <v>105188</v>
      </c>
      <c r="B7426" s="394" t="s">
        <v>7638</v>
      </c>
      <c r="C7426" s="393" t="s">
        <v>76</v>
      </c>
      <c r="D7426" s="395" t="n">
        <v>149.17</v>
      </c>
    </row>
    <row r="7427" customFormat="false" ht="14.25" hidden="false" customHeight="false" outlineLevel="0" collapsed="false">
      <c r="A7427" s="393" t="n">
        <v>87841</v>
      </c>
      <c r="B7427" s="394" t="s">
        <v>7639</v>
      </c>
      <c r="C7427" s="393" t="s">
        <v>76</v>
      </c>
      <c r="D7427" s="395" t="n">
        <v>135.48</v>
      </c>
    </row>
    <row r="7428" customFormat="false" ht="14.25" hidden="false" customHeight="false" outlineLevel="0" collapsed="false">
      <c r="A7428" s="393" t="n">
        <v>87853</v>
      </c>
      <c r="B7428" s="394" t="s">
        <v>7640</v>
      </c>
      <c r="C7428" s="393" t="s">
        <v>76</v>
      </c>
      <c r="D7428" s="395" t="n">
        <v>151.57</v>
      </c>
    </row>
    <row r="7429" customFormat="false" ht="14.25" hidden="false" customHeight="false" outlineLevel="0" collapsed="false">
      <c r="A7429" s="393" t="n">
        <v>105187</v>
      </c>
      <c r="B7429" s="394" t="s">
        <v>7641</v>
      </c>
      <c r="C7429" s="393" t="s">
        <v>76</v>
      </c>
      <c r="D7429" s="395" t="n">
        <v>203.44</v>
      </c>
    </row>
    <row r="7430" customFormat="false" ht="14.25" hidden="false" customHeight="false" outlineLevel="0" collapsed="false">
      <c r="A7430" s="393" t="n">
        <v>87840</v>
      </c>
      <c r="B7430" s="394" t="s">
        <v>7642</v>
      </c>
      <c r="C7430" s="393" t="s">
        <v>76</v>
      </c>
      <c r="D7430" s="395" t="n">
        <v>189.76</v>
      </c>
    </row>
    <row r="7431" customFormat="false" ht="14.25" hidden="false" customHeight="false" outlineLevel="0" collapsed="false">
      <c r="A7431" s="393" t="n">
        <v>87852</v>
      </c>
      <c r="B7431" s="394" t="s">
        <v>7643</v>
      </c>
      <c r="C7431" s="393" t="s">
        <v>76</v>
      </c>
      <c r="D7431" s="395" t="n">
        <v>205.85</v>
      </c>
    </row>
    <row r="7432" customFormat="false" ht="14.25" hidden="false" customHeight="false" outlineLevel="0" collapsed="false">
      <c r="A7432" s="393" t="n">
        <v>105186</v>
      </c>
      <c r="B7432" s="394" t="s">
        <v>7644</v>
      </c>
      <c r="C7432" s="393" t="s">
        <v>76</v>
      </c>
      <c r="D7432" s="395" t="n">
        <v>156.57</v>
      </c>
    </row>
    <row r="7433" customFormat="false" ht="14.25" hidden="false" customHeight="false" outlineLevel="0" collapsed="false">
      <c r="A7433" s="393" t="n">
        <v>87839</v>
      </c>
      <c r="B7433" s="394" t="s">
        <v>7645</v>
      </c>
      <c r="C7433" s="393" t="s">
        <v>76</v>
      </c>
      <c r="D7433" s="395" t="n">
        <v>143.05</v>
      </c>
    </row>
    <row r="7434" customFormat="false" ht="14.25" hidden="false" customHeight="false" outlineLevel="0" collapsed="false">
      <c r="A7434" s="393" t="n">
        <v>87851</v>
      </c>
      <c r="B7434" s="394" t="s">
        <v>7646</v>
      </c>
      <c r="C7434" s="393" t="s">
        <v>76</v>
      </c>
      <c r="D7434" s="395" t="n">
        <v>159.8</v>
      </c>
    </row>
    <row r="7435" customFormat="false" ht="14.25" hidden="false" customHeight="false" outlineLevel="0" collapsed="false">
      <c r="A7435" s="393" t="n">
        <v>105185</v>
      </c>
      <c r="B7435" s="394" t="s">
        <v>7647</v>
      </c>
      <c r="C7435" s="393" t="s">
        <v>76</v>
      </c>
      <c r="D7435" s="395" t="n">
        <v>211.33</v>
      </c>
    </row>
    <row r="7436" customFormat="false" ht="14.25" hidden="false" customHeight="false" outlineLevel="0" collapsed="false">
      <c r="A7436" s="393" t="n">
        <v>87838</v>
      </c>
      <c r="B7436" s="394" t="s">
        <v>7648</v>
      </c>
      <c r="C7436" s="393" t="s">
        <v>76</v>
      </c>
      <c r="D7436" s="395" t="n">
        <v>197.88</v>
      </c>
    </row>
    <row r="7437" customFormat="false" ht="14.25" hidden="false" customHeight="false" outlineLevel="0" collapsed="false">
      <c r="A7437" s="393" t="n">
        <v>87850</v>
      </c>
      <c r="B7437" s="394" t="s">
        <v>7649</v>
      </c>
      <c r="C7437" s="393" t="s">
        <v>76</v>
      </c>
      <c r="D7437" s="395" t="n">
        <v>214.62</v>
      </c>
    </row>
    <row r="7438" customFormat="false" ht="14.25" hidden="false" customHeight="false" outlineLevel="0" collapsed="false">
      <c r="A7438" s="393" t="n">
        <v>105110</v>
      </c>
      <c r="B7438" s="394" t="s">
        <v>7650</v>
      </c>
      <c r="C7438" s="393" t="s">
        <v>274</v>
      </c>
      <c r="D7438" s="395" t="n">
        <v>216.79</v>
      </c>
    </row>
    <row r="7439" customFormat="false" ht="14.25" hidden="false" customHeight="false" outlineLevel="0" collapsed="false">
      <c r="A7439" s="393" t="n">
        <v>105105</v>
      </c>
      <c r="B7439" s="394" t="s">
        <v>7651</v>
      </c>
      <c r="C7439" s="393" t="s">
        <v>274</v>
      </c>
      <c r="D7439" s="395" t="n">
        <v>69.85</v>
      </c>
    </row>
    <row r="7440" customFormat="false" ht="14.25" hidden="false" customHeight="false" outlineLevel="0" collapsed="false">
      <c r="A7440" s="393" t="n">
        <v>105103</v>
      </c>
      <c r="B7440" s="394" t="s">
        <v>7652</v>
      </c>
      <c r="C7440" s="393" t="s">
        <v>274</v>
      </c>
      <c r="D7440" s="395" t="n">
        <v>99.48</v>
      </c>
    </row>
    <row r="7441" customFormat="false" ht="14.25" hidden="false" customHeight="false" outlineLevel="0" collapsed="false">
      <c r="A7441" s="393" t="n">
        <v>105112</v>
      </c>
      <c r="B7441" s="394" t="s">
        <v>7653</v>
      </c>
      <c r="C7441" s="393" t="s">
        <v>274</v>
      </c>
      <c r="D7441" s="395" t="n">
        <v>181.02</v>
      </c>
    </row>
    <row r="7442" customFormat="false" ht="14.25" hidden="false" customHeight="false" outlineLevel="0" collapsed="false">
      <c r="A7442" s="393" t="n">
        <v>105109</v>
      </c>
      <c r="B7442" s="394" t="s">
        <v>7654</v>
      </c>
      <c r="C7442" s="393" t="s">
        <v>267</v>
      </c>
      <c r="D7442" s="395" t="n">
        <v>0</v>
      </c>
    </row>
    <row r="7443" customFormat="false" ht="14.25" hidden="false" customHeight="false" outlineLevel="0" collapsed="false">
      <c r="A7443" s="393" t="n">
        <v>105108</v>
      </c>
      <c r="B7443" s="394" t="s">
        <v>7655</v>
      </c>
      <c r="C7443" s="393" t="s">
        <v>267</v>
      </c>
      <c r="D7443" s="395" t="n">
        <v>0</v>
      </c>
    </row>
    <row r="7444" customFormat="false" ht="14.25" hidden="false" customHeight="false" outlineLevel="0" collapsed="false">
      <c r="A7444" s="393" t="n">
        <v>105104</v>
      </c>
      <c r="B7444" s="394" t="s">
        <v>7656</v>
      </c>
      <c r="C7444" s="393" t="s">
        <v>267</v>
      </c>
      <c r="D7444" s="395" t="n">
        <v>4851.27</v>
      </c>
    </row>
    <row r="7445" customFormat="false" ht="14.25" hidden="false" customHeight="false" outlineLevel="0" collapsed="false">
      <c r="A7445" s="393" t="n">
        <v>105107</v>
      </c>
      <c r="B7445" s="394" t="s">
        <v>7657</v>
      </c>
      <c r="C7445" s="393" t="s">
        <v>267</v>
      </c>
      <c r="D7445" s="395" t="n">
        <v>3343.86</v>
      </c>
    </row>
    <row r="7446" customFormat="false" ht="14.25" hidden="false" customHeight="false" outlineLevel="0" collapsed="false">
      <c r="A7446" s="393" t="n">
        <v>105106</v>
      </c>
      <c r="B7446" s="394" t="s">
        <v>7658</v>
      </c>
      <c r="C7446" s="393" t="s">
        <v>267</v>
      </c>
      <c r="D7446" s="395" t="n">
        <v>2264.58</v>
      </c>
    </row>
    <row r="7447" customFormat="false" ht="14.25" hidden="false" customHeight="false" outlineLevel="0" collapsed="false">
      <c r="A7447" s="393" t="n">
        <v>105111</v>
      </c>
      <c r="B7447" s="394" t="s">
        <v>7659</v>
      </c>
      <c r="C7447" s="393" t="s">
        <v>267</v>
      </c>
      <c r="D7447" s="395" t="n">
        <v>18053.01</v>
      </c>
    </row>
    <row r="7448" customFormat="false" ht="14.25" hidden="false" customHeight="false" outlineLevel="0" collapsed="false">
      <c r="A7448" s="393" t="n">
        <v>98520</v>
      </c>
      <c r="B7448" s="394" t="s">
        <v>7660</v>
      </c>
      <c r="C7448" s="393" t="s">
        <v>76</v>
      </c>
      <c r="D7448" s="395" t="n">
        <v>6.73</v>
      </c>
    </row>
    <row r="7449" customFormat="false" ht="14.25" hidden="false" customHeight="false" outlineLevel="0" collapsed="false">
      <c r="A7449" s="393" t="n">
        <v>98521</v>
      </c>
      <c r="B7449" s="394" t="s">
        <v>7661</v>
      </c>
      <c r="C7449" s="393" t="s">
        <v>76</v>
      </c>
      <c r="D7449" s="395" t="n">
        <v>0.4</v>
      </c>
    </row>
    <row r="7450" customFormat="false" ht="14.25" hidden="false" customHeight="false" outlineLevel="0" collapsed="false">
      <c r="A7450" s="393" t="n">
        <v>105521</v>
      </c>
      <c r="B7450" s="394" t="s">
        <v>7662</v>
      </c>
      <c r="C7450" s="393" t="s">
        <v>76</v>
      </c>
      <c r="D7450" s="395" t="n">
        <v>4.57</v>
      </c>
    </row>
    <row r="7451" customFormat="false" ht="14.25" hidden="false" customHeight="false" outlineLevel="0" collapsed="false">
      <c r="A7451" s="393" t="n">
        <v>98509</v>
      </c>
      <c r="B7451" s="394" t="s">
        <v>7663</v>
      </c>
      <c r="C7451" s="393" t="s">
        <v>267</v>
      </c>
      <c r="D7451" s="395" t="n">
        <v>46.15</v>
      </c>
    </row>
    <row r="7452" customFormat="false" ht="14.25" hidden="false" customHeight="false" outlineLevel="0" collapsed="false">
      <c r="A7452" s="393" t="n">
        <v>98507</v>
      </c>
      <c r="B7452" s="394" t="s">
        <v>7664</v>
      </c>
      <c r="C7452" s="393" t="s">
        <v>267</v>
      </c>
      <c r="D7452" s="395" t="n">
        <v>0</v>
      </c>
    </row>
    <row r="7453" customFormat="false" ht="14.25" hidden="false" customHeight="false" outlineLevel="0" collapsed="false">
      <c r="A7453" s="393" t="n">
        <v>98508</v>
      </c>
      <c r="B7453" s="394" t="s">
        <v>7665</v>
      </c>
      <c r="C7453" s="393" t="s">
        <v>267</v>
      </c>
      <c r="D7453" s="395" t="n">
        <v>0</v>
      </c>
    </row>
    <row r="7454" customFormat="false" ht="14.25" hidden="false" customHeight="false" outlineLevel="0" collapsed="false">
      <c r="A7454" s="393" t="n">
        <v>98506</v>
      </c>
      <c r="B7454" s="394" t="s">
        <v>7666</v>
      </c>
      <c r="C7454" s="393" t="s">
        <v>267</v>
      </c>
      <c r="D7454" s="395" t="n">
        <v>0</v>
      </c>
    </row>
    <row r="7455" customFormat="false" ht="14.25" hidden="false" customHeight="false" outlineLevel="0" collapsed="false">
      <c r="A7455" s="393" t="n">
        <v>98505</v>
      </c>
      <c r="B7455" s="394" t="s">
        <v>7667</v>
      </c>
      <c r="C7455" s="393" t="s">
        <v>76</v>
      </c>
      <c r="D7455" s="395" t="n">
        <v>70.68</v>
      </c>
    </row>
    <row r="7456" customFormat="false" ht="14.25" hidden="false" customHeight="false" outlineLevel="0" collapsed="false">
      <c r="A7456" s="393" t="n">
        <v>98504</v>
      </c>
      <c r="B7456" s="394" t="s">
        <v>7668</v>
      </c>
      <c r="C7456" s="393" t="s">
        <v>76</v>
      </c>
      <c r="D7456" s="395" t="n">
        <v>17.38</v>
      </c>
    </row>
    <row r="7457" customFormat="false" ht="14.25" hidden="false" customHeight="false" outlineLevel="0" collapsed="false">
      <c r="A7457" s="393" t="n">
        <v>98503</v>
      </c>
      <c r="B7457" s="394" t="s">
        <v>7669</v>
      </c>
      <c r="C7457" s="393" t="s">
        <v>76</v>
      </c>
      <c r="D7457" s="395" t="n">
        <v>26.61</v>
      </c>
    </row>
    <row r="7458" customFormat="false" ht="14.25" hidden="false" customHeight="false" outlineLevel="0" collapsed="false">
      <c r="A7458" s="393" t="n">
        <v>103946</v>
      </c>
      <c r="B7458" s="394" t="s">
        <v>7670</v>
      </c>
      <c r="C7458" s="393" t="s">
        <v>76</v>
      </c>
      <c r="D7458" s="395" t="n">
        <v>22.5</v>
      </c>
    </row>
    <row r="7459" customFormat="false" ht="14.25" hidden="false" customHeight="false" outlineLevel="0" collapsed="false">
      <c r="A7459" s="393" t="n">
        <v>98517</v>
      </c>
      <c r="B7459" s="394" t="s">
        <v>7671</v>
      </c>
      <c r="C7459" s="393" t="s">
        <v>267</v>
      </c>
      <c r="D7459" s="395" t="n">
        <v>0</v>
      </c>
    </row>
    <row r="7460" customFormat="false" ht="14.25" hidden="false" customHeight="false" outlineLevel="0" collapsed="false">
      <c r="A7460" s="393" t="n">
        <v>98518</v>
      </c>
      <c r="B7460" s="394" t="s">
        <v>7672</v>
      </c>
      <c r="C7460" s="393" t="s">
        <v>267</v>
      </c>
      <c r="D7460" s="395" t="n">
        <v>0</v>
      </c>
    </row>
    <row r="7461" customFormat="false" ht="14.25" hidden="false" customHeight="false" outlineLevel="0" collapsed="false">
      <c r="A7461" s="393" t="n">
        <v>98516</v>
      </c>
      <c r="B7461" s="394" t="s">
        <v>7673</v>
      </c>
      <c r="C7461" s="393" t="s">
        <v>267</v>
      </c>
      <c r="D7461" s="395" t="n">
        <v>332.55</v>
      </c>
    </row>
    <row r="7462" customFormat="false" ht="14.25" hidden="false" customHeight="false" outlineLevel="0" collapsed="false">
      <c r="A7462" s="393" t="n">
        <v>98514</v>
      </c>
      <c r="B7462" s="394" t="s">
        <v>7674</v>
      </c>
      <c r="C7462" s="393" t="s">
        <v>267</v>
      </c>
      <c r="D7462" s="395" t="n">
        <v>0</v>
      </c>
    </row>
    <row r="7463" customFormat="false" ht="14.25" hidden="false" customHeight="false" outlineLevel="0" collapsed="false">
      <c r="A7463" s="393" t="n">
        <v>98515</v>
      </c>
      <c r="B7463" s="394" t="s">
        <v>7675</v>
      </c>
      <c r="C7463" s="393" t="s">
        <v>267</v>
      </c>
      <c r="D7463" s="395" t="n">
        <v>0</v>
      </c>
    </row>
    <row r="7464" customFormat="false" ht="14.25" hidden="false" customHeight="false" outlineLevel="0" collapsed="false">
      <c r="A7464" s="393" t="n">
        <v>98513</v>
      </c>
      <c r="B7464" s="394" t="s">
        <v>7676</v>
      </c>
      <c r="C7464" s="393" t="s">
        <v>267</v>
      </c>
      <c r="D7464" s="395" t="n">
        <v>0</v>
      </c>
    </row>
    <row r="7465" customFormat="false" ht="14.25" hidden="false" customHeight="false" outlineLevel="0" collapsed="false">
      <c r="A7465" s="393" t="n">
        <v>98511</v>
      </c>
      <c r="B7465" s="394" t="s">
        <v>7677</v>
      </c>
      <c r="C7465" s="393" t="s">
        <v>267</v>
      </c>
      <c r="D7465" s="395" t="n">
        <v>149.02</v>
      </c>
    </row>
    <row r="7466" customFormat="false" ht="14.25" hidden="false" customHeight="false" outlineLevel="0" collapsed="false">
      <c r="A7466" s="393" t="n">
        <v>98512</v>
      </c>
      <c r="B7466" s="394" t="s">
        <v>7678</v>
      </c>
      <c r="C7466" s="393" t="s">
        <v>267</v>
      </c>
      <c r="D7466" s="395" t="n">
        <v>0</v>
      </c>
    </row>
    <row r="7467" customFormat="false" ht="14.25" hidden="false" customHeight="false" outlineLevel="0" collapsed="false">
      <c r="A7467" s="393" t="n">
        <v>98510</v>
      </c>
      <c r="B7467" s="394" t="s">
        <v>7679</v>
      </c>
      <c r="C7467" s="393" t="s">
        <v>267</v>
      </c>
      <c r="D7467" s="395" t="n">
        <v>88.15</v>
      </c>
    </row>
    <row r="7468" customFormat="false" ht="14.25" hidden="false" customHeight="false" outlineLevel="0" collapsed="false">
      <c r="A7468" s="393" t="n">
        <v>98519</v>
      </c>
      <c r="B7468" s="394" t="s">
        <v>7680</v>
      </c>
      <c r="C7468" s="393" t="s">
        <v>76</v>
      </c>
      <c r="D7468" s="395" t="n">
        <v>4.65</v>
      </c>
    </row>
    <row r="7469" customFormat="false" ht="14.25" hidden="false" customHeight="false" outlineLevel="0" collapsed="false">
      <c r="A7469" s="393" t="n">
        <v>91599</v>
      </c>
      <c r="B7469" s="394" t="s">
        <v>7681</v>
      </c>
      <c r="C7469" s="393" t="s">
        <v>532</v>
      </c>
      <c r="D7469" s="395" t="n">
        <v>7.83</v>
      </c>
    </row>
    <row r="7470" customFormat="false" ht="14.25" hidden="false" customHeight="false" outlineLevel="0" collapsed="false">
      <c r="A7470" s="393" t="n">
        <v>100065</v>
      </c>
      <c r="B7470" s="394" t="s">
        <v>7682</v>
      </c>
      <c r="C7470" s="393" t="s">
        <v>532</v>
      </c>
      <c r="D7470" s="395" t="n">
        <v>0</v>
      </c>
    </row>
    <row r="7471" customFormat="false" ht="14.25" hidden="false" customHeight="false" outlineLevel="0" collapsed="false">
      <c r="A7471" s="393" t="n">
        <v>100069</v>
      </c>
      <c r="B7471" s="394" t="s">
        <v>7683</v>
      </c>
      <c r="C7471" s="393" t="s">
        <v>532</v>
      </c>
      <c r="D7471" s="395" t="n">
        <v>0</v>
      </c>
    </row>
    <row r="7472" customFormat="false" ht="14.25" hidden="false" customHeight="false" outlineLevel="0" collapsed="false">
      <c r="A7472" s="393" t="n">
        <v>100063</v>
      </c>
      <c r="B7472" s="394" t="s">
        <v>7684</v>
      </c>
      <c r="C7472" s="393" t="s">
        <v>532</v>
      </c>
      <c r="D7472" s="395" t="n">
        <v>0</v>
      </c>
    </row>
    <row r="7473" customFormat="false" ht="14.25" hidden="false" customHeight="false" outlineLevel="0" collapsed="false">
      <c r="A7473" s="393" t="n">
        <v>91597</v>
      </c>
      <c r="B7473" s="394" t="s">
        <v>7685</v>
      </c>
      <c r="C7473" s="393" t="s">
        <v>532</v>
      </c>
      <c r="D7473" s="395" t="n">
        <v>7.47</v>
      </c>
    </row>
    <row r="7474" customFormat="false" ht="14.25" hidden="false" customHeight="false" outlineLevel="0" collapsed="false">
      <c r="A7474" s="393" t="n">
        <v>91598</v>
      </c>
      <c r="B7474" s="394" t="s">
        <v>7686</v>
      </c>
      <c r="C7474" s="393" t="s">
        <v>532</v>
      </c>
      <c r="D7474" s="395" t="n">
        <v>9.63</v>
      </c>
    </row>
    <row r="7475" customFormat="false" ht="14.25" hidden="false" customHeight="false" outlineLevel="0" collapsed="false">
      <c r="A7475" s="393" t="n">
        <v>91596</v>
      </c>
      <c r="B7475" s="394" t="s">
        <v>7687</v>
      </c>
      <c r="C7475" s="393" t="s">
        <v>532</v>
      </c>
      <c r="D7475" s="395" t="n">
        <v>9.89</v>
      </c>
    </row>
    <row r="7476" customFormat="false" ht="14.25" hidden="false" customHeight="false" outlineLevel="0" collapsed="false">
      <c r="A7476" s="393" t="n">
        <v>100064</v>
      </c>
      <c r="B7476" s="394" t="s">
        <v>7688</v>
      </c>
      <c r="C7476" s="393" t="s">
        <v>532</v>
      </c>
      <c r="D7476" s="395" t="n">
        <v>9.81</v>
      </c>
    </row>
    <row r="7477" customFormat="false" ht="14.25" hidden="false" customHeight="false" outlineLevel="0" collapsed="false">
      <c r="A7477" s="393" t="n">
        <v>100066</v>
      </c>
      <c r="B7477" s="394" t="s">
        <v>7689</v>
      </c>
      <c r="C7477" s="393" t="s">
        <v>532</v>
      </c>
      <c r="D7477" s="395" t="n">
        <v>9.81</v>
      </c>
    </row>
    <row r="7478" customFormat="false" ht="14.25" hidden="false" customHeight="false" outlineLevel="0" collapsed="false">
      <c r="A7478" s="393" t="n">
        <v>91603</v>
      </c>
      <c r="B7478" s="394" t="s">
        <v>7690</v>
      </c>
      <c r="C7478" s="393" t="s">
        <v>532</v>
      </c>
      <c r="D7478" s="395" t="n">
        <v>10.03</v>
      </c>
    </row>
    <row r="7479" customFormat="false" ht="14.25" hidden="false" customHeight="false" outlineLevel="0" collapsed="false">
      <c r="A7479" s="393" t="n">
        <v>100068</v>
      </c>
      <c r="B7479" s="394" t="s">
        <v>7691</v>
      </c>
      <c r="C7479" s="393" t="s">
        <v>532</v>
      </c>
      <c r="D7479" s="395" t="n">
        <v>8.61</v>
      </c>
    </row>
    <row r="7480" customFormat="false" ht="14.25" hidden="false" customHeight="false" outlineLevel="0" collapsed="false">
      <c r="A7480" s="393" t="n">
        <v>100067</v>
      </c>
      <c r="B7480" s="394" t="s">
        <v>7692</v>
      </c>
      <c r="C7480" s="393" t="s">
        <v>532</v>
      </c>
      <c r="D7480" s="395" t="n">
        <v>12.12</v>
      </c>
    </row>
    <row r="7481" customFormat="false" ht="14.25" hidden="false" customHeight="false" outlineLevel="0" collapsed="false">
      <c r="A7481" s="393" t="n">
        <v>91601</v>
      </c>
      <c r="B7481" s="394" t="s">
        <v>7693</v>
      </c>
      <c r="C7481" s="393" t="s">
        <v>532</v>
      </c>
      <c r="D7481" s="395" t="n">
        <v>12.35</v>
      </c>
    </row>
    <row r="7482" customFormat="false" ht="14.25" hidden="false" customHeight="false" outlineLevel="0" collapsed="false">
      <c r="A7482" s="393" t="n">
        <v>91602</v>
      </c>
      <c r="B7482" s="394" t="s">
        <v>7694</v>
      </c>
      <c r="C7482" s="393" t="s">
        <v>532</v>
      </c>
      <c r="D7482" s="395" t="n">
        <v>11.34</v>
      </c>
    </row>
    <row r="7483" customFormat="false" ht="14.25" hidden="false" customHeight="false" outlineLevel="0" collapsed="false">
      <c r="A7483" s="393" t="n">
        <v>91593</v>
      </c>
      <c r="B7483" s="394" t="s">
        <v>7695</v>
      </c>
      <c r="C7483" s="393" t="s">
        <v>532</v>
      </c>
      <c r="D7483" s="395" t="n">
        <v>9.95</v>
      </c>
    </row>
    <row r="7484" customFormat="false" ht="14.25" hidden="false" customHeight="false" outlineLevel="0" collapsed="false">
      <c r="A7484" s="393" t="n">
        <v>105814</v>
      </c>
      <c r="B7484" s="394" t="s">
        <v>7696</v>
      </c>
      <c r="C7484" s="393" t="s">
        <v>532</v>
      </c>
      <c r="D7484" s="395" t="n">
        <v>9.63</v>
      </c>
    </row>
    <row r="7485" customFormat="false" ht="14.25" hidden="false" customHeight="false" outlineLevel="0" collapsed="false">
      <c r="A7485" s="393" t="n">
        <v>91594</v>
      </c>
      <c r="B7485" s="394" t="s">
        <v>7697</v>
      </c>
      <c r="C7485" s="393" t="s">
        <v>532</v>
      </c>
      <c r="D7485" s="395" t="n">
        <v>9.95</v>
      </c>
    </row>
    <row r="7486" customFormat="false" ht="14.25" hidden="false" customHeight="false" outlineLevel="0" collapsed="false">
      <c r="A7486" s="393" t="n">
        <v>91595</v>
      </c>
      <c r="B7486" s="394" t="s">
        <v>7698</v>
      </c>
      <c r="C7486" s="393" t="s">
        <v>532</v>
      </c>
      <c r="D7486" s="395" t="n">
        <v>10.27</v>
      </c>
    </row>
    <row r="7487" customFormat="false" ht="14.25" hidden="false" customHeight="false" outlineLevel="0" collapsed="false">
      <c r="A7487" s="393" t="n">
        <v>105815</v>
      </c>
      <c r="B7487" s="394" t="s">
        <v>7699</v>
      </c>
      <c r="C7487" s="393" t="s">
        <v>532</v>
      </c>
      <c r="D7487" s="395" t="n">
        <v>0</v>
      </c>
    </row>
    <row r="7488" customFormat="false" ht="14.25" hidden="false" customHeight="false" outlineLevel="0" collapsed="false">
      <c r="A7488" s="393" t="n">
        <v>91600</v>
      </c>
      <c r="B7488" s="394" t="s">
        <v>7700</v>
      </c>
      <c r="C7488" s="393" t="s">
        <v>532</v>
      </c>
      <c r="D7488" s="395" t="n">
        <v>11.26</v>
      </c>
    </row>
    <row r="7489" customFormat="false" ht="14.25" hidden="false" customHeight="false" outlineLevel="0" collapsed="false">
      <c r="A7489" s="393" t="n">
        <v>99235</v>
      </c>
      <c r="B7489" s="394" t="s">
        <v>7701</v>
      </c>
      <c r="C7489" s="393" t="s">
        <v>353</v>
      </c>
      <c r="D7489" s="395" t="n">
        <v>562.41</v>
      </c>
    </row>
    <row r="7490" customFormat="false" ht="14.25" hidden="false" customHeight="false" outlineLevel="0" collapsed="false">
      <c r="A7490" s="393" t="n">
        <v>105539</v>
      </c>
      <c r="B7490" s="394" t="s">
        <v>7702</v>
      </c>
      <c r="C7490" s="393" t="s">
        <v>353</v>
      </c>
      <c r="D7490" s="395" t="n">
        <v>0</v>
      </c>
    </row>
    <row r="7491" customFormat="false" ht="14.25" hidden="false" customHeight="false" outlineLevel="0" collapsed="false">
      <c r="A7491" s="393" t="n">
        <v>99439</v>
      </c>
      <c r="B7491" s="394" t="s">
        <v>7703</v>
      </c>
      <c r="C7491" s="393" t="s">
        <v>353</v>
      </c>
      <c r="D7491" s="395" t="n">
        <v>622.83</v>
      </c>
    </row>
    <row r="7492" customFormat="false" ht="14.25" hidden="false" customHeight="false" outlineLevel="0" collapsed="false">
      <c r="A7492" s="393" t="n">
        <v>105540</v>
      </c>
      <c r="B7492" s="394" t="s">
        <v>7704</v>
      </c>
      <c r="C7492" s="393" t="s">
        <v>353</v>
      </c>
      <c r="D7492" s="395" t="n">
        <v>0</v>
      </c>
    </row>
    <row r="7493" customFormat="false" ht="14.25" hidden="false" customHeight="false" outlineLevel="0" collapsed="false">
      <c r="A7493" s="393" t="n">
        <v>103184</v>
      </c>
      <c r="B7493" s="394" t="s">
        <v>7705</v>
      </c>
      <c r="C7493" s="393" t="s">
        <v>353</v>
      </c>
      <c r="D7493" s="395" t="n">
        <v>586.39</v>
      </c>
    </row>
    <row r="7494" customFormat="false" ht="14.25" hidden="false" customHeight="false" outlineLevel="0" collapsed="false">
      <c r="A7494" s="393" t="n">
        <v>103183</v>
      </c>
      <c r="B7494" s="394" t="s">
        <v>7706</v>
      </c>
      <c r="C7494" s="393" t="s">
        <v>353</v>
      </c>
      <c r="D7494" s="395" t="n">
        <v>707.3</v>
      </c>
    </row>
    <row r="7495" customFormat="false" ht="14.25" hidden="false" customHeight="false" outlineLevel="0" collapsed="false">
      <c r="A7495" s="393" t="n">
        <v>99434</v>
      </c>
      <c r="B7495" s="394" t="s">
        <v>7707</v>
      </c>
      <c r="C7495" s="393" t="s">
        <v>353</v>
      </c>
      <c r="D7495" s="395" t="n">
        <v>634.38</v>
      </c>
    </row>
    <row r="7496" customFormat="false" ht="14.25" hidden="false" customHeight="false" outlineLevel="0" collapsed="false">
      <c r="A7496" s="393" t="n">
        <v>99431</v>
      </c>
      <c r="B7496" s="394" t="s">
        <v>7708</v>
      </c>
      <c r="C7496" s="393" t="s">
        <v>353</v>
      </c>
      <c r="D7496" s="395" t="n">
        <v>630.12</v>
      </c>
    </row>
    <row r="7497" customFormat="false" ht="14.25" hidden="false" customHeight="false" outlineLevel="0" collapsed="false">
      <c r="A7497" s="393" t="n">
        <v>99435</v>
      </c>
      <c r="B7497" s="394" t="s">
        <v>7709</v>
      </c>
      <c r="C7497" s="393" t="s">
        <v>353</v>
      </c>
      <c r="D7497" s="395" t="n">
        <v>618.58</v>
      </c>
    </row>
    <row r="7498" customFormat="false" ht="14.25" hidden="false" customHeight="false" outlineLevel="0" collapsed="false">
      <c r="A7498" s="393" t="n">
        <v>99432</v>
      </c>
      <c r="B7498" s="394" t="s">
        <v>7710</v>
      </c>
      <c r="C7498" s="393" t="s">
        <v>353</v>
      </c>
      <c r="D7498" s="395" t="n">
        <v>615.53</v>
      </c>
    </row>
    <row r="7499" customFormat="false" ht="14.25" hidden="false" customHeight="false" outlineLevel="0" collapsed="false">
      <c r="A7499" s="393" t="n">
        <v>99438</v>
      </c>
      <c r="B7499" s="394" t="s">
        <v>7711</v>
      </c>
      <c r="C7499" s="393" t="s">
        <v>353</v>
      </c>
      <c r="D7499" s="395" t="n">
        <v>607.3</v>
      </c>
    </row>
    <row r="7500" customFormat="false" ht="14.25" hidden="false" customHeight="false" outlineLevel="0" collapsed="false">
      <c r="A7500" s="393" t="n">
        <v>105538</v>
      </c>
      <c r="B7500" s="394" t="s">
        <v>7712</v>
      </c>
      <c r="C7500" s="393" t="s">
        <v>353</v>
      </c>
      <c r="D7500" s="395" t="n">
        <v>0</v>
      </c>
    </row>
    <row r="7501" customFormat="false" ht="14.25" hidden="false" customHeight="false" outlineLevel="0" collapsed="false">
      <c r="A7501" s="393" t="n">
        <v>99436</v>
      </c>
      <c r="B7501" s="394" t="s">
        <v>7713</v>
      </c>
      <c r="C7501" s="393" t="s">
        <v>353</v>
      </c>
      <c r="D7501" s="395" t="n">
        <v>696.4</v>
      </c>
    </row>
    <row r="7502" customFormat="false" ht="14.25" hidden="false" customHeight="false" outlineLevel="0" collapsed="false">
      <c r="A7502" s="393" t="n">
        <v>99437</v>
      </c>
      <c r="B7502" s="394" t="s">
        <v>7714</v>
      </c>
      <c r="C7502" s="393" t="s">
        <v>353</v>
      </c>
      <c r="D7502" s="395" t="n">
        <v>599.4</v>
      </c>
    </row>
    <row r="7503" customFormat="false" ht="14.25" hidden="false" customHeight="false" outlineLevel="0" collapsed="false">
      <c r="A7503" s="393" t="n">
        <v>105537</v>
      </c>
      <c r="B7503" s="394" t="s">
        <v>7715</v>
      </c>
      <c r="C7503" s="393" t="s">
        <v>353</v>
      </c>
      <c r="D7503" s="395" t="n">
        <v>0</v>
      </c>
    </row>
    <row r="7504" customFormat="false" ht="14.25" hidden="false" customHeight="false" outlineLevel="0" collapsed="false">
      <c r="A7504" s="393" t="n">
        <v>99433</v>
      </c>
      <c r="B7504" s="394" t="s">
        <v>7716</v>
      </c>
      <c r="C7504" s="393" t="s">
        <v>353</v>
      </c>
      <c r="D7504" s="395" t="n">
        <v>672.13</v>
      </c>
    </row>
    <row r="7505" customFormat="false" ht="14.25" hidden="false" customHeight="false" outlineLevel="0" collapsed="false">
      <c r="A7505" s="393" t="n">
        <v>104422</v>
      </c>
      <c r="B7505" s="394" t="s">
        <v>7717</v>
      </c>
      <c r="C7505" s="393" t="s">
        <v>76</v>
      </c>
      <c r="D7505" s="395" t="n">
        <v>10.98</v>
      </c>
    </row>
    <row r="7506" customFormat="false" ht="14.25" hidden="false" customHeight="false" outlineLevel="0" collapsed="false">
      <c r="A7506" s="393" t="n">
        <v>105824</v>
      </c>
      <c r="B7506" s="394" t="s">
        <v>7718</v>
      </c>
      <c r="C7506" s="393" t="s">
        <v>76</v>
      </c>
      <c r="D7506" s="395" t="n">
        <v>13.55</v>
      </c>
    </row>
    <row r="7507" customFormat="false" ht="14.25" hidden="false" customHeight="false" outlineLevel="0" collapsed="false">
      <c r="A7507" s="393" t="n">
        <v>105825</v>
      </c>
      <c r="B7507" s="394" t="s">
        <v>7719</v>
      </c>
      <c r="C7507" s="393" t="s">
        <v>76</v>
      </c>
      <c r="D7507" s="395" t="n">
        <v>7.23</v>
      </c>
    </row>
    <row r="7508" customFormat="false" ht="14.25" hidden="false" customHeight="false" outlineLevel="0" collapsed="false">
      <c r="A7508" s="393" t="n">
        <v>104421</v>
      </c>
      <c r="B7508" s="394" t="s">
        <v>7720</v>
      </c>
      <c r="C7508" s="393" t="s">
        <v>76</v>
      </c>
      <c r="D7508" s="395" t="n">
        <v>16.9</v>
      </c>
    </row>
    <row r="7509" customFormat="false" ht="14.25" hidden="false" customHeight="false" outlineLevel="0" collapsed="false">
      <c r="A7509" s="393" t="n">
        <v>105822</v>
      </c>
      <c r="B7509" s="394" t="s">
        <v>7721</v>
      </c>
      <c r="C7509" s="393" t="s">
        <v>76</v>
      </c>
      <c r="D7509" s="395" t="n">
        <v>19.47</v>
      </c>
    </row>
    <row r="7510" customFormat="false" ht="14.25" hidden="false" customHeight="false" outlineLevel="0" collapsed="false">
      <c r="A7510" s="393" t="n">
        <v>105823</v>
      </c>
      <c r="B7510" s="394" t="s">
        <v>7722</v>
      </c>
      <c r="C7510" s="393" t="s">
        <v>76</v>
      </c>
      <c r="D7510" s="395" t="n">
        <v>13.15</v>
      </c>
    </row>
    <row r="7511" customFormat="false" ht="14.25" hidden="false" customHeight="false" outlineLevel="0" collapsed="false">
      <c r="A7511" s="393" t="n">
        <v>104423</v>
      </c>
      <c r="B7511" s="394" t="s">
        <v>7723</v>
      </c>
      <c r="C7511" s="393" t="s">
        <v>76</v>
      </c>
      <c r="D7511" s="395" t="n">
        <v>15.13</v>
      </c>
    </row>
    <row r="7512" customFormat="false" ht="14.25" hidden="false" customHeight="false" outlineLevel="0" collapsed="false">
      <c r="A7512" s="393" t="n">
        <v>105826</v>
      </c>
      <c r="B7512" s="394" t="s">
        <v>7724</v>
      </c>
      <c r="C7512" s="393" t="s">
        <v>76</v>
      </c>
      <c r="D7512" s="395" t="n">
        <v>17.7</v>
      </c>
    </row>
    <row r="7513" customFormat="false" ht="14.25" hidden="false" customHeight="false" outlineLevel="0" collapsed="false">
      <c r="A7513" s="393" t="n">
        <v>105827</v>
      </c>
      <c r="B7513" s="394" t="s">
        <v>7725</v>
      </c>
      <c r="C7513" s="393" t="s">
        <v>76</v>
      </c>
      <c r="D7513" s="395" t="n">
        <v>11.38</v>
      </c>
    </row>
    <row r="7514" customFormat="false" ht="14.25" hidden="false" customHeight="false" outlineLevel="0" collapsed="false">
      <c r="A7514" s="393" t="n">
        <v>104425</v>
      </c>
      <c r="B7514" s="394" t="s">
        <v>7726</v>
      </c>
      <c r="C7514" s="393" t="s">
        <v>76</v>
      </c>
      <c r="D7514" s="395" t="n">
        <v>9.17</v>
      </c>
    </row>
    <row r="7515" customFormat="false" ht="14.25" hidden="false" customHeight="false" outlineLevel="0" collapsed="false">
      <c r="A7515" s="393" t="n">
        <v>105828</v>
      </c>
      <c r="B7515" s="394" t="s">
        <v>7727</v>
      </c>
      <c r="C7515" s="393" t="s">
        <v>76</v>
      </c>
      <c r="D7515" s="395" t="n">
        <v>11.74</v>
      </c>
    </row>
    <row r="7516" customFormat="false" ht="14.25" hidden="false" customHeight="false" outlineLevel="0" collapsed="false">
      <c r="A7516" s="393" t="n">
        <v>105829</v>
      </c>
      <c r="B7516" s="394" t="s">
        <v>7728</v>
      </c>
      <c r="C7516" s="393" t="s">
        <v>76</v>
      </c>
      <c r="D7516" s="395" t="n">
        <v>5.42</v>
      </c>
    </row>
    <row r="7517" customFormat="false" ht="14.25" hidden="false" customHeight="false" outlineLevel="0" collapsed="false">
      <c r="A7517" s="393" t="n">
        <v>91525</v>
      </c>
      <c r="B7517" s="394" t="s">
        <v>7729</v>
      </c>
      <c r="C7517" s="393" t="s">
        <v>76</v>
      </c>
      <c r="D7517" s="395" t="n">
        <v>7.76</v>
      </c>
    </row>
    <row r="7518" customFormat="false" ht="14.25" hidden="false" customHeight="false" outlineLevel="0" collapsed="false">
      <c r="A7518" s="393" t="n">
        <v>105818</v>
      </c>
      <c r="B7518" s="394" t="s">
        <v>7730</v>
      </c>
      <c r="C7518" s="393" t="s">
        <v>76</v>
      </c>
      <c r="D7518" s="395" t="n">
        <v>12.01</v>
      </c>
    </row>
    <row r="7519" customFormat="false" ht="14.25" hidden="false" customHeight="false" outlineLevel="0" collapsed="false">
      <c r="A7519" s="393" t="n">
        <v>105819</v>
      </c>
      <c r="B7519" s="394" t="s">
        <v>7731</v>
      </c>
      <c r="C7519" s="393" t="s">
        <v>76</v>
      </c>
      <c r="D7519" s="395" t="n">
        <v>5.73</v>
      </c>
    </row>
    <row r="7520" customFormat="false" ht="14.25" hidden="false" customHeight="false" outlineLevel="0" collapsed="false">
      <c r="A7520" s="393" t="n">
        <v>104414</v>
      </c>
      <c r="B7520" s="394" t="s">
        <v>7732</v>
      </c>
      <c r="C7520" s="393" t="s">
        <v>76</v>
      </c>
      <c r="D7520" s="395" t="n">
        <v>6.84</v>
      </c>
    </row>
    <row r="7521" customFormat="false" ht="14.25" hidden="false" customHeight="false" outlineLevel="0" collapsed="false">
      <c r="A7521" s="393" t="n">
        <v>105816</v>
      </c>
      <c r="B7521" s="394" t="s">
        <v>7733</v>
      </c>
      <c r="C7521" s="393" t="s">
        <v>76</v>
      </c>
      <c r="D7521" s="395" t="n">
        <v>11.09</v>
      </c>
    </row>
    <row r="7522" customFormat="false" ht="14.25" hidden="false" customHeight="false" outlineLevel="0" collapsed="false">
      <c r="A7522" s="393" t="n">
        <v>105817</v>
      </c>
      <c r="B7522" s="394" t="s">
        <v>7734</v>
      </c>
      <c r="C7522" s="393" t="s">
        <v>76</v>
      </c>
      <c r="D7522" s="395" t="n">
        <v>4.81</v>
      </c>
    </row>
    <row r="7523" customFormat="false" ht="14.25" hidden="false" customHeight="false" outlineLevel="0" collapsed="false">
      <c r="A7523" s="393" t="n">
        <v>104415</v>
      </c>
      <c r="B7523" s="394" t="s">
        <v>7735</v>
      </c>
      <c r="C7523" s="393" t="s">
        <v>76</v>
      </c>
      <c r="D7523" s="395" t="n">
        <v>12.65</v>
      </c>
    </row>
    <row r="7524" customFormat="false" ht="14.25" hidden="false" customHeight="false" outlineLevel="0" collapsed="false">
      <c r="A7524" s="393" t="n">
        <v>105820</v>
      </c>
      <c r="B7524" s="394" t="s">
        <v>7736</v>
      </c>
      <c r="C7524" s="393" t="s">
        <v>76</v>
      </c>
      <c r="D7524" s="395" t="n">
        <v>16.9</v>
      </c>
    </row>
    <row r="7525" customFormat="false" ht="14.25" hidden="false" customHeight="false" outlineLevel="0" collapsed="false">
      <c r="A7525" s="393" t="n">
        <v>105821</v>
      </c>
      <c r="B7525" s="394" t="s">
        <v>7737</v>
      </c>
      <c r="C7525" s="393" t="s">
        <v>76</v>
      </c>
      <c r="D7525" s="395" t="n">
        <v>10.62</v>
      </c>
    </row>
    <row r="7526" customFormat="false" ht="14.25" hidden="false" customHeight="false" outlineLevel="0" collapsed="false">
      <c r="A7526" s="393" t="n">
        <v>104418</v>
      </c>
      <c r="B7526" s="394" t="s">
        <v>7738</v>
      </c>
      <c r="C7526" s="393" t="s">
        <v>76</v>
      </c>
      <c r="D7526" s="395" t="n">
        <v>2.98</v>
      </c>
    </row>
    <row r="7527" customFormat="false" ht="14.25" hidden="false" customHeight="false" outlineLevel="0" collapsed="false">
      <c r="A7527" s="393" t="n">
        <v>91515</v>
      </c>
      <c r="B7527" s="394" t="s">
        <v>7739</v>
      </c>
      <c r="C7527" s="393" t="s">
        <v>76</v>
      </c>
      <c r="D7527" s="395" t="n">
        <v>5.45</v>
      </c>
    </row>
    <row r="7528" customFormat="false" ht="14.25" hidden="false" customHeight="false" outlineLevel="0" collapsed="false">
      <c r="A7528" s="393" t="n">
        <v>104419</v>
      </c>
      <c r="B7528" s="394" t="s">
        <v>7740</v>
      </c>
      <c r="C7528" s="393" t="s">
        <v>76</v>
      </c>
      <c r="D7528" s="395" t="n">
        <v>4.72</v>
      </c>
    </row>
    <row r="7529" customFormat="false" ht="14.25" hidden="false" customHeight="false" outlineLevel="0" collapsed="false">
      <c r="A7529" s="393" t="n">
        <v>91519</v>
      </c>
      <c r="B7529" s="394" t="s">
        <v>7741</v>
      </c>
      <c r="C7529" s="393" t="s">
        <v>76</v>
      </c>
      <c r="D7529" s="395" t="n">
        <v>2.27</v>
      </c>
    </row>
    <row r="7530" customFormat="false" ht="14.25" hidden="false" customHeight="false" outlineLevel="0" collapsed="false">
      <c r="A7530" s="393" t="n">
        <v>91520</v>
      </c>
      <c r="B7530" s="394" t="s">
        <v>7742</v>
      </c>
      <c r="C7530" s="393" t="s">
        <v>76</v>
      </c>
      <c r="D7530" s="395" t="n">
        <v>2.29</v>
      </c>
    </row>
    <row r="7531" customFormat="false" ht="14.25" hidden="false" customHeight="false" outlineLevel="0" collapsed="false">
      <c r="A7531" s="393" t="n">
        <v>104416</v>
      </c>
      <c r="B7531" s="394" t="s">
        <v>7743</v>
      </c>
      <c r="C7531" s="393" t="s">
        <v>76</v>
      </c>
      <c r="D7531" s="395" t="n">
        <v>1.89</v>
      </c>
    </row>
    <row r="7532" customFormat="false" ht="14.25" hidden="false" customHeight="false" outlineLevel="0" collapsed="false">
      <c r="A7532" s="393" t="n">
        <v>104417</v>
      </c>
      <c r="B7532" s="394" t="s">
        <v>7744</v>
      </c>
      <c r="C7532" s="393" t="s">
        <v>76</v>
      </c>
      <c r="D7532" s="395" t="n">
        <v>4.29</v>
      </c>
    </row>
    <row r="7533" customFormat="false" ht="14.25" hidden="false" customHeight="false" outlineLevel="0" collapsed="false">
      <c r="A7533" s="393" t="n">
        <v>91522</v>
      </c>
      <c r="B7533" s="394" t="s">
        <v>7745</v>
      </c>
      <c r="C7533" s="393" t="s">
        <v>76</v>
      </c>
      <c r="D7533" s="395" t="n">
        <v>3.86</v>
      </c>
    </row>
    <row r="7534" customFormat="false" ht="14.25" hidden="false" customHeight="false" outlineLevel="0" collapsed="false">
      <c r="A7534" s="393" t="n">
        <v>104412</v>
      </c>
      <c r="B7534" s="394" t="s">
        <v>7746</v>
      </c>
      <c r="C7534" s="393" t="s">
        <v>76</v>
      </c>
      <c r="D7534" s="395" t="n">
        <v>3.46</v>
      </c>
    </row>
    <row r="7535" customFormat="false" ht="14.25" hidden="false" customHeight="false" outlineLevel="0" collapsed="false">
      <c r="A7535" s="393" t="n">
        <v>104413</v>
      </c>
      <c r="B7535" s="394" t="s">
        <v>7747</v>
      </c>
      <c r="C7535" s="393" t="s">
        <v>76</v>
      </c>
      <c r="D7535" s="395" t="n">
        <v>5.89</v>
      </c>
    </row>
    <row r="7536" customFormat="false" ht="14.25" hidden="false" customHeight="false" outlineLevel="0" collapsed="false">
      <c r="A7536" s="393" t="n">
        <v>102569</v>
      </c>
      <c r="B7536" s="394" t="s">
        <v>7748</v>
      </c>
      <c r="C7536" s="393" t="s">
        <v>76</v>
      </c>
      <c r="D7536" s="395" t="n">
        <v>0</v>
      </c>
    </row>
    <row r="7537" customFormat="false" ht="14.25" hidden="false" customHeight="false" outlineLevel="0" collapsed="false">
      <c r="A7537" s="393" t="n">
        <v>102574</v>
      </c>
      <c r="B7537" s="394" t="s">
        <v>7749</v>
      </c>
      <c r="C7537" s="393" t="s">
        <v>76</v>
      </c>
      <c r="D7537" s="395" t="n">
        <v>0</v>
      </c>
    </row>
    <row r="7538" customFormat="false" ht="14.25" hidden="false" customHeight="false" outlineLevel="0" collapsed="false">
      <c r="A7538" s="393" t="n">
        <v>102573</v>
      </c>
      <c r="B7538" s="394" t="s">
        <v>7750</v>
      </c>
      <c r="C7538" s="393" t="s">
        <v>76</v>
      </c>
      <c r="D7538" s="395" t="n">
        <v>0</v>
      </c>
    </row>
    <row r="7539" customFormat="false" ht="14.25" hidden="false" customHeight="false" outlineLevel="0" collapsed="false">
      <c r="A7539" s="393" t="n">
        <v>102577</v>
      </c>
      <c r="B7539" s="394" t="s">
        <v>7751</v>
      </c>
      <c r="C7539" s="393" t="s">
        <v>76</v>
      </c>
      <c r="D7539" s="395" t="n">
        <v>0</v>
      </c>
    </row>
    <row r="7540" customFormat="false" ht="14.25" hidden="false" customHeight="false" outlineLevel="0" collapsed="false">
      <c r="A7540" s="393" t="n">
        <v>102576</v>
      </c>
      <c r="B7540" s="394" t="s">
        <v>7752</v>
      </c>
      <c r="C7540" s="393" t="s">
        <v>76</v>
      </c>
      <c r="D7540" s="395" t="n">
        <v>0</v>
      </c>
    </row>
    <row r="7541" customFormat="false" ht="14.25" hidden="false" customHeight="false" outlineLevel="0" collapsed="false">
      <c r="A7541" s="393" t="n">
        <v>103083</v>
      </c>
      <c r="B7541" s="394" t="s">
        <v>7753</v>
      </c>
      <c r="C7541" s="393" t="s">
        <v>76</v>
      </c>
      <c r="D7541" s="395" t="n">
        <v>0</v>
      </c>
    </row>
    <row r="7542" customFormat="false" ht="14.25" hidden="false" customHeight="false" outlineLevel="0" collapsed="false">
      <c r="A7542" s="393" t="n">
        <v>103081</v>
      </c>
      <c r="B7542" s="394" t="s">
        <v>7754</v>
      </c>
      <c r="C7542" s="393" t="s">
        <v>76</v>
      </c>
      <c r="D7542" s="395" t="n">
        <v>0</v>
      </c>
    </row>
    <row r="7543" customFormat="false" ht="14.25" hidden="false" customHeight="false" outlineLevel="0" collapsed="false">
      <c r="A7543" s="393" t="n">
        <v>103082</v>
      </c>
      <c r="B7543" s="394" t="s">
        <v>7755</v>
      </c>
      <c r="C7543" s="393" t="s">
        <v>76</v>
      </c>
      <c r="D7543" s="395" t="n">
        <v>0</v>
      </c>
    </row>
    <row r="7544" customFormat="false" ht="14.25" hidden="false" customHeight="false" outlineLevel="0" collapsed="false">
      <c r="A7544" s="393" t="n">
        <v>103086</v>
      </c>
      <c r="B7544" s="394" t="s">
        <v>7756</v>
      </c>
      <c r="C7544" s="393" t="s">
        <v>76</v>
      </c>
      <c r="D7544" s="395" t="n">
        <v>0</v>
      </c>
    </row>
    <row r="7545" customFormat="false" ht="14.25" hidden="false" customHeight="false" outlineLevel="0" collapsed="false">
      <c r="A7545" s="393" t="n">
        <v>103085</v>
      </c>
      <c r="B7545" s="394" t="s">
        <v>7757</v>
      </c>
      <c r="C7545" s="393" t="s">
        <v>76</v>
      </c>
      <c r="D7545" s="395" t="n">
        <v>0</v>
      </c>
    </row>
    <row r="7546" customFormat="false" ht="14.25" hidden="false" customHeight="false" outlineLevel="0" collapsed="false">
      <c r="A7546" s="393" t="n">
        <v>104726</v>
      </c>
      <c r="B7546" s="394" t="s">
        <v>7758</v>
      </c>
      <c r="C7546" s="393" t="s">
        <v>76</v>
      </c>
      <c r="D7546" s="395" t="n">
        <v>0</v>
      </c>
    </row>
    <row r="7547" customFormat="false" ht="14.25" hidden="false" customHeight="false" outlineLevel="0" collapsed="false">
      <c r="A7547" s="393" t="n">
        <v>104725</v>
      </c>
      <c r="B7547" s="394" t="s">
        <v>7759</v>
      </c>
      <c r="C7547" s="393" t="s">
        <v>76</v>
      </c>
      <c r="D7547" s="395" t="n">
        <v>0</v>
      </c>
    </row>
    <row r="7548" customFormat="false" ht="14.25" hidden="false" customHeight="false" outlineLevel="0" collapsed="false">
      <c r="A7548" s="393" t="n">
        <v>96374</v>
      </c>
      <c r="B7548" s="394" t="s">
        <v>7760</v>
      </c>
      <c r="C7548" s="393" t="s">
        <v>274</v>
      </c>
      <c r="D7548" s="395" t="n">
        <v>33.12</v>
      </c>
    </row>
    <row r="7549" customFormat="false" ht="14.25" hidden="false" customHeight="false" outlineLevel="0" collapsed="false">
      <c r="A7549" s="393" t="n">
        <v>96373</v>
      </c>
      <c r="B7549" s="394" t="s">
        <v>7761</v>
      </c>
      <c r="C7549" s="393" t="s">
        <v>274</v>
      </c>
      <c r="D7549" s="395" t="n">
        <v>10.41</v>
      </c>
    </row>
    <row r="7550" customFormat="false" ht="14.25" hidden="false" customHeight="false" outlineLevel="0" collapsed="false">
      <c r="A7550" s="393" t="n">
        <v>96368</v>
      </c>
      <c r="B7550" s="394" t="s">
        <v>7762</v>
      </c>
      <c r="C7550" s="393" t="s">
        <v>76</v>
      </c>
      <c r="D7550" s="395" t="n">
        <v>167.64</v>
      </c>
    </row>
    <row r="7551" customFormat="false" ht="14.25" hidden="false" customHeight="false" outlineLevel="0" collapsed="false">
      <c r="A7551" s="393" t="n">
        <v>96364</v>
      </c>
      <c r="B7551" s="394" t="s">
        <v>7763</v>
      </c>
      <c r="C7551" s="393" t="s">
        <v>76</v>
      </c>
      <c r="D7551" s="395" t="n">
        <v>140.91</v>
      </c>
    </row>
    <row r="7552" customFormat="false" ht="14.25" hidden="false" customHeight="false" outlineLevel="0" collapsed="false">
      <c r="A7552" s="393" t="n">
        <v>96369</v>
      </c>
      <c r="B7552" s="394" t="s">
        <v>7764</v>
      </c>
      <c r="C7552" s="393" t="s">
        <v>76</v>
      </c>
      <c r="D7552" s="395" t="n">
        <v>188.08</v>
      </c>
    </row>
    <row r="7553" customFormat="false" ht="14.25" hidden="false" customHeight="false" outlineLevel="0" collapsed="false">
      <c r="A7553" s="393" t="n">
        <v>104723</v>
      </c>
      <c r="B7553" s="394" t="s">
        <v>7765</v>
      </c>
      <c r="C7553" s="393" t="s">
        <v>76</v>
      </c>
      <c r="D7553" s="395" t="n">
        <v>224.35</v>
      </c>
    </row>
    <row r="7554" customFormat="false" ht="14.25" hidden="false" customHeight="false" outlineLevel="0" collapsed="false">
      <c r="A7554" s="393" t="n">
        <v>96367</v>
      </c>
      <c r="B7554" s="394" t="s">
        <v>7766</v>
      </c>
      <c r="C7554" s="393" t="s">
        <v>76</v>
      </c>
      <c r="D7554" s="395" t="n">
        <v>154.13</v>
      </c>
    </row>
    <row r="7555" customFormat="false" ht="14.25" hidden="false" customHeight="false" outlineLevel="0" collapsed="false">
      <c r="A7555" s="393" t="n">
        <v>104722</v>
      </c>
      <c r="B7555" s="394" t="s">
        <v>7767</v>
      </c>
      <c r="C7555" s="393" t="s">
        <v>76</v>
      </c>
      <c r="D7555" s="395" t="n">
        <v>175.22</v>
      </c>
    </row>
    <row r="7556" customFormat="false" ht="14.25" hidden="false" customHeight="false" outlineLevel="0" collapsed="false">
      <c r="A7556" s="393" t="n">
        <v>96366</v>
      </c>
      <c r="B7556" s="394" t="s">
        <v>7768</v>
      </c>
      <c r="C7556" s="393" t="s">
        <v>76</v>
      </c>
      <c r="D7556" s="395" t="n">
        <v>142.64</v>
      </c>
    </row>
    <row r="7557" customFormat="false" ht="14.25" hidden="false" customHeight="false" outlineLevel="0" collapsed="false">
      <c r="A7557" s="393" t="n">
        <v>96361</v>
      </c>
      <c r="B7557" s="394" t="s">
        <v>7769</v>
      </c>
      <c r="C7557" s="393" t="s">
        <v>76</v>
      </c>
      <c r="D7557" s="395" t="n">
        <v>133.32</v>
      </c>
    </row>
    <row r="7558" customFormat="false" ht="14.25" hidden="false" customHeight="false" outlineLevel="0" collapsed="false">
      <c r="A7558" s="393" t="n">
        <v>104719</v>
      </c>
      <c r="B7558" s="394" t="s">
        <v>7770</v>
      </c>
      <c r="C7558" s="393" t="s">
        <v>76</v>
      </c>
      <c r="D7558" s="395" t="n">
        <v>167.03</v>
      </c>
    </row>
    <row r="7559" customFormat="false" ht="14.25" hidden="false" customHeight="false" outlineLevel="0" collapsed="false">
      <c r="A7559" s="393" t="n">
        <v>96360</v>
      </c>
      <c r="B7559" s="394" t="s">
        <v>7771</v>
      </c>
      <c r="C7559" s="393" t="s">
        <v>76</v>
      </c>
      <c r="D7559" s="395" t="n">
        <v>114.19</v>
      </c>
    </row>
    <row r="7560" customFormat="false" ht="14.25" hidden="false" customHeight="false" outlineLevel="0" collapsed="false">
      <c r="A7560" s="393" t="n">
        <v>96359</v>
      </c>
      <c r="B7560" s="394" t="s">
        <v>7772</v>
      </c>
      <c r="C7560" s="393" t="s">
        <v>76</v>
      </c>
      <c r="D7560" s="395" t="n">
        <v>99.41</v>
      </c>
    </row>
    <row r="7561" customFormat="false" ht="14.25" hidden="false" customHeight="false" outlineLevel="0" collapsed="false">
      <c r="A7561" s="393" t="n">
        <v>104718</v>
      </c>
      <c r="B7561" s="394" t="s">
        <v>7773</v>
      </c>
      <c r="C7561" s="393" t="s">
        <v>76</v>
      </c>
      <c r="D7561" s="395" t="n">
        <v>117.9</v>
      </c>
    </row>
    <row r="7562" customFormat="false" ht="14.25" hidden="false" customHeight="false" outlineLevel="0" collapsed="false">
      <c r="A7562" s="393" t="n">
        <v>96358</v>
      </c>
      <c r="B7562" s="394" t="s">
        <v>7774</v>
      </c>
      <c r="C7562" s="393" t="s">
        <v>76</v>
      </c>
      <c r="D7562" s="395" t="n">
        <v>89.22</v>
      </c>
    </row>
    <row r="7563" customFormat="false" ht="14.25" hidden="false" customHeight="false" outlineLevel="0" collapsed="false">
      <c r="A7563" s="393" t="n">
        <v>96371</v>
      </c>
      <c r="B7563" s="394" t="s">
        <v>7775</v>
      </c>
      <c r="C7563" s="393" t="s">
        <v>76</v>
      </c>
      <c r="D7563" s="395" t="n">
        <v>67.96</v>
      </c>
    </row>
    <row r="7564" customFormat="false" ht="14.25" hidden="false" customHeight="false" outlineLevel="0" collapsed="false">
      <c r="A7564" s="393" t="n">
        <v>104724</v>
      </c>
      <c r="B7564" s="394" t="s">
        <v>7776</v>
      </c>
      <c r="C7564" s="393" t="s">
        <v>76</v>
      </c>
      <c r="D7564" s="395" t="n">
        <v>85.14</v>
      </c>
    </row>
    <row r="7565" customFormat="false" ht="14.25" hidden="false" customHeight="false" outlineLevel="0" collapsed="false">
      <c r="A7565" s="393" t="n">
        <v>96370</v>
      </c>
      <c r="B7565" s="394" t="s">
        <v>7777</v>
      </c>
      <c r="C7565" s="393" t="s">
        <v>76</v>
      </c>
      <c r="D7565" s="395" t="n">
        <v>58.43</v>
      </c>
    </row>
    <row r="7566" customFormat="false" ht="14.25" hidden="false" customHeight="false" outlineLevel="0" collapsed="false">
      <c r="A7566" s="393" t="n">
        <v>96365</v>
      </c>
      <c r="B7566" s="394" t="s">
        <v>7778</v>
      </c>
      <c r="C7566" s="393" t="s">
        <v>76</v>
      </c>
      <c r="D7566" s="395" t="n">
        <v>160.71</v>
      </c>
    </row>
    <row r="7567" customFormat="false" ht="14.25" hidden="false" customHeight="false" outlineLevel="0" collapsed="false">
      <c r="A7567" s="393" t="n">
        <v>104721</v>
      </c>
      <c r="B7567" s="394" t="s">
        <v>7779</v>
      </c>
      <c r="C7567" s="393" t="s">
        <v>76</v>
      </c>
      <c r="D7567" s="395" t="n">
        <v>195.69</v>
      </c>
    </row>
    <row r="7568" customFormat="false" ht="14.25" hidden="false" customHeight="false" outlineLevel="0" collapsed="false">
      <c r="A7568" s="393" t="n">
        <v>96363</v>
      </c>
      <c r="B7568" s="394" t="s">
        <v>7780</v>
      </c>
      <c r="C7568" s="393" t="s">
        <v>76</v>
      </c>
      <c r="D7568" s="395" t="n">
        <v>126.77</v>
      </c>
    </row>
    <row r="7569" customFormat="false" ht="14.25" hidden="false" customHeight="false" outlineLevel="0" collapsed="false">
      <c r="A7569" s="393" t="n">
        <v>104720</v>
      </c>
      <c r="B7569" s="394" t="s">
        <v>7781</v>
      </c>
      <c r="C7569" s="393" t="s">
        <v>76</v>
      </c>
      <c r="D7569" s="395" t="n">
        <v>146.56</v>
      </c>
    </row>
    <row r="7570" customFormat="false" ht="14.25" hidden="false" customHeight="false" outlineLevel="0" collapsed="false">
      <c r="A7570" s="393" t="n">
        <v>96362</v>
      </c>
      <c r="B7570" s="394" t="s">
        <v>7782</v>
      </c>
      <c r="C7570" s="393" t="s">
        <v>76</v>
      </c>
      <c r="D7570" s="395" t="n">
        <v>115.92</v>
      </c>
    </row>
    <row r="7571" customFormat="false" ht="14.25" hidden="false" customHeight="false" outlineLevel="0" collapsed="false">
      <c r="A7571" s="393" t="n">
        <v>103191</v>
      </c>
      <c r="B7571" s="394" t="s">
        <v>7783</v>
      </c>
      <c r="C7571" s="393" t="s">
        <v>267</v>
      </c>
      <c r="D7571" s="395" t="n">
        <v>2386.88</v>
      </c>
    </row>
    <row r="7572" customFormat="false" ht="14.25" hidden="false" customHeight="false" outlineLevel="0" collapsed="false">
      <c r="A7572" s="393" t="n">
        <v>103206</v>
      </c>
      <c r="B7572" s="394" t="s">
        <v>7784</v>
      </c>
      <c r="C7572" s="393" t="s">
        <v>267</v>
      </c>
      <c r="D7572" s="395" t="n">
        <v>2406.21</v>
      </c>
    </row>
    <row r="7573" customFormat="false" ht="14.25" hidden="false" customHeight="false" outlineLevel="0" collapsed="false">
      <c r="A7573" s="393" t="n">
        <v>103211</v>
      </c>
      <c r="B7573" s="394" t="s">
        <v>7785</v>
      </c>
      <c r="C7573" s="393" t="s">
        <v>267</v>
      </c>
      <c r="D7573" s="395" t="n">
        <v>0</v>
      </c>
    </row>
    <row r="7574" customFormat="false" ht="14.25" hidden="false" customHeight="false" outlineLevel="0" collapsed="false">
      <c r="A7574" s="393" t="n">
        <v>103196</v>
      </c>
      <c r="B7574" s="394" t="s">
        <v>7786</v>
      </c>
      <c r="C7574" s="393" t="s">
        <v>267</v>
      </c>
      <c r="D7574" s="395" t="n">
        <v>0</v>
      </c>
    </row>
    <row r="7575" customFormat="false" ht="14.25" hidden="false" customHeight="false" outlineLevel="0" collapsed="false">
      <c r="A7575" s="393" t="n">
        <v>103212</v>
      </c>
      <c r="B7575" s="394" t="s">
        <v>7787</v>
      </c>
      <c r="C7575" s="393" t="s">
        <v>267</v>
      </c>
      <c r="D7575" s="395" t="n">
        <v>0</v>
      </c>
    </row>
    <row r="7576" customFormat="false" ht="14.25" hidden="false" customHeight="false" outlineLevel="0" collapsed="false">
      <c r="A7576" s="393" t="n">
        <v>103197</v>
      </c>
      <c r="B7576" s="394" t="s">
        <v>7788</v>
      </c>
      <c r="C7576" s="393" t="s">
        <v>267</v>
      </c>
      <c r="D7576" s="395" t="n">
        <v>0</v>
      </c>
    </row>
    <row r="7577" customFormat="false" ht="14.25" hidden="false" customHeight="false" outlineLevel="0" collapsed="false">
      <c r="A7577" s="393" t="n">
        <v>103217</v>
      </c>
      <c r="B7577" s="394" t="s">
        <v>7789</v>
      </c>
      <c r="C7577" s="393" t="s">
        <v>267</v>
      </c>
      <c r="D7577" s="395" t="n">
        <v>0</v>
      </c>
    </row>
    <row r="7578" customFormat="false" ht="14.25" hidden="false" customHeight="false" outlineLevel="0" collapsed="false">
      <c r="A7578" s="393" t="n">
        <v>103202</v>
      </c>
      <c r="B7578" s="394" t="s">
        <v>7790</v>
      </c>
      <c r="C7578" s="393" t="s">
        <v>267</v>
      </c>
      <c r="D7578" s="395" t="n">
        <v>0</v>
      </c>
    </row>
    <row r="7579" customFormat="false" ht="14.25" hidden="false" customHeight="false" outlineLevel="0" collapsed="false">
      <c r="A7579" s="393" t="n">
        <v>103215</v>
      </c>
      <c r="B7579" s="394" t="s">
        <v>7791</v>
      </c>
      <c r="C7579" s="393" t="s">
        <v>267</v>
      </c>
      <c r="D7579" s="395" t="n">
        <v>0</v>
      </c>
    </row>
    <row r="7580" customFormat="false" ht="14.25" hidden="false" customHeight="false" outlineLevel="0" collapsed="false">
      <c r="A7580" s="393" t="n">
        <v>103200</v>
      </c>
      <c r="B7580" s="394" t="s">
        <v>7792</v>
      </c>
      <c r="C7580" s="393" t="s">
        <v>267</v>
      </c>
      <c r="D7580" s="395" t="n">
        <v>0</v>
      </c>
    </row>
    <row r="7581" customFormat="false" ht="14.25" hidden="false" customHeight="false" outlineLevel="0" collapsed="false">
      <c r="A7581" s="393" t="n">
        <v>103216</v>
      </c>
      <c r="B7581" s="394" t="s">
        <v>7793</v>
      </c>
      <c r="C7581" s="393" t="s">
        <v>267</v>
      </c>
      <c r="D7581" s="395" t="n">
        <v>0</v>
      </c>
    </row>
    <row r="7582" customFormat="false" ht="14.25" hidden="false" customHeight="false" outlineLevel="0" collapsed="false">
      <c r="A7582" s="393" t="n">
        <v>103201</v>
      </c>
      <c r="B7582" s="394" t="s">
        <v>7794</v>
      </c>
      <c r="C7582" s="393" t="s">
        <v>267</v>
      </c>
      <c r="D7582" s="395" t="n">
        <v>0</v>
      </c>
    </row>
    <row r="7583" customFormat="false" ht="14.25" hidden="false" customHeight="false" outlineLevel="0" collapsed="false">
      <c r="A7583" s="393" t="n">
        <v>103185</v>
      </c>
      <c r="B7583" s="394" t="s">
        <v>7795</v>
      </c>
      <c r="C7583" s="393" t="s">
        <v>267</v>
      </c>
      <c r="D7583" s="395" t="n">
        <v>6176.62</v>
      </c>
    </row>
    <row r="7584" customFormat="false" ht="14.25" hidden="false" customHeight="false" outlineLevel="0" collapsed="false">
      <c r="A7584" s="393" t="n">
        <v>103218</v>
      </c>
      <c r="B7584" s="394" t="s">
        <v>7796</v>
      </c>
      <c r="C7584" s="393" t="s">
        <v>267</v>
      </c>
      <c r="D7584" s="395" t="n">
        <v>0</v>
      </c>
    </row>
    <row r="7585" customFormat="false" ht="14.25" hidden="false" customHeight="false" outlineLevel="0" collapsed="false">
      <c r="A7585" s="393" t="n">
        <v>103203</v>
      </c>
      <c r="B7585" s="394" t="s">
        <v>7797</v>
      </c>
      <c r="C7585" s="393" t="s">
        <v>267</v>
      </c>
      <c r="D7585" s="395" t="n">
        <v>0</v>
      </c>
    </row>
    <row r="7586" customFormat="false" ht="14.25" hidden="false" customHeight="false" outlineLevel="0" collapsed="false">
      <c r="A7586" s="393" t="n">
        <v>103213</v>
      </c>
      <c r="B7586" s="394" t="s">
        <v>7798</v>
      </c>
      <c r="C7586" s="393" t="s">
        <v>267</v>
      </c>
      <c r="D7586" s="395" t="n">
        <v>0</v>
      </c>
    </row>
    <row r="7587" customFormat="false" ht="14.25" hidden="false" customHeight="false" outlineLevel="0" collapsed="false">
      <c r="A7587" s="393" t="n">
        <v>103198</v>
      </c>
      <c r="B7587" s="394" t="s">
        <v>7799</v>
      </c>
      <c r="C7587" s="393" t="s">
        <v>267</v>
      </c>
      <c r="D7587" s="395" t="n">
        <v>0</v>
      </c>
    </row>
    <row r="7588" customFormat="false" ht="14.25" hidden="false" customHeight="false" outlineLevel="0" collapsed="false">
      <c r="A7588" s="393" t="n">
        <v>103214</v>
      </c>
      <c r="B7588" s="394" t="s">
        <v>7800</v>
      </c>
      <c r="C7588" s="393" t="s">
        <v>267</v>
      </c>
      <c r="D7588" s="395" t="n">
        <v>0</v>
      </c>
    </row>
    <row r="7589" customFormat="false" ht="14.25" hidden="false" customHeight="false" outlineLevel="0" collapsed="false">
      <c r="A7589" s="393" t="n">
        <v>103199</v>
      </c>
      <c r="B7589" s="394" t="s">
        <v>7801</v>
      </c>
      <c r="C7589" s="393" t="s">
        <v>267</v>
      </c>
      <c r="D7589" s="395" t="n">
        <v>0</v>
      </c>
    </row>
    <row r="7590" customFormat="false" ht="14.25" hidden="false" customHeight="false" outlineLevel="0" collapsed="false">
      <c r="A7590" s="393" t="n">
        <v>103219</v>
      </c>
      <c r="B7590" s="394" t="s">
        <v>7802</v>
      </c>
      <c r="C7590" s="393" t="s">
        <v>267</v>
      </c>
      <c r="D7590" s="395" t="n">
        <v>0</v>
      </c>
    </row>
    <row r="7591" customFormat="false" ht="14.25" hidden="false" customHeight="false" outlineLevel="0" collapsed="false">
      <c r="A7591" s="393" t="n">
        <v>103204</v>
      </c>
      <c r="B7591" s="394" t="s">
        <v>7803</v>
      </c>
      <c r="C7591" s="393" t="s">
        <v>267</v>
      </c>
      <c r="D7591" s="395" t="n">
        <v>0</v>
      </c>
    </row>
    <row r="7592" customFormat="false" ht="14.25" hidden="false" customHeight="false" outlineLevel="0" collapsed="false">
      <c r="A7592" s="393" t="n">
        <v>103186</v>
      </c>
      <c r="B7592" s="394" t="s">
        <v>7804</v>
      </c>
      <c r="C7592" s="393" t="s">
        <v>267</v>
      </c>
      <c r="D7592" s="395" t="n">
        <v>6496.29</v>
      </c>
    </row>
    <row r="7593" customFormat="false" ht="14.25" hidden="false" customHeight="false" outlineLevel="0" collapsed="false">
      <c r="A7593" s="393" t="n">
        <v>103210</v>
      </c>
      <c r="B7593" s="394" t="s">
        <v>7805</v>
      </c>
      <c r="C7593" s="393" t="s">
        <v>267</v>
      </c>
      <c r="D7593" s="395" t="n">
        <v>2322.91</v>
      </c>
    </row>
    <row r="7594" customFormat="false" ht="14.25" hidden="false" customHeight="false" outlineLevel="0" collapsed="false">
      <c r="A7594" s="393" t="n">
        <v>103195</v>
      </c>
      <c r="B7594" s="394" t="s">
        <v>7806</v>
      </c>
      <c r="C7594" s="393" t="s">
        <v>267</v>
      </c>
      <c r="D7594" s="395" t="n">
        <v>2202.83</v>
      </c>
    </row>
    <row r="7595" customFormat="false" ht="14.25" hidden="false" customHeight="false" outlineLevel="0" collapsed="false">
      <c r="A7595" s="393" t="n">
        <v>103205</v>
      </c>
      <c r="B7595" s="394" t="s">
        <v>7807</v>
      </c>
      <c r="C7595" s="393" t="s">
        <v>267</v>
      </c>
      <c r="D7595" s="395" t="n">
        <v>4111.97</v>
      </c>
    </row>
    <row r="7596" customFormat="false" ht="14.25" hidden="false" customHeight="false" outlineLevel="0" collapsed="false">
      <c r="A7596" s="393" t="n">
        <v>103190</v>
      </c>
      <c r="B7596" s="394" t="s">
        <v>7808</v>
      </c>
      <c r="C7596" s="393" t="s">
        <v>267</v>
      </c>
      <c r="D7596" s="395" t="n">
        <v>4092.65</v>
      </c>
    </row>
    <row r="7597" customFormat="false" ht="14.25" hidden="false" customHeight="false" outlineLevel="0" collapsed="false">
      <c r="A7597" s="393" t="n">
        <v>103207</v>
      </c>
      <c r="B7597" s="394" t="s">
        <v>7809</v>
      </c>
      <c r="C7597" s="393" t="s">
        <v>267</v>
      </c>
      <c r="D7597" s="395" t="n">
        <v>2559.85</v>
      </c>
    </row>
    <row r="7598" customFormat="false" ht="14.25" hidden="false" customHeight="false" outlineLevel="0" collapsed="false">
      <c r="A7598" s="393" t="n">
        <v>103192</v>
      </c>
      <c r="B7598" s="394" t="s">
        <v>7810</v>
      </c>
      <c r="C7598" s="393" t="s">
        <v>267</v>
      </c>
      <c r="D7598" s="395" t="n">
        <v>2540.52</v>
      </c>
    </row>
    <row r="7599" customFormat="false" ht="14.25" hidden="false" customHeight="false" outlineLevel="0" collapsed="false">
      <c r="A7599" s="393" t="n">
        <v>103208</v>
      </c>
      <c r="B7599" s="394" t="s">
        <v>7811</v>
      </c>
      <c r="C7599" s="393" t="s">
        <v>267</v>
      </c>
      <c r="D7599" s="395" t="n">
        <v>1978.58</v>
      </c>
    </row>
    <row r="7600" customFormat="false" ht="14.25" hidden="false" customHeight="false" outlineLevel="0" collapsed="false">
      <c r="A7600" s="393" t="n">
        <v>103193</v>
      </c>
      <c r="B7600" s="394" t="s">
        <v>7812</v>
      </c>
      <c r="C7600" s="393" t="s">
        <v>267</v>
      </c>
      <c r="D7600" s="395" t="n">
        <v>1959.25</v>
      </c>
    </row>
    <row r="7601" customFormat="false" ht="14.25" hidden="false" customHeight="false" outlineLevel="0" collapsed="false">
      <c r="A7601" s="393" t="n">
        <v>103187</v>
      </c>
      <c r="B7601" s="394" t="s">
        <v>7813</v>
      </c>
      <c r="C7601" s="393" t="s">
        <v>267</v>
      </c>
      <c r="D7601" s="395" t="n">
        <v>4892.83</v>
      </c>
    </row>
    <row r="7602" customFormat="false" ht="14.25" hidden="false" customHeight="false" outlineLevel="0" collapsed="false">
      <c r="A7602" s="393" t="n">
        <v>103188</v>
      </c>
      <c r="B7602" s="394" t="s">
        <v>7814</v>
      </c>
      <c r="C7602" s="393" t="s">
        <v>267</v>
      </c>
      <c r="D7602" s="395" t="n">
        <v>5255.1</v>
      </c>
    </row>
    <row r="7603" customFormat="false" ht="14.25" hidden="false" customHeight="false" outlineLevel="0" collapsed="false">
      <c r="A7603" s="393" t="n">
        <v>103189</v>
      </c>
      <c r="B7603" s="394" t="s">
        <v>7815</v>
      </c>
      <c r="C7603" s="393" t="s">
        <v>267</v>
      </c>
      <c r="D7603" s="395" t="n">
        <v>2636.54</v>
      </c>
    </row>
    <row r="7604" customFormat="false" ht="14.25" hidden="false" customHeight="false" outlineLevel="0" collapsed="false">
      <c r="A7604" s="393" t="n">
        <v>103209</v>
      </c>
      <c r="B7604" s="394" t="s">
        <v>7816</v>
      </c>
      <c r="C7604" s="393" t="s">
        <v>267</v>
      </c>
      <c r="D7604" s="395" t="n">
        <v>2836.55</v>
      </c>
    </row>
    <row r="7605" customFormat="false" ht="14.25" hidden="false" customHeight="false" outlineLevel="0" collapsed="false">
      <c r="A7605" s="393" t="n">
        <v>103194</v>
      </c>
      <c r="B7605" s="394" t="s">
        <v>7817</v>
      </c>
      <c r="C7605" s="393" t="s">
        <v>267</v>
      </c>
      <c r="D7605" s="395" t="n">
        <v>2817.22</v>
      </c>
    </row>
    <row r="7606" customFormat="false" ht="14.25" hidden="false" customHeight="false" outlineLevel="0" collapsed="false">
      <c r="A7606" s="393" t="n">
        <v>95001</v>
      </c>
      <c r="B7606" s="394" t="s">
        <v>7818</v>
      </c>
      <c r="C7606" s="393" t="s">
        <v>76</v>
      </c>
      <c r="D7606" s="395" t="n">
        <v>0</v>
      </c>
    </row>
    <row r="7607" customFormat="false" ht="14.25" hidden="false" customHeight="false" outlineLevel="0" collapsed="false">
      <c r="A7607" s="393" t="n">
        <v>95000</v>
      </c>
      <c r="B7607" s="394" t="s">
        <v>7819</v>
      </c>
      <c r="C7607" s="393" t="s">
        <v>76</v>
      </c>
      <c r="D7607" s="395" t="n">
        <v>0</v>
      </c>
    </row>
    <row r="7608" customFormat="false" ht="14.25" hidden="false" customHeight="false" outlineLevel="0" collapsed="false">
      <c r="A7608" s="393" t="n">
        <v>95005</v>
      </c>
      <c r="B7608" s="394" t="s">
        <v>7820</v>
      </c>
      <c r="C7608" s="393" t="s">
        <v>76</v>
      </c>
      <c r="D7608" s="395" t="n">
        <v>0</v>
      </c>
    </row>
    <row r="7609" customFormat="false" ht="14.25" hidden="false" customHeight="false" outlineLevel="0" collapsed="false">
      <c r="A7609" s="393" t="n">
        <v>95004</v>
      </c>
      <c r="B7609" s="394" t="s">
        <v>7821</v>
      </c>
      <c r="C7609" s="393" t="s">
        <v>76</v>
      </c>
      <c r="D7609" s="395" t="n">
        <v>0</v>
      </c>
    </row>
    <row r="7610" customFormat="false" ht="14.25" hidden="false" customHeight="false" outlineLevel="0" collapsed="false">
      <c r="A7610" s="393" t="n">
        <v>95003</v>
      </c>
      <c r="B7610" s="394" t="s">
        <v>7822</v>
      </c>
      <c r="C7610" s="393" t="s">
        <v>76</v>
      </c>
      <c r="D7610" s="395" t="n">
        <v>0</v>
      </c>
    </row>
    <row r="7611" customFormat="false" ht="14.25" hidden="false" customHeight="false" outlineLevel="0" collapsed="false">
      <c r="A7611" s="393" t="n">
        <v>95002</v>
      </c>
      <c r="B7611" s="394" t="s">
        <v>7823</v>
      </c>
      <c r="C7611" s="393" t="s">
        <v>76</v>
      </c>
      <c r="D7611" s="395" t="n">
        <v>0</v>
      </c>
    </row>
    <row r="7612" customFormat="false" ht="14.25" hidden="false" customHeight="false" outlineLevel="0" collapsed="false">
      <c r="A7612" s="393" t="n">
        <v>95007</v>
      </c>
      <c r="B7612" s="394" t="s">
        <v>7824</v>
      </c>
      <c r="C7612" s="393" t="s">
        <v>76</v>
      </c>
      <c r="D7612" s="395" t="n">
        <v>0</v>
      </c>
    </row>
    <row r="7613" customFormat="false" ht="14.25" hidden="false" customHeight="false" outlineLevel="0" collapsed="false">
      <c r="A7613" s="393" t="n">
        <v>95006</v>
      </c>
      <c r="B7613" s="394" t="s">
        <v>7825</v>
      </c>
      <c r="C7613" s="393" t="s">
        <v>76</v>
      </c>
      <c r="D7613" s="395" t="n">
        <v>0</v>
      </c>
    </row>
    <row r="7614" customFormat="false" ht="14.25" hidden="false" customHeight="false" outlineLevel="0" collapsed="false">
      <c r="A7614" s="393" t="n">
        <v>104313</v>
      </c>
      <c r="B7614" s="394" t="s">
        <v>7826</v>
      </c>
      <c r="C7614" s="393" t="s">
        <v>76</v>
      </c>
      <c r="D7614" s="395" t="n">
        <v>0</v>
      </c>
    </row>
    <row r="7615" customFormat="false" ht="14.25" hidden="false" customHeight="false" outlineLevel="0" collapsed="false">
      <c r="A7615" s="393" t="n">
        <v>104312</v>
      </c>
      <c r="B7615" s="394" t="s">
        <v>7827</v>
      </c>
      <c r="C7615" s="393" t="s">
        <v>76</v>
      </c>
      <c r="D7615" s="395" t="n">
        <v>0</v>
      </c>
    </row>
    <row r="7616" customFormat="false" ht="14.25" hidden="false" customHeight="false" outlineLevel="0" collapsed="false">
      <c r="A7616" s="393" t="n">
        <v>94992</v>
      </c>
      <c r="B7616" s="394" t="s">
        <v>7828</v>
      </c>
      <c r="C7616" s="393" t="s">
        <v>76</v>
      </c>
      <c r="D7616" s="395" t="n">
        <v>73</v>
      </c>
    </row>
    <row r="7617" customFormat="false" ht="14.25" hidden="false" customHeight="false" outlineLevel="0" collapsed="false">
      <c r="A7617" s="393" t="n">
        <v>94994</v>
      </c>
      <c r="B7617" s="394" t="s">
        <v>7829</v>
      </c>
      <c r="C7617" s="393" t="s">
        <v>76</v>
      </c>
      <c r="D7617" s="395" t="n">
        <v>87.68</v>
      </c>
    </row>
    <row r="7618" customFormat="false" ht="14.25" hidden="false" customHeight="false" outlineLevel="0" collapsed="false">
      <c r="A7618" s="393" t="n">
        <v>94990</v>
      </c>
      <c r="B7618" s="394" t="s">
        <v>7830</v>
      </c>
      <c r="C7618" s="393" t="s">
        <v>353</v>
      </c>
      <c r="D7618" s="395" t="n">
        <v>706.85</v>
      </c>
    </row>
    <row r="7619" customFormat="false" ht="14.25" hidden="false" customHeight="false" outlineLevel="0" collapsed="false">
      <c r="A7619" s="393" t="n">
        <v>94991</v>
      </c>
      <c r="B7619" s="394" t="s">
        <v>7831</v>
      </c>
      <c r="C7619" s="393" t="s">
        <v>353</v>
      </c>
      <c r="D7619" s="395" t="n">
        <v>643.46</v>
      </c>
    </row>
    <row r="7620" customFormat="false" ht="14.25" hidden="false" customHeight="false" outlineLevel="0" collapsed="false">
      <c r="A7620" s="393" t="n">
        <v>104626</v>
      </c>
      <c r="B7620" s="394" t="s">
        <v>7832</v>
      </c>
      <c r="C7620" s="393" t="s">
        <v>353</v>
      </c>
      <c r="D7620" s="395" t="n">
        <v>658.02</v>
      </c>
    </row>
    <row r="7621" customFormat="false" ht="14.25" hidden="false" customHeight="false" outlineLevel="0" collapsed="false">
      <c r="A7621" s="393" t="n">
        <v>94993</v>
      </c>
      <c r="B7621" s="394" t="s">
        <v>7833</v>
      </c>
      <c r="C7621" s="393" t="s">
        <v>76</v>
      </c>
      <c r="D7621" s="395" t="n">
        <v>69.2</v>
      </c>
    </row>
    <row r="7622" customFormat="false" ht="14.25" hidden="false" customHeight="false" outlineLevel="0" collapsed="false">
      <c r="A7622" s="393" t="n">
        <v>94995</v>
      </c>
      <c r="B7622" s="394" t="s">
        <v>7834</v>
      </c>
      <c r="C7622" s="393" t="s">
        <v>76</v>
      </c>
      <c r="D7622" s="395" t="n">
        <v>82.61</v>
      </c>
    </row>
    <row r="7623" customFormat="false" ht="14.25" hidden="false" customHeight="false" outlineLevel="0" collapsed="false">
      <c r="A7623" s="393" t="n">
        <v>101169</v>
      </c>
      <c r="B7623" s="394" t="s">
        <v>7835</v>
      </c>
      <c r="C7623" s="393" t="s">
        <v>76</v>
      </c>
      <c r="D7623" s="395" t="n">
        <v>148.27</v>
      </c>
    </row>
    <row r="7624" customFormat="false" ht="14.25" hidden="false" customHeight="false" outlineLevel="0" collapsed="false">
      <c r="A7624" s="393" t="n">
        <v>104383</v>
      </c>
      <c r="B7624" s="394" t="s">
        <v>7836</v>
      </c>
      <c r="C7624" s="393" t="s">
        <v>76</v>
      </c>
      <c r="D7624" s="395" t="n">
        <v>0</v>
      </c>
    </row>
    <row r="7625" customFormat="false" ht="14.25" hidden="false" customHeight="false" outlineLevel="0" collapsed="false">
      <c r="A7625" s="393" t="n">
        <v>101167</v>
      </c>
      <c r="B7625" s="394" t="s">
        <v>7837</v>
      </c>
      <c r="C7625" s="393" t="s">
        <v>76</v>
      </c>
      <c r="D7625" s="395" t="n">
        <v>134.42</v>
      </c>
    </row>
    <row r="7626" customFormat="false" ht="14.25" hidden="false" customHeight="false" outlineLevel="0" collapsed="false">
      <c r="A7626" s="393" t="n">
        <v>101172</v>
      </c>
      <c r="B7626" s="394" t="s">
        <v>7838</v>
      </c>
      <c r="C7626" s="393" t="s">
        <v>76</v>
      </c>
      <c r="D7626" s="395" t="n">
        <v>67.79</v>
      </c>
    </row>
    <row r="7627" customFormat="false" ht="14.25" hidden="false" customHeight="false" outlineLevel="0" collapsed="false">
      <c r="A7627" s="393" t="n">
        <v>104384</v>
      </c>
      <c r="B7627" s="394" t="s">
        <v>7839</v>
      </c>
      <c r="C7627" s="393" t="s">
        <v>76</v>
      </c>
      <c r="D7627" s="395" t="n">
        <v>0</v>
      </c>
    </row>
    <row r="7628" customFormat="false" ht="14.25" hidden="false" customHeight="false" outlineLevel="0" collapsed="false">
      <c r="A7628" s="393" t="n">
        <v>101170</v>
      </c>
      <c r="B7628" s="394" t="s">
        <v>7840</v>
      </c>
      <c r="C7628" s="393" t="s">
        <v>76</v>
      </c>
      <c r="D7628" s="395" t="n">
        <v>44.72</v>
      </c>
    </row>
    <row r="7629" customFormat="false" ht="14.25" hidden="false" customHeight="false" outlineLevel="0" collapsed="false">
      <c r="A7629" s="393" t="n">
        <v>104438</v>
      </c>
      <c r="B7629" s="394" t="s">
        <v>7841</v>
      </c>
      <c r="C7629" s="393" t="s">
        <v>76</v>
      </c>
      <c r="D7629" s="395" t="n">
        <v>0</v>
      </c>
    </row>
    <row r="7630" customFormat="false" ht="14.25" hidden="false" customHeight="false" outlineLevel="0" collapsed="false">
      <c r="A7630" s="393" t="n">
        <v>92402</v>
      </c>
      <c r="B7630" s="394" t="s">
        <v>7842</v>
      </c>
      <c r="C7630" s="393" t="s">
        <v>76</v>
      </c>
      <c r="D7630" s="395" t="n">
        <v>93.51</v>
      </c>
    </row>
    <row r="7631" customFormat="false" ht="14.25" hidden="false" customHeight="false" outlineLevel="0" collapsed="false">
      <c r="A7631" s="393" t="n">
        <v>104429</v>
      </c>
      <c r="B7631" s="394" t="s">
        <v>7843</v>
      </c>
      <c r="C7631" s="393" t="s">
        <v>76</v>
      </c>
      <c r="D7631" s="395" t="n">
        <v>0</v>
      </c>
    </row>
    <row r="7632" customFormat="false" ht="14.25" hidden="false" customHeight="false" outlineLevel="0" collapsed="false">
      <c r="A7632" s="393" t="n">
        <v>104426</v>
      </c>
      <c r="B7632" s="394" t="s">
        <v>7844</v>
      </c>
      <c r="C7632" s="393" t="s">
        <v>76</v>
      </c>
      <c r="D7632" s="395" t="n">
        <v>0</v>
      </c>
    </row>
    <row r="7633" customFormat="false" ht="14.25" hidden="false" customHeight="false" outlineLevel="0" collapsed="false">
      <c r="A7633" s="393" t="n">
        <v>104436</v>
      </c>
      <c r="B7633" s="394" t="s">
        <v>7845</v>
      </c>
      <c r="C7633" s="393" t="s">
        <v>76</v>
      </c>
      <c r="D7633" s="395" t="n">
        <v>0</v>
      </c>
    </row>
    <row r="7634" customFormat="false" ht="14.25" hidden="false" customHeight="false" outlineLevel="0" collapsed="false">
      <c r="A7634" s="393" t="n">
        <v>104434</v>
      </c>
      <c r="B7634" s="394" t="s">
        <v>7846</v>
      </c>
      <c r="C7634" s="393" t="s">
        <v>76</v>
      </c>
      <c r="D7634" s="395" t="n">
        <v>0</v>
      </c>
    </row>
    <row r="7635" customFormat="false" ht="14.25" hidden="false" customHeight="false" outlineLevel="0" collapsed="false">
      <c r="A7635" s="393" t="n">
        <v>104432</v>
      </c>
      <c r="B7635" s="394" t="s">
        <v>7847</v>
      </c>
      <c r="C7635" s="393" t="s">
        <v>76</v>
      </c>
      <c r="D7635" s="395" t="n">
        <v>101.48</v>
      </c>
    </row>
    <row r="7636" customFormat="false" ht="14.25" hidden="false" customHeight="false" outlineLevel="0" collapsed="false">
      <c r="A7636" s="393" t="n">
        <v>93679</v>
      </c>
      <c r="B7636" s="394" t="s">
        <v>7848</v>
      </c>
      <c r="C7636" s="393" t="s">
        <v>76</v>
      </c>
      <c r="D7636" s="395" t="n">
        <v>106.89</v>
      </c>
    </row>
    <row r="7637" customFormat="false" ht="14.25" hidden="false" customHeight="false" outlineLevel="0" collapsed="false">
      <c r="A7637" s="393" t="n">
        <v>92396</v>
      </c>
      <c r="B7637" s="394" t="s">
        <v>7849</v>
      </c>
      <c r="C7637" s="393" t="s">
        <v>76</v>
      </c>
      <c r="D7637" s="395" t="n">
        <v>96.13</v>
      </c>
    </row>
    <row r="7638" customFormat="false" ht="14.25" hidden="false" customHeight="false" outlineLevel="0" collapsed="false">
      <c r="A7638" s="393" t="n">
        <v>104439</v>
      </c>
      <c r="B7638" s="394" t="s">
        <v>7850</v>
      </c>
      <c r="C7638" s="393" t="s">
        <v>76</v>
      </c>
      <c r="D7638" s="395" t="n">
        <v>0</v>
      </c>
    </row>
    <row r="7639" customFormat="false" ht="14.25" hidden="false" customHeight="false" outlineLevel="0" collapsed="false">
      <c r="A7639" s="393" t="n">
        <v>104440</v>
      </c>
      <c r="B7639" s="394" t="s">
        <v>7851</v>
      </c>
      <c r="C7639" s="393" t="s">
        <v>76</v>
      </c>
      <c r="D7639" s="395" t="n">
        <v>0</v>
      </c>
    </row>
    <row r="7640" customFormat="false" ht="14.25" hidden="false" customHeight="false" outlineLevel="0" collapsed="false">
      <c r="A7640" s="393" t="n">
        <v>92406</v>
      </c>
      <c r="B7640" s="394" t="s">
        <v>7852</v>
      </c>
      <c r="C7640" s="393" t="s">
        <v>76</v>
      </c>
      <c r="D7640" s="395" t="n">
        <v>122.75</v>
      </c>
    </row>
    <row r="7641" customFormat="false" ht="14.25" hidden="false" customHeight="false" outlineLevel="0" collapsed="false">
      <c r="A7641" s="393" t="n">
        <v>92403</v>
      </c>
      <c r="B7641" s="394" t="s">
        <v>7853</v>
      </c>
      <c r="C7641" s="393" t="s">
        <v>76</v>
      </c>
      <c r="D7641" s="395" t="n">
        <v>80.79</v>
      </c>
    </row>
    <row r="7642" customFormat="false" ht="14.25" hidden="false" customHeight="false" outlineLevel="0" collapsed="false">
      <c r="A7642" s="393" t="n">
        <v>92404</v>
      </c>
      <c r="B7642" s="394" t="s">
        <v>7854</v>
      </c>
      <c r="C7642" s="393" t="s">
        <v>76</v>
      </c>
      <c r="D7642" s="395" t="n">
        <v>101.9</v>
      </c>
    </row>
    <row r="7643" customFormat="false" ht="14.25" hidden="false" customHeight="false" outlineLevel="0" collapsed="false">
      <c r="A7643" s="393" t="n">
        <v>104430</v>
      </c>
      <c r="B7643" s="394" t="s">
        <v>7855</v>
      </c>
      <c r="C7643" s="393" t="s">
        <v>76</v>
      </c>
      <c r="D7643" s="395" t="n">
        <v>0</v>
      </c>
    </row>
    <row r="7644" customFormat="false" ht="14.25" hidden="false" customHeight="false" outlineLevel="0" collapsed="false">
      <c r="A7644" s="393" t="n">
        <v>104431</v>
      </c>
      <c r="B7644" s="394" t="s">
        <v>7856</v>
      </c>
      <c r="C7644" s="393" t="s">
        <v>76</v>
      </c>
      <c r="D7644" s="395" t="n">
        <v>0</v>
      </c>
    </row>
    <row r="7645" customFormat="false" ht="14.25" hidden="false" customHeight="false" outlineLevel="0" collapsed="false">
      <c r="A7645" s="393" t="n">
        <v>104427</v>
      </c>
      <c r="B7645" s="394" t="s">
        <v>7857</v>
      </c>
      <c r="C7645" s="393" t="s">
        <v>76</v>
      </c>
      <c r="D7645" s="395" t="n">
        <v>0</v>
      </c>
    </row>
    <row r="7646" customFormat="false" ht="14.25" hidden="false" customHeight="false" outlineLevel="0" collapsed="false">
      <c r="A7646" s="393" t="n">
        <v>104428</v>
      </c>
      <c r="B7646" s="394" t="s">
        <v>7858</v>
      </c>
      <c r="C7646" s="393" t="s">
        <v>76</v>
      </c>
      <c r="D7646" s="395" t="n">
        <v>0</v>
      </c>
    </row>
    <row r="7647" customFormat="false" ht="14.25" hidden="false" customHeight="false" outlineLevel="0" collapsed="false">
      <c r="A7647" s="393" t="n">
        <v>92391</v>
      </c>
      <c r="B7647" s="394" t="s">
        <v>7859</v>
      </c>
      <c r="C7647" s="393" t="s">
        <v>76</v>
      </c>
      <c r="D7647" s="395" t="n">
        <v>80.82</v>
      </c>
    </row>
    <row r="7648" customFormat="false" ht="14.25" hidden="false" customHeight="false" outlineLevel="0" collapsed="false">
      <c r="A7648" s="393" t="n">
        <v>92392</v>
      </c>
      <c r="B7648" s="394" t="s">
        <v>7860</v>
      </c>
      <c r="C7648" s="393" t="s">
        <v>76</v>
      </c>
      <c r="D7648" s="395" t="n">
        <v>169.19</v>
      </c>
    </row>
    <row r="7649" customFormat="false" ht="14.25" hidden="false" customHeight="false" outlineLevel="0" collapsed="false">
      <c r="A7649" s="393" t="n">
        <v>104437</v>
      </c>
      <c r="B7649" s="394" t="s">
        <v>7861</v>
      </c>
      <c r="C7649" s="393" t="s">
        <v>76</v>
      </c>
      <c r="D7649" s="395" t="n">
        <v>0</v>
      </c>
    </row>
    <row r="7650" customFormat="false" ht="14.25" hidden="false" customHeight="false" outlineLevel="0" collapsed="false">
      <c r="A7650" s="393" t="n">
        <v>104435</v>
      </c>
      <c r="B7650" s="394" t="s">
        <v>7862</v>
      </c>
      <c r="C7650" s="393" t="s">
        <v>76</v>
      </c>
      <c r="D7650" s="395" t="n">
        <v>0</v>
      </c>
    </row>
    <row r="7651" customFormat="false" ht="14.25" hidden="false" customHeight="false" outlineLevel="0" collapsed="false">
      <c r="A7651" s="393" t="n">
        <v>104433</v>
      </c>
      <c r="B7651" s="394" t="s">
        <v>7863</v>
      </c>
      <c r="C7651" s="393" t="s">
        <v>76</v>
      </c>
      <c r="D7651" s="395" t="n">
        <v>87.66</v>
      </c>
    </row>
    <row r="7652" customFormat="false" ht="14.25" hidden="false" customHeight="false" outlineLevel="0" collapsed="false">
      <c r="A7652" s="393" t="n">
        <v>93680</v>
      </c>
      <c r="B7652" s="394" t="s">
        <v>7864</v>
      </c>
      <c r="C7652" s="393" t="s">
        <v>76</v>
      </c>
      <c r="D7652" s="395" t="n">
        <v>94.27</v>
      </c>
    </row>
    <row r="7653" customFormat="false" ht="14.25" hidden="false" customHeight="false" outlineLevel="0" collapsed="false">
      <c r="A7653" s="393" t="n">
        <v>93681</v>
      </c>
      <c r="B7653" s="394" t="s">
        <v>7865</v>
      </c>
      <c r="C7653" s="393" t="s">
        <v>76</v>
      </c>
      <c r="D7653" s="395" t="n">
        <v>113.29</v>
      </c>
    </row>
    <row r="7654" customFormat="false" ht="14.25" hidden="false" customHeight="false" outlineLevel="0" collapsed="false">
      <c r="A7654" s="393" t="n">
        <v>92397</v>
      </c>
      <c r="B7654" s="394" t="s">
        <v>7866</v>
      </c>
      <c r="C7654" s="393" t="s">
        <v>76</v>
      </c>
      <c r="D7654" s="395" t="n">
        <v>83.79</v>
      </c>
    </row>
    <row r="7655" customFormat="false" ht="14.25" hidden="false" customHeight="false" outlineLevel="0" collapsed="false">
      <c r="A7655" s="393" t="n">
        <v>92398</v>
      </c>
      <c r="B7655" s="394" t="s">
        <v>7867</v>
      </c>
      <c r="C7655" s="393" t="s">
        <v>76</v>
      </c>
      <c r="D7655" s="395" t="n">
        <v>104.9</v>
      </c>
    </row>
    <row r="7656" customFormat="false" ht="14.25" hidden="false" customHeight="false" outlineLevel="0" collapsed="false">
      <c r="A7656" s="393" t="n">
        <v>92400</v>
      </c>
      <c r="B7656" s="394" t="s">
        <v>7868</v>
      </c>
      <c r="C7656" s="393" t="s">
        <v>76</v>
      </c>
      <c r="D7656" s="395" t="n">
        <v>123.57</v>
      </c>
    </row>
    <row r="7657" customFormat="false" ht="14.25" hidden="false" customHeight="false" outlineLevel="0" collapsed="false">
      <c r="A7657" s="393" t="n">
        <v>92395</v>
      </c>
      <c r="B7657" s="394" t="s">
        <v>7869</v>
      </c>
      <c r="C7657" s="393" t="s">
        <v>76</v>
      </c>
      <c r="D7657" s="395" t="n">
        <v>119.82</v>
      </c>
    </row>
    <row r="7658" customFormat="false" ht="14.25" hidden="false" customHeight="false" outlineLevel="0" collapsed="false">
      <c r="A7658" s="393" t="n">
        <v>92393</v>
      </c>
      <c r="B7658" s="394" t="s">
        <v>7870</v>
      </c>
      <c r="C7658" s="393" t="s">
        <v>76</v>
      </c>
      <c r="D7658" s="395" t="n">
        <v>79.38</v>
      </c>
    </row>
    <row r="7659" customFormat="false" ht="14.25" hidden="false" customHeight="false" outlineLevel="0" collapsed="false">
      <c r="A7659" s="393" t="n">
        <v>92394</v>
      </c>
      <c r="B7659" s="394" t="s">
        <v>7871</v>
      </c>
      <c r="C7659" s="393" t="s">
        <v>76</v>
      </c>
      <c r="D7659" s="395" t="n">
        <v>99.32</v>
      </c>
    </row>
    <row r="7660" customFormat="false" ht="14.25" hidden="false" customHeight="false" outlineLevel="0" collapsed="false">
      <c r="A7660" s="393" t="n">
        <v>97115</v>
      </c>
      <c r="B7660" s="394" t="s">
        <v>7872</v>
      </c>
      <c r="C7660" s="393" t="s">
        <v>532</v>
      </c>
      <c r="D7660" s="395" t="n">
        <v>65.31</v>
      </c>
    </row>
    <row r="7661" customFormat="false" ht="14.25" hidden="false" customHeight="false" outlineLevel="0" collapsed="false">
      <c r="A7661" s="393" t="n">
        <v>97113</v>
      </c>
      <c r="B7661" s="394" t="s">
        <v>7873</v>
      </c>
      <c r="C7661" s="393" t="s">
        <v>76</v>
      </c>
      <c r="D7661" s="395" t="n">
        <v>1.65</v>
      </c>
    </row>
    <row r="7662" customFormat="false" ht="14.25" hidden="false" customHeight="false" outlineLevel="0" collapsed="false">
      <c r="A7662" s="393" t="n">
        <v>97120</v>
      </c>
      <c r="B7662" s="394" t="s">
        <v>7874</v>
      </c>
      <c r="C7662" s="393" t="s">
        <v>532</v>
      </c>
      <c r="D7662" s="395" t="n">
        <v>9.64</v>
      </c>
    </row>
    <row r="7663" customFormat="false" ht="14.25" hidden="false" customHeight="false" outlineLevel="0" collapsed="false">
      <c r="A7663" s="393" t="n">
        <v>97116</v>
      </c>
      <c r="B7663" s="394" t="s">
        <v>7875</v>
      </c>
      <c r="C7663" s="393" t="s">
        <v>532</v>
      </c>
      <c r="D7663" s="395" t="n">
        <v>23.32</v>
      </c>
    </row>
    <row r="7664" customFormat="false" ht="14.25" hidden="false" customHeight="false" outlineLevel="0" collapsed="false">
      <c r="A7664" s="393" t="n">
        <v>97117</v>
      </c>
      <c r="B7664" s="394" t="s">
        <v>7876</v>
      </c>
      <c r="C7664" s="393" t="s">
        <v>532</v>
      </c>
      <c r="D7664" s="395" t="n">
        <v>20.1</v>
      </c>
    </row>
    <row r="7665" customFormat="false" ht="14.25" hidden="false" customHeight="false" outlineLevel="0" collapsed="false">
      <c r="A7665" s="393" t="n">
        <v>97118</v>
      </c>
      <c r="B7665" s="394" t="s">
        <v>7877</v>
      </c>
      <c r="C7665" s="393" t="s">
        <v>532</v>
      </c>
      <c r="D7665" s="395" t="n">
        <v>16.52</v>
      </c>
    </row>
    <row r="7666" customFormat="false" ht="14.25" hidden="false" customHeight="false" outlineLevel="0" collapsed="false">
      <c r="A7666" s="393" t="n">
        <v>97119</v>
      </c>
      <c r="B7666" s="394" t="s">
        <v>7878</v>
      </c>
      <c r="C7666" s="393" t="s">
        <v>532</v>
      </c>
      <c r="D7666" s="395" t="n">
        <v>14.76</v>
      </c>
    </row>
    <row r="7667" customFormat="false" ht="14.25" hidden="false" customHeight="false" outlineLevel="0" collapsed="false">
      <c r="A7667" s="393" t="n">
        <v>97114</v>
      </c>
      <c r="B7667" s="394" t="s">
        <v>7879</v>
      </c>
      <c r="C7667" s="393" t="s">
        <v>274</v>
      </c>
      <c r="D7667" s="395" t="n">
        <v>0.45</v>
      </c>
    </row>
    <row r="7668" customFormat="false" ht="14.25" hidden="false" customHeight="false" outlineLevel="0" collapsed="false">
      <c r="A7668" s="393" t="n">
        <v>97111</v>
      </c>
      <c r="B7668" s="394" t="s">
        <v>7880</v>
      </c>
      <c r="C7668" s="393" t="s">
        <v>76</v>
      </c>
      <c r="D7668" s="395" t="n">
        <v>227.67</v>
      </c>
    </row>
    <row r="7669" customFormat="false" ht="14.25" hidden="false" customHeight="false" outlineLevel="0" collapsed="false">
      <c r="A7669" s="393" t="n">
        <v>97112</v>
      </c>
      <c r="B7669" s="394" t="s">
        <v>7881</v>
      </c>
      <c r="C7669" s="393" t="s">
        <v>76</v>
      </c>
      <c r="D7669" s="395" t="n">
        <v>199.93</v>
      </c>
    </row>
    <row r="7670" customFormat="false" ht="14.25" hidden="false" customHeight="false" outlineLevel="0" collapsed="false">
      <c r="A7670" s="393" t="n">
        <v>103904</v>
      </c>
      <c r="B7670" s="394" t="s">
        <v>7882</v>
      </c>
      <c r="C7670" s="393" t="s">
        <v>76</v>
      </c>
      <c r="D7670" s="395" t="n">
        <v>117.4</v>
      </c>
    </row>
    <row r="7671" customFormat="false" ht="14.25" hidden="false" customHeight="false" outlineLevel="0" collapsed="false">
      <c r="A7671" s="393" t="n">
        <v>103905</v>
      </c>
      <c r="B7671" s="394" t="s">
        <v>7883</v>
      </c>
      <c r="C7671" s="393" t="s">
        <v>76</v>
      </c>
      <c r="D7671" s="395" t="n">
        <v>123.83</v>
      </c>
    </row>
    <row r="7672" customFormat="false" ht="14.25" hidden="false" customHeight="false" outlineLevel="0" collapsed="false">
      <c r="A7672" s="393" t="n">
        <v>103907</v>
      </c>
      <c r="B7672" s="394" t="s">
        <v>7884</v>
      </c>
      <c r="C7672" s="393" t="s">
        <v>76</v>
      </c>
      <c r="D7672" s="395" t="n">
        <v>130.67</v>
      </c>
    </row>
    <row r="7673" customFormat="false" ht="14.25" hidden="false" customHeight="false" outlineLevel="0" collapsed="false">
      <c r="A7673" s="393" t="n">
        <v>103911</v>
      </c>
      <c r="B7673" s="394" t="s">
        <v>7885</v>
      </c>
      <c r="C7673" s="393" t="s">
        <v>76</v>
      </c>
      <c r="D7673" s="395" t="n">
        <v>190.53</v>
      </c>
    </row>
    <row r="7674" customFormat="false" ht="14.25" hidden="false" customHeight="false" outlineLevel="0" collapsed="false">
      <c r="A7674" s="393" t="n">
        <v>97104</v>
      </c>
      <c r="B7674" s="394" t="s">
        <v>7886</v>
      </c>
      <c r="C7674" s="393" t="s">
        <v>76</v>
      </c>
      <c r="D7674" s="395" t="n">
        <v>120.56</v>
      </c>
    </row>
    <row r="7675" customFormat="false" ht="14.25" hidden="false" customHeight="false" outlineLevel="0" collapsed="false">
      <c r="A7675" s="393" t="n">
        <v>103906</v>
      </c>
      <c r="B7675" s="394" t="s">
        <v>7887</v>
      </c>
      <c r="C7675" s="393" t="s">
        <v>76</v>
      </c>
      <c r="D7675" s="395" t="n">
        <v>155.18</v>
      </c>
    </row>
    <row r="7676" customFormat="false" ht="14.25" hidden="false" customHeight="false" outlineLevel="0" collapsed="false">
      <c r="A7676" s="393" t="n">
        <v>97105</v>
      </c>
      <c r="B7676" s="394" t="s">
        <v>7888</v>
      </c>
      <c r="C7676" s="393" t="s">
        <v>76</v>
      </c>
      <c r="D7676" s="395" t="n">
        <v>135.94</v>
      </c>
    </row>
    <row r="7677" customFormat="false" ht="14.25" hidden="false" customHeight="false" outlineLevel="0" collapsed="false">
      <c r="A7677" s="393" t="n">
        <v>97106</v>
      </c>
      <c r="B7677" s="394" t="s">
        <v>7889</v>
      </c>
      <c r="C7677" s="393" t="s">
        <v>76</v>
      </c>
      <c r="D7677" s="395" t="n">
        <v>150.39</v>
      </c>
    </row>
    <row r="7678" customFormat="false" ht="14.25" hidden="false" customHeight="false" outlineLevel="0" collapsed="false">
      <c r="A7678" s="393" t="n">
        <v>97107</v>
      </c>
      <c r="B7678" s="394" t="s">
        <v>7890</v>
      </c>
      <c r="C7678" s="393" t="s">
        <v>76</v>
      </c>
      <c r="D7678" s="395" t="n">
        <v>171.56</v>
      </c>
    </row>
    <row r="7679" customFormat="false" ht="14.25" hidden="false" customHeight="false" outlineLevel="0" collapsed="false">
      <c r="A7679" s="393" t="n">
        <v>97108</v>
      </c>
      <c r="B7679" s="394" t="s">
        <v>7891</v>
      </c>
      <c r="C7679" s="393" t="s">
        <v>76</v>
      </c>
      <c r="D7679" s="395" t="n">
        <v>195.8</v>
      </c>
    </row>
    <row r="7680" customFormat="false" ht="14.25" hidden="false" customHeight="false" outlineLevel="0" collapsed="false">
      <c r="A7680" s="393" t="n">
        <v>97109</v>
      </c>
      <c r="B7680" s="394" t="s">
        <v>7892</v>
      </c>
      <c r="C7680" s="393" t="s">
        <v>76</v>
      </c>
      <c r="D7680" s="395" t="n">
        <v>216.39</v>
      </c>
    </row>
    <row r="7681" customFormat="false" ht="14.25" hidden="false" customHeight="false" outlineLevel="0" collapsed="false">
      <c r="A7681" s="393" t="n">
        <v>103913</v>
      </c>
      <c r="B7681" s="394" t="s">
        <v>7893</v>
      </c>
      <c r="C7681" s="393" t="s">
        <v>76</v>
      </c>
      <c r="D7681" s="395" t="n">
        <v>110.24</v>
      </c>
    </row>
    <row r="7682" customFormat="false" ht="14.25" hidden="false" customHeight="false" outlineLevel="0" collapsed="false">
      <c r="A7682" s="393" t="n">
        <v>103914</v>
      </c>
      <c r="B7682" s="394" t="s">
        <v>7894</v>
      </c>
      <c r="C7682" s="393" t="s">
        <v>76</v>
      </c>
      <c r="D7682" s="395" t="n">
        <v>128.64</v>
      </c>
    </row>
    <row r="7683" customFormat="false" ht="14.25" hidden="false" customHeight="false" outlineLevel="0" collapsed="false">
      <c r="A7683" s="393" t="n">
        <v>103915</v>
      </c>
      <c r="B7683" s="394" t="s">
        <v>7895</v>
      </c>
      <c r="C7683" s="393" t="s">
        <v>76</v>
      </c>
      <c r="D7683" s="395" t="n">
        <v>140.12</v>
      </c>
    </row>
    <row r="7684" customFormat="false" ht="14.25" hidden="false" customHeight="false" outlineLevel="0" collapsed="false">
      <c r="A7684" s="393" t="n">
        <v>103916</v>
      </c>
      <c r="B7684" s="394" t="s">
        <v>7896</v>
      </c>
      <c r="C7684" s="393" t="s">
        <v>76</v>
      </c>
      <c r="D7684" s="395" t="n">
        <v>160.83</v>
      </c>
    </row>
    <row r="7685" customFormat="false" ht="14.25" hidden="false" customHeight="false" outlineLevel="0" collapsed="false">
      <c r="A7685" s="393" t="n">
        <v>103917</v>
      </c>
      <c r="B7685" s="394" t="s">
        <v>7897</v>
      </c>
      <c r="C7685" s="393" t="s">
        <v>76</v>
      </c>
      <c r="D7685" s="395" t="n">
        <v>184.49</v>
      </c>
    </row>
    <row r="7686" customFormat="false" ht="14.25" hidden="false" customHeight="false" outlineLevel="0" collapsed="false">
      <c r="A7686" s="393" t="n">
        <v>103918</v>
      </c>
      <c r="B7686" s="394" t="s">
        <v>7898</v>
      </c>
      <c r="C7686" s="393" t="s">
        <v>76</v>
      </c>
      <c r="D7686" s="395" t="n">
        <v>195.05</v>
      </c>
    </row>
    <row r="7687" customFormat="false" ht="14.25" hidden="false" customHeight="false" outlineLevel="0" collapsed="false">
      <c r="A7687" s="393" t="n">
        <v>103919</v>
      </c>
      <c r="B7687" s="394" t="s">
        <v>7899</v>
      </c>
      <c r="C7687" s="393" t="s">
        <v>76</v>
      </c>
      <c r="D7687" s="395" t="n">
        <v>0</v>
      </c>
    </row>
    <row r="7688" customFormat="false" ht="14.25" hidden="false" customHeight="false" outlineLevel="0" collapsed="false">
      <c r="A7688" s="393" t="n">
        <v>103920</v>
      </c>
      <c r="B7688" s="394" t="s">
        <v>7900</v>
      </c>
      <c r="C7688" s="393" t="s">
        <v>76</v>
      </c>
      <c r="D7688" s="395" t="n">
        <v>0</v>
      </c>
    </row>
    <row r="7689" customFormat="false" ht="14.25" hidden="false" customHeight="false" outlineLevel="0" collapsed="false">
      <c r="A7689" s="393" t="n">
        <v>103921</v>
      </c>
      <c r="B7689" s="394" t="s">
        <v>7901</v>
      </c>
      <c r="C7689" s="393" t="s">
        <v>76</v>
      </c>
      <c r="D7689" s="395" t="n">
        <v>0</v>
      </c>
    </row>
    <row r="7690" customFormat="false" ht="14.25" hidden="false" customHeight="false" outlineLevel="0" collapsed="false">
      <c r="A7690" s="393" t="n">
        <v>103922</v>
      </c>
      <c r="B7690" s="394" t="s">
        <v>7902</v>
      </c>
      <c r="C7690" s="393" t="s">
        <v>76</v>
      </c>
      <c r="D7690" s="395" t="n">
        <v>0</v>
      </c>
    </row>
    <row r="7691" customFormat="false" ht="14.25" hidden="false" customHeight="false" outlineLevel="0" collapsed="false">
      <c r="A7691" s="393" t="n">
        <v>103923</v>
      </c>
      <c r="B7691" s="394" t="s">
        <v>7903</v>
      </c>
      <c r="C7691" s="393" t="s">
        <v>76</v>
      </c>
      <c r="D7691" s="395" t="n">
        <v>0</v>
      </c>
    </row>
    <row r="7692" customFormat="false" ht="14.25" hidden="false" customHeight="false" outlineLevel="0" collapsed="false">
      <c r="A7692" s="393" t="n">
        <v>103908</v>
      </c>
      <c r="B7692" s="394" t="s">
        <v>7904</v>
      </c>
      <c r="C7692" s="393" t="s">
        <v>76</v>
      </c>
      <c r="D7692" s="395" t="n">
        <v>146.17</v>
      </c>
    </row>
    <row r="7693" customFormat="false" ht="14.25" hidden="false" customHeight="false" outlineLevel="0" collapsed="false">
      <c r="A7693" s="393" t="n">
        <v>103909</v>
      </c>
      <c r="B7693" s="394" t="s">
        <v>7905</v>
      </c>
      <c r="C7693" s="393" t="s">
        <v>76</v>
      </c>
      <c r="D7693" s="395" t="n">
        <v>166.82</v>
      </c>
    </row>
    <row r="7694" customFormat="false" ht="14.25" hidden="false" customHeight="false" outlineLevel="0" collapsed="false">
      <c r="A7694" s="393" t="n">
        <v>103912</v>
      </c>
      <c r="B7694" s="394" t="s">
        <v>7906</v>
      </c>
      <c r="C7694" s="393" t="s">
        <v>76</v>
      </c>
      <c r="D7694" s="395" t="n">
        <v>210.59</v>
      </c>
    </row>
    <row r="7695" customFormat="false" ht="14.25" hidden="false" customHeight="false" outlineLevel="0" collapsed="false">
      <c r="A7695" s="393" t="n">
        <v>101979</v>
      </c>
      <c r="B7695" s="394" t="s">
        <v>7907</v>
      </c>
      <c r="C7695" s="393" t="s">
        <v>274</v>
      </c>
      <c r="D7695" s="395" t="n">
        <v>40.35</v>
      </c>
    </row>
    <row r="7696" customFormat="false" ht="14.25" hidden="false" customHeight="false" outlineLevel="0" collapsed="false">
      <c r="A7696" s="393" t="n">
        <v>101970</v>
      </c>
      <c r="B7696" s="394" t="s">
        <v>7908</v>
      </c>
      <c r="C7696" s="393" t="s">
        <v>274</v>
      </c>
      <c r="D7696" s="395" t="n">
        <v>0</v>
      </c>
    </row>
    <row r="7697" customFormat="false" ht="14.25" hidden="false" customHeight="false" outlineLevel="0" collapsed="false">
      <c r="A7697" s="393" t="n">
        <v>101972</v>
      </c>
      <c r="B7697" s="394" t="s">
        <v>7909</v>
      </c>
      <c r="C7697" s="393" t="s">
        <v>274</v>
      </c>
      <c r="D7697" s="395" t="n">
        <v>0</v>
      </c>
    </row>
    <row r="7698" customFormat="false" ht="14.25" hidden="false" customHeight="false" outlineLevel="0" collapsed="false">
      <c r="A7698" s="393" t="n">
        <v>101966</v>
      </c>
      <c r="B7698" s="394" t="s">
        <v>7910</v>
      </c>
      <c r="C7698" s="393" t="s">
        <v>274</v>
      </c>
      <c r="D7698" s="395" t="n">
        <v>188.4</v>
      </c>
    </row>
    <row r="7699" customFormat="false" ht="14.25" hidden="false" customHeight="false" outlineLevel="0" collapsed="false">
      <c r="A7699" s="393" t="n">
        <v>101976</v>
      </c>
      <c r="B7699" s="394" t="s">
        <v>7911</v>
      </c>
      <c r="C7699" s="393" t="s">
        <v>274</v>
      </c>
      <c r="D7699" s="395" t="n">
        <v>0</v>
      </c>
    </row>
    <row r="7700" customFormat="false" ht="14.25" hidden="false" customHeight="false" outlineLevel="0" collapsed="false">
      <c r="A7700" s="393" t="n">
        <v>101978</v>
      </c>
      <c r="B7700" s="394" t="s">
        <v>7912</v>
      </c>
      <c r="C7700" s="393" t="s">
        <v>274</v>
      </c>
      <c r="D7700" s="395" t="n">
        <v>0</v>
      </c>
    </row>
    <row r="7701" customFormat="false" ht="14.25" hidden="false" customHeight="false" outlineLevel="0" collapsed="false">
      <c r="A7701" s="393" t="n">
        <v>101967</v>
      </c>
      <c r="B7701" s="394" t="s">
        <v>7913</v>
      </c>
      <c r="C7701" s="393" t="s">
        <v>274</v>
      </c>
      <c r="D7701" s="395" t="n">
        <v>0</v>
      </c>
    </row>
    <row r="7702" customFormat="false" ht="14.25" hidden="false" customHeight="false" outlineLevel="0" collapsed="false">
      <c r="A7702" s="393" t="n">
        <v>101968</v>
      </c>
      <c r="B7702" s="394" t="s">
        <v>7914</v>
      </c>
      <c r="C7702" s="393" t="s">
        <v>274</v>
      </c>
      <c r="D7702" s="395" t="n">
        <v>0</v>
      </c>
    </row>
    <row r="7703" customFormat="false" ht="14.25" hidden="false" customHeight="false" outlineLevel="0" collapsed="false">
      <c r="A7703" s="393" t="n">
        <v>101965</v>
      </c>
      <c r="B7703" s="394" t="s">
        <v>7915</v>
      </c>
      <c r="C7703" s="393" t="s">
        <v>274</v>
      </c>
      <c r="D7703" s="395" t="n">
        <v>149.55</v>
      </c>
    </row>
    <row r="7704" customFormat="false" ht="14.25" hidden="false" customHeight="false" outlineLevel="0" collapsed="false">
      <c r="A7704" s="393" t="n">
        <v>104100</v>
      </c>
      <c r="B7704" s="394" t="s">
        <v>7916</v>
      </c>
      <c r="C7704" s="393" t="s">
        <v>76</v>
      </c>
      <c r="D7704" s="395" t="n">
        <v>0</v>
      </c>
    </row>
    <row r="7705" customFormat="false" ht="14.25" hidden="false" customHeight="false" outlineLevel="0" collapsed="false">
      <c r="A7705" s="393" t="n">
        <v>104099</v>
      </c>
      <c r="B7705" s="394" t="s">
        <v>7917</v>
      </c>
      <c r="C7705" s="393" t="s">
        <v>76</v>
      </c>
      <c r="D7705" s="395" t="n">
        <v>0</v>
      </c>
    </row>
    <row r="7706" customFormat="false" ht="14.25" hidden="false" customHeight="false" outlineLevel="0" collapsed="false">
      <c r="A7706" s="393" t="n">
        <v>104102</v>
      </c>
      <c r="B7706" s="394" t="s">
        <v>7918</v>
      </c>
      <c r="C7706" s="393" t="s">
        <v>76</v>
      </c>
      <c r="D7706" s="395" t="n">
        <v>0</v>
      </c>
    </row>
    <row r="7707" customFormat="false" ht="14.25" hidden="false" customHeight="false" outlineLevel="0" collapsed="false">
      <c r="A7707" s="393" t="n">
        <v>104101</v>
      </c>
      <c r="B7707" s="394" t="s">
        <v>7919</v>
      </c>
      <c r="C7707" s="393" t="s">
        <v>76</v>
      </c>
      <c r="D7707" s="395" t="n">
        <v>0</v>
      </c>
    </row>
    <row r="7708" customFormat="false" ht="14.25" hidden="false" customHeight="false" outlineLevel="0" collapsed="false">
      <c r="A7708" s="393" t="n">
        <v>104103</v>
      </c>
      <c r="B7708" s="394" t="s">
        <v>7920</v>
      </c>
      <c r="C7708" s="393" t="s">
        <v>76</v>
      </c>
      <c r="D7708" s="395" t="n">
        <v>0</v>
      </c>
    </row>
    <row r="7709" customFormat="false" ht="14.25" hidden="false" customHeight="false" outlineLevel="0" collapsed="false">
      <c r="A7709" s="393" t="n">
        <v>92123</v>
      </c>
      <c r="B7709" s="394" t="s">
        <v>7921</v>
      </c>
      <c r="C7709" s="393" t="s">
        <v>353</v>
      </c>
      <c r="D7709" s="395" t="n">
        <v>71.33</v>
      </c>
    </row>
    <row r="7710" customFormat="false" ht="14.25" hidden="false" customHeight="false" outlineLevel="0" collapsed="false">
      <c r="A7710" s="393" t="n">
        <v>92121</v>
      </c>
      <c r="B7710" s="394" t="s">
        <v>7922</v>
      </c>
      <c r="C7710" s="393" t="s">
        <v>353</v>
      </c>
      <c r="D7710" s="395" t="n">
        <v>38.73</v>
      </c>
    </row>
    <row r="7711" customFormat="false" ht="14.25" hidden="false" customHeight="false" outlineLevel="0" collapsed="false">
      <c r="A7711" s="393" t="n">
        <v>92122</v>
      </c>
      <c r="B7711" s="394" t="s">
        <v>7923</v>
      </c>
      <c r="C7711" s="393" t="s">
        <v>353</v>
      </c>
      <c r="D7711" s="395" t="n">
        <v>66.06</v>
      </c>
    </row>
    <row r="7712" customFormat="false" ht="14.25" hidden="false" customHeight="false" outlineLevel="0" collapsed="false">
      <c r="A7712" s="393" t="n">
        <v>103615</v>
      </c>
      <c r="B7712" s="394" t="s">
        <v>7924</v>
      </c>
      <c r="C7712" s="393" t="s">
        <v>274</v>
      </c>
      <c r="D7712" s="395" t="n">
        <v>0</v>
      </c>
    </row>
    <row r="7713" customFormat="false" ht="14.25" hidden="false" customHeight="false" outlineLevel="0" collapsed="false">
      <c r="A7713" s="393" t="n">
        <v>103637</v>
      </c>
      <c r="B7713" s="394" t="s">
        <v>7925</v>
      </c>
      <c r="C7713" s="393" t="s">
        <v>274</v>
      </c>
      <c r="D7713" s="395" t="n">
        <v>0</v>
      </c>
    </row>
    <row r="7714" customFormat="false" ht="14.25" hidden="false" customHeight="false" outlineLevel="0" collapsed="false">
      <c r="A7714" s="393" t="n">
        <v>103593</v>
      </c>
      <c r="B7714" s="394" t="s">
        <v>7926</v>
      </c>
      <c r="C7714" s="393" t="s">
        <v>274</v>
      </c>
      <c r="D7714" s="395" t="n">
        <v>0</v>
      </c>
    </row>
    <row r="7715" customFormat="false" ht="14.25" hidden="false" customHeight="false" outlineLevel="0" collapsed="false">
      <c r="A7715" s="393" t="n">
        <v>103616</v>
      </c>
      <c r="B7715" s="394" t="s">
        <v>7927</v>
      </c>
      <c r="C7715" s="393" t="s">
        <v>274</v>
      </c>
      <c r="D7715" s="395" t="n">
        <v>0</v>
      </c>
    </row>
    <row r="7716" customFormat="false" ht="14.25" hidden="false" customHeight="false" outlineLevel="0" collapsed="false">
      <c r="A7716" s="393" t="n">
        <v>103638</v>
      </c>
      <c r="B7716" s="394" t="s">
        <v>7928</v>
      </c>
      <c r="C7716" s="393" t="s">
        <v>274</v>
      </c>
      <c r="D7716" s="395" t="n">
        <v>0</v>
      </c>
    </row>
    <row r="7717" customFormat="false" ht="14.25" hidden="false" customHeight="false" outlineLevel="0" collapsed="false">
      <c r="A7717" s="393" t="n">
        <v>103594</v>
      </c>
      <c r="B7717" s="394" t="s">
        <v>7929</v>
      </c>
      <c r="C7717" s="393" t="s">
        <v>274</v>
      </c>
      <c r="D7717" s="395" t="n">
        <v>0</v>
      </c>
    </row>
    <row r="7718" customFormat="false" ht="14.25" hidden="false" customHeight="false" outlineLevel="0" collapsed="false">
      <c r="A7718" s="393" t="n">
        <v>103617</v>
      </c>
      <c r="B7718" s="394" t="s">
        <v>7930</v>
      </c>
      <c r="C7718" s="393" t="s">
        <v>274</v>
      </c>
      <c r="D7718" s="395" t="n">
        <v>0</v>
      </c>
    </row>
    <row r="7719" customFormat="false" ht="14.25" hidden="false" customHeight="false" outlineLevel="0" collapsed="false">
      <c r="A7719" s="393" t="n">
        <v>103639</v>
      </c>
      <c r="B7719" s="394" t="s">
        <v>7931</v>
      </c>
      <c r="C7719" s="393" t="s">
        <v>274</v>
      </c>
      <c r="D7719" s="395" t="n">
        <v>0</v>
      </c>
    </row>
    <row r="7720" customFormat="false" ht="14.25" hidden="false" customHeight="false" outlineLevel="0" collapsed="false">
      <c r="A7720" s="393" t="n">
        <v>103595</v>
      </c>
      <c r="B7720" s="394" t="s">
        <v>7932</v>
      </c>
      <c r="C7720" s="393" t="s">
        <v>274</v>
      </c>
      <c r="D7720" s="395" t="n">
        <v>0</v>
      </c>
    </row>
    <row r="7721" customFormat="false" ht="14.25" hidden="false" customHeight="false" outlineLevel="0" collapsed="false">
      <c r="A7721" s="393" t="n">
        <v>103609</v>
      </c>
      <c r="B7721" s="394" t="s">
        <v>7933</v>
      </c>
      <c r="C7721" s="393" t="s">
        <v>274</v>
      </c>
      <c r="D7721" s="395" t="n">
        <v>0</v>
      </c>
    </row>
    <row r="7722" customFormat="false" ht="14.25" hidden="false" customHeight="false" outlineLevel="0" collapsed="false">
      <c r="A7722" s="393" t="n">
        <v>103631</v>
      </c>
      <c r="B7722" s="394" t="s">
        <v>7934</v>
      </c>
      <c r="C7722" s="393" t="s">
        <v>274</v>
      </c>
      <c r="D7722" s="395" t="n">
        <v>0</v>
      </c>
    </row>
    <row r="7723" customFormat="false" ht="14.25" hidden="false" customHeight="false" outlineLevel="0" collapsed="false">
      <c r="A7723" s="393" t="n">
        <v>103587</v>
      </c>
      <c r="B7723" s="394" t="s">
        <v>7935</v>
      </c>
      <c r="C7723" s="393" t="s">
        <v>274</v>
      </c>
      <c r="D7723" s="395" t="n">
        <v>0</v>
      </c>
    </row>
    <row r="7724" customFormat="false" ht="14.25" hidden="false" customHeight="false" outlineLevel="0" collapsed="false">
      <c r="A7724" s="393" t="n">
        <v>103618</v>
      </c>
      <c r="B7724" s="394" t="s">
        <v>7936</v>
      </c>
      <c r="C7724" s="393" t="s">
        <v>274</v>
      </c>
      <c r="D7724" s="395" t="n">
        <v>0</v>
      </c>
    </row>
    <row r="7725" customFormat="false" ht="14.25" hidden="false" customHeight="false" outlineLevel="0" collapsed="false">
      <c r="A7725" s="393" t="n">
        <v>103640</v>
      </c>
      <c r="B7725" s="394" t="s">
        <v>7937</v>
      </c>
      <c r="C7725" s="393" t="s">
        <v>274</v>
      </c>
      <c r="D7725" s="395" t="n">
        <v>0</v>
      </c>
    </row>
    <row r="7726" customFormat="false" ht="14.25" hidden="false" customHeight="false" outlineLevel="0" collapsed="false">
      <c r="A7726" s="393" t="n">
        <v>103596</v>
      </c>
      <c r="B7726" s="394" t="s">
        <v>7938</v>
      </c>
      <c r="C7726" s="393" t="s">
        <v>274</v>
      </c>
      <c r="D7726" s="395" t="n">
        <v>0</v>
      </c>
    </row>
    <row r="7727" customFormat="false" ht="14.25" hidden="false" customHeight="false" outlineLevel="0" collapsed="false">
      <c r="A7727" s="393" t="n">
        <v>103619</v>
      </c>
      <c r="B7727" s="394" t="s">
        <v>7939</v>
      </c>
      <c r="C7727" s="393" t="s">
        <v>274</v>
      </c>
      <c r="D7727" s="395" t="n">
        <v>0</v>
      </c>
    </row>
    <row r="7728" customFormat="false" ht="14.25" hidden="false" customHeight="false" outlineLevel="0" collapsed="false">
      <c r="A7728" s="393" t="n">
        <v>103641</v>
      </c>
      <c r="B7728" s="394" t="s">
        <v>7940</v>
      </c>
      <c r="C7728" s="393" t="s">
        <v>274</v>
      </c>
      <c r="D7728" s="395" t="n">
        <v>0</v>
      </c>
    </row>
    <row r="7729" customFormat="false" ht="14.25" hidden="false" customHeight="false" outlineLevel="0" collapsed="false">
      <c r="A7729" s="393" t="n">
        <v>103597</v>
      </c>
      <c r="B7729" s="394" t="s">
        <v>7941</v>
      </c>
      <c r="C7729" s="393" t="s">
        <v>274</v>
      </c>
      <c r="D7729" s="395" t="n">
        <v>0</v>
      </c>
    </row>
    <row r="7730" customFormat="false" ht="14.25" hidden="false" customHeight="false" outlineLevel="0" collapsed="false">
      <c r="A7730" s="393" t="n">
        <v>103620</v>
      </c>
      <c r="B7730" s="394" t="s">
        <v>7942</v>
      </c>
      <c r="C7730" s="393" t="s">
        <v>274</v>
      </c>
      <c r="D7730" s="395" t="n">
        <v>0</v>
      </c>
    </row>
    <row r="7731" customFormat="false" ht="14.25" hidden="false" customHeight="false" outlineLevel="0" collapsed="false">
      <c r="A7731" s="393" t="n">
        <v>103642</v>
      </c>
      <c r="B7731" s="394" t="s">
        <v>7943</v>
      </c>
      <c r="C7731" s="393" t="s">
        <v>274</v>
      </c>
      <c r="D7731" s="395" t="n">
        <v>0</v>
      </c>
    </row>
    <row r="7732" customFormat="false" ht="14.25" hidden="false" customHeight="false" outlineLevel="0" collapsed="false">
      <c r="A7732" s="393" t="n">
        <v>103598</v>
      </c>
      <c r="B7732" s="394" t="s">
        <v>7944</v>
      </c>
      <c r="C7732" s="393" t="s">
        <v>274</v>
      </c>
      <c r="D7732" s="395" t="n">
        <v>0</v>
      </c>
    </row>
    <row r="7733" customFormat="false" ht="14.25" hidden="false" customHeight="false" outlineLevel="0" collapsed="false">
      <c r="A7733" s="393" t="n">
        <v>103621</v>
      </c>
      <c r="B7733" s="394" t="s">
        <v>7945</v>
      </c>
      <c r="C7733" s="393" t="s">
        <v>274</v>
      </c>
      <c r="D7733" s="395" t="n">
        <v>0</v>
      </c>
    </row>
    <row r="7734" customFormat="false" ht="14.25" hidden="false" customHeight="false" outlineLevel="0" collapsed="false">
      <c r="A7734" s="393" t="n">
        <v>103643</v>
      </c>
      <c r="B7734" s="394" t="s">
        <v>7946</v>
      </c>
      <c r="C7734" s="393" t="s">
        <v>274</v>
      </c>
      <c r="D7734" s="395" t="n">
        <v>0</v>
      </c>
    </row>
    <row r="7735" customFormat="false" ht="14.25" hidden="false" customHeight="false" outlineLevel="0" collapsed="false">
      <c r="A7735" s="393" t="n">
        <v>103599</v>
      </c>
      <c r="B7735" s="394" t="s">
        <v>7947</v>
      </c>
      <c r="C7735" s="393" t="s">
        <v>274</v>
      </c>
      <c r="D7735" s="395" t="n">
        <v>0</v>
      </c>
    </row>
    <row r="7736" customFormat="false" ht="14.25" hidden="false" customHeight="false" outlineLevel="0" collapsed="false">
      <c r="A7736" s="393" t="n">
        <v>103622</v>
      </c>
      <c r="B7736" s="394" t="s">
        <v>7948</v>
      </c>
      <c r="C7736" s="393" t="s">
        <v>274</v>
      </c>
      <c r="D7736" s="395" t="n">
        <v>0</v>
      </c>
    </row>
    <row r="7737" customFormat="false" ht="14.25" hidden="false" customHeight="false" outlineLevel="0" collapsed="false">
      <c r="A7737" s="393" t="n">
        <v>103644</v>
      </c>
      <c r="B7737" s="394" t="s">
        <v>7949</v>
      </c>
      <c r="C7737" s="393" t="s">
        <v>274</v>
      </c>
      <c r="D7737" s="395" t="n">
        <v>0</v>
      </c>
    </row>
    <row r="7738" customFormat="false" ht="14.25" hidden="false" customHeight="false" outlineLevel="0" collapsed="false">
      <c r="A7738" s="393" t="n">
        <v>103600</v>
      </c>
      <c r="B7738" s="394" t="s">
        <v>7950</v>
      </c>
      <c r="C7738" s="393" t="s">
        <v>274</v>
      </c>
      <c r="D7738" s="395" t="n">
        <v>0</v>
      </c>
    </row>
    <row r="7739" customFormat="false" ht="14.25" hidden="false" customHeight="false" outlineLevel="0" collapsed="false">
      <c r="A7739" s="393" t="n">
        <v>103610</v>
      </c>
      <c r="B7739" s="394" t="s">
        <v>7951</v>
      </c>
      <c r="C7739" s="393" t="s">
        <v>274</v>
      </c>
      <c r="D7739" s="395" t="n">
        <v>0</v>
      </c>
    </row>
    <row r="7740" customFormat="false" ht="14.25" hidden="false" customHeight="false" outlineLevel="0" collapsed="false">
      <c r="A7740" s="393" t="n">
        <v>103632</v>
      </c>
      <c r="B7740" s="394" t="s">
        <v>7952</v>
      </c>
      <c r="C7740" s="393" t="s">
        <v>274</v>
      </c>
      <c r="D7740" s="395" t="n">
        <v>0</v>
      </c>
    </row>
    <row r="7741" customFormat="false" ht="14.25" hidden="false" customHeight="false" outlineLevel="0" collapsed="false">
      <c r="A7741" s="393" t="n">
        <v>103588</v>
      </c>
      <c r="B7741" s="394" t="s">
        <v>7953</v>
      </c>
      <c r="C7741" s="393" t="s">
        <v>274</v>
      </c>
      <c r="D7741" s="395" t="n">
        <v>0</v>
      </c>
    </row>
    <row r="7742" customFormat="false" ht="14.25" hidden="false" customHeight="false" outlineLevel="0" collapsed="false">
      <c r="A7742" s="393" t="n">
        <v>103623</v>
      </c>
      <c r="B7742" s="394" t="s">
        <v>7954</v>
      </c>
      <c r="C7742" s="393" t="s">
        <v>274</v>
      </c>
      <c r="D7742" s="395" t="n">
        <v>0</v>
      </c>
    </row>
    <row r="7743" customFormat="false" ht="14.25" hidden="false" customHeight="false" outlineLevel="0" collapsed="false">
      <c r="A7743" s="393" t="n">
        <v>103645</v>
      </c>
      <c r="B7743" s="394" t="s">
        <v>7955</v>
      </c>
      <c r="C7743" s="393" t="s">
        <v>274</v>
      </c>
      <c r="D7743" s="395" t="n">
        <v>0</v>
      </c>
    </row>
    <row r="7744" customFormat="false" ht="14.25" hidden="false" customHeight="false" outlineLevel="0" collapsed="false">
      <c r="A7744" s="393" t="n">
        <v>103601</v>
      </c>
      <c r="B7744" s="394" t="s">
        <v>7956</v>
      </c>
      <c r="C7744" s="393" t="s">
        <v>274</v>
      </c>
      <c r="D7744" s="395" t="n">
        <v>0</v>
      </c>
    </row>
    <row r="7745" customFormat="false" ht="14.25" hidden="false" customHeight="false" outlineLevel="0" collapsed="false">
      <c r="A7745" s="393" t="n">
        <v>103624</v>
      </c>
      <c r="B7745" s="394" t="s">
        <v>7957</v>
      </c>
      <c r="C7745" s="393" t="s">
        <v>274</v>
      </c>
      <c r="D7745" s="395" t="n">
        <v>0</v>
      </c>
    </row>
    <row r="7746" customFormat="false" ht="14.25" hidden="false" customHeight="false" outlineLevel="0" collapsed="false">
      <c r="A7746" s="393" t="n">
        <v>103646</v>
      </c>
      <c r="B7746" s="394" t="s">
        <v>7958</v>
      </c>
      <c r="C7746" s="393" t="s">
        <v>274</v>
      </c>
      <c r="D7746" s="395" t="n">
        <v>0</v>
      </c>
    </row>
    <row r="7747" customFormat="false" ht="14.25" hidden="false" customHeight="false" outlineLevel="0" collapsed="false">
      <c r="A7747" s="393" t="n">
        <v>103602</v>
      </c>
      <c r="B7747" s="394" t="s">
        <v>7959</v>
      </c>
      <c r="C7747" s="393" t="s">
        <v>274</v>
      </c>
      <c r="D7747" s="395" t="n">
        <v>0</v>
      </c>
    </row>
    <row r="7748" customFormat="false" ht="14.25" hidden="false" customHeight="false" outlineLevel="0" collapsed="false">
      <c r="A7748" s="393" t="n">
        <v>103625</v>
      </c>
      <c r="B7748" s="394" t="s">
        <v>7960</v>
      </c>
      <c r="C7748" s="393" t="s">
        <v>274</v>
      </c>
      <c r="D7748" s="395" t="n">
        <v>0</v>
      </c>
    </row>
    <row r="7749" customFormat="false" ht="14.25" hidden="false" customHeight="false" outlineLevel="0" collapsed="false">
      <c r="A7749" s="393" t="n">
        <v>103647</v>
      </c>
      <c r="B7749" s="394" t="s">
        <v>7961</v>
      </c>
      <c r="C7749" s="393" t="s">
        <v>274</v>
      </c>
      <c r="D7749" s="395" t="n">
        <v>0</v>
      </c>
    </row>
    <row r="7750" customFormat="false" ht="14.25" hidden="false" customHeight="false" outlineLevel="0" collapsed="false">
      <c r="A7750" s="393" t="n">
        <v>103603</v>
      </c>
      <c r="B7750" s="394" t="s">
        <v>7962</v>
      </c>
      <c r="C7750" s="393" t="s">
        <v>274</v>
      </c>
      <c r="D7750" s="395" t="n">
        <v>0</v>
      </c>
    </row>
    <row r="7751" customFormat="false" ht="14.25" hidden="false" customHeight="false" outlineLevel="0" collapsed="false">
      <c r="A7751" s="393" t="n">
        <v>103611</v>
      </c>
      <c r="B7751" s="394" t="s">
        <v>7963</v>
      </c>
      <c r="C7751" s="393" t="s">
        <v>274</v>
      </c>
      <c r="D7751" s="395" t="n">
        <v>0</v>
      </c>
    </row>
    <row r="7752" customFormat="false" ht="14.25" hidden="false" customHeight="false" outlineLevel="0" collapsed="false">
      <c r="A7752" s="393" t="n">
        <v>103633</v>
      </c>
      <c r="B7752" s="394" t="s">
        <v>7964</v>
      </c>
      <c r="C7752" s="393" t="s">
        <v>274</v>
      </c>
      <c r="D7752" s="395" t="n">
        <v>0</v>
      </c>
    </row>
    <row r="7753" customFormat="false" ht="14.25" hidden="false" customHeight="false" outlineLevel="0" collapsed="false">
      <c r="A7753" s="393" t="n">
        <v>103589</v>
      </c>
      <c r="B7753" s="394" t="s">
        <v>7965</v>
      </c>
      <c r="C7753" s="393" t="s">
        <v>274</v>
      </c>
      <c r="D7753" s="395" t="n">
        <v>0</v>
      </c>
    </row>
    <row r="7754" customFormat="false" ht="14.25" hidden="false" customHeight="false" outlineLevel="0" collapsed="false">
      <c r="A7754" s="393" t="n">
        <v>103626</v>
      </c>
      <c r="B7754" s="394" t="s">
        <v>7966</v>
      </c>
      <c r="C7754" s="393" t="s">
        <v>274</v>
      </c>
      <c r="D7754" s="395" t="n">
        <v>0</v>
      </c>
    </row>
    <row r="7755" customFormat="false" ht="14.25" hidden="false" customHeight="false" outlineLevel="0" collapsed="false">
      <c r="A7755" s="393" t="n">
        <v>103648</v>
      </c>
      <c r="B7755" s="394" t="s">
        <v>7967</v>
      </c>
      <c r="C7755" s="393" t="s">
        <v>274</v>
      </c>
      <c r="D7755" s="395" t="n">
        <v>0</v>
      </c>
    </row>
    <row r="7756" customFormat="false" ht="14.25" hidden="false" customHeight="false" outlineLevel="0" collapsed="false">
      <c r="A7756" s="393" t="n">
        <v>103604</v>
      </c>
      <c r="B7756" s="394" t="s">
        <v>7968</v>
      </c>
      <c r="C7756" s="393" t="s">
        <v>274</v>
      </c>
      <c r="D7756" s="395" t="n">
        <v>0</v>
      </c>
    </row>
    <row r="7757" customFormat="false" ht="14.25" hidden="false" customHeight="false" outlineLevel="0" collapsed="false">
      <c r="A7757" s="393" t="n">
        <v>103627</v>
      </c>
      <c r="B7757" s="394" t="s">
        <v>7969</v>
      </c>
      <c r="C7757" s="393" t="s">
        <v>274</v>
      </c>
      <c r="D7757" s="395" t="n">
        <v>0</v>
      </c>
    </row>
    <row r="7758" customFormat="false" ht="14.25" hidden="false" customHeight="false" outlineLevel="0" collapsed="false">
      <c r="A7758" s="393" t="n">
        <v>103649</v>
      </c>
      <c r="B7758" s="394" t="s">
        <v>7970</v>
      </c>
      <c r="C7758" s="393" t="s">
        <v>274</v>
      </c>
      <c r="D7758" s="395" t="n">
        <v>0</v>
      </c>
    </row>
    <row r="7759" customFormat="false" ht="14.25" hidden="false" customHeight="false" outlineLevel="0" collapsed="false">
      <c r="A7759" s="393" t="n">
        <v>103605</v>
      </c>
      <c r="B7759" s="394" t="s">
        <v>7971</v>
      </c>
      <c r="C7759" s="393" t="s">
        <v>274</v>
      </c>
      <c r="D7759" s="395" t="n">
        <v>0</v>
      </c>
    </row>
    <row r="7760" customFormat="false" ht="14.25" hidden="false" customHeight="false" outlineLevel="0" collapsed="false">
      <c r="A7760" s="393" t="n">
        <v>103612</v>
      </c>
      <c r="B7760" s="394" t="s">
        <v>7972</v>
      </c>
      <c r="C7760" s="393" t="s">
        <v>274</v>
      </c>
      <c r="D7760" s="395" t="n">
        <v>0</v>
      </c>
    </row>
    <row r="7761" customFormat="false" ht="14.25" hidden="false" customHeight="false" outlineLevel="0" collapsed="false">
      <c r="A7761" s="393" t="n">
        <v>103634</v>
      </c>
      <c r="B7761" s="394" t="s">
        <v>7973</v>
      </c>
      <c r="C7761" s="393" t="s">
        <v>274</v>
      </c>
      <c r="D7761" s="395" t="n">
        <v>0</v>
      </c>
    </row>
    <row r="7762" customFormat="false" ht="14.25" hidden="false" customHeight="false" outlineLevel="0" collapsed="false">
      <c r="A7762" s="393" t="n">
        <v>103590</v>
      </c>
      <c r="B7762" s="394" t="s">
        <v>7974</v>
      </c>
      <c r="C7762" s="393" t="s">
        <v>274</v>
      </c>
      <c r="D7762" s="395" t="n">
        <v>0</v>
      </c>
    </row>
    <row r="7763" customFormat="false" ht="14.25" hidden="false" customHeight="false" outlineLevel="0" collapsed="false">
      <c r="A7763" s="393" t="n">
        <v>103628</v>
      </c>
      <c r="B7763" s="394" t="s">
        <v>7975</v>
      </c>
      <c r="C7763" s="393" t="s">
        <v>274</v>
      </c>
      <c r="D7763" s="395" t="n">
        <v>0</v>
      </c>
    </row>
    <row r="7764" customFormat="false" ht="14.25" hidden="false" customHeight="false" outlineLevel="0" collapsed="false">
      <c r="A7764" s="393" t="n">
        <v>103650</v>
      </c>
      <c r="B7764" s="394" t="s">
        <v>7976</v>
      </c>
      <c r="C7764" s="393" t="s">
        <v>274</v>
      </c>
      <c r="D7764" s="395" t="n">
        <v>0</v>
      </c>
    </row>
    <row r="7765" customFormat="false" ht="14.25" hidden="false" customHeight="false" outlineLevel="0" collapsed="false">
      <c r="A7765" s="393" t="n">
        <v>103606</v>
      </c>
      <c r="B7765" s="394" t="s">
        <v>7977</v>
      </c>
      <c r="C7765" s="393" t="s">
        <v>274</v>
      </c>
      <c r="D7765" s="395" t="n">
        <v>0</v>
      </c>
    </row>
    <row r="7766" customFormat="false" ht="14.25" hidden="false" customHeight="false" outlineLevel="0" collapsed="false">
      <c r="A7766" s="393" t="n">
        <v>103629</v>
      </c>
      <c r="B7766" s="394" t="s">
        <v>7978</v>
      </c>
      <c r="C7766" s="393" t="s">
        <v>274</v>
      </c>
      <c r="D7766" s="395" t="n">
        <v>0</v>
      </c>
    </row>
    <row r="7767" customFormat="false" ht="14.25" hidden="false" customHeight="false" outlineLevel="0" collapsed="false">
      <c r="A7767" s="393" t="n">
        <v>103651</v>
      </c>
      <c r="B7767" s="394" t="s">
        <v>7979</v>
      </c>
      <c r="C7767" s="393" t="s">
        <v>274</v>
      </c>
      <c r="D7767" s="395" t="n">
        <v>0</v>
      </c>
    </row>
    <row r="7768" customFormat="false" ht="14.25" hidden="false" customHeight="false" outlineLevel="0" collapsed="false">
      <c r="A7768" s="393" t="n">
        <v>103607</v>
      </c>
      <c r="B7768" s="394" t="s">
        <v>7980</v>
      </c>
      <c r="C7768" s="393" t="s">
        <v>274</v>
      </c>
      <c r="D7768" s="395" t="n">
        <v>0</v>
      </c>
    </row>
    <row r="7769" customFormat="false" ht="14.25" hidden="false" customHeight="false" outlineLevel="0" collapsed="false">
      <c r="A7769" s="393" t="n">
        <v>103613</v>
      </c>
      <c r="B7769" s="394" t="s">
        <v>7981</v>
      </c>
      <c r="C7769" s="393" t="s">
        <v>274</v>
      </c>
      <c r="D7769" s="395" t="n">
        <v>0</v>
      </c>
    </row>
    <row r="7770" customFormat="false" ht="14.25" hidden="false" customHeight="false" outlineLevel="0" collapsed="false">
      <c r="A7770" s="393" t="n">
        <v>103635</v>
      </c>
      <c r="B7770" s="394" t="s">
        <v>7982</v>
      </c>
      <c r="C7770" s="393" t="s">
        <v>274</v>
      </c>
      <c r="D7770" s="395" t="n">
        <v>0</v>
      </c>
    </row>
    <row r="7771" customFormat="false" ht="14.25" hidden="false" customHeight="false" outlineLevel="0" collapsed="false">
      <c r="A7771" s="393" t="n">
        <v>103591</v>
      </c>
      <c r="B7771" s="394" t="s">
        <v>7983</v>
      </c>
      <c r="C7771" s="393" t="s">
        <v>274</v>
      </c>
      <c r="D7771" s="395" t="n">
        <v>0</v>
      </c>
    </row>
    <row r="7772" customFormat="false" ht="14.25" hidden="false" customHeight="false" outlineLevel="0" collapsed="false">
      <c r="A7772" s="393" t="n">
        <v>103630</v>
      </c>
      <c r="B7772" s="394" t="s">
        <v>7984</v>
      </c>
      <c r="C7772" s="393" t="s">
        <v>274</v>
      </c>
      <c r="D7772" s="395" t="n">
        <v>0</v>
      </c>
    </row>
    <row r="7773" customFormat="false" ht="14.25" hidden="false" customHeight="false" outlineLevel="0" collapsed="false">
      <c r="A7773" s="393" t="n">
        <v>103652</v>
      </c>
      <c r="B7773" s="394" t="s">
        <v>7985</v>
      </c>
      <c r="C7773" s="393" t="s">
        <v>274</v>
      </c>
      <c r="D7773" s="395" t="n">
        <v>0</v>
      </c>
    </row>
    <row r="7774" customFormat="false" ht="14.25" hidden="false" customHeight="false" outlineLevel="0" collapsed="false">
      <c r="A7774" s="393" t="n">
        <v>103608</v>
      </c>
      <c r="B7774" s="394" t="s">
        <v>7986</v>
      </c>
      <c r="C7774" s="393" t="s">
        <v>274</v>
      </c>
      <c r="D7774" s="395" t="n">
        <v>0</v>
      </c>
    </row>
    <row r="7775" customFormat="false" ht="14.25" hidden="false" customHeight="false" outlineLevel="0" collapsed="false">
      <c r="A7775" s="393" t="n">
        <v>103614</v>
      </c>
      <c r="B7775" s="394" t="s">
        <v>7987</v>
      </c>
      <c r="C7775" s="393" t="s">
        <v>274</v>
      </c>
      <c r="D7775" s="395" t="n">
        <v>0</v>
      </c>
    </row>
    <row r="7776" customFormat="false" ht="14.25" hidden="false" customHeight="false" outlineLevel="0" collapsed="false">
      <c r="A7776" s="393" t="n">
        <v>103636</v>
      </c>
      <c r="B7776" s="394" t="s">
        <v>7988</v>
      </c>
      <c r="C7776" s="393" t="s">
        <v>274</v>
      </c>
      <c r="D7776" s="395" t="n">
        <v>0</v>
      </c>
    </row>
    <row r="7777" customFormat="false" ht="14.25" hidden="false" customHeight="false" outlineLevel="0" collapsed="false">
      <c r="A7777" s="393" t="n">
        <v>103592</v>
      </c>
      <c r="B7777" s="394" t="s">
        <v>7989</v>
      </c>
      <c r="C7777" s="393" t="s">
        <v>274</v>
      </c>
      <c r="D7777" s="395" t="n">
        <v>0</v>
      </c>
    </row>
    <row r="7778" customFormat="false" ht="14.25" hidden="false" customHeight="false" outlineLevel="0" collapsed="false">
      <c r="A7778" s="393" t="n">
        <v>88412</v>
      </c>
      <c r="B7778" s="394" t="s">
        <v>7990</v>
      </c>
      <c r="C7778" s="393" t="s">
        <v>76</v>
      </c>
      <c r="D7778" s="395" t="n">
        <v>4.48</v>
      </c>
    </row>
    <row r="7779" customFormat="false" ht="14.25" hidden="false" customHeight="false" outlineLevel="0" collapsed="false">
      <c r="A7779" s="393" t="n">
        <v>88411</v>
      </c>
      <c r="B7779" s="394" t="s">
        <v>7991</v>
      </c>
      <c r="C7779" s="393" t="s">
        <v>76</v>
      </c>
      <c r="D7779" s="395" t="n">
        <v>5.49</v>
      </c>
    </row>
    <row r="7780" customFormat="false" ht="14.25" hidden="false" customHeight="false" outlineLevel="0" collapsed="false">
      <c r="A7780" s="393" t="n">
        <v>88415</v>
      </c>
      <c r="B7780" s="394" t="s">
        <v>7992</v>
      </c>
      <c r="C7780" s="393" t="s">
        <v>76</v>
      </c>
      <c r="D7780" s="395" t="n">
        <v>5.57</v>
      </c>
    </row>
    <row r="7781" customFormat="false" ht="14.25" hidden="false" customHeight="false" outlineLevel="0" collapsed="false">
      <c r="A7781" s="393" t="n">
        <v>88413</v>
      </c>
      <c r="B7781" s="394" t="s">
        <v>7993</v>
      </c>
      <c r="C7781" s="393" t="s">
        <v>76</v>
      </c>
      <c r="D7781" s="395" t="n">
        <v>6.75</v>
      </c>
    </row>
    <row r="7782" customFormat="false" ht="14.25" hidden="false" customHeight="false" outlineLevel="0" collapsed="false">
      <c r="A7782" s="393" t="n">
        <v>88414</v>
      </c>
      <c r="B7782" s="394" t="s">
        <v>7994</v>
      </c>
      <c r="C7782" s="393" t="s">
        <v>76</v>
      </c>
      <c r="D7782" s="395" t="n">
        <v>8.03</v>
      </c>
    </row>
    <row r="7783" customFormat="false" ht="14.25" hidden="false" customHeight="false" outlineLevel="0" collapsed="false">
      <c r="A7783" s="393" t="n">
        <v>96131</v>
      </c>
      <c r="B7783" s="394" t="s">
        <v>7995</v>
      </c>
      <c r="C7783" s="393" t="s">
        <v>76</v>
      </c>
      <c r="D7783" s="395" t="n">
        <v>31.03</v>
      </c>
    </row>
    <row r="7784" customFormat="false" ht="14.25" hidden="false" customHeight="false" outlineLevel="0" collapsed="false">
      <c r="A7784" s="393" t="n">
        <v>96126</v>
      </c>
      <c r="B7784" s="394" t="s">
        <v>7996</v>
      </c>
      <c r="C7784" s="393" t="s">
        <v>76</v>
      </c>
      <c r="D7784" s="395" t="n">
        <v>19.84</v>
      </c>
    </row>
    <row r="7785" customFormat="false" ht="14.25" hidden="false" customHeight="false" outlineLevel="0" collapsed="false">
      <c r="A7785" s="393" t="n">
        <v>96132</v>
      </c>
      <c r="B7785" s="394" t="s">
        <v>7997</v>
      </c>
      <c r="C7785" s="393" t="s">
        <v>76</v>
      </c>
      <c r="D7785" s="395" t="n">
        <v>20.22</v>
      </c>
    </row>
    <row r="7786" customFormat="false" ht="14.25" hidden="false" customHeight="false" outlineLevel="0" collapsed="false">
      <c r="A7786" s="393" t="n">
        <v>96127</v>
      </c>
      <c r="B7786" s="394" t="s">
        <v>7998</v>
      </c>
      <c r="C7786" s="393" t="s">
        <v>76</v>
      </c>
      <c r="D7786" s="395" t="n">
        <v>12.56</v>
      </c>
    </row>
    <row r="7787" customFormat="false" ht="14.25" hidden="false" customHeight="false" outlineLevel="0" collapsed="false">
      <c r="A7787" s="393" t="n">
        <v>96135</v>
      </c>
      <c r="B7787" s="394" t="s">
        <v>7999</v>
      </c>
      <c r="C7787" s="393" t="s">
        <v>76</v>
      </c>
      <c r="D7787" s="395" t="n">
        <v>33.45</v>
      </c>
    </row>
    <row r="7788" customFormat="false" ht="14.25" hidden="false" customHeight="false" outlineLevel="0" collapsed="false">
      <c r="A7788" s="393" t="n">
        <v>96130</v>
      </c>
      <c r="B7788" s="394" t="s">
        <v>8000</v>
      </c>
      <c r="C7788" s="393" t="s">
        <v>76</v>
      </c>
      <c r="D7788" s="395" t="n">
        <v>21.54</v>
      </c>
    </row>
    <row r="7789" customFormat="false" ht="14.25" hidden="false" customHeight="false" outlineLevel="0" collapsed="false">
      <c r="A7789" s="393" t="n">
        <v>96133</v>
      </c>
      <c r="B7789" s="394" t="s">
        <v>8001</v>
      </c>
      <c r="C7789" s="393" t="s">
        <v>76</v>
      </c>
      <c r="D7789" s="395" t="n">
        <v>50.66</v>
      </c>
    </row>
    <row r="7790" customFormat="false" ht="14.25" hidden="false" customHeight="false" outlineLevel="0" collapsed="false">
      <c r="A7790" s="393" t="n">
        <v>96128</v>
      </c>
      <c r="B7790" s="394" t="s">
        <v>8002</v>
      </c>
      <c r="C7790" s="393" t="s">
        <v>76</v>
      </c>
      <c r="D7790" s="395" t="n">
        <v>33.3</v>
      </c>
    </row>
    <row r="7791" customFormat="false" ht="14.25" hidden="false" customHeight="false" outlineLevel="0" collapsed="false">
      <c r="A7791" s="393" t="n">
        <v>96134</v>
      </c>
      <c r="B7791" s="394" t="s">
        <v>8003</v>
      </c>
      <c r="C7791" s="393" t="s">
        <v>76</v>
      </c>
      <c r="D7791" s="395" t="n">
        <v>59.59</v>
      </c>
    </row>
    <row r="7792" customFormat="false" ht="14.25" hidden="false" customHeight="false" outlineLevel="0" collapsed="false">
      <c r="A7792" s="393" t="n">
        <v>96129</v>
      </c>
      <c r="B7792" s="394" t="s">
        <v>8004</v>
      </c>
      <c r="C7792" s="393" t="s">
        <v>76</v>
      </c>
      <c r="D7792" s="395" t="n">
        <v>39.11</v>
      </c>
    </row>
    <row r="7793" customFormat="false" ht="14.25" hidden="false" customHeight="false" outlineLevel="0" collapsed="false">
      <c r="A7793" s="393" t="n">
        <v>88432</v>
      </c>
      <c r="B7793" s="394" t="s">
        <v>8005</v>
      </c>
      <c r="C7793" s="393" t="s">
        <v>76</v>
      </c>
      <c r="D7793" s="395" t="n">
        <v>34.69</v>
      </c>
    </row>
    <row r="7794" customFormat="false" ht="14.25" hidden="false" customHeight="false" outlineLevel="0" collapsed="false">
      <c r="A7794" s="393" t="n">
        <v>88426</v>
      </c>
      <c r="B7794" s="394" t="s">
        <v>8006</v>
      </c>
      <c r="C7794" s="393" t="s">
        <v>76</v>
      </c>
      <c r="D7794" s="395" t="n">
        <v>21.21</v>
      </c>
    </row>
    <row r="7795" customFormat="false" ht="14.25" hidden="false" customHeight="false" outlineLevel="0" collapsed="false">
      <c r="A7795" s="393" t="n">
        <v>88417</v>
      </c>
      <c r="B7795" s="394" t="s">
        <v>8007</v>
      </c>
      <c r="C7795" s="393" t="s">
        <v>76</v>
      </c>
      <c r="D7795" s="395" t="n">
        <v>19.01</v>
      </c>
    </row>
    <row r="7796" customFormat="false" ht="14.25" hidden="false" customHeight="false" outlineLevel="0" collapsed="false">
      <c r="A7796" s="393" t="n">
        <v>88424</v>
      </c>
      <c r="B7796" s="394" t="s">
        <v>8008</v>
      </c>
      <c r="C7796" s="393" t="s">
        <v>76</v>
      </c>
      <c r="D7796" s="395" t="n">
        <v>26.66</v>
      </c>
    </row>
    <row r="7797" customFormat="false" ht="14.25" hidden="false" customHeight="false" outlineLevel="0" collapsed="false">
      <c r="A7797" s="393" t="n">
        <v>88416</v>
      </c>
      <c r="B7797" s="394" t="s">
        <v>8009</v>
      </c>
      <c r="C7797" s="393" t="s">
        <v>76</v>
      </c>
      <c r="D7797" s="395" t="n">
        <v>22.59</v>
      </c>
    </row>
    <row r="7798" customFormat="false" ht="14.25" hidden="false" customHeight="false" outlineLevel="0" collapsed="false">
      <c r="A7798" s="393" t="n">
        <v>88431</v>
      </c>
      <c r="B7798" s="394" t="s">
        <v>8010</v>
      </c>
      <c r="C7798" s="393" t="s">
        <v>76</v>
      </c>
      <c r="D7798" s="395" t="n">
        <v>27.23</v>
      </c>
    </row>
    <row r="7799" customFormat="false" ht="14.25" hidden="false" customHeight="false" outlineLevel="0" collapsed="false">
      <c r="A7799" s="393" t="n">
        <v>88423</v>
      </c>
      <c r="B7799" s="394" t="s">
        <v>8011</v>
      </c>
      <c r="C7799" s="393" t="s">
        <v>76</v>
      </c>
      <c r="D7799" s="395" t="n">
        <v>22.64</v>
      </c>
    </row>
    <row r="7800" customFormat="false" ht="14.25" hidden="false" customHeight="false" outlineLevel="0" collapsed="false">
      <c r="A7800" s="393" t="n">
        <v>88428</v>
      </c>
      <c r="B7800" s="394" t="s">
        <v>8012</v>
      </c>
      <c r="C7800" s="393" t="s">
        <v>76</v>
      </c>
      <c r="D7800" s="395" t="n">
        <v>34.03</v>
      </c>
    </row>
    <row r="7801" customFormat="false" ht="14.25" hidden="false" customHeight="false" outlineLevel="0" collapsed="false">
      <c r="A7801" s="393" t="n">
        <v>88420</v>
      </c>
      <c r="B7801" s="394" t="s">
        <v>8013</v>
      </c>
      <c r="C7801" s="393" t="s">
        <v>76</v>
      </c>
      <c r="D7801" s="395" t="n">
        <v>26.21</v>
      </c>
    </row>
    <row r="7802" customFormat="false" ht="14.25" hidden="false" customHeight="false" outlineLevel="0" collapsed="false">
      <c r="A7802" s="393" t="n">
        <v>88429</v>
      </c>
      <c r="B7802" s="394" t="s">
        <v>8014</v>
      </c>
      <c r="C7802" s="393" t="s">
        <v>76</v>
      </c>
      <c r="D7802" s="395" t="n">
        <v>40.69</v>
      </c>
    </row>
    <row r="7803" customFormat="false" ht="14.25" hidden="false" customHeight="false" outlineLevel="0" collapsed="false">
      <c r="A7803" s="393" t="n">
        <v>88421</v>
      </c>
      <c r="B7803" s="394" t="s">
        <v>8015</v>
      </c>
      <c r="C7803" s="393" t="s">
        <v>76</v>
      </c>
      <c r="D7803" s="395" t="n">
        <v>31.6</v>
      </c>
    </row>
    <row r="7804" customFormat="false" ht="14.25" hidden="false" customHeight="false" outlineLevel="0" collapsed="false">
      <c r="A7804" s="393" t="n">
        <v>95622</v>
      </c>
      <c r="B7804" s="394" t="s">
        <v>8016</v>
      </c>
      <c r="C7804" s="393" t="s">
        <v>76</v>
      </c>
      <c r="D7804" s="395" t="n">
        <v>16.42</v>
      </c>
    </row>
    <row r="7805" customFormat="false" ht="14.25" hidden="false" customHeight="false" outlineLevel="0" collapsed="false">
      <c r="A7805" s="393" t="n">
        <v>95623</v>
      </c>
      <c r="B7805" s="394" t="s">
        <v>8017</v>
      </c>
      <c r="C7805" s="393" t="s">
        <v>76</v>
      </c>
      <c r="D7805" s="395" t="n">
        <v>11.37</v>
      </c>
    </row>
    <row r="7806" customFormat="false" ht="14.25" hidden="false" customHeight="false" outlineLevel="0" collapsed="false">
      <c r="A7806" s="393" t="n">
        <v>95626</v>
      </c>
      <c r="B7806" s="394" t="s">
        <v>8018</v>
      </c>
      <c r="C7806" s="393" t="s">
        <v>76</v>
      </c>
      <c r="D7806" s="395" t="n">
        <v>17.43</v>
      </c>
    </row>
    <row r="7807" customFormat="false" ht="14.25" hidden="false" customHeight="false" outlineLevel="0" collapsed="false">
      <c r="A7807" s="393" t="n">
        <v>95624</v>
      </c>
      <c r="B7807" s="394" t="s">
        <v>8019</v>
      </c>
      <c r="C7807" s="393" t="s">
        <v>76</v>
      </c>
      <c r="D7807" s="395" t="n">
        <v>25.13</v>
      </c>
    </row>
    <row r="7808" customFormat="false" ht="14.25" hidden="false" customHeight="false" outlineLevel="0" collapsed="false">
      <c r="A7808" s="393" t="n">
        <v>95625</v>
      </c>
      <c r="B7808" s="394" t="s">
        <v>8020</v>
      </c>
      <c r="C7808" s="393" t="s">
        <v>76</v>
      </c>
      <c r="D7808" s="395" t="n">
        <v>29.69</v>
      </c>
    </row>
    <row r="7809" customFormat="false" ht="14.25" hidden="false" customHeight="false" outlineLevel="0" collapsed="false">
      <c r="A7809" s="393" t="n">
        <v>88497</v>
      </c>
      <c r="B7809" s="394" t="s">
        <v>8021</v>
      </c>
      <c r="C7809" s="393" t="s">
        <v>76</v>
      </c>
      <c r="D7809" s="395" t="n">
        <v>20.47</v>
      </c>
    </row>
    <row r="7810" customFormat="false" ht="14.25" hidden="false" customHeight="false" outlineLevel="0" collapsed="false">
      <c r="A7810" s="393" t="n">
        <v>104648</v>
      </c>
      <c r="B7810" s="394" t="s">
        <v>8022</v>
      </c>
      <c r="C7810" s="393" t="s">
        <v>76</v>
      </c>
      <c r="D7810" s="395" t="n">
        <v>0</v>
      </c>
    </row>
    <row r="7811" customFormat="false" ht="14.25" hidden="false" customHeight="false" outlineLevel="0" collapsed="false">
      <c r="A7811" s="393" t="n">
        <v>88495</v>
      </c>
      <c r="B7811" s="394" t="s">
        <v>8023</v>
      </c>
      <c r="C7811" s="393" t="s">
        <v>76</v>
      </c>
      <c r="D7811" s="395" t="n">
        <v>13.25</v>
      </c>
    </row>
    <row r="7812" customFormat="false" ht="14.25" hidden="false" customHeight="false" outlineLevel="0" collapsed="false">
      <c r="A7812" s="393" t="n">
        <v>104646</v>
      </c>
      <c r="B7812" s="394" t="s">
        <v>8024</v>
      </c>
      <c r="C7812" s="393" t="s">
        <v>76</v>
      </c>
      <c r="D7812" s="395" t="n">
        <v>0</v>
      </c>
    </row>
    <row r="7813" customFormat="false" ht="14.25" hidden="false" customHeight="false" outlineLevel="0" collapsed="false">
      <c r="A7813" s="393" t="n">
        <v>88496</v>
      </c>
      <c r="B7813" s="394" t="s">
        <v>8025</v>
      </c>
      <c r="C7813" s="393" t="s">
        <v>76</v>
      </c>
      <c r="D7813" s="395" t="n">
        <v>36.9</v>
      </c>
    </row>
    <row r="7814" customFormat="false" ht="14.25" hidden="false" customHeight="false" outlineLevel="0" collapsed="false">
      <c r="A7814" s="393" t="n">
        <v>104647</v>
      </c>
      <c r="B7814" s="394" t="s">
        <v>8026</v>
      </c>
      <c r="C7814" s="393" t="s">
        <v>76</v>
      </c>
      <c r="D7814" s="395" t="n">
        <v>0</v>
      </c>
    </row>
    <row r="7815" customFormat="false" ht="14.25" hidden="false" customHeight="false" outlineLevel="0" collapsed="false">
      <c r="A7815" s="393" t="n">
        <v>88494</v>
      </c>
      <c r="B7815" s="394" t="s">
        <v>8027</v>
      </c>
      <c r="C7815" s="393" t="s">
        <v>76</v>
      </c>
      <c r="D7815" s="395" t="n">
        <v>24.45</v>
      </c>
    </row>
    <row r="7816" customFormat="false" ht="14.25" hidden="false" customHeight="false" outlineLevel="0" collapsed="false">
      <c r="A7816" s="393" t="n">
        <v>104645</v>
      </c>
      <c r="B7816" s="394" t="s">
        <v>8028</v>
      </c>
      <c r="C7816" s="393" t="s">
        <v>76</v>
      </c>
      <c r="D7816" s="395" t="n">
        <v>0</v>
      </c>
    </row>
    <row r="7817" customFormat="false" ht="14.25" hidden="false" customHeight="false" outlineLevel="0" collapsed="false">
      <c r="A7817" s="393" t="n">
        <v>88485</v>
      </c>
      <c r="B7817" s="394" t="s">
        <v>8029</v>
      </c>
      <c r="C7817" s="393" t="s">
        <v>76</v>
      </c>
      <c r="D7817" s="395" t="n">
        <v>4.79</v>
      </c>
    </row>
    <row r="7818" customFormat="false" ht="14.25" hidden="false" customHeight="false" outlineLevel="0" collapsed="false">
      <c r="A7818" s="393" t="n">
        <v>88484</v>
      </c>
      <c r="B7818" s="394" t="s">
        <v>8030</v>
      </c>
      <c r="C7818" s="393" t="s">
        <v>76</v>
      </c>
      <c r="D7818" s="395" t="n">
        <v>5.91</v>
      </c>
    </row>
    <row r="7819" customFormat="false" ht="14.25" hidden="false" customHeight="false" outlineLevel="0" collapsed="false">
      <c r="A7819" s="393" t="n">
        <v>104638</v>
      </c>
      <c r="B7819" s="394" t="s">
        <v>8031</v>
      </c>
      <c r="C7819" s="393" t="s">
        <v>76</v>
      </c>
      <c r="D7819" s="395" t="n">
        <v>0</v>
      </c>
    </row>
    <row r="7820" customFormat="false" ht="14.25" hidden="false" customHeight="false" outlineLevel="0" collapsed="false">
      <c r="A7820" s="393" t="n">
        <v>104637</v>
      </c>
      <c r="B7820" s="394" t="s">
        <v>8032</v>
      </c>
      <c r="C7820" s="393" t="s">
        <v>76</v>
      </c>
      <c r="D7820" s="395" t="n">
        <v>0</v>
      </c>
    </row>
    <row r="7821" customFormat="false" ht="14.25" hidden="false" customHeight="false" outlineLevel="0" collapsed="false">
      <c r="A7821" s="393" t="n">
        <v>104641</v>
      </c>
      <c r="B7821" s="394" t="s">
        <v>8033</v>
      </c>
      <c r="C7821" s="393" t="s">
        <v>76</v>
      </c>
      <c r="D7821" s="395" t="n">
        <v>10.5</v>
      </c>
    </row>
    <row r="7822" customFormat="false" ht="14.25" hidden="false" customHeight="false" outlineLevel="0" collapsed="false">
      <c r="A7822" s="393" t="n">
        <v>104639</v>
      </c>
      <c r="B7822" s="394" t="s">
        <v>8034</v>
      </c>
      <c r="C7822" s="393" t="s">
        <v>76</v>
      </c>
      <c r="D7822" s="395" t="n">
        <v>13.26</v>
      </c>
    </row>
    <row r="7823" customFormat="false" ht="14.25" hidden="false" customHeight="false" outlineLevel="0" collapsed="false">
      <c r="A7823" s="393" t="n">
        <v>104644</v>
      </c>
      <c r="B7823" s="394" t="s">
        <v>8035</v>
      </c>
      <c r="C7823" s="393" t="s">
        <v>76</v>
      </c>
      <c r="D7823" s="395" t="n">
        <v>0</v>
      </c>
    </row>
    <row r="7824" customFormat="false" ht="14.25" hidden="false" customHeight="false" outlineLevel="0" collapsed="false">
      <c r="A7824" s="393" t="n">
        <v>104643</v>
      </c>
      <c r="B7824" s="394" t="s">
        <v>8036</v>
      </c>
      <c r="C7824" s="393" t="s">
        <v>76</v>
      </c>
      <c r="D7824" s="395" t="n">
        <v>0</v>
      </c>
    </row>
    <row r="7825" customFormat="false" ht="14.25" hidden="false" customHeight="false" outlineLevel="0" collapsed="false">
      <c r="A7825" s="393" t="n">
        <v>88489</v>
      </c>
      <c r="B7825" s="394" t="s">
        <v>8037</v>
      </c>
      <c r="C7825" s="393" t="s">
        <v>76</v>
      </c>
      <c r="D7825" s="395" t="n">
        <v>14.14</v>
      </c>
    </row>
    <row r="7826" customFormat="false" ht="14.25" hidden="false" customHeight="false" outlineLevel="0" collapsed="false">
      <c r="A7826" s="393" t="n">
        <v>88488</v>
      </c>
      <c r="B7826" s="394" t="s">
        <v>8038</v>
      </c>
      <c r="C7826" s="393" t="s">
        <v>76</v>
      </c>
      <c r="D7826" s="395" t="n">
        <v>16.9</v>
      </c>
    </row>
    <row r="7827" customFormat="false" ht="14.25" hidden="false" customHeight="false" outlineLevel="0" collapsed="false">
      <c r="A7827" s="393" t="n">
        <v>104642</v>
      </c>
      <c r="B7827" s="394" t="s">
        <v>8039</v>
      </c>
      <c r="C7827" s="393" t="s">
        <v>76</v>
      </c>
      <c r="D7827" s="395" t="n">
        <v>11.84</v>
      </c>
    </row>
    <row r="7828" customFormat="false" ht="14.25" hidden="false" customHeight="false" outlineLevel="0" collapsed="false">
      <c r="A7828" s="393" t="n">
        <v>104640</v>
      </c>
      <c r="B7828" s="394" t="s">
        <v>8040</v>
      </c>
      <c r="C7828" s="393" t="s">
        <v>76</v>
      </c>
      <c r="D7828" s="395" t="n">
        <v>14.6</v>
      </c>
    </row>
    <row r="7829" customFormat="false" ht="14.25" hidden="false" customHeight="false" outlineLevel="0" collapsed="false">
      <c r="A7829" s="393" t="n">
        <v>95305</v>
      </c>
      <c r="B7829" s="394" t="s">
        <v>8041</v>
      </c>
      <c r="C7829" s="393" t="s">
        <v>76</v>
      </c>
      <c r="D7829" s="395" t="n">
        <v>14.86</v>
      </c>
    </row>
    <row r="7830" customFormat="false" ht="14.25" hidden="false" customHeight="false" outlineLevel="0" collapsed="false">
      <c r="A7830" s="393" t="n">
        <v>95306</v>
      </c>
      <c r="B7830" s="394" t="s">
        <v>8042</v>
      </c>
      <c r="C7830" s="393" t="s">
        <v>76</v>
      </c>
      <c r="D7830" s="395" t="n">
        <v>17.45</v>
      </c>
    </row>
    <row r="7831" customFormat="false" ht="14.25" hidden="false" customHeight="false" outlineLevel="0" collapsed="false">
      <c r="A7831" s="393" t="n">
        <v>102201</v>
      </c>
      <c r="B7831" s="394" t="s">
        <v>8043</v>
      </c>
      <c r="C7831" s="393" t="s">
        <v>76</v>
      </c>
      <c r="D7831" s="395" t="n">
        <v>21.39</v>
      </c>
    </row>
    <row r="7832" customFormat="false" ht="14.25" hidden="false" customHeight="false" outlineLevel="0" collapsed="false">
      <c r="A7832" s="393" t="n">
        <v>102200</v>
      </c>
      <c r="B7832" s="394" t="s">
        <v>8044</v>
      </c>
      <c r="C7832" s="393" t="s">
        <v>76</v>
      </c>
      <c r="D7832" s="395" t="n">
        <v>22.7</v>
      </c>
    </row>
    <row r="7833" customFormat="false" ht="14.25" hidden="false" customHeight="false" outlineLevel="0" collapsed="false">
      <c r="A7833" s="393" t="n">
        <v>102202</v>
      </c>
      <c r="B7833" s="394" t="s">
        <v>8045</v>
      </c>
      <c r="C7833" s="393" t="s">
        <v>76</v>
      </c>
      <c r="D7833" s="395" t="n">
        <v>52.89</v>
      </c>
    </row>
    <row r="7834" customFormat="false" ht="14.25" hidden="false" customHeight="false" outlineLevel="0" collapsed="false">
      <c r="A7834" s="393" t="n">
        <v>102193</v>
      </c>
      <c r="B7834" s="394" t="s">
        <v>8046</v>
      </c>
      <c r="C7834" s="393" t="s">
        <v>76</v>
      </c>
      <c r="D7834" s="395" t="n">
        <v>2.31</v>
      </c>
    </row>
    <row r="7835" customFormat="false" ht="14.25" hidden="false" customHeight="false" outlineLevel="0" collapsed="false">
      <c r="A7835" s="393" t="n">
        <v>102194</v>
      </c>
      <c r="B7835" s="394" t="s">
        <v>8047</v>
      </c>
      <c r="C7835" s="393" t="s">
        <v>76</v>
      </c>
      <c r="D7835" s="395" t="n">
        <v>9.44</v>
      </c>
    </row>
    <row r="7836" customFormat="false" ht="14.25" hidden="false" customHeight="false" outlineLevel="0" collapsed="false">
      <c r="A7836" s="393" t="n">
        <v>102198</v>
      </c>
      <c r="B7836" s="394" t="s">
        <v>8048</v>
      </c>
      <c r="C7836" s="393" t="s">
        <v>76</v>
      </c>
      <c r="D7836" s="395" t="n">
        <v>0</v>
      </c>
    </row>
    <row r="7837" customFormat="false" ht="14.25" hidden="false" customHeight="false" outlineLevel="0" collapsed="false">
      <c r="A7837" s="393" t="n">
        <v>102197</v>
      </c>
      <c r="B7837" s="394" t="s">
        <v>8049</v>
      </c>
      <c r="C7837" s="393" t="s">
        <v>76</v>
      </c>
      <c r="D7837" s="395" t="n">
        <v>28.18</v>
      </c>
    </row>
    <row r="7838" customFormat="false" ht="14.25" hidden="false" customHeight="false" outlineLevel="0" collapsed="false">
      <c r="A7838" s="393" t="n">
        <v>102195</v>
      </c>
      <c r="B7838" s="394" t="s">
        <v>8050</v>
      </c>
      <c r="C7838" s="393" t="s">
        <v>76</v>
      </c>
      <c r="D7838" s="395" t="n">
        <v>0</v>
      </c>
    </row>
    <row r="7839" customFormat="false" ht="14.25" hidden="false" customHeight="false" outlineLevel="0" collapsed="false">
      <c r="A7839" s="393" t="n">
        <v>102199</v>
      </c>
      <c r="B7839" s="394" t="s">
        <v>8051</v>
      </c>
      <c r="C7839" s="393" t="s">
        <v>76</v>
      </c>
      <c r="D7839" s="395" t="n">
        <v>0</v>
      </c>
    </row>
    <row r="7840" customFormat="false" ht="14.25" hidden="false" customHeight="false" outlineLevel="0" collapsed="false">
      <c r="A7840" s="393" t="n">
        <v>102196</v>
      </c>
      <c r="B7840" s="394" t="s">
        <v>8052</v>
      </c>
      <c r="C7840" s="393" t="s">
        <v>76</v>
      </c>
      <c r="D7840" s="395" t="n">
        <v>0</v>
      </c>
    </row>
    <row r="7841" customFormat="false" ht="14.25" hidden="false" customHeight="false" outlineLevel="0" collapsed="false">
      <c r="A7841" s="393" t="n">
        <v>102233</v>
      </c>
      <c r="B7841" s="394" t="s">
        <v>8053</v>
      </c>
      <c r="C7841" s="393" t="s">
        <v>76</v>
      </c>
      <c r="D7841" s="395" t="n">
        <v>12.05</v>
      </c>
    </row>
    <row r="7842" customFormat="false" ht="14.25" hidden="false" customHeight="false" outlineLevel="0" collapsed="false">
      <c r="A7842" s="393" t="n">
        <v>102234</v>
      </c>
      <c r="B7842" s="394" t="s">
        <v>8054</v>
      </c>
      <c r="C7842" s="393" t="s">
        <v>76</v>
      </c>
      <c r="D7842" s="395" t="n">
        <v>24.11</v>
      </c>
    </row>
    <row r="7843" customFormat="false" ht="14.25" hidden="false" customHeight="false" outlineLevel="0" collapsed="false">
      <c r="A7843" s="393" t="n">
        <v>102207</v>
      </c>
      <c r="B7843" s="394" t="s">
        <v>8055</v>
      </c>
      <c r="C7843" s="393" t="s">
        <v>76</v>
      </c>
      <c r="D7843" s="395" t="n">
        <v>9.96</v>
      </c>
    </row>
    <row r="7844" customFormat="false" ht="14.25" hidden="false" customHeight="false" outlineLevel="0" collapsed="false">
      <c r="A7844" s="393" t="n">
        <v>102217</v>
      </c>
      <c r="B7844" s="394" t="s">
        <v>8056</v>
      </c>
      <c r="C7844" s="393" t="s">
        <v>76</v>
      </c>
      <c r="D7844" s="395" t="n">
        <v>19.94</v>
      </c>
    </row>
    <row r="7845" customFormat="false" ht="14.25" hidden="false" customHeight="false" outlineLevel="0" collapsed="false">
      <c r="A7845" s="393" t="n">
        <v>102227</v>
      </c>
      <c r="B7845" s="394" t="s">
        <v>8057</v>
      </c>
      <c r="C7845" s="393" t="s">
        <v>76</v>
      </c>
      <c r="D7845" s="395" t="n">
        <v>29.91</v>
      </c>
    </row>
    <row r="7846" customFormat="false" ht="14.25" hidden="false" customHeight="false" outlineLevel="0" collapsed="false">
      <c r="A7846" s="393" t="n">
        <v>102211</v>
      </c>
      <c r="B7846" s="394" t="s">
        <v>8058</v>
      </c>
      <c r="C7846" s="393" t="s">
        <v>76</v>
      </c>
      <c r="D7846" s="395" t="n">
        <v>0</v>
      </c>
    </row>
    <row r="7847" customFormat="false" ht="14.25" hidden="false" customHeight="false" outlineLevel="0" collapsed="false">
      <c r="A7847" s="393" t="n">
        <v>102221</v>
      </c>
      <c r="B7847" s="394" t="s">
        <v>8059</v>
      </c>
      <c r="C7847" s="393" t="s">
        <v>76</v>
      </c>
      <c r="D7847" s="395" t="n">
        <v>0</v>
      </c>
    </row>
    <row r="7848" customFormat="false" ht="14.25" hidden="false" customHeight="false" outlineLevel="0" collapsed="false">
      <c r="A7848" s="393" t="n">
        <v>102231</v>
      </c>
      <c r="B7848" s="394" t="s">
        <v>8060</v>
      </c>
      <c r="C7848" s="393" t="s">
        <v>76</v>
      </c>
      <c r="D7848" s="395" t="n">
        <v>0</v>
      </c>
    </row>
    <row r="7849" customFormat="false" ht="14.25" hidden="false" customHeight="false" outlineLevel="0" collapsed="false">
      <c r="A7849" s="393" t="n">
        <v>102209</v>
      </c>
      <c r="B7849" s="394" t="s">
        <v>8061</v>
      </c>
      <c r="C7849" s="393" t="s">
        <v>76</v>
      </c>
      <c r="D7849" s="395" t="n">
        <v>9.81</v>
      </c>
    </row>
    <row r="7850" customFormat="false" ht="14.25" hidden="false" customHeight="false" outlineLevel="0" collapsed="false">
      <c r="A7850" s="393" t="n">
        <v>102219</v>
      </c>
      <c r="B7850" s="394" t="s">
        <v>8062</v>
      </c>
      <c r="C7850" s="393" t="s">
        <v>76</v>
      </c>
      <c r="D7850" s="395" t="n">
        <v>19.62</v>
      </c>
    </row>
    <row r="7851" customFormat="false" ht="14.25" hidden="false" customHeight="false" outlineLevel="0" collapsed="false">
      <c r="A7851" s="393" t="n">
        <v>102229</v>
      </c>
      <c r="B7851" s="394" t="s">
        <v>8063</v>
      </c>
      <c r="C7851" s="393" t="s">
        <v>76</v>
      </c>
      <c r="D7851" s="395" t="n">
        <v>29.44</v>
      </c>
    </row>
    <row r="7852" customFormat="false" ht="14.25" hidden="false" customHeight="false" outlineLevel="0" collapsed="false">
      <c r="A7852" s="393" t="n">
        <v>102210</v>
      </c>
      <c r="B7852" s="394" t="s">
        <v>8064</v>
      </c>
      <c r="C7852" s="393" t="s">
        <v>76</v>
      </c>
      <c r="D7852" s="395" t="n">
        <v>9.36</v>
      </c>
    </row>
    <row r="7853" customFormat="false" ht="14.25" hidden="false" customHeight="false" outlineLevel="0" collapsed="false">
      <c r="A7853" s="393" t="n">
        <v>102220</v>
      </c>
      <c r="B7853" s="394" t="s">
        <v>8065</v>
      </c>
      <c r="C7853" s="393" t="s">
        <v>76</v>
      </c>
      <c r="D7853" s="395" t="n">
        <v>18.72</v>
      </c>
    </row>
    <row r="7854" customFormat="false" ht="14.25" hidden="false" customHeight="false" outlineLevel="0" collapsed="false">
      <c r="A7854" s="393" t="n">
        <v>102230</v>
      </c>
      <c r="B7854" s="394" t="s">
        <v>8066</v>
      </c>
      <c r="C7854" s="393" t="s">
        <v>76</v>
      </c>
      <c r="D7854" s="395" t="n">
        <v>28.09</v>
      </c>
    </row>
    <row r="7855" customFormat="false" ht="14.25" hidden="false" customHeight="false" outlineLevel="0" collapsed="false">
      <c r="A7855" s="393" t="n">
        <v>102208</v>
      </c>
      <c r="B7855" s="394" t="s">
        <v>8067</v>
      </c>
      <c r="C7855" s="393" t="s">
        <v>76</v>
      </c>
      <c r="D7855" s="395" t="n">
        <v>9.51</v>
      </c>
    </row>
    <row r="7856" customFormat="false" ht="14.25" hidden="false" customHeight="false" outlineLevel="0" collapsed="false">
      <c r="A7856" s="393" t="n">
        <v>102218</v>
      </c>
      <c r="B7856" s="394" t="s">
        <v>8068</v>
      </c>
      <c r="C7856" s="393" t="s">
        <v>76</v>
      </c>
      <c r="D7856" s="395" t="n">
        <v>19.02</v>
      </c>
    </row>
    <row r="7857" customFormat="false" ht="14.25" hidden="false" customHeight="false" outlineLevel="0" collapsed="false">
      <c r="A7857" s="393" t="n">
        <v>102228</v>
      </c>
      <c r="B7857" s="394" t="s">
        <v>8069</v>
      </c>
      <c r="C7857" s="393" t="s">
        <v>76</v>
      </c>
      <c r="D7857" s="395" t="n">
        <v>28.56</v>
      </c>
    </row>
    <row r="7858" customFormat="false" ht="14.25" hidden="false" customHeight="false" outlineLevel="0" collapsed="false">
      <c r="A7858" s="393" t="n">
        <v>102212</v>
      </c>
      <c r="B7858" s="394" t="s">
        <v>8070</v>
      </c>
      <c r="C7858" s="393" t="s">
        <v>76</v>
      </c>
      <c r="D7858" s="395" t="n">
        <v>0</v>
      </c>
    </row>
    <row r="7859" customFormat="false" ht="14.25" hidden="false" customHeight="false" outlineLevel="0" collapsed="false">
      <c r="A7859" s="393" t="n">
        <v>102222</v>
      </c>
      <c r="B7859" s="394" t="s">
        <v>8071</v>
      </c>
      <c r="C7859" s="393" t="s">
        <v>76</v>
      </c>
      <c r="D7859" s="395" t="n">
        <v>0</v>
      </c>
    </row>
    <row r="7860" customFormat="false" ht="14.25" hidden="false" customHeight="false" outlineLevel="0" collapsed="false">
      <c r="A7860" s="393" t="n">
        <v>102232</v>
      </c>
      <c r="B7860" s="394" t="s">
        <v>8072</v>
      </c>
      <c r="C7860" s="393" t="s">
        <v>76</v>
      </c>
      <c r="D7860" s="395" t="n">
        <v>0</v>
      </c>
    </row>
    <row r="7861" customFormat="false" ht="14.25" hidden="false" customHeight="false" outlineLevel="0" collapsed="false">
      <c r="A7861" s="393" t="n">
        <v>102203</v>
      </c>
      <c r="B7861" s="394" t="s">
        <v>8073</v>
      </c>
      <c r="C7861" s="393" t="s">
        <v>76</v>
      </c>
      <c r="D7861" s="395" t="n">
        <v>11.39</v>
      </c>
    </row>
    <row r="7862" customFormat="false" ht="14.25" hidden="false" customHeight="false" outlineLevel="0" collapsed="false">
      <c r="A7862" s="393" t="n">
        <v>102213</v>
      </c>
      <c r="B7862" s="394" t="s">
        <v>8074</v>
      </c>
      <c r="C7862" s="393" t="s">
        <v>76</v>
      </c>
      <c r="D7862" s="395" t="n">
        <v>22.81</v>
      </c>
    </row>
    <row r="7863" customFormat="false" ht="14.25" hidden="false" customHeight="false" outlineLevel="0" collapsed="false">
      <c r="A7863" s="393" t="n">
        <v>102223</v>
      </c>
      <c r="B7863" s="394" t="s">
        <v>8075</v>
      </c>
      <c r="C7863" s="393" t="s">
        <v>76</v>
      </c>
      <c r="D7863" s="395" t="n">
        <v>34.22</v>
      </c>
    </row>
    <row r="7864" customFormat="false" ht="14.25" hidden="false" customHeight="false" outlineLevel="0" collapsed="false">
      <c r="A7864" s="393" t="n">
        <v>102204</v>
      </c>
      <c r="B7864" s="394" t="s">
        <v>8076</v>
      </c>
      <c r="C7864" s="393" t="s">
        <v>76</v>
      </c>
      <c r="D7864" s="395" t="n">
        <v>11.71</v>
      </c>
    </row>
    <row r="7865" customFormat="false" ht="14.25" hidden="false" customHeight="false" outlineLevel="0" collapsed="false">
      <c r="A7865" s="393" t="n">
        <v>102214</v>
      </c>
      <c r="B7865" s="394" t="s">
        <v>8077</v>
      </c>
      <c r="C7865" s="393" t="s">
        <v>76</v>
      </c>
      <c r="D7865" s="395" t="n">
        <v>23.43</v>
      </c>
    </row>
    <row r="7866" customFormat="false" ht="14.25" hidden="false" customHeight="false" outlineLevel="0" collapsed="false">
      <c r="A7866" s="393" t="n">
        <v>102224</v>
      </c>
      <c r="B7866" s="394" t="s">
        <v>8078</v>
      </c>
      <c r="C7866" s="393" t="s">
        <v>76</v>
      </c>
      <c r="D7866" s="395" t="n">
        <v>35.17</v>
      </c>
    </row>
    <row r="7867" customFormat="false" ht="14.25" hidden="false" customHeight="false" outlineLevel="0" collapsed="false">
      <c r="A7867" s="393" t="n">
        <v>102205</v>
      </c>
      <c r="B7867" s="394" t="s">
        <v>8079</v>
      </c>
      <c r="C7867" s="393" t="s">
        <v>76</v>
      </c>
      <c r="D7867" s="395" t="n">
        <v>10.7</v>
      </c>
    </row>
    <row r="7868" customFormat="false" ht="14.25" hidden="false" customHeight="false" outlineLevel="0" collapsed="false">
      <c r="A7868" s="393" t="n">
        <v>102215</v>
      </c>
      <c r="B7868" s="394" t="s">
        <v>8080</v>
      </c>
      <c r="C7868" s="393" t="s">
        <v>76</v>
      </c>
      <c r="D7868" s="395" t="n">
        <v>21.44</v>
      </c>
    </row>
    <row r="7869" customFormat="false" ht="14.25" hidden="false" customHeight="false" outlineLevel="0" collapsed="false">
      <c r="A7869" s="393" t="n">
        <v>102225</v>
      </c>
      <c r="B7869" s="394" t="s">
        <v>8081</v>
      </c>
      <c r="C7869" s="393" t="s">
        <v>76</v>
      </c>
      <c r="D7869" s="395" t="n">
        <v>32.15</v>
      </c>
    </row>
    <row r="7870" customFormat="false" ht="14.25" hidden="false" customHeight="false" outlineLevel="0" collapsed="false">
      <c r="A7870" s="393" t="n">
        <v>102206</v>
      </c>
      <c r="B7870" s="394" t="s">
        <v>8082</v>
      </c>
      <c r="C7870" s="393" t="s">
        <v>76</v>
      </c>
      <c r="D7870" s="395" t="n">
        <v>0</v>
      </c>
    </row>
    <row r="7871" customFormat="false" ht="14.25" hidden="false" customHeight="false" outlineLevel="0" collapsed="false">
      <c r="A7871" s="393" t="n">
        <v>102216</v>
      </c>
      <c r="B7871" s="394" t="s">
        <v>8083</v>
      </c>
      <c r="C7871" s="393" t="s">
        <v>76</v>
      </c>
      <c r="D7871" s="395" t="n">
        <v>0</v>
      </c>
    </row>
    <row r="7872" customFormat="false" ht="14.25" hidden="false" customHeight="false" outlineLevel="0" collapsed="false">
      <c r="A7872" s="393" t="n">
        <v>102226</v>
      </c>
      <c r="B7872" s="394" t="s">
        <v>8084</v>
      </c>
      <c r="C7872" s="393" t="s">
        <v>76</v>
      </c>
      <c r="D7872" s="395" t="n">
        <v>0</v>
      </c>
    </row>
    <row r="7873" customFormat="false" ht="14.25" hidden="false" customHeight="false" outlineLevel="0" collapsed="false">
      <c r="A7873" s="393" t="n">
        <v>100718</v>
      </c>
      <c r="B7873" s="394" t="s">
        <v>8085</v>
      </c>
      <c r="C7873" s="393" t="s">
        <v>274</v>
      </c>
      <c r="D7873" s="395" t="n">
        <v>1.6</v>
      </c>
    </row>
    <row r="7874" customFormat="false" ht="14.25" hidden="false" customHeight="false" outlineLevel="0" collapsed="false">
      <c r="A7874" s="393" t="n">
        <v>100716</v>
      </c>
      <c r="B7874" s="394" t="s">
        <v>8086</v>
      </c>
      <c r="C7874" s="393" t="s">
        <v>76</v>
      </c>
      <c r="D7874" s="395" t="n">
        <v>24.53</v>
      </c>
    </row>
    <row r="7875" customFormat="false" ht="14.25" hidden="false" customHeight="false" outlineLevel="0" collapsed="false">
      <c r="A7875" s="393" t="n">
        <v>100717</v>
      </c>
      <c r="B7875" s="394" t="s">
        <v>8087</v>
      </c>
      <c r="C7875" s="393" t="s">
        <v>76</v>
      </c>
      <c r="D7875" s="395" t="n">
        <v>11.21</v>
      </c>
    </row>
    <row r="7876" customFormat="false" ht="14.25" hidden="false" customHeight="false" outlineLevel="0" collapsed="false">
      <c r="A7876" s="393" t="n">
        <v>100754</v>
      </c>
      <c r="B7876" s="394" t="s">
        <v>8088</v>
      </c>
      <c r="C7876" s="393" t="s">
        <v>76</v>
      </c>
      <c r="D7876" s="395" t="n">
        <v>34.61</v>
      </c>
    </row>
    <row r="7877" customFormat="false" ht="14.25" hidden="false" customHeight="false" outlineLevel="0" collapsed="false">
      <c r="A7877" s="393" t="n">
        <v>100736</v>
      </c>
      <c r="B7877" s="394" t="s">
        <v>8089</v>
      </c>
      <c r="C7877" s="393" t="s">
        <v>76</v>
      </c>
      <c r="D7877" s="395" t="n">
        <v>17.3</v>
      </c>
    </row>
    <row r="7878" customFormat="false" ht="14.25" hidden="false" customHeight="false" outlineLevel="0" collapsed="false">
      <c r="A7878" s="393" t="n">
        <v>100753</v>
      </c>
      <c r="B7878" s="394" t="s">
        <v>8090</v>
      </c>
      <c r="C7878" s="393" t="s">
        <v>76</v>
      </c>
      <c r="D7878" s="395" t="n">
        <v>26.02</v>
      </c>
    </row>
    <row r="7879" customFormat="false" ht="14.25" hidden="false" customHeight="false" outlineLevel="0" collapsed="false">
      <c r="A7879" s="393" t="n">
        <v>100735</v>
      </c>
      <c r="B7879" s="394" t="s">
        <v>8091</v>
      </c>
      <c r="C7879" s="393" t="s">
        <v>76</v>
      </c>
      <c r="D7879" s="395" t="n">
        <v>13.01</v>
      </c>
    </row>
    <row r="7880" customFormat="false" ht="14.25" hidden="false" customHeight="false" outlineLevel="0" collapsed="false">
      <c r="A7880" s="393" t="n">
        <v>100734</v>
      </c>
      <c r="B7880" s="394" t="s">
        <v>8092</v>
      </c>
      <c r="C7880" s="393" t="s">
        <v>76</v>
      </c>
      <c r="D7880" s="395" t="n">
        <v>18.64</v>
      </c>
    </row>
    <row r="7881" customFormat="false" ht="14.25" hidden="false" customHeight="false" outlineLevel="0" collapsed="false">
      <c r="A7881" s="393" t="n">
        <v>100733</v>
      </c>
      <c r="B7881" s="394" t="s">
        <v>8093</v>
      </c>
      <c r="C7881" s="393" t="s">
        <v>76</v>
      </c>
      <c r="D7881" s="395" t="n">
        <v>14.58</v>
      </c>
    </row>
    <row r="7882" customFormat="false" ht="14.25" hidden="false" customHeight="false" outlineLevel="0" collapsed="false">
      <c r="A7882" s="393" t="n">
        <v>100740</v>
      </c>
      <c r="B7882" s="394" t="s">
        <v>8094</v>
      </c>
      <c r="C7882" s="393" t="s">
        <v>76</v>
      </c>
      <c r="D7882" s="395" t="n">
        <v>13.23</v>
      </c>
    </row>
    <row r="7883" customFormat="false" ht="14.25" hidden="false" customHeight="false" outlineLevel="0" collapsed="false">
      <c r="A7883" s="393" t="n">
        <v>100758</v>
      </c>
      <c r="B7883" s="394" t="s">
        <v>8095</v>
      </c>
      <c r="C7883" s="393" t="s">
        <v>76</v>
      </c>
      <c r="D7883" s="395" t="n">
        <v>58.23</v>
      </c>
    </row>
    <row r="7884" customFormat="false" ht="14.25" hidden="false" customHeight="false" outlineLevel="0" collapsed="false">
      <c r="A7884" s="393" t="n">
        <v>100742</v>
      </c>
      <c r="B7884" s="394" t="s">
        <v>8096</v>
      </c>
      <c r="C7884" s="393" t="s">
        <v>76</v>
      </c>
      <c r="D7884" s="395" t="n">
        <v>29.1</v>
      </c>
    </row>
    <row r="7885" customFormat="false" ht="14.25" hidden="false" customHeight="false" outlineLevel="0" collapsed="false">
      <c r="A7885" s="393" t="n">
        <v>100739</v>
      </c>
      <c r="B7885" s="394" t="s">
        <v>8097</v>
      </c>
      <c r="C7885" s="393" t="s">
        <v>76</v>
      </c>
      <c r="D7885" s="395" t="n">
        <v>12.33</v>
      </c>
    </row>
    <row r="7886" customFormat="false" ht="14.25" hidden="false" customHeight="false" outlineLevel="0" collapsed="false">
      <c r="A7886" s="393" t="n">
        <v>100757</v>
      </c>
      <c r="B7886" s="394" t="s">
        <v>8098</v>
      </c>
      <c r="C7886" s="393" t="s">
        <v>76</v>
      </c>
      <c r="D7886" s="395" t="n">
        <v>57.41</v>
      </c>
    </row>
    <row r="7887" customFormat="false" ht="14.25" hidden="false" customHeight="false" outlineLevel="0" collapsed="false">
      <c r="A7887" s="393" t="n">
        <v>100741</v>
      </c>
      <c r="B7887" s="394" t="s">
        <v>8099</v>
      </c>
      <c r="C7887" s="393" t="s">
        <v>76</v>
      </c>
      <c r="D7887" s="395" t="n">
        <v>28.7</v>
      </c>
    </row>
    <row r="7888" customFormat="false" ht="14.25" hidden="false" customHeight="false" outlineLevel="0" collapsed="false">
      <c r="A7888" s="393" t="n">
        <v>100744</v>
      </c>
      <c r="B7888" s="394" t="s">
        <v>8100</v>
      </c>
      <c r="C7888" s="393" t="s">
        <v>76</v>
      </c>
      <c r="D7888" s="395" t="n">
        <v>13.05</v>
      </c>
    </row>
    <row r="7889" customFormat="false" ht="14.25" hidden="false" customHeight="false" outlineLevel="0" collapsed="false">
      <c r="A7889" s="393" t="n">
        <v>100760</v>
      </c>
      <c r="B7889" s="394" t="s">
        <v>8101</v>
      </c>
      <c r="C7889" s="393" t="s">
        <v>76</v>
      </c>
      <c r="D7889" s="395" t="n">
        <v>57.86</v>
      </c>
    </row>
    <row r="7890" customFormat="false" ht="14.25" hidden="false" customHeight="false" outlineLevel="0" collapsed="false">
      <c r="A7890" s="393" t="n">
        <v>100746</v>
      </c>
      <c r="B7890" s="394" t="s">
        <v>8102</v>
      </c>
      <c r="C7890" s="393" t="s">
        <v>76</v>
      </c>
      <c r="D7890" s="395" t="n">
        <v>28.91</v>
      </c>
    </row>
    <row r="7891" customFormat="false" ht="14.25" hidden="false" customHeight="false" outlineLevel="0" collapsed="false">
      <c r="A7891" s="393" t="n">
        <v>100743</v>
      </c>
      <c r="B7891" s="394" t="s">
        <v>8103</v>
      </c>
      <c r="C7891" s="393" t="s">
        <v>76</v>
      </c>
      <c r="D7891" s="395" t="n">
        <v>12.05</v>
      </c>
    </row>
    <row r="7892" customFormat="false" ht="14.25" hidden="false" customHeight="false" outlineLevel="0" collapsed="false">
      <c r="A7892" s="393" t="n">
        <v>100745</v>
      </c>
      <c r="B7892" s="394" t="s">
        <v>8104</v>
      </c>
      <c r="C7892" s="393" t="s">
        <v>76</v>
      </c>
      <c r="D7892" s="395" t="n">
        <v>28.4</v>
      </c>
    </row>
    <row r="7893" customFormat="false" ht="14.25" hidden="false" customHeight="false" outlineLevel="0" collapsed="false">
      <c r="A7893" s="393" t="n">
        <v>100759</v>
      </c>
      <c r="B7893" s="394" t="s">
        <v>8105</v>
      </c>
      <c r="C7893" s="393" t="s">
        <v>76</v>
      </c>
      <c r="D7893" s="395" t="n">
        <v>56.81</v>
      </c>
    </row>
    <row r="7894" customFormat="false" ht="14.25" hidden="false" customHeight="false" outlineLevel="0" collapsed="false">
      <c r="A7894" s="393" t="n">
        <v>100748</v>
      </c>
      <c r="B7894" s="394" t="s">
        <v>8106</v>
      </c>
      <c r="C7894" s="393" t="s">
        <v>76</v>
      </c>
      <c r="D7894" s="395" t="n">
        <v>13.13</v>
      </c>
    </row>
    <row r="7895" customFormat="false" ht="14.25" hidden="false" customHeight="false" outlineLevel="0" collapsed="false">
      <c r="A7895" s="393" t="n">
        <v>100762</v>
      </c>
      <c r="B7895" s="394" t="s">
        <v>8107</v>
      </c>
      <c r="C7895" s="393" t="s">
        <v>76</v>
      </c>
      <c r="D7895" s="395" t="n">
        <v>58.01</v>
      </c>
    </row>
    <row r="7896" customFormat="false" ht="14.25" hidden="false" customHeight="false" outlineLevel="0" collapsed="false">
      <c r="A7896" s="393" t="n">
        <v>100750</v>
      </c>
      <c r="B7896" s="394" t="s">
        <v>8108</v>
      </c>
      <c r="C7896" s="393" t="s">
        <v>76</v>
      </c>
      <c r="D7896" s="395" t="n">
        <v>28.99</v>
      </c>
    </row>
    <row r="7897" customFormat="false" ht="14.25" hidden="false" customHeight="false" outlineLevel="0" collapsed="false">
      <c r="A7897" s="393" t="n">
        <v>100747</v>
      </c>
      <c r="B7897" s="394" t="s">
        <v>8109</v>
      </c>
      <c r="C7897" s="393" t="s">
        <v>76</v>
      </c>
      <c r="D7897" s="395" t="n">
        <v>12.17</v>
      </c>
    </row>
    <row r="7898" customFormat="false" ht="14.25" hidden="false" customHeight="false" outlineLevel="0" collapsed="false">
      <c r="A7898" s="393" t="n">
        <v>100761</v>
      </c>
      <c r="B7898" s="394" t="s">
        <v>8110</v>
      </c>
      <c r="C7898" s="393" t="s">
        <v>76</v>
      </c>
      <c r="D7898" s="395" t="n">
        <v>57.06</v>
      </c>
    </row>
    <row r="7899" customFormat="false" ht="14.25" hidden="false" customHeight="false" outlineLevel="0" collapsed="false">
      <c r="A7899" s="393" t="n">
        <v>100749</v>
      </c>
      <c r="B7899" s="394" t="s">
        <v>8111</v>
      </c>
      <c r="C7899" s="393" t="s">
        <v>76</v>
      </c>
      <c r="D7899" s="395" t="n">
        <v>28.52</v>
      </c>
    </row>
    <row r="7900" customFormat="false" ht="14.25" hidden="false" customHeight="false" outlineLevel="0" collapsed="false">
      <c r="A7900" s="393" t="n">
        <v>100720</v>
      </c>
      <c r="B7900" s="394" t="s">
        <v>8112</v>
      </c>
      <c r="C7900" s="393" t="s">
        <v>76</v>
      </c>
      <c r="D7900" s="395" t="n">
        <v>12.58</v>
      </c>
    </row>
    <row r="7901" customFormat="false" ht="14.25" hidden="false" customHeight="false" outlineLevel="0" collapsed="false">
      <c r="A7901" s="393" t="n">
        <v>100722</v>
      </c>
      <c r="B7901" s="394" t="s">
        <v>8113</v>
      </c>
      <c r="C7901" s="393" t="s">
        <v>76</v>
      </c>
      <c r="D7901" s="395" t="n">
        <v>28.48</v>
      </c>
    </row>
    <row r="7902" customFormat="false" ht="14.25" hidden="false" customHeight="false" outlineLevel="0" collapsed="false">
      <c r="A7902" s="393" t="n">
        <v>100719</v>
      </c>
      <c r="B7902" s="394" t="s">
        <v>8114</v>
      </c>
      <c r="C7902" s="393" t="s">
        <v>76</v>
      </c>
      <c r="D7902" s="395" t="n">
        <v>12.53</v>
      </c>
    </row>
    <row r="7903" customFormat="false" ht="14.25" hidden="false" customHeight="false" outlineLevel="0" collapsed="false">
      <c r="A7903" s="393" t="n">
        <v>100721</v>
      </c>
      <c r="B7903" s="394" t="s">
        <v>8115</v>
      </c>
      <c r="C7903" s="393" t="s">
        <v>76</v>
      </c>
      <c r="D7903" s="395" t="n">
        <v>29.12</v>
      </c>
    </row>
    <row r="7904" customFormat="false" ht="14.25" hidden="false" customHeight="false" outlineLevel="0" collapsed="false">
      <c r="A7904" s="393" t="n">
        <v>100724</v>
      </c>
      <c r="B7904" s="394" t="s">
        <v>8116</v>
      </c>
      <c r="C7904" s="393" t="s">
        <v>76</v>
      </c>
      <c r="D7904" s="395" t="n">
        <v>16.29</v>
      </c>
    </row>
    <row r="7905" customFormat="false" ht="14.25" hidden="false" customHeight="false" outlineLevel="0" collapsed="false">
      <c r="A7905" s="393" t="n">
        <v>100726</v>
      </c>
      <c r="B7905" s="394" t="s">
        <v>8117</v>
      </c>
      <c r="C7905" s="393" t="s">
        <v>76</v>
      </c>
      <c r="D7905" s="395" t="n">
        <v>32.09</v>
      </c>
    </row>
    <row r="7906" customFormat="false" ht="14.25" hidden="false" customHeight="false" outlineLevel="0" collapsed="false">
      <c r="A7906" s="393" t="n">
        <v>100723</v>
      </c>
      <c r="B7906" s="394" t="s">
        <v>8118</v>
      </c>
      <c r="C7906" s="393" t="s">
        <v>76</v>
      </c>
      <c r="D7906" s="395" t="n">
        <v>13.45</v>
      </c>
    </row>
    <row r="7907" customFormat="false" ht="14.25" hidden="false" customHeight="false" outlineLevel="0" collapsed="false">
      <c r="A7907" s="393" t="n">
        <v>100725</v>
      </c>
      <c r="B7907" s="394" t="s">
        <v>8119</v>
      </c>
      <c r="C7907" s="393" t="s">
        <v>76</v>
      </c>
      <c r="D7907" s="395" t="n">
        <v>29.43</v>
      </c>
    </row>
    <row r="7908" customFormat="false" ht="14.25" hidden="false" customHeight="false" outlineLevel="0" collapsed="false">
      <c r="A7908" s="393" t="n">
        <v>100752</v>
      </c>
      <c r="B7908" s="394" t="s">
        <v>8120</v>
      </c>
      <c r="C7908" s="393" t="s">
        <v>76</v>
      </c>
      <c r="D7908" s="395" t="n">
        <v>54.52</v>
      </c>
    </row>
    <row r="7909" customFormat="false" ht="14.25" hidden="false" customHeight="false" outlineLevel="0" collapsed="false">
      <c r="A7909" s="393" t="n">
        <v>100730</v>
      </c>
      <c r="B7909" s="394" t="s">
        <v>8121</v>
      </c>
      <c r="C7909" s="393" t="s">
        <v>76</v>
      </c>
      <c r="D7909" s="395" t="n">
        <v>27.26</v>
      </c>
    </row>
    <row r="7910" customFormat="false" ht="14.25" hidden="false" customHeight="false" outlineLevel="0" collapsed="false">
      <c r="A7910" s="393" t="n">
        <v>100751</v>
      </c>
      <c r="B7910" s="394" t="s">
        <v>8122</v>
      </c>
      <c r="C7910" s="393" t="s">
        <v>76</v>
      </c>
      <c r="D7910" s="395" t="n">
        <v>46.39</v>
      </c>
    </row>
    <row r="7911" customFormat="false" ht="14.25" hidden="false" customHeight="false" outlineLevel="0" collapsed="false">
      <c r="A7911" s="393" t="n">
        <v>100729</v>
      </c>
      <c r="B7911" s="394" t="s">
        <v>8123</v>
      </c>
      <c r="C7911" s="393" t="s">
        <v>76</v>
      </c>
      <c r="D7911" s="395" t="n">
        <v>23.19</v>
      </c>
    </row>
    <row r="7912" customFormat="false" ht="14.25" hidden="false" customHeight="false" outlineLevel="0" collapsed="false">
      <c r="A7912" s="393" t="n">
        <v>100728</v>
      </c>
      <c r="B7912" s="394" t="s">
        <v>8124</v>
      </c>
      <c r="C7912" s="393" t="s">
        <v>76</v>
      </c>
      <c r="D7912" s="395" t="n">
        <v>27.74</v>
      </c>
    </row>
    <row r="7913" customFormat="false" ht="14.25" hidden="false" customHeight="false" outlineLevel="0" collapsed="false">
      <c r="A7913" s="393" t="n">
        <v>100732</v>
      </c>
      <c r="B7913" s="394" t="s">
        <v>8125</v>
      </c>
      <c r="C7913" s="393" t="s">
        <v>76</v>
      </c>
      <c r="D7913" s="395" t="n">
        <v>0</v>
      </c>
    </row>
    <row r="7914" customFormat="false" ht="14.25" hidden="false" customHeight="false" outlineLevel="0" collapsed="false">
      <c r="A7914" s="393" t="n">
        <v>100731</v>
      </c>
      <c r="B7914" s="394" t="s">
        <v>8126</v>
      </c>
      <c r="C7914" s="393" t="s">
        <v>76</v>
      </c>
      <c r="D7914" s="395" t="n">
        <v>0</v>
      </c>
    </row>
    <row r="7915" customFormat="false" ht="14.25" hidden="false" customHeight="false" outlineLevel="0" collapsed="false">
      <c r="A7915" s="393" t="n">
        <v>100727</v>
      </c>
      <c r="B7915" s="394" t="s">
        <v>8127</v>
      </c>
      <c r="C7915" s="393" t="s">
        <v>76</v>
      </c>
      <c r="D7915" s="395" t="n">
        <v>30.74</v>
      </c>
    </row>
    <row r="7916" customFormat="false" ht="14.25" hidden="false" customHeight="false" outlineLevel="0" collapsed="false">
      <c r="A7916" s="393" t="n">
        <v>100756</v>
      </c>
      <c r="B7916" s="394" t="s">
        <v>8128</v>
      </c>
      <c r="C7916" s="393" t="s">
        <v>76</v>
      </c>
      <c r="D7916" s="395" t="n">
        <v>0</v>
      </c>
    </row>
    <row r="7917" customFormat="false" ht="14.25" hidden="false" customHeight="false" outlineLevel="0" collapsed="false">
      <c r="A7917" s="393" t="n">
        <v>100738</v>
      </c>
      <c r="B7917" s="394" t="s">
        <v>8129</v>
      </c>
      <c r="C7917" s="393" t="s">
        <v>76</v>
      </c>
      <c r="D7917" s="395" t="n">
        <v>0</v>
      </c>
    </row>
    <row r="7918" customFormat="false" ht="14.25" hidden="false" customHeight="false" outlineLevel="0" collapsed="false">
      <c r="A7918" s="393" t="n">
        <v>100755</v>
      </c>
      <c r="B7918" s="394" t="s">
        <v>8130</v>
      </c>
      <c r="C7918" s="393" t="s">
        <v>76</v>
      </c>
      <c r="D7918" s="395" t="n">
        <v>0</v>
      </c>
    </row>
    <row r="7919" customFormat="false" ht="14.25" hidden="false" customHeight="false" outlineLevel="0" collapsed="false">
      <c r="A7919" s="393" t="n">
        <v>100737</v>
      </c>
      <c r="B7919" s="394" t="s">
        <v>8131</v>
      </c>
      <c r="C7919" s="393" t="s">
        <v>76</v>
      </c>
      <c r="D7919" s="395" t="n">
        <v>0</v>
      </c>
    </row>
    <row r="7920" customFormat="false" ht="14.25" hidden="false" customHeight="false" outlineLevel="0" collapsed="false">
      <c r="A7920" s="393" t="n">
        <v>102499</v>
      </c>
      <c r="B7920" s="394" t="s">
        <v>8132</v>
      </c>
      <c r="C7920" s="393" t="s">
        <v>76</v>
      </c>
      <c r="D7920" s="395" t="n">
        <v>3.8</v>
      </c>
    </row>
    <row r="7921" customFormat="false" ht="14.25" hidden="false" customHeight="false" outlineLevel="0" collapsed="false">
      <c r="A7921" s="393" t="n">
        <v>102505</v>
      </c>
      <c r="B7921" s="394" t="s">
        <v>8133</v>
      </c>
      <c r="C7921" s="393" t="s">
        <v>274</v>
      </c>
      <c r="D7921" s="395" t="n">
        <v>12.29</v>
      </c>
    </row>
    <row r="7922" customFormat="false" ht="14.25" hidden="false" customHeight="false" outlineLevel="0" collapsed="false">
      <c r="A7922" s="393" t="n">
        <v>102504</v>
      </c>
      <c r="B7922" s="394" t="s">
        <v>8134</v>
      </c>
      <c r="C7922" s="393" t="s">
        <v>274</v>
      </c>
      <c r="D7922" s="395" t="n">
        <v>11.71</v>
      </c>
    </row>
    <row r="7923" customFormat="false" ht="14.25" hidden="false" customHeight="false" outlineLevel="0" collapsed="false">
      <c r="A7923" s="393" t="n">
        <v>102506</v>
      </c>
      <c r="B7923" s="394" t="s">
        <v>8135</v>
      </c>
      <c r="C7923" s="393" t="s">
        <v>274</v>
      </c>
      <c r="D7923" s="395" t="n">
        <v>12.88</v>
      </c>
    </row>
    <row r="7924" customFormat="false" ht="14.25" hidden="false" customHeight="false" outlineLevel="0" collapsed="false">
      <c r="A7924" s="393" t="n">
        <v>102500</v>
      </c>
      <c r="B7924" s="394" t="s">
        <v>8136</v>
      </c>
      <c r="C7924" s="393" t="s">
        <v>274</v>
      </c>
      <c r="D7924" s="395" t="n">
        <v>5.08</v>
      </c>
    </row>
    <row r="7925" customFormat="false" ht="14.25" hidden="false" customHeight="false" outlineLevel="0" collapsed="false">
      <c r="A7925" s="393" t="n">
        <v>102502</v>
      </c>
      <c r="B7925" s="394" t="s">
        <v>8137</v>
      </c>
      <c r="C7925" s="393" t="s">
        <v>274</v>
      </c>
      <c r="D7925" s="395" t="n">
        <v>0</v>
      </c>
    </row>
    <row r="7926" customFormat="false" ht="14.25" hidden="false" customHeight="false" outlineLevel="0" collapsed="false">
      <c r="A7926" s="393" t="n">
        <v>102507</v>
      </c>
      <c r="B7926" s="394" t="s">
        <v>8138</v>
      </c>
      <c r="C7926" s="393" t="s">
        <v>274</v>
      </c>
      <c r="D7926" s="395" t="n">
        <v>7.4</v>
      </c>
    </row>
    <row r="7927" customFormat="false" ht="14.25" hidden="false" customHeight="false" outlineLevel="0" collapsed="false">
      <c r="A7927" s="393" t="n">
        <v>102510</v>
      </c>
      <c r="B7927" s="394" t="s">
        <v>8139</v>
      </c>
      <c r="C7927" s="393" t="s">
        <v>274</v>
      </c>
      <c r="D7927" s="395" t="n">
        <v>0</v>
      </c>
    </row>
    <row r="7928" customFormat="false" ht="14.25" hidden="false" customHeight="false" outlineLevel="0" collapsed="false">
      <c r="A7928" s="393" t="n">
        <v>102512</v>
      </c>
      <c r="B7928" s="394" t="s">
        <v>8140</v>
      </c>
      <c r="C7928" s="393" t="s">
        <v>274</v>
      </c>
      <c r="D7928" s="395" t="n">
        <v>6.79</v>
      </c>
    </row>
    <row r="7929" customFormat="false" ht="14.25" hidden="false" customHeight="false" outlineLevel="0" collapsed="false">
      <c r="A7929" s="393" t="n">
        <v>102501</v>
      </c>
      <c r="B7929" s="394" t="s">
        <v>8141</v>
      </c>
      <c r="C7929" s="393" t="s">
        <v>76</v>
      </c>
      <c r="D7929" s="395" t="n">
        <v>28.65</v>
      </c>
    </row>
    <row r="7930" customFormat="false" ht="14.25" hidden="false" customHeight="false" outlineLevel="0" collapsed="false">
      <c r="A7930" s="393" t="n">
        <v>102503</v>
      </c>
      <c r="B7930" s="394" t="s">
        <v>8142</v>
      </c>
      <c r="C7930" s="393" t="s">
        <v>76</v>
      </c>
      <c r="D7930" s="395" t="n">
        <v>0</v>
      </c>
    </row>
    <row r="7931" customFormat="false" ht="14.25" hidden="false" customHeight="false" outlineLevel="0" collapsed="false">
      <c r="A7931" s="393" t="n">
        <v>102508</v>
      </c>
      <c r="B7931" s="394" t="s">
        <v>8143</v>
      </c>
      <c r="C7931" s="393" t="s">
        <v>76</v>
      </c>
      <c r="D7931" s="395" t="n">
        <v>52.37</v>
      </c>
    </row>
    <row r="7932" customFormat="false" ht="14.25" hidden="false" customHeight="false" outlineLevel="0" collapsed="false">
      <c r="A7932" s="393" t="n">
        <v>102511</v>
      </c>
      <c r="B7932" s="394" t="s">
        <v>8144</v>
      </c>
      <c r="C7932" s="393" t="s">
        <v>76</v>
      </c>
      <c r="D7932" s="395" t="n">
        <v>0</v>
      </c>
    </row>
    <row r="7933" customFormat="false" ht="14.25" hidden="false" customHeight="false" outlineLevel="0" collapsed="false">
      <c r="A7933" s="393" t="n">
        <v>102509</v>
      </c>
      <c r="B7933" s="394" t="s">
        <v>8145</v>
      </c>
      <c r="C7933" s="393" t="s">
        <v>76</v>
      </c>
      <c r="D7933" s="395" t="n">
        <v>37.66</v>
      </c>
    </row>
    <row r="7934" customFormat="false" ht="14.25" hidden="false" customHeight="false" outlineLevel="0" collapsed="false">
      <c r="A7934" s="393" t="n">
        <v>102498</v>
      </c>
      <c r="B7934" s="394" t="s">
        <v>8146</v>
      </c>
      <c r="C7934" s="393" t="s">
        <v>274</v>
      </c>
      <c r="D7934" s="395" t="n">
        <v>1.85</v>
      </c>
    </row>
    <row r="7935" customFormat="false" ht="14.25" hidden="false" customHeight="false" outlineLevel="0" collapsed="false">
      <c r="A7935" s="393" t="n">
        <v>102519</v>
      </c>
      <c r="B7935" s="394" t="s">
        <v>8147</v>
      </c>
      <c r="C7935" s="393" t="s">
        <v>267</v>
      </c>
      <c r="D7935" s="395" t="n">
        <v>0</v>
      </c>
    </row>
    <row r="7936" customFormat="false" ht="14.25" hidden="false" customHeight="false" outlineLevel="0" collapsed="false">
      <c r="A7936" s="393" t="n">
        <v>102491</v>
      </c>
      <c r="B7936" s="394" t="s">
        <v>8148</v>
      </c>
      <c r="C7936" s="393" t="s">
        <v>76</v>
      </c>
      <c r="D7936" s="395" t="n">
        <v>23.35</v>
      </c>
    </row>
    <row r="7937" customFormat="false" ht="14.25" hidden="false" customHeight="false" outlineLevel="0" collapsed="false">
      <c r="A7937" s="393" t="n">
        <v>102492</v>
      </c>
      <c r="B7937" s="394" t="s">
        <v>8149</v>
      </c>
      <c r="C7937" s="393" t="s">
        <v>76</v>
      </c>
      <c r="D7937" s="395" t="n">
        <v>29.67</v>
      </c>
    </row>
    <row r="7938" customFormat="false" ht="14.25" hidden="false" customHeight="false" outlineLevel="0" collapsed="false">
      <c r="A7938" s="393" t="n">
        <v>102804</v>
      </c>
      <c r="B7938" s="394" t="s">
        <v>8150</v>
      </c>
      <c r="C7938" s="393" t="s">
        <v>76</v>
      </c>
      <c r="D7938" s="395" t="n">
        <v>0</v>
      </c>
    </row>
    <row r="7939" customFormat="false" ht="14.25" hidden="false" customHeight="false" outlineLevel="0" collapsed="false">
      <c r="A7939" s="393" t="n">
        <v>102494</v>
      </c>
      <c r="B7939" s="394" t="s">
        <v>8151</v>
      </c>
      <c r="C7939" s="393" t="s">
        <v>76</v>
      </c>
      <c r="D7939" s="395" t="n">
        <v>72.89</v>
      </c>
    </row>
    <row r="7940" customFormat="false" ht="14.25" hidden="false" customHeight="false" outlineLevel="0" collapsed="false">
      <c r="A7940" s="393" t="n">
        <v>102805</v>
      </c>
      <c r="B7940" s="394" t="s">
        <v>8152</v>
      </c>
      <c r="C7940" s="393" t="s">
        <v>76</v>
      </c>
      <c r="D7940" s="395" t="n">
        <v>0</v>
      </c>
    </row>
    <row r="7941" customFormat="false" ht="14.25" hidden="false" customHeight="false" outlineLevel="0" collapsed="false">
      <c r="A7941" s="393" t="n">
        <v>102490</v>
      </c>
      <c r="B7941" s="394" t="s">
        <v>8153</v>
      </c>
      <c r="C7941" s="393" t="s">
        <v>76</v>
      </c>
      <c r="D7941" s="395" t="n">
        <v>0</v>
      </c>
    </row>
    <row r="7942" customFormat="false" ht="14.25" hidden="false" customHeight="false" outlineLevel="0" collapsed="false">
      <c r="A7942" s="393" t="n">
        <v>102496</v>
      </c>
      <c r="B7942" s="394" t="s">
        <v>8154</v>
      </c>
      <c r="C7942" s="393" t="s">
        <v>274</v>
      </c>
      <c r="D7942" s="395" t="n">
        <v>15.44</v>
      </c>
    </row>
    <row r="7943" customFormat="false" ht="14.25" hidden="false" customHeight="false" outlineLevel="0" collapsed="false">
      <c r="A7943" s="393" t="n">
        <v>102497</v>
      </c>
      <c r="B7943" s="394" t="s">
        <v>8155</v>
      </c>
      <c r="C7943" s="393" t="s">
        <v>274</v>
      </c>
      <c r="D7943" s="395" t="n">
        <v>5.57</v>
      </c>
    </row>
    <row r="7944" customFormat="false" ht="14.25" hidden="false" customHeight="false" outlineLevel="0" collapsed="false">
      <c r="A7944" s="393" t="n">
        <v>102520</v>
      </c>
      <c r="B7944" s="394" t="s">
        <v>8156</v>
      </c>
      <c r="C7944" s="393" t="s">
        <v>76</v>
      </c>
      <c r="D7944" s="395" t="n">
        <v>95.54</v>
      </c>
    </row>
    <row r="7945" customFormat="false" ht="14.25" hidden="false" customHeight="false" outlineLevel="0" collapsed="false">
      <c r="A7945" s="393" t="n">
        <v>102518</v>
      </c>
      <c r="B7945" s="394" t="s">
        <v>8157</v>
      </c>
      <c r="C7945" s="393" t="s">
        <v>267</v>
      </c>
      <c r="D7945" s="395" t="n">
        <v>0</v>
      </c>
    </row>
    <row r="7946" customFormat="false" ht="14.25" hidden="false" customHeight="false" outlineLevel="0" collapsed="false">
      <c r="A7946" s="393" t="n">
        <v>102514</v>
      </c>
      <c r="B7946" s="394" t="s">
        <v>8158</v>
      </c>
      <c r="C7946" s="393" t="s">
        <v>267</v>
      </c>
      <c r="D7946" s="395" t="n">
        <v>0</v>
      </c>
    </row>
    <row r="7947" customFormat="false" ht="14.25" hidden="false" customHeight="false" outlineLevel="0" collapsed="false">
      <c r="A7947" s="393" t="n">
        <v>102516</v>
      </c>
      <c r="B7947" s="394" t="s">
        <v>8159</v>
      </c>
      <c r="C7947" s="393" t="s">
        <v>267</v>
      </c>
      <c r="D7947" s="395" t="n">
        <v>0</v>
      </c>
    </row>
    <row r="7948" customFormat="false" ht="14.25" hidden="false" customHeight="false" outlineLevel="0" collapsed="false">
      <c r="A7948" s="393" t="n">
        <v>102515</v>
      </c>
      <c r="B7948" s="394" t="s">
        <v>8160</v>
      </c>
      <c r="C7948" s="393" t="s">
        <v>267</v>
      </c>
      <c r="D7948" s="395" t="n">
        <v>0</v>
      </c>
    </row>
    <row r="7949" customFormat="false" ht="14.25" hidden="false" customHeight="false" outlineLevel="0" collapsed="false">
      <c r="A7949" s="393" t="n">
        <v>102517</v>
      </c>
      <c r="B7949" s="394" t="s">
        <v>8161</v>
      </c>
      <c r="C7949" s="393" t="s">
        <v>267</v>
      </c>
      <c r="D7949" s="395" t="n">
        <v>0</v>
      </c>
    </row>
    <row r="7950" customFormat="false" ht="14.25" hidden="false" customHeight="false" outlineLevel="0" collapsed="false">
      <c r="A7950" s="393" t="n">
        <v>102513</v>
      </c>
      <c r="B7950" s="394" t="s">
        <v>8162</v>
      </c>
      <c r="C7950" s="393" t="s">
        <v>76</v>
      </c>
      <c r="D7950" s="395" t="n">
        <v>54.99</v>
      </c>
    </row>
    <row r="7951" customFormat="false" ht="14.25" hidden="false" customHeight="false" outlineLevel="0" collapsed="false">
      <c r="A7951" s="393" t="n">
        <v>102489</v>
      </c>
      <c r="B7951" s="394" t="s">
        <v>8163</v>
      </c>
      <c r="C7951" s="393" t="s">
        <v>76</v>
      </c>
      <c r="D7951" s="395" t="n">
        <v>29.9</v>
      </c>
    </row>
    <row r="7952" customFormat="false" ht="14.25" hidden="false" customHeight="false" outlineLevel="0" collapsed="false">
      <c r="A7952" s="393" t="n">
        <v>102488</v>
      </c>
      <c r="B7952" s="394" t="s">
        <v>8164</v>
      </c>
      <c r="C7952" s="393" t="s">
        <v>76</v>
      </c>
      <c r="D7952" s="395" t="n">
        <v>4.19</v>
      </c>
    </row>
    <row r="7953" customFormat="false" ht="14.25" hidden="false" customHeight="false" outlineLevel="0" collapsed="false">
      <c r="A7953" s="393" t="n">
        <v>101730</v>
      </c>
      <c r="B7953" s="394" t="s">
        <v>8165</v>
      </c>
      <c r="C7953" s="393" t="s">
        <v>76</v>
      </c>
      <c r="D7953" s="395" t="n">
        <v>0</v>
      </c>
    </row>
    <row r="7954" customFormat="false" ht="14.25" hidden="false" customHeight="false" outlineLevel="0" collapsed="false">
      <c r="A7954" s="393" t="n">
        <v>101746</v>
      </c>
      <c r="B7954" s="394" t="s">
        <v>8166</v>
      </c>
      <c r="C7954" s="393" t="s">
        <v>76</v>
      </c>
      <c r="D7954" s="395" t="n">
        <v>446.1</v>
      </c>
    </row>
    <row r="7955" customFormat="false" ht="14.25" hidden="false" customHeight="false" outlineLevel="0" collapsed="false">
      <c r="A7955" s="393" t="n">
        <v>98679</v>
      </c>
      <c r="B7955" s="394" t="s">
        <v>8167</v>
      </c>
      <c r="C7955" s="393" t="s">
        <v>76</v>
      </c>
      <c r="D7955" s="395" t="n">
        <v>35.88</v>
      </c>
    </row>
    <row r="7956" customFormat="false" ht="14.25" hidden="false" customHeight="false" outlineLevel="0" collapsed="false">
      <c r="A7956" s="393" t="n">
        <v>98680</v>
      </c>
      <c r="B7956" s="394" t="s">
        <v>8168</v>
      </c>
      <c r="C7956" s="393" t="s">
        <v>76</v>
      </c>
      <c r="D7956" s="395" t="n">
        <v>44.26</v>
      </c>
    </row>
    <row r="7957" customFormat="false" ht="14.25" hidden="false" customHeight="false" outlineLevel="0" collapsed="false">
      <c r="A7957" s="393" t="n">
        <v>101749</v>
      </c>
      <c r="B7957" s="394" t="s">
        <v>8169</v>
      </c>
      <c r="C7957" s="393" t="s">
        <v>76</v>
      </c>
      <c r="D7957" s="395" t="n">
        <v>51.1</v>
      </c>
    </row>
    <row r="7958" customFormat="false" ht="14.25" hidden="false" customHeight="false" outlineLevel="0" collapsed="false">
      <c r="A7958" s="393" t="n">
        <v>98681</v>
      </c>
      <c r="B7958" s="394" t="s">
        <v>8170</v>
      </c>
      <c r="C7958" s="393" t="s">
        <v>76</v>
      </c>
      <c r="D7958" s="395" t="n">
        <v>33.06</v>
      </c>
    </row>
    <row r="7959" customFormat="false" ht="14.25" hidden="false" customHeight="false" outlineLevel="0" collapsed="false">
      <c r="A7959" s="393" t="n">
        <v>98682</v>
      </c>
      <c r="B7959" s="394" t="s">
        <v>8171</v>
      </c>
      <c r="C7959" s="393" t="s">
        <v>76</v>
      </c>
      <c r="D7959" s="395" t="n">
        <v>41.44</v>
      </c>
    </row>
    <row r="7960" customFormat="false" ht="14.25" hidden="false" customHeight="false" outlineLevel="0" collapsed="false">
      <c r="A7960" s="393" t="n">
        <v>101750</v>
      </c>
      <c r="B7960" s="394" t="s">
        <v>8172</v>
      </c>
      <c r="C7960" s="393" t="s">
        <v>76</v>
      </c>
      <c r="D7960" s="395" t="n">
        <v>48.28</v>
      </c>
    </row>
    <row r="7961" customFormat="false" ht="14.25" hidden="false" customHeight="false" outlineLevel="0" collapsed="false">
      <c r="A7961" s="393" t="n">
        <v>101737</v>
      </c>
      <c r="B7961" s="394" t="s">
        <v>8173</v>
      </c>
      <c r="C7961" s="393" t="s">
        <v>76</v>
      </c>
      <c r="D7961" s="395" t="n">
        <v>131.18</v>
      </c>
    </row>
    <row r="7962" customFormat="false" ht="14.25" hidden="false" customHeight="false" outlineLevel="0" collapsed="false">
      <c r="A7962" s="393" t="n">
        <v>101735</v>
      </c>
      <c r="B7962" s="394" t="s">
        <v>8174</v>
      </c>
      <c r="C7962" s="393" t="s">
        <v>76</v>
      </c>
      <c r="D7962" s="395" t="n">
        <v>418.93</v>
      </c>
    </row>
    <row r="7963" customFormat="false" ht="14.25" hidden="false" customHeight="false" outlineLevel="0" collapsed="false">
      <c r="A7963" s="393" t="n">
        <v>101734</v>
      </c>
      <c r="B7963" s="394" t="s">
        <v>8175</v>
      </c>
      <c r="C7963" s="393" t="s">
        <v>76</v>
      </c>
      <c r="D7963" s="395" t="n">
        <v>408.97</v>
      </c>
    </row>
    <row r="7964" customFormat="false" ht="14.25" hidden="false" customHeight="false" outlineLevel="0" collapsed="false">
      <c r="A7964" s="393" t="n">
        <v>101736</v>
      </c>
      <c r="B7964" s="394" t="s">
        <v>8176</v>
      </c>
      <c r="C7964" s="393" t="s">
        <v>76</v>
      </c>
      <c r="D7964" s="395" t="n">
        <v>111.47</v>
      </c>
    </row>
    <row r="7965" customFormat="false" ht="14.25" hidden="false" customHeight="false" outlineLevel="0" collapsed="false">
      <c r="A7965" s="393" t="n">
        <v>101733</v>
      </c>
      <c r="B7965" s="394" t="s">
        <v>8177</v>
      </c>
      <c r="C7965" s="393" t="s">
        <v>76</v>
      </c>
      <c r="D7965" s="395" t="n">
        <v>271.62</v>
      </c>
    </row>
    <row r="7966" customFormat="false" ht="14.25" hidden="false" customHeight="false" outlineLevel="0" collapsed="false">
      <c r="A7966" s="393" t="n">
        <v>98678</v>
      </c>
      <c r="B7966" s="394" t="s">
        <v>8178</v>
      </c>
      <c r="C7966" s="393" t="s">
        <v>76</v>
      </c>
      <c r="D7966" s="395" t="n">
        <v>405.48</v>
      </c>
    </row>
    <row r="7967" customFormat="false" ht="14.25" hidden="false" customHeight="false" outlineLevel="0" collapsed="false">
      <c r="A7967" s="393" t="n">
        <v>98677</v>
      </c>
      <c r="B7967" s="394" t="s">
        <v>8179</v>
      </c>
      <c r="C7967" s="393" t="s">
        <v>76</v>
      </c>
      <c r="D7967" s="395" t="n">
        <v>0</v>
      </c>
    </row>
    <row r="7968" customFormat="false" ht="14.25" hidden="false" customHeight="false" outlineLevel="0" collapsed="false">
      <c r="A7968" s="393" t="n">
        <v>98676</v>
      </c>
      <c r="B7968" s="394" t="s">
        <v>8180</v>
      </c>
      <c r="C7968" s="393" t="s">
        <v>76</v>
      </c>
      <c r="D7968" s="395" t="n">
        <v>0</v>
      </c>
    </row>
    <row r="7969" customFormat="false" ht="14.25" hidden="false" customHeight="false" outlineLevel="0" collapsed="false">
      <c r="A7969" s="393" t="n">
        <v>98675</v>
      </c>
      <c r="B7969" s="394" t="s">
        <v>8181</v>
      </c>
      <c r="C7969" s="393" t="s">
        <v>76</v>
      </c>
      <c r="D7969" s="395" t="n">
        <v>0</v>
      </c>
    </row>
    <row r="7970" customFormat="false" ht="14.25" hidden="false" customHeight="false" outlineLevel="0" collapsed="false">
      <c r="A7970" s="393" t="n">
        <v>101747</v>
      </c>
      <c r="B7970" s="394" t="s">
        <v>8182</v>
      </c>
      <c r="C7970" s="393" t="s">
        <v>76</v>
      </c>
      <c r="D7970" s="395" t="n">
        <v>73.04</v>
      </c>
    </row>
    <row r="7971" customFormat="false" ht="14.25" hidden="false" customHeight="false" outlineLevel="0" collapsed="false">
      <c r="A7971" s="393" t="n">
        <v>104162</v>
      </c>
      <c r="B7971" s="394" t="s">
        <v>8183</v>
      </c>
      <c r="C7971" s="393" t="s">
        <v>76</v>
      </c>
      <c r="D7971" s="395" t="n">
        <v>96.54</v>
      </c>
    </row>
    <row r="7972" customFormat="false" ht="14.25" hidden="false" customHeight="false" outlineLevel="0" collapsed="false">
      <c r="A7972" s="393" t="n">
        <v>98671</v>
      </c>
      <c r="B7972" s="394" t="s">
        <v>8184</v>
      </c>
      <c r="C7972" s="393" t="s">
        <v>76</v>
      </c>
      <c r="D7972" s="395" t="n">
        <v>492.16</v>
      </c>
    </row>
    <row r="7973" customFormat="false" ht="14.25" hidden="false" customHeight="false" outlineLevel="0" collapsed="false">
      <c r="A7973" s="393" t="n">
        <v>101092</v>
      </c>
      <c r="B7973" s="394" t="s">
        <v>8185</v>
      </c>
      <c r="C7973" s="393" t="s">
        <v>76</v>
      </c>
      <c r="D7973" s="395" t="n">
        <v>505.33</v>
      </c>
    </row>
    <row r="7974" customFormat="false" ht="14.25" hidden="false" customHeight="false" outlineLevel="0" collapsed="false">
      <c r="A7974" s="393" t="n">
        <v>101091</v>
      </c>
      <c r="B7974" s="394" t="s">
        <v>8186</v>
      </c>
      <c r="C7974" s="393" t="s">
        <v>76</v>
      </c>
      <c r="D7974" s="395" t="n">
        <v>171.32</v>
      </c>
    </row>
    <row r="7975" customFormat="false" ht="14.25" hidden="false" customHeight="false" outlineLevel="0" collapsed="false">
      <c r="A7975" s="393" t="n">
        <v>101726</v>
      </c>
      <c r="B7975" s="394" t="s">
        <v>8187</v>
      </c>
      <c r="C7975" s="393" t="s">
        <v>76</v>
      </c>
      <c r="D7975" s="395" t="n">
        <v>219.85</v>
      </c>
    </row>
    <row r="7976" customFormat="false" ht="14.25" hidden="false" customHeight="false" outlineLevel="0" collapsed="false">
      <c r="A7976" s="393" t="n">
        <v>101725</v>
      </c>
      <c r="B7976" s="394" t="s">
        <v>8188</v>
      </c>
      <c r="C7976" s="393" t="s">
        <v>76</v>
      </c>
      <c r="D7976" s="395" t="n">
        <v>327.75</v>
      </c>
    </row>
    <row r="7977" customFormat="false" ht="14.25" hidden="false" customHeight="false" outlineLevel="0" collapsed="false">
      <c r="A7977" s="393" t="n">
        <v>98672</v>
      </c>
      <c r="B7977" s="394" t="s">
        <v>8189</v>
      </c>
      <c r="C7977" s="393" t="s">
        <v>76</v>
      </c>
      <c r="D7977" s="395" t="n">
        <v>621.38</v>
      </c>
    </row>
    <row r="7978" customFormat="false" ht="14.25" hidden="false" customHeight="false" outlineLevel="0" collapsed="false">
      <c r="A7978" s="393" t="n">
        <v>101093</v>
      </c>
      <c r="B7978" s="394" t="s">
        <v>8190</v>
      </c>
      <c r="C7978" s="393" t="s">
        <v>76</v>
      </c>
      <c r="D7978" s="395" t="n">
        <v>634.55</v>
      </c>
    </row>
    <row r="7979" customFormat="false" ht="14.25" hidden="false" customHeight="false" outlineLevel="0" collapsed="false">
      <c r="A7979" s="393" t="n">
        <v>101731</v>
      </c>
      <c r="B7979" s="394" t="s">
        <v>8191</v>
      </c>
      <c r="C7979" s="393" t="s">
        <v>76</v>
      </c>
      <c r="D7979" s="395" t="n">
        <v>351.18</v>
      </c>
    </row>
    <row r="7980" customFormat="false" ht="14.25" hidden="false" customHeight="false" outlineLevel="0" collapsed="false">
      <c r="A7980" s="393" t="n">
        <v>101732</v>
      </c>
      <c r="B7980" s="394" t="s">
        <v>8192</v>
      </c>
      <c r="C7980" s="393" t="s">
        <v>76</v>
      </c>
      <c r="D7980" s="395" t="n">
        <v>105.17</v>
      </c>
    </row>
    <row r="7981" customFormat="false" ht="14.25" hidden="false" customHeight="false" outlineLevel="0" collapsed="false">
      <c r="A7981" s="393" t="n">
        <v>101090</v>
      </c>
      <c r="B7981" s="394" t="s">
        <v>8193</v>
      </c>
      <c r="C7981" s="393" t="s">
        <v>76</v>
      </c>
      <c r="D7981" s="395" t="n">
        <v>230.26</v>
      </c>
    </row>
    <row r="7982" customFormat="false" ht="14.25" hidden="false" customHeight="false" outlineLevel="0" collapsed="false">
      <c r="A7982" s="393" t="n">
        <v>101751</v>
      </c>
      <c r="B7982" s="394" t="s">
        <v>8194</v>
      </c>
      <c r="C7982" s="393" t="s">
        <v>76</v>
      </c>
      <c r="D7982" s="395" t="n">
        <v>295.3</v>
      </c>
    </row>
    <row r="7983" customFormat="false" ht="14.25" hidden="false" customHeight="false" outlineLevel="0" collapsed="false">
      <c r="A7983" s="393" t="n">
        <v>101729</v>
      </c>
      <c r="B7983" s="394" t="s">
        <v>8195</v>
      </c>
      <c r="C7983" s="393" t="s">
        <v>76</v>
      </c>
      <c r="D7983" s="395" t="n">
        <v>287.7</v>
      </c>
    </row>
    <row r="7984" customFormat="false" ht="14.25" hidden="false" customHeight="false" outlineLevel="0" collapsed="false">
      <c r="A7984" s="393" t="n">
        <v>98683</v>
      </c>
      <c r="B7984" s="394" t="s">
        <v>8196</v>
      </c>
      <c r="C7984" s="393" t="s">
        <v>76</v>
      </c>
      <c r="D7984" s="395" t="n">
        <v>0</v>
      </c>
    </row>
    <row r="7985" customFormat="false" ht="14.25" hidden="false" customHeight="false" outlineLevel="0" collapsed="false">
      <c r="A7985" s="393" t="n">
        <v>101094</v>
      </c>
      <c r="B7985" s="394" t="s">
        <v>8197</v>
      </c>
      <c r="C7985" s="393" t="s">
        <v>274</v>
      </c>
      <c r="D7985" s="395" t="n">
        <v>169.1</v>
      </c>
    </row>
    <row r="7986" customFormat="false" ht="14.25" hidden="false" customHeight="false" outlineLevel="0" collapsed="false">
      <c r="A7986" s="393" t="n">
        <v>101095</v>
      </c>
      <c r="B7986" s="394" t="s">
        <v>8198</v>
      </c>
      <c r="C7986" s="393" t="s">
        <v>274</v>
      </c>
      <c r="D7986" s="395" t="n">
        <v>0</v>
      </c>
    </row>
    <row r="7987" customFormat="false" ht="14.25" hidden="false" customHeight="false" outlineLevel="0" collapsed="false">
      <c r="A7987" s="393" t="n">
        <v>101728</v>
      </c>
      <c r="B7987" s="394" t="s">
        <v>8199</v>
      </c>
      <c r="C7987" s="393" t="s">
        <v>76</v>
      </c>
      <c r="D7987" s="395" t="n">
        <v>0</v>
      </c>
    </row>
    <row r="7988" customFormat="false" ht="14.25" hidden="false" customHeight="false" outlineLevel="0" collapsed="false">
      <c r="A7988" s="393" t="n">
        <v>101727</v>
      </c>
      <c r="B7988" s="394" t="s">
        <v>8200</v>
      </c>
      <c r="C7988" s="393" t="s">
        <v>76</v>
      </c>
      <c r="D7988" s="395" t="n">
        <v>196.87</v>
      </c>
    </row>
    <row r="7989" customFormat="false" ht="14.25" hidden="false" customHeight="false" outlineLevel="0" collapsed="false">
      <c r="A7989" s="393" t="n">
        <v>101748</v>
      </c>
      <c r="B7989" s="394" t="s">
        <v>8201</v>
      </c>
      <c r="C7989" s="393" t="s">
        <v>76</v>
      </c>
      <c r="D7989" s="395" t="n">
        <v>4.19</v>
      </c>
    </row>
    <row r="7990" customFormat="false" ht="14.25" hidden="false" customHeight="false" outlineLevel="0" collapsed="false">
      <c r="A7990" s="393" t="n">
        <v>101742</v>
      </c>
      <c r="B7990" s="394" t="s">
        <v>8202</v>
      </c>
      <c r="C7990" s="393" t="s">
        <v>274</v>
      </c>
      <c r="D7990" s="395" t="n">
        <v>63.77</v>
      </c>
    </row>
    <row r="7991" customFormat="false" ht="14.25" hidden="false" customHeight="false" outlineLevel="0" collapsed="false">
      <c r="A7991" s="393" t="n">
        <v>101740</v>
      </c>
      <c r="B7991" s="394" t="s">
        <v>8203</v>
      </c>
      <c r="C7991" s="393" t="s">
        <v>274</v>
      </c>
      <c r="D7991" s="395" t="n">
        <v>56.31</v>
      </c>
    </row>
    <row r="7992" customFormat="false" ht="14.25" hidden="false" customHeight="false" outlineLevel="0" collapsed="false">
      <c r="A7992" s="393" t="n">
        <v>98685</v>
      </c>
      <c r="B7992" s="394" t="s">
        <v>8204</v>
      </c>
      <c r="C7992" s="393" t="s">
        <v>274</v>
      </c>
      <c r="D7992" s="395" t="n">
        <v>89.91</v>
      </c>
    </row>
    <row r="7993" customFormat="false" ht="14.25" hidden="false" customHeight="false" outlineLevel="0" collapsed="false">
      <c r="A7993" s="393" t="n">
        <v>98686</v>
      </c>
      <c r="B7993" s="394" t="s">
        <v>8205</v>
      </c>
      <c r="C7993" s="393" t="s">
        <v>274</v>
      </c>
      <c r="D7993" s="395" t="n">
        <v>50.39</v>
      </c>
    </row>
    <row r="7994" customFormat="false" ht="14.25" hidden="false" customHeight="false" outlineLevel="0" collapsed="false">
      <c r="A7994" s="393" t="n">
        <v>101739</v>
      </c>
      <c r="B7994" s="394" t="s">
        <v>8206</v>
      </c>
      <c r="C7994" s="393" t="s">
        <v>274</v>
      </c>
      <c r="D7994" s="395" t="n">
        <v>43.31</v>
      </c>
    </row>
    <row r="7995" customFormat="false" ht="14.25" hidden="false" customHeight="false" outlineLevel="0" collapsed="false">
      <c r="A7995" s="393" t="n">
        <v>101738</v>
      </c>
      <c r="B7995" s="394" t="s">
        <v>8207</v>
      </c>
      <c r="C7995" s="393" t="s">
        <v>274</v>
      </c>
      <c r="D7995" s="395" t="n">
        <v>40.35</v>
      </c>
    </row>
    <row r="7996" customFormat="false" ht="14.25" hidden="false" customHeight="false" outlineLevel="0" collapsed="false">
      <c r="A7996" s="393" t="n">
        <v>101741</v>
      </c>
      <c r="B7996" s="394" t="s">
        <v>8208</v>
      </c>
      <c r="C7996" s="393" t="s">
        <v>274</v>
      </c>
      <c r="D7996" s="395" t="n">
        <v>27.49</v>
      </c>
    </row>
    <row r="7997" customFormat="false" ht="14.25" hidden="false" customHeight="false" outlineLevel="0" collapsed="false">
      <c r="A7997" s="393" t="n">
        <v>98697</v>
      </c>
      <c r="B7997" s="394" t="s">
        <v>8209</v>
      </c>
      <c r="C7997" s="393" t="s">
        <v>274</v>
      </c>
      <c r="D7997" s="395" t="n">
        <v>73.76</v>
      </c>
    </row>
    <row r="7998" customFormat="false" ht="14.25" hidden="false" customHeight="false" outlineLevel="0" collapsed="false">
      <c r="A7998" s="393" t="n">
        <v>98688</v>
      </c>
      <c r="B7998" s="394" t="s">
        <v>8210</v>
      </c>
      <c r="C7998" s="393" t="s">
        <v>274</v>
      </c>
      <c r="D7998" s="395" t="n">
        <v>71.34</v>
      </c>
    </row>
    <row r="7999" customFormat="false" ht="14.25" hidden="false" customHeight="false" outlineLevel="0" collapsed="false">
      <c r="A7999" s="393" t="n">
        <v>98687</v>
      </c>
      <c r="B7999" s="394" t="s">
        <v>8211</v>
      </c>
      <c r="C7999" s="393" t="s">
        <v>274</v>
      </c>
      <c r="D7999" s="395" t="n">
        <v>0</v>
      </c>
    </row>
    <row r="8000" customFormat="false" ht="14.25" hidden="false" customHeight="false" outlineLevel="0" collapsed="false">
      <c r="A8000" s="393" t="n">
        <v>98689</v>
      </c>
      <c r="B8000" s="394" t="s">
        <v>8212</v>
      </c>
      <c r="C8000" s="393" t="s">
        <v>274</v>
      </c>
      <c r="D8000" s="395" t="n">
        <v>128.3</v>
      </c>
    </row>
    <row r="8001" customFormat="false" ht="14.25" hidden="false" customHeight="false" outlineLevel="0" collapsed="false">
      <c r="A8001" s="393" t="n">
        <v>98695</v>
      </c>
      <c r="B8001" s="394" t="s">
        <v>8213</v>
      </c>
      <c r="C8001" s="393" t="s">
        <v>274</v>
      </c>
      <c r="D8001" s="395" t="n">
        <v>111.72</v>
      </c>
    </row>
    <row r="8002" customFormat="false" ht="14.25" hidden="false" customHeight="false" outlineLevel="0" collapsed="false">
      <c r="A8002" s="393" t="n">
        <v>100606</v>
      </c>
      <c r="B8002" s="394" t="s">
        <v>8214</v>
      </c>
      <c r="C8002" s="393" t="s">
        <v>267</v>
      </c>
      <c r="D8002" s="395" t="n">
        <v>1706.27</v>
      </c>
    </row>
    <row r="8003" customFormat="false" ht="14.25" hidden="false" customHeight="false" outlineLevel="0" collapsed="false">
      <c r="A8003" s="393" t="n">
        <v>100604</v>
      </c>
      <c r="B8003" s="394" t="s">
        <v>8215</v>
      </c>
      <c r="C8003" s="393" t="s">
        <v>267</v>
      </c>
      <c r="D8003" s="395" t="n">
        <v>721.62</v>
      </c>
    </row>
    <row r="8004" customFormat="false" ht="14.25" hidden="false" customHeight="false" outlineLevel="0" collapsed="false">
      <c r="A8004" s="393" t="n">
        <v>100605</v>
      </c>
      <c r="B8004" s="394" t="s">
        <v>8216</v>
      </c>
      <c r="C8004" s="393" t="s">
        <v>267</v>
      </c>
      <c r="D8004" s="395" t="n">
        <v>1126.81</v>
      </c>
    </row>
    <row r="8005" customFormat="false" ht="14.25" hidden="false" customHeight="false" outlineLevel="0" collapsed="false">
      <c r="A8005" s="393" t="n">
        <v>100580</v>
      </c>
      <c r="B8005" s="394" t="s">
        <v>8217</v>
      </c>
      <c r="C8005" s="393" t="s">
        <v>267</v>
      </c>
      <c r="D8005" s="395" t="n">
        <v>694.71</v>
      </c>
    </row>
    <row r="8006" customFormat="false" ht="14.25" hidden="false" customHeight="false" outlineLevel="0" collapsed="false">
      <c r="A8006" s="393" t="n">
        <v>100579</v>
      </c>
      <c r="B8006" s="394" t="s">
        <v>8218</v>
      </c>
      <c r="C8006" s="393" t="s">
        <v>267</v>
      </c>
      <c r="D8006" s="395" t="n">
        <v>626.02</v>
      </c>
    </row>
    <row r="8007" customFormat="false" ht="14.25" hidden="false" customHeight="false" outlineLevel="0" collapsed="false">
      <c r="A8007" s="393" t="n">
        <v>100609</v>
      </c>
      <c r="B8007" s="394" t="s">
        <v>8219</v>
      </c>
      <c r="C8007" s="393" t="s">
        <v>267</v>
      </c>
      <c r="D8007" s="395" t="n">
        <v>1745.55</v>
      </c>
    </row>
    <row r="8008" customFormat="false" ht="14.25" hidden="false" customHeight="false" outlineLevel="0" collapsed="false">
      <c r="A8008" s="393" t="n">
        <v>100607</v>
      </c>
      <c r="B8008" s="394" t="s">
        <v>8220</v>
      </c>
      <c r="C8008" s="393" t="s">
        <v>267</v>
      </c>
      <c r="D8008" s="395" t="n">
        <v>742.54</v>
      </c>
    </row>
    <row r="8009" customFormat="false" ht="14.25" hidden="false" customHeight="false" outlineLevel="0" collapsed="false">
      <c r="A8009" s="393" t="n">
        <v>100608</v>
      </c>
      <c r="B8009" s="394" t="s">
        <v>8221</v>
      </c>
      <c r="C8009" s="393" t="s">
        <v>267</v>
      </c>
      <c r="D8009" s="395" t="n">
        <v>1154.67</v>
      </c>
    </row>
    <row r="8010" customFormat="false" ht="14.25" hidden="false" customHeight="false" outlineLevel="0" collapsed="false">
      <c r="A8010" s="393" t="n">
        <v>100582</v>
      </c>
      <c r="B8010" s="394" t="s">
        <v>8222</v>
      </c>
      <c r="C8010" s="393" t="s">
        <v>267</v>
      </c>
      <c r="D8010" s="395" t="n">
        <v>776.83</v>
      </c>
    </row>
    <row r="8011" customFormat="false" ht="14.25" hidden="false" customHeight="false" outlineLevel="0" collapsed="false">
      <c r="A8011" s="393" t="n">
        <v>100581</v>
      </c>
      <c r="B8011" s="394" t="s">
        <v>8223</v>
      </c>
      <c r="C8011" s="393" t="s">
        <v>267</v>
      </c>
      <c r="D8011" s="395" t="n">
        <v>652.88</v>
      </c>
    </row>
    <row r="8012" customFormat="false" ht="14.25" hidden="false" customHeight="false" outlineLevel="0" collapsed="false">
      <c r="A8012" s="393" t="n">
        <v>100613</v>
      </c>
      <c r="B8012" s="394" t="s">
        <v>8224</v>
      </c>
      <c r="C8012" s="393" t="s">
        <v>267</v>
      </c>
      <c r="D8012" s="395" t="n">
        <v>1784.09</v>
      </c>
    </row>
    <row r="8013" customFormat="false" ht="14.25" hidden="false" customHeight="false" outlineLevel="0" collapsed="false">
      <c r="A8013" s="393" t="n">
        <v>100610</v>
      </c>
      <c r="B8013" s="394" t="s">
        <v>8225</v>
      </c>
      <c r="C8013" s="393" t="s">
        <v>267</v>
      </c>
      <c r="D8013" s="395" t="n">
        <v>763.31</v>
      </c>
    </row>
    <row r="8014" customFormat="false" ht="14.25" hidden="false" customHeight="false" outlineLevel="0" collapsed="false">
      <c r="A8014" s="393" t="n">
        <v>100611</v>
      </c>
      <c r="B8014" s="394" t="s">
        <v>8226</v>
      </c>
      <c r="C8014" s="393" t="s">
        <v>267</v>
      </c>
      <c r="D8014" s="395" t="n">
        <v>949.22</v>
      </c>
    </row>
    <row r="8015" customFormat="false" ht="14.25" hidden="false" customHeight="false" outlineLevel="0" collapsed="false">
      <c r="A8015" s="393" t="n">
        <v>100612</v>
      </c>
      <c r="B8015" s="394" t="s">
        <v>8227</v>
      </c>
      <c r="C8015" s="393" t="s">
        <v>267</v>
      </c>
      <c r="D8015" s="395" t="n">
        <v>1182.06</v>
      </c>
    </row>
    <row r="8016" customFormat="false" ht="14.25" hidden="false" customHeight="false" outlineLevel="0" collapsed="false">
      <c r="A8016" s="393" t="n">
        <v>100584</v>
      </c>
      <c r="B8016" s="394" t="s">
        <v>8228</v>
      </c>
      <c r="C8016" s="393" t="s">
        <v>267</v>
      </c>
      <c r="D8016" s="395" t="n">
        <v>756.42</v>
      </c>
    </row>
    <row r="8017" customFormat="false" ht="14.25" hidden="false" customHeight="false" outlineLevel="0" collapsed="false">
      <c r="A8017" s="393" t="n">
        <v>100583</v>
      </c>
      <c r="B8017" s="394" t="s">
        <v>8229</v>
      </c>
      <c r="C8017" s="393" t="s">
        <v>267</v>
      </c>
      <c r="D8017" s="395" t="n">
        <v>681.96</v>
      </c>
    </row>
    <row r="8018" customFormat="false" ht="14.25" hidden="false" customHeight="false" outlineLevel="0" collapsed="false">
      <c r="A8018" s="393" t="n">
        <v>100616</v>
      </c>
      <c r="B8018" s="394" t="s">
        <v>8230</v>
      </c>
      <c r="C8018" s="393" t="s">
        <v>267</v>
      </c>
      <c r="D8018" s="395" t="n">
        <v>1865.37</v>
      </c>
    </row>
    <row r="8019" customFormat="false" ht="14.25" hidden="false" customHeight="false" outlineLevel="0" collapsed="false">
      <c r="A8019" s="393" t="n">
        <v>100614</v>
      </c>
      <c r="B8019" s="394" t="s">
        <v>8231</v>
      </c>
      <c r="C8019" s="393" t="s">
        <v>267</v>
      </c>
      <c r="D8019" s="395" t="n">
        <v>996.73</v>
      </c>
    </row>
    <row r="8020" customFormat="false" ht="14.25" hidden="false" customHeight="false" outlineLevel="0" collapsed="false">
      <c r="A8020" s="393" t="n">
        <v>100615</v>
      </c>
      <c r="B8020" s="394" t="s">
        <v>8232</v>
      </c>
      <c r="C8020" s="393" t="s">
        <v>267</v>
      </c>
      <c r="D8020" s="395" t="n">
        <v>1236.55</v>
      </c>
    </row>
    <row r="8021" customFormat="false" ht="14.25" hidden="false" customHeight="false" outlineLevel="0" collapsed="false">
      <c r="A8021" s="393" t="n">
        <v>100586</v>
      </c>
      <c r="B8021" s="394" t="s">
        <v>8233</v>
      </c>
      <c r="C8021" s="393" t="s">
        <v>267</v>
      </c>
      <c r="D8021" s="395" t="n">
        <v>856.82</v>
      </c>
    </row>
    <row r="8022" customFormat="false" ht="14.25" hidden="false" customHeight="false" outlineLevel="0" collapsed="false">
      <c r="A8022" s="393" t="n">
        <v>100585</v>
      </c>
      <c r="B8022" s="394" t="s">
        <v>8234</v>
      </c>
      <c r="C8022" s="393" t="s">
        <v>267</v>
      </c>
      <c r="D8022" s="395" t="n">
        <v>738.25</v>
      </c>
    </row>
    <row r="8023" customFormat="false" ht="14.25" hidden="false" customHeight="false" outlineLevel="0" collapsed="false">
      <c r="A8023" s="393" t="n">
        <v>100618</v>
      </c>
      <c r="B8023" s="394" t="s">
        <v>8235</v>
      </c>
      <c r="C8023" s="393" t="s">
        <v>267</v>
      </c>
      <c r="D8023" s="395" t="n">
        <v>1948.67</v>
      </c>
    </row>
    <row r="8024" customFormat="false" ht="14.25" hidden="false" customHeight="false" outlineLevel="0" collapsed="false">
      <c r="A8024" s="393" t="n">
        <v>100617</v>
      </c>
      <c r="B8024" s="394" t="s">
        <v>8236</v>
      </c>
      <c r="C8024" s="393" t="s">
        <v>267</v>
      </c>
      <c r="D8024" s="395" t="n">
        <v>1290.97</v>
      </c>
    </row>
    <row r="8025" customFormat="false" ht="14.25" hidden="false" customHeight="false" outlineLevel="0" collapsed="false">
      <c r="A8025" s="393" t="n">
        <v>100588</v>
      </c>
      <c r="B8025" s="394" t="s">
        <v>8237</v>
      </c>
      <c r="C8025" s="393" t="s">
        <v>267</v>
      </c>
      <c r="D8025" s="395" t="n">
        <v>889.05</v>
      </c>
    </row>
    <row r="8026" customFormat="false" ht="14.25" hidden="false" customHeight="false" outlineLevel="0" collapsed="false">
      <c r="A8026" s="393" t="n">
        <v>100587</v>
      </c>
      <c r="B8026" s="394" t="s">
        <v>8238</v>
      </c>
      <c r="C8026" s="393" t="s">
        <v>267</v>
      </c>
      <c r="D8026" s="395" t="n">
        <v>796.92</v>
      </c>
    </row>
    <row r="8027" customFormat="false" ht="14.25" hidden="false" customHeight="false" outlineLevel="0" collapsed="false">
      <c r="A8027" s="393" t="n">
        <v>100590</v>
      </c>
      <c r="B8027" s="394" t="s">
        <v>8239</v>
      </c>
      <c r="C8027" s="393" t="s">
        <v>267</v>
      </c>
      <c r="D8027" s="395" t="n">
        <v>981.74</v>
      </c>
    </row>
    <row r="8028" customFormat="false" ht="14.25" hidden="false" customHeight="false" outlineLevel="0" collapsed="false">
      <c r="A8028" s="393" t="n">
        <v>100589</v>
      </c>
      <c r="B8028" s="394" t="s">
        <v>8240</v>
      </c>
      <c r="C8028" s="393" t="s">
        <v>267</v>
      </c>
      <c r="D8028" s="395" t="n">
        <v>890.44</v>
      </c>
    </row>
    <row r="8029" customFormat="false" ht="14.25" hidden="false" customHeight="false" outlineLevel="0" collapsed="false">
      <c r="A8029" s="393" t="n">
        <v>100592</v>
      </c>
      <c r="B8029" s="394" t="s">
        <v>8241</v>
      </c>
      <c r="C8029" s="393" t="s">
        <v>267</v>
      </c>
      <c r="D8029" s="395" t="n">
        <v>955.21</v>
      </c>
    </row>
    <row r="8030" customFormat="false" ht="14.25" hidden="false" customHeight="false" outlineLevel="0" collapsed="false">
      <c r="A8030" s="393" t="n">
        <v>100591</v>
      </c>
      <c r="B8030" s="394" t="s">
        <v>8242</v>
      </c>
      <c r="C8030" s="393" t="s">
        <v>267</v>
      </c>
      <c r="D8030" s="395" t="n">
        <v>879.61</v>
      </c>
    </row>
    <row r="8031" customFormat="false" ht="14.25" hidden="false" customHeight="false" outlineLevel="0" collapsed="false">
      <c r="A8031" s="393" t="n">
        <v>100594</v>
      </c>
      <c r="B8031" s="394" t="s">
        <v>8243</v>
      </c>
      <c r="C8031" s="393" t="s">
        <v>267</v>
      </c>
      <c r="D8031" s="395" t="n">
        <v>1070.36</v>
      </c>
    </row>
    <row r="8032" customFormat="false" ht="14.25" hidden="false" customHeight="false" outlineLevel="0" collapsed="false">
      <c r="A8032" s="393" t="n">
        <v>100593</v>
      </c>
      <c r="B8032" s="394" t="s">
        <v>8244</v>
      </c>
      <c r="C8032" s="393" t="s">
        <v>267</v>
      </c>
      <c r="D8032" s="395" t="n">
        <v>942.38</v>
      </c>
    </row>
    <row r="8033" customFormat="false" ht="14.25" hidden="false" customHeight="false" outlineLevel="0" collapsed="false">
      <c r="A8033" s="393" t="n">
        <v>100596</v>
      </c>
      <c r="B8033" s="394" t="s">
        <v>8245</v>
      </c>
      <c r="C8033" s="393" t="s">
        <v>267</v>
      </c>
      <c r="D8033" s="395" t="n">
        <v>1303.31</v>
      </c>
    </row>
    <row r="8034" customFormat="false" ht="14.25" hidden="false" customHeight="false" outlineLevel="0" collapsed="false">
      <c r="A8034" s="393" t="n">
        <v>100595</v>
      </c>
      <c r="B8034" s="394" t="s">
        <v>8246</v>
      </c>
      <c r="C8034" s="393" t="s">
        <v>267</v>
      </c>
      <c r="D8034" s="395" t="n">
        <v>1130.81</v>
      </c>
    </row>
    <row r="8035" customFormat="false" ht="14.25" hidden="false" customHeight="false" outlineLevel="0" collapsed="false">
      <c r="A8035" s="393" t="n">
        <v>100598</v>
      </c>
      <c r="B8035" s="394" t="s">
        <v>8247</v>
      </c>
      <c r="C8035" s="393" t="s">
        <v>267</v>
      </c>
      <c r="D8035" s="395" t="n">
        <v>1457.36</v>
      </c>
    </row>
    <row r="8036" customFormat="false" ht="14.25" hidden="false" customHeight="false" outlineLevel="0" collapsed="false">
      <c r="A8036" s="393" t="n">
        <v>100597</v>
      </c>
      <c r="B8036" s="394" t="s">
        <v>8248</v>
      </c>
      <c r="C8036" s="393" t="s">
        <v>267</v>
      </c>
      <c r="D8036" s="395" t="n">
        <v>1315.16</v>
      </c>
    </row>
    <row r="8037" customFormat="false" ht="14.25" hidden="false" customHeight="false" outlineLevel="0" collapsed="false">
      <c r="A8037" s="393" t="n">
        <v>100603</v>
      </c>
      <c r="B8037" s="394" t="s">
        <v>8249</v>
      </c>
      <c r="C8037" s="393" t="s">
        <v>267</v>
      </c>
      <c r="D8037" s="395" t="n">
        <v>1633.06</v>
      </c>
    </row>
    <row r="8038" customFormat="false" ht="14.25" hidden="false" customHeight="false" outlineLevel="0" collapsed="false">
      <c r="A8038" s="393" t="n">
        <v>100599</v>
      </c>
      <c r="B8038" s="394" t="s">
        <v>8250</v>
      </c>
      <c r="C8038" s="393" t="s">
        <v>267</v>
      </c>
      <c r="D8038" s="395" t="n">
        <v>570.62</v>
      </c>
    </row>
    <row r="8039" customFormat="false" ht="14.25" hidden="false" customHeight="false" outlineLevel="0" collapsed="false">
      <c r="A8039" s="393" t="n">
        <v>100600</v>
      </c>
      <c r="B8039" s="394" t="s">
        <v>8251</v>
      </c>
      <c r="C8039" s="393" t="s">
        <v>267</v>
      </c>
      <c r="D8039" s="395" t="n">
        <v>677.96</v>
      </c>
    </row>
    <row r="8040" customFormat="false" ht="14.25" hidden="false" customHeight="false" outlineLevel="0" collapsed="false">
      <c r="A8040" s="393" t="n">
        <v>100601</v>
      </c>
      <c r="B8040" s="394" t="s">
        <v>8252</v>
      </c>
      <c r="C8040" s="393" t="s">
        <v>267</v>
      </c>
      <c r="D8040" s="395" t="n">
        <v>852.52</v>
      </c>
    </row>
    <row r="8041" customFormat="false" ht="14.25" hidden="false" customHeight="false" outlineLevel="0" collapsed="false">
      <c r="A8041" s="393" t="n">
        <v>100602</v>
      </c>
      <c r="B8041" s="394" t="s">
        <v>8253</v>
      </c>
      <c r="C8041" s="393" t="s">
        <v>267</v>
      </c>
      <c r="D8041" s="395" t="n">
        <v>1070.33</v>
      </c>
    </row>
    <row r="8042" customFormat="false" ht="14.25" hidden="false" customHeight="false" outlineLevel="0" collapsed="false">
      <c r="A8042" s="393" t="n">
        <v>100578</v>
      </c>
      <c r="B8042" s="394" t="s">
        <v>8254</v>
      </c>
      <c r="C8042" s="393" t="s">
        <v>267</v>
      </c>
      <c r="D8042" s="395" t="n">
        <v>571.74</v>
      </c>
    </row>
    <row r="8043" customFormat="false" ht="14.25" hidden="false" customHeight="false" outlineLevel="0" collapsed="false">
      <c r="A8043" s="393" t="n">
        <v>100623</v>
      </c>
      <c r="B8043" s="394" t="s">
        <v>8255</v>
      </c>
      <c r="C8043" s="393" t="s">
        <v>267</v>
      </c>
      <c r="D8043" s="395" t="n">
        <v>2494.62</v>
      </c>
    </row>
    <row r="8044" customFormat="false" ht="14.25" hidden="false" customHeight="false" outlineLevel="0" collapsed="false">
      <c r="A8044" s="393" t="n">
        <v>100621</v>
      </c>
      <c r="B8044" s="394" t="s">
        <v>8256</v>
      </c>
      <c r="C8044" s="393" t="s">
        <v>267</v>
      </c>
      <c r="D8044" s="395" t="n">
        <v>3003.6</v>
      </c>
    </row>
    <row r="8045" customFormat="false" ht="14.25" hidden="false" customHeight="false" outlineLevel="0" collapsed="false">
      <c r="A8045" s="393" t="n">
        <v>100622</v>
      </c>
      <c r="B8045" s="394" t="s">
        <v>8257</v>
      </c>
      <c r="C8045" s="393" t="s">
        <v>267</v>
      </c>
      <c r="D8045" s="395" t="n">
        <v>2306.91</v>
      </c>
    </row>
    <row r="8046" customFormat="false" ht="14.25" hidden="false" customHeight="false" outlineLevel="0" collapsed="false">
      <c r="A8046" s="393" t="n">
        <v>100620</v>
      </c>
      <c r="B8046" s="394" t="s">
        <v>8258</v>
      </c>
      <c r="C8046" s="393" t="s">
        <v>267</v>
      </c>
      <c r="D8046" s="395" t="n">
        <v>2578.99</v>
      </c>
    </row>
    <row r="8047" customFormat="false" ht="14.25" hidden="false" customHeight="false" outlineLevel="0" collapsed="false">
      <c r="A8047" s="393" t="n">
        <v>100619</v>
      </c>
      <c r="B8047" s="394" t="s">
        <v>8259</v>
      </c>
      <c r="C8047" s="393" t="s">
        <v>267</v>
      </c>
      <c r="D8047" s="395" t="n">
        <v>597.2</v>
      </c>
    </row>
    <row r="8048" customFormat="false" ht="14.25" hidden="false" customHeight="false" outlineLevel="0" collapsed="false">
      <c r="A8048" s="393" t="n">
        <v>97985</v>
      </c>
      <c r="B8048" s="394" t="s">
        <v>8260</v>
      </c>
      <c r="C8048" s="393" t="s">
        <v>274</v>
      </c>
      <c r="D8048" s="395" t="n">
        <v>1464.96</v>
      </c>
    </row>
    <row r="8049" customFormat="false" ht="14.25" hidden="false" customHeight="false" outlineLevel="0" collapsed="false">
      <c r="A8049" s="393" t="n">
        <v>97993</v>
      </c>
      <c r="B8049" s="394" t="s">
        <v>8261</v>
      </c>
      <c r="C8049" s="393" t="s">
        <v>274</v>
      </c>
      <c r="D8049" s="395" t="n">
        <v>2096.89</v>
      </c>
    </row>
    <row r="8050" customFormat="false" ht="14.25" hidden="false" customHeight="false" outlineLevel="0" collapsed="false">
      <c r="A8050" s="393" t="n">
        <v>97991</v>
      </c>
      <c r="B8050" s="394" t="s">
        <v>8262</v>
      </c>
      <c r="C8050" s="393" t="s">
        <v>274</v>
      </c>
      <c r="D8050" s="395" t="n">
        <v>1009.97</v>
      </c>
    </row>
    <row r="8051" customFormat="false" ht="14.25" hidden="false" customHeight="false" outlineLevel="0" collapsed="false">
      <c r="A8051" s="393" t="n">
        <v>99283</v>
      </c>
      <c r="B8051" s="394" t="s">
        <v>8263</v>
      </c>
      <c r="C8051" s="393" t="s">
        <v>274</v>
      </c>
      <c r="D8051" s="395" t="n">
        <v>1141.42</v>
      </c>
    </row>
    <row r="8052" customFormat="false" ht="14.25" hidden="false" customHeight="false" outlineLevel="0" collapsed="false">
      <c r="A8052" s="393" t="n">
        <v>99293</v>
      </c>
      <c r="B8052" s="394" t="s">
        <v>8264</v>
      </c>
      <c r="C8052" s="393" t="s">
        <v>274</v>
      </c>
      <c r="D8052" s="395" t="n">
        <v>1384.96</v>
      </c>
    </row>
    <row r="8053" customFormat="false" ht="14.25" hidden="false" customHeight="false" outlineLevel="0" collapsed="false">
      <c r="A8053" s="393" t="n">
        <v>99243</v>
      </c>
      <c r="B8053" s="394" t="s">
        <v>8265</v>
      </c>
      <c r="C8053" s="393" t="s">
        <v>274</v>
      </c>
      <c r="D8053" s="395" t="n">
        <v>1628.44</v>
      </c>
    </row>
    <row r="8054" customFormat="false" ht="14.25" hidden="false" customHeight="false" outlineLevel="0" collapsed="false">
      <c r="A8054" s="393" t="n">
        <v>99249</v>
      </c>
      <c r="B8054" s="394" t="s">
        <v>8266</v>
      </c>
      <c r="C8054" s="393" t="s">
        <v>274</v>
      </c>
      <c r="D8054" s="395" t="n">
        <v>1993.75</v>
      </c>
    </row>
    <row r="8055" customFormat="false" ht="14.25" hidden="false" customHeight="false" outlineLevel="0" collapsed="false">
      <c r="A8055" s="393" t="n">
        <v>99278</v>
      </c>
      <c r="B8055" s="394" t="s">
        <v>8267</v>
      </c>
      <c r="C8055" s="393" t="s">
        <v>274</v>
      </c>
      <c r="D8055" s="395" t="n">
        <v>418.11</v>
      </c>
    </row>
    <row r="8056" customFormat="false" ht="14.25" hidden="false" customHeight="false" outlineLevel="0" collapsed="false">
      <c r="A8056" s="393" t="n">
        <v>99288</v>
      </c>
      <c r="B8056" s="394" t="s">
        <v>8268</v>
      </c>
      <c r="C8056" s="393" t="s">
        <v>274</v>
      </c>
      <c r="D8056" s="395" t="n">
        <v>551.61</v>
      </c>
    </row>
    <row r="8057" customFormat="false" ht="14.25" hidden="false" customHeight="false" outlineLevel="0" collapsed="false">
      <c r="A8057" s="393" t="n">
        <v>99240</v>
      </c>
      <c r="B8057" s="394" t="s">
        <v>8269</v>
      </c>
      <c r="C8057" s="393" t="s">
        <v>274</v>
      </c>
      <c r="D8057" s="395" t="n">
        <v>733.86</v>
      </c>
    </row>
    <row r="8058" customFormat="false" ht="14.25" hidden="false" customHeight="false" outlineLevel="0" collapsed="false">
      <c r="A8058" s="393" t="n">
        <v>99246</v>
      </c>
      <c r="B8058" s="394" t="s">
        <v>8270</v>
      </c>
      <c r="C8058" s="393" t="s">
        <v>274</v>
      </c>
      <c r="D8058" s="395" t="n">
        <v>1005.46</v>
      </c>
    </row>
    <row r="8059" customFormat="false" ht="14.25" hidden="false" customHeight="false" outlineLevel="0" collapsed="false">
      <c r="A8059" s="393" t="n">
        <v>97981</v>
      </c>
      <c r="B8059" s="394" t="s">
        <v>8271</v>
      </c>
      <c r="C8059" s="393" t="s">
        <v>274</v>
      </c>
      <c r="D8059" s="395" t="n">
        <v>1212.17</v>
      </c>
    </row>
    <row r="8060" customFormat="false" ht="14.25" hidden="false" customHeight="false" outlineLevel="0" collapsed="false">
      <c r="A8060" s="393" t="n">
        <v>97989</v>
      </c>
      <c r="B8060" s="394" t="s">
        <v>8272</v>
      </c>
      <c r="C8060" s="393" t="s">
        <v>274</v>
      </c>
      <c r="D8060" s="395" t="n">
        <v>1717.69</v>
      </c>
    </row>
    <row r="8061" customFormat="false" ht="14.25" hidden="false" customHeight="false" outlineLevel="0" collapsed="false">
      <c r="A8061" s="393" t="n">
        <v>98409</v>
      </c>
      <c r="B8061" s="394" t="s">
        <v>8273</v>
      </c>
      <c r="C8061" s="393" t="s">
        <v>274</v>
      </c>
      <c r="D8061" s="395" t="n">
        <v>420.12</v>
      </c>
    </row>
    <row r="8062" customFormat="false" ht="14.25" hidden="false" customHeight="false" outlineLevel="0" collapsed="false">
      <c r="A8062" s="393" t="n">
        <v>97983</v>
      </c>
      <c r="B8062" s="394" t="s">
        <v>8274</v>
      </c>
      <c r="C8062" s="393" t="s">
        <v>274</v>
      </c>
      <c r="D8062" s="395" t="n">
        <v>554.24</v>
      </c>
    </row>
    <row r="8063" customFormat="false" ht="14.25" hidden="false" customHeight="false" outlineLevel="0" collapsed="false">
      <c r="A8063" s="393" t="n">
        <v>97987</v>
      </c>
      <c r="B8063" s="394" t="s">
        <v>8275</v>
      </c>
      <c r="C8063" s="393" t="s">
        <v>274</v>
      </c>
      <c r="D8063" s="395" t="n">
        <v>737.16</v>
      </c>
    </row>
    <row r="8064" customFormat="false" ht="14.25" hidden="false" customHeight="false" outlineLevel="0" collapsed="false">
      <c r="A8064" s="393" t="n">
        <v>99241</v>
      </c>
      <c r="B8064" s="394" t="s">
        <v>8276</v>
      </c>
      <c r="C8064" s="393" t="s">
        <v>274</v>
      </c>
      <c r="D8064" s="395" t="n">
        <v>1875.41</v>
      </c>
    </row>
    <row r="8065" customFormat="false" ht="14.25" hidden="false" customHeight="false" outlineLevel="0" collapsed="false">
      <c r="A8065" s="393" t="n">
        <v>99247</v>
      </c>
      <c r="B8065" s="394" t="s">
        <v>8277</v>
      </c>
      <c r="C8065" s="393" t="s">
        <v>274</v>
      </c>
      <c r="D8065" s="395" t="n">
        <v>2139.29</v>
      </c>
    </row>
    <row r="8066" customFormat="false" ht="14.25" hidden="false" customHeight="false" outlineLevel="0" collapsed="false">
      <c r="A8066" s="393" t="n">
        <v>99263</v>
      </c>
      <c r="B8066" s="394" t="s">
        <v>8278</v>
      </c>
      <c r="C8066" s="393" t="s">
        <v>274</v>
      </c>
      <c r="D8066" s="395" t="n">
        <v>2403.23</v>
      </c>
    </row>
    <row r="8067" customFormat="false" ht="14.25" hidden="false" customHeight="false" outlineLevel="0" collapsed="false">
      <c r="A8067" s="393" t="n">
        <v>99276</v>
      </c>
      <c r="B8067" s="394" t="s">
        <v>8279</v>
      </c>
      <c r="C8067" s="393" t="s">
        <v>274</v>
      </c>
      <c r="D8067" s="395" t="n">
        <v>2667.16</v>
      </c>
    </row>
    <row r="8068" customFormat="false" ht="14.25" hidden="false" customHeight="false" outlineLevel="0" collapsed="false">
      <c r="A8068" s="393" t="n">
        <v>99291</v>
      </c>
      <c r="B8068" s="394" t="s">
        <v>8280</v>
      </c>
      <c r="C8068" s="393" t="s">
        <v>274</v>
      </c>
      <c r="D8068" s="395" t="n">
        <v>2931.04</v>
      </c>
    </row>
    <row r="8069" customFormat="false" ht="14.25" hidden="false" customHeight="false" outlineLevel="0" collapsed="false">
      <c r="A8069" s="393" t="n">
        <v>99297</v>
      </c>
      <c r="B8069" s="394" t="s">
        <v>8281</v>
      </c>
      <c r="C8069" s="393" t="s">
        <v>274</v>
      </c>
      <c r="D8069" s="395" t="n">
        <v>3215.11</v>
      </c>
    </row>
    <row r="8070" customFormat="false" ht="14.25" hidden="false" customHeight="false" outlineLevel="0" collapsed="false">
      <c r="A8070" s="393" t="n">
        <v>99254</v>
      </c>
      <c r="B8070" s="394" t="s">
        <v>8282</v>
      </c>
      <c r="C8070" s="393" t="s">
        <v>274</v>
      </c>
      <c r="D8070" s="395" t="n">
        <v>1347.57</v>
      </c>
    </row>
    <row r="8071" customFormat="false" ht="14.25" hidden="false" customHeight="false" outlineLevel="0" collapsed="false">
      <c r="A8071" s="393" t="n">
        <v>99261</v>
      </c>
      <c r="B8071" s="394" t="s">
        <v>8283</v>
      </c>
      <c r="C8071" s="393" t="s">
        <v>274</v>
      </c>
      <c r="D8071" s="395" t="n">
        <v>1611.47</v>
      </c>
    </row>
    <row r="8072" customFormat="false" ht="14.25" hidden="false" customHeight="false" outlineLevel="0" collapsed="false">
      <c r="A8072" s="393" t="n">
        <v>99266</v>
      </c>
      <c r="B8072" s="394" t="s">
        <v>8284</v>
      </c>
      <c r="C8072" s="393" t="s">
        <v>274</v>
      </c>
      <c r="D8072" s="395" t="n">
        <v>1875.41</v>
      </c>
    </row>
    <row r="8073" customFormat="false" ht="14.25" hidden="false" customHeight="false" outlineLevel="0" collapsed="false">
      <c r="A8073" s="393" t="n">
        <v>99269</v>
      </c>
      <c r="B8073" s="394" t="s">
        <v>8285</v>
      </c>
      <c r="C8073" s="393" t="s">
        <v>274</v>
      </c>
      <c r="D8073" s="395" t="n">
        <v>2139.29</v>
      </c>
    </row>
    <row r="8074" customFormat="false" ht="14.25" hidden="false" customHeight="false" outlineLevel="0" collapsed="false">
      <c r="A8074" s="393" t="n">
        <v>99277</v>
      </c>
      <c r="B8074" s="394" t="s">
        <v>8286</v>
      </c>
      <c r="C8074" s="393" t="s">
        <v>274</v>
      </c>
      <c r="D8074" s="395" t="n">
        <v>2403.23</v>
      </c>
    </row>
    <row r="8075" customFormat="false" ht="14.25" hidden="false" customHeight="false" outlineLevel="0" collapsed="false">
      <c r="A8075" s="393" t="n">
        <v>99281</v>
      </c>
      <c r="B8075" s="394" t="s">
        <v>8287</v>
      </c>
      <c r="C8075" s="393" t="s">
        <v>274</v>
      </c>
      <c r="D8075" s="395" t="n">
        <v>2667.16</v>
      </c>
    </row>
    <row r="8076" customFormat="false" ht="14.25" hidden="false" customHeight="false" outlineLevel="0" collapsed="false">
      <c r="A8076" s="393" t="n">
        <v>99289</v>
      </c>
      <c r="B8076" s="394" t="s">
        <v>8288</v>
      </c>
      <c r="C8076" s="393" t="s">
        <v>274</v>
      </c>
      <c r="D8076" s="395" t="n">
        <v>2931.04</v>
      </c>
    </row>
    <row r="8077" customFormat="false" ht="14.25" hidden="false" customHeight="false" outlineLevel="0" collapsed="false">
      <c r="A8077" s="393" t="n">
        <v>99282</v>
      </c>
      <c r="B8077" s="394" t="s">
        <v>8289</v>
      </c>
      <c r="C8077" s="393" t="s">
        <v>274</v>
      </c>
      <c r="D8077" s="395" t="n">
        <v>2955.42</v>
      </c>
    </row>
    <row r="8078" customFormat="false" ht="14.25" hidden="false" customHeight="false" outlineLevel="0" collapsed="false">
      <c r="A8078" s="393" t="n">
        <v>99296</v>
      </c>
      <c r="B8078" s="394" t="s">
        <v>8290</v>
      </c>
      <c r="C8078" s="393" t="s">
        <v>274</v>
      </c>
      <c r="D8078" s="395" t="n">
        <v>3219.32</v>
      </c>
    </row>
    <row r="8079" customFormat="false" ht="14.25" hidden="false" customHeight="false" outlineLevel="0" collapsed="false">
      <c r="A8079" s="393" t="n">
        <v>99299</v>
      </c>
      <c r="B8079" s="394" t="s">
        <v>8291</v>
      </c>
      <c r="C8079" s="393" t="s">
        <v>274</v>
      </c>
      <c r="D8079" s="395" t="n">
        <v>3483.17</v>
      </c>
    </row>
    <row r="8080" customFormat="false" ht="14.25" hidden="false" customHeight="false" outlineLevel="0" collapsed="false">
      <c r="A8080" s="393" t="n">
        <v>99302</v>
      </c>
      <c r="B8080" s="394" t="s">
        <v>8292</v>
      </c>
      <c r="C8080" s="393" t="s">
        <v>274</v>
      </c>
      <c r="D8080" s="395" t="n">
        <v>3751.25</v>
      </c>
    </row>
    <row r="8081" customFormat="false" ht="14.25" hidden="false" customHeight="false" outlineLevel="0" collapsed="false">
      <c r="A8081" s="393" t="n">
        <v>99307</v>
      </c>
      <c r="B8081" s="394" t="s">
        <v>8293</v>
      </c>
      <c r="C8081" s="393" t="s">
        <v>274</v>
      </c>
      <c r="D8081" s="395" t="n">
        <v>2423.42</v>
      </c>
    </row>
    <row r="8082" customFormat="false" ht="14.25" hidden="false" customHeight="false" outlineLevel="0" collapsed="false">
      <c r="A8082" s="393" t="n">
        <v>99317</v>
      </c>
      <c r="B8082" s="394" t="s">
        <v>8294</v>
      </c>
      <c r="C8082" s="393" t="s">
        <v>274</v>
      </c>
      <c r="D8082" s="395" t="n">
        <v>2687.3</v>
      </c>
    </row>
    <row r="8083" customFormat="false" ht="14.25" hidden="false" customHeight="false" outlineLevel="0" collapsed="false">
      <c r="A8083" s="393" t="n">
        <v>99321</v>
      </c>
      <c r="B8083" s="394" t="s">
        <v>8295</v>
      </c>
      <c r="C8083" s="393" t="s">
        <v>274</v>
      </c>
      <c r="D8083" s="395" t="n">
        <v>2951.21</v>
      </c>
    </row>
    <row r="8084" customFormat="false" ht="14.25" hidden="false" customHeight="false" outlineLevel="0" collapsed="false">
      <c r="A8084" s="393" t="n">
        <v>99323</v>
      </c>
      <c r="B8084" s="394" t="s">
        <v>8296</v>
      </c>
      <c r="C8084" s="393" t="s">
        <v>274</v>
      </c>
      <c r="D8084" s="395" t="n">
        <v>3215.11</v>
      </c>
    </row>
    <row r="8085" customFormat="false" ht="14.25" hidden="false" customHeight="false" outlineLevel="0" collapsed="false">
      <c r="A8085" s="393" t="n">
        <v>99325</v>
      </c>
      <c r="B8085" s="394" t="s">
        <v>8297</v>
      </c>
      <c r="C8085" s="393" t="s">
        <v>274</v>
      </c>
      <c r="D8085" s="395" t="n">
        <v>3483.17</v>
      </c>
    </row>
    <row r="8086" customFormat="false" ht="14.25" hidden="false" customHeight="false" outlineLevel="0" collapsed="false">
      <c r="A8086" s="393" t="n">
        <v>99311</v>
      </c>
      <c r="B8086" s="394" t="s">
        <v>8298</v>
      </c>
      <c r="C8086" s="393" t="s">
        <v>274</v>
      </c>
      <c r="D8086" s="395" t="n">
        <v>4019.4</v>
      </c>
    </row>
    <row r="8087" customFormat="false" ht="14.25" hidden="false" customHeight="false" outlineLevel="0" collapsed="false">
      <c r="A8087" s="393" t="n">
        <v>99314</v>
      </c>
      <c r="B8087" s="394" t="s">
        <v>8299</v>
      </c>
      <c r="C8087" s="393" t="s">
        <v>274</v>
      </c>
      <c r="D8087" s="395" t="n">
        <v>4287.49</v>
      </c>
    </row>
    <row r="8088" customFormat="false" ht="14.25" hidden="false" customHeight="false" outlineLevel="0" collapsed="false">
      <c r="A8088" s="393" t="n">
        <v>99304</v>
      </c>
      <c r="B8088" s="394" t="s">
        <v>8300</v>
      </c>
      <c r="C8088" s="393" t="s">
        <v>274</v>
      </c>
      <c r="D8088" s="395" t="n">
        <v>3487.38</v>
      </c>
    </row>
    <row r="8089" customFormat="false" ht="14.25" hidden="false" customHeight="false" outlineLevel="0" collapsed="false">
      <c r="A8089" s="393" t="n">
        <v>99306</v>
      </c>
      <c r="B8089" s="394" t="s">
        <v>8301</v>
      </c>
      <c r="C8089" s="393" t="s">
        <v>274</v>
      </c>
      <c r="D8089" s="395" t="n">
        <v>3751.25</v>
      </c>
    </row>
    <row r="8090" customFormat="false" ht="14.25" hidden="false" customHeight="false" outlineLevel="0" collapsed="false">
      <c r="A8090" s="393" t="n">
        <v>99309</v>
      </c>
      <c r="B8090" s="394" t="s">
        <v>8302</v>
      </c>
      <c r="C8090" s="393" t="s">
        <v>274</v>
      </c>
      <c r="D8090" s="395" t="n">
        <v>4019.4</v>
      </c>
    </row>
    <row r="8091" customFormat="false" ht="14.25" hidden="false" customHeight="false" outlineLevel="0" collapsed="false">
      <c r="A8091" s="393" t="n">
        <v>99327</v>
      </c>
      <c r="B8091" s="394" t="s">
        <v>8303</v>
      </c>
      <c r="C8091" s="393" t="s">
        <v>274</v>
      </c>
      <c r="D8091" s="395" t="n">
        <v>4514.46</v>
      </c>
    </row>
    <row r="8092" customFormat="false" ht="14.25" hidden="false" customHeight="false" outlineLevel="0" collapsed="false">
      <c r="A8092" s="393" t="n">
        <v>98009</v>
      </c>
      <c r="B8092" s="394" t="s">
        <v>8304</v>
      </c>
      <c r="C8092" s="393" t="s">
        <v>274</v>
      </c>
      <c r="D8092" s="395" t="n">
        <v>1944.72</v>
      </c>
    </row>
    <row r="8093" customFormat="false" ht="14.25" hidden="false" customHeight="false" outlineLevel="0" collapsed="false">
      <c r="A8093" s="393" t="n">
        <v>98011</v>
      </c>
      <c r="B8093" s="394" t="s">
        <v>8305</v>
      </c>
      <c r="C8093" s="393" t="s">
        <v>274</v>
      </c>
      <c r="D8093" s="395" t="n">
        <v>2218.78</v>
      </c>
    </row>
    <row r="8094" customFormat="false" ht="14.25" hidden="false" customHeight="false" outlineLevel="0" collapsed="false">
      <c r="A8094" s="393" t="n">
        <v>98013</v>
      </c>
      <c r="B8094" s="394" t="s">
        <v>8306</v>
      </c>
      <c r="C8094" s="393" t="s">
        <v>274</v>
      </c>
      <c r="D8094" s="395" t="n">
        <v>2492.92</v>
      </c>
    </row>
    <row r="8095" customFormat="false" ht="14.25" hidden="false" customHeight="false" outlineLevel="0" collapsed="false">
      <c r="A8095" s="393" t="n">
        <v>98015</v>
      </c>
      <c r="B8095" s="394" t="s">
        <v>8307</v>
      </c>
      <c r="C8095" s="393" t="s">
        <v>274</v>
      </c>
      <c r="D8095" s="395" t="n">
        <v>2767.04</v>
      </c>
    </row>
    <row r="8096" customFormat="false" ht="14.25" hidden="false" customHeight="false" outlineLevel="0" collapsed="false">
      <c r="A8096" s="393" t="n">
        <v>98017</v>
      </c>
      <c r="B8096" s="394" t="s">
        <v>8308</v>
      </c>
      <c r="C8096" s="393" t="s">
        <v>274</v>
      </c>
      <c r="D8096" s="395" t="n">
        <v>3041.11</v>
      </c>
    </row>
    <row r="8097" customFormat="false" ht="14.25" hidden="false" customHeight="false" outlineLevel="0" collapsed="false">
      <c r="A8097" s="393" t="n">
        <v>98019</v>
      </c>
      <c r="B8097" s="394" t="s">
        <v>8309</v>
      </c>
      <c r="C8097" s="393" t="s">
        <v>274</v>
      </c>
      <c r="D8097" s="395" t="n">
        <v>3338.44</v>
      </c>
    </row>
    <row r="8098" customFormat="false" ht="14.25" hidden="false" customHeight="false" outlineLevel="0" collapsed="false">
      <c r="A8098" s="393" t="n">
        <v>97995</v>
      </c>
      <c r="B8098" s="394" t="s">
        <v>8310</v>
      </c>
      <c r="C8098" s="393" t="s">
        <v>274</v>
      </c>
      <c r="D8098" s="395" t="n">
        <v>1396.49</v>
      </c>
    </row>
    <row r="8099" customFormat="false" ht="14.25" hidden="false" customHeight="false" outlineLevel="0" collapsed="false">
      <c r="A8099" s="393" t="n">
        <v>97997</v>
      </c>
      <c r="B8099" s="394" t="s">
        <v>8311</v>
      </c>
      <c r="C8099" s="393" t="s">
        <v>274</v>
      </c>
      <c r="D8099" s="395" t="n">
        <v>1670.58</v>
      </c>
    </row>
    <row r="8100" customFormat="false" ht="14.25" hidden="false" customHeight="false" outlineLevel="0" collapsed="false">
      <c r="A8100" s="393" t="n">
        <v>97999</v>
      </c>
      <c r="B8100" s="394" t="s">
        <v>8312</v>
      </c>
      <c r="C8100" s="393" t="s">
        <v>274</v>
      </c>
      <c r="D8100" s="395" t="n">
        <v>1944.72</v>
      </c>
    </row>
    <row r="8101" customFormat="false" ht="14.25" hidden="false" customHeight="false" outlineLevel="0" collapsed="false">
      <c r="A8101" s="393" t="n">
        <v>98001</v>
      </c>
      <c r="B8101" s="394" t="s">
        <v>8313</v>
      </c>
      <c r="C8101" s="393" t="s">
        <v>274</v>
      </c>
      <c r="D8101" s="395" t="n">
        <v>2218.78</v>
      </c>
    </row>
    <row r="8102" customFormat="false" ht="14.25" hidden="false" customHeight="false" outlineLevel="0" collapsed="false">
      <c r="A8102" s="393" t="n">
        <v>98003</v>
      </c>
      <c r="B8102" s="394" t="s">
        <v>8314</v>
      </c>
      <c r="C8102" s="393" t="s">
        <v>274</v>
      </c>
      <c r="D8102" s="395" t="n">
        <v>2492.92</v>
      </c>
    </row>
    <row r="8103" customFormat="false" ht="14.25" hidden="false" customHeight="false" outlineLevel="0" collapsed="false">
      <c r="A8103" s="393" t="n">
        <v>98005</v>
      </c>
      <c r="B8103" s="394" t="s">
        <v>8315</v>
      </c>
      <c r="C8103" s="393" t="s">
        <v>274</v>
      </c>
      <c r="D8103" s="395" t="n">
        <v>2767.04</v>
      </c>
    </row>
    <row r="8104" customFormat="false" ht="14.25" hidden="false" customHeight="false" outlineLevel="0" collapsed="false">
      <c r="A8104" s="393" t="n">
        <v>98007</v>
      </c>
      <c r="B8104" s="394" t="s">
        <v>8316</v>
      </c>
      <c r="C8104" s="393" t="s">
        <v>274</v>
      </c>
      <c r="D8104" s="395" t="n">
        <v>3041.11</v>
      </c>
    </row>
    <row r="8105" customFormat="false" ht="14.25" hidden="false" customHeight="false" outlineLevel="0" collapsed="false">
      <c r="A8105" s="393" t="n">
        <v>98031</v>
      </c>
      <c r="B8105" s="394" t="s">
        <v>8317</v>
      </c>
      <c r="C8105" s="393" t="s">
        <v>274</v>
      </c>
      <c r="D8105" s="395" t="n">
        <v>3069.2</v>
      </c>
    </row>
    <row r="8106" customFormat="false" ht="14.25" hidden="false" customHeight="false" outlineLevel="0" collapsed="false">
      <c r="A8106" s="393" t="n">
        <v>98033</v>
      </c>
      <c r="B8106" s="394" t="s">
        <v>8318</v>
      </c>
      <c r="C8106" s="393" t="s">
        <v>274</v>
      </c>
      <c r="D8106" s="395" t="n">
        <v>3343.28</v>
      </c>
    </row>
    <row r="8107" customFormat="false" ht="14.25" hidden="false" customHeight="false" outlineLevel="0" collapsed="false">
      <c r="A8107" s="393" t="n">
        <v>98035</v>
      </c>
      <c r="B8107" s="394" t="s">
        <v>8319</v>
      </c>
      <c r="C8107" s="393" t="s">
        <v>274</v>
      </c>
      <c r="D8107" s="395" t="n">
        <v>3617.33</v>
      </c>
    </row>
    <row r="8108" customFormat="false" ht="14.25" hidden="false" customHeight="false" outlineLevel="0" collapsed="false">
      <c r="A8108" s="393" t="n">
        <v>98037</v>
      </c>
      <c r="B8108" s="394" t="s">
        <v>8320</v>
      </c>
      <c r="C8108" s="393" t="s">
        <v>274</v>
      </c>
      <c r="D8108" s="395" t="n">
        <v>3896.23</v>
      </c>
    </row>
    <row r="8109" customFormat="false" ht="14.25" hidden="false" customHeight="false" outlineLevel="0" collapsed="false">
      <c r="A8109" s="393" t="n">
        <v>98021</v>
      </c>
      <c r="B8109" s="394" t="s">
        <v>8321</v>
      </c>
      <c r="C8109" s="393" t="s">
        <v>274</v>
      </c>
      <c r="D8109" s="395" t="n">
        <v>2516.18</v>
      </c>
    </row>
    <row r="8110" customFormat="false" ht="14.25" hidden="false" customHeight="false" outlineLevel="0" collapsed="false">
      <c r="A8110" s="393" t="n">
        <v>98023</v>
      </c>
      <c r="B8110" s="394" t="s">
        <v>8322</v>
      </c>
      <c r="C8110" s="393" t="s">
        <v>274</v>
      </c>
      <c r="D8110" s="395" t="n">
        <v>2790.24</v>
      </c>
    </row>
    <row r="8111" customFormat="false" ht="14.25" hidden="false" customHeight="false" outlineLevel="0" collapsed="false">
      <c r="A8111" s="393" t="n">
        <v>98025</v>
      </c>
      <c r="B8111" s="394" t="s">
        <v>8323</v>
      </c>
      <c r="C8111" s="393" t="s">
        <v>274</v>
      </c>
      <c r="D8111" s="395" t="n">
        <v>3064.35</v>
      </c>
    </row>
    <row r="8112" customFormat="false" ht="14.25" hidden="false" customHeight="false" outlineLevel="0" collapsed="false">
      <c r="A8112" s="393" t="n">
        <v>98027</v>
      </c>
      <c r="B8112" s="394" t="s">
        <v>8324</v>
      </c>
      <c r="C8112" s="393" t="s">
        <v>274</v>
      </c>
      <c r="D8112" s="395" t="n">
        <v>3338.44</v>
      </c>
    </row>
    <row r="8113" customFormat="false" ht="14.25" hidden="false" customHeight="false" outlineLevel="0" collapsed="false">
      <c r="A8113" s="393" t="n">
        <v>98029</v>
      </c>
      <c r="B8113" s="394" t="s">
        <v>8325</v>
      </c>
      <c r="C8113" s="393" t="s">
        <v>274</v>
      </c>
      <c r="D8113" s="395" t="n">
        <v>3617.33</v>
      </c>
    </row>
    <row r="8114" customFormat="false" ht="14.25" hidden="false" customHeight="false" outlineLevel="0" collapsed="false">
      <c r="A8114" s="393" t="n">
        <v>98045</v>
      </c>
      <c r="B8114" s="394" t="s">
        <v>8326</v>
      </c>
      <c r="C8114" s="393" t="s">
        <v>274</v>
      </c>
      <c r="D8114" s="395" t="n">
        <v>4175.22</v>
      </c>
    </row>
    <row r="8115" customFormat="false" ht="14.25" hidden="false" customHeight="false" outlineLevel="0" collapsed="false">
      <c r="A8115" s="393" t="n">
        <v>98047</v>
      </c>
      <c r="B8115" s="394" t="s">
        <v>8327</v>
      </c>
      <c r="C8115" s="393" t="s">
        <v>274</v>
      </c>
      <c r="D8115" s="395" t="n">
        <v>4454.14</v>
      </c>
    </row>
    <row r="8116" customFormat="false" ht="14.25" hidden="false" customHeight="false" outlineLevel="0" collapsed="false">
      <c r="A8116" s="393" t="n">
        <v>98039</v>
      </c>
      <c r="B8116" s="394" t="s">
        <v>8328</v>
      </c>
      <c r="C8116" s="393" t="s">
        <v>274</v>
      </c>
      <c r="D8116" s="395" t="n">
        <v>3622.18</v>
      </c>
    </row>
    <row r="8117" customFormat="false" ht="14.25" hidden="false" customHeight="false" outlineLevel="0" collapsed="false">
      <c r="A8117" s="393" t="n">
        <v>98041</v>
      </c>
      <c r="B8117" s="394" t="s">
        <v>8329</v>
      </c>
      <c r="C8117" s="393" t="s">
        <v>274</v>
      </c>
      <c r="D8117" s="395" t="n">
        <v>3896.23</v>
      </c>
    </row>
    <row r="8118" customFormat="false" ht="14.25" hidden="false" customHeight="false" outlineLevel="0" collapsed="false">
      <c r="A8118" s="393" t="n">
        <v>98043</v>
      </c>
      <c r="B8118" s="394" t="s">
        <v>8330</v>
      </c>
      <c r="C8118" s="393" t="s">
        <v>274</v>
      </c>
      <c r="D8118" s="395" t="n">
        <v>4175.22</v>
      </c>
    </row>
    <row r="8119" customFormat="false" ht="14.25" hidden="false" customHeight="false" outlineLevel="0" collapsed="false">
      <c r="A8119" s="393" t="n">
        <v>98049</v>
      </c>
      <c r="B8119" s="394" t="s">
        <v>8331</v>
      </c>
      <c r="C8119" s="393" t="s">
        <v>274</v>
      </c>
      <c r="D8119" s="395" t="n">
        <v>4685.69</v>
      </c>
    </row>
    <row r="8120" customFormat="false" ht="14.25" hidden="false" customHeight="false" outlineLevel="0" collapsed="false">
      <c r="A8120" s="393" t="n">
        <v>101809</v>
      </c>
      <c r="B8120" s="394" t="s">
        <v>8332</v>
      </c>
      <c r="C8120" s="393" t="s">
        <v>267</v>
      </c>
      <c r="D8120" s="395" t="n">
        <v>2759.13</v>
      </c>
    </row>
    <row r="8121" customFormat="false" ht="14.25" hidden="false" customHeight="false" outlineLevel="0" collapsed="false">
      <c r="A8121" s="393" t="n">
        <v>97980</v>
      </c>
      <c r="B8121" s="394" t="s">
        <v>8333</v>
      </c>
      <c r="C8121" s="393" t="s">
        <v>267</v>
      </c>
      <c r="D8121" s="395" t="n">
        <v>2052.34</v>
      </c>
    </row>
    <row r="8122" customFormat="false" ht="14.25" hidden="false" customHeight="false" outlineLevel="0" collapsed="false">
      <c r="A8122" s="393" t="n">
        <v>98405</v>
      </c>
      <c r="B8122" s="394" t="s">
        <v>8334</v>
      </c>
      <c r="C8122" s="393" t="s">
        <v>267</v>
      </c>
      <c r="D8122" s="395" t="n">
        <v>2524.64</v>
      </c>
    </row>
    <row r="8123" customFormat="false" ht="14.25" hidden="false" customHeight="false" outlineLevel="0" collapsed="false">
      <c r="A8123" s="393" t="n">
        <v>97988</v>
      </c>
      <c r="B8123" s="394" t="s">
        <v>8335</v>
      </c>
      <c r="C8123" s="393" t="s">
        <v>267</v>
      </c>
      <c r="D8123" s="395" t="n">
        <v>2992.72</v>
      </c>
    </row>
    <row r="8124" customFormat="false" ht="14.25" hidden="false" customHeight="false" outlineLevel="0" collapsed="false">
      <c r="A8124" s="393" t="n">
        <v>102139</v>
      </c>
      <c r="B8124" s="394" t="s">
        <v>8336</v>
      </c>
      <c r="C8124" s="393" t="s">
        <v>267</v>
      </c>
      <c r="D8124" s="395" t="n">
        <v>1715.49</v>
      </c>
    </row>
    <row r="8125" customFormat="false" ht="14.25" hidden="false" customHeight="false" outlineLevel="0" collapsed="false">
      <c r="A8125" s="393" t="n">
        <v>102141</v>
      </c>
      <c r="B8125" s="394" t="s">
        <v>8337</v>
      </c>
      <c r="C8125" s="393" t="s">
        <v>267</v>
      </c>
      <c r="D8125" s="395" t="n">
        <v>2642.01</v>
      </c>
    </row>
    <row r="8126" customFormat="false" ht="14.25" hidden="false" customHeight="false" outlineLevel="0" collapsed="false">
      <c r="A8126" s="393" t="n">
        <v>99280</v>
      </c>
      <c r="B8126" s="394" t="s">
        <v>8338</v>
      </c>
      <c r="C8126" s="393" t="s">
        <v>267</v>
      </c>
      <c r="D8126" s="395" t="n">
        <v>1978.02</v>
      </c>
    </row>
    <row r="8127" customFormat="false" ht="14.25" hidden="false" customHeight="false" outlineLevel="0" collapsed="false">
      <c r="A8127" s="393" t="n">
        <v>99292</v>
      </c>
      <c r="B8127" s="394" t="s">
        <v>8339</v>
      </c>
      <c r="C8127" s="393" t="s">
        <v>267</v>
      </c>
      <c r="D8127" s="395" t="n">
        <v>2439.9</v>
      </c>
    </row>
    <row r="8128" customFormat="false" ht="14.25" hidden="false" customHeight="false" outlineLevel="0" collapsed="false">
      <c r="A8128" s="393" t="n">
        <v>99242</v>
      </c>
      <c r="B8128" s="394" t="s">
        <v>8340</v>
      </c>
      <c r="C8128" s="393" t="s">
        <v>267</v>
      </c>
      <c r="D8128" s="395" t="n">
        <v>2898.48</v>
      </c>
    </row>
    <row r="8129" customFormat="false" ht="14.25" hidden="false" customHeight="false" outlineLevel="0" collapsed="false">
      <c r="A8129" s="393" t="n">
        <v>99248</v>
      </c>
      <c r="B8129" s="394" t="s">
        <v>8341</v>
      </c>
      <c r="C8129" s="393" t="s">
        <v>267</v>
      </c>
      <c r="D8129" s="395" t="n">
        <v>3702.93</v>
      </c>
    </row>
    <row r="8130" customFormat="false" ht="14.25" hidden="false" customHeight="false" outlineLevel="0" collapsed="false">
      <c r="A8130" s="393" t="n">
        <v>99275</v>
      </c>
      <c r="B8130" s="394" t="s">
        <v>8342</v>
      </c>
      <c r="C8130" s="393" t="s">
        <v>267</v>
      </c>
      <c r="D8130" s="395" t="n">
        <v>974.81</v>
      </c>
    </row>
    <row r="8131" customFormat="false" ht="14.25" hidden="false" customHeight="false" outlineLevel="0" collapsed="false">
      <c r="A8131" s="393" t="n">
        <v>99285</v>
      </c>
      <c r="B8131" s="394" t="s">
        <v>8343</v>
      </c>
      <c r="C8131" s="393" t="s">
        <v>267</v>
      </c>
      <c r="D8131" s="395" t="n">
        <v>1317.65</v>
      </c>
    </row>
    <row r="8132" customFormat="false" ht="14.25" hidden="false" customHeight="false" outlineLevel="0" collapsed="false">
      <c r="A8132" s="393" t="n">
        <v>102457</v>
      </c>
      <c r="B8132" s="394" t="s">
        <v>8344</v>
      </c>
      <c r="C8132" s="393" t="s">
        <v>267</v>
      </c>
      <c r="D8132" s="395" t="n">
        <v>1655.61</v>
      </c>
    </row>
    <row r="8133" customFormat="false" ht="14.25" hidden="false" customHeight="false" outlineLevel="0" collapsed="false">
      <c r="A8133" s="393" t="n">
        <v>102142</v>
      </c>
      <c r="B8133" s="394" t="s">
        <v>8345</v>
      </c>
      <c r="C8133" s="393" t="s">
        <v>267</v>
      </c>
      <c r="D8133" s="395" t="n">
        <v>2604.62</v>
      </c>
    </row>
    <row r="8134" customFormat="false" ht="14.25" hidden="false" customHeight="false" outlineLevel="0" collapsed="false">
      <c r="A8134" s="393" t="n">
        <v>97992</v>
      </c>
      <c r="B8134" s="394" t="s">
        <v>8346</v>
      </c>
      <c r="C8134" s="393" t="s">
        <v>267</v>
      </c>
      <c r="D8134" s="395" t="n">
        <v>3816.66</v>
      </c>
    </row>
    <row r="8135" customFormat="false" ht="14.25" hidden="false" customHeight="false" outlineLevel="0" collapsed="false">
      <c r="A8135" s="393" t="n">
        <v>97978</v>
      </c>
      <c r="B8135" s="394" t="s">
        <v>8347</v>
      </c>
      <c r="C8135" s="393" t="s">
        <v>267</v>
      </c>
      <c r="D8135" s="395" t="n">
        <v>983.09</v>
      </c>
    </row>
    <row r="8136" customFormat="false" ht="14.25" hidden="false" customHeight="false" outlineLevel="0" collapsed="false">
      <c r="A8136" s="393" t="n">
        <v>98410</v>
      </c>
      <c r="B8136" s="394" t="s">
        <v>8348</v>
      </c>
      <c r="C8136" s="393" t="s">
        <v>267</v>
      </c>
      <c r="D8136" s="395" t="n">
        <v>1250.65</v>
      </c>
    </row>
    <row r="8137" customFormat="false" ht="14.25" hidden="false" customHeight="false" outlineLevel="0" collapsed="false">
      <c r="A8137" s="393" t="n">
        <v>97994</v>
      </c>
      <c r="B8137" s="394" t="s">
        <v>8349</v>
      </c>
      <c r="C8137" s="393" t="s">
        <v>267</v>
      </c>
      <c r="D8137" s="395" t="n">
        <v>2628.18</v>
      </c>
    </row>
    <row r="8138" customFormat="false" ht="14.25" hidden="false" customHeight="false" outlineLevel="0" collapsed="false">
      <c r="A8138" s="393" t="n">
        <v>99290</v>
      </c>
      <c r="B8138" s="394" t="s">
        <v>8350</v>
      </c>
      <c r="C8138" s="393" t="s">
        <v>267</v>
      </c>
      <c r="D8138" s="395" t="n">
        <v>4010.61</v>
      </c>
    </row>
    <row r="8139" customFormat="false" ht="14.25" hidden="false" customHeight="false" outlineLevel="0" collapsed="false">
      <c r="A8139" s="393" t="n">
        <v>99244</v>
      </c>
      <c r="B8139" s="394" t="s">
        <v>8351</v>
      </c>
      <c r="C8139" s="393" t="s">
        <v>267</v>
      </c>
      <c r="D8139" s="395" t="n">
        <v>4895.21</v>
      </c>
    </row>
    <row r="8140" customFormat="false" ht="14.25" hidden="false" customHeight="false" outlineLevel="0" collapsed="false">
      <c r="A8140" s="393" t="n">
        <v>99256</v>
      </c>
      <c r="B8140" s="394" t="s">
        <v>8352</v>
      </c>
      <c r="C8140" s="393" t="s">
        <v>267</v>
      </c>
      <c r="D8140" s="395" t="n">
        <v>5750.54</v>
      </c>
    </row>
    <row r="8141" customFormat="false" ht="14.25" hidden="false" customHeight="false" outlineLevel="0" collapsed="false">
      <c r="A8141" s="393" t="n">
        <v>99271</v>
      </c>
      <c r="B8141" s="394" t="s">
        <v>8353</v>
      </c>
      <c r="C8141" s="393" t="s">
        <v>267</v>
      </c>
      <c r="D8141" s="395" t="n">
        <v>6605.8</v>
      </c>
    </row>
    <row r="8142" customFormat="false" ht="14.25" hidden="false" customHeight="false" outlineLevel="0" collapsed="false">
      <c r="A8142" s="393" t="n">
        <v>99284</v>
      </c>
      <c r="B8142" s="394" t="s">
        <v>8354</v>
      </c>
      <c r="C8142" s="393" t="s">
        <v>267</v>
      </c>
      <c r="D8142" s="395" t="n">
        <v>7461.18</v>
      </c>
    </row>
    <row r="8143" customFormat="false" ht="14.25" hidden="false" customHeight="false" outlineLevel="0" collapsed="false">
      <c r="A8143" s="393" t="n">
        <v>99294</v>
      </c>
      <c r="B8143" s="394" t="s">
        <v>8355</v>
      </c>
      <c r="C8143" s="393" t="s">
        <v>267</v>
      </c>
      <c r="D8143" s="395" t="n">
        <v>8316.47</v>
      </c>
    </row>
    <row r="8144" customFormat="false" ht="14.25" hidden="false" customHeight="false" outlineLevel="0" collapsed="false">
      <c r="A8144" s="393" t="n">
        <v>99252</v>
      </c>
      <c r="B8144" s="394" t="s">
        <v>8356</v>
      </c>
      <c r="C8144" s="393" t="s">
        <v>267</v>
      </c>
      <c r="D8144" s="395" t="n">
        <v>2569.16</v>
      </c>
    </row>
    <row r="8145" customFormat="false" ht="14.25" hidden="false" customHeight="false" outlineLevel="0" collapsed="false">
      <c r="A8145" s="393" t="n">
        <v>99259</v>
      </c>
      <c r="B8145" s="394" t="s">
        <v>8357</v>
      </c>
      <c r="C8145" s="393" t="s">
        <v>267</v>
      </c>
      <c r="D8145" s="395" t="n">
        <v>3249.35</v>
      </c>
    </row>
    <row r="8146" customFormat="false" ht="14.25" hidden="false" customHeight="false" outlineLevel="0" collapsed="false">
      <c r="A8146" s="393" t="n">
        <v>99265</v>
      </c>
      <c r="B8146" s="394" t="s">
        <v>8358</v>
      </c>
      <c r="C8146" s="393" t="s">
        <v>267</v>
      </c>
      <c r="D8146" s="395" t="n">
        <v>3929.48</v>
      </c>
    </row>
    <row r="8147" customFormat="false" ht="14.25" hidden="false" customHeight="false" outlineLevel="0" collapsed="false">
      <c r="A8147" s="393" t="n">
        <v>99267</v>
      </c>
      <c r="B8147" s="394" t="s">
        <v>8359</v>
      </c>
      <c r="C8147" s="393" t="s">
        <v>267</v>
      </c>
      <c r="D8147" s="395" t="n">
        <v>4609.67</v>
      </c>
    </row>
    <row r="8148" customFormat="false" ht="14.25" hidden="false" customHeight="false" outlineLevel="0" collapsed="false">
      <c r="A8148" s="393" t="n">
        <v>99274</v>
      </c>
      <c r="B8148" s="394" t="s">
        <v>8360</v>
      </c>
      <c r="C8148" s="393" t="s">
        <v>267</v>
      </c>
      <c r="D8148" s="395" t="n">
        <v>5326.81</v>
      </c>
    </row>
    <row r="8149" customFormat="false" ht="14.25" hidden="false" customHeight="false" outlineLevel="0" collapsed="false">
      <c r="A8149" s="393" t="n">
        <v>99279</v>
      </c>
      <c r="B8149" s="394" t="s">
        <v>8361</v>
      </c>
      <c r="C8149" s="393" t="s">
        <v>267</v>
      </c>
      <c r="D8149" s="395" t="n">
        <v>6011.62</v>
      </c>
    </row>
    <row r="8150" customFormat="false" ht="14.25" hidden="false" customHeight="false" outlineLevel="0" collapsed="false">
      <c r="A8150" s="393" t="n">
        <v>99286</v>
      </c>
      <c r="B8150" s="394" t="s">
        <v>8362</v>
      </c>
      <c r="C8150" s="393" t="s">
        <v>267</v>
      </c>
      <c r="D8150" s="395" t="n">
        <v>6696.49</v>
      </c>
    </row>
    <row r="8151" customFormat="false" ht="14.25" hidden="false" customHeight="false" outlineLevel="0" collapsed="false">
      <c r="A8151" s="393" t="n">
        <v>99326</v>
      </c>
      <c r="B8151" s="394" t="s">
        <v>8363</v>
      </c>
      <c r="C8151" s="393" t="s">
        <v>267</v>
      </c>
      <c r="D8151" s="395" t="n">
        <v>8168.59</v>
      </c>
    </row>
    <row r="8152" customFormat="false" ht="14.25" hidden="false" customHeight="false" outlineLevel="0" collapsed="false">
      <c r="A8152" s="393" t="n">
        <v>99287</v>
      </c>
      <c r="B8152" s="394" t="s">
        <v>8364</v>
      </c>
      <c r="C8152" s="393" t="s">
        <v>267</v>
      </c>
      <c r="D8152" s="395" t="n">
        <v>9395.89</v>
      </c>
    </row>
    <row r="8153" customFormat="false" ht="14.25" hidden="false" customHeight="false" outlineLevel="0" collapsed="false">
      <c r="A8153" s="393" t="n">
        <v>99298</v>
      </c>
      <c r="B8153" s="394" t="s">
        <v>8365</v>
      </c>
      <c r="C8153" s="393" t="s">
        <v>267</v>
      </c>
      <c r="D8153" s="395" t="n">
        <v>10623.25</v>
      </c>
    </row>
    <row r="8154" customFormat="false" ht="14.25" hidden="false" customHeight="false" outlineLevel="0" collapsed="false">
      <c r="A8154" s="393" t="n">
        <v>99300</v>
      </c>
      <c r="B8154" s="394" t="s">
        <v>8366</v>
      </c>
      <c r="C8154" s="393" t="s">
        <v>267</v>
      </c>
      <c r="D8154" s="395" t="n">
        <v>11850.58</v>
      </c>
    </row>
    <row r="8155" customFormat="false" ht="14.25" hidden="false" customHeight="false" outlineLevel="0" collapsed="false">
      <c r="A8155" s="393" t="n">
        <v>99301</v>
      </c>
      <c r="B8155" s="394" t="s">
        <v>8367</v>
      </c>
      <c r="C8155" s="393" t="s">
        <v>267</v>
      </c>
      <c r="D8155" s="395" t="n">
        <v>5906.44</v>
      </c>
    </row>
    <row r="8156" customFormat="false" ht="14.25" hidden="false" customHeight="false" outlineLevel="0" collapsed="false">
      <c r="A8156" s="393" t="n">
        <v>99312</v>
      </c>
      <c r="B8156" s="394" t="s">
        <v>8368</v>
      </c>
      <c r="C8156" s="393" t="s">
        <v>267</v>
      </c>
      <c r="D8156" s="395" t="n">
        <v>6919.47</v>
      </c>
    </row>
    <row r="8157" customFormat="false" ht="14.25" hidden="false" customHeight="false" outlineLevel="0" collapsed="false">
      <c r="A8157" s="393" t="n">
        <v>99320</v>
      </c>
      <c r="B8157" s="394" t="s">
        <v>8369</v>
      </c>
      <c r="C8157" s="393" t="s">
        <v>267</v>
      </c>
      <c r="D8157" s="395" t="n">
        <v>7997.2</v>
      </c>
    </row>
    <row r="8158" customFormat="false" ht="14.25" hidden="false" customHeight="false" outlineLevel="0" collapsed="false">
      <c r="A8158" s="393" t="n">
        <v>99322</v>
      </c>
      <c r="B8158" s="394" t="s">
        <v>8370</v>
      </c>
      <c r="C8158" s="393" t="s">
        <v>267</v>
      </c>
      <c r="D8158" s="395" t="n">
        <v>9018.41</v>
      </c>
    </row>
    <row r="8159" customFormat="false" ht="14.25" hidden="false" customHeight="false" outlineLevel="0" collapsed="false">
      <c r="A8159" s="393" t="n">
        <v>99324</v>
      </c>
      <c r="B8159" s="394" t="s">
        <v>8371</v>
      </c>
      <c r="C8159" s="393" t="s">
        <v>267</v>
      </c>
      <c r="D8159" s="395" t="n">
        <v>10039.66</v>
      </c>
    </row>
    <row r="8160" customFormat="false" ht="14.25" hidden="false" customHeight="false" outlineLevel="0" collapsed="false">
      <c r="A8160" s="393" t="n">
        <v>99310</v>
      </c>
      <c r="B8160" s="394" t="s">
        <v>8372</v>
      </c>
      <c r="C8160" s="393" t="s">
        <v>267</v>
      </c>
      <c r="D8160" s="395" t="n">
        <v>13886.6</v>
      </c>
    </row>
    <row r="8161" customFormat="false" ht="14.25" hidden="false" customHeight="false" outlineLevel="0" collapsed="false">
      <c r="A8161" s="393" t="n">
        <v>99313</v>
      </c>
      <c r="B8161" s="394" t="s">
        <v>8373</v>
      </c>
      <c r="C8161" s="393" t="s">
        <v>267</v>
      </c>
      <c r="D8161" s="395" t="n">
        <v>15476.35</v>
      </c>
    </row>
    <row r="8162" customFormat="false" ht="14.25" hidden="false" customHeight="false" outlineLevel="0" collapsed="false">
      <c r="A8162" s="393" t="n">
        <v>99303</v>
      </c>
      <c r="B8162" s="394" t="s">
        <v>8374</v>
      </c>
      <c r="C8162" s="393" t="s">
        <v>267</v>
      </c>
      <c r="D8162" s="395" t="n">
        <v>10846.32</v>
      </c>
    </row>
    <row r="8163" customFormat="false" ht="14.25" hidden="false" customHeight="false" outlineLevel="0" collapsed="false">
      <c r="A8163" s="393" t="n">
        <v>99305</v>
      </c>
      <c r="B8163" s="394" t="s">
        <v>8375</v>
      </c>
      <c r="C8163" s="393" t="s">
        <v>267</v>
      </c>
      <c r="D8163" s="395" t="n">
        <v>12254.9</v>
      </c>
    </row>
    <row r="8164" customFormat="false" ht="14.25" hidden="false" customHeight="false" outlineLevel="0" collapsed="false">
      <c r="A8164" s="393" t="n">
        <v>99308</v>
      </c>
      <c r="B8164" s="394" t="s">
        <v>8376</v>
      </c>
      <c r="C8164" s="393" t="s">
        <v>267</v>
      </c>
      <c r="D8164" s="395" t="n">
        <v>13663.49</v>
      </c>
    </row>
    <row r="8165" customFormat="false" ht="14.25" hidden="false" customHeight="false" outlineLevel="0" collapsed="false">
      <c r="A8165" s="393" t="n">
        <v>99315</v>
      </c>
      <c r="B8165" s="394" t="s">
        <v>8377</v>
      </c>
      <c r="C8165" s="393" t="s">
        <v>267</v>
      </c>
      <c r="D8165" s="395" t="n">
        <v>17289.27</v>
      </c>
    </row>
    <row r="8166" customFormat="false" ht="14.25" hidden="false" customHeight="false" outlineLevel="0" collapsed="false">
      <c r="A8166" s="393" t="n">
        <v>98008</v>
      </c>
      <c r="B8166" s="394" t="s">
        <v>8378</v>
      </c>
      <c r="C8166" s="393" t="s">
        <v>267</v>
      </c>
      <c r="D8166" s="395" t="n">
        <v>4103.41</v>
      </c>
    </row>
    <row r="8167" customFormat="false" ht="14.25" hidden="false" customHeight="false" outlineLevel="0" collapsed="false">
      <c r="A8167" s="393" t="n">
        <v>98010</v>
      </c>
      <c r="B8167" s="394" t="s">
        <v>8379</v>
      </c>
      <c r="C8167" s="393" t="s">
        <v>267</v>
      </c>
      <c r="D8167" s="395" t="n">
        <v>5008.44</v>
      </c>
    </row>
    <row r="8168" customFormat="false" ht="14.25" hidden="false" customHeight="false" outlineLevel="0" collapsed="false">
      <c r="A8168" s="393" t="n">
        <v>98012</v>
      </c>
      <c r="B8168" s="394" t="s">
        <v>8380</v>
      </c>
      <c r="C8168" s="393" t="s">
        <v>267</v>
      </c>
      <c r="D8168" s="395" t="n">
        <v>5884.18</v>
      </c>
    </row>
    <row r="8169" customFormat="false" ht="14.25" hidden="false" customHeight="false" outlineLevel="0" collapsed="false">
      <c r="A8169" s="393" t="n">
        <v>98014</v>
      </c>
      <c r="B8169" s="394" t="s">
        <v>8381</v>
      </c>
      <c r="C8169" s="393" t="s">
        <v>267</v>
      </c>
      <c r="D8169" s="395" t="n">
        <v>6759.86</v>
      </c>
    </row>
    <row r="8170" customFormat="false" ht="14.25" hidden="false" customHeight="false" outlineLevel="0" collapsed="false">
      <c r="A8170" s="393" t="n">
        <v>98016</v>
      </c>
      <c r="B8170" s="394" t="s">
        <v>8382</v>
      </c>
      <c r="C8170" s="393" t="s">
        <v>267</v>
      </c>
      <c r="D8170" s="395" t="n">
        <v>7635.67</v>
      </c>
    </row>
    <row r="8171" customFormat="false" ht="14.25" hidden="false" customHeight="false" outlineLevel="0" collapsed="false">
      <c r="A8171" s="393" t="n">
        <v>98018</v>
      </c>
      <c r="B8171" s="394" t="s">
        <v>8383</v>
      </c>
      <c r="C8171" s="393" t="s">
        <v>267</v>
      </c>
      <c r="D8171" s="395" t="n">
        <v>8511.37</v>
      </c>
    </row>
    <row r="8172" customFormat="false" ht="14.25" hidden="false" customHeight="false" outlineLevel="0" collapsed="false">
      <c r="A8172" s="393" t="n">
        <v>97996</v>
      </c>
      <c r="B8172" s="394" t="s">
        <v>8384</v>
      </c>
      <c r="C8172" s="393" t="s">
        <v>267</v>
      </c>
      <c r="D8172" s="395" t="n">
        <v>3324.66</v>
      </c>
    </row>
    <row r="8173" customFormat="false" ht="14.25" hidden="false" customHeight="false" outlineLevel="0" collapsed="false">
      <c r="A8173" s="393" t="n">
        <v>98407</v>
      </c>
      <c r="B8173" s="394" t="s">
        <v>8385</v>
      </c>
      <c r="C8173" s="393" t="s">
        <v>267</v>
      </c>
      <c r="D8173" s="395" t="n">
        <v>4021.08</v>
      </c>
    </row>
    <row r="8174" customFormat="false" ht="14.25" hidden="false" customHeight="false" outlineLevel="0" collapsed="false">
      <c r="A8174" s="393" t="n">
        <v>98408</v>
      </c>
      <c r="B8174" s="394" t="s">
        <v>8386</v>
      </c>
      <c r="C8174" s="393" t="s">
        <v>267</v>
      </c>
      <c r="D8174" s="395" t="n">
        <v>4717.56</v>
      </c>
    </row>
    <row r="8175" customFormat="false" ht="14.25" hidden="false" customHeight="false" outlineLevel="0" collapsed="false">
      <c r="A8175" s="393" t="n">
        <v>98002</v>
      </c>
      <c r="B8175" s="394" t="s">
        <v>8387</v>
      </c>
      <c r="C8175" s="393" t="s">
        <v>267</v>
      </c>
      <c r="D8175" s="395" t="n">
        <v>5450.97</v>
      </c>
    </row>
    <row r="8176" customFormat="false" ht="14.25" hidden="false" customHeight="false" outlineLevel="0" collapsed="false">
      <c r="A8176" s="393" t="n">
        <v>98406</v>
      </c>
      <c r="B8176" s="394" t="s">
        <v>8388</v>
      </c>
      <c r="C8176" s="393" t="s">
        <v>267</v>
      </c>
      <c r="D8176" s="395" t="n">
        <v>6152.08</v>
      </c>
    </row>
    <row r="8177" customFormat="false" ht="14.25" hidden="false" customHeight="false" outlineLevel="0" collapsed="false">
      <c r="A8177" s="393" t="n">
        <v>98006</v>
      </c>
      <c r="B8177" s="394" t="s">
        <v>8389</v>
      </c>
      <c r="C8177" s="393" t="s">
        <v>267</v>
      </c>
      <c r="D8177" s="395" t="n">
        <v>6853.23</v>
      </c>
    </row>
    <row r="8178" customFormat="false" ht="14.25" hidden="false" customHeight="false" outlineLevel="0" collapsed="false">
      <c r="A8178" s="393" t="n">
        <v>98030</v>
      </c>
      <c r="B8178" s="394" t="s">
        <v>8390</v>
      </c>
      <c r="C8178" s="393" t="s">
        <v>267</v>
      </c>
      <c r="D8178" s="395" t="n">
        <v>8360.83</v>
      </c>
    </row>
    <row r="8179" customFormat="false" ht="14.25" hidden="false" customHeight="false" outlineLevel="0" collapsed="false">
      <c r="A8179" s="393" t="n">
        <v>98032</v>
      </c>
      <c r="B8179" s="394" t="s">
        <v>8391</v>
      </c>
      <c r="C8179" s="393" t="s">
        <v>267</v>
      </c>
      <c r="D8179" s="395" t="n">
        <v>9617.97</v>
      </c>
    </row>
    <row r="8180" customFormat="false" ht="14.25" hidden="false" customHeight="false" outlineLevel="0" collapsed="false">
      <c r="A8180" s="393" t="n">
        <v>98034</v>
      </c>
      <c r="B8180" s="394" t="s">
        <v>8392</v>
      </c>
      <c r="C8180" s="393" t="s">
        <v>267</v>
      </c>
      <c r="D8180" s="395" t="n">
        <v>10875.17</v>
      </c>
    </row>
    <row r="8181" customFormat="false" ht="14.25" hidden="false" customHeight="false" outlineLevel="0" collapsed="false">
      <c r="A8181" s="393" t="n">
        <v>98036</v>
      </c>
      <c r="B8181" s="394" t="s">
        <v>8393</v>
      </c>
      <c r="C8181" s="393" t="s">
        <v>267</v>
      </c>
      <c r="D8181" s="395" t="n">
        <v>12132.33</v>
      </c>
    </row>
    <row r="8182" customFormat="false" ht="14.25" hidden="false" customHeight="false" outlineLevel="0" collapsed="false">
      <c r="A8182" s="393" t="n">
        <v>98020</v>
      </c>
      <c r="B8182" s="394" t="s">
        <v>8394</v>
      </c>
      <c r="C8182" s="393" t="s">
        <v>267</v>
      </c>
      <c r="D8182" s="395" t="n">
        <v>6044.37</v>
      </c>
    </row>
    <row r="8183" customFormat="false" ht="14.25" hidden="false" customHeight="false" outlineLevel="0" collapsed="false">
      <c r="A8183" s="393" t="n">
        <v>98022</v>
      </c>
      <c r="B8183" s="394" t="s">
        <v>8395</v>
      </c>
      <c r="C8183" s="393" t="s">
        <v>267</v>
      </c>
      <c r="D8183" s="395" t="n">
        <v>7081.45</v>
      </c>
    </row>
    <row r="8184" customFormat="false" ht="14.25" hidden="false" customHeight="false" outlineLevel="0" collapsed="false">
      <c r="A8184" s="393" t="n">
        <v>98024</v>
      </c>
      <c r="B8184" s="394" t="s">
        <v>8396</v>
      </c>
      <c r="C8184" s="393" t="s">
        <v>267</v>
      </c>
      <c r="D8184" s="395" t="n">
        <v>8183.24</v>
      </c>
    </row>
    <row r="8185" customFormat="false" ht="14.25" hidden="false" customHeight="false" outlineLevel="0" collapsed="false">
      <c r="A8185" s="393" t="n">
        <v>98026</v>
      </c>
      <c r="B8185" s="394" t="s">
        <v>8397</v>
      </c>
      <c r="C8185" s="393" t="s">
        <v>267</v>
      </c>
      <c r="D8185" s="395" t="n">
        <v>9228.5</v>
      </c>
    </row>
    <row r="8186" customFormat="false" ht="14.25" hidden="false" customHeight="false" outlineLevel="0" collapsed="false">
      <c r="A8186" s="393" t="n">
        <v>98028</v>
      </c>
      <c r="B8186" s="394" t="s">
        <v>8398</v>
      </c>
      <c r="C8186" s="393" t="s">
        <v>267</v>
      </c>
      <c r="D8186" s="395" t="n">
        <v>10273.81</v>
      </c>
    </row>
    <row r="8187" customFormat="false" ht="14.25" hidden="false" customHeight="false" outlineLevel="0" collapsed="false">
      <c r="A8187" s="393" t="n">
        <v>98044</v>
      </c>
      <c r="B8187" s="394" t="s">
        <v>8399</v>
      </c>
      <c r="C8187" s="393" t="s">
        <v>267</v>
      </c>
      <c r="D8187" s="395" t="n">
        <v>14218.31</v>
      </c>
    </row>
    <row r="8188" customFormat="false" ht="14.25" hidden="false" customHeight="false" outlineLevel="0" collapsed="false">
      <c r="A8188" s="393" t="n">
        <v>98046</v>
      </c>
      <c r="B8188" s="394" t="s">
        <v>8400</v>
      </c>
      <c r="C8188" s="393" t="s">
        <v>267</v>
      </c>
      <c r="D8188" s="395" t="n">
        <v>15846.58</v>
      </c>
    </row>
    <row r="8189" customFormat="false" ht="14.25" hidden="false" customHeight="false" outlineLevel="0" collapsed="false">
      <c r="A8189" s="393" t="n">
        <v>98038</v>
      </c>
      <c r="B8189" s="394" t="s">
        <v>8401</v>
      </c>
      <c r="C8189" s="393" t="s">
        <v>267</v>
      </c>
      <c r="D8189" s="395" t="n">
        <v>11103.94</v>
      </c>
    </row>
    <row r="8190" customFormat="false" ht="14.25" hidden="false" customHeight="false" outlineLevel="0" collapsed="false">
      <c r="A8190" s="393" t="n">
        <v>98040</v>
      </c>
      <c r="B8190" s="394" t="s">
        <v>8402</v>
      </c>
      <c r="C8190" s="393" t="s">
        <v>267</v>
      </c>
      <c r="D8190" s="395" t="n">
        <v>12546.7</v>
      </c>
    </row>
    <row r="8191" customFormat="false" ht="14.25" hidden="false" customHeight="false" outlineLevel="0" collapsed="false">
      <c r="A8191" s="393" t="n">
        <v>98042</v>
      </c>
      <c r="B8191" s="394" t="s">
        <v>8403</v>
      </c>
      <c r="C8191" s="393" t="s">
        <v>267</v>
      </c>
      <c r="D8191" s="395" t="n">
        <v>13989.48</v>
      </c>
    </row>
    <row r="8192" customFormat="false" ht="14.25" hidden="false" customHeight="false" outlineLevel="0" collapsed="false">
      <c r="A8192" s="393" t="n">
        <v>98048</v>
      </c>
      <c r="B8192" s="394" t="s">
        <v>8404</v>
      </c>
      <c r="C8192" s="393" t="s">
        <v>267</v>
      </c>
      <c r="D8192" s="395" t="n">
        <v>17703.74</v>
      </c>
    </row>
    <row r="8193" customFormat="false" ht="14.25" hidden="false" customHeight="false" outlineLevel="0" collapsed="false">
      <c r="A8193" s="393" t="n">
        <v>97955</v>
      </c>
      <c r="B8193" s="394" t="s">
        <v>8405</v>
      </c>
      <c r="C8193" s="393" t="s">
        <v>267</v>
      </c>
      <c r="D8193" s="395" t="n">
        <v>3052.28</v>
      </c>
    </row>
    <row r="8194" customFormat="false" ht="14.25" hidden="false" customHeight="false" outlineLevel="0" collapsed="false">
      <c r="A8194" s="393" t="n">
        <v>97948</v>
      </c>
      <c r="B8194" s="394" t="s">
        <v>8406</v>
      </c>
      <c r="C8194" s="393" t="s">
        <v>267</v>
      </c>
      <c r="D8194" s="395" t="n">
        <v>3337.31</v>
      </c>
    </row>
    <row r="8195" customFormat="false" ht="14.25" hidden="false" customHeight="false" outlineLevel="0" collapsed="false">
      <c r="A8195" s="393" t="n">
        <v>97934</v>
      </c>
      <c r="B8195" s="394" t="s">
        <v>8407</v>
      </c>
      <c r="C8195" s="393" t="s">
        <v>267</v>
      </c>
      <c r="D8195" s="395" t="n">
        <v>2403</v>
      </c>
    </row>
    <row r="8196" customFormat="false" ht="14.25" hidden="false" customHeight="false" outlineLevel="0" collapsed="false">
      <c r="A8196" s="393" t="n">
        <v>97953</v>
      </c>
      <c r="B8196" s="394" t="s">
        <v>8408</v>
      </c>
      <c r="C8196" s="393" t="s">
        <v>267</v>
      </c>
      <c r="D8196" s="395" t="n">
        <v>1443.4</v>
      </c>
    </row>
    <row r="8197" customFormat="false" ht="14.25" hidden="false" customHeight="false" outlineLevel="0" collapsed="false">
      <c r="A8197" s="393" t="n">
        <v>97947</v>
      </c>
      <c r="B8197" s="394" t="s">
        <v>8409</v>
      </c>
      <c r="C8197" s="393" t="s">
        <v>267</v>
      </c>
      <c r="D8197" s="395" t="n">
        <v>1805.06</v>
      </c>
    </row>
    <row r="8198" customFormat="false" ht="14.25" hidden="false" customHeight="false" outlineLevel="0" collapsed="false">
      <c r="A8198" s="393" t="n">
        <v>97933</v>
      </c>
      <c r="B8198" s="394" t="s">
        <v>8410</v>
      </c>
      <c r="C8198" s="393" t="s">
        <v>267</v>
      </c>
      <c r="D8198" s="395" t="n">
        <v>1150.94</v>
      </c>
    </row>
    <row r="8199" customFormat="false" ht="14.25" hidden="false" customHeight="false" outlineLevel="0" collapsed="false">
      <c r="A8199" s="393" t="n">
        <v>97961</v>
      </c>
      <c r="B8199" s="394" t="s">
        <v>8411</v>
      </c>
      <c r="C8199" s="393" t="s">
        <v>267</v>
      </c>
      <c r="D8199" s="395" t="n">
        <v>2460.63</v>
      </c>
    </row>
    <row r="8200" customFormat="false" ht="14.25" hidden="false" customHeight="false" outlineLevel="0" collapsed="false">
      <c r="A8200" s="393" t="n">
        <v>97951</v>
      </c>
      <c r="B8200" s="394" t="s">
        <v>8412</v>
      </c>
      <c r="C8200" s="393" t="s">
        <v>267</v>
      </c>
      <c r="D8200" s="395" t="n">
        <v>2883.19</v>
      </c>
    </row>
    <row r="8201" customFormat="false" ht="14.25" hidden="false" customHeight="false" outlineLevel="0" collapsed="false">
      <c r="A8201" s="393" t="n">
        <v>97973</v>
      </c>
      <c r="B8201" s="394" t="s">
        <v>8413</v>
      </c>
      <c r="C8201" s="393" t="s">
        <v>267</v>
      </c>
      <c r="D8201" s="395" t="n">
        <v>4564.93</v>
      </c>
    </row>
    <row r="8202" customFormat="false" ht="14.25" hidden="false" customHeight="false" outlineLevel="0" collapsed="false">
      <c r="A8202" s="393" t="n">
        <v>97952</v>
      </c>
      <c r="B8202" s="394" t="s">
        <v>8414</v>
      </c>
      <c r="C8202" s="393" t="s">
        <v>267</v>
      </c>
      <c r="D8202" s="395" t="n">
        <v>5006.46</v>
      </c>
    </row>
    <row r="8203" customFormat="false" ht="14.25" hidden="false" customHeight="false" outlineLevel="0" collapsed="false">
      <c r="A8203" s="393" t="n">
        <v>97957</v>
      </c>
      <c r="B8203" s="394" t="s">
        <v>8415</v>
      </c>
      <c r="C8203" s="393" t="s">
        <v>267</v>
      </c>
      <c r="D8203" s="395" t="n">
        <v>2660.91</v>
      </c>
    </row>
    <row r="8204" customFormat="false" ht="14.25" hidden="false" customHeight="false" outlineLevel="0" collapsed="false">
      <c r="A8204" s="393" t="n">
        <v>97950</v>
      </c>
      <c r="B8204" s="394" t="s">
        <v>8416</v>
      </c>
      <c r="C8204" s="393" t="s">
        <v>267</v>
      </c>
      <c r="D8204" s="395" t="n">
        <v>3120.06</v>
      </c>
    </row>
    <row r="8205" customFormat="false" ht="14.25" hidden="false" customHeight="false" outlineLevel="0" collapsed="false">
      <c r="A8205" s="393" t="n">
        <v>97936</v>
      </c>
      <c r="B8205" s="394" t="s">
        <v>8417</v>
      </c>
      <c r="C8205" s="393" t="s">
        <v>267</v>
      </c>
      <c r="D8205" s="395" t="n">
        <v>1977.38</v>
      </c>
    </row>
    <row r="8206" customFormat="false" ht="14.25" hidden="false" customHeight="false" outlineLevel="0" collapsed="false">
      <c r="A8206" s="393" t="n">
        <v>97956</v>
      </c>
      <c r="B8206" s="394" t="s">
        <v>8418</v>
      </c>
      <c r="C8206" s="393" t="s">
        <v>267</v>
      </c>
      <c r="D8206" s="395" t="n">
        <v>1486.96</v>
      </c>
    </row>
    <row r="8207" customFormat="false" ht="14.25" hidden="false" customHeight="false" outlineLevel="0" collapsed="false">
      <c r="A8207" s="393" t="n">
        <v>97949</v>
      </c>
      <c r="B8207" s="394" t="s">
        <v>8419</v>
      </c>
      <c r="C8207" s="393" t="s">
        <v>267</v>
      </c>
      <c r="D8207" s="395" t="n">
        <v>1771.33</v>
      </c>
    </row>
    <row r="8208" customFormat="false" ht="14.25" hidden="false" customHeight="false" outlineLevel="0" collapsed="false">
      <c r="A8208" s="393" t="n">
        <v>97935</v>
      </c>
      <c r="B8208" s="394" t="s">
        <v>8420</v>
      </c>
      <c r="C8208" s="393" t="s">
        <v>267</v>
      </c>
      <c r="D8208" s="395" t="n">
        <v>922.96</v>
      </c>
    </row>
    <row r="8209" customFormat="false" ht="14.25" hidden="false" customHeight="false" outlineLevel="0" collapsed="false">
      <c r="A8209" s="393" t="n">
        <v>99319</v>
      </c>
      <c r="B8209" s="394" t="s">
        <v>8421</v>
      </c>
      <c r="C8209" s="393" t="s">
        <v>274</v>
      </c>
      <c r="D8209" s="395" t="n">
        <v>905.37</v>
      </c>
    </row>
    <row r="8210" customFormat="false" ht="14.25" hidden="false" customHeight="false" outlineLevel="0" collapsed="false">
      <c r="A8210" s="393" t="n">
        <v>99318</v>
      </c>
      <c r="B8210" s="394" t="s">
        <v>8422</v>
      </c>
      <c r="C8210" s="393" t="s">
        <v>274</v>
      </c>
      <c r="D8210" s="395" t="n">
        <v>306.27</v>
      </c>
    </row>
    <row r="8211" customFormat="false" ht="14.25" hidden="false" customHeight="false" outlineLevel="0" collapsed="false">
      <c r="A8211" s="393" t="n">
        <v>98051</v>
      </c>
      <c r="B8211" s="394" t="s">
        <v>8423</v>
      </c>
      <c r="C8211" s="393" t="s">
        <v>274</v>
      </c>
      <c r="D8211" s="395" t="n">
        <v>964.55</v>
      </c>
    </row>
    <row r="8212" customFormat="false" ht="14.25" hidden="false" customHeight="false" outlineLevel="0" collapsed="false">
      <c r="A8212" s="393" t="n">
        <v>98050</v>
      </c>
      <c r="B8212" s="394" t="s">
        <v>8424</v>
      </c>
      <c r="C8212" s="393" t="s">
        <v>274</v>
      </c>
      <c r="D8212" s="395" t="n">
        <v>307.18</v>
      </c>
    </row>
    <row r="8213" customFormat="false" ht="14.25" hidden="false" customHeight="false" outlineLevel="0" collapsed="false">
      <c r="A8213" s="393" t="n">
        <v>99272</v>
      </c>
      <c r="B8213" s="394" t="s">
        <v>8425</v>
      </c>
      <c r="C8213" s="393" t="s">
        <v>267</v>
      </c>
      <c r="D8213" s="395" t="n">
        <v>1068.76</v>
      </c>
    </row>
    <row r="8214" customFormat="false" ht="14.25" hidden="false" customHeight="false" outlineLevel="0" collapsed="false">
      <c r="A8214" s="393" t="n">
        <v>99273</v>
      </c>
      <c r="B8214" s="394" t="s">
        <v>8426</v>
      </c>
      <c r="C8214" s="393" t="s">
        <v>267</v>
      </c>
      <c r="D8214" s="395" t="n">
        <v>1525.21</v>
      </c>
    </row>
    <row r="8215" customFormat="false" ht="14.25" hidden="false" customHeight="false" outlineLevel="0" collapsed="false">
      <c r="A8215" s="393" t="n">
        <v>99268</v>
      </c>
      <c r="B8215" s="394" t="s">
        <v>8427</v>
      </c>
      <c r="C8215" s="393" t="s">
        <v>267</v>
      </c>
      <c r="D8215" s="395" t="n">
        <v>489.22</v>
      </c>
    </row>
    <row r="8216" customFormat="false" ht="14.25" hidden="false" customHeight="false" outlineLevel="0" collapsed="false">
      <c r="A8216" s="393" t="n">
        <v>99270</v>
      </c>
      <c r="B8216" s="394" t="s">
        <v>8428</v>
      </c>
      <c r="C8216" s="393" t="s">
        <v>267</v>
      </c>
      <c r="D8216" s="395" t="n">
        <v>645.89</v>
      </c>
    </row>
    <row r="8217" customFormat="false" ht="14.25" hidden="false" customHeight="false" outlineLevel="0" collapsed="false">
      <c r="A8217" s="393" t="n">
        <v>97976</v>
      </c>
      <c r="B8217" s="394" t="s">
        <v>8429</v>
      </c>
      <c r="C8217" s="393" t="s">
        <v>267</v>
      </c>
      <c r="D8217" s="395" t="n">
        <v>1111.18</v>
      </c>
    </row>
    <row r="8218" customFormat="false" ht="14.25" hidden="false" customHeight="false" outlineLevel="0" collapsed="false">
      <c r="A8218" s="393" t="n">
        <v>97977</v>
      </c>
      <c r="B8218" s="394" t="s">
        <v>8430</v>
      </c>
      <c r="C8218" s="393" t="s">
        <v>267</v>
      </c>
      <c r="D8218" s="395" t="n">
        <v>1600.41</v>
      </c>
    </row>
    <row r="8219" customFormat="false" ht="14.25" hidden="false" customHeight="false" outlineLevel="0" collapsed="false">
      <c r="A8219" s="393" t="n">
        <v>97974</v>
      </c>
      <c r="B8219" s="394" t="s">
        <v>8431</v>
      </c>
      <c r="C8219" s="393" t="s">
        <v>267</v>
      </c>
      <c r="D8219" s="395" t="n">
        <v>493.44</v>
      </c>
    </row>
    <row r="8220" customFormat="false" ht="14.25" hidden="false" customHeight="false" outlineLevel="0" collapsed="false">
      <c r="A8220" s="393" t="n">
        <v>97975</v>
      </c>
      <c r="B8220" s="394" t="s">
        <v>8432</v>
      </c>
      <c r="C8220" s="393" t="s">
        <v>267</v>
      </c>
      <c r="D8220" s="395" t="n">
        <v>650.82</v>
      </c>
    </row>
    <row r="8221" customFormat="false" ht="14.25" hidden="false" customHeight="false" outlineLevel="0" collapsed="false">
      <c r="A8221" s="393" t="n">
        <v>101798</v>
      </c>
      <c r="B8221" s="394" t="s">
        <v>8433</v>
      </c>
      <c r="C8221" s="393" t="s">
        <v>267</v>
      </c>
      <c r="D8221" s="395" t="n">
        <v>297.55</v>
      </c>
    </row>
    <row r="8222" customFormat="false" ht="14.25" hidden="false" customHeight="false" outlineLevel="0" collapsed="false">
      <c r="A8222" s="393" t="n">
        <v>101799</v>
      </c>
      <c r="B8222" s="394" t="s">
        <v>8434</v>
      </c>
      <c r="C8222" s="393" t="s">
        <v>267</v>
      </c>
      <c r="D8222" s="395" t="n">
        <v>705.66</v>
      </c>
    </row>
    <row r="8223" customFormat="false" ht="14.25" hidden="false" customHeight="false" outlineLevel="0" collapsed="false">
      <c r="A8223" s="393" t="n">
        <v>102487</v>
      </c>
      <c r="B8223" s="394" t="s">
        <v>8435</v>
      </c>
      <c r="C8223" s="393" t="s">
        <v>353</v>
      </c>
      <c r="D8223" s="395" t="n">
        <v>567.47</v>
      </c>
    </row>
    <row r="8224" customFormat="false" ht="14.25" hidden="false" customHeight="false" outlineLevel="0" collapsed="false">
      <c r="A8224" s="393" t="n">
        <v>102486</v>
      </c>
      <c r="B8224" s="394" t="s">
        <v>8436</v>
      </c>
      <c r="C8224" s="393" t="s">
        <v>353</v>
      </c>
      <c r="D8224" s="395" t="n">
        <v>559.14</v>
      </c>
    </row>
    <row r="8225" customFormat="false" ht="14.25" hidden="false" customHeight="false" outlineLevel="0" collapsed="false">
      <c r="A8225" s="393" t="n">
        <v>102474</v>
      </c>
      <c r="B8225" s="394" t="s">
        <v>8437</v>
      </c>
      <c r="C8225" s="393" t="s">
        <v>353</v>
      </c>
      <c r="D8225" s="395" t="n">
        <v>487.57</v>
      </c>
    </row>
    <row r="8226" customFormat="false" ht="14.25" hidden="false" customHeight="false" outlineLevel="0" collapsed="false">
      <c r="A8226" s="393" t="n">
        <v>102480</v>
      </c>
      <c r="B8226" s="394" t="s">
        <v>8438</v>
      </c>
      <c r="C8226" s="393" t="s">
        <v>353</v>
      </c>
      <c r="D8226" s="395" t="n">
        <v>478.34</v>
      </c>
    </row>
    <row r="8227" customFormat="false" ht="14.25" hidden="false" customHeight="false" outlineLevel="0" collapsed="false">
      <c r="A8227" s="393" t="n">
        <v>94975</v>
      </c>
      <c r="B8227" s="394" t="s">
        <v>8439</v>
      </c>
      <c r="C8227" s="393" t="s">
        <v>353</v>
      </c>
      <c r="D8227" s="395" t="n">
        <v>447.55</v>
      </c>
    </row>
    <row r="8228" customFormat="false" ht="14.25" hidden="false" customHeight="false" outlineLevel="0" collapsed="false">
      <c r="A8228" s="393" t="n">
        <v>94963</v>
      </c>
      <c r="B8228" s="394" t="s">
        <v>8440</v>
      </c>
      <c r="C8228" s="393" t="s">
        <v>353</v>
      </c>
      <c r="D8228" s="395" t="n">
        <v>376.39</v>
      </c>
    </row>
    <row r="8229" customFormat="false" ht="14.25" hidden="false" customHeight="false" outlineLevel="0" collapsed="false">
      <c r="A8229" s="393" t="n">
        <v>94969</v>
      </c>
      <c r="B8229" s="394" t="s">
        <v>8441</v>
      </c>
      <c r="C8229" s="393" t="s">
        <v>353</v>
      </c>
      <c r="D8229" s="395" t="n">
        <v>366.79</v>
      </c>
    </row>
    <row r="8230" customFormat="false" ht="14.25" hidden="false" customHeight="false" outlineLevel="0" collapsed="false">
      <c r="A8230" s="393" t="n">
        <v>102475</v>
      </c>
      <c r="B8230" s="394" t="s">
        <v>8442</v>
      </c>
      <c r="C8230" s="393" t="s">
        <v>353</v>
      </c>
      <c r="D8230" s="395" t="n">
        <v>526.77</v>
      </c>
    </row>
    <row r="8231" customFormat="false" ht="14.25" hidden="false" customHeight="false" outlineLevel="0" collapsed="false">
      <c r="A8231" s="393" t="n">
        <v>102481</v>
      </c>
      <c r="B8231" s="394" t="s">
        <v>8443</v>
      </c>
      <c r="C8231" s="393" t="s">
        <v>353</v>
      </c>
      <c r="D8231" s="395" t="n">
        <v>508.78</v>
      </c>
    </row>
    <row r="8232" customFormat="false" ht="14.25" hidden="false" customHeight="false" outlineLevel="0" collapsed="false">
      <c r="A8232" s="393" t="n">
        <v>94964</v>
      </c>
      <c r="B8232" s="394" t="s">
        <v>8444</v>
      </c>
      <c r="C8232" s="393" t="s">
        <v>353</v>
      </c>
      <c r="D8232" s="395" t="n">
        <v>411.2</v>
      </c>
    </row>
    <row r="8233" customFormat="false" ht="14.25" hidden="false" customHeight="false" outlineLevel="0" collapsed="false">
      <c r="A8233" s="393" t="n">
        <v>94970</v>
      </c>
      <c r="B8233" s="394" t="s">
        <v>8445</v>
      </c>
      <c r="C8233" s="393" t="s">
        <v>353</v>
      </c>
      <c r="D8233" s="395" t="n">
        <v>393.07</v>
      </c>
    </row>
    <row r="8234" customFormat="false" ht="14.25" hidden="false" customHeight="false" outlineLevel="0" collapsed="false">
      <c r="A8234" s="393" t="n">
        <v>102476</v>
      </c>
      <c r="B8234" s="394" t="s">
        <v>8446</v>
      </c>
      <c r="C8234" s="393" t="s">
        <v>353</v>
      </c>
      <c r="D8234" s="395" t="n">
        <v>534.91</v>
      </c>
    </row>
    <row r="8235" customFormat="false" ht="14.25" hidden="false" customHeight="false" outlineLevel="0" collapsed="false">
      <c r="A8235" s="393" t="n">
        <v>102482</v>
      </c>
      <c r="B8235" s="394" t="s">
        <v>8447</v>
      </c>
      <c r="C8235" s="393" t="s">
        <v>353</v>
      </c>
      <c r="D8235" s="395" t="n">
        <v>529.13</v>
      </c>
    </row>
    <row r="8236" customFormat="false" ht="14.25" hidden="false" customHeight="false" outlineLevel="0" collapsed="false">
      <c r="A8236" s="393" t="n">
        <v>94965</v>
      </c>
      <c r="B8236" s="394" t="s">
        <v>8448</v>
      </c>
      <c r="C8236" s="393" t="s">
        <v>353</v>
      </c>
      <c r="D8236" s="395" t="n">
        <v>421.91</v>
      </c>
    </row>
    <row r="8237" customFormat="false" ht="14.25" hidden="false" customHeight="false" outlineLevel="0" collapsed="false">
      <c r="A8237" s="393" t="n">
        <v>94971</v>
      </c>
      <c r="B8237" s="394" t="s">
        <v>8449</v>
      </c>
      <c r="C8237" s="393" t="s">
        <v>353</v>
      </c>
      <c r="D8237" s="395" t="n">
        <v>411.66</v>
      </c>
    </row>
    <row r="8238" customFormat="false" ht="14.25" hidden="false" customHeight="false" outlineLevel="0" collapsed="false">
      <c r="A8238" s="393" t="n">
        <v>102477</v>
      </c>
      <c r="B8238" s="394" t="s">
        <v>8450</v>
      </c>
      <c r="C8238" s="393" t="s">
        <v>353</v>
      </c>
      <c r="D8238" s="395" t="n">
        <v>566.48</v>
      </c>
    </row>
    <row r="8239" customFormat="false" ht="14.25" hidden="false" customHeight="false" outlineLevel="0" collapsed="false">
      <c r="A8239" s="393" t="n">
        <v>102483</v>
      </c>
      <c r="B8239" s="394" t="s">
        <v>8451</v>
      </c>
      <c r="C8239" s="393" t="s">
        <v>353</v>
      </c>
      <c r="D8239" s="395" t="n">
        <v>554.56</v>
      </c>
    </row>
    <row r="8240" customFormat="false" ht="14.25" hidden="false" customHeight="false" outlineLevel="0" collapsed="false">
      <c r="A8240" s="393" t="n">
        <v>94966</v>
      </c>
      <c r="B8240" s="394" t="s">
        <v>8452</v>
      </c>
      <c r="C8240" s="393" t="s">
        <v>353</v>
      </c>
      <c r="D8240" s="395" t="n">
        <v>434.67</v>
      </c>
    </row>
    <row r="8241" customFormat="false" ht="14.25" hidden="false" customHeight="false" outlineLevel="0" collapsed="false">
      <c r="A8241" s="393" t="n">
        <v>94972</v>
      </c>
      <c r="B8241" s="394" t="s">
        <v>8453</v>
      </c>
      <c r="C8241" s="393" t="s">
        <v>353</v>
      </c>
      <c r="D8241" s="395" t="n">
        <v>424.45</v>
      </c>
    </row>
    <row r="8242" customFormat="false" ht="14.25" hidden="false" customHeight="false" outlineLevel="0" collapsed="false">
      <c r="A8242" s="393" t="n">
        <v>102478</v>
      </c>
      <c r="B8242" s="394" t="s">
        <v>8454</v>
      </c>
      <c r="C8242" s="393" t="s">
        <v>353</v>
      </c>
      <c r="D8242" s="395" t="n">
        <v>603.01</v>
      </c>
    </row>
    <row r="8243" customFormat="false" ht="14.25" hidden="false" customHeight="false" outlineLevel="0" collapsed="false">
      <c r="A8243" s="393" t="n">
        <v>102484</v>
      </c>
      <c r="B8243" s="394" t="s">
        <v>8455</v>
      </c>
      <c r="C8243" s="393" t="s">
        <v>353</v>
      </c>
      <c r="D8243" s="395" t="n">
        <v>599.75</v>
      </c>
    </row>
    <row r="8244" customFormat="false" ht="14.25" hidden="false" customHeight="false" outlineLevel="0" collapsed="false">
      <c r="A8244" s="393" t="n">
        <v>94967</v>
      </c>
      <c r="B8244" s="394" t="s">
        <v>8456</v>
      </c>
      <c r="C8244" s="393" t="s">
        <v>353</v>
      </c>
      <c r="D8244" s="395" t="n">
        <v>492.98</v>
      </c>
    </row>
    <row r="8245" customFormat="false" ht="14.25" hidden="false" customHeight="false" outlineLevel="0" collapsed="false">
      <c r="A8245" s="393" t="n">
        <v>94973</v>
      </c>
      <c r="B8245" s="394" t="s">
        <v>8457</v>
      </c>
      <c r="C8245" s="393" t="s">
        <v>353</v>
      </c>
      <c r="D8245" s="395" t="n">
        <v>479.97</v>
      </c>
    </row>
    <row r="8246" customFormat="false" ht="14.25" hidden="false" customHeight="false" outlineLevel="0" collapsed="false">
      <c r="A8246" s="393" t="n">
        <v>94974</v>
      </c>
      <c r="B8246" s="394" t="s">
        <v>8458</v>
      </c>
      <c r="C8246" s="393" t="s">
        <v>353</v>
      </c>
      <c r="D8246" s="395" t="n">
        <v>419.15</v>
      </c>
    </row>
    <row r="8247" customFormat="false" ht="14.25" hidden="false" customHeight="false" outlineLevel="0" collapsed="false">
      <c r="A8247" s="393" t="n">
        <v>94962</v>
      </c>
      <c r="B8247" s="394" t="s">
        <v>8459</v>
      </c>
      <c r="C8247" s="393" t="s">
        <v>353</v>
      </c>
      <c r="D8247" s="395" t="n">
        <v>343.55</v>
      </c>
    </row>
    <row r="8248" customFormat="false" ht="14.25" hidden="false" customHeight="false" outlineLevel="0" collapsed="false">
      <c r="A8248" s="393" t="n">
        <v>94968</v>
      </c>
      <c r="B8248" s="394" t="s">
        <v>8460</v>
      </c>
      <c r="C8248" s="393" t="s">
        <v>353</v>
      </c>
      <c r="D8248" s="395" t="n">
        <v>337.46</v>
      </c>
    </row>
    <row r="8249" customFormat="false" ht="14.25" hidden="false" customHeight="false" outlineLevel="0" collapsed="false">
      <c r="A8249" s="393" t="n">
        <v>102485</v>
      </c>
      <c r="B8249" s="394" t="s">
        <v>8461</v>
      </c>
      <c r="C8249" s="393" t="s">
        <v>353</v>
      </c>
      <c r="D8249" s="395" t="n">
        <v>534.57</v>
      </c>
    </row>
    <row r="8250" customFormat="false" ht="14.25" hidden="false" customHeight="false" outlineLevel="0" collapsed="false">
      <c r="A8250" s="393" t="n">
        <v>102473</v>
      </c>
      <c r="B8250" s="394" t="s">
        <v>8462</v>
      </c>
      <c r="C8250" s="393" t="s">
        <v>353</v>
      </c>
      <c r="D8250" s="395" t="n">
        <v>457.16</v>
      </c>
    </row>
    <row r="8251" customFormat="false" ht="14.25" hidden="false" customHeight="false" outlineLevel="0" collapsed="false">
      <c r="A8251" s="393" t="n">
        <v>102479</v>
      </c>
      <c r="B8251" s="394" t="s">
        <v>8463</v>
      </c>
      <c r="C8251" s="393" t="s">
        <v>353</v>
      </c>
      <c r="D8251" s="395" t="n">
        <v>451.34</v>
      </c>
    </row>
    <row r="8252" customFormat="false" ht="14.25" hidden="false" customHeight="false" outlineLevel="0" collapsed="false">
      <c r="A8252" s="393" t="n">
        <v>104835</v>
      </c>
      <c r="B8252" s="394" t="s">
        <v>8464</v>
      </c>
      <c r="C8252" s="393" t="s">
        <v>353</v>
      </c>
      <c r="D8252" s="395" t="n">
        <v>0</v>
      </c>
    </row>
    <row r="8253" customFormat="false" ht="14.25" hidden="false" customHeight="false" outlineLevel="0" collapsed="false">
      <c r="A8253" s="393" t="n">
        <v>104833</v>
      </c>
      <c r="B8253" s="394" t="s">
        <v>8465</v>
      </c>
      <c r="C8253" s="393" t="s">
        <v>353</v>
      </c>
      <c r="D8253" s="395" t="n">
        <v>0</v>
      </c>
    </row>
    <row r="8254" customFormat="false" ht="14.25" hidden="false" customHeight="false" outlineLevel="0" collapsed="false">
      <c r="A8254" s="393" t="n">
        <v>104834</v>
      </c>
      <c r="B8254" s="394" t="s">
        <v>8466</v>
      </c>
      <c r="C8254" s="393" t="s">
        <v>353</v>
      </c>
      <c r="D8254" s="395" t="n">
        <v>0</v>
      </c>
    </row>
    <row r="8255" customFormat="false" ht="14.25" hidden="false" customHeight="false" outlineLevel="0" collapsed="false">
      <c r="A8255" s="393" t="n">
        <v>104836</v>
      </c>
      <c r="B8255" s="394" t="s">
        <v>8467</v>
      </c>
      <c r="C8255" s="393" t="s">
        <v>353</v>
      </c>
      <c r="D8255" s="395" t="n">
        <v>0</v>
      </c>
    </row>
    <row r="8256" customFormat="false" ht="14.25" hidden="false" customHeight="false" outlineLevel="0" collapsed="false">
      <c r="A8256" s="393" t="n">
        <v>104837</v>
      </c>
      <c r="B8256" s="394" t="s">
        <v>8468</v>
      </c>
      <c r="C8256" s="393" t="s">
        <v>353</v>
      </c>
      <c r="D8256" s="395" t="n">
        <v>0</v>
      </c>
    </row>
    <row r="8257" customFormat="false" ht="14.25" hidden="false" customHeight="false" outlineLevel="0" collapsed="false">
      <c r="A8257" s="393" t="n">
        <v>104838</v>
      </c>
      <c r="B8257" s="394" t="s">
        <v>8469</v>
      </c>
      <c r="C8257" s="393" t="s">
        <v>353</v>
      </c>
      <c r="D8257" s="395" t="n">
        <v>0</v>
      </c>
    </row>
    <row r="8258" customFormat="false" ht="14.25" hidden="false" customHeight="false" outlineLevel="0" collapsed="false">
      <c r="A8258" s="393" t="n">
        <v>104839</v>
      </c>
      <c r="B8258" s="394" t="s">
        <v>8470</v>
      </c>
      <c r="C8258" s="393" t="s">
        <v>353</v>
      </c>
      <c r="D8258" s="395" t="n">
        <v>0</v>
      </c>
    </row>
    <row r="8259" customFormat="false" ht="14.25" hidden="false" customHeight="false" outlineLevel="0" collapsed="false">
      <c r="A8259" s="393" t="n">
        <v>104840</v>
      </c>
      <c r="B8259" s="394" t="s">
        <v>8471</v>
      </c>
      <c r="C8259" s="393" t="s">
        <v>353</v>
      </c>
      <c r="D8259" s="395" t="n">
        <v>0</v>
      </c>
    </row>
    <row r="8260" customFormat="false" ht="14.25" hidden="false" customHeight="false" outlineLevel="0" collapsed="false">
      <c r="A8260" s="393" t="n">
        <v>104830</v>
      </c>
      <c r="B8260" s="394" t="s">
        <v>8472</v>
      </c>
      <c r="C8260" s="393" t="s">
        <v>353</v>
      </c>
      <c r="D8260" s="395" t="n">
        <v>0</v>
      </c>
    </row>
    <row r="8261" customFormat="false" ht="14.25" hidden="false" customHeight="false" outlineLevel="0" collapsed="false">
      <c r="A8261" s="393" t="n">
        <v>104829</v>
      </c>
      <c r="B8261" s="394" t="s">
        <v>8473</v>
      </c>
      <c r="C8261" s="393" t="s">
        <v>353</v>
      </c>
      <c r="D8261" s="395" t="n">
        <v>0</v>
      </c>
    </row>
    <row r="8262" customFormat="false" ht="14.25" hidden="false" customHeight="false" outlineLevel="0" collapsed="false">
      <c r="A8262" s="393" t="n">
        <v>104832</v>
      </c>
      <c r="B8262" s="394" t="s">
        <v>8474</v>
      </c>
      <c r="C8262" s="393" t="s">
        <v>353</v>
      </c>
      <c r="D8262" s="395" t="n">
        <v>0</v>
      </c>
    </row>
    <row r="8263" customFormat="false" ht="14.25" hidden="false" customHeight="false" outlineLevel="0" collapsed="false">
      <c r="A8263" s="393" t="n">
        <v>104831</v>
      </c>
      <c r="B8263" s="394" t="s">
        <v>8475</v>
      </c>
      <c r="C8263" s="393" t="s">
        <v>353</v>
      </c>
      <c r="D8263" s="395" t="n">
        <v>0</v>
      </c>
    </row>
    <row r="8264" customFormat="false" ht="14.25" hidden="false" customHeight="false" outlineLevel="0" collapsed="false">
      <c r="A8264" s="393" t="n">
        <v>103773</v>
      </c>
      <c r="B8264" s="394" t="s">
        <v>8476</v>
      </c>
      <c r="C8264" s="393" t="s">
        <v>267</v>
      </c>
      <c r="D8264" s="395" t="n">
        <v>0</v>
      </c>
    </row>
    <row r="8265" customFormat="false" ht="14.25" hidden="false" customHeight="false" outlineLevel="0" collapsed="false">
      <c r="A8265" s="393" t="n">
        <v>103772</v>
      </c>
      <c r="B8265" s="394" t="s">
        <v>8477</v>
      </c>
      <c r="C8265" s="393" t="s">
        <v>267</v>
      </c>
      <c r="D8265" s="395" t="n">
        <v>0</v>
      </c>
    </row>
    <row r="8266" customFormat="false" ht="14.25" hidden="false" customHeight="false" outlineLevel="0" collapsed="false">
      <c r="A8266" s="393" t="n">
        <v>103768</v>
      </c>
      <c r="B8266" s="394" t="s">
        <v>8478</v>
      </c>
      <c r="C8266" s="393" t="s">
        <v>267</v>
      </c>
      <c r="D8266" s="395" t="n">
        <v>0</v>
      </c>
    </row>
    <row r="8267" customFormat="false" ht="14.25" hidden="false" customHeight="false" outlineLevel="0" collapsed="false">
      <c r="A8267" s="393" t="n">
        <v>103767</v>
      </c>
      <c r="B8267" s="394" t="s">
        <v>8479</v>
      </c>
      <c r="C8267" s="393" t="s">
        <v>267</v>
      </c>
      <c r="D8267" s="395" t="n">
        <v>0</v>
      </c>
    </row>
    <row r="8268" customFormat="false" ht="14.25" hidden="false" customHeight="false" outlineLevel="0" collapsed="false">
      <c r="A8268" s="393" t="n">
        <v>103766</v>
      </c>
      <c r="B8268" s="394" t="s">
        <v>8480</v>
      </c>
      <c r="C8268" s="393" t="s">
        <v>267</v>
      </c>
      <c r="D8268" s="395" t="n">
        <v>0</v>
      </c>
    </row>
    <row r="8269" customFormat="false" ht="14.25" hidden="false" customHeight="false" outlineLevel="0" collapsed="false">
      <c r="A8269" s="393" t="n">
        <v>103765</v>
      </c>
      <c r="B8269" s="394" t="s">
        <v>8481</v>
      </c>
      <c r="C8269" s="393" t="s">
        <v>267</v>
      </c>
      <c r="D8269" s="395" t="n">
        <v>0</v>
      </c>
    </row>
    <row r="8270" customFormat="false" ht="14.25" hidden="false" customHeight="false" outlineLevel="0" collapsed="false">
      <c r="A8270" s="393" t="n">
        <v>103771</v>
      </c>
      <c r="B8270" s="394" t="s">
        <v>8482</v>
      </c>
      <c r="C8270" s="393" t="s">
        <v>267</v>
      </c>
      <c r="D8270" s="395" t="n">
        <v>0</v>
      </c>
    </row>
    <row r="8271" customFormat="false" ht="14.25" hidden="false" customHeight="false" outlineLevel="0" collapsed="false">
      <c r="A8271" s="393" t="n">
        <v>103769</v>
      </c>
      <c r="B8271" s="394" t="s">
        <v>8483</v>
      </c>
      <c r="C8271" s="393" t="s">
        <v>267</v>
      </c>
      <c r="D8271" s="395" t="n">
        <v>3020.79</v>
      </c>
    </row>
    <row r="8272" customFormat="false" ht="14.25" hidden="false" customHeight="false" outlineLevel="0" collapsed="false">
      <c r="A8272" s="393" t="n">
        <v>103770</v>
      </c>
      <c r="B8272" s="394" t="s">
        <v>8484</v>
      </c>
      <c r="C8272" s="393" t="s">
        <v>267</v>
      </c>
      <c r="D8272" s="395" t="n">
        <v>0</v>
      </c>
    </row>
    <row r="8273" customFormat="false" ht="14.25" hidden="false" customHeight="false" outlineLevel="0" collapsed="false">
      <c r="A8273" s="393" t="n">
        <v>103764</v>
      </c>
      <c r="B8273" s="394" t="s">
        <v>8485</v>
      </c>
      <c r="C8273" s="393" t="s">
        <v>267</v>
      </c>
      <c r="D8273" s="395" t="n">
        <v>0</v>
      </c>
    </row>
    <row r="8274" customFormat="false" ht="14.25" hidden="false" customHeight="false" outlineLevel="0" collapsed="false">
      <c r="A8274" s="393" t="n">
        <v>103780</v>
      </c>
      <c r="B8274" s="394" t="s">
        <v>8486</v>
      </c>
      <c r="C8274" s="393" t="s">
        <v>76</v>
      </c>
      <c r="D8274" s="395" t="n">
        <v>0</v>
      </c>
    </row>
    <row r="8275" customFormat="false" ht="14.25" hidden="false" customHeight="false" outlineLevel="0" collapsed="false">
      <c r="A8275" s="393" t="n">
        <v>103781</v>
      </c>
      <c r="B8275" s="394" t="s">
        <v>8487</v>
      </c>
      <c r="C8275" s="393" t="s">
        <v>76</v>
      </c>
      <c r="D8275" s="395" t="n">
        <v>0</v>
      </c>
    </row>
    <row r="8276" customFormat="false" ht="14.25" hidden="false" customHeight="false" outlineLevel="0" collapsed="false">
      <c r="A8276" s="393" t="n">
        <v>103779</v>
      </c>
      <c r="B8276" s="394" t="s">
        <v>8488</v>
      </c>
      <c r="C8276" s="393" t="s">
        <v>76</v>
      </c>
      <c r="D8276" s="395" t="n">
        <v>0</v>
      </c>
    </row>
    <row r="8277" customFormat="false" ht="14.25" hidden="false" customHeight="false" outlineLevel="0" collapsed="false">
      <c r="A8277" s="393" t="n">
        <v>103778</v>
      </c>
      <c r="B8277" s="394" t="s">
        <v>8489</v>
      </c>
      <c r="C8277" s="393" t="s">
        <v>76</v>
      </c>
      <c r="D8277" s="395" t="n">
        <v>0</v>
      </c>
    </row>
    <row r="8278" customFormat="false" ht="14.25" hidden="false" customHeight="false" outlineLevel="0" collapsed="false">
      <c r="A8278" s="393" t="n">
        <v>103924</v>
      </c>
      <c r="B8278" s="394" t="s">
        <v>8490</v>
      </c>
      <c r="C8278" s="393" t="s">
        <v>76</v>
      </c>
      <c r="D8278" s="395" t="n">
        <v>0</v>
      </c>
    </row>
    <row r="8279" customFormat="false" ht="14.25" hidden="false" customHeight="false" outlineLevel="0" collapsed="false">
      <c r="A8279" s="393" t="n">
        <v>103776</v>
      </c>
      <c r="B8279" s="394" t="s">
        <v>8491</v>
      </c>
      <c r="C8279" s="393" t="s">
        <v>76</v>
      </c>
      <c r="D8279" s="395" t="n">
        <v>0</v>
      </c>
    </row>
    <row r="8280" customFormat="false" ht="14.25" hidden="false" customHeight="false" outlineLevel="0" collapsed="false">
      <c r="A8280" s="393" t="n">
        <v>103774</v>
      </c>
      <c r="B8280" s="394" t="s">
        <v>8492</v>
      </c>
      <c r="C8280" s="393" t="s">
        <v>76</v>
      </c>
      <c r="D8280" s="395" t="n">
        <v>0</v>
      </c>
    </row>
    <row r="8281" customFormat="false" ht="14.25" hidden="false" customHeight="false" outlineLevel="0" collapsed="false">
      <c r="A8281" s="393" t="n">
        <v>103775</v>
      </c>
      <c r="B8281" s="394" t="s">
        <v>8493</v>
      </c>
      <c r="C8281" s="393" t="s">
        <v>76</v>
      </c>
      <c r="D8281" s="395" t="n">
        <v>0</v>
      </c>
    </row>
    <row r="8282" customFormat="false" ht="14.25" hidden="false" customHeight="false" outlineLevel="0" collapsed="false">
      <c r="A8282" s="393" t="n">
        <v>97097</v>
      </c>
      <c r="B8282" s="394" t="s">
        <v>8494</v>
      </c>
      <c r="C8282" s="393" t="s">
        <v>76</v>
      </c>
      <c r="D8282" s="395" t="n">
        <v>36.83</v>
      </c>
    </row>
    <row r="8283" customFormat="false" ht="14.25" hidden="false" customHeight="false" outlineLevel="0" collapsed="false">
      <c r="A8283" s="393" t="n">
        <v>97089</v>
      </c>
      <c r="B8283" s="394" t="s">
        <v>8495</v>
      </c>
      <c r="C8283" s="393" t="s">
        <v>532</v>
      </c>
      <c r="D8283" s="395" t="n">
        <v>13.95</v>
      </c>
    </row>
    <row r="8284" customFormat="false" ht="14.25" hidden="false" customHeight="false" outlineLevel="0" collapsed="false">
      <c r="A8284" s="393" t="n">
        <v>97090</v>
      </c>
      <c r="B8284" s="394" t="s">
        <v>8496</v>
      </c>
      <c r="C8284" s="393" t="s">
        <v>532</v>
      </c>
      <c r="D8284" s="395" t="n">
        <v>13.62</v>
      </c>
    </row>
    <row r="8285" customFormat="false" ht="14.25" hidden="false" customHeight="false" outlineLevel="0" collapsed="false">
      <c r="A8285" s="393" t="n">
        <v>97091</v>
      </c>
      <c r="B8285" s="394" t="s">
        <v>8497</v>
      </c>
      <c r="C8285" s="393" t="s">
        <v>532</v>
      </c>
      <c r="D8285" s="395" t="n">
        <v>13.17</v>
      </c>
    </row>
    <row r="8286" customFormat="false" ht="14.25" hidden="false" customHeight="false" outlineLevel="0" collapsed="false">
      <c r="A8286" s="393" t="n">
        <v>97092</v>
      </c>
      <c r="B8286" s="394" t="s">
        <v>8498</v>
      </c>
      <c r="C8286" s="393" t="s">
        <v>532</v>
      </c>
      <c r="D8286" s="395" t="n">
        <v>12.69</v>
      </c>
    </row>
    <row r="8287" customFormat="false" ht="14.25" hidden="false" customHeight="false" outlineLevel="0" collapsed="false">
      <c r="A8287" s="393" t="n">
        <v>103053</v>
      </c>
      <c r="B8287" s="394" t="s">
        <v>8499</v>
      </c>
      <c r="C8287" s="393" t="s">
        <v>532</v>
      </c>
      <c r="D8287" s="395" t="n">
        <v>0</v>
      </c>
    </row>
    <row r="8288" customFormat="false" ht="14.25" hidden="false" customHeight="false" outlineLevel="0" collapsed="false">
      <c r="A8288" s="393" t="n">
        <v>97093</v>
      </c>
      <c r="B8288" s="394" t="s">
        <v>8500</v>
      </c>
      <c r="C8288" s="393" t="s">
        <v>532</v>
      </c>
      <c r="D8288" s="395" t="n">
        <v>11.85</v>
      </c>
    </row>
    <row r="8289" customFormat="false" ht="14.25" hidden="false" customHeight="false" outlineLevel="0" collapsed="false">
      <c r="A8289" s="393" t="n">
        <v>103054</v>
      </c>
      <c r="B8289" s="394" t="s">
        <v>8501</v>
      </c>
      <c r="C8289" s="393" t="s">
        <v>532</v>
      </c>
      <c r="D8289" s="395" t="n">
        <v>0</v>
      </c>
    </row>
    <row r="8290" customFormat="false" ht="14.25" hidden="false" customHeight="false" outlineLevel="0" collapsed="false">
      <c r="A8290" s="393" t="n">
        <v>97088</v>
      </c>
      <c r="B8290" s="394" t="s">
        <v>8502</v>
      </c>
      <c r="C8290" s="393" t="s">
        <v>532</v>
      </c>
      <c r="D8290" s="395" t="n">
        <v>15.3</v>
      </c>
    </row>
    <row r="8291" customFormat="false" ht="14.25" hidden="false" customHeight="false" outlineLevel="0" collapsed="false">
      <c r="A8291" s="393" t="n">
        <v>97087</v>
      </c>
      <c r="B8291" s="394" t="s">
        <v>8503</v>
      </c>
      <c r="C8291" s="393" t="s">
        <v>76</v>
      </c>
      <c r="D8291" s="395" t="n">
        <v>1.79</v>
      </c>
    </row>
    <row r="8292" customFormat="false" ht="14.25" hidden="false" customHeight="false" outlineLevel="0" collapsed="false">
      <c r="A8292" s="393" t="n">
        <v>97083</v>
      </c>
      <c r="B8292" s="394" t="s">
        <v>8504</v>
      </c>
      <c r="C8292" s="393" t="s">
        <v>76</v>
      </c>
      <c r="D8292" s="395" t="n">
        <v>4.05</v>
      </c>
    </row>
    <row r="8293" customFormat="false" ht="14.25" hidden="false" customHeight="false" outlineLevel="0" collapsed="false">
      <c r="A8293" s="393" t="n">
        <v>97084</v>
      </c>
      <c r="B8293" s="394" t="s">
        <v>8505</v>
      </c>
      <c r="C8293" s="393" t="s">
        <v>76</v>
      </c>
      <c r="D8293" s="395" t="n">
        <v>0.85</v>
      </c>
    </row>
    <row r="8294" customFormat="false" ht="14.25" hidden="false" customHeight="false" outlineLevel="0" collapsed="false">
      <c r="A8294" s="393" t="n">
        <v>97096</v>
      </c>
      <c r="B8294" s="394" t="s">
        <v>8506</v>
      </c>
      <c r="C8294" s="393" t="s">
        <v>353</v>
      </c>
      <c r="D8294" s="395" t="n">
        <v>535.45</v>
      </c>
    </row>
    <row r="8295" customFormat="false" ht="14.25" hidden="false" customHeight="false" outlineLevel="0" collapsed="false">
      <c r="A8295" s="393" t="n">
        <v>97082</v>
      </c>
      <c r="B8295" s="394" t="s">
        <v>8507</v>
      </c>
      <c r="C8295" s="393" t="s">
        <v>353</v>
      </c>
      <c r="D8295" s="395" t="n">
        <v>80</v>
      </c>
    </row>
    <row r="8296" customFormat="false" ht="14.25" hidden="false" customHeight="false" outlineLevel="0" collapsed="false">
      <c r="A8296" s="393" t="n">
        <v>103076</v>
      </c>
      <c r="B8296" s="394" t="s">
        <v>8508</v>
      </c>
      <c r="C8296" s="393" t="s">
        <v>76</v>
      </c>
      <c r="D8296" s="395" t="n">
        <v>137.62</v>
      </c>
    </row>
    <row r="8297" customFormat="false" ht="14.25" hidden="false" customHeight="false" outlineLevel="0" collapsed="false">
      <c r="A8297" s="393" t="n">
        <v>103067</v>
      </c>
      <c r="B8297" s="394" t="s">
        <v>8509</v>
      </c>
      <c r="C8297" s="393" t="s">
        <v>76</v>
      </c>
      <c r="D8297" s="395" t="n">
        <v>0</v>
      </c>
    </row>
    <row r="8298" customFormat="false" ht="14.25" hidden="false" customHeight="false" outlineLevel="0" collapsed="false">
      <c r="A8298" s="393" t="n">
        <v>103077</v>
      </c>
      <c r="B8298" s="394" t="s">
        <v>8510</v>
      </c>
      <c r="C8298" s="393" t="s">
        <v>76</v>
      </c>
      <c r="D8298" s="395" t="n">
        <v>177.09</v>
      </c>
    </row>
    <row r="8299" customFormat="false" ht="14.25" hidden="false" customHeight="false" outlineLevel="0" collapsed="false">
      <c r="A8299" s="393" t="n">
        <v>103068</v>
      </c>
      <c r="B8299" s="394" t="s">
        <v>8511</v>
      </c>
      <c r="C8299" s="393" t="s">
        <v>76</v>
      </c>
      <c r="D8299" s="395" t="n">
        <v>0</v>
      </c>
    </row>
    <row r="8300" customFormat="false" ht="14.25" hidden="false" customHeight="false" outlineLevel="0" collapsed="false">
      <c r="A8300" s="393" t="n">
        <v>103078</v>
      </c>
      <c r="B8300" s="394" t="s">
        <v>8512</v>
      </c>
      <c r="C8300" s="393" t="s">
        <v>76</v>
      </c>
      <c r="D8300" s="395" t="n">
        <v>213.32</v>
      </c>
    </row>
    <row r="8301" customFormat="false" ht="14.25" hidden="false" customHeight="false" outlineLevel="0" collapsed="false">
      <c r="A8301" s="393" t="n">
        <v>103069</v>
      </c>
      <c r="B8301" s="394" t="s">
        <v>8513</v>
      </c>
      <c r="C8301" s="393" t="s">
        <v>76</v>
      </c>
      <c r="D8301" s="395" t="n">
        <v>0</v>
      </c>
    </row>
    <row r="8302" customFormat="false" ht="14.25" hidden="false" customHeight="false" outlineLevel="0" collapsed="false">
      <c r="A8302" s="393" t="n">
        <v>103079</v>
      </c>
      <c r="B8302" s="394" t="s">
        <v>8514</v>
      </c>
      <c r="C8302" s="393" t="s">
        <v>76</v>
      </c>
      <c r="D8302" s="395" t="n">
        <v>255.64</v>
      </c>
    </row>
    <row r="8303" customFormat="false" ht="14.25" hidden="false" customHeight="false" outlineLevel="0" collapsed="false">
      <c r="A8303" s="393" t="n">
        <v>103070</v>
      </c>
      <c r="B8303" s="394" t="s">
        <v>8515</v>
      </c>
      <c r="C8303" s="393" t="s">
        <v>76</v>
      </c>
      <c r="D8303" s="395" t="n">
        <v>0</v>
      </c>
    </row>
    <row r="8304" customFormat="false" ht="14.25" hidden="false" customHeight="false" outlineLevel="0" collapsed="false">
      <c r="A8304" s="393" t="n">
        <v>103080</v>
      </c>
      <c r="B8304" s="394" t="s">
        <v>8516</v>
      </c>
      <c r="C8304" s="393" t="s">
        <v>76</v>
      </c>
      <c r="D8304" s="395" t="n">
        <v>312.65</v>
      </c>
    </row>
    <row r="8305" customFormat="false" ht="14.25" hidden="false" customHeight="false" outlineLevel="0" collapsed="false">
      <c r="A8305" s="393" t="n">
        <v>103071</v>
      </c>
      <c r="B8305" s="394" t="s">
        <v>8517</v>
      </c>
      <c r="C8305" s="393" t="s">
        <v>76</v>
      </c>
      <c r="D8305" s="395" t="n">
        <v>0</v>
      </c>
    </row>
    <row r="8306" customFormat="false" ht="14.25" hidden="false" customHeight="false" outlineLevel="0" collapsed="false">
      <c r="A8306" s="393" t="n">
        <v>103075</v>
      </c>
      <c r="B8306" s="394" t="s">
        <v>8518</v>
      </c>
      <c r="C8306" s="393" t="s">
        <v>76</v>
      </c>
      <c r="D8306" s="395" t="n">
        <v>193.46</v>
      </c>
    </row>
    <row r="8307" customFormat="false" ht="14.25" hidden="false" customHeight="false" outlineLevel="0" collapsed="false">
      <c r="A8307" s="393" t="n">
        <v>103062</v>
      </c>
      <c r="B8307" s="394" t="s">
        <v>8519</v>
      </c>
      <c r="C8307" s="393" t="s">
        <v>76</v>
      </c>
      <c r="D8307" s="395" t="n">
        <v>0</v>
      </c>
    </row>
    <row r="8308" customFormat="false" ht="14.25" hidden="false" customHeight="false" outlineLevel="0" collapsed="false">
      <c r="A8308" s="393" t="n">
        <v>103065</v>
      </c>
      <c r="B8308" s="394" t="s">
        <v>8520</v>
      </c>
      <c r="C8308" s="393" t="s">
        <v>76</v>
      </c>
      <c r="D8308" s="395" t="n">
        <v>0</v>
      </c>
    </row>
    <row r="8309" customFormat="false" ht="14.25" hidden="false" customHeight="false" outlineLevel="0" collapsed="false">
      <c r="A8309" s="393" t="n">
        <v>103063</v>
      </c>
      <c r="B8309" s="394" t="s">
        <v>8521</v>
      </c>
      <c r="C8309" s="393" t="s">
        <v>76</v>
      </c>
      <c r="D8309" s="395" t="n">
        <v>0</v>
      </c>
    </row>
    <row r="8310" customFormat="false" ht="14.25" hidden="false" customHeight="false" outlineLevel="0" collapsed="false">
      <c r="A8310" s="393" t="n">
        <v>103066</v>
      </c>
      <c r="B8310" s="394" t="s">
        <v>8522</v>
      </c>
      <c r="C8310" s="393" t="s">
        <v>76</v>
      </c>
      <c r="D8310" s="395" t="n">
        <v>0</v>
      </c>
    </row>
    <row r="8311" customFormat="false" ht="14.25" hidden="false" customHeight="false" outlineLevel="0" collapsed="false">
      <c r="A8311" s="393" t="n">
        <v>103064</v>
      </c>
      <c r="B8311" s="394" t="s">
        <v>8523</v>
      </c>
      <c r="C8311" s="393" t="s">
        <v>76</v>
      </c>
      <c r="D8311" s="395" t="n">
        <v>0</v>
      </c>
    </row>
    <row r="8312" customFormat="false" ht="14.25" hidden="false" customHeight="false" outlineLevel="0" collapsed="false">
      <c r="A8312" s="393" t="n">
        <v>103074</v>
      </c>
      <c r="B8312" s="394" t="s">
        <v>8524</v>
      </c>
      <c r="C8312" s="393" t="s">
        <v>76</v>
      </c>
      <c r="D8312" s="395" t="n">
        <v>156.63</v>
      </c>
    </row>
    <row r="8313" customFormat="false" ht="14.25" hidden="false" customHeight="false" outlineLevel="0" collapsed="false">
      <c r="A8313" s="393" t="n">
        <v>103057</v>
      </c>
      <c r="B8313" s="394" t="s">
        <v>8525</v>
      </c>
      <c r="C8313" s="393" t="s">
        <v>76</v>
      </c>
      <c r="D8313" s="395" t="n">
        <v>0</v>
      </c>
    </row>
    <row r="8314" customFormat="false" ht="14.25" hidden="false" customHeight="false" outlineLevel="0" collapsed="false">
      <c r="A8314" s="393" t="n">
        <v>103060</v>
      </c>
      <c r="B8314" s="394" t="s">
        <v>8526</v>
      </c>
      <c r="C8314" s="393" t="s">
        <v>76</v>
      </c>
      <c r="D8314" s="395" t="n">
        <v>0</v>
      </c>
    </row>
    <row r="8315" customFormat="false" ht="14.25" hidden="false" customHeight="false" outlineLevel="0" collapsed="false">
      <c r="A8315" s="393" t="n">
        <v>103058</v>
      </c>
      <c r="B8315" s="394" t="s">
        <v>8527</v>
      </c>
      <c r="C8315" s="393" t="s">
        <v>76</v>
      </c>
      <c r="D8315" s="395" t="n">
        <v>0</v>
      </c>
    </row>
    <row r="8316" customFormat="false" ht="14.25" hidden="false" customHeight="false" outlineLevel="0" collapsed="false">
      <c r="A8316" s="393" t="n">
        <v>103061</v>
      </c>
      <c r="B8316" s="394" t="s">
        <v>8528</v>
      </c>
      <c r="C8316" s="393" t="s">
        <v>76</v>
      </c>
      <c r="D8316" s="395" t="n">
        <v>0</v>
      </c>
    </row>
    <row r="8317" customFormat="false" ht="14.25" hidden="false" customHeight="false" outlineLevel="0" collapsed="false">
      <c r="A8317" s="393" t="n">
        <v>103059</v>
      </c>
      <c r="B8317" s="394" t="s">
        <v>8529</v>
      </c>
      <c r="C8317" s="393" t="s">
        <v>76</v>
      </c>
      <c r="D8317" s="395" t="n">
        <v>0</v>
      </c>
    </row>
    <row r="8318" customFormat="false" ht="14.25" hidden="false" customHeight="false" outlineLevel="0" collapsed="false">
      <c r="A8318" s="393" t="n">
        <v>97101</v>
      </c>
      <c r="B8318" s="394" t="s">
        <v>8530</v>
      </c>
      <c r="C8318" s="393" t="s">
        <v>76</v>
      </c>
      <c r="D8318" s="395" t="n">
        <v>159.58</v>
      </c>
    </row>
    <row r="8319" customFormat="false" ht="14.25" hidden="false" customHeight="false" outlineLevel="0" collapsed="false">
      <c r="A8319" s="393" t="n">
        <v>97098</v>
      </c>
      <c r="B8319" s="394" t="s">
        <v>8531</v>
      </c>
      <c r="C8319" s="393" t="s">
        <v>76</v>
      </c>
      <c r="D8319" s="395" t="n">
        <v>0</v>
      </c>
    </row>
    <row r="8320" customFormat="false" ht="14.25" hidden="false" customHeight="false" outlineLevel="0" collapsed="false">
      <c r="A8320" s="393" t="n">
        <v>97102</v>
      </c>
      <c r="B8320" s="394" t="s">
        <v>8532</v>
      </c>
      <c r="C8320" s="393" t="s">
        <v>76</v>
      </c>
      <c r="D8320" s="395" t="n">
        <v>199.05</v>
      </c>
    </row>
    <row r="8321" customFormat="false" ht="14.25" hidden="false" customHeight="false" outlineLevel="0" collapsed="false">
      <c r="A8321" s="393" t="n">
        <v>97099</v>
      </c>
      <c r="B8321" s="394" t="s">
        <v>8533</v>
      </c>
      <c r="C8321" s="393" t="s">
        <v>76</v>
      </c>
      <c r="D8321" s="395" t="n">
        <v>0</v>
      </c>
    </row>
    <row r="8322" customFormat="false" ht="14.25" hidden="false" customHeight="false" outlineLevel="0" collapsed="false">
      <c r="A8322" s="393" t="n">
        <v>97103</v>
      </c>
      <c r="B8322" s="394" t="s">
        <v>8534</v>
      </c>
      <c r="C8322" s="393" t="s">
        <v>76</v>
      </c>
      <c r="D8322" s="395" t="n">
        <v>235.28</v>
      </c>
    </row>
    <row r="8323" customFormat="false" ht="14.25" hidden="false" customHeight="false" outlineLevel="0" collapsed="false">
      <c r="A8323" s="393" t="n">
        <v>97100</v>
      </c>
      <c r="B8323" s="394" t="s">
        <v>8535</v>
      </c>
      <c r="C8323" s="393" t="s">
        <v>76</v>
      </c>
      <c r="D8323" s="395" t="n">
        <v>0</v>
      </c>
    </row>
    <row r="8324" customFormat="false" ht="14.25" hidden="false" customHeight="false" outlineLevel="0" collapsed="false">
      <c r="A8324" s="393" t="n">
        <v>103072</v>
      </c>
      <c r="B8324" s="394" t="s">
        <v>8536</v>
      </c>
      <c r="C8324" s="393" t="s">
        <v>76</v>
      </c>
      <c r="D8324" s="395" t="n">
        <v>277.6</v>
      </c>
    </row>
    <row r="8325" customFormat="false" ht="14.25" hidden="false" customHeight="false" outlineLevel="0" collapsed="false">
      <c r="A8325" s="393" t="n">
        <v>103055</v>
      </c>
      <c r="B8325" s="394" t="s">
        <v>8537</v>
      </c>
      <c r="C8325" s="393" t="s">
        <v>76</v>
      </c>
      <c r="D8325" s="395" t="n">
        <v>0</v>
      </c>
    </row>
    <row r="8326" customFormat="false" ht="14.25" hidden="false" customHeight="false" outlineLevel="0" collapsed="false">
      <c r="A8326" s="393" t="n">
        <v>103073</v>
      </c>
      <c r="B8326" s="394" t="s">
        <v>8538</v>
      </c>
      <c r="C8326" s="393" t="s">
        <v>76</v>
      </c>
      <c r="D8326" s="395" t="n">
        <v>334.61</v>
      </c>
    </row>
    <row r="8327" customFormat="false" ht="14.25" hidden="false" customHeight="false" outlineLevel="0" collapsed="false">
      <c r="A8327" s="393" t="n">
        <v>103056</v>
      </c>
      <c r="B8327" s="394" t="s">
        <v>8539</v>
      </c>
      <c r="C8327" s="393" t="s">
        <v>76</v>
      </c>
      <c r="D8327" s="395" t="n">
        <v>0</v>
      </c>
    </row>
    <row r="8328" customFormat="false" ht="14.25" hidden="false" customHeight="false" outlineLevel="0" collapsed="false">
      <c r="A8328" s="393" t="n">
        <v>97086</v>
      </c>
      <c r="B8328" s="394" t="s">
        <v>8540</v>
      </c>
      <c r="C8328" s="393" t="s">
        <v>76</v>
      </c>
      <c r="D8328" s="395" t="n">
        <v>149.85</v>
      </c>
    </row>
    <row r="8329" customFormat="false" ht="14.25" hidden="false" customHeight="false" outlineLevel="0" collapsed="false">
      <c r="A8329" s="393" t="n">
        <v>97085</v>
      </c>
      <c r="B8329" s="394" t="s">
        <v>8541</v>
      </c>
      <c r="C8329" s="393" t="s">
        <v>76</v>
      </c>
      <c r="D8329" s="395" t="n">
        <v>0</v>
      </c>
    </row>
    <row r="8330" customFormat="false" ht="14.25" hidden="false" customHeight="false" outlineLevel="0" collapsed="false">
      <c r="A8330" s="393" t="n">
        <v>104766</v>
      </c>
      <c r="B8330" s="394" t="s">
        <v>8542</v>
      </c>
      <c r="C8330" s="393" t="s">
        <v>274</v>
      </c>
      <c r="D8330" s="395" t="n">
        <v>20.4</v>
      </c>
    </row>
    <row r="8331" customFormat="false" ht="14.25" hidden="false" customHeight="false" outlineLevel="0" collapsed="false">
      <c r="A8331" s="393" t="n">
        <v>90467</v>
      </c>
      <c r="B8331" s="394" t="s">
        <v>8543</v>
      </c>
      <c r="C8331" s="393" t="s">
        <v>274</v>
      </c>
      <c r="D8331" s="395" t="n">
        <v>27.47</v>
      </c>
    </row>
    <row r="8332" customFormat="false" ht="14.25" hidden="false" customHeight="false" outlineLevel="0" collapsed="false">
      <c r="A8332" s="393" t="n">
        <v>90466</v>
      </c>
      <c r="B8332" s="394" t="s">
        <v>8544</v>
      </c>
      <c r="C8332" s="393" t="s">
        <v>274</v>
      </c>
      <c r="D8332" s="395" t="n">
        <v>18.31</v>
      </c>
    </row>
    <row r="8333" customFormat="false" ht="14.25" hidden="false" customHeight="false" outlineLevel="0" collapsed="false">
      <c r="A8333" s="393" t="n">
        <v>90469</v>
      </c>
      <c r="B8333" s="394" t="s">
        <v>8545</v>
      </c>
      <c r="C8333" s="393" t="s">
        <v>274</v>
      </c>
      <c r="D8333" s="395" t="n">
        <v>12.72</v>
      </c>
    </row>
    <row r="8334" customFormat="false" ht="14.25" hidden="false" customHeight="false" outlineLevel="0" collapsed="false">
      <c r="A8334" s="393" t="n">
        <v>90470</v>
      </c>
      <c r="B8334" s="394" t="s">
        <v>8546</v>
      </c>
      <c r="C8334" s="393" t="s">
        <v>274</v>
      </c>
      <c r="D8334" s="395" t="n">
        <v>16.72</v>
      </c>
    </row>
    <row r="8335" customFormat="false" ht="14.25" hidden="false" customHeight="false" outlineLevel="0" collapsed="false">
      <c r="A8335" s="393" t="n">
        <v>90468</v>
      </c>
      <c r="B8335" s="394" t="s">
        <v>8547</v>
      </c>
      <c r="C8335" s="393" t="s">
        <v>274</v>
      </c>
      <c r="D8335" s="395" t="n">
        <v>8.41</v>
      </c>
    </row>
    <row r="8336" customFormat="false" ht="14.25" hidden="false" customHeight="false" outlineLevel="0" collapsed="false">
      <c r="A8336" s="393" t="n">
        <v>91188</v>
      </c>
      <c r="B8336" s="394" t="s">
        <v>8548</v>
      </c>
      <c r="C8336" s="393" t="s">
        <v>267</v>
      </c>
      <c r="D8336" s="395" t="n">
        <v>15.15</v>
      </c>
    </row>
    <row r="8337" customFormat="false" ht="14.25" hidden="false" customHeight="false" outlineLevel="0" collapsed="false">
      <c r="A8337" s="393" t="n">
        <v>91189</v>
      </c>
      <c r="B8337" s="394" t="s">
        <v>8549</v>
      </c>
      <c r="C8337" s="393" t="s">
        <v>267</v>
      </c>
      <c r="D8337" s="395" t="n">
        <v>77.49</v>
      </c>
    </row>
    <row r="8338" customFormat="false" ht="14.25" hidden="false" customHeight="false" outlineLevel="0" collapsed="false">
      <c r="A8338" s="393" t="n">
        <v>91192</v>
      </c>
      <c r="B8338" s="394" t="s">
        <v>8550</v>
      </c>
      <c r="C8338" s="393" t="s">
        <v>267</v>
      </c>
      <c r="D8338" s="395" t="n">
        <v>22.68</v>
      </c>
    </row>
    <row r="8339" customFormat="false" ht="14.25" hidden="false" customHeight="false" outlineLevel="0" collapsed="false">
      <c r="A8339" s="393" t="n">
        <v>91190</v>
      </c>
      <c r="B8339" s="394" t="s">
        <v>8551</v>
      </c>
      <c r="C8339" s="393" t="s">
        <v>267</v>
      </c>
      <c r="D8339" s="395" t="n">
        <v>11.99</v>
      </c>
    </row>
    <row r="8340" customFormat="false" ht="14.25" hidden="false" customHeight="false" outlineLevel="0" collapsed="false">
      <c r="A8340" s="393" t="n">
        <v>91191</v>
      </c>
      <c r="B8340" s="394" t="s">
        <v>8552</v>
      </c>
      <c r="C8340" s="393" t="s">
        <v>267</v>
      </c>
      <c r="D8340" s="395" t="n">
        <v>15.82</v>
      </c>
    </row>
    <row r="8341" customFormat="false" ht="14.25" hidden="false" customHeight="false" outlineLevel="0" collapsed="false">
      <c r="A8341" s="393" t="n">
        <v>95541</v>
      </c>
      <c r="B8341" s="394" t="s">
        <v>8553</v>
      </c>
      <c r="C8341" s="393" t="s">
        <v>267</v>
      </c>
      <c r="D8341" s="395" t="n">
        <v>32.3</v>
      </c>
    </row>
    <row r="8342" customFormat="false" ht="14.25" hidden="false" customHeight="false" outlineLevel="0" collapsed="false">
      <c r="A8342" s="393" t="n">
        <v>96564</v>
      </c>
      <c r="B8342" s="394" t="s">
        <v>8554</v>
      </c>
      <c r="C8342" s="393" t="s">
        <v>274</v>
      </c>
      <c r="D8342" s="395" t="n">
        <v>0</v>
      </c>
    </row>
    <row r="8343" customFormat="false" ht="14.25" hidden="false" customHeight="false" outlineLevel="0" collapsed="false">
      <c r="A8343" s="393" t="n">
        <v>104785</v>
      </c>
      <c r="B8343" s="394" t="s">
        <v>8555</v>
      </c>
      <c r="C8343" s="393" t="s">
        <v>274</v>
      </c>
      <c r="D8343" s="395" t="n">
        <v>14.39</v>
      </c>
    </row>
    <row r="8344" customFormat="false" ht="14.25" hidden="false" customHeight="false" outlineLevel="0" collapsed="false">
      <c r="A8344" s="393" t="n">
        <v>91181</v>
      </c>
      <c r="B8344" s="394" t="s">
        <v>8556</v>
      </c>
      <c r="C8344" s="393" t="s">
        <v>274</v>
      </c>
      <c r="D8344" s="395" t="n">
        <v>26.74</v>
      </c>
    </row>
    <row r="8345" customFormat="false" ht="14.25" hidden="false" customHeight="false" outlineLevel="0" collapsed="false">
      <c r="A8345" s="393" t="n">
        <v>91166</v>
      </c>
      <c r="B8345" s="394" t="s">
        <v>8557</v>
      </c>
      <c r="C8345" s="393" t="s">
        <v>274</v>
      </c>
      <c r="D8345" s="395" t="n">
        <v>4.72</v>
      </c>
    </row>
    <row r="8346" customFormat="false" ht="14.25" hidden="false" customHeight="false" outlineLevel="0" collapsed="false">
      <c r="A8346" s="393" t="n">
        <v>91167</v>
      </c>
      <c r="B8346" s="394" t="s">
        <v>8558</v>
      </c>
      <c r="C8346" s="393" t="s">
        <v>274</v>
      </c>
      <c r="D8346" s="395" t="n">
        <v>11.93</v>
      </c>
    </row>
    <row r="8347" customFormat="false" ht="14.25" hidden="false" customHeight="false" outlineLevel="0" collapsed="false">
      <c r="A8347" s="393" t="n">
        <v>91176</v>
      </c>
      <c r="B8347" s="394" t="s">
        <v>8559</v>
      </c>
      <c r="C8347" s="393" t="s">
        <v>274</v>
      </c>
      <c r="D8347" s="395" t="n">
        <v>18.96</v>
      </c>
    </row>
    <row r="8348" customFormat="false" ht="14.25" hidden="false" customHeight="false" outlineLevel="0" collapsed="false">
      <c r="A8348" s="393" t="n">
        <v>91182</v>
      </c>
      <c r="B8348" s="394" t="s">
        <v>8560</v>
      </c>
      <c r="C8348" s="393" t="s">
        <v>274</v>
      </c>
      <c r="D8348" s="395" t="n">
        <v>30.6</v>
      </c>
    </row>
    <row r="8349" customFormat="false" ht="14.25" hidden="false" customHeight="false" outlineLevel="0" collapsed="false">
      <c r="A8349" s="393" t="n">
        <v>91186</v>
      </c>
      <c r="B8349" s="394" t="s">
        <v>8561</v>
      </c>
      <c r="C8349" s="393" t="s">
        <v>274</v>
      </c>
      <c r="D8349" s="395" t="n">
        <v>33.77</v>
      </c>
    </row>
    <row r="8350" customFormat="false" ht="14.25" hidden="false" customHeight="false" outlineLevel="0" collapsed="false">
      <c r="A8350" s="393" t="n">
        <v>91171</v>
      </c>
      <c r="B8350" s="394" t="s">
        <v>8562</v>
      </c>
      <c r="C8350" s="393" t="s">
        <v>274</v>
      </c>
      <c r="D8350" s="395" t="n">
        <v>19.09</v>
      </c>
    </row>
    <row r="8351" customFormat="false" ht="14.25" hidden="false" customHeight="false" outlineLevel="0" collapsed="false">
      <c r="A8351" s="393" t="n">
        <v>91187</v>
      </c>
      <c r="B8351" s="394" t="s">
        <v>8563</v>
      </c>
      <c r="C8351" s="393" t="s">
        <v>274</v>
      </c>
      <c r="D8351" s="395" t="n">
        <v>30.44</v>
      </c>
    </row>
    <row r="8352" customFormat="false" ht="14.25" hidden="false" customHeight="false" outlineLevel="0" collapsed="false">
      <c r="A8352" s="393" t="n">
        <v>91172</v>
      </c>
      <c r="B8352" s="394" t="s">
        <v>8564</v>
      </c>
      <c r="C8352" s="393" t="s">
        <v>274</v>
      </c>
      <c r="D8352" s="395" t="n">
        <v>21.92</v>
      </c>
    </row>
    <row r="8353" customFormat="false" ht="14.25" hidden="false" customHeight="false" outlineLevel="0" collapsed="false">
      <c r="A8353" s="393" t="n">
        <v>91185</v>
      </c>
      <c r="B8353" s="394" t="s">
        <v>8565</v>
      </c>
      <c r="C8353" s="393" t="s">
        <v>274</v>
      </c>
      <c r="D8353" s="395" t="n">
        <v>30.6</v>
      </c>
    </row>
    <row r="8354" customFormat="false" ht="14.25" hidden="false" customHeight="false" outlineLevel="0" collapsed="false">
      <c r="A8354" s="393" t="n">
        <v>91170</v>
      </c>
      <c r="B8354" s="394" t="s">
        <v>8566</v>
      </c>
      <c r="C8354" s="393" t="s">
        <v>274</v>
      </c>
      <c r="D8354" s="395" t="n">
        <v>11.93</v>
      </c>
    </row>
    <row r="8355" customFormat="false" ht="14.25" hidden="false" customHeight="false" outlineLevel="0" collapsed="false">
      <c r="A8355" s="393" t="n">
        <v>91180</v>
      </c>
      <c r="B8355" s="394" t="s">
        <v>8567</v>
      </c>
      <c r="C8355" s="393" t="s">
        <v>274</v>
      </c>
      <c r="D8355" s="395" t="n">
        <v>25.39</v>
      </c>
    </row>
    <row r="8356" customFormat="false" ht="14.25" hidden="false" customHeight="false" outlineLevel="0" collapsed="false">
      <c r="A8356" s="393" t="n">
        <v>91179</v>
      </c>
      <c r="B8356" s="394" t="s">
        <v>8568</v>
      </c>
      <c r="C8356" s="393" t="s">
        <v>274</v>
      </c>
      <c r="D8356" s="395" t="n">
        <v>18.96</v>
      </c>
    </row>
    <row r="8357" customFormat="false" ht="14.25" hidden="false" customHeight="false" outlineLevel="0" collapsed="false">
      <c r="A8357" s="393" t="n">
        <v>91174</v>
      </c>
      <c r="B8357" s="394" t="s">
        <v>8569</v>
      </c>
      <c r="C8357" s="393" t="s">
        <v>274</v>
      </c>
      <c r="D8357" s="395" t="n">
        <v>7.62</v>
      </c>
    </row>
    <row r="8358" customFormat="false" ht="14.25" hidden="false" customHeight="false" outlineLevel="0" collapsed="false">
      <c r="A8358" s="393" t="n">
        <v>91175</v>
      </c>
      <c r="B8358" s="394" t="s">
        <v>8570</v>
      </c>
      <c r="C8358" s="393" t="s">
        <v>274</v>
      </c>
      <c r="D8358" s="395" t="n">
        <v>11.83</v>
      </c>
    </row>
    <row r="8359" customFormat="false" ht="14.25" hidden="false" customHeight="false" outlineLevel="0" collapsed="false">
      <c r="A8359" s="393" t="n">
        <v>91173</v>
      </c>
      <c r="B8359" s="394" t="s">
        <v>8571</v>
      </c>
      <c r="C8359" s="393" t="s">
        <v>274</v>
      </c>
      <c r="D8359" s="395" t="n">
        <v>4.43</v>
      </c>
    </row>
    <row r="8360" customFormat="false" ht="14.25" hidden="false" customHeight="false" outlineLevel="0" collapsed="false">
      <c r="A8360" s="393" t="n">
        <v>104759</v>
      </c>
      <c r="B8360" s="394" t="s">
        <v>8572</v>
      </c>
      <c r="C8360" s="393" t="s">
        <v>267</v>
      </c>
      <c r="D8360" s="395" t="n">
        <v>57.11</v>
      </c>
    </row>
    <row r="8361" customFormat="false" ht="14.25" hidden="false" customHeight="false" outlineLevel="0" collapsed="false">
      <c r="A8361" s="393" t="n">
        <v>104760</v>
      </c>
      <c r="B8361" s="394" t="s">
        <v>8573</v>
      </c>
      <c r="C8361" s="393" t="s">
        <v>267</v>
      </c>
      <c r="D8361" s="395" t="n">
        <v>83.42</v>
      </c>
    </row>
    <row r="8362" customFormat="false" ht="14.25" hidden="false" customHeight="false" outlineLevel="0" collapsed="false">
      <c r="A8362" s="393" t="n">
        <v>104758</v>
      </c>
      <c r="B8362" s="394" t="s">
        <v>8574</v>
      </c>
      <c r="C8362" s="393" t="s">
        <v>267</v>
      </c>
      <c r="D8362" s="395" t="n">
        <v>21.43</v>
      </c>
    </row>
    <row r="8363" customFormat="false" ht="14.25" hidden="false" customHeight="false" outlineLevel="0" collapsed="false">
      <c r="A8363" s="393" t="n">
        <v>90437</v>
      </c>
      <c r="B8363" s="394" t="s">
        <v>8575</v>
      </c>
      <c r="C8363" s="393" t="s">
        <v>267</v>
      </c>
      <c r="D8363" s="395" t="n">
        <v>50.38</v>
      </c>
    </row>
    <row r="8364" customFormat="false" ht="14.25" hidden="false" customHeight="false" outlineLevel="0" collapsed="false">
      <c r="A8364" s="393" t="n">
        <v>90438</v>
      </c>
      <c r="B8364" s="394" t="s">
        <v>8576</v>
      </c>
      <c r="C8364" s="393" t="s">
        <v>267</v>
      </c>
      <c r="D8364" s="395" t="n">
        <v>73.58</v>
      </c>
    </row>
    <row r="8365" customFormat="false" ht="14.25" hidden="false" customHeight="false" outlineLevel="0" collapsed="false">
      <c r="A8365" s="393" t="n">
        <v>90436</v>
      </c>
      <c r="B8365" s="394" t="s">
        <v>8577</v>
      </c>
      <c r="C8365" s="393" t="s">
        <v>267</v>
      </c>
      <c r="D8365" s="395" t="n">
        <v>18.9</v>
      </c>
    </row>
    <row r="8366" customFormat="false" ht="14.25" hidden="false" customHeight="false" outlineLevel="0" collapsed="false">
      <c r="A8366" s="393" t="n">
        <v>104770</v>
      </c>
      <c r="B8366" s="394" t="s">
        <v>8578</v>
      </c>
      <c r="C8366" s="393" t="s">
        <v>267</v>
      </c>
      <c r="D8366" s="395" t="n">
        <v>2.41</v>
      </c>
    </row>
    <row r="8367" customFormat="false" ht="14.25" hidden="false" customHeight="false" outlineLevel="0" collapsed="false">
      <c r="A8367" s="393" t="n">
        <v>104772</v>
      </c>
      <c r="B8367" s="394" t="s">
        <v>8579</v>
      </c>
      <c r="C8367" s="393" t="s">
        <v>267</v>
      </c>
      <c r="D8367" s="395" t="n">
        <v>3.54</v>
      </c>
    </row>
    <row r="8368" customFormat="false" ht="14.25" hidden="false" customHeight="false" outlineLevel="0" collapsed="false">
      <c r="A8368" s="393" t="n">
        <v>104768</v>
      </c>
      <c r="B8368" s="394" t="s">
        <v>8580</v>
      </c>
      <c r="C8368" s="393" t="s">
        <v>267</v>
      </c>
      <c r="D8368" s="395" t="n">
        <v>0.9</v>
      </c>
    </row>
    <row r="8369" customFormat="false" ht="14.25" hidden="false" customHeight="false" outlineLevel="0" collapsed="false">
      <c r="A8369" s="393" t="n">
        <v>104769</v>
      </c>
      <c r="B8369" s="394" t="s">
        <v>8581</v>
      </c>
      <c r="C8369" s="393" t="s">
        <v>267</v>
      </c>
      <c r="D8369" s="395" t="n">
        <v>2.13</v>
      </c>
    </row>
    <row r="8370" customFormat="false" ht="14.25" hidden="false" customHeight="false" outlineLevel="0" collapsed="false">
      <c r="A8370" s="393" t="n">
        <v>104771</v>
      </c>
      <c r="B8370" s="394" t="s">
        <v>8582</v>
      </c>
      <c r="C8370" s="393" t="s">
        <v>267</v>
      </c>
      <c r="D8370" s="395" t="n">
        <v>3.11</v>
      </c>
    </row>
    <row r="8371" customFormat="false" ht="14.25" hidden="false" customHeight="false" outlineLevel="0" collapsed="false">
      <c r="A8371" s="393" t="n">
        <v>104767</v>
      </c>
      <c r="B8371" s="394" t="s">
        <v>8583</v>
      </c>
      <c r="C8371" s="393" t="s">
        <v>267</v>
      </c>
      <c r="D8371" s="395" t="n">
        <v>0.8</v>
      </c>
    </row>
    <row r="8372" customFormat="false" ht="14.25" hidden="false" customHeight="false" outlineLevel="0" collapsed="false">
      <c r="A8372" s="393" t="n">
        <v>104762</v>
      </c>
      <c r="B8372" s="394" t="s">
        <v>8584</v>
      </c>
      <c r="C8372" s="393" t="s">
        <v>267</v>
      </c>
      <c r="D8372" s="395" t="n">
        <v>28.81</v>
      </c>
    </row>
    <row r="8373" customFormat="false" ht="14.25" hidden="false" customHeight="false" outlineLevel="0" collapsed="false">
      <c r="A8373" s="393" t="n">
        <v>104763</v>
      </c>
      <c r="B8373" s="394" t="s">
        <v>8585</v>
      </c>
      <c r="C8373" s="393" t="s">
        <v>267</v>
      </c>
      <c r="D8373" s="395" t="n">
        <v>42.07</v>
      </c>
    </row>
    <row r="8374" customFormat="false" ht="14.25" hidden="false" customHeight="false" outlineLevel="0" collapsed="false">
      <c r="A8374" s="393" t="n">
        <v>104761</v>
      </c>
      <c r="B8374" s="394" t="s">
        <v>8586</v>
      </c>
      <c r="C8374" s="393" t="s">
        <v>267</v>
      </c>
      <c r="D8374" s="395" t="n">
        <v>10.8</v>
      </c>
    </row>
    <row r="8375" customFormat="false" ht="14.25" hidden="false" customHeight="false" outlineLevel="0" collapsed="false">
      <c r="A8375" s="393" t="n">
        <v>90440</v>
      </c>
      <c r="B8375" s="394" t="s">
        <v>8587</v>
      </c>
      <c r="C8375" s="393" t="s">
        <v>267</v>
      </c>
      <c r="D8375" s="395" t="n">
        <v>28.57</v>
      </c>
    </row>
    <row r="8376" customFormat="false" ht="14.25" hidden="false" customHeight="false" outlineLevel="0" collapsed="false">
      <c r="A8376" s="393" t="n">
        <v>90441</v>
      </c>
      <c r="B8376" s="394" t="s">
        <v>8588</v>
      </c>
      <c r="C8376" s="393" t="s">
        <v>267</v>
      </c>
      <c r="D8376" s="395" t="n">
        <v>41.72</v>
      </c>
    </row>
    <row r="8377" customFormat="false" ht="14.25" hidden="false" customHeight="false" outlineLevel="0" collapsed="false">
      <c r="A8377" s="393" t="n">
        <v>90439</v>
      </c>
      <c r="B8377" s="394" t="s">
        <v>8589</v>
      </c>
      <c r="C8377" s="393" t="s">
        <v>267</v>
      </c>
      <c r="D8377" s="395" t="n">
        <v>10.71</v>
      </c>
    </row>
    <row r="8378" customFormat="false" ht="14.25" hidden="false" customHeight="false" outlineLevel="0" collapsed="false">
      <c r="A8378" s="393" t="n">
        <v>104776</v>
      </c>
      <c r="B8378" s="394" t="s">
        <v>8590</v>
      </c>
      <c r="C8378" s="393" t="s">
        <v>267</v>
      </c>
      <c r="D8378" s="395" t="n">
        <v>8.11</v>
      </c>
    </row>
    <row r="8379" customFormat="false" ht="14.25" hidden="false" customHeight="false" outlineLevel="0" collapsed="false">
      <c r="A8379" s="393" t="n">
        <v>104778</v>
      </c>
      <c r="B8379" s="394" t="s">
        <v>8591</v>
      </c>
      <c r="C8379" s="393" t="s">
        <v>267</v>
      </c>
      <c r="D8379" s="395" t="n">
        <v>11.86</v>
      </c>
    </row>
    <row r="8380" customFormat="false" ht="14.25" hidden="false" customHeight="false" outlineLevel="0" collapsed="false">
      <c r="A8380" s="393" t="n">
        <v>104774</v>
      </c>
      <c r="B8380" s="394" t="s">
        <v>8592</v>
      </c>
      <c r="C8380" s="393" t="s">
        <v>267</v>
      </c>
      <c r="D8380" s="395" t="n">
        <v>3.03</v>
      </c>
    </row>
    <row r="8381" customFormat="false" ht="14.25" hidden="false" customHeight="false" outlineLevel="0" collapsed="false">
      <c r="A8381" s="393" t="n">
        <v>104775</v>
      </c>
      <c r="B8381" s="394" t="s">
        <v>8593</v>
      </c>
      <c r="C8381" s="393" t="s">
        <v>267</v>
      </c>
      <c r="D8381" s="395" t="n">
        <v>7.23</v>
      </c>
    </row>
    <row r="8382" customFormat="false" ht="14.25" hidden="false" customHeight="false" outlineLevel="0" collapsed="false">
      <c r="A8382" s="393" t="n">
        <v>104777</v>
      </c>
      <c r="B8382" s="394" t="s">
        <v>8594</v>
      </c>
      <c r="C8382" s="393" t="s">
        <v>267</v>
      </c>
      <c r="D8382" s="395" t="n">
        <v>10.56</v>
      </c>
    </row>
    <row r="8383" customFormat="false" ht="14.25" hidden="false" customHeight="false" outlineLevel="0" collapsed="false">
      <c r="A8383" s="393" t="n">
        <v>104773</v>
      </c>
      <c r="B8383" s="394" t="s">
        <v>8595</v>
      </c>
      <c r="C8383" s="393" t="s">
        <v>267</v>
      </c>
      <c r="D8383" s="395" t="n">
        <v>2.7</v>
      </c>
    </row>
    <row r="8384" customFormat="false" ht="14.25" hidden="false" customHeight="false" outlineLevel="0" collapsed="false">
      <c r="A8384" s="393" t="n">
        <v>104782</v>
      </c>
      <c r="B8384" s="394" t="s">
        <v>8596</v>
      </c>
      <c r="C8384" s="393" t="s">
        <v>267</v>
      </c>
      <c r="D8384" s="395" t="n">
        <v>54.63</v>
      </c>
    </row>
    <row r="8385" customFormat="false" ht="14.25" hidden="false" customHeight="false" outlineLevel="0" collapsed="false">
      <c r="A8385" s="393" t="n">
        <v>90451</v>
      </c>
      <c r="B8385" s="394" t="s">
        <v>8597</v>
      </c>
      <c r="C8385" s="393" t="s">
        <v>267</v>
      </c>
      <c r="D8385" s="395" t="n">
        <v>7.29</v>
      </c>
    </row>
    <row r="8386" customFormat="false" ht="14.25" hidden="false" customHeight="false" outlineLevel="0" collapsed="false">
      <c r="A8386" s="393" t="n">
        <v>90452</v>
      </c>
      <c r="B8386" s="394" t="s">
        <v>8598</v>
      </c>
      <c r="C8386" s="393" t="s">
        <v>267</v>
      </c>
      <c r="D8386" s="395" t="n">
        <v>24.98</v>
      </c>
    </row>
    <row r="8387" customFormat="false" ht="14.25" hidden="false" customHeight="false" outlineLevel="0" collapsed="false">
      <c r="A8387" s="393" t="n">
        <v>90455</v>
      </c>
      <c r="B8387" s="394" t="s">
        <v>8599</v>
      </c>
      <c r="C8387" s="393" t="s">
        <v>267</v>
      </c>
      <c r="D8387" s="395" t="n">
        <v>9.52</v>
      </c>
    </row>
    <row r="8388" customFormat="false" ht="14.25" hidden="false" customHeight="false" outlineLevel="0" collapsed="false">
      <c r="A8388" s="393" t="n">
        <v>104784</v>
      </c>
      <c r="B8388" s="394" t="s">
        <v>8600</v>
      </c>
      <c r="C8388" s="393" t="s">
        <v>267</v>
      </c>
      <c r="D8388" s="395" t="n">
        <v>16.01</v>
      </c>
    </row>
    <row r="8389" customFormat="false" ht="14.25" hidden="false" customHeight="false" outlineLevel="0" collapsed="false">
      <c r="A8389" s="393" t="n">
        <v>90453</v>
      </c>
      <c r="B8389" s="394" t="s">
        <v>8601</v>
      </c>
      <c r="C8389" s="393" t="s">
        <v>267</v>
      </c>
      <c r="D8389" s="395" t="n">
        <v>4.51</v>
      </c>
    </row>
    <row r="8390" customFormat="false" ht="14.25" hidden="false" customHeight="false" outlineLevel="0" collapsed="false">
      <c r="A8390" s="393" t="n">
        <v>104783</v>
      </c>
      <c r="B8390" s="394" t="s">
        <v>8602</v>
      </c>
      <c r="C8390" s="393" t="s">
        <v>267</v>
      </c>
      <c r="D8390" s="395" t="n">
        <v>5.72</v>
      </c>
    </row>
    <row r="8391" customFormat="false" ht="14.25" hidden="false" customHeight="false" outlineLevel="0" collapsed="false">
      <c r="A8391" s="393" t="n">
        <v>90454</v>
      </c>
      <c r="B8391" s="394" t="s">
        <v>8603</v>
      </c>
      <c r="C8391" s="393" t="s">
        <v>267</v>
      </c>
      <c r="D8391" s="395" t="n">
        <v>7.3</v>
      </c>
    </row>
    <row r="8392" customFormat="false" ht="14.25" hidden="false" customHeight="false" outlineLevel="0" collapsed="false">
      <c r="A8392" s="393" t="n">
        <v>90459</v>
      </c>
      <c r="B8392" s="394" t="s">
        <v>8604</v>
      </c>
      <c r="C8392" s="393" t="s">
        <v>267</v>
      </c>
      <c r="D8392" s="395" t="n">
        <v>61.98</v>
      </c>
    </row>
    <row r="8393" customFormat="false" ht="14.25" hidden="false" customHeight="false" outlineLevel="0" collapsed="false">
      <c r="A8393" s="393" t="n">
        <v>90456</v>
      </c>
      <c r="B8393" s="394" t="s">
        <v>8605</v>
      </c>
      <c r="C8393" s="393" t="s">
        <v>267</v>
      </c>
      <c r="D8393" s="395" t="n">
        <v>7.62</v>
      </c>
    </row>
    <row r="8394" customFormat="false" ht="14.25" hidden="false" customHeight="false" outlineLevel="0" collapsed="false">
      <c r="A8394" s="393" t="n">
        <v>90458</v>
      </c>
      <c r="B8394" s="394" t="s">
        <v>8606</v>
      </c>
      <c r="C8394" s="393" t="s">
        <v>267</v>
      </c>
      <c r="D8394" s="395" t="n">
        <v>49.64</v>
      </c>
    </row>
    <row r="8395" customFormat="false" ht="14.25" hidden="false" customHeight="false" outlineLevel="0" collapsed="false">
      <c r="A8395" s="393" t="n">
        <v>90457</v>
      </c>
      <c r="B8395" s="394" t="s">
        <v>8607</v>
      </c>
      <c r="C8395" s="393" t="s">
        <v>267</v>
      </c>
      <c r="D8395" s="395" t="n">
        <v>17.4</v>
      </c>
    </row>
    <row r="8396" customFormat="false" ht="14.25" hidden="false" customHeight="false" outlineLevel="0" collapsed="false">
      <c r="A8396" s="393" t="n">
        <v>90447</v>
      </c>
      <c r="B8396" s="394" t="s">
        <v>8608</v>
      </c>
      <c r="C8396" s="393" t="s">
        <v>274</v>
      </c>
      <c r="D8396" s="395" t="n">
        <v>11.5</v>
      </c>
    </row>
    <row r="8397" customFormat="false" ht="14.25" hidden="false" customHeight="false" outlineLevel="0" collapsed="false">
      <c r="A8397" s="393" t="n">
        <v>91222</v>
      </c>
      <c r="B8397" s="394" t="s">
        <v>8609</v>
      </c>
      <c r="C8397" s="393" t="s">
        <v>274</v>
      </c>
      <c r="D8397" s="395" t="n">
        <v>11.28</v>
      </c>
    </row>
    <row r="8398" customFormat="false" ht="14.25" hidden="false" customHeight="false" outlineLevel="0" collapsed="false">
      <c r="A8398" s="393" t="n">
        <v>90443</v>
      </c>
      <c r="B8398" s="394" t="s">
        <v>8610</v>
      </c>
      <c r="C8398" s="393" t="s">
        <v>274</v>
      </c>
      <c r="D8398" s="395" t="n">
        <v>10.15</v>
      </c>
    </row>
    <row r="8399" customFormat="false" ht="14.25" hidden="false" customHeight="false" outlineLevel="0" collapsed="false">
      <c r="A8399" s="393" t="n">
        <v>104780</v>
      </c>
      <c r="B8399" s="394" t="s">
        <v>8611</v>
      </c>
      <c r="C8399" s="393" t="s">
        <v>274</v>
      </c>
      <c r="D8399" s="395" t="n">
        <v>6.56</v>
      </c>
    </row>
    <row r="8400" customFormat="false" ht="14.25" hidden="false" customHeight="false" outlineLevel="0" collapsed="false">
      <c r="A8400" s="393" t="n">
        <v>104781</v>
      </c>
      <c r="B8400" s="394" t="s">
        <v>8612</v>
      </c>
      <c r="C8400" s="393" t="s">
        <v>274</v>
      </c>
      <c r="D8400" s="395" t="n">
        <v>7.52</v>
      </c>
    </row>
    <row r="8401" customFormat="false" ht="14.25" hidden="false" customHeight="false" outlineLevel="0" collapsed="false">
      <c r="A8401" s="393" t="n">
        <v>104779</v>
      </c>
      <c r="B8401" s="394" t="s">
        <v>8613</v>
      </c>
      <c r="C8401" s="393" t="s">
        <v>274</v>
      </c>
      <c r="D8401" s="395" t="n">
        <v>6.5</v>
      </c>
    </row>
    <row r="8402" customFormat="false" ht="14.25" hidden="false" customHeight="false" outlineLevel="0" collapsed="false">
      <c r="A8402" s="393" t="n">
        <v>104787</v>
      </c>
      <c r="B8402" s="394" t="s">
        <v>8614</v>
      </c>
      <c r="C8402" s="393" t="s">
        <v>274</v>
      </c>
      <c r="D8402" s="395" t="n">
        <v>9.45</v>
      </c>
    </row>
    <row r="8403" customFormat="false" ht="14.25" hidden="false" customHeight="false" outlineLevel="0" collapsed="false">
      <c r="A8403" s="393" t="n">
        <v>104788</v>
      </c>
      <c r="B8403" s="394" t="s">
        <v>8615</v>
      </c>
      <c r="C8403" s="393" t="s">
        <v>274</v>
      </c>
      <c r="D8403" s="395" t="n">
        <v>12.56</v>
      </c>
    </row>
    <row r="8404" customFormat="false" ht="14.25" hidden="false" customHeight="false" outlineLevel="0" collapsed="false">
      <c r="A8404" s="393" t="n">
        <v>104786</v>
      </c>
      <c r="B8404" s="394" t="s">
        <v>8616</v>
      </c>
      <c r="C8404" s="393" t="s">
        <v>274</v>
      </c>
      <c r="D8404" s="395" t="n">
        <v>7.12</v>
      </c>
    </row>
    <row r="8405" customFormat="false" ht="14.25" hidden="false" customHeight="false" outlineLevel="0" collapsed="false">
      <c r="A8405" s="393" t="n">
        <v>90445</v>
      </c>
      <c r="B8405" s="394" t="s">
        <v>8617</v>
      </c>
      <c r="C8405" s="393" t="s">
        <v>274</v>
      </c>
      <c r="D8405" s="395" t="n">
        <v>19.3</v>
      </c>
    </row>
    <row r="8406" customFormat="false" ht="14.25" hidden="false" customHeight="false" outlineLevel="0" collapsed="false">
      <c r="A8406" s="393" t="n">
        <v>90446</v>
      </c>
      <c r="B8406" s="394" t="s">
        <v>8618</v>
      </c>
      <c r="C8406" s="393" t="s">
        <v>274</v>
      </c>
      <c r="D8406" s="395" t="n">
        <v>25.63</v>
      </c>
    </row>
    <row r="8407" customFormat="false" ht="14.25" hidden="false" customHeight="false" outlineLevel="0" collapsed="false">
      <c r="A8407" s="393" t="n">
        <v>90444</v>
      </c>
      <c r="B8407" s="394" t="s">
        <v>8619</v>
      </c>
      <c r="C8407" s="393" t="s">
        <v>274</v>
      </c>
      <c r="D8407" s="395" t="n">
        <v>14.55</v>
      </c>
    </row>
    <row r="8408" customFormat="false" ht="14.25" hidden="false" customHeight="false" outlineLevel="0" collapsed="false">
      <c r="A8408" s="393" t="n">
        <v>104764</v>
      </c>
      <c r="B8408" s="394" t="s">
        <v>8620</v>
      </c>
      <c r="C8408" s="393" t="s">
        <v>274</v>
      </c>
      <c r="D8408" s="395" t="n">
        <v>23.65</v>
      </c>
    </row>
    <row r="8409" customFormat="false" ht="14.25" hidden="false" customHeight="false" outlineLevel="0" collapsed="false">
      <c r="A8409" s="393" t="n">
        <v>90460</v>
      </c>
      <c r="B8409" s="394" t="s">
        <v>8621</v>
      </c>
      <c r="C8409" s="393" t="s">
        <v>274</v>
      </c>
      <c r="D8409" s="395" t="n">
        <v>26.99</v>
      </c>
    </row>
    <row r="8410" customFormat="false" ht="14.25" hidden="false" customHeight="false" outlineLevel="0" collapsed="false">
      <c r="A8410" s="393" t="n">
        <v>90462</v>
      </c>
      <c r="B8410" s="394" t="s">
        <v>8622</v>
      </c>
      <c r="C8410" s="393" t="s">
        <v>274</v>
      </c>
      <c r="D8410" s="395" t="n">
        <v>4.84</v>
      </c>
    </row>
    <row r="8411" customFormat="false" ht="14.25" hidden="false" customHeight="false" outlineLevel="0" collapsed="false">
      <c r="A8411" s="393" t="n">
        <v>104765</v>
      </c>
      <c r="B8411" s="394" t="s">
        <v>8623</v>
      </c>
      <c r="C8411" s="393" t="s">
        <v>274</v>
      </c>
      <c r="D8411" s="395" t="n">
        <v>20.36</v>
      </c>
    </row>
    <row r="8412" customFormat="false" ht="14.25" hidden="false" customHeight="false" outlineLevel="0" collapsed="false">
      <c r="A8412" s="393" t="n">
        <v>90461</v>
      </c>
      <c r="B8412" s="394" t="s">
        <v>8624</v>
      </c>
      <c r="C8412" s="393" t="s">
        <v>274</v>
      </c>
      <c r="D8412" s="395" t="n">
        <v>21.19</v>
      </c>
    </row>
    <row r="8413" customFormat="false" ht="14.25" hidden="false" customHeight="false" outlineLevel="0" collapsed="false">
      <c r="A8413" s="393" t="n">
        <v>90463</v>
      </c>
      <c r="B8413" s="394" t="s">
        <v>8625</v>
      </c>
      <c r="C8413" s="393" t="s">
        <v>274</v>
      </c>
      <c r="D8413" s="395" t="n">
        <v>4.21</v>
      </c>
    </row>
    <row r="8414" customFormat="false" ht="14.25" hidden="false" customHeight="false" outlineLevel="0" collapsed="false">
      <c r="A8414" s="393" t="n">
        <v>96560</v>
      </c>
      <c r="B8414" s="394" t="s">
        <v>8626</v>
      </c>
      <c r="C8414" s="393" t="s">
        <v>76</v>
      </c>
      <c r="D8414" s="395" t="n">
        <v>38.07</v>
      </c>
    </row>
    <row r="8415" customFormat="false" ht="14.25" hidden="false" customHeight="false" outlineLevel="0" collapsed="false">
      <c r="A8415" s="393" t="n">
        <v>96559</v>
      </c>
      <c r="B8415" s="394" t="s">
        <v>8627</v>
      </c>
      <c r="C8415" s="393" t="s">
        <v>76</v>
      </c>
      <c r="D8415" s="395" t="n">
        <v>38.13</v>
      </c>
    </row>
    <row r="8416" customFormat="false" ht="14.25" hidden="false" customHeight="false" outlineLevel="0" collapsed="false">
      <c r="A8416" s="393" t="n">
        <v>96562</v>
      </c>
      <c r="B8416" s="394" t="s">
        <v>8628</v>
      </c>
      <c r="C8416" s="393" t="s">
        <v>274</v>
      </c>
      <c r="D8416" s="395" t="n">
        <v>60.02</v>
      </c>
    </row>
    <row r="8417" customFormat="false" ht="14.25" hidden="false" customHeight="false" outlineLevel="0" collapsed="false">
      <c r="A8417" s="393" t="n">
        <v>96563</v>
      </c>
      <c r="B8417" s="394" t="s">
        <v>8629</v>
      </c>
      <c r="C8417" s="393" t="s">
        <v>274</v>
      </c>
      <c r="D8417" s="395" t="n">
        <v>65.62</v>
      </c>
    </row>
    <row r="8418" customFormat="false" ht="14.25" hidden="false" customHeight="false" outlineLevel="0" collapsed="false">
      <c r="A8418" s="393" t="n">
        <v>102469</v>
      </c>
      <c r="B8418" s="394" t="s">
        <v>8630</v>
      </c>
      <c r="C8418" s="393" t="s">
        <v>76</v>
      </c>
      <c r="D8418" s="395" t="n">
        <v>0</v>
      </c>
    </row>
    <row r="8419" customFormat="false" ht="14.25" hidden="false" customHeight="false" outlineLevel="0" collapsed="false">
      <c r="A8419" s="393" t="n">
        <v>104388</v>
      </c>
      <c r="B8419" s="394" t="s">
        <v>8631</v>
      </c>
      <c r="C8419" s="393" t="s">
        <v>76</v>
      </c>
      <c r="D8419" s="395" t="n">
        <v>0</v>
      </c>
    </row>
    <row r="8420" customFormat="false" ht="14.25" hidden="false" customHeight="false" outlineLevel="0" collapsed="false">
      <c r="A8420" s="393" t="n">
        <v>104387</v>
      </c>
      <c r="B8420" s="394" t="s">
        <v>8632</v>
      </c>
      <c r="C8420" s="393" t="s">
        <v>353</v>
      </c>
      <c r="D8420" s="395" t="n">
        <v>0</v>
      </c>
    </row>
    <row r="8421" customFormat="false" ht="14.25" hidden="false" customHeight="false" outlineLevel="0" collapsed="false">
      <c r="A8421" s="393" t="n">
        <v>104364</v>
      </c>
      <c r="B8421" s="394" t="s">
        <v>8633</v>
      </c>
      <c r="C8421" s="393" t="s">
        <v>353</v>
      </c>
      <c r="D8421" s="395" t="n">
        <v>0</v>
      </c>
    </row>
    <row r="8422" customFormat="false" ht="14.25" hidden="false" customHeight="false" outlineLevel="0" collapsed="false">
      <c r="A8422" s="393" t="n">
        <v>102097</v>
      </c>
      <c r="B8422" s="394" t="s">
        <v>8634</v>
      </c>
      <c r="C8422" s="393" t="s">
        <v>353</v>
      </c>
      <c r="D8422" s="395" t="n">
        <v>0</v>
      </c>
    </row>
    <row r="8423" customFormat="false" ht="14.25" hidden="false" customHeight="false" outlineLevel="0" collapsed="false">
      <c r="A8423" s="393" t="n">
        <v>104365</v>
      </c>
      <c r="B8423" s="394" t="s">
        <v>8635</v>
      </c>
      <c r="C8423" s="393" t="s">
        <v>353</v>
      </c>
      <c r="D8423" s="395" t="n">
        <v>0</v>
      </c>
    </row>
    <row r="8424" customFormat="false" ht="14.25" hidden="false" customHeight="false" outlineLevel="0" collapsed="false">
      <c r="A8424" s="393" t="n">
        <v>101870</v>
      </c>
      <c r="B8424" s="394" t="s">
        <v>8636</v>
      </c>
      <c r="C8424" s="393" t="s">
        <v>76</v>
      </c>
      <c r="D8424" s="395" t="n">
        <v>45.98</v>
      </c>
    </row>
    <row r="8425" customFormat="false" ht="14.25" hidden="false" customHeight="false" outlineLevel="0" collapsed="false">
      <c r="A8425" s="393" t="n">
        <v>101866</v>
      </c>
      <c r="B8425" s="394" t="s">
        <v>8637</v>
      </c>
      <c r="C8425" s="393" t="s">
        <v>76</v>
      </c>
      <c r="D8425" s="395" t="n">
        <v>38.77</v>
      </c>
    </row>
    <row r="8426" customFormat="false" ht="14.25" hidden="false" customHeight="false" outlineLevel="0" collapsed="false">
      <c r="A8426" s="393" t="n">
        <v>101867</v>
      </c>
      <c r="B8426" s="394" t="s">
        <v>8638</v>
      </c>
      <c r="C8426" s="393" t="s">
        <v>76</v>
      </c>
      <c r="D8426" s="395" t="n">
        <v>44.32</v>
      </c>
    </row>
    <row r="8427" customFormat="false" ht="14.25" hidden="false" customHeight="false" outlineLevel="0" collapsed="false">
      <c r="A8427" s="393" t="n">
        <v>101868</v>
      </c>
      <c r="B8427" s="394" t="s">
        <v>8639</v>
      </c>
      <c r="C8427" s="393" t="s">
        <v>76</v>
      </c>
      <c r="D8427" s="395" t="n">
        <v>34.91</v>
      </c>
    </row>
    <row r="8428" customFormat="false" ht="14.25" hidden="false" customHeight="false" outlineLevel="0" collapsed="false">
      <c r="A8428" s="393" t="n">
        <v>101869</v>
      </c>
      <c r="B8428" s="394" t="s">
        <v>8640</v>
      </c>
      <c r="C8428" s="393" t="s">
        <v>76</v>
      </c>
      <c r="D8428" s="395" t="n">
        <v>40.45</v>
      </c>
    </row>
    <row r="8429" customFormat="false" ht="14.25" hidden="false" customHeight="false" outlineLevel="0" collapsed="false">
      <c r="A8429" s="393" t="n">
        <v>101856</v>
      </c>
      <c r="B8429" s="394" t="s">
        <v>8641</v>
      </c>
      <c r="C8429" s="393" t="s">
        <v>76</v>
      </c>
      <c r="D8429" s="395" t="n">
        <v>31.48</v>
      </c>
    </row>
    <row r="8430" customFormat="false" ht="14.25" hidden="false" customHeight="false" outlineLevel="0" collapsed="false">
      <c r="A8430" s="393" t="n">
        <v>101865</v>
      </c>
      <c r="B8430" s="394" t="s">
        <v>8642</v>
      </c>
      <c r="C8430" s="393" t="s">
        <v>76</v>
      </c>
      <c r="D8430" s="395" t="n">
        <v>43.76</v>
      </c>
    </row>
    <row r="8431" customFormat="false" ht="14.25" hidden="false" customHeight="false" outlineLevel="0" collapsed="false">
      <c r="A8431" s="393" t="n">
        <v>101861</v>
      </c>
      <c r="B8431" s="394" t="s">
        <v>8643</v>
      </c>
      <c r="C8431" s="393" t="s">
        <v>76</v>
      </c>
      <c r="D8431" s="395" t="n">
        <v>38.5</v>
      </c>
    </row>
    <row r="8432" customFormat="false" ht="14.25" hidden="false" customHeight="false" outlineLevel="0" collapsed="false">
      <c r="A8432" s="393" t="n">
        <v>101862</v>
      </c>
      <c r="B8432" s="394" t="s">
        <v>8644</v>
      </c>
      <c r="C8432" s="393" t="s">
        <v>76</v>
      </c>
      <c r="D8432" s="395" t="n">
        <v>42.09</v>
      </c>
    </row>
    <row r="8433" customFormat="false" ht="14.25" hidden="false" customHeight="false" outlineLevel="0" collapsed="false">
      <c r="A8433" s="393" t="n">
        <v>101863</v>
      </c>
      <c r="B8433" s="394" t="s">
        <v>8645</v>
      </c>
      <c r="C8433" s="393" t="s">
        <v>76</v>
      </c>
      <c r="D8433" s="395" t="n">
        <v>32.67</v>
      </c>
    </row>
    <row r="8434" customFormat="false" ht="14.25" hidden="false" customHeight="false" outlineLevel="0" collapsed="false">
      <c r="A8434" s="393" t="n">
        <v>101864</v>
      </c>
      <c r="B8434" s="394" t="s">
        <v>8646</v>
      </c>
      <c r="C8434" s="393" t="s">
        <v>76</v>
      </c>
      <c r="D8434" s="395" t="n">
        <v>38.21</v>
      </c>
    </row>
    <row r="8435" customFormat="false" ht="14.25" hidden="false" customHeight="false" outlineLevel="0" collapsed="false">
      <c r="A8435" s="393" t="n">
        <v>101860</v>
      </c>
      <c r="B8435" s="394" t="s">
        <v>8647</v>
      </c>
      <c r="C8435" s="393" t="s">
        <v>76</v>
      </c>
      <c r="D8435" s="395" t="n">
        <v>41.25</v>
      </c>
    </row>
    <row r="8436" customFormat="false" ht="14.25" hidden="false" customHeight="false" outlineLevel="0" collapsed="false">
      <c r="A8436" s="393" t="n">
        <v>101857</v>
      </c>
      <c r="B8436" s="394" t="s">
        <v>8648</v>
      </c>
      <c r="C8436" s="393" t="s">
        <v>76</v>
      </c>
      <c r="D8436" s="395" t="n">
        <v>39.69</v>
      </c>
    </row>
    <row r="8437" customFormat="false" ht="14.25" hidden="false" customHeight="false" outlineLevel="0" collapsed="false">
      <c r="A8437" s="393" t="n">
        <v>101858</v>
      </c>
      <c r="B8437" s="394" t="s">
        <v>8649</v>
      </c>
      <c r="C8437" s="393" t="s">
        <v>76</v>
      </c>
      <c r="D8437" s="395" t="n">
        <v>32.18</v>
      </c>
    </row>
    <row r="8438" customFormat="false" ht="14.25" hidden="false" customHeight="false" outlineLevel="0" collapsed="false">
      <c r="A8438" s="393" t="n">
        <v>101859</v>
      </c>
      <c r="B8438" s="394" t="s">
        <v>8650</v>
      </c>
      <c r="C8438" s="393" t="s">
        <v>76</v>
      </c>
      <c r="D8438" s="395" t="n">
        <v>35.71</v>
      </c>
    </row>
    <row r="8439" customFormat="false" ht="14.25" hidden="false" customHeight="false" outlineLevel="0" collapsed="false">
      <c r="A8439" s="393" t="n">
        <v>101852</v>
      </c>
      <c r="B8439" s="394" t="s">
        <v>8651</v>
      </c>
      <c r="C8439" s="393" t="s">
        <v>76</v>
      </c>
      <c r="D8439" s="395" t="n">
        <v>80.59</v>
      </c>
    </row>
    <row r="8440" customFormat="false" ht="14.25" hidden="false" customHeight="false" outlineLevel="0" collapsed="false">
      <c r="A8440" s="393" t="n">
        <v>104385</v>
      </c>
      <c r="B8440" s="394" t="s">
        <v>8652</v>
      </c>
      <c r="C8440" s="393" t="s">
        <v>76</v>
      </c>
      <c r="D8440" s="395" t="n">
        <v>0</v>
      </c>
    </row>
    <row r="8441" customFormat="false" ht="14.25" hidden="false" customHeight="false" outlineLevel="0" collapsed="false">
      <c r="A8441" s="393" t="n">
        <v>101850</v>
      </c>
      <c r="B8441" s="394" t="s">
        <v>8653</v>
      </c>
      <c r="C8441" s="393" t="s">
        <v>76</v>
      </c>
      <c r="D8441" s="395" t="n">
        <v>66.79</v>
      </c>
    </row>
    <row r="8442" customFormat="false" ht="14.25" hidden="false" customHeight="false" outlineLevel="0" collapsed="false">
      <c r="A8442" s="393" t="n">
        <v>101855</v>
      </c>
      <c r="B8442" s="394" t="s">
        <v>8654</v>
      </c>
      <c r="C8442" s="393" t="s">
        <v>76</v>
      </c>
      <c r="D8442" s="395" t="n">
        <v>81.3</v>
      </c>
    </row>
    <row r="8443" customFormat="false" ht="14.25" hidden="false" customHeight="false" outlineLevel="0" collapsed="false">
      <c r="A8443" s="393" t="n">
        <v>104386</v>
      </c>
      <c r="B8443" s="394" t="s">
        <v>8655</v>
      </c>
      <c r="C8443" s="393" t="s">
        <v>76</v>
      </c>
      <c r="D8443" s="395" t="n">
        <v>0</v>
      </c>
    </row>
    <row r="8444" customFormat="false" ht="14.25" hidden="false" customHeight="false" outlineLevel="0" collapsed="false">
      <c r="A8444" s="393" t="n">
        <v>101853</v>
      </c>
      <c r="B8444" s="394" t="s">
        <v>8656</v>
      </c>
      <c r="C8444" s="393" t="s">
        <v>76</v>
      </c>
      <c r="D8444" s="395" t="n">
        <v>58.35</v>
      </c>
    </row>
    <row r="8445" customFormat="false" ht="14.25" hidden="false" customHeight="false" outlineLevel="0" collapsed="false">
      <c r="A8445" s="393" t="n">
        <v>101849</v>
      </c>
      <c r="B8445" s="394" t="s">
        <v>8657</v>
      </c>
      <c r="C8445" s="393" t="s">
        <v>353</v>
      </c>
      <c r="D8445" s="395" t="n">
        <v>154.25</v>
      </c>
    </row>
    <row r="8446" customFormat="false" ht="14.25" hidden="false" customHeight="false" outlineLevel="0" collapsed="false">
      <c r="A8446" s="393" t="n">
        <v>101841</v>
      </c>
      <c r="B8446" s="394" t="s">
        <v>8658</v>
      </c>
      <c r="C8446" s="393" t="s">
        <v>353</v>
      </c>
      <c r="D8446" s="395" t="n">
        <v>93.05</v>
      </c>
    </row>
    <row r="8447" customFormat="false" ht="14.25" hidden="false" customHeight="false" outlineLevel="0" collapsed="false">
      <c r="A8447" s="393" t="n">
        <v>101843</v>
      </c>
      <c r="B8447" s="394" t="s">
        <v>8659</v>
      </c>
      <c r="C8447" s="393" t="s">
        <v>353</v>
      </c>
      <c r="D8447" s="395" t="n">
        <v>144.43</v>
      </c>
    </row>
    <row r="8448" customFormat="false" ht="14.25" hidden="false" customHeight="false" outlineLevel="0" collapsed="false">
      <c r="A8448" s="393" t="n">
        <v>101844</v>
      </c>
      <c r="B8448" s="394" t="s">
        <v>8660</v>
      </c>
      <c r="C8448" s="393" t="s">
        <v>353</v>
      </c>
      <c r="D8448" s="395" t="n">
        <v>168.46</v>
      </c>
    </row>
    <row r="8449" customFormat="false" ht="14.25" hidden="false" customHeight="false" outlineLevel="0" collapsed="false">
      <c r="A8449" s="393" t="n">
        <v>101845</v>
      </c>
      <c r="B8449" s="394" t="s">
        <v>8661</v>
      </c>
      <c r="C8449" s="393" t="s">
        <v>353</v>
      </c>
      <c r="D8449" s="395" t="n">
        <v>192.16</v>
      </c>
    </row>
    <row r="8450" customFormat="false" ht="14.25" hidden="false" customHeight="false" outlineLevel="0" collapsed="false">
      <c r="A8450" s="393" t="n">
        <v>101842</v>
      </c>
      <c r="B8450" s="394" t="s">
        <v>8662</v>
      </c>
      <c r="C8450" s="393" t="s">
        <v>353</v>
      </c>
      <c r="D8450" s="395" t="n">
        <v>82.35</v>
      </c>
    </row>
    <row r="8451" customFormat="false" ht="14.25" hidden="false" customHeight="false" outlineLevel="0" collapsed="false">
      <c r="A8451" s="393" t="n">
        <v>101846</v>
      </c>
      <c r="B8451" s="394" t="s">
        <v>8663</v>
      </c>
      <c r="C8451" s="393" t="s">
        <v>353</v>
      </c>
      <c r="D8451" s="395" t="n">
        <v>134.17</v>
      </c>
    </row>
    <row r="8452" customFormat="false" ht="14.25" hidden="false" customHeight="false" outlineLevel="0" collapsed="false">
      <c r="A8452" s="393" t="n">
        <v>101847</v>
      </c>
      <c r="B8452" s="394" t="s">
        <v>8664</v>
      </c>
      <c r="C8452" s="393" t="s">
        <v>353</v>
      </c>
      <c r="D8452" s="395" t="n">
        <v>158.4</v>
      </c>
    </row>
    <row r="8453" customFormat="false" ht="14.25" hidden="false" customHeight="false" outlineLevel="0" collapsed="false">
      <c r="A8453" s="393" t="n">
        <v>101848</v>
      </c>
      <c r="B8453" s="394" t="s">
        <v>8665</v>
      </c>
      <c r="C8453" s="393" t="s">
        <v>353</v>
      </c>
      <c r="D8453" s="395" t="n">
        <v>182.32</v>
      </c>
    </row>
    <row r="8454" customFormat="false" ht="14.25" hidden="false" customHeight="false" outlineLevel="0" collapsed="false">
      <c r="A8454" s="393" t="n">
        <v>101839</v>
      </c>
      <c r="B8454" s="394" t="s">
        <v>8666</v>
      </c>
      <c r="C8454" s="393" t="s">
        <v>353</v>
      </c>
      <c r="D8454" s="395" t="n">
        <v>108.12</v>
      </c>
    </row>
    <row r="8455" customFormat="false" ht="14.25" hidden="false" customHeight="false" outlineLevel="0" collapsed="false">
      <c r="A8455" s="393" t="n">
        <v>101840</v>
      </c>
      <c r="B8455" s="394" t="s">
        <v>8667</v>
      </c>
      <c r="C8455" s="393" t="s">
        <v>353</v>
      </c>
      <c r="D8455" s="395" t="n">
        <v>185.65</v>
      </c>
    </row>
    <row r="8456" customFormat="false" ht="14.25" hidden="false" customHeight="false" outlineLevel="0" collapsed="false">
      <c r="A8456" s="393" t="n">
        <v>101837</v>
      </c>
      <c r="B8456" s="394" t="s">
        <v>8668</v>
      </c>
      <c r="C8456" s="393" t="s">
        <v>353</v>
      </c>
      <c r="D8456" s="395" t="n">
        <v>56.81</v>
      </c>
    </row>
    <row r="8457" customFormat="false" ht="14.25" hidden="false" customHeight="false" outlineLevel="0" collapsed="false">
      <c r="A8457" s="393" t="n">
        <v>101838</v>
      </c>
      <c r="B8457" s="394" t="s">
        <v>8669</v>
      </c>
      <c r="C8457" s="393" t="s">
        <v>353</v>
      </c>
      <c r="D8457" s="395" t="n">
        <v>82.82</v>
      </c>
    </row>
    <row r="8458" customFormat="false" ht="14.25" hidden="false" customHeight="false" outlineLevel="0" collapsed="false">
      <c r="A8458" s="393" t="n">
        <v>101836</v>
      </c>
      <c r="B8458" s="394" t="s">
        <v>8670</v>
      </c>
      <c r="C8458" s="393" t="s">
        <v>353</v>
      </c>
      <c r="D8458" s="395" t="n">
        <v>28.87</v>
      </c>
    </row>
    <row r="8459" customFormat="false" ht="14.25" hidden="false" customHeight="false" outlineLevel="0" collapsed="false">
      <c r="A8459" s="393" t="n">
        <v>101835</v>
      </c>
      <c r="B8459" s="394" t="s">
        <v>8671</v>
      </c>
      <c r="C8459" s="393" t="s">
        <v>353</v>
      </c>
      <c r="D8459" s="395" t="n">
        <v>275.21</v>
      </c>
    </row>
    <row r="8460" customFormat="false" ht="14.25" hidden="false" customHeight="false" outlineLevel="0" collapsed="false">
      <c r="A8460" s="393" t="n">
        <v>101827</v>
      </c>
      <c r="B8460" s="394" t="s">
        <v>8672</v>
      </c>
      <c r="C8460" s="393" t="s">
        <v>353</v>
      </c>
      <c r="D8460" s="395" t="n">
        <v>214.01</v>
      </c>
    </row>
    <row r="8461" customFormat="false" ht="14.25" hidden="false" customHeight="false" outlineLevel="0" collapsed="false">
      <c r="A8461" s="393" t="n">
        <v>101829</v>
      </c>
      <c r="B8461" s="394" t="s">
        <v>8673</v>
      </c>
      <c r="C8461" s="393" t="s">
        <v>353</v>
      </c>
      <c r="D8461" s="395" t="n">
        <v>265.39</v>
      </c>
    </row>
    <row r="8462" customFormat="false" ht="14.25" hidden="false" customHeight="false" outlineLevel="0" collapsed="false">
      <c r="A8462" s="393" t="n">
        <v>101830</v>
      </c>
      <c r="B8462" s="394" t="s">
        <v>8674</v>
      </c>
      <c r="C8462" s="393" t="s">
        <v>353</v>
      </c>
      <c r="D8462" s="395" t="n">
        <v>289.42</v>
      </c>
    </row>
    <row r="8463" customFormat="false" ht="14.25" hidden="false" customHeight="false" outlineLevel="0" collapsed="false">
      <c r="A8463" s="393" t="n">
        <v>101831</v>
      </c>
      <c r="B8463" s="394" t="s">
        <v>8675</v>
      </c>
      <c r="C8463" s="393" t="s">
        <v>353</v>
      </c>
      <c r="D8463" s="395" t="n">
        <v>313.12</v>
      </c>
    </row>
    <row r="8464" customFormat="false" ht="14.25" hidden="false" customHeight="false" outlineLevel="0" collapsed="false">
      <c r="A8464" s="393" t="n">
        <v>101828</v>
      </c>
      <c r="B8464" s="394" t="s">
        <v>8676</v>
      </c>
      <c r="C8464" s="393" t="s">
        <v>353</v>
      </c>
      <c r="D8464" s="395" t="n">
        <v>203.31</v>
      </c>
    </row>
    <row r="8465" customFormat="false" ht="14.25" hidden="false" customHeight="false" outlineLevel="0" collapsed="false">
      <c r="A8465" s="393" t="n">
        <v>101832</v>
      </c>
      <c r="B8465" s="394" t="s">
        <v>8677</v>
      </c>
      <c r="C8465" s="393" t="s">
        <v>353</v>
      </c>
      <c r="D8465" s="395" t="n">
        <v>255.13</v>
      </c>
    </row>
    <row r="8466" customFormat="false" ht="14.25" hidden="false" customHeight="false" outlineLevel="0" collapsed="false">
      <c r="A8466" s="393" t="n">
        <v>101833</v>
      </c>
      <c r="B8466" s="394" t="s">
        <v>8678</v>
      </c>
      <c r="C8466" s="393" t="s">
        <v>353</v>
      </c>
      <c r="D8466" s="395" t="n">
        <v>279.36</v>
      </c>
    </row>
    <row r="8467" customFormat="false" ht="14.25" hidden="false" customHeight="false" outlineLevel="0" collapsed="false">
      <c r="A8467" s="393" t="n">
        <v>101834</v>
      </c>
      <c r="B8467" s="394" t="s">
        <v>8679</v>
      </c>
      <c r="C8467" s="393" t="s">
        <v>353</v>
      </c>
      <c r="D8467" s="395" t="n">
        <v>303.28</v>
      </c>
    </row>
    <row r="8468" customFormat="false" ht="14.25" hidden="false" customHeight="false" outlineLevel="0" collapsed="false">
      <c r="A8468" s="393" t="n">
        <v>101825</v>
      </c>
      <c r="B8468" s="394" t="s">
        <v>8680</v>
      </c>
      <c r="C8468" s="393" t="s">
        <v>353</v>
      </c>
      <c r="D8468" s="395" t="n">
        <v>229.09</v>
      </c>
    </row>
    <row r="8469" customFormat="false" ht="14.25" hidden="false" customHeight="false" outlineLevel="0" collapsed="false">
      <c r="A8469" s="393" t="n">
        <v>101826</v>
      </c>
      <c r="B8469" s="394" t="s">
        <v>8681</v>
      </c>
      <c r="C8469" s="393" t="s">
        <v>353</v>
      </c>
      <c r="D8469" s="395" t="n">
        <v>254.07</v>
      </c>
    </row>
    <row r="8470" customFormat="false" ht="14.25" hidden="false" customHeight="false" outlineLevel="0" collapsed="false">
      <c r="A8470" s="393" t="n">
        <v>101823</v>
      </c>
      <c r="B8470" s="394" t="s">
        <v>8682</v>
      </c>
      <c r="C8470" s="393" t="s">
        <v>353</v>
      </c>
      <c r="D8470" s="395" t="n">
        <v>177.77</v>
      </c>
    </row>
    <row r="8471" customFormat="false" ht="14.25" hidden="false" customHeight="false" outlineLevel="0" collapsed="false">
      <c r="A8471" s="393" t="n">
        <v>101824</v>
      </c>
      <c r="B8471" s="394" t="s">
        <v>8683</v>
      </c>
      <c r="C8471" s="393" t="s">
        <v>353</v>
      </c>
      <c r="D8471" s="395" t="n">
        <v>203.78</v>
      </c>
    </row>
    <row r="8472" customFormat="false" ht="14.25" hidden="false" customHeight="false" outlineLevel="0" collapsed="false">
      <c r="A8472" s="393" t="n">
        <v>101822</v>
      </c>
      <c r="B8472" s="394" t="s">
        <v>8684</v>
      </c>
      <c r="C8472" s="393" t="s">
        <v>353</v>
      </c>
      <c r="D8472" s="395" t="n">
        <v>149.83</v>
      </c>
    </row>
    <row r="8473" customFormat="false" ht="14.25" hidden="false" customHeight="false" outlineLevel="0" collapsed="false">
      <c r="A8473" s="393" t="n">
        <v>101819</v>
      </c>
      <c r="B8473" s="394" t="s">
        <v>8685</v>
      </c>
      <c r="C8473" s="393" t="s">
        <v>76</v>
      </c>
      <c r="D8473" s="395" t="n">
        <v>72.1</v>
      </c>
    </row>
    <row r="8474" customFormat="false" ht="14.25" hidden="false" customHeight="false" outlineLevel="0" collapsed="false">
      <c r="A8474" s="393" t="n">
        <v>104370</v>
      </c>
      <c r="B8474" s="394" t="s">
        <v>8686</v>
      </c>
      <c r="C8474" s="393" t="s">
        <v>76</v>
      </c>
      <c r="D8474" s="395" t="n">
        <v>0</v>
      </c>
    </row>
    <row r="8475" customFormat="false" ht="14.25" hidden="false" customHeight="false" outlineLevel="0" collapsed="false">
      <c r="A8475" s="393" t="n">
        <v>101817</v>
      </c>
      <c r="B8475" s="394" t="s">
        <v>8687</v>
      </c>
      <c r="C8475" s="393" t="s">
        <v>76</v>
      </c>
      <c r="D8475" s="395" t="n">
        <v>58.47</v>
      </c>
    </row>
    <row r="8476" customFormat="false" ht="14.25" hidden="false" customHeight="false" outlineLevel="0" collapsed="false">
      <c r="A8476" s="393" t="n">
        <v>101816</v>
      </c>
      <c r="B8476" s="394" t="s">
        <v>8688</v>
      </c>
      <c r="C8476" s="393" t="s">
        <v>76</v>
      </c>
      <c r="D8476" s="395" t="n">
        <v>74.66</v>
      </c>
    </row>
    <row r="8477" customFormat="false" ht="14.25" hidden="false" customHeight="false" outlineLevel="0" collapsed="false">
      <c r="A8477" s="393" t="n">
        <v>104369</v>
      </c>
      <c r="B8477" s="394" t="s">
        <v>8689</v>
      </c>
      <c r="C8477" s="393" t="s">
        <v>76</v>
      </c>
      <c r="D8477" s="395" t="n">
        <v>0</v>
      </c>
    </row>
    <row r="8478" customFormat="false" ht="14.25" hidden="false" customHeight="false" outlineLevel="0" collapsed="false">
      <c r="A8478" s="393" t="n">
        <v>101820</v>
      </c>
      <c r="B8478" s="394" t="s">
        <v>8690</v>
      </c>
      <c r="C8478" s="393" t="s">
        <v>76</v>
      </c>
      <c r="D8478" s="395" t="n">
        <v>51.29</v>
      </c>
    </row>
    <row r="8479" customFormat="false" ht="14.25" hidden="false" customHeight="false" outlineLevel="0" collapsed="false">
      <c r="A8479" s="393" t="n">
        <v>102988</v>
      </c>
      <c r="B8479" s="394" t="s">
        <v>8691</v>
      </c>
      <c r="C8479" s="393" t="s">
        <v>76</v>
      </c>
      <c r="D8479" s="395" t="n">
        <v>69.01</v>
      </c>
    </row>
    <row r="8480" customFormat="false" ht="14.25" hidden="false" customHeight="false" outlineLevel="0" collapsed="false">
      <c r="A8480" s="393" t="n">
        <v>101814</v>
      </c>
      <c r="B8480" s="394" t="s">
        <v>8692</v>
      </c>
      <c r="C8480" s="393" t="s">
        <v>76</v>
      </c>
      <c r="D8480" s="395" t="n">
        <v>51.82</v>
      </c>
    </row>
    <row r="8481" customFormat="false" ht="14.25" hidden="false" customHeight="false" outlineLevel="0" collapsed="false">
      <c r="A8481" s="393" t="n">
        <v>102098</v>
      </c>
      <c r="B8481" s="394" t="s">
        <v>8693</v>
      </c>
      <c r="C8481" s="393" t="s">
        <v>353</v>
      </c>
      <c r="D8481" s="395" t="n">
        <v>1977.08</v>
      </c>
    </row>
    <row r="8482" customFormat="false" ht="14.25" hidden="false" customHeight="false" outlineLevel="0" collapsed="false">
      <c r="A8482" s="393" t="n">
        <v>104366</v>
      </c>
      <c r="B8482" s="394" t="s">
        <v>8694</v>
      </c>
      <c r="C8482" s="393" t="s">
        <v>353</v>
      </c>
      <c r="D8482" s="395" t="n">
        <v>0</v>
      </c>
    </row>
    <row r="8483" customFormat="false" ht="14.25" hidden="false" customHeight="false" outlineLevel="0" collapsed="false">
      <c r="A8483" s="393" t="n">
        <v>102099</v>
      </c>
      <c r="B8483" s="394" t="s">
        <v>8695</v>
      </c>
      <c r="C8483" s="393" t="s">
        <v>353</v>
      </c>
      <c r="D8483" s="395" t="n">
        <v>0</v>
      </c>
    </row>
    <row r="8484" customFormat="false" ht="14.25" hidden="false" customHeight="false" outlineLevel="0" collapsed="false">
      <c r="A8484" s="393" t="n">
        <v>104367</v>
      </c>
      <c r="B8484" s="394" t="s">
        <v>8696</v>
      </c>
      <c r="C8484" s="393" t="s">
        <v>353</v>
      </c>
      <c r="D8484" s="395" t="n">
        <v>0</v>
      </c>
    </row>
    <row r="8485" customFormat="false" ht="14.25" hidden="false" customHeight="false" outlineLevel="0" collapsed="false">
      <c r="A8485" s="393" t="n">
        <v>92994</v>
      </c>
      <c r="B8485" s="394" t="s">
        <v>8697</v>
      </c>
      <c r="C8485" s="393" t="s">
        <v>274</v>
      </c>
      <c r="D8485" s="395" t="n">
        <v>137.06</v>
      </c>
    </row>
    <row r="8486" customFormat="false" ht="14.25" hidden="false" customHeight="false" outlineLevel="0" collapsed="false">
      <c r="A8486" s="393" t="n">
        <v>92996</v>
      </c>
      <c r="B8486" s="394" t="s">
        <v>8698</v>
      </c>
      <c r="C8486" s="393" t="s">
        <v>274</v>
      </c>
      <c r="D8486" s="395" t="n">
        <v>165.74</v>
      </c>
    </row>
    <row r="8487" customFormat="false" ht="14.25" hidden="false" customHeight="false" outlineLevel="0" collapsed="false">
      <c r="A8487" s="393" t="n">
        <v>92998</v>
      </c>
      <c r="B8487" s="394" t="s">
        <v>8699</v>
      </c>
      <c r="C8487" s="393" t="s">
        <v>274</v>
      </c>
      <c r="D8487" s="395" t="n">
        <v>203</v>
      </c>
    </row>
    <row r="8488" customFormat="false" ht="14.25" hidden="false" customHeight="false" outlineLevel="0" collapsed="false">
      <c r="A8488" s="393" t="n">
        <v>93000</v>
      </c>
      <c r="B8488" s="394" t="s">
        <v>8700</v>
      </c>
      <c r="C8488" s="393" t="s">
        <v>274</v>
      </c>
      <c r="D8488" s="395" t="n">
        <v>268.47</v>
      </c>
    </row>
    <row r="8489" customFormat="false" ht="14.25" hidden="false" customHeight="false" outlineLevel="0" collapsed="false">
      <c r="A8489" s="393" t="n">
        <v>92984</v>
      </c>
      <c r="B8489" s="394" t="s">
        <v>8701</v>
      </c>
      <c r="C8489" s="393" t="s">
        <v>274</v>
      </c>
      <c r="D8489" s="395" t="n">
        <v>29.89</v>
      </c>
    </row>
    <row r="8490" customFormat="false" ht="14.25" hidden="false" customHeight="false" outlineLevel="0" collapsed="false">
      <c r="A8490" s="393" t="n">
        <v>93002</v>
      </c>
      <c r="B8490" s="394" t="s">
        <v>8702</v>
      </c>
      <c r="C8490" s="393" t="s">
        <v>274</v>
      </c>
      <c r="D8490" s="395" t="n">
        <v>346.81</v>
      </c>
    </row>
    <row r="8491" customFormat="false" ht="14.25" hidden="false" customHeight="false" outlineLevel="0" collapsed="false">
      <c r="A8491" s="393" t="n">
        <v>92986</v>
      </c>
      <c r="B8491" s="394" t="s">
        <v>8703</v>
      </c>
      <c r="C8491" s="393" t="s">
        <v>274</v>
      </c>
      <c r="D8491" s="395" t="n">
        <v>41.07</v>
      </c>
    </row>
    <row r="8492" customFormat="false" ht="14.25" hidden="false" customHeight="false" outlineLevel="0" collapsed="false">
      <c r="A8492" s="393" t="n">
        <v>92988</v>
      </c>
      <c r="B8492" s="394" t="s">
        <v>8704</v>
      </c>
      <c r="C8492" s="393" t="s">
        <v>274</v>
      </c>
      <c r="D8492" s="395" t="n">
        <v>59.29</v>
      </c>
    </row>
    <row r="8493" customFormat="false" ht="14.25" hidden="false" customHeight="false" outlineLevel="0" collapsed="false">
      <c r="A8493" s="393" t="n">
        <v>92990</v>
      </c>
      <c r="B8493" s="394" t="s">
        <v>8705</v>
      </c>
      <c r="C8493" s="393" t="s">
        <v>274</v>
      </c>
      <c r="D8493" s="395" t="n">
        <v>81.83</v>
      </c>
    </row>
    <row r="8494" customFormat="false" ht="14.25" hidden="false" customHeight="false" outlineLevel="0" collapsed="false">
      <c r="A8494" s="393" t="n">
        <v>92992</v>
      </c>
      <c r="B8494" s="394" t="s">
        <v>8706</v>
      </c>
      <c r="C8494" s="393" t="s">
        <v>274</v>
      </c>
      <c r="D8494" s="395" t="n">
        <v>105.67</v>
      </c>
    </row>
    <row r="8495" customFormat="false" ht="14.25" hidden="false" customHeight="false" outlineLevel="0" collapsed="false">
      <c r="A8495" s="393" t="n">
        <v>103491</v>
      </c>
      <c r="B8495" s="394" t="s">
        <v>8707</v>
      </c>
      <c r="C8495" s="393" t="s">
        <v>353</v>
      </c>
      <c r="D8495" s="395" t="n">
        <v>601.86</v>
      </c>
    </row>
    <row r="8496" customFormat="false" ht="14.25" hidden="false" customHeight="false" outlineLevel="0" collapsed="false">
      <c r="A8496" s="393" t="n">
        <v>93026</v>
      </c>
      <c r="B8496" s="394" t="s">
        <v>8708</v>
      </c>
      <c r="C8496" s="393" t="s">
        <v>267</v>
      </c>
      <c r="D8496" s="395" t="n">
        <v>83.83</v>
      </c>
    </row>
    <row r="8497" customFormat="false" ht="14.25" hidden="false" customHeight="false" outlineLevel="0" collapsed="false">
      <c r="A8497" s="393" t="n">
        <v>93018</v>
      </c>
      <c r="B8497" s="394" t="s">
        <v>8709</v>
      </c>
      <c r="C8497" s="393" t="s">
        <v>267</v>
      </c>
      <c r="D8497" s="395" t="n">
        <v>28.41</v>
      </c>
    </row>
    <row r="8498" customFormat="false" ht="14.25" hidden="false" customHeight="false" outlineLevel="0" collapsed="false">
      <c r="A8498" s="393" t="n">
        <v>93020</v>
      </c>
      <c r="B8498" s="394" t="s">
        <v>8710</v>
      </c>
      <c r="C8498" s="393" t="s">
        <v>267</v>
      </c>
      <c r="D8498" s="395" t="n">
        <v>34.88</v>
      </c>
    </row>
    <row r="8499" customFormat="false" ht="14.25" hidden="false" customHeight="false" outlineLevel="0" collapsed="false">
      <c r="A8499" s="393" t="n">
        <v>93022</v>
      </c>
      <c r="B8499" s="394" t="s">
        <v>8711</v>
      </c>
      <c r="C8499" s="393" t="s">
        <v>267</v>
      </c>
      <c r="D8499" s="395" t="n">
        <v>51.9</v>
      </c>
    </row>
    <row r="8500" customFormat="false" ht="14.25" hidden="false" customHeight="false" outlineLevel="0" collapsed="false">
      <c r="A8500" s="393" t="n">
        <v>93024</v>
      </c>
      <c r="B8500" s="394" t="s">
        <v>8712</v>
      </c>
      <c r="C8500" s="393" t="s">
        <v>267</v>
      </c>
      <c r="D8500" s="395" t="n">
        <v>55.5</v>
      </c>
    </row>
    <row r="8501" customFormat="false" ht="14.25" hidden="false" customHeight="false" outlineLevel="0" collapsed="false">
      <c r="A8501" s="393" t="n">
        <v>97670</v>
      </c>
      <c r="B8501" s="394" t="s">
        <v>8713</v>
      </c>
      <c r="C8501" s="393" t="s">
        <v>274</v>
      </c>
      <c r="D8501" s="395" t="n">
        <v>25.06</v>
      </c>
    </row>
    <row r="8502" customFormat="false" ht="14.25" hidden="false" customHeight="false" outlineLevel="0" collapsed="false">
      <c r="A8502" s="393" t="n">
        <v>103486</v>
      </c>
      <c r="B8502" s="394" t="s">
        <v>8714</v>
      </c>
      <c r="C8502" s="393" t="s">
        <v>274</v>
      </c>
      <c r="D8502" s="395" t="n">
        <v>0</v>
      </c>
    </row>
    <row r="8503" customFormat="false" ht="14.25" hidden="false" customHeight="false" outlineLevel="0" collapsed="false">
      <c r="A8503" s="393" t="n">
        <v>103487</v>
      </c>
      <c r="B8503" s="394" t="s">
        <v>8715</v>
      </c>
      <c r="C8503" s="393" t="s">
        <v>274</v>
      </c>
      <c r="D8503" s="395" t="n">
        <v>0</v>
      </c>
    </row>
    <row r="8504" customFormat="false" ht="14.25" hidden="false" customHeight="false" outlineLevel="0" collapsed="false">
      <c r="A8504" s="393" t="n">
        <v>103488</v>
      </c>
      <c r="B8504" s="394" t="s">
        <v>8716</v>
      </c>
      <c r="C8504" s="393" t="s">
        <v>274</v>
      </c>
      <c r="D8504" s="395" t="n">
        <v>0</v>
      </c>
    </row>
    <row r="8505" customFormat="false" ht="14.25" hidden="false" customHeight="false" outlineLevel="0" collapsed="false">
      <c r="A8505" s="393" t="n">
        <v>103489</v>
      </c>
      <c r="B8505" s="394" t="s">
        <v>8717</v>
      </c>
      <c r="C8505" s="393" t="s">
        <v>274</v>
      </c>
      <c r="D8505" s="395" t="n">
        <v>0</v>
      </c>
    </row>
    <row r="8506" customFormat="false" ht="14.25" hidden="false" customHeight="false" outlineLevel="0" collapsed="false">
      <c r="A8506" s="393" t="n">
        <v>97667</v>
      </c>
      <c r="B8506" s="394" t="s">
        <v>8718</v>
      </c>
      <c r="C8506" s="393" t="s">
        <v>274</v>
      </c>
      <c r="D8506" s="395" t="n">
        <v>9.33</v>
      </c>
    </row>
    <row r="8507" customFormat="false" ht="14.25" hidden="false" customHeight="false" outlineLevel="0" collapsed="false">
      <c r="A8507" s="393" t="n">
        <v>97668</v>
      </c>
      <c r="B8507" s="394" t="s">
        <v>8719</v>
      </c>
      <c r="C8507" s="393" t="s">
        <v>274</v>
      </c>
      <c r="D8507" s="395" t="n">
        <v>13.28</v>
      </c>
    </row>
    <row r="8508" customFormat="false" ht="14.25" hidden="false" customHeight="false" outlineLevel="0" collapsed="false">
      <c r="A8508" s="393" t="n">
        <v>97669</v>
      </c>
      <c r="B8508" s="394" t="s">
        <v>8720</v>
      </c>
      <c r="C8508" s="393" t="s">
        <v>274</v>
      </c>
      <c r="D8508" s="395" t="n">
        <v>19.94</v>
      </c>
    </row>
    <row r="8509" customFormat="false" ht="14.25" hidden="false" customHeight="false" outlineLevel="0" collapsed="false">
      <c r="A8509" s="393" t="n">
        <v>93012</v>
      </c>
      <c r="B8509" s="394" t="s">
        <v>8721</v>
      </c>
      <c r="C8509" s="393" t="s">
        <v>274</v>
      </c>
      <c r="D8509" s="395" t="n">
        <v>68.02</v>
      </c>
    </row>
    <row r="8510" customFormat="false" ht="14.25" hidden="false" customHeight="false" outlineLevel="0" collapsed="false">
      <c r="A8510" s="393" t="n">
        <v>93008</v>
      </c>
      <c r="B8510" s="394" t="s">
        <v>8722</v>
      </c>
      <c r="C8510" s="393" t="s">
        <v>274</v>
      </c>
      <c r="D8510" s="395" t="n">
        <v>19.17</v>
      </c>
    </row>
    <row r="8511" customFormat="false" ht="14.25" hidden="false" customHeight="false" outlineLevel="0" collapsed="false">
      <c r="A8511" s="393" t="n">
        <v>93009</v>
      </c>
      <c r="B8511" s="394" t="s">
        <v>8723</v>
      </c>
      <c r="C8511" s="393" t="s">
        <v>274</v>
      </c>
      <c r="D8511" s="395" t="n">
        <v>27.48</v>
      </c>
    </row>
    <row r="8512" customFormat="false" ht="14.25" hidden="false" customHeight="false" outlineLevel="0" collapsed="false">
      <c r="A8512" s="393" t="n">
        <v>93010</v>
      </c>
      <c r="B8512" s="394" t="s">
        <v>8724</v>
      </c>
      <c r="C8512" s="393" t="s">
        <v>274</v>
      </c>
      <c r="D8512" s="395" t="n">
        <v>37.69</v>
      </c>
    </row>
    <row r="8513" customFormat="false" ht="14.25" hidden="false" customHeight="false" outlineLevel="0" collapsed="false">
      <c r="A8513" s="393" t="n">
        <v>93011</v>
      </c>
      <c r="B8513" s="394" t="s">
        <v>8725</v>
      </c>
      <c r="C8513" s="393" t="s">
        <v>274</v>
      </c>
      <c r="D8513" s="395" t="n">
        <v>45.69</v>
      </c>
    </row>
    <row r="8514" customFormat="false" ht="14.25" hidden="false" customHeight="false" outlineLevel="0" collapsed="false">
      <c r="A8514" s="393" t="n">
        <v>103492</v>
      </c>
      <c r="B8514" s="394" t="s">
        <v>8726</v>
      </c>
      <c r="C8514" s="393" t="s">
        <v>274</v>
      </c>
      <c r="D8514" s="395" t="n">
        <v>0</v>
      </c>
    </row>
    <row r="8515" customFormat="false" ht="14.25" hidden="false" customHeight="false" outlineLevel="0" collapsed="false">
      <c r="A8515" s="393" t="n">
        <v>93017</v>
      </c>
      <c r="B8515" s="394" t="s">
        <v>8727</v>
      </c>
      <c r="C8515" s="393" t="s">
        <v>267</v>
      </c>
      <c r="D8515" s="395" t="n">
        <v>52.08</v>
      </c>
    </row>
    <row r="8516" customFormat="false" ht="14.25" hidden="false" customHeight="false" outlineLevel="0" collapsed="false">
      <c r="A8516" s="393" t="n">
        <v>93013</v>
      </c>
      <c r="B8516" s="394" t="s">
        <v>8728</v>
      </c>
      <c r="C8516" s="393" t="s">
        <v>267</v>
      </c>
      <c r="D8516" s="395" t="n">
        <v>18.74</v>
      </c>
    </row>
    <row r="8517" customFormat="false" ht="14.25" hidden="false" customHeight="false" outlineLevel="0" collapsed="false">
      <c r="A8517" s="393" t="n">
        <v>93014</v>
      </c>
      <c r="B8517" s="394" t="s">
        <v>8729</v>
      </c>
      <c r="C8517" s="393" t="s">
        <v>267</v>
      </c>
      <c r="D8517" s="395" t="n">
        <v>22.41</v>
      </c>
    </row>
    <row r="8518" customFormat="false" ht="14.25" hidden="false" customHeight="false" outlineLevel="0" collapsed="false">
      <c r="A8518" s="393" t="n">
        <v>93015</v>
      </c>
      <c r="B8518" s="394" t="s">
        <v>8730</v>
      </c>
      <c r="C8518" s="393" t="s">
        <v>267</v>
      </c>
      <c r="D8518" s="395" t="n">
        <v>31.11</v>
      </c>
    </row>
    <row r="8519" customFormat="false" ht="14.25" hidden="false" customHeight="false" outlineLevel="0" collapsed="false">
      <c r="A8519" s="393" t="n">
        <v>93016</v>
      </c>
      <c r="B8519" s="394" t="s">
        <v>8731</v>
      </c>
      <c r="C8519" s="393" t="s">
        <v>267</v>
      </c>
      <c r="D8519" s="395" t="n">
        <v>36.67</v>
      </c>
    </row>
    <row r="8520" customFormat="false" ht="14.25" hidden="false" customHeight="false" outlineLevel="0" collapsed="false">
      <c r="A8520" s="393" t="n">
        <v>103490</v>
      </c>
      <c r="B8520" s="394" t="s">
        <v>8732</v>
      </c>
      <c r="C8520" s="393" t="s">
        <v>353</v>
      </c>
      <c r="D8520" s="395" t="n">
        <v>3384.8</v>
      </c>
    </row>
    <row r="8521" customFormat="false" ht="14.25" hidden="false" customHeight="false" outlineLevel="0" collapsed="false">
      <c r="A8521" s="393" t="n">
        <v>98306</v>
      </c>
      <c r="B8521" s="394" t="s">
        <v>8733</v>
      </c>
      <c r="C8521" s="393" t="s">
        <v>267</v>
      </c>
      <c r="D8521" s="395" t="n">
        <v>77.33</v>
      </c>
    </row>
    <row r="8522" customFormat="false" ht="14.25" hidden="false" customHeight="false" outlineLevel="0" collapsed="false">
      <c r="A8522" s="393" t="n">
        <v>100553</v>
      </c>
      <c r="B8522" s="394" t="s">
        <v>8734</v>
      </c>
      <c r="C8522" s="393" t="s">
        <v>274</v>
      </c>
      <c r="D8522" s="395" t="n">
        <v>28.54</v>
      </c>
    </row>
    <row r="8523" customFormat="false" ht="14.25" hidden="false" customHeight="false" outlineLevel="0" collapsed="false">
      <c r="A8523" s="393" t="n">
        <v>100554</v>
      </c>
      <c r="B8523" s="394" t="s">
        <v>8735</v>
      </c>
      <c r="C8523" s="393" t="s">
        <v>274</v>
      </c>
      <c r="D8523" s="395" t="n">
        <v>7.08</v>
      </c>
    </row>
    <row r="8524" customFormat="false" ht="14.25" hidden="false" customHeight="false" outlineLevel="0" collapsed="false">
      <c r="A8524" s="393" t="n">
        <v>98300</v>
      </c>
      <c r="B8524" s="394" t="s">
        <v>8736</v>
      </c>
      <c r="C8524" s="393" t="s">
        <v>274</v>
      </c>
      <c r="D8524" s="395" t="n">
        <v>7.43</v>
      </c>
    </row>
    <row r="8525" customFormat="false" ht="14.25" hidden="false" customHeight="false" outlineLevel="0" collapsed="false">
      <c r="A8525" s="393" t="n">
        <v>98295</v>
      </c>
      <c r="B8525" s="394" t="s">
        <v>8737</v>
      </c>
      <c r="C8525" s="393" t="s">
        <v>274</v>
      </c>
      <c r="D8525" s="395" t="n">
        <v>6.45</v>
      </c>
    </row>
    <row r="8526" customFormat="false" ht="14.25" hidden="false" customHeight="false" outlineLevel="0" collapsed="false">
      <c r="A8526" s="393" t="n">
        <v>98294</v>
      </c>
      <c r="B8526" s="394" t="s">
        <v>8738</v>
      </c>
      <c r="C8526" s="393" t="s">
        <v>274</v>
      </c>
      <c r="D8526" s="395" t="n">
        <v>7.44</v>
      </c>
    </row>
    <row r="8527" customFormat="false" ht="14.25" hidden="false" customHeight="false" outlineLevel="0" collapsed="false">
      <c r="A8527" s="393" t="n">
        <v>98297</v>
      </c>
      <c r="B8527" s="394" t="s">
        <v>8739</v>
      </c>
      <c r="C8527" s="393" t="s">
        <v>274</v>
      </c>
      <c r="D8527" s="395" t="n">
        <v>9.32</v>
      </c>
    </row>
    <row r="8528" customFormat="false" ht="14.25" hidden="false" customHeight="false" outlineLevel="0" collapsed="false">
      <c r="A8528" s="393" t="n">
        <v>98296</v>
      </c>
      <c r="B8528" s="394" t="s">
        <v>8740</v>
      </c>
      <c r="C8528" s="393" t="s">
        <v>274</v>
      </c>
      <c r="D8528" s="395" t="n">
        <v>10.91</v>
      </c>
    </row>
    <row r="8529" customFormat="false" ht="14.25" hidden="false" customHeight="false" outlineLevel="0" collapsed="false">
      <c r="A8529" s="393" t="n">
        <v>98299</v>
      </c>
      <c r="B8529" s="394" t="s">
        <v>8741</v>
      </c>
      <c r="C8529" s="393" t="s">
        <v>274</v>
      </c>
      <c r="D8529" s="395" t="n">
        <v>24.13</v>
      </c>
    </row>
    <row r="8530" customFormat="false" ht="14.25" hidden="false" customHeight="false" outlineLevel="0" collapsed="false">
      <c r="A8530" s="393" t="n">
        <v>98298</v>
      </c>
      <c r="B8530" s="394" t="s">
        <v>8742</v>
      </c>
      <c r="C8530" s="393" t="s">
        <v>274</v>
      </c>
      <c r="D8530" s="395" t="n">
        <v>26.08</v>
      </c>
    </row>
    <row r="8531" customFormat="false" ht="14.25" hidden="false" customHeight="false" outlineLevel="0" collapsed="false">
      <c r="A8531" s="393" t="n">
        <v>98261</v>
      </c>
      <c r="B8531" s="394" t="s">
        <v>8743</v>
      </c>
      <c r="C8531" s="393" t="s">
        <v>274</v>
      </c>
      <c r="D8531" s="395" t="n">
        <v>5.12</v>
      </c>
    </row>
    <row r="8532" customFormat="false" ht="14.25" hidden="false" customHeight="false" outlineLevel="0" collapsed="false">
      <c r="A8532" s="393" t="n">
        <v>98287</v>
      </c>
      <c r="B8532" s="394" t="s">
        <v>8744</v>
      </c>
      <c r="C8532" s="393" t="s">
        <v>274</v>
      </c>
      <c r="D8532" s="395" t="n">
        <v>1.84</v>
      </c>
    </row>
    <row r="8533" customFormat="false" ht="14.25" hidden="false" customHeight="false" outlineLevel="0" collapsed="false">
      <c r="A8533" s="393" t="n">
        <v>98280</v>
      </c>
      <c r="B8533" s="394" t="s">
        <v>8745</v>
      </c>
      <c r="C8533" s="393" t="s">
        <v>274</v>
      </c>
      <c r="D8533" s="395" t="n">
        <v>10.61</v>
      </c>
    </row>
    <row r="8534" customFormat="false" ht="14.25" hidden="false" customHeight="false" outlineLevel="0" collapsed="false">
      <c r="A8534" s="393" t="n">
        <v>98288</v>
      </c>
      <c r="B8534" s="394" t="s">
        <v>8746</v>
      </c>
      <c r="C8534" s="393" t="s">
        <v>274</v>
      </c>
      <c r="D8534" s="395" t="n">
        <v>2.79</v>
      </c>
    </row>
    <row r="8535" customFormat="false" ht="14.25" hidden="false" customHeight="false" outlineLevel="0" collapsed="false">
      <c r="A8535" s="393" t="n">
        <v>98281</v>
      </c>
      <c r="B8535" s="394" t="s">
        <v>8747</v>
      </c>
      <c r="C8535" s="393" t="s">
        <v>274</v>
      </c>
      <c r="D8535" s="395" t="n">
        <v>11.55</v>
      </c>
    </row>
    <row r="8536" customFormat="false" ht="14.25" hidden="false" customHeight="false" outlineLevel="0" collapsed="false">
      <c r="A8536" s="393" t="n">
        <v>98262</v>
      </c>
      <c r="B8536" s="394" t="s">
        <v>8748</v>
      </c>
      <c r="C8536" s="393" t="s">
        <v>274</v>
      </c>
      <c r="D8536" s="395" t="n">
        <v>6.08</v>
      </c>
    </row>
    <row r="8537" customFormat="false" ht="14.25" hidden="false" customHeight="false" outlineLevel="0" collapsed="false">
      <c r="A8537" s="393" t="n">
        <v>98289</v>
      </c>
      <c r="B8537" s="394" t="s">
        <v>8749</v>
      </c>
      <c r="C8537" s="393" t="s">
        <v>274</v>
      </c>
      <c r="D8537" s="395" t="n">
        <v>3.05</v>
      </c>
    </row>
    <row r="8538" customFormat="false" ht="14.25" hidden="false" customHeight="false" outlineLevel="0" collapsed="false">
      <c r="A8538" s="393" t="n">
        <v>98282</v>
      </c>
      <c r="B8538" s="394" t="s">
        <v>8750</v>
      </c>
      <c r="C8538" s="393" t="s">
        <v>274</v>
      </c>
      <c r="D8538" s="395" t="n">
        <v>11.82</v>
      </c>
    </row>
    <row r="8539" customFormat="false" ht="14.25" hidden="false" customHeight="false" outlineLevel="0" collapsed="false">
      <c r="A8539" s="393" t="n">
        <v>98263</v>
      </c>
      <c r="B8539" s="394" t="s">
        <v>8751</v>
      </c>
      <c r="C8539" s="393" t="s">
        <v>274</v>
      </c>
      <c r="D8539" s="395" t="n">
        <v>6.34</v>
      </c>
    </row>
    <row r="8540" customFormat="false" ht="14.25" hidden="false" customHeight="false" outlineLevel="0" collapsed="false">
      <c r="A8540" s="393" t="n">
        <v>98290</v>
      </c>
      <c r="B8540" s="394" t="s">
        <v>8752</v>
      </c>
      <c r="C8540" s="393" t="s">
        <v>274</v>
      </c>
      <c r="D8540" s="395" t="n">
        <v>4.04</v>
      </c>
    </row>
    <row r="8541" customFormat="false" ht="14.25" hidden="false" customHeight="false" outlineLevel="0" collapsed="false">
      <c r="A8541" s="393" t="n">
        <v>98283</v>
      </c>
      <c r="B8541" s="394" t="s">
        <v>8753</v>
      </c>
      <c r="C8541" s="393" t="s">
        <v>274</v>
      </c>
      <c r="D8541" s="395" t="n">
        <v>12.81</v>
      </c>
    </row>
    <row r="8542" customFormat="false" ht="14.25" hidden="false" customHeight="false" outlineLevel="0" collapsed="false">
      <c r="A8542" s="393" t="n">
        <v>98264</v>
      </c>
      <c r="B8542" s="394" t="s">
        <v>8754</v>
      </c>
      <c r="C8542" s="393" t="s">
        <v>274</v>
      </c>
      <c r="D8542" s="395" t="n">
        <v>7.33</v>
      </c>
    </row>
    <row r="8543" customFormat="false" ht="14.25" hidden="false" customHeight="false" outlineLevel="0" collapsed="false">
      <c r="A8543" s="393" t="n">
        <v>98273</v>
      </c>
      <c r="B8543" s="394" t="s">
        <v>8755</v>
      </c>
      <c r="C8543" s="393" t="s">
        <v>274</v>
      </c>
      <c r="D8543" s="395" t="n">
        <v>3.08</v>
      </c>
    </row>
    <row r="8544" customFormat="false" ht="14.25" hidden="false" customHeight="false" outlineLevel="0" collapsed="false">
      <c r="A8544" s="393" t="n">
        <v>98291</v>
      </c>
      <c r="B8544" s="394" t="s">
        <v>8756</v>
      </c>
      <c r="C8544" s="393" t="s">
        <v>274</v>
      </c>
      <c r="D8544" s="395" t="n">
        <v>4.71</v>
      </c>
    </row>
    <row r="8545" customFormat="false" ht="14.25" hidden="false" customHeight="false" outlineLevel="0" collapsed="false">
      <c r="A8545" s="393" t="n">
        <v>98284</v>
      </c>
      <c r="B8545" s="394" t="s">
        <v>8757</v>
      </c>
      <c r="C8545" s="393" t="s">
        <v>274</v>
      </c>
      <c r="D8545" s="395" t="n">
        <v>13.48</v>
      </c>
    </row>
    <row r="8546" customFormat="false" ht="14.25" hidden="false" customHeight="false" outlineLevel="0" collapsed="false">
      <c r="A8546" s="393" t="n">
        <v>98265</v>
      </c>
      <c r="B8546" s="394" t="s">
        <v>8758</v>
      </c>
      <c r="C8546" s="393" t="s">
        <v>274</v>
      </c>
      <c r="D8546" s="395" t="n">
        <v>8</v>
      </c>
    </row>
    <row r="8547" customFormat="false" ht="14.25" hidden="false" customHeight="false" outlineLevel="0" collapsed="false">
      <c r="A8547" s="393" t="n">
        <v>98274</v>
      </c>
      <c r="B8547" s="394" t="s">
        <v>8759</v>
      </c>
      <c r="C8547" s="393" t="s">
        <v>274</v>
      </c>
      <c r="D8547" s="395" t="n">
        <v>3.74</v>
      </c>
    </row>
    <row r="8548" customFormat="false" ht="14.25" hidden="false" customHeight="false" outlineLevel="0" collapsed="false">
      <c r="A8548" s="393" t="n">
        <v>98292</v>
      </c>
      <c r="B8548" s="394" t="s">
        <v>8760</v>
      </c>
      <c r="C8548" s="393" t="s">
        <v>274</v>
      </c>
      <c r="D8548" s="395" t="n">
        <v>5.6</v>
      </c>
    </row>
    <row r="8549" customFormat="false" ht="14.25" hidden="false" customHeight="false" outlineLevel="0" collapsed="false">
      <c r="A8549" s="393" t="n">
        <v>98285</v>
      </c>
      <c r="B8549" s="394" t="s">
        <v>8761</v>
      </c>
      <c r="C8549" s="393" t="s">
        <v>274</v>
      </c>
      <c r="D8549" s="395" t="n">
        <v>14.37</v>
      </c>
    </row>
    <row r="8550" customFormat="false" ht="14.25" hidden="false" customHeight="false" outlineLevel="0" collapsed="false">
      <c r="A8550" s="393" t="n">
        <v>98266</v>
      </c>
      <c r="B8550" s="394" t="s">
        <v>8762</v>
      </c>
      <c r="C8550" s="393" t="s">
        <v>274</v>
      </c>
      <c r="D8550" s="395" t="n">
        <v>8.89</v>
      </c>
    </row>
    <row r="8551" customFormat="false" ht="14.25" hidden="false" customHeight="false" outlineLevel="0" collapsed="false">
      <c r="A8551" s="393" t="n">
        <v>98275</v>
      </c>
      <c r="B8551" s="394" t="s">
        <v>8763</v>
      </c>
      <c r="C8551" s="393" t="s">
        <v>274</v>
      </c>
      <c r="D8551" s="395" t="n">
        <v>4.62</v>
      </c>
    </row>
    <row r="8552" customFormat="false" ht="14.25" hidden="false" customHeight="false" outlineLevel="0" collapsed="false">
      <c r="A8552" s="393" t="n">
        <v>98293</v>
      </c>
      <c r="B8552" s="394" t="s">
        <v>8764</v>
      </c>
      <c r="C8552" s="393" t="s">
        <v>274</v>
      </c>
      <c r="D8552" s="395" t="n">
        <v>10.28</v>
      </c>
    </row>
    <row r="8553" customFormat="false" ht="14.25" hidden="false" customHeight="false" outlineLevel="0" collapsed="false">
      <c r="A8553" s="393" t="n">
        <v>98286</v>
      </c>
      <c r="B8553" s="394" t="s">
        <v>8765</v>
      </c>
      <c r="C8553" s="393" t="s">
        <v>274</v>
      </c>
      <c r="D8553" s="395" t="n">
        <v>19.05</v>
      </c>
    </row>
    <row r="8554" customFormat="false" ht="14.25" hidden="false" customHeight="false" outlineLevel="0" collapsed="false">
      <c r="A8554" s="393" t="n">
        <v>98267</v>
      </c>
      <c r="B8554" s="394" t="s">
        <v>8766</v>
      </c>
      <c r="C8554" s="393" t="s">
        <v>274</v>
      </c>
      <c r="D8554" s="395" t="n">
        <v>13.56</v>
      </c>
    </row>
    <row r="8555" customFormat="false" ht="14.25" hidden="false" customHeight="false" outlineLevel="0" collapsed="false">
      <c r="A8555" s="393" t="n">
        <v>98276</v>
      </c>
      <c r="B8555" s="394" t="s">
        <v>8767</v>
      </c>
      <c r="C8555" s="393" t="s">
        <v>274</v>
      </c>
      <c r="D8555" s="395" t="n">
        <v>9.31</v>
      </c>
    </row>
    <row r="8556" customFormat="false" ht="14.25" hidden="false" customHeight="false" outlineLevel="0" collapsed="false">
      <c r="A8556" s="393" t="n">
        <v>98268</v>
      </c>
      <c r="B8556" s="394" t="s">
        <v>8768</v>
      </c>
      <c r="C8556" s="393" t="s">
        <v>274</v>
      </c>
      <c r="D8556" s="395" t="n">
        <v>20.82</v>
      </c>
    </row>
    <row r="8557" customFormat="false" ht="14.25" hidden="false" customHeight="false" outlineLevel="0" collapsed="false">
      <c r="A8557" s="393" t="n">
        <v>98277</v>
      </c>
      <c r="B8557" s="394" t="s">
        <v>8769</v>
      </c>
      <c r="C8557" s="393" t="s">
        <v>274</v>
      </c>
      <c r="D8557" s="395" t="n">
        <v>16.57</v>
      </c>
    </row>
    <row r="8558" customFormat="false" ht="14.25" hidden="false" customHeight="false" outlineLevel="0" collapsed="false">
      <c r="A8558" s="393" t="n">
        <v>98272</v>
      </c>
      <c r="B8558" s="394" t="s">
        <v>8770</v>
      </c>
      <c r="C8558" s="393" t="s">
        <v>274</v>
      </c>
      <c r="D8558" s="395" t="n">
        <v>126.52</v>
      </c>
    </row>
    <row r="8559" customFormat="false" ht="14.25" hidden="false" customHeight="false" outlineLevel="0" collapsed="false">
      <c r="A8559" s="393" t="n">
        <v>98269</v>
      </c>
      <c r="B8559" s="394" t="s">
        <v>8771</v>
      </c>
      <c r="C8559" s="393" t="s">
        <v>274</v>
      </c>
      <c r="D8559" s="395" t="n">
        <v>27.77</v>
      </c>
    </row>
    <row r="8560" customFormat="false" ht="14.25" hidden="false" customHeight="false" outlineLevel="0" collapsed="false">
      <c r="A8560" s="393" t="n">
        <v>98278</v>
      </c>
      <c r="B8560" s="394" t="s">
        <v>8772</v>
      </c>
      <c r="C8560" s="393" t="s">
        <v>274</v>
      </c>
      <c r="D8560" s="395" t="n">
        <v>23.52</v>
      </c>
    </row>
    <row r="8561" customFormat="false" ht="14.25" hidden="false" customHeight="false" outlineLevel="0" collapsed="false">
      <c r="A8561" s="393" t="n">
        <v>98270</v>
      </c>
      <c r="B8561" s="394" t="s">
        <v>8773</v>
      </c>
      <c r="C8561" s="393" t="s">
        <v>274</v>
      </c>
      <c r="D8561" s="395" t="n">
        <v>40.81</v>
      </c>
    </row>
    <row r="8562" customFormat="false" ht="14.25" hidden="false" customHeight="false" outlineLevel="0" collapsed="false">
      <c r="A8562" s="393" t="n">
        <v>98279</v>
      </c>
      <c r="B8562" s="394" t="s">
        <v>8774</v>
      </c>
      <c r="C8562" s="393" t="s">
        <v>274</v>
      </c>
      <c r="D8562" s="395" t="n">
        <v>36.55</v>
      </c>
    </row>
    <row r="8563" customFormat="false" ht="14.25" hidden="false" customHeight="false" outlineLevel="0" collapsed="false">
      <c r="A8563" s="393" t="n">
        <v>98271</v>
      </c>
      <c r="B8563" s="394" t="s">
        <v>8775</v>
      </c>
      <c r="C8563" s="393" t="s">
        <v>274</v>
      </c>
      <c r="D8563" s="395" t="n">
        <v>56.48</v>
      </c>
    </row>
    <row r="8564" customFormat="false" ht="14.25" hidden="false" customHeight="false" outlineLevel="0" collapsed="false">
      <c r="A8564" s="393" t="n">
        <v>98400</v>
      </c>
      <c r="B8564" s="394" t="s">
        <v>8776</v>
      </c>
      <c r="C8564" s="393" t="s">
        <v>274</v>
      </c>
      <c r="D8564" s="395" t="n">
        <v>16.18</v>
      </c>
    </row>
    <row r="8565" customFormat="false" ht="14.25" hidden="false" customHeight="false" outlineLevel="0" collapsed="false">
      <c r="A8565" s="393" t="n">
        <v>98401</v>
      </c>
      <c r="B8565" s="394" t="s">
        <v>8777</v>
      </c>
      <c r="C8565" s="393" t="s">
        <v>274</v>
      </c>
      <c r="D8565" s="395" t="n">
        <v>24.44</v>
      </c>
    </row>
    <row r="8566" customFormat="false" ht="14.25" hidden="false" customHeight="false" outlineLevel="0" collapsed="false">
      <c r="A8566" s="393" t="n">
        <v>98402</v>
      </c>
      <c r="B8566" s="394" t="s">
        <v>8778</v>
      </c>
      <c r="C8566" s="393" t="s">
        <v>274</v>
      </c>
      <c r="D8566" s="395" t="n">
        <v>28.34</v>
      </c>
    </row>
    <row r="8567" customFormat="false" ht="14.25" hidden="false" customHeight="false" outlineLevel="0" collapsed="false">
      <c r="A8567" s="393" t="n">
        <v>100556</v>
      </c>
      <c r="B8567" s="394" t="s">
        <v>8779</v>
      </c>
      <c r="C8567" s="393" t="s">
        <v>267</v>
      </c>
      <c r="D8567" s="395" t="n">
        <v>44.21</v>
      </c>
    </row>
    <row r="8568" customFormat="false" ht="14.25" hidden="false" customHeight="false" outlineLevel="0" collapsed="false">
      <c r="A8568" s="393" t="n">
        <v>100557</v>
      </c>
      <c r="B8568" s="394" t="s">
        <v>8780</v>
      </c>
      <c r="C8568" s="393" t="s">
        <v>267</v>
      </c>
      <c r="D8568" s="395" t="n">
        <v>442.09</v>
      </c>
    </row>
    <row r="8569" customFormat="false" ht="14.25" hidden="false" customHeight="false" outlineLevel="0" collapsed="false">
      <c r="A8569" s="393" t="n">
        <v>98301</v>
      </c>
      <c r="B8569" s="394" t="s">
        <v>8781</v>
      </c>
      <c r="C8569" s="393" t="s">
        <v>267</v>
      </c>
      <c r="D8569" s="395" t="n">
        <v>767.44</v>
      </c>
    </row>
    <row r="8570" customFormat="false" ht="14.25" hidden="false" customHeight="false" outlineLevel="0" collapsed="false">
      <c r="A8570" s="393" t="n">
        <v>98302</v>
      </c>
      <c r="B8570" s="394" t="s">
        <v>8782</v>
      </c>
      <c r="C8570" s="393" t="s">
        <v>267</v>
      </c>
      <c r="D8570" s="395" t="n">
        <v>1319.53</v>
      </c>
    </row>
    <row r="8571" customFormat="false" ht="14.25" hidden="false" customHeight="false" outlineLevel="0" collapsed="false">
      <c r="A8571" s="393" t="n">
        <v>98593</v>
      </c>
      <c r="B8571" s="394" t="s">
        <v>8783</v>
      </c>
      <c r="C8571" s="393" t="s">
        <v>267</v>
      </c>
      <c r="D8571" s="395" t="n">
        <v>2851.08</v>
      </c>
    </row>
    <row r="8572" customFormat="false" ht="14.25" hidden="false" customHeight="false" outlineLevel="0" collapsed="false">
      <c r="A8572" s="393" t="n">
        <v>98304</v>
      </c>
      <c r="B8572" s="394" t="s">
        <v>8784</v>
      </c>
      <c r="C8572" s="393" t="s">
        <v>267</v>
      </c>
      <c r="D8572" s="395" t="n">
        <v>3976.8</v>
      </c>
    </row>
    <row r="8573" customFormat="false" ht="14.25" hidden="false" customHeight="false" outlineLevel="0" collapsed="false">
      <c r="A8573" s="393" t="n">
        <v>100561</v>
      </c>
      <c r="B8573" s="394" t="s">
        <v>8785</v>
      </c>
      <c r="C8573" s="393" t="s">
        <v>267</v>
      </c>
      <c r="D8573" s="395" t="n">
        <v>196.51</v>
      </c>
    </row>
    <row r="8574" customFormat="false" ht="14.25" hidden="false" customHeight="false" outlineLevel="0" collapsed="false">
      <c r="A8574" s="393" t="n">
        <v>100562</v>
      </c>
      <c r="B8574" s="394" t="s">
        <v>8786</v>
      </c>
      <c r="C8574" s="393" t="s">
        <v>267</v>
      </c>
      <c r="D8574" s="395" t="n">
        <v>290.3</v>
      </c>
    </row>
    <row r="8575" customFormat="false" ht="14.25" hidden="false" customHeight="false" outlineLevel="0" collapsed="false">
      <c r="A8575" s="393" t="n">
        <v>100560</v>
      </c>
      <c r="B8575" s="394" t="s">
        <v>8787</v>
      </c>
      <c r="C8575" s="393" t="s">
        <v>267</v>
      </c>
      <c r="D8575" s="395" t="n">
        <v>118.78</v>
      </c>
    </row>
    <row r="8576" customFormat="false" ht="14.25" hidden="false" customHeight="false" outlineLevel="0" collapsed="false">
      <c r="A8576" s="393" t="n">
        <v>100563</v>
      </c>
      <c r="B8576" s="394" t="s">
        <v>8788</v>
      </c>
      <c r="C8576" s="393" t="s">
        <v>267</v>
      </c>
      <c r="D8576" s="395" t="n">
        <v>406.66</v>
      </c>
    </row>
    <row r="8577" customFormat="false" ht="14.25" hidden="false" customHeight="false" outlineLevel="0" collapsed="false">
      <c r="A8577" s="393" t="n">
        <v>100555</v>
      </c>
      <c r="B8577" s="394" t="s">
        <v>8789</v>
      </c>
      <c r="C8577" s="393" t="s">
        <v>267</v>
      </c>
      <c r="D8577" s="395" t="n">
        <v>1388.3</v>
      </c>
    </row>
    <row r="8578" customFormat="false" ht="14.25" hidden="false" customHeight="false" outlineLevel="0" collapsed="false">
      <c r="A8578" s="393" t="n">
        <v>98305</v>
      </c>
      <c r="B8578" s="394" t="s">
        <v>8790</v>
      </c>
      <c r="C8578" s="393" t="s">
        <v>267</v>
      </c>
      <c r="D8578" s="395" t="n">
        <v>2749.88</v>
      </c>
    </row>
    <row r="8579" customFormat="false" ht="14.25" hidden="false" customHeight="false" outlineLevel="0" collapsed="false">
      <c r="A8579" s="393" t="n">
        <v>98307</v>
      </c>
      <c r="B8579" s="394" t="s">
        <v>8791</v>
      </c>
      <c r="C8579" s="393" t="s">
        <v>267</v>
      </c>
      <c r="D8579" s="395" t="n">
        <v>51.09</v>
      </c>
    </row>
    <row r="8580" customFormat="false" ht="14.25" hidden="false" customHeight="false" outlineLevel="0" collapsed="false">
      <c r="A8580" s="393" t="n">
        <v>98308</v>
      </c>
      <c r="B8580" s="394" t="s">
        <v>8792</v>
      </c>
      <c r="C8580" s="393" t="s">
        <v>267</v>
      </c>
      <c r="D8580" s="395" t="n">
        <v>35.27</v>
      </c>
    </row>
    <row r="8581" customFormat="false" ht="14.25" hidden="false" customHeight="false" outlineLevel="0" collapsed="false">
      <c r="A8581" s="393" t="n">
        <v>103401</v>
      </c>
      <c r="B8581" s="394" t="s">
        <v>8793</v>
      </c>
      <c r="C8581" s="393" t="s">
        <v>267</v>
      </c>
      <c r="D8581" s="395" t="n">
        <v>25.43</v>
      </c>
    </row>
    <row r="8582" customFormat="false" ht="14.25" hidden="false" customHeight="false" outlineLevel="0" collapsed="false">
      <c r="A8582" s="393" t="n">
        <v>103402</v>
      </c>
      <c r="B8582" s="394" t="s">
        <v>8794</v>
      </c>
      <c r="C8582" s="393" t="s">
        <v>267</v>
      </c>
      <c r="D8582" s="395" t="n">
        <v>37</v>
      </c>
    </row>
    <row r="8583" customFormat="false" ht="14.25" hidden="false" customHeight="false" outlineLevel="0" collapsed="false">
      <c r="A8583" s="393" t="n">
        <v>103403</v>
      </c>
      <c r="B8583" s="394" t="s">
        <v>8795</v>
      </c>
      <c r="C8583" s="393" t="s">
        <v>267</v>
      </c>
      <c r="D8583" s="395" t="n">
        <v>41.62</v>
      </c>
    </row>
    <row r="8584" customFormat="false" ht="14.25" hidden="false" customHeight="false" outlineLevel="0" collapsed="false">
      <c r="A8584" s="393" t="n">
        <v>103397</v>
      </c>
      <c r="B8584" s="394" t="s">
        <v>8796</v>
      </c>
      <c r="C8584" s="393" t="s">
        <v>267</v>
      </c>
      <c r="D8584" s="395" t="n">
        <v>4.62</v>
      </c>
    </row>
    <row r="8585" customFormat="false" ht="14.25" hidden="false" customHeight="false" outlineLevel="0" collapsed="false">
      <c r="A8585" s="393" t="n">
        <v>103404</v>
      </c>
      <c r="B8585" s="394" t="s">
        <v>8797</v>
      </c>
      <c r="C8585" s="393" t="s">
        <v>267</v>
      </c>
      <c r="D8585" s="395" t="n">
        <v>46.25</v>
      </c>
    </row>
    <row r="8586" customFormat="false" ht="14.25" hidden="false" customHeight="false" outlineLevel="0" collapsed="false">
      <c r="A8586" s="393" t="n">
        <v>103405</v>
      </c>
      <c r="B8586" s="394" t="s">
        <v>8798</v>
      </c>
      <c r="C8586" s="393" t="s">
        <v>267</v>
      </c>
      <c r="D8586" s="395" t="n">
        <v>52.03</v>
      </c>
    </row>
    <row r="8587" customFormat="false" ht="14.25" hidden="false" customHeight="false" outlineLevel="0" collapsed="false">
      <c r="A8587" s="393" t="n">
        <v>103406</v>
      </c>
      <c r="B8587" s="394" t="s">
        <v>8799</v>
      </c>
      <c r="C8587" s="393" t="s">
        <v>267</v>
      </c>
      <c r="D8587" s="395" t="n">
        <v>57.8</v>
      </c>
    </row>
    <row r="8588" customFormat="false" ht="14.25" hidden="false" customHeight="false" outlineLevel="0" collapsed="false">
      <c r="A8588" s="393" t="n">
        <v>103407</v>
      </c>
      <c r="B8588" s="394" t="s">
        <v>8800</v>
      </c>
      <c r="C8588" s="393" t="s">
        <v>267</v>
      </c>
      <c r="D8588" s="395" t="n">
        <v>64.74</v>
      </c>
    </row>
    <row r="8589" customFormat="false" ht="14.25" hidden="false" customHeight="false" outlineLevel="0" collapsed="false">
      <c r="A8589" s="393" t="n">
        <v>103408</v>
      </c>
      <c r="B8589" s="394" t="s">
        <v>8801</v>
      </c>
      <c r="C8589" s="393" t="s">
        <v>267</v>
      </c>
      <c r="D8589" s="395" t="n">
        <v>72.84</v>
      </c>
    </row>
    <row r="8590" customFormat="false" ht="14.25" hidden="false" customHeight="false" outlineLevel="0" collapsed="false">
      <c r="A8590" s="393" t="n">
        <v>103398</v>
      </c>
      <c r="B8590" s="394" t="s">
        <v>8802</v>
      </c>
      <c r="C8590" s="393" t="s">
        <v>267</v>
      </c>
      <c r="D8590" s="395" t="n">
        <v>7.4</v>
      </c>
    </row>
    <row r="8591" customFormat="false" ht="14.25" hidden="false" customHeight="false" outlineLevel="0" collapsed="false">
      <c r="A8591" s="393" t="n">
        <v>103409</v>
      </c>
      <c r="B8591" s="394" t="s">
        <v>8803</v>
      </c>
      <c r="C8591" s="393" t="s">
        <v>267</v>
      </c>
      <c r="D8591" s="395" t="n">
        <v>82.09</v>
      </c>
    </row>
    <row r="8592" customFormat="false" ht="14.25" hidden="false" customHeight="false" outlineLevel="0" collapsed="false">
      <c r="A8592" s="393" t="n">
        <v>103410</v>
      </c>
      <c r="B8592" s="394" t="s">
        <v>8804</v>
      </c>
      <c r="C8592" s="393" t="s">
        <v>267</v>
      </c>
      <c r="D8592" s="395" t="n">
        <v>92.49</v>
      </c>
    </row>
    <row r="8593" customFormat="false" ht="14.25" hidden="false" customHeight="false" outlineLevel="0" collapsed="false">
      <c r="A8593" s="393" t="n">
        <v>103399</v>
      </c>
      <c r="B8593" s="394" t="s">
        <v>8805</v>
      </c>
      <c r="C8593" s="393" t="s">
        <v>267</v>
      </c>
      <c r="D8593" s="395" t="n">
        <v>14.55</v>
      </c>
    </row>
    <row r="8594" customFormat="false" ht="14.25" hidden="false" customHeight="false" outlineLevel="0" collapsed="false">
      <c r="A8594" s="393" t="n">
        <v>103400</v>
      </c>
      <c r="B8594" s="394" t="s">
        <v>8806</v>
      </c>
      <c r="C8594" s="393" t="s">
        <v>267</v>
      </c>
      <c r="D8594" s="395" t="n">
        <v>20.8</v>
      </c>
    </row>
    <row r="8595" customFormat="false" ht="14.25" hidden="false" customHeight="false" outlineLevel="0" collapsed="false">
      <c r="A8595" s="393" t="n">
        <v>103415</v>
      </c>
      <c r="B8595" s="394" t="s">
        <v>8807</v>
      </c>
      <c r="C8595" s="393" t="s">
        <v>267</v>
      </c>
      <c r="D8595" s="395" t="n">
        <v>50.87</v>
      </c>
    </row>
    <row r="8596" customFormat="false" ht="14.25" hidden="false" customHeight="false" outlineLevel="0" collapsed="false">
      <c r="A8596" s="393" t="n">
        <v>103416</v>
      </c>
      <c r="B8596" s="394" t="s">
        <v>8808</v>
      </c>
      <c r="C8596" s="393" t="s">
        <v>267</v>
      </c>
      <c r="D8596" s="395" t="n">
        <v>74</v>
      </c>
    </row>
    <row r="8597" customFormat="false" ht="14.25" hidden="false" customHeight="false" outlineLevel="0" collapsed="false">
      <c r="A8597" s="393" t="n">
        <v>103417</v>
      </c>
      <c r="B8597" s="394" t="s">
        <v>8809</v>
      </c>
      <c r="C8597" s="393" t="s">
        <v>267</v>
      </c>
      <c r="D8597" s="395" t="n">
        <v>83.25</v>
      </c>
    </row>
    <row r="8598" customFormat="false" ht="14.25" hidden="false" customHeight="false" outlineLevel="0" collapsed="false">
      <c r="A8598" s="393" t="n">
        <v>103411</v>
      </c>
      <c r="B8598" s="394" t="s">
        <v>8810</v>
      </c>
      <c r="C8598" s="393" t="s">
        <v>267</v>
      </c>
      <c r="D8598" s="395" t="n">
        <v>9.24</v>
      </c>
    </row>
    <row r="8599" customFormat="false" ht="14.25" hidden="false" customHeight="false" outlineLevel="0" collapsed="false">
      <c r="A8599" s="393" t="n">
        <v>103418</v>
      </c>
      <c r="B8599" s="394" t="s">
        <v>8811</v>
      </c>
      <c r="C8599" s="393" t="s">
        <v>267</v>
      </c>
      <c r="D8599" s="395" t="n">
        <v>92.49</v>
      </c>
    </row>
    <row r="8600" customFormat="false" ht="14.25" hidden="false" customHeight="false" outlineLevel="0" collapsed="false">
      <c r="A8600" s="393" t="n">
        <v>103419</v>
      </c>
      <c r="B8600" s="394" t="s">
        <v>8812</v>
      </c>
      <c r="C8600" s="393" t="s">
        <v>267</v>
      </c>
      <c r="D8600" s="395" t="n">
        <v>104.07</v>
      </c>
    </row>
    <row r="8601" customFormat="false" ht="14.25" hidden="false" customHeight="false" outlineLevel="0" collapsed="false">
      <c r="A8601" s="393" t="n">
        <v>103420</v>
      </c>
      <c r="B8601" s="394" t="s">
        <v>8813</v>
      </c>
      <c r="C8601" s="393" t="s">
        <v>267</v>
      </c>
      <c r="D8601" s="395" t="n">
        <v>115.62</v>
      </c>
    </row>
    <row r="8602" customFormat="false" ht="14.25" hidden="false" customHeight="false" outlineLevel="0" collapsed="false">
      <c r="A8602" s="393" t="n">
        <v>103421</v>
      </c>
      <c r="B8602" s="394" t="s">
        <v>8814</v>
      </c>
      <c r="C8602" s="393" t="s">
        <v>267</v>
      </c>
      <c r="D8602" s="395" t="n">
        <v>129.5</v>
      </c>
    </row>
    <row r="8603" customFormat="false" ht="14.25" hidden="false" customHeight="false" outlineLevel="0" collapsed="false">
      <c r="A8603" s="393" t="n">
        <v>103422</v>
      </c>
      <c r="B8603" s="394" t="s">
        <v>8815</v>
      </c>
      <c r="C8603" s="393" t="s">
        <v>267</v>
      </c>
      <c r="D8603" s="395" t="n">
        <v>145.69</v>
      </c>
    </row>
    <row r="8604" customFormat="false" ht="14.25" hidden="false" customHeight="false" outlineLevel="0" collapsed="false">
      <c r="A8604" s="393" t="n">
        <v>103412</v>
      </c>
      <c r="B8604" s="394" t="s">
        <v>8816</v>
      </c>
      <c r="C8604" s="393" t="s">
        <v>267</v>
      </c>
      <c r="D8604" s="395" t="n">
        <v>14.79</v>
      </c>
    </row>
    <row r="8605" customFormat="false" ht="14.25" hidden="false" customHeight="false" outlineLevel="0" collapsed="false">
      <c r="A8605" s="393" t="n">
        <v>103423</v>
      </c>
      <c r="B8605" s="394" t="s">
        <v>8817</v>
      </c>
      <c r="C8605" s="393" t="s">
        <v>267</v>
      </c>
      <c r="D8605" s="395" t="n">
        <v>164.19</v>
      </c>
    </row>
    <row r="8606" customFormat="false" ht="14.25" hidden="false" customHeight="false" outlineLevel="0" collapsed="false">
      <c r="A8606" s="393" t="n">
        <v>103424</v>
      </c>
      <c r="B8606" s="394" t="s">
        <v>8818</v>
      </c>
      <c r="C8606" s="393" t="s">
        <v>267</v>
      </c>
      <c r="D8606" s="395" t="n">
        <v>185.01</v>
      </c>
    </row>
    <row r="8607" customFormat="false" ht="14.25" hidden="false" customHeight="false" outlineLevel="0" collapsed="false">
      <c r="A8607" s="393" t="n">
        <v>103413</v>
      </c>
      <c r="B8607" s="394" t="s">
        <v>8819</v>
      </c>
      <c r="C8607" s="393" t="s">
        <v>267</v>
      </c>
      <c r="D8607" s="395" t="n">
        <v>29.13</v>
      </c>
    </row>
    <row r="8608" customFormat="false" ht="14.25" hidden="false" customHeight="false" outlineLevel="0" collapsed="false">
      <c r="A8608" s="393" t="n">
        <v>103414</v>
      </c>
      <c r="B8608" s="394" t="s">
        <v>8820</v>
      </c>
      <c r="C8608" s="393" t="s">
        <v>267</v>
      </c>
      <c r="D8608" s="395" t="n">
        <v>41.62</v>
      </c>
    </row>
    <row r="8609" customFormat="false" ht="14.25" hidden="false" customHeight="false" outlineLevel="0" collapsed="false">
      <c r="A8609" s="393" t="n">
        <v>103432</v>
      </c>
      <c r="B8609" s="394" t="s">
        <v>8821</v>
      </c>
      <c r="C8609" s="393" t="s">
        <v>267</v>
      </c>
      <c r="D8609" s="395" t="n">
        <v>1655.09</v>
      </c>
    </row>
    <row r="8610" customFormat="false" ht="14.25" hidden="false" customHeight="false" outlineLevel="0" collapsed="false">
      <c r="A8610" s="393" t="n">
        <v>103430</v>
      </c>
      <c r="B8610" s="394" t="s">
        <v>8822</v>
      </c>
      <c r="C8610" s="393" t="s">
        <v>267</v>
      </c>
      <c r="D8610" s="395" t="n">
        <v>36.32</v>
      </c>
    </row>
    <row r="8611" customFormat="false" ht="14.25" hidden="false" customHeight="false" outlineLevel="0" collapsed="false">
      <c r="A8611" s="393" t="n">
        <v>103431</v>
      </c>
      <c r="B8611" s="394" t="s">
        <v>8823</v>
      </c>
      <c r="C8611" s="393" t="s">
        <v>267</v>
      </c>
      <c r="D8611" s="395" t="n">
        <v>63.91</v>
      </c>
    </row>
    <row r="8612" customFormat="false" ht="14.25" hidden="false" customHeight="false" outlineLevel="0" collapsed="false">
      <c r="A8612" s="393" t="n">
        <v>103433</v>
      </c>
      <c r="B8612" s="394" t="s">
        <v>8824</v>
      </c>
      <c r="C8612" s="393" t="s">
        <v>267</v>
      </c>
      <c r="D8612" s="395" t="n">
        <v>35.46</v>
      </c>
    </row>
    <row r="8613" customFormat="false" ht="14.25" hidden="false" customHeight="false" outlineLevel="0" collapsed="false">
      <c r="A8613" s="393" t="n">
        <v>103434</v>
      </c>
      <c r="B8613" s="394" t="s">
        <v>8825</v>
      </c>
      <c r="C8613" s="393" t="s">
        <v>267</v>
      </c>
      <c r="D8613" s="395" t="n">
        <v>49.23</v>
      </c>
    </row>
    <row r="8614" customFormat="false" ht="14.25" hidden="false" customHeight="false" outlineLevel="0" collapsed="false">
      <c r="A8614" s="393" t="n">
        <v>103435</v>
      </c>
      <c r="B8614" s="394" t="s">
        <v>8826</v>
      </c>
      <c r="C8614" s="393" t="s">
        <v>267</v>
      </c>
      <c r="D8614" s="395" t="n">
        <v>91.71</v>
      </c>
    </row>
    <row r="8615" customFormat="false" ht="14.25" hidden="false" customHeight="false" outlineLevel="0" collapsed="false">
      <c r="A8615" s="393" t="n">
        <v>103436</v>
      </c>
      <c r="B8615" s="394" t="s">
        <v>8827</v>
      </c>
      <c r="C8615" s="393" t="s">
        <v>267</v>
      </c>
      <c r="D8615" s="395" t="n">
        <v>2340.67</v>
      </c>
    </row>
    <row r="8616" customFormat="false" ht="14.25" hidden="false" customHeight="false" outlineLevel="0" collapsed="false">
      <c r="A8616" s="393" t="n">
        <v>103482</v>
      </c>
      <c r="B8616" s="394" t="s">
        <v>8828</v>
      </c>
      <c r="C8616" s="393" t="s">
        <v>267</v>
      </c>
      <c r="D8616" s="395" t="n">
        <v>0</v>
      </c>
    </row>
    <row r="8617" customFormat="false" ht="14.25" hidden="false" customHeight="false" outlineLevel="0" collapsed="false">
      <c r="A8617" s="393" t="n">
        <v>103465</v>
      </c>
      <c r="B8617" s="394" t="s">
        <v>8829</v>
      </c>
      <c r="C8617" s="393" t="s">
        <v>267</v>
      </c>
      <c r="D8617" s="395" t="n">
        <v>0</v>
      </c>
    </row>
    <row r="8618" customFormat="false" ht="14.25" hidden="false" customHeight="false" outlineLevel="0" collapsed="false">
      <c r="A8618" s="393" t="n">
        <v>103483</v>
      </c>
      <c r="B8618" s="394" t="s">
        <v>8830</v>
      </c>
      <c r="C8618" s="393" t="s">
        <v>267</v>
      </c>
      <c r="D8618" s="395" t="n">
        <v>0</v>
      </c>
    </row>
    <row r="8619" customFormat="false" ht="14.25" hidden="false" customHeight="false" outlineLevel="0" collapsed="false">
      <c r="A8619" s="393" t="n">
        <v>103484</v>
      </c>
      <c r="B8619" s="394" t="s">
        <v>8831</v>
      </c>
      <c r="C8619" s="393" t="s">
        <v>267</v>
      </c>
      <c r="D8619" s="395" t="n">
        <v>0</v>
      </c>
    </row>
    <row r="8620" customFormat="false" ht="14.25" hidden="false" customHeight="false" outlineLevel="0" collapsed="false">
      <c r="A8620" s="393" t="n">
        <v>103466</v>
      </c>
      <c r="B8620" s="394" t="s">
        <v>8832</v>
      </c>
      <c r="C8620" s="393" t="s">
        <v>267</v>
      </c>
      <c r="D8620" s="395" t="n">
        <v>0</v>
      </c>
    </row>
    <row r="8621" customFormat="false" ht="14.25" hidden="false" customHeight="false" outlineLevel="0" collapsed="false">
      <c r="A8621" s="393" t="n">
        <v>103485</v>
      </c>
      <c r="B8621" s="394" t="s">
        <v>8833</v>
      </c>
      <c r="C8621" s="393" t="s">
        <v>267</v>
      </c>
      <c r="D8621" s="395" t="n">
        <v>0</v>
      </c>
    </row>
    <row r="8622" customFormat="false" ht="14.25" hidden="false" customHeight="false" outlineLevel="0" collapsed="false">
      <c r="A8622" s="393" t="n">
        <v>103467</v>
      </c>
      <c r="B8622" s="394" t="s">
        <v>8834</v>
      </c>
      <c r="C8622" s="393" t="s">
        <v>267</v>
      </c>
      <c r="D8622" s="395" t="n">
        <v>0</v>
      </c>
    </row>
    <row r="8623" customFormat="false" ht="14.25" hidden="false" customHeight="false" outlineLevel="0" collapsed="false">
      <c r="A8623" s="393" t="n">
        <v>103461</v>
      </c>
      <c r="B8623" s="394" t="s">
        <v>8835</v>
      </c>
      <c r="C8623" s="393" t="s">
        <v>267</v>
      </c>
      <c r="D8623" s="395" t="n">
        <v>0</v>
      </c>
    </row>
    <row r="8624" customFormat="false" ht="14.25" hidden="false" customHeight="false" outlineLevel="0" collapsed="false">
      <c r="A8624" s="393" t="n">
        <v>103468</v>
      </c>
      <c r="B8624" s="394" t="s">
        <v>8836</v>
      </c>
      <c r="C8624" s="393" t="s">
        <v>267</v>
      </c>
      <c r="D8624" s="395" t="n">
        <v>0</v>
      </c>
    </row>
    <row r="8625" customFormat="false" ht="14.25" hidden="false" customHeight="false" outlineLevel="0" collapsed="false">
      <c r="A8625" s="393" t="n">
        <v>103469</v>
      </c>
      <c r="B8625" s="394" t="s">
        <v>8837</v>
      </c>
      <c r="C8625" s="393" t="s">
        <v>267</v>
      </c>
      <c r="D8625" s="395" t="n">
        <v>0</v>
      </c>
    </row>
    <row r="8626" customFormat="false" ht="14.25" hidden="false" customHeight="false" outlineLevel="0" collapsed="false">
      <c r="A8626" s="393" t="n">
        <v>103470</v>
      </c>
      <c r="B8626" s="394" t="s">
        <v>8838</v>
      </c>
      <c r="C8626" s="393" t="s">
        <v>267</v>
      </c>
      <c r="D8626" s="395" t="n">
        <v>0</v>
      </c>
    </row>
    <row r="8627" customFormat="false" ht="14.25" hidden="false" customHeight="false" outlineLevel="0" collapsed="false">
      <c r="A8627" s="393" t="n">
        <v>103471</v>
      </c>
      <c r="B8627" s="394" t="s">
        <v>8839</v>
      </c>
      <c r="C8627" s="393" t="s">
        <v>267</v>
      </c>
      <c r="D8627" s="395" t="n">
        <v>0</v>
      </c>
    </row>
    <row r="8628" customFormat="false" ht="14.25" hidden="false" customHeight="false" outlineLevel="0" collapsed="false">
      <c r="A8628" s="393" t="n">
        <v>103472</v>
      </c>
      <c r="B8628" s="394" t="s">
        <v>8840</v>
      </c>
      <c r="C8628" s="393" t="s">
        <v>267</v>
      </c>
      <c r="D8628" s="395" t="n">
        <v>0</v>
      </c>
    </row>
    <row r="8629" customFormat="false" ht="14.25" hidden="false" customHeight="false" outlineLevel="0" collapsed="false">
      <c r="A8629" s="393" t="n">
        <v>103462</v>
      </c>
      <c r="B8629" s="394" t="s">
        <v>8841</v>
      </c>
      <c r="C8629" s="393" t="s">
        <v>267</v>
      </c>
      <c r="D8629" s="395" t="n">
        <v>0</v>
      </c>
    </row>
    <row r="8630" customFormat="false" ht="14.25" hidden="false" customHeight="false" outlineLevel="0" collapsed="false">
      <c r="A8630" s="393" t="n">
        <v>103473</v>
      </c>
      <c r="B8630" s="394" t="s">
        <v>8842</v>
      </c>
      <c r="C8630" s="393" t="s">
        <v>267</v>
      </c>
      <c r="D8630" s="395" t="n">
        <v>0</v>
      </c>
    </row>
    <row r="8631" customFormat="false" ht="14.25" hidden="false" customHeight="false" outlineLevel="0" collapsed="false">
      <c r="A8631" s="393" t="n">
        <v>103474</v>
      </c>
      <c r="B8631" s="394" t="s">
        <v>8843</v>
      </c>
      <c r="C8631" s="393" t="s">
        <v>267</v>
      </c>
      <c r="D8631" s="395" t="n">
        <v>0</v>
      </c>
    </row>
    <row r="8632" customFormat="false" ht="14.25" hidden="false" customHeight="false" outlineLevel="0" collapsed="false">
      <c r="A8632" s="393" t="n">
        <v>103475</v>
      </c>
      <c r="B8632" s="394" t="s">
        <v>8844</v>
      </c>
      <c r="C8632" s="393" t="s">
        <v>267</v>
      </c>
      <c r="D8632" s="395" t="n">
        <v>0</v>
      </c>
    </row>
    <row r="8633" customFormat="false" ht="14.25" hidden="false" customHeight="false" outlineLevel="0" collapsed="false">
      <c r="A8633" s="393" t="n">
        <v>103476</v>
      </c>
      <c r="B8633" s="394" t="s">
        <v>8845</v>
      </c>
      <c r="C8633" s="393" t="s">
        <v>267</v>
      </c>
      <c r="D8633" s="395" t="n">
        <v>0</v>
      </c>
    </row>
    <row r="8634" customFormat="false" ht="14.25" hidden="false" customHeight="false" outlineLevel="0" collapsed="false">
      <c r="A8634" s="393" t="n">
        <v>103477</v>
      </c>
      <c r="B8634" s="394" t="s">
        <v>8846</v>
      </c>
      <c r="C8634" s="393" t="s">
        <v>267</v>
      </c>
      <c r="D8634" s="395" t="n">
        <v>0</v>
      </c>
    </row>
    <row r="8635" customFormat="false" ht="14.25" hidden="false" customHeight="false" outlineLevel="0" collapsed="false">
      <c r="A8635" s="393" t="n">
        <v>103463</v>
      </c>
      <c r="B8635" s="394" t="s">
        <v>8847</v>
      </c>
      <c r="C8635" s="393" t="s">
        <v>267</v>
      </c>
      <c r="D8635" s="395" t="n">
        <v>0</v>
      </c>
    </row>
    <row r="8636" customFormat="false" ht="14.25" hidden="false" customHeight="false" outlineLevel="0" collapsed="false">
      <c r="A8636" s="393" t="n">
        <v>103478</v>
      </c>
      <c r="B8636" s="394" t="s">
        <v>8848</v>
      </c>
      <c r="C8636" s="393" t="s">
        <v>267</v>
      </c>
      <c r="D8636" s="395" t="n">
        <v>0</v>
      </c>
    </row>
    <row r="8637" customFormat="false" ht="14.25" hidden="false" customHeight="false" outlineLevel="0" collapsed="false">
      <c r="A8637" s="393" t="n">
        <v>103479</v>
      </c>
      <c r="B8637" s="394" t="s">
        <v>8849</v>
      </c>
      <c r="C8637" s="393" t="s">
        <v>267</v>
      </c>
      <c r="D8637" s="395" t="n">
        <v>0</v>
      </c>
    </row>
    <row r="8638" customFormat="false" ht="14.25" hidden="false" customHeight="false" outlineLevel="0" collapsed="false">
      <c r="A8638" s="393" t="n">
        <v>103480</v>
      </c>
      <c r="B8638" s="394" t="s">
        <v>8850</v>
      </c>
      <c r="C8638" s="393" t="s">
        <v>267</v>
      </c>
      <c r="D8638" s="395" t="n">
        <v>0</v>
      </c>
    </row>
    <row r="8639" customFormat="false" ht="14.25" hidden="false" customHeight="false" outlineLevel="0" collapsed="false">
      <c r="A8639" s="393" t="n">
        <v>103464</v>
      </c>
      <c r="B8639" s="394" t="s">
        <v>8851</v>
      </c>
      <c r="C8639" s="393" t="s">
        <v>267</v>
      </c>
      <c r="D8639" s="395" t="n">
        <v>0</v>
      </c>
    </row>
    <row r="8640" customFormat="false" ht="14.25" hidden="false" customHeight="false" outlineLevel="0" collapsed="false">
      <c r="A8640" s="393" t="n">
        <v>103481</v>
      </c>
      <c r="B8640" s="394" t="s">
        <v>8852</v>
      </c>
      <c r="C8640" s="393" t="s">
        <v>267</v>
      </c>
      <c r="D8640" s="395" t="n">
        <v>0</v>
      </c>
    </row>
    <row r="8641" customFormat="false" ht="14.25" hidden="false" customHeight="false" outlineLevel="0" collapsed="false">
      <c r="A8641" s="393" t="n">
        <v>103459</v>
      </c>
      <c r="B8641" s="394" t="s">
        <v>8853</v>
      </c>
      <c r="C8641" s="393" t="s">
        <v>267</v>
      </c>
      <c r="D8641" s="395" t="n">
        <v>0</v>
      </c>
    </row>
    <row r="8642" customFormat="false" ht="14.25" hidden="false" customHeight="false" outlineLevel="0" collapsed="false">
      <c r="A8642" s="393" t="n">
        <v>103460</v>
      </c>
      <c r="B8642" s="394" t="s">
        <v>8854</v>
      </c>
      <c r="C8642" s="393" t="s">
        <v>267</v>
      </c>
      <c r="D8642" s="395" t="n">
        <v>0</v>
      </c>
    </row>
    <row r="8643" customFormat="false" ht="14.25" hidden="false" customHeight="false" outlineLevel="0" collapsed="false">
      <c r="A8643" s="393" t="n">
        <v>103443</v>
      </c>
      <c r="B8643" s="394" t="s">
        <v>8855</v>
      </c>
      <c r="C8643" s="393" t="s">
        <v>267</v>
      </c>
      <c r="D8643" s="395" t="n">
        <v>0</v>
      </c>
    </row>
    <row r="8644" customFormat="false" ht="14.25" hidden="false" customHeight="false" outlineLevel="0" collapsed="false">
      <c r="A8644" s="393" t="n">
        <v>103444</v>
      </c>
      <c r="B8644" s="394" t="s">
        <v>8856</v>
      </c>
      <c r="C8644" s="393" t="s">
        <v>267</v>
      </c>
      <c r="D8644" s="395" t="n">
        <v>0</v>
      </c>
    </row>
    <row r="8645" customFormat="false" ht="14.25" hidden="false" customHeight="false" outlineLevel="0" collapsed="false">
      <c r="A8645" s="393" t="n">
        <v>103445</v>
      </c>
      <c r="B8645" s="394" t="s">
        <v>8857</v>
      </c>
      <c r="C8645" s="393" t="s">
        <v>267</v>
      </c>
      <c r="D8645" s="395" t="n">
        <v>0</v>
      </c>
    </row>
    <row r="8646" customFormat="false" ht="14.25" hidden="false" customHeight="false" outlineLevel="0" collapsed="false">
      <c r="A8646" s="393" t="n">
        <v>103446</v>
      </c>
      <c r="B8646" s="394" t="s">
        <v>8858</v>
      </c>
      <c r="C8646" s="393" t="s">
        <v>267</v>
      </c>
      <c r="D8646" s="395" t="n">
        <v>0</v>
      </c>
    </row>
    <row r="8647" customFormat="false" ht="14.25" hidden="false" customHeight="false" outlineLevel="0" collapsed="false">
      <c r="A8647" s="393" t="n">
        <v>103447</v>
      </c>
      <c r="B8647" s="394" t="s">
        <v>8859</v>
      </c>
      <c r="C8647" s="393" t="s">
        <v>267</v>
      </c>
      <c r="D8647" s="395" t="n">
        <v>0</v>
      </c>
    </row>
    <row r="8648" customFormat="false" ht="14.25" hidden="false" customHeight="false" outlineLevel="0" collapsed="false">
      <c r="A8648" s="393" t="n">
        <v>103448</v>
      </c>
      <c r="B8648" s="394" t="s">
        <v>8860</v>
      </c>
      <c r="C8648" s="393" t="s">
        <v>267</v>
      </c>
      <c r="D8648" s="395" t="n">
        <v>0</v>
      </c>
    </row>
    <row r="8649" customFormat="false" ht="14.25" hidden="false" customHeight="false" outlineLevel="0" collapsed="false">
      <c r="A8649" s="393" t="n">
        <v>103449</v>
      </c>
      <c r="B8649" s="394" t="s">
        <v>8861</v>
      </c>
      <c r="C8649" s="393" t="s">
        <v>267</v>
      </c>
      <c r="D8649" s="395" t="n">
        <v>0</v>
      </c>
    </row>
    <row r="8650" customFormat="false" ht="14.25" hidden="false" customHeight="false" outlineLevel="0" collapsed="false">
      <c r="A8650" s="393" t="n">
        <v>103450</v>
      </c>
      <c r="B8650" s="394" t="s">
        <v>8862</v>
      </c>
      <c r="C8650" s="393" t="s">
        <v>267</v>
      </c>
      <c r="D8650" s="395" t="n">
        <v>0</v>
      </c>
    </row>
    <row r="8651" customFormat="false" ht="14.25" hidden="false" customHeight="false" outlineLevel="0" collapsed="false">
      <c r="A8651" s="393" t="n">
        <v>103451</v>
      </c>
      <c r="B8651" s="394" t="s">
        <v>8863</v>
      </c>
      <c r="C8651" s="393" t="s">
        <v>267</v>
      </c>
      <c r="D8651" s="395" t="n">
        <v>0</v>
      </c>
    </row>
    <row r="8652" customFormat="false" ht="14.25" hidden="false" customHeight="false" outlineLevel="0" collapsed="false">
      <c r="A8652" s="393" t="n">
        <v>103452</v>
      </c>
      <c r="B8652" s="394" t="s">
        <v>8864</v>
      </c>
      <c r="C8652" s="393" t="s">
        <v>267</v>
      </c>
      <c r="D8652" s="395" t="n">
        <v>0</v>
      </c>
    </row>
    <row r="8653" customFormat="false" ht="14.25" hidden="false" customHeight="false" outlineLevel="0" collapsed="false">
      <c r="A8653" s="393" t="n">
        <v>103453</v>
      </c>
      <c r="B8653" s="394" t="s">
        <v>8865</v>
      </c>
      <c r="C8653" s="393" t="s">
        <v>267</v>
      </c>
      <c r="D8653" s="395" t="n">
        <v>0</v>
      </c>
    </row>
    <row r="8654" customFormat="false" ht="14.25" hidden="false" customHeight="false" outlineLevel="0" collapsed="false">
      <c r="A8654" s="393" t="n">
        <v>103454</v>
      </c>
      <c r="B8654" s="394" t="s">
        <v>8866</v>
      </c>
      <c r="C8654" s="393" t="s">
        <v>267</v>
      </c>
      <c r="D8654" s="395" t="n">
        <v>0</v>
      </c>
    </row>
    <row r="8655" customFormat="false" ht="14.25" hidden="false" customHeight="false" outlineLevel="0" collapsed="false">
      <c r="A8655" s="393" t="n">
        <v>103455</v>
      </c>
      <c r="B8655" s="394" t="s">
        <v>8867</v>
      </c>
      <c r="C8655" s="393" t="s">
        <v>267</v>
      </c>
      <c r="D8655" s="395" t="n">
        <v>0</v>
      </c>
    </row>
    <row r="8656" customFormat="false" ht="14.25" hidden="false" customHeight="false" outlineLevel="0" collapsed="false">
      <c r="A8656" s="393" t="n">
        <v>103456</v>
      </c>
      <c r="B8656" s="394" t="s">
        <v>8868</v>
      </c>
      <c r="C8656" s="393" t="s">
        <v>267</v>
      </c>
      <c r="D8656" s="395" t="n">
        <v>0</v>
      </c>
    </row>
    <row r="8657" customFormat="false" ht="14.25" hidden="false" customHeight="false" outlineLevel="0" collapsed="false">
      <c r="A8657" s="393" t="n">
        <v>103457</v>
      </c>
      <c r="B8657" s="394" t="s">
        <v>8869</v>
      </c>
      <c r="C8657" s="393" t="s">
        <v>267</v>
      </c>
      <c r="D8657" s="395" t="n">
        <v>0</v>
      </c>
    </row>
    <row r="8658" customFormat="false" ht="14.25" hidden="false" customHeight="false" outlineLevel="0" collapsed="false">
      <c r="A8658" s="393" t="n">
        <v>103458</v>
      </c>
      <c r="B8658" s="394" t="s">
        <v>8870</v>
      </c>
      <c r="C8658" s="393" t="s">
        <v>267</v>
      </c>
      <c r="D8658" s="395" t="n">
        <v>0</v>
      </c>
    </row>
    <row r="8659" customFormat="false" ht="14.25" hidden="false" customHeight="false" outlineLevel="0" collapsed="false">
      <c r="A8659" s="393" t="n">
        <v>103425</v>
      </c>
      <c r="B8659" s="394" t="s">
        <v>8871</v>
      </c>
      <c r="C8659" s="393" t="s">
        <v>267</v>
      </c>
      <c r="D8659" s="395" t="n">
        <v>17.11</v>
      </c>
    </row>
    <row r="8660" customFormat="false" ht="14.25" hidden="false" customHeight="false" outlineLevel="0" collapsed="false">
      <c r="A8660" s="393" t="n">
        <v>103428</v>
      </c>
      <c r="B8660" s="394" t="s">
        <v>8872</v>
      </c>
      <c r="C8660" s="393" t="s">
        <v>267</v>
      </c>
      <c r="D8660" s="395" t="n">
        <v>269.64</v>
      </c>
    </row>
    <row r="8661" customFormat="false" ht="14.25" hidden="false" customHeight="false" outlineLevel="0" collapsed="false">
      <c r="A8661" s="393" t="n">
        <v>103426</v>
      </c>
      <c r="B8661" s="394" t="s">
        <v>8873</v>
      </c>
      <c r="C8661" s="393" t="s">
        <v>267</v>
      </c>
      <c r="D8661" s="395" t="n">
        <v>20.86</v>
      </c>
    </row>
    <row r="8662" customFormat="false" ht="14.25" hidden="false" customHeight="false" outlineLevel="0" collapsed="false">
      <c r="A8662" s="393" t="n">
        <v>103429</v>
      </c>
      <c r="B8662" s="394" t="s">
        <v>8874</v>
      </c>
      <c r="C8662" s="393" t="s">
        <v>267</v>
      </c>
      <c r="D8662" s="395" t="n">
        <v>2917.38</v>
      </c>
    </row>
    <row r="8663" customFormat="false" ht="14.25" hidden="false" customHeight="false" outlineLevel="0" collapsed="false">
      <c r="A8663" s="393" t="n">
        <v>103427</v>
      </c>
      <c r="B8663" s="394" t="s">
        <v>8875</v>
      </c>
      <c r="C8663" s="393" t="s">
        <v>267</v>
      </c>
      <c r="D8663" s="395" t="n">
        <v>41.72</v>
      </c>
    </row>
    <row r="8664" customFormat="false" ht="14.25" hidden="false" customHeight="false" outlineLevel="0" collapsed="false">
      <c r="A8664" s="393" t="n">
        <v>103393</v>
      </c>
      <c r="B8664" s="394" t="s">
        <v>8876</v>
      </c>
      <c r="C8664" s="393" t="s">
        <v>274</v>
      </c>
      <c r="D8664" s="395" t="n">
        <v>5470.58</v>
      </c>
    </row>
    <row r="8665" customFormat="false" ht="14.25" hidden="false" customHeight="false" outlineLevel="0" collapsed="false">
      <c r="A8665" s="393" t="n">
        <v>103376</v>
      </c>
      <c r="B8665" s="394" t="s">
        <v>8877</v>
      </c>
      <c r="C8665" s="393" t="s">
        <v>274</v>
      </c>
      <c r="D8665" s="395" t="n">
        <v>134.18</v>
      </c>
    </row>
    <row r="8666" customFormat="false" ht="14.25" hidden="false" customHeight="false" outlineLevel="0" collapsed="false">
      <c r="A8666" s="393" t="n">
        <v>104804</v>
      </c>
      <c r="B8666" s="394" t="s">
        <v>8878</v>
      </c>
      <c r="C8666" s="393" t="s">
        <v>274</v>
      </c>
      <c r="D8666" s="395" t="n">
        <v>0</v>
      </c>
    </row>
    <row r="8667" customFormat="false" ht="14.25" hidden="false" customHeight="false" outlineLevel="0" collapsed="false">
      <c r="A8667" s="393" t="n">
        <v>104805</v>
      </c>
      <c r="B8667" s="394" t="s">
        <v>8879</v>
      </c>
      <c r="C8667" s="393" t="s">
        <v>274</v>
      </c>
      <c r="D8667" s="395" t="n">
        <v>0</v>
      </c>
    </row>
    <row r="8668" customFormat="false" ht="14.25" hidden="false" customHeight="false" outlineLevel="0" collapsed="false">
      <c r="A8668" s="393" t="n">
        <v>103377</v>
      </c>
      <c r="B8668" s="394" t="s">
        <v>8880</v>
      </c>
      <c r="C8668" s="393" t="s">
        <v>274</v>
      </c>
      <c r="D8668" s="395" t="n">
        <v>287</v>
      </c>
    </row>
    <row r="8669" customFormat="false" ht="14.25" hidden="false" customHeight="false" outlineLevel="0" collapsed="false">
      <c r="A8669" s="393" t="n">
        <v>104806</v>
      </c>
      <c r="B8669" s="394" t="s">
        <v>8881</v>
      </c>
      <c r="C8669" s="393" t="s">
        <v>274</v>
      </c>
      <c r="D8669" s="395" t="n">
        <v>0</v>
      </c>
    </row>
    <row r="8670" customFormat="false" ht="14.25" hidden="false" customHeight="false" outlineLevel="0" collapsed="false">
      <c r="A8670" s="393" t="n">
        <v>103378</v>
      </c>
      <c r="B8670" s="394" t="s">
        <v>8882</v>
      </c>
      <c r="C8670" s="393" t="s">
        <v>274</v>
      </c>
      <c r="D8670" s="395" t="n">
        <v>0</v>
      </c>
    </row>
    <row r="8671" customFormat="false" ht="14.25" hidden="false" customHeight="false" outlineLevel="0" collapsed="false">
      <c r="A8671" s="393" t="n">
        <v>103372</v>
      </c>
      <c r="B8671" s="394" t="s">
        <v>8883</v>
      </c>
      <c r="C8671" s="393" t="s">
        <v>274</v>
      </c>
      <c r="D8671" s="395" t="n">
        <v>5.77</v>
      </c>
    </row>
    <row r="8672" customFormat="false" ht="14.25" hidden="false" customHeight="false" outlineLevel="0" collapsed="false">
      <c r="A8672" s="393" t="n">
        <v>103379</v>
      </c>
      <c r="B8672" s="394" t="s">
        <v>8884</v>
      </c>
      <c r="C8672" s="393" t="s">
        <v>274</v>
      </c>
      <c r="D8672" s="395" t="n">
        <v>446.73</v>
      </c>
    </row>
    <row r="8673" customFormat="false" ht="14.25" hidden="false" customHeight="false" outlineLevel="0" collapsed="false">
      <c r="A8673" s="393" t="n">
        <v>103380</v>
      </c>
      <c r="B8673" s="394" t="s">
        <v>8885</v>
      </c>
      <c r="C8673" s="393" t="s">
        <v>274</v>
      </c>
      <c r="D8673" s="395" t="n">
        <v>0</v>
      </c>
    </row>
    <row r="8674" customFormat="false" ht="14.25" hidden="false" customHeight="false" outlineLevel="0" collapsed="false">
      <c r="A8674" s="393" t="n">
        <v>103381</v>
      </c>
      <c r="B8674" s="394" t="s">
        <v>8886</v>
      </c>
      <c r="C8674" s="393" t="s">
        <v>274</v>
      </c>
      <c r="D8674" s="395" t="n">
        <v>0</v>
      </c>
    </row>
    <row r="8675" customFormat="false" ht="14.25" hidden="false" customHeight="false" outlineLevel="0" collapsed="false">
      <c r="A8675" s="393" t="n">
        <v>103382</v>
      </c>
      <c r="B8675" s="394" t="s">
        <v>8887</v>
      </c>
      <c r="C8675" s="393" t="s">
        <v>274</v>
      </c>
      <c r="D8675" s="395" t="n">
        <v>0</v>
      </c>
    </row>
    <row r="8676" customFormat="false" ht="14.25" hidden="false" customHeight="false" outlineLevel="0" collapsed="false">
      <c r="A8676" s="393" t="n">
        <v>103383</v>
      </c>
      <c r="B8676" s="394" t="s">
        <v>8888</v>
      </c>
      <c r="C8676" s="393" t="s">
        <v>274</v>
      </c>
      <c r="D8676" s="395" t="n">
        <v>1094.7</v>
      </c>
    </row>
    <row r="8677" customFormat="false" ht="14.25" hidden="false" customHeight="false" outlineLevel="0" collapsed="false">
      <c r="A8677" s="393" t="n">
        <v>103373</v>
      </c>
      <c r="B8677" s="394" t="s">
        <v>8889</v>
      </c>
      <c r="C8677" s="393" t="s">
        <v>274</v>
      </c>
      <c r="D8677" s="395" t="n">
        <v>11.3</v>
      </c>
    </row>
    <row r="8678" customFormat="false" ht="14.25" hidden="false" customHeight="false" outlineLevel="0" collapsed="false">
      <c r="A8678" s="393" t="n">
        <v>103384</v>
      </c>
      <c r="B8678" s="394" t="s">
        <v>8890</v>
      </c>
      <c r="C8678" s="393" t="s">
        <v>274</v>
      </c>
      <c r="D8678" s="395" t="n">
        <v>0</v>
      </c>
    </row>
    <row r="8679" customFormat="false" ht="14.25" hidden="false" customHeight="false" outlineLevel="0" collapsed="false">
      <c r="A8679" s="393" t="n">
        <v>103385</v>
      </c>
      <c r="B8679" s="394" t="s">
        <v>8891</v>
      </c>
      <c r="C8679" s="393" t="s">
        <v>274</v>
      </c>
      <c r="D8679" s="395" t="n">
        <v>1765.21</v>
      </c>
    </row>
    <row r="8680" customFormat="false" ht="14.25" hidden="false" customHeight="false" outlineLevel="0" collapsed="false">
      <c r="A8680" s="393" t="n">
        <v>103386</v>
      </c>
      <c r="B8680" s="394" t="s">
        <v>8892</v>
      </c>
      <c r="C8680" s="393" t="s">
        <v>274</v>
      </c>
      <c r="D8680" s="395" t="n">
        <v>0</v>
      </c>
    </row>
    <row r="8681" customFormat="false" ht="14.25" hidden="false" customHeight="false" outlineLevel="0" collapsed="false">
      <c r="A8681" s="393" t="n">
        <v>103387</v>
      </c>
      <c r="B8681" s="394" t="s">
        <v>8893</v>
      </c>
      <c r="C8681" s="393" t="s">
        <v>274</v>
      </c>
      <c r="D8681" s="395" t="n">
        <v>3096.58</v>
      </c>
    </row>
    <row r="8682" customFormat="false" ht="14.25" hidden="false" customHeight="false" outlineLevel="0" collapsed="false">
      <c r="A8682" s="393" t="n">
        <v>103388</v>
      </c>
      <c r="B8682" s="394" t="s">
        <v>8894</v>
      </c>
      <c r="C8682" s="393" t="s">
        <v>274</v>
      </c>
      <c r="D8682" s="395" t="n">
        <v>0</v>
      </c>
    </row>
    <row r="8683" customFormat="false" ht="14.25" hidden="false" customHeight="false" outlineLevel="0" collapsed="false">
      <c r="A8683" s="393" t="n">
        <v>103374</v>
      </c>
      <c r="B8683" s="394" t="s">
        <v>8895</v>
      </c>
      <c r="C8683" s="393" t="s">
        <v>274</v>
      </c>
      <c r="D8683" s="395" t="n">
        <v>0</v>
      </c>
    </row>
    <row r="8684" customFormat="false" ht="14.25" hidden="false" customHeight="false" outlineLevel="0" collapsed="false">
      <c r="A8684" s="393" t="n">
        <v>103389</v>
      </c>
      <c r="B8684" s="394" t="s">
        <v>8896</v>
      </c>
      <c r="C8684" s="393" t="s">
        <v>274</v>
      </c>
      <c r="D8684" s="395" t="n">
        <v>4605.09</v>
      </c>
    </row>
    <row r="8685" customFormat="false" ht="14.25" hidden="false" customHeight="false" outlineLevel="0" collapsed="false">
      <c r="A8685" s="393" t="n">
        <v>103390</v>
      </c>
      <c r="B8685" s="394" t="s">
        <v>8897</v>
      </c>
      <c r="C8685" s="393" t="s">
        <v>274</v>
      </c>
      <c r="D8685" s="395" t="n">
        <v>0</v>
      </c>
    </row>
    <row r="8686" customFormat="false" ht="14.25" hidden="false" customHeight="false" outlineLevel="0" collapsed="false">
      <c r="A8686" s="393" t="n">
        <v>103391</v>
      </c>
      <c r="B8686" s="394" t="s">
        <v>8898</v>
      </c>
      <c r="C8686" s="393" t="s">
        <v>274</v>
      </c>
      <c r="D8686" s="395" t="n">
        <v>3035.35</v>
      </c>
    </row>
    <row r="8687" customFormat="false" ht="14.25" hidden="false" customHeight="false" outlineLevel="0" collapsed="false">
      <c r="A8687" s="393" t="n">
        <v>103375</v>
      </c>
      <c r="B8687" s="394" t="s">
        <v>8899</v>
      </c>
      <c r="C8687" s="393" t="s">
        <v>274</v>
      </c>
      <c r="D8687" s="395" t="n">
        <v>0</v>
      </c>
    </row>
    <row r="8688" customFormat="false" ht="14.25" hidden="false" customHeight="false" outlineLevel="0" collapsed="false">
      <c r="A8688" s="393" t="n">
        <v>103392</v>
      </c>
      <c r="B8688" s="394" t="s">
        <v>8900</v>
      </c>
      <c r="C8688" s="393" t="s">
        <v>274</v>
      </c>
      <c r="D8688" s="395" t="n">
        <v>4959.79</v>
      </c>
    </row>
    <row r="8689" customFormat="false" ht="14.25" hidden="false" customHeight="false" outlineLevel="0" collapsed="false">
      <c r="A8689" s="393" t="n">
        <v>103440</v>
      </c>
      <c r="B8689" s="394" t="s">
        <v>8901</v>
      </c>
      <c r="C8689" s="393" t="s">
        <v>267</v>
      </c>
      <c r="D8689" s="395" t="n">
        <v>433.31</v>
      </c>
    </row>
    <row r="8690" customFormat="false" ht="14.25" hidden="false" customHeight="false" outlineLevel="0" collapsed="false">
      <c r="A8690" s="393" t="n">
        <v>103441</v>
      </c>
      <c r="B8690" s="394" t="s">
        <v>8902</v>
      </c>
      <c r="C8690" s="393" t="s">
        <v>267</v>
      </c>
      <c r="D8690" s="395" t="n">
        <v>438.64</v>
      </c>
    </row>
    <row r="8691" customFormat="false" ht="14.25" hidden="false" customHeight="false" outlineLevel="0" collapsed="false">
      <c r="A8691" s="393" t="n">
        <v>103442</v>
      </c>
      <c r="B8691" s="394" t="s">
        <v>8903</v>
      </c>
      <c r="C8691" s="393" t="s">
        <v>267</v>
      </c>
      <c r="D8691" s="395" t="n">
        <v>567.29</v>
      </c>
    </row>
    <row r="8692" customFormat="false" ht="14.25" hidden="false" customHeight="false" outlineLevel="0" collapsed="false">
      <c r="A8692" s="393" t="n">
        <v>103437</v>
      </c>
      <c r="B8692" s="394" t="s">
        <v>8904</v>
      </c>
      <c r="C8692" s="393" t="s">
        <v>267</v>
      </c>
      <c r="D8692" s="395" t="n">
        <v>190.11</v>
      </c>
    </row>
    <row r="8693" customFormat="false" ht="14.25" hidden="false" customHeight="false" outlineLevel="0" collapsed="false">
      <c r="A8693" s="393" t="n">
        <v>103438</v>
      </c>
      <c r="B8693" s="394" t="s">
        <v>8905</v>
      </c>
      <c r="C8693" s="393" t="s">
        <v>267</v>
      </c>
      <c r="D8693" s="395" t="n">
        <v>190.11</v>
      </c>
    </row>
    <row r="8694" customFormat="false" ht="14.25" hidden="false" customHeight="false" outlineLevel="0" collapsed="false">
      <c r="A8694" s="393" t="n">
        <v>103439</v>
      </c>
      <c r="B8694" s="394" t="s">
        <v>8906</v>
      </c>
      <c r="C8694" s="393" t="s">
        <v>267</v>
      </c>
      <c r="D8694" s="395" t="n">
        <v>223.02</v>
      </c>
    </row>
    <row r="8695" customFormat="false" ht="14.25" hidden="false" customHeight="false" outlineLevel="0" collapsed="false">
      <c r="A8695" s="393" t="n">
        <v>88789</v>
      </c>
      <c r="B8695" s="394" t="s">
        <v>8907</v>
      </c>
      <c r="C8695" s="393" t="s">
        <v>76</v>
      </c>
      <c r="D8695" s="395" t="n">
        <v>387.63</v>
      </c>
    </row>
    <row r="8696" customFormat="false" ht="14.25" hidden="false" customHeight="false" outlineLevel="0" collapsed="false">
      <c r="A8696" s="393" t="n">
        <v>88788</v>
      </c>
      <c r="B8696" s="394" t="s">
        <v>8908</v>
      </c>
      <c r="C8696" s="393" t="s">
        <v>76</v>
      </c>
      <c r="D8696" s="395" t="n">
        <v>323.87</v>
      </c>
    </row>
    <row r="8697" customFormat="false" ht="14.25" hidden="false" customHeight="false" outlineLevel="0" collapsed="false">
      <c r="A8697" s="393" t="n">
        <v>87245</v>
      </c>
      <c r="B8697" s="394" t="s">
        <v>8909</v>
      </c>
      <c r="C8697" s="393" t="s">
        <v>76</v>
      </c>
      <c r="D8697" s="395" t="n">
        <v>299.67</v>
      </c>
    </row>
    <row r="8698" customFormat="false" ht="14.25" hidden="false" customHeight="false" outlineLevel="0" collapsed="false">
      <c r="A8698" s="393" t="n">
        <v>87244</v>
      </c>
      <c r="B8698" s="394" t="s">
        <v>8910</v>
      </c>
      <c r="C8698" s="393" t="s">
        <v>76</v>
      </c>
      <c r="D8698" s="395" t="n">
        <v>250.79</v>
      </c>
    </row>
    <row r="8699" customFormat="false" ht="14.25" hidden="false" customHeight="false" outlineLevel="0" collapsed="false">
      <c r="A8699" s="393" t="n">
        <v>104589</v>
      </c>
      <c r="B8699" s="394" t="s">
        <v>8911</v>
      </c>
      <c r="C8699" s="393" t="s">
        <v>76</v>
      </c>
      <c r="D8699" s="395" t="n">
        <v>250.1</v>
      </c>
    </row>
    <row r="8700" customFormat="false" ht="14.25" hidden="false" customHeight="false" outlineLevel="0" collapsed="false">
      <c r="A8700" s="393" t="n">
        <v>104588</v>
      </c>
      <c r="B8700" s="394" t="s">
        <v>8912</v>
      </c>
      <c r="C8700" s="393" t="s">
        <v>76</v>
      </c>
      <c r="D8700" s="395" t="n">
        <v>209.84</v>
      </c>
    </row>
    <row r="8701" customFormat="false" ht="14.25" hidden="false" customHeight="false" outlineLevel="0" collapsed="false">
      <c r="A8701" s="393" t="n">
        <v>104591</v>
      </c>
      <c r="B8701" s="394" t="s">
        <v>8913</v>
      </c>
      <c r="C8701" s="393" t="s">
        <v>76</v>
      </c>
      <c r="D8701" s="395" t="n">
        <v>275.69</v>
      </c>
    </row>
    <row r="8702" customFormat="false" ht="14.25" hidden="false" customHeight="false" outlineLevel="0" collapsed="false">
      <c r="A8702" s="393" t="n">
        <v>104590</v>
      </c>
      <c r="B8702" s="394" t="s">
        <v>8914</v>
      </c>
      <c r="C8702" s="393" t="s">
        <v>76</v>
      </c>
      <c r="D8702" s="395" t="n">
        <v>232.85</v>
      </c>
    </row>
    <row r="8703" customFormat="false" ht="14.25" hidden="false" customHeight="false" outlineLevel="0" collapsed="false">
      <c r="A8703" s="393" t="n">
        <v>87267</v>
      </c>
      <c r="B8703" s="394" t="s">
        <v>8915</v>
      </c>
      <c r="C8703" s="393" t="s">
        <v>76</v>
      </c>
      <c r="D8703" s="395" t="n">
        <v>62.57</v>
      </c>
    </row>
    <row r="8704" customFormat="false" ht="14.25" hidden="false" customHeight="false" outlineLevel="0" collapsed="false">
      <c r="A8704" s="393" t="n">
        <v>104614</v>
      </c>
      <c r="B8704" s="394" t="s">
        <v>8916</v>
      </c>
      <c r="C8704" s="393" t="s">
        <v>76</v>
      </c>
      <c r="D8704" s="395" t="n">
        <v>68.11</v>
      </c>
    </row>
    <row r="8705" customFormat="false" ht="14.25" hidden="false" customHeight="false" outlineLevel="0" collapsed="false">
      <c r="A8705" s="393" t="n">
        <v>104613</v>
      </c>
      <c r="B8705" s="394" t="s">
        <v>8917</v>
      </c>
      <c r="C8705" s="393" t="s">
        <v>76</v>
      </c>
      <c r="D8705" s="395" t="n">
        <v>60.56</v>
      </c>
    </row>
    <row r="8706" customFormat="false" ht="14.25" hidden="false" customHeight="false" outlineLevel="0" collapsed="false">
      <c r="A8706" s="393" t="n">
        <v>87265</v>
      </c>
      <c r="B8706" s="394" t="s">
        <v>8918</v>
      </c>
      <c r="C8706" s="393" t="s">
        <v>76</v>
      </c>
      <c r="D8706" s="395" t="n">
        <v>56.74</v>
      </c>
    </row>
    <row r="8707" customFormat="false" ht="14.25" hidden="false" customHeight="false" outlineLevel="0" collapsed="false">
      <c r="A8707" s="393" t="n">
        <v>87271</v>
      </c>
      <c r="B8707" s="394" t="s">
        <v>8919</v>
      </c>
      <c r="C8707" s="393" t="s">
        <v>76</v>
      </c>
      <c r="D8707" s="395" t="n">
        <v>66.93</v>
      </c>
    </row>
    <row r="8708" customFormat="false" ht="14.25" hidden="false" customHeight="false" outlineLevel="0" collapsed="false">
      <c r="A8708" s="393" t="n">
        <v>87269</v>
      </c>
      <c r="B8708" s="394" t="s">
        <v>8920</v>
      </c>
      <c r="C8708" s="393" t="s">
        <v>76</v>
      </c>
      <c r="D8708" s="395" t="n">
        <v>61.03</v>
      </c>
    </row>
    <row r="8709" customFormat="false" ht="14.25" hidden="false" customHeight="false" outlineLevel="0" collapsed="false">
      <c r="A8709" s="393" t="n">
        <v>87275</v>
      </c>
      <c r="B8709" s="394" t="s">
        <v>8921</v>
      </c>
      <c r="C8709" s="393" t="s">
        <v>76</v>
      </c>
      <c r="D8709" s="395" t="n">
        <v>72.12</v>
      </c>
    </row>
    <row r="8710" customFormat="false" ht="14.25" hidden="false" customHeight="false" outlineLevel="0" collapsed="false">
      <c r="A8710" s="393" t="n">
        <v>87273</v>
      </c>
      <c r="B8710" s="394" t="s">
        <v>8922</v>
      </c>
      <c r="C8710" s="393" t="s">
        <v>76</v>
      </c>
      <c r="D8710" s="395" t="n">
        <v>64.34</v>
      </c>
    </row>
    <row r="8711" customFormat="false" ht="14.25" hidden="false" customHeight="false" outlineLevel="0" collapsed="false">
      <c r="A8711" s="393" t="n">
        <v>104612</v>
      </c>
      <c r="B8711" s="394" t="s">
        <v>8923</v>
      </c>
      <c r="C8711" s="393" t="s">
        <v>76</v>
      </c>
      <c r="D8711" s="395" t="n">
        <v>88.13</v>
      </c>
    </row>
    <row r="8712" customFormat="false" ht="14.25" hidden="false" customHeight="false" outlineLevel="0" collapsed="false">
      <c r="A8712" s="393" t="n">
        <v>104611</v>
      </c>
      <c r="B8712" s="394" t="s">
        <v>8924</v>
      </c>
      <c r="C8712" s="393" t="s">
        <v>76</v>
      </c>
      <c r="D8712" s="395" t="n">
        <v>87.19</v>
      </c>
    </row>
    <row r="8713" customFormat="false" ht="14.25" hidden="false" customHeight="false" outlineLevel="0" collapsed="false">
      <c r="A8713" s="393" t="n">
        <v>104618</v>
      </c>
      <c r="B8713" s="394" t="s">
        <v>8925</v>
      </c>
      <c r="C8713" s="393" t="s">
        <v>76</v>
      </c>
      <c r="D8713" s="395" t="n">
        <v>334.97</v>
      </c>
    </row>
    <row r="8714" customFormat="false" ht="14.25" hidden="false" customHeight="false" outlineLevel="0" collapsed="false">
      <c r="A8714" s="393" t="n">
        <v>104616</v>
      </c>
      <c r="B8714" s="394" t="s">
        <v>8926</v>
      </c>
      <c r="C8714" s="393" t="s">
        <v>76</v>
      </c>
      <c r="D8714" s="395" t="n">
        <v>323.11</v>
      </c>
    </row>
    <row r="8715" customFormat="false" ht="14.25" hidden="false" customHeight="false" outlineLevel="0" collapsed="false">
      <c r="A8715" s="393" t="n">
        <v>104617</v>
      </c>
      <c r="B8715" s="394" t="s">
        <v>8927</v>
      </c>
      <c r="C8715" s="393" t="s">
        <v>76</v>
      </c>
      <c r="D8715" s="395" t="n">
        <v>259.12</v>
      </c>
    </row>
    <row r="8716" customFormat="false" ht="14.25" hidden="false" customHeight="false" outlineLevel="0" collapsed="false">
      <c r="A8716" s="393" t="n">
        <v>104615</v>
      </c>
      <c r="B8716" s="394" t="s">
        <v>8928</v>
      </c>
      <c r="C8716" s="393" t="s">
        <v>76</v>
      </c>
      <c r="D8716" s="395" t="n">
        <v>247.26</v>
      </c>
    </row>
    <row r="8717" customFormat="false" ht="14.25" hidden="false" customHeight="false" outlineLevel="0" collapsed="false">
      <c r="A8717" s="393" t="n">
        <v>87247</v>
      </c>
      <c r="B8717" s="394" t="s">
        <v>8929</v>
      </c>
      <c r="C8717" s="393" t="s">
        <v>76</v>
      </c>
      <c r="D8717" s="395" t="n">
        <v>56.62</v>
      </c>
    </row>
    <row r="8718" customFormat="false" ht="14.25" hidden="false" customHeight="false" outlineLevel="0" collapsed="false">
      <c r="A8718" s="393" t="n">
        <v>87248</v>
      </c>
      <c r="B8718" s="394" t="s">
        <v>8930</v>
      </c>
      <c r="C8718" s="393" t="s">
        <v>76</v>
      </c>
      <c r="D8718" s="395" t="n">
        <v>48.34</v>
      </c>
    </row>
    <row r="8719" customFormat="false" ht="14.25" hidden="false" customHeight="false" outlineLevel="0" collapsed="false">
      <c r="A8719" s="393" t="n">
        <v>87246</v>
      </c>
      <c r="B8719" s="394" t="s">
        <v>8931</v>
      </c>
      <c r="C8719" s="393" t="s">
        <v>76</v>
      </c>
      <c r="D8719" s="395" t="n">
        <v>64.37</v>
      </c>
    </row>
    <row r="8720" customFormat="false" ht="14.25" hidden="false" customHeight="false" outlineLevel="0" collapsed="false">
      <c r="A8720" s="393" t="n">
        <v>104601</v>
      </c>
      <c r="B8720" s="394" t="s">
        <v>8932</v>
      </c>
      <c r="C8720" s="393" t="s">
        <v>76</v>
      </c>
      <c r="D8720" s="395" t="n">
        <v>61.91</v>
      </c>
    </row>
    <row r="8721" customFormat="false" ht="14.25" hidden="false" customHeight="false" outlineLevel="0" collapsed="false">
      <c r="A8721" s="393" t="n">
        <v>104603</v>
      </c>
      <c r="B8721" s="394" t="s">
        <v>8933</v>
      </c>
      <c r="C8721" s="393" t="s">
        <v>76</v>
      </c>
      <c r="D8721" s="395" t="n">
        <v>50.96</v>
      </c>
    </row>
    <row r="8722" customFormat="false" ht="14.25" hidden="false" customHeight="false" outlineLevel="0" collapsed="false">
      <c r="A8722" s="393" t="n">
        <v>104599</v>
      </c>
      <c r="B8722" s="394" t="s">
        <v>8934</v>
      </c>
      <c r="C8722" s="393" t="s">
        <v>76</v>
      </c>
      <c r="D8722" s="395" t="n">
        <v>78.35</v>
      </c>
    </row>
    <row r="8723" customFormat="false" ht="14.25" hidden="false" customHeight="false" outlineLevel="0" collapsed="false">
      <c r="A8723" s="393" t="n">
        <v>87250</v>
      </c>
      <c r="B8723" s="394" t="s">
        <v>8935</v>
      </c>
      <c r="C8723" s="393" t="s">
        <v>76</v>
      </c>
      <c r="D8723" s="395" t="n">
        <v>58.04</v>
      </c>
    </row>
    <row r="8724" customFormat="false" ht="14.25" hidden="false" customHeight="false" outlineLevel="0" collapsed="false">
      <c r="A8724" s="393" t="n">
        <v>87251</v>
      </c>
      <c r="B8724" s="394" t="s">
        <v>8936</v>
      </c>
      <c r="C8724" s="393" t="s">
        <v>76</v>
      </c>
      <c r="D8724" s="395" t="n">
        <v>48.61</v>
      </c>
    </row>
    <row r="8725" customFormat="false" ht="14.25" hidden="false" customHeight="false" outlineLevel="0" collapsed="false">
      <c r="A8725" s="393" t="n">
        <v>87249</v>
      </c>
      <c r="B8725" s="394" t="s">
        <v>8937</v>
      </c>
      <c r="C8725" s="393" t="s">
        <v>76</v>
      </c>
      <c r="D8725" s="395" t="n">
        <v>69.45</v>
      </c>
    </row>
    <row r="8726" customFormat="false" ht="14.25" hidden="false" customHeight="false" outlineLevel="0" collapsed="false">
      <c r="A8726" s="393" t="n">
        <v>104606</v>
      </c>
      <c r="B8726" s="394" t="s">
        <v>8938</v>
      </c>
      <c r="C8726" s="393" t="s">
        <v>76</v>
      </c>
      <c r="D8726" s="395" t="n">
        <v>66.43</v>
      </c>
    </row>
    <row r="8727" customFormat="false" ht="14.25" hidden="false" customHeight="false" outlineLevel="0" collapsed="false">
      <c r="A8727" s="393" t="n">
        <v>104607</v>
      </c>
      <c r="B8727" s="394" t="s">
        <v>8939</v>
      </c>
      <c r="C8727" s="393" t="s">
        <v>76</v>
      </c>
      <c r="D8727" s="395" t="n">
        <v>52.34</v>
      </c>
    </row>
    <row r="8728" customFormat="false" ht="14.25" hidden="false" customHeight="false" outlineLevel="0" collapsed="false">
      <c r="A8728" s="393" t="n">
        <v>104605</v>
      </c>
      <c r="B8728" s="394" t="s">
        <v>8940</v>
      </c>
      <c r="C8728" s="393" t="s">
        <v>76</v>
      </c>
      <c r="D8728" s="395" t="n">
        <v>99.04</v>
      </c>
    </row>
    <row r="8729" customFormat="false" ht="14.25" hidden="false" customHeight="false" outlineLevel="0" collapsed="false">
      <c r="A8729" s="393" t="n">
        <v>87256</v>
      </c>
      <c r="B8729" s="394" t="s">
        <v>8941</v>
      </c>
      <c r="C8729" s="393" t="s">
        <v>76</v>
      </c>
      <c r="D8729" s="395" t="n">
        <v>67.68</v>
      </c>
    </row>
    <row r="8730" customFormat="false" ht="14.25" hidden="false" customHeight="false" outlineLevel="0" collapsed="false">
      <c r="A8730" s="393" t="n">
        <v>87257</v>
      </c>
      <c r="B8730" s="394" t="s">
        <v>8942</v>
      </c>
      <c r="C8730" s="393" t="s">
        <v>76</v>
      </c>
      <c r="D8730" s="395" t="n">
        <v>57.14</v>
      </c>
    </row>
    <row r="8731" customFormat="false" ht="14.25" hidden="false" customHeight="false" outlineLevel="0" collapsed="false">
      <c r="A8731" s="393" t="n">
        <v>87255</v>
      </c>
      <c r="B8731" s="394" t="s">
        <v>8943</v>
      </c>
      <c r="C8731" s="393" t="s">
        <v>76</v>
      </c>
      <c r="D8731" s="395" t="n">
        <v>80.11</v>
      </c>
    </row>
    <row r="8732" customFormat="false" ht="14.25" hidden="false" customHeight="false" outlineLevel="0" collapsed="false">
      <c r="A8732" s="393" t="n">
        <v>104594</v>
      </c>
      <c r="B8732" s="394" t="s">
        <v>8944</v>
      </c>
      <c r="C8732" s="393" t="s">
        <v>76</v>
      </c>
      <c r="D8732" s="395" t="n">
        <v>69.86</v>
      </c>
    </row>
    <row r="8733" customFormat="false" ht="14.25" hidden="false" customHeight="false" outlineLevel="0" collapsed="false">
      <c r="A8733" s="393" t="n">
        <v>104595</v>
      </c>
      <c r="B8733" s="394" t="s">
        <v>8945</v>
      </c>
      <c r="C8733" s="393" t="s">
        <v>76</v>
      </c>
      <c r="D8733" s="395" t="n">
        <v>57.6</v>
      </c>
    </row>
    <row r="8734" customFormat="false" ht="14.25" hidden="false" customHeight="false" outlineLevel="0" collapsed="false">
      <c r="A8734" s="393" t="n">
        <v>104593</v>
      </c>
      <c r="B8734" s="394" t="s">
        <v>8946</v>
      </c>
      <c r="C8734" s="393" t="s">
        <v>76</v>
      </c>
      <c r="D8734" s="395" t="n">
        <v>83.73</v>
      </c>
    </row>
    <row r="8735" customFormat="false" ht="14.25" hidden="false" customHeight="false" outlineLevel="0" collapsed="false">
      <c r="A8735" s="393" t="n">
        <v>87262</v>
      </c>
      <c r="B8735" s="394" t="s">
        <v>8947</v>
      </c>
      <c r="C8735" s="393" t="s">
        <v>76</v>
      </c>
      <c r="D8735" s="395" t="n">
        <v>115.02</v>
      </c>
    </row>
    <row r="8736" customFormat="false" ht="14.25" hidden="false" customHeight="false" outlineLevel="0" collapsed="false">
      <c r="A8736" s="393" t="n">
        <v>87263</v>
      </c>
      <c r="B8736" s="394" t="s">
        <v>8948</v>
      </c>
      <c r="C8736" s="393" t="s">
        <v>76</v>
      </c>
      <c r="D8736" s="395" t="n">
        <v>104.11</v>
      </c>
    </row>
    <row r="8737" customFormat="false" ht="14.25" hidden="false" customHeight="false" outlineLevel="0" collapsed="false">
      <c r="A8737" s="393" t="n">
        <v>87261</v>
      </c>
      <c r="B8737" s="394" t="s">
        <v>8949</v>
      </c>
      <c r="C8737" s="393" t="s">
        <v>76</v>
      </c>
      <c r="D8737" s="395" t="n">
        <v>128.48</v>
      </c>
    </row>
    <row r="8738" customFormat="false" ht="14.25" hidden="false" customHeight="false" outlineLevel="0" collapsed="false">
      <c r="A8738" s="393" t="n">
        <v>104597</v>
      </c>
      <c r="B8738" s="394" t="s">
        <v>8950</v>
      </c>
      <c r="C8738" s="393" t="s">
        <v>76</v>
      </c>
      <c r="D8738" s="395" t="n">
        <v>117.53</v>
      </c>
    </row>
    <row r="8739" customFormat="false" ht="14.25" hidden="false" customHeight="false" outlineLevel="0" collapsed="false">
      <c r="A8739" s="393" t="n">
        <v>104598</v>
      </c>
      <c r="B8739" s="394" t="s">
        <v>8951</v>
      </c>
      <c r="C8739" s="393" t="s">
        <v>76</v>
      </c>
      <c r="D8739" s="395" t="n">
        <v>104.65</v>
      </c>
    </row>
    <row r="8740" customFormat="false" ht="14.25" hidden="false" customHeight="false" outlineLevel="0" collapsed="false">
      <c r="A8740" s="393" t="n">
        <v>104596</v>
      </c>
      <c r="B8740" s="394" t="s">
        <v>8952</v>
      </c>
      <c r="C8740" s="393" t="s">
        <v>76</v>
      </c>
      <c r="D8740" s="395" t="n">
        <v>132.6</v>
      </c>
    </row>
    <row r="8741" customFormat="false" ht="14.25" hidden="false" customHeight="false" outlineLevel="0" collapsed="false">
      <c r="A8741" s="393" t="n">
        <v>88648</v>
      </c>
      <c r="B8741" s="394" t="s">
        <v>8953</v>
      </c>
      <c r="C8741" s="393" t="s">
        <v>274</v>
      </c>
      <c r="D8741" s="395" t="n">
        <v>7.33</v>
      </c>
    </row>
    <row r="8742" customFormat="false" ht="14.25" hidden="false" customHeight="false" outlineLevel="0" collapsed="false">
      <c r="A8742" s="393" t="n">
        <v>88649</v>
      </c>
      <c r="B8742" s="394" t="s">
        <v>8954</v>
      </c>
      <c r="C8742" s="393" t="s">
        <v>274</v>
      </c>
      <c r="D8742" s="395" t="n">
        <v>8.21</v>
      </c>
    </row>
    <row r="8743" customFormat="false" ht="14.25" hidden="false" customHeight="false" outlineLevel="0" collapsed="false">
      <c r="A8743" s="393" t="n">
        <v>88650</v>
      </c>
      <c r="B8743" s="394" t="s">
        <v>8955</v>
      </c>
      <c r="C8743" s="393" t="s">
        <v>274</v>
      </c>
      <c r="D8743" s="395" t="n">
        <v>10.91</v>
      </c>
    </row>
    <row r="8744" customFormat="false" ht="14.25" hidden="false" customHeight="false" outlineLevel="0" collapsed="false">
      <c r="A8744" s="393" t="n">
        <v>104619</v>
      </c>
      <c r="B8744" s="394" t="s">
        <v>8956</v>
      </c>
      <c r="C8744" s="393" t="s">
        <v>274</v>
      </c>
      <c r="D8744" s="395" t="n">
        <v>12.82</v>
      </c>
    </row>
    <row r="8745" customFormat="false" ht="14.25" hidden="false" customHeight="false" outlineLevel="0" collapsed="false">
      <c r="A8745" s="393" t="n">
        <v>103741</v>
      </c>
      <c r="B8745" s="394" t="s">
        <v>8957</v>
      </c>
      <c r="C8745" s="393" t="s">
        <v>267</v>
      </c>
      <c r="D8745" s="395" t="n">
        <v>0</v>
      </c>
    </row>
    <row r="8746" customFormat="false" ht="14.25" hidden="false" customHeight="false" outlineLevel="0" collapsed="false">
      <c r="A8746" s="393" t="n">
        <v>103755</v>
      </c>
      <c r="B8746" s="394" t="s">
        <v>8958</v>
      </c>
      <c r="C8746" s="393" t="s">
        <v>274</v>
      </c>
      <c r="D8746" s="395" t="n">
        <v>0</v>
      </c>
    </row>
    <row r="8747" customFormat="false" ht="14.25" hidden="false" customHeight="false" outlineLevel="0" collapsed="false">
      <c r="A8747" s="393" t="n">
        <v>103753</v>
      </c>
      <c r="B8747" s="394" t="s">
        <v>8959</v>
      </c>
      <c r="C8747" s="393" t="s">
        <v>274</v>
      </c>
      <c r="D8747" s="395" t="n">
        <v>0</v>
      </c>
    </row>
    <row r="8748" customFormat="false" ht="14.25" hidden="false" customHeight="false" outlineLevel="0" collapsed="false">
      <c r="A8748" s="393" t="n">
        <v>103754</v>
      </c>
      <c r="B8748" s="394" t="s">
        <v>8960</v>
      </c>
      <c r="C8748" s="393" t="s">
        <v>274</v>
      </c>
      <c r="D8748" s="395" t="n">
        <v>0</v>
      </c>
    </row>
    <row r="8749" customFormat="false" ht="14.25" hidden="false" customHeight="false" outlineLevel="0" collapsed="false">
      <c r="A8749" s="393" t="n">
        <v>103752</v>
      </c>
      <c r="B8749" s="394" t="s">
        <v>8961</v>
      </c>
      <c r="C8749" s="393" t="s">
        <v>274</v>
      </c>
      <c r="D8749" s="395" t="n">
        <v>0</v>
      </c>
    </row>
    <row r="8750" customFormat="false" ht="14.25" hidden="false" customHeight="false" outlineLevel="0" collapsed="false">
      <c r="A8750" s="393" t="n">
        <v>103759</v>
      </c>
      <c r="B8750" s="394" t="s">
        <v>8962</v>
      </c>
      <c r="C8750" s="393" t="s">
        <v>274</v>
      </c>
      <c r="D8750" s="395" t="n">
        <v>0</v>
      </c>
    </row>
    <row r="8751" customFormat="false" ht="14.25" hidden="false" customHeight="false" outlineLevel="0" collapsed="false">
      <c r="A8751" s="393" t="n">
        <v>103757</v>
      </c>
      <c r="B8751" s="394" t="s">
        <v>8963</v>
      </c>
      <c r="C8751" s="393" t="s">
        <v>274</v>
      </c>
      <c r="D8751" s="395" t="n">
        <v>0</v>
      </c>
    </row>
    <row r="8752" customFormat="false" ht="14.25" hidden="false" customHeight="false" outlineLevel="0" collapsed="false">
      <c r="A8752" s="393" t="n">
        <v>103758</v>
      </c>
      <c r="B8752" s="394" t="s">
        <v>8964</v>
      </c>
      <c r="C8752" s="393" t="s">
        <v>274</v>
      </c>
      <c r="D8752" s="395" t="n">
        <v>0</v>
      </c>
    </row>
    <row r="8753" customFormat="false" ht="14.25" hidden="false" customHeight="false" outlineLevel="0" collapsed="false">
      <c r="A8753" s="393" t="n">
        <v>103756</v>
      </c>
      <c r="B8753" s="394" t="s">
        <v>8965</v>
      </c>
      <c r="C8753" s="393" t="s">
        <v>274</v>
      </c>
      <c r="D8753" s="395" t="n">
        <v>0</v>
      </c>
    </row>
    <row r="8754" customFormat="false" ht="14.25" hidden="false" customHeight="false" outlineLevel="0" collapsed="false">
      <c r="A8754" s="393" t="n">
        <v>103734</v>
      </c>
      <c r="B8754" s="394" t="s">
        <v>8966</v>
      </c>
      <c r="C8754" s="393" t="s">
        <v>267</v>
      </c>
      <c r="D8754" s="395" t="n">
        <v>0</v>
      </c>
    </row>
    <row r="8755" customFormat="false" ht="14.25" hidden="false" customHeight="false" outlineLevel="0" collapsed="false">
      <c r="A8755" s="393" t="n">
        <v>103740</v>
      </c>
      <c r="B8755" s="394" t="s">
        <v>8967</v>
      </c>
      <c r="C8755" s="393" t="s">
        <v>267</v>
      </c>
      <c r="D8755" s="395" t="n">
        <v>0</v>
      </c>
    </row>
    <row r="8756" customFormat="false" ht="14.25" hidden="false" customHeight="false" outlineLevel="0" collapsed="false">
      <c r="A8756" s="393" t="n">
        <v>103747</v>
      </c>
      <c r="B8756" s="394" t="s">
        <v>8968</v>
      </c>
      <c r="C8756" s="393" t="s">
        <v>274</v>
      </c>
      <c r="D8756" s="395" t="n">
        <v>0</v>
      </c>
    </row>
    <row r="8757" customFormat="false" ht="14.25" hidden="false" customHeight="false" outlineLevel="0" collapsed="false">
      <c r="A8757" s="393" t="n">
        <v>103746</v>
      </c>
      <c r="B8757" s="394" t="s">
        <v>8969</v>
      </c>
      <c r="C8757" s="393" t="s">
        <v>274</v>
      </c>
      <c r="D8757" s="395" t="n">
        <v>0</v>
      </c>
    </row>
    <row r="8758" customFormat="false" ht="14.25" hidden="false" customHeight="false" outlineLevel="0" collapsed="false">
      <c r="A8758" s="393" t="n">
        <v>103749</v>
      </c>
      <c r="B8758" s="394" t="s">
        <v>8970</v>
      </c>
      <c r="C8758" s="393" t="s">
        <v>274</v>
      </c>
      <c r="D8758" s="395" t="n">
        <v>0</v>
      </c>
    </row>
    <row r="8759" customFormat="false" ht="14.25" hidden="false" customHeight="false" outlineLevel="0" collapsed="false">
      <c r="A8759" s="393" t="n">
        <v>103744</v>
      </c>
      <c r="B8759" s="394" t="s">
        <v>8971</v>
      </c>
      <c r="C8759" s="393" t="s">
        <v>274</v>
      </c>
      <c r="D8759" s="395" t="n">
        <v>0</v>
      </c>
    </row>
    <row r="8760" customFormat="false" ht="14.25" hidden="false" customHeight="false" outlineLevel="0" collapsed="false">
      <c r="A8760" s="393" t="n">
        <v>103748</v>
      </c>
      <c r="B8760" s="394" t="s">
        <v>8972</v>
      </c>
      <c r="C8760" s="393" t="s">
        <v>274</v>
      </c>
      <c r="D8760" s="395" t="n">
        <v>0</v>
      </c>
    </row>
    <row r="8761" customFormat="false" ht="14.25" hidden="false" customHeight="false" outlineLevel="0" collapsed="false">
      <c r="A8761" s="393" t="n">
        <v>103745</v>
      </c>
      <c r="B8761" s="394" t="s">
        <v>8973</v>
      </c>
      <c r="C8761" s="393" t="s">
        <v>274</v>
      </c>
      <c r="D8761" s="395" t="n">
        <v>0</v>
      </c>
    </row>
    <row r="8762" customFormat="false" ht="14.25" hidden="false" customHeight="false" outlineLevel="0" collapsed="false">
      <c r="A8762" s="393" t="n">
        <v>103751</v>
      </c>
      <c r="B8762" s="394" t="s">
        <v>8974</v>
      </c>
      <c r="C8762" s="393" t="s">
        <v>274</v>
      </c>
      <c r="D8762" s="395" t="n">
        <v>0</v>
      </c>
    </row>
    <row r="8763" customFormat="false" ht="14.25" hidden="false" customHeight="false" outlineLevel="0" collapsed="false">
      <c r="A8763" s="393" t="n">
        <v>103750</v>
      </c>
      <c r="B8763" s="394" t="s">
        <v>8975</v>
      </c>
      <c r="C8763" s="393" t="s">
        <v>274</v>
      </c>
      <c r="D8763" s="395" t="n">
        <v>0</v>
      </c>
    </row>
    <row r="8764" customFormat="false" ht="14.25" hidden="false" customHeight="false" outlineLevel="0" collapsed="false">
      <c r="A8764" s="393" t="n">
        <v>103735</v>
      </c>
      <c r="B8764" s="394" t="s">
        <v>8976</v>
      </c>
      <c r="C8764" s="393" t="s">
        <v>267</v>
      </c>
      <c r="D8764" s="395" t="n">
        <v>0</v>
      </c>
    </row>
    <row r="8765" customFormat="false" ht="14.25" hidden="false" customHeight="false" outlineLevel="0" collapsed="false">
      <c r="A8765" s="393" t="n">
        <v>103738</v>
      </c>
      <c r="B8765" s="394" t="s">
        <v>8977</v>
      </c>
      <c r="C8765" s="393" t="s">
        <v>267</v>
      </c>
      <c r="D8765" s="395" t="n">
        <v>0</v>
      </c>
    </row>
    <row r="8766" customFormat="false" ht="14.25" hidden="false" customHeight="false" outlineLevel="0" collapsed="false">
      <c r="A8766" s="393" t="n">
        <v>103736</v>
      </c>
      <c r="B8766" s="394" t="s">
        <v>8978</v>
      </c>
      <c r="C8766" s="393" t="s">
        <v>267</v>
      </c>
      <c r="D8766" s="395" t="n">
        <v>0</v>
      </c>
    </row>
    <row r="8767" customFormat="false" ht="14.25" hidden="false" customHeight="false" outlineLevel="0" collapsed="false">
      <c r="A8767" s="393" t="n">
        <v>103739</v>
      </c>
      <c r="B8767" s="394" t="s">
        <v>8979</v>
      </c>
      <c r="C8767" s="393" t="s">
        <v>267</v>
      </c>
      <c r="D8767" s="395" t="n">
        <v>0</v>
      </c>
    </row>
    <row r="8768" customFormat="false" ht="14.25" hidden="false" customHeight="false" outlineLevel="0" collapsed="false">
      <c r="A8768" s="393" t="n">
        <v>103737</v>
      </c>
      <c r="B8768" s="394" t="s">
        <v>8980</v>
      </c>
      <c r="C8768" s="393" t="s">
        <v>267</v>
      </c>
      <c r="D8768" s="395" t="n">
        <v>0</v>
      </c>
    </row>
    <row r="8769" customFormat="false" ht="14.25" hidden="false" customHeight="false" outlineLevel="0" collapsed="false">
      <c r="A8769" s="393" t="n">
        <v>103742</v>
      </c>
      <c r="B8769" s="394" t="s">
        <v>8981</v>
      </c>
      <c r="C8769" s="393" t="s">
        <v>267</v>
      </c>
      <c r="D8769" s="395" t="n">
        <v>0</v>
      </c>
    </row>
    <row r="8770" customFormat="false" ht="14.25" hidden="false" customHeight="false" outlineLevel="0" collapsed="false">
      <c r="A8770" s="393" t="n">
        <v>103689</v>
      </c>
      <c r="B8770" s="394" t="s">
        <v>42</v>
      </c>
      <c r="C8770" s="393" t="s">
        <v>76</v>
      </c>
      <c r="D8770" s="395" t="n">
        <v>466.76</v>
      </c>
    </row>
    <row r="8771" customFormat="false" ht="14.25" hidden="false" customHeight="false" outlineLevel="0" collapsed="false">
      <c r="A8771" s="393" t="n">
        <v>103702</v>
      </c>
      <c r="B8771" s="394" t="s">
        <v>8982</v>
      </c>
      <c r="C8771" s="393" t="s">
        <v>76</v>
      </c>
      <c r="D8771" s="395" t="n">
        <v>0</v>
      </c>
    </row>
    <row r="8772" customFormat="false" ht="14.25" hidden="false" customHeight="false" outlineLevel="0" collapsed="false">
      <c r="A8772" s="393" t="n">
        <v>103700</v>
      </c>
      <c r="B8772" s="394" t="s">
        <v>8983</v>
      </c>
      <c r="C8772" s="393" t="s">
        <v>76</v>
      </c>
      <c r="D8772" s="395" t="n">
        <v>0</v>
      </c>
    </row>
    <row r="8773" customFormat="false" ht="14.25" hidden="false" customHeight="false" outlineLevel="0" collapsed="false">
      <c r="A8773" s="393" t="n">
        <v>103698</v>
      </c>
      <c r="B8773" s="394" t="s">
        <v>8984</v>
      </c>
      <c r="C8773" s="393" t="s">
        <v>76</v>
      </c>
      <c r="D8773" s="395" t="n">
        <v>0</v>
      </c>
    </row>
    <row r="8774" customFormat="false" ht="14.25" hidden="false" customHeight="false" outlineLevel="0" collapsed="false">
      <c r="A8774" s="393" t="n">
        <v>103703</v>
      </c>
      <c r="B8774" s="394" t="s">
        <v>8985</v>
      </c>
      <c r="C8774" s="393" t="s">
        <v>76</v>
      </c>
      <c r="D8774" s="395" t="n">
        <v>0</v>
      </c>
    </row>
    <row r="8775" customFormat="false" ht="14.25" hidden="false" customHeight="false" outlineLevel="0" collapsed="false">
      <c r="A8775" s="393" t="n">
        <v>103701</v>
      </c>
      <c r="B8775" s="394" t="s">
        <v>8986</v>
      </c>
      <c r="C8775" s="393" t="s">
        <v>76</v>
      </c>
      <c r="D8775" s="395" t="n">
        <v>0</v>
      </c>
    </row>
    <row r="8776" customFormat="false" ht="14.25" hidden="false" customHeight="false" outlineLevel="0" collapsed="false">
      <c r="A8776" s="393" t="n">
        <v>103699</v>
      </c>
      <c r="B8776" s="394" t="s">
        <v>8987</v>
      </c>
      <c r="C8776" s="393" t="s">
        <v>76</v>
      </c>
      <c r="D8776" s="395" t="n">
        <v>0</v>
      </c>
    </row>
    <row r="8777" customFormat="false" ht="14.25" hidden="false" customHeight="false" outlineLevel="0" collapsed="false">
      <c r="A8777" s="393" t="n">
        <v>103704</v>
      </c>
      <c r="B8777" s="394" t="s">
        <v>8988</v>
      </c>
      <c r="C8777" s="393" t="s">
        <v>76</v>
      </c>
      <c r="D8777" s="395" t="n">
        <v>0</v>
      </c>
    </row>
    <row r="8778" customFormat="false" ht="14.25" hidden="false" customHeight="false" outlineLevel="0" collapsed="false">
      <c r="A8778" s="393" t="n">
        <v>103706</v>
      </c>
      <c r="B8778" s="394" t="s">
        <v>8989</v>
      </c>
      <c r="C8778" s="393" t="s">
        <v>267</v>
      </c>
      <c r="D8778" s="395" t="n">
        <v>0</v>
      </c>
    </row>
    <row r="8779" customFormat="false" ht="14.25" hidden="false" customHeight="false" outlineLevel="0" collapsed="false">
      <c r="A8779" s="393" t="n">
        <v>103707</v>
      </c>
      <c r="B8779" s="394" t="s">
        <v>8990</v>
      </c>
      <c r="C8779" s="393" t="s">
        <v>267</v>
      </c>
      <c r="D8779" s="395" t="n">
        <v>0</v>
      </c>
    </row>
    <row r="8780" customFormat="false" ht="14.25" hidden="false" customHeight="false" outlineLevel="0" collapsed="false">
      <c r="A8780" s="393" t="n">
        <v>103708</v>
      </c>
      <c r="B8780" s="394" t="s">
        <v>8991</v>
      </c>
      <c r="C8780" s="393" t="s">
        <v>267</v>
      </c>
      <c r="D8780" s="395" t="n">
        <v>0</v>
      </c>
    </row>
    <row r="8781" customFormat="false" ht="14.25" hidden="false" customHeight="false" outlineLevel="0" collapsed="false">
      <c r="A8781" s="393" t="n">
        <v>103709</v>
      </c>
      <c r="B8781" s="394" t="s">
        <v>8992</v>
      </c>
      <c r="C8781" s="393" t="s">
        <v>267</v>
      </c>
      <c r="D8781" s="395" t="n">
        <v>0</v>
      </c>
    </row>
    <row r="8782" customFormat="false" ht="14.25" hidden="false" customHeight="false" outlineLevel="0" collapsed="false">
      <c r="A8782" s="393" t="n">
        <v>103710</v>
      </c>
      <c r="B8782" s="394" t="s">
        <v>8993</v>
      </c>
      <c r="C8782" s="393" t="s">
        <v>267</v>
      </c>
      <c r="D8782" s="395" t="n">
        <v>0</v>
      </c>
    </row>
    <row r="8783" customFormat="false" ht="14.25" hidden="false" customHeight="false" outlineLevel="0" collapsed="false">
      <c r="A8783" s="393" t="n">
        <v>103711</v>
      </c>
      <c r="B8783" s="394" t="s">
        <v>8994</v>
      </c>
      <c r="C8783" s="393" t="s">
        <v>267</v>
      </c>
      <c r="D8783" s="395" t="n">
        <v>0</v>
      </c>
    </row>
    <row r="8784" customFormat="false" ht="14.25" hidden="false" customHeight="false" outlineLevel="0" collapsed="false">
      <c r="A8784" s="393" t="n">
        <v>103712</v>
      </c>
      <c r="B8784" s="394" t="s">
        <v>8995</v>
      </c>
      <c r="C8784" s="393" t="s">
        <v>267</v>
      </c>
      <c r="D8784" s="395" t="n">
        <v>0</v>
      </c>
    </row>
    <row r="8785" customFormat="false" ht="14.25" hidden="false" customHeight="false" outlineLevel="0" collapsed="false">
      <c r="A8785" s="393" t="n">
        <v>103713</v>
      </c>
      <c r="B8785" s="394" t="s">
        <v>8996</v>
      </c>
      <c r="C8785" s="393" t="s">
        <v>267</v>
      </c>
      <c r="D8785" s="395" t="n">
        <v>0</v>
      </c>
    </row>
    <row r="8786" customFormat="false" ht="14.25" hidden="false" customHeight="false" outlineLevel="0" collapsed="false">
      <c r="A8786" s="393" t="n">
        <v>103714</v>
      </c>
      <c r="B8786" s="394" t="s">
        <v>8997</v>
      </c>
      <c r="C8786" s="393" t="s">
        <v>267</v>
      </c>
      <c r="D8786" s="395" t="n">
        <v>0</v>
      </c>
    </row>
    <row r="8787" customFormat="false" ht="14.25" hidden="false" customHeight="false" outlineLevel="0" collapsed="false">
      <c r="A8787" s="393" t="n">
        <v>103715</v>
      </c>
      <c r="B8787" s="394" t="s">
        <v>8998</v>
      </c>
      <c r="C8787" s="393" t="s">
        <v>267</v>
      </c>
      <c r="D8787" s="395" t="n">
        <v>0</v>
      </c>
    </row>
    <row r="8788" customFormat="false" ht="14.25" hidden="false" customHeight="false" outlineLevel="0" collapsed="false">
      <c r="A8788" s="393" t="n">
        <v>103716</v>
      </c>
      <c r="B8788" s="394" t="s">
        <v>8999</v>
      </c>
      <c r="C8788" s="393" t="s">
        <v>267</v>
      </c>
      <c r="D8788" s="395" t="n">
        <v>0</v>
      </c>
    </row>
    <row r="8789" customFormat="false" ht="14.25" hidden="false" customHeight="false" outlineLevel="0" collapsed="false">
      <c r="A8789" s="393" t="n">
        <v>103717</v>
      </c>
      <c r="B8789" s="394" t="s">
        <v>9000</v>
      </c>
      <c r="C8789" s="393" t="s">
        <v>267</v>
      </c>
      <c r="D8789" s="395" t="n">
        <v>0</v>
      </c>
    </row>
    <row r="8790" customFormat="false" ht="14.25" hidden="false" customHeight="false" outlineLevel="0" collapsed="false">
      <c r="A8790" s="393" t="n">
        <v>103718</v>
      </c>
      <c r="B8790" s="394" t="s">
        <v>9001</v>
      </c>
      <c r="C8790" s="393" t="s">
        <v>267</v>
      </c>
      <c r="D8790" s="395" t="n">
        <v>0</v>
      </c>
    </row>
    <row r="8791" customFormat="false" ht="14.25" hidden="false" customHeight="false" outlineLevel="0" collapsed="false">
      <c r="A8791" s="393" t="n">
        <v>103719</v>
      </c>
      <c r="B8791" s="394" t="s">
        <v>9002</v>
      </c>
      <c r="C8791" s="393" t="s">
        <v>267</v>
      </c>
      <c r="D8791" s="395" t="n">
        <v>0</v>
      </c>
    </row>
    <row r="8792" customFormat="false" ht="14.25" hidden="false" customHeight="false" outlineLevel="0" collapsed="false">
      <c r="A8792" s="393" t="n">
        <v>103720</v>
      </c>
      <c r="B8792" s="394" t="s">
        <v>9003</v>
      </c>
      <c r="C8792" s="393" t="s">
        <v>267</v>
      </c>
      <c r="D8792" s="395" t="n">
        <v>0</v>
      </c>
    </row>
    <row r="8793" customFormat="false" ht="14.25" hidden="false" customHeight="false" outlineLevel="0" collapsed="false">
      <c r="A8793" s="393" t="n">
        <v>103721</v>
      </c>
      <c r="B8793" s="394" t="s">
        <v>9004</v>
      </c>
      <c r="C8793" s="393" t="s">
        <v>267</v>
      </c>
      <c r="D8793" s="395" t="n">
        <v>0</v>
      </c>
    </row>
    <row r="8794" customFormat="false" ht="14.25" hidden="false" customHeight="false" outlineLevel="0" collapsed="false">
      <c r="A8794" s="393" t="n">
        <v>103705</v>
      </c>
      <c r="B8794" s="394" t="s">
        <v>9005</v>
      </c>
      <c r="C8794" s="393" t="s">
        <v>267</v>
      </c>
      <c r="D8794" s="395" t="n">
        <v>0</v>
      </c>
    </row>
    <row r="8795" customFormat="false" ht="14.25" hidden="false" customHeight="false" outlineLevel="0" collapsed="false">
      <c r="A8795" s="393" t="n">
        <v>103722</v>
      </c>
      <c r="B8795" s="394" t="s">
        <v>9006</v>
      </c>
      <c r="C8795" s="393" t="s">
        <v>267</v>
      </c>
      <c r="D8795" s="395" t="n">
        <v>0</v>
      </c>
    </row>
    <row r="8796" customFormat="false" ht="14.25" hidden="false" customHeight="false" outlineLevel="0" collapsed="false">
      <c r="A8796" s="393" t="n">
        <v>103723</v>
      </c>
      <c r="B8796" s="394" t="s">
        <v>9007</v>
      </c>
      <c r="C8796" s="393" t="s">
        <v>267</v>
      </c>
      <c r="D8796" s="395" t="n">
        <v>0</v>
      </c>
    </row>
    <row r="8797" customFormat="false" ht="14.25" hidden="false" customHeight="false" outlineLevel="0" collapsed="false">
      <c r="A8797" s="393" t="n">
        <v>103724</v>
      </c>
      <c r="B8797" s="394" t="s">
        <v>9008</v>
      </c>
      <c r="C8797" s="393" t="s">
        <v>267</v>
      </c>
      <c r="D8797" s="395" t="n">
        <v>0</v>
      </c>
    </row>
    <row r="8798" customFormat="false" ht="14.25" hidden="false" customHeight="false" outlineLevel="0" collapsed="false">
      <c r="A8798" s="393" t="n">
        <v>103725</v>
      </c>
      <c r="B8798" s="394" t="s">
        <v>9009</v>
      </c>
      <c r="C8798" s="393" t="s">
        <v>267</v>
      </c>
      <c r="D8798" s="395" t="n">
        <v>0</v>
      </c>
    </row>
    <row r="8799" customFormat="false" ht="14.25" hidden="false" customHeight="false" outlineLevel="0" collapsed="false">
      <c r="A8799" s="393" t="n">
        <v>103726</v>
      </c>
      <c r="B8799" s="394" t="s">
        <v>9010</v>
      </c>
      <c r="C8799" s="393" t="s">
        <v>267</v>
      </c>
      <c r="D8799" s="395" t="n">
        <v>0</v>
      </c>
    </row>
    <row r="8800" customFormat="false" ht="14.25" hidden="false" customHeight="false" outlineLevel="0" collapsed="false">
      <c r="A8800" s="393" t="n">
        <v>103727</v>
      </c>
      <c r="B8800" s="394" t="s">
        <v>9011</v>
      </c>
      <c r="C8800" s="393" t="s">
        <v>267</v>
      </c>
      <c r="D8800" s="395" t="n">
        <v>0</v>
      </c>
    </row>
    <row r="8801" customFormat="false" ht="14.25" hidden="false" customHeight="false" outlineLevel="0" collapsed="false">
      <c r="A8801" s="393" t="n">
        <v>103728</v>
      </c>
      <c r="B8801" s="394" t="s">
        <v>9012</v>
      </c>
      <c r="C8801" s="393" t="s">
        <v>267</v>
      </c>
      <c r="D8801" s="395" t="n">
        <v>0</v>
      </c>
    </row>
    <row r="8802" customFormat="false" ht="14.25" hidden="false" customHeight="false" outlineLevel="0" collapsed="false">
      <c r="A8802" s="393" t="n">
        <v>103729</v>
      </c>
      <c r="B8802" s="394" t="s">
        <v>9013</v>
      </c>
      <c r="C8802" s="393" t="s">
        <v>267</v>
      </c>
      <c r="D8802" s="395" t="n">
        <v>0</v>
      </c>
    </row>
    <row r="8803" customFormat="false" ht="14.25" hidden="false" customHeight="false" outlineLevel="0" collapsed="false">
      <c r="A8803" s="393" t="n">
        <v>103730</v>
      </c>
      <c r="B8803" s="394" t="s">
        <v>9014</v>
      </c>
      <c r="C8803" s="393" t="s">
        <v>267</v>
      </c>
      <c r="D8803" s="395" t="n">
        <v>0</v>
      </c>
    </row>
    <row r="8804" customFormat="false" ht="14.25" hidden="false" customHeight="false" outlineLevel="0" collapsed="false">
      <c r="A8804" s="393" t="n">
        <v>103731</v>
      </c>
      <c r="B8804" s="394" t="s">
        <v>9015</v>
      </c>
      <c r="C8804" s="393" t="s">
        <v>267</v>
      </c>
      <c r="D8804" s="395" t="n">
        <v>0</v>
      </c>
    </row>
    <row r="8805" customFormat="false" ht="14.25" hidden="false" customHeight="false" outlineLevel="0" collapsed="false">
      <c r="A8805" s="393" t="n">
        <v>103732</v>
      </c>
      <c r="B8805" s="394" t="s">
        <v>9016</v>
      </c>
      <c r="C8805" s="393" t="s">
        <v>267</v>
      </c>
      <c r="D8805" s="395" t="n">
        <v>0</v>
      </c>
    </row>
    <row r="8806" customFormat="false" ht="14.25" hidden="false" customHeight="false" outlineLevel="0" collapsed="false">
      <c r="A8806" s="393" t="n">
        <v>103733</v>
      </c>
      <c r="B8806" s="394" t="s">
        <v>9017</v>
      </c>
      <c r="C8806" s="393" t="s">
        <v>267</v>
      </c>
      <c r="D8806" s="395" t="n">
        <v>0</v>
      </c>
    </row>
    <row r="8807" customFormat="false" ht="14.25" hidden="false" customHeight="false" outlineLevel="0" collapsed="false">
      <c r="A8807" s="393" t="n">
        <v>103694</v>
      </c>
      <c r="B8807" s="394" t="s">
        <v>9018</v>
      </c>
      <c r="C8807" s="393" t="s">
        <v>267</v>
      </c>
      <c r="D8807" s="395" t="n">
        <v>110.15</v>
      </c>
    </row>
    <row r="8808" customFormat="false" ht="14.25" hidden="false" customHeight="false" outlineLevel="0" collapsed="false">
      <c r="A8808" s="393" t="n">
        <v>103696</v>
      </c>
      <c r="B8808" s="394" t="s">
        <v>9019</v>
      </c>
      <c r="C8808" s="393" t="s">
        <v>267</v>
      </c>
      <c r="D8808" s="395" t="n">
        <v>144.4</v>
      </c>
    </row>
    <row r="8809" customFormat="false" ht="14.25" hidden="false" customHeight="false" outlineLevel="0" collapsed="false">
      <c r="A8809" s="393" t="n">
        <v>103697</v>
      </c>
      <c r="B8809" s="394" t="s">
        <v>9020</v>
      </c>
      <c r="C8809" s="393" t="s">
        <v>267</v>
      </c>
      <c r="D8809" s="395" t="n">
        <v>133.29</v>
      </c>
    </row>
    <row r="8810" customFormat="false" ht="14.25" hidden="false" customHeight="false" outlineLevel="0" collapsed="false">
      <c r="A8810" s="393" t="n">
        <v>103695</v>
      </c>
      <c r="B8810" s="394" t="s">
        <v>9021</v>
      </c>
      <c r="C8810" s="393" t="s">
        <v>267</v>
      </c>
      <c r="D8810" s="395" t="n">
        <v>99.04</v>
      </c>
    </row>
    <row r="8811" customFormat="false" ht="14.25" hidden="false" customHeight="false" outlineLevel="0" collapsed="false">
      <c r="A8811" s="393" t="n">
        <v>103690</v>
      </c>
      <c r="B8811" s="394" t="s">
        <v>9022</v>
      </c>
      <c r="C8811" s="393" t="s">
        <v>267</v>
      </c>
      <c r="D8811" s="395" t="n">
        <v>0</v>
      </c>
    </row>
    <row r="8812" customFormat="false" ht="14.25" hidden="false" customHeight="false" outlineLevel="0" collapsed="false">
      <c r="A8812" s="393" t="n">
        <v>103693</v>
      </c>
      <c r="B8812" s="394" t="s">
        <v>9023</v>
      </c>
      <c r="C8812" s="393" t="s">
        <v>267</v>
      </c>
      <c r="D8812" s="395" t="n">
        <v>0</v>
      </c>
    </row>
    <row r="8813" customFormat="false" ht="14.25" hidden="false" customHeight="false" outlineLevel="0" collapsed="false">
      <c r="A8813" s="393" t="n">
        <v>103692</v>
      </c>
      <c r="B8813" s="394" t="s">
        <v>9024</v>
      </c>
      <c r="C8813" s="393" t="s">
        <v>267</v>
      </c>
      <c r="D8813" s="395" t="n">
        <v>0</v>
      </c>
    </row>
    <row r="8814" customFormat="false" ht="14.25" hidden="false" customHeight="false" outlineLevel="0" collapsed="false">
      <c r="A8814" s="393" t="n">
        <v>103691</v>
      </c>
      <c r="B8814" s="394" t="s">
        <v>9025</v>
      </c>
      <c r="C8814" s="393" t="s">
        <v>267</v>
      </c>
      <c r="D8814" s="395" t="n">
        <v>0</v>
      </c>
    </row>
    <row r="8815" customFormat="false" ht="14.25" hidden="false" customHeight="false" outlineLevel="0" collapsed="false">
      <c r="A8815" s="393" t="n">
        <v>96987</v>
      </c>
      <c r="B8815" s="394" t="s">
        <v>9026</v>
      </c>
      <c r="C8815" s="393" t="s">
        <v>267</v>
      </c>
      <c r="D8815" s="395" t="n">
        <v>147.69</v>
      </c>
    </row>
    <row r="8816" customFormat="false" ht="14.25" hidden="false" customHeight="false" outlineLevel="0" collapsed="false">
      <c r="A8816" s="393" t="n">
        <v>96989</v>
      </c>
      <c r="B8816" s="394" t="s">
        <v>9027</v>
      </c>
      <c r="C8816" s="393" t="s">
        <v>267</v>
      </c>
      <c r="D8816" s="395" t="n">
        <v>150.84</v>
      </c>
    </row>
    <row r="8817" customFormat="false" ht="14.25" hidden="false" customHeight="false" outlineLevel="0" collapsed="false">
      <c r="A8817" s="393" t="n">
        <v>104749</v>
      </c>
      <c r="B8817" s="394" t="s">
        <v>9028</v>
      </c>
      <c r="C8817" s="393" t="s">
        <v>267</v>
      </c>
      <c r="D8817" s="395" t="n">
        <v>26.36</v>
      </c>
    </row>
    <row r="8818" customFormat="false" ht="14.25" hidden="false" customHeight="false" outlineLevel="0" collapsed="false">
      <c r="A8818" s="393" t="n">
        <v>104750</v>
      </c>
      <c r="B8818" s="394" t="s">
        <v>9029</v>
      </c>
      <c r="C8818" s="393" t="s">
        <v>267</v>
      </c>
      <c r="D8818" s="395" t="n">
        <v>21.35</v>
      </c>
    </row>
    <row r="8819" customFormat="false" ht="14.25" hidden="false" customHeight="false" outlineLevel="0" collapsed="false">
      <c r="A8819" s="393" t="n">
        <v>104751</v>
      </c>
      <c r="B8819" s="394" t="s">
        <v>9030</v>
      </c>
      <c r="C8819" s="393" t="s">
        <v>267</v>
      </c>
      <c r="D8819" s="395" t="n">
        <v>29.95</v>
      </c>
    </row>
    <row r="8820" customFormat="false" ht="14.25" hidden="false" customHeight="false" outlineLevel="0" collapsed="false">
      <c r="A8820" s="393" t="n">
        <v>104752</v>
      </c>
      <c r="B8820" s="394" t="s">
        <v>9031</v>
      </c>
      <c r="C8820" s="393" t="s">
        <v>267</v>
      </c>
      <c r="D8820" s="395" t="n">
        <v>23.38</v>
      </c>
    </row>
    <row r="8821" customFormat="false" ht="14.25" hidden="false" customHeight="false" outlineLevel="0" collapsed="false">
      <c r="A8821" s="393" t="n">
        <v>104753</v>
      </c>
      <c r="B8821" s="394" t="s">
        <v>9032</v>
      </c>
      <c r="C8821" s="393" t="s">
        <v>267</v>
      </c>
      <c r="D8821" s="395" t="n">
        <v>27.49</v>
      </c>
    </row>
    <row r="8822" customFormat="false" ht="14.25" hidden="false" customHeight="false" outlineLevel="0" collapsed="false">
      <c r="A8822" s="393" t="n">
        <v>104754</v>
      </c>
      <c r="B8822" s="394" t="s">
        <v>9033</v>
      </c>
      <c r="C8822" s="393" t="s">
        <v>267</v>
      </c>
      <c r="D8822" s="395" t="n">
        <v>34.54</v>
      </c>
    </row>
    <row r="8823" customFormat="false" ht="14.25" hidden="false" customHeight="false" outlineLevel="0" collapsed="false">
      <c r="A8823" s="393" t="n">
        <v>104755</v>
      </c>
      <c r="B8823" s="394" t="s">
        <v>9034</v>
      </c>
      <c r="C8823" s="393" t="s">
        <v>267</v>
      </c>
      <c r="D8823" s="395" t="n">
        <v>45.49</v>
      </c>
    </row>
    <row r="8824" customFormat="false" ht="14.25" hidden="false" customHeight="false" outlineLevel="0" collapsed="false">
      <c r="A8824" s="393" t="n">
        <v>96982</v>
      </c>
      <c r="B8824" s="394" t="s">
        <v>9035</v>
      </c>
      <c r="C8824" s="393" t="s">
        <v>267</v>
      </c>
      <c r="D8824" s="395" t="n">
        <v>0</v>
      </c>
    </row>
    <row r="8825" customFormat="false" ht="14.25" hidden="false" customHeight="false" outlineLevel="0" collapsed="false">
      <c r="A8825" s="393" t="n">
        <v>96993</v>
      </c>
      <c r="B8825" s="394" t="s">
        <v>9036</v>
      </c>
      <c r="C8825" s="393" t="s">
        <v>267</v>
      </c>
      <c r="D8825" s="395" t="n">
        <v>0</v>
      </c>
    </row>
    <row r="8826" customFormat="false" ht="14.25" hidden="false" customHeight="false" outlineLevel="0" collapsed="false">
      <c r="A8826" s="393" t="n">
        <v>96990</v>
      </c>
      <c r="B8826" s="394" t="s">
        <v>9037</v>
      </c>
      <c r="C8826" s="393" t="s">
        <v>267</v>
      </c>
      <c r="D8826" s="395" t="n">
        <v>0</v>
      </c>
    </row>
    <row r="8827" customFormat="false" ht="14.25" hidden="false" customHeight="false" outlineLevel="0" collapsed="false">
      <c r="A8827" s="393" t="n">
        <v>96991</v>
      </c>
      <c r="B8827" s="394" t="s">
        <v>9038</v>
      </c>
      <c r="C8827" s="393" t="s">
        <v>267</v>
      </c>
      <c r="D8827" s="395" t="n">
        <v>0</v>
      </c>
    </row>
    <row r="8828" customFormat="false" ht="14.25" hidden="false" customHeight="false" outlineLevel="0" collapsed="false">
      <c r="A8828" s="393" t="n">
        <v>96992</v>
      </c>
      <c r="B8828" s="394" t="s">
        <v>9039</v>
      </c>
      <c r="C8828" s="393" t="s">
        <v>267</v>
      </c>
      <c r="D8828" s="395" t="n">
        <v>0</v>
      </c>
    </row>
    <row r="8829" customFormat="false" ht="14.25" hidden="false" customHeight="false" outlineLevel="0" collapsed="false">
      <c r="A8829" s="393" t="n">
        <v>96994</v>
      </c>
      <c r="B8829" s="394" t="s">
        <v>9040</v>
      </c>
      <c r="C8829" s="393" t="s">
        <v>267</v>
      </c>
      <c r="D8829" s="395" t="n">
        <v>0</v>
      </c>
    </row>
    <row r="8830" customFormat="false" ht="14.25" hidden="false" customHeight="false" outlineLevel="0" collapsed="false">
      <c r="A8830" s="393" t="n">
        <v>96973</v>
      </c>
      <c r="B8830" s="394" t="s">
        <v>9041</v>
      </c>
      <c r="C8830" s="393" t="s">
        <v>274</v>
      </c>
      <c r="D8830" s="395" t="n">
        <v>79.63</v>
      </c>
    </row>
    <row r="8831" customFormat="false" ht="14.25" hidden="false" customHeight="false" outlineLevel="0" collapsed="false">
      <c r="A8831" s="393" t="n">
        <v>104743</v>
      </c>
      <c r="B8831" s="394" t="s">
        <v>9042</v>
      </c>
      <c r="C8831" s="393" t="s">
        <v>274</v>
      </c>
      <c r="D8831" s="395" t="n">
        <v>0</v>
      </c>
    </row>
    <row r="8832" customFormat="false" ht="14.25" hidden="false" customHeight="false" outlineLevel="0" collapsed="false">
      <c r="A8832" s="393" t="n">
        <v>96977</v>
      </c>
      <c r="B8832" s="394" t="s">
        <v>9043</v>
      </c>
      <c r="C8832" s="393" t="s">
        <v>274</v>
      </c>
      <c r="D8832" s="395" t="n">
        <v>60.37</v>
      </c>
    </row>
    <row r="8833" customFormat="false" ht="14.25" hidden="false" customHeight="false" outlineLevel="0" collapsed="false">
      <c r="A8833" s="393" t="n">
        <v>96974</v>
      </c>
      <c r="B8833" s="394" t="s">
        <v>9044</v>
      </c>
      <c r="C8833" s="393" t="s">
        <v>274</v>
      </c>
      <c r="D8833" s="395" t="n">
        <v>101.9</v>
      </c>
    </row>
    <row r="8834" customFormat="false" ht="14.25" hidden="false" customHeight="false" outlineLevel="0" collapsed="false">
      <c r="A8834" s="393" t="n">
        <v>104744</v>
      </c>
      <c r="B8834" s="394" t="s">
        <v>9045</v>
      </c>
      <c r="C8834" s="393" t="s">
        <v>274</v>
      </c>
      <c r="D8834" s="395" t="n">
        <v>0</v>
      </c>
    </row>
    <row r="8835" customFormat="false" ht="14.25" hidden="false" customHeight="false" outlineLevel="0" collapsed="false">
      <c r="A8835" s="393" t="n">
        <v>96978</v>
      </c>
      <c r="B8835" s="394" t="s">
        <v>9046</v>
      </c>
      <c r="C8835" s="393" t="s">
        <v>274</v>
      </c>
      <c r="D8835" s="395" t="n">
        <v>79.49</v>
      </c>
    </row>
    <row r="8836" customFormat="false" ht="14.25" hidden="false" customHeight="false" outlineLevel="0" collapsed="false">
      <c r="A8836" s="393" t="n">
        <v>96975</v>
      </c>
      <c r="B8836" s="394" t="s">
        <v>9047</v>
      </c>
      <c r="C8836" s="393" t="s">
        <v>274</v>
      </c>
      <c r="D8836" s="395" t="n">
        <v>125.22</v>
      </c>
    </row>
    <row r="8837" customFormat="false" ht="14.25" hidden="false" customHeight="false" outlineLevel="0" collapsed="false">
      <c r="A8837" s="393" t="n">
        <v>104745</v>
      </c>
      <c r="B8837" s="394" t="s">
        <v>9048</v>
      </c>
      <c r="C8837" s="393" t="s">
        <v>274</v>
      </c>
      <c r="D8837" s="395" t="n">
        <v>0</v>
      </c>
    </row>
    <row r="8838" customFormat="false" ht="14.25" hidden="false" customHeight="false" outlineLevel="0" collapsed="false">
      <c r="A8838" s="393" t="n">
        <v>96979</v>
      </c>
      <c r="B8838" s="394" t="s">
        <v>9049</v>
      </c>
      <c r="C8838" s="393" t="s">
        <v>274</v>
      </c>
      <c r="D8838" s="395" t="n">
        <v>113.54</v>
      </c>
    </row>
    <row r="8839" customFormat="false" ht="14.25" hidden="false" customHeight="false" outlineLevel="0" collapsed="false">
      <c r="A8839" s="393" t="n">
        <v>96976</v>
      </c>
      <c r="B8839" s="394" t="s">
        <v>9050</v>
      </c>
      <c r="C8839" s="393" t="s">
        <v>274</v>
      </c>
      <c r="D8839" s="395" t="n">
        <v>163.1</v>
      </c>
    </row>
    <row r="8840" customFormat="false" ht="14.25" hidden="false" customHeight="false" outlineLevel="0" collapsed="false">
      <c r="A8840" s="393" t="n">
        <v>96984</v>
      </c>
      <c r="B8840" s="394" t="s">
        <v>9051</v>
      </c>
      <c r="C8840" s="393" t="s">
        <v>267</v>
      </c>
      <c r="D8840" s="395" t="n">
        <v>69.52</v>
      </c>
    </row>
    <row r="8841" customFormat="false" ht="14.25" hidden="false" customHeight="false" outlineLevel="0" collapsed="false">
      <c r="A8841" s="393" t="n">
        <v>96980</v>
      </c>
      <c r="B8841" s="394" t="s">
        <v>9052</v>
      </c>
      <c r="C8841" s="393" t="s">
        <v>274</v>
      </c>
      <c r="D8841" s="395" t="n">
        <v>0</v>
      </c>
    </row>
    <row r="8842" customFormat="false" ht="14.25" hidden="false" customHeight="false" outlineLevel="0" collapsed="false">
      <c r="A8842" s="393" t="n">
        <v>96986</v>
      </c>
      <c r="B8842" s="394" t="s">
        <v>9053</v>
      </c>
      <c r="C8842" s="393" t="s">
        <v>267</v>
      </c>
      <c r="D8842" s="395" t="n">
        <v>155.01</v>
      </c>
    </row>
    <row r="8843" customFormat="false" ht="14.25" hidden="false" customHeight="false" outlineLevel="0" collapsed="false">
      <c r="A8843" s="393" t="n">
        <v>96985</v>
      </c>
      <c r="B8843" s="394" t="s">
        <v>9054</v>
      </c>
      <c r="C8843" s="393" t="s">
        <v>267</v>
      </c>
      <c r="D8843" s="395" t="n">
        <v>103.78</v>
      </c>
    </row>
    <row r="8844" customFormat="false" ht="14.25" hidden="false" customHeight="false" outlineLevel="0" collapsed="false">
      <c r="A8844" s="393" t="n">
        <v>96988</v>
      </c>
      <c r="B8844" s="394" t="s">
        <v>9055</v>
      </c>
      <c r="C8844" s="393" t="s">
        <v>267</v>
      </c>
      <c r="D8844" s="395" t="n">
        <v>180.29</v>
      </c>
    </row>
    <row r="8845" customFormat="false" ht="14.25" hidden="false" customHeight="false" outlineLevel="0" collapsed="false">
      <c r="A8845" s="393" t="n">
        <v>104746</v>
      </c>
      <c r="B8845" s="394" t="s">
        <v>9056</v>
      </c>
      <c r="C8845" s="393" t="s">
        <v>267</v>
      </c>
      <c r="D8845" s="395" t="n">
        <v>31.22</v>
      </c>
    </row>
    <row r="8846" customFormat="false" ht="14.25" hidden="false" customHeight="false" outlineLevel="0" collapsed="false">
      <c r="A8846" s="393" t="n">
        <v>104747</v>
      </c>
      <c r="B8846" s="394" t="s">
        <v>9057</v>
      </c>
      <c r="C8846" s="393" t="s">
        <v>267</v>
      </c>
      <c r="D8846" s="395" t="n">
        <v>0</v>
      </c>
    </row>
    <row r="8847" customFormat="false" ht="14.25" hidden="false" customHeight="false" outlineLevel="0" collapsed="false">
      <c r="A8847" s="393" t="n">
        <v>96983</v>
      </c>
      <c r="B8847" s="394" t="s">
        <v>9058</v>
      </c>
      <c r="C8847" s="393" t="s">
        <v>267</v>
      </c>
      <c r="D8847" s="395" t="n">
        <v>0</v>
      </c>
    </row>
    <row r="8848" customFormat="false" ht="14.25" hidden="false" customHeight="false" outlineLevel="0" collapsed="false">
      <c r="A8848" s="393" t="n">
        <v>104748</v>
      </c>
      <c r="B8848" s="394" t="s">
        <v>9059</v>
      </c>
      <c r="C8848" s="393" t="s">
        <v>267</v>
      </c>
      <c r="D8848" s="395" t="n">
        <v>0</v>
      </c>
    </row>
    <row r="8849" customFormat="false" ht="14.25" hidden="false" customHeight="false" outlineLevel="0" collapsed="false">
      <c r="A8849" s="393" t="n">
        <v>98463</v>
      </c>
      <c r="B8849" s="394" t="s">
        <v>9060</v>
      </c>
      <c r="C8849" s="393" t="s">
        <v>267</v>
      </c>
      <c r="D8849" s="395" t="n">
        <v>31.98</v>
      </c>
    </row>
    <row r="8850" customFormat="false" ht="14.25" hidden="false" customHeight="false" outlineLevel="0" collapsed="false">
      <c r="A8850" s="393" t="n">
        <v>104827</v>
      </c>
      <c r="B8850" s="394" t="s">
        <v>9061</v>
      </c>
      <c r="C8850" s="393" t="s">
        <v>267</v>
      </c>
      <c r="D8850" s="395" t="n">
        <v>0</v>
      </c>
    </row>
    <row r="8851" customFormat="false" ht="14.25" hidden="false" customHeight="false" outlineLevel="0" collapsed="false">
      <c r="A8851" s="393" t="n">
        <v>104828</v>
      </c>
      <c r="B8851" s="394" t="s">
        <v>9062</v>
      </c>
      <c r="C8851" s="393" t="s">
        <v>267</v>
      </c>
      <c r="D8851" s="395" t="n">
        <v>0</v>
      </c>
    </row>
    <row r="8852" customFormat="false" ht="14.25" hidden="false" customHeight="false" outlineLevel="0" collapsed="false">
      <c r="A8852" s="393" t="n">
        <v>104824</v>
      </c>
      <c r="B8852" s="394" t="s">
        <v>9063</v>
      </c>
      <c r="C8852" s="393" t="s">
        <v>267</v>
      </c>
      <c r="D8852" s="395" t="n">
        <v>0</v>
      </c>
    </row>
    <row r="8853" customFormat="false" ht="14.25" hidden="false" customHeight="false" outlineLevel="0" collapsed="false">
      <c r="A8853" s="393" t="n">
        <v>104826</v>
      </c>
      <c r="B8853" s="394" t="s">
        <v>9064</v>
      </c>
      <c r="C8853" s="393" t="s">
        <v>267</v>
      </c>
      <c r="D8853" s="395" t="n">
        <v>0</v>
      </c>
    </row>
    <row r="8854" customFormat="false" ht="14.25" hidden="false" customHeight="false" outlineLevel="0" collapsed="false">
      <c r="A8854" s="393" t="n">
        <v>104825</v>
      </c>
      <c r="B8854" s="394" t="s">
        <v>9065</v>
      </c>
      <c r="C8854" s="393" t="s">
        <v>267</v>
      </c>
      <c r="D8854" s="395" t="n">
        <v>0</v>
      </c>
    </row>
    <row r="8855" customFormat="false" ht="14.25" hidden="false" customHeight="false" outlineLevel="0" collapsed="false">
      <c r="A8855" s="393" t="n">
        <v>104993</v>
      </c>
      <c r="B8855" s="394" t="s">
        <v>9066</v>
      </c>
      <c r="C8855" s="393" t="s">
        <v>267</v>
      </c>
      <c r="D8855" s="395" t="n">
        <v>0</v>
      </c>
    </row>
    <row r="8856" customFormat="false" ht="14.25" hidden="false" customHeight="false" outlineLevel="0" collapsed="false">
      <c r="A8856" s="393" t="n">
        <v>104994</v>
      </c>
      <c r="B8856" s="394" t="s">
        <v>9067</v>
      </c>
      <c r="C8856" s="393" t="s">
        <v>267</v>
      </c>
      <c r="D8856" s="395" t="n">
        <v>0</v>
      </c>
    </row>
    <row r="8857" customFormat="false" ht="14.25" hidden="false" customHeight="false" outlineLevel="0" collapsed="false">
      <c r="A8857" s="393" t="n">
        <v>104995</v>
      </c>
      <c r="B8857" s="394" t="s">
        <v>9068</v>
      </c>
      <c r="C8857" s="393" t="s">
        <v>267</v>
      </c>
      <c r="D8857" s="395" t="n">
        <v>0</v>
      </c>
    </row>
    <row r="8858" customFormat="false" ht="14.25" hidden="false" customHeight="false" outlineLevel="0" collapsed="false">
      <c r="A8858" s="393" t="n">
        <v>104996</v>
      </c>
      <c r="B8858" s="394" t="s">
        <v>9069</v>
      </c>
      <c r="C8858" s="393" t="s">
        <v>267</v>
      </c>
      <c r="D8858" s="395" t="n">
        <v>0</v>
      </c>
    </row>
    <row r="8859" customFormat="false" ht="14.25" hidden="false" customHeight="false" outlineLevel="0" collapsed="false">
      <c r="A8859" s="393" t="n">
        <v>95676</v>
      </c>
      <c r="B8859" s="394" t="s">
        <v>9070</v>
      </c>
      <c r="C8859" s="393" t="s">
        <v>267</v>
      </c>
      <c r="D8859" s="395" t="n">
        <v>141.94</v>
      </c>
    </row>
    <row r="8860" customFormat="false" ht="14.25" hidden="false" customHeight="false" outlineLevel="0" collapsed="false">
      <c r="A8860" s="393" t="n">
        <v>95677</v>
      </c>
      <c r="B8860" s="394" t="s">
        <v>9071</v>
      </c>
      <c r="C8860" s="393" t="s">
        <v>267</v>
      </c>
      <c r="D8860" s="395" t="n">
        <v>0</v>
      </c>
    </row>
    <row r="8861" customFormat="false" ht="14.25" hidden="false" customHeight="false" outlineLevel="0" collapsed="false">
      <c r="A8861" s="393" t="n">
        <v>105135</v>
      </c>
      <c r="B8861" s="394" t="s">
        <v>9072</v>
      </c>
      <c r="C8861" s="393" t="s">
        <v>267</v>
      </c>
      <c r="D8861" s="395" t="n">
        <v>822.61</v>
      </c>
    </row>
    <row r="8862" customFormat="false" ht="14.25" hidden="false" customHeight="false" outlineLevel="0" collapsed="false">
      <c r="A8862" s="393" t="n">
        <v>104998</v>
      </c>
      <c r="B8862" s="394" t="s">
        <v>9073</v>
      </c>
      <c r="C8862" s="393" t="s">
        <v>267</v>
      </c>
      <c r="D8862" s="395" t="n">
        <v>507.59</v>
      </c>
    </row>
    <row r="8863" customFormat="false" ht="14.25" hidden="false" customHeight="false" outlineLevel="0" collapsed="false">
      <c r="A8863" s="393" t="n">
        <v>104997</v>
      </c>
      <c r="B8863" s="394" t="s">
        <v>9074</v>
      </c>
      <c r="C8863" s="393" t="s">
        <v>267</v>
      </c>
      <c r="D8863" s="395" t="n">
        <v>382.92</v>
      </c>
    </row>
    <row r="8864" customFormat="false" ht="14.25" hidden="false" customHeight="false" outlineLevel="0" collapsed="false">
      <c r="A8864" s="393" t="n">
        <v>95673</v>
      </c>
      <c r="B8864" s="394" t="s">
        <v>9075</v>
      </c>
      <c r="C8864" s="393" t="s">
        <v>267</v>
      </c>
      <c r="D8864" s="395" t="n">
        <v>117</v>
      </c>
    </row>
    <row r="8865" customFormat="false" ht="14.25" hidden="false" customHeight="false" outlineLevel="0" collapsed="false">
      <c r="A8865" s="393" t="n">
        <v>95674</v>
      </c>
      <c r="B8865" s="394" t="s">
        <v>9076</v>
      </c>
      <c r="C8865" s="393" t="s">
        <v>267</v>
      </c>
      <c r="D8865" s="395" t="n">
        <v>123.56</v>
      </c>
    </row>
    <row r="8866" customFormat="false" ht="14.25" hidden="false" customHeight="false" outlineLevel="0" collapsed="false">
      <c r="A8866" s="393" t="n">
        <v>104992</v>
      </c>
      <c r="B8866" s="394" t="s">
        <v>9077</v>
      </c>
      <c r="C8866" s="393" t="s">
        <v>267</v>
      </c>
      <c r="D8866" s="395" t="n">
        <v>1144.21</v>
      </c>
    </row>
    <row r="8867" customFormat="false" ht="14.25" hidden="false" customHeight="false" outlineLevel="0" collapsed="false">
      <c r="A8867" s="393" t="n">
        <v>95675</v>
      </c>
      <c r="B8867" s="394" t="s">
        <v>9078</v>
      </c>
      <c r="C8867" s="393" t="s">
        <v>267</v>
      </c>
      <c r="D8867" s="395" t="n">
        <v>152.49</v>
      </c>
    </row>
    <row r="8868" customFormat="false" ht="14.25" hidden="false" customHeight="false" outlineLevel="0" collapsed="false">
      <c r="A8868" s="393" t="n">
        <v>95648</v>
      </c>
      <c r="B8868" s="394" t="s">
        <v>9079</v>
      </c>
      <c r="C8868" s="393" t="s">
        <v>267</v>
      </c>
      <c r="D8868" s="395" t="n">
        <v>606.38</v>
      </c>
    </row>
    <row r="8869" customFormat="false" ht="14.25" hidden="false" customHeight="false" outlineLevel="0" collapsed="false">
      <c r="A8869" s="393" t="n">
        <v>95649</v>
      </c>
      <c r="B8869" s="394" t="s">
        <v>9080</v>
      </c>
      <c r="C8869" s="393" t="s">
        <v>267</v>
      </c>
      <c r="D8869" s="395" t="n">
        <v>1042.61</v>
      </c>
    </row>
    <row r="8870" customFormat="false" ht="14.25" hidden="false" customHeight="false" outlineLevel="0" collapsed="false">
      <c r="A8870" s="393" t="n">
        <v>95650</v>
      </c>
      <c r="B8870" s="394" t="s">
        <v>9081</v>
      </c>
      <c r="C8870" s="393" t="s">
        <v>267</v>
      </c>
      <c r="D8870" s="395" t="n">
        <v>1522.48</v>
      </c>
    </row>
    <row r="8871" customFormat="false" ht="14.25" hidden="false" customHeight="false" outlineLevel="0" collapsed="false">
      <c r="A8871" s="393" t="n">
        <v>95651</v>
      </c>
      <c r="B8871" s="394" t="s">
        <v>9082</v>
      </c>
      <c r="C8871" s="393" t="s">
        <v>267</v>
      </c>
      <c r="D8871" s="395" t="n">
        <v>1976.22</v>
      </c>
    </row>
    <row r="8872" customFormat="false" ht="14.25" hidden="false" customHeight="false" outlineLevel="0" collapsed="false">
      <c r="A8872" s="393" t="n">
        <v>95652</v>
      </c>
      <c r="B8872" s="394" t="s">
        <v>9083</v>
      </c>
      <c r="C8872" s="393" t="s">
        <v>267</v>
      </c>
      <c r="D8872" s="395" t="n">
        <v>746.1</v>
      </c>
    </row>
    <row r="8873" customFormat="false" ht="14.25" hidden="false" customHeight="false" outlineLevel="0" collapsed="false">
      <c r="A8873" s="393" t="n">
        <v>95653</v>
      </c>
      <c r="B8873" s="394" t="s">
        <v>9084</v>
      </c>
      <c r="C8873" s="393" t="s">
        <v>267</v>
      </c>
      <c r="D8873" s="395" t="n">
        <v>1320.06</v>
      </c>
    </row>
    <row r="8874" customFormat="false" ht="14.25" hidden="false" customHeight="false" outlineLevel="0" collapsed="false">
      <c r="A8874" s="393" t="n">
        <v>95654</v>
      </c>
      <c r="B8874" s="394" t="s">
        <v>9085</v>
      </c>
      <c r="C8874" s="393" t="s">
        <v>267</v>
      </c>
      <c r="D8874" s="395" t="n">
        <v>1943.6</v>
      </c>
    </row>
    <row r="8875" customFormat="false" ht="14.25" hidden="false" customHeight="false" outlineLevel="0" collapsed="false">
      <c r="A8875" s="393" t="n">
        <v>95655</v>
      </c>
      <c r="B8875" s="394" t="s">
        <v>9086</v>
      </c>
      <c r="C8875" s="393" t="s">
        <v>267</v>
      </c>
      <c r="D8875" s="395" t="n">
        <v>2533.75</v>
      </c>
    </row>
    <row r="8876" customFormat="false" ht="14.25" hidden="false" customHeight="false" outlineLevel="0" collapsed="false">
      <c r="A8876" s="393" t="n">
        <v>95657</v>
      </c>
      <c r="B8876" s="394" t="s">
        <v>9087</v>
      </c>
      <c r="C8876" s="393" t="s">
        <v>267</v>
      </c>
      <c r="D8876" s="395" t="n">
        <v>320.46</v>
      </c>
    </row>
    <row r="8877" customFormat="false" ht="14.25" hidden="false" customHeight="false" outlineLevel="0" collapsed="false">
      <c r="A8877" s="393" t="n">
        <v>95658</v>
      </c>
      <c r="B8877" s="394" t="s">
        <v>9088</v>
      </c>
      <c r="C8877" s="393" t="s">
        <v>267</v>
      </c>
      <c r="D8877" s="395" t="n">
        <v>579.67</v>
      </c>
    </row>
    <row r="8878" customFormat="false" ht="14.25" hidden="false" customHeight="false" outlineLevel="0" collapsed="false">
      <c r="A8878" s="393" t="n">
        <v>95659</v>
      </c>
      <c r="B8878" s="394" t="s">
        <v>9089</v>
      </c>
      <c r="C8878" s="393" t="s">
        <v>267</v>
      </c>
      <c r="D8878" s="395" t="n">
        <v>861.73</v>
      </c>
    </row>
    <row r="8879" customFormat="false" ht="14.25" hidden="false" customHeight="false" outlineLevel="0" collapsed="false">
      <c r="A8879" s="393" t="n">
        <v>95660</v>
      </c>
      <c r="B8879" s="394" t="s">
        <v>9090</v>
      </c>
      <c r="C8879" s="393" t="s">
        <v>267</v>
      </c>
      <c r="D8879" s="395" t="n">
        <v>1128.1</v>
      </c>
    </row>
    <row r="8880" customFormat="false" ht="14.25" hidden="false" customHeight="false" outlineLevel="0" collapsed="false">
      <c r="A8880" s="393" t="n">
        <v>95661</v>
      </c>
      <c r="B8880" s="394" t="s">
        <v>9091</v>
      </c>
      <c r="C8880" s="393" t="s">
        <v>267</v>
      </c>
      <c r="D8880" s="395" t="n">
        <v>390.14</v>
      </c>
    </row>
    <row r="8881" customFormat="false" ht="14.25" hidden="false" customHeight="false" outlineLevel="0" collapsed="false">
      <c r="A8881" s="393" t="n">
        <v>95662</v>
      </c>
      <c r="B8881" s="394" t="s">
        <v>9092</v>
      </c>
      <c r="C8881" s="393" t="s">
        <v>267</v>
      </c>
      <c r="D8881" s="395" t="n">
        <v>717.58</v>
      </c>
    </row>
    <row r="8882" customFormat="false" ht="14.25" hidden="false" customHeight="false" outlineLevel="0" collapsed="false">
      <c r="A8882" s="393" t="n">
        <v>95663</v>
      </c>
      <c r="B8882" s="394" t="s">
        <v>9093</v>
      </c>
      <c r="C8882" s="393" t="s">
        <v>267</v>
      </c>
      <c r="D8882" s="395" t="n">
        <v>1072.18</v>
      </c>
    </row>
    <row r="8883" customFormat="false" ht="14.25" hidden="false" customHeight="false" outlineLevel="0" collapsed="false">
      <c r="A8883" s="393" t="n">
        <v>95664</v>
      </c>
      <c r="B8883" s="394" t="s">
        <v>9094</v>
      </c>
      <c r="C8883" s="393" t="s">
        <v>267</v>
      </c>
      <c r="D8883" s="395" t="n">
        <v>1405.82</v>
      </c>
    </row>
    <row r="8884" customFormat="false" ht="14.25" hidden="false" customHeight="false" outlineLevel="0" collapsed="false">
      <c r="A8884" s="393" t="n">
        <v>95665</v>
      </c>
      <c r="B8884" s="394" t="s">
        <v>9095</v>
      </c>
      <c r="C8884" s="393" t="s">
        <v>267</v>
      </c>
      <c r="D8884" s="395" t="n">
        <v>354.21</v>
      </c>
    </row>
    <row r="8885" customFormat="false" ht="14.25" hidden="false" customHeight="false" outlineLevel="0" collapsed="false">
      <c r="A8885" s="393" t="n">
        <v>95666</v>
      </c>
      <c r="B8885" s="394" t="s">
        <v>9096</v>
      </c>
      <c r="C8885" s="393" t="s">
        <v>267</v>
      </c>
      <c r="D8885" s="395" t="n">
        <v>624.31</v>
      </c>
    </row>
    <row r="8886" customFormat="false" ht="14.25" hidden="false" customHeight="false" outlineLevel="0" collapsed="false">
      <c r="A8886" s="393" t="n">
        <v>95667</v>
      </c>
      <c r="B8886" s="394" t="s">
        <v>9097</v>
      </c>
      <c r="C8886" s="393" t="s">
        <v>267</v>
      </c>
      <c r="D8886" s="395" t="n">
        <v>924.02</v>
      </c>
    </row>
    <row r="8887" customFormat="false" ht="14.25" hidden="false" customHeight="false" outlineLevel="0" collapsed="false">
      <c r="A8887" s="393" t="n">
        <v>95668</v>
      </c>
      <c r="B8887" s="394" t="s">
        <v>9098</v>
      </c>
      <c r="C8887" s="393" t="s">
        <v>267</v>
      </c>
      <c r="D8887" s="395" t="n">
        <v>1205.81</v>
      </c>
    </row>
    <row r="8888" customFormat="false" ht="14.25" hidden="false" customHeight="false" outlineLevel="0" collapsed="false">
      <c r="A8888" s="393" t="n">
        <v>95669</v>
      </c>
      <c r="B8888" s="394" t="s">
        <v>9099</v>
      </c>
      <c r="C8888" s="393" t="s">
        <v>267</v>
      </c>
      <c r="D8888" s="395" t="n">
        <v>420.63</v>
      </c>
    </row>
    <row r="8889" customFormat="false" ht="14.25" hidden="false" customHeight="false" outlineLevel="0" collapsed="false">
      <c r="A8889" s="393" t="n">
        <v>95670</v>
      </c>
      <c r="B8889" s="394" t="s">
        <v>9100</v>
      </c>
      <c r="C8889" s="393" t="s">
        <v>267</v>
      </c>
      <c r="D8889" s="395" t="n">
        <v>755.86</v>
      </c>
    </row>
    <row r="8890" customFormat="false" ht="14.25" hidden="false" customHeight="false" outlineLevel="0" collapsed="false">
      <c r="A8890" s="393" t="n">
        <v>95671</v>
      </c>
      <c r="B8890" s="394" t="s">
        <v>9101</v>
      </c>
      <c r="C8890" s="393" t="s">
        <v>267</v>
      </c>
      <c r="D8890" s="395" t="n">
        <v>1124.49</v>
      </c>
    </row>
    <row r="8891" customFormat="false" ht="14.25" hidden="false" customHeight="false" outlineLevel="0" collapsed="false">
      <c r="A8891" s="393" t="n">
        <v>95672</v>
      </c>
      <c r="B8891" s="394" t="s">
        <v>9102</v>
      </c>
      <c r="C8891" s="393" t="s">
        <v>267</v>
      </c>
      <c r="D8891" s="395" t="n">
        <v>1470.61</v>
      </c>
    </row>
    <row r="8892" customFormat="false" ht="14.25" hidden="false" customHeight="false" outlineLevel="0" collapsed="false">
      <c r="A8892" s="393" t="n">
        <v>97741</v>
      </c>
      <c r="B8892" s="394" t="s">
        <v>9103</v>
      </c>
      <c r="C8892" s="393" t="s">
        <v>267</v>
      </c>
      <c r="D8892" s="395" t="n">
        <v>179.77</v>
      </c>
    </row>
    <row r="8893" customFormat="false" ht="14.25" hidden="false" customHeight="false" outlineLevel="0" collapsed="false">
      <c r="A8893" s="393" t="n">
        <v>95641</v>
      </c>
      <c r="B8893" s="394" t="s">
        <v>9104</v>
      </c>
      <c r="C8893" s="393" t="s">
        <v>267</v>
      </c>
      <c r="D8893" s="395" t="n">
        <v>317.39</v>
      </c>
    </row>
    <row r="8894" customFormat="false" ht="14.25" hidden="false" customHeight="false" outlineLevel="0" collapsed="false">
      <c r="A8894" s="393" t="n">
        <v>95642</v>
      </c>
      <c r="B8894" s="394" t="s">
        <v>9105</v>
      </c>
      <c r="C8894" s="393" t="s">
        <v>267</v>
      </c>
      <c r="D8894" s="395" t="n">
        <v>469.15</v>
      </c>
    </row>
    <row r="8895" customFormat="false" ht="14.25" hidden="false" customHeight="false" outlineLevel="0" collapsed="false">
      <c r="A8895" s="393" t="n">
        <v>95643</v>
      </c>
      <c r="B8895" s="394" t="s">
        <v>9106</v>
      </c>
      <c r="C8895" s="393" t="s">
        <v>267</v>
      </c>
      <c r="D8895" s="395" t="n">
        <v>612.34</v>
      </c>
    </row>
    <row r="8896" customFormat="false" ht="14.25" hidden="false" customHeight="false" outlineLevel="0" collapsed="false">
      <c r="A8896" s="393" t="n">
        <v>95644</v>
      </c>
      <c r="B8896" s="394" t="s">
        <v>9107</v>
      </c>
      <c r="C8896" s="393" t="s">
        <v>267</v>
      </c>
      <c r="D8896" s="395" t="n">
        <v>228.99</v>
      </c>
    </row>
    <row r="8897" customFormat="false" ht="14.25" hidden="false" customHeight="false" outlineLevel="0" collapsed="false">
      <c r="A8897" s="393" t="n">
        <v>95645</v>
      </c>
      <c r="B8897" s="394" t="s">
        <v>9108</v>
      </c>
      <c r="C8897" s="393" t="s">
        <v>267</v>
      </c>
      <c r="D8897" s="395" t="n">
        <v>414.76</v>
      </c>
    </row>
    <row r="8898" customFormat="false" ht="14.25" hidden="false" customHeight="false" outlineLevel="0" collapsed="false">
      <c r="A8898" s="393" t="n">
        <v>95646</v>
      </c>
      <c r="B8898" s="394" t="s">
        <v>9109</v>
      </c>
      <c r="C8898" s="393" t="s">
        <v>267</v>
      </c>
      <c r="D8898" s="395" t="n">
        <v>617.94</v>
      </c>
    </row>
    <row r="8899" customFormat="false" ht="14.25" hidden="false" customHeight="false" outlineLevel="0" collapsed="false">
      <c r="A8899" s="393" t="n">
        <v>95647</v>
      </c>
      <c r="B8899" s="394" t="s">
        <v>9110</v>
      </c>
      <c r="C8899" s="393" t="s">
        <v>267</v>
      </c>
      <c r="D8899" s="395" t="n">
        <v>808.53</v>
      </c>
    </row>
    <row r="8900" customFormat="false" ht="14.25" hidden="false" customHeight="false" outlineLevel="0" collapsed="false">
      <c r="A8900" s="393" t="n">
        <v>95636</v>
      </c>
      <c r="B8900" s="394" t="s">
        <v>9111</v>
      </c>
      <c r="C8900" s="393" t="s">
        <v>267</v>
      </c>
      <c r="D8900" s="395" t="n">
        <v>440.47</v>
      </c>
    </row>
    <row r="8901" customFormat="false" ht="14.25" hidden="false" customHeight="false" outlineLevel="0" collapsed="false">
      <c r="A8901" s="393" t="n">
        <v>95637</v>
      </c>
      <c r="B8901" s="394" t="s">
        <v>9112</v>
      </c>
      <c r="C8901" s="393" t="s">
        <v>267</v>
      </c>
      <c r="D8901" s="395" t="n">
        <v>579.54</v>
      </c>
    </row>
    <row r="8902" customFormat="false" ht="14.25" hidden="false" customHeight="false" outlineLevel="0" collapsed="false">
      <c r="A8902" s="393" t="n">
        <v>95638</v>
      </c>
      <c r="B8902" s="394" t="s">
        <v>9113</v>
      </c>
      <c r="C8902" s="393" t="s">
        <v>267</v>
      </c>
      <c r="D8902" s="395" t="n">
        <v>713.59</v>
      </c>
    </row>
    <row r="8903" customFormat="false" ht="14.25" hidden="false" customHeight="false" outlineLevel="0" collapsed="false">
      <c r="A8903" s="393" t="n">
        <v>95639</v>
      </c>
      <c r="B8903" s="394" t="s">
        <v>9114</v>
      </c>
      <c r="C8903" s="393" t="s">
        <v>267</v>
      </c>
      <c r="D8903" s="395" t="n">
        <v>971.7</v>
      </c>
    </row>
    <row r="8904" customFormat="false" ht="14.25" hidden="false" customHeight="false" outlineLevel="0" collapsed="false">
      <c r="A8904" s="393" t="n">
        <v>95634</v>
      </c>
      <c r="B8904" s="394" t="s">
        <v>9115</v>
      </c>
      <c r="C8904" s="393" t="s">
        <v>267</v>
      </c>
      <c r="D8904" s="395" t="n">
        <v>228.27</v>
      </c>
    </row>
    <row r="8905" customFormat="false" ht="14.25" hidden="false" customHeight="false" outlineLevel="0" collapsed="false">
      <c r="A8905" s="393" t="n">
        <v>95635</v>
      </c>
      <c r="B8905" s="394" t="s">
        <v>9116</v>
      </c>
      <c r="C8905" s="393" t="s">
        <v>267</v>
      </c>
      <c r="D8905" s="395" t="n">
        <v>241.58</v>
      </c>
    </row>
    <row r="8906" customFormat="false" ht="14.25" hidden="false" customHeight="false" outlineLevel="0" collapsed="false">
      <c r="A8906" s="393" t="n">
        <v>98751</v>
      </c>
      <c r="B8906" s="394" t="s">
        <v>9117</v>
      </c>
      <c r="C8906" s="393" t="s">
        <v>274</v>
      </c>
      <c r="D8906" s="395" t="n">
        <v>194.71</v>
      </c>
    </row>
    <row r="8907" customFormat="false" ht="14.25" hidden="false" customHeight="false" outlineLevel="0" collapsed="false">
      <c r="A8907" s="393" t="n">
        <v>98746</v>
      </c>
      <c r="B8907" s="394" t="s">
        <v>9118</v>
      </c>
      <c r="C8907" s="393" t="s">
        <v>274</v>
      </c>
      <c r="D8907" s="395" t="n">
        <v>90.77</v>
      </c>
    </row>
    <row r="8908" customFormat="false" ht="14.25" hidden="false" customHeight="false" outlineLevel="0" collapsed="false">
      <c r="A8908" s="393" t="n">
        <v>98753</v>
      </c>
      <c r="B8908" s="394" t="s">
        <v>9119</v>
      </c>
      <c r="C8908" s="393" t="s">
        <v>274</v>
      </c>
      <c r="D8908" s="395" t="n">
        <v>360.83</v>
      </c>
    </row>
    <row r="8909" customFormat="false" ht="14.25" hidden="false" customHeight="false" outlineLevel="0" collapsed="false">
      <c r="A8909" s="393" t="n">
        <v>98750</v>
      </c>
      <c r="B8909" s="394" t="s">
        <v>9120</v>
      </c>
      <c r="C8909" s="393" t="s">
        <v>274</v>
      </c>
      <c r="D8909" s="395" t="n">
        <v>133.46</v>
      </c>
    </row>
    <row r="8910" customFormat="false" ht="14.25" hidden="false" customHeight="false" outlineLevel="0" collapsed="false">
      <c r="A8910" s="393" t="n">
        <v>98749</v>
      </c>
      <c r="B8910" s="394" t="s">
        <v>9121</v>
      </c>
      <c r="C8910" s="393" t="s">
        <v>274</v>
      </c>
      <c r="D8910" s="395" t="n">
        <v>110.02</v>
      </c>
    </row>
    <row r="8911" customFormat="false" ht="14.25" hidden="false" customHeight="false" outlineLevel="0" collapsed="false">
      <c r="A8911" s="393" t="n">
        <v>98752</v>
      </c>
      <c r="B8911" s="394" t="s">
        <v>9122</v>
      </c>
      <c r="C8911" s="393" t="s">
        <v>274</v>
      </c>
      <c r="D8911" s="395" t="n">
        <v>268.68</v>
      </c>
    </row>
    <row r="8912" customFormat="false" ht="14.25" hidden="false" customHeight="false" outlineLevel="0" collapsed="false">
      <c r="A8912" s="393" t="n">
        <v>98529</v>
      </c>
      <c r="B8912" s="394" t="s">
        <v>9123</v>
      </c>
      <c r="C8912" s="393" t="s">
        <v>267</v>
      </c>
      <c r="D8912" s="395" t="n">
        <v>92.79</v>
      </c>
    </row>
    <row r="8913" customFormat="false" ht="14.25" hidden="false" customHeight="false" outlineLevel="0" collapsed="false">
      <c r="A8913" s="393" t="n">
        <v>98530</v>
      </c>
      <c r="B8913" s="394" t="s">
        <v>9124</v>
      </c>
      <c r="C8913" s="393" t="s">
        <v>267</v>
      </c>
      <c r="D8913" s="395" t="n">
        <v>182.13</v>
      </c>
    </row>
    <row r="8914" customFormat="false" ht="14.25" hidden="false" customHeight="false" outlineLevel="0" collapsed="false">
      <c r="A8914" s="393" t="n">
        <v>98531</v>
      </c>
      <c r="B8914" s="394" t="s">
        <v>9125</v>
      </c>
      <c r="C8914" s="393" t="s">
        <v>267</v>
      </c>
      <c r="D8914" s="395" t="n">
        <v>431.32</v>
      </c>
    </row>
    <row r="8915" customFormat="false" ht="14.25" hidden="false" customHeight="false" outlineLevel="0" collapsed="false">
      <c r="A8915" s="393" t="n">
        <v>98524</v>
      </c>
      <c r="B8915" s="394" t="s">
        <v>9126</v>
      </c>
      <c r="C8915" s="393" t="s">
        <v>76</v>
      </c>
      <c r="D8915" s="395" t="n">
        <v>5.87</v>
      </c>
    </row>
    <row r="8916" customFormat="false" ht="14.25" hidden="false" customHeight="false" outlineLevel="0" collapsed="false">
      <c r="A8916" s="393" t="n">
        <v>98525</v>
      </c>
      <c r="B8916" s="394" t="s">
        <v>9127</v>
      </c>
      <c r="C8916" s="393" t="s">
        <v>76</v>
      </c>
      <c r="D8916" s="395" t="n">
        <v>0.69</v>
      </c>
    </row>
    <row r="8917" customFormat="false" ht="14.25" hidden="false" customHeight="false" outlineLevel="0" collapsed="false">
      <c r="A8917" s="393" t="n">
        <v>98533</v>
      </c>
      <c r="B8917" s="394" t="s">
        <v>9128</v>
      </c>
      <c r="C8917" s="393" t="s">
        <v>267</v>
      </c>
      <c r="D8917" s="395" t="n">
        <v>134.45</v>
      </c>
    </row>
    <row r="8918" customFormat="false" ht="14.25" hidden="false" customHeight="false" outlineLevel="0" collapsed="false">
      <c r="A8918" s="393" t="n">
        <v>98534</v>
      </c>
      <c r="B8918" s="394" t="s">
        <v>9129</v>
      </c>
      <c r="C8918" s="393" t="s">
        <v>267</v>
      </c>
      <c r="D8918" s="395" t="n">
        <v>371.25</v>
      </c>
    </row>
    <row r="8919" customFormat="false" ht="14.25" hidden="false" customHeight="false" outlineLevel="0" collapsed="false">
      <c r="A8919" s="393" t="n">
        <v>98535</v>
      </c>
      <c r="B8919" s="394" t="s">
        <v>9130</v>
      </c>
      <c r="C8919" s="393" t="s">
        <v>267</v>
      </c>
      <c r="D8919" s="395" t="n">
        <v>784.29</v>
      </c>
    </row>
    <row r="8920" customFormat="false" ht="14.25" hidden="false" customHeight="false" outlineLevel="0" collapsed="false">
      <c r="A8920" s="393" t="n">
        <v>98532</v>
      </c>
      <c r="B8920" s="394" t="s">
        <v>9131</v>
      </c>
      <c r="C8920" s="393" t="s">
        <v>267</v>
      </c>
      <c r="D8920" s="395" t="n">
        <v>34.98</v>
      </c>
    </row>
    <row r="8921" customFormat="false" ht="14.25" hidden="false" customHeight="false" outlineLevel="0" collapsed="false">
      <c r="A8921" s="393" t="n">
        <v>98526</v>
      </c>
      <c r="B8921" s="394" t="s">
        <v>9132</v>
      </c>
      <c r="C8921" s="393" t="s">
        <v>267</v>
      </c>
      <c r="D8921" s="395" t="n">
        <v>146.47</v>
      </c>
    </row>
    <row r="8922" customFormat="false" ht="14.25" hidden="false" customHeight="false" outlineLevel="0" collapsed="false">
      <c r="A8922" s="393" t="n">
        <v>98527</v>
      </c>
      <c r="B8922" s="394" t="s">
        <v>9133</v>
      </c>
      <c r="C8922" s="393" t="s">
        <v>267</v>
      </c>
      <c r="D8922" s="395" t="n">
        <v>243.08</v>
      </c>
    </row>
    <row r="8923" customFormat="false" ht="14.25" hidden="false" customHeight="false" outlineLevel="0" collapsed="false">
      <c r="A8923" s="393" t="n">
        <v>98528</v>
      </c>
      <c r="B8923" s="394" t="s">
        <v>9134</v>
      </c>
      <c r="C8923" s="393" t="s">
        <v>267</v>
      </c>
      <c r="D8923" s="395" t="n">
        <v>320.37</v>
      </c>
    </row>
    <row r="8924" customFormat="false" ht="14.25" hidden="false" customHeight="false" outlineLevel="0" collapsed="false">
      <c r="A8924" s="393" t="n">
        <v>94232</v>
      </c>
      <c r="B8924" s="394" t="s">
        <v>9135</v>
      </c>
      <c r="C8924" s="393" t="s">
        <v>267</v>
      </c>
      <c r="D8924" s="395" t="n">
        <v>3.3</v>
      </c>
    </row>
    <row r="8925" customFormat="false" ht="14.25" hidden="false" customHeight="false" outlineLevel="0" collapsed="false">
      <c r="A8925" s="393" t="n">
        <v>100434</v>
      </c>
      <c r="B8925" s="394" t="s">
        <v>9136</v>
      </c>
      <c r="C8925" s="393" t="s">
        <v>274</v>
      </c>
      <c r="D8925" s="395" t="n">
        <v>175.36</v>
      </c>
    </row>
    <row r="8926" customFormat="false" ht="14.25" hidden="false" customHeight="false" outlineLevel="0" collapsed="false">
      <c r="A8926" s="393" t="n">
        <v>94229</v>
      </c>
      <c r="B8926" s="394" t="s">
        <v>9137</v>
      </c>
      <c r="C8926" s="393" t="s">
        <v>274</v>
      </c>
      <c r="D8926" s="395" t="n">
        <v>175.7</v>
      </c>
    </row>
    <row r="8927" customFormat="false" ht="14.25" hidden="false" customHeight="false" outlineLevel="0" collapsed="false">
      <c r="A8927" s="393" t="n">
        <v>94227</v>
      </c>
      <c r="B8927" s="394" t="s">
        <v>9138</v>
      </c>
      <c r="C8927" s="393" t="s">
        <v>274</v>
      </c>
      <c r="D8927" s="395" t="n">
        <v>66.18</v>
      </c>
    </row>
    <row r="8928" customFormat="false" ht="14.25" hidden="false" customHeight="false" outlineLevel="0" collapsed="false">
      <c r="A8928" s="393" t="n">
        <v>94228</v>
      </c>
      <c r="B8928" s="394" t="s">
        <v>9139</v>
      </c>
      <c r="C8928" s="393" t="s">
        <v>274</v>
      </c>
      <c r="D8928" s="395" t="n">
        <v>90.99</v>
      </c>
    </row>
    <row r="8929" customFormat="false" ht="14.25" hidden="false" customHeight="false" outlineLevel="0" collapsed="false">
      <c r="A8929" s="393" t="n">
        <v>94219</v>
      </c>
      <c r="B8929" s="394" t="s">
        <v>9140</v>
      </c>
      <c r="C8929" s="393" t="s">
        <v>274</v>
      </c>
      <c r="D8929" s="395" t="n">
        <v>45.85</v>
      </c>
    </row>
    <row r="8930" customFormat="false" ht="14.25" hidden="false" customHeight="false" outlineLevel="0" collapsed="false">
      <c r="A8930" s="393" t="n">
        <v>94220</v>
      </c>
      <c r="B8930" s="394" t="s">
        <v>9141</v>
      </c>
      <c r="C8930" s="393" t="s">
        <v>274</v>
      </c>
      <c r="D8930" s="395" t="n">
        <v>58.69</v>
      </c>
    </row>
    <row r="8931" customFormat="false" ht="14.25" hidden="false" customHeight="false" outlineLevel="0" collapsed="false">
      <c r="A8931" s="393" t="n">
        <v>100326</v>
      </c>
      <c r="B8931" s="394" t="s">
        <v>9142</v>
      </c>
      <c r="C8931" s="393" t="s">
        <v>274</v>
      </c>
      <c r="D8931" s="395" t="n">
        <v>0</v>
      </c>
    </row>
    <row r="8932" customFormat="false" ht="14.25" hidden="false" customHeight="false" outlineLevel="0" collapsed="false">
      <c r="A8932" s="393" t="n">
        <v>94221</v>
      </c>
      <c r="B8932" s="394" t="s">
        <v>9143</v>
      </c>
      <c r="C8932" s="393" t="s">
        <v>274</v>
      </c>
      <c r="D8932" s="395" t="n">
        <v>37.59</v>
      </c>
    </row>
    <row r="8933" customFormat="false" ht="14.25" hidden="false" customHeight="false" outlineLevel="0" collapsed="false">
      <c r="A8933" s="393" t="n">
        <v>94222</v>
      </c>
      <c r="B8933" s="394" t="s">
        <v>9144</v>
      </c>
      <c r="C8933" s="393" t="s">
        <v>274</v>
      </c>
      <c r="D8933" s="395" t="n">
        <v>50.43</v>
      </c>
    </row>
    <row r="8934" customFormat="false" ht="14.25" hidden="false" customHeight="false" outlineLevel="0" collapsed="false">
      <c r="A8934" s="393" t="n">
        <v>94451</v>
      </c>
      <c r="B8934" s="394" t="s">
        <v>9145</v>
      </c>
      <c r="C8934" s="393" t="s">
        <v>274</v>
      </c>
      <c r="D8934" s="395" t="n">
        <v>85.1</v>
      </c>
    </row>
    <row r="8935" customFormat="false" ht="14.25" hidden="false" customHeight="false" outlineLevel="0" collapsed="false">
      <c r="A8935" s="393" t="n">
        <v>94223</v>
      </c>
      <c r="B8935" s="394" t="s">
        <v>9146</v>
      </c>
      <c r="C8935" s="393" t="s">
        <v>274</v>
      </c>
      <c r="D8935" s="395" t="n">
        <v>76.69</v>
      </c>
    </row>
    <row r="8936" customFormat="false" ht="14.25" hidden="false" customHeight="false" outlineLevel="0" collapsed="false">
      <c r="A8936" s="393" t="n">
        <v>100325</v>
      </c>
      <c r="B8936" s="394" t="s">
        <v>9147</v>
      </c>
      <c r="C8936" s="393" t="s">
        <v>274</v>
      </c>
      <c r="D8936" s="395" t="n">
        <v>82.47</v>
      </c>
    </row>
    <row r="8937" customFormat="false" ht="14.25" hidden="false" customHeight="false" outlineLevel="0" collapsed="false">
      <c r="A8937" s="393" t="n">
        <v>94224</v>
      </c>
      <c r="B8937" s="394" t="s">
        <v>9148</v>
      </c>
      <c r="C8937" s="393" t="s">
        <v>274</v>
      </c>
      <c r="D8937" s="395" t="n">
        <v>29.92</v>
      </c>
    </row>
    <row r="8938" customFormat="false" ht="14.25" hidden="false" customHeight="false" outlineLevel="0" collapsed="false">
      <c r="A8938" s="393" t="n">
        <v>102653</v>
      </c>
      <c r="B8938" s="394" t="s">
        <v>9149</v>
      </c>
      <c r="C8938" s="393" t="s">
        <v>76</v>
      </c>
      <c r="D8938" s="395" t="n">
        <v>0</v>
      </c>
    </row>
    <row r="8939" customFormat="false" ht="14.25" hidden="false" customHeight="false" outlineLevel="0" collapsed="false">
      <c r="A8939" s="393" t="n">
        <v>100330</v>
      </c>
      <c r="B8939" s="394" t="s">
        <v>9150</v>
      </c>
      <c r="C8939" s="393" t="s">
        <v>76</v>
      </c>
      <c r="D8939" s="395" t="n">
        <v>28.65</v>
      </c>
    </row>
    <row r="8940" customFormat="false" ht="14.25" hidden="false" customHeight="false" outlineLevel="0" collapsed="false">
      <c r="A8940" s="393" t="n">
        <v>100331</v>
      </c>
      <c r="B8940" s="394" t="s">
        <v>9151</v>
      </c>
      <c r="C8940" s="393" t="s">
        <v>76</v>
      </c>
      <c r="D8940" s="395" t="n">
        <v>35.79</v>
      </c>
    </row>
    <row r="8941" customFormat="false" ht="14.25" hidden="false" customHeight="false" outlineLevel="0" collapsed="false">
      <c r="A8941" s="393" t="n">
        <v>100328</v>
      </c>
      <c r="B8941" s="394" t="s">
        <v>9152</v>
      </c>
      <c r="C8941" s="393" t="s">
        <v>76</v>
      </c>
      <c r="D8941" s="395" t="n">
        <v>21.11</v>
      </c>
    </row>
    <row r="8942" customFormat="false" ht="14.25" hidden="false" customHeight="false" outlineLevel="0" collapsed="false">
      <c r="A8942" s="393" t="n">
        <v>100329</v>
      </c>
      <c r="B8942" s="394" t="s">
        <v>9153</v>
      </c>
      <c r="C8942" s="393" t="s">
        <v>76</v>
      </c>
      <c r="D8942" s="395" t="n">
        <v>25.3</v>
      </c>
    </row>
    <row r="8943" customFormat="false" ht="14.25" hidden="false" customHeight="false" outlineLevel="0" collapsed="false">
      <c r="A8943" s="393" t="n">
        <v>94231</v>
      </c>
      <c r="B8943" s="394" t="s">
        <v>9154</v>
      </c>
      <c r="C8943" s="393" t="s">
        <v>274</v>
      </c>
      <c r="D8943" s="395" t="n">
        <v>53.35</v>
      </c>
    </row>
    <row r="8944" customFormat="false" ht="14.25" hidden="false" customHeight="false" outlineLevel="0" collapsed="false">
      <c r="A8944" s="393" t="n">
        <v>100435</v>
      </c>
      <c r="B8944" s="394" t="s">
        <v>9155</v>
      </c>
      <c r="C8944" s="393" t="s">
        <v>274</v>
      </c>
      <c r="D8944" s="395" t="n">
        <v>57.71</v>
      </c>
    </row>
    <row r="8945" customFormat="false" ht="14.25" hidden="false" customHeight="false" outlineLevel="0" collapsed="false">
      <c r="A8945" s="393" t="n">
        <v>100327</v>
      </c>
      <c r="B8945" s="394" t="s">
        <v>9156</v>
      </c>
      <c r="C8945" s="393" t="s">
        <v>274</v>
      </c>
      <c r="D8945" s="395" t="n">
        <v>61.24</v>
      </c>
    </row>
    <row r="8946" customFormat="false" ht="14.25" hidden="false" customHeight="false" outlineLevel="0" collapsed="false">
      <c r="A8946" s="393" t="n">
        <v>94226</v>
      </c>
      <c r="B8946" s="394" t="s">
        <v>9157</v>
      </c>
      <c r="C8946" s="393" t="s">
        <v>76</v>
      </c>
      <c r="D8946" s="395" t="n">
        <v>22.69</v>
      </c>
    </row>
    <row r="8947" customFormat="false" ht="14.25" hidden="false" customHeight="false" outlineLevel="0" collapsed="false">
      <c r="A8947" s="393" t="n">
        <v>94201</v>
      </c>
      <c r="B8947" s="394" t="s">
        <v>9158</v>
      </c>
      <c r="C8947" s="393" t="s">
        <v>76</v>
      </c>
      <c r="D8947" s="395" t="n">
        <v>90.85</v>
      </c>
    </row>
    <row r="8948" customFormat="false" ht="14.25" hidden="false" customHeight="false" outlineLevel="0" collapsed="false">
      <c r="A8948" s="393" t="n">
        <v>94204</v>
      </c>
      <c r="B8948" s="394" t="s">
        <v>9159</v>
      </c>
      <c r="C8948" s="393" t="s">
        <v>76</v>
      </c>
      <c r="D8948" s="395" t="n">
        <v>97.96</v>
      </c>
    </row>
    <row r="8949" customFormat="false" ht="14.25" hidden="false" customHeight="false" outlineLevel="0" collapsed="false">
      <c r="A8949" s="393" t="n">
        <v>94447</v>
      </c>
      <c r="B8949" s="394" t="s">
        <v>9160</v>
      </c>
      <c r="C8949" s="393" t="s">
        <v>76</v>
      </c>
      <c r="D8949" s="395" t="n">
        <v>90.85</v>
      </c>
    </row>
    <row r="8950" customFormat="false" ht="14.25" hidden="false" customHeight="false" outlineLevel="0" collapsed="false">
      <c r="A8950" s="393" t="n">
        <v>94448</v>
      </c>
      <c r="B8950" s="394" t="s">
        <v>9161</v>
      </c>
      <c r="C8950" s="393" t="s">
        <v>76</v>
      </c>
      <c r="D8950" s="395" t="n">
        <v>97.96</v>
      </c>
    </row>
    <row r="8951" customFormat="false" ht="14.25" hidden="false" customHeight="false" outlineLevel="0" collapsed="false">
      <c r="A8951" s="393" t="n">
        <v>94445</v>
      </c>
      <c r="B8951" s="394" t="s">
        <v>9162</v>
      </c>
      <c r="C8951" s="393" t="s">
        <v>76</v>
      </c>
      <c r="D8951" s="395" t="n">
        <v>90.85</v>
      </c>
    </row>
    <row r="8952" customFormat="false" ht="14.25" hidden="false" customHeight="false" outlineLevel="0" collapsed="false">
      <c r="A8952" s="393" t="n">
        <v>94446</v>
      </c>
      <c r="B8952" s="394" t="s">
        <v>9163</v>
      </c>
      <c r="C8952" s="393" t="s">
        <v>76</v>
      </c>
      <c r="D8952" s="395" t="n">
        <v>97.96</v>
      </c>
    </row>
    <row r="8953" customFormat="false" ht="14.25" hidden="false" customHeight="false" outlineLevel="0" collapsed="false">
      <c r="A8953" s="393" t="n">
        <v>94440</v>
      </c>
      <c r="B8953" s="394" t="s">
        <v>9164</v>
      </c>
      <c r="C8953" s="393" t="s">
        <v>76</v>
      </c>
      <c r="D8953" s="395" t="n">
        <v>64.51</v>
      </c>
    </row>
    <row r="8954" customFormat="false" ht="14.25" hidden="false" customHeight="false" outlineLevel="0" collapsed="false">
      <c r="A8954" s="393" t="n">
        <v>94441</v>
      </c>
      <c r="B8954" s="394" t="s">
        <v>9165</v>
      </c>
      <c r="C8954" s="393" t="s">
        <v>76</v>
      </c>
      <c r="D8954" s="395" t="n">
        <v>68.69</v>
      </c>
    </row>
    <row r="8955" customFormat="false" ht="14.25" hidden="false" customHeight="false" outlineLevel="0" collapsed="false">
      <c r="A8955" s="393" t="n">
        <v>94195</v>
      </c>
      <c r="B8955" s="394" t="s">
        <v>9166</v>
      </c>
      <c r="C8955" s="393" t="s">
        <v>76</v>
      </c>
      <c r="D8955" s="395" t="n">
        <v>64.51</v>
      </c>
    </row>
    <row r="8956" customFormat="false" ht="14.25" hidden="false" customHeight="false" outlineLevel="0" collapsed="false">
      <c r="A8956" s="393" t="n">
        <v>94198</v>
      </c>
      <c r="B8956" s="394" t="s">
        <v>9167</v>
      </c>
      <c r="C8956" s="393" t="s">
        <v>76</v>
      </c>
      <c r="D8956" s="395" t="n">
        <v>68.69</v>
      </c>
    </row>
    <row r="8957" customFormat="false" ht="14.25" hidden="false" customHeight="false" outlineLevel="0" collapsed="false">
      <c r="A8957" s="393" t="n">
        <v>94442</v>
      </c>
      <c r="B8957" s="394" t="s">
        <v>9168</v>
      </c>
      <c r="C8957" s="393" t="s">
        <v>76</v>
      </c>
      <c r="D8957" s="395" t="n">
        <v>64.51</v>
      </c>
    </row>
    <row r="8958" customFormat="false" ht="14.25" hidden="false" customHeight="false" outlineLevel="0" collapsed="false">
      <c r="A8958" s="393" t="n">
        <v>94443</v>
      </c>
      <c r="B8958" s="394" t="s">
        <v>9169</v>
      </c>
      <c r="C8958" s="393" t="s">
        <v>76</v>
      </c>
      <c r="D8958" s="395" t="n">
        <v>68.69</v>
      </c>
    </row>
    <row r="8959" customFormat="false" ht="14.25" hidden="false" customHeight="false" outlineLevel="0" collapsed="false">
      <c r="A8959" s="393" t="n">
        <v>94213</v>
      </c>
      <c r="B8959" s="394" t="s">
        <v>9170</v>
      </c>
      <c r="C8959" s="393" t="s">
        <v>76</v>
      </c>
      <c r="D8959" s="395" t="n">
        <v>75.43</v>
      </c>
    </row>
    <row r="8960" customFormat="false" ht="14.25" hidden="false" customHeight="false" outlineLevel="0" collapsed="false">
      <c r="A8960" s="393" t="n">
        <v>94189</v>
      </c>
      <c r="B8960" s="394" t="s">
        <v>9171</v>
      </c>
      <c r="C8960" s="393" t="s">
        <v>76</v>
      </c>
      <c r="D8960" s="395" t="n">
        <v>42.12</v>
      </c>
    </row>
    <row r="8961" customFormat="false" ht="14.25" hidden="false" customHeight="false" outlineLevel="0" collapsed="false">
      <c r="A8961" s="393" t="n">
        <v>94192</v>
      </c>
      <c r="B8961" s="394" t="s">
        <v>9172</v>
      </c>
      <c r="C8961" s="393" t="s">
        <v>76</v>
      </c>
      <c r="D8961" s="395" t="n">
        <v>45.28</v>
      </c>
    </row>
    <row r="8962" customFormat="false" ht="14.25" hidden="false" customHeight="false" outlineLevel="0" collapsed="false">
      <c r="A8962" s="393" t="n">
        <v>94444</v>
      </c>
      <c r="B8962" s="394" t="s">
        <v>9173</v>
      </c>
      <c r="C8962" s="393" t="s">
        <v>76</v>
      </c>
      <c r="D8962" s="395" t="n">
        <v>666.73</v>
      </c>
    </row>
    <row r="8963" customFormat="false" ht="14.25" hidden="false" customHeight="false" outlineLevel="0" collapsed="false">
      <c r="A8963" s="393" t="n">
        <v>94218</v>
      </c>
      <c r="B8963" s="394" t="s">
        <v>9174</v>
      </c>
      <c r="C8963" s="393" t="s">
        <v>76</v>
      </c>
      <c r="D8963" s="395" t="n">
        <v>111.66</v>
      </c>
    </row>
    <row r="8964" customFormat="false" ht="14.25" hidden="false" customHeight="false" outlineLevel="0" collapsed="false">
      <c r="A8964" s="393" t="n">
        <v>94216</v>
      </c>
      <c r="B8964" s="394" t="s">
        <v>9175</v>
      </c>
      <c r="C8964" s="393" t="s">
        <v>76</v>
      </c>
      <c r="D8964" s="395" t="n">
        <v>213.39</v>
      </c>
    </row>
    <row r="8965" customFormat="false" ht="14.25" hidden="false" customHeight="false" outlineLevel="0" collapsed="false">
      <c r="A8965" s="393" t="n">
        <v>94449</v>
      </c>
      <c r="B8965" s="394" t="s">
        <v>9176</v>
      </c>
      <c r="C8965" s="393" t="s">
        <v>76</v>
      </c>
      <c r="D8965" s="395" t="n">
        <v>59.69</v>
      </c>
    </row>
    <row r="8966" customFormat="false" ht="14.25" hidden="false" customHeight="false" outlineLevel="0" collapsed="false">
      <c r="A8966" s="393" t="n">
        <v>94210</v>
      </c>
      <c r="B8966" s="394" t="s">
        <v>9177</v>
      </c>
      <c r="C8966" s="393" t="s">
        <v>76</v>
      </c>
      <c r="D8966" s="395" t="n">
        <v>48.07</v>
      </c>
    </row>
    <row r="8967" customFormat="false" ht="14.25" hidden="false" customHeight="false" outlineLevel="0" collapsed="false">
      <c r="A8967" s="393" t="n">
        <v>94207</v>
      </c>
      <c r="B8967" s="394" t="s">
        <v>9178</v>
      </c>
      <c r="C8967" s="393" t="s">
        <v>76</v>
      </c>
      <c r="D8967" s="395" t="n">
        <v>45.24</v>
      </c>
    </row>
    <row r="8968" customFormat="false" ht="14.25" hidden="false" customHeight="false" outlineLevel="0" collapsed="false">
      <c r="A8968" s="393" t="n">
        <v>102109</v>
      </c>
      <c r="B8968" s="394" t="s">
        <v>9179</v>
      </c>
      <c r="C8968" s="393" t="s">
        <v>267</v>
      </c>
      <c r="D8968" s="395" t="n">
        <v>63.76</v>
      </c>
    </row>
    <row r="8969" customFormat="false" ht="14.25" hidden="false" customHeight="false" outlineLevel="0" collapsed="false">
      <c r="A8969" s="393" t="n">
        <v>102110</v>
      </c>
      <c r="B8969" s="394" t="s">
        <v>9180</v>
      </c>
      <c r="C8969" s="393" t="s">
        <v>267</v>
      </c>
      <c r="D8969" s="395" t="n">
        <v>172.66</v>
      </c>
    </row>
    <row r="8970" customFormat="false" ht="14.25" hidden="false" customHeight="false" outlineLevel="0" collapsed="false">
      <c r="A8970" s="393" t="n">
        <v>103656</v>
      </c>
      <c r="B8970" s="394" t="s">
        <v>9181</v>
      </c>
      <c r="C8970" s="393" t="s">
        <v>267</v>
      </c>
      <c r="D8970" s="395" t="n">
        <v>125158.29</v>
      </c>
    </row>
    <row r="8971" customFormat="false" ht="14.25" hidden="false" customHeight="false" outlineLevel="0" collapsed="false">
      <c r="A8971" s="393" t="n">
        <v>102105</v>
      </c>
      <c r="B8971" s="394" t="s">
        <v>9182</v>
      </c>
      <c r="C8971" s="393" t="s">
        <v>267</v>
      </c>
      <c r="D8971" s="395" t="n">
        <v>19917.63</v>
      </c>
    </row>
    <row r="8972" customFormat="false" ht="14.25" hidden="false" customHeight="false" outlineLevel="0" collapsed="false">
      <c r="A8972" s="393" t="n">
        <v>102106</v>
      </c>
      <c r="B8972" s="394" t="s">
        <v>9183</v>
      </c>
      <c r="C8972" s="393" t="s">
        <v>267</v>
      </c>
      <c r="D8972" s="395" t="n">
        <v>24945.42</v>
      </c>
    </row>
    <row r="8973" customFormat="false" ht="14.25" hidden="false" customHeight="false" outlineLevel="0" collapsed="false">
      <c r="A8973" s="393" t="n">
        <v>102107</v>
      </c>
      <c r="B8973" s="394" t="s">
        <v>9184</v>
      </c>
      <c r="C8973" s="393" t="s">
        <v>267</v>
      </c>
      <c r="D8973" s="395" t="n">
        <v>34753.16</v>
      </c>
    </row>
    <row r="8974" customFormat="false" ht="14.25" hidden="false" customHeight="false" outlineLevel="0" collapsed="false">
      <c r="A8974" s="393" t="n">
        <v>102102</v>
      </c>
      <c r="B8974" s="394" t="s">
        <v>9185</v>
      </c>
      <c r="C8974" s="393" t="s">
        <v>267</v>
      </c>
      <c r="D8974" s="395" t="n">
        <v>11409.95</v>
      </c>
    </row>
    <row r="8975" customFormat="false" ht="14.25" hidden="false" customHeight="false" outlineLevel="0" collapsed="false">
      <c r="A8975" s="393" t="n">
        <v>102108</v>
      </c>
      <c r="B8975" s="394" t="s">
        <v>9186</v>
      </c>
      <c r="C8975" s="393" t="s">
        <v>267</v>
      </c>
      <c r="D8975" s="395" t="n">
        <v>40447.54</v>
      </c>
    </row>
    <row r="8976" customFormat="false" ht="14.25" hidden="false" customHeight="false" outlineLevel="0" collapsed="false">
      <c r="A8976" s="393" t="n">
        <v>102103</v>
      </c>
      <c r="B8976" s="394" t="s">
        <v>9187</v>
      </c>
      <c r="C8976" s="393" t="s">
        <v>267</v>
      </c>
      <c r="D8976" s="395" t="n">
        <v>12683.44</v>
      </c>
    </row>
    <row r="8977" customFormat="false" ht="14.25" hidden="false" customHeight="false" outlineLevel="0" collapsed="false">
      <c r="A8977" s="393" t="n">
        <v>103654</v>
      </c>
      <c r="B8977" s="394" t="s">
        <v>9188</v>
      </c>
      <c r="C8977" s="393" t="s">
        <v>267</v>
      </c>
      <c r="D8977" s="395" t="n">
        <v>65403.67</v>
      </c>
    </row>
    <row r="8978" customFormat="false" ht="14.25" hidden="false" customHeight="false" outlineLevel="0" collapsed="false">
      <c r="A8978" s="393" t="n">
        <v>102104</v>
      </c>
      <c r="B8978" s="394" t="s">
        <v>9189</v>
      </c>
      <c r="C8978" s="393" t="s">
        <v>267</v>
      </c>
      <c r="D8978" s="395" t="n">
        <v>16231.38</v>
      </c>
    </row>
    <row r="8979" customFormat="false" ht="14.25" hidden="false" customHeight="false" outlineLevel="0" collapsed="false">
      <c r="A8979" s="393" t="n">
        <v>103655</v>
      </c>
      <c r="B8979" s="394" t="s">
        <v>9190</v>
      </c>
      <c r="C8979" s="393" t="s">
        <v>267</v>
      </c>
      <c r="D8979" s="395" t="n">
        <v>89557.29</v>
      </c>
    </row>
    <row r="8980" customFormat="false" ht="14.25" hidden="false" customHeight="false" outlineLevel="0" collapsed="false">
      <c r="A8980" s="393" t="n">
        <v>105473</v>
      </c>
      <c r="B8980" s="394" t="s">
        <v>9191</v>
      </c>
      <c r="C8980" s="393" t="s">
        <v>9192</v>
      </c>
      <c r="D8980" s="395" t="n">
        <v>0</v>
      </c>
    </row>
    <row r="8981" customFormat="false" ht="14.25" hidden="false" customHeight="false" outlineLevel="0" collapsed="false">
      <c r="A8981" s="393" t="n">
        <v>105414</v>
      </c>
      <c r="B8981" s="394" t="s">
        <v>9193</v>
      </c>
      <c r="C8981" s="393" t="s">
        <v>9192</v>
      </c>
      <c r="D8981" s="395" t="n">
        <v>0</v>
      </c>
    </row>
    <row r="8982" customFormat="false" ht="14.25" hidden="false" customHeight="false" outlineLevel="0" collapsed="false">
      <c r="A8982" s="393" t="n">
        <v>105424</v>
      </c>
      <c r="B8982" s="394" t="s">
        <v>9194</v>
      </c>
      <c r="C8982" s="393" t="s">
        <v>9192</v>
      </c>
      <c r="D8982" s="395" t="n">
        <v>0</v>
      </c>
    </row>
    <row r="8983" customFormat="false" ht="14.25" hidden="false" customHeight="false" outlineLevel="0" collapsed="false">
      <c r="A8983" s="393" t="n">
        <v>105448</v>
      </c>
      <c r="B8983" s="394" t="s">
        <v>9195</v>
      </c>
      <c r="C8983" s="393" t="s">
        <v>9192</v>
      </c>
      <c r="D8983" s="395" t="n">
        <v>0</v>
      </c>
    </row>
    <row r="8984" customFormat="false" ht="14.25" hidden="false" customHeight="false" outlineLevel="0" collapsed="false">
      <c r="A8984" s="393" t="n">
        <v>105409</v>
      </c>
      <c r="B8984" s="394" t="s">
        <v>9196</v>
      </c>
      <c r="C8984" s="393" t="s">
        <v>9192</v>
      </c>
      <c r="D8984" s="395" t="n">
        <v>0</v>
      </c>
    </row>
    <row r="8985" customFormat="false" ht="14.25" hidden="false" customHeight="false" outlineLevel="0" collapsed="false">
      <c r="A8985" s="393" t="n">
        <v>105415</v>
      </c>
      <c r="B8985" s="394" t="s">
        <v>9197</v>
      </c>
      <c r="C8985" s="393" t="s">
        <v>9192</v>
      </c>
      <c r="D8985" s="395" t="n">
        <v>0</v>
      </c>
    </row>
    <row r="8986" customFormat="false" ht="14.25" hidden="false" customHeight="false" outlineLevel="0" collapsed="false">
      <c r="A8986" s="393" t="n">
        <v>105487</v>
      </c>
      <c r="B8986" s="394" t="s">
        <v>9198</v>
      </c>
      <c r="C8986" s="393" t="s">
        <v>9192</v>
      </c>
      <c r="D8986" s="395" t="n">
        <v>0</v>
      </c>
    </row>
    <row r="8987" customFormat="false" ht="14.25" hidden="false" customHeight="false" outlineLevel="0" collapsed="false">
      <c r="A8987" s="393" t="n">
        <v>105451</v>
      </c>
      <c r="B8987" s="394" t="s">
        <v>9199</v>
      </c>
      <c r="C8987" s="393" t="s">
        <v>9192</v>
      </c>
      <c r="D8987" s="395" t="n">
        <v>0</v>
      </c>
    </row>
    <row r="8988" customFormat="false" ht="14.25" hidden="false" customHeight="false" outlineLevel="0" collapsed="false">
      <c r="A8988" s="393" t="n">
        <v>105454</v>
      </c>
      <c r="B8988" s="394" t="s">
        <v>9200</v>
      </c>
      <c r="C8988" s="393" t="s">
        <v>9192</v>
      </c>
      <c r="D8988" s="395" t="n">
        <v>0</v>
      </c>
    </row>
    <row r="8989" customFormat="false" ht="14.25" hidden="false" customHeight="false" outlineLevel="0" collapsed="false">
      <c r="A8989" s="393" t="n">
        <v>105411</v>
      </c>
      <c r="B8989" s="394" t="s">
        <v>9201</v>
      </c>
      <c r="C8989" s="393" t="s">
        <v>9192</v>
      </c>
      <c r="D8989" s="395" t="n">
        <v>0</v>
      </c>
    </row>
    <row r="8990" customFormat="false" ht="14.25" hidden="false" customHeight="false" outlineLevel="0" collapsed="false">
      <c r="A8990" s="393" t="n">
        <v>105419</v>
      </c>
      <c r="B8990" s="394" t="s">
        <v>9202</v>
      </c>
      <c r="C8990" s="393" t="s">
        <v>9192</v>
      </c>
      <c r="D8990" s="395" t="n">
        <v>0</v>
      </c>
    </row>
    <row r="8991" customFormat="false" ht="14.25" hidden="false" customHeight="false" outlineLevel="0" collapsed="false">
      <c r="A8991" s="393" t="n">
        <v>105443</v>
      </c>
      <c r="B8991" s="394" t="s">
        <v>9203</v>
      </c>
      <c r="C8991" s="393" t="s">
        <v>9192</v>
      </c>
      <c r="D8991" s="395" t="n">
        <v>0</v>
      </c>
    </row>
    <row r="8992" customFormat="false" ht="14.25" hidden="false" customHeight="false" outlineLevel="0" collapsed="false">
      <c r="A8992" s="393" t="n">
        <v>105455</v>
      </c>
      <c r="B8992" s="394" t="s">
        <v>9204</v>
      </c>
      <c r="C8992" s="393" t="s">
        <v>9192</v>
      </c>
      <c r="D8992" s="395" t="n">
        <v>0</v>
      </c>
    </row>
    <row r="8993" customFormat="false" ht="14.25" hidden="false" customHeight="false" outlineLevel="0" collapsed="false">
      <c r="A8993" s="393" t="n">
        <v>105412</v>
      </c>
      <c r="B8993" s="394" t="s">
        <v>9205</v>
      </c>
      <c r="C8993" s="393" t="s">
        <v>9192</v>
      </c>
      <c r="D8993" s="395" t="n">
        <v>0</v>
      </c>
    </row>
    <row r="8994" customFormat="false" ht="14.25" hidden="false" customHeight="false" outlineLevel="0" collapsed="false">
      <c r="A8994" s="393" t="n">
        <v>105420</v>
      </c>
      <c r="B8994" s="394" t="s">
        <v>9206</v>
      </c>
      <c r="C8994" s="393" t="s">
        <v>9192</v>
      </c>
      <c r="D8994" s="395" t="n">
        <v>0</v>
      </c>
    </row>
    <row r="8995" customFormat="false" ht="14.25" hidden="false" customHeight="false" outlineLevel="0" collapsed="false">
      <c r="A8995" s="393" t="n">
        <v>105444</v>
      </c>
      <c r="B8995" s="394" t="s">
        <v>9207</v>
      </c>
      <c r="C8995" s="393" t="s">
        <v>9192</v>
      </c>
      <c r="D8995" s="395" t="n">
        <v>0</v>
      </c>
    </row>
    <row r="8996" customFormat="false" ht="14.25" hidden="false" customHeight="false" outlineLevel="0" collapsed="false">
      <c r="A8996" s="393" t="n">
        <v>105456</v>
      </c>
      <c r="B8996" s="394" t="s">
        <v>9208</v>
      </c>
      <c r="C8996" s="393" t="s">
        <v>9192</v>
      </c>
      <c r="D8996" s="395" t="n">
        <v>0</v>
      </c>
    </row>
    <row r="8997" customFormat="false" ht="14.25" hidden="false" customHeight="false" outlineLevel="0" collapsed="false">
      <c r="A8997" s="393" t="n">
        <v>105478</v>
      </c>
      <c r="B8997" s="394" t="s">
        <v>9209</v>
      </c>
      <c r="C8997" s="393" t="s">
        <v>9192</v>
      </c>
      <c r="D8997" s="395" t="n">
        <v>0</v>
      </c>
    </row>
    <row r="8998" customFormat="false" ht="14.25" hidden="false" customHeight="false" outlineLevel="0" collapsed="false">
      <c r="A8998" s="393" t="n">
        <v>105421</v>
      </c>
      <c r="B8998" s="394" t="s">
        <v>9210</v>
      </c>
      <c r="C8998" s="393" t="s">
        <v>9192</v>
      </c>
      <c r="D8998" s="395" t="n">
        <v>0</v>
      </c>
    </row>
    <row r="8999" customFormat="false" ht="14.25" hidden="false" customHeight="false" outlineLevel="0" collapsed="false">
      <c r="A8999" s="393" t="n">
        <v>105445</v>
      </c>
      <c r="B8999" s="394" t="s">
        <v>9211</v>
      </c>
      <c r="C8999" s="393" t="s">
        <v>9192</v>
      </c>
      <c r="D8999" s="395" t="n">
        <v>0</v>
      </c>
    </row>
    <row r="9000" customFormat="false" ht="14.25" hidden="false" customHeight="false" outlineLevel="0" collapsed="false">
      <c r="A9000" s="393" t="n">
        <v>105453</v>
      </c>
      <c r="B9000" s="394" t="s">
        <v>9212</v>
      </c>
      <c r="C9000" s="393" t="s">
        <v>9192</v>
      </c>
      <c r="D9000" s="395" t="n">
        <v>0</v>
      </c>
    </row>
    <row r="9001" customFormat="false" ht="14.25" hidden="false" customHeight="false" outlineLevel="0" collapsed="false">
      <c r="A9001" s="393" t="n">
        <v>105497</v>
      </c>
      <c r="B9001" s="394" t="s">
        <v>9213</v>
      </c>
      <c r="C9001" s="393" t="s">
        <v>9192</v>
      </c>
      <c r="D9001" s="395" t="n">
        <v>0</v>
      </c>
    </row>
    <row r="9002" customFormat="false" ht="14.25" hidden="false" customHeight="false" outlineLevel="0" collapsed="false">
      <c r="A9002" s="393" t="n">
        <v>105418</v>
      </c>
      <c r="B9002" s="394" t="s">
        <v>9214</v>
      </c>
      <c r="C9002" s="393" t="s">
        <v>9192</v>
      </c>
      <c r="D9002" s="395" t="n">
        <v>0</v>
      </c>
    </row>
    <row r="9003" customFormat="false" ht="14.25" hidden="false" customHeight="false" outlineLevel="0" collapsed="false">
      <c r="A9003" s="393" t="n">
        <v>105442</v>
      </c>
      <c r="B9003" s="394" t="s">
        <v>9215</v>
      </c>
      <c r="C9003" s="393" t="s">
        <v>9192</v>
      </c>
      <c r="D9003" s="395" t="n">
        <v>0</v>
      </c>
    </row>
    <row r="9004" customFormat="false" ht="14.25" hidden="false" customHeight="false" outlineLevel="0" collapsed="false">
      <c r="A9004" s="393" t="n">
        <v>105410</v>
      </c>
      <c r="B9004" s="394" t="s">
        <v>9216</v>
      </c>
      <c r="C9004" s="393" t="s">
        <v>9192</v>
      </c>
      <c r="D9004" s="395" t="n">
        <v>0</v>
      </c>
    </row>
    <row r="9005" customFormat="false" ht="14.25" hidden="false" customHeight="false" outlineLevel="0" collapsed="false">
      <c r="A9005" s="393" t="n">
        <v>105416</v>
      </c>
      <c r="B9005" s="394" t="s">
        <v>9217</v>
      </c>
      <c r="C9005" s="393" t="s">
        <v>9192</v>
      </c>
      <c r="D9005" s="395" t="n">
        <v>0</v>
      </c>
    </row>
    <row r="9006" customFormat="false" ht="14.25" hidden="false" customHeight="false" outlineLevel="0" collapsed="false">
      <c r="A9006" s="393" t="n">
        <v>105488</v>
      </c>
      <c r="B9006" s="394" t="s">
        <v>9218</v>
      </c>
      <c r="C9006" s="393" t="s">
        <v>9192</v>
      </c>
      <c r="D9006" s="395" t="n">
        <v>0</v>
      </c>
    </row>
    <row r="9007" customFormat="false" ht="14.25" hidden="false" customHeight="false" outlineLevel="0" collapsed="false">
      <c r="A9007" s="393" t="n">
        <v>105452</v>
      </c>
      <c r="B9007" s="394" t="s">
        <v>9219</v>
      </c>
      <c r="C9007" s="393" t="s">
        <v>9192</v>
      </c>
      <c r="D9007" s="395" t="n">
        <v>0</v>
      </c>
    </row>
    <row r="9008" customFormat="false" ht="14.25" hidden="false" customHeight="false" outlineLevel="0" collapsed="false">
      <c r="A9008" s="393" t="n">
        <v>105475</v>
      </c>
      <c r="B9008" s="394" t="s">
        <v>9220</v>
      </c>
      <c r="C9008" s="393" t="s">
        <v>9192</v>
      </c>
      <c r="D9008" s="395" t="n">
        <v>0</v>
      </c>
    </row>
    <row r="9009" customFormat="false" ht="14.25" hidden="false" customHeight="false" outlineLevel="0" collapsed="false">
      <c r="A9009" s="393" t="n">
        <v>105498</v>
      </c>
      <c r="B9009" s="394" t="s">
        <v>9221</v>
      </c>
      <c r="C9009" s="393" t="s">
        <v>9192</v>
      </c>
      <c r="D9009" s="395" t="n">
        <v>0</v>
      </c>
    </row>
    <row r="9010" customFormat="false" ht="14.25" hidden="false" customHeight="false" outlineLevel="0" collapsed="false">
      <c r="A9010" s="393" t="n">
        <v>105486</v>
      </c>
      <c r="B9010" s="394" t="s">
        <v>9222</v>
      </c>
      <c r="C9010" s="393" t="s">
        <v>9192</v>
      </c>
      <c r="D9010" s="395" t="n">
        <v>0</v>
      </c>
    </row>
    <row r="9011" customFormat="false" ht="14.25" hidden="false" customHeight="false" outlineLevel="0" collapsed="false">
      <c r="A9011" s="393" t="n">
        <v>105450</v>
      </c>
      <c r="B9011" s="394" t="s">
        <v>9223</v>
      </c>
      <c r="C9011" s="393" t="s">
        <v>9192</v>
      </c>
      <c r="D9011" s="395" t="n">
        <v>0</v>
      </c>
    </row>
    <row r="9012" customFormat="false" ht="14.25" hidden="false" customHeight="false" outlineLevel="0" collapsed="false">
      <c r="A9012" s="393" t="n">
        <v>105438</v>
      </c>
      <c r="B9012" s="394" t="s">
        <v>9224</v>
      </c>
      <c r="C9012" s="393" t="s">
        <v>9192</v>
      </c>
      <c r="D9012" s="395" t="n">
        <v>0</v>
      </c>
    </row>
    <row r="9013" customFormat="false" ht="14.25" hidden="false" customHeight="false" outlineLevel="0" collapsed="false">
      <c r="A9013" s="393" t="n">
        <v>105463</v>
      </c>
      <c r="B9013" s="394" t="s">
        <v>9225</v>
      </c>
      <c r="C9013" s="393" t="s">
        <v>9192</v>
      </c>
      <c r="D9013" s="395" t="n">
        <v>0</v>
      </c>
    </row>
    <row r="9014" customFormat="false" ht="14.25" hidden="false" customHeight="false" outlineLevel="0" collapsed="false">
      <c r="A9014" s="393" t="n">
        <v>105485</v>
      </c>
      <c r="B9014" s="394" t="s">
        <v>9226</v>
      </c>
      <c r="C9014" s="393" t="s">
        <v>9192</v>
      </c>
      <c r="D9014" s="395" t="n">
        <v>0</v>
      </c>
    </row>
    <row r="9015" customFormat="false" ht="14.25" hidden="false" customHeight="false" outlineLevel="0" collapsed="false">
      <c r="A9015" s="393" t="n">
        <v>105428</v>
      </c>
      <c r="B9015" s="394" t="s">
        <v>9227</v>
      </c>
      <c r="C9015" s="393" t="s">
        <v>9192</v>
      </c>
      <c r="D9015" s="395" t="n">
        <v>0</v>
      </c>
    </row>
    <row r="9016" customFormat="false" ht="14.25" hidden="false" customHeight="false" outlineLevel="0" collapsed="false">
      <c r="A9016" s="393" t="n">
        <v>105426</v>
      </c>
      <c r="B9016" s="394" t="s">
        <v>9228</v>
      </c>
      <c r="C9016" s="393" t="s">
        <v>9192</v>
      </c>
      <c r="D9016" s="395" t="n">
        <v>0</v>
      </c>
    </row>
    <row r="9017" customFormat="false" ht="14.25" hidden="false" customHeight="false" outlineLevel="0" collapsed="false">
      <c r="A9017" s="393" t="n">
        <v>105491</v>
      </c>
      <c r="B9017" s="394" t="s">
        <v>9229</v>
      </c>
      <c r="C9017" s="393" t="s">
        <v>9192</v>
      </c>
      <c r="D9017" s="395" t="n">
        <v>0</v>
      </c>
    </row>
    <row r="9018" customFormat="false" ht="14.25" hidden="false" customHeight="false" outlineLevel="0" collapsed="false">
      <c r="A9018" s="393" t="n">
        <v>105495</v>
      </c>
      <c r="B9018" s="394" t="s">
        <v>9230</v>
      </c>
      <c r="C9018" s="393" t="s">
        <v>9192</v>
      </c>
      <c r="D9018" s="395" t="n">
        <v>0</v>
      </c>
    </row>
    <row r="9019" customFormat="false" ht="14.25" hidden="false" customHeight="false" outlineLevel="0" collapsed="false">
      <c r="A9019" s="393" t="n">
        <v>105407</v>
      </c>
      <c r="B9019" s="394" t="s">
        <v>9231</v>
      </c>
      <c r="C9019" s="393" t="s">
        <v>9192</v>
      </c>
      <c r="D9019" s="395" t="n">
        <v>0</v>
      </c>
    </row>
    <row r="9020" customFormat="false" ht="14.25" hidden="false" customHeight="false" outlineLevel="0" collapsed="false">
      <c r="A9020" s="393" t="n">
        <v>105427</v>
      </c>
      <c r="B9020" s="394" t="s">
        <v>9232</v>
      </c>
      <c r="C9020" s="393" t="s">
        <v>9192</v>
      </c>
      <c r="D9020" s="395" t="n">
        <v>0</v>
      </c>
    </row>
    <row r="9021" customFormat="false" ht="14.25" hidden="false" customHeight="false" outlineLevel="0" collapsed="false">
      <c r="A9021" s="393" t="n">
        <v>105492</v>
      </c>
      <c r="B9021" s="394" t="s">
        <v>9233</v>
      </c>
      <c r="C9021" s="393" t="s">
        <v>9192</v>
      </c>
      <c r="D9021" s="395" t="n">
        <v>0</v>
      </c>
    </row>
    <row r="9022" customFormat="false" ht="14.25" hidden="false" customHeight="false" outlineLevel="0" collapsed="false">
      <c r="A9022" s="393" t="n">
        <v>105496</v>
      </c>
      <c r="B9022" s="394" t="s">
        <v>9234</v>
      </c>
      <c r="C9022" s="393" t="s">
        <v>9192</v>
      </c>
      <c r="D9022" s="395" t="n">
        <v>0</v>
      </c>
    </row>
    <row r="9023" customFormat="false" ht="14.25" hidden="false" customHeight="false" outlineLevel="0" collapsed="false">
      <c r="A9023" s="393" t="n">
        <v>105425</v>
      </c>
      <c r="B9023" s="394" t="s">
        <v>9235</v>
      </c>
      <c r="C9023" s="393" t="s">
        <v>9192</v>
      </c>
      <c r="D9023" s="395" t="n">
        <v>0</v>
      </c>
    </row>
    <row r="9024" customFormat="false" ht="14.25" hidden="false" customHeight="false" outlineLevel="0" collapsed="false">
      <c r="A9024" s="393" t="n">
        <v>105477</v>
      </c>
      <c r="B9024" s="394" t="s">
        <v>9236</v>
      </c>
      <c r="C9024" s="393" t="s">
        <v>9192</v>
      </c>
      <c r="D9024" s="395" t="n">
        <v>0</v>
      </c>
    </row>
    <row r="9025" customFormat="false" ht="14.25" hidden="false" customHeight="false" outlineLevel="0" collapsed="false">
      <c r="A9025" s="393" t="n">
        <v>105490</v>
      </c>
      <c r="B9025" s="394" t="s">
        <v>9237</v>
      </c>
      <c r="C9025" s="393" t="s">
        <v>9192</v>
      </c>
      <c r="D9025" s="395" t="n">
        <v>0</v>
      </c>
    </row>
    <row r="9026" customFormat="false" ht="14.25" hidden="false" customHeight="false" outlineLevel="0" collapsed="false">
      <c r="A9026" s="393" t="n">
        <v>105494</v>
      </c>
      <c r="B9026" s="394" t="s">
        <v>9238</v>
      </c>
      <c r="C9026" s="393" t="s">
        <v>9192</v>
      </c>
      <c r="D9026" s="395" t="n">
        <v>0</v>
      </c>
    </row>
    <row r="9027" customFormat="false" ht="14.25" hidden="false" customHeight="false" outlineLevel="0" collapsed="false">
      <c r="A9027" s="393" t="n">
        <v>105417</v>
      </c>
      <c r="B9027" s="394" t="s">
        <v>9239</v>
      </c>
      <c r="C9027" s="393" t="s">
        <v>9192</v>
      </c>
      <c r="D9027" s="395" t="n">
        <v>0</v>
      </c>
    </row>
    <row r="9028" customFormat="false" ht="14.25" hidden="false" customHeight="false" outlineLevel="0" collapsed="false">
      <c r="A9028" s="393" t="n">
        <v>105461</v>
      </c>
      <c r="B9028" s="394" t="s">
        <v>9240</v>
      </c>
      <c r="C9028" s="393" t="s">
        <v>9192</v>
      </c>
      <c r="D9028" s="395" t="n">
        <v>0</v>
      </c>
    </row>
    <row r="9029" customFormat="false" ht="14.25" hidden="false" customHeight="false" outlineLevel="0" collapsed="false">
      <c r="A9029" s="393" t="n">
        <v>105436</v>
      </c>
      <c r="B9029" s="394" t="s">
        <v>9241</v>
      </c>
      <c r="C9029" s="393" t="s">
        <v>9192</v>
      </c>
      <c r="D9029" s="395" t="n">
        <v>0</v>
      </c>
    </row>
    <row r="9030" customFormat="false" ht="14.25" hidden="false" customHeight="false" outlineLevel="0" collapsed="false">
      <c r="A9030" s="393" t="n">
        <v>105483</v>
      </c>
      <c r="B9030" s="394" t="s">
        <v>9242</v>
      </c>
      <c r="C9030" s="393" t="s">
        <v>9192</v>
      </c>
      <c r="D9030" s="395" t="n">
        <v>0</v>
      </c>
    </row>
    <row r="9031" customFormat="false" ht="14.25" hidden="false" customHeight="false" outlineLevel="0" collapsed="false">
      <c r="A9031" s="393" t="n">
        <v>105505</v>
      </c>
      <c r="B9031" s="394" t="s">
        <v>9243</v>
      </c>
      <c r="C9031" s="393" t="s">
        <v>9192</v>
      </c>
      <c r="D9031" s="395" t="n">
        <v>0</v>
      </c>
    </row>
    <row r="9032" customFormat="false" ht="14.25" hidden="false" customHeight="false" outlineLevel="0" collapsed="false">
      <c r="A9032" s="393" t="n">
        <v>105435</v>
      </c>
      <c r="B9032" s="394" t="s">
        <v>9244</v>
      </c>
      <c r="C9032" s="393" t="s">
        <v>9192</v>
      </c>
      <c r="D9032" s="395" t="n">
        <v>0</v>
      </c>
    </row>
    <row r="9033" customFormat="false" ht="14.25" hidden="false" customHeight="false" outlineLevel="0" collapsed="false">
      <c r="A9033" s="393" t="n">
        <v>105460</v>
      </c>
      <c r="B9033" s="394" t="s">
        <v>9245</v>
      </c>
      <c r="C9033" s="393" t="s">
        <v>9192</v>
      </c>
      <c r="D9033" s="395" t="n">
        <v>0</v>
      </c>
    </row>
    <row r="9034" customFormat="false" ht="14.25" hidden="false" customHeight="false" outlineLevel="0" collapsed="false">
      <c r="A9034" s="393" t="n">
        <v>105470</v>
      </c>
      <c r="B9034" s="394" t="s">
        <v>9246</v>
      </c>
      <c r="C9034" s="393" t="s">
        <v>9192</v>
      </c>
      <c r="D9034" s="395" t="n">
        <v>0</v>
      </c>
    </row>
    <row r="9035" customFormat="false" ht="14.25" hidden="false" customHeight="false" outlineLevel="0" collapsed="false">
      <c r="A9035" s="393" t="n">
        <v>105504</v>
      </c>
      <c r="B9035" s="394" t="s">
        <v>9247</v>
      </c>
      <c r="C9035" s="393" t="s">
        <v>9192</v>
      </c>
      <c r="D9035" s="395" t="n">
        <v>0</v>
      </c>
    </row>
    <row r="9036" customFormat="false" ht="14.25" hidden="false" customHeight="false" outlineLevel="0" collapsed="false">
      <c r="A9036" s="393" t="n">
        <v>105476</v>
      </c>
      <c r="B9036" s="394" t="s">
        <v>9248</v>
      </c>
      <c r="C9036" s="393" t="s">
        <v>9192</v>
      </c>
      <c r="D9036" s="395" t="n">
        <v>0</v>
      </c>
    </row>
    <row r="9037" customFormat="false" ht="14.25" hidden="false" customHeight="false" outlineLevel="0" collapsed="false">
      <c r="A9037" s="393" t="n">
        <v>105471</v>
      </c>
      <c r="B9037" s="394" t="s">
        <v>9249</v>
      </c>
      <c r="C9037" s="393" t="s">
        <v>9192</v>
      </c>
      <c r="D9037" s="395" t="n">
        <v>0</v>
      </c>
    </row>
    <row r="9038" customFormat="false" ht="14.25" hidden="false" customHeight="false" outlineLevel="0" collapsed="false">
      <c r="A9038" s="393" t="n">
        <v>105493</v>
      </c>
      <c r="B9038" s="394" t="s">
        <v>9250</v>
      </c>
      <c r="C9038" s="393" t="s">
        <v>9192</v>
      </c>
      <c r="D9038" s="395" t="n">
        <v>0</v>
      </c>
    </row>
    <row r="9039" customFormat="false" ht="14.25" hidden="false" customHeight="false" outlineLevel="0" collapsed="false">
      <c r="A9039" s="393" t="n">
        <v>105482</v>
      </c>
      <c r="B9039" s="394" t="s">
        <v>9251</v>
      </c>
      <c r="C9039" s="393" t="s">
        <v>9192</v>
      </c>
      <c r="D9039" s="395" t="n">
        <v>0</v>
      </c>
    </row>
    <row r="9040" customFormat="false" ht="14.25" hidden="false" customHeight="false" outlineLevel="0" collapsed="false">
      <c r="A9040" s="393" t="n">
        <v>105430</v>
      </c>
      <c r="B9040" s="394" t="s">
        <v>9252</v>
      </c>
      <c r="C9040" s="393" t="s">
        <v>9192</v>
      </c>
      <c r="D9040" s="395" t="n">
        <v>0</v>
      </c>
    </row>
    <row r="9041" customFormat="false" ht="14.25" hidden="false" customHeight="false" outlineLevel="0" collapsed="false">
      <c r="A9041" s="393" t="n">
        <v>105440</v>
      </c>
      <c r="B9041" s="394" t="s">
        <v>9253</v>
      </c>
      <c r="C9041" s="393" t="s">
        <v>9192</v>
      </c>
      <c r="D9041" s="395" t="n">
        <v>0</v>
      </c>
    </row>
    <row r="9042" customFormat="false" ht="14.25" hidden="false" customHeight="false" outlineLevel="0" collapsed="false">
      <c r="A9042" s="393" t="n">
        <v>105465</v>
      </c>
      <c r="B9042" s="394" t="s">
        <v>9254</v>
      </c>
      <c r="C9042" s="393" t="s">
        <v>9192</v>
      </c>
      <c r="D9042" s="395" t="n">
        <v>0</v>
      </c>
    </row>
    <row r="9043" customFormat="false" ht="14.25" hidden="false" customHeight="false" outlineLevel="0" collapsed="false">
      <c r="A9043" s="393" t="n">
        <v>105499</v>
      </c>
      <c r="B9043" s="394" t="s">
        <v>9255</v>
      </c>
      <c r="C9043" s="393" t="s">
        <v>9192</v>
      </c>
      <c r="D9043" s="395" t="n">
        <v>0</v>
      </c>
    </row>
    <row r="9044" customFormat="false" ht="14.25" hidden="false" customHeight="false" outlineLevel="0" collapsed="false">
      <c r="A9044" s="393" t="n">
        <v>105431</v>
      </c>
      <c r="B9044" s="394" t="s">
        <v>9256</v>
      </c>
      <c r="C9044" s="393" t="s">
        <v>9192</v>
      </c>
      <c r="D9044" s="395" t="n">
        <v>0</v>
      </c>
    </row>
    <row r="9045" customFormat="false" ht="14.25" hidden="false" customHeight="false" outlineLevel="0" collapsed="false">
      <c r="A9045" s="393" t="n">
        <v>105441</v>
      </c>
      <c r="B9045" s="394" t="s">
        <v>9257</v>
      </c>
      <c r="C9045" s="393" t="s">
        <v>9192</v>
      </c>
      <c r="D9045" s="395" t="n">
        <v>0</v>
      </c>
    </row>
    <row r="9046" customFormat="false" ht="14.25" hidden="false" customHeight="false" outlineLevel="0" collapsed="false">
      <c r="A9046" s="393" t="n">
        <v>105466</v>
      </c>
      <c r="B9046" s="394" t="s">
        <v>9258</v>
      </c>
      <c r="C9046" s="393" t="s">
        <v>9192</v>
      </c>
      <c r="D9046" s="395" t="n">
        <v>0</v>
      </c>
    </row>
    <row r="9047" customFormat="false" ht="14.25" hidden="false" customHeight="false" outlineLevel="0" collapsed="false">
      <c r="A9047" s="393" t="n">
        <v>105500</v>
      </c>
      <c r="B9047" s="394" t="s">
        <v>9259</v>
      </c>
      <c r="C9047" s="393" t="s">
        <v>9192</v>
      </c>
      <c r="D9047" s="395" t="n">
        <v>0</v>
      </c>
    </row>
    <row r="9048" customFormat="false" ht="14.25" hidden="false" customHeight="false" outlineLevel="0" collapsed="false">
      <c r="A9048" s="393" t="n">
        <v>105429</v>
      </c>
      <c r="B9048" s="394" t="s">
        <v>9260</v>
      </c>
      <c r="C9048" s="393" t="s">
        <v>9192</v>
      </c>
      <c r="D9048" s="395" t="n">
        <v>0</v>
      </c>
    </row>
    <row r="9049" customFormat="false" ht="14.25" hidden="false" customHeight="false" outlineLevel="0" collapsed="false">
      <c r="A9049" s="393" t="n">
        <v>105439</v>
      </c>
      <c r="B9049" s="394" t="s">
        <v>9261</v>
      </c>
      <c r="C9049" s="393" t="s">
        <v>9192</v>
      </c>
      <c r="D9049" s="395" t="n">
        <v>0</v>
      </c>
    </row>
    <row r="9050" customFormat="false" ht="14.25" hidden="false" customHeight="false" outlineLevel="0" collapsed="false">
      <c r="A9050" s="393" t="n">
        <v>105464</v>
      </c>
      <c r="B9050" s="394" t="s">
        <v>9262</v>
      </c>
      <c r="C9050" s="393" t="s">
        <v>9192</v>
      </c>
      <c r="D9050" s="395" t="n">
        <v>0</v>
      </c>
    </row>
    <row r="9051" customFormat="false" ht="14.25" hidden="false" customHeight="false" outlineLevel="0" collapsed="false">
      <c r="A9051" s="393" t="n">
        <v>105489</v>
      </c>
      <c r="B9051" s="394" t="s">
        <v>9263</v>
      </c>
      <c r="C9051" s="393" t="s">
        <v>9192</v>
      </c>
      <c r="D9051" s="395" t="n">
        <v>0</v>
      </c>
    </row>
    <row r="9052" customFormat="false" ht="14.25" hidden="false" customHeight="false" outlineLevel="0" collapsed="false">
      <c r="A9052" s="393" t="n">
        <v>105437</v>
      </c>
      <c r="B9052" s="394" t="s">
        <v>9264</v>
      </c>
      <c r="C9052" s="393" t="s">
        <v>9192</v>
      </c>
      <c r="D9052" s="395" t="n">
        <v>0</v>
      </c>
    </row>
    <row r="9053" customFormat="false" ht="14.25" hidden="false" customHeight="false" outlineLevel="0" collapsed="false">
      <c r="A9053" s="393" t="n">
        <v>105462</v>
      </c>
      <c r="B9053" s="394" t="s">
        <v>9265</v>
      </c>
      <c r="C9053" s="393" t="s">
        <v>9192</v>
      </c>
      <c r="D9053" s="395" t="n">
        <v>0</v>
      </c>
    </row>
    <row r="9054" customFormat="false" ht="14.25" hidden="false" customHeight="false" outlineLevel="0" collapsed="false">
      <c r="A9054" s="393" t="n">
        <v>105484</v>
      </c>
      <c r="B9054" s="394" t="s">
        <v>9266</v>
      </c>
      <c r="C9054" s="393" t="s">
        <v>9192</v>
      </c>
      <c r="D9054" s="395" t="n">
        <v>0</v>
      </c>
    </row>
    <row r="9055" customFormat="false" ht="14.25" hidden="false" customHeight="false" outlineLevel="0" collapsed="false">
      <c r="A9055" s="393" t="n">
        <v>105506</v>
      </c>
      <c r="B9055" s="394" t="s">
        <v>9267</v>
      </c>
      <c r="C9055" s="393" t="s">
        <v>9192</v>
      </c>
      <c r="D9055" s="395" t="n">
        <v>0</v>
      </c>
    </row>
    <row r="9056" customFormat="false" ht="14.25" hidden="false" customHeight="false" outlineLevel="0" collapsed="false">
      <c r="A9056" s="393" t="n">
        <v>105432</v>
      </c>
      <c r="B9056" s="394" t="s">
        <v>9268</v>
      </c>
      <c r="C9056" s="393" t="s">
        <v>9192</v>
      </c>
      <c r="D9056" s="395" t="n">
        <v>0</v>
      </c>
    </row>
    <row r="9057" customFormat="false" ht="14.25" hidden="false" customHeight="false" outlineLevel="0" collapsed="false">
      <c r="A9057" s="393" t="n">
        <v>105457</v>
      </c>
      <c r="B9057" s="394" t="s">
        <v>9269</v>
      </c>
      <c r="C9057" s="393" t="s">
        <v>9192</v>
      </c>
      <c r="D9057" s="395" t="n">
        <v>0</v>
      </c>
    </row>
    <row r="9058" customFormat="false" ht="14.25" hidden="false" customHeight="false" outlineLevel="0" collapsed="false">
      <c r="A9058" s="393" t="n">
        <v>105467</v>
      </c>
      <c r="B9058" s="394" t="s">
        <v>9270</v>
      </c>
      <c r="C9058" s="393" t="s">
        <v>9192</v>
      </c>
      <c r="D9058" s="395" t="n">
        <v>0</v>
      </c>
    </row>
    <row r="9059" customFormat="false" ht="14.25" hidden="false" customHeight="false" outlineLevel="0" collapsed="false">
      <c r="A9059" s="393" t="n">
        <v>105501</v>
      </c>
      <c r="B9059" s="394" t="s">
        <v>9271</v>
      </c>
      <c r="C9059" s="393" t="s">
        <v>9192</v>
      </c>
      <c r="D9059" s="395" t="n">
        <v>0</v>
      </c>
    </row>
    <row r="9060" customFormat="false" ht="14.25" hidden="false" customHeight="false" outlineLevel="0" collapsed="false">
      <c r="A9060" s="393" t="n">
        <v>105433</v>
      </c>
      <c r="B9060" s="394" t="s">
        <v>9272</v>
      </c>
      <c r="C9060" s="393" t="s">
        <v>9192</v>
      </c>
      <c r="D9060" s="395" t="n">
        <v>0</v>
      </c>
    </row>
    <row r="9061" customFormat="false" ht="14.25" hidden="false" customHeight="false" outlineLevel="0" collapsed="false">
      <c r="A9061" s="393" t="n">
        <v>105458</v>
      </c>
      <c r="B9061" s="394" t="s">
        <v>9273</v>
      </c>
      <c r="C9061" s="393" t="s">
        <v>9192</v>
      </c>
      <c r="D9061" s="395" t="n">
        <v>0</v>
      </c>
    </row>
    <row r="9062" customFormat="false" ht="14.25" hidden="false" customHeight="false" outlineLevel="0" collapsed="false">
      <c r="A9062" s="393" t="n">
        <v>105468</v>
      </c>
      <c r="B9062" s="394" t="s">
        <v>9274</v>
      </c>
      <c r="C9062" s="393" t="s">
        <v>9192</v>
      </c>
      <c r="D9062" s="395" t="n">
        <v>0</v>
      </c>
    </row>
    <row r="9063" customFormat="false" ht="14.25" hidden="false" customHeight="false" outlineLevel="0" collapsed="false">
      <c r="A9063" s="393" t="n">
        <v>105502</v>
      </c>
      <c r="B9063" s="394" t="s">
        <v>9275</v>
      </c>
      <c r="C9063" s="393" t="s">
        <v>9192</v>
      </c>
      <c r="D9063" s="395" t="n">
        <v>0</v>
      </c>
    </row>
    <row r="9064" customFormat="false" ht="14.25" hidden="false" customHeight="false" outlineLevel="0" collapsed="false">
      <c r="A9064" s="393" t="n">
        <v>105434</v>
      </c>
      <c r="B9064" s="394" t="s">
        <v>9276</v>
      </c>
      <c r="C9064" s="393" t="s">
        <v>9192</v>
      </c>
      <c r="D9064" s="395" t="n">
        <v>0</v>
      </c>
    </row>
    <row r="9065" customFormat="false" ht="14.25" hidden="false" customHeight="false" outlineLevel="0" collapsed="false">
      <c r="A9065" s="393" t="n">
        <v>105459</v>
      </c>
      <c r="B9065" s="394" t="s">
        <v>9277</v>
      </c>
      <c r="C9065" s="393" t="s">
        <v>9192</v>
      </c>
      <c r="D9065" s="395" t="n">
        <v>0</v>
      </c>
    </row>
    <row r="9066" customFormat="false" ht="14.25" hidden="false" customHeight="false" outlineLevel="0" collapsed="false">
      <c r="A9066" s="393" t="n">
        <v>105469</v>
      </c>
      <c r="B9066" s="394" t="s">
        <v>9278</v>
      </c>
      <c r="C9066" s="393" t="s">
        <v>9192</v>
      </c>
      <c r="D9066" s="395" t="n">
        <v>0</v>
      </c>
    </row>
    <row r="9067" customFormat="false" ht="14.25" hidden="false" customHeight="false" outlineLevel="0" collapsed="false">
      <c r="A9067" s="393" t="n">
        <v>105503</v>
      </c>
      <c r="B9067" s="394" t="s">
        <v>9279</v>
      </c>
      <c r="C9067" s="393" t="s">
        <v>9192</v>
      </c>
      <c r="D9067" s="395" t="n">
        <v>0</v>
      </c>
    </row>
    <row r="9068" customFormat="false" ht="14.25" hidden="false" customHeight="false" outlineLevel="0" collapsed="false">
      <c r="A9068" s="393" t="n">
        <v>105472</v>
      </c>
      <c r="B9068" s="394" t="s">
        <v>9280</v>
      </c>
      <c r="C9068" s="393" t="s">
        <v>9192</v>
      </c>
      <c r="D9068" s="395" t="n">
        <v>0</v>
      </c>
    </row>
    <row r="9069" customFormat="false" ht="14.25" hidden="false" customHeight="false" outlineLevel="0" collapsed="false">
      <c r="A9069" s="393" t="n">
        <v>105413</v>
      </c>
      <c r="B9069" s="394" t="s">
        <v>9281</v>
      </c>
      <c r="C9069" s="393" t="s">
        <v>9192</v>
      </c>
      <c r="D9069" s="395" t="n">
        <v>0</v>
      </c>
    </row>
    <row r="9070" customFormat="false" ht="14.25" hidden="false" customHeight="false" outlineLevel="0" collapsed="false">
      <c r="A9070" s="393" t="n">
        <v>105423</v>
      </c>
      <c r="B9070" s="394" t="s">
        <v>9282</v>
      </c>
      <c r="C9070" s="393" t="s">
        <v>9192</v>
      </c>
      <c r="D9070" s="395" t="n">
        <v>0</v>
      </c>
    </row>
    <row r="9071" customFormat="false" ht="14.25" hidden="false" customHeight="false" outlineLevel="0" collapsed="false">
      <c r="A9071" s="393" t="n">
        <v>105447</v>
      </c>
      <c r="B9071" s="394" t="s">
        <v>9283</v>
      </c>
      <c r="C9071" s="393" t="s">
        <v>9192</v>
      </c>
      <c r="D9071" s="395" t="n">
        <v>0</v>
      </c>
    </row>
    <row r="9072" customFormat="false" ht="14.25" hidden="false" customHeight="false" outlineLevel="0" collapsed="false">
      <c r="A9072" s="393" t="n">
        <v>105408</v>
      </c>
      <c r="B9072" s="394" t="s">
        <v>9284</v>
      </c>
      <c r="C9072" s="393" t="s">
        <v>9192</v>
      </c>
      <c r="D9072" s="395" t="n">
        <v>0</v>
      </c>
    </row>
    <row r="9073" customFormat="false" ht="14.25" hidden="false" customHeight="false" outlineLevel="0" collapsed="false">
      <c r="A9073" s="393" t="n">
        <v>105479</v>
      </c>
      <c r="B9073" s="394" t="s">
        <v>9285</v>
      </c>
      <c r="C9073" s="393" t="s">
        <v>9192</v>
      </c>
      <c r="D9073" s="395" t="n">
        <v>0</v>
      </c>
    </row>
    <row r="9074" customFormat="false" ht="14.25" hidden="false" customHeight="false" outlineLevel="0" collapsed="false">
      <c r="A9074" s="393" t="n">
        <v>105422</v>
      </c>
      <c r="B9074" s="394" t="s">
        <v>9286</v>
      </c>
      <c r="C9074" s="393" t="s">
        <v>9192</v>
      </c>
      <c r="D9074" s="395" t="n">
        <v>0</v>
      </c>
    </row>
    <row r="9075" customFormat="false" ht="14.25" hidden="false" customHeight="false" outlineLevel="0" collapsed="false">
      <c r="A9075" s="393" t="n">
        <v>105446</v>
      </c>
      <c r="B9075" s="394" t="s">
        <v>9287</v>
      </c>
      <c r="C9075" s="393" t="s">
        <v>9192</v>
      </c>
      <c r="D9075" s="395" t="n">
        <v>0</v>
      </c>
    </row>
    <row r="9076" customFormat="false" ht="14.25" hidden="false" customHeight="false" outlineLevel="0" collapsed="false">
      <c r="A9076" s="393" t="n">
        <v>105474</v>
      </c>
      <c r="B9076" s="394" t="s">
        <v>9288</v>
      </c>
      <c r="C9076" s="393" t="s">
        <v>9192</v>
      </c>
      <c r="D9076" s="395" t="n">
        <v>0</v>
      </c>
    </row>
    <row r="9077" customFormat="false" ht="14.25" hidden="false" customHeight="false" outlineLevel="0" collapsed="false">
      <c r="A9077" s="393" t="n">
        <v>105480</v>
      </c>
      <c r="B9077" s="394" t="s">
        <v>9289</v>
      </c>
      <c r="C9077" s="393" t="s">
        <v>9192</v>
      </c>
      <c r="D9077" s="395" t="n">
        <v>0</v>
      </c>
    </row>
    <row r="9078" customFormat="false" ht="14.25" hidden="false" customHeight="false" outlineLevel="0" collapsed="false">
      <c r="A9078" s="393" t="n">
        <v>105481</v>
      </c>
      <c r="B9078" s="394" t="s">
        <v>9290</v>
      </c>
      <c r="C9078" s="393" t="s">
        <v>9192</v>
      </c>
      <c r="D9078" s="395" t="n">
        <v>0</v>
      </c>
    </row>
    <row r="9079" customFormat="false" ht="14.25" hidden="false" customHeight="false" outlineLevel="0" collapsed="false">
      <c r="A9079" s="393" t="n">
        <v>105449</v>
      </c>
      <c r="B9079" s="394" t="s">
        <v>9291</v>
      </c>
      <c r="C9079" s="393" t="s">
        <v>9192</v>
      </c>
      <c r="D9079" s="395" t="n">
        <v>0</v>
      </c>
    </row>
    <row r="9080" customFormat="false" ht="14.25" hidden="false" customHeight="false" outlineLevel="0" collapsed="false">
      <c r="A9080" s="393" t="n">
        <v>105511</v>
      </c>
      <c r="B9080" s="394" t="s">
        <v>9292</v>
      </c>
      <c r="C9080" s="393" t="s">
        <v>9293</v>
      </c>
      <c r="D9080" s="395" t="n">
        <v>0</v>
      </c>
    </row>
    <row r="9081" customFormat="false" ht="14.25" hidden="false" customHeight="false" outlineLevel="0" collapsed="false">
      <c r="A9081" s="393" t="n">
        <v>105507</v>
      </c>
      <c r="B9081" s="394" t="s">
        <v>9294</v>
      </c>
      <c r="C9081" s="393" t="s">
        <v>9293</v>
      </c>
      <c r="D9081" s="395" t="n">
        <v>0</v>
      </c>
    </row>
    <row r="9082" customFormat="false" ht="14.25" hidden="false" customHeight="false" outlineLevel="0" collapsed="false">
      <c r="A9082" s="393" t="n">
        <v>105512</v>
      </c>
      <c r="B9082" s="394" t="s">
        <v>9295</v>
      </c>
      <c r="C9082" s="393" t="s">
        <v>9293</v>
      </c>
      <c r="D9082" s="395" t="n">
        <v>0</v>
      </c>
    </row>
    <row r="9083" customFormat="false" ht="14.25" hidden="false" customHeight="false" outlineLevel="0" collapsed="false">
      <c r="A9083" s="393" t="n">
        <v>105508</v>
      </c>
      <c r="B9083" s="394" t="s">
        <v>9296</v>
      </c>
      <c r="C9083" s="393" t="s">
        <v>9293</v>
      </c>
      <c r="D9083" s="395" t="n">
        <v>0</v>
      </c>
    </row>
    <row r="9084" customFormat="false" ht="14.25" hidden="false" customHeight="false" outlineLevel="0" collapsed="false">
      <c r="A9084" s="393" t="n">
        <v>105513</v>
      </c>
      <c r="B9084" s="394" t="s">
        <v>9297</v>
      </c>
      <c r="C9084" s="393" t="s">
        <v>9293</v>
      </c>
      <c r="D9084" s="395" t="n">
        <v>0</v>
      </c>
    </row>
    <row r="9085" customFormat="false" ht="14.25" hidden="false" customHeight="false" outlineLevel="0" collapsed="false">
      <c r="A9085" s="393" t="n">
        <v>105509</v>
      </c>
      <c r="B9085" s="394" t="s">
        <v>9298</v>
      </c>
      <c r="C9085" s="393" t="s">
        <v>9293</v>
      </c>
      <c r="D9085" s="395" t="n">
        <v>0</v>
      </c>
    </row>
    <row r="9086" customFormat="false" ht="14.25" hidden="false" customHeight="false" outlineLevel="0" collapsed="false">
      <c r="A9086" s="393" t="n">
        <v>105514</v>
      </c>
      <c r="B9086" s="394" t="s">
        <v>9299</v>
      </c>
      <c r="C9086" s="393" t="s">
        <v>9293</v>
      </c>
      <c r="D9086" s="395" t="n">
        <v>0</v>
      </c>
    </row>
    <row r="9087" customFormat="false" ht="14.25" hidden="false" customHeight="false" outlineLevel="0" collapsed="false">
      <c r="A9087" s="393" t="n">
        <v>105510</v>
      </c>
      <c r="B9087" s="394" t="s">
        <v>9300</v>
      </c>
      <c r="C9087" s="393" t="s">
        <v>9293</v>
      </c>
      <c r="D9087" s="395" t="n">
        <v>0</v>
      </c>
    </row>
    <row r="9088" customFormat="false" ht="14.25" hidden="false" customHeight="false" outlineLevel="0" collapsed="false">
      <c r="A9088" s="393" t="n">
        <v>100207</v>
      </c>
      <c r="B9088" s="394" t="s">
        <v>9301</v>
      </c>
      <c r="C9088" s="393" t="s">
        <v>9302</v>
      </c>
      <c r="D9088" s="395" t="n">
        <v>518.92</v>
      </c>
    </row>
    <row r="9089" customFormat="false" ht="14.25" hidden="false" customHeight="false" outlineLevel="0" collapsed="false">
      <c r="A9089" s="393" t="n">
        <v>100211</v>
      </c>
      <c r="B9089" s="394" t="s">
        <v>9303</v>
      </c>
      <c r="C9089" s="393" t="s">
        <v>9304</v>
      </c>
      <c r="D9089" s="395" t="n">
        <v>8.85</v>
      </c>
    </row>
    <row r="9090" customFormat="false" ht="14.25" hidden="false" customHeight="false" outlineLevel="0" collapsed="false">
      <c r="A9090" s="393" t="n">
        <v>100210</v>
      </c>
      <c r="B9090" s="394" t="s">
        <v>9305</v>
      </c>
      <c r="C9090" s="393" t="s">
        <v>9304</v>
      </c>
      <c r="D9090" s="395" t="n">
        <v>22.93</v>
      </c>
    </row>
    <row r="9091" customFormat="false" ht="14.25" hidden="false" customHeight="false" outlineLevel="0" collapsed="false">
      <c r="A9091" s="393" t="n">
        <v>100221</v>
      </c>
      <c r="B9091" s="394" t="s">
        <v>9306</v>
      </c>
      <c r="C9091" s="393" t="s">
        <v>9307</v>
      </c>
      <c r="D9091" s="395" t="n">
        <v>40.54</v>
      </c>
    </row>
    <row r="9092" customFormat="false" ht="14.25" hidden="false" customHeight="false" outlineLevel="0" collapsed="false">
      <c r="A9092" s="393" t="n">
        <v>100203</v>
      </c>
      <c r="B9092" s="394" t="s">
        <v>9308</v>
      </c>
      <c r="C9092" s="393" t="s">
        <v>9309</v>
      </c>
      <c r="D9092" s="395" t="n">
        <v>1.42</v>
      </c>
    </row>
    <row r="9093" customFormat="false" ht="14.25" hidden="false" customHeight="false" outlineLevel="0" collapsed="false">
      <c r="A9093" s="393" t="n">
        <v>100202</v>
      </c>
      <c r="B9093" s="394" t="s">
        <v>9310</v>
      </c>
      <c r="C9093" s="393" t="s">
        <v>9309</v>
      </c>
      <c r="D9093" s="395" t="n">
        <v>1.2</v>
      </c>
    </row>
    <row r="9094" customFormat="false" ht="14.25" hidden="false" customHeight="false" outlineLevel="0" collapsed="false">
      <c r="A9094" s="393" t="n">
        <v>100201</v>
      </c>
      <c r="B9094" s="394" t="s">
        <v>9311</v>
      </c>
      <c r="C9094" s="393" t="s">
        <v>9309</v>
      </c>
      <c r="D9094" s="395" t="n">
        <v>1.02</v>
      </c>
    </row>
    <row r="9095" customFormat="false" ht="14.25" hidden="false" customHeight="false" outlineLevel="0" collapsed="false">
      <c r="A9095" s="393" t="n">
        <v>100216</v>
      </c>
      <c r="B9095" s="394" t="s">
        <v>9312</v>
      </c>
      <c r="C9095" s="393" t="s">
        <v>9304</v>
      </c>
      <c r="D9095" s="395" t="n">
        <v>1.24</v>
      </c>
    </row>
    <row r="9096" customFormat="false" ht="14.25" hidden="false" customHeight="false" outlineLevel="0" collapsed="false">
      <c r="A9096" s="393" t="n">
        <v>100215</v>
      </c>
      <c r="B9096" s="394" t="s">
        <v>9313</v>
      </c>
      <c r="C9096" s="393" t="s">
        <v>9304</v>
      </c>
      <c r="D9096" s="395" t="n">
        <v>4.62</v>
      </c>
    </row>
    <row r="9097" customFormat="false" ht="14.25" hidden="false" customHeight="false" outlineLevel="0" collapsed="false">
      <c r="A9097" s="393" t="n">
        <v>100214</v>
      </c>
      <c r="B9097" s="394" t="s">
        <v>9314</v>
      </c>
      <c r="C9097" s="393" t="s">
        <v>9304</v>
      </c>
      <c r="D9097" s="395" t="n">
        <v>5.39</v>
      </c>
    </row>
    <row r="9098" customFormat="false" ht="14.25" hidden="false" customHeight="false" outlineLevel="0" collapsed="false">
      <c r="A9098" s="393" t="n">
        <v>100223</v>
      </c>
      <c r="B9098" s="394" t="s">
        <v>9315</v>
      </c>
      <c r="C9098" s="393" t="s">
        <v>9307</v>
      </c>
      <c r="D9098" s="395" t="n">
        <v>7.18</v>
      </c>
    </row>
    <row r="9099" customFormat="false" ht="14.25" hidden="false" customHeight="false" outlineLevel="0" collapsed="false">
      <c r="A9099" s="393" t="n">
        <v>100280</v>
      </c>
      <c r="B9099" s="394" t="s">
        <v>9316</v>
      </c>
      <c r="C9099" s="393" t="s">
        <v>9304</v>
      </c>
      <c r="D9099" s="395" t="n">
        <v>23.57</v>
      </c>
    </row>
    <row r="9100" customFormat="false" ht="14.25" hidden="false" customHeight="false" outlineLevel="0" collapsed="false">
      <c r="A9100" s="393" t="n">
        <v>100270</v>
      </c>
      <c r="B9100" s="394" t="s">
        <v>9317</v>
      </c>
      <c r="C9100" s="393" t="s">
        <v>9304</v>
      </c>
      <c r="D9100" s="395" t="n">
        <v>80.42</v>
      </c>
    </row>
    <row r="9101" customFormat="false" ht="14.25" hidden="false" customHeight="false" outlineLevel="0" collapsed="false">
      <c r="A9101" s="393" t="n">
        <v>100286</v>
      </c>
      <c r="B9101" s="394" t="s">
        <v>9318</v>
      </c>
      <c r="C9101" s="393" t="s">
        <v>9319</v>
      </c>
      <c r="D9101" s="395" t="n">
        <v>17.6</v>
      </c>
    </row>
    <row r="9102" customFormat="false" ht="14.25" hidden="false" customHeight="false" outlineLevel="0" collapsed="false">
      <c r="A9102" s="393" t="n">
        <v>100213</v>
      </c>
      <c r="B9102" s="394" t="s">
        <v>9320</v>
      </c>
      <c r="C9102" s="393" t="s">
        <v>9304</v>
      </c>
      <c r="D9102" s="395" t="n">
        <v>3.51</v>
      </c>
    </row>
    <row r="9103" customFormat="false" ht="14.25" hidden="false" customHeight="false" outlineLevel="0" collapsed="false">
      <c r="A9103" s="393" t="n">
        <v>100212</v>
      </c>
      <c r="B9103" s="394" t="s">
        <v>9321</v>
      </c>
      <c r="C9103" s="393" t="s">
        <v>9304</v>
      </c>
      <c r="D9103" s="395" t="n">
        <v>9.77</v>
      </c>
    </row>
    <row r="9104" customFormat="false" ht="14.25" hidden="false" customHeight="false" outlineLevel="0" collapsed="false">
      <c r="A9104" s="393" t="n">
        <v>100222</v>
      </c>
      <c r="B9104" s="394" t="s">
        <v>9322</v>
      </c>
      <c r="C9104" s="393" t="s">
        <v>9307</v>
      </c>
      <c r="D9104" s="395" t="n">
        <v>15.35</v>
      </c>
    </row>
    <row r="9105" customFormat="false" ht="14.25" hidden="false" customHeight="false" outlineLevel="0" collapsed="false">
      <c r="A9105" s="393" t="n">
        <v>100226</v>
      </c>
      <c r="B9105" s="394" t="s">
        <v>9323</v>
      </c>
      <c r="C9105" s="393" t="s">
        <v>9324</v>
      </c>
      <c r="D9105" s="395" t="n">
        <v>0.88</v>
      </c>
    </row>
    <row r="9106" customFormat="false" ht="14.25" hidden="false" customHeight="false" outlineLevel="0" collapsed="false">
      <c r="A9106" s="393" t="n">
        <v>100200</v>
      </c>
      <c r="B9106" s="394" t="s">
        <v>9325</v>
      </c>
      <c r="C9106" s="393" t="s">
        <v>9309</v>
      </c>
      <c r="D9106" s="395" t="n">
        <v>0.51</v>
      </c>
    </row>
    <row r="9107" customFormat="false" ht="14.25" hidden="false" customHeight="false" outlineLevel="0" collapsed="false">
      <c r="A9107" s="393" t="n">
        <v>100199</v>
      </c>
      <c r="B9107" s="394" t="s">
        <v>9326</v>
      </c>
      <c r="C9107" s="393" t="s">
        <v>9309</v>
      </c>
      <c r="D9107" s="395" t="n">
        <v>0.42</v>
      </c>
    </row>
    <row r="9108" customFormat="false" ht="14.25" hidden="false" customHeight="false" outlineLevel="0" collapsed="false">
      <c r="A9108" s="393" t="n">
        <v>100198</v>
      </c>
      <c r="B9108" s="394" t="s">
        <v>9327</v>
      </c>
      <c r="C9108" s="393" t="s">
        <v>9309</v>
      </c>
      <c r="D9108" s="395" t="n">
        <v>0.35</v>
      </c>
    </row>
    <row r="9109" customFormat="false" ht="14.25" hidden="false" customHeight="false" outlineLevel="0" collapsed="false">
      <c r="A9109" s="393" t="n">
        <v>100283</v>
      </c>
      <c r="B9109" s="394" t="s">
        <v>9328</v>
      </c>
      <c r="C9109" s="393" t="s">
        <v>9307</v>
      </c>
      <c r="D9109" s="395" t="n">
        <v>32.47</v>
      </c>
    </row>
    <row r="9110" customFormat="false" ht="14.25" hidden="false" customHeight="false" outlineLevel="0" collapsed="false">
      <c r="A9110" s="393" t="n">
        <v>100227</v>
      </c>
      <c r="B9110" s="394" t="s">
        <v>9329</v>
      </c>
      <c r="C9110" s="393" t="s">
        <v>9324</v>
      </c>
      <c r="D9110" s="395" t="n">
        <v>1.3</v>
      </c>
    </row>
    <row r="9111" customFormat="false" ht="14.25" hidden="false" customHeight="false" outlineLevel="0" collapsed="false">
      <c r="A9111" s="393" t="n">
        <v>100205</v>
      </c>
      <c r="B9111" s="394" t="s">
        <v>9330</v>
      </c>
      <c r="C9111" s="393" t="s">
        <v>9302</v>
      </c>
      <c r="D9111" s="395" t="n">
        <v>1881.84</v>
      </c>
    </row>
    <row r="9112" customFormat="false" ht="14.25" hidden="false" customHeight="false" outlineLevel="0" collapsed="false">
      <c r="A9112" s="393" t="n">
        <v>100206</v>
      </c>
      <c r="B9112" s="394" t="s">
        <v>9331</v>
      </c>
      <c r="C9112" s="393" t="s">
        <v>9302</v>
      </c>
      <c r="D9112" s="395" t="n">
        <v>1360.25</v>
      </c>
    </row>
    <row r="9113" customFormat="false" ht="14.25" hidden="false" customHeight="false" outlineLevel="0" collapsed="false">
      <c r="A9113" s="393" t="n">
        <v>100281</v>
      </c>
      <c r="B9113" s="394" t="s">
        <v>9332</v>
      </c>
      <c r="C9113" s="393" t="s">
        <v>9304</v>
      </c>
      <c r="D9113" s="395" t="n">
        <v>4.3</v>
      </c>
    </row>
    <row r="9114" customFormat="false" ht="14.25" hidden="false" customHeight="false" outlineLevel="0" collapsed="false">
      <c r="A9114" s="393" t="n">
        <v>100219</v>
      </c>
      <c r="B9114" s="394" t="s">
        <v>9333</v>
      </c>
      <c r="C9114" s="393" t="s">
        <v>9304</v>
      </c>
      <c r="D9114" s="395" t="n">
        <v>0.53</v>
      </c>
    </row>
    <row r="9115" customFormat="false" ht="14.25" hidden="false" customHeight="false" outlineLevel="0" collapsed="false">
      <c r="A9115" s="393" t="n">
        <v>100218</v>
      </c>
      <c r="B9115" s="394" t="s">
        <v>9334</v>
      </c>
      <c r="C9115" s="393" t="s">
        <v>9304</v>
      </c>
      <c r="D9115" s="395" t="n">
        <v>2.4</v>
      </c>
    </row>
    <row r="9116" customFormat="false" ht="14.25" hidden="false" customHeight="false" outlineLevel="0" collapsed="false">
      <c r="A9116" s="393" t="n">
        <v>100217</v>
      </c>
      <c r="B9116" s="394" t="s">
        <v>9335</v>
      </c>
      <c r="C9116" s="393" t="s">
        <v>9304</v>
      </c>
      <c r="D9116" s="395" t="n">
        <v>3.5</v>
      </c>
    </row>
    <row r="9117" customFormat="false" ht="14.25" hidden="false" customHeight="false" outlineLevel="0" collapsed="false">
      <c r="A9117" s="393" t="n">
        <v>100224</v>
      </c>
      <c r="B9117" s="394" t="s">
        <v>9336</v>
      </c>
      <c r="C9117" s="393" t="s">
        <v>9307</v>
      </c>
      <c r="D9117" s="395" t="n">
        <v>3.5</v>
      </c>
    </row>
    <row r="9118" customFormat="false" ht="14.25" hidden="false" customHeight="false" outlineLevel="0" collapsed="false">
      <c r="A9118" s="393" t="n">
        <v>100228</v>
      </c>
      <c r="B9118" s="394" t="s">
        <v>9337</v>
      </c>
      <c r="C9118" s="393" t="s">
        <v>9324</v>
      </c>
      <c r="D9118" s="395" t="n">
        <v>0.34</v>
      </c>
    </row>
    <row r="9119" customFormat="false" ht="14.25" hidden="false" customHeight="false" outlineLevel="0" collapsed="false">
      <c r="A9119" s="393" t="n">
        <v>100204</v>
      </c>
      <c r="B9119" s="394" t="s">
        <v>9338</v>
      </c>
      <c r="C9119" s="393" t="s">
        <v>9309</v>
      </c>
      <c r="D9119" s="395" t="n">
        <v>0.13</v>
      </c>
    </row>
    <row r="9120" customFormat="false" ht="14.25" hidden="false" customHeight="false" outlineLevel="0" collapsed="false">
      <c r="A9120" s="393" t="n">
        <v>100284</v>
      </c>
      <c r="B9120" s="394" t="s">
        <v>9339</v>
      </c>
      <c r="C9120" s="393" t="s">
        <v>9307</v>
      </c>
      <c r="D9120" s="395" t="n">
        <v>12.55</v>
      </c>
    </row>
    <row r="9121" customFormat="false" ht="14.25" hidden="false" customHeight="false" outlineLevel="0" collapsed="false">
      <c r="A9121" s="393" t="n">
        <v>100277</v>
      </c>
      <c r="B9121" s="394" t="s">
        <v>9340</v>
      </c>
      <c r="C9121" s="393" t="s">
        <v>9307</v>
      </c>
      <c r="D9121" s="395" t="n">
        <v>2.24</v>
      </c>
    </row>
    <row r="9122" customFormat="false" ht="14.25" hidden="false" customHeight="false" outlineLevel="0" collapsed="false">
      <c r="A9122" s="393" t="n">
        <v>100278</v>
      </c>
      <c r="B9122" s="394" t="s">
        <v>9341</v>
      </c>
      <c r="C9122" s="393" t="s">
        <v>9304</v>
      </c>
      <c r="D9122" s="395" t="n">
        <v>51.33</v>
      </c>
    </row>
    <row r="9123" customFormat="false" ht="14.25" hidden="false" customHeight="false" outlineLevel="0" collapsed="false">
      <c r="A9123" s="393" t="n">
        <v>100268</v>
      </c>
      <c r="B9123" s="394" t="s">
        <v>9342</v>
      </c>
      <c r="C9123" s="393" t="s">
        <v>9304</v>
      </c>
      <c r="D9123" s="395" t="n">
        <v>107.29</v>
      </c>
    </row>
    <row r="9124" customFormat="false" ht="14.25" hidden="false" customHeight="false" outlineLevel="0" collapsed="false">
      <c r="A9124" s="393" t="n">
        <v>100285</v>
      </c>
      <c r="B9124" s="394" t="s">
        <v>9343</v>
      </c>
      <c r="C9124" s="393" t="s">
        <v>9319</v>
      </c>
      <c r="D9124" s="395" t="n">
        <v>54.01</v>
      </c>
    </row>
    <row r="9125" customFormat="false" ht="14.25" hidden="false" customHeight="false" outlineLevel="0" collapsed="false">
      <c r="A9125" s="393" t="n">
        <v>100209</v>
      </c>
      <c r="B9125" s="394" t="s">
        <v>9344</v>
      </c>
      <c r="C9125" s="393" t="s">
        <v>9304</v>
      </c>
      <c r="D9125" s="395" t="n">
        <v>12.44</v>
      </c>
    </row>
    <row r="9126" customFormat="false" ht="14.25" hidden="false" customHeight="false" outlineLevel="0" collapsed="false">
      <c r="A9126" s="393" t="n">
        <v>100208</v>
      </c>
      <c r="B9126" s="394" t="s">
        <v>9345</v>
      </c>
      <c r="C9126" s="393" t="s">
        <v>9304</v>
      </c>
      <c r="D9126" s="395" t="n">
        <v>24.89</v>
      </c>
    </row>
    <row r="9127" customFormat="false" ht="14.25" hidden="false" customHeight="false" outlineLevel="0" collapsed="false">
      <c r="A9127" s="393" t="n">
        <v>100256</v>
      </c>
      <c r="B9127" s="394" t="s">
        <v>9346</v>
      </c>
      <c r="C9127" s="393" t="s">
        <v>9319</v>
      </c>
      <c r="D9127" s="395" t="n">
        <v>11.4</v>
      </c>
    </row>
    <row r="9128" customFormat="false" ht="14.25" hidden="false" customHeight="false" outlineLevel="0" collapsed="false">
      <c r="A9128" s="393" t="n">
        <v>100220</v>
      </c>
      <c r="B9128" s="394" t="s">
        <v>9347</v>
      </c>
      <c r="C9128" s="393" t="s">
        <v>9307</v>
      </c>
      <c r="D9128" s="395" t="n">
        <v>35.76</v>
      </c>
    </row>
    <row r="9129" customFormat="false" ht="14.25" hidden="false" customHeight="false" outlineLevel="0" collapsed="false">
      <c r="A9129" s="393" t="n">
        <v>100287</v>
      </c>
      <c r="B9129" s="394" t="s">
        <v>9348</v>
      </c>
      <c r="C9129" s="393" t="s">
        <v>9319</v>
      </c>
      <c r="D9129" s="395" t="n">
        <v>16.85</v>
      </c>
    </row>
    <row r="9130" customFormat="false" ht="14.25" hidden="false" customHeight="false" outlineLevel="0" collapsed="false">
      <c r="A9130" s="393" t="n">
        <v>100274</v>
      </c>
      <c r="B9130" s="394" t="s">
        <v>9349</v>
      </c>
      <c r="C9130" s="393" t="s">
        <v>9307</v>
      </c>
      <c r="D9130" s="395" t="n">
        <v>35.78</v>
      </c>
    </row>
    <row r="9131" customFormat="false" ht="14.25" hidden="false" customHeight="false" outlineLevel="0" collapsed="false">
      <c r="A9131" s="393" t="n">
        <v>100264</v>
      </c>
      <c r="B9131" s="394" t="s">
        <v>9350</v>
      </c>
      <c r="C9131" s="393" t="s">
        <v>9307</v>
      </c>
      <c r="D9131" s="395" t="n">
        <v>50.48</v>
      </c>
    </row>
    <row r="9132" customFormat="false" ht="14.25" hidden="false" customHeight="false" outlineLevel="0" collapsed="false">
      <c r="A9132" s="393" t="n">
        <v>100225</v>
      </c>
      <c r="B9132" s="394" t="s">
        <v>9351</v>
      </c>
      <c r="C9132" s="393" t="s">
        <v>9324</v>
      </c>
      <c r="D9132" s="395" t="n">
        <v>2.81</v>
      </c>
    </row>
    <row r="9133" customFormat="false" ht="14.25" hidden="false" customHeight="false" outlineLevel="0" collapsed="false">
      <c r="A9133" s="393" t="n">
        <v>100266</v>
      </c>
      <c r="B9133" s="394" t="s">
        <v>9352</v>
      </c>
      <c r="C9133" s="393" t="s">
        <v>9304</v>
      </c>
      <c r="D9133" s="395" t="n">
        <v>107.29</v>
      </c>
    </row>
    <row r="9134" customFormat="false" ht="14.25" hidden="false" customHeight="false" outlineLevel="0" collapsed="false">
      <c r="A9134" s="393" t="n">
        <v>100257</v>
      </c>
      <c r="B9134" s="394" t="s">
        <v>9353</v>
      </c>
      <c r="C9134" s="393" t="s">
        <v>9319</v>
      </c>
      <c r="D9134" s="395" t="n">
        <v>6.84</v>
      </c>
    </row>
    <row r="9135" customFormat="false" ht="14.25" hidden="false" customHeight="false" outlineLevel="0" collapsed="false">
      <c r="A9135" s="393" t="n">
        <v>100197</v>
      </c>
      <c r="B9135" s="394" t="s">
        <v>9354</v>
      </c>
      <c r="C9135" s="393" t="s">
        <v>9309</v>
      </c>
      <c r="D9135" s="395" t="n">
        <v>2.52</v>
      </c>
    </row>
    <row r="9136" customFormat="false" ht="14.25" hidden="false" customHeight="false" outlineLevel="0" collapsed="false">
      <c r="A9136" s="393" t="n">
        <v>100196</v>
      </c>
      <c r="B9136" s="394" t="s">
        <v>9355</v>
      </c>
      <c r="C9136" s="393" t="s">
        <v>9309</v>
      </c>
      <c r="D9136" s="395" t="n">
        <v>1.68</v>
      </c>
    </row>
    <row r="9137" customFormat="false" ht="14.25" hidden="false" customHeight="false" outlineLevel="0" collapsed="false">
      <c r="A9137" s="393" t="n">
        <v>100195</v>
      </c>
      <c r="B9137" s="394" t="s">
        <v>9356</v>
      </c>
      <c r="C9137" s="393" t="s">
        <v>9309</v>
      </c>
      <c r="D9137" s="395" t="n">
        <v>1.01</v>
      </c>
    </row>
    <row r="9138" customFormat="false" ht="14.25" hidden="false" customHeight="false" outlineLevel="0" collapsed="false">
      <c r="A9138" s="393" t="n">
        <v>100273</v>
      </c>
      <c r="B9138" s="394" t="s">
        <v>9357</v>
      </c>
      <c r="C9138" s="393" t="s">
        <v>9309</v>
      </c>
      <c r="D9138" s="395" t="n">
        <v>4.19</v>
      </c>
    </row>
    <row r="9139" customFormat="false" ht="14.25" hidden="false" customHeight="false" outlineLevel="0" collapsed="false">
      <c r="A9139" s="393" t="n">
        <v>100282</v>
      </c>
      <c r="B9139" s="394" t="s">
        <v>9358</v>
      </c>
      <c r="C9139" s="393" t="s">
        <v>9307</v>
      </c>
      <c r="D9139" s="395" t="n">
        <v>201.02</v>
      </c>
    </row>
    <row r="9140" customFormat="false" ht="14.25" hidden="false" customHeight="false" outlineLevel="0" collapsed="false">
      <c r="A9140" s="393" t="n">
        <v>100276</v>
      </c>
      <c r="B9140" s="394" t="s">
        <v>9359</v>
      </c>
      <c r="C9140" s="393" t="s">
        <v>9307</v>
      </c>
      <c r="D9140" s="395" t="n">
        <v>42.22</v>
      </c>
    </row>
    <row r="9141" customFormat="false" ht="14.25" hidden="false" customHeight="false" outlineLevel="0" collapsed="false">
      <c r="A9141" s="393" t="n">
        <v>100275</v>
      </c>
      <c r="B9141" s="394" t="s">
        <v>9360</v>
      </c>
      <c r="C9141" s="393" t="s">
        <v>9307</v>
      </c>
      <c r="D9141" s="395" t="n">
        <v>23.13</v>
      </c>
    </row>
    <row r="9142" customFormat="false" ht="14.25" hidden="false" customHeight="false" outlineLevel="0" collapsed="false">
      <c r="A9142" s="393" t="n">
        <v>100254</v>
      </c>
      <c r="B9142" s="394" t="s">
        <v>9361</v>
      </c>
      <c r="C9142" s="393" t="s">
        <v>9319</v>
      </c>
      <c r="D9142" s="395" t="n">
        <v>50.56</v>
      </c>
    </row>
    <row r="9143" customFormat="false" ht="14.25" hidden="false" customHeight="false" outlineLevel="0" collapsed="false">
      <c r="A9143" s="393" t="n">
        <v>100250</v>
      </c>
      <c r="B9143" s="394" t="s">
        <v>9362</v>
      </c>
      <c r="C9143" s="393" t="s">
        <v>9319</v>
      </c>
      <c r="D9143" s="395" t="n">
        <v>5.7</v>
      </c>
    </row>
    <row r="9144" customFormat="false" ht="14.25" hidden="false" customHeight="false" outlineLevel="0" collapsed="false">
      <c r="A9144" s="393" t="n">
        <v>100251</v>
      </c>
      <c r="B9144" s="394" t="s">
        <v>9363</v>
      </c>
      <c r="C9144" s="393" t="s">
        <v>9319</v>
      </c>
      <c r="D9144" s="395" t="n">
        <v>16.85</v>
      </c>
    </row>
    <row r="9145" customFormat="false" ht="14.25" hidden="false" customHeight="false" outlineLevel="0" collapsed="false">
      <c r="A9145" s="393" t="n">
        <v>100252</v>
      </c>
      <c r="B9145" s="394" t="s">
        <v>9364</v>
      </c>
      <c r="C9145" s="393" t="s">
        <v>9319</v>
      </c>
      <c r="D9145" s="395" t="n">
        <v>25.28</v>
      </c>
    </row>
    <row r="9146" customFormat="false" ht="14.25" hidden="false" customHeight="false" outlineLevel="0" collapsed="false">
      <c r="A9146" s="393" t="n">
        <v>100253</v>
      </c>
      <c r="B9146" s="394" t="s">
        <v>9365</v>
      </c>
      <c r="C9146" s="393" t="s">
        <v>9319</v>
      </c>
      <c r="D9146" s="395" t="n">
        <v>33.71</v>
      </c>
    </row>
    <row r="9147" customFormat="false" ht="14.25" hidden="false" customHeight="false" outlineLevel="0" collapsed="false">
      <c r="A9147" s="393" t="n">
        <v>100249</v>
      </c>
      <c r="B9147" s="394" t="s">
        <v>9366</v>
      </c>
      <c r="C9147" s="393" t="s">
        <v>9319</v>
      </c>
      <c r="D9147" s="395" t="n">
        <v>3.42</v>
      </c>
    </row>
    <row r="9148" customFormat="false" ht="14.25" hidden="false" customHeight="false" outlineLevel="0" collapsed="false">
      <c r="A9148" s="393" t="n">
        <v>100244</v>
      </c>
      <c r="B9148" s="394" t="s">
        <v>9367</v>
      </c>
      <c r="C9148" s="393" t="s">
        <v>9319</v>
      </c>
      <c r="D9148" s="395" t="n">
        <v>5.13</v>
      </c>
    </row>
    <row r="9149" customFormat="false" ht="14.25" hidden="false" customHeight="false" outlineLevel="0" collapsed="false">
      <c r="A9149" s="393" t="n">
        <v>100245</v>
      </c>
      <c r="B9149" s="394" t="s">
        <v>9368</v>
      </c>
      <c r="C9149" s="393" t="s">
        <v>9319</v>
      </c>
      <c r="D9149" s="395" t="n">
        <v>10.26</v>
      </c>
    </row>
    <row r="9150" customFormat="false" ht="14.25" hidden="false" customHeight="false" outlineLevel="0" collapsed="false">
      <c r="A9150" s="393" t="n">
        <v>100243</v>
      </c>
      <c r="B9150" s="394" t="s">
        <v>9369</v>
      </c>
      <c r="C9150" s="393" t="s">
        <v>9319</v>
      </c>
      <c r="D9150" s="395" t="n">
        <v>4.1</v>
      </c>
    </row>
    <row r="9151" customFormat="false" ht="14.25" hidden="false" customHeight="false" outlineLevel="0" collapsed="false">
      <c r="A9151" s="393" t="n">
        <v>100239</v>
      </c>
      <c r="B9151" s="394" t="s">
        <v>9370</v>
      </c>
      <c r="C9151" s="393" t="s">
        <v>9319</v>
      </c>
      <c r="D9151" s="395" t="n">
        <v>8.55</v>
      </c>
    </row>
    <row r="9152" customFormat="false" ht="14.25" hidden="false" customHeight="false" outlineLevel="0" collapsed="false">
      <c r="A9152" s="393" t="n">
        <v>100238</v>
      </c>
      <c r="B9152" s="394" t="s">
        <v>9371</v>
      </c>
      <c r="C9152" s="393" t="s">
        <v>9319</v>
      </c>
      <c r="D9152" s="395" t="n">
        <v>6.84</v>
      </c>
    </row>
    <row r="9153" customFormat="false" ht="14.25" hidden="false" customHeight="false" outlineLevel="0" collapsed="false">
      <c r="A9153" s="393" t="n">
        <v>100241</v>
      </c>
      <c r="B9153" s="394" t="s">
        <v>9372</v>
      </c>
      <c r="C9153" s="393" t="s">
        <v>9319</v>
      </c>
      <c r="D9153" s="395" t="n">
        <v>8.55</v>
      </c>
    </row>
    <row r="9154" customFormat="false" ht="14.25" hidden="false" customHeight="false" outlineLevel="0" collapsed="false">
      <c r="A9154" s="393" t="n">
        <v>100242</v>
      </c>
      <c r="B9154" s="394" t="s">
        <v>9373</v>
      </c>
      <c r="C9154" s="393" t="s">
        <v>9319</v>
      </c>
      <c r="D9154" s="395" t="n">
        <v>25.28</v>
      </c>
    </row>
    <row r="9155" customFormat="false" ht="14.25" hidden="false" customHeight="false" outlineLevel="0" collapsed="false">
      <c r="A9155" s="393" t="n">
        <v>100240</v>
      </c>
      <c r="B9155" s="394" t="s">
        <v>9374</v>
      </c>
      <c r="C9155" s="393" t="s">
        <v>9319</v>
      </c>
      <c r="D9155" s="395" t="n">
        <v>5.13</v>
      </c>
    </row>
    <row r="9156" customFormat="false" ht="14.25" hidden="false" customHeight="false" outlineLevel="0" collapsed="false">
      <c r="A9156" s="393" t="n">
        <v>100237</v>
      </c>
      <c r="B9156" s="394" t="s">
        <v>9375</v>
      </c>
      <c r="C9156" s="393" t="s">
        <v>9319</v>
      </c>
      <c r="D9156" s="395" t="n">
        <v>4.27</v>
      </c>
    </row>
    <row r="9157" customFormat="false" ht="14.25" hidden="false" customHeight="false" outlineLevel="0" collapsed="false">
      <c r="A9157" s="393" t="n">
        <v>100236</v>
      </c>
      <c r="B9157" s="394" t="s">
        <v>9376</v>
      </c>
      <c r="C9157" s="393" t="s">
        <v>9319</v>
      </c>
      <c r="D9157" s="395" t="n">
        <v>3.56</v>
      </c>
    </row>
    <row r="9158" customFormat="false" ht="14.25" hidden="false" customHeight="false" outlineLevel="0" collapsed="false">
      <c r="A9158" s="393" t="n">
        <v>100248</v>
      </c>
      <c r="B9158" s="394" t="s">
        <v>9377</v>
      </c>
      <c r="C9158" s="393" t="s">
        <v>9319</v>
      </c>
      <c r="D9158" s="395" t="n">
        <v>16.85</v>
      </c>
    </row>
    <row r="9159" customFormat="false" ht="14.25" hidden="false" customHeight="false" outlineLevel="0" collapsed="false">
      <c r="A9159" s="393" t="n">
        <v>100247</v>
      </c>
      <c r="B9159" s="394" t="s">
        <v>9378</v>
      </c>
      <c r="C9159" s="393" t="s">
        <v>9319</v>
      </c>
      <c r="D9159" s="395" t="n">
        <v>4.27</v>
      </c>
    </row>
    <row r="9160" customFormat="false" ht="14.25" hidden="false" customHeight="false" outlineLevel="0" collapsed="false">
      <c r="A9160" s="393" t="n">
        <v>100246</v>
      </c>
      <c r="B9160" s="394" t="s">
        <v>9379</v>
      </c>
      <c r="C9160" s="393" t="s">
        <v>9319</v>
      </c>
      <c r="D9160" s="395" t="n">
        <v>3.42</v>
      </c>
    </row>
    <row r="9161" customFormat="false" ht="14.25" hidden="false" customHeight="false" outlineLevel="0" collapsed="false">
      <c r="A9161" s="393" t="n">
        <v>100255</v>
      </c>
      <c r="B9161" s="394" t="s">
        <v>9380</v>
      </c>
      <c r="C9161" s="393" t="s">
        <v>9319</v>
      </c>
      <c r="D9161" s="395" t="n">
        <v>17.11</v>
      </c>
    </row>
    <row r="9162" customFormat="false" ht="14.25" hidden="false" customHeight="false" outlineLevel="0" collapsed="false">
      <c r="A9162" s="393" t="n">
        <v>100263</v>
      </c>
      <c r="B9162" s="394" t="s">
        <v>9381</v>
      </c>
      <c r="C9162" s="393" t="s">
        <v>9309</v>
      </c>
      <c r="D9162" s="395" t="n">
        <v>2.77</v>
      </c>
    </row>
    <row r="9163" customFormat="false" ht="14.25" hidden="false" customHeight="false" outlineLevel="0" collapsed="false">
      <c r="A9163" s="393" t="n">
        <v>100260</v>
      </c>
      <c r="B9163" s="394" t="s">
        <v>9382</v>
      </c>
      <c r="C9163" s="393" t="s">
        <v>9309</v>
      </c>
      <c r="D9163" s="395" t="n">
        <v>11.11</v>
      </c>
    </row>
    <row r="9164" customFormat="false" ht="14.25" hidden="false" customHeight="false" outlineLevel="0" collapsed="false">
      <c r="A9164" s="393" t="n">
        <v>100261</v>
      </c>
      <c r="B9164" s="394" t="s">
        <v>9383</v>
      </c>
      <c r="C9164" s="393" t="s">
        <v>9309</v>
      </c>
      <c r="D9164" s="395" t="n">
        <v>6.98</v>
      </c>
    </row>
    <row r="9165" customFormat="false" ht="14.25" hidden="false" customHeight="false" outlineLevel="0" collapsed="false">
      <c r="A9165" s="393" t="n">
        <v>100262</v>
      </c>
      <c r="B9165" s="394" t="s">
        <v>9384</v>
      </c>
      <c r="C9165" s="393" t="s">
        <v>9309</v>
      </c>
      <c r="D9165" s="395" t="n">
        <v>4.33</v>
      </c>
    </row>
    <row r="9166" customFormat="false" ht="14.25" hidden="false" customHeight="false" outlineLevel="0" collapsed="false">
      <c r="A9166" s="393" t="n">
        <v>100271</v>
      </c>
      <c r="B9166" s="394" t="s">
        <v>9385</v>
      </c>
      <c r="C9166" s="393" t="s">
        <v>9307</v>
      </c>
      <c r="D9166" s="395" t="n">
        <v>80.47</v>
      </c>
    </row>
    <row r="9167" customFormat="false" ht="14.25" hidden="false" customHeight="false" outlineLevel="0" collapsed="false">
      <c r="A9167" s="393" t="n">
        <v>100258</v>
      </c>
      <c r="B9167" s="394" t="s">
        <v>9386</v>
      </c>
      <c r="C9167" s="393" t="s">
        <v>9319</v>
      </c>
      <c r="D9167" s="395" t="n">
        <v>17.11</v>
      </c>
    </row>
    <row r="9168" customFormat="false" ht="14.25" hidden="false" customHeight="false" outlineLevel="0" collapsed="false">
      <c r="A9168" s="393" t="n">
        <v>100259</v>
      </c>
      <c r="B9168" s="394" t="s">
        <v>9387</v>
      </c>
      <c r="C9168" s="393" t="s">
        <v>9319</v>
      </c>
      <c r="D9168" s="395" t="n">
        <v>33.71</v>
      </c>
    </row>
    <row r="9169" customFormat="false" ht="14.25" hidden="false" customHeight="false" outlineLevel="0" collapsed="false">
      <c r="A9169" s="393" t="n">
        <v>100279</v>
      </c>
      <c r="B9169" s="394" t="s">
        <v>9388</v>
      </c>
      <c r="C9169" s="393" t="s">
        <v>267</v>
      </c>
      <c r="D9169" s="395" t="n">
        <v>0.99</v>
      </c>
    </row>
    <row r="9170" customFormat="false" ht="14.25" hidden="false" customHeight="false" outlineLevel="0" collapsed="false">
      <c r="A9170" s="393" t="n">
        <v>100233</v>
      </c>
      <c r="B9170" s="394" t="s">
        <v>9389</v>
      </c>
      <c r="C9170" s="393" t="s">
        <v>267</v>
      </c>
      <c r="D9170" s="395" t="n">
        <v>0.23</v>
      </c>
    </row>
    <row r="9171" customFormat="false" ht="14.25" hidden="false" customHeight="false" outlineLevel="0" collapsed="false">
      <c r="A9171" s="393" t="n">
        <v>100232</v>
      </c>
      <c r="B9171" s="394" t="s">
        <v>9390</v>
      </c>
      <c r="C9171" s="393" t="s">
        <v>267</v>
      </c>
      <c r="D9171" s="395" t="n">
        <v>0.47</v>
      </c>
    </row>
    <row r="9172" customFormat="false" ht="14.25" hidden="false" customHeight="false" outlineLevel="0" collapsed="false">
      <c r="A9172" s="393" t="n">
        <v>100234</v>
      </c>
      <c r="B9172" s="394" t="s">
        <v>9391</v>
      </c>
      <c r="C9172" s="393" t="s">
        <v>76</v>
      </c>
      <c r="D9172" s="395" t="n">
        <v>0.7</v>
      </c>
    </row>
    <row r="9173" customFormat="false" ht="14.25" hidden="false" customHeight="false" outlineLevel="0" collapsed="false">
      <c r="A9173" s="393" t="n">
        <v>100265</v>
      </c>
      <c r="B9173" s="394" t="s">
        <v>9392</v>
      </c>
      <c r="C9173" s="393" t="s">
        <v>76</v>
      </c>
      <c r="D9173" s="395" t="n">
        <v>1.06</v>
      </c>
    </row>
    <row r="9174" customFormat="false" ht="14.25" hidden="false" customHeight="false" outlineLevel="0" collapsed="false">
      <c r="A9174" s="393" t="n">
        <v>100235</v>
      </c>
      <c r="B9174" s="394" t="s">
        <v>9393</v>
      </c>
      <c r="C9174" s="393" t="s">
        <v>231</v>
      </c>
      <c r="D9174" s="395" t="n">
        <v>0.05</v>
      </c>
    </row>
    <row r="9175" customFormat="false" ht="14.25" hidden="false" customHeight="false" outlineLevel="0" collapsed="false">
      <c r="A9175" s="393" t="n">
        <v>100267</v>
      </c>
      <c r="B9175" s="394" t="s">
        <v>9394</v>
      </c>
      <c r="C9175" s="393" t="s">
        <v>267</v>
      </c>
      <c r="D9175" s="395" t="n">
        <v>2.12</v>
      </c>
    </row>
    <row r="9176" customFormat="false" ht="14.25" hidden="false" customHeight="false" outlineLevel="0" collapsed="false">
      <c r="A9176" s="393" t="n">
        <v>100231</v>
      </c>
      <c r="B9176" s="394" t="s">
        <v>9395</v>
      </c>
      <c r="C9176" s="393" t="s">
        <v>532</v>
      </c>
      <c r="D9176" s="395" t="n">
        <v>0.04</v>
      </c>
    </row>
    <row r="9177" customFormat="false" ht="14.25" hidden="false" customHeight="false" outlineLevel="0" collapsed="false">
      <c r="A9177" s="393" t="n">
        <v>100230</v>
      </c>
      <c r="B9177" s="394" t="s">
        <v>9396</v>
      </c>
      <c r="C9177" s="393" t="s">
        <v>532</v>
      </c>
      <c r="D9177" s="395" t="n">
        <v>0.03</v>
      </c>
    </row>
    <row r="9178" customFormat="false" ht="14.25" hidden="false" customHeight="false" outlineLevel="0" collapsed="false">
      <c r="A9178" s="393" t="n">
        <v>100229</v>
      </c>
      <c r="B9178" s="394" t="s">
        <v>9397</v>
      </c>
      <c r="C9178" s="393" t="s">
        <v>532</v>
      </c>
      <c r="D9178" s="395" t="n">
        <v>0.01</v>
      </c>
    </row>
    <row r="9179" customFormat="false" ht="14.25" hidden="false" customHeight="false" outlineLevel="0" collapsed="false">
      <c r="A9179" s="393" t="n">
        <v>100272</v>
      </c>
      <c r="B9179" s="394" t="s">
        <v>9398</v>
      </c>
      <c r="C9179" s="393" t="s">
        <v>76</v>
      </c>
      <c r="D9179" s="395" t="n">
        <v>1.59</v>
      </c>
    </row>
    <row r="9180" customFormat="false" ht="14.25" hidden="false" customHeight="false" outlineLevel="0" collapsed="false">
      <c r="A9180" s="393" t="n">
        <v>100269</v>
      </c>
      <c r="B9180" s="394" t="s">
        <v>9399</v>
      </c>
      <c r="C9180" s="393" t="s">
        <v>267</v>
      </c>
      <c r="D9180" s="395" t="n">
        <v>2.12</v>
      </c>
    </row>
    <row r="9181" customFormat="false" ht="14.25" hidden="false" customHeight="false" outlineLevel="0" collapsed="false">
      <c r="A9181" s="393" t="n">
        <v>100986</v>
      </c>
      <c r="B9181" s="394" t="s">
        <v>9400</v>
      </c>
      <c r="C9181" s="393" t="s">
        <v>353</v>
      </c>
      <c r="D9181" s="395" t="n">
        <v>9.67</v>
      </c>
    </row>
    <row r="9182" customFormat="false" ht="14.25" hidden="false" customHeight="false" outlineLevel="0" collapsed="false">
      <c r="A9182" s="393" t="n">
        <v>101002</v>
      </c>
      <c r="B9182" s="394" t="s">
        <v>9401</v>
      </c>
      <c r="C9182" s="393" t="s">
        <v>9192</v>
      </c>
      <c r="D9182" s="395" t="n">
        <v>6.44</v>
      </c>
    </row>
    <row r="9183" customFormat="false" ht="14.25" hidden="false" customHeight="false" outlineLevel="0" collapsed="false">
      <c r="A9183" s="393" t="n">
        <v>100987</v>
      </c>
      <c r="B9183" s="394" t="s">
        <v>9402</v>
      </c>
      <c r="C9183" s="393" t="s">
        <v>353</v>
      </c>
      <c r="D9183" s="395" t="n">
        <v>11.04</v>
      </c>
    </row>
    <row r="9184" customFormat="false" ht="14.25" hidden="false" customHeight="false" outlineLevel="0" collapsed="false">
      <c r="A9184" s="393" t="n">
        <v>101003</v>
      </c>
      <c r="B9184" s="394" t="s">
        <v>9403</v>
      </c>
      <c r="C9184" s="393" t="s">
        <v>9192</v>
      </c>
      <c r="D9184" s="395" t="n">
        <v>7.35</v>
      </c>
    </row>
    <row r="9185" customFormat="false" ht="14.25" hidden="false" customHeight="false" outlineLevel="0" collapsed="false">
      <c r="A9185" s="393" t="n">
        <v>100988</v>
      </c>
      <c r="B9185" s="394" t="s">
        <v>9404</v>
      </c>
      <c r="C9185" s="393" t="s">
        <v>353</v>
      </c>
      <c r="D9185" s="395" t="n">
        <v>11.69</v>
      </c>
    </row>
    <row r="9186" customFormat="false" ht="14.25" hidden="false" customHeight="false" outlineLevel="0" collapsed="false">
      <c r="A9186" s="393" t="n">
        <v>101004</v>
      </c>
      <c r="B9186" s="394" t="s">
        <v>9405</v>
      </c>
      <c r="C9186" s="393" t="s">
        <v>9192</v>
      </c>
      <c r="D9186" s="395" t="n">
        <v>7.79</v>
      </c>
    </row>
    <row r="9187" customFormat="false" ht="14.25" hidden="false" customHeight="false" outlineLevel="0" collapsed="false">
      <c r="A9187" s="393" t="n">
        <v>100985</v>
      </c>
      <c r="B9187" s="394" t="s">
        <v>9406</v>
      </c>
      <c r="C9187" s="393" t="s">
        <v>353</v>
      </c>
      <c r="D9187" s="395" t="n">
        <v>8.08</v>
      </c>
    </row>
    <row r="9188" customFormat="false" ht="14.25" hidden="false" customHeight="false" outlineLevel="0" collapsed="false">
      <c r="A9188" s="393" t="n">
        <v>101001</v>
      </c>
      <c r="B9188" s="394" t="s">
        <v>9407</v>
      </c>
      <c r="C9188" s="393" t="s">
        <v>9192</v>
      </c>
      <c r="D9188" s="395" t="n">
        <v>5.38</v>
      </c>
    </row>
    <row r="9189" customFormat="false" ht="14.25" hidden="false" customHeight="false" outlineLevel="0" collapsed="false">
      <c r="A9189" s="393" t="n">
        <v>101008</v>
      </c>
      <c r="B9189" s="394" t="s">
        <v>9408</v>
      </c>
      <c r="C9189" s="393" t="s">
        <v>353</v>
      </c>
      <c r="D9189" s="395" t="n">
        <v>5.85</v>
      </c>
    </row>
    <row r="9190" customFormat="false" ht="14.25" hidden="false" customHeight="false" outlineLevel="0" collapsed="false">
      <c r="A9190" s="393" t="n">
        <v>101007</v>
      </c>
      <c r="B9190" s="394" t="s">
        <v>9409</v>
      </c>
      <c r="C9190" s="393" t="s">
        <v>353</v>
      </c>
      <c r="D9190" s="395" t="n">
        <v>5.79</v>
      </c>
    </row>
    <row r="9191" customFormat="false" ht="14.25" hidden="false" customHeight="false" outlineLevel="0" collapsed="false">
      <c r="A9191" s="393" t="n">
        <v>100982</v>
      </c>
      <c r="B9191" s="394" t="s">
        <v>9410</v>
      </c>
      <c r="C9191" s="393" t="s">
        <v>353</v>
      </c>
      <c r="D9191" s="395" t="n">
        <v>9.59</v>
      </c>
    </row>
    <row r="9192" customFormat="false" ht="14.25" hidden="false" customHeight="false" outlineLevel="0" collapsed="false">
      <c r="A9192" s="393" t="n">
        <v>100998</v>
      </c>
      <c r="B9192" s="394" t="s">
        <v>9411</v>
      </c>
      <c r="C9192" s="393" t="s">
        <v>9192</v>
      </c>
      <c r="D9192" s="395" t="n">
        <v>6.4</v>
      </c>
    </row>
    <row r="9193" customFormat="false" ht="14.25" hidden="false" customHeight="false" outlineLevel="0" collapsed="false">
      <c r="A9193" s="393" t="n">
        <v>100983</v>
      </c>
      <c r="B9193" s="394" t="s">
        <v>9412</v>
      </c>
      <c r="C9193" s="393" t="s">
        <v>353</v>
      </c>
      <c r="D9193" s="395" t="n">
        <v>9.57</v>
      </c>
    </row>
    <row r="9194" customFormat="false" ht="14.25" hidden="false" customHeight="false" outlineLevel="0" collapsed="false">
      <c r="A9194" s="393" t="n">
        <v>100999</v>
      </c>
      <c r="B9194" s="394" t="s">
        <v>9413</v>
      </c>
      <c r="C9194" s="393" t="s">
        <v>9192</v>
      </c>
      <c r="D9194" s="395" t="n">
        <v>6.42</v>
      </c>
    </row>
    <row r="9195" customFormat="false" ht="14.25" hidden="false" customHeight="false" outlineLevel="0" collapsed="false">
      <c r="A9195" s="393" t="n">
        <v>100984</v>
      </c>
      <c r="B9195" s="394" t="s">
        <v>9414</v>
      </c>
      <c r="C9195" s="393" t="s">
        <v>353</v>
      </c>
      <c r="D9195" s="395" t="n">
        <v>9.37</v>
      </c>
    </row>
    <row r="9196" customFormat="false" ht="14.25" hidden="false" customHeight="false" outlineLevel="0" collapsed="false">
      <c r="A9196" s="393" t="n">
        <v>101000</v>
      </c>
      <c r="B9196" s="394" t="s">
        <v>9415</v>
      </c>
      <c r="C9196" s="393" t="s">
        <v>9192</v>
      </c>
      <c r="D9196" s="395" t="n">
        <v>6.25</v>
      </c>
    </row>
    <row r="9197" customFormat="false" ht="14.25" hidden="false" customHeight="false" outlineLevel="0" collapsed="false">
      <c r="A9197" s="393" t="n">
        <v>100981</v>
      </c>
      <c r="B9197" s="394" t="s">
        <v>9416</v>
      </c>
      <c r="C9197" s="393" t="s">
        <v>353</v>
      </c>
      <c r="D9197" s="395" t="n">
        <v>10.03</v>
      </c>
    </row>
    <row r="9198" customFormat="false" ht="14.25" hidden="false" customHeight="false" outlineLevel="0" collapsed="false">
      <c r="A9198" s="393" t="n">
        <v>100997</v>
      </c>
      <c r="B9198" s="394" t="s">
        <v>9417</v>
      </c>
      <c r="C9198" s="393" t="s">
        <v>9192</v>
      </c>
      <c r="D9198" s="395" t="n">
        <v>6.7</v>
      </c>
    </row>
    <row r="9199" customFormat="false" ht="14.25" hidden="false" customHeight="false" outlineLevel="0" collapsed="false">
      <c r="A9199" s="393" t="n">
        <v>101010</v>
      </c>
      <c r="B9199" s="394" t="s">
        <v>9418</v>
      </c>
      <c r="C9199" s="393" t="s">
        <v>9192</v>
      </c>
      <c r="D9199" s="395" t="n">
        <v>29.06</v>
      </c>
    </row>
    <row r="9200" customFormat="false" ht="14.25" hidden="false" customHeight="false" outlineLevel="0" collapsed="false">
      <c r="A9200" s="393" t="n">
        <v>101009</v>
      </c>
      <c r="B9200" s="394" t="s">
        <v>9419</v>
      </c>
      <c r="C9200" s="393" t="s">
        <v>9192</v>
      </c>
      <c r="D9200" s="395" t="n">
        <v>46.15</v>
      </c>
    </row>
    <row r="9201" customFormat="false" ht="14.25" hidden="false" customHeight="false" outlineLevel="0" collapsed="false">
      <c r="A9201" s="393" t="n">
        <v>100978</v>
      </c>
      <c r="B9201" s="394" t="s">
        <v>9420</v>
      </c>
      <c r="C9201" s="393" t="s">
        <v>353</v>
      </c>
      <c r="D9201" s="395" t="n">
        <v>7.45</v>
      </c>
    </row>
    <row r="9202" customFormat="false" ht="14.25" hidden="false" customHeight="false" outlineLevel="0" collapsed="false">
      <c r="A9202" s="393" t="n">
        <v>100994</v>
      </c>
      <c r="B9202" s="394" t="s">
        <v>9421</v>
      </c>
      <c r="C9202" s="393" t="s">
        <v>9192</v>
      </c>
      <c r="D9202" s="395" t="n">
        <v>4.94</v>
      </c>
    </row>
    <row r="9203" customFormat="false" ht="14.25" hidden="false" customHeight="false" outlineLevel="0" collapsed="false">
      <c r="A9203" s="393" t="n">
        <v>100974</v>
      </c>
      <c r="B9203" s="394" t="s">
        <v>9422</v>
      </c>
      <c r="C9203" s="393" t="s">
        <v>353</v>
      </c>
      <c r="D9203" s="395" t="n">
        <v>8.94</v>
      </c>
    </row>
    <row r="9204" customFormat="false" ht="14.25" hidden="false" customHeight="false" outlineLevel="0" collapsed="false">
      <c r="A9204" s="393" t="n">
        <v>100990</v>
      </c>
      <c r="B9204" s="394" t="s">
        <v>9423</v>
      </c>
      <c r="C9204" s="393" t="s">
        <v>9192</v>
      </c>
      <c r="D9204" s="395" t="n">
        <v>5.96</v>
      </c>
    </row>
    <row r="9205" customFormat="false" ht="14.25" hidden="false" customHeight="false" outlineLevel="0" collapsed="false">
      <c r="A9205" s="393" t="n">
        <v>100979</v>
      </c>
      <c r="B9205" s="394" t="s">
        <v>9424</v>
      </c>
      <c r="C9205" s="393" t="s">
        <v>353</v>
      </c>
      <c r="D9205" s="395" t="n">
        <v>7.1</v>
      </c>
    </row>
    <row r="9206" customFormat="false" ht="14.25" hidden="false" customHeight="false" outlineLevel="0" collapsed="false">
      <c r="A9206" s="393" t="n">
        <v>100995</v>
      </c>
      <c r="B9206" s="394" t="s">
        <v>9425</v>
      </c>
      <c r="C9206" s="393" t="s">
        <v>9192</v>
      </c>
      <c r="D9206" s="395" t="n">
        <v>4.73</v>
      </c>
    </row>
    <row r="9207" customFormat="false" ht="14.25" hidden="false" customHeight="false" outlineLevel="0" collapsed="false">
      <c r="A9207" s="393" t="n">
        <v>100975</v>
      </c>
      <c r="B9207" s="394" t="s">
        <v>9426</v>
      </c>
      <c r="C9207" s="393" t="s">
        <v>353</v>
      </c>
      <c r="D9207" s="395" t="n">
        <v>8.96</v>
      </c>
    </row>
    <row r="9208" customFormat="false" ht="14.25" hidden="false" customHeight="false" outlineLevel="0" collapsed="false">
      <c r="A9208" s="393" t="n">
        <v>100991</v>
      </c>
      <c r="B9208" s="394" t="s">
        <v>9427</v>
      </c>
      <c r="C9208" s="393" t="s">
        <v>9192</v>
      </c>
      <c r="D9208" s="395" t="n">
        <v>6.01</v>
      </c>
    </row>
    <row r="9209" customFormat="false" ht="14.25" hidden="false" customHeight="false" outlineLevel="0" collapsed="false">
      <c r="A9209" s="393" t="n">
        <v>100980</v>
      </c>
      <c r="B9209" s="394" t="s">
        <v>9428</v>
      </c>
      <c r="C9209" s="393" t="s">
        <v>353</v>
      </c>
      <c r="D9209" s="395" t="n">
        <v>6.71</v>
      </c>
    </row>
    <row r="9210" customFormat="false" ht="14.25" hidden="false" customHeight="false" outlineLevel="0" collapsed="false">
      <c r="A9210" s="393" t="n">
        <v>100996</v>
      </c>
      <c r="B9210" s="394" t="s">
        <v>9429</v>
      </c>
      <c r="C9210" s="393" t="s">
        <v>9192</v>
      </c>
      <c r="D9210" s="395" t="n">
        <v>4.46</v>
      </c>
    </row>
    <row r="9211" customFormat="false" ht="14.25" hidden="false" customHeight="false" outlineLevel="0" collapsed="false">
      <c r="A9211" s="393" t="n">
        <v>100976</v>
      </c>
      <c r="B9211" s="394" t="s">
        <v>9430</v>
      </c>
      <c r="C9211" s="393" t="s">
        <v>353</v>
      </c>
      <c r="D9211" s="395" t="n">
        <v>8.78</v>
      </c>
    </row>
    <row r="9212" customFormat="false" ht="14.25" hidden="false" customHeight="false" outlineLevel="0" collapsed="false">
      <c r="A9212" s="393" t="n">
        <v>100992</v>
      </c>
      <c r="B9212" s="394" t="s">
        <v>9431</v>
      </c>
      <c r="C9212" s="393" t="s">
        <v>9192</v>
      </c>
      <c r="D9212" s="395" t="n">
        <v>5.85</v>
      </c>
    </row>
    <row r="9213" customFormat="false" ht="14.25" hidden="false" customHeight="false" outlineLevel="0" collapsed="false">
      <c r="A9213" s="393" t="n">
        <v>100977</v>
      </c>
      <c r="B9213" s="394" t="s">
        <v>9432</v>
      </c>
      <c r="C9213" s="393" t="s">
        <v>353</v>
      </c>
      <c r="D9213" s="395" t="n">
        <v>8.27</v>
      </c>
    </row>
    <row r="9214" customFormat="false" ht="14.25" hidden="false" customHeight="false" outlineLevel="0" collapsed="false">
      <c r="A9214" s="393" t="n">
        <v>100993</v>
      </c>
      <c r="B9214" s="394" t="s">
        <v>9433</v>
      </c>
      <c r="C9214" s="393" t="s">
        <v>9192</v>
      </c>
      <c r="D9214" s="395" t="n">
        <v>5.51</v>
      </c>
    </row>
    <row r="9215" customFormat="false" ht="14.25" hidden="false" customHeight="false" outlineLevel="0" collapsed="false">
      <c r="A9215" s="393" t="n">
        <v>100973</v>
      </c>
      <c r="B9215" s="394" t="s">
        <v>9434</v>
      </c>
      <c r="C9215" s="393" t="s">
        <v>353</v>
      </c>
      <c r="D9215" s="395" t="n">
        <v>9.29</v>
      </c>
    </row>
    <row r="9216" customFormat="false" ht="14.25" hidden="false" customHeight="false" outlineLevel="0" collapsed="false">
      <c r="A9216" s="393" t="n">
        <v>100989</v>
      </c>
      <c r="B9216" s="394" t="s">
        <v>9435</v>
      </c>
      <c r="C9216" s="393" t="s">
        <v>9192</v>
      </c>
      <c r="D9216" s="395" t="n">
        <v>6.19</v>
      </c>
    </row>
    <row r="9217" customFormat="false" ht="14.25" hidden="false" customHeight="false" outlineLevel="0" collapsed="false">
      <c r="A9217" s="393" t="n">
        <v>101467</v>
      </c>
      <c r="B9217" s="394" t="s">
        <v>9436</v>
      </c>
      <c r="C9217" s="393" t="s">
        <v>9192</v>
      </c>
      <c r="D9217" s="395" t="n">
        <v>20.05</v>
      </c>
    </row>
    <row r="9218" customFormat="false" ht="14.25" hidden="false" customHeight="false" outlineLevel="0" collapsed="false">
      <c r="A9218" s="393" t="n">
        <v>101468</v>
      </c>
      <c r="B9218" s="394" t="s">
        <v>9437</v>
      </c>
      <c r="C9218" s="393" t="s">
        <v>9192</v>
      </c>
      <c r="D9218" s="395" t="n">
        <v>18.33</v>
      </c>
    </row>
    <row r="9219" customFormat="false" ht="14.25" hidden="false" customHeight="false" outlineLevel="0" collapsed="false">
      <c r="A9219" s="393" t="n">
        <v>101014</v>
      </c>
      <c r="B9219" s="394" t="s">
        <v>9438</v>
      </c>
      <c r="C9219" s="393" t="s">
        <v>9192</v>
      </c>
      <c r="D9219" s="395" t="n">
        <v>45.8</v>
      </c>
    </row>
    <row r="9220" customFormat="false" ht="14.25" hidden="false" customHeight="false" outlineLevel="0" collapsed="false">
      <c r="A9220" s="393" t="n">
        <v>101015</v>
      </c>
      <c r="B9220" s="394" t="s">
        <v>9439</v>
      </c>
      <c r="C9220" s="393" t="s">
        <v>9192</v>
      </c>
      <c r="D9220" s="395" t="n">
        <v>37.62</v>
      </c>
    </row>
    <row r="9221" customFormat="false" ht="14.25" hidden="false" customHeight="false" outlineLevel="0" collapsed="false">
      <c r="A9221" s="393" t="n">
        <v>101463</v>
      </c>
      <c r="B9221" s="394" t="s">
        <v>9440</v>
      </c>
      <c r="C9221" s="393" t="s">
        <v>9192</v>
      </c>
      <c r="D9221" s="395" t="n">
        <v>50.14</v>
      </c>
    </row>
    <row r="9222" customFormat="false" ht="14.25" hidden="false" customHeight="false" outlineLevel="0" collapsed="false">
      <c r="A9222" s="393" t="n">
        <v>101464</v>
      </c>
      <c r="B9222" s="394" t="s">
        <v>9441</v>
      </c>
      <c r="C9222" s="393" t="s">
        <v>9192</v>
      </c>
      <c r="D9222" s="395" t="n">
        <v>38.51</v>
      </c>
    </row>
    <row r="9223" customFormat="false" ht="14.25" hidden="false" customHeight="false" outlineLevel="0" collapsed="false">
      <c r="A9223" s="393" t="n">
        <v>101465</v>
      </c>
      <c r="B9223" s="394" t="s">
        <v>9442</v>
      </c>
      <c r="C9223" s="393" t="s">
        <v>9192</v>
      </c>
      <c r="D9223" s="395" t="n">
        <v>29.44</v>
      </c>
    </row>
    <row r="9224" customFormat="false" ht="14.25" hidden="false" customHeight="false" outlineLevel="0" collapsed="false">
      <c r="A9224" s="393" t="n">
        <v>101466</v>
      </c>
      <c r="B9224" s="394" t="s">
        <v>9443</v>
      </c>
      <c r="C9224" s="393" t="s">
        <v>9192</v>
      </c>
      <c r="D9224" s="395" t="n">
        <v>23.95</v>
      </c>
    </row>
    <row r="9225" customFormat="false" ht="14.25" hidden="false" customHeight="false" outlineLevel="0" collapsed="false">
      <c r="A9225" s="393" t="n">
        <v>101013</v>
      </c>
      <c r="B9225" s="394" t="s">
        <v>9444</v>
      </c>
      <c r="C9225" s="393" t="s">
        <v>9192</v>
      </c>
      <c r="D9225" s="395" t="n">
        <v>49.98</v>
      </c>
    </row>
    <row r="9226" customFormat="false" ht="14.25" hidden="false" customHeight="false" outlineLevel="0" collapsed="false">
      <c r="A9226" s="393" t="n">
        <v>101477</v>
      </c>
      <c r="B9226" s="394" t="s">
        <v>9445</v>
      </c>
      <c r="C9226" s="393" t="s">
        <v>9192</v>
      </c>
      <c r="D9226" s="395" t="n">
        <v>14.51</v>
      </c>
    </row>
    <row r="9227" customFormat="false" ht="14.25" hidden="false" customHeight="false" outlineLevel="0" collapsed="false">
      <c r="A9227" s="393" t="n">
        <v>101478</v>
      </c>
      <c r="B9227" s="394" t="s">
        <v>9446</v>
      </c>
      <c r="C9227" s="393" t="s">
        <v>9192</v>
      </c>
      <c r="D9227" s="395" t="n">
        <v>12.35</v>
      </c>
    </row>
    <row r="9228" customFormat="false" ht="14.25" hidden="false" customHeight="false" outlineLevel="0" collapsed="false">
      <c r="A9228" s="393" t="n">
        <v>101017</v>
      </c>
      <c r="B9228" s="394" t="s">
        <v>9447</v>
      </c>
      <c r="C9228" s="393" t="s">
        <v>9192</v>
      </c>
      <c r="D9228" s="395" t="n">
        <v>33.02</v>
      </c>
    </row>
    <row r="9229" customFormat="false" ht="14.25" hidden="false" customHeight="false" outlineLevel="0" collapsed="false">
      <c r="A9229" s="393" t="n">
        <v>101018</v>
      </c>
      <c r="B9229" s="394" t="s">
        <v>9448</v>
      </c>
      <c r="C9229" s="393" t="s">
        <v>9192</v>
      </c>
      <c r="D9229" s="395" t="n">
        <v>27.13</v>
      </c>
    </row>
    <row r="9230" customFormat="false" ht="14.25" hidden="false" customHeight="false" outlineLevel="0" collapsed="false">
      <c r="A9230" s="393" t="n">
        <v>101469</v>
      </c>
      <c r="B9230" s="394" t="s">
        <v>9449</v>
      </c>
      <c r="C9230" s="393" t="s">
        <v>9192</v>
      </c>
      <c r="D9230" s="395" t="n">
        <v>41.03</v>
      </c>
    </row>
    <row r="9231" customFormat="false" ht="14.25" hidden="false" customHeight="false" outlineLevel="0" collapsed="false">
      <c r="A9231" s="393" t="n">
        <v>101470</v>
      </c>
      <c r="B9231" s="394" t="s">
        <v>9450</v>
      </c>
      <c r="C9231" s="393" t="s">
        <v>9192</v>
      </c>
      <c r="D9231" s="395" t="n">
        <v>32.56</v>
      </c>
    </row>
    <row r="9232" customFormat="false" ht="14.25" hidden="false" customHeight="false" outlineLevel="0" collapsed="false">
      <c r="A9232" s="393" t="n">
        <v>101471</v>
      </c>
      <c r="B9232" s="394" t="s">
        <v>9451</v>
      </c>
      <c r="C9232" s="393" t="s">
        <v>9192</v>
      </c>
      <c r="D9232" s="395" t="n">
        <v>27.95</v>
      </c>
    </row>
    <row r="9233" customFormat="false" ht="14.25" hidden="false" customHeight="false" outlineLevel="0" collapsed="false">
      <c r="A9233" s="393" t="n">
        <v>101472</v>
      </c>
      <c r="B9233" s="394" t="s">
        <v>9452</v>
      </c>
      <c r="C9233" s="393" t="s">
        <v>9192</v>
      </c>
      <c r="D9233" s="395" t="n">
        <v>21.75</v>
      </c>
    </row>
    <row r="9234" customFormat="false" ht="14.25" hidden="false" customHeight="false" outlineLevel="0" collapsed="false">
      <c r="A9234" s="393" t="n">
        <v>101473</v>
      </c>
      <c r="B9234" s="394" t="s">
        <v>9453</v>
      </c>
      <c r="C9234" s="393" t="s">
        <v>9192</v>
      </c>
      <c r="D9234" s="395" t="n">
        <v>31.31</v>
      </c>
    </row>
    <row r="9235" customFormat="false" ht="14.25" hidden="false" customHeight="false" outlineLevel="0" collapsed="false">
      <c r="A9235" s="393" t="n">
        <v>101474</v>
      </c>
      <c r="B9235" s="394" t="s">
        <v>9454</v>
      </c>
      <c r="C9235" s="393" t="s">
        <v>9192</v>
      </c>
      <c r="D9235" s="395" t="n">
        <v>22.39</v>
      </c>
    </row>
    <row r="9236" customFormat="false" ht="14.25" hidden="false" customHeight="false" outlineLevel="0" collapsed="false">
      <c r="A9236" s="393" t="n">
        <v>101475</v>
      </c>
      <c r="B9236" s="394" t="s">
        <v>9455</v>
      </c>
      <c r="C9236" s="393" t="s">
        <v>9192</v>
      </c>
      <c r="D9236" s="395" t="n">
        <v>19.87</v>
      </c>
    </row>
    <row r="9237" customFormat="false" ht="14.25" hidden="false" customHeight="false" outlineLevel="0" collapsed="false">
      <c r="A9237" s="393" t="n">
        <v>101476</v>
      </c>
      <c r="B9237" s="394" t="s">
        <v>9456</v>
      </c>
      <c r="C9237" s="393" t="s">
        <v>9192</v>
      </c>
      <c r="D9237" s="395" t="n">
        <v>17.72</v>
      </c>
    </row>
    <row r="9238" customFormat="false" ht="14.25" hidden="false" customHeight="false" outlineLevel="0" collapsed="false">
      <c r="A9238" s="393" t="n">
        <v>101016</v>
      </c>
      <c r="B9238" s="394" t="s">
        <v>9457</v>
      </c>
      <c r="C9238" s="393" t="s">
        <v>9192</v>
      </c>
      <c r="D9238" s="395" t="n">
        <v>43.55</v>
      </c>
    </row>
    <row r="9239" customFormat="false" ht="14.25" hidden="false" customHeight="false" outlineLevel="0" collapsed="false">
      <c r="A9239" s="393" t="n">
        <v>101487</v>
      </c>
      <c r="B9239" s="394" t="s">
        <v>9458</v>
      </c>
      <c r="C9239" s="393" t="s">
        <v>9192</v>
      </c>
      <c r="D9239" s="395" t="n">
        <v>107.87</v>
      </c>
    </row>
    <row r="9240" customFormat="false" ht="14.25" hidden="false" customHeight="false" outlineLevel="0" collapsed="false">
      <c r="A9240" s="393" t="n">
        <v>101488</v>
      </c>
      <c r="B9240" s="394" t="s">
        <v>9459</v>
      </c>
      <c r="C9240" s="393" t="s">
        <v>9192</v>
      </c>
      <c r="D9240" s="395" t="n">
        <v>93.34</v>
      </c>
    </row>
    <row r="9241" customFormat="false" ht="14.25" hidden="false" customHeight="false" outlineLevel="0" collapsed="false">
      <c r="A9241" s="393" t="n">
        <v>101480</v>
      </c>
      <c r="B9241" s="394" t="s">
        <v>9460</v>
      </c>
      <c r="C9241" s="393" t="s">
        <v>9192</v>
      </c>
      <c r="D9241" s="395" t="n">
        <v>73.38</v>
      </c>
    </row>
    <row r="9242" customFormat="false" ht="14.25" hidden="false" customHeight="false" outlineLevel="0" collapsed="false">
      <c r="A9242" s="393" t="n">
        <v>101481</v>
      </c>
      <c r="B9242" s="394" t="s">
        <v>9461</v>
      </c>
      <c r="C9242" s="393" t="s">
        <v>9192</v>
      </c>
      <c r="D9242" s="395" t="n">
        <v>52.99</v>
      </c>
    </row>
    <row r="9243" customFormat="false" ht="14.25" hidden="false" customHeight="false" outlineLevel="0" collapsed="false">
      <c r="A9243" s="393" t="n">
        <v>101482</v>
      </c>
      <c r="B9243" s="394" t="s">
        <v>9462</v>
      </c>
      <c r="C9243" s="393" t="s">
        <v>9192</v>
      </c>
      <c r="D9243" s="395" t="n">
        <v>39.61</v>
      </c>
    </row>
    <row r="9244" customFormat="false" ht="14.25" hidden="false" customHeight="false" outlineLevel="0" collapsed="false">
      <c r="A9244" s="393" t="n">
        <v>101483</v>
      </c>
      <c r="B9244" s="394" t="s">
        <v>9463</v>
      </c>
      <c r="C9244" s="393" t="s">
        <v>9192</v>
      </c>
      <c r="D9244" s="395" t="n">
        <v>41.1</v>
      </c>
    </row>
    <row r="9245" customFormat="false" ht="14.25" hidden="false" customHeight="false" outlineLevel="0" collapsed="false">
      <c r="A9245" s="393" t="n">
        <v>101484</v>
      </c>
      <c r="B9245" s="394" t="s">
        <v>9464</v>
      </c>
      <c r="C9245" s="393" t="s">
        <v>9192</v>
      </c>
      <c r="D9245" s="395" t="n">
        <v>213.06</v>
      </c>
    </row>
    <row r="9246" customFormat="false" ht="14.25" hidden="false" customHeight="false" outlineLevel="0" collapsed="false">
      <c r="A9246" s="393" t="n">
        <v>101485</v>
      </c>
      <c r="B9246" s="394" t="s">
        <v>9465</v>
      </c>
      <c r="C9246" s="393" t="s">
        <v>9192</v>
      </c>
      <c r="D9246" s="395" t="n">
        <v>163.55</v>
      </c>
    </row>
    <row r="9247" customFormat="false" ht="14.25" hidden="false" customHeight="false" outlineLevel="0" collapsed="false">
      <c r="A9247" s="393" t="n">
        <v>101486</v>
      </c>
      <c r="B9247" s="394" t="s">
        <v>9466</v>
      </c>
      <c r="C9247" s="393" t="s">
        <v>9192</v>
      </c>
      <c r="D9247" s="395" t="n">
        <v>147.33</v>
      </c>
    </row>
    <row r="9248" customFormat="false" ht="14.25" hidden="false" customHeight="false" outlineLevel="0" collapsed="false">
      <c r="A9248" s="393" t="n">
        <v>101006</v>
      </c>
      <c r="B9248" s="394" t="s">
        <v>9467</v>
      </c>
      <c r="C9248" s="393" t="s">
        <v>353</v>
      </c>
      <c r="D9248" s="395" t="n">
        <v>22.13</v>
      </c>
    </row>
    <row r="9249" customFormat="false" ht="14.25" hidden="false" customHeight="false" outlineLevel="0" collapsed="false">
      <c r="A9249" s="393" t="n">
        <v>101005</v>
      </c>
      <c r="B9249" s="394" t="s">
        <v>9468</v>
      </c>
      <c r="C9249" s="393" t="s">
        <v>353</v>
      </c>
      <c r="D9249" s="395" t="n">
        <v>19.99</v>
      </c>
    </row>
    <row r="9250" customFormat="false" ht="14.25" hidden="false" customHeight="false" outlineLevel="0" collapsed="false">
      <c r="A9250" s="393" t="n">
        <v>102568</v>
      </c>
      <c r="B9250" s="394" t="s">
        <v>9469</v>
      </c>
      <c r="C9250" s="393" t="s">
        <v>9192</v>
      </c>
      <c r="D9250" s="395" t="n">
        <v>321.26</v>
      </c>
    </row>
    <row r="9251" customFormat="false" ht="14.25" hidden="false" customHeight="false" outlineLevel="0" collapsed="false">
      <c r="A9251" s="393" t="n">
        <v>101479</v>
      </c>
      <c r="B9251" s="394" t="s">
        <v>9470</v>
      </c>
      <c r="C9251" s="393" t="s">
        <v>9192</v>
      </c>
      <c r="D9251" s="395" t="n">
        <v>188.59</v>
      </c>
    </row>
    <row r="9252" customFormat="false" ht="14.25" hidden="false" customHeight="false" outlineLevel="0" collapsed="false">
      <c r="A9252" s="393" t="n">
        <v>101019</v>
      </c>
      <c r="B9252" s="394" t="s">
        <v>9471</v>
      </c>
      <c r="C9252" s="393" t="s">
        <v>9192</v>
      </c>
      <c r="D9252" s="395" t="n">
        <v>647.29</v>
      </c>
    </row>
    <row r="9253" customFormat="false" ht="14.25" hidden="false" customHeight="false" outlineLevel="0" collapsed="false">
      <c r="A9253" s="393" t="n">
        <v>100938</v>
      </c>
      <c r="B9253" s="394" t="s">
        <v>9472</v>
      </c>
      <c r="C9253" s="393" t="s">
        <v>9302</v>
      </c>
      <c r="D9253" s="395" t="n">
        <v>7.97</v>
      </c>
    </row>
    <row r="9254" customFormat="false" ht="14.25" hidden="false" customHeight="false" outlineLevel="0" collapsed="false">
      <c r="A9254" s="393" t="n">
        <v>100942</v>
      </c>
      <c r="B9254" s="394" t="s">
        <v>9473</v>
      </c>
      <c r="C9254" s="393" t="s">
        <v>9293</v>
      </c>
      <c r="D9254" s="395" t="n">
        <v>5.31</v>
      </c>
    </row>
    <row r="9255" customFormat="false" ht="14.25" hidden="false" customHeight="false" outlineLevel="0" collapsed="false">
      <c r="A9255" s="393" t="n">
        <v>93588</v>
      </c>
      <c r="B9255" s="394" t="s">
        <v>9474</v>
      </c>
      <c r="C9255" s="393" t="s">
        <v>9302</v>
      </c>
      <c r="D9255" s="395" t="n">
        <v>3.35</v>
      </c>
    </row>
    <row r="9256" customFormat="false" ht="14.25" hidden="false" customHeight="false" outlineLevel="0" collapsed="false">
      <c r="A9256" s="393" t="n">
        <v>93594</v>
      </c>
      <c r="B9256" s="394" t="s">
        <v>9475</v>
      </c>
      <c r="C9256" s="393" t="s">
        <v>9293</v>
      </c>
      <c r="D9256" s="395" t="n">
        <v>2.23</v>
      </c>
    </row>
    <row r="9257" customFormat="false" ht="14.25" hidden="false" customHeight="false" outlineLevel="0" collapsed="false">
      <c r="A9257" s="393" t="n">
        <v>93589</v>
      </c>
      <c r="B9257" s="394" t="s">
        <v>9476</v>
      </c>
      <c r="C9257" s="393" t="s">
        <v>9302</v>
      </c>
      <c r="D9257" s="395" t="n">
        <v>2.87</v>
      </c>
    </row>
    <row r="9258" customFormat="false" ht="14.25" hidden="false" customHeight="false" outlineLevel="0" collapsed="false">
      <c r="A9258" s="393" t="n">
        <v>93595</v>
      </c>
      <c r="B9258" s="394" t="s">
        <v>9477</v>
      </c>
      <c r="C9258" s="393" t="s">
        <v>9293</v>
      </c>
      <c r="D9258" s="395" t="n">
        <v>1.93</v>
      </c>
    </row>
    <row r="9259" customFormat="false" ht="14.25" hidden="false" customHeight="false" outlineLevel="0" collapsed="false">
      <c r="A9259" s="393" t="n">
        <v>93590</v>
      </c>
      <c r="B9259" s="394" t="s">
        <v>9478</v>
      </c>
      <c r="C9259" s="393" t="s">
        <v>9302</v>
      </c>
      <c r="D9259" s="395" t="n">
        <v>1.05</v>
      </c>
    </row>
    <row r="9260" customFormat="false" ht="14.25" hidden="false" customHeight="false" outlineLevel="0" collapsed="false">
      <c r="A9260" s="393" t="n">
        <v>93596</v>
      </c>
      <c r="B9260" s="394" t="s">
        <v>9479</v>
      </c>
      <c r="C9260" s="393" t="s">
        <v>9293</v>
      </c>
      <c r="D9260" s="395" t="n">
        <v>0.7</v>
      </c>
    </row>
    <row r="9261" customFormat="false" ht="14.25" hidden="false" customHeight="false" outlineLevel="0" collapsed="false">
      <c r="A9261" s="393" t="n">
        <v>95875</v>
      </c>
      <c r="B9261" s="394" t="s">
        <v>9480</v>
      </c>
      <c r="C9261" s="393" t="s">
        <v>9302</v>
      </c>
      <c r="D9261" s="395" t="n">
        <v>2.64</v>
      </c>
    </row>
    <row r="9262" customFormat="false" ht="14.25" hidden="false" customHeight="false" outlineLevel="0" collapsed="false">
      <c r="A9262" s="393" t="n">
        <v>95878</v>
      </c>
      <c r="B9262" s="394" t="s">
        <v>9481</v>
      </c>
      <c r="C9262" s="393" t="s">
        <v>9293</v>
      </c>
      <c r="D9262" s="395" t="n">
        <v>1.78</v>
      </c>
    </row>
    <row r="9263" customFormat="false" ht="14.25" hidden="false" customHeight="false" outlineLevel="0" collapsed="false">
      <c r="A9263" s="393" t="n">
        <v>100943</v>
      </c>
      <c r="B9263" s="394" t="s">
        <v>9482</v>
      </c>
      <c r="C9263" s="393" t="s">
        <v>9293</v>
      </c>
      <c r="D9263" s="395" t="n">
        <v>4.62</v>
      </c>
    </row>
    <row r="9264" customFormat="false" ht="14.25" hidden="false" customHeight="false" outlineLevel="0" collapsed="false">
      <c r="A9264" s="393" t="n">
        <v>100939</v>
      </c>
      <c r="B9264" s="394" t="s">
        <v>9483</v>
      </c>
      <c r="C9264" s="393" t="s">
        <v>9302</v>
      </c>
      <c r="D9264" s="395" t="n">
        <v>6.95</v>
      </c>
    </row>
    <row r="9265" customFormat="false" ht="14.25" hidden="false" customHeight="false" outlineLevel="0" collapsed="false">
      <c r="A9265" s="393" t="n">
        <v>93591</v>
      </c>
      <c r="B9265" s="394" t="s">
        <v>9484</v>
      </c>
      <c r="C9265" s="393" t="s">
        <v>9302</v>
      </c>
      <c r="D9265" s="395" t="n">
        <v>2.9</v>
      </c>
    </row>
    <row r="9266" customFormat="false" ht="14.25" hidden="false" customHeight="false" outlineLevel="0" collapsed="false">
      <c r="A9266" s="393" t="n">
        <v>93597</v>
      </c>
      <c r="B9266" s="394" t="s">
        <v>9485</v>
      </c>
      <c r="C9266" s="393" t="s">
        <v>9293</v>
      </c>
      <c r="D9266" s="395" t="n">
        <v>1.93</v>
      </c>
    </row>
    <row r="9267" customFormat="false" ht="14.25" hidden="false" customHeight="false" outlineLevel="0" collapsed="false">
      <c r="A9267" s="393" t="n">
        <v>93592</v>
      </c>
      <c r="B9267" s="394" t="s">
        <v>9486</v>
      </c>
      <c r="C9267" s="393" t="s">
        <v>9302</v>
      </c>
      <c r="D9267" s="395" t="n">
        <v>2.52</v>
      </c>
    </row>
    <row r="9268" customFormat="false" ht="14.25" hidden="false" customHeight="false" outlineLevel="0" collapsed="false">
      <c r="A9268" s="393" t="n">
        <v>93598</v>
      </c>
      <c r="B9268" s="394" t="s">
        <v>9487</v>
      </c>
      <c r="C9268" s="393" t="s">
        <v>9293</v>
      </c>
      <c r="D9268" s="395" t="n">
        <v>1.67</v>
      </c>
    </row>
    <row r="9269" customFormat="false" ht="14.25" hidden="false" customHeight="false" outlineLevel="0" collapsed="false">
      <c r="A9269" s="393" t="n">
        <v>93593</v>
      </c>
      <c r="B9269" s="394" t="s">
        <v>9488</v>
      </c>
      <c r="C9269" s="393" t="s">
        <v>9302</v>
      </c>
      <c r="D9269" s="395" t="n">
        <v>0.92</v>
      </c>
    </row>
    <row r="9270" customFormat="false" ht="14.25" hidden="false" customHeight="false" outlineLevel="0" collapsed="false">
      <c r="A9270" s="393" t="n">
        <v>93599</v>
      </c>
      <c r="B9270" s="394" t="s">
        <v>9489</v>
      </c>
      <c r="C9270" s="393" t="s">
        <v>9293</v>
      </c>
      <c r="D9270" s="395" t="n">
        <v>0.61</v>
      </c>
    </row>
    <row r="9271" customFormat="false" ht="14.25" hidden="false" customHeight="false" outlineLevel="0" collapsed="false">
      <c r="A9271" s="393" t="n">
        <v>95876</v>
      </c>
      <c r="B9271" s="394" t="s">
        <v>9490</v>
      </c>
      <c r="C9271" s="393" t="s">
        <v>9302</v>
      </c>
      <c r="D9271" s="395" t="n">
        <v>2.28</v>
      </c>
    </row>
    <row r="9272" customFormat="false" ht="14.25" hidden="false" customHeight="false" outlineLevel="0" collapsed="false">
      <c r="A9272" s="393" t="n">
        <v>95879</v>
      </c>
      <c r="B9272" s="394" t="s">
        <v>9491</v>
      </c>
      <c r="C9272" s="393" t="s">
        <v>9293</v>
      </c>
      <c r="D9272" s="395" t="n">
        <v>1.54</v>
      </c>
    </row>
    <row r="9273" customFormat="false" ht="14.25" hidden="false" customHeight="false" outlineLevel="0" collapsed="false">
      <c r="A9273" s="393" t="n">
        <v>100940</v>
      </c>
      <c r="B9273" s="394" t="s">
        <v>9492</v>
      </c>
      <c r="C9273" s="393" t="s">
        <v>9302</v>
      </c>
      <c r="D9273" s="395" t="n">
        <v>5.94</v>
      </c>
    </row>
    <row r="9274" customFormat="false" ht="14.25" hidden="false" customHeight="false" outlineLevel="0" collapsed="false">
      <c r="A9274" s="393" t="n">
        <v>100944</v>
      </c>
      <c r="B9274" s="394" t="s">
        <v>9493</v>
      </c>
      <c r="C9274" s="393" t="s">
        <v>9293</v>
      </c>
      <c r="D9274" s="395" t="n">
        <v>3.96</v>
      </c>
    </row>
    <row r="9275" customFormat="false" ht="14.25" hidden="false" customHeight="false" outlineLevel="0" collapsed="false">
      <c r="A9275" s="393" t="n">
        <v>95425</v>
      </c>
      <c r="B9275" s="394" t="s">
        <v>9494</v>
      </c>
      <c r="C9275" s="393" t="s">
        <v>9302</v>
      </c>
      <c r="D9275" s="395" t="n">
        <v>2.47</v>
      </c>
    </row>
    <row r="9276" customFormat="false" ht="14.25" hidden="false" customHeight="false" outlineLevel="0" collapsed="false">
      <c r="A9276" s="393" t="n">
        <v>95428</v>
      </c>
      <c r="B9276" s="394" t="s">
        <v>9495</v>
      </c>
      <c r="C9276" s="393" t="s">
        <v>9293</v>
      </c>
      <c r="D9276" s="395" t="n">
        <v>1.66</v>
      </c>
    </row>
    <row r="9277" customFormat="false" ht="14.25" hidden="false" customHeight="false" outlineLevel="0" collapsed="false">
      <c r="A9277" s="393" t="n">
        <v>95426</v>
      </c>
      <c r="B9277" s="394" t="s">
        <v>9496</v>
      </c>
      <c r="C9277" s="393" t="s">
        <v>9302</v>
      </c>
      <c r="D9277" s="395" t="n">
        <v>2.13</v>
      </c>
    </row>
    <row r="9278" customFormat="false" ht="14.25" hidden="false" customHeight="false" outlineLevel="0" collapsed="false">
      <c r="A9278" s="393" t="n">
        <v>95429</v>
      </c>
      <c r="B9278" s="394" t="s">
        <v>9497</v>
      </c>
      <c r="C9278" s="393" t="s">
        <v>9293</v>
      </c>
      <c r="D9278" s="395" t="n">
        <v>1.44</v>
      </c>
    </row>
    <row r="9279" customFormat="false" ht="14.25" hidden="false" customHeight="false" outlineLevel="0" collapsed="false">
      <c r="A9279" s="393" t="n">
        <v>95427</v>
      </c>
      <c r="B9279" s="394" t="s">
        <v>9498</v>
      </c>
      <c r="C9279" s="393" t="s">
        <v>9302</v>
      </c>
      <c r="D9279" s="395" t="n">
        <v>0.8</v>
      </c>
    </row>
    <row r="9280" customFormat="false" ht="14.25" hidden="false" customHeight="false" outlineLevel="0" collapsed="false">
      <c r="A9280" s="393" t="n">
        <v>95430</v>
      </c>
      <c r="B9280" s="394" t="s">
        <v>9499</v>
      </c>
      <c r="C9280" s="393" t="s">
        <v>9293</v>
      </c>
      <c r="D9280" s="395" t="n">
        <v>0.5</v>
      </c>
    </row>
    <row r="9281" customFormat="false" ht="14.25" hidden="false" customHeight="false" outlineLevel="0" collapsed="false">
      <c r="A9281" s="393" t="n">
        <v>95877</v>
      </c>
      <c r="B9281" s="394" t="s">
        <v>9500</v>
      </c>
      <c r="C9281" s="393" t="s">
        <v>9302</v>
      </c>
      <c r="D9281" s="395" t="n">
        <v>1.96</v>
      </c>
    </row>
    <row r="9282" customFormat="false" ht="14.25" hidden="false" customHeight="false" outlineLevel="0" collapsed="false">
      <c r="A9282" s="393" t="n">
        <v>95880</v>
      </c>
      <c r="B9282" s="394" t="s">
        <v>9501</v>
      </c>
      <c r="C9282" s="393" t="s">
        <v>9293</v>
      </c>
      <c r="D9282" s="395" t="n">
        <v>1.31</v>
      </c>
    </row>
    <row r="9283" customFormat="false" ht="14.25" hidden="false" customHeight="false" outlineLevel="0" collapsed="false">
      <c r="A9283" s="393" t="n">
        <v>100937</v>
      </c>
      <c r="B9283" s="394" t="s">
        <v>9502</v>
      </c>
      <c r="C9283" s="393" t="s">
        <v>9302</v>
      </c>
      <c r="D9283" s="395" t="n">
        <v>9.56</v>
      </c>
    </row>
    <row r="9284" customFormat="false" ht="14.25" hidden="false" customHeight="false" outlineLevel="0" collapsed="false">
      <c r="A9284" s="393" t="n">
        <v>100941</v>
      </c>
      <c r="B9284" s="394" t="s">
        <v>9503</v>
      </c>
      <c r="C9284" s="393" t="s">
        <v>9293</v>
      </c>
      <c r="D9284" s="395" t="n">
        <v>6.37</v>
      </c>
    </row>
    <row r="9285" customFormat="false" ht="14.25" hidden="false" customHeight="false" outlineLevel="0" collapsed="false">
      <c r="A9285" s="393" t="n">
        <v>97912</v>
      </c>
      <c r="B9285" s="394" t="s">
        <v>9504</v>
      </c>
      <c r="C9285" s="393" t="s">
        <v>9302</v>
      </c>
      <c r="D9285" s="395" t="n">
        <v>4.01</v>
      </c>
    </row>
    <row r="9286" customFormat="false" ht="14.25" hidden="false" customHeight="false" outlineLevel="0" collapsed="false">
      <c r="A9286" s="393" t="n">
        <v>97916</v>
      </c>
      <c r="B9286" s="394" t="s">
        <v>9505</v>
      </c>
      <c r="C9286" s="393" t="s">
        <v>9293</v>
      </c>
      <c r="D9286" s="395" t="n">
        <v>2.68</v>
      </c>
    </row>
    <row r="9287" customFormat="false" ht="14.25" hidden="false" customHeight="false" outlineLevel="0" collapsed="false">
      <c r="A9287" s="393" t="n">
        <v>97913</v>
      </c>
      <c r="B9287" s="394" t="s">
        <v>9506</v>
      </c>
      <c r="C9287" s="393" t="s">
        <v>9302</v>
      </c>
      <c r="D9287" s="395" t="n">
        <v>3.48</v>
      </c>
    </row>
    <row r="9288" customFormat="false" ht="14.25" hidden="false" customHeight="false" outlineLevel="0" collapsed="false">
      <c r="A9288" s="393" t="n">
        <v>97917</v>
      </c>
      <c r="B9288" s="394" t="s">
        <v>9507</v>
      </c>
      <c r="C9288" s="393" t="s">
        <v>9293</v>
      </c>
      <c r="D9288" s="395" t="n">
        <v>2.31</v>
      </c>
    </row>
    <row r="9289" customFormat="false" ht="14.25" hidden="false" customHeight="false" outlineLevel="0" collapsed="false">
      <c r="A9289" s="393" t="n">
        <v>97915</v>
      </c>
      <c r="B9289" s="394" t="s">
        <v>9508</v>
      </c>
      <c r="C9289" s="393" t="s">
        <v>9302</v>
      </c>
      <c r="D9289" s="395" t="n">
        <v>1.27</v>
      </c>
    </row>
    <row r="9290" customFormat="false" ht="14.25" hidden="false" customHeight="false" outlineLevel="0" collapsed="false">
      <c r="A9290" s="393" t="n">
        <v>97919</v>
      </c>
      <c r="B9290" s="394" t="s">
        <v>9509</v>
      </c>
      <c r="C9290" s="393" t="s">
        <v>9293</v>
      </c>
      <c r="D9290" s="395" t="n">
        <v>0.84</v>
      </c>
    </row>
    <row r="9291" customFormat="false" ht="14.25" hidden="false" customHeight="false" outlineLevel="0" collapsed="false">
      <c r="A9291" s="393" t="n">
        <v>97914</v>
      </c>
      <c r="B9291" s="394" t="s">
        <v>9510</v>
      </c>
      <c r="C9291" s="393" t="s">
        <v>9302</v>
      </c>
      <c r="D9291" s="395" t="n">
        <v>3.19</v>
      </c>
    </row>
    <row r="9292" customFormat="false" ht="14.25" hidden="false" customHeight="false" outlineLevel="0" collapsed="false">
      <c r="A9292" s="393" t="n">
        <v>97918</v>
      </c>
      <c r="B9292" s="394" t="s">
        <v>9511</v>
      </c>
      <c r="C9292" s="393" t="s">
        <v>9293</v>
      </c>
      <c r="D9292" s="395" t="n">
        <v>2.13</v>
      </c>
    </row>
    <row r="9293" customFormat="false" ht="14.25" hidden="false" customHeight="false" outlineLevel="0" collapsed="false">
      <c r="A9293" s="393" t="n">
        <v>100949</v>
      </c>
      <c r="B9293" s="394" t="s">
        <v>9512</v>
      </c>
      <c r="C9293" s="393" t="s">
        <v>9293</v>
      </c>
      <c r="D9293" s="395" t="n">
        <v>7.19</v>
      </c>
    </row>
    <row r="9294" customFormat="false" ht="14.25" hidden="false" customHeight="false" outlineLevel="0" collapsed="false">
      <c r="A9294" s="393" t="n">
        <v>100945</v>
      </c>
      <c r="B9294" s="394" t="s">
        <v>9513</v>
      </c>
      <c r="C9294" s="393" t="s">
        <v>9293</v>
      </c>
      <c r="D9294" s="395" t="n">
        <v>3.02</v>
      </c>
    </row>
    <row r="9295" customFormat="false" ht="14.25" hidden="false" customHeight="false" outlineLevel="0" collapsed="false">
      <c r="A9295" s="393" t="n">
        <v>100946</v>
      </c>
      <c r="B9295" s="394" t="s">
        <v>9514</v>
      </c>
      <c r="C9295" s="393" t="s">
        <v>9293</v>
      </c>
      <c r="D9295" s="395" t="n">
        <v>2.6</v>
      </c>
    </row>
    <row r="9296" customFormat="false" ht="14.25" hidden="false" customHeight="false" outlineLevel="0" collapsed="false">
      <c r="A9296" s="393" t="n">
        <v>100948</v>
      </c>
      <c r="B9296" s="394" t="s">
        <v>9515</v>
      </c>
      <c r="C9296" s="393" t="s">
        <v>9293</v>
      </c>
      <c r="D9296" s="395" t="n">
        <v>0.95</v>
      </c>
    </row>
    <row r="9297" customFormat="false" ht="14.25" hidden="false" customHeight="false" outlineLevel="0" collapsed="false">
      <c r="A9297" s="393" t="n">
        <v>100947</v>
      </c>
      <c r="B9297" s="394" t="s">
        <v>9516</v>
      </c>
      <c r="C9297" s="393" t="s">
        <v>9293</v>
      </c>
      <c r="D9297" s="395" t="n">
        <v>2.4</v>
      </c>
    </row>
    <row r="9298" customFormat="false" ht="14.25" hidden="false" customHeight="false" outlineLevel="0" collapsed="false">
      <c r="A9298" s="393" t="n">
        <v>100954</v>
      </c>
      <c r="B9298" s="394" t="s">
        <v>9517</v>
      </c>
      <c r="C9298" s="393" t="s">
        <v>9293</v>
      </c>
      <c r="D9298" s="395" t="n">
        <v>9.11</v>
      </c>
    </row>
    <row r="9299" customFormat="false" ht="14.25" hidden="false" customHeight="false" outlineLevel="0" collapsed="false">
      <c r="A9299" s="393" t="n">
        <v>100950</v>
      </c>
      <c r="B9299" s="394" t="s">
        <v>9518</v>
      </c>
      <c r="C9299" s="393" t="s">
        <v>9293</v>
      </c>
      <c r="D9299" s="395" t="n">
        <v>3.83</v>
      </c>
    </row>
    <row r="9300" customFormat="false" ht="14.25" hidden="false" customHeight="false" outlineLevel="0" collapsed="false">
      <c r="A9300" s="393" t="n">
        <v>100951</v>
      </c>
      <c r="B9300" s="394" t="s">
        <v>9519</v>
      </c>
      <c r="C9300" s="393" t="s">
        <v>9293</v>
      </c>
      <c r="D9300" s="395" t="n">
        <v>3.3</v>
      </c>
    </row>
    <row r="9301" customFormat="false" ht="14.25" hidden="false" customHeight="false" outlineLevel="0" collapsed="false">
      <c r="A9301" s="393" t="n">
        <v>100953</v>
      </c>
      <c r="B9301" s="394" t="s">
        <v>9520</v>
      </c>
      <c r="C9301" s="393" t="s">
        <v>9293</v>
      </c>
      <c r="D9301" s="395" t="n">
        <v>1.2</v>
      </c>
    </row>
    <row r="9302" customFormat="false" ht="14.25" hidden="false" customHeight="false" outlineLevel="0" collapsed="false">
      <c r="A9302" s="393" t="n">
        <v>100952</v>
      </c>
      <c r="B9302" s="394" t="s">
        <v>9521</v>
      </c>
      <c r="C9302" s="393" t="s">
        <v>9293</v>
      </c>
      <c r="D9302" s="395" t="n">
        <v>3.04</v>
      </c>
    </row>
    <row r="9303" customFormat="false" ht="14.25" hidden="false" customHeight="false" outlineLevel="0" collapsed="false">
      <c r="A9303" s="393" t="n">
        <v>100964</v>
      </c>
      <c r="B9303" s="394" t="s">
        <v>9522</v>
      </c>
      <c r="C9303" s="393" t="s">
        <v>9302</v>
      </c>
      <c r="D9303" s="395" t="n">
        <v>9.33</v>
      </c>
    </row>
    <row r="9304" customFormat="false" ht="14.25" hidden="false" customHeight="false" outlineLevel="0" collapsed="false">
      <c r="A9304" s="393" t="n">
        <v>100960</v>
      </c>
      <c r="B9304" s="394" t="s">
        <v>9523</v>
      </c>
      <c r="C9304" s="393" t="s">
        <v>9302</v>
      </c>
      <c r="D9304" s="395" t="n">
        <v>3.88</v>
      </c>
    </row>
    <row r="9305" customFormat="false" ht="14.25" hidden="false" customHeight="false" outlineLevel="0" collapsed="false">
      <c r="A9305" s="393" t="n">
        <v>100961</v>
      </c>
      <c r="B9305" s="394" t="s">
        <v>9524</v>
      </c>
      <c r="C9305" s="393" t="s">
        <v>9302</v>
      </c>
      <c r="D9305" s="395" t="n">
        <v>3.36</v>
      </c>
    </row>
    <row r="9306" customFormat="false" ht="14.25" hidden="false" customHeight="false" outlineLevel="0" collapsed="false">
      <c r="A9306" s="393" t="n">
        <v>100963</v>
      </c>
      <c r="B9306" s="394" t="s">
        <v>9525</v>
      </c>
      <c r="C9306" s="393" t="s">
        <v>9302</v>
      </c>
      <c r="D9306" s="395" t="n">
        <v>1.22</v>
      </c>
    </row>
    <row r="9307" customFormat="false" ht="14.25" hidden="false" customHeight="false" outlineLevel="0" collapsed="false">
      <c r="A9307" s="393" t="n">
        <v>100962</v>
      </c>
      <c r="B9307" s="394" t="s">
        <v>9526</v>
      </c>
      <c r="C9307" s="393" t="s">
        <v>9302</v>
      </c>
      <c r="D9307" s="395" t="n">
        <v>3.07</v>
      </c>
    </row>
    <row r="9308" customFormat="false" ht="14.25" hidden="false" customHeight="false" outlineLevel="0" collapsed="false">
      <c r="A9308" s="393" t="n">
        <v>100959</v>
      </c>
      <c r="B9308" s="394" t="s">
        <v>9527</v>
      </c>
      <c r="C9308" s="393" t="s">
        <v>9302</v>
      </c>
      <c r="D9308" s="395" t="n">
        <v>12.54</v>
      </c>
    </row>
    <row r="9309" customFormat="false" ht="14.25" hidden="false" customHeight="false" outlineLevel="0" collapsed="false">
      <c r="A9309" s="393" t="n">
        <v>100955</v>
      </c>
      <c r="B9309" s="394" t="s">
        <v>9528</v>
      </c>
      <c r="C9309" s="393" t="s">
        <v>9302</v>
      </c>
      <c r="D9309" s="395" t="n">
        <v>5.25</v>
      </c>
    </row>
    <row r="9310" customFormat="false" ht="14.25" hidden="false" customHeight="false" outlineLevel="0" collapsed="false">
      <c r="A9310" s="393" t="n">
        <v>100956</v>
      </c>
      <c r="B9310" s="394" t="s">
        <v>9529</v>
      </c>
      <c r="C9310" s="393" t="s">
        <v>9302</v>
      </c>
      <c r="D9310" s="395" t="n">
        <v>4.56</v>
      </c>
    </row>
    <row r="9311" customFormat="false" ht="14.25" hidden="false" customHeight="false" outlineLevel="0" collapsed="false">
      <c r="A9311" s="393" t="n">
        <v>100958</v>
      </c>
      <c r="B9311" s="394" t="s">
        <v>9530</v>
      </c>
      <c r="C9311" s="393" t="s">
        <v>9302</v>
      </c>
      <c r="D9311" s="395" t="n">
        <v>1.67</v>
      </c>
    </row>
    <row r="9312" customFormat="false" ht="14.25" hidden="false" customHeight="false" outlineLevel="0" collapsed="false">
      <c r="A9312" s="393" t="n">
        <v>100957</v>
      </c>
      <c r="B9312" s="394" t="s">
        <v>9531</v>
      </c>
      <c r="C9312" s="393" t="s">
        <v>9302</v>
      </c>
      <c r="D9312" s="395" t="n">
        <v>4.17</v>
      </c>
    </row>
    <row r="9313" customFormat="false" ht="14.25" hidden="false" customHeight="false" outlineLevel="0" collapsed="false">
      <c r="A9313" s="393" t="n">
        <v>100970</v>
      </c>
      <c r="B9313" s="394" t="s">
        <v>9532</v>
      </c>
      <c r="C9313" s="393" t="s">
        <v>9293</v>
      </c>
      <c r="D9313" s="395" t="n">
        <v>2.1</v>
      </c>
    </row>
    <row r="9314" customFormat="false" ht="14.25" hidden="false" customHeight="false" outlineLevel="0" collapsed="false">
      <c r="A9314" s="393" t="n">
        <v>100969</v>
      </c>
      <c r="B9314" s="394" t="s">
        <v>9533</v>
      </c>
      <c r="C9314" s="393" t="s">
        <v>9293</v>
      </c>
      <c r="D9314" s="395" t="n">
        <v>2.48</v>
      </c>
    </row>
    <row r="9315" customFormat="false" ht="14.25" hidden="false" customHeight="false" outlineLevel="0" collapsed="false">
      <c r="A9315" s="393" t="n">
        <v>102333</v>
      </c>
      <c r="B9315" s="394" t="s">
        <v>9534</v>
      </c>
      <c r="C9315" s="393" t="s">
        <v>9293</v>
      </c>
      <c r="D9315" s="395" t="n">
        <v>0.78</v>
      </c>
    </row>
    <row r="9316" customFormat="false" ht="14.25" hidden="false" customHeight="false" outlineLevel="0" collapsed="false">
      <c r="A9316" s="393" t="n">
        <v>102332</v>
      </c>
      <c r="B9316" s="394" t="s">
        <v>9535</v>
      </c>
      <c r="C9316" s="393" t="s">
        <v>9293</v>
      </c>
      <c r="D9316" s="395" t="n">
        <v>1.96</v>
      </c>
    </row>
    <row r="9317" customFormat="false" ht="14.25" hidden="false" customHeight="false" outlineLevel="0" collapsed="false">
      <c r="A9317" s="393" t="n">
        <v>100965</v>
      </c>
      <c r="B9317" s="394" t="s">
        <v>9536</v>
      </c>
      <c r="C9317" s="393" t="s">
        <v>9293</v>
      </c>
      <c r="D9317" s="395" t="n">
        <v>1.88</v>
      </c>
    </row>
    <row r="9318" customFormat="false" ht="14.25" hidden="false" customHeight="false" outlineLevel="0" collapsed="false">
      <c r="A9318" s="393" t="n">
        <v>100966</v>
      </c>
      <c r="B9318" s="394" t="s">
        <v>9537</v>
      </c>
      <c r="C9318" s="393" t="s">
        <v>9293</v>
      </c>
      <c r="D9318" s="395" t="n">
        <v>1.62</v>
      </c>
    </row>
    <row r="9319" customFormat="false" ht="14.25" hidden="false" customHeight="false" outlineLevel="0" collapsed="false">
      <c r="A9319" s="393" t="n">
        <v>102331</v>
      </c>
      <c r="B9319" s="394" t="s">
        <v>9538</v>
      </c>
      <c r="C9319" s="393" t="s">
        <v>9293</v>
      </c>
      <c r="D9319" s="395" t="n">
        <v>0.59</v>
      </c>
    </row>
    <row r="9320" customFormat="false" ht="14.25" hidden="false" customHeight="false" outlineLevel="0" collapsed="false">
      <c r="A9320" s="393" t="n">
        <v>102330</v>
      </c>
      <c r="B9320" s="394" t="s">
        <v>9539</v>
      </c>
      <c r="C9320" s="393" t="s">
        <v>9293</v>
      </c>
      <c r="D9320" s="395" t="n">
        <v>1.51</v>
      </c>
    </row>
    <row r="9321" customFormat="false" ht="14.25" hidden="false" customHeight="false" outlineLevel="0" collapsed="false">
      <c r="A9321" s="393" t="n">
        <v>97804</v>
      </c>
      <c r="B9321" s="394" t="s">
        <v>9540</v>
      </c>
      <c r="C9321" s="393" t="s">
        <v>76</v>
      </c>
      <c r="D9321" s="395" t="n">
        <v>0</v>
      </c>
    </row>
    <row r="9322" customFormat="false" ht="14.25" hidden="false" customHeight="false" outlineLevel="0" collapsed="false">
      <c r="A9322" s="393" t="n">
        <v>104378</v>
      </c>
      <c r="B9322" s="394" t="s">
        <v>9541</v>
      </c>
      <c r="C9322" s="393" t="s">
        <v>76</v>
      </c>
      <c r="D9322" s="395" t="n">
        <v>0</v>
      </c>
    </row>
    <row r="9323" customFormat="false" ht="14.25" hidden="false" customHeight="false" outlineLevel="0" collapsed="false">
      <c r="A9323" s="393" t="n">
        <v>104379</v>
      </c>
      <c r="B9323" s="394" t="s">
        <v>9542</v>
      </c>
      <c r="C9323" s="393" t="s">
        <v>76</v>
      </c>
      <c r="D9323" s="395" t="n">
        <v>0</v>
      </c>
    </row>
    <row r="9324" customFormat="false" ht="14.25" hidden="false" customHeight="false" outlineLevel="0" collapsed="false">
      <c r="A9324" s="393" t="n">
        <v>104389</v>
      </c>
      <c r="B9324" s="394" t="s">
        <v>9543</v>
      </c>
      <c r="C9324" s="393" t="s">
        <v>76</v>
      </c>
      <c r="D9324" s="395" t="n">
        <v>0</v>
      </c>
    </row>
    <row r="9325" customFormat="false" ht="14.25" hidden="false" customHeight="false" outlineLevel="0" collapsed="false">
      <c r="A9325" s="393" t="n">
        <v>97801</v>
      </c>
      <c r="B9325" s="394" t="s">
        <v>9544</v>
      </c>
      <c r="C9325" s="393" t="s">
        <v>76</v>
      </c>
      <c r="D9325" s="395" t="n">
        <v>0</v>
      </c>
    </row>
    <row r="9326" customFormat="false" ht="14.25" hidden="false" customHeight="false" outlineLevel="0" collapsed="false">
      <c r="A9326" s="393" t="n">
        <v>104377</v>
      </c>
      <c r="B9326" s="394" t="s">
        <v>9545</v>
      </c>
      <c r="C9326" s="393" t="s">
        <v>76</v>
      </c>
      <c r="D9326" s="395" t="n">
        <v>0</v>
      </c>
    </row>
    <row r="9327" customFormat="false" ht="14.25" hidden="false" customHeight="false" outlineLevel="0" collapsed="false">
      <c r="A9327" s="393" t="n">
        <v>104376</v>
      </c>
      <c r="B9327" s="394" t="s">
        <v>9546</v>
      </c>
      <c r="C9327" s="393" t="s">
        <v>76</v>
      </c>
      <c r="D9327" s="395" t="n">
        <v>0</v>
      </c>
    </row>
    <row r="9328" customFormat="false" ht="14.25" hidden="false" customHeight="false" outlineLevel="0" collapsed="false">
      <c r="A9328" s="393" t="n">
        <v>97808</v>
      </c>
      <c r="B9328" s="394" t="s">
        <v>9547</v>
      </c>
      <c r="C9328" s="393" t="s">
        <v>76</v>
      </c>
      <c r="D9328" s="395" t="n">
        <v>0</v>
      </c>
    </row>
    <row r="9329" customFormat="false" ht="14.25" hidden="false" customHeight="false" outlineLevel="0" collapsed="false">
      <c r="A9329" s="393" t="n">
        <v>104381</v>
      </c>
      <c r="B9329" s="394" t="s">
        <v>9548</v>
      </c>
      <c r="C9329" s="393" t="s">
        <v>76</v>
      </c>
      <c r="D9329" s="395" t="n">
        <v>0</v>
      </c>
    </row>
    <row r="9330" customFormat="false" ht="14.25" hidden="false" customHeight="false" outlineLevel="0" collapsed="false">
      <c r="A9330" s="393" t="n">
        <v>104382</v>
      </c>
      <c r="B9330" s="394" t="s">
        <v>9549</v>
      </c>
      <c r="C9330" s="393" t="s">
        <v>76</v>
      </c>
      <c r="D9330" s="395" t="n">
        <v>0</v>
      </c>
    </row>
    <row r="9331" customFormat="false" ht="14.25" hidden="false" customHeight="false" outlineLevel="0" collapsed="false">
      <c r="A9331" s="393" t="n">
        <v>104380</v>
      </c>
      <c r="B9331" s="394" t="s">
        <v>9550</v>
      </c>
      <c r="C9331" s="393" t="s">
        <v>76</v>
      </c>
      <c r="D9331" s="395" t="n">
        <v>0</v>
      </c>
    </row>
    <row r="9332" customFormat="false" ht="14.25" hidden="false" customHeight="false" outlineLevel="0" collapsed="false">
      <c r="A9332" s="393" t="n">
        <v>103138</v>
      </c>
      <c r="B9332" s="394" t="s">
        <v>9551</v>
      </c>
      <c r="C9332" s="393" t="s">
        <v>267</v>
      </c>
      <c r="D9332" s="395" t="n">
        <v>42.63</v>
      </c>
    </row>
    <row r="9333" customFormat="false" ht="14.25" hidden="false" customHeight="false" outlineLevel="0" collapsed="false">
      <c r="A9333" s="393" t="n">
        <v>103151</v>
      </c>
      <c r="B9333" s="394" t="s">
        <v>9552</v>
      </c>
      <c r="C9333" s="393" t="s">
        <v>267</v>
      </c>
      <c r="D9333" s="395" t="n">
        <v>416.02</v>
      </c>
    </row>
    <row r="9334" customFormat="false" ht="14.25" hidden="false" customHeight="false" outlineLevel="0" collapsed="false">
      <c r="A9334" s="393" t="n">
        <v>103152</v>
      </c>
      <c r="B9334" s="394" t="s">
        <v>9553</v>
      </c>
      <c r="C9334" s="393" t="s">
        <v>267</v>
      </c>
      <c r="D9334" s="395" t="n">
        <v>496.14</v>
      </c>
    </row>
    <row r="9335" customFormat="false" ht="14.25" hidden="false" customHeight="false" outlineLevel="0" collapsed="false">
      <c r="A9335" s="393" t="n">
        <v>103139</v>
      </c>
      <c r="B9335" s="394" t="s">
        <v>9554</v>
      </c>
      <c r="C9335" s="393" t="s">
        <v>267</v>
      </c>
      <c r="D9335" s="395" t="n">
        <v>56.29</v>
      </c>
    </row>
    <row r="9336" customFormat="false" ht="14.25" hidden="false" customHeight="false" outlineLevel="0" collapsed="false">
      <c r="A9336" s="393" t="n">
        <v>103140</v>
      </c>
      <c r="B9336" s="394" t="s">
        <v>9555</v>
      </c>
      <c r="C9336" s="393" t="s">
        <v>267</v>
      </c>
      <c r="D9336" s="395" t="n">
        <v>69.9</v>
      </c>
    </row>
    <row r="9337" customFormat="false" ht="14.25" hidden="false" customHeight="false" outlineLevel="0" collapsed="false">
      <c r="A9337" s="393" t="n">
        <v>103141</v>
      </c>
      <c r="B9337" s="394" t="s">
        <v>9556</v>
      </c>
      <c r="C9337" s="393" t="s">
        <v>267</v>
      </c>
      <c r="D9337" s="395" t="n">
        <v>109.16</v>
      </c>
    </row>
    <row r="9338" customFormat="false" ht="14.25" hidden="false" customHeight="false" outlineLevel="0" collapsed="false">
      <c r="A9338" s="393" t="n">
        <v>103142</v>
      </c>
      <c r="B9338" s="394" t="s">
        <v>9557</v>
      </c>
      <c r="C9338" s="393" t="s">
        <v>267</v>
      </c>
      <c r="D9338" s="395" t="n">
        <v>122.77</v>
      </c>
    </row>
    <row r="9339" customFormat="false" ht="14.25" hidden="false" customHeight="false" outlineLevel="0" collapsed="false">
      <c r="A9339" s="393" t="n">
        <v>103143</v>
      </c>
      <c r="B9339" s="394" t="s">
        <v>9558</v>
      </c>
      <c r="C9339" s="393" t="s">
        <v>267</v>
      </c>
      <c r="D9339" s="395" t="n">
        <v>162.02</v>
      </c>
    </row>
    <row r="9340" customFormat="false" ht="14.25" hidden="false" customHeight="false" outlineLevel="0" collapsed="false">
      <c r="A9340" s="393" t="n">
        <v>103144</v>
      </c>
      <c r="B9340" s="394" t="s">
        <v>9559</v>
      </c>
      <c r="C9340" s="393" t="s">
        <v>267</v>
      </c>
      <c r="D9340" s="395" t="n">
        <v>175.64</v>
      </c>
    </row>
    <row r="9341" customFormat="false" ht="14.25" hidden="false" customHeight="false" outlineLevel="0" collapsed="false">
      <c r="A9341" s="393" t="n">
        <v>103145</v>
      </c>
      <c r="B9341" s="394" t="s">
        <v>9560</v>
      </c>
      <c r="C9341" s="393" t="s">
        <v>267</v>
      </c>
      <c r="D9341" s="395" t="n">
        <v>214.89</v>
      </c>
    </row>
    <row r="9342" customFormat="false" ht="14.25" hidden="false" customHeight="false" outlineLevel="0" collapsed="false">
      <c r="A9342" s="393" t="n">
        <v>103146</v>
      </c>
      <c r="B9342" s="394" t="s">
        <v>9561</v>
      </c>
      <c r="C9342" s="393" t="s">
        <v>267</v>
      </c>
      <c r="D9342" s="395" t="n">
        <v>228.5</v>
      </c>
    </row>
    <row r="9343" customFormat="false" ht="14.25" hidden="false" customHeight="false" outlineLevel="0" collapsed="false">
      <c r="A9343" s="393" t="n">
        <v>103147</v>
      </c>
      <c r="B9343" s="394" t="s">
        <v>9562</v>
      </c>
      <c r="C9343" s="393" t="s">
        <v>267</v>
      </c>
      <c r="D9343" s="395" t="n">
        <v>255.76</v>
      </c>
    </row>
    <row r="9344" customFormat="false" ht="14.25" hidden="false" customHeight="false" outlineLevel="0" collapsed="false">
      <c r="A9344" s="393" t="n">
        <v>103148</v>
      </c>
      <c r="B9344" s="394" t="s">
        <v>9563</v>
      </c>
      <c r="C9344" s="393" t="s">
        <v>267</v>
      </c>
      <c r="D9344" s="395" t="n">
        <v>308.64</v>
      </c>
    </row>
    <row r="9345" customFormat="false" ht="14.25" hidden="false" customHeight="false" outlineLevel="0" collapsed="false">
      <c r="A9345" s="393" t="n">
        <v>103137</v>
      </c>
      <c r="B9345" s="394" t="s">
        <v>9564</v>
      </c>
      <c r="C9345" s="393" t="s">
        <v>267</v>
      </c>
      <c r="D9345" s="395" t="n">
        <v>37.19</v>
      </c>
    </row>
    <row r="9346" customFormat="false" ht="14.25" hidden="false" customHeight="false" outlineLevel="0" collapsed="false">
      <c r="A9346" s="393" t="n">
        <v>103149</v>
      </c>
      <c r="B9346" s="394" t="s">
        <v>9565</v>
      </c>
      <c r="C9346" s="393" t="s">
        <v>267</v>
      </c>
      <c r="D9346" s="395" t="n">
        <v>335.9</v>
      </c>
    </row>
    <row r="9347" customFormat="false" ht="14.25" hidden="false" customHeight="false" outlineLevel="0" collapsed="false">
      <c r="A9347" s="393" t="n">
        <v>103150</v>
      </c>
      <c r="B9347" s="394" t="s">
        <v>9566</v>
      </c>
      <c r="C9347" s="393" t="s">
        <v>267</v>
      </c>
      <c r="D9347" s="395" t="n">
        <v>388.7</v>
      </c>
    </row>
    <row r="9348" customFormat="false" ht="14.25" hidden="false" customHeight="false" outlineLevel="0" collapsed="false">
      <c r="A9348" s="393" t="n">
        <v>103106</v>
      </c>
      <c r="B9348" s="394" t="s">
        <v>9567</v>
      </c>
      <c r="C9348" s="393" t="s">
        <v>267</v>
      </c>
      <c r="D9348" s="395" t="n">
        <v>65.73</v>
      </c>
    </row>
    <row r="9349" customFormat="false" ht="14.25" hidden="false" customHeight="false" outlineLevel="0" collapsed="false">
      <c r="A9349" s="393" t="n">
        <v>103119</v>
      </c>
      <c r="B9349" s="394" t="s">
        <v>9568</v>
      </c>
      <c r="C9349" s="393" t="s">
        <v>267</v>
      </c>
      <c r="D9349" s="395" t="n">
        <v>812.49</v>
      </c>
    </row>
    <row r="9350" customFormat="false" ht="14.25" hidden="false" customHeight="false" outlineLevel="0" collapsed="false">
      <c r="A9350" s="393" t="n">
        <v>103120</v>
      </c>
      <c r="B9350" s="394" t="s">
        <v>9569</v>
      </c>
      <c r="C9350" s="393" t="s">
        <v>267</v>
      </c>
      <c r="D9350" s="395" t="n">
        <v>972.75</v>
      </c>
    </row>
    <row r="9351" customFormat="false" ht="14.25" hidden="false" customHeight="false" outlineLevel="0" collapsed="false">
      <c r="A9351" s="393" t="n">
        <v>103107</v>
      </c>
      <c r="B9351" s="394" t="s">
        <v>9570</v>
      </c>
      <c r="C9351" s="393" t="s">
        <v>267</v>
      </c>
      <c r="D9351" s="395" t="n">
        <v>92.98</v>
      </c>
    </row>
    <row r="9352" customFormat="false" ht="14.25" hidden="false" customHeight="false" outlineLevel="0" collapsed="false">
      <c r="A9352" s="393" t="n">
        <v>103108</v>
      </c>
      <c r="B9352" s="394" t="s">
        <v>9571</v>
      </c>
      <c r="C9352" s="393" t="s">
        <v>267</v>
      </c>
      <c r="D9352" s="395" t="n">
        <v>120.25</v>
      </c>
    </row>
    <row r="9353" customFormat="false" ht="14.25" hidden="false" customHeight="false" outlineLevel="0" collapsed="false">
      <c r="A9353" s="393" t="n">
        <v>103109</v>
      </c>
      <c r="B9353" s="394" t="s">
        <v>9572</v>
      </c>
      <c r="C9353" s="393" t="s">
        <v>267</v>
      </c>
      <c r="D9353" s="395" t="n">
        <v>198.72</v>
      </c>
    </row>
    <row r="9354" customFormat="false" ht="14.25" hidden="false" customHeight="false" outlineLevel="0" collapsed="false">
      <c r="A9354" s="393" t="n">
        <v>103110</v>
      </c>
      <c r="B9354" s="394" t="s">
        <v>9573</v>
      </c>
      <c r="C9354" s="393" t="s">
        <v>267</v>
      </c>
      <c r="D9354" s="395" t="n">
        <v>225.99</v>
      </c>
    </row>
    <row r="9355" customFormat="false" ht="14.25" hidden="false" customHeight="false" outlineLevel="0" collapsed="false">
      <c r="A9355" s="393" t="n">
        <v>103111</v>
      </c>
      <c r="B9355" s="394" t="s">
        <v>9574</v>
      </c>
      <c r="C9355" s="393" t="s">
        <v>267</v>
      </c>
      <c r="D9355" s="395" t="n">
        <v>304.46</v>
      </c>
    </row>
    <row r="9356" customFormat="false" ht="14.25" hidden="false" customHeight="false" outlineLevel="0" collapsed="false">
      <c r="A9356" s="393" t="n">
        <v>103112</v>
      </c>
      <c r="B9356" s="394" t="s">
        <v>9575</v>
      </c>
      <c r="C9356" s="393" t="s">
        <v>267</v>
      </c>
      <c r="D9356" s="395" t="n">
        <v>331.72</v>
      </c>
    </row>
    <row r="9357" customFormat="false" ht="14.25" hidden="false" customHeight="false" outlineLevel="0" collapsed="false">
      <c r="A9357" s="393" t="n">
        <v>103113</v>
      </c>
      <c r="B9357" s="394" t="s">
        <v>9576</v>
      </c>
      <c r="C9357" s="393" t="s">
        <v>267</v>
      </c>
      <c r="D9357" s="395" t="n">
        <v>410.2</v>
      </c>
    </row>
    <row r="9358" customFormat="false" ht="14.25" hidden="false" customHeight="false" outlineLevel="0" collapsed="false">
      <c r="A9358" s="393" t="n">
        <v>103114</v>
      </c>
      <c r="B9358" s="394" t="s">
        <v>9577</v>
      </c>
      <c r="C9358" s="393" t="s">
        <v>267</v>
      </c>
      <c r="D9358" s="395" t="n">
        <v>437.46</v>
      </c>
    </row>
    <row r="9359" customFormat="false" ht="14.25" hidden="false" customHeight="false" outlineLevel="0" collapsed="false">
      <c r="A9359" s="393" t="n">
        <v>103115</v>
      </c>
      <c r="B9359" s="394" t="s">
        <v>9578</v>
      </c>
      <c r="C9359" s="393" t="s">
        <v>267</v>
      </c>
      <c r="D9359" s="395" t="n">
        <v>491.97</v>
      </c>
    </row>
    <row r="9360" customFormat="false" ht="14.25" hidden="false" customHeight="false" outlineLevel="0" collapsed="false">
      <c r="A9360" s="393" t="n">
        <v>103116</v>
      </c>
      <c r="B9360" s="394" t="s">
        <v>9579</v>
      </c>
      <c r="C9360" s="393" t="s">
        <v>267</v>
      </c>
      <c r="D9360" s="395" t="n">
        <v>597.72</v>
      </c>
    </row>
    <row r="9361" customFormat="false" ht="14.25" hidden="false" customHeight="false" outlineLevel="0" collapsed="false">
      <c r="A9361" s="393" t="n">
        <v>103105</v>
      </c>
      <c r="B9361" s="394" t="s">
        <v>9580</v>
      </c>
      <c r="C9361" s="393" t="s">
        <v>267</v>
      </c>
      <c r="D9361" s="395" t="n">
        <v>54.82</v>
      </c>
    </row>
    <row r="9362" customFormat="false" ht="14.25" hidden="false" customHeight="false" outlineLevel="0" collapsed="false">
      <c r="A9362" s="393" t="n">
        <v>103117</v>
      </c>
      <c r="B9362" s="394" t="s">
        <v>9581</v>
      </c>
      <c r="C9362" s="393" t="s">
        <v>267</v>
      </c>
      <c r="D9362" s="395" t="n">
        <v>652.25</v>
      </c>
    </row>
    <row r="9363" customFormat="false" ht="14.25" hidden="false" customHeight="false" outlineLevel="0" collapsed="false">
      <c r="A9363" s="393" t="n">
        <v>103118</v>
      </c>
      <c r="B9363" s="394" t="s">
        <v>9582</v>
      </c>
      <c r="C9363" s="393" t="s">
        <v>267</v>
      </c>
      <c r="D9363" s="395" t="n">
        <v>757.97</v>
      </c>
    </row>
    <row r="9364" customFormat="false" ht="14.25" hidden="false" customHeight="false" outlineLevel="0" collapsed="false">
      <c r="A9364" s="393" t="n">
        <v>103122</v>
      </c>
      <c r="B9364" s="394" t="s">
        <v>9583</v>
      </c>
      <c r="C9364" s="393" t="s">
        <v>267</v>
      </c>
      <c r="D9364" s="395" t="n">
        <v>88.83</v>
      </c>
    </row>
    <row r="9365" customFormat="false" ht="14.25" hidden="false" customHeight="false" outlineLevel="0" collapsed="false">
      <c r="A9365" s="393" t="n">
        <v>103135</v>
      </c>
      <c r="B9365" s="394" t="s">
        <v>9584</v>
      </c>
      <c r="C9365" s="393" t="s">
        <v>267</v>
      </c>
      <c r="D9365" s="395" t="n">
        <v>1208.97</v>
      </c>
    </row>
    <row r="9366" customFormat="false" ht="14.25" hidden="false" customHeight="false" outlineLevel="0" collapsed="false">
      <c r="A9366" s="393" t="n">
        <v>103136</v>
      </c>
      <c r="B9366" s="394" t="s">
        <v>9585</v>
      </c>
      <c r="C9366" s="393" t="s">
        <v>267</v>
      </c>
      <c r="D9366" s="395" t="n">
        <v>1449.36</v>
      </c>
    </row>
    <row r="9367" customFormat="false" ht="14.25" hidden="false" customHeight="false" outlineLevel="0" collapsed="false">
      <c r="A9367" s="393" t="n">
        <v>103123</v>
      </c>
      <c r="B9367" s="394" t="s">
        <v>9586</v>
      </c>
      <c r="C9367" s="393" t="s">
        <v>267</v>
      </c>
      <c r="D9367" s="395" t="n">
        <v>129.73</v>
      </c>
    </row>
    <row r="9368" customFormat="false" ht="14.25" hidden="false" customHeight="false" outlineLevel="0" collapsed="false">
      <c r="A9368" s="393" t="n">
        <v>103124</v>
      </c>
      <c r="B9368" s="394" t="s">
        <v>9587</v>
      </c>
      <c r="C9368" s="393" t="s">
        <v>267</v>
      </c>
      <c r="D9368" s="395" t="n">
        <v>170.61</v>
      </c>
    </row>
    <row r="9369" customFormat="false" ht="14.25" hidden="false" customHeight="false" outlineLevel="0" collapsed="false">
      <c r="A9369" s="393" t="n">
        <v>103125</v>
      </c>
      <c r="B9369" s="394" t="s">
        <v>9588</v>
      </c>
      <c r="C9369" s="393" t="s">
        <v>267</v>
      </c>
      <c r="D9369" s="395" t="n">
        <v>288.33</v>
      </c>
    </row>
    <row r="9370" customFormat="false" ht="14.25" hidden="false" customHeight="false" outlineLevel="0" collapsed="false">
      <c r="A9370" s="393" t="n">
        <v>103126</v>
      </c>
      <c r="B9370" s="394" t="s">
        <v>9589</v>
      </c>
      <c r="C9370" s="393" t="s">
        <v>267</v>
      </c>
      <c r="D9370" s="395" t="n">
        <v>329.21</v>
      </c>
    </row>
    <row r="9371" customFormat="false" ht="14.25" hidden="false" customHeight="false" outlineLevel="0" collapsed="false">
      <c r="A9371" s="393" t="n">
        <v>103127</v>
      </c>
      <c r="B9371" s="394" t="s">
        <v>9590</v>
      </c>
      <c r="C9371" s="393" t="s">
        <v>267</v>
      </c>
      <c r="D9371" s="395" t="n">
        <v>446.94</v>
      </c>
    </row>
    <row r="9372" customFormat="false" ht="14.25" hidden="false" customHeight="false" outlineLevel="0" collapsed="false">
      <c r="A9372" s="393" t="n">
        <v>103128</v>
      </c>
      <c r="B9372" s="394" t="s">
        <v>9591</v>
      </c>
      <c r="C9372" s="393" t="s">
        <v>267</v>
      </c>
      <c r="D9372" s="395" t="n">
        <v>487.82</v>
      </c>
    </row>
    <row r="9373" customFormat="false" ht="14.25" hidden="false" customHeight="false" outlineLevel="0" collapsed="false">
      <c r="A9373" s="393" t="n">
        <v>103129</v>
      </c>
      <c r="B9373" s="394" t="s">
        <v>9592</v>
      </c>
      <c r="C9373" s="393" t="s">
        <v>267</v>
      </c>
      <c r="D9373" s="395" t="n">
        <v>605.55</v>
      </c>
    </row>
    <row r="9374" customFormat="false" ht="14.25" hidden="false" customHeight="false" outlineLevel="0" collapsed="false">
      <c r="A9374" s="393" t="n">
        <v>103130</v>
      </c>
      <c r="B9374" s="394" t="s">
        <v>9593</v>
      </c>
      <c r="C9374" s="393" t="s">
        <v>267</v>
      </c>
      <c r="D9374" s="395" t="n">
        <v>646.42</v>
      </c>
    </row>
    <row r="9375" customFormat="false" ht="14.25" hidden="false" customHeight="false" outlineLevel="0" collapsed="false">
      <c r="A9375" s="393" t="n">
        <v>103131</v>
      </c>
      <c r="B9375" s="394" t="s">
        <v>9594</v>
      </c>
      <c r="C9375" s="393" t="s">
        <v>267</v>
      </c>
      <c r="D9375" s="395" t="n">
        <v>728.19</v>
      </c>
    </row>
    <row r="9376" customFormat="false" ht="14.25" hidden="false" customHeight="false" outlineLevel="0" collapsed="false">
      <c r="A9376" s="393" t="n">
        <v>103132</v>
      </c>
      <c r="B9376" s="394" t="s">
        <v>9595</v>
      </c>
      <c r="C9376" s="393" t="s">
        <v>267</v>
      </c>
      <c r="D9376" s="395" t="n">
        <v>886.8</v>
      </c>
    </row>
    <row r="9377" customFormat="false" ht="14.25" hidden="false" customHeight="false" outlineLevel="0" collapsed="false">
      <c r="A9377" s="393" t="n">
        <v>103121</v>
      </c>
      <c r="B9377" s="394" t="s">
        <v>9596</v>
      </c>
      <c r="C9377" s="393" t="s">
        <v>267</v>
      </c>
      <c r="D9377" s="395" t="n">
        <v>72.47</v>
      </c>
    </row>
    <row r="9378" customFormat="false" ht="14.25" hidden="false" customHeight="false" outlineLevel="0" collapsed="false">
      <c r="A9378" s="393" t="n">
        <v>103133</v>
      </c>
      <c r="B9378" s="394" t="s">
        <v>9597</v>
      </c>
      <c r="C9378" s="393" t="s">
        <v>267</v>
      </c>
      <c r="D9378" s="395" t="n">
        <v>968.59</v>
      </c>
    </row>
    <row r="9379" customFormat="false" ht="14.25" hidden="false" customHeight="false" outlineLevel="0" collapsed="false">
      <c r="A9379" s="393" t="n">
        <v>103134</v>
      </c>
      <c r="B9379" s="394" t="s">
        <v>9598</v>
      </c>
      <c r="C9379" s="393" t="s">
        <v>267</v>
      </c>
      <c r="D9379" s="395" t="n">
        <v>1127.19</v>
      </c>
    </row>
    <row r="9380" customFormat="false" ht="14.25" hidden="false" customHeight="false" outlineLevel="0" collapsed="false">
      <c r="A9380" s="393" t="n">
        <v>103090</v>
      </c>
      <c r="B9380" s="394" t="s">
        <v>9599</v>
      </c>
      <c r="C9380" s="393" t="s">
        <v>274</v>
      </c>
      <c r="D9380" s="395" t="n">
        <v>15.98</v>
      </c>
    </row>
    <row r="9381" customFormat="false" ht="14.25" hidden="false" customHeight="false" outlineLevel="0" collapsed="false">
      <c r="A9381" s="393" t="n">
        <v>103103</v>
      </c>
      <c r="B9381" s="394" t="s">
        <v>9600</v>
      </c>
      <c r="C9381" s="393" t="s">
        <v>274</v>
      </c>
      <c r="D9381" s="395" t="n">
        <v>158.28</v>
      </c>
    </row>
    <row r="9382" customFormat="false" ht="14.25" hidden="false" customHeight="false" outlineLevel="0" collapsed="false">
      <c r="A9382" s="393" t="n">
        <v>103104</v>
      </c>
      <c r="B9382" s="394" t="s">
        <v>9601</v>
      </c>
      <c r="C9382" s="393" t="s">
        <v>274</v>
      </c>
      <c r="D9382" s="395" t="n">
        <v>189.33</v>
      </c>
    </row>
    <row r="9383" customFormat="false" ht="14.25" hidden="false" customHeight="false" outlineLevel="0" collapsed="false">
      <c r="A9383" s="393" t="n">
        <v>103091</v>
      </c>
      <c r="B9383" s="394" t="s">
        <v>9602</v>
      </c>
      <c r="C9383" s="393" t="s">
        <v>274</v>
      </c>
      <c r="D9383" s="395" t="n">
        <v>22.53</v>
      </c>
    </row>
    <row r="9384" customFormat="false" ht="14.25" hidden="false" customHeight="false" outlineLevel="0" collapsed="false">
      <c r="A9384" s="393" t="n">
        <v>103092</v>
      </c>
      <c r="B9384" s="394" t="s">
        <v>9603</v>
      </c>
      <c r="C9384" s="393" t="s">
        <v>274</v>
      </c>
      <c r="D9384" s="395" t="n">
        <v>29.1</v>
      </c>
    </row>
    <row r="9385" customFormat="false" ht="14.25" hidden="false" customHeight="false" outlineLevel="0" collapsed="false">
      <c r="A9385" s="393" t="n">
        <v>103093</v>
      </c>
      <c r="B9385" s="394" t="s">
        <v>9604</v>
      </c>
      <c r="C9385" s="393" t="s">
        <v>274</v>
      </c>
      <c r="D9385" s="395" t="n">
        <v>44.49</v>
      </c>
    </row>
    <row r="9386" customFormat="false" ht="14.25" hidden="false" customHeight="false" outlineLevel="0" collapsed="false">
      <c r="A9386" s="393" t="n">
        <v>103094</v>
      </c>
      <c r="B9386" s="394" t="s">
        <v>9605</v>
      </c>
      <c r="C9386" s="393" t="s">
        <v>274</v>
      </c>
      <c r="D9386" s="395" t="n">
        <v>51.09</v>
      </c>
    </row>
    <row r="9387" customFormat="false" ht="14.25" hidden="false" customHeight="false" outlineLevel="0" collapsed="false">
      <c r="A9387" s="393" t="n">
        <v>103095</v>
      </c>
      <c r="B9387" s="394" t="s">
        <v>9606</v>
      </c>
      <c r="C9387" s="393" t="s">
        <v>274</v>
      </c>
      <c r="D9387" s="395" t="n">
        <v>66.45</v>
      </c>
    </row>
    <row r="9388" customFormat="false" ht="14.25" hidden="false" customHeight="false" outlineLevel="0" collapsed="false">
      <c r="A9388" s="393" t="n">
        <v>103096</v>
      </c>
      <c r="B9388" s="394" t="s">
        <v>9607</v>
      </c>
      <c r="C9388" s="393" t="s">
        <v>274</v>
      </c>
      <c r="D9388" s="395" t="n">
        <v>73.05</v>
      </c>
    </row>
    <row r="9389" customFormat="false" ht="14.25" hidden="false" customHeight="false" outlineLevel="0" collapsed="false">
      <c r="A9389" s="393" t="n">
        <v>103097</v>
      </c>
      <c r="B9389" s="394" t="s">
        <v>9608</v>
      </c>
      <c r="C9389" s="393" t="s">
        <v>274</v>
      </c>
      <c r="D9389" s="395" t="n">
        <v>88.44</v>
      </c>
    </row>
    <row r="9390" customFormat="false" ht="14.25" hidden="false" customHeight="false" outlineLevel="0" collapsed="false">
      <c r="A9390" s="393" t="n">
        <v>103098</v>
      </c>
      <c r="B9390" s="394" t="s">
        <v>9609</v>
      </c>
      <c r="C9390" s="393" t="s">
        <v>274</v>
      </c>
      <c r="D9390" s="395" t="n">
        <v>95.02</v>
      </c>
    </row>
    <row r="9391" customFormat="false" ht="14.25" hidden="false" customHeight="false" outlineLevel="0" collapsed="false">
      <c r="A9391" s="393" t="n">
        <v>103099</v>
      </c>
      <c r="B9391" s="394" t="s">
        <v>9610</v>
      </c>
      <c r="C9391" s="393" t="s">
        <v>274</v>
      </c>
      <c r="D9391" s="395" t="n">
        <v>108.15</v>
      </c>
    </row>
    <row r="9392" customFormat="false" ht="14.25" hidden="false" customHeight="false" outlineLevel="0" collapsed="false">
      <c r="A9392" s="393" t="n">
        <v>103100</v>
      </c>
      <c r="B9392" s="394" t="s">
        <v>9611</v>
      </c>
      <c r="C9392" s="393" t="s">
        <v>274</v>
      </c>
      <c r="D9392" s="395" t="n">
        <v>115.49</v>
      </c>
    </row>
    <row r="9393" customFormat="false" ht="14.25" hidden="false" customHeight="false" outlineLevel="0" collapsed="false">
      <c r="A9393" s="393" t="n">
        <v>103089</v>
      </c>
      <c r="B9393" s="394" t="s">
        <v>9612</v>
      </c>
      <c r="C9393" s="393" t="s">
        <v>274</v>
      </c>
      <c r="D9393" s="395" t="n">
        <v>13.35</v>
      </c>
    </row>
    <row r="9394" customFormat="false" ht="14.25" hidden="false" customHeight="false" outlineLevel="0" collapsed="false">
      <c r="A9394" s="393" t="n">
        <v>103101</v>
      </c>
      <c r="B9394" s="394" t="s">
        <v>9613</v>
      </c>
      <c r="C9394" s="393" t="s">
        <v>274</v>
      </c>
      <c r="D9394" s="395" t="n">
        <v>127.24</v>
      </c>
    </row>
    <row r="9395" customFormat="false" ht="14.25" hidden="false" customHeight="false" outlineLevel="0" collapsed="false">
      <c r="A9395" s="393" t="n">
        <v>103102</v>
      </c>
      <c r="B9395" s="394" t="s">
        <v>9614</v>
      </c>
      <c r="C9395" s="393" t="s">
        <v>274</v>
      </c>
      <c r="D9395" s="395" t="n">
        <v>146.52</v>
      </c>
    </row>
    <row r="9396" customFormat="false" ht="14.25" hidden="false" customHeight="false" outlineLevel="0" collapsed="false">
      <c r="A9396" s="393" t="n">
        <v>101112</v>
      </c>
      <c r="B9396" s="394" t="s">
        <v>9615</v>
      </c>
      <c r="C9396" s="393" t="s">
        <v>353</v>
      </c>
      <c r="D9396" s="395" t="n">
        <v>865.92</v>
      </c>
    </row>
    <row r="9397" customFormat="false" ht="14.25" hidden="false" customHeight="false" outlineLevel="0" collapsed="false">
      <c r="A9397" s="393" t="n">
        <v>101113</v>
      </c>
      <c r="B9397" s="394" t="s">
        <v>9616</v>
      </c>
      <c r="C9397" s="393" t="s">
        <v>353</v>
      </c>
      <c r="D9397" s="395" t="n">
        <v>877.08</v>
      </c>
    </row>
    <row r="9398" customFormat="false" ht="14.25" hidden="false" customHeight="false" outlineLevel="0" collapsed="false">
      <c r="A9398" s="393" t="n">
        <v>101098</v>
      </c>
      <c r="B9398" s="394" t="s">
        <v>9617</v>
      </c>
      <c r="C9398" s="393" t="s">
        <v>353</v>
      </c>
      <c r="D9398" s="395" t="n">
        <v>1078.9</v>
      </c>
    </row>
    <row r="9399" customFormat="false" ht="14.25" hidden="false" customHeight="false" outlineLevel="0" collapsed="false">
      <c r="A9399" s="393" t="n">
        <v>101106</v>
      </c>
      <c r="B9399" s="394" t="s">
        <v>9618</v>
      </c>
      <c r="C9399" s="393" t="s">
        <v>353</v>
      </c>
      <c r="D9399" s="395" t="n">
        <v>1085.44</v>
      </c>
    </row>
    <row r="9400" customFormat="false" ht="14.25" hidden="false" customHeight="false" outlineLevel="0" collapsed="false">
      <c r="A9400" s="393" t="n">
        <v>101102</v>
      </c>
      <c r="B9400" s="394" t="s">
        <v>9619</v>
      </c>
      <c r="C9400" s="393" t="s">
        <v>353</v>
      </c>
      <c r="D9400" s="395" t="n">
        <v>809.38</v>
      </c>
    </row>
    <row r="9401" customFormat="false" ht="14.25" hidden="false" customHeight="false" outlineLevel="0" collapsed="false">
      <c r="A9401" s="393" t="n">
        <v>101110</v>
      </c>
      <c r="B9401" s="394" t="s">
        <v>9620</v>
      </c>
      <c r="C9401" s="393" t="s">
        <v>353</v>
      </c>
      <c r="D9401" s="395" t="n">
        <v>810.62</v>
      </c>
    </row>
    <row r="9402" customFormat="false" ht="14.25" hidden="false" customHeight="false" outlineLevel="0" collapsed="false">
      <c r="A9402" s="393" t="n">
        <v>101099</v>
      </c>
      <c r="B9402" s="394" t="s">
        <v>9621</v>
      </c>
      <c r="C9402" s="393" t="s">
        <v>353</v>
      </c>
      <c r="D9402" s="395" t="n">
        <v>982.31</v>
      </c>
    </row>
    <row r="9403" customFormat="false" ht="14.25" hidden="false" customHeight="false" outlineLevel="0" collapsed="false">
      <c r="A9403" s="393" t="n">
        <v>101107</v>
      </c>
      <c r="B9403" s="394" t="s">
        <v>9622</v>
      </c>
      <c r="C9403" s="393" t="s">
        <v>353</v>
      </c>
      <c r="D9403" s="395" t="n">
        <v>989.21</v>
      </c>
    </row>
    <row r="9404" customFormat="false" ht="14.25" hidden="false" customHeight="false" outlineLevel="0" collapsed="false">
      <c r="A9404" s="393" t="n">
        <v>101103</v>
      </c>
      <c r="B9404" s="394" t="s">
        <v>9623</v>
      </c>
      <c r="C9404" s="393" t="s">
        <v>353</v>
      </c>
      <c r="D9404" s="395" t="n">
        <v>760.22</v>
      </c>
    </row>
    <row r="9405" customFormat="false" ht="14.25" hidden="false" customHeight="false" outlineLevel="0" collapsed="false">
      <c r="A9405" s="393" t="n">
        <v>101111</v>
      </c>
      <c r="B9405" s="394" t="s">
        <v>9624</v>
      </c>
      <c r="C9405" s="393" t="s">
        <v>353</v>
      </c>
      <c r="D9405" s="395" t="n">
        <v>762.54</v>
      </c>
    </row>
    <row r="9406" customFormat="false" ht="14.25" hidden="false" customHeight="false" outlineLevel="0" collapsed="false">
      <c r="A9406" s="393" t="n">
        <v>101096</v>
      </c>
      <c r="B9406" s="394" t="s">
        <v>9625</v>
      </c>
      <c r="C9406" s="393" t="s">
        <v>353</v>
      </c>
      <c r="D9406" s="395" t="n">
        <v>1251.55</v>
      </c>
    </row>
    <row r="9407" customFormat="false" ht="14.25" hidden="false" customHeight="false" outlineLevel="0" collapsed="false">
      <c r="A9407" s="393" t="n">
        <v>101104</v>
      </c>
      <c r="B9407" s="394" t="s">
        <v>9626</v>
      </c>
      <c r="C9407" s="393" t="s">
        <v>353</v>
      </c>
      <c r="D9407" s="395" t="n">
        <v>1257.03</v>
      </c>
    </row>
    <row r="9408" customFormat="false" ht="14.25" hidden="false" customHeight="false" outlineLevel="0" collapsed="false">
      <c r="A9408" s="393" t="n">
        <v>101100</v>
      </c>
      <c r="B9408" s="394" t="s">
        <v>9627</v>
      </c>
      <c r="C9408" s="393" t="s">
        <v>353</v>
      </c>
      <c r="D9408" s="395" t="n">
        <v>856.04</v>
      </c>
    </row>
    <row r="9409" customFormat="false" ht="14.25" hidden="false" customHeight="false" outlineLevel="0" collapsed="false">
      <c r="A9409" s="393" t="n">
        <v>101108</v>
      </c>
      <c r="B9409" s="394" t="s">
        <v>9628</v>
      </c>
      <c r="C9409" s="393" t="s">
        <v>353</v>
      </c>
      <c r="D9409" s="395" t="n">
        <v>855.16</v>
      </c>
    </row>
    <row r="9410" customFormat="false" ht="14.25" hidden="false" customHeight="false" outlineLevel="0" collapsed="false">
      <c r="A9410" s="393" t="n">
        <v>101097</v>
      </c>
      <c r="B9410" s="394" t="s">
        <v>9629</v>
      </c>
      <c r="C9410" s="393" t="s">
        <v>353</v>
      </c>
      <c r="D9410" s="395" t="n">
        <v>1176.23</v>
      </c>
    </row>
    <row r="9411" customFormat="false" ht="14.25" hidden="false" customHeight="false" outlineLevel="0" collapsed="false">
      <c r="A9411" s="393" t="n">
        <v>101105</v>
      </c>
      <c r="B9411" s="394" t="s">
        <v>9630</v>
      </c>
      <c r="C9411" s="393" t="s">
        <v>353</v>
      </c>
      <c r="D9411" s="395" t="n">
        <v>1181.93</v>
      </c>
    </row>
    <row r="9412" customFormat="false" ht="14.25" hidden="false" customHeight="false" outlineLevel="0" collapsed="false">
      <c r="A9412" s="393" t="n">
        <v>101101</v>
      </c>
      <c r="B9412" s="394" t="s">
        <v>9631</v>
      </c>
      <c r="C9412" s="393" t="s">
        <v>353</v>
      </c>
      <c r="D9412" s="395" t="n">
        <v>833.71</v>
      </c>
    </row>
    <row r="9413" customFormat="false" ht="14.25" hidden="false" customHeight="false" outlineLevel="0" collapsed="false">
      <c r="A9413" s="393" t="n">
        <v>101109</v>
      </c>
      <c r="B9413" s="394" t="s">
        <v>9632</v>
      </c>
      <c r="C9413" s="393" t="s">
        <v>353</v>
      </c>
      <c r="D9413" s="395" t="n">
        <v>833.38</v>
      </c>
    </row>
    <row r="9414" customFormat="false" ht="14.25" hidden="false" customHeight="false" outlineLevel="0" collapsed="false">
      <c r="A9414" s="393" t="n">
        <v>96393</v>
      </c>
      <c r="B9414" s="394" t="s">
        <v>9633</v>
      </c>
      <c r="C9414" s="393" t="s">
        <v>353</v>
      </c>
      <c r="D9414" s="395" t="n">
        <v>125.38</v>
      </c>
    </row>
    <row r="9415" customFormat="false" ht="14.25" hidden="false" customHeight="false" outlineLevel="0" collapsed="false">
      <c r="A9415" s="393" t="n">
        <v>96394</v>
      </c>
      <c r="B9415" s="394" t="s">
        <v>9634</v>
      </c>
      <c r="C9415" s="393" t="s">
        <v>353</v>
      </c>
      <c r="D9415" s="395" t="n">
        <v>173.9</v>
      </c>
    </row>
    <row r="9416" customFormat="false" ht="14.25" hidden="false" customHeight="false" outlineLevel="0" collapsed="false">
      <c r="A9416" s="393" t="n">
        <v>104363</v>
      </c>
      <c r="B9416" s="394" t="s">
        <v>9635</v>
      </c>
      <c r="C9416" s="393" t="s">
        <v>9192</v>
      </c>
      <c r="D9416" s="395" t="n">
        <v>0</v>
      </c>
    </row>
    <row r="9417" customFormat="false" ht="14.25" hidden="false" customHeight="false" outlineLevel="0" collapsed="false">
      <c r="A9417" s="393" t="n">
        <v>104360</v>
      </c>
      <c r="B9417" s="394" t="s">
        <v>9636</v>
      </c>
      <c r="C9417" s="393" t="s">
        <v>9192</v>
      </c>
      <c r="D9417" s="395" t="n">
        <v>0</v>
      </c>
    </row>
    <row r="9418" customFormat="false" ht="14.25" hidden="false" customHeight="false" outlineLevel="0" collapsed="false">
      <c r="A9418" s="393" t="n">
        <v>104358</v>
      </c>
      <c r="B9418" s="394" t="s">
        <v>9637</v>
      </c>
      <c r="C9418" s="393" t="s">
        <v>9192</v>
      </c>
      <c r="D9418" s="395" t="n">
        <v>0</v>
      </c>
    </row>
    <row r="9419" customFormat="false" ht="14.25" hidden="false" customHeight="false" outlineLevel="0" collapsed="false">
      <c r="A9419" s="393" t="n">
        <v>104362</v>
      </c>
      <c r="B9419" s="394" t="s">
        <v>9638</v>
      </c>
      <c r="C9419" s="393" t="s">
        <v>9192</v>
      </c>
      <c r="D9419" s="395" t="n">
        <v>0</v>
      </c>
    </row>
    <row r="9420" customFormat="false" ht="14.25" hidden="false" customHeight="false" outlineLevel="0" collapsed="false">
      <c r="A9420" s="393" t="n">
        <v>104361</v>
      </c>
      <c r="B9420" s="394" t="s">
        <v>9639</v>
      </c>
      <c r="C9420" s="393" t="s">
        <v>9192</v>
      </c>
      <c r="D9420" s="395" t="n">
        <v>0</v>
      </c>
    </row>
    <row r="9421" customFormat="false" ht="14.25" hidden="false" customHeight="false" outlineLevel="0" collapsed="false">
      <c r="A9421" s="393" t="n">
        <v>104359</v>
      </c>
      <c r="B9421" s="394" t="s">
        <v>9640</v>
      </c>
      <c r="C9421" s="393" t="s">
        <v>9192</v>
      </c>
      <c r="D9421" s="395" t="n">
        <v>0</v>
      </c>
    </row>
    <row r="9422" customFormat="false" ht="14.25" hidden="false" customHeight="false" outlineLevel="0" collapsed="false">
      <c r="A9422" s="393" t="n">
        <v>96395</v>
      </c>
      <c r="B9422" s="394" t="s">
        <v>9641</v>
      </c>
      <c r="C9422" s="393" t="s">
        <v>353</v>
      </c>
      <c r="D9422" s="395" t="n">
        <v>242.39</v>
      </c>
    </row>
    <row r="9423" customFormat="false" ht="14.25" hidden="false" customHeight="false" outlineLevel="0" collapsed="false">
      <c r="A9423" s="393" t="n">
        <v>104373</v>
      </c>
      <c r="B9423" s="394" t="s">
        <v>9642</v>
      </c>
      <c r="C9423" s="393" t="s">
        <v>9192</v>
      </c>
      <c r="D9423" s="395" t="n">
        <v>0</v>
      </c>
    </row>
    <row r="9424" customFormat="false" ht="14.25" hidden="false" customHeight="false" outlineLevel="0" collapsed="false">
      <c r="A9424" s="393" t="n">
        <v>104374</v>
      </c>
      <c r="B9424" s="394" t="s">
        <v>9643</v>
      </c>
      <c r="C9424" s="393" t="s">
        <v>9192</v>
      </c>
      <c r="D9424" s="395" t="n">
        <v>0</v>
      </c>
    </row>
    <row r="9425" customFormat="false" ht="14.25" hidden="false" customHeight="false" outlineLevel="0" collapsed="false">
      <c r="A9425" s="393" t="n">
        <v>105034</v>
      </c>
      <c r="B9425" s="394" t="s">
        <v>9644</v>
      </c>
      <c r="C9425" s="393" t="s">
        <v>274</v>
      </c>
      <c r="D9425" s="395" t="n">
        <v>40.82</v>
      </c>
    </row>
    <row r="9426" customFormat="false" ht="14.25" hidden="false" customHeight="false" outlineLevel="0" collapsed="false">
      <c r="A9426" s="393" t="n">
        <v>105033</v>
      </c>
      <c r="B9426" s="394" t="s">
        <v>9645</v>
      </c>
      <c r="C9426" s="393" t="s">
        <v>274</v>
      </c>
      <c r="D9426" s="395" t="n">
        <v>56.27</v>
      </c>
    </row>
    <row r="9427" customFormat="false" ht="14.25" hidden="false" customHeight="false" outlineLevel="0" collapsed="false">
      <c r="A9427" s="393" t="n">
        <v>93205</v>
      </c>
      <c r="B9427" s="394" t="s">
        <v>9646</v>
      </c>
      <c r="C9427" s="393" t="s">
        <v>274</v>
      </c>
      <c r="D9427" s="395" t="n">
        <v>67.57</v>
      </c>
    </row>
    <row r="9428" customFormat="false" ht="14.25" hidden="false" customHeight="false" outlineLevel="0" collapsed="false">
      <c r="A9428" s="393" t="n">
        <v>105032</v>
      </c>
      <c r="B9428" s="394" t="s">
        <v>9647</v>
      </c>
      <c r="C9428" s="393" t="s">
        <v>274</v>
      </c>
      <c r="D9428" s="395" t="n">
        <v>31.28</v>
      </c>
    </row>
    <row r="9429" customFormat="false" ht="14.25" hidden="false" customHeight="false" outlineLevel="0" collapsed="false">
      <c r="A9429" s="393" t="n">
        <v>105031</v>
      </c>
      <c r="B9429" s="394" t="s">
        <v>9648</v>
      </c>
      <c r="C9429" s="393" t="s">
        <v>274</v>
      </c>
      <c r="D9429" s="395" t="n">
        <v>45.39</v>
      </c>
    </row>
    <row r="9430" customFormat="false" ht="14.25" hidden="false" customHeight="false" outlineLevel="0" collapsed="false">
      <c r="A9430" s="393" t="n">
        <v>93199</v>
      </c>
      <c r="B9430" s="394" t="s">
        <v>9649</v>
      </c>
      <c r="C9430" s="393" t="s">
        <v>274</v>
      </c>
      <c r="D9430" s="395" t="n">
        <v>47.69</v>
      </c>
    </row>
    <row r="9431" customFormat="false" ht="14.25" hidden="false" customHeight="false" outlineLevel="0" collapsed="false">
      <c r="A9431" s="393" t="n">
        <v>105030</v>
      </c>
      <c r="B9431" s="394" t="s">
        <v>9650</v>
      </c>
      <c r="C9431" s="393" t="s">
        <v>274</v>
      </c>
      <c r="D9431" s="395" t="n">
        <v>41.67</v>
      </c>
    </row>
    <row r="9432" customFormat="false" ht="14.25" hidden="false" customHeight="false" outlineLevel="0" collapsed="false">
      <c r="A9432" s="393" t="n">
        <v>105029</v>
      </c>
      <c r="B9432" s="394" t="s">
        <v>9651</v>
      </c>
      <c r="C9432" s="393" t="s">
        <v>274</v>
      </c>
      <c r="D9432" s="395" t="n">
        <v>48.93</v>
      </c>
    </row>
    <row r="9433" customFormat="false" ht="14.25" hidden="false" customHeight="false" outlineLevel="0" collapsed="false">
      <c r="A9433" s="393" t="n">
        <v>93197</v>
      </c>
      <c r="B9433" s="394" t="s">
        <v>9652</v>
      </c>
      <c r="C9433" s="393" t="s">
        <v>274</v>
      </c>
      <c r="D9433" s="395" t="n">
        <v>56.24</v>
      </c>
    </row>
    <row r="9434" customFormat="false" ht="14.25" hidden="false" customHeight="false" outlineLevel="0" collapsed="false">
      <c r="A9434" s="393" t="n">
        <v>105040</v>
      </c>
      <c r="B9434" s="394" t="s">
        <v>9653</v>
      </c>
      <c r="C9434" s="393" t="s">
        <v>274</v>
      </c>
      <c r="D9434" s="395" t="n">
        <v>33.98</v>
      </c>
    </row>
    <row r="9435" customFormat="false" ht="14.25" hidden="false" customHeight="false" outlineLevel="0" collapsed="false">
      <c r="A9435" s="393" t="n">
        <v>105039</v>
      </c>
      <c r="B9435" s="394" t="s">
        <v>9654</v>
      </c>
      <c r="C9435" s="393" t="s">
        <v>274</v>
      </c>
      <c r="D9435" s="395" t="n">
        <v>50.22</v>
      </c>
    </row>
    <row r="9436" customFormat="false" ht="14.25" hidden="false" customHeight="false" outlineLevel="0" collapsed="false">
      <c r="A9436" s="393" t="n">
        <v>105038</v>
      </c>
      <c r="B9436" s="394" t="s">
        <v>9655</v>
      </c>
      <c r="C9436" s="393" t="s">
        <v>274</v>
      </c>
      <c r="D9436" s="395" t="n">
        <v>69.76</v>
      </c>
    </row>
    <row r="9437" customFormat="false" ht="14.25" hidden="false" customHeight="false" outlineLevel="0" collapsed="false">
      <c r="A9437" s="393" t="n">
        <v>105028</v>
      </c>
      <c r="B9437" s="394" t="s">
        <v>9656</v>
      </c>
      <c r="C9437" s="393" t="s">
        <v>274</v>
      </c>
      <c r="D9437" s="395" t="n">
        <v>21.44</v>
      </c>
    </row>
    <row r="9438" customFormat="false" ht="14.25" hidden="false" customHeight="false" outlineLevel="0" collapsed="false">
      <c r="A9438" s="393" t="n">
        <v>105027</v>
      </c>
      <c r="B9438" s="394" t="s">
        <v>9657</v>
      </c>
      <c r="C9438" s="393" t="s">
        <v>274</v>
      </c>
      <c r="D9438" s="395" t="n">
        <v>24.1</v>
      </c>
    </row>
    <row r="9439" customFormat="false" ht="14.25" hidden="false" customHeight="false" outlineLevel="0" collapsed="false">
      <c r="A9439" s="393" t="n">
        <v>93194</v>
      </c>
      <c r="B9439" s="394" t="s">
        <v>9658</v>
      </c>
      <c r="C9439" s="393" t="s">
        <v>274</v>
      </c>
      <c r="D9439" s="395" t="n">
        <v>27.07</v>
      </c>
    </row>
    <row r="9440" customFormat="false" ht="14.25" hidden="false" customHeight="false" outlineLevel="0" collapsed="false">
      <c r="A9440" s="393" t="n">
        <v>93200</v>
      </c>
      <c r="B9440" s="394" t="s">
        <v>9659</v>
      </c>
      <c r="C9440" s="393" t="s">
        <v>274</v>
      </c>
      <c r="D9440" s="395" t="n">
        <v>12.56</v>
      </c>
    </row>
    <row r="9441" customFormat="false" ht="14.25" hidden="false" customHeight="false" outlineLevel="0" collapsed="false">
      <c r="A9441" s="393" t="n">
        <v>93203</v>
      </c>
      <c r="B9441" s="394" t="s">
        <v>9660</v>
      </c>
      <c r="C9441" s="393" t="s">
        <v>274</v>
      </c>
      <c r="D9441" s="395" t="n">
        <v>13.3</v>
      </c>
    </row>
    <row r="9442" customFormat="false" ht="14.25" hidden="false" customHeight="false" outlineLevel="0" collapsed="false">
      <c r="A9442" s="393" t="n">
        <v>93202</v>
      </c>
      <c r="B9442" s="394" t="s">
        <v>9661</v>
      </c>
      <c r="C9442" s="393" t="s">
        <v>274</v>
      </c>
      <c r="D9442" s="395" t="n">
        <v>29.26</v>
      </c>
    </row>
    <row r="9443" customFormat="false" ht="14.25" hidden="false" customHeight="false" outlineLevel="0" collapsed="false">
      <c r="A9443" s="393" t="n">
        <v>105026</v>
      </c>
      <c r="B9443" s="394" t="s">
        <v>9662</v>
      </c>
      <c r="C9443" s="393" t="s">
        <v>274</v>
      </c>
      <c r="D9443" s="395" t="n">
        <v>40.95</v>
      </c>
    </row>
    <row r="9444" customFormat="false" ht="14.25" hidden="false" customHeight="false" outlineLevel="0" collapsed="false">
      <c r="A9444" s="393" t="n">
        <v>105025</v>
      </c>
      <c r="B9444" s="394" t="s">
        <v>9663</v>
      </c>
      <c r="C9444" s="393" t="s">
        <v>274</v>
      </c>
      <c r="D9444" s="395" t="n">
        <v>57.3</v>
      </c>
    </row>
    <row r="9445" customFormat="false" ht="14.25" hidden="false" customHeight="false" outlineLevel="0" collapsed="false">
      <c r="A9445" s="393" t="n">
        <v>93191</v>
      </c>
      <c r="B9445" s="394" t="s">
        <v>9664</v>
      </c>
      <c r="C9445" s="393" t="s">
        <v>274</v>
      </c>
      <c r="D9445" s="395" t="n">
        <v>69.09</v>
      </c>
    </row>
    <row r="9446" customFormat="false" ht="14.25" hidden="false" customHeight="false" outlineLevel="0" collapsed="false">
      <c r="A9446" s="393" t="n">
        <v>105024</v>
      </c>
      <c r="B9446" s="394" t="s">
        <v>9665</v>
      </c>
      <c r="C9446" s="393" t="s">
        <v>274</v>
      </c>
      <c r="D9446" s="395" t="n">
        <v>54.54</v>
      </c>
    </row>
    <row r="9447" customFormat="false" ht="14.25" hidden="false" customHeight="false" outlineLevel="0" collapsed="false">
      <c r="A9447" s="393" t="n">
        <v>105023</v>
      </c>
      <c r="B9447" s="394" t="s">
        <v>9666</v>
      </c>
      <c r="C9447" s="393" t="s">
        <v>274</v>
      </c>
      <c r="D9447" s="395" t="n">
        <v>65.97</v>
      </c>
    </row>
    <row r="9448" customFormat="false" ht="14.25" hidden="false" customHeight="false" outlineLevel="0" collapsed="false">
      <c r="A9448" s="393" t="n">
        <v>93187</v>
      </c>
      <c r="B9448" s="394" t="s">
        <v>9667</v>
      </c>
      <c r="C9448" s="393" t="s">
        <v>274</v>
      </c>
      <c r="D9448" s="395" t="n">
        <v>77.39</v>
      </c>
    </row>
    <row r="9449" customFormat="false" ht="14.25" hidden="false" customHeight="false" outlineLevel="0" collapsed="false">
      <c r="A9449" s="393" t="n">
        <v>105037</v>
      </c>
      <c r="B9449" s="394" t="s">
        <v>9668</v>
      </c>
      <c r="C9449" s="393" t="s">
        <v>274</v>
      </c>
      <c r="D9449" s="395" t="n">
        <v>34.15</v>
      </c>
    </row>
    <row r="9450" customFormat="false" ht="14.25" hidden="false" customHeight="false" outlineLevel="0" collapsed="false">
      <c r="A9450" s="393" t="n">
        <v>105036</v>
      </c>
      <c r="B9450" s="394" t="s">
        <v>9669</v>
      </c>
      <c r="C9450" s="393" t="s">
        <v>274</v>
      </c>
      <c r="D9450" s="395" t="n">
        <v>50.45</v>
      </c>
    </row>
    <row r="9451" customFormat="false" ht="14.25" hidden="false" customHeight="false" outlineLevel="0" collapsed="false">
      <c r="A9451" s="393" t="n">
        <v>105035</v>
      </c>
      <c r="B9451" s="394" t="s">
        <v>9670</v>
      </c>
      <c r="C9451" s="393" t="s">
        <v>274</v>
      </c>
      <c r="D9451" s="395" t="n">
        <v>69.97</v>
      </c>
    </row>
    <row r="9452" customFormat="false" ht="14.25" hidden="false" customHeight="false" outlineLevel="0" collapsed="false">
      <c r="A9452" s="393" t="n">
        <v>105022</v>
      </c>
      <c r="B9452" s="394" t="s">
        <v>9671</v>
      </c>
      <c r="C9452" s="393" t="s">
        <v>274</v>
      </c>
      <c r="D9452" s="395" t="n">
        <v>21.81</v>
      </c>
    </row>
    <row r="9453" customFormat="false" ht="14.25" hidden="false" customHeight="false" outlineLevel="0" collapsed="false">
      <c r="A9453" s="393" t="n">
        <v>105021</v>
      </c>
      <c r="B9453" s="394" t="s">
        <v>9672</v>
      </c>
      <c r="C9453" s="393" t="s">
        <v>274</v>
      </c>
      <c r="D9453" s="395" t="n">
        <v>24.49</v>
      </c>
    </row>
    <row r="9454" customFormat="false" ht="14.25" hidden="false" customHeight="false" outlineLevel="0" collapsed="false">
      <c r="A9454" s="393" t="n">
        <v>93184</v>
      </c>
      <c r="B9454" s="394" t="s">
        <v>9673</v>
      </c>
      <c r="C9454" s="393" t="s">
        <v>274</v>
      </c>
      <c r="D9454" s="395" t="n">
        <v>27.87</v>
      </c>
    </row>
    <row r="9455" customFormat="false" ht="14.25" hidden="false" customHeight="false" outlineLevel="0" collapsed="false">
      <c r="A9455" s="393" t="n">
        <v>102149</v>
      </c>
      <c r="B9455" s="394" t="s">
        <v>9674</v>
      </c>
      <c r="C9455" s="393" t="s">
        <v>76</v>
      </c>
      <c r="D9455" s="395" t="n">
        <v>0</v>
      </c>
    </row>
    <row r="9456" customFormat="false" ht="14.25" hidden="false" customHeight="false" outlineLevel="0" collapsed="false">
      <c r="A9456" s="393" t="n">
        <v>102150</v>
      </c>
      <c r="B9456" s="394" t="s">
        <v>9675</v>
      </c>
      <c r="C9456" s="393" t="s">
        <v>76</v>
      </c>
      <c r="D9456" s="395" t="n">
        <v>0</v>
      </c>
    </row>
    <row r="9457" customFormat="false" ht="14.25" hidden="false" customHeight="false" outlineLevel="0" collapsed="false">
      <c r="A9457" s="393" t="n">
        <v>102145</v>
      </c>
      <c r="B9457" s="394" t="s">
        <v>9676</v>
      </c>
      <c r="C9457" s="393" t="s">
        <v>76</v>
      </c>
      <c r="D9457" s="395" t="n">
        <v>0</v>
      </c>
    </row>
    <row r="9458" customFormat="false" ht="14.25" hidden="false" customHeight="false" outlineLevel="0" collapsed="false">
      <c r="A9458" s="393" t="n">
        <v>102146</v>
      </c>
      <c r="B9458" s="394" t="s">
        <v>9677</v>
      </c>
      <c r="C9458" s="393" t="s">
        <v>76</v>
      </c>
      <c r="D9458" s="395" t="n">
        <v>0</v>
      </c>
    </row>
    <row r="9459" customFormat="false" ht="14.25" hidden="false" customHeight="false" outlineLevel="0" collapsed="false">
      <c r="A9459" s="393" t="n">
        <v>102147</v>
      </c>
      <c r="B9459" s="394" t="s">
        <v>9678</v>
      </c>
      <c r="C9459" s="393" t="s">
        <v>76</v>
      </c>
      <c r="D9459" s="395" t="n">
        <v>0</v>
      </c>
    </row>
    <row r="9460" customFormat="false" ht="14.25" hidden="false" customHeight="false" outlineLevel="0" collapsed="false">
      <c r="A9460" s="393" t="n">
        <v>102148</v>
      </c>
      <c r="B9460" s="394" t="s">
        <v>9679</v>
      </c>
      <c r="C9460" s="393" t="s">
        <v>76</v>
      </c>
      <c r="D9460" s="395" t="n">
        <v>0</v>
      </c>
    </row>
    <row r="9461" customFormat="false" ht="14.25" hidden="false" customHeight="false" outlineLevel="0" collapsed="false">
      <c r="A9461" s="393" t="n">
        <v>102143</v>
      </c>
      <c r="B9461" s="394" t="s">
        <v>9680</v>
      </c>
      <c r="C9461" s="393" t="s">
        <v>76</v>
      </c>
      <c r="D9461" s="395" t="n">
        <v>0</v>
      </c>
    </row>
    <row r="9462" customFormat="false" ht="14.25" hidden="false" customHeight="false" outlineLevel="0" collapsed="false">
      <c r="A9462" s="393" t="n">
        <v>102144</v>
      </c>
      <c r="B9462" s="394" t="s">
        <v>9681</v>
      </c>
      <c r="C9462" s="393" t="s">
        <v>76</v>
      </c>
      <c r="D9462" s="395" t="n">
        <v>0</v>
      </c>
    </row>
    <row r="9463" customFormat="false" ht="14.25" hidden="false" customHeight="false" outlineLevel="0" collapsed="false">
      <c r="A9463" s="393" t="n">
        <v>102171</v>
      </c>
      <c r="B9463" s="394" t="s">
        <v>9682</v>
      </c>
      <c r="C9463" s="393" t="s">
        <v>76</v>
      </c>
      <c r="D9463" s="395" t="n">
        <v>577.44</v>
      </c>
    </row>
    <row r="9464" customFormat="false" ht="14.25" hidden="false" customHeight="false" outlineLevel="0" collapsed="false">
      <c r="A9464" s="393" t="n">
        <v>102172</v>
      </c>
      <c r="B9464" s="394" t="s">
        <v>9683</v>
      </c>
      <c r="C9464" s="393" t="s">
        <v>76</v>
      </c>
      <c r="D9464" s="395" t="n">
        <v>563.35</v>
      </c>
    </row>
    <row r="9465" customFormat="false" ht="14.25" hidden="false" customHeight="false" outlineLevel="0" collapsed="false">
      <c r="A9465" s="393" t="n">
        <v>102170</v>
      </c>
      <c r="B9465" s="394" t="s">
        <v>9684</v>
      </c>
      <c r="C9465" s="393" t="s">
        <v>76</v>
      </c>
      <c r="D9465" s="395" t="n">
        <v>306.89</v>
      </c>
    </row>
    <row r="9466" customFormat="false" ht="14.25" hidden="false" customHeight="false" outlineLevel="0" collapsed="false">
      <c r="A9466" s="393" t="n">
        <v>102160</v>
      </c>
      <c r="B9466" s="394" t="s">
        <v>9685</v>
      </c>
      <c r="C9466" s="393" t="s">
        <v>76</v>
      </c>
      <c r="D9466" s="395" t="n">
        <v>197.72</v>
      </c>
    </row>
    <row r="9467" customFormat="false" ht="14.25" hidden="false" customHeight="false" outlineLevel="0" collapsed="false">
      <c r="A9467" s="393" t="n">
        <v>102177</v>
      </c>
      <c r="B9467" s="394" t="s">
        <v>9686</v>
      </c>
      <c r="C9467" s="393" t="s">
        <v>76</v>
      </c>
      <c r="D9467" s="395" t="n">
        <v>2117.1</v>
      </c>
    </row>
    <row r="9468" customFormat="false" ht="14.25" hidden="false" customHeight="false" outlineLevel="0" collapsed="false">
      <c r="A9468" s="393" t="n">
        <v>102174</v>
      </c>
      <c r="B9468" s="394" t="s">
        <v>9687</v>
      </c>
      <c r="C9468" s="393" t="s">
        <v>76</v>
      </c>
      <c r="D9468" s="395" t="n">
        <v>0</v>
      </c>
    </row>
    <row r="9469" customFormat="false" ht="14.25" hidden="false" customHeight="false" outlineLevel="0" collapsed="false">
      <c r="A9469" s="393" t="n">
        <v>102178</v>
      </c>
      <c r="B9469" s="394" t="s">
        <v>9688</v>
      </c>
      <c r="C9469" s="393" t="s">
        <v>76</v>
      </c>
      <c r="D9469" s="395" t="n">
        <v>2430.99</v>
      </c>
    </row>
    <row r="9470" customFormat="false" ht="14.25" hidden="false" customHeight="false" outlineLevel="0" collapsed="false">
      <c r="A9470" s="393" t="n">
        <v>102175</v>
      </c>
      <c r="B9470" s="394" t="s">
        <v>9689</v>
      </c>
      <c r="C9470" s="393" t="s">
        <v>76</v>
      </c>
      <c r="D9470" s="395" t="n">
        <v>0</v>
      </c>
    </row>
    <row r="9471" customFormat="false" ht="14.25" hidden="false" customHeight="false" outlineLevel="0" collapsed="false">
      <c r="A9471" s="393" t="n">
        <v>102176</v>
      </c>
      <c r="B9471" s="394" t="s">
        <v>9690</v>
      </c>
      <c r="C9471" s="393" t="s">
        <v>76</v>
      </c>
      <c r="D9471" s="395" t="n">
        <v>1049.68</v>
      </c>
    </row>
    <row r="9472" customFormat="false" ht="14.25" hidden="false" customHeight="false" outlineLevel="0" collapsed="false">
      <c r="A9472" s="393" t="n">
        <v>102173</v>
      </c>
      <c r="B9472" s="394" t="s">
        <v>9691</v>
      </c>
      <c r="C9472" s="393" t="s">
        <v>76</v>
      </c>
      <c r="D9472" s="395" t="n">
        <v>0</v>
      </c>
    </row>
    <row r="9473" customFormat="false" ht="14.25" hidden="false" customHeight="false" outlineLevel="0" collapsed="false">
      <c r="A9473" s="393" t="n">
        <v>102163</v>
      </c>
      <c r="B9473" s="394" t="s">
        <v>9692</v>
      </c>
      <c r="C9473" s="393" t="s">
        <v>76</v>
      </c>
      <c r="D9473" s="395" t="n">
        <v>396.89</v>
      </c>
    </row>
    <row r="9474" customFormat="false" ht="14.25" hidden="false" customHeight="false" outlineLevel="0" collapsed="false">
      <c r="A9474" s="393" t="n">
        <v>102153</v>
      </c>
      <c r="B9474" s="394" t="s">
        <v>9693</v>
      </c>
      <c r="C9474" s="393" t="s">
        <v>76</v>
      </c>
      <c r="D9474" s="395" t="n">
        <v>287.72</v>
      </c>
    </row>
    <row r="9475" customFormat="false" ht="14.25" hidden="false" customHeight="false" outlineLevel="0" collapsed="false">
      <c r="A9475" s="393" t="n">
        <v>102165</v>
      </c>
      <c r="B9475" s="394" t="s">
        <v>9694</v>
      </c>
      <c r="C9475" s="393" t="s">
        <v>76</v>
      </c>
      <c r="D9475" s="395" t="n">
        <v>386.51</v>
      </c>
    </row>
    <row r="9476" customFormat="false" ht="14.25" hidden="false" customHeight="false" outlineLevel="0" collapsed="false">
      <c r="A9476" s="393" t="n">
        <v>102155</v>
      </c>
      <c r="B9476" s="394" t="s">
        <v>9695</v>
      </c>
      <c r="C9476" s="393" t="s">
        <v>76</v>
      </c>
      <c r="D9476" s="395" t="n">
        <v>297.44</v>
      </c>
    </row>
    <row r="9477" customFormat="false" ht="14.25" hidden="false" customHeight="false" outlineLevel="0" collapsed="false">
      <c r="A9477" s="393" t="n">
        <v>102167</v>
      </c>
      <c r="B9477" s="394" t="s">
        <v>9696</v>
      </c>
      <c r="C9477" s="393" t="s">
        <v>76</v>
      </c>
      <c r="D9477" s="395" t="n">
        <v>458.36</v>
      </c>
    </row>
    <row r="9478" customFormat="false" ht="14.25" hidden="false" customHeight="false" outlineLevel="0" collapsed="false">
      <c r="A9478" s="393" t="n">
        <v>102157</v>
      </c>
      <c r="B9478" s="394" t="s">
        <v>9697</v>
      </c>
      <c r="C9478" s="393" t="s">
        <v>76</v>
      </c>
      <c r="D9478" s="395" t="n">
        <v>389.39</v>
      </c>
    </row>
    <row r="9479" customFormat="false" ht="14.25" hidden="false" customHeight="false" outlineLevel="0" collapsed="false">
      <c r="A9479" s="393" t="n">
        <v>102169</v>
      </c>
      <c r="B9479" s="394" t="s">
        <v>9698</v>
      </c>
      <c r="C9479" s="393" t="s">
        <v>76</v>
      </c>
      <c r="D9479" s="395" t="n">
        <v>513.62</v>
      </c>
    </row>
    <row r="9480" customFormat="false" ht="14.25" hidden="false" customHeight="false" outlineLevel="0" collapsed="false">
      <c r="A9480" s="393" t="n">
        <v>102159</v>
      </c>
      <c r="B9480" s="394" t="s">
        <v>9699</v>
      </c>
      <c r="C9480" s="393" t="s">
        <v>76</v>
      </c>
      <c r="D9480" s="395" t="n">
        <v>469.11</v>
      </c>
    </row>
    <row r="9481" customFormat="false" ht="14.25" hidden="false" customHeight="false" outlineLevel="0" collapsed="false">
      <c r="A9481" s="393" t="n">
        <v>102161</v>
      </c>
      <c r="B9481" s="394" t="s">
        <v>9700</v>
      </c>
      <c r="C9481" s="393" t="s">
        <v>76</v>
      </c>
      <c r="D9481" s="395" t="n">
        <v>314.4</v>
      </c>
    </row>
    <row r="9482" customFormat="false" ht="14.25" hidden="false" customHeight="false" outlineLevel="0" collapsed="false">
      <c r="A9482" s="393" t="n">
        <v>102151</v>
      </c>
      <c r="B9482" s="394" t="s">
        <v>9701</v>
      </c>
      <c r="C9482" s="393" t="s">
        <v>76</v>
      </c>
      <c r="D9482" s="395" t="n">
        <v>205.23</v>
      </c>
    </row>
    <row r="9483" customFormat="false" ht="14.25" hidden="false" customHeight="false" outlineLevel="0" collapsed="false">
      <c r="A9483" s="393" t="n">
        <v>102162</v>
      </c>
      <c r="B9483" s="394" t="s">
        <v>9702</v>
      </c>
      <c r="C9483" s="393" t="s">
        <v>76</v>
      </c>
      <c r="D9483" s="395" t="n">
        <v>336.9</v>
      </c>
    </row>
    <row r="9484" customFormat="false" ht="14.25" hidden="false" customHeight="false" outlineLevel="0" collapsed="false">
      <c r="A9484" s="393" t="n">
        <v>102164</v>
      </c>
      <c r="B9484" s="394" t="s">
        <v>9703</v>
      </c>
      <c r="C9484" s="393" t="s">
        <v>76</v>
      </c>
      <c r="D9484" s="395" t="n">
        <v>337.44</v>
      </c>
    </row>
    <row r="9485" customFormat="false" ht="14.25" hidden="false" customHeight="false" outlineLevel="0" collapsed="false">
      <c r="A9485" s="393" t="n">
        <v>102154</v>
      </c>
      <c r="B9485" s="394" t="s">
        <v>9704</v>
      </c>
      <c r="C9485" s="393" t="s">
        <v>76</v>
      </c>
      <c r="D9485" s="395" t="n">
        <v>248.37</v>
      </c>
    </row>
    <row r="9486" customFormat="false" ht="14.25" hidden="false" customHeight="false" outlineLevel="0" collapsed="false">
      <c r="A9486" s="393" t="n">
        <v>102166</v>
      </c>
      <c r="B9486" s="394" t="s">
        <v>9705</v>
      </c>
      <c r="C9486" s="393" t="s">
        <v>76</v>
      </c>
      <c r="D9486" s="395" t="n">
        <v>353.36</v>
      </c>
    </row>
    <row r="9487" customFormat="false" ht="14.25" hidden="false" customHeight="false" outlineLevel="0" collapsed="false">
      <c r="A9487" s="393" t="n">
        <v>102156</v>
      </c>
      <c r="B9487" s="394" t="s">
        <v>9706</v>
      </c>
      <c r="C9487" s="393" t="s">
        <v>76</v>
      </c>
      <c r="D9487" s="395" t="n">
        <v>284.39</v>
      </c>
    </row>
    <row r="9488" customFormat="false" ht="14.25" hidden="false" customHeight="false" outlineLevel="0" collapsed="false">
      <c r="A9488" s="393" t="n">
        <v>102168</v>
      </c>
      <c r="B9488" s="394" t="s">
        <v>9707</v>
      </c>
      <c r="C9488" s="393" t="s">
        <v>76</v>
      </c>
      <c r="D9488" s="395" t="n">
        <v>444.95</v>
      </c>
    </row>
    <row r="9489" customFormat="false" ht="14.25" hidden="false" customHeight="false" outlineLevel="0" collapsed="false">
      <c r="A9489" s="393" t="n">
        <v>102158</v>
      </c>
      <c r="B9489" s="394" t="s">
        <v>9708</v>
      </c>
      <c r="C9489" s="393" t="s">
        <v>76</v>
      </c>
      <c r="D9489" s="395" t="n">
        <v>393.84</v>
      </c>
    </row>
    <row r="9490" customFormat="false" ht="14.25" hidden="false" customHeight="false" outlineLevel="0" collapsed="false">
      <c r="A9490" s="393" t="n">
        <v>102152</v>
      </c>
      <c r="B9490" s="394" t="s">
        <v>9709</v>
      </c>
      <c r="C9490" s="393" t="s">
        <v>76</v>
      </c>
      <c r="D9490" s="395" t="n">
        <v>227.73</v>
      </c>
    </row>
    <row r="9491" customFormat="false" ht="14.25" hidden="false" customHeight="false" outlineLevel="0" collapsed="false">
      <c r="A9491" s="393" t="n">
        <v>102181</v>
      </c>
      <c r="B9491" s="394" t="s">
        <v>9710</v>
      </c>
      <c r="C9491" s="393" t="s">
        <v>76</v>
      </c>
      <c r="D9491" s="395" t="n">
        <v>586.37</v>
      </c>
    </row>
    <row r="9492" customFormat="false" ht="14.25" hidden="false" customHeight="false" outlineLevel="0" collapsed="false">
      <c r="A9492" s="393" t="n">
        <v>102179</v>
      </c>
      <c r="B9492" s="394" t="s">
        <v>9711</v>
      </c>
      <c r="C9492" s="393" t="s">
        <v>76</v>
      </c>
      <c r="D9492" s="395" t="n">
        <v>419.66</v>
      </c>
    </row>
    <row r="9493" customFormat="false" ht="14.25" hidden="false" customHeight="false" outlineLevel="0" collapsed="false">
      <c r="A9493" s="393" t="n">
        <v>102180</v>
      </c>
      <c r="B9493" s="394" t="s">
        <v>9712</v>
      </c>
      <c r="C9493" s="393" t="s">
        <v>76</v>
      </c>
      <c r="D9493" s="395" t="n">
        <v>490.98</v>
      </c>
    </row>
    <row r="9494" customFormat="false" ht="14.25" hidden="false" customHeight="false" outlineLevel="0" collapsed="false">
      <c r="A9494" s="393" t="n">
        <v>102189</v>
      </c>
      <c r="B9494" s="394" t="s">
        <v>9713</v>
      </c>
      <c r="C9494" s="393" t="s">
        <v>267</v>
      </c>
      <c r="D9494" s="395" t="n">
        <v>293.76</v>
      </c>
    </row>
    <row r="9495" customFormat="false" ht="14.25" hidden="false" customHeight="false" outlineLevel="0" collapsed="false">
      <c r="A9495" s="393" t="n">
        <v>102188</v>
      </c>
      <c r="B9495" s="394" t="s">
        <v>9714</v>
      </c>
      <c r="C9495" s="393" t="s">
        <v>267</v>
      </c>
      <c r="D9495" s="395" t="n">
        <v>1091.97</v>
      </c>
    </row>
    <row r="9496" customFormat="false" ht="14.25" hidden="false" customHeight="false" outlineLevel="0" collapsed="false">
      <c r="A9496" s="393" t="n">
        <v>102185</v>
      </c>
      <c r="B9496" s="394" t="s">
        <v>9715</v>
      </c>
      <c r="C9496" s="393" t="s">
        <v>267</v>
      </c>
      <c r="D9496" s="395" t="n">
        <v>4611.62</v>
      </c>
    </row>
    <row r="9497" customFormat="false" ht="14.25" hidden="false" customHeight="false" outlineLevel="0" collapsed="false">
      <c r="A9497" s="393" t="n">
        <v>102184</v>
      </c>
      <c r="B9497" s="394" t="s">
        <v>9716</v>
      </c>
      <c r="C9497" s="393" t="s">
        <v>267</v>
      </c>
      <c r="D9497" s="395" t="n">
        <v>2298.95</v>
      </c>
    </row>
    <row r="9498" customFormat="false" ht="14.25" hidden="false" customHeight="false" outlineLevel="0" collapsed="false">
      <c r="A9498" s="393" t="n">
        <v>102187</v>
      </c>
      <c r="B9498" s="394" t="s">
        <v>9717</v>
      </c>
      <c r="C9498" s="393" t="s">
        <v>267</v>
      </c>
      <c r="D9498" s="395" t="n">
        <v>0</v>
      </c>
    </row>
    <row r="9499" customFormat="false" ht="14.25" hidden="false" customHeight="false" outlineLevel="0" collapsed="false">
      <c r="A9499" s="393" t="n">
        <v>102186</v>
      </c>
      <c r="B9499" s="394" t="s">
        <v>9718</v>
      </c>
      <c r="C9499" s="393" t="s">
        <v>267</v>
      </c>
      <c r="D9499" s="395" t="n">
        <v>0</v>
      </c>
    </row>
    <row r="9500" customFormat="false" ht="14.25" hidden="false" customHeight="false" outlineLevel="0" collapsed="false">
      <c r="A9500" s="393" t="n">
        <v>102183</v>
      </c>
      <c r="B9500" s="394" t="s">
        <v>9719</v>
      </c>
      <c r="C9500" s="393" t="s">
        <v>267</v>
      </c>
      <c r="D9500" s="395" t="n">
        <v>2480.52</v>
      </c>
    </row>
    <row r="9501" customFormat="false" ht="14.25" hidden="false" customHeight="false" outlineLevel="0" collapsed="false">
      <c r="A9501" s="393" t="n">
        <v>102182</v>
      </c>
      <c r="B9501" s="394" t="s">
        <v>9720</v>
      </c>
      <c r="C9501" s="393" t="s">
        <v>267</v>
      </c>
      <c r="D9501" s="395" t="n">
        <v>1233.21</v>
      </c>
    </row>
    <row r="9502" customFormat="false" ht="14.25" hidden="false" customHeight="false" outlineLevel="0" collapsed="false">
      <c r="A9502" s="393" t="n">
        <v>102191</v>
      </c>
      <c r="B9502" s="394" t="s">
        <v>9721</v>
      </c>
      <c r="C9502" s="393" t="s">
        <v>76</v>
      </c>
      <c r="D9502" s="395" t="n">
        <v>26.34</v>
      </c>
    </row>
    <row r="9503" customFormat="false" ht="14.25" hidden="false" customHeight="false" outlineLevel="0" collapsed="false">
      <c r="A9503" s="393" t="n">
        <v>102190</v>
      </c>
      <c r="B9503" s="394" t="s">
        <v>9722</v>
      </c>
      <c r="C9503" s="393" t="s">
        <v>76</v>
      </c>
      <c r="D9503" s="395" t="n">
        <v>21.68</v>
      </c>
    </row>
    <row r="9504" customFormat="false" ht="14.25" hidden="false" customHeight="false" outlineLevel="0" collapsed="false">
      <c r="A9504" s="393" t="n">
        <v>102192</v>
      </c>
      <c r="B9504" s="394" t="s">
        <v>9723</v>
      </c>
      <c r="C9504" s="393" t="s">
        <v>76</v>
      </c>
      <c r="D9504" s="395" t="n">
        <v>18.8</v>
      </c>
    </row>
    <row r="9505" customFormat="false" ht="14.25" hidden="false" customHeight="false" outlineLevel="0" collapsed="false">
      <c r="A9505" s="393" t="n">
        <v>89354</v>
      </c>
      <c r="B9505" s="394" t="s">
        <v>9724</v>
      </c>
      <c r="C9505" s="393" t="s">
        <v>267</v>
      </c>
      <c r="D9505" s="395" t="n">
        <v>469.9</v>
      </c>
    </row>
    <row r="9506" customFormat="false" ht="14.25" hidden="false" customHeight="false" outlineLevel="0" collapsed="false">
      <c r="A9506" s="393" t="n">
        <v>103041</v>
      </c>
      <c r="B9506" s="394" t="s">
        <v>9725</v>
      </c>
      <c r="C9506" s="393" t="s">
        <v>267</v>
      </c>
      <c r="D9506" s="395" t="n">
        <v>23.31</v>
      </c>
    </row>
    <row r="9507" customFormat="false" ht="14.25" hidden="false" customHeight="false" outlineLevel="0" collapsed="false">
      <c r="A9507" s="393" t="n">
        <v>103042</v>
      </c>
      <c r="B9507" s="394" t="s">
        <v>9726</v>
      </c>
      <c r="C9507" s="393" t="s">
        <v>267</v>
      </c>
      <c r="D9507" s="395" t="n">
        <v>29.05</v>
      </c>
    </row>
    <row r="9508" customFormat="false" ht="14.25" hidden="false" customHeight="false" outlineLevel="0" collapsed="false">
      <c r="A9508" s="393" t="n">
        <v>103043</v>
      </c>
      <c r="B9508" s="394" t="s">
        <v>9727</v>
      </c>
      <c r="C9508" s="393" t="s">
        <v>267</v>
      </c>
      <c r="D9508" s="395" t="n">
        <v>26.8</v>
      </c>
    </row>
    <row r="9509" customFormat="false" ht="14.25" hidden="false" customHeight="false" outlineLevel="0" collapsed="false">
      <c r="A9509" s="393" t="n">
        <v>103044</v>
      </c>
      <c r="B9509" s="394" t="s">
        <v>9728</v>
      </c>
      <c r="C9509" s="393" t="s">
        <v>267</v>
      </c>
      <c r="D9509" s="395" t="n">
        <v>36.32</v>
      </c>
    </row>
    <row r="9510" customFormat="false" ht="14.25" hidden="false" customHeight="false" outlineLevel="0" collapsed="false">
      <c r="A9510" s="393" t="n">
        <v>103039</v>
      </c>
      <c r="B9510" s="394" t="s">
        <v>9729</v>
      </c>
      <c r="C9510" s="393" t="s">
        <v>267</v>
      </c>
      <c r="D9510" s="395" t="n">
        <v>80.5</v>
      </c>
    </row>
    <row r="9511" customFormat="false" ht="14.25" hidden="false" customHeight="false" outlineLevel="0" collapsed="false">
      <c r="A9511" s="393" t="n">
        <v>103038</v>
      </c>
      <c r="B9511" s="394" t="s">
        <v>9730</v>
      </c>
      <c r="C9511" s="393" t="s">
        <v>267</v>
      </c>
      <c r="D9511" s="395" t="n">
        <v>73.54</v>
      </c>
    </row>
    <row r="9512" customFormat="false" ht="14.25" hidden="false" customHeight="false" outlineLevel="0" collapsed="false">
      <c r="A9512" s="393" t="n">
        <v>103037</v>
      </c>
      <c r="B9512" s="394" t="s">
        <v>9731</v>
      </c>
      <c r="C9512" s="393" t="s">
        <v>267</v>
      </c>
      <c r="D9512" s="395" t="n">
        <v>54.89</v>
      </c>
    </row>
    <row r="9513" customFormat="false" ht="14.25" hidden="false" customHeight="false" outlineLevel="0" collapsed="false">
      <c r="A9513" s="393" t="n">
        <v>103036</v>
      </c>
      <c r="B9513" s="394" t="s">
        <v>9732</v>
      </c>
      <c r="C9513" s="393" t="s">
        <v>267</v>
      </c>
      <c r="D9513" s="395" t="n">
        <v>27.82</v>
      </c>
    </row>
    <row r="9514" customFormat="false" ht="14.25" hidden="false" customHeight="false" outlineLevel="0" collapsed="false">
      <c r="A9514" s="393" t="n">
        <v>103040</v>
      </c>
      <c r="B9514" s="394" t="s">
        <v>9733</v>
      </c>
      <c r="C9514" s="393" t="s">
        <v>267</v>
      </c>
      <c r="D9514" s="395" t="n">
        <v>119.11</v>
      </c>
    </row>
    <row r="9515" customFormat="false" ht="14.25" hidden="false" customHeight="false" outlineLevel="0" collapsed="false">
      <c r="A9515" s="393" t="n">
        <v>90371</v>
      </c>
      <c r="B9515" s="394" t="s">
        <v>9734</v>
      </c>
      <c r="C9515" s="393" t="s">
        <v>267</v>
      </c>
      <c r="D9515" s="395" t="n">
        <v>34.89</v>
      </c>
    </row>
    <row r="9516" customFormat="false" ht="14.25" hidden="false" customHeight="false" outlineLevel="0" collapsed="false">
      <c r="A9516" s="393" t="n">
        <v>103047</v>
      </c>
      <c r="B9516" s="394" t="s">
        <v>9735</v>
      </c>
      <c r="C9516" s="393" t="s">
        <v>267</v>
      </c>
      <c r="D9516" s="395" t="n">
        <v>28.37</v>
      </c>
    </row>
    <row r="9517" customFormat="false" ht="14.25" hidden="false" customHeight="false" outlineLevel="0" collapsed="false">
      <c r="A9517" s="393" t="n">
        <v>94489</v>
      </c>
      <c r="B9517" s="394" t="s">
        <v>9736</v>
      </c>
      <c r="C9517" s="393" t="s">
        <v>267</v>
      </c>
      <c r="D9517" s="395" t="n">
        <v>34.61</v>
      </c>
    </row>
    <row r="9518" customFormat="false" ht="14.25" hidden="false" customHeight="false" outlineLevel="0" collapsed="false">
      <c r="A9518" s="393" t="n">
        <v>94490</v>
      </c>
      <c r="B9518" s="394" t="s">
        <v>9737</v>
      </c>
      <c r="C9518" s="393" t="s">
        <v>267</v>
      </c>
      <c r="D9518" s="395" t="n">
        <v>51.14</v>
      </c>
    </row>
    <row r="9519" customFormat="false" ht="14.25" hidden="false" customHeight="false" outlineLevel="0" collapsed="false">
      <c r="A9519" s="393" t="n">
        <v>94491</v>
      </c>
      <c r="B9519" s="394" t="s">
        <v>9738</v>
      </c>
      <c r="C9519" s="393" t="s">
        <v>267</v>
      </c>
      <c r="D9519" s="395" t="n">
        <v>69.51</v>
      </c>
    </row>
    <row r="9520" customFormat="false" ht="14.25" hidden="false" customHeight="false" outlineLevel="0" collapsed="false">
      <c r="A9520" s="393" t="n">
        <v>94492</v>
      </c>
      <c r="B9520" s="394" t="s">
        <v>9739</v>
      </c>
      <c r="C9520" s="393" t="s">
        <v>267</v>
      </c>
      <c r="D9520" s="395" t="n">
        <v>71.47</v>
      </c>
    </row>
    <row r="9521" customFormat="false" ht="14.25" hidden="false" customHeight="false" outlineLevel="0" collapsed="false">
      <c r="A9521" s="393" t="n">
        <v>94493</v>
      </c>
      <c r="B9521" s="394" t="s">
        <v>9740</v>
      </c>
      <c r="C9521" s="393" t="s">
        <v>267</v>
      </c>
      <c r="D9521" s="395" t="n">
        <v>130.35</v>
      </c>
    </row>
    <row r="9522" customFormat="false" ht="14.25" hidden="false" customHeight="false" outlineLevel="0" collapsed="false">
      <c r="A9522" s="393" t="n">
        <v>94497</v>
      </c>
      <c r="B9522" s="394" t="s">
        <v>9741</v>
      </c>
      <c r="C9522" s="393" t="s">
        <v>267</v>
      </c>
      <c r="D9522" s="395" t="n">
        <v>84.18</v>
      </c>
    </row>
    <row r="9523" customFormat="false" ht="14.25" hidden="false" customHeight="false" outlineLevel="0" collapsed="false">
      <c r="A9523" s="393" t="n">
        <v>94794</v>
      </c>
      <c r="B9523" s="394" t="s">
        <v>9742</v>
      </c>
      <c r="C9523" s="393" t="s">
        <v>267</v>
      </c>
      <c r="D9523" s="395" t="n">
        <v>131.51</v>
      </c>
    </row>
    <row r="9524" customFormat="false" ht="14.25" hidden="false" customHeight="false" outlineLevel="0" collapsed="false">
      <c r="A9524" s="393" t="n">
        <v>94496</v>
      </c>
      <c r="B9524" s="394" t="s">
        <v>9743</v>
      </c>
      <c r="C9524" s="393" t="s">
        <v>267</v>
      </c>
      <c r="D9524" s="395" t="n">
        <v>66.28</v>
      </c>
    </row>
    <row r="9525" customFormat="false" ht="14.25" hidden="false" customHeight="false" outlineLevel="0" collapsed="false">
      <c r="A9525" s="393" t="n">
        <v>94793</v>
      </c>
      <c r="B9525" s="394" t="s">
        <v>9744</v>
      </c>
      <c r="C9525" s="393" t="s">
        <v>267</v>
      </c>
      <c r="D9525" s="395" t="n">
        <v>122.85</v>
      </c>
    </row>
    <row r="9526" customFormat="false" ht="14.25" hidden="false" customHeight="false" outlineLevel="0" collapsed="false">
      <c r="A9526" s="393" t="n">
        <v>94495</v>
      </c>
      <c r="B9526" s="394" t="s">
        <v>9745</v>
      </c>
      <c r="C9526" s="393" t="s">
        <v>267</v>
      </c>
      <c r="D9526" s="395" t="n">
        <v>48.64</v>
      </c>
    </row>
    <row r="9527" customFormat="false" ht="14.25" hidden="false" customHeight="false" outlineLevel="0" collapsed="false">
      <c r="A9527" s="393" t="n">
        <v>94792</v>
      </c>
      <c r="B9527" s="394" t="s">
        <v>9746</v>
      </c>
      <c r="C9527" s="393" t="s">
        <v>267</v>
      </c>
      <c r="D9527" s="395" t="n">
        <v>90.55</v>
      </c>
    </row>
    <row r="9528" customFormat="false" ht="14.25" hidden="false" customHeight="false" outlineLevel="0" collapsed="false">
      <c r="A9528" s="393" t="n">
        <v>89352</v>
      </c>
      <c r="B9528" s="394" t="s">
        <v>9747</v>
      </c>
      <c r="C9528" s="393" t="s">
        <v>267</v>
      </c>
      <c r="D9528" s="395" t="n">
        <v>28.1</v>
      </c>
    </row>
    <row r="9529" customFormat="false" ht="14.25" hidden="false" customHeight="false" outlineLevel="0" collapsed="false">
      <c r="A9529" s="393" t="n">
        <v>89986</v>
      </c>
      <c r="B9529" s="394" t="s">
        <v>9748</v>
      </c>
      <c r="C9529" s="393" t="s">
        <v>267</v>
      </c>
      <c r="D9529" s="395" t="n">
        <v>65.24</v>
      </c>
    </row>
    <row r="9530" customFormat="false" ht="14.25" hidden="false" customHeight="false" outlineLevel="0" collapsed="false">
      <c r="A9530" s="393" t="n">
        <v>94499</v>
      </c>
      <c r="B9530" s="394" t="s">
        <v>9749</v>
      </c>
      <c r="C9530" s="393" t="s">
        <v>267</v>
      </c>
      <c r="D9530" s="395" t="n">
        <v>223.33</v>
      </c>
    </row>
    <row r="9531" customFormat="false" ht="14.25" hidden="false" customHeight="false" outlineLevel="0" collapsed="false">
      <c r="A9531" s="393" t="n">
        <v>94498</v>
      </c>
      <c r="B9531" s="394" t="s">
        <v>9750</v>
      </c>
      <c r="C9531" s="393" t="s">
        <v>267</v>
      </c>
      <c r="D9531" s="395" t="n">
        <v>115.5</v>
      </c>
    </row>
    <row r="9532" customFormat="false" ht="14.25" hidden="false" customHeight="false" outlineLevel="0" collapsed="false">
      <c r="A9532" s="393" t="n">
        <v>94500</v>
      </c>
      <c r="B9532" s="394" t="s">
        <v>9751</v>
      </c>
      <c r="C9532" s="393" t="s">
        <v>267</v>
      </c>
      <c r="D9532" s="395" t="n">
        <v>271.6</v>
      </c>
    </row>
    <row r="9533" customFormat="false" ht="14.25" hidden="false" customHeight="false" outlineLevel="0" collapsed="false">
      <c r="A9533" s="393" t="n">
        <v>89353</v>
      </c>
      <c r="B9533" s="394" t="s">
        <v>9752</v>
      </c>
      <c r="C9533" s="393" t="s">
        <v>267</v>
      </c>
      <c r="D9533" s="395" t="n">
        <v>31.86</v>
      </c>
    </row>
    <row r="9534" customFormat="false" ht="14.25" hidden="false" customHeight="false" outlineLevel="0" collapsed="false">
      <c r="A9534" s="393" t="n">
        <v>89987</v>
      </c>
      <c r="B9534" s="394" t="s">
        <v>9753</v>
      </c>
      <c r="C9534" s="393" t="s">
        <v>267</v>
      </c>
      <c r="D9534" s="395" t="n">
        <v>74.57</v>
      </c>
    </row>
    <row r="9535" customFormat="false" ht="14.25" hidden="false" customHeight="false" outlineLevel="0" collapsed="false">
      <c r="A9535" s="393" t="n">
        <v>94501</v>
      </c>
      <c r="B9535" s="394" t="s">
        <v>9754</v>
      </c>
      <c r="C9535" s="393" t="s">
        <v>267</v>
      </c>
      <c r="D9535" s="395" t="n">
        <v>535.9</v>
      </c>
    </row>
    <row r="9536" customFormat="false" ht="14.25" hidden="false" customHeight="false" outlineLevel="0" collapsed="false">
      <c r="A9536" s="393" t="n">
        <v>89351</v>
      </c>
      <c r="B9536" s="394" t="s">
        <v>9755</v>
      </c>
      <c r="C9536" s="393" t="s">
        <v>267</v>
      </c>
      <c r="D9536" s="395" t="n">
        <v>26.97</v>
      </c>
    </row>
    <row r="9537" customFormat="false" ht="14.25" hidden="false" customHeight="false" outlineLevel="0" collapsed="false">
      <c r="A9537" s="393" t="n">
        <v>89349</v>
      </c>
      <c r="B9537" s="394" t="s">
        <v>9756</v>
      </c>
      <c r="C9537" s="393" t="s">
        <v>267</v>
      </c>
      <c r="D9537" s="395" t="n">
        <v>21.27</v>
      </c>
    </row>
    <row r="9538" customFormat="false" ht="14.25" hidden="false" customHeight="false" outlineLevel="0" collapsed="false">
      <c r="A9538" s="393" t="n">
        <v>89984</v>
      </c>
      <c r="B9538" s="394" t="s">
        <v>9757</v>
      </c>
      <c r="C9538" s="393" t="s">
        <v>267</v>
      </c>
      <c r="D9538" s="395" t="n">
        <v>66.81</v>
      </c>
    </row>
    <row r="9539" customFormat="false" ht="14.25" hidden="false" customHeight="false" outlineLevel="0" collapsed="false">
      <c r="A9539" s="393" t="n">
        <v>89985</v>
      </c>
      <c r="B9539" s="394" t="s">
        <v>9758</v>
      </c>
      <c r="C9539" s="393" t="s">
        <v>267</v>
      </c>
      <c r="D9539" s="395" t="n">
        <v>71.14</v>
      </c>
    </row>
    <row r="9540" customFormat="false" ht="14.25" hidden="false" customHeight="false" outlineLevel="0" collapsed="false">
      <c r="A9540" s="393" t="n">
        <v>103045</v>
      </c>
      <c r="B9540" s="394" t="s">
        <v>9759</v>
      </c>
      <c r="C9540" s="393" t="s">
        <v>267</v>
      </c>
      <c r="D9540" s="395" t="n">
        <v>11.83</v>
      </c>
    </row>
    <row r="9541" customFormat="false" ht="14.25" hidden="false" customHeight="false" outlineLevel="0" collapsed="false">
      <c r="A9541" s="393" t="n">
        <v>103046</v>
      </c>
      <c r="B9541" s="394" t="s">
        <v>9760</v>
      </c>
      <c r="C9541" s="393" t="s">
        <v>267</v>
      </c>
      <c r="D9541" s="395" t="n">
        <v>27.58</v>
      </c>
    </row>
    <row r="9542" customFormat="false" ht="14.25" hidden="false" customHeight="false" outlineLevel="0" collapsed="false">
      <c r="A9542" s="393" t="n">
        <v>103048</v>
      </c>
      <c r="B9542" s="394" t="s">
        <v>9761</v>
      </c>
      <c r="C9542" s="393" t="s">
        <v>267</v>
      </c>
      <c r="D9542" s="395" t="n">
        <v>21.44</v>
      </c>
    </row>
    <row r="9543" customFormat="false" ht="14.25" hidden="false" customHeight="false" outlineLevel="0" collapsed="false">
      <c r="A9543" s="393" t="n">
        <v>103049</v>
      </c>
      <c r="B9543" s="394" t="s">
        <v>9762</v>
      </c>
      <c r="C9543" s="393" t="s">
        <v>267</v>
      </c>
      <c r="D9543" s="395" t="n">
        <v>23.06</v>
      </c>
    </row>
    <row r="9544" customFormat="false" ht="14.25" hidden="false" customHeight="false" outlineLevel="0" collapsed="false">
      <c r="A9544" s="393" t="n">
        <v>103029</v>
      </c>
      <c r="B9544" s="394" t="s">
        <v>9763</v>
      </c>
      <c r="C9544" s="393" t="s">
        <v>267</v>
      </c>
      <c r="D9544" s="395" t="n">
        <v>35.95</v>
      </c>
    </row>
    <row r="9545" customFormat="false" ht="14.25" hidden="false" customHeight="false" outlineLevel="0" collapsed="false">
      <c r="A9545" s="393" t="n">
        <v>103019</v>
      </c>
      <c r="B9545" s="394" t="s">
        <v>9764</v>
      </c>
      <c r="C9545" s="393" t="s">
        <v>267</v>
      </c>
      <c r="D9545" s="395" t="n">
        <v>360.17</v>
      </c>
    </row>
    <row r="9546" customFormat="false" ht="14.25" hidden="false" customHeight="false" outlineLevel="0" collapsed="false">
      <c r="A9546" s="393" t="n">
        <v>103050</v>
      </c>
      <c r="B9546" s="394" t="s">
        <v>9765</v>
      </c>
      <c r="C9546" s="393" t="s">
        <v>267</v>
      </c>
      <c r="D9546" s="395" t="n">
        <v>30.25</v>
      </c>
    </row>
    <row r="9547" customFormat="false" ht="14.25" hidden="false" customHeight="false" outlineLevel="0" collapsed="false">
      <c r="A9547" s="393" t="n">
        <v>103051</v>
      </c>
      <c r="B9547" s="394" t="s">
        <v>9766</v>
      </c>
      <c r="C9547" s="393" t="s">
        <v>267</v>
      </c>
      <c r="D9547" s="395" t="n">
        <v>36.59</v>
      </c>
    </row>
    <row r="9548" customFormat="false" ht="14.25" hidden="false" customHeight="false" outlineLevel="0" collapsed="false">
      <c r="A9548" s="393" t="n">
        <v>103052</v>
      </c>
      <c r="B9548" s="394" t="s">
        <v>9767</v>
      </c>
      <c r="C9548" s="393" t="s">
        <v>267</v>
      </c>
      <c r="D9548" s="395" t="n">
        <v>48.52</v>
      </c>
    </row>
    <row r="9549" customFormat="false" ht="14.25" hidden="false" customHeight="false" outlineLevel="0" collapsed="false">
      <c r="A9549" s="393" t="n">
        <v>94799</v>
      </c>
      <c r="B9549" s="394" t="s">
        <v>9768</v>
      </c>
      <c r="C9549" s="393" t="s">
        <v>267</v>
      </c>
      <c r="D9549" s="395" t="n">
        <v>288.3</v>
      </c>
    </row>
    <row r="9550" customFormat="false" ht="14.25" hidden="false" customHeight="false" outlineLevel="0" collapsed="false">
      <c r="A9550" s="393" t="n">
        <v>94798</v>
      </c>
      <c r="B9550" s="394" t="s">
        <v>9769</v>
      </c>
      <c r="C9550" s="393" t="s">
        <v>267</v>
      </c>
      <c r="D9550" s="395" t="n">
        <v>234.98</v>
      </c>
    </row>
    <row r="9551" customFormat="false" ht="14.25" hidden="false" customHeight="false" outlineLevel="0" collapsed="false">
      <c r="A9551" s="393" t="n">
        <v>94797</v>
      </c>
      <c r="B9551" s="394" t="s">
        <v>9770</v>
      </c>
      <c r="C9551" s="393" t="s">
        <v>267</v>
      </c>
      <c r="D9551" s="395" t="n">
        <v>141.29</v>
      </c>
    </row>
    <row r="9552" customFormat="false" ht="14.25" hidden="false" customHeight="false" outlineLevel="0" collapsed="false">
      <c r="A9552" s="393" t="n">
        <v>94795</v>
      </c>
      <c r="B9552" s="394" t="s">
        <v>9771</v>
      </c>
      <c r="C9552" s="393" t="s">
        <v>267</v>
      </c>
      <c r="D9552" s="395" t="n">
        <v>59.35</v>
      </c>
    </row>
    <row r="9553" customFormat="false" ht="14.25" hidden="false" customHeight="false" outlineLevel="0" collapsed="false">
      <c r="A9553" s="393" t="n">
        <v>94800</v>
      </c>
      <c r="B9553" s="394" t="s">
        <v>9772</v>
      </c>
      <c r="C9553" s="393" t="s">
        <v>267</v>
      </c>
      <c r="D9553" s="395" t="n">
        <v>370.13</v>
      </c>
    </row>
    <row r="9554" customFormat="false" ht="14.25" hidden="false" customHeight="false" outlineLevel="0" collapsed="false">
      <c r="A9554" s="393" t="n">
        <v>94796</v>
      </c>
      <c r="B9554" s="394" t="s">
        <v>9773</v>
      </c>
      <c r="C9554" s="393" t="s">
        <v>267</v>
      </c>
      <c r="D9554" s="395" t="n">
        <v>67.72</v>
      </c>
    </row>
    <row r="9555" customFormat="false" ht="14.25" hidden="false" customHeight="false" outlineLevel="0" collapsed="false">
      <c r="A9555" s="393" t="n">
        <v>99635</v>
      </c>
      <c r="B9555" s="394" t="s">
        <v>9774</v>
      </c>
      <c r="C9555" s="393" t="s">
        <v>267</v>
      </c>
      <c r="D9555" s="395" t="n">
        <v>444.39</v>
      </c>
    </row>
    <row r="9556" customFormat="false" ht="14.25" hidden="false" customHeight="false" outlineLevel="0" collapsed="false">
      <c r="A9556" s="393" t="n">
        <v>103018</v>
      </c>
      <c r="B9556" s="394" t="s">
        <v>9775</v>
      </c>
      <c r="C9556" s="393" t="s">
        <v>267</v>
      </c>
      <c r="D9556" s="395" t="n">
        <v>363.42</v>
      </c>
    </row>
    <row r="9557" customFormat="false" ht="14.25" hidden="false" customHeight="false" outlineLevel="0" collapsed="false">
      <c r="A9557" s="393" t="n">
        <v>95252</v>
      </c>
      <c r="B9557" s="394" t="s">
        <v>9776</v>
      </c>
      <c r="C9557" s="393" t="s">
        <v>267</v>
      </c>
      <c r="D9557" s="395" t="n">
        <v>115.36</v>
      </c>
    </row>
    <row r="9558" customFormat="false" ht="14.25" hidden="false" customHeight="false" outlineLevel="0" collapsed="false">
      <c r="A9558" s="393" t="n">
        <v>95251</v>
      </c>
      <c r="B9558" s="394" t="s">
        <v>9777</v>
      </c>
      <c r="C9558" s="393" t="s">
        <v>267</v>
      </c>
      <c r="D9558" s="395" t="n">
        <v>94.69</v>
      </c>
    </row>
    <row r="9559" customFormat="false" ht="14.25" hidden="false" customHeight="false" outlineLevel="0" collapsed="false">
      <c r="A9559" s="393" t="n">
        <v>95250</v>
      </c>
      <c r="B9559" s="394" t="s">
        <v>9778</v>
      </c>
      <c r="C9559" s="393" t="s">
        <v>267</v>
      </c>
      <c r="D9559" s="395" t="n">
        <v>64.37</v>
      </c>
    </row>
    <row r="9560" customFormat="false" ht="14.25" hidden="false" customHeight="false" outlineLevel="0" collapsed="false">
      <c r="A9560" s="393" t="n">
        <v>95248</v>
      </c>
      <c r="B9560" s="394" t="s">
        <v>9779</v>
      </c>
      <c r="C9560" s="393" t="s">
        <v>267</v>
      </c>
      <c r="D9560" s="395" t="n">
        <v>39.79</v>
      </c>
    </row>
    <row r="9561" customFormat="false" ht="14.25" hidden="false" customHeight="false" outlineLevel="0" collapsed="false">
      <c r="A9561" s="393" t="n">
        <v>95253</v>
      </c>
      <c r="B9561" s="394" t="s">
        <v>9780</v>
      </c>
      <c r="C9561" s="393" t="s">
        <v>267</v>
      </c>
      <c r="D9561" s="395" t="n">
        <v>173.6</v>
      </c>
    </row>
    <row r="9562" customFormat="false" ht="14.25" hidden="false" customHeight="false" outlineLevel="0" collapsed="false">
      <c r="A9562" s="393" t="n">
        <v>95249</v>
      </c>
      <c r="B9562" s="394" t="s">
        <v>9781</v>
      </c>
      <c r="C9562" s="393" t="s">
        <v>267</v>
      </c>
      <c r="D9562" s="395" t="n">
        <v>47.69</v>
      </c>
    </row>
    <row r="9563" customFormat="false" ht="14.25" hidden="false" customHeight="false" outlineLevel="0" collapsed="false">
      <c r="A9563" s="393" t="n">
        <v>99622</v>
      </c>
      <c r="B9563" s="394" t="s">
        <v>9782</v>
      </c>
      <c r="C9563" s="393" t="s">
        <v>267</v>
      </c>
      <c r="D9563" s="395" t="n">
        <v>324.12</v>
      </c>
    </row>
    <row r="9564" customFormat="false" ht="14.25" hidden="false" customHeight="false" outlineLevel="0" collapsed="false">
      <c r="A9564" s="393" t="n">
        <v>99621</v>
      </c>
      <c r="B9564" s="394" t="s">
        <v>9783</v>
      </c>
      <c r="C9564" s="393" t="s">
        <v>267</v>
      </c>
      <c r="D9564" s="395" t="n">
        <v>287.88</v>
      </c>
    </row>
    <row r="9565" customFormat="false" ht="14.25" hidden="false" customHeight="false" outlineLevel="0" collapsed="false">
      <c r="A9565" s="393" t="n">
        <v>99620</v>
      </c>
      <c r="B9565" s="394" t="s">
        <v>9784</v>
      </c>
      <c r="C9565" s="393" t="s">
        <v>267</v>
      </c>
      <c r="D9565" s="395" t="n">
        <v>193.17</v>
      </c>
    </row>
    <row r="9566" customFormat="false" ht="14.25" hidden="false" customHeight="false" outlineLevel="0" collapsed="false">
      <c r="A9566" s="393" t="n">
        <v>103008</v>
      </c>
      <c r="B9566" s="394" t="s">
        <v>9785</v>
      </c>
      <c r="C9566" s="393" t="s">
        <v>267</v>
      </c>
      <c r="D9566" s="395" t="n">
        <v>116.1</v>
      </c>
    </row>
    <row r="9567" customFormat="false" ht="14.25" hidden="false" customHeight="false" outlineLevel="0" collapsed="false">
      <c r="A9567" s="393" t="n">
        <v>99624</v>
      </c>
      <c r="B9567" s="394" t="s">
        <v>9786</v>
      </c>
      <c r="C9567" s="393" t="s">
        <v>267</v>
      </c>
      <c r="D9567" s="395" t="n">
        <v>644.64</v>
      </c>
    </row>
    <row r="9568" customFormat="false" ht="14.25" hidden="false" customHeight="false" outlineLevel="0" collapsed="false">
      <c r="A9568" s="393" t="n">
        <v>99623</v>
      </c>
      <c r="B9568" s="394" t="s">
        <v>9787</v>
      </c>
      <c r="C9568" s="393" t="s">
        <v>267</v>
      </c>
      <c r="D9568" s="395" t="n">
        <v>452.21</v>
      </c>
    </row>
    <row r="9569" customFormat="false" ht="14.25" hidden="false" customHeight="false" outlineLevel="0" collapsed="false">
      <c r="A9569" s="393" t="n">
        <v>99625</v>
      </c>
      <c r="B9569" s="394" t="s">
        <v>9788</v>
      </c>
      <c r="C9569" s="393" t="s">
        <v>267</v>
      </c>
      <c r="D9569" s="395" t="n">
        <v>886.57</v>
      </c>
    </row>
    <row r="9570" customFormat="false" ht="14.25" hidden="false" customHeight="false" outlineLevel="0" collapsed="false">
      <c r="A9570" s="393" t="n">
        <v>99619</v>
      </c>
      <c r="B9570" s="394" t="s">
        <v>9789</v>
      </c>
      <c r="C9570" s="393" t="s">
        <v>267</v>
      </c>
      <c r="D9570" s="395" t="n">
        <v>142.19</v>
      </c>
    </row>
    <row r="9571" customFormat="false" ht="14.25" hidden="false" customHeight="false" outlineLevel="0" collapsed="false">
      <c r="A9571" s="393" t="n">
        <v>99626</v>
      </c>
      <c r="B9571" s="394" t="s">
        <v>9790</v>
      </c>
      <c r="C9571" s="393" t="s">
        <v>267</v>
      </c>
      <c r="D9571" s="395" t="n">
        <v>1364.69</v>
      </c>
    </row>
    <row r="9572" customFormat="false" ht="14.25" hidden="false" customHeight="false" outlineLevel="0" collapsed="false">
      <c r="A9572" s="393" t="n">
        <v>99631</v>
      </c>
      <c r="B9572" s="394" t="s">
        <v>9791</v>
      </c>
      <c r="C9572" s="393" t="s">
        <v>267</v>
      </c>
      <c r="D9572" s="395" t="n">
        <v>180.53</v>
      </c>
    </row>
    <row r="9573" customFormat="false" ht="14.25" hidden="false" customHeight="false" outlineLevel="0" collapsed="false">
      <c r="A9573" s="393" t="n">
        <v>99630</v>
      </c>
      <c r="B9573" s="394" t="s">
        <v>9792</v>
      </c>
      <c r="C9573" s="393" t="s">
        <v>267</v>
      </c>
      <c r="D9573" s="395" t="n">
        <v>155.01</v>
      </c>
    </row>
    <row r="9574" customFormat="false" ht="14.25" hidden="false" customHeight="false" outlineLevel="0" collapsed="false">
      <c r="A9574" s="393" t="n">
        <v>99629</v>
      </c>
      <c r="B9574" s="394" t="s">
        <v>9793</v>
      </c>
      <c r="C9574" s="393" t="s">
        <v>267</v>
      </c>
      <c r="D9574" s="395" t="n">
        <v>104.21</v>
      </c>
    </row>
    <row r="9575" customFormat="false" ht="14.25" hidden="false" customHeight="false" outlineLevel="0" collapsed="false">
      <c r="A9575" s="393" t="n">
        <v>99627</v>
      </c>
      <c r="B9575" s="394" t="s">
        <v>9794</v>
      </c>
      <c r="C9575" s="393" t="s">
        <v>267</v>
      </c>
      <c r="D9575" s="395" t="n">
        <v>85.79</v>
      </c>
    </row>
    <row r="9576" customFormat="false" ht="14.25" hidden="false" customHeight="false" outlineLevel="0" collapsed="false">
      <c r="A9576" s="393" t="n">
        <v>103009</v>
      </c>
      <c r="B9576" s="394" t="s">
        <v>9795</v>
      </c>
      <c r="C9576" s="393" t="s">
        <v>267</v>
      </c>
      <c r="D9576" s="395" t="n">
        <v>411.11</v>
      </c>
    </row>
    <row r="9577" customFormat="false" ht="14.25" hidden="false" customHeight="false" outlineLevel="0" collapsed="false">
      <c r="A9577" s="393" t="n">
        <v>99632</v>
      </c>
      <c r="B9577" s="394" t="s">
        <v>9796</v>
      </c>
      <c r="C9577" s="393" t="s">
        <v>267</v>
      </c>
      <c r="D9577" s="395" t="n">
        <v>260.19</v>
      </c>
    </row>
    <row r="9578" customFormat="false" ht="14.25" hidden="false" customHeight="false" outlineLevel="0" collapsed="false">
      <c r="A9578" s="393" t="n">
        <v>99633</v>
      </c>
      <c r="B9578" s="394" t="s">
        <v>9797</v>
      </c>
      <c r="C9578" s="393" t="s">
        <v>267</v>
      </c>
      <c r="D9578" s="395" t="n">
        <v>558.05</v>
      </c>
    </row>
    <row r="9579" customFormat="false" ht="14.25" hidden="false" customHeight="false" outlineLevel="0" collapsed="false">
      <c r="A9579" s="393" t="n">
        <v>99628</v>
      </c>
      <c r="B9579" s="394" t="s">
        <v>9798</v>
      </c>
      <c r="C9579" s="393" t="s">
        <v>267</v>
      </c>
      <c r="D9579" s="395" t="n">
        <v>93.72</v>
      </c>
    </row>
    <row r="9580" customFormat="false" ht="14.25" hidden="false" customHeight="false" outlineLevel="0" collapsed="false">
      <c r="A9580" s="393" t="n">
        <v>99634</v>
      </c>
      <c r="B9580" s="394" t="s">
        <v>9799</v>
      </c>
      <c r="C9580" s="393" t="s">
        <v>267</v>
      </c>
      <c r="D9580" s="395" t="n">
        <v>951.33</v>
      </c>
    </row>
    <row r="9581" customFormat="false" ht="14.25" hidden="false" customHeight="false" outlineLevel="0" collapsed="false">
      <c r="A9581" s="393" t="n">
        <v>103013</v>
      </c>
      <c r="B9581" s="394" t="s">
        <v>9800</v>
      </c>
      <c r="C9581" s="393" t="s">
        <v>267</v>
      </c>
      <c r="D9581" s="395" t="n">
        <v>166.77</v>
      </c>
    </row>
    <row r="9582" customFormat="false" ht="14.25" hidden="false" customHeight="false" outlineLevel="0" collapsed="false">
      <c r="A9582" s="393" t="n">
        <v>103012</v>
      </c>
      <c r="B9582" s="394" t="s">
        <v>9801</v>
      </c>
      <c r="C9582" s="393" t="s">
        <v>267</v>
      </c>
      <c r="D9582" s="395" t="n">
        <v>154.85</v>
      </c>
    </row>
    <row r="9583" customFormat="false" ht="14.25" hidden="false" customHeight="false" outlineLevel="0" collapsed="false">
      <c r="A9583" s="393" t="n">
        <v>103011</v>
      </c>
      <c r="B9583" s="394" t="s">
        <v>9802</v>
      </c>
      <c r="C9583" s="393" t="s">
        <v>267</v>
      </c>
      <c r="D9583" s="395" t="n">
        <v>98.22</v>
      </c>
    </row>
    <row r="9584" customFormat="false" ht="14.25" hidden="false" customHeight="false" outlineLevel="0" collapsed="false">
      <c r="A9584" s="393" t="n">
        <v>103015</v>
      </c>
      <c r="B9584" s="394" t="s">
        <v>9803</v>
      </c>
      <c r="C9584" s="393" t="s">
        <v>267</v>
      </c>
      <c r="D9584" s="395" t="n">
        <v>443.11</v>
      </c>
    </row>
    <row r="9585" customFormat="false" ht="14.25" hidden="false" customHeight="false" outlineLevel="0" collapsed="false">
      <c r="A9585" s="393" t="n">
        <v>103014</v>
      </c>
      <c r="B9585" s="394" t="s">
        <v>9804</v>
      </c>
      <c r="C9585" s="393" t="s">
        <v>267</v>
      </c>
      <c r="D9585" s="395" t="n">
        <v>250.72</v>
      </c>
    </row>
    <row r="9586" customFormat="false" ht="14.25" hidden="false" customHeight="false" outlineLevel="0" collapsed="false">
      <c r="A9586" s="393" t="n">
        <v>103016</v>
      </c>
      <c r="B9586" s="394" t="s">
        <v>9805</v>
      </c>
      <c r="C9586" s="393" t="s">
        <v>267</v>
      </c>
      <c r="D9586" s="395" t="n">
        <v>605.72</v>
      </c>
    </row>
    <row r="9587" customFormat="false" ht="14.25" hidden="false" customHeight="false" outlineLevel="0" collapsed="false">
      <c r="A9587" s="393" t="n">
        <v>103010</v>
      </c>
      <c r="B9587" s="394" t="s">
        <v>9806</v>
      </c>
      <c r="C9587" s="393" t="s">
        <v>267</v>
      </c>
      <c r="D9587" s="395" t="n">
        <v>88.06</v>
      </c>
    </row>
    <row r="9588" customFormat="false" ht="14.25" hidden="false" customHeight="false" outlineLevel="0" collapsed="false">
      <c r="A9588" s="393" t="n">
        <v>103017</v>
      </c>
      <c r="B9588" s="394" t="s">
        <v>9807</v>
      </c>
      <c r="C9588" s="393" t="s">
        <v>267</v>
      </c>
      <c r="D9588" s="395" t="n">
        <v>1056.97</v>
      </c>
    </row>
    <row r="9589" customFormat="false" ht="14.25" hidden="false" customHeight="false" outlineLevel="0" collapsed="false">
      <c r="A9589" s="393" t="n">
        <v>103033</v>
      </c>
      <c r="B9589" s="394" t="s">
        <v>9808</v>
      </c>
      <c r="C9589" s="393" t="s">
        <v>267</v>
      </c>
      <c r="D9589" s="395" t="n">
        <v>0</v>
      </c>
    </row>
    <row r="9590" customFormat="false" ht="14.25" hidden="false" customHeight="false" outlineLevel="0" collapsed="false">
      <c r="A9590" s="393" t="n">
        <v>103032</v>
      </c>
      <c r="B9590" s="394" t="s">
        <v>9809</v>
      </c>
      <c r="C9590" s="393" t="s">
        <v>267</v>
      </c>
      <c r="D9590" s="395" t="n">
        <v>0</v>
      </c>
    </row>
    <row r="9591" customFormat="false" ht="14.25" hidden="false" customHeight="false" outlineLevel="0" collapsed="false">
      <c r="A9591" s="393" t="n">
        <v>103030</v>
      </c>
      <c r="B9591" s="394" t="s">
        <v>9810</v>
      </c>
      <c r="C9591" s="393" t="s">
        <v>267</v>
      </c>
      <c r="D9591" s="395" t="n">
        <v>0</v>
      </c>
    </row>
    <row r="9592" customFormat="false" ht="14.25" hidden="false" customHeight="false" outlineLevel="0" collapsed="false">
      <c r="A9592" s="393" t="n">
        <v>103031</v>
      </c>
      <c r="B9592" s="394" t="s">
        <v>9811</v>
      </c>
      <c r="C9592" s="393" t="s">
        <v>267</v>
      </c>
      <c r="D9592" s="395" t="n">
        <v>0</v>
      </c>
    </row>
    <row r="9593" customFormat="false" ht="14.25" hidden="false" customHeight="false" outlineLevel="0" collapsed="false">
      <c r="A9593" s="393" t="n">
        <v>103035</v>
      </c>
      <c r="B9593" s="394" t="s">
        <v>9812</v>
      </c>
      <c r="C9593" s="393" t="s">
        <v>267</v>
      </c>
      <c r="D9593" s="395" t="n">
        <v>0</v>
      </c>
    </row>
    <row r="9594" customFormat="false" ht="14.25" hidden="false" customHeight="false" outlineLevel="0" collapsed="false">
      <c r="A9594" s="393" t="n">
        <v>103034</v>
      </c>
      <c r="B9594" s="394" t="s">
        <v>9813</v>
      </c>
      <c r="C9594" s="393" t="s">
        <v>267</v>
      </c>
      <c r="D9594" s="395" t="n">
        <v>0</v>
      </c>
    </row>
    <row r="9595" customFormat="false" ht="14.25" hidden="false" customHeight="false" outlineLevel="0" collapsed="false">
      <c r="A9595" s="393" t="n">
        <v>103024</v>
      </c>
      <c r="B9595" s="394" t="s">
        <v>9814</v>
      </c>
      <c r="C9595" s="393" t="s">
        <v>267</v>
      </c>
      <c r="D9595" s="395" t="n">
        <v>0</v>
      </c>
    </row>
    <row r="9596" customFormat="false" ht="14.25" hidden="false" customHeight="false" outlineLevel="0" collapsed="false">
      <c r="A9596" s="393" t="n">
        <v>103023</v>
      </c>
      <c r="B9596" s="394" t="s">
        <v>9815</v>
      </c>
      <c r="C9596" s="393" t="s">
        <v>267</v>
      </c>
      <c r="D9596" s="395" t="n">
        <v>0</v>
      </c>
    </row>
    <row r="9597" customFormat="false" ht="14.25" hidden="false" customHeight="false" outlineLevel="0" collapsed="false">
      <c r="A9597" s="393" t="n">
        <v>103022</v>
      </c>
      <c r="B9597" s="394" t="s">
        <v>9816</v>
      </c>
      <c r="C9597" s="393" t="s">
        <v>267</v>
      </c>
      <c r="D9597" s="395" t="n">
        <v>0</v>
      </c>
    </row>
    <row r="9598" customFormat="false" ht="14.25" hidden="false" customHeight="false" outlineLevel="0" collapsed="false">
      <c r="A9598" s="393" t="n">
        <v>103020</v>
      </c>
      <c r="B9598" s="394" t="s">
        <v>9817</v>
      </c>
      <c r="C9598" s="393" t="s">
        <v>267</v>
      </c>
      <c r="D9598" s="395" t="n">
        <v>0</v>
      </c>
    </row>
    <row r="9599" customFormat="false" ht="14.25" hidden="false" customHeight="false" outlineLevel="0" collapsed="false">
      <c r="A9599" s="393" t="n">
        <v>103026</v>
      </c>
      <c r="B9599" s="394" t="s">
        <v>9818</v>
      </c>
      <c r="C9599" s="393" t="s">
        <v>267</v>
      </c>
      <c r="D9599" s="395" t="n">
        <v>0</v>
      </c>
    </row>
    <row r="9600" customFormat="false" ht="14.25" hidden="false" customHeight="false" outlineLevel="0" collapsed="false">
      <c r="A9600" s="393" t="n">
        <v>103025</v>
      </c>
      <c r="B9600" s="394" t="s">
        <v>9819</v>
      </c>
      <c r="C9600" s="393" t="s">
        <v>267</v>
      </c>
      <c r="D9600" s="395" t="n">
        <v>0</v>
      </c>
    </row>
    <row r="9601" customFormat="false" ht="14.25" hidden="false" customHeight="false" outlineLevel="0" collapsed="false">
      <c r="A9601" s="393" t="n">
        <v>103021</v>
      </c>
      <c r="B9601" s="394" t="s">
        <v>9820</v>
      </c>
      <c r="C9601" s="393" t="s">
        <v>267</v>
      </c>
      <c r="D9601" s="395" t="n">
        <v>0</v>
      </c>
    </row>
    <row r="9602" customFormat="false" ht="14.25" hidden="false" customHeight="false" outlineLevel="0" collapsed="false">
      <c r="A9602" s="393" t="n">
        <v>103027</v>
      </c>
      <c r="B9602" s="394" t="s">
        <v>9821</v>
      </c>
      <c r="C9602" s="393" t="s">
        <v>267</v>
      </c>
      <c r="D9602" s="395" t="n">
        <v>0</v>
      </c>
    </row>
    <row r="9603" customFormat="false" ht="14.25" hidden="false" customHeight="false" outlineLevel="0" collapsed="false">
      <c r="A9603" s="393" t="n">
        <v>103028</v>
      </c>
      <c r="B9603" s="394" t="s">
        <v>9822</v>
      </c>
      <c r="C9603" s="393" t="s">
        <v>267</v>
      </c>
      <c r="D9603" s="395" t="n">
        <v>0</v>
      </c>
    </row>
    <row r="9604" customFormat="false" ht="14.25" hidden="false" customHeight="false" outlineLevel="0" collapsed="false">
      <c r="A9604" s="393" t="n">
        <v>103563</v>
      </c>
      <c r="B9604" s="394" t="s">
        <v>9823</v>
      </c>
      <c r="C9604" s="393" t="s">
        <v>267</v>
      </c>
      <c r="D9604" s="395" t="n">
        <v>0</v>
      </c>
    </row>
    <row r="9605" customFormat="false" ht="14.25" hidden="false" customHeight="false" outlineLevel="0" collapsed="false">
      <c r="A9605" s="393" t="n">
        <v>103564</v>
      </c>
      <c r="B9605" s="394" t="s">
        <v>9824</v>
      </c>
      <c r="C9605" s="393" t="s">
        <v>267</v>
      </c>
      <c r="D9605" s="395" t="n">
        <v>0</v>
      </c>
    </row>
    <row r="9606" customFormat="false" ht="14.25" hidden="false" customHeight="false" outlineLevel="0" collapsed="false">
      <c r="A9606" s="393" t="n">
        <v>103565</v>
      </c>
      <c r="B9606" s="394" t="s">
        <v>9825</v>
      </c>
      <c r="C9606" s="393" t="s">
        <v>267</v>
      </c>
      <c r="D9606" s="395" t="n">
        <v>0</v>
      </c>
    </row>
    <row r="9607" customFormat="false" ht="14.25" hidden="false" customHeight="false" outlineLevel="0" collapsed="false">
      <c r="A9607" s="393" t="n">
        <v>103566</v>
      </c>
      <c r="B9607" s="394" t="s">
        <v>9826</v>
      </c>
      <c r="C9607" s="393" t="s">
        <v>267</v>
      </c>
      <c r="D9607" s="395" t="n">
        <v>0</v>
      </c>
    </row>
    <row r="9608" customFormat="false" ht="14.25" hidden="false" customHeight="false" outlineLevel="0" collapsed="false">
      <c r="A9608" s="393" t="n">
        <v>103567</v>
      </c>
      <c r="B9608" s="394" t="s">
        <v>9827</v>
      </c>
      <c r="C9608" s="393" t="s">
        <v>267</v>
      </c>
      <c r="D9608" s="395" t="n">
        <v>0</v>
      </c>
    </row>
    <row r="9609" customFormat="false" ht="14.25" hidden="false" customHeight="false" outlineLevel="0" collapsed="false">
      <c r="A9609" s="393" t="n">
        <v>103568</v>
      </c>
      <c r="B9609" s="394" t="s">
        <v>9828</v>
      </c>
      <c r="C9609" s="393" t="s">
        <v>267</v>
      </c>
      <c r="D9609" s="395" t="n">
        <v>0</v>
      </c>
    </row>
    <row r="9610" customFormat="false" ht="14.25" hidden="false" customHeight="false" outlineLevel="0" collapsed="false">
      <c r="A9610" s="393" t="n">
        <v>103569</v>
      </c>
      <c r="B9610" s="394" t="s">
        <v>9829</v>
      </c>
      <c r="C9610" s="393" t="s">
        <v>267</v>
      </c>
      <c r="D9610" s="395" t="n">
        <v>0</v>
      </c>
    </row>
    <row r="9611" customFormat="false" ht="14.25" hidden="false" customHeight="false" outlineLevel="0" collapsed="false">
      <c r="A9611" s="393" t="n">
        <v>103570</v>
      </c>
      <c r="B9611" s="394" t="s">
        <v>9830</v>
      </c>
      <c r="C9611" s="393" t="s">
        <v>267</v>
      </c>
      <c r="D9611" s="395" t="n">
        <v>0</v>
      </c>
    </row>
    <row r="9612" customFormat="false" ht="14.25" hidden="false" customHeight="false" outlineLevel="0" collapsed="false">
      <c r="A9612" s="393" t="n">
        <v>103571</v>
      </c>
      <c r="B9612" s="394" t="s">
        <v>9831</v>
      </c>
      <c r="C9612" s="393" t="s">
        <v>267</v>
      </c>
      <c r="D9612" s="395" t="n">
        <v>0</v>
      </c>
    </row>
    <row r="9613" customFormat="false" ht="14.25" hidden="false" customHeight="false" outlineLevel="0" collapsed="false">
      <c r="A9613" s="393" t="n">
        <v>103562</v>
      </c>
      <c r="B9613" s="394" t="s">
        <v>9832</v>
      </c>
      <c r="C9613" s="393" t="s">
        <v>267</v>
      </c>
      <c r="D9613" s="395" t="n">
        <v>0</v>
      </c>
    </row>
    <row r="9614" customFormat="false" ht="14.25" hidden="false" customHeight="false" outlineLevel="0" collapsed="false">
      <c r="A9614" s="393" t="n">
        <v>103573</v>
      </c>
      <c r="B9614" s="394" t="s">
        <v>9833</v>
      </c>
      <c r="C9614" s="393" t="s">
        <v>267</v>
      </c>
      <c r="D9614" s="395" t="n">
        <v>0</v>
      </c>
    </row>
    <row r="9615" customFormat="false" ht="14.25" hidden="false" customHeight="false" outlineLevel="0" collapsed="false">
      <c r="A9615" s="393" t="n">
        <v>103585</v>
      </c>
      <c r="B9615" s="394" t="s">
        <v>9834</v>
      </c>
      <c r="C9615" s="393" t="s">
        <v>267</v>
      </c>
      <c r="D9615" s="395" t="n">
        <v>0</v>
      </c>
    </row>
    <row r="9616" customFormat="false" ht="14.25" hidden="false" customHeight="false" outlineLevel="0" collapsed="false">
      <c r="A9616" s="393" t="n">
        <v>103586</v>
      </c>
      <c r="B9616" s="394" t="s">
        <v>9835</v>
      </c>
      <c r="C9616" s="393" t="s">
        <v>267</v>
      </c>
      <c r="D9616" s="395" t="n">
        <v>0</v>
      </c>
    </row>
    <row r="9617" customFormat="false" ht="14.25" hidden="false" customHeight="false" outlineLevel="0" collapsed="false">
      <c r="A9617" s="393" t="n">
        <v>103574</v>
      </c>
      <c r="B9617" s="394" t="s">
        <v>9836</v>
      </c>
      <c r="C9617" s="393" t="s">
        <v>267</v>
      </c>
      <c r="D9617" s="395" t="n">
        <v>0</v>
      </c>
    </row>
    <row r="9618" customFormat="false" ht="14.25" hidden="false" customHeight="false" outlineLevel="0" collapsed="false">
      <c r="A9618" s="393" t="n">
        <v>103575</v>
      </c>
      <c r="B9618" s="394" t="s">
        <v>9837</v>
      </c>
      <c r="C9618" s="393" t="s">
        <v>267</v>
      </c>
      <c r="D9618" s="395" t="n">
        <v>0</v>
      </c>
    </row>
    <row r="9619" customFormat="false" ht="14.25" hidden="false" customHeight="false" outlineLevel="0" collapsed="false">
      <c r="A9619" s="393" t="n">
        <v>103576</v>
      </c>
      <c r="B9619" s="394" t="s">
        <v>9838</v>
      </c>
      <c r="C9619" s="393" t="s">
        <v>267</v>
      </c>
      <c r="D9619" s="395" t="n">
        <v>0</v>
      </c>
    </row>
    <row r="9620" customFormat="false" ht="14.25" hidden="false" customHeight="false" outlineLevel="0" collapsed="false">
      <c r="A9620" s="393" t="n">
        <v>103577</v>
      </c>
      <c r="B9620" s="394" t="s">
        <v>9839</v>
      </c>
      <c r="C9620" s="393" t="s">
        <v>267</v>
      </c>
      <c r="D9620" s="395" t="n">
        <v>0</v>
      </c>
    </row>
    <row r="9621" customFormat="false" ht="14.25" hidden="false" customHeight="false" outlineLevel="0" collapsed="false">
      <c r="A9621" s="393" t="n">
        <v>103578</v>
      </c>
      <c r="B9621" s="394" t="s">
        <v>9840</v>
      </c>
      <c r="C9621" s="393" t="s">
        <v>267</v>
      </c>
      <c r="D9621" s="395" t="n">
        <v>0</v>
      </c>
    </row>
    <row r="9622" customFormat="false" ht="14.25" hidden="false" customHeight="false" outlineLevel="0" collapsed="false">
      <c r="A9622" s="393" t="n">
        <v>103579</v>
      </c>
      <c r="B9622" s="394" t="s">
        <v>9841</v>
      </c>
      <c r="C9622" s="393" t="s">
        <v>267</v>
      </c>
      <c r="D9622" s="395" t="n">
        <v>0</v>
      </c>
    </row>
    <row r="9623" customFormat="false" ht="14.25" hidden="false" customHeight="false" outlineLevel="0" collapsed="false">
      <c r="A9623" s="393" t="n">
        <v>103580</v>
      </c>
      <c r="B9623" s="394" t="s">
        <v>9842</v>
      </c>
      <c r="C9623" s="393" t="s">
        <v>267</v>
      </c>
      <c r="D9623" s="395" t="n">
        <v>0</v>
      </c>
    </row>
    <row r="9624" customFormat="false" ht="14.25" hidden="false" customHeight="false" outlineLevel="0" collapsed="false">
      <c r="A9624" s="393" t="n">
        <v>103581</v>
      </c>
      <c r="B9624" s="394" t="s">
        <v>9843</v>
      </c>
      <c r="C9624" s="393" t="s">
        <v>267</v>
      </c>
      <c r="D9624" s="395" t="n">
        <v>0</v>
      </c>
    </row>
    <row r="9625" customFormat="false" ht="14.25" hidden="false" customHeight="false" outlineLevel="0" collapsed="false">
      <c r="A9625" s="393" t="n">
        <v>103582</v>
      </c>
      <c r="B9625" s="394" t="s">
        <v>9844</v>
      </c>
      <c r="C9625" s="393" t="s">
        <v>267</v>
      </c>
      <c r="D9625" s="395" t="n">
        <v>0</v>
      </c>
    </row>
    <row r="9626" customFormat="false" ht="14.25" hidden="false" customHeight="false" outlineLevel="0" collapsed="false">
      <c r="A9626" s="393" t="n">
        <v>103572</v>
      </c>
      <c r="B9626" s="394" t="s">
        <v>9845</v>
      </c>
      <c r="C9626" s="393" t="s">
        <v>267</v>
      </c>
      <c r="D9626" s="395" t="n">
        <v>0</v>
      </c>
    </row>
    <row r="9627" customFormat="false" ht="14.25" hidden="false" customHeight="false" outlineLevel="0" collapsed="false">
      <c r="A9627" s="393" t="n">
        <v>103583</v>
      </c>
      <c r="B9627" s="394" t="s">
        <v>9846</v>
      </c>
      <c r="C9627" s="393" t="s">
        <v>267</v>
      </c>
      <c r="D9627" s="395" t="n">
        <v>0</v>
      </c>
    </row>
    <row r="9628" customFormat="false" ht="14.25" hidden="false" customHeight="false" outlineLevel="0" collapsed="false">
      <c r="A9628" s="393" t="n">
        <v>103584</v>
      </c>
      <c r="B9628" s="394" t="s">
        <v>9847</v>
      </c>
      <c r="C9628" s="393" t="s">
        <v>267</v>
      </c>
      <c r="D9628" s="395" t="n">
        <v>0</v>
      </c>
    </row>
    <row r="9629" customFormat="false" ht="14.25" hidden="false" customHeight="false" outlineLevel="0" collapsed="false">
      <c r="A9629" s="393" t="n">
        <v>103557</v>
      </c>
      <c r="B9629" s="394" t="s">
        <v>9848</v>
      </c>
      <c r="C9629" s="393" t="s">
        <v>267</v>
      </c>
      <c r="D9629" s="395" t="n">
        <v>0</v>
      </c>
    </row>
    <row r="9630" customFormat="false" ht="14.25" hidden="false" customHeight="false" outlineLevel="0" collapsed="false">
      <c r="A9630" s="393" t="n">
        <v>103558</v>
      </c>
      <c r="B9630" s="394" t="s">
        <v>9849</v>
      </c>
      <c r="C9630" s="393" t="s">
        <v>267</v>
      </c>
      <c r="D9630" s="395" t="n">
        <v>0</v>
      </c>
    </row>
    <row r="9631" customFormat="false" ht="14.25" hidden="false" customHeight="false" outlineLevel="0" collapsed="false">
      <c r="A9631" s="393" t="n">
        <v>103559</v>
      </c>
      <c r="B9631" s="394" t="s">
        <v>9850</v>
      </c>
      <c r="C9631" s="393" t="s">
        <v>267</v>
      </c>
      <c r="D9631" s="395" t="n">
        <v>0</v>
      </c>
    </row>
    <row r="9632" customFormat="false" ht="14.25" hidden="false" customHeight="false" outlineLevel="0" collapsed="false">
      <c r="A9632" s="393" t="n">
        <v>103560</v>
      </c>
      <c r="B9632" s="394" t="s">
        <v>9851</v>
      </c>
      <c r="C9632" s="393" t="s">
        <v>267</v>
      </c>
      <c r="D9632" s="395" t="n">
        <v>0</v>
      </c>
    </row>
    <row r="9633" customFormat="false" ht="14.25" hidden="false" customHeight="false" outlineLevel="0" collapsed="false">
      <c r="A9633" s="393" t="n">
        <v>103561</v>
      </c>
      <c r="B9633" s="394" t="s">
        <v>9852</v>
      </c>
      <c r="C9633" s="393" t="s">
        <v>267</v>
      </c>
      <c r="D9633" s="395" t="n">
        <v>0</v>
      </c>
    </row>
    <row r="9634" customFormat="false" ht="14.25" hidden="false" customHeight="false" outlineLevel="0" collapsed="false">
      <c r="A9634" s="393" t="n">
        <v>103529</v>
      </c>
      <c r="B9634" s="394" t="s">
        <v>9853</v>
      </c>
      <c r="C9634" s="393" t="s">
        <v>267</v>
      </c>
      <c r="D9634" s="395" t="n">
        <v>0</v>
      </c>
    </row>
    <row r="9635" customFormat="false" ht="14.25" hidden="false" customHeight="false" outlineLevel="0" collapsed="false">
      <c r="A9635" s="393" t="n">
        <v>103530</v>
      </c>
      <c r="B9635" s="394" t="s">
        <v>9854</v>
      </c>
      <c r="C9635" s="393" t="s">
        <v>267</v>
      </c>
      <c r="D9635" s="395" t="n">
        <v>0</v>
      </c>
    </row>
    <row r="9636" customFormat="false" ht="14.25" hidden="false" customHeight="false" outlineLevel="0" collapsed="false">
      <c r="A9636" s="393" t="n">
        <v>103531</v>
      </c>
      <c r="B9636" s="394" t="s">
        <v>9855</v>
      </c>
      <c r="C9636" s="393" t="s">
        <v>267</v>
      </c>
      <c r="D9636" s="395" t="n">
        <v>0</v>
      </c>
    </row>
    <row r="9637" customFormat="false" ht="14.25" hidden="false" customHeight="false" outlineLevel="0" collapsed="false">
      <c r="A9637" s="393" t="n">
        <v>103532</v>
      </c>
      <c r="B9637" s="394" t="s">
        <v>9856</v>
      </c>
      <c r="C9637" s="393" t="s">
        <v>267</v>
      </c>
      <c r="D9637" s="395" t="n">
        <v>0</v>
      </c>
    </row>
    <row r="9638" customFormat="false" ht="14.25" hidden="false" customHeight="false" outlineLevel="0" collapsed="false">
      <c r="A9638" s="393" t="n">
        <v>103533</v>
      </c>
      <c r="B9638" s="394" t="s">
        <v>9857</v>
      </c>
      <c r="C9638" s="393" t="s">
        <v>267</v>
      </c>
      <c r="D9638" s="395" t="n">
        <v>0</v>
      </c>
    </row>
    <row r="9639" customFormat="false" ht="14.25" hidden="false" customHeight="false" outlineLevel="0" collapsed="false">
      <c r="A9639" s="393" t="n">
        <v>103534</v>
      </c>
      <c r="B9639" s="394" t="s">
        <v>9858</v>
      </c>
      <c r="C9639" s="393" t="s">
        <v>267</v>
      </c>
      <c r="D9639" s="395" t="n">
        <v>0</v>
      </c>
    </row>
    <row r="9640" customFormat="false" ht="14.25" hidden="false" customHeight="false" outlineLevel="0" collapsed="false">
      <c r="A9640" s="393" t="n">
        <v>103535</v>
      </c>
      <c r="B9640" s="394" t="s">
        <v>9859</v>
      </c>
      <c r="C9640" s="393" t="s">
        <v>267</v>
      </c>
      <c r="D9640" s="395" t="n">
        <v>0</v>
      </c>
    </row>
    <row r="9641" customFormat="false" ht="14.25" hidden="false" customHeight="false" outlineLevel="0" collapsed="false">
      <c r="A9641" s="393" t="n">
        <v>103527</v>
      </c>
      <c r="B9641" s="394" t="s">
        <v>9860</v>
      </c>
      <c r="C9641" s="393" t="s">
        <v>267</v>
      </c>
      <c r="D9641" s="395" t="n">
        <v>0</v>
      </c>
    </row>
    <row r="9642" customFormat="false" ht="14.25" hidden="false" customHeight="false" outlineLevel="0" collapsed="false">
      <c r="A9642" s="393" t="n">
        <v>103536</v>
      </c>
      <c r="B9642" s="394" t="s">
        <v>9861</v>
      </c>
      <c r="C9642" s="393" t="s">
        <v>267</v>
      </c>
      <c r="D9642" s="395" t="n">
        <v>0</v>
      </c>
    </row>
    <row r="9643" customFormat="false" ht="14.25" hidden="false" customHeight="false" outlineLevel="0" collapsed="false">
      <c r="A9643" s="393" t="n">
        <v>103528</v>
      </c>
      <c r="B9643" s="394" t="s">
        <v>9862</v>
      </c>
      <c r="C9643" s="393" t="s">
        <v>267</v>
      </c>
      <c r="D9643" s="395" t="n">
        <v>0</v>
      </c>
    </row>
    <row r="9644" customFormat="false" ht="14.25" hidden="false" customHeight="false" outlineLevel="0" collapsed="false">
      <c r="A9644" s="393" t="n">
        <v>103541</v>
      </c>
      <c r="B9644" s="394" t="s">
        <v>9863</v>
      </c>
      <c r="C9644" s="393" t="s">
        <v>267</v>
      </c>
      <c r="D9644" s="395" t="n">
        <v>0</v>
      </c>
    </row>
    <row r="9645" customFormat="false" ht="14.25" hidden="false" customHeight="false" outlineLevel="0" collapsed="false">
      <c r="A9645" s="393" t="n">
        <v>103539</v>
      </c>
      <c r="B9645" s="394" t="s">
        <v>9864</v>
      </c>
      <c r="C9645" s="393" t="s">
        <v>267</v>
      </c>
      <c r="D9645" s="395" t="n">
        <v>0</v>
      </c>
    </row>
    <row r="9646" customFormat="false" ht="14.25" hidden="false" customHeight="false" outlineLevel="0" collapsed="false">
      <c r="A9646" s="393" t="n">
        <v>103540</v>
      </c>
      <c r="B9646" s="394" t="s">
        <v>9865</v>
      </c>
      <c r="C9646" s="393" t="s">
        <v>267</v>
      </c>
      <c r="D9646" s="395" t="n">
        <v>0</v>
      </c>
    </row>
    <row r="9647" customFormat="false" ht="14.25" hidden="false" customHeight="false" outlineLevel="0" collapsed="false">
      <c r="A9647" s="393" t="n">
        <v>103542</v>
      </c>
      <c r="B9647" s="394" t="s">
        <v>9866</v>
      </c>
      <c r="C9647" s="393" t="s">
        <v>267</v>
      </c>
      <c r="D9647" s="395" t="n">
        <v>0</v>
      </c>
    </row>
    <row r="9648" customFormat="false" ht="14.25" hidden="false" customHeight="false" outlineLevel="0" collapsed="false">
      <c r="A9648" s="393" t="n">
        <v>103543</v>
      </c>
      <c r="B9648" s="394" t="s">
        <v>9867</v>
      </c>
      <c r="C9648" s="393" t="s">
        <v>267</v>
      </c>
      <c r="D9648" s="395" t="n">
        <v>0</v>
      </c>
    </row>
    <row r="9649" customFormat="false" ht="14.25" hidden="false" customHeight="false" outlineLevel="0" collapsed="false">
      <c r="A9649" s="393" t="n">
        <v>103544</v>
      </c>
      <c r="B9649" s="394" t="s">
        <v>9868</v>
      </c>
      <c r="C9649" s="393" t="s">
        <v>267</v>
      </c>
      <c r="D9649" s="395" t="n">
        <v>0</v>
      </c>
    </row>
    <row r="9650" customFormat="false" ht="14.25" hidden="false" customHeight="false" outlineLevel="0" collapsed="false">
      <c r="A9650" s="393" t="n">
        <v>103545</v>
      </c>
      <c r="B9650" s="394" t="s">
        <v>9869</v>
      </c>
      <c r="C9650" s="393" t="s">
        <v>267</v>
      </c>
      <c r="D9650" s="395" t="n">
        <v>0</v>
      </c>
    </row>
    <row r="9651" customFormat="false" ht="14.25" hidden="false" customHeight="false" outlineLevel="0" collapsed="false">
      <c r="A9651" s="393" t="n">
        <v>103537</v>
      </c>
      <c r="B9651" s="394" t="s">
        <v>9870</v>
      </c>
      <c r="C9651" s="393" t="s">
        <v>267</v>
      </c>
      <c r="D9651" s="395" t="n">
        <v>0</v>
      </c>
    </row>
    <row r="9652" customFormat="false" ht="14.25" hidden="false" customHeight="false" outlineLevel="0" collapsed="false">
      <c r="A9652" s="393" t="n">
        <v>103546</v>
      </c>
      <c r="B9652" s="394" t="s">
        <v>9871</v>
      </c>
      <c r="C9652" s="393" t="s">
        <v>267</v>
      </c>
      <c r="D9652" s="395" t="n">
        <v>0</v>
      </c>
    </row>
    <row r="9653" customFormat="false" ht="14.25" hidden="false" customHeight="false" outlineLevel="0" collapsed="false">
      <c r="A9653" s="393" t="n">
        <v>103538</v>
      </c>
      <c r="B9653" s="394" t="s">
        <v>9872</v>
      </c>
      <c r="C9653" s="393" t="s">
        <v>267</v>
      </c>
      <c r="D9653" s="395" t="n">
        <v>0</v>
      </c>
    </row>
    <row r="9654" customFormat="false" ht="14.25" hidden="false" customHeight="false" outlineLevel="0" collapsed="false">
      <c r="A9654" s="393" t="n">
        <v>103549</v>
      </c>
      <c r="B9654" s="394" t="s">
        <v>9873</v>
      </c>
      <c r="C9654" s="393" t="s">
        <v>267</v>
      </c>
      <c r="D9654" s="395" t="n">
        <v>0</v>
      </c>
    </row>
    <row r="9655" customFormat="false" ht="14.25" hidden="false" customHeight="false" outlineLevel="0" collapsed="false">
      <c r="A9655" s="393" t="n">
        <v>103550</v>
      </c>
      <c r="B9655" s="394" t="s">
        <v>9874</v>
      </c>
      <c r="C9655" s="393" t="s">
        <v>267</v>
      </c>
      <c r="D9655" s="395" t="n">
        <v>0</v>
      </c>
    </row>
    <row r="9656" customFormat="false" ht="14.25" hidden="false" customHeight="false" outlineLevel="0" collapsed="false">
      <c r="A9656" s="393" t="n">
        <v>103551</v>
      </c>
      <c r="B9656" s="394" t="s">
        <v>9875</v>
      </c>
      <c r="C9656" s="393" t="s">
        <v>267</v>
      </c>
      <c r="D9656" s="395" t="n">
        <v>0</v>
      </c>
    </row>
    <row r="9657" customFormat="false" ht="14.25" hidden="false" customHeight="false" outlineLevel="0" collapsed="false">
      <c r="A9657" s="393" t="n">
        <v>103552</v>
      </c>
      <c r="B9657" s="394" t="s">
        <v>9876</v>
      </c>
      <c r="C9657" s="393" t="s">
        <v>267</v>
      </c>
      <c r="D9657" s="395" t="n">
        <v>0</v>
      </c>
    </row>
    <row r="9658" customFormat="false" ht="14.25" hidden="false" customHeight="false" outlineLevel="0" collapsed="false">
      <c r="A9658" s="393" t="n">
        <v>103553</v>
      </c>
      <c r="B9658" s="394" t="s">
        <v>9877</v>
      </c>
      <c r="C9658" s="393" t="s">
        <v>267</v>
      </c>
      <c r="D9658" s="395" t="n">
        <v>0</v>
      </c>
    </row>
    <row r="9659" customFormat="false" ht="14.25" hidden="false" customHeight="false" outlineLevel="0" collapsed="false">
      <c r="A9659" s="393" t="n">
        <v>103554</v>
      </c>
      <c r="B9659" s="394" t="s">
        <v>9878</v>
      </c>
      <c r="C9659" s="393" t="s">
        <v>267</v>
      </c>
      <c r="D9659" s="395" t="n">
        <v>0</v>
      </c>
    </row>
    <row r="9660" customFormat="false" ht="14.25" hidden="false" customHeight="false" outlineLevel="0" collapsed="false">
      <c r="A9660" s="393" t="n">
        <v>103555</v>
      </c>
      <c r="B9660" s="394" t="s">
        <v>9879</v>
      </c>
      <c r="C9660" s="393" t="s">
        <v>267</v>
      </c>
      <c r="D9660" s="395" t="n">
        <v>0</v>
      </c>
    </row>
    <row r="9661" customFormat="false" ht="14.25" hidden="false" customHeight="false" outlineLevel="0" collapsed="false">
      <c r="A9661" s="393" t="n">
        <v>103547</v>
      </c>
      <c r="B9661" s="394" t="s">
        <v>9880</v>
      </c>
      <c r="C9661" s="393" t="s">
        <v>267</v>
      </c>
      <c r="D9661" s="395" t="n">
        <v>0</v>
      </c>
    </row>
    <row r="9662" customFormat="false" ht="14.25" hidden="false" customHeight="false" outlineLevel="0" collapsed="false">
      <c r="A9662" s="393" t="n">
        <v>103556</v>
      </c>
      <c r="B9662" s="394" t="s">
        <v>9881</v>
      </c>
      <c r="C9662" s="393" t="s">
        <v>267</v>
      </c>
      <c r="D9662" s="395" t="n">
        <v>0</v>
      </c>
    </row>
    <row r="9663" customFormat="false" ht="14.25" hidden="false" customHeight="false" outlineLevel="0" collapsed="false">
      <c r="A9663" s="393" t="n">
        <v>103548</v>
      </c>
      <c r="B9663" s="394" t="s">
        <v>9882</v>
      </c>
      <c r="C9663" s="393" t="s">
        <v>267</v>
      </c>
      <c r="D9663" s="395" t="n">
        <v>0</v>
      </c>
    </row>
    <row r="9664" customFormat="false" ht="14.25" hidden="false" customHeight="false" outlineLevel="0" collapsed="false">
      <c r="A9664" s="393"/>
      <c r="B9664" s="394"/>
      <c r="C9664" s="393"/>
      <c r="D9664" s="395"/>
    </row>
    <row r="9665" customFormat="false" ht="14.25" hidden="false" customHeight="false" outlineLevel="0" collapsed="false">
      <c r="A9665" s="393"/>
      <c r="B9665" s="394"/>
      <c r="C9665" s="393"/>
      <c r="D9665" s="395"/>
    </row>
    <row r="9666" customFormat="false" ht="14.25" hidden="false" customHeight="false" outlineLevel="0" collapsed="false">
      <c r="A9666" s="393" t="s">
        <v>9883</v>
      </c>
      <c r="B9666" s="394" t="s">
        <v>9884</v>
      </c>
      <c r="C9666" s="393" t="s">
        <v>263</v>
      </c>
      <c r="D9666" s="395" t="s">
        <v>255</v>
      </c>
    </row>
    <row r="9667" customFormat="false" ht="14.25" hidden="false" customHeight="false" outlineLevel="0" collapsed="false">
      <c r="A9667" s="393" t="n">
        <v>45333</v>
      </c>
      <c r="B9667" s="394" t="s">
        <v>9885</v>
      </c>
      <c r="C9667" s="393" t="s">
        <v>267</v>
      </c>
      <c r="D9667" s="395" t="n">
        <v>166.99</v>
      </c>
    </row>
    <row r="9668" customFormat="false" ht="14.25" hidden="false" customHeight="false" outlineLevel="0" collapsed="false">
      <c r="A9668" s="393" t="n">
        <v>11270</v>
      </c>
      <c r="B9668" s="394" t="s">
        <v>9886</v>
      </c>
      <c r="C9668" s="393" t="s">
        <v>267</v>
      </c>
      <c r="D9668" s="395" t="n">
        <v>2.64</v>
      </c>
    </row>
    <row r="9669" customFormat="false" ht="14.25" hidden="false" customHeight="false" outlineLevel="0" collapsed="false">
      <c r="A9669" s="393" t="n">
        <v>412</v>
      </c>
      <c r="B9669" s="394" t="s">
        <v>9887</v>
      </c>
      <c r="C9669" s="393" t="s">
        <v>267</v>
      </c>
      <c r="D9669" s="395" t="n">
        <v>1.13</v>
      </c>
    </row>
    <row r="9670" customFormat="false" ht="14.25" hidden="false" customHeight="false" outlineLevel="0" collapsed="false">
      <c r="A9670" s="393" t="n">
        <v>414</v>
      </c>
      <c r="B9670" s="394" t="s">
        <v>9888</v>
      </c>
      <c r="C9670" s="393" t="s">
        <v>267</v>
      </c>
      <c r="D9670" s="395" t="n">
        <v>0.07</v>
      </c>
    </row>
    <row r="9671" customFormat="false" ht="14.25" hidden="false" customHeight="false" outlineLevel="0" collapsed="false">
      <c r="A9671" s="393" t="n">
        <v>410</v>
      </c>
      <c r="B9671" s="394" t="s">
        <v>9889</v>
      </c>
      <c r="C9671" s="393" t="s">
        <v>267</v>
      </c>
      <c r="D9671" s="395" t="n">
        <v>0.17</v>
      </c>
    </row>
    <row r="9672" customFormat="false" ht="14.25" hidden="false" customHeight="false" outlineLevel="0" collapsed="false">
      <c r="A9672" s="393" t="n">
        <v>411</v>
      </c>
      <c r="B9672" s="394" t="s">
        <v>9890</v>
      </c>
      <c r="C9672" s="393" t="s">
        <v>267</v>
      </c>
      <c r="D9672" s="395" t="n">
        <v>0.22</v>
      </c>
    </row>
    <row r="9673" customFormat="false" ht="14.25" hidden="false" customHeight="false" outlineLevel="0" collapsed="false">
      <c r="A9673" s="393" t="n">
        <v>408</v>
      </c>
      <c r="B9673" s="394" t="s">
        <v>9891</v>
      </c>
      <c r="C9673" s="393" t="s">
        <v>267</v>
      </c>
      <c r="D9673" s="395" t="n">
        <v>1.09</v>
      </c>
    </row>
    <row r="9674" customFormat="false" ht="14.25" hidden="false" customHeight="false" outlineLevel="0" collapsed="false">
      <c r="A9674" s="393" t="n">
        <v>39131</v>
      </c>
      <c r="B9674" s="394" t="s">
        <v>9892</v>
      </c>
      <c r="C9674" s="393" t="s">
        <v>267</v>
      </c>
      <c r="D9674" s="395" t="n">
        <v>3.55</v>
      </c>
    </row>
    <row r="9675" customFormat="false" ht="14.25" hidden="false" customHeight="false" outlineLevel="0" collapsed="false">
      <c r="A9675" s="393" t="n">
        <v>394</v>
      </c>
      <c r="B9675" s="394" t="s">
        <v>9893</v>
      </c>
      <c r="C9675" s="393" t="s">
        <v>267</v>
      </c>
      <c r="D9675" s="395" t="n">
        <v>3.6</v>
      </c>
    </row>
    <row r="9676" customFormat="false" ht="14.25" hidden="false" customHeight="false" outlineLevel="0" collapsed="false">
      <c r="A9676" s="393" t="n">
        <v>39130</v>
      </c>
      <c r="B9676" s="394" t="s">
        <v>9894</v>
      </c>
      <c r="C9676" s="393" t="s">
        <v>267</v>
      </c>
      <c r="D9676" s="395" t="n">
        <v>3.24</v>
      </c>
    </row>
    <row r="9677" customFormat="false" ht="14.25" hidden="false" customHeight="false" outlineLevel="0" collapsed="false">
      <c r="A9677" s="393" t="n">
        <v>395</v>
      </c>
      <c r="B9677" s="394" t="s">
        <v>9895</v>
      </c>
      <c r="C9677" s="393" t="s">
        <v>267</v>
      </c>
      <c r="D9677" s="395" t="n">
        <v>3.46</v>
      </c>
    </row>
    <row r="9678" customFormat="false" ht="14.25" hidden="false" customHeight="false" outlineLevel="0" collapsed="false">
      <c r="A9678" s="393" t="n">
        <v>39129</v>
      </c>
      <c r="B9678" s="394" t="s">
        <v>9896</v>
      </c>
      <c r="C9678" s="393" t="s">
        <v>267</v>
      </c>
      <c r="D9678" s="395" t="n">
        <v>2</v>
      </c>
    </row>
    <row r="9679" customFormat="false" ht="14.25" hidden="false" customHeight="false" outlineLevel="0" collapsed="false">
      <c r="A9679" s="393" t="n">
        <v>393</v>
      </c>
      <c r="B9679" s="394" t="s">
        <v>9897</v>
      </c>
      <c r="C9679" s="393" t="s">
        <v>267</v>
      </c>
      <c r="D9679" s="395" t="n">
        <v>2.09</v>
      </c>
    </row>
    <row r="9680" customFormat="false" ht="14.25" hidden="false" customHeight="false" outlineLevel="0" collapsed="false">
      <c r="A9680" s="393" t="n">
        <v>39127</v>
      </c>
      <c r="B9680" s="394" t="s">
        <v>9898</v>
      </c>
      <c r="C9680" s="393" t="s">
        <v>267</v>
      </c>
      <c r="D9680" s="395" t="n">
        <v>1.71</v>
      </c>
    </row>
    <row r="9681" customFormat="false" ht="14.25" hidden="false" customHeight="false" outlineLevel="0" collapsed="false">
      <c r="A9681" s="393" t="n">
        <v>392</v>
      </c>
      <c r="B9681" s="394" t="s">
        <v>9899</v>
      </c>
      <c r="C9681" s="393" t="s">
        <v>267</v>
      </c>
      <c r="D9681" s="395" t="n">
        <v>1.75</v>
      </c>
    </row>
    <row r="9682" customFormat="false" ht="14.25" hidden="false" customHeight="false" outlineLevel="0" collapsed="false">
      <c r="A9682" s="393" t="n">
        <v>39133</v>
      </c>
      <c r="B9682" s="394" t="s">
        <v>9900</v>
      </c>
      <c r="C9682" s="393" t="s">
        <v>267</v>
      </c>
      <c r="D9682" s="395" t="n">
        <v>4.66</v>
      </c>
    </row>
    <row r="9683" customFormat="false" ht="14.25" hidden="false" customHeight="false" outlineLevel="0" collapsed="false">
      <c r="A9683" s="393" t="n">
        <v>397</v>
      </c>
      <c r="B9683" s="394" t="s">
        <v>9901</v>
      </c>
      <c r="C9683" s="393" t="s">
        <v>267</v>
      </c>
      <c r="D9683" s="395" t="n">
        <v>5.15</v>
      </c>
    </row>
    <row r="9684" customFormat="false" ht="14.25" hidden="false" customHeight="false" outlineLevel="0" collapsed="false">
      <c r="A9684" s="393" t="n">
        <v>39132</v>
      </c>
      <c r="B9684" s="394" t="s">
        <v>9902</v>
      </c>
      <c r="C9684" s="393" t="s">
        <v>267</v>
      </c>
      <c r="D9684" s="395" t="n">
        <v>3.73</v>
      </c>
    </row>
    <row r="9685" customFormat="false" ht="14.25" hidden="false" customHeight="false" outlineLevel="0" collapsed="false">
      <c r="A9685" s="393" t="n">
        <v>396</v>
      </c>
      <c r="B9685" s="394" t="s">
        <v>9903</v>
      </c>
      <c r="C9685" s="393" t="s">
        <v>267</v>
      </c>
      <c r="D9685" s="395" t="n">
        <v>4</v>
      </c>
    </row>
    <row r="9686" customFormat="false" ht="14.25" hidden="false" customHeight="false" outlineLevel="0" collapsed="false">
      <c r="A9686" s="393" t="n">
        <v>39135</v>
      </c>
      <c r="B9686" s="394" t="s">
        <v>9904</v>
      </c>
      <c r="C9686" s="393" t="s">
        <v>267</v>
      </c>
      <c r="D9686" s="395" t="n">
        <v>7.47</v>
      </c>
    </row>
    <row r="9687" customFormat="false" ht="14.25" hidden="false" customHeight="false" outlineLevel="0" collapsed="false">
      <c r="A9687" s="393" t="n">
        <v>39134</v>
      </c>
      <c r="B9687" s="394" t="s">
        <v>9905</v>
      </c>
      <c r="C9687" s="393" t="s">
        <v>267</v>
      </c>
      <c r="D9687" s="395" t="n">
        <v>6.22</v>
      </c>
    </row>
    <row r="9688" customFormat="false" ht="14.25" hidden="false" customHeight="false" outlineLevel="0" collapsed="false">
      <c r="A9688" s="393" t="n">
        <v>398</v>
      </c>
      <c r="B9688" s="394" t="s">
        <v>9906</v>
      </c>
      <c r="C9688" s="393" t="s">
        <v>267</v>
      </c>
      <c r="D9688" s="395" t="n">
        <v>5.73</v>
      </c>
    </row>
    <row r="9689" customFormat="false" ht="14.25" hidden="false" customHeight="false" outlineLevel="0" collapsed="false">
      <c r="A9689" s="393" t="n">
        <v>39128</v>
      </c>
      <c r="B9689" s="394" t="s">
        <v>9907</v>
      </c>
      <c r="C9689" s="393" t="s">
        <v>267</v>
      </c>
      <c r="D9689" s="395" t="n">
        <v>1.86</v>
      </c>
    </row>
    <row r="9690" customFormat="false" ht="14.25" hidden="false" customHeight="false" outlineLevel="0" collapsed="false">
      <c r="A9690" s="393" t="n">
        <v>400</v>
      </c>
      <c r="B9690" s="394" t="s">
        <v>9908</v>
      </c>
      <c r="C9690" s="393" t="s">
        <v>267</v>
      </c>
      <c r="D9690" s="395" t="n">
        <v>1.82</v>
      </c>
    </row>
    <row r="9691" customFormat="false" ht="14.25" hidden="false" customHeight="false" outlineLevel="0" collapsed="false">
      <c r="A9691" s="393" t="n">
        <v>39125</v>
      </c>
      <c r="B9691" s="394" t="s">
        <v>9909</v>
      </c>
      <c r="C9691" s="393" t="s">
        <v>267</v>
      </c>
      <c r="D9691" s="395" t="n">
        <v>1.86</v>
      </c>
    </row>
    <row r="9692" customFormat="false" ht="14.25" hidden="false" customHeight="false" outlineLevel="0" collapsed="false">
      <c r="A9692" s="393" t="n">
        <v>39126</v>
      </c>
      <c r="B9692" s="394" t="s">
        <v>9910</v>
      </c>
      <c r="C9692" s="393" t="s">
        <v>267</v>
      </c>
      <c r="D9692" s="395" t="n">
        <v>8.4</v>
      </c>
    </row>
    <row r="9693" customFormat="false" ht="14.25" hidden="false" customHeight="false" outlineLevel="0" collapsed="false">
      <c r="A9693" s="393" t="n">
        <v>399</v>
      </c>
      <c r="B9693" s="394" t="s">
        <v>9911</v>
      </c>
      <c r="C9693" s="393" t="s">
        <v>267</v>
      </c>
      <c r="D9693" s="395" t="n">
        <v>7.4</v>
      </c>
    </row>
    <row r="9694" customFormat="false" ht="14.25" hidden="false" customHeight="false" outlineLevel="0" collapsed="false">
      <c r="A9694" s="393" t="n">
        <v>39158</v>
      </c>
      <c r="B9694" s="394" t="s">
        <v>9912</v>
      </c>
      <c r="C9694" s="393" t="s">
        <v>267</v>
      </c>
      <c r="D9694" s="395" t="n">
        <v>19.87</v>
      </c>
    </row>
    <row r="9695" customFormat="false" ht="14.25" hidden="false" customHeight="false" outlineLevel="0" collapsed="false">
      <c r="A9695" s="393" t="n">
        <v>39141</v>
      </c>
      <c r="B9695" s="394" t="s">
        <v>9913</v>
      </c>
      <c r="C9695" s="393" t="s">
        <v>267</v>
      </c>
      <c r="D9695" s="395" t="n">
        <v>1.44</v>
      </c>
    </row>
    <row r="9696" customFormat="false" ht="14.25" hidden="false" customHeight="false" outlineLevel="0" collapsed="false">
      <c r="A9696" s="393" t="n">
        <v>39140</v>
      </c>
      <c r="B9696" s="394" t="s">
        <v>9914</v>
      </c>
      <c r="C9696" s="393" t="s">
        <v>267</v>
      </c>
      <c r="D9696" s="395" t="n">
        <v>1.31</v>
      </c>
    </row>
    <row r="9697" customFormat="false" ht="14.25" hidden="false" customHeight="false" outlineLevel="0" collapsed="false">
      <c r="A9697" s="393" t="n">
        <v>39139</v>
      </c>
      <c r="B9697" s="394" t="s">
        <v>9915</v>
      </c>
      <c r="C9697" s="393" t="s">
        <v>267</v>
      </c>
      <c r="D9697" s="395" t="n">
        <v>1.08</v>
      </c>
    </row>
    <row r="9698" customFormat="false" ht="14.25" hidden="false" customHeight="false" outlineLevel="0" collapsed="false">
      <c r="A9698" s="393" t="n">
        <v>39137</v>
      </c>
      <c r="B9698" s="394" t="s">
        <v>9916</v>
      </c>
      <c r="C9698" s="393" t="s">
        <v>267</v>
      </c>
      <c r="D9698" s="395" t="n">
        <v>0.75</v>
      </c>
    </row>
    <row r="9699" customFormat="false" ht="14.25" hidden="false" customHeight="false" outlineLevel="0" collapsed="false">
      <c r="A9699" s="393" t="n">
        <v>39143</v>
      </c>
      <c r="B9699" s="394" t="s">
        <v>9917</v>
      </c>
      <c r="C9699" s="393" t="s">
        <v>267</v>
      </c>
      <c r="D9699" s="395" t="n">
        <v>2.97</v>
      </c>
    </row>
    <row r="9700" customFormat="false" ht="14.25" hidden="false" customHeight="false" outlineLevel="0" collapsed="false">
      <c r="A9700" s="393" t="n">
        <v>39142</v>
      </c>
      <c r="B9700" s="394" t="s">
        <v>9918</v>
      </c>
      <c r="C9700" s="393" t="s">
        <v>267</v>
      </c>
      <c r="D9700" s="395" t="n">
        <v>2.13</v>
      </c>
    </row>
    <row r="9701" customFormat="false" ht="14.25" hidden="false" customHeight="false" outlineLevel="0" collapsed="false">
      <c r="A9701" s="393" t="n">
        <v>39144</v>
      </c>
      <c r="B9701" s="394" t="s">
        <v>9919</v>
      </c>
      <c r="C9701" s="393" t="s">
        <v>267</v>
      </c>
      <c r="D9701" s="395" t="n">
        <v>3.46</v>
      </c>
    </row>
    <row r="9702" customFormat="false" ht="14.25" hidden="false" customHeight="false" outlineLevel="0" collapsed="false">
      <c r="A9702" s="393" t="n">
        <v>39138</v>
      </c>
      <c r="B9702" s="394" t="s">
        <v>9920</v>
      </c>
      <c r="C9702" s="393" t="s">
        <v>267</v>
      </c>
      <c r="D9702" s="395" t="n">
        <v>0.8</v>
      </c>
    </row>
    <row r="9703" customFormat="false" ht="14.25" hidden="false" customHeight="false" outlineLevel="0" collapsed="false">
      <c r="A9703" s="393" t="n">
        <v>39136</v>
      </c>
      <c r="B9703" s="394" t="s">
        <v>9921</v>
      </c>
      <c r="C9703" s="393" t="s">
        <v>267</v>
      </c>
      <c r="D9703" s="395" t="n">
        <v>0.53</v>
      </c>
    </row>
    <row r="9704" customFormat="false" ht="14.25" hidden="false" customHeight="false" outlineLevel="0" collapsed="false">
      <c r="A9704" s="393" t="n">
        <v>39145</v>
      </c>
      <c r="B9704" s="394" t="s">
        <v>9922</v>
      </c>
      <c r="C9704" s="393" t="s">
        <v>267</v>
      </c>
      <c r="D9704" s="395" t="n">
        <v>5.71</v>
      </c>
    </row>
    <row r="9705" customFormat="false" ht="14.25" hidden="false" customHeight="false" outlineLevel="0" collapsed="false">
      <c r="A9705" s="393" t="n">
        <v>12615</v>
      </c>
      <c r="B9705" s="394" t="s">
        <v>9923</v>
      </c>
      <c r="C9705" s="393" t="s">
        <v>267</v>
      </c>
      <c r="D9705" s="395" t="n">
        <v>13.5</v>
      </c>
    </row>
    <row r="9706" customFormat="false" ht="14.25" hidden="false" customHeight="false" outlineLevel="0" collapsed="false">
      <c r="A9706" s="393" t="n">
        <v>11927</v>
      </c>
      <c r="B9706" s="394" t="s">
        <v>9924</v>
      </c>
      <c r="C9706" s="393" t="s">
        <v>267</v>
      </c>
      <c r="D9706" s="395" t="n">
        <v>7.88</v>
      </c>
    </row>
    <row r="9707" customFormat="false" ht="14.25" hidden="false" customHeight="false" outlineLevel="0" collapsed="false">
      <c r="A9707" s="393" t="n">
        <v>11928</v>
      </c>
      <c r="B9707" s="394" t="s">
        <v>9925</v>
      </c>
      <c r="C9707" s="393" t="s">
        <v>267</v>
      </c>
      <c r="D9707" s="395" t="n">
        <v>9.02</v>
      </c>
    </row>
    <row r="9708" customFormat="false" ht="14.25" hidden="false" customHeight="false" outlineLevel="0" collapsed="false">
      <c r="A9708" s="393" t="n">
        <v>11929</v>
      </c>
      <c r="B9708" s="394" t="s">
        <v>9926</v>
      </c>
      <c r="C9708" s="393" t="s">
        <v>267</v>
      </c>
      <c r="D9708" s="395" t="n">
        <v>13.96</v>
      </c>
    </row>
    <row r="9709" customFormat="false" ht="14.25" hidden="false" customHeight="false" outlineLevel="0" collapsed="false">
      <c r="A9709" s="393" t="n">
        <v>36801</v>
      </c>
      <c r="B9709" s="394" t="s">
        <v>9927</v>
      </c>
      <c r="C9709" s="393" t="s">
        <v>267</v>
      </c>
      <c r="D9709" s="395" t="n">
        <v>29.17</v>
      </c>
    </row>
    <row r="9710" customFormat="false" ht="14.25" hidden="false" customHeight="false" outlineLevel="0" collapsed="false">
      <c r="A9710" s="393" t="n">
        <v>36246</v>
      </c>
      <c r="B9710" s="394" t="s">
        <v>9928</v>
      </c>
      <c r="C9710" s="393" t="s">
        <v>274</v>
      </c>
      <c r="D9710" s="395" t="n">
        <v>4.04</v>
      </c>
    </row>
    <row r="9711" customFormat="false" ht="14.25" hidden="false" customHeight="false" outlineLevel="0" collapsed="false">
      <c r="A9711" s="393" t="n">
        <v>37600</v>
      </c>
      <c r="B9711" s="394" t="s">
        <v>9929</v>
      </c>
      <c r="C9711" s="393" t="s">
        <v>267</v>
      </c>
      <c r="D9711" s="395" t="n">
        <v>104.86</v>
      </c>
    </row>
    <row r="9712" customFormat="false" ht="14.25" hidden="false" customHeight="false" outlineLevel="0" collapsed="false">
      <c r="A9712" s="393" t="n">
        <v>37599</v>
      </c>
      <c r="B9712" s="394" t="s">
        <v>9930</v>
      </c>
      <c r="C9712" s="393" t="s">
        <v>267</v>
      </c>
      <c r="D9712" s="395" t="n">
        <v>97.6</v>
      </c>
    </row>
    <row r="9713" customFormat="false" ht="14.25" hidden="false" customHeight="false" outlineLevel="0" collapsed="false">
      <c r="A9713" s="393" t="n">
        <v>1</v>
      </c>
      <c r="B9713" s="394" t="s">
        <v>9931</v>
      </c>
      <c r="C9713" s="393" t="s">
        <v>532</v>
      </c>
      <c r="D9713" s="395" t="n">
        <v>104.5</v>
      </c>
    </row>
    <row r="9714" customFormat="false" ht="14.25" hidden="false" customHeight="false" outlineLevel="0" collapsed="false">
      <c r="A9714" s="393" t="n">
        <v>3</v>
      </c>
      <c r="B9714" s="394" t="s">
        <v>9932</v>
      </c>
      <c r="C9714" s="393" t="s">
        <v>231</v>
      </c>
      <c r="D9714" s="395" t="n">
        <v>17.16</v>
      </c>
    </row>
    <row r="9715" customFormat="false" ht="14.25" hidden="false" customHeight="false" outlineLevel="0" collapsed="false">
      <c r="A9715" s="393" t="n">
        <v>43054</v>
      </c>
      <c r="B9715" s="394" t="s">
        <v>9933</v>
      </c>
      <c r="C9715" s="393" t="s">
        <v>532</v>
      </c>
      <c r="D9715" s="395" t="n">
        <v>8.43</v>
      </c>
    </row>
    <row r="9716" customFormat="false" ht="14.25" hidden="false" customHeight="false" outlineLevel="0" collapsed="false">
      <c r="A9716" s="393" t="n">
        <v>42402</v>
      </c>
      <c r="B9716" s="394" t="s">
        <v>9934</v>
      </c>
      <c r="C9716" s="393" t="s">
        <v>532</v>
      </c>
      <c r="D9716" s="395" t="n">
        <v>8.06</v>
      </c>
    </row>
    <row r="9717" customFormat="false" ht="14.25" hidden="false" customHeight="false" outlineLevel="0" collapsed="false">
      <c r="A9717" s="393" t="n">
        <v>42403</v>
      </c>
      <c r="B9717" s="394" t="s">
        <v>9935</v>
      </c>
      <c r="C9717" s="393" t="s">
        <v>532</v>
      </c>
      <c r="D9717" s="395" t="n">
        <v>10.34</v>
      </c>
    </row>
    <row r="9718" customFormat="false" ht="14.25" hidden="false" customHeight="false" outlineLevel="0" collapsed="false">
      <c r="A9718" s="393" t="n">
        <v>42404</v>
      </c>
      <c r="B9718" s="394" t="s">
        <v>9936</v>
      </c>
      <c r="C9718" s="393" t="s">
        <v>532</v>
      </c>
      <c r="D9718" s="395" t="n">
        <v>10.28</v>
      </c>
    </row>
    <row r="9719" customFormat="false" ht="14.25" hidden="false" customHeight="false" outlineLevel="0" collapsed="false">
      <c r="A9719" s="393" t="n">
        <v>42405</v>
      </c>
      <c r="B9719" s="394" t="s">
        <v>9937</v>
      </c>
      <c r="C9719" s="393" t="s">
        <v>532</v>
      </c>
      <c r="D9719" s="395" t="n">
        <v>10.95</v>
      </c>
    </row>
    <row r="9720" customFormat="false" ht="14.25" hidden="false" customHeight="false" outlineLevel="0" collapsed="false">
      <c r="A9720" s="393" t="n">
        <v>34341</v>
      </c>
      <c r="B9720" s="394" t="s">
        <v>9938</v>
      </c>
      <c r="C9720" s="393" t="s">
        <v>532</v>
      </c>
      <c r="D9720" s="395" t="n">
        <v>9.51</v>
      </c>
    </row>
    <row r="9721" customFormat="false" ht="14.25" hidden="false" customHeight="false" outlineLevel="0" collapsed="false">
      <c r="A9721" s="393" t="n">
        <v>43053</v>
      </c>
      <c r="B9721" s="394" t="s">
        <v>9939</v>
      </c>
      <c r="C9721" s="393" t="s">
        <v>532</v>
      </c>
      <c r="D9721" s="395" t="n">
        <v>7.53</v>
      </c>
    </row>
    <row r="9722" customFormat="false" ht="14.25" hidden="false" customHeight="false" outlineLevel="0" collapsed="false">
      <c r="A9722" s="393" t="n">
        <v>43058</v>
      </c>
      <c r="B9722" s="394" t="s">
        <v>9940</v>
      </c>
      <c r="C9722" s="393" t="s">
        <v>532</v>
      </c>
      <c r="D9722" s="395" t="n">
        <v>7.81</v>
      </c>
    </row>
    <row r="9723" customFormat="false" ht="14.25" hidden="false" customHeight="false" outlineLevel="0" collapsed="false">
      <c r="A9723" s="393" t="n">
        <v>34</v>
      </c>
      <c r="B9723" s="394" t="s">
        <v>9941</v>
      </c>
      <c r="C9723" s="393" t="s">
        <v>532</v>
      </c>
      <c r="D9723" s="395" t="n">
        <v>7.85</v>
      </c>
    </row>
    <row r="9724" customFormat="false" ht="14.25" hidden="false" customHeight="false" outlineLevel="0" collapsed="false">
      <c r="A9724" s="393" t="n">
        <v>43055</v>
      </c>
      <c r="B9724" s="394" t="s">
        <v>9942</v>
      </c>
      <c r="C9724" s="393" t="s">
        <v>532</v>
      </c>
      <c r="D9724" s="395" t="n">
        <v>6.8</v>
      </c>
    </row>
    <row r="9725" customFormat="false" ht="14.25" hidden="false" customHeight="false" outlineLevel="0" collapsed="false">
      <c r="A9725" s="393" t="n">
        <v>43056</v>
      </c>
      <c r="B9725" s="394" t="s">
        <v>9943</v>
      </c>
      <c r="C9725" s="393" t="s">
        <v>532</v>
      </c>
      <c r="D9725" s="395" t="n">
        <v>7.84</v>
      </c>
    </row>
    <row r="9726" customFormat="false" ht="14.25" hidden="false" customHeight="false" outlineLevel="0" collapsed="false">
      <c r="A9726" s="393" t="n">
        <v>43057</v>
      </c>
      <c r="B9726" s="394" t="s">
        <v>9944</v>
      </c>
      <c r="C9726" s="393" t="s">
        <v>532</v>
      </c>
      <c r="D9726" s="395" t="n">
        <v>8.61</v>
      </c>
    </row>
    <row r="9727" customFormat="false" ht="14.25" hidden="false" customHeight="false" outlineLevel="0" collapsed="false">
      <c r="A9727" s="393" t="n">
        <v>34449</v>
      </c>
      <c r="B9727" s="394" t="s">
        <v>9945</v>
      </c>
      <c r="C9727" s="393" t="s">
        <v>532</v>
      </c>
      <c r="D9727" s="395" t="n">
        <v>9.21</v>
      </c>
    </row>
    <row r="9728" customFormat="false" ht="14.25" hidden="false" customHeight="false" outlineLevel="0" collapsed="false">
      <c r="A9728" s="393" t="n">
        <v>32</v>
      </c>
      <c r="B9728" s="394" t="s">
        <v>9946</v>
      </c>
      <c r="C9728" s="393" t="s">
        <v>532</v>
      </c>
      <c r="D9728" s="395" t="n">
        <v>8.28</v>
      </c>
    </row>
    <row r="9729" customFormat="false" ht="14.25" hidden="false" customHeight="false" outlineLevel="0" collapsed="false">
      <c r="A9729" s="393" t="n">
        <v>33</v>
      </c>
      <c r="B9729" s="394" t="s">
        <v>9947</v>
      </c>
      <c r="C9729" s="393" t="s">
        <v>532</v>
      </c>
      <c r="D9729" s="395" t="n">
        <v>8.33</v>
      </c>
    </row>
    <row r="9730" customFormat="false" ht="14.25" hidden="false" customHeight="false" outlineLevel="0" collapsed="false">
      <c r="A9730" s="393" t="n">
        <v>43061</v>
      </c>
      <c r="B9730" s="394" t="s">
        <v>9948</v>
      </c>
      <c r="C9730" s="393" t="s">
        <v>532</v>
      </c>
      <c r="D9730" s="395" t="n">
        <v>7.78</v>
      </c>
    </row>
    <row r="9731" customFormat="false" ht="14.25" hidden="false" customHeight="false" outlineLevel="0" collapsed="false">
      <c r="A9731" s="393" t="n">
        <v>43059</v>
      </c>
      <c r="B9731" s="394" t="s">
        <v>9949</v>
      </c>
      <c r="C9731" s="393" t="s">
        <v>532</v>
      </c>
      <c r="D9731" s="395" t="n">
        <v>7.43</v>
      </c>
    </row>
    <row r="9732" customFormat="false" ht="14.25" hidden="false" customHeight="false" outlineLevel="0" collapsed="false">
      <c r="A9732" s="393" t="n">
        <v>43062</v>
      </c>
      <c r="B9732" s="394" t="s">
        <v>9950</v>
      </c>
      <c r="C9732" s="393" t="s">
        <v>532</v>
      </c>
      <c r="D9732" s="395" t="n">
        <v>8.23</v>
      </c>
    </row>
    <row r="9733" customFormat="false" ht="14.25" hidden="false" customHeight="false" outlineLevel="0" collapsed="false">
      <c r="A9733" s="393" t="n">
        <v>43060</v>
      </c>
      <c r="B9733" s="394" t="s">
        <v>9951</v>
      </c>
      <c r="C9733" s="393" t="s">
        <v>532</v>
      </c>
      <c r="D9733" s="395" t="n">
        <v>6.47</v>
      </c>
    </row>
    <row r="9734" customFormat="false" ht="14.25" hidden="false" customHeight="false" outlineLevel="0" collapsed="false">
      <c r="A9734" s="393" t="n">
        <v>40410</v>
      </c>
      <c r="B9734" s="394" t="s">
        <v>9952</v>
      </c>
      <c r="C9734" s="393" t="s">
        <v>267</v>
      </c>
      <c r="D9734" s="395" t="n">
        <v>21.16</v>
      </c>
    </row>
    <row r="9735" customFormat="false" ht="14.25" hidden="false" customHeight="false" outlineLevel="0" collapsed="false">
      <c r="A9735" s="393" t="n">
        <v>40411</v>
      </c>
      <c r="B9735" s="394" t="s">
        <v>9953</v>
      </c>
      <c r="C9735" s="393" t="s">
        <v>267</v>
      </c>
      <c r="D9735" s="395" t="n">
        <v>22.96</v>
      </c>
    </row>
    <row r="9736" customFormat="false" ht="14.25" hidden="false" customHeight="false" outlineLevel="0" collapsed="false">
      <c r="A9736" s="393" t="n">
        <v>40412</v>
      </c>
      <c r="B9736" s="394" t="s">
        <v>9954</v>
      </c>
      <c r="C9736" s="393" t="s">
        <v>267</v>
      </c>
      <c r="D9736" s="395" t="n">
        <v>25.77</v>
      </c>
    </row>
    <row r="9737" customFormat="false" ht="14.25" hidden="false" customHeight="false" outlineLevel="0" collapsed="false">
      <c r="A9737" s="393" t="n">
        <v>44254</v>
      </c>
      <c r="B9737" s="394" t="s">
        <v>9955</v>
      </c>
      <c r="C9737" s="393" t="s">
        <v>267</v>
      </c>
      <c r="D9737" s="395" t="n">
        <v>29.89</v>
      </c>
    </row>
    <row r="9738" customFormat="false" ht="14.25" hidden="false" customHeight="false" outlineLevel="0" collapsed="false">
      <c r="A9738" s="393" t="n">
        <v>44255</v>
      </c>
      <c r="B9738" s="394" t="s">
        <v>9956</v>
      </c>
      <c r="C9738" s="393" t="s">
        <v>267</v>
      </c>
      <c r="D9738" s="395" t="n">
        <v>33.13</v>
      </c>
    </row>
    <row r="9739" customFormat="false" ht="14.25" hidden="false" customHeight="false" outlineLevel="0" collapsed="false">
      <c r="A9739" s="393" t="n">
        <v>44256</v>
      </c>
      <c r="B9739" s="394" t="s">
        <v>9957</v>
      </c>
      <c r="C9739" s="393" t="s">
        <v>267</v>
      </c>
      <c r="D9739" s="395" t="n">
        <v>37.42</v>
      </c>
    </row>
    <row r="9740" customFormat="false" ht="14.25" hidden="false" customHeight="false" outlineLevel="0" collapsed="false">
      <c r="A9740" s="393" t="n">
        <v>44257</v>
      </c>
      <c r="B9740" s="394" t="s">
        <v>9958</v>
      </c>
      <c r="C9740" s="393" t="s">
        <v>267</v>
      </c>
      <c r="D9740" s="395" t="n">
        <v>59.21</v>
      </c>
    </row>
    <row r="9741" customFormat="false" ht="14.25" hidden="false" customHeight="false" outlineLevel="0" collapsed="false">
      <c r="A9741" s="393" t="n">
        <v>44258</v>
      </c>
      <c r="B9741" s="394" t="s">
        <v>9959</v>
      </c>
      <c r="C9741" s="393" t="s">
        <v>267</v>
      </c>
      <c r="D9741" s="395" t="n">
        <v>67.66</v>
      </c>
    </row>
    <row r="9742" customFormat="false" ht="14.25" hidden="false" customHeight="false" outlineLevel="0" collapsed="false">
      <c r="A9742" s="393" t="n">
        <v>44259</v>
      </c>
      <c r="B9742" s="394" t="s">
        <v>9960</v>
      </c>
      <c r="C9742" s="393" t="s">
        <v>267</v>
      </c>
      <c r="D9742" s="395" t="n">
        <v>92.87</v>
      </c>
    </row>
    <row r="9743" customFormat="false" ht="14.25" hidden="false" customHeight="false" outlineLevel="0" collapsed="false">
      <c r="A9743" s="393" t="n">
        <v>37997</v>
      </c>
      <c r="B9743" s="394" t="s">
        <v>9961</v>
      </c>
      <c r="C9743" s="393" t="s">
        <v>267</v>
      </c>
      <c r="D9743" s="395" t="n">
        <v>17.81</v>
      </c>
    </row>
    <row r="9744" customFormat="false" ht="14.25" hidden="false" customHeight="false" outlineLevel="0" collapsed="false">
      <c r="A9744" s="393" t="n">
        <v>37998</v>
      </c>
      <c r="B9744" s="394" t="s">
        <v>9962</v>
      </c>
      <c r="C9744" s="393" t="s">
        <v>267</v>
      </c>
      <c r="D9744" s="395" t="n">
        <v>23.84</v>
      </c>
    </row>
    <row r="9745" customFormat="false" ht="14.25" hidden="false" customHeight="false" outlineLevel="0" collapsed="false">
      <c r="A9745" s="393" t="n">
        <v>55</v>
      </c>
      <c r="B9745" s="394" t="s">
        <v>9963</v>
      </c>
      <c r="C9745" s="393" t="s">
        <v>267</v>
      </c>
      <c r="D9745" s="395" t="n">
        <v>4.17</v>
      </c>
    </row>
    <row r="9746" customFormat="false" ht="14.25" hidden="false" customHeight="false" outlineLevel="0" collapsed="false">
      <c r="A9746" s="393" t="n">
        <v>61</v>
      </c>
      <c r="B9746" s="394" t="s">
        <v>9964</v>
      </c>
      <c r="C9746" s="393" t="s">
        <v>267</v>
      </c>
      <c r="D9746" s="395" t="n">
        <v>3.94</v>
      </c>
    </row>
    <row r="9747" customFormat="false" ht="14.25" hidden="false" customHeight="false" outlineLevel="0" collapsed="false">
      <c r="A9747" s="393" t="n">
        <v>62</v>
      </c>
      <c r="B9747" s="394" t="s">
        <v>9965</v>
      </c>
      <c r="C9747" s="393" t="s">
        <v>267</v>
      </c>
      <c r="D9747" s="395" t="n">
        <v>8.17</v>
      </c>
    </row>
    <row r="9748" customFormat="false" ht="14.25" hidden="false" customHeight="false" outlineLevel="0" collapsed="false">
      <c r="A9748" s="393" t="n">
        <v>10899</v>
      </c>
      <c r="B9748" s="394" t="s">
        <v>9966</v>
      </c>
      <c r="C9748" s="393" t="s">
        <v>267</v>
      </c>
      <c r="D9748" s="395" t="n">
        <v>144.89</v>
      </c>
    </row>
    <row r="9749" customFormat="false" ht="14.25" hidden="false" customHeight="false" outlineLevel="0" collapsed="false">
      <c r="A9749" s="393" t="n">
        <v>10900</v>
      </c>
      <c r="B9749" s="394" t="s">
        <v>9967</v>
      </c>
      <c r="C9749" s="393" t="s">
        <v>267</v>
      </c>
      <c r="D9749" s="395" t="n">
        <v>113.39</v>
      </c>
    </row>
    <row r="9750" customFormat="false" ht="14.25" hidden="false" customHeight="false" outlineLevel="0" collapsed="false">
      <c r="A9750" s="393" t="n">
        <v>47</v>
      </c>
      <c r="B9750" s="394" t="s">
        <v>9968</v>
      </c>
      <c r="C9750" s="393" t="s">
        <v>267</v>
      </c>
      <c r="D9750" s="395" t="n">
        <v>87.5</v>
      </c>
    </row>
    <row r="9751" customFormat="false" ht="14.25" hidden="false" customHeight="false" outlineLevel="0" collapsed="false">
      <c r="A9751" s="393" t="n">
        <v>48</v>
      </c>
      <c r="B9751" s="394" t="s">
        <v>9969</v>
      </c>
      <c r="C9751" s="393" t="s">
        <v>267</v>
      </c>
      <c r="D9751" s="395" t="n">
        <v>22.82</v>
      </c>
    </row>
    <row r="9752" customFormat="false" ht="14.25" hidden="false" customHeight="false" outlineLevel="0" collapsed="false">
      <c r="A9752" s="393" t="n">
        <v>46</v>
      </c>
      <c r="B9752" s="394" t="s">
        <v>9970</v>
      </c>
      <c r="C9752" s="393" t="s">
        <v>267</v>
      </c>
      <c r="D9752" s="395" t="n">
        <v>51.17</v>
      </c>
    </row>
    <row r="9753" customFormat="false" ht="14.25" hidden="false" customHeight="false" outlineLevel="0" collapsed="false">
      <c r="A9753" s="393" t="n">
        <v>52</v>
      </c>
      <c r="B9753" s="394" t="s">
        <v>9971</v>
      </c>
      <c r="C9753" s="393" t="s">
        <v>267</v>
      </c>
      <c r="D9753" s="395" t="n">
        <v>17.34</v>
      </c>
    </row>
    <row r="9754" customFormat="false" ht="14.25" hidden="false" customHeight="false" outlineLevel="0" collapsed="false">
      <c r="A9754" s="393" t="n">
        <v>43</v>
      </c>
      <c r="B9754" s="394" t="s">
        <v>9972</v>
      </c>
      <c r="C9754" s="393" t="s">
        <v>267</v>
      </c>
      <c r="D9754" s="395" t="n">
        <v>58.52</v>
      </c>
    </row>
    <row r="9755" customFormat="false" ht="14.25" hidden="false" customHeight="false" outlineLevel="0" collapsed="false">
      <c r="A9755" s="393" t="n">
        <v>103</v>
      </c>
      <c r="B9755" s="394" t="s">
        <v>9973</v>
      </c>
      <c r="C9755" s="393" t="s">
        <v>267</v>
      </c>
      <c r="D9755" s="395" t="n">
        <v>45.2</v>
      </c>
    </row>
    <row r="9756" customFormat="false" ht="14.25" hidden="false" customHeight="false" outlineLevel="0" collapsed="false">
      <c r="A9756" s="393" t="n">
        <v>107</v>
      </c>
      <c r="B9756" s="394" t="s">
        <v>9974</v>
      </c>
      <c r="C9756" s="393" t="s">
        <v>267</v>
      </c>
      <c r="D9756" s="395" t="n">
        <v>0.85</v>
      </c>
    </row>
    <row r="9757" customFormat="false" ht="14.25" hidden="false" customHeight="false" outlineLevel="0" collapsed="false">
      <c r="A9757" s="393" t="n">
        <v>65</v>
      </c>
      <c r="B9757" s="394" t="s">
        <v>9975</v>
      </c>
      <c r="C9757" s="393" t="s">
        <v>267</v>
      </c>
      <c r="D9757" s="395" t="n">
        <v>0.93</v>
      </c>
    </row>
    <row r="9758" customFormat="false" ht="14.25" hidden="false" customHeight="false" outlineLevel="0" collapsed="false">
      <c r="A9758" s="393" t="n">
        <v>108</v>
      </c>
      <c r="B9758" s="394" t="s">
        <v>9976</v>
      </c>
      <c r="C9758" s="393" t="s">
        <v>267</v>
      </c>
      <c r="D9758" s="395" t="n">
        <v>1.87</v>
      </c>
    </row>
    <row r="9759" customFormat="false" ht="14.25" hidden="false" customHeight="false" outlineLevel="0" collapsed="false">
      <c r="A9759" s="393" t="n">
        <v>110</v>
      </c>
      <c r="B9759" s="394" t="s">
        <v>9977</v>
      </c>
      <c r="C9759" s="393" t="s">
        <v>267</v>
      </c>
      <c r="D9759" s="395" t="n">
        <v>6.5</v>
      </c>
    </row>
    <row r="9760" customFormat="false" ht="14.25" hidden="false" customHeight="false" outlineLevel="0" collapsed="false">
      <c r="A9760" s="393" t="n">
        <v>109</v>
      </c>
      <c r="B9760" s="394" t="s">
        <v>9978</v>
      </c>
      <c r="C9760" s="393" t="s">
        <v>267</v>
      </c>
      <c r="D9760" s="395" t="n">
        <v>3.87</v>
      </c>
    </row>
    <row r="9761" customFormat="false" ht="14.25" hidden="false" customHeight="false" outlineLevel="0" collapsed="false">
      <c r="A9761" s="393" t="n">
        <v>111</v>
      </c>
      <c r="B9761" s="394" t="s">
        <v>9979</v>
      </c>
      <c r="C9761" s="393" t="s">
        <v>267</v>
      </c>
      <c r="D9761" s="395" t="n">
        <v>8.8</v>
      </c>
    </row>
    <row r="9762" customFormat="false" ht="14.25" hidden="false" customHeight="false" outlineLevel="0" collapsed="false">
      <c r="A9762" s="393" t="n">
        <v>112</v>
      </c>
      <c r="B9762" s="394" t="s">
        <v>9980</v>
      </c>
      <c r="C9762" s="393" t="s">
        <v>267</v>
      </c>
      <c r="D9762" s="395" t="n">
        <v>4.66</v>
      </c>
    </row>
    <row r="9763" customFormat="false" ht="14.25" hidden="false" customHeight="false" outlineLevel="0" collapsed="false">
      <c r="A9763" s="393" t="n">
        <v>113</v>
      </c>
      <c r="B9763" s="394" t="s">
        <v>9981</v>
      </c>
      <c r="C9763" s="393" t="s">
        <v>267</v>
      </c>
      <c r="D9763" s="395" t="n">
        <v>11.67</v>
      </c>
    </row>
    <row r="9764" customFormat="false" ht="14.25" hidden="false" customHeight="false" outlineLevel="0" collapsed="false">
      <c r="A9764" s="393" t="n">
        <v>104</v>
      </c>
      <c r="B9764" s="394" t="s">
        <v>9982</v>
      </c>
      <c r="C9764" s="393" t="s">
        <v>267</v>
      </c>
      <c r="D9764" s="395" t="n">
        <v>20.32</v>
      </c>
    </row>
    <row r="9765" customFormat="false" ht="14.25" hidden="false" customHeight="false" outlineLevel="0" collapsed="false">
      <c r="A9765" s="393" t="n">
        <v>102</v>
      </c>
      <c r="B9765" s="394" t="s">
        <v>9983</v>
      </c>
      <c r="C9765" s="393" t="s">
        <v>267</v>
      </c>
      <c r="D9765" s="395" t="n">
        <v>28.01</v>
      </c>
    </row>
    <row r="9766" customFormat="false" ht="14.25" hidden="false" customHeight="false" outlineLevel="0" collapsed="false">
      <c r="A9766" s="393" t="n">
        <v>95</v>
      </c>
      <c r="B9766" s="394" t="s">
        <v>9984</v>
      </c>
      <c r="C9766" s="393" t="s">
        <v>267</v>
      </c>
      <c r="D9766" s="395" t="n">
        <v>11.84</v>
      </c>
    </row>
    <row r="9767" customFormat="false" ht="14.25" hidden="false" customHeight="false" outlineLevel="0" collapsed="false">
      <c r="A9767" s="393" t="n">
        <v>96</v>
      </c>
      <c r="B9767" s="394" t="s">
        <v>9985</v>
      </c>
      <c r="C9767" s="393" t="s">
        <v>267</v>
      </c>
      <c r="D9767" s="395" t="n">
        <v>12.87</v>
      </c>
    </row>
    <row r="9768" customFormat="false" ht="14.25" hidden="false" customHeight="false" outlineLevel="0" collapsed="false">
      <c r="A9768" s="393" t="n">
        <v>97</v>
      </c>
      <c r="B9768" s="394" t="s">
        <v>9986</v>
      </c>
      <c r="C9768" s="393" t="s">
        <v>267</v>
      </c>
      <c r="D9768" s="395" t="n">
        <v>19.37</v>
      </c>
    </row>
    <row r="9769" customFormat="false" ht="14.25" hidden="false" customHeight="false" outlineLevel="0" collapsed="false">
      <c r="A9769" s="393" t="n">
        <v>98</v>
      </c>
      <c r="B9769" s="394" t="s">
        <v>9987</v>
      </c>
      <c r="C9769" s="393" t="s">
        <v>267</v>
      </c>
      <c r="D9769" s="395" t="n">
        <v>29</v>
      </c>
    </row>
    <row r="9770" customFormat="false" ht="14.25" hidden="false" customHeight="false" outlineLevel="0" collapsed="false">
      <c r="A9770" s="393" t="n">
        <v>99</v>
      </c>
      <c r="B9770" s="394" t="s">
        <v>9988</v>
      </c>
      <c r="C9770" s="393" t="s">
        <v>267</v>
      </c>
      <c r="D9770" s="395" t="n">
        <v>27.4</v>
      </c>
    </row>
    <row r="9771" customFormat="false" ht="14.25" hidden="false" customHeight="false" outlineLevel="0" collapsed="false">
      <c r="A9771" s="393" t="n">
        <v>60</v>
      </c>
      <c r="B9771" s="394" t="s">
        <v>9989</v>
      </c>
      <c r="C9771" s="393" t="s">
        <v>267</v>
      </c>
      <c r="D9771" s="395" t="n">
        <v>5.41</v>
      </c>
    </row>
    <row r="9772" customFormat="false" ht="14.25" hidden="false" customHeight="false" outlineLevel="0" collapsed="false">
      <c r="A9772" s="393" t="n">
        <v>72</v>
      </c>
      <c r="B9772" s="394" t="s">
        <v>9990</v>
      </c>
      <c r="C9772" s="393" t="s">
        <v>267</v>
      </c>
      <c r="D9772" s="395" t="n">
        <v>52.56</v>
      </c>
    </row>
    <row r="9773" customFormat="false" ht="14.25" hidden="false" customHeight="false" outlineLevel="0" collapsed="false">
      <c r="A9773" s="393" t="n">
        <v>71</v>
      </c>
      <c r="B9773" s="394" t="s">
        <v>9991</v>
      </c>
      <c r="C9773" s="393" t="s">
        <v>267</v>
      </c>
      <c r="D9773" s="395" t="n">
        <v>32.46</v>
      </c>
    </row>
    <row r="9774" customFormat="false" ht="14.25" hidden="false" customHeight="false" outlineLevel="0" collapsed="false">
      <c r="A9774" s="393" t="n">
        <v>67</v>
      </c>
      <c r="B9774" s="394" t="s">
        <v>9992</v>
      </c>
      <c r="C9774" s="393" t="s">
        <v>267</v>
      </c>
      <c r="D9774" s="395" t="n">
        <v>16.99</v>
      </c>
    </row>
    <row r="9775" customFormat="false" ht="14.25" hidden="false" customHeight="false" outlineLevel="0" collapsed="false">
      <c r="A9775" s="393" t="n">
        <v>73</v>
      </c>
      <c r="B9775" s="394" t="s">
        <v>9993</v>
      </c>
      <c r="C9775" s="393" t="s">
        <v>267</v>
      </c>
      <c r="D9775" s="395" t="n">
        <v>16.26</v>
      </c>
    </row>
    <row r="9776" customFormat="false" ht="14.25" hidden="false" customHeight="false" outlineLevel="0" collapsed="false">
      <c r="A9776" s="393" t="n">
        <v>100</v>
      </c>
      <c r="B9776" s="394" t="s">
        <v>9994</v>
      </c>
      <c r="C9776" s="393" t="s">
        <v>267</v>
      </c>
      <c r="D9776" s="395" t="n">
        <v>47.88</v>
      </c>
    </row>
    <row r="9777" customFormat="false" ht="14.25" hidden="false" customHeight="false" outlineLevel="0" collapsed="false">
      <c r="A9777" s="393" t="n">
        <v>75</v>
      </c>
      <c r="B9777" s="394" t="s">
        <v>9995</v>
      </c>
      <c r="C9777" s="393" t="s">
        <v>267</v>
      </c>
      <c r="D9777" s="395" t="n">
        <v>279.15</v>
      </c>
    </row>
    <row r="9778" customFormat="false" ht="14.25" hidden="false" customHeight="false" outlineLevel="0" collapsed="false">
      <c r="A9778" s="393" t="n">
        <v>83</v>
      </c>
      <c r="B9778" s="394" t="s">
        <v>9996</v>
      </c>
      <c r="C9778" s="393" t="s">
        <v>267</v>
      </c>
      <c r="D9778" s="395" t="n">
        <v>223.17</v>
      </c>
    </row>
    <row r="9779" customFormat="false" ht="14.25" hidden="false" customHeight="false" outlineLevel="0" collapsed="false">
      <c r="A9779" s="393" t="n">
        <v>74</v>
      </c>
      <c r="B9779" s="394" t="s">
        <v>9997</v>
      </c>
      <c r="C9779" s="393" t="s">
        <v>267</v>
      </c>
      <c r="D9779" s="395" t="n">
        <v>319.07</v>
      </c>
    </row>
    <row r="9780" customFormat="false" ht="14.25" hidden="false" customHeight="false" outlineLevel="0" collapsed="false">
      <c r="A9780" s="393" t="n">
        <v>106</v>
      </c>
      <c r="B9780" s="394" t="s">
        <v>9998</v>
      </c>
      <c r="C9780" s="393" t="s">
        <v>267</v>
      </c>
      <c r="D9780" s="395" t="n">
        <v>403.48</v>
      </c>
    </row>
    <row r="9781" customFormat="false" ht="14.25" hidden="false" customHeight="false" outlineLevel="0" collapsed="false">
      <c r="A9781" s="393" t="n">
        <v>88</v>
      </c>
      <c r="B9781" s="394" t="s">
        <v>9999</v>
      </c>
      <c r="C9781" s="393" t="s">
        <v>267</v>
      </c>
      <c r="D9781" s="395" t="n">
        <v>11.34</v>
      </c>
    </row>
    <row r="9782" customFormat="false" ht="14.25" hidden="false" customHeight="false" outlineLevel="0" collapsed="false">
      <c r="A9782" s="393" t="n">
        <v>82</v>
      </c>
      <c r="B9782" s="394" t="s">
        <v>10000</v>
      </c>
      <c r="C9782" s="393" t="s">
        <v>267</v>
      </c>
      <c r="D9782" s="395" t="n">
        <v>212.33</v>
      </c>
    </row>
    <row r="9783" customFormat="false" ht="14.25" hidden="false" customHeight="false" outlineLevel="0" collapsed="false">
      <c r="A9783" s="393" t="n">
        <v>105</v>
      </c>
      <c r="B9783" s="394" t="s">
        <v>10001</v>
      </c>
      <c r="C9783" s="393" t="s">
        <v>267</v>
      </c>
      <c r="D9783" s="395" t="n">
        <v>300.87</v>
      </c>
    </row>
    <row r="9784" customFormat="false" ht="14.25" hidden="false" customHeight="false" outlineLevel="0" collapsed="false">
      <c r="A9784" s="393" t="n">
        <v>39719</v>
      </c>
      <c r="B9784" s="394" t="s">
        <v>10002</v>
      </c>
      <c r="C9784" s="393" t="s">
        <v>231</v>
      </c>
      <c r="D9784" s="395" t="n">
        <v>149.91</v>
      </c>
    </row>
    <row r="9785" customFormat="false" ht="14.25" hidden="false" customHeight="false" outlineLevel="0" collapsed="false">
      <c r="A9785" s="393" t="n">
        <v>3410</v>
      </c>
      <c r="B9785" s="394" t="s">
        <v>10003</v>
      </c>
      <c r="C9785" s="393" t="s">
        <v>532</v>
      </c>
      <c r="D9785" s="395" t="n">
        <v>33.72</v>
      </c>
    </row>
    <row r="9786" customFormat="false" ht="14.25" hidden="false" customHeight="false" outlineLevel="0" collapsed="false">
      <c r="A9786" s="393" t="n">
        <v>4791</v>
      </c>
      <c r="B9786" s="394" t="s">
        <v>10004</v>
      </c>
      <c r="C9786" s="393" t="s">
        <v>532</v>
      </c>
      <c r="D9786" s="395" t="n">
        <v>49.8</v>
      </c>
    </row>
    <row r="9787" customFormat="false" ht="14.25" hidden="false" customHeight="false" outlineLevel="0" collapsed="false">
      <c r="A9787" s="393" t="n">
        <v>157</v>
      </c>
      <c r="B9787" s="394" t="s">
        <v>10005</v>
      </c>
      <c r="C9787" s="393" t="s">
        <v>532</v>
      </c>
      <c r="D9787" s="395" t="n">
        <v>143.83</v>
      </c>
    </row>
    <row r="9788" customFormat="false" ht="14.25" hidden="false" customHeight="false" outlineLevel="0" collapsed="false">
      <c r="A9788" s="393" t="n">
        <v>156</v>
      </c>
      <c r="B9788" s="394" t="s">
        <v>10006</v>
      </c>
      <c r="C9788" s="393" t="s">
        <v>532</v>
      </c>
      <c r="D9788" s="395" t="n">
        <v>51.21</v>
      </c>
    </row>
    <row r="9789" customFormat="false" ht="14.25" hidden="false" customHeight="false" outlineLevel="0" collapsed="false">
      <c r="A9789" s="393" t="n">
        <v>131</v>
      </c>
      <c r="B9789" s="394" t="s">
        <v>10007</v>
      </c>
      <c r="C9789" s="393" t="s">
        <v>532</v>
      </c>
      <c r="D9789" s="395" t="n">
        <v>43.79</v>
      </c>
    </row>
    <row r="9790" customFormat="false" ht="14.25" hidden="false" customHeight="false" outlineLevel="0" collapsed="false">
      <c r="A9790" s="393" t="n">
        <v>21114</v>
      </c>
      <c r="B9790" s="394" t="s">
        <v>10008</v>
      </c>
      <c r="C9790" s="393" t="s">
        <v>267</v>
      </c>
      <c r="D9790" s="395" t="n">
        <v>29.55</v>
      </c>
    </row>
    <row r="9791" customFormat="false" ht="14.25" hidden="false" customHeight="false" outlineLevel="0" collapsed="false">
      <c r="A9791" s="393" t="n">
        <v>119</v>
      </c>
      <c r="B9791" s="394" t="s">
        <v>10009</v>
      </c>
      <c r="C9791" s="393" t="s">
        <v>267</v>
      </c>
      <c r="D9791" s="395" t="n">
        <v>7.49</v>
      </c>
    </row>
    <row r="9792" customFormat="false" ht="14.25" hidden="false" customHeight="false" outlineLevel="0" collapsed="false">
      <c r="A9792" s="393" t="n">
        <v>122</v>
      </c>
      <c r="B9792" s="394" t="s">
        <v>10010</v>
      </c>
      <c r="C9792" s="393" t="s">
        <v>267</v>
      </c>
      <c r="D9792" s="395" t="n">
        <v>57.63</v>
      </c>
    </row>
    <row r="9793" customFormat="false" ht="14.25" hidden="false" customHeight="false" outlineLevel="0" collapsed="false">
      <c r="A9793" s="393" t="n">
        <v>20080</v>
      </c>
      <c r="B9793" s="394" t="s">
        <v>10011</v>
      </c>
      <c r="C9793" s="393" t="s">
        <v>267</v>
      </c>
      <c r="D9793" s="395" t="n">
        <v>18.81</v>
      </c>
    </row>
    <row r="9794" customFormat="false" ht="14.25" hidden="false" customHeight="false" outlineLevel="0" collapsed="false">
      <c r="A9794" s="393" t="n">
        <v>124</v>
      </c>
      <c r="B9794" s="394" t="s">
        <v>10012</v>
      </c>
      <c r="C9794" s="393" t="s">
        <v>231</v>
      </c>
      <c r="D9794" s="395" t="n">
        <v>16.89</v>
      </c>
    </row>
    <row r="9795" customFormat="false" ht="14.25" hidden="false" customHeight="false" outlineLevel="0" collapsed="false">
      <c r="A9795" s="393" t="n">
        <v>7334</v>
      </c>
      <c r="B9795" s="394" t="s">
        <v>10013</v>
      </c>
      <c r="C9795" s="393" t="s">
        <v>231</v>
      </c>
      <c r="D9795" s="395" t="n">
        <v>14.39</v>
      </c>
    </row>
    <row r="9796" customFormat="false" ht="14.25" hidden="false" customHeight="false" outlineLevel="0" collapsed="false">
      <c r="A9796" s="393" t="n">
        <v>45146</v>
      </c>
      <c r="B9796" s="394" t="s">
        <v>10014</v>
      </c>
      <c r="C9796" s="393" t="s">
        <v>532</v>
      </c>
      <c r="D9796" s="395" t="n">
        <v>32.38</v>
      </c>
    </row>
    <row r="9797" customFormat="false" ht="14.25" hidden="false" customHeight="false" outlineLevel="0" collapsed="false">
      <c r="A9797" s="393" t="n">
        <v>123</v>
      </c>
      <c r="B9797" s="394" t="s">
        <v>10015</v>
      </c>
      <c r="C9797" s="393" t="s">
        <v>231</v>
      </c>
      <c r="D9797" s="395" t="n">
        <v>6.91</v>
      </c>
    </row>
    <row r="9798" customFormat="false" ht="14.25" hidden="false" customHeight="false" outlineLevel="0" collapsed="false">
      <c r="A9798" s="393" t="n">
        <v>127</v>
      </c>
      <c r="B9798" s="394" t="s">
        <v>10016</v>
      </c>
      <c r="C9798" s="393" t="s">
        <v>231</v>
      </c>
      <c r="D9798" s="395" t="n">
        <v>16.49</v>
      </c>
    </row>
    <row r="9799" customFormat="false" ht="14.25" hidden="false" customHeight="false" outlineLevel="0" collapsed="false">
      <c r="A9799" s="393" t="n">
        <v>133</v>
      </c>
      <c r="B9799" s="394" t="s">
        <v>10017</v>
      </c>
      <c r="C9799" s="393" t="s">
        <v>231</v>
      </c>
      <c r="D9799" s="395" t="n">
        <v>6.85</v>
      </c>
    </row>
    <row r="9800" customFormat="false" ht="14.25" hidden="false" customHeight="false" outlineLevel="0" collapsed="false">
      <c r="A9800" s="393" t="n">
        <v>43617</v>
      </c>
      <c r="B9800" s="394" t="s">
        <v>10018</v>
      </c>
      <c r="C9800" s="393" t="s">
        <v>231</v>
      </c>
      <c r="D9800" s="395" t="n">
        <v>7.65</v>
      </c>
    </row>
    <row r="9801" customFormat="false" ht="14.25" hidden="false" customHeight="false" outlineLevel="0" collapsed="false">
      <c r="A9801" s="393" t="n">
        <v>132</v>
      </c>
      <c r="B9801" s="394" t="s">
        <v>10019</v>
      </c>
      <c r="C9801" s="393" t="s">
        <v>231</v>
      </c>
      <c r="D9801" s="395" t="n">
        <v>7.1</v>
      </c>
    </row>
    <row r="9802" customFormat="false" ht="14.25" hidden="false" customHeight="false" outlineLevel="0" collapsed="false">
      <c r="A9802" s="393" t="n">
        <v>43618</v>
      </c>
      <c r="B9802" s="394" t="s">
        <v>10020</v>
      </c>
      <c r="C9802" s="393" t="s">
        <v>532</v>
      </c>
      <c r="D9802" s="395" t="n">
        <v>17.88</v>
      </c>
    </row>
    <row r="9803" customFormat="false" ht="14.25" hidden="false" customHeight="false" outlineLevel="0" collapsed="false">
      <c r="A9803" s="393" t="n">
        <v>37476</v>
      </c>
      <c r="B9803" s="394" t="s">
        <v>10021</v>
      </c>
      <c r="C9803" s="393" t="s">
        <v>267</v>
      </c>
      <c r="D9803" s="395" t="n">
        <v>4059.83</v>
      </c>
    </row>
    <row r="9804" customFormat="false" ht="14.25" hidden="false" customHeight="false" outlineLevel="0" collapsed="false">
      <c r="A9804" s="393" t="n">
        <v>37478</v>
      </c>
      <c r="B9804" s="394" t="s">
        <v>10022</v>
      </c>
      <c r="C9804" s="393" t="s">
        <v>267</v>
      </c>
      <c r="D9804" s="395" t="n">
        <v>5085.04</v>
      </c>
    </row>
    <row r="9805" customFormat="false" ht="14.25" hidden="false" customHeight="false" outlineLevel="0" collapsed="false">
      <c r="A9805" s="393" t="n">
        <v>37477</v>
      </c>
      <c r="B9805" s="394" t="s">
        <v>10023</v>
      </c>
      <c r="C9805" s="393" t="s">
        <v>267</v>
      </c>
      <c r="D9805" s="395" t="n">
        <v>6889.41</v>
      </c>
    </row>
    <row r="9806" customFormat="false" ht="14.25" hidden="false" customHeight="false" outlineLevel="0" collapsed="false">
      <c r="A9806" s="393" t="n">
        <v>37479</v>
      </c>
      <c r="B9806" s="394" t="s">
        <v>10024</v>
      </c>
      <c r="C9806" s="393" t="s">
        <v>267</v>
      </c>
      <c r="D9806" s="395" t="n">
        <v>8170.92</v>
      </c>
    </row>
    <row r="9807" customFormat="false" ht="14.25" hidden="false" customHeight="false" outlineLevel="0" collapsed="false">
      <c r="A9807" s="393" t="n">
        <v>4319</v>
      </c>
      <c r="B9807" s="394" t="s">
        <v>10025</v>
      </c>
      <c r="C9807" s="393" t="s">
        <v>267</v>
      </c>
      <c r="D9807" s="395" t="n">
        <v>1.9</v>
      </c>
    </row>
    <row r="9808" customFormat="false" ht="14.25" hidden="false" customHeight="false" outlineLevel="0" collapsed="false">
      <c r="A9808" s="393" t="n">
        <v>42409</v>
      </c>
      <c r="B9808" s="394" t="s">
        <v>10026</v>
      </c>
      <c r="C9808" s="393" t="s">
        <v>532</v>
      </c>
      <c r="D9808" s="395" t="n">
        <v>11.26</v>
      </c>
    </row>
    <row r="9809" customFormat="false" ht="14.25" hidden="false" customHeight="false" outlineLevel="0" collapsed="false">
      <c r="A9809" s="393" t="n">
        <v>40553</v>
      </c>
      <c r="B9809" s="394" t="s">
        <v>10027</v>
      </c>
      <c r="C9809" s="393" t="s">
        <v>353</v>
      </c>
      <c r="D9809" s="395" t="n">
        <v>60</v>
      </c>
    </row>
    <row r="9810" customFormat="false" ht="14.25" hidden="false" customHeight="false" outlineLevel="0" collapsed="false">
      <c r="A9810" s="393" t="n">
        <v>6114</v>
      </c>
      <c r="B9810" s="394" t="s">
        <v>10028</v>
      </c>
      <c r="C9810" s="393" t="s">
        <v>2143</v>
      </c>
      <c r="D9810" s="395" t="n">
        <v>20.4</v>
      </c>
    </row>
    <row r="9811" customFormat="false" ht="14.25" hidden="false" customHeight="false" outlineLevel="0" collapsed="false">
      <c r="A9811" s="393" t="n">
        <v>40912</v>
      </c>
      <c r="B9811" s="394" t="s">
        <v>10029</v>
      </c>
      <c r="C9811" s="393" t="s">
        <v>6991</v>
      </c>
      <c r="D9811" s="395" t="n">
        <v>3574.19</v>
      </c>
    </row>
    <row r="9812" customFormat="false" ht="14.25" hidden="false" customHeight="false" outlineLevel="0" collapsed="false">
      <c r="A9812" s="393" t="n">
        <v>247</v>
      </c>
      <c r="B9812" s="394" t="s">
        <v>10030</v>
      </c>
      <c r="C9812" s="393" t="s">
        <v>2143</v>
      </c>
      <c r="D9812" s="395" t="n">
        <v>20.4</v>
      </c>
    </row>
    <row r="9813" customFormat="false" ht="14.25" hidden="false" customHeight="false" outlineLevel="0" collapsed="false">
      <c r="A9813" s="393" t="n">
        <v>40919</v>
      </c>
      <c r="B9813" s="394" t="s">
        <v>10031</v>
      </c>
      <c r="C9813" s="393" t="s">
        <v>6991</v>
      </c>
      <c r="D9813" s="395" t="n">
        <v>3574.19</v>
      </c>
    </row>
    <row r="9814" customFormat="false" ht="14.25" hidden="false" customHeight="false" outlineLevel="0" collapsed="false">
      <c r="A9814" s="393" t="n">
        <v>44499</v>
      </c>
      <c r="B9814" s="394" t="s">
        <v>10032</v>
      </c>
      <c r="C9814" s="393" t="s">
        <v>2143</v>
      </c>
      <c r="D9814" s="395" t="n">
        <v>20.4</v>
      </c>
    </row>
    <row r="9815" customFormat="false" ht="14.25" hidden="false" customHeight="false" outlineLevel="0" collapsed="false">
      <c r="A9815" s="393" t="n">
        <v>40984</v>
      </c>
      <c r="B9815" s="394" t="s">
        <v>10033</v>
      </c>
      <c r="C9815" s="393" t="s">
        <v>6991</v>
      </c>
      <c r="D9815" s="395" t="n">
        <v>3574.19</v>
      </c>
    </row>
    <row r="9816" customFormat="false" ht="14.25" hidden="false" customHeight="false" outlineLevel="0" collapsed="false">
      <c r="A9816" s="393" t="n">
        <v>248</v>
      </c>
      <c r="B9816" s="394" t="s">
        <v>10034</v>
      </c>
      <c r="C9816" s="393" t="s">
        <v>2143</v>
      </c>
      <c r="D9816" s="395" t="n">
        <v>18.32</v>
      </c>
    </row>
    <row r="9817" customFormat="false" ht="14.25" hidden="false" customHeight="false" outlineLevel="0" collapsed="false">
      <c r="A9817" s="393" t="n">
        <v>41086</v>
      </c>
      <c r="B9817" s="394" t="s">
        <v>10035</v>
      </c>
      <c r="C9817" s="393" t="s">
        <v>6991</v>
      </c>
      <c r="D9817" s="395" t="n">
        <v>3210.76</v>
      </c>
    </row>
    <row r="9818" customFormat="false" ht="14.25" hidden="false" customHeight="false" outlineLevel="0" collapsed="false">
      <c r="A9818" s="393" t="n">
        <v>34466</v>
      </c>
      <c r="B9818" s="394" t="s">
        <v>10036</v>
      </c>
      <c r="C9818" s="393" t="s">
        <v>2143</v>
      </c>
      <c r="D9818" s="395" t="n">
        <v>20.4</v>
      </c>
    </row>
    <row r="9819" customFormat="false" ht="14.25" hidden="false" customHeight="false" outlineLevel="0" collapsed="false">
      <c r="A9819" s="393" t="n">
        <v>41083</v>
      </c>
      <c r="B9819" s="394" t="s">
        <v>10037</v>
      </c>
      <c r="C9819" s="393" t="s">
        <v>6991</v>
      </c>
      <c r="D9819" s="395" t="n">
        <v>3574.19</v>
      </c>
    </row>
    <row r="9820" customFormat="false" ht="14.25" hidden="false" customHeight="false" outlineLevel="0" collapsed="false">
      <c r="A9820" s="393" t="n">
        <v>252</v>
      </c>
      <c r="B9820" s="394" t="s">
        <v>10038</v>
      </c>
      <c r="C9820" s="393" t="s">
        <v>2143</v>
      </c>
      <c r="D9820" s="395" t="n">
        <v>20.4</v>
      </c>
    </row>
    <row r="9821" customFormat="false" ht="14.25" hidden="false" customHeight="false" outlineLevel="0" collapsed="false">
      <c r="A9821" s="393" t="n">
        <v>40909</v>
      </c>
      <c r="B9821" s="394" t="s">
        <v>10039</v>
      </c>
      <c r="C9821" s="393" t="s">
        <v>6991</v>
      </c>
      <c r="D9821" s="395" t="n">
        <v>3574.19</v>
      </c>
    </row>
    <row r="9822" customFormat="false" ht="14.25" hidden="false" customHeight="false" outlineLevel="0" collapsed="false">
      <c r="A9822" s="393" t="n">
        <v>242</v>
      </c>
      <c r="B9822" s="394" t="s">
        <v>10040</v>
      </c>
      <c r="C9822" s="393" t="s">
        <v>2143</v>
      </c>
      <c r="D9822" s="395" t="n">
        <v>19.61</v>
      </c>
    </row>
    <row r="9823" customFormat="false" ht="14.25" hidden="false" customHeight="false" outlineLevel="0" collapsed="false">
      <c r="A9823" s="393" t="n">
        <v>41085</v>
      </c>
      <c r="B9823" s="394" t="s">
        <v>10041</v>
      </c>
      <c r="C9823" s="393" t="s">
        <v>6991</v>
      </c>
      <c r="D9823" s="395" t="n">
        <v>3435.89</v>
      </c>
    </row>
    <row r="9824" customFormat="false" ht="14.25" hidden="false" customHeight="false" outlineLevel="0" collapsed="false">
      <c r="A9824" s="393" t="n">
        <v>427</v>
      </c>
      <c r="B9824" s="394" t="s">
        <v>10042</v>
      </c>
      <c r="C9824" s="393" t="s">
        <v>267</v>
      </c>
      <c r="D9824" s="395" t="n">
        <v>6.55</v>
      </c>
    </row>
    <row r="9825" customFormat="false" ht="14.25" hidden="false" customHeight="false" outlineLevel="0" collapsed="false">
      <c r="A9825" s="393" t="n">
        <v>417</v>
      </c>
      <c r="B9825" s="394" t="s">
        <v>10043</v>
      </c>
      <c r="C9825" s="393" t="s">
        <v>267</v>
      </c>
      <c r="D9825" s="395" t="n">
        <v>3.08</v>
      </c>
    </row>
    <row r="9826" customFormat="false" ht="14.25" hidden="false" customHeight="false" outlineLevel="0" collapsed="false">
      <c r="A9826" s="393" t="n">
        <v>11273</v>
      </c>
      <c r="B9826" s="394" t="s">
        <v>10044</v>
      </c>
      <c r="C9826" s="393" t="s">
        <v>267</v>
      </c>
      <c r="D9826" s="395" t="n">
        <v>9.58</v>
      </c>
    </row>
    <row r="9827" customFormat="false" ht="14.25" hidden="false" customHeight="false" outlineLevel="0" collapsed="false">
      <c r="A9827" s="393" t="n">
        <v>11272</v>
      </c>
      <c r="B9827" s="394" t="s">
        <v>10045</v>
      </c>
      <c r="C9827" s="393" t="s">
        <v>267</v>
      </c>
      <c r="D9827" s="395" t="n">
        <v>5.78</v>
      </c>
    </row>
    <row r="9828" customFormat="false" ht="14.25" hidden="false" customHeight="false" outlineLevel="0" collapsed="false">
      <c r="A9828" s="393" t="n">
        <v>11275</v>
      </c>
      <c r="B9828" s="394" t="s">
        <v>10046</v>
      </c>
      <c r="C9828" s="393" t="s">
        <v>267</v>
      </c>
      <c r="D9828" s="395" t="n">
        <v>2.32</v>
      </c>
    </row>
    <row r="9829" customFormat="false" ht="14.25" hidden="false" customHeight="false" outlineLevel="0" collapsed="false">
      <c r="A9829" s="393" t="n">
        <v>11274</v>
      </c>
      <c r="B9829" s="394" t="s">
        <v>10047</v>
      </c>
      <c r="C9829" s="393" t="s">
        <v>267</v>
      </c>
      <c r="D9829" s="395" t="n">
        <v>1.77</v>
      </c>
    </row>
    <row r="9830" customFormat="false" ht="14.25" hidden="false" customHeight="false" outlineLevel="0" collapsed="false">
      <c r="A9830" s="393" t="n">
        <v>38470</v>
      </c>
      <c r="B9830" s="394" t="s">
        <v>10048</v>
      </c>
      <c r="C9830" s="393" t="s">
        <v>267</v>
      </c>
      <c r="D9830" s="395" t="n">
        <v>57.86</v>
      </c>
    </row>
    <row r="9831" customFormat="false" ht="14.25" hidden="false" customHeight="false" outlineLevel="0" collapsed="false">
      <c r="A9831" s="393" t="n">
        <v>38547</v>
      </c>
      <c r="B9831" s="394" t="s">
        <v>10049</v>
      </c>
      <c r="C9831" s="393" t="s">
        <v>267</v>
      </c>
      <c r="D9831" s="395" t="n">
        <v>157.89</v>
      </c>
    </row>
    <row r="9832" customFormat="false" ht="14.25" hidden="false" customHeight="false" outlineLevel="0" collapsed="false">
      <c r="A9832" s="393" t="n">
        <v>38467</v>
      </c>
      <c r="B9832" s="394" t="s">
        <v>10050</v>
      </c>
      <c r="C9832" s="393" t="s">
        <v>267</v>
      </c>
      <c r="D9832" s="395" t="n">
        <v>95.53</v>
      </c>
    </row>
    <row r="9833" customFormat="false" ht="14.25" hidden="false" customHeight="false" outlineLevel="0" collapsed="false">
      <c r="A9833" s="393" t="n">
        <v>38468</v>
      </c>
      <c r="B9833" s="394" t="s">
        <v>10051</v>
      </c>
      <c r="C9833" s="393" t="s">
        <v>267</v>
      </c>
      <c r="D9833" s="395" t="n">
        <v>105.12</v>
      </c>
    </row>
    <row r="9834" customFormat="false" ht="14.25" hidden="false" customHeight="false" outlineLevel="0" collapsed="false">
      <c r="A9834" s="393" t="n">
        <v>38469</v>
      </c>
      <c r="B9834" s="394" t="s">
        <v>10052</v>
      </c>
      <c r="C9834" s="393" t="s">
        <v>267</v>
      </c>
      <c r="D9834" s="395" t="n">
        <v>169.77</v>
      </c>
    </row>
    <row r="9835" customFormat="false" ht="14.25" hidden="false" customHeight="false" outlineLevel="0" collapsed="false">
      <c r="A9835" s="393" t="n">
        <v>38471</v>
      </c>
      <c r="B9835" s="394" t="s">
        <v>10053</v>
      </c>
      <c r="C9835" s="393" t="s">
        <v>267</v>
      </c>
      <c r="D9835" s="395" t="n">
        <v>136.51</v>
      </c>
    </row>
    <row r="9836" customFormat="false" ht="14.25" hidden="false" customHeight="false" outlineLevel="0" collapsed="false">
      <c r="A9836" s="393" t="n">
        <v>37370</v>
      </c>
      <c r="B9836" s="394" t="s">
        <v>10054</v>
      </c>
      <c r="C9836" s="393" t="s">
        <v>2143</v>
      </c>
      <c r="D9836" s="395" t="n">
        <v>4.33</v>
      </c>
    </row>
    <row r="9837" customFormat="false" ht="14.25" hidden="false" customHeight="false" outlineLevel="0" collapsed="false">
      <c r="A9837" s="393" t="n">
        <v>40862</v>
      </c>
      <c r="B9837" s="394" t="s">
        <v>10055</v>
      </c>
      <c r="C9837" s="393" t="s">
        <v>6991</v>
      </c>
      <c r="D9837" s="395" t="n">
        <v>817.31</v>
      </c>
    </row>
    <row r="9838" customFormat="false" ht="14.25" hidden="false" customHeight="false" outlineLevel="0" collapsed="false">
      <c r="A9838" s="393" t="n">
        <v>10658</v>
      </c>
      <c r="B9838" s="394" t="s">
        <v>10056</v>
      </c>
      <c r="C9838" s="393" t="s">
        <v>267</v>
      </c>
      <c r="D9838" s="395" t="n">
        <v>9400</v>
      </c>
    </row>
    <row r="9839" customFormat="false" ht="14.25" hidden="false" customHeight="false" outlineLevel="0" collapsed="false">
      <c r="A9839" s="393" t="n">
        <v>253</v>
      </c>
      <c r="B9839" s="394" t="s">
        <v>10057</v>
      </c>
      <c r="C9839" s="393" t="s">
        <v>2143</v>
      </c>
      <c r="D9839" s="395" t="n">
        <v>32.33</v>
      </c>
    </row>
    <row r="9840" customFormat="false" ht="14.25" hidden="false" customHeight="false" outlineLevel="0" collapsed="false">
      <c r="A9840" s="393" t="n">
        <v>40809</v>
      </c>
      <c r="B9840" s="394" t="s">
        <v>10058</v>
      </c>
      <c r="C9840" s="393" t="s">
        <v>6991</v>
      </c>
      <c r="D9840" s="395" t="n">
        <v>5662.17</v>
      </c>
    </row>
    <row r="9841" customFormat="false" ht="14.25" hidden="false" customHeight="false" outlineLevel="0" collapsed="false">
      <c r="A9841" s="393" t="n">
        <v>42428</v>
      </c>
      <c r="B9841" s="394" t="s">
        <v>10059</v>
      </c>
      <c r="C9841" s="393" t="s">
        <v>267</v>
      </c>
      <c r="D9841" s="395" t="n">
        <v>2271</v>
      </c>
    </row>
    <row r="9842" customFormat="false" ht="14.25" hidden="false" customHeight="false" outlineLevel="0" collapsed="false">
      <c r="A9842" s="393" t="n">
        <v>301</v>
      </c>
      <c r="B9842" s="394" t="s">
        <v>10060</v>
      </c>
      <c r="C9842" s="393" t="s">
        <v>267</v>
      </c>
      <c r="D9842" s="395" t="n">
        <v>2.58</v>
      </c>
    </row>
    <row r="9843" customFormat="false" ht="14.25" hidden="false" customHeight="false" outlineLevel="0" collapsed="false">
      <c r="A9843" s="393" t="n">
        <v>296</v>
      </c>
      <c r="B9843" s="394" t="s">
        <v>10061</v>
      </c>
      <c r="C9843" s="393" t="s">
        <v>267</v>
      </c>
      <c r="D9843" s="395" t="n">
        <v>1.45</v>
      </c>
    </row>
    <row r="9844" customFormat="false" ht="14.25" hidden="false" customHeight="false" outlineLevel="0" collapsed="false">
      <c r="A9844" s="393" t="n">
        <v>297</v>
      </c>
      <c r="B9844" s="394" t="s">
        <v>10062</v>
      </c>
      <c r="C9844" s="393" t="s">
        <v>267</v>
      </c>
      <c r="D9844" s="395" t="n">
        <v>2.14</v>
      </c>
    </row>
    <row r="9845" customFormat="false" ht="14.25" hidden="false" customHeight="false" outlineLevel="0" collapsed="false">
      <c r="A9845" s="393" t="n">
        <v>299</v>
      </c>
      <c r="B9845" s="394" t="s">
        <v>10063</v>
      </c>
      <c r="C9845" s="393" t="s">
        <v>267</v>
      </c>
      <c r="D9845" s="395" t="n">
        <v>3.02</v>
      </c>
    </row>
    <row r="9846" customFormat="false" ht="14.25" hidden="false" customHeight="false" outlineLevel="0" collapsed="false">
      <c r="A9846" s="393" t="n">
        <v>300</v>
      </c>
      <c r="B9846" s="394" t="s">
        <v>10064</v>
      </c>
      <c r="C9846" s="393" t="s">
        <v>267</v>
      </c>
      <c r="D9846" s="395" t="n">
        <v>10.47</v>
      </c>
    </row>
    <row r="9847" customFormat="false" ht="14.25" hidden="false" customHeight="false" outlineLevel="0" collapsed="false">
      <c r="A9847" s="393" t="n">
        <v>20085</v>
      </c>
      <c r="B9847" s="394" t="s">
        <v>10065</v>
      </c>
      <c r="C9847" s="393" t="s">
        <v>267</v>
      </c>
      <c r="D9847" s="395" t="n">
        <v>1.91</v>
      </c>
    </row>
    <row r="9848" customFormat="false" ht="14.25" hidden="false" customHeight="false" outlineLevel="0" collapsed="false">
      <c r="A9848" s="393" t="n">
        <v>298</v>
      </c>
      <c r="B9848" s="394" t="s">
        <v>10066</v>
      </c>
      <c r="C9848" s="393" t="s">
        <v>267</v>
      </c>
      <c r="D9848" s="395" t="n">
        <v>2.32</v>
      </c>
    </row>
    <row r="9849" customFormat="false" ht="14.25" hidden="false" customHeight="false" outlineLevel="0" collapsed="false">
      <c r="A9849" s="393" t="n">
        <v>311</v>
      </c>
      <c r="B9849" s="394" t="s">
        <v>10067</v>
      </c>
      <c r="C9849" s="393" t="s">
        <v>267</v>
      </c>
      <c r="D9849" s="395" t="n">
        <v>8.63</v>
      </c>
    </row>
    <row r="9850" customFormat="false" ht="14.25" hidden="false" customHeight="false" outlineLevel="0" collapsed="false">
      <c r="A9850" s="393" t="n">
        <v>318</v>
      </c>
      <c r="B9850" s="394" t="s">
        <v>10068</v>
      </c>
      <c r="C9850" s="393" t="s">
        <v>267</v>
      </c>
      <c r="D9850" s="395" t="n">
        <v>17.39</v>
      </c>
    </row>
    <row r="9851" customFormat="false" ht="14.25" hidden="false" customHeight="false" outlineLevel="0" collapsed="false">
      <c r="A9851" s="393" t="n">
        <v>319</v>
      </c>
      <c r="B9851" s="394" t="s">
        <v>10069</v>
      </c>
      <c r="C9851" s="393" t="s">
        <v>267</v>
      </c>
      <c r="D9851" s="395" t="n">
        <v>27.27</v>
      </c>
    </row>
    <row r="9852" customFormat="false" ht="14.25" hidden="false" customHeight="false" outlineLevel="0" collapsed="false">
      <c r="A9852" s="393" t="n">
        <v>303</v>
      </c>
      <c r="B9852" s="394" t="s">
        <v>10070</v>
      </c>
      <c r="C9852" s="393" t="s">
        <v>267</v>
      </c>
      <c r="D9852" s="395" t="n">
        <v>2.86</v>
      </c>
    </row>
    <row r="9853" customFormat="false" ht="14.25" hidden="false" customHeight="false" outlineLevel="0" collapsed="false">
      <c r="A9853" s="393" t="n">
        <v>305</v>
      </c>
      <c r="B9853" s="394" t="s">
        <v>10071</v>
      </c>
      <c r="C9853" s="393" t="s">
        <v>267</v>
      </c>
      <c r="D9853" s="395" t="n">
        <v>8.99</v>
      </c>
    </row>
    <row r="9854" customFormat="false" ht="14.25" hidden="false" customHeight="false" outlineLevel="0" collapsed="false">
      <c r="A9854" s="393" t="n">
        <v>306</v>
      </c>
      <c r="B9854" s="394" t="s">
        <v>10072</v>
      </c>
      <c r="C9854" s="393" t="s">
        <v>267</v>
      </c>
      <c r="D9854" s="395" t="n">
        <v>13.63</v>
      </c>
    </row>
    <row r="9855" customFormat="false" ht="14.25" hidden="false" customHeight="false" outlineLevel="0" collapsed="false">
      <c r="A9855" s="393" t="n">
        <v>307</v>
      </c>
      <c r="B9855" s="394" t="s">
        <v>10073</v>
      </c>
      <c r="C9855" s="393" t="s">
        <v>267</v>
      </c>
      <c r="D9855" s="395" t="n">
        <v>34.45</v>
      </c>
    </row>
    <row r="9856" customFormat="false" ht="14.25" hidden="false" customHeight="false" outlineLevel="0" collapsed="false">
      <c r="A9856" s="393" t="n">
        <v>309</v>
      </c>
      <c r="B9856" s="394" t="s">
        <v>10074</v>
      </c>
      <c r="C9856" s="393" t="s">
        <v>267</v>
      </c>
      <c r="D9856" s="395" t="n">
        <v>56.43</v>
      </c>
    </row>
    <row r="9857" customFormat="false" ht="14.25" hidden="false" customHeight="false" outlineLevel="0" collapsed="false">
      <c r="A9857" s="393" t="n">
        <v>310</v>
      </c>
      <c r="B9857" s="394" t="s">
        <v>10075</v>
      </c>
      <c r="C9857" s="393" t="s">
        <v>267</v>
      </c>
      <c r="D9857" s="395" t="n">
        <v>78.21</v>
      </c>
    </row>
    <row r="9858" customFormat="false" ht="14.25" hidden="false" customHeight="false" outlineLevel="0" collapsed="false">
      <c r="A9858" s="393" t="n">
        <v>308</v>
      </c>
      <c r="B9858" s="394" t="s">
        <v>10076</v>
      </c>
      <c r="C9858" s="393" t="s">
        <v>267</v>
      </c>
      <c r="D9858" s="395" t="n">
        <v>76.89</v>
      </c>
    </row>
    <row r="9859" customFormat="false" ht="14.25" hidden="false" customHeight="false" outlineLevel="0" collapsed="false">
      <c r="A9859" s="393" t="n">
        <v>328</v>
      </c>
      <c r="B9859" s="394" t="s">
        <v>10077</v>
      </c>
      <c r="C9859" s="393" t="s">
        <v>267</v>
      </c>
      <c r="D9859" s="395" t="n">
        <v>6.84</v>
      </c>
    </row>
    <row r="9860" customFormat="false" ht="14.25" hidden="false" customHeight="false" outlineLevel="0" collapsed="false">
      <c r="A9860" s="393" t="n">
        <v>325</v>
      </c>
      <c r="B9860" s="394" t="s">
        <v>10078</v>
      </c>
      <c r="C9860" s="393" t="s">
        <v>267</v>
      </c>
      <c r="D9860" s="395" t="n">
        <v>2.01</v>
      </c>
    </row>
    <row r="9861" customFormat="false" ht="14.25" hidden="false" customHeight="false" outlineLevel="0" collapsed="false">
      <c r="A9861" s="393" t="n">
        <v>20326</v>
      </c>
      <c r="B9861" s="394" t="s">
        <v>10079</v>
      </c>
      <c r="C9861" s="393" t="s">
        <v>267</v>
      </c>
      <c r="D9861" s="395" t="n">
        <v>3.69</v>
      </c>
    </row>
    <row r="9862" customFormat="false" ht="14.25" hidden="false" customHeight="false" outlineLevel="0" collapsed="false">
      <c r="A9862" s="393" t="n">
        <v>329</v>
      </c>
      <c r="B9862" s="394" t="s">
        <v>10080</v>
      </c>
      <c r="C9862" s="393" t="s">
        <v>267</v>
      </c>
      <c r="D9862" s="395" t="n">
        <v>5.72</v>
      </c>
    </row>
    <row r="9863" customFormat="false" ht="14.25" hidden="false" customHeight="false" outlineLevel="0" collapsed="false">
      <c r="A9863" s="393" t="n">
        <v>39642</v>
      </c>
      <c r="B9863" s="394" t="s">
        <v>10081</v>
      </c>
      <c r="C9863" s="393" t="s">
        <v>267</v>
      </c>
      <c r="D9863" s="395" t="n">
        <v>2.53</v>
      </c>
    </row>
    <row r="9864" customFormat="false" ht="14.25" hidden="false" customHeight="false" outlineLevel="0" collapsed="false">
      <c r="A9864" s="393" t="n">
        <v>39641</v>
      </c>
      <c r="B9864" s="394" t="s">
        <v>10082</v>
      </c>
      <c r="C9864" s="393" t="s">
        <v>267</v>
      </c>
      <c r="D9864" s="395" t="n">
        <v>2.22</v>
      </c>
    </row>
    <row r="9865" customFormat="false" ht="14.25" hidden="false" customHeight="false" outlineLevel="0" collapsed="false">
      <c r="A9865" s="393" t="n">
        <v>39643</v>
      </c>
      <c r="B9865" s="394" t="s">
        <v>10083</v>
      </c>
      <c r="C9865" s="393" t="s">
        <v>267</v>
      </c>
      <c r="D9865" s="395" t="n">
        <v>2.97</v>
      </c>
    </row>
    <row r="9866" customFormat="false" ht="14.25" hidden="false" customHeight="false" outlineLevel="0" collapsed="false">
      <c r="A9866" s="393" t="n">
        <v>39644</v>
      </c>
      <c r="B9866" s="394" t="s">
        <v>10084</v>
      </c>
      <c r="C9866" s="393" t="s">
        <v>267</v>
      </c>
      <c r="D9866" s="395" t="n">
        <v>4.61</v>
      </c>
    </row>
    <row r="9867" customFormat="false" ht="14.25" hidden="false" customHeight="false" outlineLevel="0" collapsed="false">
      <c r="A9867" s="393" t="n">
        <v>39645</v>
      </c>
      <c r="B9867" s="394" t="s">
        <v>10085</v>
      </c>
      <c r="C9867" s="393" t="s">
        <v>267</v>
      </c>
      <c r="D9867" s="395" t="n">
        <v>5.05</v>
      </c>
    </row>
    <row r="9868" customFormat="false" ht="14.25" hidden="false" customHeight="false" outlineLevel="0" collapsed="false">
      <c r="A9868" s="393" t="n">
        <v>41610</v>
      </c>
      <c r="B9868" s="394" t="s">
        <v>10086</v>
      </c>
      <c r="C9868" s="393" t="s">
        <v>267</v>
      </c>
      <c r="D9868" s="395" t="n">
        <v>753.2</v>
      </c>
    </row>
    <row r="9869" customFormat="false" ht="14.25" hidden="false" customHeight="false" outlineLevel="0" collapsed="false">
      <c r="A9869" s="393" t="n">
        <v>41611</v>
      </c>
      <c r="B9869" s="394" t="s">
        <v>10087</v>
      </c>
      <c r="C9869" s="393" t="s">
        <v>267</v>
      </c>
      <c r="D9869" s="395" t="n">
        <v>1187.19</v>
      </c>
    </row>
    <row r="9870" customFormat="false" ht="14.25" hidden="false" customHeight="false" outlineLevel="0" collapsed="false">
      <c r="A9870" s="393" t="n">
        <v>41612</v>
      </c>
      <c r="B9870" s="394" t="s">
        <v>10088</v>
      </c>
      <c r="C9870" s="393" t="s">
        <v>267</v>
      </c>
      <c r="D9870" s="395" t="n">
        <v>1666.99</v>
      </c>
    </row>
    <row r="9871" customFormat="false" ht="14.25" hidden="false" customHeight="false" outlineLevel="0" collapsed="false">
      <c r="A9871" s="393" t="n">
        <v>41637</v>
      </c>
      <c r="B9871" s="394" t="s">
        <v>10089</v>
      </c>
      <c r="C9871" s="393" t="s">
        <v>267</v>
      </c>
      <c r="D9871" s="395" t="n">
        <v>155.83</v>
      </c>
    </row>
    <row r="9872" customFormat="false" ht="14.25" hidden="false" customHeight="false" outlineLevel="0" collapsed="false">
      <c r="A9872" s="393" t="n">
        <v>41638</v>
      </c>
      <c r="B9872" s="394" t="s">
        <v>10090</v>
      </c>
      <c r="C9872" s="393" t="s">
        <v>267</v>
      </c>
      <c r="D9872" s="395" t="n">
        <v>202.99</v>
      </c>
    </row>
    <row r="9873" customFormat="false" ht="14.25" hidden="false" customHeight="false" outlineLevel="0" collapsed="false">
      <c r="A9873" s="393" t="n">
        <v>41639</v>
      </c>
      <c r="B9873" s="394" t="s">
        <v>10091</v>
      </c>
      <c r="C9873" s="393" t="s">
        <v>267</v>
      </c>
      <c r="D9873" s="395" t="n">
        <v>491.07</v>
      </c>
    </row>
    <row r="9874" customFormat="false" ht="14.25" hidden="false" customHeight="false" outlineLevel="0" collapsed="false">
      <c r="A9874" s="393" t="n">
        <v>11789</v>
      </c>
      <c r="B9874" s="394" t="s">
        <v>10092</v>
      </c>
      <c r="C9874" s="393" t="s">
        <v>267</v>
      </c>
      <c r="D9874" s="395" t="n">
        <v>0.87</v>
      </c>
    </row>
    <row r="9875" customFormat="false" ht="14.25" hidden="false" customHeight="false" outlineLevel="0" collapsed="false">
      <c r="A9875" s="393" t="n">
        <v>20975</v>
      </c>
      <c r="B9875" s="394" t="s">
        <v>10093</v>
      </c>
      <c r="C9875" s="393" t="s">
        <v>267</v>
      </c>
      <c r="D9875" s="395" t="n">
        <v>22.72</v>
      </c>
    </row>
    <row r="9876" customFormat="false" ht="14.25" hidden="false" customHeight="false" outlineLevel="0" collapsed="false">
      <c r="A9876" s="393" t="n">
        <v>20976</v>
      </c>
      <c r="B9876" s="394" t="s">
        <v>10094</v>
      </c>
      <c r="C9876" s="393" t="s">
        <v>267</v>
      </c>
      <c r="D9876" s="395" t="n">
        <v>34.33</v>
      </c>
    </row>
    <row r="9877" customFormat="false" ht="14.25" hidden="false" customHeight="false" outlineLevel="0" collapsed="false">
      <c r="A9877" s="393" t="n">
        <v>6138</v>
      </c>
      <c r="B9877" s="394" t="s">
        <v>10095</v>
      </c>
      <c r="C9877" s="393" t="s">
        <v>267</v>
      </c>
      <c r="D9877" s="395" t="n">
        <v>11.03</v>
      </c>
    </row>
    <row r="9878" customFormat="false" ht="14.25" hidden="false" customHeight="false" outlineLevel="0" collapsed="false">
      <c r="A9878" s="393" t="n">
        <v>40340</v>
      </c>
      <c r="B9878" s="394" t="s">
        <v>10096</v>
      </c>
      <c r="C9878" s="393" t="s">
        <v>267</v>
      </c>
      <c r="D9878" s="395" t="n">
        <v>18.98</v>
      </c>
    </row>
    <row r="9879" customFormat="false" ht="14.25" hidden="false" customHeight="false" outlineLevel="0" collapsed="false">
      <c r="A9879" s="393" t="n">
        <v>40341</v>
      </c>
      <c r="B9879" s="394" t="s">
        <v>10097</v>
      </c>
      <c r="C9879" s="393" t="s">
        <v>267</v>
      </c>
      <c r="D9879" s="395" t="n">
        <v>22.65</v>
      </c>
    </row>
    <row r="9880" customFormat="false" ht="14.25" hidden="false" customHeight="false" outlineLevel="0" collapsed="false">
      <c r="A9880" s="393" t="n">
        <v>40342</v>
      </c>
      <c r="B9880" s="394" t="s">
        <v>10098</v>
      </c>
      <c r="C9880" s="393" t="s">
        <v>267</v>
      </c>
      <c r="D9880" s="395" t="n">
        <v>27.01</v>
      </c>
    </row>
    <row r="9881" customFormat="false" ht="14.25" hidden="false" customHeight="false" outlineLevel="0" collapsed="false">
      <c r="A9881" s="393" t="n">
        <v>40343</v>
      </c>
      <c r="B9881" s="394" t="s">
        <v>10099</v>
      </c>
      <c r="C9881" s="393" t="s">
        <v>267</v>
      </c>
      <c r="D9881" s="395" t="n">
        <v>32.04</v>
      </c>
    </row>
    <row r="9882" customFormat="false" ht="14.25" hidden="false" customHeight="false" outlineLevel="0" collapsed="false">
      <c r="A9882" s="393" t="n">
        <v>40344</v>
      </c>
      <c r="B9882" s="394" t="s">
        <v>10100</v>
      </c>
      <c r="C9882" s="393" t="s">
        <v>267</v>
      </c>
      <c r="D9882" s="395" t="n">
        <v>43.68</v>
      </c>
    </row>
    <row r="9883" customFormat="false" ht="14.25" hidden="false" customHeight="false" outlineLevel="0" collapsed="false">
      <c r="A9883" s="393" t="n">
        <v>40345</v>
      </c>
      <c r="B9883" s="394" t="s">
        <v>10101</v>
      </c>
      <c r="C9883" s="393" t="s">
        <v>267</v>
      </c>
      <c r="D9883" s="395" t="n">
        <v>53.82</v>
      </c>
    </row>
    <row r="9884" customFormat="false" ht="14.25" hidden="false" customHeight="false" outlineLevel="0" collapsed="false">
      <c r="A9884" s="393" t="n">
        <v>40346</v>
      </c>
      <c r="B9884" s="394" t="s">
        <v>10102</v>
      </c>
      <c r="C9884" s="393" t="s">
        <v>267</v>
      </c>
      <c r="D9884" s="395" t="n">
        <v>62.43</v>
      </c>
    </row>
    <row r="9885" customFormat="false" ht="14.25" hidden="false" customHeight="false" outlineLevel="0" collapsed="false">
      <c r="A9885" s="393" t="n">
        <v>40347</v>
      </c>
      <c r="B9885" s="394" t="s">
        <v>10103</v>
      </c>
      <c r="C9885" s="393" t="s">
        <v>267</v>
      </c>
      <c r="D9885" s="395" t="n">
        <v>78.44</v>
      </c>
    </row>
    <row r="9886" customFormat="false" ht="14.25" hidden="false" customHeight="false" outlineLevel="0" collapsed="false">
      <c r="A9886" s="393" t="n">
        <v>43424</v>
      </c>
      <c r="B9886" s="394" t="s">
        <v>10104</v>
      </c>
      <c r="C9886" s="393" t="s">
        <v>267</v>
      </c>
      <c r="D9886" s="395" t="n">
        <v>631.05</v>
      </c>
    </row>
    <row r="9887" customFormat="false" ht="14.25" hidden="false" customHeight="false" outlineLevel="0" collapsed="false">
      <c r="A9887" s="393" t="n">
        <v>43426</v>
      </c>
      <c r="B9887" s="394" t="s">
        <v>10105</v>
      </c>
      <c r="C9887" s="393" t="s">
        <v>267</v>
      </c>
      <c r="D9887" s="395" t="n">
        <v>2176.52</v>
      </c>
    </row>
    <row r="9888" customFormat="false" ht="14.25" hidden="false" customHeight="false" outlineLevel="0" collapsed="false">
      <c r="A9888" s="393" t="n">
        <v>12565</v>
      </c>
      <c r="B9888" s="394" t="s">
        <v>10106</v>
      </c>
      <c r="C9888" s="393" t="s">
        <v>267</v>
      </c>
      <c r="D9888" s="395" t="n">
        <v>763.27</v>
      </c>
    </row>
    <row r="9889" customFormat="false" ht="14.25" hidden="false" customHeight="false" outlineLevel="0" collapsed="false">
      <c r="A9889" s="393" t="n">
        <v>12567</v>
      </c>
      <c r="B9889" s="394" t="s">
        <v>10107</v>
      </c>
      <c r="C9889" s="393" t="s">
        <v>267</v>
      </c>
      <c r="D9889" s="395" t="n">
        <v>1025.21</v>
      </c>
    </row>
    <row r="9890" customFormat="false" ht="14.25" hidden="false" customHeight="false" outlineLevel="0" collapsed="false">
      <c r="A9890" s="393" t="n">
        <v>12568</v>
      </c>
      <c r="B9890" s="394" t="s">
        <v>10108</v>
      </c>
      <c r="C9890" s="393" t="s">
        <v>267</v>
      </c>
      <c r="D9890" s="395" t="n">
        <v>1435.29</v>
      </c>
    </row>
    <row r="9891" customFormat="false" ht="14.25" hidden="false" customHeight="false" outlineLevel="0" collapsed="false">
      <c r="A9891" s="393" t="n">
        <v>43441</v>
      </c>
      <c r="B9891" s="394" t="s">
        <v>10109</v>
      </c>
      <c r="C9891" s="393" t="s">
        <v>267</v>
      </c>
      <c r="D9891" s="395" t="n">
        <v>184.53</v>
      </c>
    </row>
    <row r="9892" customFormat="false" ht="14.25" hidden="false" customHeight="false" outlineLevel="0" collapsed="false">
      <c r="A9892" s="393" t="n">
        <v>43423</v>
      </c>
      <c r="B9892" s="394" t="s">
        <v>10110</v>
      </c>
      <c r="C9892" s="393" t="s">
        <v>267</v>
      </c>
      <c r="D9892" s="395" t="n">
        <v>86.11</v>
      </c>
    </row>
    <row r="9893" customFormat="false" ht="14.25" hidden="false" customHeight="false" outlineLevel="0" collapsed="false">
      <c r="A9893" s="393" t="n">
        <v>12532</v>
      </c>
      <c r="B9893" s="394" t="s">
        <v>10111</v>
      </c>
      <c r="C9893" s="393" t="s">
        <v>267</v>
      </c>
      <c r="D9893" s="395" t="n">
        <v>132.81</v>
      </c>
    </row>
    <row r="9894" customFormat="false" ht="14.25" hidden="false" customHeight="false" outlineLevel="0" collapsed="false">
      <c r="A9894" s="393" t="n">
        <v>43444</v>
      </c>
      <c r="B9894" s="394" t="s">
        <v>10112</v>
      </c>
      <c r="C9894" s="393" t="s">
        <v>267</v>
      </c>
      <c r="D9894" s="395" t="n">
        <v>445.96</v>
      </c>
    </row>
    <row r="9895" customFormat="false" ht="14.25" hidden="false" customHeight="false" outlineLevel="0" collapsed="false">
      <c r="A9895" s="393" t="n">
        <v>12551</v>
      </c>
      <c r="B9895" s="394" t="s">
        <v>10113</v>
      </c>
      <c r="C9895" s="393" t="s">
        <v>267</v>
      </c>
      <c r="D9895" s="395" t="n">
        <v>318.18</v>
      </c>
    </row>
    <row r="9896" customFormat="false" ht="14.25" hidden="false" customHeight="false" outlineLevel="0" collapsed="false">
      <c r="A9896" s="393" t="n">
        <v>43442</v>
      </c>
      <c r="B9896" s="394" t="s">
        <v>10114</v>
      </c>
      <c r="C9896" s="393" t="s">
        <v>267</v>
      </c>
      <c r="D9896" s="395" t="n">
        <v>246.05</v>
      </c>
    </row>
    <row r="9897" customFormat="false" ht="14.25" hidden="false" customHeight="false" outlineLevel="0" collapsed="false">
      <c r="A9897" s="393" t="n">
        <v>43443</v>
      </c>
      <c r="B9897" s="394" t="s">
        <v>10115</v>
      </c>
      <c r="C9897" s="393" t="s">
        <v>267</v>
      </c>
      <c r="D9897" s="395" t="n">
        <v>322.94</v>
      </c>
    </row>
    <row r="9898" customFormat="false" ht="14.25" hidden="false" customHeight="false" outlineLevel="0" collapsed="false">
      <c r="A9898" s="393" t="n">
        <v>12544</v>
      </c>
      <c r="B9898" s="394" t="s">
        <v>10116</v>
      </c>
      <c r="C9898" s="393" t="s">
        <v>267</v>
      </c>
      <c r="D9898" s="395" t="n">
        <v>174.28</v>
      </c>
    </row>
    <row r="9899" customFormat="false" ht="14.25" hidden="false" customHeight="false" outlineLevel="0" collapsed="false">
      <c r="A9899" s="393" t="n">
        <v>12547</v>
      </c>
      <c r="B9899" s="394" t="s">
        <v>10117</v>
      </c>
      <c r="C9899" s="393" t="s">
        <v>267</v>
      </c>
      <c r="D9899" s="395" t="n">
        <v>234.4</v>
      </c>
    </row>
    <row r="9900" customFormat="false" ht="14.25" hidden="false" customHeight="false" outlineLevel="0" collapsed="false">
      <c r="A9900" s="393" t="n">
        <v>43445</v>
      </c>
      <c r="B9900" s="394" t="s">
        <v>10118</v>
      </c>
      <c r="C9900" s="393" t="s">
        <v>267</v>
      </c>
      <c r="D9900" s="395" t="n">
        <v>615.12</v>
      </c>
    </row>
    <row r="9901" customFormat="false" ht="14.25" hidden="false" customHeight="false" outlineLevel="0" collapsed="false">
      <c r="A9901" s="393" t="n">
        <v>12563</v>
      </c>
      <c r="B9901" s="394" t="s">
        <v>10119</v>
      </c>
      <c r="C9901" s="393" t="s">
        <v>267</v>
      </c>
      <c r="D9901" s="395" t="n">
        <v>440.1</v>
      </c>
    </row>
    <row r="9902" customFormat="false" ht="14.25" hidden="false" customHeight="false" outlineLevel="0" collapsed="false">
      <c r="A9902" s="393" t="n">
        <v>43425</v>
      </c>
      <c r="B9902" s="394" t="s">
        <v>10120</v>
      </c>
      <c r="C9902" s="393" t="s">
        <v>267</v>
      </c>
      <c r="D9902" s="395" t="n">
        <v>276.8</v>
      </c>
    </row>
    <row r="9903" customFormat="false" ht="14.25" hidden="false" customHeight="false" outlineLevel="0" collapsed="false">
      <c r="A9903" s="393" t="n">
        <v>43446</v>
      </c>
      <c r="B9903" s="394" t="s">
        <v>10121</v>
      </c>
      <c r="C9903" s="393" t="s">
        <v>267</v>
      </c>
      <c r="D9903" s="395" t="n">
        <v>584.36</v>
      </c>
    </row>
    <row r="9904" customFormat="false" ht="14.25" hidden="false" customHeight="false" outlineLevel="0" collapsed="false">
      <c r="A9904" s="393" t="n">
        <v>43447</v>
      </c>
      <c r="B9904" s="394" t="s">
        <v>10122</v>
      </c>
      <c r="C9904" s="393" t="s">
        <v>267</v>
      </c>
      <c r="D9904" s="395" t="n">
        <v>717.64</v>
      </c>
    </row>
    <row r="9905" customFormat="false" ht="14.25" hidden="false" customHeight="false" outlineLevel="0" collapsed="false">
      <c r="A9905" s="393" t="n">
        <v>43448</v>
      </c>
      <c r="B9905" s="394" t="s">
        <v>10123</v>
      </c>
      <c r="C9905" s="393" t="s">
        <v>267</v>
      </c>
      <c r="D9905" s="395" t="n">
        <v>1004.7</v>
      </c>
    </row>
    <row r="9906" customFormat="false" ht="14.25" hidden="false" customHeight="false" outlineLevel="0" collapsed="false">
      <c r="A9906" s="393" t="n">
        <v>13761</v>
      </c>
      <c r="B9906" s="394" t="s">
        <v>10124</v>
      </c>
      <c r="C9906" s="393" t="s">
        <v>267</v>
      </c>
      <c r="D9906" s="395" t="n">
        <v>2457.56</v>
      </c>
    </row>
    <row r="9907" customFormat="false" ht="14.25" hidden="false" customHeight="false" outlineLevel="0" collapsed="false">
      <c r="A9907" s="393" t="n">
        <v>4814</v>
      </c>
      <c r="B9907" s="394" t="s">
        <v>10125</v>
      </c>
      <c r="C9907" s="393" t="s">
        <v>267</v>
      </c>
      <c r="D9907" s="395" t="n">
        <v>52.29</v>
      </c>
    </row>
    <row r="9908" customFormat="false" ht="14.25" hidden="false" customHeight="false" outlineLevel="0" collapsed="false">
      <c r="A9908" s="393" t="n">
        <v>44473</v>
      </c>
      <c r="B9908" s="394" t="s">
        <v>10126</v>
      </c>
      <c r="C9908" s="393" t="s">
        <v>267</v>
      </c>
      <c r="D9908" s="395" t="n">
        <v>2311.12</v>
      </c>
    </row>
    <row r="9909" customFormat="false" ht="14.25" hidden="false" customHeight="false" outlineLevel="0" collapsed="false">
      <c r="A9909" s="393" t="n">
        <v>6122</v>
      </c>
      <c r="B9909" s="394" t="s">
        <v>10127</v>
      </c>
      <c r="C9909" s="393" t="s">
        <v>2143</v>
      </c>
      <c r="D9909" s="395" t="n">
        <v>33.51</v>
      </c>
    </row>
    <row r="9910" customFormat="false" ht="14.25" hidden="false" customHeight="false" outlineLevel="0" collapsed="false">
      <c r="A9910" s="393" t="n">
        <v>40810</v>
      </c>
      <c r="B9910" s="394" t="s">
        <v>10128</v>
      </c>
      <c r="C9910" s="393" t="s">
        <v>6991</v>
      </c>
      <c r="D9910" s="395" t="n">
        <v>5869.91</v>
      </c>
    </row>
    <row r="9911" customFormat="false" ht="14.25" hidden="false" customHeight="false" outlineLevel="0" collapsed="false">
      <c r="A9911" s="393" t="n">
        <v>21100</v>
      </c>
      <c r="B9911" s="394" t="s">
        <v>10129</v>
      </c>
      <c r="C9911" s="393" t="s">
        <v>267</v>
      </c>
      <c r="D9911" s="395" t="n">
        <v>3845.1</v>
      </c>
    </row>
    <row r="9912" customFormat="false" ht="14.25" hidden="false" customHeight="false" outlineLevel="0" collapsed="false">
      <c r="A9912" s="393" t="n">
        <v>11811</v>
      </c>
      <c r="B9912" s="394" t="s">
        <v>10130</v>
      </c>
      <c r="C9912" s="393" t="s">
        <v>267</v>
      </c>
      <c r="D9912" s="395" t="n">
        <v>5550.48</v>
      </c>
    </row>
    <row r="9913" customFormat="false" ht="14.25" hidden="false" customHeight="false" outlineLevel="0" collapsed="false">
      <c r="A9913" s="393" t="n">
        <v>11816</v>
      </c>
      <c r="B9913" s="394" t="s">
        <v>10131</v>
      </c>
      <c r="C9913" s="393" t="s">
        <v>267</v>
      </c>
      <c r="D9913" s="395" t="n">
        <v>4100</v>
      </c>
    </row>
    <row r="9914" customFormat="false" ht="14.25" hidden="false" customHeight="false" outlineLevel="0" collapsed="false">
      <c r="A9914" s="393" t="n">
        <v>11814</v>
      </c>
      <c r="B9914" s="394" t="s">
        <v>10132</v>
      </c>
      <c r="C9914" s="393" t="s">
        <v>267</v>
      </c>
      <c r="D9914" s="395" t="n">
        <v>8924.67</v>
      </c>
    </row>
    <row r="9915" customFormat="false" ht="14.25" hidden="false" customHeight="false" outlineLevel="0" collapsed="false">
      <c r="A9915" s="393" t="n">
        <v>14186</v>
      </c>
      <c r="B9915" s="394" t="s">
        <v>10133</v>
      </c>
      <c r="C9915" s="393" t="s">
        <v>267</v>
      </c>
      <c r="D9915" s="395" t="n">
        <v>11206.13</v>
      </c>
    </row>
    <row r="9916" customFormat="false" ht="14.25" hidden="false" customHeight="false" outlineLevel="0" collapsed="false">
      <c r="A9916" s="393" t="n">
        <v>14185</v>
      </c>
      <c r="B9916" s="394" t="s">
        <v>10134</v>
      </c>
      <c r="C9916" s="393" t="s">
        <v>267</v>
      </c>
      <c r="D9916" s="395" t="n">
        <v>14516.3</v>
      </c>
    </row>
    <row r="9917" customFormat="false" ht="14.25" hidden="false" customHeight="false" outlineLevel="0" collapsed="false">
      <c r="A9917" s="393" t="n">
        <v>44498</v>
      </c>
      <c r="B9917" s="394" t="s">
        <v>10135</v>
      </c>
      <c r="C9917" s="393" t="s">
        <v>267</v>
      </c>
      <c r="D9917" s="395" t="n">
        <v>318204.48</v>
      </c>
    </row>
    <row r="9918" customFormat="false" ht="14.25" hidden="false" customHeight="false" outlineLevel="0" collapsed="false">
      <c r="A9918" s="393" t="n">
        <v>34469</v>
      </c>
      <c r="B9918" s="394" t="s">
        <v>10136</v>
      </c>
      <c r="C9918" s="393" t="s">
        <v>267</v>
      </c>
      <c r="D9918" s="395" t="n">
        <v>11310.87</v>
      </c>
    </row>
    <row r="9919" customFormat="false" ht="14.25" hidden="false" customHeight="false" outlineLevel="0" collapsed="false">
      <c r="A9919" s="393" t="n">
        <v>34476</v>
      </c>
      <c r="B9919" s="394" t="s">
        <v>10137</v>
      </c>
      <c r="C9919" s="393" t="s">
        <v>267</v>
      </c>
      <c r="D9919" s="395" t="n">
        <v>5899.09</v>
      </c>
    </row>
    <row r="9920" customFormat="false" ht="14.25" hidden="false" customHeight="false" outlineLevel="0" collapsed="false">
      <c r="A9920" s="393" t="n">
        <v>34477</v>
      </c>
      <c r="B9920" s="394" t="s">
        <v>10138</v>
      </c>
      <c r="C9920" s="393" t="s">
        <v>267</v>
      </c>
      <c r="D9920" s="395" t="n">
        <v>7829.24</v>
      </c>
    </row>
    <row r="9921" customFormat="false" ht="14.25" hidden="false" customHeight="false" outlineLevel="0" collapsed="false">
      <c r="A9921" s="393" t="n">
        <v>34482</v>
      </c>
      <c r="B9921" s="394" t="s">
        <v>10139</v>
      </c>
      <c r="C9921" s="393" t="s">
        <v>267</v>
      </c>
      <c r="D9921" s="395" t="n">
        <v>7312.08</v>
      </c>
    </row>
    <row r="9922" customFormat="false" ht="14.25" hidden="false" customHeight="false" outlineLevel="0" collapsed="false">
      <c r="A9922" s="393" t="n">
        <v>34472</v>
      </c>
      <c r="B9922" s="394" t="s">
        <v>10140</v>
      </c>
      <c r="C9922" s="393" t="s">
        <v>267</v>
      </c>
      <c r="D9922" s="395" t="n">
        <v>3480</v>
      </c>
    </row>
    <row r="9923" customFormat="false" ht="14.25" hidden="false" customHeight="false" outlineLevel="0" collapsed="false">
      <c r="A9923" s="393" t="n">
        <v>42425</v>
      </c>
      <c r="B9923" s="394" t="s">
        <v>10141</v>
      </c>
      <c r="C9923" s="393" t="s">
        <v>267</v>
      </c>
      <c r="D9923" s="395" t="n">
        <v>2664.35</v>
      </c>
    </row>
    <row r="9924" customFormat="false" ht="14.25" hidden="false" customHeight="false" outlineLevel="0" collapsed="false">
      <c r="A9924" s="393" t="n">
        <v>42422</v>
      </c>
      <c r="B9924" s="394" t="s">
        <v>10142</v>
      </c>
      <c r="C9924" s="393" t="s">
        <v>267</v>
      </c>
      <c r="D9924" s="395" t="n">
        <v>3955.32</v>
      </c>
    </row>
    <row r="9925" customFormat="false" ht="14.25" hidden="false" customHeight="false" outlineLevel="0" collapsed="false">
      <c r="A9925" s="393" t="n">
        <v>43184</v>
      </c>
      <c r="B9925" s="394" t="s">
        <v>10143</v>
      </c>
      <c r="C9925" s="393" t="s">
        <v>267</v>
      </c>
      <c r="D9925" s="395" t="n">
        <v>5466.63</v>
      </c>
    </row>
    <row r="9926" customFormat="false" ht="14.25" hidden="false" customHeight="false" outlineLevel="0" collapsed="false">
      <c r="A9926" s="393" t="n">
        <v>42424</v>
      </c>
      <c r="B9926" s="394" t="s">
        <v>10144</v>
      </c>
      <c r="C9926" s="393" t="s">
        <v>267</v>
      </c>
      <c r="D9926" s="395" t="n">
        <v>2379.5</v>
      </c>
    </row>
    <row r="9927" customFormat="false" ht="14.25" hidden="false" customHeight="false" outlineLevel="0" collapsed="false">
      <c r="A9927" s="393" t="n">
        <v>42416</v>
      </c>
      <c r="B9927" s="394" t="s">
        <v>10145</v>
      </c>
      <c r="C9927" s="393" t="s">
        <v>267</v>
      </c>
      <c r="D9927" s="395" t="n">
        <v>10257.74</v>
      </c>
    </row>
    <row r="9928" customFormat="false" ht="14.25" hidden="false" customHeight="false" outlineLevel="0" collapsed="false">
      <c r="A9928" s="393" t="n">
        <v>42417</v>
      </c>
      <c r="B9928" s="394" t="s">
        <v>10146</v>
      </c>
      <c r="C9928" s="393" t="s">
        <v>267</v>
      </c>
      <c r="D9928" s="395" t="n">
        <v>11499.77</v>
      </c>
    </row>
    <row r="9929" customFormat="false" ht="14.25" hidden="false" customHeight="false" outlineLevel="0" collapsed="false">
      <c r="A9929" s="393" t="n">
        <v>42419</v>
      </c>
      <c r="B9929" s="394" t="s">
        <v>10147</v>
      </c>
      <c r="C9929" s="393" t="s">
        <v>267</v>
      </c>
      <c r="D9929" s="395" t="n">
        <v>12992.3</v>
      </c>
    </row>
    <row r="9930" customFormat="false" ht="14.25" hidden="false" customHeight="false" outlineLevel="0" collapsed="false">
      <c r="A9930" s="393" t="n">
        <v>42420</v>
      </c>
      <c r="B9930" s="394" t="s">
        <v>10148</v>
      </c>
      <c r="C9930" s="393" t="s">
        <v>267</v>
      </c>
      <c r="D9930" s="395" t="n">
        <v>17856.95</v>
      </c>
    </row>
    <row r="9931" customFormat="false" ht="14.25" hidden="false" customHeight="false" outlineLevel="0" collapsed="false">
      <c r="A9931" s="393" t="n">
        <v>42421</v>
      </c>
      <c r="B9931" s="394" t="s">
        <v>10149</v>
      </c>
      <c r="C9931" s="393" t="s">
        <v>267</v>
      </c>
      <c r="D9931" s="395" t="n">
        <v>21665.07</v>
      </c>
    </row>
    <row r="9932" customFormat="false" ht="14.25" hidden="false" customHeight="false" outlineLevel="0" collapsed="false">
      <c r="A9932" s="393" t="n">
        <v>39556</v>
      </c>
      <c r="B9932" s="394" t="s">
        <v>10150</v>
      </c>
      <c r="C9932" s="393" t="s">
        <v>267</v>
      </c>
      <c r="D9932" s="395" t="n">
        <v>7523.79</v>
      </c>
    </row>
    <row r="9933" customFormat="false" ht="14.25" hidden="false" customHeight="false" outlineLevel="0" collapsed="false">
      <c r="A9933" s="393" t="n">
        <v>39557</v>
      </c>
      <c r="B9933" s="394" t="s">
        <v>10151</v>
      </c>
      <c r="C9933" s="393" t="s">
        <v>267</v>
      </c>
      <c r="D9933" s="395" t="n">
        <v>8101.48</v>
      </c>
    </row>
    <row r="9934" customFormat="false" ht="14.25" hidden="false" customHeight="false" outlineLevel="0" collapsed="false">
      <c r="A9934" s="393" t="n">
        <v>39559</v>
      </c>
      <c r="B9934" s="394" t="s">
        <v>10152</v>
      </c>
      <c r="C9934" s="393" t="s">
        <v>267</v>
      </c>
      <c r="D9934" s="395" t="n">
        <v>11972.43</v>
      </c>
    </row>
    <row r="9935" customFormat="false" ht="14.25" hidden="false" customHeight="false" outlineLevel="0" collapsed="false">
      <c r="A9935" s="393" t="n">
        <v>39560</v>
      </c>
      <c r="B9935" s="394" t="s">
        <v>10153</v>
      </c>
      <c r="C9935" s="393" t="s">
        <v>267</v>
      </c>
      <c r="D9935" s="395" t="n">
        <v>13850.94</v>
      </c>
    </row>
    <row r="9936" customFormat="false" ht="14.25" hidden="false" customHeight="false" outlineLevel="0" collapsed="false">
      <c r="A9936" s="393" t="n">
        <v>39561</v>
      </c>
      <c r="B9936" s="394" t="s">
        <v>10154</v>
      </c>
      <c r="C9936" s="393" t="s">
        <v>267</v>
      </c>
      <c r="D9936" s="395" t="n">
        <v>14489.85</v>
      </c>
    </row>
    <row r="9937" customFormat="false" ht="14.25" hidden="false" customHeight="false" outlineLevel="0" collapsed="false">
      <c r="A9937" s="393" t="n">
        <v>43195</v>
      </c>
      <c r="B9937" s="394" t="s">
        <v>10155</v>
      </c>
      <c r="C9937" s="393" t="s">
        <v>267</v>
      </c>
      <c r="D9937" s="395" t="n">
        <v>6287.69</v>
      </c>
    </row>
    <row r="9938" customFormat="false" ht="14.25" hidden="false" customHeight="false" outlineLevel="0" collapsed="false">
      <c r="A9938" s="393" t="n">
        <v>43196</v>
      </c>
      <c r="B9938" s="394" t="s">
        <v>10156</v>
      </c>
      <c r="C9938" s="393" t="s">
        <v>267</v>
      </c>
      <c r="D9938" s="395" t="n">
        <v>7792.68</v>
      </c>
    </row>
    <row r="9939" customFormat="false" ht="14.25" hidden="false" customHeight="false" outlineLevel="0" collapsed="false">
      <c r="A9939" s="393" t="n">
        <v>43198</v>
      </c>
      <c r="B9939" s="394" t="s">
        <v>10157</v>
      </c>
      <c r="C9939" s="393" t="s">
        <v>267</v>
      </c>
      <c r="D9939" s="395" t="n">
        <v>11579.74</v>
      </c>
    </row>
    <row r="9940" customFormat="false" ht="14.25" hidden="false" customHeight="false" outlineLevel="0" collapsed="false">
      <c r="A9940" s="393" t="n">
        <v>43199</v>
      </c>
      <c r="B9940" s="394" t="s">
        <v>10158</v>
      </c>
      <c r="C9940" s="393" t="s">
        <v>267</v>
      </c>
      <c r="D9940" s="395" t="n">
        <v>12004.07</v>
      </c>
    </row>
    <row r="9941" customFormat="false" ht="14.25" hidden="false" customHeight="false" outlineLevel="0" collapsed="false">
      <c r="A9941" s="393" t="n">
        <v>43200</v>
      </c>
      <c r="B9941" s="394" t="s">
        <v>10159</v>
      </c>
      <c r="C9941" s="393" t="s">
        <v>267</v>
      </c>
      <c r="D9941" s="395" t="n">
        <v>13775.54</v>
      </c>
    </row>
    <row r="9942" customFormat="false" ht="14.25" hidden="false" customHeight="false" outlineLevel="0" collapsed="false">
      <c r="A9942" s="393" t="n">
        <v>43190</v>
      </c>
      <c r="B9942" s="394" t="s">
        <v>10160</v>
      </c>
      <c r="C9942" s="393" t="s">
        <v>267</v>
      </c>
      <c r="D9942" s="395" t="n">
        <v>2138.32</v>
      </c>
    </row>
    <row r="9943" customFormat="false" ht="14.25" hidden="false" customHeight="false" outlineLevel="0" collapsed="false">
      <c r="A9943" s="393" t="n">
        <v>39555</v>
      </c>
      <c r="B9943" s="394" t="s">
        <v>10161</v>
      </c>
      <c r="C9943" s="393" t="s">
        <v>267</v>
      </c>
      <c r="D9943" s="395" t="n">
        <v>2313.11</v>
      </c>
    </row>
    <row r="9944" customFormat="false" ht="14.25" hidden="false" customHeight="false" outlineLevel="0" collapsed="false">
      <c r="A9944" s="393" t="n">
        <v>43191</v>
      </c>
      <c r="B9944" s="394" t="s">
        <v>10162</v>
      </c>
      <c r="C9944" s="393" t="s">
        <v>267</v>
      </c>
      <c r="D9944" s="395" t="n">
        <v>3076.75</v>
      </c>
    </row>
    <row r="9945" customFormat="false" ht="14.25" hidden="false" customHeight="false" outlineLevel="0" collapsed="false">
      <c r="A9945" s="393" t="n">
        <v>39548</v>
      </c>
      <c r="B9945" s="394" t="s">
        <v>10163</v>
      </c>
      <c r="C9945" s="393" t="s">
        <v>267</v>
      </c>
      <c r="D9945" s="395" t="n">
        <v>3431.06</v>
      </c>
    </row>
    <row r="9946" customFormat="false" ht="14.25" hidden="false" customHeight="false" outlineLevel="0" collapsed="false">
      <c r="A9946" s="393" t="n">
        <v>43192</v>
      </c>
      <c r="B9946" s="394" t="s">
        <v>10164</v>
      </c>
      <c r="C9946" s="393" t="s">
        <v>267</v>
      </c>
      <c r="D9946" s="395" t="n">
        <v>4030.27</v>
      </c>
    </row>
    <row r="9947" customFormat="false" ht="14.25" hidden="false" customHeight="false" outlineLevel="0" collapsed="false">
      <c r="A9947" s="393" t="n">
        <v>39554</v>
      </c>
      <c r="B9947" s="394" t="s">
        <v>10165</v>
      </c>
      <c r="C9947" s="393" t="s">
        <v>267</v>
      </c>
      <c r="D9947" s="395" t="n">
        <v>4537.06</v>
      </c>
    </row>
    <row r="9948" customFormat="false" ht="14.25" hidden="false" customHeight="false" outlineLevel="0" collapsed="false">
      <c r="A9948" s="393" t="n">
        <v>43194</v>
      </c>
      <c r="B9948" s="394" t="s">
        <v>10166</v>
      </c>
      <c r="C9948" s="393" t="s">
        <v>267</v>
      </c>
      <c r="D9948" s="395" t="n">
        <v>1831.83</v>
      </c>
    </row>
    <row r="9949" customFormat="false" ht="14.25" hidden="false" customHeight="false" outlineLevel="0" collapsed="false">
      <c r="A9949" s="393" t="n">
        <v>39551</v>
      </c>
      <c r="B9949" s="394" t="s">
        <v>10167</v>
      </c>
      <c r="C9949" s="393" t="s">
        <v>267</v>
      </c>
      <c r="D9949" s="395" t="n">
        <v>2017.04</v>
      </c>
    </row>
    <row r="9950" customFormat="false" ht="14.25" hidden="false" customHeight="false" outlineLevel="0" collapsed="false">
      <c r="A9950" s="393" t="n">
        <v>43185</v>
      </c>
      <c r="B9950" s="394" t="s">
        <v>10168</v>
      </c>
      <c r="C9950" s="393" t="s">
        <v>267</v>
      </c>
      <c r="D9950" s="395" t="n">
        <v>5732.08</v>
      </c>
    </row>
    <row r="9951" customFormat="false" ht="14.25" hidden="false" customHeight="false" outlineLevel="0" collapsed="false">
      <c r="A9951" s="393" t="n">
        <v>43186</v>
      </c>
      <c r="B9951" s="394" t="s">
        <v>10169</v>
      </c>
      <c r="C9951" s="393" t="s">
        <v>267</v>
      </c>
      <c r="D9951" s="395" t="n">
        <v>6046.18</v>
      </c>
    </row>
    <row r="9952" customFormat="false" ht="14.25" hidden="false" customHeight="false" outlineLevel="0" collapsed="false">
      <c r="A9952" s="393" t="n">
        <v>43187</v>
      </c>
      <c r="B9952" s="394" t="s">
        <v>10170</v>
      </c>
      <c r="C9952" s="393" t="s">
        <v>267</v>
      </c>
      <c r="D9952" s="395" t="n">
        <v>8023.35</v>
      </c>
    </row>
    <row r="9953" customFormat="false" ht="14.25" hidden="false" customHeight="false" outlineLevel="0" collapsed="false">
      <c r="A9953" s="393" t="n">
        <v>43188</v>
      </c>
      <c r="B9953" s="394" t="s">
        <v>10171</v>
      </c>
      <c r="C9953" s="393" t="s">
        <v>267</v>
      </c>
      <c r="D9953" s="395" t="n">
        <v>9721.35</v>
      </c>
    </row>
    <row r="9954" customFormat="false" ht="14.25" hidden="false" customHeight="false" outlineLevel="0" collapsed="false">
      <c r="A9954" s="393" t="n">
        <v>43189</v>
      </c>
      <c r="B9954" s="394" t="s">
        <v>10172</v>
      </c>
      <c r="C9954" s="393" t="s">
        <v>267</v>
      </c>
      <c r="D9954" s="395" t="n">
        <v>10934.9</v>
      </c>
    </row>
    <row r="9955" customFormat="false" ht="14.25" hidden="false" customHeight="false" outlineLevel="0" collapsed="false">
      <c r="A9955" s="393" t="n">
        <v>39580</v>
      </c>
      <c r="B9955" s="394" t="s">
        <v>10173</v>
      </c>
      <c r="C9955" s="393" t="s">
        <v>267</v>
      </c>
      <c r="D9955" s="395" t="n">
        <v>86171.47</v>
      </c>
    </row>
    <row r="9956" customFormat="false" ht="14.25" hidden="false" customHeight="false" outlineLevel="0" collapsed="false">
      <c r="A9956" s="393" t="n">
        <v>39577</v>
      </c>
      <c r="B9956" s="394" t="s">
        <v>10174</v>
      </c>
      <c r="C9956" s="393" t="s">
        <v>267</v>
      </c>
      <c r="D9956" s="395" t="n">
        <v>26971.49</v>
      </c>
    </row>
    <row r="9957" customFormat="false" ht="14.25" hidden="false" customHeight="false" outlineLevel="0" collapsed="false">
      <c r="A9957" s="393" t="n">
        <v>39578</v>
      </c>
      <c r="B9957" s="394" t="s">
        <v>10175</v>
      </c>
      <c r="C9957" s="393" t="s">
        <v>267</v>
      </c>
      <c r="D9957" s="395" t="n">
        <v>34807.24</v>
      </c>
    </row>
    <row r="9958" customFormat="false" ht="14.25" hidden="false" customHeight="false" outlineLevel="0" collapsed="false">
      <c r="A9958" s="393" t="n">
        <v>39579</v>
      </c>
      <c r="B9958" s="394" t="s">
        <v>10176</v>
      </c>
      <c r="C9958" s="393" t="s">
        <v>267</v>
      </c>
      <c r="D9958" s="395" t="n">
        <v>50641.8</v>
      </c>
    </row>
    <row r="9959" customFormat="false" ht="14.25" hidden="false" customHeight="false" outlineLevel="0" collapsed="false">
      <c r="A9959" s="393" t="n">
        <v>39826</v>
      </c>
      <c r="B9959" s="394" t="s">
        <v>10177</v>
      </c>
      <c r="C9959" s="393" t="s">
        <v>267</v>
      </c>
      <c r="D9959" s="395" t="n">
        <v>6219.73</v>
      </c>
    </row>
    <row r="9960" customFormat="false" ht="14.25" hidden="false" customHeight="false" outlineLevel="0" collapsed="false">
      <c r="A9960" s="393" t="n">
        <v>10700</v>
      </c>
      <c r="B9960" s="394" t="s">
        <v>10178</v>
      </c>
      <c r="C9960" s="393" t="s">
        <v>267</v>
      </c>
      <c r="D9960" s="395" t="n">
        <v>23425.73</v>
      </c>
    </row>
    <row r="9961" customFormat="false" ht="14.25" hidden="false" customHeight="false" outlineLevel="0" collapsed="false">
      <c r="A9961" s="393" t="n">
        <v>346</v>
      </c>
      <c r="B9961" s="394" t="s">
        <v>10179</v>
      </c>
      <c r="C9961" s="393" t="s">
        <v>532</v>
      </c>
      <c r="D9961" s="395" t="n">
        <v>24.17</v>
      </c>
    </row>
    <row r="9962" customFormat="false" ht="14.25" hidden="false" customHeight="false" outlineLevel="0" collapsed="false">
      <c r="A9962" s="393" t="n">
        <v>3312</v>
      </c>
      <c r="B9962" s="394" t="s">
        <v>10180</v>
      </c>
      <c r="C9962" s="393" t="s">
        <v>532</v>
      </c>
      <c r="D9962" s="395" t="n">
        <v>21.41</v>
      </c>
    </row>
    <row r="9963" customFormat="false" ht="14.25" hidden="false" customHeight="false" outlineLevel="0" collapsed="false">
      <c r="A9963" s="393" t="n">
        <v>339</v>
      </c>
      <c r="B9963" s="394" t="s">
        <v>10181</v>
      </c>
      <c r="C9963" s="393" t="s">
        <v>274</v>
      </c>
      <c r="D9963" s="395" t="n">
        <v>1.24</v>
      </c>
    </row>
    <row r="9964" customFormat="false" ht="14.25" hidden="false" customHeight="false" outlineLevel="0" collapsed="false">
      <c r="A9964" s="393" t="n">
        <v>340</v>
      </c>
      <c r="B9964" s="394" t="s">
        <v>10182</v>
      </c>
      <c r="C9964" s="393" t="s">
        <v>274</v>
      </c>
      <c r="D9964" s="395" t="n">
        <v>1.12</v>
      </c>
    </row>
    <row r="9965" customFormat="false" ht="14.25" hidden="false" customHeight="false" outlineLevel="0" collapsed="false">
      <c r="A9965" s="393" t="n">
        <v>43130</v>
      </c>
      <c r="B9965" s="394" t="s">
        <v>10183</v>
      </c>
      <c r="C9965" s="393" t="s">
        <v>532</v>
      </c>
      <c r="D9965" s="395" t="n">
        <v>20.41</v>
      </c>
    </row>
    <row r="9966" customFormat="false" ht="14.25" hidden="false" customHeight="false" outlineLevel="0" collapsed="false">
      <c r="A9966" s="393" t="n">
        <v>344</v>
      </c>
      <c r="B9966" s="394" t="s">
        <v>10184</v>
      </c>
      <c r="C9966" s="393" t="s">
        <v>532</v>
      </c>
      <c r="D9966" s="395" t="n">
        <v>26.83</v>
      </c>
    </row>
    <row r="9967" customFormat="false" ht="14.25" hidden="false" customHeight="false" outlineLevel="0" collapsed="false">
      <c r="A9967" s="393" t="n">
        <v>345</v>
      </c>
      <c r="B9967" s="394" t="s">
        <v>10185</v>
      </c>
      <c r="C9967" s="393" t="s">
        <v>532</v>
      </c>
      <c r="D9967" s="395" t="n">
        <v>29.11</v>
      </c>
    </row>
    <row r="9968" customFormat="false" ht="14.25" hidden="false" customHeight="false" outlineLevel="0" collapsed="false">
      <c r="A9968" s="393" t="n">
        <v>43131</v>
      </c>
      <c r="B9968" s="394" t="s">
        <v>10186</v>
      </c>
      <c r="C9968" s="393" t="s">
        <v>532</v>
      </c>
      <c r="D9968" s="395" t="n">
        <v>23.71</v>
      </c>
    </row>
    <row r="9969" customFormat="false" ht="14.25" hidden="false" customHeight="false" outlineLevel="0" collapsed="false">
      <c r="A9969" s="393" t="n">
        <v>3313</v>
      </c>
      <c r="B9969" s="394" t="s">
        <v>10187</v>
      </c>
      <c r="C9969" s="393" t="s">
        <v>532</v>
      </c>
      <c r="D9969" s="395" t="n">
        <v>27.55</v>
      </c>
    </row>
    <row r="9970" customFormat="false" ht="14.25" hidden="false" customHeight="false" outlineLevel="0" collapsed="false">
      <c r="A9970" s="393" t="n">
        <v>43132</v>
      </c>
      <c r="B9970" s="394" t="s">
        <v>10188</v>
      </c>
      <c r="C9970" s="393" t="s">
        <v>532</v>
      </c>
      <c r="D9970" s="395" t="n">
        <v>20.41</v>
      </c>
    </row>
    <row r="9971" customFormat="false" ht="14.25" hidden="false" customHeight="false" outlineLevel="0" collapsed="false">
      <c r="A9971" s="393" t="n">
        <v>366</v>
      </c>
      <c r="B9971" s="394" t="s">
        <v>10189</v>
      </c>
      <c r="C9971" s="393" t="s">
        <v>353</v>
      </c>
      <c r="D9971" s="395" t="n">
        <v>85</v>
      </c>
    </row>
    <row r="9972" customFormat="false" ht="14.25" hidden="false" customHeight="false" outlineLevel="0" collapsed="false">
      <c r="A9972" s="393" t="n">
        <v>367</v>
      </c>
      <c r="B9972" s="394" t="s">
        <v>10190</v>
      </c>
      <c r="C9972" s="393" t="s">
        <v>353</v>
      </c>
      <c r="D9972" s="395" t="n">
        <v>86.11</v>
      </c>
    </row>
    <row r="9973" customFormat="false" ht="14.25" hidden="false" customHeight="false" outlineLevel="0" collapsed="false">
      <c r="A9973" s="393" t="n">
        <v>370</v>
      </c>
      <c r="B9973" s="394" t="s">
        <v>10191</v>
      </c>
      <c r="C9973" s="393" t="s">
        <v>353</v>
      </c>
      <c r="D9973" s="395" t="n">
        <v>85</v>
      </c>
    </row>
    <row r="9974" customFormat="false" ht="14.25" hidden="false" customHeight="false" outlineLevel="0" collapsed="false">
      <c r="A9974" s="393" t="n">
        <v>368</v>
      </c>
      <c r="B9974" s="394" t="s">
        <v>10192</v>
      </c>
      <c r="C9974" s="393" t="s">
        <v>353</v>
      </c>
      <c r="D9974" s="395" t="n">
        <v>42.5</v>
      </c>
    </row>
    <row r="9975" customFormat="false" ht="14.25" hidden="false" customHeight="false" outlineLevel="0" collapsed="false">
      <c r="A9975" s="393" t="n">
        <v>11075</v>
      </c>
      <c r="B9975" s="394" t="s">
        <v>10193</v>
      </c>
      <c r="C9975" s="393" t="s">
        <v>353</v>
      </c>
      <c r="D9975" s="395" t="n">
        <v>975.53</v>
      </c>
    </row>
    <row r="9976" customFormat="false" ht="14.25" hidden="false" customHeight="false" outlineLevel="0" collapsed="false">
      <c r="A9976" s="393" t="n">
        <v>1381</v>
      </c>
      <c r="B9976" s="394" t="s">
        <v>10194</v>
      </c>
      <c r="C9976" s="393" t="s">
        <v>532</v>
      </c>
      <c r="D9976" s="395" t="n">
        <v>0.8</v>
      </c>
    </row>
    <row r="9977" customFormat="false" ht="14.25" hidden="false" customHeight="false" outlineLevel="0" collapsed="false">
      <c r="A9977" s="393" t="n">
        <v>34353</v>
      </c>
      <c r="B9977" s="394" t="s">
        <v>10195</v>
      </c>
      <c r="C9977" s="393" t="s">
        <v>532</v>
      </c>
      <c r="D9977" s="395" t="n">
        <v>1.49</v>
      </c>
    </row>
    <row r="9978" customFormat="false" ht="14.25" hidden="false" customHeight="false" outlineLevel="0" collapsed="false">
      <c r="A9978" s="393" t="n">
        <v>37595</v>
      </c>
      <c r="B9978" s="394" t="s">
        <v>10196</v>
      </c>
      <c r="C9978" s="393" t="s">
        <v>532</v>
      </c>
      <c r="D9978" s="395" t="n">
        <v>2.46</v>
      </c>
    </row>
    <row r="9979" customFormat="false" ht="14.25" hidden="false" customHeight="false" outlineLevel="0" collapsed="false">
      <c r="A9979" s="393" t="n">
        <v>37596</v>
      </c>
      <c r="B9979" s="394" t="s">
        <v>10197</v>
      </c>
      <c r="C9979" s="393" t="s">
        <v>532</v>
      </c>
      <c r="D9979" s="395" t="n">
        <v>2.82</v>
      </c>
    </row>
    <row r="9980" customFormat="false" ht="14.25" hidden="false" customHeight="false" outlineLevel="0" collapsed="false">
      <c r="A9980" s="393" t="n">
        <v>371</v>
      </c>
      <c r="B9980" s="394" t="s">
        <v>10198</v>
      </c>
      <c r="C9980" s="393" t="s">
        <v>532</v>
      </c>
      <c r="D9980" s="395" t="n">
        <v>0.87</v>
      </c>
    </row>
    <row r="9981" customFormat="false" ht="14.25" hidden="false" customHeight="false" outlineLevel="0" collapsed="false">
      <c r="A9981" s="393" t="n">
        <v>37553</v>
      </c>
      <c r="B9981" s="394" t="s">
        <v>10199</v>
      </c>
      <c r="C9981" s="393" t="s">
        <v>532</v>
      </c>
      <c r="D9981" s="395" t="n">
        <v>1.63</v>
      </c>
    </row>
    <row r="9982" customFormat="false" ht="14.25" hidden="false" customHeight="false" outlineLevel="0" collapsed="false">
      <c r="A9982" s="393" t="n">
        <v>37552</v>
      </c>
      <c r="B9982" s="394" t="s">
        <v>10200</v>
      </c>
      <c r="C9982" s="393" t="s">
        <v>532</v>
      </c>
      <c r="D9982" s="395" t="n">
        <v>2.63</v>
      </c>
    </row>
    <row r="9983" customFormat="false" ht="14.25" hidden="false" customHeight="false" outlineLevel="0" collapsed="false">
      <c r="A9983" s="393" t="n">
        <v>36880</v>
      </c>
      <c r="B9983" s="394" t="s">
        <v>10201</v>
      </c>
      <c r="C9983" s="393" t="s">
        <v>532</v>
      </c>
      <c r="D9983" s="395" t="n">
        <v>2.67</v>
      </c>
    </row>
    <row r="9984" customFormat="false" ht="14.25" hidden="false" customHeight="false" outlineLevel="0" collapsed="false">
      <c r="A9984" s="393" t="n">
        <v>34355</v>
      </c>
      <c r="B9984" s="394" t="s">
        <v>10202</v>
      </c>
      <c r="C9984" s="393" t="s">
        <v>532</v>
      </c>
      <c r="D9984" s="395" t="n">
        <v>2.3</v>
      </c>
    </row>
    <row r="9985" customFormat="false" ht="14.25" hidden="false" customHeight="false" outlineLevel="0" collapsed="false">
      <c r="A9985" s="393" t="n">
        <v>130</v>
      </c>
      <c r="B9985" s="394" t="s">
        <v>10203</v>
      </c>
      <c r="C9985" s="393" t="s">
        <v>532</v>
      </c>
      <c r="D9985" s="395" t="n">
        <v>3.94</v>
      </c>
    </row>
    <row r="9986" customFormat="false" ht="14.25" hidden="false" customHeight="false" outlineLevel="0" collapsed="false">
      <c r="A9986" s="393" t="n">
        <v>135</v>
      </c>
      <c r="B9986" s="394" t="s">
        <v>10204</v>
      </c>
      <c r="C9986" s="393" t="s">
        <v>532</v>
      </c>
      <c r="D9986" s="395" t="n">
        <v>3.17</v>
      </c>
    </row>
    <row r="9987" customFormat="false" ht="14.25" hidden="false" customHeight="false" outlineLevel="0" collapsed="false">
      <c r="A9987" s="393" t="n">
        <v>36886</v>
      </c>
      <c r="B9987" s="394" t="s">
        <v>10205</v>
      </c>
      <c r="C9987" s="393" t="s">
        <v>532</v>
      </c>
      <c r="D9987" s="395" t="n">
        <v>0.83</v>
      </c>
    </row>
    <row r="9988" customFormat="false" ht="14.25" hidden="false" customHeight="false" outlineLevel="0" collapsed="false">
      <c r="A9988" s="393" t="n">
        <v>38546</v>
      </c>
      <c r="B9988" s="394" t="s">
        <v>10206</v>
      </c>
      <c r="C9988" s="393" t="s">
        <v>353</v>
      </c>
      <c r="D9988" s="395" t="n">
        <v>458.28</v>
      </c>
    </row>
    <row r="9989" customFormat="false" ht="14.25" hidden="false" customHeight="false" outlineLevel="0" collapsed="false">
      <c r="A9989" s="393" t="n">
        <v>34549</v>
      </c>
      <c r="B9989" s="394" t="s">
        <v>10207</v>
      </c>
      <c r="C9989" s="393" t="s">
        <v>353</v>
      </c>
      <c r="D9989" s="395" t="n">
        <v>775.28</v>
      </c>
    </row>
    <row r="9990" customFormat="false" ht="14.25" hidden="false" customHeight="false" outlineLevel="0" collapsed="false">
      <c r="A9990" s="393" t="n">
        <v>6081</v>
      </c>
      <c r="B9990" s="394" t="s">
        <v>10208</v>
      </c>
      <c r="C9990" s="393" t="s">
        <v>353</v>
      </c>
      <c r="D9990" s="395" t="n">
        <v>54.26</v>
      </c>
    </row>
    <row r="9991" customFormat="false" ht="14.25" hidden="false" customHeight="false" outlineLevel="0" collapsed="false">
      <c r="A9991" s="393" t="n">
        <v>6077</v>
      </c>
      <c r="B9991" s="394" t="s">
        <v>10209</v>
      </c>
      <c r="C9991" s="393" t="s">
        <v>353</v>
      </c>
      <c r="D9991" s="395" t="n">
        <v>38.76</v>
      </c>
    </row>
    <row r="9992" customFormat="false" ht="14.25" hidden="false" customHeight="false" outlineLevel="0" collapsed="false">
      <c r="A9992" s="393" t="n">
        <v>6079</v>
      </c>
      <c r="B9992" s="394" t="s">
        <v>10210</v>
      </c>
      <c r="C9992" s="393" t="s">
        <v>353</v>
      </c>
      <c r="D9992" s="395" t="n">
        <v>38.76</v>
      </c>
    </row>
    <row r="9993" customFormat="false" ht="14.25" hidden="false" customHeight="false" outlineLevel="0" collapsed="false">
      <c r="A9993" s="393" t="n">
        <v>1091</v>
      </c>
      <c r="B9993" s="394" t="s">
        <v>10211</v>
      </c>
      <c r="C9993" s="393" t="s">
        <v>267</v>
      </c>
      <c r="D9993" s="395" t="n">
        <v>26.08</v>
      </c>
    </row>
    <row r="9994" customFormat="false" ht="14.25" hidden="false" customHeight="false" outlineLevel="0" collapsed="false">
      <c r="A9994" s="393" t="n">
        <v>1094</v>
      </c>
      <c r="B9994" s="394" t="s">
        <v>10212</v>
      </c>
      <c r="C9994" s="393" t="s">
        <v>267</v>
      </c>
      <c r="D9994" s="395" t="n">
        <v>18.24</v>
      </c>
    </row>
    <row r="9995" customFormat="false" ht="14.25" hidden="false" customHeight="false" outlineLevel="0" collapsed="false">
      <c r="A9995" s="393" t="n">
        <v>1095</v>
      </c>
      <c r="B9995" s="394" t="s">
        <v>10213</v>
      </c>
      <c r="C9995" s="393" t="s">
        <v>267</v>
      </c>
      <c r="D9995" s="395" t="n">
        <v>38.77</v>
      </c>
    </row>
    <row r="9996" customFormat="false" ht="14.25" hidden="false" customHeight="false" outlineLevel="0" collapsed="false">
      <c r="A9996" s="393" t="n">
        <v>1092</v>
      </c>
      <c r="B9996" s="394" t="s">
        <v>10214</v>
      </c>
      <c r="C9996" s="393" t="s">
        <v>267</v>
      </c>
      <c r="D9996" s="395" t="n">
        <v>30</v>
      </c>
    </row>
    <row r="9997" customFormat="false" ht="14.25" hidden="false" customHeight="false" outlineLevel="0" collapsed="false">
      <c r="A9997" s="393" t="n">
        <v>1093</v>
      </c>
      <c r="B9997" s="394" t="s">
        <v>10215</v>
      </c>
      <c r="C9997" s="393" t="s">
        <v>267</v>
      </c>
      <c r="D9997" s="395" t="n">
        <v>70.06</v>
      </c>
    </row>
    <row r="9998" customFormat="false" ht="14.25" hidden="false" customHeight="false" outlineLevel="0" collapsed="false">
      <c r="A9998" s="393" t="n">
        <v>1090</v>
      </c>
      <c r="B9998" s="394" t="s">
        <v>10216</v>
      </c>
      <c r="C9998" s="393" t="s">
        <v>267</v>
      </c>
      <c r="D9998" s="395" t="n">
        <v>50.16</v>
      </c>
    </row>
    <row r="9999" customFormat="false" ht="14.25" hidden="false" customHeight="false" outlineLevel="0" collapsed="false">
      <c r="A9999" s="393" t="n">
        <v>1096</v>
      </c>
      <c r="B9999" s="394" t="s">
        <v>10217</v>
      </c>
      <c r="C9999" s="393" t="s">
        <v>267</v>
      </c>
      <c r="D9999" s="395" t="n">
        <v>90.27</v>
      </c>
    </row>
    <row r="10000" customFormat="false" ht="14.25" hidden="false" customHeight="false" outlineLevel="0" collapsed="false">
      <c r="A10000" s="393" t="n">
        <v>1097</v>
      </c>
      <c r="B10000" s="394" t="s">
        <v>10218</v>
      </c>
      <c r="C10000" s="393" t="s">
        <v>267</v>
      </c>
      <c r="D10000" s="395" t="n">
        <v>76.63</v>
      </c>
    </row>
    <row r="10001" customFormat="false" ht="14.25" hidden="false" customHeight="false" outlineLevel="0" collapsed="false">
      <c r="A10001" s="393" t="n">
        <v>378</v>
      </c>
      <c r="B10001" s="394" t="s">
        <v>10219</v>
      </c>
      <c r="C10001" s="393" t="s">
        <v>2143</v>
      </c>
      <c r="D10001" s="395" t="n">
        <v>22.02</v>
      </c>
    </row>
    <row r="10002" customFormat="false" ht="14.25" hidden="false" customHeight="false" outlineLevel="0" collapsed="false">
      <c r="A10002" s="393" t="n">
        <v>40911</v>
      </c>
      <c r="B10002" s="394" t="s">
        <v>10220</v>
      </c>
      <c r="C10002" s="393" t="s">
        <v>6991</v>
      </c>
      <c r="D10002" s="395" t="n">
        <v>3856.89</v>
      </c>
    </row>
    <row r="10003" customFormat="false" ht="14.25" hidden="false" customHeight="false" outlineLevel="0" collapsed="false">
      <c r="A10003" s="393" t="n">
        <v>33939</v>
      </c>
      <c r="B10003" s="394" t="s">
        <v>10221</v>
      </c>
      <c r="C10003" s="393" t="s">
        <v>2143</v>
      </c>
      <c r="D10003" s="395" t="n">
        <v>109.47</v>
      </c>
    </row>
    <row r="10004" customFormat="false" ht="14.25" hidden="false" customHeight="false" outlineLevel="0" collapsed="false">
      <c r="A10004" s="393" t="n">
        <v>40815</v>
      </c>
      <c r="B10004" s="394" t="s">
        <v>10222</v>
      </c>
      <c r="C10004" s="393" t="s">
        <v>6991</v>
      </c>
      <c r="D10004" s="395" t="n">
        <v>19172.96</v>
      </c>
    </row>
    <row r="10005" customFormat="false" ht="14.25" hidden="false" customHeight="false" outlineLevel="0" collapsed="false">
      <c r="A10005" s="393" t="n">
        <v>33952</v>
      </c>
      <c r="B10005" s="394" t="s">
        <v>10223</v>
      </c>
      <c r="C10005" s="393" t="s">
        <v>2143</v>
      </c>
      <c r="D10005" s="395" t="n">
        <v>115.5</v>
      </c>
    </row>
    <row r="10006" customFormat="false" ht="14.25" hidden="false" customHeight="false" outlineLevel="0" collapsed="false">
      <c r="A10006" s="393" t="n">
        <v>40816</v>
      </c>
      <c r="B10006" s="394" t="s">
        <v>10224</v>
      </c>
      <c r="C10006" s="393" t="s">
        <v>6991</v>
      </c>
      <c r="D10006" s="395" t="n">
        <v>20228.12</v>
      </c>
    </row>
    <row r="10007" customFormat="false" ht="14.25" hidden="false" customHeight="false" outlineLevel="0" collapsed="false">
      <c r="A10007" s="393" t="n">
        <v>33953</v>
      </c>
      <c r="B10007" s="394" t="s">
        <v>10225</v>
      </c>
      <c r="C10007" s="393" t="s">
        <v>2143</v>
      </c>
      <c r="D10007" s="395" t="n">
        <v>123.48</v>
      </c>
    </row>
    <row r="10008" customFormat="false" ht="14.25" hidden="false" customHeight="false" outlineLevel="0" collapsed="false">
      <c r="A10008" s="393" t="n">
        <v>40817</v>
      </c>
      <c r="B10008" s="394" t="s">
        <v>10226</v>
      </c>
      <c r="C10008" s="393" t="s">
        <v>6991</v>
      </c>
      <c r="D10008" s="395" t="n">
        <v>21625.41</v>
      </c>
    </row>
    <row r="10009" customFormat="false" ht="14.25" hidden="false" customHeight="false" outlineLevel="0" collapsed="false">
      <c r="A10009" s="393" t="n">
        <v>13348</v>
      </c>
      <c r="B10009" s="394" t="s">
        <v>10227</v>
      </c>
      <c r="C10009" s="393" t="s">
        <v>267</v>
      </c>
      <c r="D10009" s="395" t="n">
        <v>1.63</v>
      </c>
    </row>
    <row r="10010" customFormat="false" ht="14.25" hidden="false" customHeight="false" outlineLevel="0" collapsed="false">
      <c r="A10010" s="393" t="n">
        <v>39212</v>
      </c>
      <c r="B10010" s="394" t="s">
        <v>10228</v>
      </c>
      <c r="C10010" s="393" t="s">
        <v>267</v>
      </c>
      <c r="D10010" s="395" t="n">
        <v>2</v>
      </c>
    </row>
    <row r="10011" customFormat="false" ht="14.25" hidden="false" customHeight="false" outlineLevel="0" collapsed="false">
      <c r="A10011" s="393" t="n">
        <v>39211</v>
      </c>
      <c r="B10011" s="394" t="s">
        <v>10229</v>
      </c>
      <c r="C10011" s="393" t="s">
        <v>267</v>
      </c>
      <c r="D10011" s="395" t="n">
        <v>1.79</v>
      </c>
    </row>
    <row r="10012" customFormat="false" ht="14.25" hidden="false" customHeight="false" outlineLevel="0" collapsed="false">
      <c r="A10012" s="393" t="n">
        <v>39210</v>
      </c>
      <c r="B10012" s="394" t="s">
        <v>10230</v>
      </c>
      <c r="C10012" s="393" t="s">
        <v>267</v>
      </c>
      <c r="D10012" s="395" t="n">
        <v>1</v>
      </c>
    </row>
    <row r="10013" customFormat="false" ht="14.25" hidden="false" customHeight="false" outlineLevel="0" collapsed="false">
      <c r="A10013" s="393" t="n">
        <v>39208</v>
      </c>
      <c r="B10013" s="394" t="s">
        <v>10231</v>
      </c>
      <c r="C10013" s="393" t="s">
        <v>267</v>
      </c>
      <c r="D10013" s="395" t="n">
        <v>0.54</v>
      </c>
    </row>
    <row r="10014" customFormat="false" ht="14.25" hidden="false" customHeight="false" outlineLevel="0" collapsed="false">
      <c r="A10014" s="393" t="n">
        <v>39214</v>
      </c>
      <c r="B10014" s="394" t="s">
        <v>10232</v>
      </c>
      <c r="C10014" s="393" t="s">
        <v>267</v>
      </c>
      <c r="D10014" s="395" t="n">
        <v>3.71</v>
      </c>
    </row>
    <row r="10015" customFormat="false" ht="14.25" hidden="false" customHeight="false" outlineLevel="0" collapsed="false">
      <c r="A10015" s="393" t="n">
        <v>39213</v>
      </c>
      <c r="B10015" s="394" t="s">
        <v>10233</v>
      </c>
      <c r="C10015" s="393" t="s">
        <v>267</v>
      </c>
      <c r="D10015" s="395" t="n">
        <v>2.62</v>
      </c>
    </row>
    <row r="10016" customFormat="false" ht="14.25" hidden="false" customHeight="false" outlineLevel="0" collapsed="false">
      <c r="A10016" s="393" t="n">
        <v>39215</v>
      </c>
      <c r="B10016" s="394" t="s">
        <v>10234</v>
      </c>
      <c r="C10016" s="393" t="s">
        <v>267</v>
      </c>
      <c r="D10016" s="395" t="n">
        <v>6.75</v>
      </c>
    </row>
    <row r="10017" customFormat="false" ht="14.25" hidden="false" customHeight="false" outlineLevel="0" collapsed="false">
      <c r="A10017" s="393" t="n">
        <v>39209</v>
      </c>
      <c r="B10017" s="394" t="s">
        <v>10235</v>
      </c>
      <c r="C10017" s="393" t="s">
        <v>267</v>
      </c>
      <c r="D10017" s="395" t="n">
        <v>0.65</v>
      </c>
    </row>
    <row r="10018" customFormat="false" ht="14.25" hidden="false" customHeight="false" outlineLevel="0" collapsed="false">
      <c r="A10018" s="393" t="n">
        <v>39207</v>
      </c>
      <c r="B10018" s="394" t="s">
        <v>10236</v>
      </c>
      <c r="C10018" s="393" t="s">
        <v>267</v>
      </c>
      <c r="D10018" s="395" t="n">
        <v>1</v>
      </c>
    </row>
    <row r="10019" customFormat="false" ht="14.25" hidden="false" customHeight="false" outlineLevel="0" collapsed="false">
      <c r="A10019" s="393" t="n">
        <v>39216</v>
      </c>
      <c r="B10019" s="394" t="s">
        <v>10237</v>
      </c>
      <c r="C10019" s="393" t="s">
        <v>267</v>
      </c>
      <c r="D10019" s="395" t="n">
        <v>9.42</v>
      </c>
    </row>
    <row r="10020" customFormat="false" ht="14.25" hidden="false" customHeight="false" outlineLevel="0" collapsed="false">
      <c r="A10020" s="393" t="n">
        <v>11267</v>
      </c>
      <c r="B10020" s="394" t="s">
        <v>10238</v>
      </c>
      <c r="C10020" s="393" t="s">
        <v>267</v>
      </c>
      <c r="D10020" s="395" t="n">
        <v>1.43</v>
      </c>
    </row>
    <row r="10021" customFormat="false" ht="14.25" hidden="false" customHeight="false" outlineLevel="0" collapsed="false">
      <c r="A10021" s="393" t="n">
        <v>379</v>
      </c>
      <c r="B10021" s="394" t="s">
        <v>10239</v>
      </c>
      <c r="C10021" s="393" t="s">
        <v>267</v>
      </c>
      <c r="D10021" s="395" t="n">
        <v>1.43</v>
      </c>
    </row>
    <row r="10022" customFormat="false" ht="14.25" hidden="false" customHeight="false" outlineLevel="0" collapsed="false">
      <c r="A10022" s="393" t="n">
        <v>510</v>
      </c>
      <c r="B10022" s="394" t="s">
        <v>10240</v>
      </c>
      <c r="C10022" s="393" t="s">
        <v>532</v>
      </c>
      <c r="D10022" s="395" t="n">
        <v>12.64</v>
      </c>
    </row>
    <row r="10023" customFormat="false" ht="14.25" hidden="false" customHeight="false" outlineLevel="0" collapsed="false">
      <c r="A10023" s="393" t="n">
        <v>516</v>
      </c>
      <c r="B10023" s="394" t="s">
        <v>10241</v>
      </c>
      <c r="C10023" s="393" t="s">
        <v>532</v>
      </c>
      <c r="D10023" s="395" t="n">
        <v>14.97</v>
      </c>
    </row>
    <row r="10024" customFormat="false" ht="14.25" hidden="false" customHeight="false" outlineLevel="0" collapsed="false">
      <c r="A10024" s="393" t="n">
        <v>509</v>
      </c>
      <c r="B10024" s="394" t="s">
        <v>10242</v>
      </c>
      <c r="C10024" s="393" t="s">
        <v>532</v>
      </c>
      <c r="D10024" s="395" t="n">
        <v>16.8</v>
      </c>
    </row>
    <row r="10025" customFormat="false" ht="14.25" hidden="false" customHeight="false" outlineLevel="0" collapsed="false">
      <c r="A10025" s="393" t="n">
        <v>40331</v>
      </c>
      <c r="B10025" s="394" t="s">
        <v>10243</v>
      </c>
      <c r="C10025" s="393" t="s">
        <v>2143</v>
      </c>
      <c r="D10025" s="395" t="n">
        <v>17.01</v>
      </c>
    </row>
    <row r="10026" customFormat="false" ht="14.25" hidden="false" customHeight="false" outlineLevel="0" collapsed="false">
      <c r="A10026" s="393" t="n">
        <v>40930</v>
      </c>
      <c r="B10026" s="394" t="s">
        <v>10244</v>
      </c>
      <c r="C10026" s="393" t="s">
        <v>6991</v>
      </c>
      <c r="D10026" s="395" t="n">
        <v>2981.2</v>
      </c>
    </row>
    <row r="10027" customFormat="false" ht="14.25" hidden="false" customHeight="false" outlineLevel="0" collapsed="false">
      <c r="A10027" s="393" t="n">
        <v>377</v>
      </c>
      <c r="B10027" s="394" t="s">
        <v>10245</v>
      </c>
      <c r="C10027" s="393" t="s">
        <v>267</v>
      </c>
      <c r="D10027" s="395" t="n">
        <v>41.7</v>
      </c>
    </row>
    <row r="10028" customFormat="false" ht="14.25" hidden="false" customHeight="false" outlineLevel="0" collapsed="false">
      <c r="A10028" s="393" t="n">
        <v>11761</v>
      </c>
      <c r="B10028" s="394" t="s">
        <v>10246</v>
      </c>
      <c r="C10028" s="393" t="s">
        <v>267</v>
      </c>
      <c r="D10028" s="395" t="n">
        <v>88.74</v>
      </c>
    </row>
    <row r="10029" customFormat="false" ht="14.25" hidden="false" customHeight="false" outlineLevel="0" collapsed="false">
      <c r="A10029" s="393" t="n">
        <v>7588</v>
      </c>
      <c r="B10029" s="394" t="s">
        <v>10247</v>
      </c>
      <c r="C10029" s="393" t="s">
        <v>267</v>
      </c>
      <c r="D10029" s="395" t="n">
        <v>42.13</v>
      </c>
    </row>
    <row r="10030" customFormat="false" ht="14.25" hidden="false" customHeight="false" outlineLevel="0" collapsed="false">
      <c r="A10030" s="393" t="n">
        <v>34551</v>
      </c>
      <c r="B10030" s="394" t="s">
        <v>10248</v>
      </c>
      <c r="C10030" s="393" t="s">
        <v>2143</v>
      </c>
      <c r="D10030" s="395" t="n">
        <v>18.09</v>
      </c>
    </row>
    <row r="10031" customFormat="false" ht="14.25" hidden="false" customHeight="false" outlineLevel="0" collapsed="false">
      <c r="A10031" s="393" t="n">
        <v>41078</v>
      </c>
      <c r="B10031" s="394" t="s">
        <v>10249</v>
      </c>
      <c r="C10031" s="393" t="s">
        <v>6991</v>
      </c>
      <c r="D10031" s="395" t="n">
        <v>3170.5</v>
      </c>
    </row>
    <row r="10032" customFormat="false" ht="14.25" hidden="false" customHeight="false" outlineLevel="0" collapsed="false">
      <c r="A10032" s="393" t="n">
        <v>246</v>
      </c>
      <c r="B10032" s="394" t="s">
        <v>10250</v>
      </c>
      <c r="C10032" s="393" t="s">
        <v>2143</v>
      </c>
      <c r="D10032" s="395" t="n">
        <v>20.4</v>
      </c>
    </row>
    <row r="10033" customFormat="false" ht="14.25" hidden="false" customHeight="false" outlineLevel="0" collapsed="false">
      <c r="A10033" s="393" t="n">
        <v>40927</v>
      </c>
      <c r="B10033" s="394" t="s">
        <v>10251</v>
      </c>
      <c r="C10033" s="393" t="s">
        <v>6991</v>
      </c>
      <c r="D10033" s="395" t="n">
        <v>3574.19</v>
      </c>
    </row>
    <row r="10034" customFormat="false" ht="14.25" hidden="false" customHeight="false" outlineLevel="0" collapsed="false">
      <c r="A10034" s="393" t="n">
        <v>2350</v>
      </c>
      <c r="B10034" s="394" t="s">
        <v>10252</v>
      </c>
      <c r="C10034" s="393" t="s">
        <v>2143</v>
      </c>
      <c r="D10034" s="395" t="n">
        <v>27.72</v>
      </c>
    </row>
    <row r="10035" customFormat="false" ht="14.25" hidden="false" customHeight="false" outlineLevel="0" collapsed="false">
      <c r="A10035" s="393" t="n">
        <v>40812</v>
      </c>
      <c r="B10035" s="394" t="s">
        <v>10253</v>
      </c>
      <c r="C10035" s="393" t="s">
        <v>6991</v>
      </c>
      <c r="D10035" s="395" t="n">
        <v>4858.35</v>
      </c>
    </row>
    <row r="10036" customFormat="false" ht="14.25" hidden="false" customHeight="false" outlineLevel="0" collapsed="false">
      <c r="A10036" s="393" t="n">
        <v>245</v>
      </c>
      <c r="B10036" s="394" t="s">
        <v>10254</v>
      </c>
      <c r="C10036" s="393" t="s">
        <v>2143</v>
      </c>
      <c r="D10036" s="395" t="n">
        <v>35.24</v>
      </c>
    </row>
    <row r="10037" customFormat="false" ht="14.25" hidden="false" customHeight="false" outlineLevel="0" collapsed="false">
      <c r="A10037" s="393" t="n">
        <v>41090</v>
      </c>
      <c r="B10037" s="394" t="s">
        <v>10255</v>
      </c>
      <c r="C10037" s="393" t="s">
        <v>6991</v>
      </c>
      <c r="D10037" s="395" t="n">
        <v>6172.94</v>
      </c>
    </row>
    <row r="10038" customFormat="false" ht="14.25" hidden="false" customHeight="false" outlineLevel="0" collapsed="false">
      <c r="A10038" s="393" t="n">
        <v>251</v>
      </c>
      <c r="B10038" s="394" t="s">
        <v>10256</v>
      </c>
      <c r="C10038" s="393" t="s">
        <v>2143</v>
      </c>
      <c r="D10038" s="395" t="n">
        <v>20.4</v>
      </c>
    </row>
    <row r="10039" customFormat="false" ht="14.25" hidden="false" customHeight="false" outlineLevel="0" collapsed="false">
      <c r="A10039" s="393" t="n">
        <v>40975</v>
      </c>
      <c r="B10039" s="394" t="s">
        <v>10257</v>
      </c>
      <c r="C10039" s="393" t="s">
        <v>6991</v>
      </c>
      <c r="D10039" s="395" t="n">
        <v>3574.19</v>
      </c>
    </row>
    <row r="10040" customFormat="false" ht="14.25" hidden="false" customHeight="false" outlineLevel="0" collapsed="false">
      <c r="A10040" s="393" t="n">
        <v>6127</v>
      </c>
      <c r="B10040" s="394" t="s">
        <v>10258</v>
      </c>
      <c r="C10040" s="393" t="s">
        <v>2143</v>
      </c>
      <c r="D10040" s="395" t="n">
        <v>20.4</v>
      </c>
    </row>
    <row r="10041" customFormat="false" ht="14.25" hidden="false" customHeight="false" outlineLevel="0" collapsed="false">
      <c r="A10041" s="393" t="n">
        <v>41072</v>
      </c>
      <c r="B10041" s="394" t="s">
        <v>10259</v>
      </c>
      <c r="C10041" s="393" t="s">
        <v>6991</v>
      </c>
      <c r="D10041" s="395" t="n">
        <v>3574.19</v>
      </c>
    </row>
    <row r="10042" customFormat="false" ht="14.25" hidden="false" customHeight="false" outlineLevel="0" collapsed="false">
      <c r="A10042" s="393" t="n">
        <v>6121</v>
      </c>
      <c r="B10042" s="394" t="s">
        <v>10260</v>
      </c>
      <c r="C10042" s="393" t="s">
        <v>2143</v>
      </c>
      <c r="D10042" s="395" t="n">
        <v>18.32</v>
      </c>
    </row>
    <row r="10043" customFormat="false" ht="14.25" hidden="false" customHeight="false" outlineLevel="0" collapsed="false">
      <c r="A10043" s="393" t="n">
        <v>41071</v>
      </c>
      <c r="B10043" s="394" t="s">
        <v>10261</v>
      </c>
      <c r="C10043" s="393" t="s">
        <v>6991</v>
      </c>
      <c r="D10043" s="395" t="n">
        <v>3209.01</v>
      </c>
    </row>
    <row r="10044" customFormat="false" ht="14.25" hidden="false" customHeight="false" outlineLevel="0" collapsed="false">
      <c r="A10044" s="393" t="n">
        <v>244</v>
      </c>
      <c r="B10044" s="394" t="s">
        <v>10262</v>
      </c>
      <c r="C10044" s="393" t="s">
        <v>2143</v>
      </c>
      <c r="D10044" s="395" t="n">
        <v>30.56</v>
      </c>
    </row>
    <row r="10045" customFormat="false" ht="14.25" hidden="false" customHeight="false" outlineLevel="0" collapsed="false">
      <c r="A10045" s="393" t="n">
        <v>41093</v>
      </c>
      <c r="B10045" s="394" t="s">
        <v>10263</v>
      </c>
      <c r="C10045" s="393" t="s">
        <v>6991</v>
      </c>
      <c r="D10045" s="395" t="n">
        <v>5354.44</v>
      </c>
    </row>
    <row r="10046" customFormat="false" ht="14.25" hidden="false" customHeight="false" outlineLevel="0" collapsed="false">
      <c r="A10046" s="393" t="n">
        <v>532</v>
      </c>
      <c r="B10046" s="394" t="s">
        <v>10264</v>
      </c>
      <c r="C10046" s="393" t="s">
        <v>2143</v>
      </c>
      <c r="D10046" s="395" t="n">
        <v>32.85</v>
      </c>
    </row>
    <row r="10047" customFormat="false" ht="14.25" hidden="false" customHeight="false" outlineLevel="0" collapsed="false">
      <c r="A10047" s="393" t="n">
        <v>40931</v>
      </c>
      <c r="B10047" s="394" t="s">
        <v>10265</v>
      </c>
      <c r="C10047" s="393" t="s">
        <v>6991</v>
      </c>
      <c r="D10047" s="395" t="n">
        <v>5753.26</v>
      </c>
    </row>
    <row r="10048" customFormat="false" ht="14.25" hidden="false" customHeight="false" outlineLevel="0" collapsed="false">
      <c r="A10048" s="393" t="n">
        <v>36150</v>
      </c>
      <c r="B10048" s="394" t="s">
        <v>10266</v>
      </c>
      <c r="C10048" s="393" t="s">
        <v>267</v>
      </c>
      <c r="D10048" s="395" t="n">
        <v>44.55</v>
      </c>
    </row>
    <row r="10049" customFormat="false" ht="14.25" hidden="false" customHeight="false" outlineLevel="0" collapsed="false">
      <c r="A10049" s="393" t="n">
        <v>4760</v>
      </c>
      <c r="B10049" s="394" t="s">
        <v>10267</v>
      </c>
      <c r="C10049" s="393" t="s">
        <v>2143</v>
      </c>
      <c r="D10049" s="395" t="n">
        <v>22.02</v>
      </c>
    </row>
    <row r="10050" customFormat="false" ht="14.25" hidden="false" customHeight="false" outlineLevel="0" collapsed="false">
      <c r="A10050" s="393" t="n">
        <v>41069</v>
      </c>
      <c r="B10050" s="394" t="s">
        <v>10268</v>
      </c>
      <c r="C10050" s="393" t="s">
        <v>6991</v>
      </c>
      <c r="D10050" s="395" t="n">
        <v>3856.89</v>
      </c>
    </row>
    <row r="10051" customFormat="false" ht="14.25" hidden="false" customHeight="false" outlineLevel="0" collapsed="false">
      <c r="A10051" s="393" t="n">
        <v>10422</v>
      </c>
      <c r="B10051" s="394" t="s">
        <v>10269</v>
      </c>
      <c r="C10051" s="393" t="s">
        <v>267</v>
      </c>
      <c r="D10051" s="395" t="n">
        <v>371.78</v>
      </c>
    </row>
    <row r="10052" customFormat="false" ht="14.25" hidden="false" customHeight="false" outlineLevel="0" collapsed="false">
      <c r="A10052" s="393" t="n">
        <v>44019</v>
      </c>
      <c r="B10052" s="394" t="s">
        <v>10270</v>
      </c>
      <c r="C10052" s="393" t="s">
        <v>267</v>
      </c>
      <c r="D10052" s="395" t="n">
        <v>514.64</v>
      </c>
    </row>
    <row r="10053" customFormat="false" ht="14.25" hidden="false" customHeight="false" outlineLevel="0" collapsed="false">
      <c r="A10053" s="393" t="n">
        <v>36520</v>
      </c>
      <c r="B10053" s="394" t="s">
        <v>10271</v>
      </c>
      <c r="C10053" s="393" t="s">
        <v>267</v>
      </c>
      <c r="D10053" s="395" t="n">
        <v>625.74</v>
      </c>
    </row>
    <row r="10054" customFormat="false" ht="14.25" hidden="false" customHeight="false" outlineLevel="0" collapsed="false">
      <c r="A10054" s="393" t="n">
        <v>42319</v>
      </c>
      <c r="B10054" s="394" t="s">
        <v>10272</v>
      </c>
      <c r="C10054" s="393" t="s">
        <v>267</v>
      </c>
      <c r="D10054" s="395" t="n">
        <v>560.7</v>
      </c>
    </row>
    <row r="10055" customFormat="false" ht="14.25" hidden="false" customHeight="false" outlineLevel="0" collapsed="false">
      <c r="A10055" s="393" t="n">
        <v>10420</v>
      </c>
      <c r="B10055" s="394" t="s">
        <v>10273</v>
      </c>
      <c r="C10055" s="393" t="s">
        <v>267</v>
      </c>
      <c r="D10055" s="395" t="n">
        <v>198.9</v>
      </c>
    </row>
    <row r="10056" customFormat="false" ht="14.25" hidden="false" customHeight="false" outlineLevel="0" collapsed="false">
      <c r="A10056" s="393" t="n">
        <v>10421</v>
      </c>
      <c r="B10056" s="394" t="s">
        <v>10274</v>
      </c>
      <c r="C10056" s="393" t="s">
        <v>267</v>
      </c>
      <c r="D10056" s="395" t="n">
        <v>218.57</v>
      </c>
    </row>
    <row r="10057" customFormat="false" ht="14.25" hidden="false" customHeight="false" outlineLevel="0" collapsed="false">
      <c r="A10057" s="393" t="n">
        <v>11786</v>
      </c>
      <c r="B10057" s="394" t="s">
        <v>10275</v>
      </c>
      <c r="C10057" s="393" t="s">
        <v>267</v>
      </c>
      <c r="D10057" s="395" t="n">
        <v>440.71</v>
      </c>
    </row>
    <row r="10058" customFormat="false" ht="14.25" hidden="false" customHeight="false" outlineLevel="0" collapsed="false">
      <c r="A10058" s="393" t="n">
        <v>4815</v>
      </c>
      <c r="B10058" s="394" t="s">
        <v>10276</v>
      </c>
      <c r="C10058" s="393" t="s">
        <v>267</v>
      </c>
      <c r="D10058" s="395" t="n">
        <v>6.3</v>
      </c>
    </row>
    <row r="10059" customFormat="false" ht="14.25" hidden="false" customHeight="false" outlineLevel="0" collapsed="false">
      <c r="A10059" s="393" t="n">
        <v>541</v>
      </c>
      <c r="B10059" s="394" t="s">
        <v>10277</v>
      </c>
      <c r="C10059" s="393" t="s">
        <v>267</v>
      </c>
      <c r="D10059" s="395" t="n">
        <v>277.6</v>
      </c>
    </row>
    <row r="10060" customFormat="false" ht="14.25" hidden="false" customHeight="false" outlineLevel="0" collapsed="false">
      <c r="A10060" s="393" t="n">
        <v>542</v>
      </c>
      <c r="B10060" s="394" t="s">
        <v>10278</v>
      </c>
      <c r="C10060" s="393" t="s">
        <v>267</v>
      </c>
      <c r="D10060" s="395" t="n">
        <v>347.97</v>
      </c>
    </row>
    <row r="10061" customFormat="false" ht="14.25" hidden="false" customHeight="false" outlineLevel="0" collapsed="false">
      <c r="A10061" s="393" t="n">
        <v>540</v>
      </c>
      <c r="B10061" s="394" t="s">
        <v>10279</v>
      </c>
      <c r="C10061" s="393" t="s">
        <v>267</v>
      </c>
      <c r="D10061" s="395" t="n">
        <v>784.16</v>
      </c>
    </row>
    <row r="10062" customFormat="false" ht="14.25" hidden="false" customHeight="false" outlineLevel="0" collapsed="false">
      <c r="A10062" s="393" t="n">
        <v>38364</v>
      </c>
      <c r="B10062" s="394" t="s">
        <v>10280</v>
      </c>
      <c r="C10062" s="393" t="s">
        <v>267</v>
      </c>
      <c r="D10062" s="395" t="n">
        <v>995.8</v>
      </c>
    </row>
    <row r="10063" customFormat="false" ht="14.25" hidden="false" customHeight="false" outlineLevel="0" collapsed="false">
      <c r="A10063" s="393" t="n">
        <v>11692</v>
      </c>
      <c r="B10063" s="394" t="s">
        <v>10281</v>
      </c>
      <c r="C10063" s="393" t="s">
        <v>76</v>
      </c>
      <c r="D10063" s="395" t="n">
        <v>565.19</v>
      </c>
    </row>
    <row r="10064" customFormat="false" ht="14.25" hidden="false" customHeight="false" outlineLevel="0" collapsed="false">
      <c r="A10064" s="393" t="n">
        <v>1746</v>
      </c>
      <c r="B10064" s="394" t="s">
        <v>10282</v>
      </c>
      <c r="C10064" s="393" t="s">
        <v>267</v>
      </c>
      <c r="D10064" s="395" t="n">
        <v>232</v>
      </c>
    </row>
    <row r="10065" customFormat="false" ht="14.25" hidden="false" customHeight="false" outlineLevel="0" collapsed="false">
      <c r="A10065" s="393" t="n">
        <v>1748</v>
      </c>
      <c r="B10065" s="394" t="s">
        <v>10283</v>
      </c>
      <c r="C10065" s="393" t="s">
        <v>267</v>
      </c>
      <c r="D10065" s="395" t="n">
        <v>308.5</v>
      </c>
    </row>
    <row r="10066" customFormat="false" ht="14.25" hidden="false" customHeight="false" outlineLevel="0" collapsed="false">
      <c r="A10066" s="393" t="n">
        <v>1749</v>
      </c>
      <c r="B10066" s="394" t="s">
        <v>10284</v>
      </c>
      <c r="C10066" s="393" t="s">
        <v>267</v>
      </c>
      <c r="D10066" s="395" t="n">
        <v>446.97</v>
      </c>
    </row>
    <row r="10067" customFormat="false" ht="14.25" hidden="false" customHeight="false" outlineLevel="0" collapsed="false">
      <c r="A10067" s="393" t="n">
        <v>37412</v>
      </c>
      <c r="B10067" s="394" t="s">
        <v>10285</v>
      </c>
      <c r="C10067" s="393" t="s">
        <v>267</v>
      </c>
      <c r="D10067" s="395" t="n">
        <v>226.78</v>
      </c>
    </row>
    <row r="10068" customFormat="false" ht="14.25" hidden="false" customHeight="false" outlineLevel="0" collapsed="false">
      <c r="A10068" s="393" t="n">
        <v>1745</v>
      </c>
      <c r="B10068" s="394" t="s">
        <v>10286</v>
      </c>
      <c r="C10068" s="393" t="s">
        <v>267</v>
      </c>
      <c r="D10068" s="395" t="n">
        <v>269.67</v>
      </c>
    </row>
    <row r="10069" customFormat="false" ht="14.25" hidden="false" customHeight="false" outlineLevel="0" collapsed="false">
      <c r="A10069" s="393" t="n">
        <v>1750</v>
      </c>
      <c r="B10069" s="394" t="s">
        <v>10287</v>
      </c>
      <c r="C10069" s="393" t="s">
        <v>267</v>
      </c>
      <c r="D10069" s="395" t="n">
        <v>630.18</v>
      </c>
    </row>
    <row r="10070" customFormat="false" ht="14.25" hidden="false" customHeight="false" outlineLevel="0" collapsed="false">
      <c r="A10070" s="393" t="n">
        <v>11687</v>
      </c>
      <c r="B10070" s="394" t="s">
        <v>10288</v>
      </c>
      <c r="C10070" s="393" t="s">
        <v>274</v>
      </c>
      <c r="D10070" s="395" t="n">
        <v>1004.07</v>
      </c>
    </row>
    <row r="10071" customFormat="false" ht="14.25" hidden="false" customHeight="false" outlineLevel="0" collapsed="false">
      <c r="A10071" s="393" t="n">
        <v>11689</v>
      </c>
      <c r="B10071" s="394" t="s">
        <v>10289</v>
      </c>
      <c r="C10071" s="393" t="s">
        <v>274</v>
      </c>
      <c r="D10071" s="395" t="n">
        <v>1258.04</v>
      </c>
    </row>
    <row r="10072" customFormat="false" ht="14.25" hidden="false" customHeight="false" outlineLevel="0" collapsed="false">
      <c r="A10072" s="393" t="n">
        <v>11693</v>
      </c>
      <c r="B10072" s="394" t="s">
        <v>10290</v>
      </c>
      <c r="C10072" s="393" t="s">
        <v>76</v>
      </c>
      <c r="D10072" s="395" t="n">
        <v>307.8</v>
      </c>
    </row>
    <row r="10073" customFormat="false" ht="14.25" hidden="false" customHeight="false" outlineLevel="0" collapsed="false">
      <c r="A10073" s="393" t="n">
        <v>36215</v>
      </c>
      <c r="B10073" s="394" t="s">
        <v>10291</v>
      </c>
      <c r="C10073" s="393" t="s">
        <v>267</v>
      </c>
      <c r="D10073" s="395" t="n">
        <v>976.69</v>
      </c>
    </row>
    <row r="10074" customFormat="false" ht="14.25" hidden="false" customHeight="false" outlineLevel="0" collapsed="false">
      <c r="A10074" s="393" t="n">
        <v>42439</v>
      </c>
      <c r="B10074" s="394" t="s">
        <v>10292</v>
      </c>
      <c r="C10074" s="393" t="s">
        <v>267</v>
      </c>
      <c r="D10074" s="395" t="n">
        <v>1207.84</v>
      </c>
    </row>
    <row r="10075" customFormat="false" ht="14.25" hidden="false" customHeight="false" outlineLevel="0" collapsed="false">
      <c r="A10075" s="393" t="n">
        <v>38381</v>
      </c>
      <c r="B10075" s="394" t="s">
        <v>10293</v>
      </c>
      <c r="C10075" s="393" t="s">
        <v>267</v>
      </c>
      <c r="D10075" s="395" t="n">
        <v>11.93</v>
      </c>
    </row>
    <row r="10076" customFormat="false" ht="14.25" hidden="false" customHeight="false" outlineLevel="0" collapsed="false">
      <c r="A10076" s="393" t="n">
        <v>39621</v>
      </c>
      <c r="B10076" s="394" t="s">
        <v>10294</v>
      </c>
      <c r="C10076" s="393" t="s">
        <v>10295</v>
      </c>
      <c r="D10076" s="395" t="n">
        <v>1389.72</v>
      </c>
    </row>
    <row r="10077" customFormat="false" ht="14.25" hidden="false" customHeight="false" outlineLevel="0" collapsed="false">
      <c r="A10077" s="393" t="n">
        <v>39624</v>
      </c>
      <c r="B10077" s="394" t="s">
        <v>10296</v>
      </c>
      <c r="C10077" s="393" t="s">
        <v>10295</v>
      </c>
      <c r="D10077" s="395" t="n">
        <v>1533.02</v>
      </c>
    </row>
    <row r="10078" customFormat="false" ht="14.25" hidden="false" customHeight="false" outlineLevel="0" collapsed="false">
      <c r="A10078" s="393" t="n">
        <v>39615</v>
      </c>
      <c r="B10078" s="394" t="s">
        <v>10297</v>
      </c>
      <c r="C10078" s="393" t="s">
        <v>267</v>
      </c>
      <c r="D10078" s="395" t="n">
        <v>619.48</v>
      </c>
    </row>
    <row r="10079" customFormat="false" ht="14.25" hidden="false" customHeight="false" outlineLevel="0" collapsed="false">
      <c r="A10079" s="393" t="n">
        <v>39620</v>
      </c>
      <c r="B10079" s="394" t="s">
        <v>10298</v>
      </c>
      <c r="C10079" s="393" t="s">
        <v>267</v>
      </c>
      <c r="D10079" s="395" t="n">
        <v>946.11</v>
      </c>
    </row>
    <row r="10080" customFormat="false" ht="14.25" hidden="false" customHeight="false" outlineLevel="0" collapsed="false">
      <c r="A10080" s="393" t="n">
        <v>39623</v>
      </c>
      <c r="B10080" s="394" t="s">
        <v>10299</v>
      </c>
      <c r="C10080" s="393" t="s">
        <v>267</v>
      </c>
      <c r="D10080" s="395" t="n">
        <v>1013.37</v>
      </c>
    </row>
    <row r="10081" customFormat="false" ht="14.25" hidden="false" customHeight="false" outlineLevel="0" collapsed="false">
      <c r="A10081" s="393" t="n">
        <v>546</v>
      </c>
      <c r="B10081" s="394" t="s">
        <v>10300</v>
      </c>
      <c r="C10081" s="393" t="s">
        <v>532</v>
      </c>
      <c r="D10081" s="395" t="n">
        <v>10.16</v>
      </c>
    </row>
    <row r="10082" customFormat="false" ht="14.25" hidden="false" customHeight="false" outlineLevel="0" collapsed="false">
      <c r="A10082" s="393" t="n">
        <v>566</v>
      </c>
      <c r="B10082" s="394" t="s">
        <v>10301</v>
      </c>
      <c r="C10082" s="393" t="s">
        <v>274</v>
      </c>
      <c r="D10082" s="395" t="n">
        <v>4.82</v>
      </c>
    </row>
    <row r="10083" customFormat="false" ht="14.25" hidden="false" customHeight="false" outlineLevel="0" collapsed="false">
      <c r="A10083" s="393" t="n">
        <v>565</v>
      </c>
      <c r="B10083" s="394" t="s">
        <v>10302</v>
      </c>
      <c r="C10083" s="393" t="s">
        <v>274</v>
      </c>
      <c r="D10083" s="395" t="n">
        <v>17.57</v>
      </c>
    </row>
    <row r="10084" customFormat="false" ht="14.25" hidden="false" customHeight="false" outlineLevel="0" collapsed="false">
      <c r="A10084" s="393" t="n">
        <v>555</v>
      </c>
      <c r="B10084" s="394" t="s">
        <v>10303</v>
      </c>
      <c r="C10084" s="393" t="s">
        <v>274</v>
      </c>
      <c r="D10084" s="395" t="n">
        <v>12.46</v>
      </c>
    </row>
    <row r="10085" customFormat="false" ht="14.25" hidden="false" customHeight="false" outlineLevel="0" collapsed="false">
      <c r="A10085" s="393" t="n">
        <v>557</v>
      </c>
      <c r="B10085" s="394" t="s">
        <v>10304</v>
      </c>
      <c r="C10085" s="393" t="s">
        <v>274</v>
      </c>
      <c r="D10085" s="395" t="n">
        <v>39.09</v>
      </c>
    </row>
    <row r="10086" customFormat="false" ht="14.25" hidden="false" customHeight="false" outlineLevel="0" collapsed="false">
      <c r="A10086" s="393" t="n">
        <v>552</v>
      </c>
      <c r="B10086" s="394" t="s">
        <v>10305</v>
      </c>
      <c r="C10086" s="393" t="s">
        <v>274</v>
      </c>
      <c r="D10086" s="395" t="n">
        <v>19.39</v>
      </c>
    </row>
    <row r="10087" customFormat="false" ht="14.25" hidden="false" customHeight="false" outlineLevel="0" collapsed="false">
      <c r="A10087" s="393" t="n">
        <v>563</v>
      </c>
      <c r="B10087" s="394" t="s">
        <v>10306</v>
      </c>
      <c r="C10087" s="393" t="s">
        <v>274</v>
      </c>
      <c r="D10087" s="395" t="n">
        <v>29.14</v>
      </c>
    </row>
    <row r="10088" customFormat="false" ht="14.25" hidden="false" customHeight="false" outlineLevel="0" collapsed="false">
      <c r="A10088" s="393" t="n">
        <v>549</v>
      </c>
      <c r="B10088" s="394" t="s">
        <v>10307</v>
      </c>
      <c r="C10088" s="393" t="s">
        <v>274</v>
      </c>
      <c r="D10088" s="395" t="n">
        <v>52.45</v>
      </c>
    </row>
    <row r="10089" customFormat="false" ht="14.25" hidden="false" customHeight="false" outlineLevel="0" collapsed="false">
      <c r="A10089" s="393" t="n">
        <v>551</v>
      </c>
      <c r="B10089" s="394" t="s">
        <v>10308</v>
      </c>
      <c r="C10089" s="393" t="s">
        <v>274</v>
      </c>
      <c r="D10089" s="395" t="n">
        <v>103.86</v>
      </c>
    </row>
    <row r="10090" customFormat="false" ht="14.25" hidden="false" customHeight="false" outlineLevel="0" collapsed="false">
      <c r="A10090" s="393" t="n">
        <v>559</v>
      </c>
      <c r="B10090" s="394" t="s">
        <v>10309</v>
      </c>
      <c r="C10090" s="393" t="s">
        <v>274</v>
      </c>
      <c r="D10090" s="395" t="n">
        <v>25.96</v>
      </c>
    </row>
    <row r="10091" customFormat="false" ht="14.25" hidden="false" customHeight="false" outlineLevel="0" collapsed="false">
      <c r="A10091" s="393" t="n">
        <v>560</v>
      </c>
      <c r="B10091" s="394" t="s">
        <v>10310</v>
      </c>
      <c r="C10091" s="393" t="s">
        <v>274</v>
      </c>
      <c r="D10091" s="395" t="n">
        <v>32.48</v>
      </c>
    </row>
    <row r="10092" customFormat="false" ht="14.25" hidden="false" customHeight="false" outlineLevel="0" collapsed="false">
      <c r="A10092" s="393" t="n">
        <v>547</v>
      </c>
      <c r="B10092" s="394" t="s">
        <v>10311</v>
      </c>
      <c r="C10092" s="393" t="s">
        <v>274</v>
      </c>
      <c r="D10092" s="395" t="n">
        <v>38.89</v>
      </c>
    </row>
    <row r="10093" customFormat="false" ht="14.25" hidden="false" customHeight="false" outlineLevel="0" collapsed="false">
      <c r="A10093" s="393" t="n">
        <v>36207</v>
      </c>
      <c r="B10093" s="394" t="s">
        <v>10312</v>
      </c>
      <c r="C10093" s="393" t="s">
        <v>267</v>
      </c>
      <c r="D10093" s="395" t="n">
        <v>432.6</v>
      </c>
    </row>
    <row r="10094" customFormat="false" ht="14.25" hidden="false" customHeight="false" outlineLevel="0" collapsed="false">
      <c r="A10094" s="393" t="n">
        <v>36209</v>
      </c>
      <c r="B10094" s="394" t="s">
        <v>10313</v>
      </c>
      <c r="C10094" s="393" t="s">
        <v>267</v>
      </c>
      <c r="D10094" s="395" t="n">
        <v>496.48</v>
      </c>
    </row>
    <row r="10095" customFormat="false" ht="14.25" hidden="false" customHeight="false" outlineLevel="0" collapsed="false">
      <c r="A10095" s="393" t="n">
        <v>36210</v>
      </c>
      <c r="B10095" s="394" t="s">
        <v>10314</v>
      </c>
      <c r="C10095" s="393" t="s">
        <v>267</v>
      </c>
      <c r="D10095" s="395" t="n">
        <v>537.18</v>
      </c>
    </row>
    <row r="10096" customFormat="false" ht="14.25" hidden="false" customHeight="false" outlineLevel="0" collapsed="false">
      <c r="A10096" s="393" t="n">
        <v>36204</v>
      </c>
      <c r="B10096" s="394" t="s">
        <v>10315</v>
      </c>
      <c r="C10096" s="393" t="s">
        <v>267</v>
      </c>
      <c r="D10096" s="395" t="n">
        <v>190.46</v>
      </c>
    </row>
    <row r="10097" customFormat="false" ht="14.25" hidden="false" customHeight="false" outlineLevel="0" collapsed="false">
      <c r="A10097" s="393" t="n">
        <v>36205</v>
      </c>
      <c r="B10097" s="394" t="s">
        <v>10316</v>
      </c>
      <c r="C10097" s="393" t="s">
        <v>267</v>
      </c>
      <c r="D10097" s="395" t="n">
        <v>211.52</v>
      </c>
    </row>
    <row r="10098" customFormat="false" ht="14.25" hidden="false" customHeight="false" outlineLevel="0" collapsed="false">
      <c r="A10098" s="393" t="n">
        <v>36081</v>
      </c>
      <c r="B10098" s="394" t="s">
        <v>10317</v>
      </c>
      <c r="C10098" s="393" t="s">
        <v>267</v>
      </c>
      <c r="D10098" s="395" t="n">
        <v>225.54</v>
      </c>
    </row>
    <row r="10099" customFormat="false" ht="14.25" hidden="false" customHeight="false" outlineLevel="0" collapsed="false">
      <c r="A10099" s="393" t="n">
        <v>36206</v>
      </c>
      <c r="B10099" s="394" t="s">
        <v>10318</v>
      </c>
      <c r="C10099" s="393" t="s">
        <v>267</v>
      </c>
      <c r="D10099" s="395" t="n">
        <v>236.29</v>
      </c>
    </row>
    <row r="10100" customFormat="false" ht="14.25" hidden="false" customHeight="false" outlineLevel="0" collapsed="false">
      <c r="A10100" s="393" t="n">
        <v>36218</v>
      </c>
      <c r="B10100" s="394" t="s">
        <v>10319</v>
      </c>
      <c r="C10100" s="393" t="s">
        <v>267</v>
      </c>
      <c r="D10100" s="395" t="n">
        <v>169.23</v>
      </c>
    </row>
    <row r="10101" customFormat="false" ht="14.25" hidden="false" customHeight="false" outlineLevel="0" collapsed="false">
      <c r="A10101" s="393" t="n">
        <v>36220</v>
      </c>
      <c r="B10101" s="394" t="s">
        <v>10320</v>
      </c>
      <c r="C10101" s="393" t="s">
        <v>267</v>
      </c>
      <c r="D10101" s="395" t="n">
        <v>194.05</v>
      </c>
    </row>
    <row r="10102" customFormat="false" ht="14.25" hidden="false" customHeight="false" outlineLevel="0" collapsed="false">
      <c r="A10102" s="393" t="n">
        <v>36080</v>
      </c>
      <c r="B10102" s="394" t="s">
        <v>10321</v>
      </c>
      <c r="C10102" s="393" t="s">
        <v>267</v>
      </c>
      <c r="D10102" s="395" t="n">
        <v>209.9</v>
      </c>
    </row>
    <row r="10103" customFormat="false" ht="14.25" hidden="false" customHeight="false" outlineLevel="0" collapsed="false">
      <c r="A10103" s="393" t="n">
        <v>36223</v>
      </c>
      <c r="B10103" s="394" t="s">
        <v>10322</v>
      </c>
      <c r="C10103" s="393" t="s">
        <v>267</v>
      </c>
      <c r="D10103" s="395" t="n">
        <v>219.8</v>
      </c>
    </row>
    <row r="10104" customFormat="false" ht="14.25" hidden="false" customHeight="false" outlineLevel="0" collapsed="false">
      <c r="A10104" s="393" t="n">
        <v>38127</v>
      </c>
      <c r="B10104" s="394" t="s">
        <v>10323</v>
      </c>
      <c r="C10104" s="393" t="s">
        <v>267</v>
      </c>
      <c r="D10104" s="395" t="n">
        <v>371.37</v>
      </c>
    </row>
    <row r="10105" customFormat="false" ht="14.25" hidden="false" customHeight="false" outlineLevel="0" collapsed="false">
      <c r="A10105" s="393" t="n">
        <v>38060</v>
      </c>
      <c r="B10105" s="394" t="s">
        <v>10324</v>
      </c>
      <c r="C10105" s="393" t="s">
        <v>267</v>
      </c>
      <c r="D10105" s="395" t="n">
        <v>57.03</v>
      </c>
    </row>
    <row r="10106" customFormat="false" ht="14.25" hidden="false" customHeight="false" outlineLevel="0" collapsed="false">
      <c r="A10106" s="393" t="n">
        <v>10956</v>
      </c>
      <c r="B10106" s="394" t="s">
        <v>10325</v>
      </c>
      <c r="C10106" s="393" t="s">
        <v>267</v>
      </c>
      <c r="D10106" s="395" t="n">
        <v>62.54</v>
      </c>
    </row>
    <row r="10107" customFormat="false" ht="14.25" hidden="false" customHeight="false" outlineLevel="0" collapsed="false">
      <c r="A10107" s="393" t="n">
        <v>39380</v>
      </c>
      <c r="B10107" s="394" t="s">
        <v>10326</v>
      </c>
      <c r="C10107" s="393" t="s">
        <v>267</v>
      </c>
      <c r="D10107" s="395" t="n">
        <v>20.28</v>
      </c>
    </row>
    <row r="10108" customFormat="false" ht="14.25" hidden="false" customHeight="false" outlineLevel="0" collapsed="false">
      <c r="A10108" s="393" t="n">
        <v>44172</v>
      </c>
      <c r="B10108" s="394" t="s">
        <v>10327</v>
      </c>
      <c r="C10108" s="393" t="s">
        <v>267</v>
      </c>
      <c r="D10108" s="395" t="n">
        <v>7.55</v>
      </c>
    </row>
    <row r="10109" customFormat="false" ht="14.25" hidden="false" customHeight="false" outlineLevel="0" collapsed="false">
      <c r="A10109" s="393" t="n">
        <v>37597</v>
      </c>
      <c r="B10109" s="394" t="s">
        <v>10328</v>
      </c>
      <c r="C10109" s="393" t="s">
        <v>267</v>
      </c>
      <c r="D10109" s="395" t="n">
        <v>651367.18</v>
      </c>
    </row>
    <row r="10110" customFormat="false" ht="14.25" hidden="false" customHeight="false" outlineLevel="0" collapsed="false">
      <c r="A10110" s="393" t="n">
        <v>183</v>
      </c>
      <c r="B10110" s="394" t="s">
        <v>10329</v>
      </c>
      <c r="C10110" s="393" t="s">
        <v>10330</v>
      </c>
      <c r="D10110" s="395" t="n">
        <v>280</v>
      </c>
    </row>
    <row r="10111" customFormat="false" ht="14.25" hidden="false" customHeight="false" outlineLevel="0" collapsed="false">
      <c r="A10111" s="393" t="n">
        <v>184</v>
      </c>
      <c r="B10111" s="394" t="s">
        <v>10331</v>
      </c>
      <c r="C10111" s="393" t="s">
        <v>10330</v>
      </c>
      <c r="D10111" s="395" t="n">
        <v>173.41</v>
      </c>
    </row>
    <row r="10112" customFormat="false" ht="14.25" hidden="false" customHeight="false" outlineLevel="0" collapsed="false">
      <c r="A10112" s="393" t="n">
        <v>181</v>
      </c>
      <c r="B10112" s="394" t="s">
        <v>10332</v>
      </c>
      <c r="C10112" s="393" t="s">
        <v>10330</v>
      </c>
      <c r="D10112" s="395" t="n">
        <v>373.93</v>
      </c>
    </row>
    <row r="10113" customFormat="false" ht="14.25" hidden="false" customHeight="false" outlineLevel="0" collapsed="false">
      <c r="A10113" s="393" t="n">
        <v>20001</v>
      </c>
      <c r="B10113" s="394" t="s">
        <v>10333</v>
      </c>
      <c r="C10113" s="393" t="s">
        <v>10330</v>
      </c>
      <c r="D10113" s="395" t="n">
        <v>216.77</v>
      </c>
    </row>
    <row r="10114" customFormat="false" ht="14.25" hidden="false" customHeight="false" outlineLevel="0" collapsed="false">
      <c r="A10114" s="393" t="n">
        <v>39837</v>
      </c>
      <c r="B10114" s="394" t="s">
        <v>10334</v>
      </c>
      <c r="C10114" s="393" t="s">
        <v>10330</v>
      </c>
      <c r="D10114" s="395" t="n">
        <v>389.74</v>
      </c>
    </row>
    <row r="10115" customFormat="false" ht="14.25" hidden="false" customHeight="false" outlineLevel="0" collapsed="false">
      <c r="A10115" s="393" t="n">
        <v>43366</v>
      </c>
      <c r="B10115" s="394" t="s">
        <v>10335</v>
      </c>
      <c r="C10115" s="393" t="s">
        <v>532</v>
      </c>
      <c r="D10115" s="395" t="n">
        <v>1.64</v>
      </c>
    </row>
    <row r="10116" customFormat="false" ht="14.25" hidden="false" customHeight="false" outlineLevel="0" collapsed="false">
      <c r="A10116" s="393" t="n">
        <v>10535</v>
      </c>
      <c r="B10116" s="394" t="s">
        <v>10336</v>
      </c>
      <c r="C10116" s="393" t="s">
        <v>267</v>
      </c>
      <c r="D10116" s="395" t="n">
        <v>4900</v>
      </c>
    </row>
    <row r="10117" customFormat="false" ht="14.25" hidden="false" customHeight="false" outlineLevel="0" collapsed="false">
      <c r="A10117" s="393" t="n">
        <v>10537</v>
      </c>
      <c r="B10117" s="394" t="s">
        <v>10337</v>
      </c>
      <c r="C10117" s="393" t="s">
        <v>267</v>
      </c>
      <c r="D10117" s="395" t="n">
        <v>6682.27</v>
      </c>
    </row>
    <row r="10118" customFormat="false" ht="14.25" hidden="false" customHeight="false" outlineLevel="0" collapsed="false">
      <c r="A10118" s="393" t="n">
        <v>13891</v>
      </c>
      <c r="B10118" s="394" t="s">
        <v>10338</v>
      </c>
      <c r="C10118" s="393" t="s">
        <v>267</v>
      </c>
      <c r="D10118" s="395" t="n">
        <v>6129.15</v>
      </c>
    </row>
    <row r="10119" customFormat="false" ht="14.25" hidden="false" customHeight="false" outlineLevel="0" collapsed="false">
      <c r="A10119" s="393" t="n">
        <v>44492</v>
      </c>
      <c r="B10119" s="394" t="s">
        <v>10339</v>
      </c>
      <c r="C10119" s="393" t="s">
        <v>267</v>
      </c>
      <c r="D10119" s="395" t="n">
        <v>26659.32</v>
      </c>
    </row>
    <row r="10120" customFormat="false" ht="14.25" hidden="false" customHeight="false" outlineLevel="0" collapsed="false">
      <c r="A10120" s="393" t="n">
        <v>36396</v>
      </c>
      <c r="B10120" s="394" t="s">
        <v>10340</v>
      </c>
      <c r="C10120" s="393" t="s">
        <v>267</v>
      </c>
      <c r="D10120" s="395" t="n">
        <v>5605.93</v>
      </c>
    </row>
    <row r="10121" customFormat="false" ht="14.25" hidden="false" customHeight="false" outlineLevel="0" collapsed="false">
      <c r="A10121" s="393" t="n">
        <v>36397</v>
      </c>
      <c r="B10121" s="394" t="s">
        <v>10341</v>
      </c>
      <c r="C10121" s="393" t="s">
        <v>267</v>
      </c>
      <c r="D10121" s="395" t="n">
        <v>19932.2</v>
      </c>
    </row>
    <row r="10122" customFormat="false" ht="14.25" hidden="false" customHeight="false" outlineLevel="0" collapsed="false">
      <c r="A10122" s="393" t="n">
        <v>36398</v>
      </c>
      <c r="B10122" s="394" t="s">
        <v>10342</v>
      </c>
      <c r="C10122" s="393" t="s">
        <v>267</v>
      </c>
      <c r="D10122" s="395" t="n">
        <v>24225.93</v>
      </c>
    </row>
    <row r="10123" customFormat="false" ht="14.25" hidden="false" customHeight="false" outlineLevel="0" collapsed="false">
      <c r="A10123" s="393" t="n">
        <v>647</v>
      </c>
      <c r="B10123" s="394" t="s">
        <v>10343</v>
      </c>
      <c r="C10123" s="393" t="s">
        <v>2143</v>
      </c>
      <c r="D10123" s="395" t="n">
        <v>22.98</v>
      </c>
    </row>
    <row r="10124" customFormat="false" ht="14.25" hidden="false" customHeight="false" outlineLevel="0" collapsed="false">
      <c r="A10124" s="393" t="n">
        <v>40920</v>
      </c>
      <c r="B10124" s="394" t="s">
        <v>10344</v>
      </c>
      <c r="C10124" s="393" t="s">
        <v>6991</v>
      </c>
      <c r="D10124" s="395" t="n">
        <v>4026.3</v>
      </c>
    </row>
    <row r="10125" customFormat="false" ht="14.25" hidden="false" customHeight="false" outlineLevel="0" collapsed="false">
      <c r="A10125" s="393" t="n">
        <v>715</v>
      </c>
      <c r="B10125" s="394" t="s">
        <v>10345</v>
      </c>
      <c r="C10125" s="393" t="s">
        <v>267</v>
      </c>
      <c r="D10125" s="395" t="n">
        <v>20.17</v>
      </c>
    </row>
    <row r="10126" customFormat="false" ht="14.25" hidden="false" customHeight="false" outlineLevel="0" collapsed="false">
      <c r="A10126" s="393" t="n">
        <v>716</v>
      </c>
      <c r="B10126" s="394" t="s">
        <v>10346</v>
      </c>
      <c r="C10126" s="393" t="s">
        <v>267</v>
      </c>
      <c r="D10126" s="395" t="n">
        <v>22.81</v>
      </c>
    </row>
    <row r="10127" customFormat="false" ht="14.25" hidden="false" customHeight="false" outlineLevel="0" collapsed="false">
      <c r="A10127" s="393" t="n">
        <v>7270</v>
      </c>
      <c r="B10127" s="394" t="s">
        <v>10347</v>
      </c>
      <c r="C10127" s="393" t="s">
        <v>267</v>
      </c>
      <c r="D10127" s="395" t="n">
        <v>0.75</v>
      </c>
    </row>
    <row r="10128" customFormat="false" ht="14.25" hidden="false" customHeight="false" outlineLevel="0" collapsed="false">
      <c r="A10128" s="393" t="n">
        <v>44460</v>
      </c>
      <c r="B10128" s="394" t="s">
        <v>10348</v>
      </c>
      <c r="C10128" s="393" t="s">
        <v>267</v>
      </c>
      <c r="D10128" s="395" t="n">
        <v>1.25</v>
      </c>
    </row>
    <row r="10129" customFormat="false" ht="14.25" hidden="false" customHeight="false" outlineLevel="0" collapsed="false">
      <c r="A10129" s="393" t="n">
        <v>44461</v>
      </c>
      <c r="B10129" s="394" t="s">
        <v>10349</v>
      </c>
      <c r="C10129" s="393" t="s">
        <v>267</v>
      </c>
      <c r="D10129" s="395" t="n">
        <v>1.71</v>
      </c>
    </row>
    <row r="10130" customFormat="false" ht="14.25" hidden="false" customHeight="false" outlineLevel="0" collapsed="false">
      <c r="A10130" s="393" t="n">
        <v>7267</v>
      </c>
      <c r="B10130" s="394" t="s">
        <v>10350</v>
      </c>
      <c r="C10130" s="393" t="s">
        <v>267</v>
      </c>
      <c r="D10130" s="395" t="n">
        <v>0.63</v>
      </c>
    </row>
    <row r="10131" customFormat="false" ht="14.25" hidden="false" customHeight="false" outlineLevel="0" collapsed="false">
      <c r="A10131" s="393" t="n">
        <v>44458</v>
      </c>
      <c r="B10131" s="394" t="s">
        <v>10351</v>
      </c>
      <c r="C10131" s="393" t="s">
        <v>267</v>
      </c>
      <c r="D10131" s="395" t="n">
        <v>0.76</v>
      </c>
    </row>
    <row r="10132" customFormat="false" ht="14.25" hidden="false" customHeight="false" outlineLevel="0" collapsed="false">
      <c r="A10132" s="393" t="n">
        <v>44457</v>
      </c>
      <c r="B10132" s="394" t="s">
        <v>10352</v>
      </c>
      <c r="C10132" s="393" t="s">
        <v>267</v>
      </c>
      <c r="D10132" s="395" t="n">
        <v>1.48</v>
      </c>
    </row>
    <row r="10133" customFormat="false" ht="14.25" hidden="false" customHeight="false" outlineLevel="0" collapsed="false">
      <c r="A10133" s="393" t="n">
        <v>7271</v>
      </c>
      <c r="B10133" s="394" t="s">
        <v>10353</v>
      </c>
      <c r="C10133" s="393" t="s">
        <v>267</v>
      </c>
      <c r="D10133" s="395" t="n">
        <v>0.8</v>
      </c>
    </row>
    <row r="10134" customFormat="false" ht="14.25" hidden="false" customHeight="false" outlineLevel="0" collapsed="false">
      <c r="A10134" s="393" t="n">
        <v>7268</v>
      </c>
      <c r="B10134" s="394" t="s">
        <v>10354</v>
      </c>
      <c r="C10134" s="393" t="s">
        <v>267</v>
      </c>
      <c r="D10134" s="395" t="n">
        <v>1.24</v>
      </c>
    </row>
    <row r="10135" customFormat="false" ht="14.25" hidden="false" customHeight="false" outlineLevel="0" collapsed="false">
      <c r="A10135" s="393" t="n">
        <v>44459</v>
      </c>
      <c r="B10135" s="394" t="s">
        <v>10355</v>
      </c>
      <c r="C10135" s="393" t="s">
        <v>267</v>
      </c>
      <c r="D10135" s="395" t="n">
        <v>0.8</v>
      </c>
    </row>
    <row r="10136" customFormat="false" ht="14.25" hidden="false" customHeight="false" outlineLevel="0" collapsed="false">
      <c r="A10136" s="393" t="n">
        <v>44462</v>
      </c>
      <c r="B10136" s="394" t="s">
        <v>10356</v>
      </c>
      <c r="C10136" s="393" t="s">
        <v>267</v>
      </c>
      <c r="D10136" s="395" t="n">
        <v>1.42</v>
      </c>
    </row>
    <row r="10137" customFormat="false" ht="14.25" hidden="false" customHeight="false" outlineLevel="0" collapsed="false">
      <c r="A10137" s="393" t="n">
        <v>44463</v>
      </c>
      <c r="B10137" s="394" t="s">
        <v>10357</v>
      </c>
      <c r="C10137" s="393" t="s">
        <v>267</v>
      </c>
      <c r="D10137" s="395" t="n">
        <v>1.84</v>
      </c>
    </row>
    <row r="10138" customFormat="false" ht="14.25" hidden="false" customHeight="false" outlineLevel="0" collapsed="false">
      <c r="A10138" s="393" t="n">
        <v>44464</v>
      </c>
      <c r="B10138" s="394" t="s">
        <v>10358</v>
      </c>
      <c r="C10138" s="393" t="s">
        <v>267</v>
      </c>
      <c r="D10138" s="395" t="n">
        <v>1.9</v>
      </c>
    </row>
    <row r="10139" customFormat="false" ht="14.25" hidden="false" customHeight="false" outlineLevel="0" collapsed="false">
      <c r="A10139" s="393" t="n">
        <v>44465</v>
      </c>
      <c r="B10139" s="394" t="s">
        <v>10359</v>
      </c>
      <c r="C10139" s="393" t="s">
        <v>267</v>
      </c>
      <c r="D10139" s="395" t="n">
        <v>2.61</v>
      </c>
    </row>
    <row r="10140" customFormat="false" ht="14.25" hidden="false" customHeight="false" outlineLevel="0" collapsed="false">
      <c r="A10140" s="393" t="n">
        <v>38783</v>
      </c>
      <c r="B10140" s="394" t="s">
        <v>10360</v>
      </c>
      <c r="C10140" s="393" t="s">
        <v>267</v>
      </c>
      <c r="D10140" s="395" t="n">
        <v>0.91</v>
      </c>
    </row>
    <row r="10141" customFormat="false" ht="14.25" hidden="false" customHeight="false" outlineLevel="0" collapsed="false">
      <c r="A10141" s="393" t="n">
        <v>44466</v>
      </c>
      <c r="B10141" s="394" t="s">
        <v>10361</v>
      </c>
      <c r="C10141" s="393" t="s">
        <v>267</v>
      </c>
      <c r="D10141" s="395" t="n">
        <v>1.85</v>
      </c>
    </row>
    <row r="10142" customFormat="false" ht="14.25" hidden="false" customHeight="false" outlineLevel="0" collapsed="false">
      <c r="A10142" s="393" t="n">
        <v>44467</v>
      </c>
      <c r="B10142" s="394" t="s">
        <v>10362</v>
      </c>
      <c r="C10142" s="393" t="s">
        <v>267</v>
      </c>
      <c r="D10142" s="395" t="n">
        <v>2.23</v>
      </c>
    </row>
    <row r="10143" customFormat="false" ht="14.25" hidden="false" customHeight="false" outlineLevel="0" collapsed="false">
      <c r="A10143" s="393" t="n">
        <v>44468</v>
      </c>
      <c r="B10143" s="394" t="s">
        <v>10363</v>
      </c>
      <c r="C10143" s="393" t="s">
        <v>267</v>
      </c>
      <c r="D10143" s="395" t="n">
        <v>1.94</v>
      </c>
    </row>
    <row r="10144" customFormat="false" ht="14.25" hidden="false" customHeight="false" outlineLevel="0" collapsed="false">
      <c r="A10144" s="393" t="n">
        <v>37593</v>
      </c>
      <c r="B10144" s="394" t="s">
        <v>10364</v>
      </c>
      <c r="C10144" s="393" t="s">
        <v>267</v>
      </c>
      <c r="D10144" s="395" t="n">
        <v>2.49</v>
      </c>
    </row>
    <row r="10145" customFormat="false" ht="14.25" hidden="false" customHeight="false" outlineLevel="0" collapsed="false">
      <c r="A10145" s="393" t="n">
        <v>37594</v>
      </c>
      <c r="B10145" s="394" t="s">
        <v>10365</v>
      </c>
      <c r="C10145" s="393" t="s">
        <v>267</v>
      </c>
      <c r="D10145" s="395" t="n">
        <v>2.96</v>
      </c>
    </row>
    <row r="10146" customFormat="false" ht="14.25" hidden="false" customHeight="false" outlineLevel="0" collapsed="false">
      <c r="A10146" s="393" t="n">
        <v>37592</v>
      </c>
      <c r="B10146" s="394" t="s">
        <v>10366</v>
      </c>
      <c r="C10146" s="393" t="s">
        <v>267</v>
      </c>
      <c r="D10146" s="395" t="n">
        <v>1.97</v>
      </c>
    </row>
    <row r="10147" customFormat="false" ht="14.25" hidden="false" customHeight="false" outlineLevel="0" collapsed="false">
      <c r="A10147" s="393" t="n">
        <v>41372</v>
      </c>
      <c r="B10147" s="394" t="s">
        <v>10367</v>
      </c>
      <c r="C10147" s="393" t="s">
        <v>76</v>
      </c>
      <c r="D10147" s="395" t="n">
        <v>112.46</v>
      </c>
    </row>
    <row r="10148" customFormat="false" ht="14.25" hidden="false" customHeight="false" outlineLevel="0" collapsed="false">
      <c r="A10148" s="393" t="n">
        <v>41371</v>
      </c>
      <c r="B10148" s="394" t="s">
        <v>10368</v>
      </c>
      <c r="C10148" s="393" t="s">
        <v>76</v>
      </c>
      <c r="D10148" s="395" t="n">
        <v>66.47</v>
      </c>
    </row>
    <row r="10149" customFormat="false" ht="14.25" hidden="false" customHeight="false" outlineLevel="0" collapsed="false">
      <c r="A10149" s="393" t="n">
        <v>34556</v>
      </c>
      <c r="B10149" s="394" t="s">
        <v>10369</v>
      </c>
      <c r="C10149" s="393" t="s">
        <v>267</v>
      </c>
      <c r="D10149" s="395" t="n">
        <v>4.63</v>
      </c>
    </row>
    <row r="10150" customFormat="false" ht="14.25" hidden="false" customHeight="false" outlineLevel="0" collapsed="false">
      <c r="A10150" s="393" t="n">
        <v>37873</v>
      </c>
      <c r="B10150" s="394" t="s">
        <v>10370</v>
      </c>
      <c r="C10150" s="393" t="s">
        <v>267</v>
      </c>
      <c r="D10150" s="395" t="n">
        <v>4.71</v>
      </c>
    </row>
    <row r="10151" customFormat="false" ht="14.25" hidden="false" customHeight="false" outlineLevel="0" collapsed="false">
      <c r="A10151" s="393" t="n">
        <v>34564</v>
      </c>
      <c r="B10151" s="394" t="s">
        <v>10371</v>
      </c>
      <c r="C10151" s="393" t="s">
        <v>267</v>
      </c>
      <c r="D10151" s="395" t="n">
        <v>4.94</v>
      </c>
    </row>
    <row r="10152" customFormat="false" ht="14.25" hidden="false" customHeight="false" outlineLevel="0" collapsed="false">
      <c r="A10152" s="393" t="n">
        <v>34565</v>
      </c>
      <c r="B10152" s="394" t="s">
        <v>10372</v>
      </c>
      <c r="C10152" s="393" t="s">
        <v>267</v>
      </c>
      <c r="D10152" s="395" t="n">
        <v>5.22</v>
      </c>
    </row>
    <row r="10153" customFormat="false" ht="14.25" hidden="false" customHeight="false" outlineLevel="0" collapsed="false">
      <c r="A10153" s="393" t="n">
        <v>38590</v>
      </c>
      <c r="B10153" s="394" t="s">
        <v>10373</v>
      </c>
      <c r="C10153" s="393" t="s">
        <v>267</v>
      </c>
      <c r="D10153" s="395" t="n">
        <v>3.86</v>
      </c>
    </row>
    <row r="10154" customFormat="false" ht="14.25" hidden="false" customHeight="false" outlineLevel="0" collapsed="false">
      <c r="A10154" s="393" t="n">
        <v>34566</v>
      </c>
      <c r="B10154" s="394" t="s">
        <v>10374</v>
      </c>
      <c r="C10154" s="393" t="s">
        <v>267</v>
      </c>
      <c r="D10154" s="395" t="n">
        <v>4.05</v>
      </c>
    </row>
    <row r="10155" customFormat="false" ht="14.25" hidden="false" customHeight="false" outlineLevel="0" collapsed="false">
      <c r="A10155" s="393" t="n">
        <v>34567</v>
      </c>
      <c r="B10155" s="394" t="s">
        <v>10375</v>
      </c>
      <c r="C10155" s="393" t="s">
        <v>267</v>
      </c>
      <c r="D10155" s="395" t="n">
        <v>4.3</v>
      </c>
    </row>
    <row r="10156" customFormat="false" ht="14.25" hidden="false" customHeight="false" outlineLevel="0" collapsed="false">
      <c r="A10156" s="393" t="n">
        <v>38591</v>
      </c>
      <c r="B10156" s="394" t="s">
        <v>10376</v>
      </c>
      <c r="C10156" s="393" t="s">
        <v>267</v>
      </c>
      <c r="D10156" s="395" t="n">
        <v>3.9</v>
      </c>
    </row>
    <row r="10157" customFormat="false" ht="14.25" hidden="false" customHeight="false" outlineLevel="0" collapsed="false">
      <c r="A10157" s="393" t="n">
        <v>34568</v>
      </c>
      <c r="B10157" s="394" t="s">
        <v>10377</v>
      </c>
      <c r="C10157" s="393" t="s">
        <v>267</v>
      </c>
      <c r="D10157" s="395" t="n">
        <v>5.08</v>
      </c>
    </row>
    <row r="10158" customFormat="false" ht="14.25" hidden="false" customHeight="false" outlineLevel="0" collapsed="false">
      <c r="A10158" s="393" t="n">
        <v>34569</v>
      </c>
      <c r="B10158" s="394" t="s">
        <v>10378</v>
      </c>
      <c r="C10158" s="393" t="s">
        <v>267</v>
      </c>
      <c r="D10158" s="395" t="n">
        <v>5.22</v>
      </c>
    </row>
    <row r="10159" customFormat="false" ht="14.25" hidden="false" customHeight="false" outlineLevel="0" collapsed="false">
      <c r="A10159" s="393" t="n">
        <v>34570</v>
      </c>
      <c r="B10159" s="394" t="s">
        <v>10379</v>
      </c>
      <c r="C10159" s="393" t="s">
        <v>267</v>
      </c>
      <c r="D10159" s="395" t="n">
        <v>5.67</v>
      </c>
    </row>
    <row r="10160" customFormat="false" ht="14.25" hidden="false" customHeight="false" outlineLevel="0" collapsed="false">
      <c r="A10160" s="393" t="n">
        <v>25070</v>
      </c>
      <c r="B10160" s="394" t="s">
        <v>10380</v>
      </c>
      <c r="C10160" s="393" t="s">
        <v>267</v>
      </c>
      <c r="D10160" s="395" t="n">
        <v>4.27</v>
      </c>
    </row>
    <row r="10161" customFormat="false" ht="14.25" hidden="false" customHeight="false" outlineLevel="0" collapsed="false">
      <c r="A10161" s="393" t="n">
        <v>34571</v>
      </c>
      <c r="B10161" s="394" t="s">
        <v>10381</v>
      </c>
      <c r="C10161" s="393" t="s">
        <v>267</v>
      </c>
      <c r="D10161" s="395" t="n">
        <v>4.31</v>
      </c>
    </row>
    <row r="10162" customFormat="false" ht="14.25" hidden="false" customHeight="false" outlineLevel="0" collapsed="false">
      <c r="A10162" s="393" t="n">
        <v>34573</v>
      </c>
      <c r="B10162" s="394" t="s">
        <v>10382</v>
      </c>
      <c r="C10162" s="393" t="s">
        <v>267</v>
      </c>
      <c r="D10162" s="395" t="n">
        <v>4.53</v>
      </c>
    </row>
    <row r="10163" customFormat="false" ht="14.25" hidden="false" customHeight="false" outlineLevel="0" collapsed="false">
      <c r="A10163" s="393" t="n">
        <v>37107</v>
      </c>
      <c r="B10163" s="394" t="s">
        <v>10383</v>
      </c>
      <c r="C10163" s="393" t="s">
        <v>267</v>
      </c>
      <c r="D10163" s="395" t="n">
        <v>5.99</v>
      </c>
    </row>
    <row r="10164" customFormat="false" ht="14.25" hidden="false" customHeight="false" outlineLevel="0" collapsed="false">
      <c r="A10164" s="393" t="n">
        <v>34576</v>
      </c>
      <c r="B10164" s="394" t="s">
        <v>10384</v>
      </c>
      <c r="C10164" s="393" t="s">
        <v>267</v>
      </c>
      <c r="D10164" s="395" t="n">
        <v>6.61</v>
      </c>
    </row>
    <row r="10165" customFormat="false" ht="14.25" hidden="false" customHeight="false" outlineLevel="0" collapsed="false">
      <c r="A10165" s="393" t="n">
        <v>34577</v>
      </c>
      <c r="B10165" s="394" t="s">
        <v>10385</v>
      </c>
      <c r="C10165" s="393" t="s">
        <v>267</v>
      </c>
      <c r="D10165" s="395" t="n">
        <v>6.89</v>
      </c>
    </row>
    <row r="10166" customFormat="false" ht="14.25" hidden="false" customHeight="false" outlineLevel="0" collapsed="false">
      <c r="A10166" s="393" t="n">
        <v>34578</v>
      </c>
      <c r="B10166" s="394" t="s">
        <v>10386</v>
      </c>
      <c r="C10166" s="393" t="s">
        <v>267</v>
      </c>
      <c r="D10166" s="395" t="n">
        <v>7.47</v>
      </c>
    </row>
    <row r="10167" customFormat="false" ht="14.25" hidden="false" customHeight="false" outlineLevel="0" collapsed="false">
      <c r="A10167" s="393" t="n">
        <v>34579</v>
      </c>
      <c r="B10167" s="394" t="s">
        <v>10387</v>
      </c>
      <c r="C10167" s="393" t="s">
        <v>267</v>
      </c>
      <c r="D10167" s="395" t="n">
        <v>7.97</v>
      </c>
    </row>
    <row r="10168" customFormat="false" ht="14.25" hidden="false" customHeight="false" outlineLevel="0" collapsed="false">
      <c r="A10168" s="393" t="n">
        <v>25067</v>
      </c>
      <c r="B10168" s="394" t="s">
        <v>10388</v>
      </c>
      <c r="C10168" s="393" t="s">
        <v>267</v>
      </c>
      <c r="D10168" s="395" t="n">
        <v>5.33</v>
      </c>
    </row>
    <row r="10169" customFormat="false" ht="14.25" hidden="false" customHeight="false" outlineLevel="0" collapsed="false">
      <c r="A10169" s="393" t="n">
        <v>34580</v>
      </c>
      <c r="B10169" s="394" t="s">
        <v>10389</v>
      </c>
      <c r="C10169" s="393" t="s">
        <v>267</v>
      </c>
      <c r="D10169" s="395" t="n">
        <v>5.95</v>
      </c>
    </row>
    <row r="10170" customFormat="false" ht="14.25" hidden="false" customHeight="false" outlineLevel="0" collapsed="false">
      <c r="A10170" s="393" t="n">
        <v>25071</v>
      </c>
      <c r="B10170" s="394" t="s">
        <v>10390</v>
      </c>
      <c r="C10170" s="393" t="s">
        <v>267</v>
      </c>
      <c r="D10170" s="395" t="n">
        <v>2.96</v>
      </c>
    </row>
    <row r="10171" customFormat="false" ht="14.25" hidden="false" customHeight="false" outlineLevel="0" collapsed="false">
      <c r="A10171" s="393" t="n">
        <v>44171</v>
      </c>
      <c r="B10171" s="394" t="s">
        <v>10391</v>
      </c>
      <c r="C10171" s="393" t="s">
        <v>267</v>
      </c>
      <c r="D10171" s="395" t="n">
        <v>21.56</v>
      </c>
    </row>
    <row r="10172" customFormat="false" ht="14.25" hidden="false" customHeight="false" outlineLevel="0" collapsed="false">
      <c r="A10172" s="393" t="n">
        <v>38395</v>
      </c>
      <c r="B10172" s="394" t="s">
        <v>10392</v>
      </c>
      <c r="C10172" s="393" t="s">
        <v>267</v>
      </c>
      <c r="D10172" s="395" t="n">
        <v>9.97</v>
      </c>
    </row>
    <row r="10173" customFormat="false" ht="14.25" hidden="false" customHeight="false" outlineLevel="0" collapsed="false">
      <c r="A10173" s="393" t="n">
        <v>34583</v>
      </c>
      <c r="B10173" s="394" t="s">
        <v>10393</v>
      </c>
      <c r="C10173" s="393" t="s">
        <v>76</v>
      </c>
      <c r="D10173" s="395" t="n">
        <v>57.15</v>
      </c>
    </row>
    <row r="10174" customFormat="false" ht="14.25" hidden="false" customHeight="false" outlineLevel="0" collapsed="false">
      <c r="A10174" s="393" t="n">
        <v>34584</v>
      </c>
      <c r="B10174" s="394" t="s">
        <v>10394</v>
      </c>
      <c r="C10174" s="393" t="s">
        <v>76</v>
      </c>
      <c r="D10174" s="395" t="n">
        <v>41.91</v>
      </c>
    </row>
    <row r="10175" customFormat="false" ht="14.25" hidden="false" customHeight="false" outlineLevel="0" collapsed="false">
      <c r="A10175" s="393" t="n">
        <v>709</v>
      </c>
      <c r="B10175" s="394" t="s">
        <v>10395</v>
      </c>
      <c r="C10175" s="393" t="s">
        <v>76</v>
      </c>
      <c r="D10175" s="395" t="n">
        <v>784.9</v>
      </c>
    </row>
    <row r="10176" customFormat="false" ht="14.25" hidden="false" customHeight="false" outlineLevel="0" collapsed="false">
      <c r="A10176" s="393" t="n">
        <v>34592</v>
      </c>
      <c r="B10176" s="394" t="s">
        <v>10396</v>
      </c>
      <c r="C10176" s="393" t="s">
        <v>267</v>
      </c>
      <c r="D10176" s="395" t="n">
        <v>3.39</v>
      </c>
    </row>
    <row r="10177" customFormat="false" ht="14.25" hidden="false" customHeight="false" outlineLevel="0" collapsed="false">
      <c r="A10177" s="393" t="n">
        <v>34599</v>
      </c>
      <c r="B10177" s="394" t="s">
        <v>10397</v>
      </c>
      <c r="C10177" s="393" t="s">
        <v>267</v>
      </c>
      <c r="D10177" s="395" t="n">
        <v>3.05</v>
      </c>
    </row>
    <row r="10178" customFormat="false" ht="14.25" hidden="false" customHeight="false" outlineLevel="0" collapsed="false">
      <c r="A10178" s="393" t="n">
        <v>651</v>
      </c>
      <c r="B10178" s="394" t="s">
        <v>10398</v>
      </c>
      <c r="C10178" s="393" t="s">
        <v>267</v>
      </c>
      <c r="D10178" s="395" t="n">
        <v>3.74</v>
      </c>
    </row>
    <row r="10179" customFormat="false" ht="14.25" hidden="false" customHeight="false" outlineLevel="0" collapsed="false">
      <c r="A10179" s="393" t="n">
        <v>654</v>
      </c>
      <c r="B10179" s="394" t="s">
        <v>10399</v>
      </c>
      <c r="C10179" s="393" t="s">
        <v>267</v>
      </c>
      <c r="D10179" s="395" t="n">
        <v>4.63</v>
      </c>
    </row>
    <row r="10180" customFormat="false" ht="14.25" hidden="false" customHeight="false" outlineLevel="0" collapsed="false">
      <c r="A10180" s="393" t="n">
        <v>37103</v>
      </c>
      <c r="B10180" s="394" t="s">
        <v>10400</v>
      </c>
      <c r="C10180" s="393" t="s">
        <v>267</v>
      </c>
      <c r="D10180" s="395" t="n">
        <v>3.88</v>
      </c>
    </row>
    <row r="10181" customFormat="false" ht="14.25" hidden="false" customHeight="false" outlineLevel="0" collapsed="false">
      <c r="A10181" s="393" t="n">
        <v>34555</v>
      </c>
      <c r="B10181" s="394" t="s">
        <v>10401</v>
      </c>
      <c r="C10181" s="393" t="s">
        <v>267</v>
      </c>
      <c r="D10181" s="395" t="n">
        <v>4.93</v>
      </c>
    </row>
    <row r="10182" customFormat="false" ht="14.25" hidden="false" customHeight="false" outlineLevel="0" collapsed="false">
      <c r="A10182" s="393" t="n">
        <v>674</v>
      </c>
      <c r="B10182" s="394" t="s">
        <v>10402</v>
      </c>
      <c r="C10182" s="393" t="s">
        <v>76</v>
      </c>
      <c r="D10182" s="395" t="n">
        <v>80.13</v>
      </c>
    </row>
    <row r="10183" customFormat="false" ht="14.25" hidden="false" customHeight="false" outlineLevel="0" collapsed="false">
      <c r="A10183" s="393" t="n">
        <v>34600</v>
      </c>
      <c r="B10183" s="394" t="s">
        <v>10403</v>
      </c>
      <c r="C10183" s="393" t="s">
        <v>76</v>
      </c>
      <c r="D10183" s="395" t="n">
        <v>117.7</v>
      </c>
    </row>
    <row r="10184" customFormat="false" ht="14.25" hidden="false" customHeight="false" outlineLevel="0" collapsed="false">
      <c r="A10184" s="393" t="n">
        <v>652</v>
      </c>
      <c r="B10184" s="394" t="s">
        <v>10404</v>
      </c>
      <c r="C10184" s="393" t="s">
        <v>76</v>
      </c>
      <c r="D10184" s="395" t="n">
        <v>180.3</v>
      </c>
    </row>
    <row r="10185" customFormat="false" ht="14.25" hidden="false" customHeight="false" outlineLevel="0" collapsed="false">
      <c r="A10185" s="393" t="n">
        <v>650</v>
      </c>
      <c r="B10185" s="394" t="s">
        <v>10405</v>
      </c>
      <c r="C10185" s="393" t="s">
        <v>267</v>
      </c>
      <c r="D10185" s="395" t="n">
        <v>2.99</v>
      </c>
    </row>
    <row r="10186" customFormat="false" ht="14.25" hidden="false" customHeight="false" outlineLevel="0" collapsed="false">
      <c r="A10186" s="393" t="n">
        <v>718</v>
      </c>
      <c r="B10186" s="394" t="s">
        <v>10406</v>
      </c>
      <c r="C10186" s="393" t="s">
        <v>267</v>
      </c>
      <c r="D10186" s="395" t="n">
        <v>19.93</v>
      </c>
    </row>
    <row r="10187" customFormat="false" ht="14.25" hidden="false" customHeight="false" outlineLevel="0" collapsed="false">
      <c r="A10187" s="393" t="n">
        <v>11981</v>
      </c>
      <c r="B10187" s="394" t="s">
        <v>10407</v>
      </c>
      <c r="C10187" s="393" t="s">
        <v>267</v>
      </c>
      <c r="D10187" s="395" t="n">
        <v>19.36</v>
      </c>
    </row>
    <row r="10188" customFormat="false" ht="14.25" hidden="false" customHeight="false" outlineLevel="0" collapsed="false">
      <c r="A10188" s="393" t="n">
        <v>34586</v>
      </c>
      <c r="B10188" s="394" t="s">
        <v>10408</v>
      </c>
      <c r="C10188" s="393" t="s">
        <v>267</v>
      </c>
      <c r="D10188" s="395" t="n">
        <v>1.97</v>
      </c>
    </row>
    <row r="10189" customFormat="false" ht="14.25" hidden="false" customHeight="false" outlineLevel="0" collapsed="false">
      <c r="A10189" s="393" t="n">
        <v>38603</v>
      </c>
      <c r="B10189" s="394" t="s">
        <v>10409</v>
      </c>
      <c r="C10189" s="393" t="s">
        <v>267</v>
      </c>
      <c r="D10189" s="395" t="n">
        <v>2.34</v>
      </c>
    </row>
    <row r="10190" customFormat="false" ht="14.25" hidden="false" customHeight="false" outlineLevel="0" collapsed="false">
      <c r="A10190" s="393" t="n">
        <v>34588</v>
      </c>
      <c r="B10190" s="394" t="s">
        <v>10410</v>
      </c>
      <c r="C10190" s="393" t="s">
        <v>267</v>
      </c>
      <c r="D10190" s="395" t="n">
        <v>2.66</v>
      </c>
    </row>
    <row r="10191" customFormat="false" ht="14.25" hidden="false" customHeight="false" outlineLevel="0" collapsed="false">
      <c r="A10191" s="393" t="n">
        <v>34590</v>
      </c>
      <c r="B10191" s="394" t="s">
        <v>10411</v>
      </c>
      <c r="C10191" s="393" t="s">
        <v>267</v>
      </c>
      <c r="D10191" s="395" t="n">
        <v>2.64</v>
      </c>
    </row>
    <row r="10192" customFormat="false" ht="14.25" hidden="false" customHeight="false" outlineLevel="0" collapsed="false">
      <c r="A10192" s="393" t="n">
        <v>34591</v>
      </c>
      <c r="B10192" s="394" t="s">
        <v>10412</v>
      </c>
      <c r="C10192" s="393" t="s">
        <v>267</v>
      </c>
      <c r="D10192" s="395" t="n">
        <v>3.22</v>
      </c>
    </row>
    <row r="10193" customFormat="false" ht="14.25" hidden="false" customHeight="false" outlineLevel="0" collapsed="false">
      <c r="A10193" s="393" t="n">
        <v>40517</v>
      </c>
      <c r="B10193" s="394" t="s">
        <v>10413</v>
      </c>
      <c r="C10193" s="393" t="s">
        <v>76</v>
      </c>
      <c r="D10193" s="395" t="n">
        <v>69.81</v>
      </c>
    </row>
    <row r="10194" customFormat="false" ht="14.25" hidden="false" customHeight="false" outlineLevel="0" collapsed="false">
      <c r="A10194" s="393" t="n">
        <v>40515</v>
      </c>
      <c r="B10194" s="394" t="s">
        <v>10414</v>
      </c>
      <c r="C10194" s="393" t="s">
        <v>76</v>
      </c>
      <c r="D10194" s="395" t="n">
        <v>157.09</v>
      </c>
    </row>
    <row r="10195" customFormat="false" ht="14.25" hidden="false" customHeight="false" outlineLevel="0" collapsed="false">
      <c r="A10195" s="393" t="n">
        <v>40524</v>
      </c>
      <c r="B10195" s="394" t="s">
        <v>10415</v>
      </c>
      <c r="C10195" s="393" t="s">
        <v>76</v>
      </c>
      <c r="D10195" s="395" t="n">
        <v>98.18</v>
      </c>
    </row>
    <row r="10196" customFormat="false" ht="14.25" hidden="false" customHeight="false" outlineLevel="0" collapsed="false">
      <c r="A10196" s="393" t="n">
        <v>40529</v>
      </c>
      <c r="B10196" s="394" t="s">
        <v>10416</v>
      </c>
      <c r="C10196" s="393" t="s">
        <v>76</v>
      </c>
      <c r="D10196" s="395" t="n">
        <v>100.36</v>
      </c>
    </row>
    <row r="10197" customFormat="false" ht="14.25" hidden="false" customHeight="false" outlineLevel="0" collapsed="false">
      <c r="A10197" s="393" t="n">
        <v>36156</v>
      </c>
      <c r="B10197" s="394" t="s">
        <v>10417</v>
      </c>
      <c r="C10197" s="393" t="s">
        <v>76</v>
      </c>
      <c r="D10197" s="395" t="n">
        <v>76.36</v>
      </c>
    </row>
    <row r="10198" customFormat="false" ht="14.25" hidden="false" customHeight="false" outlineLevel="0" collapsed="false">
      <c r="A10198" s="393" t="n">
        <v>36155</v>
      </c>
      <c r="B10198" s="394" t="s">
        <v>10418</v>
      </c>
      <c r="C10198" s="393" t="s">
        <v>76</v>
      </c>
      <c r="D10198" s="395" t="n">
        <v>65.92</v>
      </c>
    </row>
    <row r="10199" customFormat="false" ht="14.25" hidden="false" customHeight="false" outlineLevel="0" collapsed="false">
      <c r="A10199" s="393" t="n">
        <v>36154</v>
      </c>
      <c r="B10199" s="394" t="s">
        <v>10419</v>
      </c>
      <c r="C10199" s="393" t="s">
        <v>76</v>
      </c>
      <c r="D10199" s="395" t="n">
        <v>91.63</v>
      </c>
    </row>
    <row r="10200" customFormat="false" ht="14.25" hidden="false" customHeight="false" outlineLevel="0" collapsed="false">
      <c r="A10200" s="393" t="n">
        <v>36170</v>
      </c>
      <c r="B10200" s="394" t="s">
        <v>10420</v>
      </c>
      <c r="C10200" s="393" t="s">
        <v>76</v>
      </c>
      <c r="D10200" s="395" t="n">
        <v>83.27</v>
      </c>
    </row>
    <row r="10201" customFormat="false" ht="14.25" hidden="false" customHeight="false" outlineLevel="0" collapsed="false">
      <c r="A10201" s="393" t="n">
        <v>695</v>
      </c>
      <c r="B10201" s="394" t="s">
        <v>10421</v>
      </c>
      <c r="C10201" s="393" t="s">
        <v>76</v>
      </c>
      <c r="D10201" s="395" t="n">
        <v>67.3</v>
      </c>
    </row>
    <row r="10202" customFormat="false" ht="14.25" hidden="false" customHeight="false" outlineLevel="0" collapsed="false">
      <c r="A10202" s="393" t="n">
        <v>679</v>
      </c>
      <c r="B10202" s="394" t="s">
        <v>10422</v>
      </c>
      <c r="C10202" s="393" t="s">
        <v>76</v>
      </c>
      <c r="D10202" s="395" t="n">
        <v>100.36</v>
      </c>
    </row>
    <row r="10203" customFormat="false" ht="14.25" hidden="false" customHeight="false" outlineLevel="0" collapsed="false">
      <c r="A10203" s="393" t="n">
        <v>711</v>
      </c>
      <c r="B10203" s="394" t="s">
        <v>10423</v>
      </c>
      <c r="C10203" s="393" t="s">
        <v>76</v>
      </c>
      <c r="D10203" s="395" t="n">
        <v>66.39</v>
      </c>
    </row>
    <row r="10204" customFormat="false" ht="14.25" hidden="false" customHeight="false" outlineLevel="0" collapsed="false">
      <c r="A10204" s="393" t="n">
        <v>712</v>
      </c>
      <c r="B10204" s="394" t="s">
        <v>10424</v>
      </c>
      <c r="C10204" s="393" t="s">
        <v>76</v>
      </c>
      <c r="D10204" s="395" t="n">
        <v>83.63</v>
      </c>
    </row>
    <row r="10205" customFormat="false" ht="14.25" hidden="false" customHeight="false" outlineLevel="0" collapsed="false">
      <c r="A10205" s="393" t="n">
        <v>12614</v>
      </c>
      <c r="B10205" s="394" t="s">
        <v>10425</v>
      </c>
      <c r="C10205" s="393" t="s">
        <v>267</v>
      </c>
      <c r="D10205" s="395" t="n">
        <v>58.22</v>
      </c>
    </row>
    <row r="10206" customFormat="false" ht="14.25" hidden="false" customHeight="false" outlineLevel="0" collapsed="false">
      <c r="A10206" s="393" t="n">
        <v>6140</v>
      </c>
      <c r="B10206" s="394" t="s">
        <v>10426</v>
      </c>
      <c r="C10206" s="393" t="s">
        <v>267</v>
      </c>
      <c r="D10206" s="395" t="n">
        <v>4.43</v>
      </c>
    </row>
    <row r="10207" customFormat="false" ht="14.25" hidden="false" customHeight="false" outlineLevel="0" collapsed="false">
      <c r="A10207" s="393" t="n">
        <v>38399</v>
      </c>
      <c r="B10207" s="394" t="s">
        <v>10427</v>
      </c>
      <c r="C10207" s="393" t="s">
        <v>267</v>
      </c>
      <c r="D10207" s="395" t="n">
        <v>254.56</v>
      </c>
    </row>
    <row r="10208" customFormat="false" ht="14.25" hidden="false" customHeight="false" outlineLevel="0" collapsed="false">
      <c r="A10208" s="393" t="n">
        <v>729</v>
      </c>
      <c r="B10208" s="394" t="s">
        <v>10428</v>
      </c>
      <c r="C10208" s="393" t="s">
        <v>267</v>
      </c>
      <c r="D10208" s="395" t="n">
        <v>950.75</v>
      </c>
    </row>
    <row r="10209" customFormat="false" ht="14.25" hidden="false" customHeight="false" outlineLevel="0" collapsed="false">
      <c r="A10209" s="393" t="n">
        <v>39925</v>
      </c>
      <c r="B10209" s="394" t="s">
        <v>10429</v>
      </c>
      <c r="C10209" s="393" t="s">
        <v>267</v>
      </c>
      <c r="D10209" s="395" t="n">
        <v>13738.25</v>
      </c>
    </row>
    <row r="10210" customFormat="false" ht="14.25" hidden="false" customHeight="false" outlineLevel="0" collapsed="false">
      <c r="A10210" s="393" t="n">
        <v>731</v>
      </c>
      <c r="B10210" s="394" t="s">
        <v>10430</v>
      </c>
      <c r="C10210" s="393" t="s">
        <v>267</v>
      </c>
      <c r="D10210" s="395" t="n">
        <v>925.31</v>
      </c>
    </row>
    <row r="10211" customFormat="false" ht="14.25" hidden="false" customHeight="false" outlineLevel="0" collapsed="false">
      <c r="A10211" s="393" t="n">
        <v>10575</v>
      </c>
      <c r="B10211" s="394" t="s">
        <v>10431</v>
      </c>
      <c r="C10211" s="393" t="s">
        <v>267</v>
      </c>
      <c r="D10211" s="395" t="n">
        <v>1444.02</v>
      </c>
    </row>
    <row r="10212" customFormat="false" ht="14.25" hidden="false" customHeight="false" outlineLevel="0" collapsed="false">
      <c r="A10212" s="393" t="n">
        <v>733</v>
      </c>
      <c r="B10212" s="394" t="s">
        <v>10432</v>
      </c>
      <c r="C10212" s="393" t="s">
        <v>267</v>
      </c>
      <c r="D10212" s="395" t="n">
        <v>1581.03</v>
      </c>
    </row>
    <row r="10213" customFormat="false" ht="14.25" hidden="false" customHeight="false" outlineLevel="0" collapsed="false">
      <c r="A10213" s="393" t="n">
        <v>732</v>
      </c>
      <c r="B10213" s="394" t="s">
        <v>10433</v>
      </c>
      <c r="C10213" s="393" t="s">
        <v>267</v>
      </c>
      <c r="D10213" s="395" t="n">
        <v>1559.77</v>
      </c>
    </row>
    <row r="10214" customFormat="false" ht="14.25" hidden="false" customHeight="false" outlineLevel="0" collapsed="false">
      <c r="A10214" s="393" t="n">
        <v>735</v>
      </c>
      <c r="B10214" s="394" t="s">
        <v>10434</v>
      </c>
      <c r="C10214" s="393" t="s">
        <v>267</v>
      </c>
      <c r="D10214" s="395" t="n">
        <v>2774.75</v>
      </c>
    </row>
    <row r="10215" customFormat="false" ht="14.25" hidden="false" customHeight="false" outlineLevel="0" collapsed="false">
      <c r="A10215" s="393" t="n">
        <v>737</v>
      </c>
      <c r="B10215" s="394" t="s">
        <v>10435</v>
      </c>
      <c r="C10215" s="393" t="s">
        <v>267</v>
      </c>
      <c r="D10215" s="395" t="n">
        <v>8746.74</v>
      </c>
    </row>
    <row r="10216" customFormat="false" ht="14.25" hidden="false" customHeight="false" outlineLevel="0" collapsed="false">
      <c r="A10216" s="393" t="n">
        <v>736</v>
      </c>
      <c r="B10216" s="394" t="s">
        <v>10436</v>
      </c>
      <c r="C10216" s="393" t="s">
        <v>267</v>
      </c>
      <c r="D10216" s="395" t="n">
        <v>2333.07</v>
      </c>
    </row>
    <row r="10217" customFormat="false" ht="14.25" hidden="false" customHeight="false" outlineLevel="0" collapsed="false">
      <c r="A10217" s="393" t="n">
        <v>738</v>
      </c>
      <c r="B10217" s="394" t="s">
        <v>10437</v>
      </c>
      <c r="C10217" s="393" t="s">
        <v>267</v>
      </c>
      <c r="D10217" s="395" t="n">
        <v>4055.8</v>
      </c>
    </row>
    <row r="10218" customFormat="false" ht="14.25" hidden="false" customHeight="false" outlineLevel="0" collapsed="false">
      <c r="A10218" s="393" t="n">
        <v>740</v>
      </c>
      <c r="B10218" s="394" t="s">
        <v>10438</v>
      </c>
      <c r="C10218" s="393" t="s">
        <v>267</v>
      </c>
      <c r="D10218" s="395" t="n">
        <v>8228.38</v>
      </c>
    </row>
    <row r="10219" customFormat="false" ht="14.25" hidden="false" customHeight="false" outlineLevel="0" collapsed="false">
      <c r="A10219" s="393" t="n">
        <v>734</v>
      </c>
      <c r="B10219" s="394" t="s">
        <v>10439</v>
      </c>
      <c r="C10219" s="393" t="s">
        <v>267</v>
      </c>
      <c r="D10219" s="395" t="n">
        <v>1672.07</v>
      </c>
    </row>
    <row r="10220" customFormat="false" ht="14.25" hidden="false" customHeight="false" outlineLevel="0" collapsed="false">
      <c r="A10220" s="393" t="n">
        <v>39008</v>
      </c>
      <c r="B10220" s="394" t="s">
        <v>10440</v>
      </c>
      <c r="C10220" s="393" t="s">
        <v>267</v>
      </c>
      <c r="D10220" s="395" t="n">
        <v>59732.49</v>
      </c>
    </row>
    <row r="10221" customFormat="false" ht="14.25" hidden="false" customHeight="false" outlineLevel="0" collapsed="false">
      <c r="A10221" s="393" t="n">
        <v>39009</v>
      </c>
      <c r="B10221" s="394" t="s">
        <v>10441</v>
      </c>
      <c r="C10221" s="393" t="s">
        <v>267</v>
      </c>
      <c r="D10221" s="395" t="n">
        <v>63995.96</v>
      </c>
    </row>
    <row r="10222" customFormat="false" ht="14.25" hidden="false" customHeight="false" outlineLevel="0" collapsed="false">
      <c r="A10222" s="393" t="n">
        <v>10587</v>
      </c>
      <c r="B10222" s="394" t="s">
        <v>10442</v>
      </c>
      <c r="C10222" s="393" t="s">
        <v>267</v>
      </c>
      <c r="D10222" s="395" t="n">
        <v>3859.9</v>
      </c>
    </row>
    <row r="10223" customFormat="false" ht="14.25" hidden="false" customHeight="false" outlineLevel="0" collapsed="false">
      <c r="A10223" s="393" t="n">
        <v>759</v>
      </c>
      <c r="B10223" s="394" t="s">
        <v>10443</v>
      </c>
      <c r="C10223" s="393" t="s">
        <v>267</v>
      </c>
      <c r="D10223" s="395" t="n">
        <v>5549.77</v>
      </c>
    </row>
    <row r="10224" customFormat="false" ht="14.25" hidden="false" customHeight="false" outlineLevel="0" collapsed="false">
      <c r="A10224" s="393" t="n">
        <v>761</v>
      </c>
      <c r="B10224" s="394" t="s">
        <v>10444</v>
      </c>
      <c r="C10224" s="393" t="s">
        <v>267</v>
      </c>
      <c r="D10224" s="395" t="n">
        <v>9407.32</v>
      </c>
    </row>
    <row r="10225" customFormat="false" ht="14.25" hidden="false" customHeight="false" outlineLevel="0" collapsed="false">
      <c r="A10225" s="393" t="n">
        <v>750</v>
      </c>
      <c r="B10225" s="394" t="s">
        <v>10445</v>
      </c>
      <c r="C10225" s="393" t="s">
        <v>267</v>
      </c>
      <c r="D10225" s="395" t="n">
        <v>8931.5</v>
      </c>
    </row>
    <row r="10226" customFormat="false" ht="14.25" hidden="false" customHeight="false" outlineLevel="0" collapsed="false">
      <c r="A10226" s="393" t="n">
        <v>755</v>
      </c>
      <c r="B10226" s="394" t="s">
        <v>10446</v>
      </c>
      <c r="C10226" s="393" t="s">
        <v>267</v>
      </c>
      <c r="D10226" s="395" t="n">
        <v>36650.56</v>
      </c>
    </row>
    <row r="10227" customFormat="false" ht="14.25" hidden="false" customHeight="false" outlineLevel="0" collapsed="false">
      <c r="A10227" s="393" t="n">
        <v>749</v>
      </c>
      <c r="B10227" s="394" t="s">
        <v>10447</v>
      </c>
      <c r="C10227" s="393" t="s">
        <v>267</v>
      </c>
      <c r="D10227" s="395" t="n">
        <v>13479.4</v>
      </c>
    </row>
    <row r="10228" customFormat="false" ht="14.25" hidden="false" customHeight="false" outlineLevel="0" collapsed="false">
      <c r="A10228" s="393" t="n">
        <v>756</v>
      </c>
      <c r="B10228" s="394" t="s">
        <v>10448</v>
      </c>
      <c r="C10228" s="393" t="s">
        <v>267</v>
      </c>
      <c r="D10228" s="395" t="n">
        <v>39972.35</v>
      </c>
    </row>
    <row r="10229" customFormat="false" ht="14.25" hidden="false" customHeight="false" outlineLevel="0" collapsed="false">
      <c r="A10229" s="393" t="n">
        <v>10588</v>
      </c>
      <c r="B10229" s="394" t="s">
        <v>10449</v>
      </c>
      <c r="C10229" s="393" t="s">
        <v>267</v>
      </c>
      <c r="D10229" s="395" t="n">
        <v>4007.06</v>
      </c>
    </row>
    <row r="10230" customFormat="false" ht="14.25" hidden="false" customHeight="false" outlineLevel="0" collapsed="false">
      <c r="A10230" s="393" t="n">
        <v>10592</v>
      </c>
      <c r="B10230" s="394" t="s">
        <v>10450</v>
      </c>
      <c r="C10230" s="393" t="s">
        <v>267</v>
      </c>
      <c r="D10230" s="395" t="n">
        <v>4840</v>
      </c>
    </row>
    <row r="10231" customFormat="false" ht="14.25" hidden="false" customHeight="false" outlineLevel="0" collapsed="false">
      <c r="A10231" s="393" t="n">
        <v>10589</v>
      </c>
      <c r="B10231" s="394" t="s">
        <v>10451</v>
      </c>
      <c r="C10231" s="393" t="s">
        <v>267</v>
      </c>
      <c r="D10231" s="395" t="n">
        <v>6502.23</v>
      </c>
    </row>
    <row r="10232" customFormat="false" ht="14.25" hidden="false" customHeight="false" outlineLevel="0" collapsed="false">
      <c r="A10232" s="393" t="n">
        <v>760</v>
      </c>
      <c r="B10232" s="394" t="s">
        <v>10452</v>
      </c>
      <c r="C10232" s="393" t="s">
        <v>267</v>
      </c>
      <c r="D10232" s="395" t="n">
        <v>36300</v>
      </c>
    </row>
    <row r="10233" customFormat="false" ht="14.25" hidden="false" customHeight="false" outlineLevel="0" collapsed="false">
      <c r="A10233" s="393" t="n">
        <v>751</v>
      </c>
      <c r="B10233" s="394" t="s">
        <v>10453</v>
      </c>
      <c r="C10233" s="393" t="s">
        <v>267</v>
      </c>
      <c r="D10233" s="395" t="n">
        <v>5717.25</v>
      </c>
    </row>
    <row r="10234" customFormat="false" ht="14.25" hidden="false" customHeight="false" outlineLevel="0" collapsed="false">
      <c r="A10234" s="393" t="n">
        <v>754</v>
      </c>
      <c r="B10234" s="394" t="s">
        <v>10454</v>
      </c>
      <c r="C10234" s="393" t="s">
        <v>267</v>
      </c>
      <c r="D10234" s="395" t="n">
        <v>9075</v>
      </c>
    </row>
    <row r="10235" customFormat="false" ht="14.25" hidden="false" customHeight="false" outlineLevel="0" collapsed="false">
      <c r="A10235" s="393" t="n">
        <v>757</v>
      </c>
      <c r="B10235" s="394" t="s">
        <v>10455</v>
      </c>
      <c r="C10235" s="393" t="s">
        <v>267</v>
      </c>
      <c r="D10235" s="395" t="n">
        <v>18150</v>
      </c>
    </row>
    <row r="10236" customFormat="false" ht="14.25" hidden="false" customHeight="false" outlineLevel="0" collapsed="false">
      <c r="A10236" s="393" t="n">
        <v>44489</v>
      </c>
      <c r="B10236" s="394" t="s">
        <v>10456</v>
      </c>
      <c r="C10236" s="393" t="s">
        <v>267</v>
      </c>
      <c r="D10236" s="395" t="n">
        <v>236356.02</v>
      </c>
    </row>
    <row r="10237" customFormat="false" ht="14.25" hidden="false" customHeight="false" outlineLevel="0" collapsed="false">
      <c r="A10237" s="393" t="n">
        <v>39917</v>
      </c>
      <c r="B10237" s="394" t="s">
        <v>10457</v>
      </c>
      <c r="C10237" s="393" t="s">
        <v>267</v>
      </c>
      <c r="D10237" s="395" t="n">
        <v>91753.42</v>
      </c>
    </row>
    <row r="10238" customFormat="false" ht="14.25" hidden="false" customHeight="false" outlineLevel="0" collapsed="false">
      <c r="A10238" s="393" t="n">
        <v>38167</v>
      </c>
      <c r="B10238" s="394" t="s">
        <v>10458</v>
      </c>
      <c r="C10238" s="393" t="s">
        <v>10295</v>
      </c>
      <c r="D10238" s="395" t="n">
        <v>24.85</v>
      </c>
    </row>
    <row r="10239" customFormat="false" ht="14.25" hidden="false" customHeight="false" outlineLevel="0" collapsed="false">
      <c r="A10239" s="393" t="n">
        <v>36145</v>
      </c>
      <c r="B10239" s="394" t="s">
        <v>10459</v>
      </c>
      <c r="C10239" s="393" t="s">
        <v>10295</v>
      </c>
      <c r="D10239" s="395" t="n">
        <v>43.2</v>
      </c>
    </row>
    <row r="10240" customFormat="false" ht="14.25" hidden="false" customHeight="false" outlineLevel="0" collapsed="false">
      <c r="A10240" s="393" t="n">
        <v>12893</v>
      </c>
      <c r="B10240" s="394" t="s">
        <v>10460</v>
      </c>
      <c r="C10240" s="393" t="s">
        <v>10295</v>
      </c>
      <c r="D10240" s="395" t="n">
        <v>72</v>
      </c>
    </row>
    <row r="10241" customFormat="false" ht="14.25" hidden="false" customHeight="false" outlineLevel="0" collapsed="false">
      <c r="A10241" s="393" t="n">
        <v>11685</v>
      </c>
      <c r="B10241" s="394" t="s">
        <v>10461</v>
      </c>
      <c r="C10241" s="393" t="s">
        <v>267</v>
      </c>
      <c r="D10241" s="395" t="n">
        <v>27.16</v>
      </c>
    </row>
    <row r="10242" customFormat="false" ht="14.25" hidden="false" customHeight="false" outlineLevel="0" collapsed="false">
      <c r="A10242" s="393" t="n">
        <v>11680</v>
      </c>
      <c r="B10242" s="394" t="s">
        <v>10462</v>
      </c>
      <c r="C10242" s="393" t="s">
        <v>267</v>
      </c>
      <c r="D10242" s="395" t="n">
        <v>16.89</v>
      </c>
    </row>
    <row r="10243" customFormat="false" ht="14.25" hidden="false" customHeight="false" outlineLevel="0" collapsed="false">
      <c r="A10243" s="393" t="n">
        <v>11679</v>
      </c>
      <c r="B10243" s="394" t="s">
        <v>10463</v>
      </c>
      <c r="C10243" s="393" t="s">
        <v>267</v>
      </c>
      <c r="D10243" s="395" t="n">
        <v>22.9</v>
      </c>
    </row>
    <row r="10244" customFormat="false" ht="14.25" hidden="false" customHeight="false" outlineLevel="0" collapsed="false">
      <c r="A10244" s="393" t="n">
        <v>2512</v>
      </c>
      <c r="B10244" s="394" t="s">
        <v>10464</v>
      </c>
      <c r="C10244" s="393" t="s">
        <v>267</v>
      </c>
      <c r="D10244" s="395" t="n">
        <v>39</v>
      </c>
    </row>
    <row r="10245" customFormat="false" ht="14.25" hidden="false" customHeight="false" outlineLevel="0" collapsed="false">
      <c r="A10245" s="393" t="n">
        <v>4374</v>
      </c>
      <c r="B10245" s="394" t="s">
        <v>10465</v>
      </c>
      <c r="C10245" s="393" t="s">
        <v>267</v>
      </c>
      <c r="D10245" s="395" t="n">
        <v>0.22</v>
      </c>
    </row>
    <row r="10246" customFormat="false" ht="14.25" hidden="false" customHeight="false" outlineLevel="0" collapsed="false">
      <c r="A10246" s="393" t="n">
        <v>7568</v>
      </c>
      <c r="B10246" s="394" t="s">
        <v>10466</v>
      </c>
      <c r="C10246" s="393" t="s">
        <v>267</v>
      </c>
      <c r="D10246" s="395" t="n">
        <v>0.36</v>
      </c>
    </row>
    <row r="10247" customFormat="false" ht="14.25" hidden="false" customHeight="false" outlineLevel="0" collapsed="false">
      <c r="A10247" s="393" t="n">
        <v>7584</v>
      </c>
      <c r="B10247" s="394" t="s">
        <v>10467</v>
      </c>
      <c r="C10247" s="393" t="s">
        <v>267</v>
      </c>
      <c r="D10247" s="395" t="n">
        <v>0.56</v>
      </c>
    </row>
    <row r="10248" customFormat="false" ht="14.25" hidden="false" customHeight="false" outlineLevel="0" collapsed="false">
      <c r="A10248" s="393" t="n">
        <v>11945</v>
      </c>
      <c r="B10248" s="394" t="s">
        <v>10468</v>
      </c>
      <c r="C10248" s="393" t="s">
        <v>267</v>
      </c>
      <c r="D10248" s="395" t="n">
        <v>0.03</v>
      </c>
    </row>
    <row r="10249" customFormat="false" ht="14.25" hidden="false" customHeight="false" outlineLevel="0" collapsed="false">
      <c r="A10249" s="393" t="n">
        <v>11946</v>
      </c>
      <c r="B10249" s="394" t="s">
        <v>10469</v>
      </c>
      <c r="C10249" s="393" t="s">
        <v>267</v>
      </c>
      <c r="D10249" s="395" t="n">
        <v>0.04</v>
      </c>
    </row>
    <row r="10250" customFormat="false" ht="14.25" hidden="false" customHeight="false" outlineLevel="0" collapsed="false">
      <c r="A10250" s="393" t="n">
        <v>4375</v>
      </c>
      <c r="B10250" s="394" t="s">
        <v>10470</v>
      </c>
      <c r="C10250" s="393" t="s">
        <v>267</v>
      </c>
      <c r="D10250" s="395" t="n">
        <v>0.06</v>
      </c>
    </row>
    <row r="10251" customFormat="false" ht="14.25" hidden="false" customHeight="false" outlineLevel="0" collapsed="false">
      <c r="A10251" s="393" t="n">
        <v>11950</v>
      </c>
      <c r="B10251" s="394" t="s">
        <v>10471</v>
      </c>
      <c r="C10251" s="393" t="s">
        <v>267</v>
      </c>
      <c r="D10251" s="395" t="n">
        <v>0.12</v>
      </c>
    </row>
    <row r="10252" customFormat="false" ht="14.25" hidden="false" customHeight="false" outlineLevel="0" collapsed="false">
      <c r="A10252" s="393" t="n">
        <v>4376</v>
      </c>
      <c r="B10252" s="394" t="s">
        <v>10472</v>
      </c>
      <c r="C10252" s="393" t="s">
        <v>267</v>
      </c>
      <c r="D10252" s="395" t="n">
        <v>0.11</v>
      </c>
    </row>
    <row r="10253" customFormat="false" ht="14.25" hidden="false" customHeight="false" outlineLevel="0" collapsed="false">
      <c r="A10253" s="393" t="n">
        <v>7583</v>
      </c>
      <c r="B10253" s="394" t="s">
        <v>10473</v>
      </c>
      <c r="C10253" s="393" t="s">
        <v>267</v>
      </c>
      <c r="D10253" s="395" t="n">
        <v>0.25</v>
      </c>
    </row>
    <row r="10254" customFormat="false" ht="14.25" hidden="false" customHeight="false" outlineLevel="0" collapsed="false">
      <c r="A10254" s="393" t="n">
        <v>4350</v>
      </c>
      <c r="B10254" s="394" t="s">
        <v>10474</v>
      </c>
      <c r="C10254" s="393" t="s">
        <v>267</v>
      </c>
      <c r="D10254" s="395" t="n">
        <v>0.65</v>
      </c>
    </row>
    <row r="10255" customFormat="false" ht="14.25" hidden="false" customHeight="false" outlineLevel="0" collapsed="false">
      <c r="A10255" s="393" t="n">
        <v>44400</v>
      </c>
      <c r="B10255" s="394" t="s">
        <v>10475</v>
      </c>
      <c r="C10255" s="393" t="s">
        <v>267</v>
      </c>
      <c r="D10255" s="395" t="n">
        <v>33.01</v>
      </c>
    </row>
    <row r="10256" customFormat="false" ht="14.25" hidden="false" customHeight="false" outlineLevel="0" collapsed="false">
      <c r="A10256" s="393" t="n">
        <v>39886</v>
      </c>
      <c r="B10256" s="394" t="s">
        <v>10476</v>
      </c>
      <c r="C10256" s="393" t="s">
        <v>267</v>
      </c>
      <c r="D10256" s="395" t="n">
        <v>6.3</v>
      </c>
    </row>
    <row r="10257" customFormat="false" ht="14.25" hidden="false" customHeight="false" outlineLevel="0" collapsed="false">
      <c r="A10257" s="393" t="n">
        <v>39887</v>
      </c>
      <c r="B10257" s="394" t="s">
        <v>10477</v>
      </c>
      <c r="C10257" s="393" t="s">
        <v>267</v>
      </c>
      <c r="D10257" s="395" t="n">
        <v>9.46</v>
      </c>
    </row>
    <row r="10258" customFormat="false" ht="14.25" hidden="false" customHeight="false" outlineLevel="0" collapsed="false">
      <c r="A10258" s="393" t="n">
        <v>39888</v>
      </c>
      <c r="B10258" s="394" t="s">
        <v>10478</v>
      </c>
      <c r="C10258" s="393" t="s">
        <v>267</v>
      </c>
      <c r="D10258" s="395" t="n">
        <v>21.63</v>
      </c>
    </row>
    <row r="10259" customFormat="false" ht="14.25" hidden="false" customHeight="false" outlineLevel="0" collapsed="false">
      <c r="A10259" s="393" t="n">
        <v>39890</v>
      </c>
      <c r="B10259" s="394" t="s">
        <v>10479</v>
      </c>
      <c r="C10259" s="393" t="s">
        <v>267</v>
      </c>
      <c r="D10259" s="395" t="n">
        <v>36.92</v>
      </c>
    </row>
    <row r="10260" customFormat="false" ht="14.25" hidden="false" customHeight="false" outlineLevel="0" collapsed="false">
      <c r="A10260" s="393" t="n">
        <v>39891</v>
      </c>
      <c r="B10260" s="394" t="s">
        <v>10480</v>
      </c>
      <c r="C10260" s="393" t="s">
        <v>267</v>
      </c>
      <c r="D10260" s="395" t="n">
        <v>52.06</v>
      </c>
    </row>
    <row r="10261" customFormat="false" ht="14.25" hidden="false" customHeight="false" outlineLevel="0" collapsed="false">
      <c r="A10261" s="393" t="n">
        <v>39892</v>
      </c>
      <c r="B10261" s="394" t="s">
        <v>10481</v>
      </c>
      <c r="C10261" s="393" t="s">
        <v>267</v>
      </c>
      <c r="D10261" s="395" t="n">
        <v>162.29</v>
      </c>
    </row>
    <row r="10262" customFormat="false" ht="14.25" hidden="false" customHeight="false" outlineLevel="0" collapsed="false">
      <c r="A10262" s="393" t="n">
        <v>790</v>
      </c>
      <c r="B10262" s="394" t="s">
        <v>10482</v>
      </c>
      <c r="C10262" s="393" t="s">
        <v>267</v>
      </c>
      <c r="D10262" s="395" t="n">
        <v>23.11</v>
      </c>
    </row>
    <row r="10263" customFormat="false" ht="14.25" hidden="false" customHeight="false" outlineLevel="0" collapsed="false">
      <c r="A10263" s="393" t="n">
        <v>791</v>
      </c>
      <c r="B10263" s="394" t="s">
        <v>10483</v>
      </c>
      <c r="C10263" s="393" t="s">
        <v>267</v>
      </c>
      <c r="D10263" s="395" t="n">
        <v>23.11</v>
      </c>
    </row>
    <row r="10264" customFormat="false" ht="14.25" hidden="false" customHeight="false" outlineLevel="0" collapsed="false">
      <c r="A10264" s="393" t="n">
        <v>766</v>
      </c>
      <c r="B10264" s="394" t="s">
        <v>10484</v>
      </c>
      <c r="C10264" s="393" t="s">
        <v>267</v>
      </c>
      <c r="D10264" s="395" t="n">
        <v>23.11</v>
      </c>
    </row>
    <row r="10265" customFormat="false" ht="14.25" hidden="false" customHeight="false" outlineLevel="0" collapsed="false">
      <c r="A10265" s="393" t="n">
        <v>767</v>
      </c>
      <c r="B10265" s="394" t="s">
        <v>10485</v>
      </c>
      <c r="C10265" s="393" t="s">
        <v>267</v>
      </c>
      <c r="D10265" s="395" t="n">
        <v>23.11</v>
      </c>
    </row>
    <row r="10266" customFormat="false" ht="14.25" hidden="false" customHeight="false" outlineLevel="0" collapsed="false">
      <c r="A10266" s="393" t="n">
        <v>789</v>
      </c>
      <c r="B10266" s="394" t="s">
        <v>10486</v>
      </c>
      <c r="C10266" s="393" t="s">
        <v>267</v>
      </c>
      <c r="D10266" s="395" t="n">
        <v>17.76</v>
      </c>
    </row>
    <row r="10267" customFormat="false" ht="14.25" hidden="false" customHeight="false" outlineLevel="0" collapsed="false">
      <c r="A10267" s="393" t="n">
        <v>768</v>
      </c>
      <c r="B10267" s="394" t="s">
        <v>10487</v>
      </c>
      <c r="C10267" s="393" t="s">
        <v>267</v>
      </c>
      <c r="D10267" s="395" t="n">
        <v>18.15</v>
      </c>
    </row>
    <row r="10268" customFormat="false" ht="14.25" hidden="false" customHeight="false" outlineLevel="0" collapsed="false">
      <c r="A10268" s="393" t="n">
        <v>769</v>
      </c>
      <c r="B10268" s="394" t="s">
        <v>10488</v>
      </c>
      <c r="C10268" s="393" t="s">
        <v>267</v>
      </c>
      <c r="D10268" s="395" t="n">
        <v>18.15</v>
      </c>
    </row>
    <row r="10269" customFormat="false" ht="14.25" hidden="false" customHeight="false" outlineLevel="0" collapsed="false">
      <c r="A10269" s="393" t="n">
        <v>764</v>
      </c>
      <c r="B10269" s="394" t="s">
        <v>10489</v>
      </c>
      <c r="C10269" s="393" t="s">
        <v>267</v>
      </c>
      <c r="D10269" s="395" t="n">
        <v>11.17</v>
      </c>
    </row>
    <row r="10270" customFormat="false" ht="14.25" hidden="false" customHeight="false" outlineLevel="0" collapsed="false">
      <c r="A10270" s="393" t="n">
        <v>765</v>
      </c>
      <c r="B10270" s="394" t="s">
        <v>10490</v>
      </c>
      <c r="C10270" s="393" t="s">
        <v>267</v>
      </c>
      <c r="D10270" s="395" t="n">
        <v>11.17</v>
      </c>
    </row>
    <row r="10271" customFormat="false" ht="14.25" hidden="false" customHeight="false" outlineLevel="0" collapsed="false">
      <c r="A10271" s="393" t="n">
        <v>770</v>
      </c>
      <c r="B10271" s="394" t="s">
        <v>10491</v>
      </c>
      <c r="C10271" s="393" t="s">
        <v>267</v>
      </c>
      <c r="D10271" s="395" t="n">
        <v>6.4</v>
      </c>
    </row>
    <row r="10272" customFormat="false" ht="14.25" hidden="false" customHeight="false" outlineLevel="0" collapsed="false">
      <c r="A10272" s="393" t="n">
        <v>12394</v>
      </c>
      <c r="B10272" s="394" t="s">
        <v>10492</v>
      </c>
      <c r="C10272" s="393" t="s">
        <v>267</v>
      </c>
      <c r="D10272" s="395" t="n">
        <v>6.4</v>
      </c>
    </row>
    <row r="10273" customFormat="false" ht="14.25" hidden="false" customHeight="false" outlineLevel="0" collapsed="false">
      <c r="A10273" s="393" t="n">
        <v>787</v>
      </c>
      <c r="B10273" s="394" t="s">
        <v>10493</v>
      </c>
      <c r="C10273" s="393" t="s">
        <v>267</v>
      </c>
      <c r="D10273" s="395" t="n">
        <v>49.89</v>
      </c>
    </row>
    <row r="10274" customFormat="false" ht="14.25" hidden="false" customHeight="false" outlineLevel="0" collapsed="false">
      <c r="A10274" s="393" t="n">
        <v>774</v>
      </c>
      <c r="B10274" s="394" t="s">
        <v>10494</v>
      </c>
      <c r="C10274" s="393" t="s">
        <v>267</v>
      </c>
      <c r="D10274" s="395" t="n">
        <v>49.89</v>
      </c>
    </row>
    <row r="10275" customFormat="false" ht="14.25" hidden="false" customHeight="false" outlineLevel="0" collapsed="false">
      <c r="A10275" s="393" t="n">
        <v>773</v>
      </c>
      <c r="B10275" s="394" t="s">
        <v>10495</v>
      </c>
      <c r="C10275" s="393" t="s">
        <v>267</v>
      </c>
      <c r="D10275" s="395" t="n">
        <v>49.89</v>
      </c>
    </row>
    <row r="10276" customFormat="false" ht="14.25" hidden="false" customHeight="false" outlineLevel="0" collapsed="false">
      <c r="A10276" s="393" t="n">
        <v>775</v>
      </c>
      <c r="B10276" s="394" t="s">
        <v>10496</v>
      </c>
      <c r="C10276" s="393" t="s">
        <v>267</v>
      </c>
      <c r="D10276" s="395" t="n">
        <v>49.89</v>
      </c>
    </row>
    <row r="10277" customFormat="false" ht="14.25" hidden="false" customHeight="false" outlineLevel="0" collapsed="false">
      <c r="A10277" s="393" t="n">
        <v>788</v>
      </c>
      <c r="B10277" s="394" t="s">
        <v>10497</v>
      </c>
      <c r="C10277" s="393" t="s">
        <v>267</v>
      </c>
      <c r="D10277" s="395" t="n">
        <v>31.01</v>
      </c>
    </row>
    <row r="10278" customFormat="false" ht="14.25" hidden="false" customHeight="false" outlineLevel="0" collapsed="false">
      <c r="A10278" s="393" t="n">
        <v>772</v>
      </c>
      <c r="B10278" s="394" t="s">
        <v>10498</v>
      </c>
      <c r="C10278" s="393" t="s">
        <v>267</v>
      </c>
      <c r="D10278" s="395" t="n">
        <v>31.01</v>
      </c>
    </row>
    <row r="10279" customFormat="false" ht="14.25" hidden="false" customHeight="false" outlineLevel="0" collapsed="false">
      <c r="A10279" s="393" t="n">
        <v>771</v>
      </c>
      <c r="B10279" s="394" t="s">
        <v>10499</v>
      </c>
      <c r="C10279" s="393" t="s">
        <v>267</v>
      </c>
      <c r="D10279" s="395" t="n">
        <v>31.01</v>
      </c>
    </row>
    <row r="10280" customFormat="false" ht="14.25" hidden="false" customHeight="false" outlineLevel="0" collapsed="false">
      <c r="A10280" s="393" t="n">
        <v>776</v>
      </c>
      <c r="B10280" s="394" t="s">
        <v>10500</v>
      </c>
      <c r="C10280" s="393" t="s">
        <v>267</v>
      </c>
      <c r="D10280" s="395" t="n">
        <v>73.55</v>
      </c>
    </row>
    <row r="10281" customFormat="false" ht="14.25" hidden="false" customHeight="false" outlineLevel="0" collapsed="false">
      <c r="A10281" s="393" t="n">
        <v>777</v>
      </c>
      <c r="B10281" s="394" t="s">
        <v>10501</v>
      </c>
      <c r="C10281" s="393" t="s">
        <v>267</v>
      </c>
      <c r="D10281" s="395" t="n">
        <v>71.5</v>
      </c>
    </row>
    <row r="10282" customFormat="false" ht="14.25" hidden="false" customHeight="false" outlineLevel="0" collapsed="false">
      <c r="A10282" s="393" t="n">
        <v>780</v>
      </c>
      <c r="B10282" s="394" t="s">
        <v>10502</v>
      </c>
      <c r="C10282" s="393" t="s">
        <v>267</v>
      </c>
      <c r="D10282" s="395" t="n">
        <v>71.86</v>
      </c>
    </row>
    <row r="10283" customFormat="false" ht="14.25" hidden="false" customHeight="false" outlineLevel="0" collapsed="false">
      <c r="A10283" s="393" t="n">
        <v>778</v>
      </c>
      <c r="B10283" s="394" t="s">
        <v>10503</v>
      </c>
      <c r="C10283" s="393" t="s">
        <v>267</v>
      </c>
      <c r="D10283" s="395" t="n">
        <v>73.55</v>
      </c>
    </row>
    <row r="10284" customFormat="false" ht="14.25" hidden="false" customHeight="false" outlineLevel="0" collapsed="false">
      <c r="A10284" s="393" t="n">
        <v>779</v>
      </c>
      <c r="B10284" s="394" t="s">
        <v>10504</v>
      </c>
      <c r="C10284" s="393" t="s">
        <v>267</v>
      </c>
      <c r="D10284" s="395" t="n">
        <v>7.71</v>
      </c>
    </row>
    <row r="10285" customFormat="false" ht="14.25" hidden="false" customHeight="false" outlineLevel="0" collapsed="false">
      <c r="A10285" s="393" t="n">
        <v>781</v>
      </c>
      <c r="B10285" s="394" t="s">
        <v>10505</v>
      </c>
      <c r="C10285" s="393" t="s">
        <v>267</v>
      </c>
      <c r="D10285" s="395" t="n">
        <v>135.9</v>
      </c>
    </row>
    <row r="10286" customFormat="false" ht="14.25" hidden="false" customHeight="false" outlineLevel="0" collapsed="false">
      <c r="A10286" s="393" t="n">
        <v>786</v>
      </c>
      <c r="B10286" s="394" t="s">
        <v>10506</v>
      </c>
      <c r="C10286" s="393" t="s">
        <v>267</v>
      </c>
      <c r="D10286" s="395" t="n">
        <v>135.9</v>
      </c>
    </row>
    <row r="10287" customFormat="false" ht="14.25" hidden="false" customHeight="false" outlineLevel="0" collapsed="false">
      <c r="A10287" s="393" t="n">
        <v>782</v>
      </c>
      <c r="B10287" s="394" t="s">
        <v>10507</v>
      </c>
      <c r="C10287" s="393" t="s">
        <v>267</v>
      </c>
      <c r="D10287" s="395" t="n">
        <v>135.9</v>
      </c>
    </row>
    <row r="10288" customFormat="false" ht="14.25" hidden="false" customHeight="false" outlineLevel="0" collapsed="false">
      <c r="A10288" s="393" t="n">
        <v>783</v>
      </c>
      <c r="B10288" s="394" t="s">
        <v>10508</v>
      </c>
      <c r="C10288" s="393" t="s">
        <v>267</v>
      </c>
      <c r="D10288" s="395" t="n">
        <v>371.95</v>
      </c>
    </row>
    <row r="10289" customFormat="false" ht="14.25" hidden="false" customHeight="false" outlineLevel="0" collapsed="false">
      <c r="A10289" s="393" t="n">
        <v>785</v>
      </c>
      <c r="B10289" s="394" t="s">
        <v>10509</v>
      </c>
      <c r="C10289" s="393" t="s">
        <v>267</v>
      </c>
      <c r="D10289" s="395" t="n">
        <v>393</v>
      </c>
    </row>
    <row r="10290" customFormat="false" ht="14.25" hidden="false" customHeight="false" outlineLevel="0" collapsed="false">
      <c r="A10290" s="393" t="n">
        <v>784</v>
      </c>
      <c r="B10290" s="394" t="s">
        <v>10510</v>
      </c>
      <c r="C10290" s="393" t="s">
        <v>267</v>
      </c>
      <c r="D10290" s="395" t="n">
        <v>421.59</v>
      </c>
    </row>
    <row r="10291" customFormat="false" ht="14.25" hidden="false" customHeight="false" outlineLevel="0" collapsed="false">
      <c r="A10291" s="393" t="n">
        <v>828</v>
      </c>
      <c r="B10291" s="394" t="s">
        <v>10511</v>
      </c>
      <c r="C10291" s="393" t="s">
        <v>267</v>
      </c>
      <c r="D10291" s="395" t="n">
        <v>0.62</v>
      </c>
    </row>
    <row r="10292" customFormat="false" ht="14.25" hidden="false" customHeight="false" outlineLevel="0" collapsed="false">
      <c r="A10292" s="393" t="n">
        <v>829</v>
      </c>
      <c r="B10292" s="394" t="s">
        <v>10512</v>
      </c>
      <c r="C10292" s="393" t="s">
        <v>267</v>
      </c>
      <c r="D10292" s="395" t="n">
        <v>1</v>
      </c>
    </row>
    <row r="10293" customFormat="false" ht="14.25" hidden="false" customHeight="false" outlineLevel="0" collapsed="false">
      <c r="A10293" s="393" t="n">
        <v>812</v>
      </c>
      <c r="B10293" s="394" t="s">
        <v>10513</v>
      </c>
      <c r="C10293" s="393" t="s">
        <v>267</v>
      </c>
      <c r="D10293" s="395" t="n">
        <v>2.2</v>
      </c>
    </row>
    <row r="10294" customFormat="false" ht="14.25" hidden="false" customHeight="false" outlineLevel="0" collapsed="false">
      <c r="A10294" s="393" t="n">
        <v>819</v>
      </c>
      <c r="B10294" s="394" t="s">
        <v>10514</v>
      </c>
      <c r="C10294" s="393" t="s">
        <v>267</v>
      </c>
      <c r="D10294" s="395" t="n">
        <v>3.82</v>
      </c>
    </row>
    <row r="10295" customFormat="false" ht="14.25" hidden="false" customHeight="false" outlineLevel="0" collapsed="false">
      <c r="A10295" s="393" t="n">
        <v>818</v>
      </c>
      <c r="B10295" s="394" t="s">
        <v>10515</v>
      </c>
      <c r="C10295" s="393" t="s">
        <v>267</v>
      </c>
      <c r="D10295" s="395" t="n">
        <v>7.12</v>
      </c>
    </row>
    <row r="10296" customFormat="false" ht="14.25" hidden="false" customHeight="false" outlineLevel="0" collapsed="false">
      <c r="A10296" s="393" t="n">
        <v>20086</v>
      </c>
      <c r="B10296" s="394" t="s">
        <v>10516</v>
      </c>
      <c r="C10296" s="393" t="s">
        <v>267</v>
      </c>
      <c r="D10296" s="395" t="n">
        <v>3.33</v>
      </c>
    </row>
    <row r="10297" customFormat="false" ht="14.25" hidden="false" customHeight="false" outlineLevel="0" collapsed="false">
      <c r="A10297" s="393" t="n">
        <v>832</v>
      </c>
      <c r="B10297" s="394" t="s">
        <v>10517</v>
      </c>
      <c r="C10297" s="393" t="s">
        <v>267</v>
      </c>
      <c r="D10297" s="395" t="n">
        <v>2.94</v>
      </c>
    </row>
    <row r="10298" customFormat="false" ht="14.25" hidden="false" customHeight="false" outlineLevel="0" collapsed="false">
      <c r="A10298" s="393" t="n">
        <v>834</v>
      </c>
      <c r="B10298" s="394" t="s">
        <v>10518</v>
      </c>
      <c r="C10298" s="393" t="s">
        <v>267</v>
      </c>
      <c r="D10298" s="395" t="n">
        <v>3.81</v>
      </c>
    </row>
    <row r="10299" customFormat="false" ht="14.25" hidden="false" customHeight="false" outlineLevel="0" collapsed="false">
      <c r="A10299" s="393" t="n">
        <v>813</v>
      </c>
      <c r="B10299" s="394" t="s">
        <v>10519</v>
      </c>
      <c r="C10299" s="393" t="s">
        <v>267</v>
      </c>
      <c r="D10299" s="395" t="n">
        <v>4.43</v>
      </c>
    </row>
    <row r="10300" customFormat="false" ht="14.25" hidden="false" customHeight="false" outlineLevel="0" collapsed="false">
      <c r="A10300" s="393" t="n">
        <v>820</v>
      </c>
      <c r="B10300" s="394" t="s">
        <v>10520</v>
      </c>
      <c r="C10300" s="393" t="s">
        <v>267</v>
      </c>
      <c r="D10300" s="395" t="n">
        <v>5.97</v>
      </c>
    </row>
    <row r="10301" customFormat="false" ht="14.25" hidden="false" customHeight="false" outlineLevel="0" collapsed="false">
      <c r="A10301" s="393" t="n">
        <v>816</v>
      </c>
      <c r="B10301" s="394" t="s">
        <v>10521</v>
      </c>
      <c r="C10301" s="393" t="s">
        <v>267</v>
      </c>
      <c r="D10301" s="395" t="n">
        <v>10.63</v>
      </c>
    </row>
    <row r="10302" customFormat="false" ht="14.25" hidden="false" customHeight="false" outlineLevel="0" collapsed="false">
      <c r="A10302" s="393" t="n">
        <v>814</v>
      </c>
      <c r="B10302" s="394" t="s">
        <v>10522</v>
      </c>
      <c r="C10302" s="393" t="s">
        <v>267</v>
      </c>
      <c r="D10302" s="395" t="n">
        <v>13.21</v>
      </c>
    </row>
    <row r="10303" customFormat="false" ht="14.25" hidden="false" customHeight="false" outlineLevel="0" collapsed="false">
      <c r="A10303" s="393" t="n">
        <v>822</v>
      </c>
      <c r="B10303" s="394" t="s">
        <v>10523</v>
      </c>
      <c r="C10303" s="393" t="s">
        <v>267</v>
      </c>
      <c r="D10303" s="395" t="n">
        <v>17.24</v>
      </c>
    </row>
    <row r="10304" customFormat="false" ht="14.25" hidden="false" customHeight="false" outlineLevel="0" collapsed="false">
      <c r="A10304" s="393" t="n">
        <v>821</v>
      </c>
      <c r="B10304" s="394" t="s">
        <v>10524</v>
      </c>
      <c r="C10304" s="393" t="s">
        <v>267</v>
      </c>
      <c r="D10304" s="395" t="n">
        <v>19.72</v>
      </c>
    </row>
    <row r="10305" customFormat="false" ht="14.25" hidden="false" customHeight="false" outlineLevel="0" collapsed="false">
      <c r="A10305" s="393" t="n">
        <v>39191</v>
      </c>
      <c r="B10305" s="394" t="s">
        <v>10525</v>
      </c>
      <c r="C10305" s="393" t="s">
        <v>267</v>
      </c>
      <c r="D10305" s="395" t="n">
        <v>21.05</v>
      </c>
    </row>
    <row r="10306" customFormat="false" ht="14.25" hidden="false" customHeight="false" outlineLevel="0" collapsed="false">
      <c r="A10306" s="393" t="n">
        <v>39190</v>
      </c>
      <c r="B10306" s="394" t="s">
        <v>10526</v>
      </c>
      <c r="C10306" s="393" t="s">
        <v>267</v>
      </c>
      <c r="D10306" s="395" t="n">
        <v>21.99</v>
      </c>
    </row>
    <row r="10307" customFormat="false" ht="14.25" hidden="false" customHeight="false" outlineLevel="0" collapsed="false">
      <c r="A10307" s="393" t="n">
        <v>39189</v>
      </c>
      <c r="B10307" s="394" t="s">
        <v>10527</v>
      </c>
      <c r="C10307" s="393" t="s">
        <v>267</v>
      </c>
      <c r="D10307" s="395" t="n">
        <v>23.27</v>
      </c>
    </row>
    <row r="10308" customFormat="false" ht="14.25" hidden="false" customHeight="false" outlineLevel="0" collapsed="false">
      <c r="A10308" s="393" t="n">
        <v>39188</v>
      </c>
      <c r="B10308" s="394" t="s">
        <v>10528</v>
      </c>
      <c r="C10308" s="393" t="s">
        <v>267</v>
      </c>
      <c r="D10308" s="395" t="n">
        <v>17.13</v>
      </c>
    </row>
    <row r="10309" customFormat="false" ht="14.25" hidden="false" customHeight="false" outlineLevel="0" collapsed="false">
      <c r="A10309" s="393" t="n">
        <v>39186</v>
      </c>
      <c r="B10309" s="394" t="s">
        <v>10529</v>
      </c>
      <c r="C10309" s="393" t="s">
        <v>267</v>
      </c>
      <c r="D10309" s="395" t="n">
        <v>20.82</v>
      </c>
    </row>
    <row r="10310" customFormat="false" ht="14.25" hidden="false" customHeight="false" outlineLevel="0" collapsed="false">
      <c r="A10310" s="393" t="n">
        <v>39187</v>
      </c>
      <c r="B10310" s="394" t="s">
        <v>10530</v>
      </c>
      <c r="C10310" s="393" t="s">
        <v>267</v>
      </c>
      <c r="D10310" s="395" t="n">
        <v>17.95</v>
      </c>
    </row>
    <row r="10311" customFormat="false" ht="14.25" hidden="false" customHeight="false" outlineLevel="0" collapsed="false">
      <c r="A10311" s="393" t="n">
        <v>39184</v>
      </c>
      <c r="B10311" s="394" t="s">
        <v>10531</v>
      </c>
      <c r="C10311" s="393" t="s">
        <v>267</v>
      </c>
      <c r="D10311" s="395" t="n">
        <v>6.75</v>
      </c>
    </row>
    <row r="10312" customFormat="false" ht="14.25" hidden="false" customHeight="false" outlineLevel="0" collapsed="false">
      <c r="A10312" s="393" t="n">
        <v>39185</v>
      </c>
      <c r="B10312" s="394" t="s">
        <v>10532</v>
      </c>
      <c r="C10312" s="393" t="s">
        <v>267</v>
      </c>
      <c r="D10312" s="395" t="n">
        <v>6.16</v>
      </c>
    </row>
    <row r="10313" customFormat="false" ht="14.25" hidden="false" customHeight="false" outlineLevel="0" collapsed="false">
      <c r="A10313" s="393" t="n">
        <v>39198</v>
      </c>
      <c r="B10313" s="394" t="s">
        <v>10533</v>
      </c>
      <c r="C10313" s="393" t="s">
        <v>267</v>
      </c>
      <c r="D10313" s="395" t="n">
        <v>69.05</v>
      </c>
    </row>
    <row r="10314" customFormat="false" ht="14.25" hidden="false" customHeight="false" outlineLevel="0" collapsed="false">
      <c r="A10314" s="393" t="n">
        <v>39197</v>
      </c>
      <c r="B10314" s="394" t="s">
        <v>10534</v>
      </c>
      <c r="C10314" s="393" t="s">
        <v>267</v>
      </c>
      <c r="D10314" s="395" t="n">
        <v>72.13</v>
      </c>
    </row>
    <row r="10315" customFormat="false" ht="14.25" hidden="false" customHeight="false" outlineLevel="0" collapsed="false">
      <c r="A10315" s="393" t="n">
        <v>39196</v>
      </c>
      <c r="B10315" s="394" t="s">
        <v>10535</v>
      </c>
      <c r="C10315" s="393" t="s">
        <v>267</v>
      </c>
      <c r="D10315" s="395" t="n">
        <v>74.38</v>
      </c>
    </row>
    <row r="10316" customFormat="false" ht="14.25" hidden="false" customHeight="false" outlineLevel="0" collapsed="false">
      <c r="A10316" s="393" t="n">
        <v>39199</v>
      </c>
      <c r="B10316" s="394" t="s">
        <v>10536</v>
      </c>
      <c r="C10316" s="393" t="s">
        <v>267</v>
      </c>
      <c r="D10316" s="395" t="n">
        <v>66.45</v>
      </c>
    </row>
    <row r="10317" customFormat="false" ht="14.25" hidden="false" customHeight="false" outlineLevel="0" collapsed="false">
      <c r="A10317" s="393" t="n">
        <v>39195</v>
      </c>
      <c r="B10317" s="394" t="s">
        <v>10537</v>
      </c>
      <c r="C10317" s="393" t="s">
        <v>267</v>
      </c>
      <c r="D10317" s="395" t="n">
        <v>38.35</v>
      </c>
    </row>
    <row r="10318" customFormat="false" ht="14.25" hidden="false" customHeight="false" outlineLevel="0" collapsed="false">
      <c r="A10318" s="393" t="n">
        <v>39194</v>
      </c>
      <c r="B10318" s="394" t="s">
        <v>10538</v>
      </c>
      <c r="C10318" s="393" t="s">
        <v>267</v>
      </c>
      <c r="D10318" s="395" t="n">
        <v>41.04</v>
      </c>
    </row>
    <row r="10319" customFormat="false" ht="14.25" hidden="false" customHeight="false" outlineLevel="0" collapsed="false">
      <c r="A10319" s="393" t="n">
        <v>39193</v>
      </c>
      <c r="B10319" s="394" t="s">
        <v>10539</v>
      </c>
      <c r="C10319" s="393" t="s">
        <v>267</v>
      </c>
      <c r="D10319" s="395" t="n">
        <v>44.98</v>
      </c>
    </row>
    <row r="10320" customFormat="false" ht="14.25" hidden="false" customHeight="false" outlineLevel="0" collapsed="false">
      <c r="A10320" s="393" t="n">
        <v>39192</v>
      </c>
      <c r="B10320" s="394" t="s">
        <v>10540</v>
      </c>
      <c r="C10320" s="393" t="s">
        <v>267</v>
      </c>
      <c r="D10320" s="395" t="n">
        <v>46.79</v>
      </c>
    </row>
    <row r="10321" customFormat="false" ht="14.25" hidden="false" customHeight="false" outlineLevel="0" collapsed="false">
      <c r="A10321" s="393" t="n">
        <v>39201</v>
      </c>
      <c r="B10321" s="394" t="s">
        <v>10541</v>
      </c>
      <c r="C10321" s="393" t="s">
        <v>267</v>
      </c>
      <c r="D10321" s="395" t="n">
        <v>82.55</v>
      </c>
    </row>
    <row r="10322" customFormat="false" ht="14.25" hidden="false" customHeight="false" outlineLevel="0" collapsed="false">
      <c r="A10322" s="393" t="n">
        <v>39200</v>
      </c>
      <c r="B10322" s="394" t="s">
        <v>10542</v>
      </c>
      <c r="C10322" s="393" t="s">
        <v>267</v>
      </c>
      <c r="D10322" s="395" t="n">
        <v>83.22</v>
      </c>
    </row>
    <row r="10323" customFormat="false" ht="14.25" hidden="false" customHeight="false" outlineLevel="0" collapsed="false">
      <c r="A10323" s="393" t="n">
        <v>39203</v>
      </c>
      <c r="B10323" s="394" t="s">
        <v>10543</v>
      </c>
      <c r="C10323" s="393" t="s">
        <v>267</v>
      </c>
      <c r="D10323" s="395" t="n">
        <v>67.19</v>
      </c>
    </row>
    <row r="10324" customFormat="false" ht="14.25" hidden="false" customHeight="false" outlineLevel="0" collapsed="false">
      <c r="A10324" s="393" t="n">
        <v>39202</v>
      </c>
      <c r="B10324" s="394" t="s">
        <v>10544</v>
      </c>
      <c r="C10324" s="393" t="s">
        <v>267</v>
      </c>
      <c r="D10324" s="395" t="n">
        <v>78.93</v>
      </c>
    </row>
    <row r="10325" customFormat="false" ht="14.25" hidden="false" customHeight="false" outlineLevel="0" collapsed="false">
      <c r="A10325" s="393" t="n">
        <v>39920</v>
      </c>
      <c r="B10325" s="394" t="s">
        <v>10545</v>
      </c>
      <c r="C10325" s="393" t="s">
        <v>267</v>
      </c>
      <c r="D10325" s="395" t="n">
        <v>5.66</v>
      </c>
    </row>
    <row r="10326" customFormat="false" ht="14.25" hidden="false" customHeight="false" outlineLevel="0" collapsed="false">
      <c r="A10326" s="393" t="n">
        <v>39205</v>
      </c>
      <c r="B10326" s="394" t="s">
        <v>10546</v>
      </c>
      <c r="C10326" s="393" t="s">
        <v>267</v>
      </c>
      <c r="D10326" s="395" t="n">
        <v>131.69</v>
      </c>
    </row>
    <row r="10327" customFormat="false" ht="14.25" hidden="false" customHeight="false" outlineLevel="0" collapsed="false">
      <c r="A10327" s="393" t="n">
        <v>39204</v>
      </c>
      <c r="B10327" s="394" t="s">
        <v>10547</v>
      </c>
      <c r="C10327" s="393" t="s">
        <v>267</v>
      </c>
      <c r="D10327" s="395" t="n">
        <v>134.87</v>
      </c>
    </row>
    <row r="10328" customFormat="false" ht="14.25" hidden="false" customHeight="false" outlineLevel="0" collapsed="false">
      <c r="A10328" s="393" t="n">
        <v>39206</v>
      </c>
      <c r="B10328" s="394" t="s">
        <v>10548</v>
      </c>
      <c r="C10328" s="393" t="s">
        <v>267</v>
      </c>
      <c r="D10328" s="395" t="n">
        <v>127.95</v>
      </c>
    </row>
    <row r="10329" customFormat="false" ht="14.25" hidden="false" customHeight="false" outlineLevel="0" collapsed="false">
      <c r="A10329" s="393" t="n">
        <v>798</v>
      </c>
      <c r="B10329" s="394" t="s">
        <v>10549</v>
      </c>
      <c r="C10329" s="393" t="s">
        <v>267</v>
      </c>
      <c r="D10329" s="395" t="n">
        <v>1.23</v>
      </c>
    </row>
    <row r="10330" customFormat="false" ht="14.25" hidden="false" customHeight="false" outlineLevel="0" collapsed="false">
      <c r="A10330" s="393" t="n">
        <v>797</v>
      </c>
      <c r="B10330" s="394" t="s">
        <v>10550</v>
      </c>
      <c r="C10330" s="393" t="s">
        <v>267</v>
      </c>
      <c r="D10330" s="395" t="n">
        <v>8.93</v>
      </c>
    </row>
    <row r="10331" customFormat="false" ht="14.25" hidden="false" customHeight="false" outlineLevel="0" collapsed="false">
      <c r="A10331" s="393" t="n">
        <v>796</v>
      </c>
      <c r="B10331" s="394" t="s">
        <v>10551</v>
      </c>
      <c r="C10331" s="393" t="s">
        <v>267</v>
      </c>
      <c r="D10331" s="395" t="n">
        <v>7.58</v>
      </c>
    </row>
    <row r="10332" customFormat="false" ht="14.25" hidden="false" customHeight="false" outlineLevel="0" collapsed="false">
      <c r="A10332" s="393" t="n">
        <v>799</v>
      </c>
      <c r="B10332" s="394" t="s">
        <v>10552</v>
      </c>
      <c r="C10332" s="393" t="s">
        <v>267</v>
      </c>
      <c r="D10332" s="395" t="n">
        <v>3.67</v>
      </c>
    </row>
    <row r="10333" customFormat="false" ht="14.25" hidden="false" customHeight="false" outlineLevel="0" collapsed="false">
      <c r="A10333" s="393" t="n">
        <v>792</v>
      </c>
      <c r="B10333" s="394" t="s">
        <v>10553</v>
      </c>
      <c r="C10333" s="393" t="s">
        <v>267</v>
      </c>
      <c r="D10333" s="395" t="n">
        <v>3.55</v>
      </c>
    </row>
    <row r="10334" customFormat="false" ht="14.25" hidden="false" customHeight="false" outlineLevel="0" collapsed="false">
      <c r="A10334" s="393" t="n">
        <v>38001</v>
      </c>
      <c r="B10334" s="394" t="s">
        <v>10554</v>
      </c>
      <c r="C10334" s="393" t="s">
        <v>267</v>
      </c>
      <c r="D10334" s="395" t="n">
        <v>1.22</v>
      </c>
    </row>
    <row r="10335" customFormat="false" ht="14.25" hidden="false" customHeight="false" outlineLevel="0" collapsed="false">
      <c r="A10335" s="393" t="n">
        <v>38002</v>
      </c>
      <c r="B10335" s="394" t="s">
        <v>10555</v>
      </c>
      <c r="C10335" s="393" t="s">
        <v>267</v>
      </c>
      <c r="D10335" s="395" t="n">
        <v>4.26</v>
      </c>
    </row>
    <row r="10336" customFormat="false" ht="14.25" hidden="false" customHeight="false" outlineLevel="0" collapsed="false">
      <c r="A10336" s="393" t="n">
        <v>38003</v>
      </c>
      <c r="B10336" s="394" t="s">
        <v>10556</v>
      </c>
      <c r="C10336" s="393" t="s">
        <v>267</v>
      </c>
      <c r="D10336" s="395" t="n">
        <v>29.11</v>
      </c>
    </row>
    <row r="10337" customFormat="false" ht="14.25" hidden="false" customHeight="false" outlineLevel="0" collapsed="false">
      <c r="A10337" s="393" t="n">
        <v>38004</v>
      </c>
      <c r="B10337" s="394" t="s">
        <v>10557</v>
      </c>
      <c r="C10337" s="393" t="s">
        <v>267</v>
      </c>
      <c r="D10337" s="395" t="n">
        <v>33.47</v>
      </c>
    </row>
    <row r="10338" customFormat="false" ht="14.25" hidden="false" customHeight="false" outlineLevel="0" collapsed="false">
      <c r="A10338" s="393" t="n">
        <v>44263</v>
      </c>
      <c r="B10338" s="394" t="s">
        <v>10558</v>
      </c>
      <c r="C10338" s="393" t="s">
        <v>267</v>
      </c>
      <c r="D10338" s="395" t="n">
        <v>60.1</v>
      </c>
    </row>
    <row r="10339" customFormat="false" ht="14.25" hidden="false" customHeight="false" outlineLevel="0" collapsed="false">
      <c r="A10339" s="393" t="n">
        <v>36327</v>
      </c>
      <c r="B10339" s="394" t="s">
        <v>10559</v>
      </c>
      <c r="C10339" s="393" t="s">
        <v>267</v>
      </c>
      <c r="D10339" s="395" t="n">
        <v>3.75</v>
      </c>
    </row>
    <row r="10340" customFormat="false" ht="14.25" hidden="false" customHeight="false" outlineLevel="0" collapsed="false">
      <c r="A10340" s="393" t="n">
        <v>38992</v>
      </c>
      <c r="B10340" s="394" t="s">
        <v>10560</v>
      </c>
      <c r="C10340" s="393" t="s">
        <v>267</v>
      </c>
      <c r="D10340" s="395" t="n">
        <v>4.56</v>
      </c>
    </row>
    <row r="10341" customFormat="false" ht="14.25" hidden="false" customHeight="false" outlineLevel="0" collapsed="false">
      <c r="A10341" s="393" t="n">
        <v>38993</v>
      </c>
      <c r="B10341" s="394" t="s">
        <v>10561</v>
      </c>
      <c r="C10341" s="393" t="s">
        <v>267</v>
      </c>
      <c r="D10341" s="395" t="n">
        <v>11.85</v>
      </c>
    </row>
    <row r="10342" customFormat="false" ht="14.25" hidden="false" customHeight="false" outlineLevel="0" collapsed="false">
      <c r="A10342" s="393" t="n">
        <v>44175</v>
      </c>
      <c r="B10342" s="394" t="s">
        <v>10562</v>
      </c>
      <c r="C10342" s="393" t="s">
        <v>267</v>
      </c>
      <c r="D10342" s="395" t="n">
        <v>20.68</v>
      </c>
    </row>
    <row r="10343" customFormat="false" ht="14.25" hidden="false" customHeight="false" outlineLevel="0" collapsed="false">
      <c r="A10343" s="393" t="n">
        <v>44177</v>
      </c>
      <c r="B10343" s="394" t="s">
        <v>10563</v>
      </c>
      <c r="C10343" s="393" t="s">
        <v>267</v>
      </c>
      <c r="D10343" s="395" t="n">
        <v>15.45</v>
      </c>
    </row>
    <row r="10344" customFormat="false" ht="14.25" hidden="false" customHeight="false" outlineLevel="0" collapsed="false">
      <c r="A10344" s="393" t="n">
        <v>38418</v>
      </c>
      <c r="B10344" s="394" t="s">
        <v>10564</v>
      </c>
      <c r="C10344" s="393" t="s">
        <v>267</v>
      </c>
      <c r="D10344" s="395" t="n">
        <v>5.72</v>
      </c>
    </row>
    <row r="10345" customFormat="false" ht="14.25" hidden="false" customHeight="false" outlineLevel="0" collapsed="false">
      <c r="A10345" s="393" t="n">
        <v>39178</v>
      </c>
      <c r="B10345" s="394" t="s">
        <v>10565</v>
      </c>
      <c r="C10345" s="393" t="s">
        <v>267</v>
      </c>
      <c r="D10345" s="395" t="n">
        <v>2.27</v>
      </c>
    </row>
    <row r="10346" customFormat="false" ht="14.25" hidden="false" customHeight="false" outlineLevel="0" collapsed="false">
      <c r="A10346" s="393" t="n">
        <v>39177</v>
      </c>
      <c r="B10346" s="394" t="s">
        <v>10566</v>
      </c>
      <c r="C10346" s="393" t="s">
        <v>267</v>
      </c>
      <c r="D10346" s="395" t="n">
        <v>2.06</v>
      </c>
    </row>
    <row r="10347" customFormat="false" ht="14.25" hidden="false" customHeight="false" outlineLevel="0" collapsed="false">
      <c r="A10347" s="393" t="n">
        <v>39176</v>
      </c>
      <c r="B10347" s="394" t="s">
        <v>10567</v>
      </c>
      <c r="C10347" s="393" t="s">
        <v>267</v>
      </c>
      <c r="D10347" s="395" t="n">
        <v>1.35</v>
      </c>
    </row>
    <row r="10348" customFormat="false" ht="14.25" hidden="false" customHeight="false" outlineLevel="0" collapsed="false">
      <c r="A10348" s="393" t="n">
        <v>39174</v>
      </c>
      <c r="B10348" s="394" t="s">
        <v>10568</v>
      </c>
      <c r="C10348" s="393" t="s">
        <v>267</v>
      </c>
      <c r="D10348" s="395" t="n">
        <v>1.03</v>
      </c>
    </row>
    <row r="10349" customFormat="false" ht="14.25" hidden="false" customHeight="false" outlineLevel="0" collapsed="false">
      <c r="A10349" s="393" t="n">
        <v>39180</v>
      </c>
      <c r="B10349" s="394" t="s">
        <v>10569</v>
      </c>
      <c r="C10349" s="393" t="s">
        <v>267</v>
      </c>
      <c r="D10349" s="395" t="n">
        <v>6.18</v>
      </c>
    </row>
    <row r="10350" customFormat="false" ht="14.25" hidden="false" customHeight="false" outlineLevel="0" collapsed="false">
      <c r="A10350" s="393" t="n">
        <v>39179</v>
      </c>
      <c r="B10350" s="394" t="s">
        <v>10570</v>
      </c>
      <c r="C10350" s="393" t="s">
        <v>267</v>
      </c>
      <c r="D10350" s="395" t="n">
        <v>5.47</v>
      </c>
    </row>
    <row r="10351" customFormat="false" ht="14.25" hidden="false" customHeight="false" outlineLevel="0" collapsed="false">
      <c r="A10351" s="393" t="n">
        <v>39181</v>
      </c>
      <c r="B10351" s="394" t="s">
        <v>10571</v>
      </c>
      <c r="C10351" s="393" t="s">
        <v>267</v>
      </c>
      <c r="D10351" s="395" t="n">
        <v>8.29</v>
      </c>
    </row>
    <row r="10352" customFormat="false" ht="14.25" hidden="false" customHeight="false" outlineLevel="0" collapsed="false">
      <c r="A10352" s="393" t="n">
        <v>39175</v>
      </c>
      <c r="B10352" s="394" t="s">
        <v>10572</v>
      </c>
      <c r="C10352" s="393" t="s">
        <v>267</v>
      </c>
      <c r="D10352" s="395" t="n">
        <v>1.25</v>
      </c>
    </row>
    <row r="10353" customFormat="false" ht="14.25" hidden="false" customHeight="false" outlineLevel="0" collapsed="false">
      <c r="A10353" s="393" t="n">
        <v>39217</v>
      </c>
      <c r="B10353" s="394" t="s">
        <v>10573</v>
      </c>
      <c r="C10353" s="393" t="s">
        <v>267</v>
      </c>
      <c r="D10353" s="395" t="n">
        <v>0.97</v>
      </c>
    </row>
    <row r="10354" customFormat="false" ht="14.25" hidden="false" customHeight="false" outlineLevel="0" collapsed="false">
      <c r="A10354" s="393" t="n">
        <v>39182</v>
      </c>
      <c r="B10354" s="394" t="s">
        <v>10574</v>
      </c>
      <c r="C10354" s="393" t="s">
        <v>267</v>
      </c>
      <c r="D10354" s="395" t="n">
        <v>11.65</v>
      </c>
    </row>
    <row r="10355" customFormat="false" ht="14.25" hidden="false" customHeight="false" outlineLevel="0" collapsed="false">
      <c r="A10355" s="393" t="n">
        <v>12616</v>
      </c>
      <c r="B10355" s="394" t="s">
        <v>10575</v>
      </c>
      <c r="C10355" s="393" t="s">
        <v>267</v>
      </c>
      <c r="D10355" s="395" t="n">
        <v>17.65</v>
      </c>
    </row>
    <row r="10356" customFormat="false" ht="14.25" hidden="false" customHeight="false" outlineLevel="0" collapsed="false">
      <c r="A10356" s="393" t="n">
        <v>1049</v>
      </c>
      <c r="B10356" s="394" t="s">
        <v>10576</v>
      </c>
      <c r="C10356" s="393" t="s">
        <v>267</v>
      </c>
      <c r="D10356" s="395" t="n">
        <v>9.75</v>
      </c>
    </row>
    <row r="10357" customFormat="false" ht="14.25" hidden="false" customHeight="false" outlineLevel="0" collapsed="false">
      <c r="A10357" s="393" t="n">
        <v>1099</v>
      </c>
      <c r="B10357" s="394" t="s">
        <v>10577</v>
      </c>
      <c r="C10357" s="393" t="s">
        <v>267</v>
      </c>
      <c r="D10357" s="395" t="n">
        <v>7.46</v>
      </c>
    </row>
    <row r="10358" customFormat="false" ht="14.25" hidden="false" customHeight="false" outlineLevel="0" collapsed="false">
      <c r="A10358" s="393" t="n">
        <v>1050</v>
      </c>
      <c r="B10358" s="394" t="s">
        <v>10578</v>
      </c>
      <c r="C10358" s="393" t="s">
        <v>267</v>
      </c>
      <c r="D10358" s="395" t="n">
        <v>5.1</v>
      </c>
    </row>
    <row r="10359" customFormat="false" ht="14.25" hidden="false" customHeight="false" outlineLevel="0" collapsed="false">
      <c r="A10359" s="393" t="n">
        <v>39678</v>
      </c>
      <c r="B10359" s="394" t="s">
        <v>10579</v>
      </c>
      <c r="C10359" s="393" t="s">
        <v>267</v>
      </c>
      <c r="D10359" s="395" t="n">
        <v>3.01</v>
      </c>
    </row>
    <row r="10360" customFormat="false" ht="14.25" hidden="false" customHeight="false" outlineLevel="0" collapsed="false">
      <c r="A10360" s="393" t="n">
        <v>1101</v>
      </c>
      <c r="B10360" s="394" t="s">
        <v>10580</v>
      </c>
      <c r="C10360" s="393" t="s">
        <v>267</v>
      </c>
      <c r="D10360" s="395" t="n">
        <v>32.18</v>
      </c>
    </row>
    <row r="10361" customFormat="false" ht="14.25" hidden="false" customHeight="false" outlineLevel="0" collapsed="false">
      <c r="A10361" s="393" t="n">
        <v>1100</v>
      </c>
      <c r="B10361" s="394" t="s">
        <v>10581</v>
      </c>
      <c r="C10361" s="393" t="s">
        <v>267</v>
      </c>
      <c r="D10361" s="395" t="n">
        <v>16.6</v>
      </c>
    </row>
    <row r="10362" customFormat="false" ht="14.25" hidden="false" customHeight="false" outlineLevel="0" collapsed="false">
      <c r="A10362" s="393" t="n">
        <v>39679</v>
      </c>
      <c r="B10362" s="394" t="s">
        <v>10582</v>
      </c>
      <c r="C10362" s="393" t="s">
        <v>267</v>
      </c>
      <c r="D10362" s="395" t="n">
        <v>64.13</v>
      </c>
    </row>
    <row r="10363" customFormat="false" ht="14.25" hidden="false" customHeight="false" outlineLevel="0" collapsed="false">
      <c r="A10363" s="393" t="n">
        <v>1102</v>
      </c>
      <c r="B10363" s="394" t="s">
        <v>10583</v>
      </c>
      <c r="C10363" s="393" t="s">
        <v>267</v>
      </c>
      <c r="D10363" s="395" t="n">
        <v>47.98</v>
      </c>
    </row>
    <row r="10364" customFormat="false" ht="14.25" hidden="false" customHeight="false" outlineLevel="0" collapsed="false">
      <c r="A10364" s="393" t="n">
        <v>1098</v>
      </c>
      <c r="B10364" s="394" t="s">
        <v>10584</v>
      </c>
      <c r="C10364" s="393" t="s">
        <v>267</v>
      </c>
      <c r="D10364" s="395" t="n">
        <v>3.98</v>
      </c>
    </row>
    <row r="10365" customFormat="false" ht="14.25" hidden="false" customHeight="false" outlineLevel="0" collapsed="false">
      <c r="A10365" s="393" t="n">
        <v>1051</v>
      </c>
      <c r="B10365" s="394" t="s">
        <v>10585</v>
      </c>
      <c r="C10365" s="393" t="s">
        <v>267</v>
      </c>
      <c r="D10365" s="395" t="n">
        <v>69.75</v>
      </c>
    </row>
    <row r="10366" customFormat="false" ht="14.25" hidden="false" customHeight="false" outlineLevel="0" collapsed="false">
      <c r="A10366" s="393" t="n">
        <v>37399</v>
      </c>
      <c r="B10366" s="394" t="s">
        <v>10586</v>
      </c>
      <c r="C10366" s="393" t="s">
        <v>267</v>
      </c>
      <c r="D10366" s="395" t="n">
        <v>30.89</v>
      </c>
    </row>
    <row r="10367" customFormat="false" ht="14.25" hidden="false" customHeight="false" outlineLevel="0" collapsed="false">
      <c r="A10367" s="393" t="n">
        <v>43834</v>
      </c>
      <c r="B10367" s="394" t="s">
        <v>10587</v>
      </c>
      <c r="C10367" s="393" t="s">
        <v>274</v>
      </c>
      <c r="D10367" s="395" t="n">
        <v>22.08</v>
      </c>
    </row>
    <row r="10368" customFormat="false" ht="14.25" hidden="false" customHeight="false" outlineLevel="0" collapsed="false">
      <c r="A10368" s="393" t="n">
        <v>43835</v>
      </c>
      <c r="B10368" s="394" t="s">
        <v>10588</v>
      </c>
      <c r="C10368" s="393" t="s">
        <v>274</v>
      </c>
      <c r="D10368" s="395" t="n">
        <v>1.98</v>
      </c>
    </row>
    <row r="10369" customFormat="false" ht="14.25" hidden="false" customHeight="false" outlineLevel="0" collapsed="false">
      <c r="A10369" s="393" t="n">
        <v>43833</v>
      </c>
      <c r="B10369" s="394" t="s">
        <v>10589</v>
      </c>
      <c r="C10369" s="393" t="s">
        <v>274</v>
      </c>
      <c r="D10369" s="395" t="n">
        <v>2.05</v>
      </c>
    </row>
    <row r="10370" customFormat="false" ht="14.25" hidden="false" customHeight="false" outlineLevel="0" collapsed="false">
      <c r="A10370" s="393" t="n">
        <v>41955</v>
      </c>
      <c r="B10370" s="394" t="s">
        <v>10590</v>
      </c>
      <c r="C10370" s="393" t="s">
        <v>532</v>
      </c>
      <c r="D10370" s="395" t="n">
        <v>68.31</v>
      </c>
    </row>
    <row r="10371" customFormat="false" ht="14.25" hidden="false" customHeight="false" outlineLevel="0" collapsed="false">
      <c r="A10371" s="393" t="n">
        <v>41953</v>
      </c>
      <c r="B10371" s="394" t="s">
        <v>10591</v>
      </c>
      <c r="C10371" s="393" t="s">
        <v>532</v>
      </c>
      <c r="D10371" s="395" t="n">
        <v>65.19</v>
      </c>
    </row>
    <row r="10372" customFormat="false" ht="14.25" hidden="false" customHeight="false" outlineLevel="0" collapsed="false">
      <c r="A10372" s="393" t="n">
        <v>41954</v>
      </c>
      <c r="B10372" s="394" t="s">
        <v>10592</v>
      </c>
      <c r="C10372" s="393" t="s">
        <v>532</v>
      </c>
      <c r="D10372" s="395" t="n">
        <v>64.57</v>
      </c>
    </row>
    <row r="10373" customFormat="false" ht="14.25" hidden="false" customHeight="false" outlineLevel="0" collapsed="false">
      <c r="A10373" s="393" t="n">
        <v>25004</v>
      </c>
      <c r="B10373" s="394" t="s">
        <v>10593</v>
      </c>
      <c r="C10373" s="393" t="s">
        <v>532</v>
      </c>
      <c r="D10373" s="395" t="n">
        <v>51.07</v>
      </c>
    </row>
    <row r="10374" customFormat="false" ht="14.25" hidden="false" customHeight="false" outlineLevel="0" collapsed="false">
      <c r="A10374" s="393" t="n">
        <v>25002</v>
      </c>
      <c r="B10374" s="394" t="s">
        <v>10594</v>
      </c>
      <c r="C10374" s="393" t="s">
        <v>532</v>
      </c>
      <c r="D10374" s="395" t="n">
        <v>51.07</v>
      </c>
    </row>
    <row r="10375" customFormat="false" ht="14.25" hidden="false" customHeight="false" outlineLevel="0" collapsed="false">
      <c r="A10375" s="393" t="n">
        <v>37409</v>
      </c>
      <c r="B10375" s="394" t="s">
        <v>10595</v>
      </c>
      <c r="C10375" s="393" t="s">
        <v>532</v>
      </c>
      <c r="D10375" s="395" t="n">
        <v>51.07</v>
      </c>
    </row>
    <row r="10376" customFormat="false" ht="14.25" hidden="false" customHeight="false" outlineLevel="0" collapsed="false">
      <c r="A10376" s="393" t="n">
        <v>841</v>
      </c>
      <c r="B10376" s="394" t="s">
        <v>10596</v>
      </c>
      <c r="C10376" s="393" t="s">
        <v>532</v>
      </c>
      <c r="D10376" s="395" t="n">
        <v>51.7</v>
      </c>
    </row>
    <row r="10377" customFormat="false" ht="14.25" hidden="false" customHeight="false" outlineLevel="0" collapsed="false">
      <c r="A10377" s="393" t="n">
        <v>25005</v>
      </c>
      <c r="B10377" s="394" t="s">
        <v>10597</v>
      </c>
      <c r="C10377" s="393" t="s">
        <v>532</v>
      </c>
      <c r="D10377" s="395" t="n">
        <v>56.05</v>
      </c>
    </row>
    <row r="10378" customFormat="false" ht="14.25" hidden="false" customHeight="false" outlineLevel="0" collapsed="false">
      <c r="A10378" s="393" t="n">
        <v>25003</v>
      </c>
      <c r="B10378" s="394" t="s">
        <v>10598</v>
      </c>
      <c r="C10378" s="393" t="s">
        <v>532</v>
      </c>
      <c r="D10378" s="395" t="n">
        <v>56.89</v>
      </c>
    </row>
    <row r="10379" customFormat="false" ht="14.25" hidden="false" customHeight="false" outlineLevel="0" collapsed="false">
      <c r="A10379" s="393" t="n">
        <v>37410</v>
      </c>
      <c r="B10379" s="394" t="s">
        <v>10599</v>
      </c>
      <c r="C10379" s="393" t="s">
        <v>532</v>
      </c>
      <c r="D10379" s="395" t="n">
        <v>56.05</v>
      </c>
    </row>
    <row r="10380" customFormat="false" ht="14.25" hidden="false" customHeight="false" outlineLevel="0" collapsed="false">
      <c r="A10380" s="393" t="n">
        <v>842</v>
      </c>
      <c r="B10380" s="394" t="s">
        <v>10600</v>
      </c>
      <c r="C10380" s="393" t="s">
        <v>532</v>
      </c>
      <c r="D10380" s="395" t="n">
        <v>56.84</v>
      </c>
    </row>
    <row r="10381" customFormat="false" ht="14.25" hidden="false" customHeight="false" outlineLevel="0" collapsed="false">
      <c r="A10381" s="393" t="n">
        <v>44391</v>
      </c>
      <c r="B10381" s="394" t="s">
        <v>10601</v>
      </c>
      <c r="C10381" s="393" t="s">
        <v>274</v>
      </c>
      <c r="D10381" s="395" t="n">
        <v>121.12</v>
      </c>
    </row>
    <row r="10382" customFormat="false" ht="14.25" hidden="false" customHeight="false" outlineLevel="0" collapsed="false">
      <c r="A10382" s="393" t="n">
        <v>44388</v>
      </c>
      <c r="B10382" s="394" t="s">
        <v>10602</v>
      </c>
      <c r="C10382" s="393" t="s">
        <v>274</v>
      </c>
      <c r="D10382" s="395" t="n">
        <v>2.62</v>
      </c>
    </row>
    <row r="10383" customFormat="false" ht="14.25" hidden="false" customHeight="false" outlineLevel="0" collapsed="false">
      <c r="A10383" s="393" t="n">
        <v>44392</v>
      </c>
      <c r="B10383" s="394" t="s">
        <v>10603</v>
      </c>
      <c r="C10383" s="393" t="s">
        <v>274</v>
      </c>
      <c r="D10383" s="395" t="n">
        <v>241.17</v>
      </c>
    </row>
    <row r="10384" customFormat="false" ht="14.25" hidden="false" customHeight="false" outlineLevel="0" collapsed="false">
      <c r="A10384" s="393" t="n">
        <v>44390</v>
      </c>
      <c r="B10384" s="394" t="s">
        <v>10604</v>
      </c>
      <c r="C10384" s="393" t="s">
        <v>274</v>
      </c>
      <c r="D10384" s="395" t="n">
        <v>51.1</v>
      </c>
    </row>
    <row r="10385" customFormat="false" ht="14.25" hidden="false" customHeight="false" outlineLevel="0" collapsed="false">
      <c r="A10385" s="393" t="n">
        <v>44389</v>
      </c>
      <c r="B10385" s="394" t="s">
        <v>10605</v>
      </c>
      <c r="C10385" s="393" t="s">
        <v>274</v>
      </c>
      <c r="D10385" s="395" t="n">
        <v>6.03</v>
      </c>
    </row>
    <row r="10386" customFormat="false" ht="14.25" hidden="false" customHeight="false" outlineLevel="0" collapsed="false">
      <c r="A10386" s="393" t="n">
        <v>862</v>
      </c>
      <c r="B10386" s="394" t="s">
        <v>10606</v>
      </c>
      <c r="C10386" s="393" t="s">
        <v>274</v>
      </c>
      <c r="D10386" s="395" t="n">
        <v>11.05</v>
      </c>
    </row>
    <row r="10387" customFormat="false" ht="14.25" hidden="false" customHeight="false" outlineLevel="0" collapsed="false">
      <c r="A10387" s="393" t="n">
        <v>866</v>
      </c>
      <c r="B10387" s="394" t="s">
        <v>10607</v>
      </c>
      <c r="C10387" s="393" t="s">
        <v>274</v>
      </c>
      <c r="D10387" s="395" t="n">
        <v>140.43</v>
      </c>
    </row>
    <row r="10388" customFormat="false" ht="14.25" hidden="false" customHeight="false" outlineLevel="0" collapsed="false">
      <c r="A10388" s="393" t="n">
        <v>892</v>
      </c>
      <c r="B10388" s="394" t="s">
        <v>10608</v>
      </c>
      <c r="C10388" s="393" t="s">
        <v>274</v>
      </c>
      <c r="D10388" s="395" t="n">
        <v>169.99</v>
      </c>
    </row>
    <row r="10389" customFormat="false" ht="14.25" hidden="false" customHeight="false" outlineLevel="0" collapsed="false">
      <c r="A10389" s="393" t="n">
        <v>857</v>
      </c>
      <c r="B10389" s="394" t="s">
        <v>10609</v>
      </c>
      <c r="C10389" s="393" t="s">
        <v>274</v>
      </c>
      <c r="D10389" s="395" t="n">
        <v>18.49</v>
      </c>
    </row>
    <row r="10390" customFormat="false" ht="14.25" hidden="false" customHeight="false" outlineLevel="0" collapsed="false">
      <c r="A10390" s="393" t="n">
        <v>37404</v>
      </c>
      <c r="B10390" s="394" t="s">
        <v>10610</v>
      </c>
      <c r="C10390" s="393" t="s">
        <v>274</v>
      </c>
      <c r="D10390" s="395" t="n">
        <v>196.68</v>
      </c>
    </row>
    <row r="10391" customFormat="false" ht="14.25" hidden="false" customHeight="false" outlineLevel="0" collapsed="false">
      <c r="A10391" s="393" t="n">
        <v>868</v>
      </c>
      <c r="B10391" s="394" t="s">
        <v>10611</v>
      </c>
      <c r="C10391" s="393" t="s">
        <v>274</v>
      </c>
      <c r="D10391" s="395" t="n">
        <v>26.35</v>
      </c>
    </row>
    <row r="10392" customFormat="false" ht="14.25" hidden="false" customHeight="false" outlineLevel="0" collapsed="false">
      <c r="A10392" s="393" t="n">
        <v>863</v>
      </c>
      <c r="B10392" s="394" t="s">
        <v>10612</v>
      </c>
      <c r="C10392" s="393" t="s">
        <v>274</v>
      </c>
      <c r="D10392" s="395" t="n">
        <v>38.81</v>
      </c>
    </row>
    <row r="10393" customFormat="false" ht="14.25" hidden="false" customHeight="false" outlineLevel="0" collapsed="false">
      <c r="A10393" s="393" t="n">
        <v>867</v>
      </c>
      <c r="B10393" s="394" t="s">
        <v>10613</v>
      </c>
      <c r="C10393" s="393" t="s">
        <v>274</v>
      </c>
      <c r="D10393" s="395" t="n">
        <v>55.28</v>
      </c>
    </row>
    <row r="10394" customFormat="false" ht="14.25" hidden="false" customHeight="false" outlineLevel="0" collapsed="false">
      <c r="A10394" s="393" t="n">
        <v>864</v>
      </c>
      <c r="B10394" s="394" t="s">
        <v>10614</v>
      </c>
      <c r="C10394" s="393" t="s">
        <v>274</v>
      </c>
      <c r="D10394" s="395" t="n">
        <v>73.02</v>
      </c>
    </row>
    <row r="10395" customFormat="false" ht="14.25" hidden="false" customHeight="false" outlineLevel="0" collapsed="false">
      <c r="A10395" s="393" t="n">
        <v>865</v>
      </c>
      <c r="B10395" s="394" t="s">
        <v>10615</v>
      </c>
      <c r="C10395" s="393" t="s">
        <v>274</v>
      </c>
      <c r="D10395" s="395" t="n">
        <v>105.03</v>
      </c>
    </row>
    <row r="10396" customFormat="false" ht="14.25" hidden="false" customHeight="false" outlineLevel="0" collapsed="false">
      <c r="A10396" s="393" t="n">
        <v>39251</v>
      </c>
      <c r="B10396" s="394" t="s">
        <v>10616</v>
      </c>
      <c r="C10396" s="393" t="s">
        <v>274</v>
      </c>
      <c r="D10396" s="395" t="n">
        <v>0.69</v>
      </c>
    </row>
    <row r="10397" customFormat="false" ht="14.25" hidden="false" customHeight="false" outlineLevel="0" collapsed="false">
      <c r="A10397" s="393" t="n">
        <v>1011</v>
      </c>
      <c r="B10397" s="394" t="s">
        <v>10617</v>
      </c>
      <c r="C10397" s="393" t="s">
        <v>274</v>
      </c>
      <c r="D10397" s="395" t="n">
        <v>0.94</v>
      </c>
    </row>
    <row r="10398" customFormat="false" ht="14.25" hidden="false" customHeight="false" outlineLevel="0" collapsed="false">
      <c r="A10398" s="393" t="n">
        <v>39252</v>
      </c>
      <c r="B10398" s="394" t="s">
        <v>10618</v>
      </c>
      <c r="C10398" s="393" t="s">
        <v>274</v>
      </c>
      <c r="D10398" s="395" t="n">
        <v>1.23</v>
      </c>
    </row>
    <row r="10399" customFormat="false" ht="14.25" hidden="false" customHeight="false" outlineLevel="0" collapsed="false">
      <c r="A10399" s="393" t="n">
        <v>1013</v>
      </c>
      <c r="B10399" s="394" t="s">
        <v>10619</v>
      </c>
      <c r="C10399" s="393" t="s">
        <v>274</v>
      </c>
      <c r="D10399" s="395" t="n">
        <v>1.48</v>
      </c>
    </row>
    <row r="10400" customFormat="false" ht="14.25" hidden="false" customHeight="false" outlineLevel="0" collapsed="false">
      <c r="A10400" s="393" t="n">
        <v>980</v>
      </c>
      <c r="B10400" s="394" t="s">
        <v>10620</v>
      </c>
      <c r="C10400" s="393" t="s">
        <v>274</v>
      </c>
      <c r="D10400" s="395" t="n">
        <v>10.69</v>
      </c>
    </row>
    <row r="10401" customFormat="false" ht="14.25" hidden="false" customHeight="false" outlineLevel="0" collapsed="false">
      <c r="A10401" s="393" t="n">
        <v>39237</v>
      </c>
      <c r="B10401" s="394" t="s">
        <v>10621</v>
      </c>
      <c r="C10401" s="393" t="s">
        <v>274</v>
      </c>
      <c r="D10401" s="395" t="n">
        <v>113.69</v>
      </c>
    </row>
    <row r="10402" customFormat="false" ht="14.25" hidden="false" customHeight="false" outlineLevel="0" collapsed="false">
      <c r="A10402" s="393" t="n">
        <v>39238</v>
      </c>
      <c r="B10402" s="394" t="s">
        <v>10622</v>
      </c>
      <c r="C10402" s="393" t="s">
        <v>274</v>
      </c>
      <c r="D10402" s="395" t="n">
        <v>143.39</v>
      </c>
    </row>
    <row r="10403" customFormat="false" ht="14.25" hidden="false" customHeight="false" outlineLevel="0" collapsed="false">
      <c r="A10403" s="393" t="n">
        <v>979</v>
      </c>
      <c r="B10403" s="394" t="s">
        <v>10623</v>
      </c>
      <c r="C10403" s="393" t="s">
        <v>274</v>
      </c>
      <c r="D10403" s="395" t="n">
        <v>15.27</v>
      </c>
    </row>
    <row r="10404" customFormat="false" ht="14.25" hidden="false" customHeight="false" outlineLevel="0" collapsed="false">
      <c r="A10404" s="393" t="n">
        <v>39239</v>
      </c>
      <c r="B10404" s="394" t="s">
        <v>10624</v>
      </c>
      <c r="C10404" s="393" t="s">
        <v>274</v>
      </c>
      <c r="D10404" s="395" t="n">
        <v>173.23</v>
      </c>
    </row>
    <row r="10405" customFormat="false" ht="14.25" hidden="false" customHeight="false" outlineLevel="0" collapsed="false">
      <c r="A10405" s="393" t="n">
        <v>1014</v>
      </c>
      <c r="B10405" s="394" t="s">
        <v>10625</v>
      </c>
      <c r="C10405" s="393" t="s">
        <v>274</v>
      </c>
      <c r="D10405" s="395" t="n">
        <v>2.34</v>
      </c>
    </row>
    <row r="10406" customFormat="false" ht="14.25" hidden="false" customHeight="false" outlineLevel="0" collapsed="false">
      <c r="A10406" s="393" t="n">
        <v>39240</v>
      </c>
      <c r="B10406" s="394" t="s">
        <v>10626</v>
      </c>
      <c r="C10406" s="393" t="s">
        <v>274</v>
      </c>
      <c r="D10406" s="395" t="n">
        <v>227.84</v>
      </c>
    </row>
    <row r="10407" customFormat="false" ht="14.25" hidden="false" customHeight="false" outlineLevel="0" collapsed="false">
      <c r="A10407" s="393" t="n">
        <v>39232</v>
      </c>
      <c r="B10407" s="394" t="s">
        <v>10627</v>
      </c>
      <c r="C10407" s="393" t="s">
        <v>274</v>
      </c>
      <c r="D10407" s="395" t="n">
        <v>23.91</v>
      </c>
    </row>
    <row r="10408" customFormat="false" ht="14.25" hidden="false" customHeight="false" outlineLevel="0" collapsed="false">
      <c r="A10408" s="393" t="n">
        <v>39233</v>
      </c>
      <c r="B10408" s="394" t="s">
        <v>10628</v>
      </c>
      <c r="C10408" s="393" t="s">
        <v>274</v>
      </c>
      <c r="D10408" s="395" t="n">
        <v>34.85</v>
      </c>
    </row>
    <row r="10409" customFormat="false" ht="14.25" hidden="false" customHeight="false" outlineLevel="0" collapsed="false">
      <c r="A10409" s="393" t="n">
        <v>981</v>
      </c>
      <c r="B10409" s="394" t="s">
        <v>10629</v>
      </c>
      <c r="C10409" s="393" t="s">
        <v>274</v>
      </c>
      <c r="D10409" s="395" t="n">
        <v>3.89</v>
      </c>
    </row>
    <row r="10410" customFormat="false" ht="14.25" hidden="false" customHeight="false" outlineLevel="0" collapsed="false">
      <c r="A10410" s="393" t="n">
        <v>39234</v>
      </c>
      <c r="B10410" s="394" t="s">
        <v>10630</v>
      </c>
      <c r="C10410" s="393" t="s">
        <v>274</v>
      </c>
      <c r="D10410" s="395" t="n">
        <v>48.51</v>
      </c>
    </row>
    <row r="10411" customFormat="false" ht="14.25" hidden="false" customHeight="false" outlineLevel="0" collapsed="false">
      <c r="A10411" s="393" t="n">
        <v>982</v>
      </c>
      <c r="B10411" s="394" t="s">
        <v>10631</v>
      </c>
      <c r="C10411" s="393" t="s">
        <v>274</v>
      </c>
      <c r="D10411" s="395" t="n">
        <v>5.59</v>
      </c>
    </row>
    <row r="10412" customFormat="false" ht="14.25" hidden="false" customHeight="false" outlineLevel="0" collapsed="false">
      <c r="A10412" s="393" t="n">
        <v>39235</v>
      </c>
      <c r="B10412" s="394" t="s">
        <v>10632</v>
      </c>
      <c r="C10412" s="393" t="s">
        <v>274</v>
      </c>
      <c r="D10412" s="395" t="n">
        <v>71.55</v>
      </c>
    </row>
    <row r="10413" customFormat="false" ht="14.25" hidden="false" customHeight="false" outlineLevel="0" collapsed="false">
      <c r="A10413" s="393" t="n">
        <v>39236</v>
      </c>
      <c r="B10413" s="394" t="s">
        <v>10633</v>
      </c>
      <c r="C10413" s="393" t="s">
        <v>274</v>
      </c>
      <c r="D10413" s="395" t="n">
        <v>94.82</v>
      </c>
    </row>
    <row r="10414" customFormat="false" ht="14.25" hidden="false" customHeight="false" outlineLevel="0" collapsed="false">
      <c r="A10414" s="393" t="n">
        <v>993</v>
      </c>
      <c r="B10414" s="394" t="s">
        <v>10634</v>
      </c>
      <c r="C10414" s="393" t="s">
        <v>274</v>
      </c>
      <c r="D10414" s="395" t="n">
        <v>2</v>
      </c>
    </row>
    <row r="10415" customFormat="false" ht="14.25" hidden="false" customHeight="false" outlineLevel="0" collapsed="false">
      <c r="A10415" s="393" t="n">
        <v>1020</v>
      </c>
      <c r="B10415" s="394" t="s">
        <v>10635</v>
      </c>
      <c r="C10415" s="393" t="s">
        <v>274</v>
      </c>
      <c r="D10415" s="395" t="n">
        <v>10.19</v>
      </c>
    </row>
    <row r="10416" customFormat="false" ht="14.25" hidden="false" customHeight="false" outlineLevel="0" collapsed="false">
      <c r="A10416" s="393" t="n">
        <v>1017</v>
      </c>
      <c r="B10416" s="394" t="s">
        <v>10636</v>
      </c>
      <c r="C10416" s="393" t="s">
        <v>274</v>
      </c>
      <c r="D10416" s="395" t="n">
        <v>124.88</v>
      </c>
    </row>
    <row r="10417" customFormat="false" ht="14.25" hidden="false" customHeight="false" outlineLevel="0" collapsed="false">
      <c r="A10417" s="393" t="n">
        <v>999</v>
      </c>
      <c r="B10417" s="394" t="s">
        <v>10637</v>
      </c>
      <c r="C10417" s="393" t="s">
        <v>274</v>
      </c>
      <c r="D10417" s="395" t="n">
        <v>151.3</v>
      </c>
    </row>
    <row r="10418" customFormat="false" ht="14.25" hidden="false" customHeight="false" outlineLevel="0" collapsed="false">
      <c r="A10418" s="393" t="n">
        <v>995</v>
      </c>
      <c r="B10418" s="394" t="s">
        <v>10638</v>
      </c>
      <c r="C10418" s="393" t="s">
        <v>274</v>
      </c>
      <c r="D10418" s="395" t="n">
        <v>16.22</v>
      </c>
    </row>
    <row r="10419" customFormat="false" ht="14.25" hidden="false" customHeight="false" outlineLevel="0" collapsed="false">
      <c r="A10419" s="393" t="n">
        <v>1000</v>
      </c>
      <c r="B10419" s="394" t="s">
        <v>10639</v>
      </c>
      <c r="C10419" s="393" t="s">
        <v>274</v>
      </c>
      <c r="D10419" s="395" t="n">
        <v>185.84</v>
      </c>
    </row>
    <row r="10420" customFormat="false" ht="14.25" hidden="false" customHeight="false" outlineLevel="0" collapsed="false">
      <c r="A10420" s="393" t="n">
        <v>1022</v>
      </c>
      <c r="B10420" s="394" t="s">
        <v>10640</v>
      </c>
      <c r="C10420" s="393" t="s">
        <v>274</v>
      </c>
      <c r="D10420" s="395" t="n">
        <v>2.78</v>
      </c>
    </row>
    <row r="10421" customFormat="false" ht="14.25" hidden="false" customHeight="false" outlineLevel="0" collapsed="false">
      <c r="A10421" s="393" t="n">
        <v>1015</v>
      </c>
      <c r="B10421" s="394" t="s">
        <v>10641</v>
      </c>
      <c r="C10421" s="393" t="s">
        <v>274</v>
      </c>
      <c r="D10421" s="395" t="n">
        <v>246.95</v>
      </c>
    </row>
    <row r="10422" customFormat="false" ht="14.25" hidden="false" customHeight="false" outlineLevel="0" collapsed="false">
      <c r="A10422" s="393" t="n">
        <v>996</v>
      </c>
      <c r="B10422" s="394" t="s">
        <v>10642</v>
      </c>
      <c r="C10422" s="393" t="s">
        <v>274</v>
      </c>
      <c r="D10422" s="395" t="n">
        <v>25.16</v>
      </c>
    </row>
    <row r="10423" customFormat="false" ht="14.25" hidden="false" customHeight="false" outlineLevel="0" collapsed="false">
      <c r="A10423" s="393" t="n">
        <v>1001</v>
      </c>
      <c r="B10423" s="394" t="s">
        <v>10643</v>
      </c>
      <c r="C10423" s="393" t="s">
        <v>274</v>
      </c>
      <c r="D10423" s="395" t="n">
        <v>320.42</v>
      </c>
    </row>
    <row r="10424" customFormat="false" ht="14.25" hidden="false" customHeight="false" outlineLevel="0" collapsed="false">
      <c r="A10424" s="393" t="n">
        <v>1019</v>
      </c>
      <c r="B10424" s="394" t="s">
        <v>10644</v>
      </c>
      <c r="C10424" s="393" t="s">
        <v>274</v>
      </c>
      <c r="D10424" s="395" t="n">
        <v>35.55</v>
      </c>
    </row>
    <row r="10425" customFormat="false" ht="14.25" hidden="false" customHeight="false" outlineLevel="0" collapsed="false">
      <c r="A10425" s="393" t="n">
        <v>1021</v>
      </c>
      <c r="B10425" s="394" t="s">
        <v>10645</v>
      </c>
      <c r="C10425" s="393" t="s">
        <v>274</v>
      </c>
      <c r="D10425" s="395" t="n">
        <v>4.27</v>
      </c>
    </row>
    <row r="10426" customFormat="false" ht="14.25" hidden="false" customHeight="false" outlineLevel="0" collapsed="false">
      <c r="A10426" s="393" t="n">
        <v>39249</v>
      </c>
      <c r="B10426" s="394" t="s">
        <v>10646</v>
      </c>
      <c r="C10426" s="393" t="s">
        <v>274</v>
      </c>
      <c r="D10426" s="395" t="n">
        <v>430.82</v>
      </c>
    </row>
    <row r="10427" customFormat="false" ht="14.25" hidden="false" customHeight="false" outlineLevel="0" collapsed="false">
      <c r="A10427" s="393" t="n">
        <v>1018</v>
      </c>
      <c r="B10427" s="394" t="s">
        <v>10647</v>
      </c>
      <c r="C10427" s="393" t="s">
        <v>274</v>
      </c>
      <c r="D10427" s="395" t="n">
        <v>52.58</v>
      </c>
    </row>
    <row r="10428" customFormat="false" ht="14.25" hidden="false" customHeight="false" outlineLevel="0" collapsed="false">
      <c r="A10428" s="393" t="n">
        <v>39250</v>
      </c>
      <c r="B10428" s="394" t="s">
        <v>10648</v>
      </c>
      <c r="C10428" s="393" t="s">
        <v>274</v>
      </c>
      <c r="D10428" s="395" t="n">
        <v>515.36</v>
      </c>
    </row>
    <row r="10429" customFormat="false" ht="14.25" hidden="false" customHeight="false" outlineLevel="0" collapsed="false">
      <c r="A10429" s="393" t="n">
        <v>994</v>
      </c>
      <c r="B10429" s="394" t="s">
        <v>10649</v>
      </c>
      <c r="C10429" s="393" t="s">
        <v>274</v>
      </c>
      <c r="D10429" s="395" t="n">
        <v>6.22</v>
      </c>
    </row>
    <row r="10430" customFormat="false" ht="14.25" hidden="false" customHeight="false" outlineLevel="0" collapsed="false">
      <c r="A10430" s="393" t="n">
        <v>977</v>
      </c>
      <c r="B10430" s="394" t="s">
        <v>10650</v>
      </c>
      <c r="C10430" s="393" t="s">
        <v>274</v>
      </c>
      <c r="D10430" s="395" t="n">
        <v>73.55</v>
      </c>
    </row>
    <row r="10431" customFormat="false" ht="14.25" hidden="false" customHeight="false" outlineLevel="0" collapsed="false">
      <c r="A10431" s="393" t="n">
        <v>998</v>
      </c>
      <c r="B10431" s="394" t="s">
        <v>10651</v>
      </c>
      <c r="C10431" s="393" t="s">
        <v>274</v>
      </c>
      <c r="D10431" s="395" t="n">
        <v>95.5</v>
      </c>
    </row>
    <row r="10432" customFormat="false" ht="14.25" hidden="false" customHeight="false" outlineLevel="0" collapsed="false">
      <c r="A10432" s="393" t="n">
        <v>1006</v>
      </c>
      <c r="B10432" s="394" t="s">
        <v>10652</v>
      </c>
      <c r="C10432" s="393" t="s">
        <v>274</v>
      </c>
      <c r="D10432" s="395" t="n">
        <v>126.54</v>
      </c>
    </row>
    <row r="10433" customFormat="false" ht="14.25" hidden="false" customHeight="false" outlineLevel="0" collapsed="false">
      <c r="A10433" s="393" t="n">
        <v>990</v>
      </c>
      <c r="B10433" s="394" t="s">
        <v>10653</v>
      </c>
      <c r="C10433" s="393" t="s">
        <v>274</v>
      </c>
      <c r="D10433" s="395" t="n">
        <v>168.26</v>
      </c>
    </row>
    <row r="10434" customFormat="false" ht="14.25" hidden="false" customHeight="false" outlineLevel="0" collapsed="false">
      <c r="A10434" s="393" t="n">
        <v>39241</v>
      </c>
      <c r="B10434" s="394" t="s">
        <v>10654</v>
      </c>
      <c r="C10434" s="393" t="s">
        <v>274</v>
      </c>
      <c r="D10434" s="395" t="n">
        <v>16.56</v>
      </c>
    </row>
    <row r="10435" customFormat="false" ht="14.25" hidden="false" customHeight="false" outlineLevel="0" collapsed="false">
      <c r="A10435" s="393" t="n">
        <v>1005</v>
      </c>
      <c r="B10435" s="394" t="s">
        <v>10655</v>
      </c>
      <c r="C10435" s="393" t="s">
        <v>274</v>
      </c>
      <c r="D10435" s="395" t="n">
        <v>209.49</v>
      </c>
    </row>
    <row r="10436" customFormat="false" ht="14.25" hidden="false" customHeight="false" outlineLevel="0" collapsed="false">
      <c r="A10436" s="393" t="n">
        <v>991</v>
      </c>
      <c r="B10436" s="394" t="s">
        <v>10656</v>
      </c>
      <c r="C10436" s="393" t="s">
        <v>274</v>
      </c>
      <c r="D10436" s="395" t="n">
        <v>274.39</v>
      </c>
    </row>
    <row r="10437" customFormat="false" ht="14.25" hidden="false" customHeight="false" outlineLevel="0" collapsed="false">
      <c r="A10437" s="393" t="n">
        <v>986</v>
      </c>
      <c r="B10437" s="394" t="s">
        <v>10657</v>
      </c>
      <c r="C10437" s="393" t="s">
        <v>274</v>
      </c>
      <c r="D10437" s="395" t="n">
        <v>26.17</v>
      </c>
    </row>
    <row r="10438" customFormat="false" ht="14.25" hidden="false" customHeight="false" outlineLevel="0" collapsed="false">
      <c r="A10438" s="393" t="n">
        <v>987</v>
      </c>
      <c r="B10438" s="394" t="s">
        <v>10658</v>
      </c>
      <c r="C10438" s="393" t="s">
        <v>274</v>
      </c>
      <c r="D10438" s="395" t="n">
        <v>35.83</v>
      </c>
    </row>
    <row r="10439" customFormat="false" ht="14.25" hidden="false" customHeight="false" outlineLevel="0" collapsed="false">
      <c r="A10439" s="393" t="n">
        <v>1007</v>
      </c>
      <c r="B10439" s="394" t="s">
        <v>10659</v>
      </c>
      <c r="C10439" s="393" t="s">
        <v>274</v>
      </c>
      <c r="D10439" s="395" t="n">
        <v>49.59</v>
      </c>
    </row>
    <row r="10440" customFormat="false" ht="14.25" hidden="false" customHeight="false" outlineLevel="0" collapsed="false">
      <c r="A10440" s="393" t="n">
        <v>1008</v>
      </c>
      <c r="B10440" s="394" t="s">
        <v>10660</v>
      </c>
      <c r="C10440" s="393" t="s">
        <v>274</v>
      </c>
      <c r="D10440" s="395" t="n">
        <v>6.29</v>
      </c>
    </row>
    <row r="10441" customFormat="false" ht="14.25" hidden="false" customHeight="false" outlineLevel="0" collapsed="false">
      <c r="A10441" s="393" t="n">
        <v>988</v>
      </c>
      <c r="B10441" s="394" t="s">
        <v>10661</v>
      </c>
      <c r="C10441" s="393" t="s">
        <v>274</v>
      </c>
      <c r="D10441" s="395" t="n">
        <v>68.38</v>
      </c>
    </row>
    <row r="10442" customFormat="false" ht="14.25" hidden="false" customHeight="false" outlineLevel="0" collapsed="false">
      <c r="A10442" s="393" t="n">
        <v>989</v>
      </c>
      <c r="B10442" s="394" t="s">
        <v>10662</v>
      </c>
      <c r="C10442" s="393" t="s">
        <v>274</v>
      </c>
      <c r="D10442" s="395" t="n">
        <v>94.39</v>
      </c>
    </row>
    <row r="10443" customFormat="false" ht="14.25" hidden="false" customHeight="false" outlineLevel="0" collapsed="false">
      <c r="A10443" s="393" t="n">
        <v>43972</v>
      </c>
      <c r="B10443" s="394" t="s">
        <v>10663</v>
      </c>
      <c r="C10443" s="393" t="s">
        <v>274</v>
      </c>
      <c r="D10443" s="395" t="n">
        <v>4.21</v>
      </c>
    </row>
    <row r="10444" customFormat="false" ht="14.25" hidden="false" customHeight="false" outlineLevel="0" collapsed="false">
      <c r="A10444" s="393" t="n">
        <v>43971</v>
      </c>
      <c r="B10444" s="394" t="s">
        <v>10664</v>
      </c>
      <c r="C10444" s="393" t="s">
        <v>274</v>
      </c>
      <c r="D10444" s="395" t="n">
        <v>3.22</v>
      </c>
    </row>
    <row r="10445" customFormat="false" ht="14.25" hidden="false" customHeight="false" outlineLevel="0" collapsed="false">
      <c r="A10445" s="393" t="n">
        <v>39598</v>
      </c>
      <c r="B10445" s="394" t="s">
        <v>10665</v>
      </c>
      <c r="C10445" s="393" t="s">
        <v>274</v>
      </c>
      <c r="D10445" s="395" t="n">
        <v>5.97</v>
      </c>
    </row>
    <row r="10446" customFormat="false" ht="14.25" hidden="false" customHeight="false" outlineLevel="0" collapsed="false">
      <c r="A10446" s="393" t="n">
        <v>43973</v>
      </c>
      <c r="B10446" s="394" t="s">
        <v>10666</v>
      </c>
      <c r="C10446" s="393" t="s">
        <v>274</v>
      </c>
      <c r="D10446" s="395" t="n">
        <v>4.41</v>
      </c>
    </row>
    <row r="10447" customFormat="false" ht="14.25" hidden="false" customHeight="false" outlineLevel="0" collapsed="false">
      <c r="A10447" s="393" t="n">
        <v>39599</v>
      </c>
      <c r="B10447" s="394" t="s">
        <v>10667</v>
      </c>
      <c r="C10447" s="393" t="s">
        <v>274</v>
      </c>
      <c r="D10447" s="395" t="n">
        <v>8.59</v>
      </c>
    </row>
    <row r="10448" customFormat="false" ht="14.25" hidden="false" customHeight="false" outlineLevel="0" collapsed="false">
      <c r="A10448" s="393" t="n">
        <v>43832</v>
      </c>
      <c r="B10448" s="394" t="s">
        <v>10668</v>
      </c>
      <c r="C10448" s="393" t="s">
        <v>274</v>
      </c>
      <c r="D10448" s="395" t="n">
        <v>22.62</v>
      </c>
    </row>
    <row r="10449" customFormat="false" ht="14.25" hidden="false" customHeight="false" outlineLevel="0" collapsed="false">
      <c r="A10449" s="393" t="n">
        <v>34602</v>
      </c>
      <c r="B10449" s="394" t="s">
        <v>10669</v>
      </c>
      <c r="C10449" s="393" t="s">
        <v>274</v>
      </c>
      <c r="D10449" s="395" t="n">
        <v>4.33</v>
      </c>
    </row>
    <row r="10450" customFormat="false" ht="14.25" hidden="false" customHeight="false" outlineLevel="0" collapsed="false">
      <c r="A10450" s="393" t="n">
        <v>34607</v>
      </c>
      <c r="B10450" s="394" t="s">
        <v>10670</v>
      </c>
      <c r="C10450" s="393" t="s">
        <v>274</v>
      </c>
      <c r="D10450" s="395" t="n">
        <v>10.61</v>
      </c>
    </row>
    <row r="10451" customFormat="false" ht="14.25" hidden="false" customHeight="false" outlineLevel="0" collapsed="false">
      <c r="A10451" s="393" t="n">
        <v>34609</v>
      </c>
      <c r="B10451" s="394" t="s">
        <v>10671</v>
      </c>
      <c r="C10451" s="393" t="s">
        <v>274</v>
      </c>
      <c r="D10451" s="395" t="n">
        <v>15.43</v>
      </c>
    </row>
    <row r="10452" customFormat="false" ht="14.25" hidden="false" customHeight="false" outlineLevel="0" collapsed="false">
      <c r="A10452" s="393" t="n">
        <v>34618</v>
      </c>
      <c r="B10452" s="394" t="s">
        <v>10672</v>
      </c>
      <c r="C10452" s="393" t="s">
        <v>274</v>
      </c>
      <c r="D10452" s="395" t="n">
        <v>5.9</v>
      </c>
    </row>
    <row r="10453" customFormat="false" ht="14.25" hidden="false" customHeight="false" outlineLevel="0" collapsed="false">
      <c r="A10453" s="393" t="n">
        <v>34621</v>
      </c>
      <c r="B10453" s="394" t="s">
        <v>10673</v>
      </c>
      <c r="C10453" s="393" t="s">
        <v>274</v>
      </c>
      <c r="D10453" s="395" t="n">
        <v>14.63</v>
      </c>
    </row>
    <row r="10454" customFormat="false" ht="14.25" hidden="false" customHeight="false" outlineLevel="0" collapsed="false">
      <c r="A10454" s="393" t="n">
        <v>34622</v>
      </c>
      <c r="B10454" s="394" t="s">
        <v>10674</v>
      </c>
      <c r="C10454" s="393" t="s">
        <v>274</v>
      </c>
      <c r="D10454" s="395" t="n">
        <v>21.73</v>
      </c>
    </row>
    <row r="10455" customFormat="false" ht="14.25" hidden="false" customHeight="false" outlineLevel="0" collapsed="false">
      <c r="A10455" s="393" t="n">
        <v>34624</v>
      </c>
      <c r="B10455" s="394" t="s">
        <v>10675</v>
      </c>
      <c r="C10455" s="393" t="s">
        <v>274</v>
      </c>
      <c r="D10455" s="395" t="n">
        <v>7.88</v>
      </c>
    </row>
    <row r="10456" customFormat="false" ht="14.25" hidden="false" customHeight="false" outlineLevel="0" collapsed="false">
      <c r="A10456" s="393" t="n">
        <v>34627</v>
      </c>
      <c r="B10456" s="394" t="s">
        <v>10676</v>
      </c>
      <c r="C10456" s="393" t="s">
        <v>274</v>
      </c>
      <c r="D10456" s="395" t="n">
        <v>19</v>
      </c>
    </row>
    <row r="10457" customFormat="false" ht="14.25" hidden="false" customHeight="false" outlineLevel="0" collapsed="false">
      <c r="A10457" s="393" t="n">
        <v>34629</v>
      </c>
      <c r="B10457" s="394" t="s">
        <v>10677</v>
      </c>
      <c r="C10457" s="393" t="s">
        <v>274</v>
      </c>
      <c r="D10457" s="395" t="n">
        <v>29.03</v>
      </c>
    </row>
    <row r="10458" customFormat="false" ht="14.25" hidden="false" customHeight="false" outlineLevel="0" collapsed="false">
      <c r="A10458" s="393" t="n">
        <v>39257</v>
      </c>
      <c r="B10458" s="394" t="s">
        <v>10678</v>
      </c>
      <c r="C10458" s="393" t="s">
        <v>274</v>
      </c>
      <c r="D10458" s="395" t="n">
        <v>5.91</v>
      </c>
    </row>
    <row r="10459" customFormat="false" ht="14.25" hidden="false" customHeight="false" outlineLevel="0" collapsed="false">
      <c r="A10459" s="393" t="n">
        <v>39261</v>
      </c>
      <c r="B10459" s="394" t="s">
        <v>10679</v>
      </c>
      <c r="C10459" s="393" t="s">
        <v>274</v>
      </c>
      <c r="D10459" s="395" t="n">
        <v>33.83</v>
      </c>
    </row>
    <row r="10460" customFormat="false" ht="14.25" hidden="false" customHeight="false" outlineLevel="0" collapsed="false">
      <c r="A10460" s="393" t="n">
        <v>39268</v>
      </c>
      <c r="B10460" s="394" t="s">
        <v>10680</v>
      </c>
      <c r="C10460" s="393" t="s">
        <v>274</v>
      </c>
      <c r="D10460" s="395" t="n">
        <v>528.73</v>
      </c>
    </row>
    <row r="10461" customFormat="false" ht="14.25" hidden="false" customHeight="false" outlineLevel="0" collapsed="false">
      <c r="A10461" s="393" t="n">
        <v>39262</v>
      </c>
      <c r="B10461" s="394" t="s">
        <v>10681</v>
      </c>
      <c r="C10461" s="393" t="s">
        <v>274</v>
      </c>
      <c r="D10461" s="395" t="n">
        <v>53.86</v>
      </c>
    </row>
    <row r="10462" customFormat="false" ht="14.25" hidden="false" customHeight="false" outlineLevel="0" collapsed="false">
      <c r="A10462" s="393" t="n">
        <v>39258</v>
      </c>
      <c r="B10462" s="394" t="s">
        <v>10682</v>
      </c>
      <c r="C10462" s="393" t="s">
        <v>274</v>
      </c>
      <c r="D10462" s="395" t="n">
        <v>8.9</v>
      </c>
    </row>
    <row r="10463" customFormat="false" ht="14.25" hidden="false" customHeight="false" outlineLevel="0" collapsed="false">
      <c r="A10463" s="393" t="n">
        <v>39263</v>
      </c>
      <c r="B10463" s="394" t="s">
        <v>10683</v>
      </c>
      <c r="C10463" s="393" t="s">
        <v>274</v>
      </c>
      <c r="D10463" s="395" t="n">
        <v>93.14</v>
      </c>
    </row>
    <row r="10464" customFormat="false" ht="14.25" hidden="false" customHeight="false" outlineLevel="0" collapsed="false">
      <c r="A10464" s="393" t="n">
        <v>39264</v>
      </c>
      <c r="B10464" s="394" t="s">
        <v>10684</v>
      </c>
      <c r="C10464" s="393" t="s">
        <v>274</v>
      </c>
      <c r="D10464" s="395" t="n">
        <v>129.03</v>
      </c>
    </row>
    <row r="10465" customFormat="false" ht="14.25" hidden="false" customHeight="false" outlineLevel="0" collapsed="false">
      <c r="A10465" s="393" t="n">
        <v>39259</v>
      </c>
      <c r="B10465" s="394" t="s">
        <v>10685</v>
      </c>
      <c r="C10465" s="393" t="s">
        <v>274</v>
      </c>
      <c r="D10465" s="395" t="n">
        <v>13.71</v>
      </c>
    </row>
    <row r="10466" customFormat="false" ht="14.25" hidden="false" customHeight="false" outlineLevel="0" collapsed="false">
      <c r="A10466" s="393" t="n">
        <v>39265</v>
      </c>
      <c r="B10466" s="394" t="s">
        <v>10686</v>
      </c>
      <c r="C10466" s="393" t="s">
        <v>274</v>
      </c>
      <c r="D10466" s="395" t="n">
        <v>175.18</v>
      </c>
    </row>
    <row r="10467" customFormat="false" ht="14.25" hidden="false" customHeight="false" outlineLevel="0" collapsed="false">
      <c r="A10467" s="393" t="n">
        <v>39260</v>
      </c>
      <c r="B10467" s="394" t="s">
        <v>10687</v>
      </c>
      <c r="C10467" s="393" t="s">
        <v>274</v>
      </c>
      <c r="D10467" s="395" t="n">
        <v>21</v>
      </c>
    </row>
    <row r="10468" customFormat="false" ht="14.25" hidden="false" customHeight="false" outlineLevel="0" collapsed="false">
      <c r="A10468" s="393" t="n">
        <v>39266</v>
      </c>
      <c r="B10468" s="394" t="s">
        <v>10688</v>
      </c>
      <c r="C10468" s="393" t="s">
        <v>274</v>
      </c>
      <c r="D10468" s="395" t="n">
        <v>264.34</v>
      </c>
    </row>
    <row r="10469" customFormat="false" ht="14.25" hidden="false" customHeight="false" outlineLevel="0" collapsed="false">
      <c r="A10469" s="393" t="n">
        <v>39267</v>
      </c>
      <c r="B10469" s="394" t="s">
        <v>10689</v>
      </c>
      <c r="C10469" s="393" t="s">
        <v>274</v>
      </c>
      <c r="D10469" s="395" t="n">
        <v>330.5</v>
      </c>
    </row>
    <row r="10470" customFormat="false" ht="14.25" hidden="false" customHeight="false" outlineLevel="0" collapsed="false">
      <c r="A10470" s="393" t="n">
        <v>11901</v>
      </c>
      <c r="B10470" s="394" t="s">
        <v>10690</v>
      </c>
      <c r="C10470" s="393" t="s">
        <v>274</v>
      </c>
      <c r="D10470" s="395" t="n">
        <v>0.77</v>
      </c>
    </row>
    <row r="10471" customFormat="false" ht="14.25" hidden="false" customHeight="false" outlineLevel="0" collapsed="false">
      <c r="A10471" s="393" t="n">
        <v>11902</v>
      </c>
      <c r="B10471" s="394" t="s">
        <v>10691</v>
      </c>
      <c r="C10471" s="393" t="s">
        <v>274</v>
      </c>
      <c r="D10471" s="395" t="n">
        <v>1.48</v>
      </c>
    </row>
    <row r="10472" customFormat="false" ht="14.25" hidden="false" customHeight="false" outlineLevel="0" collapsed="false">
      <c r="A10472" s="393" t="n">
        <v>11903</v>
      </c>
      <c r="B10472" s="394" t="s">
        <v>10692</v>
      </c>
      <c r="C10472" s="393" t="s">
        <v>274</v>
      </c>
      <c r="D10472" s="395" t="n">
        <v>1.57</v>
      </c>
    </row>
    <row r="10473" customFormat="false" ht="14.25" hidden="false" customHeight="false" outlineLevel="0" collapsed="false">
      <c r="A10473" s="393" t="n">
        <v>11904</v>
      </c>
      <c r="B10473" s="394" t="s">
        <v>10693</v>
      </c>
      <c r="C10473" s="393" t="s">
        <v>274</v>
      </c>
      <c r="D10473" s="395" t="n">
        <v>2.38</v>
      </c>
    </row>
    <row r="10474" customFormat="false" ht="14.25" hidden="false" customHeight="false" outlineLevel="0" collapsed="false">
      <c r="A10474" s="393" t="n">
        <v>11905</v>
      </c>
      <c r="B10474" s="394" t="s">
        <v>10694</v>
      </c>
      <c r="C10474" s="393" t="s">
        <v>274</v>
      </c>
      <c r="D10474" s="395" t="n">
        <v>2.9</v>
      </c>
    </row>
    <row r="10475" customFormat="false" ht="14.25" hidden="false" customHeight="false" outlineLevel="0" collapsed="false">
      <c r="A10475" s="393" t="n">
        <v>11906</v>
      </c>
      <c r="B10475" s="394" t="s">
        <v>10695</v>
      </c>
      <c r="C10475" s="393" t="s">
        <v>274</v>
      </c>
      <c r="D10475" s="395" t="n">
        <v>3.69</v>
      </c>
    </row>
    <row r="10476" customFormat="false" ht="14.25" hidden="false" customHeight="false" outlineLevel="0" collapsed="false">
      <c r="A10476" s="393" t="n">
        <v>11919</v>
      </c>
      <c r="B10476" s="394" t="s">
        <v>10696</v>
      </c>
      <c r="C10476" s="393" t="s">
        <v>274</v>
      </c>
      <c r="D10476" s="395" t="n">
        <v>6.75</v>
      </c>
    </row>
    <row r="10477" customFormat="false" ht="14.25" hidden="false" customHeight="false" outlineLevel="0" collapsed="false">
      <c r="A10477" s="393" t="n">
        <v>11920</v>
      </c>
      <c r="B10477" s="394" t="s">
        <v>10697</v>
      </c>
      <c r="C10477" s="393" t="s">
        <v>274</v>
      </c>
      <c r="D10477" s="395" t="n">
        <v>12.83</v>
      </c>
    </row>
    <row r="10478" customFormat="false" ht="14.25" hidden="false" customHeight="false" outlineLevel="0" collapsed="false">
      <c r="A10478" s="393" t="n">
        <v>11924</v>
      </c>
      <c r="B10478" s="394" t="s">
        <v>10698</v>
      </c>
      <c r="C10478" s="393" t="s">
        <v>274</v>
      </c>
      <c r="D10478" s="395" t="n">
        <v>107.73</v>
      </c>
    </row>
    <row r="10479" customFormat="false" ht="14.25" hidden="false" customHeight="false" outlineLevel="0" collapsed="false">
      <c r="A10479" s="393" t="n">
        <v>11921</v>
      </c>
      <c r="B10479" s="394" t="s">
        <v>10699</v>
      </c>
      <c r="C10479" s="393" t="s">
        <v>274</v>
      </c>
      <c r="D10479" s="395" t="n">
        <v>18.77</v>
      </c>
    </row>
    <row r="10480" customFormat="false" ht="14.25" hidden="false" customHeight="false" outlineLevel="0" collapsed="false">
      <c r="A10480" s="393" t="n">
        <v>11922</v>
      </c>
      <c r="B10480" s="394" t="s">
        <v>10700</v>
      </c>
      <c r="C10480" s="393" t="s">
        <v>274</v>
      </c>
      <c r="D10480" s="395" t="n">
        <v>30.36</v>
      </c>
    </row>
    <row r="10481" customFormat="false" ht="14.25" hidden="false" customHeight="false" outlineLevel="0" collapsed="false">
      <c r="A10481" s="393" t="n">
        <v>11923</v>
      </c>
      <c r="B10481" s="394" t="s">
        <v>10701</v>
      </c>
      <c r="C10481" s="393" t="s">
        <v>274</v>
      </c>
      <c r="D10481" s="395" t="n">
        <v>44.45</v>
      </c>
    </row>
    <row r="10482" customFormat="false" ht="14.25" hidden="false" customHeight="false" outlineLevel="0" collapsed="false">
      <c r="A10482" s="393" t="n">
        <v>11916</v>
      </c>
      <c r="B10482" s="394" t="s">
        <v>10702</v>
      </c>
      <c r="C10482" s="393" t="s">
        <v>274</v>
      </c>
      <c r="D10482" s="395" t="n">
        <v>9.24</v>
      </c>
    </row>
    <row r="10483" customFormat="false" ht="14.25" hidden="false" customHeight="false" outlineLevel="0" collapsed="false">
      <c r="A10483" s="393" t="n">
        <v>11914</v>
      </c>
      <c r="B10483" s="394" t="s">
        <v>10703</v>
      </c>
      <c r="C10483" s="393" t="s">
        <v>274</v>
      </c>
      <c r="D10483" s="395" t="n">
        <v>66.59</v>
      </c>
    </row>
    <row r="10484" customFormat="false" ht="14.25" hidden="false" customHeight="false" outlineLevel="0" collapsed="false">
      <c r="A10484" s="393" t="n">
        <v>11917</v>
      </c>
      <c r="B10484" s="394" t="s">
        <v>10704</v>
      </c>
      <c r="C10484" s="393" t="s">
        <v>274</v>
      </c>
      <c r="D10484" s="395" t="n">
        <v>16.28</v>
      </c>
    </row>
    <row r="10485" customFormat="false" ht="14.25" hidden="false" customHeight="false" outlineLevel="0" collapsed="false">
      <c r="A10485" s="393" t="n">
        <v>11918</v>
      </c>
      <c r="B10485" s="394" t="s">
        <v>10705</v>
      </c>
      <c r="C10485" s="393" t="s">
        <v>274</v>
      </c>
      <c r="D10485" s="395" t="n">
        <v>19.31</v>
      </c>
    </row>
    <row r="10486" customFormat="false" ht="14.25" hidden="false" customHeight="false" outlineLevel="0" collapsed="false">
      <c r="A10486" s="393" t="n">
        <v>37734</v>
      </c>
      <c r="B10486" s="394" t="s">
        <v>10706</v>
      </c>
      <c r="C10486" s="393" t="s">
        <v>267</v>
      </c>
      <c r="D10486" s="395" t="n">
        <v>81699.7</v>
      </c>
    </row>
    <row r="10487" customFormat="false" ht="14.25" hidden="false" customHeight="false" outlineLevel="0" collapsed="false">
      <c r="A10487" s="393" t="n">
        <v>42251</v>
      </c>
      <c r="B10487" s="394" t="s">
        <v>10707</v>
      </c>
      <c r="C10487" s="393" t="s">
        <v>267</v>
      </c>
      <c r="D10487" s="395" t="n">
        <v>92775</v>
      </c>
    </row>
    <row r="10488" customFormat="false" ht="14.25" hidden="false" customHeight="false" outlineLevel="0" collapsed="false">
      <c r="A10488" s="393" t="n">
        <v>37733</v>
      </c>
      <c r="B10488" s="394" t="s">
        <v>10708</v>
      </c>
      <c r="C10488" s="393" t="s">
        <v>267</v>
      </c>
      <c r="D10488" s="395" t="n">
        <v>61258.13</v>
      </c>
    </row>
    <row r="10489" customFormat="false" ht="14.25" hidden="false" customHeight="false" outlineLevel="0" collapsed="false">
      <c r="A10489" s="393" t="n">
        <v>37735</v>
      </c>
      <c r="B10489" s="394" t="s">
        <v>10709</v>
      </c>
      <c r="C10489" s="393" t="s">
        <v>267</v>
      </c>
      <c r="D10489" s="395" t="n">
        <v>73816.05</v>
      </c>
    </row>
    <row r="10490" customFormat="false" ht="14.25" hidden="false" customHeight="false" outlineLevel="0" collapsed="false">
      <c r="A10490" s="393" t="n">
        <v>5090</v>
      </c>
      <c r="B10490" s="394" t="s">
        <v>10710</v>
      </c>
      <c r="C10490" s="393" t="s">
        <v>267</v>
      </c>
      <c r="D10490" s="395" t="n">
        <v>18.24</v>
      </c>
    </row>
    <row r="10491" customFormat="false" ht="14.25" hidden="false" customHeight="false" outlineLevel="0" collapsed="false">
      <c r="A10491" s="393" t="n">
        <v>5085</v>
      </c>
      <c r="B10491" s="394" t="s">
        <v>10711</v>
      </c>
      <c r="C10491" s="393" t="s">
        <v>267</v>
      </c>
      <c r="D10491" s="395" t="n">
        <v>27.15</v>
      </c>
    </row>
    <row r="10492" customFormat="false" ht="14.25" hidden="false" customHeight="false" outlineLevel="0" collapsed="false">
      <c r="A10492" s="393" t="n">
        <v>43603</v>
      </c>
      <c r="B10492" s="394" t="s">
        <v>10712</v>
      </c>
      <c r="C10492" s="393" t="s">
        <v>267</v>
      </c>
      <c r="D10492" s="395" t="n">
        <v>38.79</v>
      </c>
    </row>
    <row r="10493" customFormat="false" ht="14.25" hidden="false" customHeight="false" outlineLevel="0" collapsed="false">
      <c r="A10493" s="393" t="n">
        <v>38374</v>
      </c>
      <c r="B10493" s="394" t="s">
        <v>10713</v>
      </c>
      <c r="C10493" s="393" t="s">
        <v>267</v>
      </c>
      <c r="D10493" s="395" t="n">
        <v>1082.92</v>
      </c>
    </row>
    <row r="10494" customFormat="false" ht="14.25" hidden="false" customHeight="false" outlineLevel="0" collapsed="false">
      <c r="A10494" s="393" t="n">
        <v>4513</v>
      </c>
      <c r="B10494" s="394" t="s">
        <v>10714</v>
      </c>
      <c r="C10494" s="393" t="s">
        <v>274</v>
      </c>
      <c r="D10494" s="395" t="n">
        <v>5.16</v>
      </c>
    </row>
    <row r="10495" customFormat="false" ht="14.25" hidden="false" customHeight="false" outlineLevel="0" collapsed="false">
      <c r="A10495" s="393" t="n">
        <v>20212</v>
      </c>
      <c r="B10495" s="394" t="s">
        <v>10715</v>
      </c>
      <c r="C10495" s="393" t="s">
        <v>274</v>
      </c>
      <c r="D10495" s="395" t="n">
        <v>25.63</v>
      </c>
    </row>
    <row r="10496" customFormat="false" ht="14.25" hidden="false" customHeight="false" outlineLevel="0" collapsed="false">
      <c r="A10496" s="393" t="n">
        <v>20209</v>
      </c>
      <c r="B10496" s="394" t="s">
        <v>10716</v>
      </c>
      <c r="C10496" s="393" t="s">
        <v>274</v>
      </c>
      <c r="D10496" s="395" t="n">
        <v>30.61</v>
      </c>
    </row>
    <row r="10497" customFormat="false" ht="14.25" hidden="false" customHeight="false" outlineLevel="0" collapsed="false">
      <c r="A10497" s="393" t="n">
        <v>4430</v>
      </c>
      <c r="B10497" s="394" t="s">
        <v>10717</v>
      </c>
      <c r="C10497" s="393" t="s">
        <v>274</v>
      </c>
      <c r="D10497" s="395" t="n">
        <v>15</v>
      </c>
    </row>
    <row r="10498" customFormat="false" ht="14.25" hidden="false" customHeight="false" outlineLevel="0" collapsed="false">
      <c r="A10498" s="393" t="n">
        <v>4433</v>
      </c>
      <c r="B10498" s="394" t="s">
        <v>10718</v>
      </c>
      <c r="C10498" s="393" t="s">
        <v>274</v>
      </c>
      <c r="D10498" s="395" t="n">
        <v>29.33</v>
      </c>
    </row>
    <row r="10499" customFormat="false" ht="14.25" hidden="false" customHeight="false" outlineLevel="0" collapsed="false">
      <c r="A10499" s="393" t="n">
        <v>4400</v>
      </c>
      <c r="B10499" s="394" t="s">
        <v>10719</v>
      </c>
      <c r="C10499" s="393" t="s">
        <v>274</v>
      </c>
      <c r="D10499" s="395" t="n">
        <v>23.87</v>
      </c>
    </row>
    <row r="10500" customFormat="false" ht="14.25" hidden="false" customHeight="false" outlineLevel="0" collapsed="false">
      <c r="A10500" s="393" t="n">
        <v>2729</v>
      </c>
      <c r="B10500" s="394" t="s">
        <v>10720</v>
      </c>
      <c r="C10500" s="393" t="s">
        <v>267</v>
      </c>
      <c r="D10500" s="395" t="n">
        <v>28.15</v>
      </c>
    </row>
    <row r="10501" customFormat="false" ht="14.25" hidden="false" customHeight="false" outlineLevel="0" collapsed="false">
      <c r="A10501" s="393" t="n">
        <v>37106</v>
      </c>
      <c r="B10501" s="394" t="s">
        <v>10721</v>
      </c>
      <c r="C10501" s="393" t="s">
        <v>267</v>
      </c>
      <c r="D10501" s="395" t="n">
        <v>4876.07</v>
      </c>
    </row>
    <row r="10502" customFormat="false" ht="14.25" hidden="false" customHeight="false" outlineLevel="0" collapsed="false">
      <c r="A10502" s="393" t="n">
        <v>11869</v>
      </c>
      <c r="B10502" s="394" t="s">
        <v>10722</v>
      </c>
      <c r="C10502" s="393" t="s">
        <v>267</v>
      </c>
      <c r="D10502" s="395" t="n">
        <v>975.21</v>
      </c>
    </row>
    <row r="10503" customFormat="false" ht="14.25" hidden="false" customHeight="false" outlineLevel="0" collapsed="false">
      <c r="A10503" s="393" t="n">
        <v>43981</v>
      </c>
      <c r="B10503" s="394" t="s">
        <v>10723</v>
      </c>
      <c r="C10503" s="393" t="s">
        <v>267</v>
      </c>
      <c r="D10503" s="395" t="n">
        <v>7348.19</v>
      </c>
    </row>
    <row r="10504" customFormat="false" ht="14.25" hidden="false" customHeight="false" outlineLevel="0" collapsed="false">
      <c r="A10504" s="393" t="n">
        <v>37104</v>
      </c>
      <c r="B10504" s="394" t="s">
        <v>10724</v>
      </c>
      <c r="C10504" s="393" t="s">
        <v>267</v>
      </c>
      <c r="D10504" s="395" t="n">
        <v>1223.91</v>
      </c>
    </row>
    <row r="10505" customFormat="false" ht="14.25" hidden="false" customHeight="false" outlineLevel="0" collapsed="false">
      <c r="A10505" s="393" t="n">
        <v>43982</v>
      </c>
      <c r="B10505" s="394" t="s">
        <v>10725</v>
      </c>
      <c r="C10505" s="393" t="s">
        <v>267</v>
      </c>
      <c r="D10505" s="395" t="n">
        <v>11608.3</v>
      </c>
    </row>
    <row r="10506" customFormat="false" ht="14.25" hidden="false" customHeight="false" outlineLevel="0" collapsed="false">
      <c r="A10506" s="393" t="n">
        <v>43978</v>
      </c>
      <c r="B10506" s="394" t="s">
        <v>10726</v>
      </c>
      <c r="C10506" s="393" t="s">
        <v>267</v>
      </c>
      <c r="D10506" s="395" t="n">
        <v>1813.81</v>
      </c>
    </row>
    <row r="10507" customFormat="false" ht="14.25" hidden="false" customHeight="false" outlineLevel="0" collapsed="false">
      <c r="A10507" s="393" t="n">
        <v>11871</v>
      </c>
      <c r="B10507" s="394" t="s">
        <v>10727</v>
      </c>
      <c r="C10507" s="393" t="s">
        <v>267</v>
      </c>
      <c r="D10507" s="395" t="n">
        <v>454.59</v>
      </c>
    </row>
    <row r="10508" customFormat="false" ht="14.25" hidden="false" customHeight="false" outlineLevel="0" collapsed="false">
      <c r="A10508" s="393" t="n">
        <v>37105</v>
      </c>
      <c r="B10508" s="394" t="s">
        <v>10728</v>
      </c>
      <c r="C10508" s="393" t="s">
        <v>267</v>
      </c>
      <c r="D10508" s="395" t="n">
        <v>2797.11</v>
      </c>
    </row>
    <row r="10509" customFormat="false" ht="14.25" hidden="false" customHeight="false" outlineLevel="0" collapsed="false">
      <c r="A10509" s="393" t="n">
        <v>43980</v>
      </c>
      <c r="B10509" s="394" t="s">
        <v>10729</v>
      </c>
      <c r="C10509" s="393" t="s">
        <v>267</v>
      </c>
      <c r="D10509" s="395" t="n">
        <v>3483.5</v>
      </c>
    </row>
    <row r="10510" customFormat="false" ht="14.25" hidden="false" customHeight="false" outlineLevel="0" collapsed="false">
      <c r="A10510" s="393" t="n">
        <v>43979</v>
      </c>
      <c r="B10510" s="394" t="s">
        <v>10730</v>
      </c>
      <c r="C10510" s="393" t="s">
        <v>267</v>
      </c>
      <c r="D10510" s="395" t="n">
        <v>654.51</v>
      </c>
    </row>
    <row r="10511" customFormat="false" ht="14.25" hidden="false" customHeight="false" outlineLevel="0" collapsed="false">
      <c r="A10511" s="393" t="n">
        <v>11868</v>
      </c>
      <c r="B10511" s="394" t="s">
        <v>10731</v>
      </c>
      <c r="C10511" s="393" t="s">
        <v>267</v>
      </c>
      <c r="D10511" s="395" t="n">
        <v>632.98</v>
      </c>
    </row>
    <row r="10512" customFormat="false" ht="14.25" hidden="false" customHeight="false" outlineLevel="0" collapsed="false">
      <c r="A10512" s="393" t="n">
        <v>34636</v>
      </c>
      <c r="B10512" s="394" t="s">
        <v>10732</v>
      </c>
      <c r="C10512" s="393" t="s">
        <v>267</v>
      </c>
      <c r="D10512" s="395" t="n">
        <v>449.5</v>
      </c>
    </row>
    <row r="10513" customFormat="false" ht="14.25" hidden="false" customHeight="false" outlineLevel="0" collapsed="false">
      <c r="A10513" s="393" t="n">
        <v>34639</v>
      </c>
      <c r="B10513" s="394" t="s">
        <v>10733</v>
      </c>
      <c r="C10513" s="393" t="s">
        <v>267</v>
      </c>
      <c r="D10513" s="395" t="n">
        <v>1037.52</v>
      </c>
    </row>
    <row r="10514" customFormat="false" ht="14.25" hidden="false" customHeight="false" outlineLevel="0" collapsed="false">
      <c r="A10514" s="393" t="n">
        <v>34640</v>
      </c>
      <c r="B10514" s="394" t="s">
        <v>10734</v>
      </c>
      <c r="C10514" s="393" t="s">
        <v>267</v>
      </c>
      <c r="D10514" s="395" t="n">
        <v>1176.91</v>
      </c>
    </row>
    <row r="10515" customFormat="false" ht="14.25" hidden="false" customHeight="false" outlineLevel="0" collapsed="false">
      <c r="A10515" s="393" t="n">
        <v>43977</v>
      </c>
      <c r="B10515" s="394" t="s">
        <v>10735</v>
      </c>
      <c r="C10515" s="393" t="s">
        <v>267</v>
      </c>
      <c r="D10515" s="395" t="n">
        <v>2028.92</v>
      </c>
    </row>
    <row r="10516" customFormat="false" ht="14.25" hidden="false" customHeight="false" outlineLevel="0" collapsed="false">
      <c r="A10516" s="393" t="n">
        <v>34637</v>
      </c>
      <c r="B10516" s="394" t="s">
        <v>10736</v>
      </c>
      <c r="C10516" s="393" t="s">
        <v>267</v>
      </c>
      <c r="D10516" s="395" t="n">
        <v>271.83</v>
      </c>
    </row>
    <row r="10517" customFormat="false" ht="14.25" hidden="false" customHeight="false" outlineLevel="0" collapsed="false">
      <c r="A10517" s="393" t="n">
        <v>34638</v>
      </c>
      <c r="B10517" s="394" t="s">
        <v>10737</v>
      </c>
      <c r="C10517" s="393" t="s">
        <v>267</v>
      </c>
      <c r="D10517" s="395" t="n">
        <v>420.47</v>
      </c>
    </row>
    <row r="10518" customFormat="false" ht="14.25" hidden="false" customHeight="false" outlineLevel="0" collapsed="false">
      <c r="A10518" s="393" t="n">
        <v>34641</v>
      </c>
      <c r="B10518" s="394" t="s">
        <v>10738</v>
      </c>
      <c r="C10518" s="393" t="s">
        <v>267</v>
      </c>
      <c r="D10518" s="395" t="n">
        <v>113.78</v>
      </c>
    </row>
    <row r="10519" customFormat="false" ht="14.25" hidden="false" customHeight="false" outlineLevel="0" collapsed="false">
      <c r="A10519" s="393" t="n">
        <v>43434</v>
      </c>
      <c r="B10519" s="394" t="s">
        <v>10739</v>
      </c>
      <c r="C10519" s="393" t="s">
        <v>267</v>
      </c>
      <c r="D10519" s="395" t="n">
        <v>123.02</v>
      </c>
    </row>
    <row r="10520" customFormat="false" ht="14.25" hidden="false" customHeight="false" outlineLevel="0" collapsed="false">
      <c r="A10520" s="393" t="n">
        <v>43435</v>
      </c>
      <c r="B10520" s="394" t="s">
        <v>10740</v>
      </c>
      <c r="C10520" s="393" t="s">
        <v>267</v>
      </c>
      <c r="D10520" s="395" t="n">
        <v>225.54</v>
      </c>
    </row>
    <row r="10521" customFormat="false" ht="14.25" hidden="false" customHeight="false" outlineLevel="0" collapsed="false">
      <c r="A10521" s="393" t="n">
        <v>43436</v>
      </c>
      <c r="B10521" s="394" t="s">
        <v>10741</v>
      </c>
      <c r="C10521" s="393" t="s">
        <v>267</v>
      </c>
      <c r="D10521" s="395" t="n">
        <v>394.7</v>
      </c>
    </row>
    <row r="10522" customFormat="false" ht="14.25" hidden="false" customHeight="false" outlineLevel="0" collapsed="false">
      <c r="A10522" s="393" t="n">
        <v>43437</v>
      </c>
      <c r="B10522" s="394" t="s">
        <v>10742</v>
      </c>
      <c r="C10522" s="393" t="s">
        <v>267</v>
      </c>
      <c r="D10522" s="395" t="n">
        <v>715.59</v>
      </c>
    </row>
    <row r="10523" customFormat="false" ht="14.25" hidden="false" customHeight="false" outlineLevel="0" collapsed="false">
      <c r="A10523" s="393" t="n">
        <v>43438</v>
      </c>
      <c r="B10523" s="394" t="s">
        <v>10743</v>
      </c>
      <c r="C10523" s="393" t="s">
        <v>267</v>
      </c>
      <c r="D10523" s="395" t="n">
        <v>1281.51</v>
      </c>
    </row>
    <row r="10524" customFormat="false" ht="14.25" hidden="false" customHeight="false" outlineLevel="0" collapsed="false">
      <c r="A10524" s="393" t="n">
        <v>41627</v>
      </c>
      <c r="B10524" s="394" t="s">
        <v>10744</v>
      </c>
      <c r="C10524" s="393" t="s">
        <v>267</v>
      </c>
      <c r="D10524" s="395" t="n">
        <v>189.66</v>
      </c>
    </row>
    <row r="10525" customFormat="false" ht="14.25" hidden="false" customHeight="false" outlineLevel="0" collapsed="false">
      <c r="A10525" s="393" t="n">
        <v>41628</v>
      </c>
      <c r="B10525" s="394" t="s">
        <v>10745</v>
      </c>
      <c r="C10525" s="393" t="s">
        <v>267</v>
      </c>
      <c r="D10525" s="395" t="n">
        <v>348.57</v>
      </c>
    </row>
    <row r="10526" customFormat="false" ht="14.25" hidden="false" customHeight="false" outlineLevel="0" collapsed="false">
      <c r="A10526" s="393" t="n">
        <v>41629</v>
      </c>
      <c r="B10526" s="394" t="s">
        <v>10746</v>
      </c>
      <c r="C10526" s="393" t="s">
        <v>267</v>
      </c>
      <c r="D10526" s="395" t="n">
        <v>442.89</v>
      </c>
    </row>
    <row r="10527" customFormat="false" ht="14.25" hidden="false" customHeight="false" outlineLevel="0" collapsed="false">
      <c r="A10527" s="393" t="n">
        <v>43429</v>
      </c>
      <c r="B10527" s="394" t="s">
        <v>10747</v>
      </c>
      <c r="C10527" s="393" t="s">
        <v>267</v>
      </c>
      <c r="D10527" s="395" t="n">
        <v>98.13</v>
      </c>
    </row>
    <row r="10528" customFormat="false" ht="14.25" hidden="false" customHeight="false" outlineLevel="0" collapsed="false">
      <c r="A10528" s="393" t="n">
        <v>43430</v>
      </c>
      <c r="B10528" s="394" t="s">
        <v>10748</v>
      </c>
      <c r="C10528" s="393" t="s">
        <v>267</v>
      </c>
      <c r="D10528" s="395" t="n">
        <v>163</v>
      </c>
    </row>
    <row r="10529" customFormat="false" ht="14.25" hidden="false" customHeight="false" outlineLevel="0" collapsed="false">
      <c r="A10529" s="393" t="n">
        <v>43431</v>
      </c>
      <c r="B10529" s="394" t="s">
        <v>10749</v>
      </c>
      <c r="C10529" s="393" t="s">
        <v>267</v>
      </c>
      <c r="D10529" s="395" t="n">
        <v>315.76</v>
      </c>
    </row>
    <row r="10530" customFormat="false" ht="14.25" hidden="false" customHeight="false" outlineLevel="0" collapsed="false">
      <c r="A10530" s="393" t="n">
        <v>43432</v>
      </c>
      <c r="B10530" s="394" t="s">
        <v>10750</v>
      </c>
      <c r="C10530" s="393" t="s">
        <v>267</v>
      </c>
      <c r="D10530" s="395" t="n">
        <v>656.13</v>
      </c>
    </row>
    <row r="10531" customFormat="false" ht="14.25" hidden="false" customHeight="false" outlineLevel="0" collapsed="false">
      <c r="A10531" s="393" t="n">
        <v>43433</v>
      </c>
      <c r="B10531" s="394" t="s">
        <v>10751</v>
      </c>
      <c r="C10531" s="393" t="s">
        <v>267</v>
      </c>
      <c r="D10531" s="395" t="n">
        <v>1034.43</v>
      </c>
    </row>
    <row r="10532" customFormat="false" ht="14.25" hidden="false" customHeight="false" outlineLevel="0" collapsed="false">
      <c r="A10532" s="393" t="n">
        <v>43094</v>
      </c>
      <c r="B10532" s="394" t="s">
        <v>10752</v>
      </c>
      <c r="C10532" s="393" t="s">
        <v>267</v>
      </c>
      <c r="D10532" s="395" t="n">
        <v>241.53</v>
      </c>
    </row>
    <row r="10533" customFormat="false" ht="14.25" hidden="false" customHeight="false" outlineLevel="0" collapsed="false">
      <c r="A10533" s="393" t="n">
        <v>43093</v>
      </c>
      <c r="B10533" s="394" t="s">
        <v>10753</v>
      </c>
      <c r="C10533" s="393" t="s">
        <v>267</v>
      </c>
      <c r="D10533" s="395" t="n">
        <v>256.67</v>
      </c>
    </row>
    <row r="10534" customFormat="false" ht="14.25" hidden="false" customHeight="false" outlineLevel="0" collapsed="false">
      <c r="A10534" s="393" t="n">
        <v>11694</v>
      </c>
      <c r="B10534" s="394" t="s">
        <v>10754</v>
      </c>
      <c r="C10534" s="393" t="s">
        <v>267</v>
      </c>
      <c r="D10534" s="395" t="n">
        <v>1125.59</v>
      </c>
    </row>
    <row r="10535" customFormat="false" ht="14.25" hidden="false" customHeight="false" outlineLevel="0" collapsed="false">
      <c r="A10535" s="393" t="n">
        <v>1030</v>
      </c>
      <c r="B10535" s="394" t="s">
        <v>10755</v>
      </c>
      <c r="C10535" s="393" t="s">
        <v>267</v>
      </c>
      <c r="D10535" s="395" t="n">
        <v>50.92</v>
      </c>
    </row>
    <row r="10536" customFormat="false" ht="14.25" hidden="false" customHeight="false" outlineLevel="0" collapsed="false">
      <c r="A10536" s="393" t="n">
        <v>11881</v>
      </c>
      <c r="B10536" s="394" t="s">
        <v>10756</v>
      </c>
      <c r="C10536" s="393" t="s">
        <v>267</v>
      </c>
      <c r="D10536" s="395" t="n">
        <v>174.28</v>
      </c>
    </row>
    <row r="10537" customFormat="false" ht="14.25" hidden="false" customHeight="false" outlineLevel="0" collapsed="false">
      <c r="A10537" s="393" t="n">
        <v>35277</v>
      </c>
      <c r="B10537" s="394" t="s">
        <v>10757</v>
      </c>
      <c r="C10537" s="393" t="s">
        <v>267</v>
      </c>
      <c r="D10537" s="395" t="n">
        <v>362.17</v>
      </c>
    </row>
    <row r="10538" customFormat="false" ht="14.25" hidden="false" customHeight="false" outlineLevel="0" collapsed="false">
      <c r="A10538" s="393" t="n">
        <v>10521</v>
      </c>
      <c r="B10538" s="394" t="s">
        <v>10758</v>
      </c>
      <c r="C10538" s="393" t="s">
        <v>267</v>
      </c>
      <c r="D10538" s="395" t="n">
        <v>364.82</v>
      </c>
    </row>
    <row r="10539" customFormat="false" ht="14.25" hidden="false" customHeight="false" outlineLevel="0" collapsed="false">
      <c r="A10539" s="393" t="n">
        <v>10885</v>
      </c>
      <c r="B10539" s="394" t="s">
        <v>10759</v>
      </c>
      <c r="C10539" s="393" t="s">
        <v>267</v>
      </c>
      <c r="D10539" s="395" t="n">
        <v>461.46</v>
      </c>
    </row>
    <row r="10540" customFormat="false" ht="14.25" hidden="false" customHeight="false" outlineLevel="0" collapsed="false">
      <c r="A10540" s="393" t="n">
        <v>20962</v>
      </c>
      <c r="B10540" s="394" t="s">
        <v>10760</v>
      </c>
      <c r="C10540" s="393" t="s">
        <v>267</v>
      </c>
      <c r="D10540" s="395" t="n">
        <v>382.2</v>
      </c>
    </row>
    <row r="10541" customFormat="false" ht="14.25" hidden="false" customHeight="false" outlineLevel="0" collapsed="false">
      <c r="A10541" s="393" t="n">
        <v>20963</v>
      </c>
      <c r="B10541" s="394" t="s">
        <v>10761</v>
      </c>
      <c r="C10541" s="393" t="s">
        <v>267</v>
      </c>
      <c r="D10541" s="395" t="n">
        <v>466.89</v>
      </c>
    </row>
    <row r="10542" customFormat="false" ht="14.25" hidden="false" customHeight="false" outlineLevel="0" collapsed="false">
      <c r="A10542" s="393" t="n">
        <v>34643</v>
      </c>
      <c r="B10542" s="394" t="s">
        <v>10762</v>
      </c>
      <c r="C10542" s="393" t="s">
        <v>267</v>
      </c>
      <c r="D10542" s="395" t="n">
        <v>41.71</v>
      </c>
    </row>
    <row r="10543" customFormat="false" ht="14.25" hidden="false" customHeight="false" outlineLevel="0" collapsed="false">
      <c r="A10543" s="393" t="n">
        <v>41480</v>
      </c>
      <c r="B10543" s="394" t="s">
        <v>10763</v>
      </c>
      <c r="C10543" s="393" t="s">
        <v>267</v>
      </c>
      <c r="D10543" s="395" t="n">
        <v>48.36</v>
      </c>
    </row>
    <row r="10544" customFormat="false" ht="14.25" hidden="false" customHeight="false" outlineLevel="0" collapsed="false">
      <c r="A10544" s="393" t="n">
        <v>41474</v>
      </c>
      <c r="B10544" s="394" t="s">
        <v>10764</v>
      </c>
      <c r="C10544" s="393" t="s">
        <v>267</v>
      </c>
      <c r="D10544" s="395" t="n">
        <v>77.25</v>
      </c>
    </row>
    <row r="10545" customFormat="false" ht="14.25" hidden="false" customHeight="false" outlineLevel="0" collapsed="false">
      <c r="A10545" s="393" t="n">
        <v>41475</v>
      </c>
      <c r="B10545" s="394" t="s">
        <v>10765</v>
      </c>
      <c r="C10545" s="393" t="s">
        <v>267</v>
      </c>
      <c r="D10545" s="395" t="n">
        <v>65.91</v>
      </c>
    </row>
    <row r="10546" customFormat="false" ht="14.25" hidden="false" customHeight="false" outlineLevel="0" collapsed="false">
      <c r="A10546" s="393" t="n">
        <v>41476</v>
      </c>
      <c r="B10546" s="394" t="s">
        <v>10766</v>
      </c>
      <c r="C10546" s="393" t="s">
        <v>267</v>
      </c>
      <c r="D10546" s="395" t="n">
        <v>144.33</v>
      </c>
    </row>
    <row r="10547" customFormat="false" ht="14.25" hidden="false" customHeight="false" outlineLevel="0" collapsed="false">
      <c r="A10547" s="393" t="n">
        <v>2555</v>
      </c>
      <c r="B10547" s="394" t="s">
        <v>10767</v>
      </c>
      <c r="C10547" s="393" t="s">
        <v>267</v>
      </c>
      <c r="D10547" s="395" t="n">
        <v>1.34</v>
      </c>
    </row>
    <row r="10548" customFormat="false" ht="14.25" hidden="false" customHeight="false" outlineLevel="0" collapsed="false">
      <c r="A10548" s="393" t="n">
        <v>2556</v>
      </c>
      <c r="B10548" s="394" t="s">
        <v>10768</v>
      </c>
      <c r="C10548" s="393" t="s">
        <v>267</v>
      </c>
      <c r="D10548" s="395" t="n">
        <v>1.38</v>
      </c>
    </row>
    <row r="10549" customFormat="false" ht="14.25" hidden="false" customHeight="false" outlineLevel="0" collapsed="false">
      <c r="A10549" s="393" t="n">
        <v>2557</v>
      </c>
      <c r="B10549" s="394" t="s">
        <v>10769</v>
      </c>
      <c r="C10549" s="393" t="s">
        <v>267</v>
      </c>
      <c r="D10549" s="395" t="n">
        <v>2.93</v>
      </c>
    </row>
    <row r="10550" customFormat="false" ht="14.25" hidden="false" customHeight="false" outlineLevel="0" collapsed="false">
      <c r="A10550" s="393" t="n">
        <v>10569</v>
      </c>
      <c r="B10550" s="394" t="s">
        <v>10770</v>
      </c>
      <c r="C10550" s="393" t="s">
        <v>267</v>
      </c>
      <c r="D10550" s="395" t="n">
        <v>2.93</v>
      </c>
    </row>
    <row r="10551" customFormat="false" ht="14.25" hidden="false" customHeight="false" outlineLevel="0" collapsed="false">
      <c r="A10551" s="393" t="n">
        <v>39810</v>
      </c>
      <c r="B10551" s="394" t="s">
        <v>10771</v>
      </c>
      <c r="C10551" s="393" t="s">
        <v>267</v>
      </c>
      <c r="D10551" s="395" t="n">
        <v>32.59</v>
      </c>
    </row>
    <row r="10552" customFormat="false" ht="14.25" hidden="false" customHeight="false" outlineLevel="0" collapsed="false">
      <c r="A10552" s="393" t="n">
        <v>39811</v>
      </c>
      <c r="B10552" s="394" t="s">
        <v>10772</v>
      </c>
      <c r="C10552" s="393" t="s">
        <v>267</v>
      </c>
      <c r="D10552" s="395" t="n">
        <v>39.87</v>
      </c>
    </row>
    <row r="10553" customFormat="false" ht="14.25" hidden="false" customHeight="false" outlineLevel="0" collapsed="false">
      <c r="A10553" s="393" t="n">
        <v>39812</v>
      </c>
      <c r="B10553" s="394" t="s">
        <v>10773</v>
      </c>
      <c r="C10553" s="393" t="s">
        <v>267</v>
      </c>
      <c r="D10553" s="395" t="n">
        <v>65.55</v>
      </c>
    </row>
    <row r="10554" customFormat="false" ht="14.25" hidden="false" customHeight="false" outlineLevel="0" collapsed="false">
      <c r="A10554" s="393" t="n">
        <v>43096</v>
      </c>
      <c r="B10554" s="394" t="s">
        <v>10774</v>
      </c>
      <c r="C10554" s="393" t="s">
        <v>267</v>
      </c>
      <c r="D10554" s="395" t="n">
        <v>217.3</v>
      </c>
    </row>
    <row r="10555" customFormat="false" ht="14.25" hidden="false" customHeight="false" outlineLevel="0" collapsed="false">
      <c r="A10555" s="393" t="n">
        <v>43102</v>
      </c>
      <c r="B10555" s="394" t="s">
        <v>10775</v>
      </c>
      <c r="C10555" s="393" t="s">
        <v>267</v>
      </c>
      <c r="D10555" s="395" t="n">
        <v>132.13</v>
      </c>
    </row>
    <row r="10556" customFormat="false" ht="14.25" hidden="false" customHeight="false" outlineLevel="0" collapsed="false">
      <c r="A10556" s="393" t="n">
        <v>43103</v>
      </c>
      <c r="B10556" s="394" t="s">
        <v>10776</v>
      </c>
      <c r="C10556" s="393" t="s">
        <v>267</v>
      </c>
      <c r="D10556" s="395" t="n">
        <v>194.56</v>
      </c>
    </row>
    <row r="10557" customFormat="false" ht="14.25" hidden="false" customHeight="false" outlineLevel="0" collapsed="false">
      <c r="A10557" s="393" t="n">
        <v>43098</v>
      </c>
      <c r="B10557" s="394" t="s">
        <v>10777</v>
      </c>
      <c r="C10557" s="393" t="s">
        <v>267</v>
      </c>
      <c r="D10557" s="395" t="n">
        <v>73.6</v>
      </c>
    </row>
    <row r="10558" customFormat="false" ht="14.25" hidden="false" customHeight="false" outlineLevel="0" collapsed="false">
      <c r="A10558" s="393" t="n">
        <v>43097</v>
      </c>
      <c r="B10558" s="394" t="s">
        <v>10778</v>
      </c>
      <c r="C10558" s="393" t="s">
        <v>267</v>
      </c>
      <c r="D10558" s="395" t="n">
        <v>43.6</v>
      </c>
    </row>
    <row r="10559" customFormat="false" ht="14.25" hidden="false" customHeight="false" outlineLevel="0" collapsed="false">
      <c r="A10559" s="393" t="n">
        <v>43104</v>
      </c>
      <c r="B10559" s="394" t="s">
        <v>10779</v>
      </c>
      <c r="C10559" s="393" t="s">
        <v>267</v>
      </c>
      <c r="D10559" s="395" t="n">
        <v>515.84</v>
      </c>
    </row>
    <row r="10560" customFormat="false" ht="14.25" hidden="false" customHeight="false" outlineLevel="0" collapsed="false">
      <c r="A10560" s="393" t="n">
        <v>39771</v>
      </c>
      <c r="B10560" s="394" t="s">
        <v>10780</v>
      </c>
      <c r="C10560" s="393" t="s">
        <v>267</v>
      </c>
      <c r="D10560" s="395" t="n">
        <v>28.16</v>
      </c>
    </row>
    <row r="10561" customFormat="false" ht="14.25" hidden="false" customHeight="false" outlineLevel="0" collapsed="false">
      <c r="A10561" s="393" t="n">
        <v>39772</v>
      </c>
      <c r="B10561" s="394" t="s">
        <v>10781</v>
      </c>
      <c r="C10561" s="393" t="s">
        <v>267</v>
      </c>
      <c r="D10561" s="395" t="n">
        <v>55.36</v>
      </c>
    </row>
    <row r="10562" customFormat="false" ht="14.25" hidden="false" customHeight="false" outlineLevel="0" collapsed="false">
      <c r="A10562" s="393" t="n">
        <v>39773</v>
      </c>
      <c r="B10562" s="394" t="s">
        <v>10782</v>
      </c>
      <c r="C10562" s="393" t="s">
        <v>267</v>
      </c>
      <c r="D10562" s="395" t="n">
        <v>88.98</v>
      </c>
    </row>
    <row r="10563" customFormat="false" ht="14.25" hidden="false" customHeight="false" outlineLevel="0" collapsed="false">
      <c r="A10563" s="393" t="n">
        <v>39774</v>
      </c>
      <c r="B10563" s="394" t="s">
        <v>10783</v>
      </c>
      <c r="C10563" s="393" t="s">
        <v>267</v>
      </c>
      <c r="D10563" s="395" t="n">
        <v>133.09</v>
      </c>
    </row>
    <row r="10564" customFormat="false" ht="14.25" hidden="false" customHeight="false" outlineLevel="0" collapsed="false">
      <c r="A10564" s="393" t="n">
        <v>39775</v>
      </c>
      <c r="B10564" s="394" t="s">
        <v>10784</v>
      </c>
      <c r="C10564" s="393" t="s">
        <v>267</v>
      </c>
      <c r="D10564" s="395" t="n">
        <v>177.63</v>
      </c>
    </row>
    <row r="10565" customFormat="false" ht="14.25" hidden="false" customHeight="false" outlineLevel="0" collapsed="false">
      <c r="A10565" s="393" t="n">
        <v>39776</v>
      </c>
      <c r="B10565" s="394" t="s">
        <v>10785</v>
      </c>
      <c r="C10565" s="393" t="s">
        <v>267</v>
      </c>
      <c r="D10565" s="395" t="n">
        <v>214.67</v>
      </c>
    </row>
    <row r="10566" customFormat="false" ht="14.25" hidden="false" customHeight="false" outlineLevel="0" collapsed="false">
      <c r="A10566" s="393" t="n">
        <v>39777</v>
      </c>
      <c r="B10566" s="394" t="s">
        <v>10786</v>
      </c>
      <c r="C10566" s="393" t="s">
        <v>267</v>
      </c>
      <c r="D10566" s="395" t="n">
        <v>272.08</v>
      </c>
    </row>
    <row r="10567" customFormat="false" ht="14.25" hidden="false" customHeight="false" outlineLevel="0" collapsed="false">
      <c r="A10567" s="393" t="n">
        <v>20254</v>
      </c>
      <c r="B10567" s="394" t="s">
        <v>10787</v>
      </c>
      <c r="C10567" s="393" t="s">
        <v>267</v>
      </c>
      <c r="D10567" s="395" t="n">
        <v>19.75</v>
      </c>
    </row>
    <row r="10568" customFormat="false" ht="14.25" hidden="false" customHeight="false" outlineLevel="0" collapsed="false">
      <c r="A10568" s="393" t="n">
        <v>20253</v>
      </c>
      <c r="B10568" s="394" t="s">
        <v>10788</v>
      </c>
      <c r="C10568" s="393" t="s">
        <v>267</v>
      </c>
      <c r="D10568" s="395" t="n">
        <v>64.85</v>
      </c>
    </row>
    <row r="10569" customFormat="false" ht="14.25" hidden="false" customHeight="false" outlineLevel="0" collapsed="false">
      <c r="A10569" s="393" t="n">
        <v>1872</v>
      </c>
      <c r="B10569" s="394" t="s">
        <v>10789</v>
      </c>
      <c r="C10569" s="393" t="s">
        <v>267</v>
      </c>
      <c r="D10569" s="395" t="n">
        <v>1.93</v>
      </c>
    </row>
    <row r="10570" customFormat="false" ht="14.25" hidden="false" customHeight="false" outlineLevel="0" collapsed="false">
      <c r="A10570" s="393" t="n">
        <v>1873</v>
      </c>
      <c r="B10570" s="394" t="s">
        <v>10790</v>
      </c>
      <c r="C10570" s="393" t="s">
        <v>267</v>
      </c>
      <c r="D10570" s="395" t="n">
        <v>3.84</v>
      </c>
    </row>
    <row r="10571" customFormat="false" ht="14.25" hidden="false" customHeight="false" outlineLevel="0" collapsed="false">
      <c r="A10571" s="393" t="n">
        <v>14055</v>
      </c>
      <c r="B10571" s="394" t="s">
        <v>10791</v>
      </c>
      <c r="C10571" s="393" t="s">
        <v>267</v>
      </c>
      <c r="D10571" s="395" t="n">
        <v>592.6</v>
      </c>
    </row>
    <row r="10572" customFormat="false" ht="14.25" hidden="false" customHeight="false" outlineLevel="0" collapsed="false">
      <c r="A10572" s="393" t="n">
        <v>11247</v>
      </c>
      <c r="B10572" s="394" t="s">
        <v>10792</v>
      </c>
      <c r="C10572" s="393" t="s">
        <v>267</v>
      </c>
      <c r="D10572" s="395" t="n">
        <v>1246.96</v>
      </c>
    </row>
    <row r="10573" customFormat="false" ht="14.25" hidden="false" customHeight="false" outlineLevel="0" collapsed="false">
      <c r="A10573" s="393" t="n">
        <v>11250</v>
      </c>
      <c r="B10573" s="394" t="s">
        <v>10793</v>
      </c>
      <c r="C10573" s="393" t="s">
        <v>267</v>
      </c>
      <c r="D10573" s="395" t="n">
        <v>53.68</v>
      </c>
    </row>
    <row r="10574" customFormat="false" ht="14.25" hidden="false" customHeight="false" outlineLevel="0" collapsed="false">
      <c r="A10574" s="393" t="n">
        <v>11249</v>
      </c>
      <c r="B10574" s="394" t="s">
        <v>10794</v>
      </c>
      <c r="C10574" s="393" t="s">
        <v>267</v>
      </c>
      <c r="D10574" s="395" t="n">
        <v>2435.75</v>
      </c>
    </row>
    <row r="10575" customFormat="false" ht="14.25" hidden="false" customHeight="false" outlineLevel="0" collapsed="false">
      <c r="A10575" s="393" t="n">
        <v>11251</v>
      </c>
      <c r="B10575" s="394" t="s">
        <v>10795</v>
      </c>
      <c r="C10575" s="393" t="s">
        <v>267</v>
      </c>
      <c r="D10575" s="395" t="n">
        <v>118.91</v>
      </c>
    </row>
    <row r="10576" customFormat="false" ht="14.25" hidden="false" customHeight="false" outlineLevel="0" collapsed="false">
      <c r="A10576" s="393" t="n">
        <v>11253</v>
      </c>
      <c r="B10576" s="394" t="s">
        <v>10796</v>
      </c>
      <c r="C10576" s="393" t="s">
        <v>267</v>
      </c>
      <c r="D10576" s="395" t="n">
        <v>197.05</v>
      </c>
    </row>
    <row r="10577" customFormat="false" ht="14.25" hidden="false" customHeight="false" outlineLevel="0" collapsed="false">
      <c r="A10577" s="393" t="n">
        <v>11255</v>
      </c>
      <c r="B10577" s="394" t="s">
        <v>10797</v>
      </c>
      <c r="C10577" s="393" t="s">
        <v>267</v>
      </c>
      <c r="D10577" s="395" t="n">
        <v>294.58</v>
      </c>
    </row>
    <row r="10578" customFormat="false" ht="14.25" hidden="false" customHeight="false" outlineLevel="0" collapsed="false">
      <c r="A10578" s="393" t="n">
        <v>11256</v>
      </c>
      <c r="B10578" s="394" t="s">
        <v>10798</v>
      </c>
      <c r="C10578" s="393" t="s">
        <v>267</v>
      </c>
      <c r="D10578" s="395" t="n">
        <v>368.99</v>
      </c>
    </row>
    <row r="10579" customFormat="false" ht="14.25" hidden="false" customHeight="false" outlineLevel="0" collapsed="false">
      <c r="A10579" s="393" t="n">
        <v>39693</v>
      </c>
      <c r="B10579" s="394" t="s">
        <v>10799</v>
      </c>
      <c r="C10579" s="393" t="s">
        <v>267</v>
      </c>
      <c r="D10579" s="395" t="n">
        <v>2317.47</v>
      </c>
    </row>
    <row r="10580" customFormat="false" ht="14.25" hidden="false" customHeight="false" outlineLevel="0" collapsed="false">
      <c r="A10580" s="393" t="n">
        <v>39692</v>
      </c>
      <c r="B10580" s="394" t="s">
        <v>10800</v>
      </c>
      <c r="C10580" s="393" t="s">
        <v>267</v>
      </c>
      <c r="D10580" s="395" t="n">
        <v>741.54</v>
      </c>
    </row>
    <row r="10581" customFormat="false" ht="14.25" hidden="false" customHeight="false" outlineLevel="0" collapsed="false">
      <c r="A10581" s="393" t="n">
        <v>1062</v>
      </c>
      <c r="B10581" s="394" t="s">
        <v>10801</v>
      </c>
      <c r="C10581" s="393" t="s">
        <v>267</v>
      </c>
      <c r="D10581" s="395" t="n">
        <v>235</v>
      </c>
    </row>
    <row r="10582" customFormat="false" ht="14.25" hidden="false" customHeight="false" outlineLevel="0" collapsed="false">
      <c r="A10582" s="393" t="n">
        <v>39686</v>
      </c>
      <c r="B10582" s="394" t="s">
        <v>10802</v>
      </c>
      <c r="C10582" s="393" t="s">
        <v>267</v>
      </c>
      <c r="D10582" s="395" t="n">
        <v>380.52</v>
      </c>
    </row>
    <row r="10583" customFormat="false" ht="14.25" hidden="false" customHeight="false" outlineLevel="0" collapsed="false">
      <c r="A10583" s="393" t="n">
        <v>43095</v>
      </c>
      <c r="B10583" s="394" t="s">
        <v>10803</v>
      </c>
      <c r="C10583" s="393" t="s">
        <v>267</v>
      </c>
      <c r="D10583" s="395" t="n">
        <v>143.19</v>
      </c>
    </row>
    <row r="10584" customFormat="false" ht="14.25" hidden="false" customHeight="false" outlineLevel="0" collapsed="false">
      <c r="A10584" s="393" t="n">
        <v>1871</v>
      </c>
      <c r="B10584" s="394" t="s">
        <v>10804</v>
      </c>
      <c r="C10584" s="393" t="s">
        <v>267</v>
      </c>
      <c r="D10584" s="395" t="n">
        <v>3.45</v>
      </c>
    </row>
    <row r="10585" customFormat="false" ht="14.25" hidden="false" customHeight="false" outlineLevel="0" collapsed="false">
      <c r="A10585" s="393" t="n">
        <v>12001</v>
      </c>
      <c r="B10585" s="394" t="s">
        <v>10805</v>
      </c>
      <c r="C10585" s="393" t="s">
        <v>267</v>
      </c>
      <c r="D10585" s="395" t="n">
        <v>4.99</v>
      </c>
    </row>
    <row r="10586" customFormat="false" ht="14.25" hidden="false" customHeight="false" outlineLevel="0" collapsed="false">
      <c r="A10586" s="393" t="n">
        <v>11882</v>
      </c>
      <c r="B10586" s="394" t="s">
        <v>10806</v>
      </c>
      <c r="C10586" s="393" t="s">
        <v>267</v>
      </c>
      <c r="D10586" s="395" t="n">
        <v>125.07</v>
      </c>
    </row>
    <row r="10587" customFormat="false" ht="14.25" hidden="false" customHeight="false" outlineLevel="0" collapsed="false">
      <c r="A10587" s="393" t="n">
        <v>1068</v>
      </c>
      <c r="B10587" s="394" t="s">
        <v>10807</v>
      </c>
      <c r="C10587" s="393" t="s">
        <v>267</v>
      </c>
      <c r="D10587" s="395" t="n">
        <v>1550.11</v>
      </c>
    </row>
    <row r="10588" customFormat="false" ht="14.25" hidden="false" customHeight="false" outlineLevel="0" collapsed="false">
      <c r="A10588" s="393" t="n">
        <v>39690</v>
      </c>
      <c r="B10588" s="394" t="s">
        <v>10808</v>
      </c>
      <c r="C10588" s="393" t="s">
        <v>267</v>
      </c>
      <c r="D10588" s="395" t="n">
        <v>2600.57</v>
      </c>
    </row>
    <row r="10589" customFormat="false" ht="14.25" hidden="false" customHeight="false" outlineLevel="0" collapsed="false">
      <c r="A10589" s="393" t="n">
        <v>39691</v>
      </c>
      <c r="B10589" s="394" t="s">
        <v>10809</v>
      </c>
      <c r="C10589" s="393" t="s">
        <v>267</v>
      </c>
      <c r="D10589" s="395" t="n">
        <v>3270.79</v>
      </c>
    </row>
    <row r="10590" customFormat="false" ht="14.25" hidden="false" customHeight="false" outlineLevel="0" collapsed="false">
      <c r="A10590" s="393" t="n">
        <v>39808</v>
      </c>
      <c r="B10590" s="394" t="s">
        <v>10810</v>
      </c>
      <c r="C10590" s="393" t="s">
        <v>267</v>
      </c>
      <c r="D10590" s="395" t="n">
        <v>74.75</v>
      </c>
    </row>
    <row r="10591" customFormat="false" ht="14.25" hidden="false" customHeight="false" outlineLevel="0" collapsed="false">
      <c r="A10591" s="393" t="n">
        <v>39809</v>
      </c>
      <c r="B10591" s="394" t="s">
        <v>10811</v>
      </c>
      <c r="C10591" s="393" t="s">
        <v>267</v>
      </c>
      <c r="D10591" s="395" t="n">
        <v>177.31</v>
      </c>
    </row>
    <row r="10592" customFormat="false" ht="14.25" hidden="false" customHeight="false" outlineLevel="0" collapsed="false">
      <c r="A10592" s="393" t="n">
        <v>43439</v>
      </c>
      <c r="B10592" s="394" t="s">
        <v>10812</v>
      </c>
      <c r="C10592" s="393" t="s">
        <v>267</v>
      </c>
      <c r="D10592" s="395" t="n">
        <v>574.11</v>
      </c>
    </row>
    <row r="10593" customFormat="false" ht="14.25" hidden="false" customHeight="false" outlineLevel="0" collapsed="false">
      <c r="A10593" s="393" t="n">
        <v>5103</v>
      </c>
      <c r="B10593" s="394" t="s">
        <v>10813</v>
      </c>
      <c r="C10593" s="393" t="s">
        <v>267</v>
      </c>
      <c r="D10593" s="395" t="n">
        <v>22.93</v>
      </c>
    </row>
    <row r="10594" customFormat="false" ht="14.25" hidden="false" customHeight="false" outlineLevel="0" collapsed="false">
      <c r="A10594" s="393" t="n">
        <v>11880</v>
      </c>
      <c r="B10594" s="394" t="s">
        <v>10814</v>
      </c>
      <c r="C10594" s="393" t="s">
        <v>267</v>
      </c>
      <c r="D10594" s="395" t="n">
        <v>96.43</v>
      </c>
    </row>
    <row r="10595" customFormat="false" ht="14.25" hidden="false" customHeight="false" outlineLevel="0" collapsed="false">
      <c r="A10595" s="393" t="n">
        <v>11714</v>
      </c>
      <c r="B10595" s="394" t="s">
        <v>10815</v>
      </c>
      <c r="C10595" s="393" t="s">
        <v>267</v>
      </c>
      <c r="D10595" s="395" t="n">
        <v>65.7</v>
      </c>
    </row>
    <row r="10596" customFormat="false" ht="14.25" hidden="false" customHeight="false" outlineLevel="0" collapsed="false">
      <c r="A10596" s="393" t="n">
        <v>11712</v>
      </c>
      <c r="B10596" s="394" t="s">
        <v>10816</v>
      </c>
      <c r="C10596" s="393" t="s">
        <v>267</v>
      </c>
      <c r="D10596" s="395" t="n">
        <v>42.9</v>
      </c>
    </row>
    <row r="10597" customFormat="false" ht="14.25" hidden="false" customHeight="false" outlineLevel="0" collapsed="false">
      <c r="A10597" s="393" t="n">
        <v>11717</v>
      </c>
      <c r="B10597" s="394" t="s">
        <v>10817</v>
      </c>
      <c r="C10597" s="393" t="s">
        <v>267</v>
      </c>
      <c r="D10597" s="395" t="n">
        <v>51.71</v>
      </c>
    </row>
    <row r="10598" customFormat="false" ht="14.25" hidden="false" customHeight="false" outlineLevel="0" collapsed="false">
      <c r="A10598" s="393" t="n">
        <v>1106</v>
      </c>
      <c r="B10598" s="394" t="s">
        <v>10818</v>
      </c>
      <c r="C10598" s="393" t="s">
        <v>532</v>
      </c>
      <c r="D10598" s="395" t="n">
        <v>0.95</v>
      </c>
    </row>
    <row r="10599" customFormat="false" ht="14.25" hidden="false" customHeight="false" outlineLevel="0" collapsed="false">
      <c r="A10599" s="393" t="n">
        <v>11161</v>
      </c>
      <c r="B10599" s="394" t="s">
        <v>10819</v>
      </c>
      <c r="C10599" s="393" t="s">
        <v>532</v>
      </c>
      <c r="D10599" s="395" t="n">
        <v>1.58</v>
      </c>
    </row>
    <row r="10600" customFormat="false" ht="14.25" hidden="false" customHeight="false" outlineLevel="0" collapsed="false">
      <c r="A10600" s="393" t="n">
        <v>1107</v>
      </c>
      <c r="B10600" s="394" t="s">
        <v>10820</v>
      </c>
      <c r="C10600" s="393" t="s">
        <v>532</v>
      </c>
      <c r="D10600" s="395" t="n">
        <v>0.81</v>
      </c>
    </row>
    <row r="10601" customFormat="false" ht="14.25" hidden="false" customHeight="false" outlineLevel="0" collapsed="false">
      <c r="A10601" s="393" t="n">
        <v>44479</v>
      </c>
      <c r="B10601" s="394" t="s">
        <v>10821</v>
      </c>
      <c r="C10601" s="393" t="s">
        <v>532</v>
      </c>
      <c r="D10601" s="395" t="n">
        <v>0.12</v>
      </c>
    </row>
    <row r="10602" customFormat="false" ht="14.25" hidden="false" customHeight="false" outlineLevel="0" collapsed="false">
      <c r="A10602" s="393" t="n">
        <v>4759</v>
      </c>
      <c r="B10602" s="394" t="s">
        <v>10822</v>
      </c>
      <c r="C10602" s="393" t="s">
        <v>2143</v>
      </c>
      <c r="D10602" s="395" t="n">
        <v>22</v>
      </c>
    </row>
    <row r="10603" customFormat="false" ht="14.25" hidden="false" customHeight="false" outlineLevel="0" collapsed="false">
      <c r="A10603" s="393" t="n">
        <v>41068</v>
      </c>
      <c r="B10603" s="394" t="s">
        <v>10823</v>
      </c>
      <c r="C10603" s="393" t="s">
        <v>6991</v>
      </c>
      <c r="D10603" s="395" t="n">
        <v>3856.86</v>
      </c>
    </row>
    <row r="10604" customFormat="false" ht="14.25" hidden="false" customHeight="false" outlineLevel="0" collapsed="false">
      <c r="A10604" s="393" t="n">
        <v>12618</v>
      </c>
      <c r="B10604" s="394" t="s">
        <v>10824</v>
      </c>
      <c r="C10604" s="393" t="s">
        <v>267</v>
      </c>
      <c r="D10604" s="395" t="n">
        <v>180.15</v>
      </c>
    </row>
    <row r="10605" customFormat="false" ht="14.25" hidden="false" customHeight="false" outlineLevel="0" collapsed="false">
      <c r="A10605" s="393" t="n">
        <v>1108</v>
      </c>
      <c r="B10605" s="394" t="s">
        <v>10825</v>
      </c>
      <c r="C10605" s="393" t="s">
        <v>274</v>
      </c>
      <c r="D10605" s="395" t="n">
        <v>25.28</v>
      </c>
    </row>
    <row r="10606" customFormat="false" ht="14.25" hidden="false" customHeight="false" outlineLevel="0" collapsed="false">
      <c r="A10606" s="393" t="n">
        <v>1117</v>
      </c>
      <c r="B10606" s="394" t="s">
        <v>10826</v>
      </c>
      <c r="C10606" s="393" t="s">
        <v>274</v>
      </c>
      <c r="D10606" s="395" t="n">
        <v>25.48</v>
      </c>
    </row>
    <row r="10607" customFormat="false" ht="14.25" hidden="false" customHeight="false" outlineLevel="0" collapsed="false">
      <c r="A10607" s="393" t="n">
        <v>1118</v>
      </c>
      <c r="B10607" s="394" t="s">
        <v>10827</v>
      </c>
      <c r="C10607" s="393" t="s">
        <v>274</v>
      </c>
      <c r="D10607" s="395" t="n">
        <v>30.11</v>
      </c>
    </row>
    <row r="10608" customFormat="false" ht="14.25" hidden="false" customHeight="false" outlineLevel="0" collapsed="false">
      <c r="A10608" s="393" t="n">
        <v>1110</v>
      </c>
      <c r="B10608" s="394" t="s">
        <v>10828</v>
      </c>
      <c r="C10608" s="393" t="s">
        <v>274</v>
      </c>
      <c r="D10608" s="395" t="n">
        <v>30.11</v>
      </c>
    </row>
    <row r="10609" customFormat="false" ht="14.25" hidden="false" customHeight="false" outlineLevel="0" collapsed="false">
      <c r="A10609" s="393" t="n">
        <v>40784</v>
      </c>
      <c r="B10609" s="394" t="s">
        <v>10829</v>
      </c>
      <c r="C10609" s="393" t="s">
        <v>274</v>
      </c>
      <c r="D10609" s="395" t="n">
        <v>83.05</v>
      </c>
    </row>
    <row r="10610" customFormat="false" ht="14.25" hidden="false" customHeight="false" outlineLevel="0" collapsed="false">
      <c r="A10610" s="393" t="n">
        <v>40782</v>
      </c>
      <c r="B10610" s="394" t="s">
        <v>10830</v>
      </c>
      <c r="C10610" s="393" t="s">
        <v>274</v>
      </c>
      <c r="D10610" s="395" t="n">
        <v>32.59</v>
      </c>
    </row>
    <row r="10611" customFormat="false" ht="14.25" hidden="false" customHeight="false" outlineLevel="0" collapsed="false">
      <c r="A10611" s="393" t="n">
        <v>40783</v>
      </c>
      <c r="B10611" s="394" t="s">
        <v>10831</v>
      </c>
      <c r="C10611" s="393" t="s">
        <v>274</v>
      </c>
      <c r="D10611" s="395" t="n">
        <v>42.45</v>
      </c>
    </row>
    <row r="10612" customFormat="false" ht="14.25" hidden="false" customHeight="false" outlineLevel="0" collapsed="false">
      <c r="A10612" s="393" t="n">
        <v>1109</v>
      </c>
      <c r="B10612" s="394" t="s">
        <v>10832</v>
      </c>
      <c r="C10612" s="393" t="s">
        <v>274</v>
      </c>
      <c r="D10612" s="395" t="n">
        <v>25.28</v>
      </c>
    </row>
    <row r="10613" customFormat="false" ht="14.25" hidden="false" customHeight="false" outlineLevel="0" collapsed="false">
      <c r="A10613" s="393" t="n">
        <v>1119</v>
      </c>
      <c r="B10613" s="394" t="s">
        <v>10833</v>
      </c>
      <c r="C10613" s="393" t="s">
        <v>274</v>
      </c>
      <c r="D10613" s="395" t="n">
        <v>16.29</v>
      </c>
    </row>
    <row r="10614" customFormat="false" ht="14.25" hidden="false" customHeight="false" outlineLevel="0" collapsed="false">
      <c r="A10614" s="393" t="n">
        <v>13115</v>
      </c>
      <c r="B10614" s="394" t="s">
        <v>10834</v>
      </c>
      <c r="C10614" s="393" t="s">
        <v>274</v>
      </c>
      <c r="D10614" s="395" t="n">
        <v>27.56</v>
      </c>
    </row>
    <row r="10615" customFormat="false" ht="14.25" hidden="false" customHeight="false" outlineLevel="0" collapsed="false">
      <c r="A10615" s="393" t="n">
        <v>10541</v>
      </c>
      <c r="B10615" s="394" t="s">
        <v>10835</v>
      </c>
      <c r="C10615" s="393" t="s">
        <v>274</v>
      </c>
      <c r="D10615" s="395" t="n">
        <v>33.68</v>
      </c>
    </row>
    <row r="10616" customFormat="false" ht="14.25" hidden="false" customHeight="false" outlineLevel="0" collapsed="false">
      <c r="A10616" s="393" t="n">
        <v>10542</v>
      </c>
      <c r="B10616" s="394" t="s">
        <v>10836</v>
      </c>
      <c r="C10616" s="393" t="s">
        <v>274</v>
      </c>
      <c r="D10616" s="395" t="n">
        <v>44.05</v>
      </c>
    </row>
    <row r="10617" customFormat="false" ht="14.25" hidden="false" customHeight="false" outlineLevel="0" collapsed="false">
      <c r="A10617" s="393" t="n">
        <v>10543</v>
      </c>
      <c r="B10617" s="394" t="s">
        <v>10837</v>
      </c>
      <c r="C10617" s="393" t="s">
        <v>274</v>
      </c>
      <c r="D10617" s="395" t="n">
        <v>71.47</v>
      </c>
    </row>
    <row r="10618" customFormat="false" ht="14.25" hidden="false" customHeight="false" outlineLevel="0" collapsed="false">
      <c r="A10618" s="393" t="n">
        <v>10544</v>
      </c>
      <c r="B10618" s="394" t="s">
        <v>10838</v>
      </c>
      <c r="C10618" s="393" t="s">
        <v>274</v>
      </c>
      <c r="D10618" s="395" t="n">
        <v>92.44</v>
      </c>
    </row>
    <row r="10619" customFormat="false" ht="14.25" hidden="false" customHeight="false" outlineLevel="0" collapsed="false">
      <c r="A10619" s="393" t="n">
        <v>10545</v>
      </c>
      <c r="B10619" s="394" t="s">
        <v>10839</v>
      </c>
      <c r="C10619" s="393" t="s">
        <v>274</v>
      </c>
      <c r="D10619" s="395" t="n">
        <v>172.75</v>
      </c>
    </row>
    <row r="10620" customFormat="false" ht="14.25" hidden="false" customHeight="false" outlineLevel="0" collapsed="false">
      <c r="A10620" s="393" t="n">
        <v>38365</v>
      </c>
      <c r="B10620" s="394" t="s">
        <v>10840</v>
      </c>
      <c r="C10620" s="393" t="s">
        <v>76</v>
      </c>
      <c r="D10620" s="395" t="n">
        <v>2.08</v>
      </c>
    </row>
    <row r="10621" customFormat="false" ht="14.25" hidden="false" customHeight="false" outlineLevel="0" collapsed="false">
      <c r="A10621" s="393" t="n">
        <v>44056</v>
      </c>
      <c r="B10621" s="394" t="s">
        <v>10841</v>
      </c>
      <c r="C10621" s="393" t="s">
        <v>267</v>
      </c>
      <c r="D10621" s="395" t="n">
        <v>477088.26</v>
      </c>
    </row>
    <row r="10622" customFormat="false" ht="14.25" hidden="false" customHeight="false" outlineLevel="0" collapsed="false">
      <c r="A10622" s="393" t="n">
        <v>44057</v>
      </c>
      <c r="B10622" s="394" t="s">
        <v>10842</v>
      </c>
      <c r="C10622" s="393" t="s">
        <v>267</v>
      </c>
      <c r="D10622" s="395" t="n">
        <v>509200</v>
      </c>
    </row>
    <row r="10623" customFormat="false" ht="14.25" hidden="false" customHeight="false" outlineLevel="0" collapsed="false">
      <c r="A10623" s="393" t="n">
        <v>37754</v>
      </c>
      <c r="B10623" s="394" t="s">
        <v>10843</v>
      </c>
      <c r="C10623" s="393" t="s">
        <v>267</v>
      </c>
      <c r="D10623" s="395" t="n">
        <v>526448.58</v>
      </c>
    </row>
    <row r="10624" customFormat="false" ht="14.25" hidden="false" customHeight="false" outlineLevel="0" collapsed="false">
      <c r="A10624" s="393" t="n">
        <v>37757</v>
      </c>
      <c r="B10624" s="394" t="s">
        <v>10844</v>
      </c>
      <c r="C10624" s="393" t="s">
        <v>267</v>
      </c>
      <c r="D10624" s="395" t="n">
        <v>587185.6</v>
      </c>
    </row>
    <row r="10625" customFormat="false" ht="14.25" hidden="false" customHeight="false" outlineLevel="0" collapsed="false">
      <c r="A10625" s="393" t="n">
        <v>44058</v>
      </c>
      <c r="B10625" s="394" t="s">
        <v>10845</v>
      </c>
      <c r="C10625" s="393" t="s">
        <v>267</v>
      </c>
      <c r="D10625" s="395" t="n">
        <v>555073.87</v>
      </c>
    </row>
    <row r="10626" customFormat="false" ht="14.25" hidden="false" customHeight="false" outlineLevel="0" collapsed="false">
      <c r="A10626" s="393" t="n">
        <v>37752</v>
      </c>
      <c r="B10626" s="394" t="s">
        <v>10846</v>
      </c>
      <c r="C10626" s="393" t="s">
        <v>267</v>
      </c>
      <c r="D10626" s="395" t="n">
        <v>578010.79</v>
      </c>
    </row>
    <row r="10627" customFormat="false" ht="14.25" hidden="false" customHeight="false" outlineLevel="0" collapsed="false">
      <c r="A10627" s="393" t="n">
        <v>44059</v>
      </c>
      <c r="B10627" s="394" t="s">
        <v>10847</v>
      </c>
      <c r="C10627" s="393" t="s">
        <v>267</v>
      </c>
      <c r="D10627" s="395" t="n">
        <v>456903.78</v>
      </c>
    </row>
    <row r="10628" customFormat="false" ht="14.25" hidden="false" customHeight="false" outlineLevel="0" collapsed="false">
      <c r="A10628" s="393" t="n">
        <v>37750</v>
      </c>
      <c r="B10628" s="394" t="s">
        <v>10848</v>
      </c>
      <c r="C10628" s="393" t="s">
        <v>267</v>
      </c>
      <c r="D10628" s="395" t="n">
        <v>457821.26</v>
      </c>
    </row>
    <row r="10629" customFormat="false" ht="14.25" hidden="false" customHeight="false" outlineLevel="0" collapsed="false">
      <c r="A10629" s="393" t="n">
        <v>37758</v>
      </c>
      <c r="B10629" s="394" t="s">
        <v>10849</v>
      </c>
      <c r="C10629" s="393" t="s">
        <v>267</v>
      </c>
      <c r="D10629" s="395" t="n">
        <v>728477.1</v>
      </c>
    </row>
    <row r="10630" customFormat="false" ht="14.25" hidden="false" customHeight="false" outlineLevel="0" collapsed="false">
      <c r="A10630" s="393" t="n">
        <v>44060</v>
      </c>
      <c r="B10630" s="394" t="s">
        <v>10850</v>
      </c>
      <c r="C10630" s="393" t="s">
        <v>267</v>
      </c>
      <c r="D10630" s="395" t="n">
        <v>704622.71</v>
      </c>
    </row>
    <row r="10631" customFormat="false" ht="14.25" hidden="false" customHeight="false" outlineLevel="0" collapsed="false">
      <c r="A10631" s="393" t="n">
        <v>37749</v>
      </c>
      <c r="B10631" s="394" t="s">
        <v>10851</v>
      </c>
      <c r="C10631" s="393" t="s">
        <v>267</v>
      </c>
      <c r="D10631" s="395" t="n">
        <v>752331.54</v>
      </c>
    </row>
    <row r="10632" customFormat="false" ht="14.25" hidden="false" customHeight="false" outlineLevel="0" collapsed="false">
      <c r="A10632" s="393" t="n">
        <v>44061</v>
      </c>
      <c r="B10632" s="394" t="s">
        <v>10852</v>
      </c>
      <c r="C10632" s="393" t="s">
        <v>267</v>
      </c>
      <c r="D10632" s="395" t="n">
        <v>690860.56</v>
      </c>
    </row>
    <row r="10633" customFormat="false" ht="14.25" hidden="false" customHeight="false" outlineLevel="0" collapsed="false">
      <c r="A10633" s="393" t="n">
        <v>1159</v>
      </c>
      <c r="B10633" s="394" t="s">
        <v>10853</v>
      </c>
      <c r="C10633" s="393" t="s">
        <v>267</v>
      </c>
      <c r="D10633" s="395" t="n">
        <v>268797.17</v>
      </c>
    </row>
    <row r="10634" customFormat="false" ht="14.25" hidden="false" customHeight="false" outlineLevel="0" collapsed="false">
      <c r="A10634" s="393" t="n">
        <v>12114</v>
      </c>
      <c r="B10634" s="394" t="s">
        <v>10854</v>
      </c>
      <c r="C10634" s="393" t="s">
        <v>267</v>
      </c>
      <c r="D10634" s="395" t="n">
        <v>138.47</v>
      </c>
    </row>
    <row r="10635" customFormat="false" ht="14.25" hidden="false" customHeight="false" outlineLevel="0" collapsed="false">
      <c r="A10635" s="393" t="n">
        <v>38106</v>
      </c>
      <c r="B10635" s="394" t="s">
        <v>10855</v>
      </c>
      <c r="C10635" s="393" t="s">
        <v>267</v>
      </c>
      <c r="D10635" s="395" t="n">
        <v>18.82</v>
      </c>
    </row>
    <row r="10636" customFormat="false" ht="14.25" hidden="false" customHeight="false" outlineLevel="0" collapsed="false">
      <c r="A10636" s="393" t="n">
        <v>38085</v>
      </c>
      <c r="B10636" s="394" t="s">
        <v>10856</v>
      </c>
      <c r="C10636" s="393" t="s">
        <v>267</v>
      </c>
      <c r="D10636" s="395" t="n">
        <v>22.23</v>
      </c>
    </row>
    <row r="10637" customFormat="false" ht="14.25" hidden="false" customHeight="false" outlineLevel="0" collapsed="false">
      <c r="A10637" s="393" t="n">
        <v>659</v>
      </c>
      <c r="B10637" s="394" t="s">
        <v>10857</v>
      </c>
      <c r="C10637" s="393" t="s">
        <v>267</v>
      </c>
      <c r="D10637" s="395" t="n">
        <v>2.76</v>
      </c>
    </row>
    <row r="10638" customFormat="false" ht="14.25" hidden="false" customHeight="false" outlineLevel="0" collapsed="false">
      <c r="A10638" s="393" t="n">
        <v>660</v>
      </c>
      <c r="B10638" s="394" t="s">
        <v>10858</v>
      </c>
      <c r="C10638" s="393" t="s">
        <v>267</v>
      </c>
      <c r="D10638" s="395" t="n">
        <v>3.31</v>
      </c>
    </row>
    <row r="10639" customFormat="false" ht="14.25" hidden="false" customHeight="false" outlineLevel="0" collapsed="false">
      <c r="A10639" s="393" t="n">
        <v>658</v>
      </c>
      <c r="B10639" s="394" t="s">
        <v>10859</v>
      </c>
      <c r="C10639" s="393" t="s">
        <v>267</v>
      </c>
      <c r="D10639" s="395" t="n">
        <v>1.87</v>
      </c>
    </row>
    <row r="10640" customFormat="false" ht="14.25" hidden="false" customHeight="false" outlineLevel="0" collapsed="false">
      <c r="A10640" s="393" t="n">
        <v>38599</v>
      </c>
      <c r="B10640" s="394" t="s">
        <v>10860</v>
      </c>
      <c r="C10640" s="393" t="s">
        <v>267</v>
      </c>
      <c r="D10640" s="395" t="n">
        <v>5.75</v>
      </c>
    </row>
    <row r="10641" customFormat="false" ht="14.25" hidden="false" customHeight="false" outlineLevel="0" collapsed="false">
      <c r="A10641" s="393" t="n">
        <v>38596</v>
      </c>
      <c r="B10641" s="394" t="s">
        <v>10861</v>
      </c>
      <c r="C10641" s="393" t="s">
        <v>267</v>
      </c>
      <c r="D10641" s="395" t="n">
        <v>4.77</v>
      </c>
    </row>
    <row r="10642" customFormat="false" ht="14.25" hidden="false" customHeight="false" outlineLevel="0" collapsed="false">
      <c r="A10642" s="393" t="n">
        <v>38600</v>
      </c>
      <c r="B10642" s="394" t="s">
        <v>10862</v>
      </c>
      <c r="C10642" s="393" t="s">
        <v>267</v>
      </c>
      <c r="D10642" s="395" t="n">
        <v>6.1</v>
      </c>
    </row>
    <row r="10643" customFormat="false" ht="14.25" hidden="false" customHeight="false" outlineLevel="0" collapsed="false">
      <c r="A10643" s="393" t="n">
        <v>38597</v>
      </c>
      <c r="B10643" s="394" t="s">
        <v>10863</v>
      </c>
      <c r="C10643" s="393" t="s">
        <v>267</v>
      </c>
      <c r="D10643" s="395" t="n">
        <v>4.81</v>
      </c>
    </row>
    <row r="10644" customFormat="false" ht="14.25" hidden="false" customHeight="false" outlineLevel="0" collapsed="false">
      <c r="A10644" s="393" t="n">
        <v>38548</v>
      </c>
      <c r="B10644" s="394" t="s">
        <v>10864</v>
      </c>
      <c r="C10644" s="393" t="s">
        <v>267</v>
      </c>
      <c r="D10644" s="395" t="n">
        <v>1.79</v>
      </c>
    </row>
    <row r="10645" customFormat="false" ht="14.25" hidden="false" customHeight="false" outlineLevel="0" collapsed="false">
      <c r="A10645" s="393" t="n">
        <v>34649</v>
      </c>
      <c r="B10645" s="394" t="s">
        <v>10865</v>
      </c>
      <c r="C10645" s="393" t="s">
        <v>267</v>
      </c>
      <c r="D10645" s="395" t="n">
        <v>2.63</v>
      </c>
    </row>
    <row r="10646" customFormat="false" ht="14.25" hidden="false" customHeight="false" outlineLevel="0" collapsed="false">
      <c r="A10646" s="393" t="n">
        <v>34655</v>
      </c>
      <c r="B10646" s="394" t="s">
        <v>10866</v>
      </c>
      <c r="C10646" s="393" t="s">
        <v>267</v>
      </c>
      <c r="D10646" s="395" t="n">
        <v>3.86</v>
      </c>
    </row>
    <row r="10647" customFormat="false" ht="14.25" hidden="false" customHeight="false" outlineLevel="0" collapsed="false">
      <c r="A10647" s="393" t="n">
        <v>40607</v>
      </c>
      <c r="B10647" s="394" t="s">
        <v>10867</v>
      </c>
      <c r="C10647" s="393" t="s">
        <v>267</v>
      </c>
      <c r="D10647" s="395" t="n">
        <v>5.54</v>
      </c>
    </row>
    <row r="10648" customFormat="false" ht="14.25" hidden="false" customHeight="false" outlineLevel="0" collapsed="false">
      <c r="A10648" s="393" t="n">
        <v>567</v>
      </c>
      <c r="B10648" s="394" t="s">
        <v>10868</v>
      </c>
      <c r="C10648" s="393" t="s">
        <v>274</v>
      </c>
      <c r="D10648" s="395" t="n">
        <v>12.89</v>
      </c>
    </row>
    <row r="10649" customFormat="false" ht="14.25" hidden="false" customHeight="false" outlineLevel="0" collapsed="false">
      <c r="A10649" s="393" t="n">
        <v>574</v>
      </c>
      <c r="B10649" s="394" t="s">
        <v>10869</v>
      </c>
      <c r="C10649" s="393" t="s">
        <v>274</v>
      </c>
      <c r="D10649" s="395" t="n">
        <v>33.87</v>
      </c>
    </row>
    <row r="10650" customFormat="false" ht="14.25" hidden="false" customHeight="false" outlineLevel="0" collapsed="false">
      <c r="A10650" s="393" t="n">
        <v>568</v>
      </c>
      <c r="B10650" s="394" t="s">
        <v>10870</v>
      </c>
      <c r="C10650" s="393" t="s">
        <v>274</v>
      </c>
      <c r="D10650" s="395" t="n">
        <v>71.38</v>
      </c>
    </row>
    <row r="10651" customFormat="false" ht="14.25" hidden="false" customHeight="false" outlineLevel="0" collapsed="false">
      <c r="A10651" s="393" t="n">
        <v>4777</v>
      </c>
      <c r="B10651" s="394" t="s">
        <v>10871</v>
      </c>
      <c r="C10651" s="393" t="s">
        <v>532</v>
      </c>
      <c r="D10651" s="395" t="n">
        <v>8.02</v>
      </c>
    </row>
    <row r="10652" customFormat="false" ht="14.25" hidden="false" customHeight="false" outlineLevel="0" collapsed="false">
      <c r="A10652" s="393" t="n">
        <v>592</v>
      </c>
      <c r="B10652" s="394" t="s">
        <v>10872</v>
      </c>
      <c r="C10652" s="393" t="s">
        <v>532</v>
      </c>
      <c r="D10652" s="395" t="n">
        <v>39.04</v>
      </c>
    </row>
    <row r="10653" customFormat="false" ht="14.25" hidden="false" customHeight="false" outlineLevel="0" collapsed="false">
      <c r="A10653" s="393" t="n">
        <v>586</v>
      </c>
      <c r="B10653" s="394" t="s">
        <v>10873</v>
      </c>
      <c r="C10653" s="393" t="s">
        <v>274</v>
      </c>
      <c r="D10653" s="395" t="n">
        <v>22.95</v>
      </c>
    </row>
    <row r="10654" customFormat="false" ht="14.25" hidden="false" customHeight="false" outlineLevel="0" collapsed="false">
      <c r="A10654" s="393" t="n">
        <v>588</v>
      </c>
      <c r="B10654" s="394" t="s">
        <v>10874</v>
      </c>
      <c r="C10654" s="393" t="s">
        <v>274</v>
      </c>
      <c r="D10654" s="395" t="n">
        <v>36.3</v>
      </c>
    </row>
    <row r="10655" customFormat="false" ht="14.25" hidden="false" customHeight="false" outlineLevel="0" collapsed="false">
      <c r="A10655" s="393" t="n">
        <v>591</v>
      </c>
      <c r="B10655" s="394" t="s">
        <v>10875</v>
      </c>
      <c r="C10655" s="393" t="s">
        <v>532</v>
      </c>
      <c r="D10655" s="395" t="n">
        <v>36.43</v>
      </c>
    </row>
    <row r="10656" customFormat="false" ht="14.25" hidden="false" customHeight="false" outlineLevel="0" collapsed="false">
      <c r="A10656" s="393" t="n">
        <v>584</v>
      </c>
      <c r="B10656" s="394" t="s">
        <v>10876</v>
      </c>
      <c r="C10656" s="393" t="s">
        <v>274</v>
      </c>
      <c r="D10656" s="395" t="n">
        <v>38.77</v>
      </c>
    </row>
    <row r="10657" customFormat="false" ht="14.25" hidden="false" customHeight="false" outlineLevel="0" collapsed="false">
      <c r="A10657" s="393" t="n">
        <v>589</v>
      </c>
      <c r="B10657" s="394" t="s">
        <v>10877</v>
      </c>
      <c r="C10657" s="393" t="s">
        <v>274</v>
      </c>
      <c r="D10657" s="395" t="n">
        <v>61.37</v>
      </c>
    </row>
    <row r="10658" customFormat="false" ht="14.25" hidden="false" customHeight="false" outlineLevel="0" collapsed="false">
      <c r="A10658" s="393" t="n">
        <v>1165</v>
      </c>
      <c r="B10658" s="394" t="s">
        <v>10878</v>
      </c>
      <c r="C10658" s="393" t="s">
        <v>267</v>
      </c>
      <c r="D10658" s="395" t="n">
        <v>21.42</v>
      </c>
    </row>
    <row r="10659" customFormat="false" ht="14.25" hidden="false" customHeight="false" outlineLevel="0" collapsed="false">
      <c r="A10659" s="393" t="n">
        <v>1164</v>
      </c>
      <c r="B10659" s="394" t="s">
        <v>10879</v>
      </c>
      <c r="C10659" s="393" t="s">
        <v>267</v>
      </c>
      <c r="D10659" s="395" t="n">
        <v>17.35</v>
      </c>
    </row>
    <row r="10660" customFormat="false" ht="14.25" hidden="false" customHeight="false" outlineLevel="0" collapsed="false">
      <c r="A10660" s="393" t="n">
        <v>1170</v>
      </c>
      <c r="B10660" s="394" t="s">
        <v>10880</v>
      </c>
      <c r="C10660" s="393" t="s">
        <v>267</v>
      </c>
      <c r="D10660" s="395" t="n">
        <v>11.37</v>
      </c>
    </row>
    <row r="10661" customFormat="false" ht="14.25" hidden="false" customHeight="false" outlineLevel="0" collapsed="false">
      <c r="A10661" s="393" t="n">
        <v>1162</v>
      </c>
      <c r="B10661" s="394" t="s">
        <v>10881</v>
      </c>
      <c r="C10661" s="393" t="s">
        <v>267</v>
      </c>
      <c r="D10661" s="395" t="n">
        <v>6.03</v>
      </c>
    </row>
    <row r="10662" customFormat="false" ht="14.25" hidden="false" customHeight="false" outlineLevel="0" collapsed="false">
      <c r="A10662" s="393" t="n">
        <v>12395</v>
      </c>
      <c r="B10662" s="394" t="s">
        <v>10882</v>
      </c>
      <c r="C10662" s="393" t="s">
        <v>267</v>
      </c>
      <c r="D10662" s="395" t="n">
        <v>5.86</v>
      </c>
    </row>
    <row r="10663" customFormat="false" ht="14.25" hidden="false" customHeight="false" outlineLevel="0" collapsed="false">
      <c r="A10663" s="393" t="n">
        <v>1169</v>
      </c>
      <c r="B10663" s="394" t="s">
        <v>10883</v>
      </c>
      <c r="C10663" s="393" t="s">
        <v>267</v>
      </c>
      <c r="D10663" s="395" t="n">
        <v>55.8</v>
      </c>
    </row>
    <row r="10664" customFormat="false" ht="14.25" hidden="false" customHeight="false" outlineLevel="0" collapsed="false">
      <c r="A10664" s="393" t="n">
        <v>1166</v>
      </c>
      <c r="B10664" s="394" t="s">
        <v>10884</v>
      </c>
      <c r="C10664" s="393" t="s">
        <v>267</v>
      </c>
      <c r="D10664" s="395" t="n">
        <v>30.94</v>
      </c>
    </row>
    <row r="10665" customFormat="false" ht="14.25" hidden="false" customHeight="false" outlineLevel="0" collapsed="false">
      <c r="A10665" s="393" t="n">
        <v>1168</v>
      </c>
      <c r="B10665" s="394" t="s">
        <v>10885</v>
      </c>
      <c r="C10665" s="393" t="s">
        <v>267</v>
      </c>
      <c r="D10665" s="395" t="n">
        <v>79.55</v>
      </c>
    </row>
    <row r="10666" customFormat="false" ht="14.25" hidden="false" customHeight="false" outlineLevel="0" collapsed="false">
      <c r="A10666" s="393" t="n">
        <v>1163</v>
      </c>
      <c r="B10666" s="394" t="s">
        <v>10886</v>
      </c>
      <c r="C10666" s="393" t="s">
        <v>267</v>
      </c>
      <c r="D10666" s="395" t="n">
        <v>7.8</v>
      </c>
    </row>
    <row r="10667" customFormat="false" ht="14.25" hidden="false" customHeight="false" outlineLevel="0" collapsed="false">
      <c r="A10667" s="393" t="n">
        <v>12396</v>
      </c>
      <c r="B10667" s="394" t="s">
        <v>10887</v>
      </c>
      <c r="C10667" s="393" t="s">
        <v>267</v>
      </c>
      <c r="D10667" s="395" t="n">
        <v>5.86</v>
      </c>
    </row>
    <row r="10668" customFormat="false" ht="14.25" hidden="false" customHeight="false" outlineLevel="0" collapsed="false">
      <c r="A10668" s="393" t="n">
        <v>1167</v>
      </c>
      <c r="B10668" s="394" t="s">
        <v>10888</v>
      </c>
      <c r="C10668" s="393" t="s">
        <v>267</v>
      </c>
      <c r="D10668" s="395" t="n">
        <v>133.06</v>
      </c>
    </row>
    <row r="10669" customFormat="false" ht="14.25" hidden="false" customHeight="false" outlineLevel="0" collapsed="false">
      <c r="A10669" s="393" t="n">
        <v>36331</v>
      </c>
      <c r="B10669" s="394" t="s">
        <v>10889</v>
      </c>
      <c r="C10669" s="393" t="s">
        <v>267</v>
      </c>
      <c r="D10669" s="395" t="n">
        <v>2.21</v>
      </c>
    </row>
    <row r="10670" customFormat="false" ht="14.25" hidden="false" customHeight="false" outlineLevel="0" collapsed="false">
      <c r="A10670" s="393" t="n">
        <v>36346</v>
      </c>
      <c r="B10670" s="394" t="s">
        <v>10890</v>
      </c>
      <c r="C10670" s="393" t="s">
        <v>267</v>
      </c>
      <c r="D10670" s="395" t="n">
        <v>3.32</v>
      </c>
    </row>
    <row r="10671" customFormat="false" ht="14.25" hidden="false" customHeight="false" outlineLevel="0" collapsed="false">
      <c r="A10671" s="393" t="n">
        <v>1202</v>
      </c>
      <c r="B10671" s="394" t="s">
        <v>10891</v>
      </c>
      <c r="C10671" s="393" t="s">
        <v>267</v>
      </c>
      <c r="D10671" s="395" t="n">
        <v>5.2</v>
      </c>
    </row>
    <row r="10672" customFormat="false" ht="14.25" hidden="false" customHeight="false" outlineLevel="0" collapsed="false">
      <c r="A10672" s="393" t="n">
        <v>1197</v>
      </c>
      <c r="B10672" s="394" t="s">
        <v>10892</v>
      </c>
      <c r="C10672" s="393" t="s">
        <v>267</v>
      </c>
      <c r="D10672" s="395" t="n">
        <v>1.83</v>
      </c>
    </row>
    <row r="10673" customFormat="false" ht="14.25" hidden="false" customHeight="false" outlineLevel="0" collapsed="false">
      <c r="A10673" s="393" t="n">
        <v>1198</v>
      </c>
      <c r="B10673" s="394" t="s">
        <v>10893</v>
      </c>
      <c r="C10673" s="393" t="s">
        <v>267</v>
      </c>
      <c r="D10673" s="395" t="n">
        <v>2.4</v>
      </c>
    </row>
    <row r="10674" customFormat="false" ht="14.25" hidden="false" customHeight="false" outlineLevel="0" collapsed="false">
      <c r="A10674" s="393" t="n">
        <v>20088</v>
      </c>
      <c r="B10674" s="394" t="s">
        <v>10894</v>
      </c>
      <c r="C10674" s="393" t="s">
        <v>267</v>
      </c>
      <c r="D10674" s="395" t="n">
        <v>13.86</v>
      </c>
    </row>
    <row r="10675" customFormat="false" ht="14.25" hidden="false" customHeight="false" outlineLevel="0" collapsed="false">
      <c r="A10675" s="393" t="n">
        <v>20089</v>
      </c>
      <c r="B10675" s="394" t="s">
        <v>10895</v>
      </c>
      <c r="C10675" s="393" t="s">
        <v>267</v>
      </c>
      <c r="D10675" s="395" t="n">
        <v>67.95</v>
      </c>
    </row>
    <row r="10676" customFormat="false" ht="14.25" hidden="false" customHeight="false" outlineLevel="0" collapsed="false">
      <c r="A10676" s="393" t="n">
        <v>20087</v>
      </c>
      <c r="B10676" s="394" t="s">
        <v>10896</v>
      </c>
      <c r="C10676" s="393" t="s">
        <v>267</v>
      </c>
      <c r="D10676" s="395" t="n">
        <v>11.47</v>
      </c>
    </row>
    <row r="10677" customFormat="false" ht="14.25" hidden="false" customHeight="false" outlineLevel="0" collapsed="false">
      <c r="A10677" s="393" t="n">
        <v>1191</v>
      </c>
      <c r="B10677" s="394" t="s">
        <v>10897</v>
      </c>
      <c r="C10677" s="393" t="s">
        <v>267</v>
      </c>
      <c r="D10677" s="395" t="n">
        <v>1.3</v>
      </c>
    </row>
    <row r="10678" customFormat="false" ht="14.25" hidden="false" customHeight="false" outlineLevel="0" collapsed="false">
      <c r="A10678" s="393" t="n">
        <v>1185</v>
      </c>
      <c r="B10678" s="394" t="s">
        <v>10898</v>
      </c>
      <c r="C10678" s="393" t="s">
        <v>267</v>
      </c>
      <c r="D10678" s="395" t="n">
        <v>1.3</v>
      </c>
    </row>
    <row r="10679" customFormat="false" ht="14.25" hidden="false" customHeight="false" outlineLevel="0" collapsed="false">
      <c r="A10679" s="393" t="n">
        <v>1189</v>
      </c>
      <c r="B10679" s="394" t="s">
        <v>10899</v>
      </c>
      <c r="C10679" s="393" t="s">
        <v>267</v>
      </c>
      <c r="D10679" s="395" t="n">
        <v>2.14</v>
      </c>
    </row>
    <row r="10680" customFormat="false" ht="14.25" hidden="false" customHeight="false" outlineLevel="0" collapsed="false">
      <c r="A10680" s="393" t="n">
        <v>1193</v>
      </c>
      <c r="B10680" s="394" t="s">
        <v>10900</v>
      </c>
      <c r="C10680" s="393" t="s">
        <v>267</v>
      </c>
      <c r="D10680" s="395" t="n">
        <v>4.11</v>
      </c>
    </row>
    <row r="10681" customFormat="false" ht="14.25" hidden="false" customHeight="false" outlineLevel="0" collapsed="false">
      <c r="A10681" s="393" t="n">
        <v>1194</v>
      </c>
      <c r="B10681" s="394" t="s">
        <v>10901</v>
      </c>
      <c r="C10681" s="393" t="s">
        <v>267</v>
      </c>
      <c r="D10681" s="395" t="n">
        <v>7.41</v>
      </c>
    </row>
    <row r="10682" customFormat="false" ht="14.25" hidden="false" customHeight="false" outlineLevel="0" collapsed="false">
      <c r="A10682" s="393" t="n">
        <v>1195</v>
      </c>
      <c r="B10682" s="394" t="s">
        <v>10902</v>
      </c>
      <c r="C10682" s="393" t="s">
        <v>267</v>
      </c>
      <c r="D10682" s="395" t="n">
        <v>12.48</v>
      </c>
    </row>
    <row r="10683" customFormat="false" ht="14.25" hidden="false" customHeight="false" outlineLevel="0" collapsed="false">
      <c r="A10683" s="393" t="n">
        <v>1204</v>
      </c>
      <c r="B10683" s="394" t="s">
        <v>10903</v>
      </c>
      <c r="C10683" s="393" t="s">
        <v>267</v>
      </c>
      <c r="D10683" s="395" t="n">
        <v>21.83</v>
      </c>
    </row>
    <row r="10684" customFormat="false" ht="14.25" hidden="false" customHeight="false" outlineLevel="0" collapsed="false">
      <c r="A10684" s="393" t="n">
        <v>1200</v>
      </c>
      <c r="B10684" s="394" t="s">
        <v>10904</v>
      </c>
      <c r="C10684" s="393" t="s">
        <v>267</v>
      </c>
      <c r="D10684" s="395" t="n">
        <v>10.42</v>
      </c>
    </row>
    <row r="10685" customFormat="false" ht="14.25" hidden="false" customHeight="false" outlineLevel="0" collapsed="false">
      <c r="A10685" s="393" t="n">
        <v>12909</v>
      </c>
      <c r="B10685" s="394" t="s">
        <v>10905</v>
      </c>
      <c r="C10685" s="393" t="s">
        <v>267</v>
      </c>
      <c r="D10685" s="395" t="n">
        <v>4.83</v>
      </c>
    </row>
    <row r="10686" customFormat="false" ht="14.25" hidden="false" customHeight="false" outlineLevel="0" collapsed="false">
      <c r="A10686" s="393" t="n">
        <v>12910</v>
      </c>
      <c r="B10686" s="394" t="s">
        <v>10906</v>
      </c>
      <c r="C10686" s="393" t="s">
        <v>267</v>
      </c>
      <c r="D10686" s="395" t="n">
        <v>8.68</v>
      </c>
    </row>
    <row r="10687" customFormat="false" ht="14.25" hidden="false" customHeight="false" outlineLevel="0" collapsed="false">
      <c r="A10687" s="393" t="n">
        <v>1207</v>
      </c>
      <c r="B10687" s="394" t="s">
        <v>10907</v>
      </c>
      <c r="C10687" s="393" t="s">
        <v>267</v>
      </c>
      <c r="D10687" s="395" t="n">
        <v>35.84</v>
      </c>
    </row>
    <row r="10688" customFormat="false" ht="14.25" hidden="false" customHeight="false" outlineLevel="0" collapsed="false">
      <c r="A10688" s="393" t="n">
        <v>1206</v>
      </c>
      <c r="B10688" s="394" t="s">
        <v>10908</v>
      </c>
      <c r="C10688" s="393" t="s">
        <v>267</v>
      </c>
      <c r="D10688" s="395" t="n">
        <v>8.99</v>
      </c>
    </row>
    <row r="10689" customFormat="false" ht="14.25" hidden="false" customHeight="false" outlineLevel="0" collapsed="false">
      <c r="A10689" s="393" t="n">
        <v>1183</v>
      </c>
      <c r="B10689" s="394" t="s">
        <v>10909</v>
      </c>
      <c r="C10689" s="393" t="s">
        <v>267</v>
      </c>
      <c r="D10689" s="395" t="n">
        <v>23.41</v>
      </c>
    </row>
    <row r="10690" customFormat="false" ht="14.25" hidden="false" customHeight="false" outlineLevel="0" collapsed="false">
      <c r="A10690" s="393" t="n">
        <v>42685</v>
      </c>
      <c r="B10690" s="394" t="s">
        <v>10910</v>
      </c>
      <c r="C10690" s="393" t="s">
        <v>267</v>
      </c>
      <c r="D10690" s="395" t="n">
        <v>70.42</v>
      </c>
    </row>
    <row r="10691" customFormat="false" ht="14.25" hidden="false" customHeight="false" outlineLevel="0" collapsed="false">
      <c r="A10691" s="393" t="n">
        <v>42686</v>
      </c>
      <c r="B10691" s="394" t="s">
        <v>10911</v>
      </c>
      <c r="C10691" s="393" t="s">
        <v>267</v>
      </c>
      <c r="D10691" s="395" t="n">
        <v>77.56</v>
      </c>
    </row>
    <row r="10692" customFormat="false" ht="14.25" hidden="false" customHeight="false" outlineLevel="0" collapsed="false">
      <c r="A10692" s="393" t="n">
        <v>12894</v>
      </c>
      <c r="B10692" s="394" t="s">
        <v>10912</v>
      </c>
      <c r="C10692" s="393" t="s">
        <v>267</v>
      </c>
      <c r="D10692" s="395" t="n">
        <v>19.5</v>
      </c>
    </row>
    <row r="10693" customFormat="false" ht="14.25" hidden="false" customHeight="false" outlineLevel="0" collapsed="false">
      <c r="A10693" s="393" t="n">
        <v>12895</v>
      </c>
      <c r="B10693" s="394" t="s">
        <v>10913</v>
      </c>
      <c r="C10693" s="393" t="s">
        <v>267</v>
      </c>
      <c r="D10693" s="395" t="n">
        <v>15</v>
      </c>
    </row>
    <row r="10694" customFormat="false" ht="14.25" hidden="false" customHeight="false" outlineLevel="0" collapsed="false">
      <c r="A10694" s="393" t="n">
        <v>1631</v>
      </c>
      <c r="B10694" s="394" t="s">
        <v>10914</v>
      </c>
      <c r="C10694" s="393" t="s">
        <v>267</v>
      </c>
      <c r="D10694" s="395" t="n">
        <v>179.11</v>
      </c>
    </row>
    <row r="10695" customFormat="false" ht="14.25" hidden="false" customHeight="false" outlineLevel="0" collapsed="false">
      <c r="A10695" s="393" t="n">
        <v>1633</v>
      </c>
      <c r="B10695" s="394" t="s">
        <v>10915</v>
      </c>
      <c r="C10695" s="393" t="s">
        <v>267</v>
      </c>
      <c r="D10695" s="395" t="n">
        <v>304.33</v>
      </c>
    </row>
    <row r="10696" customFormat="false" ht="14.25" hidden="false" customHeight="false" outlineLevel="0" collapsed="false">
      <c r="A10696" s="393" t="n">
        <v>10818</v>
      </c>
      <c r="B10696" s="394" t="s">
        <v>10916</v>
      </c>
      <c r="C10696" s="393" t="s">
        <v>532</v>
      </c>
      <c r="D10696" s="395" t="n">
        <v>58.81</v>
      </c>
    </row>
    <row r="10697" customFormat="false" ht="14.25" hidden="false" customHeight="false" outlineLevel="0" collapsed="false">
      <c r="A10697" s="393" t="n">
        <v>41410</v>
      </c>
      <c r="B10697" s="394" t="s">
        <v>10917</v>
      </c>
      <c r="C10697" s="393" t="s">
        <v>267</v>
      </c>
      <c r="D10697" s="395" t="n">
        <v>80.6</v>
      </c>
    </row>
    <row r="10698" customFormat="false" ht="14.25" hidden="false" customHeight="false" outlineLevel="0" collapsed="false">
      <c r="A10698" s="393" t="n">
        <v>41411</v>
      </c>
      <c r="B10698" s="394" t="s">
        <v>10918</v>
      </c>
      <c r="C10698" s="393" t="s">
        <v>267</v>
      </c>
      <c r="D10698" s="395" t="n">
        <v>73.07</v>
      </c>
    </row>
    <row r="10699" customFormat="false" ht="14.25" hidden="false" customHeight="false" outlineLevel="0" collapsed="false">
      <c r="A10699" s="393" t="n">
        <v>41412</v>
      </c>
      <c r="B10699" s="394" t="s">
        <v>10919</v>
      </c>
      <c r="C10699" s="393" t="s">
        <v>267</v>
      </c>
      <c r="D10699" s="395" t="n">
        <v>141.33</v>
      </c>
    </row>
    <row r="10700" customFormat="false" ht="14.25" hidden="false" customHeight="false" outlineLevel="0" collapsed="false">
      <c r="A10700" s="393" t="n">
        <v>41413</v>
      </c>
      <c r="B10700" s="394" t="s">
        <v>10920</v>
      </c>
      <c r="C10700" s="393" t="s">
        <v>267</v>
      </c>
      <c r="D10700" s="395" t="n">
        <v>127.17</v>
      </c>
    </row>
    <row r="10701" customFormat="false" ht="14.25" hidden="false" customHeight="false" outlineLevel="0" collapsed="false">
      <c r="A10701" s="393" t="n">
        <v>39359</v>
      </c>
      <c r="B10701" s="394" t="s">
        <v>10921</v>
      </c>
      <c r="C10701" s="393" t="s">
        <v>267</v>
      </c>
      <c r="D10701" s="395" t="n">
        <v>38.93</v>
      </c>
    </row>
    <row r="10702" customFormat="false" ht="14.25" hidden="false" customHeight="false" outlineLevel="0" collapsed="false">
      <c r="A10702" s="393" t="n">
        <v>39360</v>
      </c>
      <c r="B10702" s="394" t="s">
        <v>10922</v>
      </c>
      <c r="C10702" s="393" t="s">
        <v>267</v>
      </c>
      <c r="D10702" s="395" t="n">
        <v>38.93</v>
      </c>
    </row>
    <row r="10703" customFormat="false" ht="14.25" hidden="false" customHeight="false" outlineLevel="0" collapsed="false">
      <c r="A10703" s="393" t="n">
        <v>10710</v>
      </c>
      <c r="B10703" s="394" t="s">
        <v>10923</v>
      </c>
      <c r="C10703" s="393" t="s">
        <v>76</v>
      </c>
      <c r="D10703" s="395" t="n">
        <v>165.02</v>
      </c>
    </row>
    <row r="10704" customFormat="false" ht="14.25" hidden="false" customHeight="false" outlineLevel="0" collapsed="false">
      <c r="A10704" s="393" t="n">
        <v>10709</v>
      </c>
      <c r="B10704" s="394" t="s">
        <v>10924</v>
      </c>
      <c r="C10704" s="393" t="s">
        <v>76</v>
      </c>
      <c r="D10704" s="395" t="n">
        <v>202.73</v>
      </c>
    </row>
    <row r="10705" customFormat="false" ht="14.25" hidden="false" customHeight="false" outlineLevel="0" collapsed="false">
      <c r="A10705" s="393" t="n">
        <v>39636</v>
      </c>
      <c r="B10705" s="394" t="s">
        <v>10925</v>
      </c>
      <c r="C10705" s="393" t="s">
        <v>76</v>
      </c>
      <c r="D10705" s="395" t="n">
        <v>207.02</v>
      </c>
    </row>
    <row r="10706" customFormat="false" ht="14.25" hidden="false" customHeight="false" outlineLevel="0" collapsed="false">
      <c r="A10706" s="393" t="n">
        <v>10708</v>
      </c>
      <c r="B10706" s="394" t="s">
        <v>10926</v>
      </c>
      <c r="C10706" s="393" t="s">
        <v>76</v>
      </c>
      <c r="D10706" s="395" t="n">
        <v>63.88</v>
      </c>
    </row>
    <row r="10707" customFormat="false" ht="14.25" hidden="false" customHeight="false" outlineLevel="0" collapsed="false">
      <c r="A10707" s="393" t="n">
        <v>39635</v>
      </c>
      <c r="B10707" s="394" t="s">
        <v>10927</v>
      </c>
      <c r="C10707" s="393" t="s">
        <v>76</v>
      </c>
      <c r="D10707" s="395" t="n">
        <v>108.76</v>
      </c>
    </row>
    <row r="10708" customFormat="false" ht="14.25" hidden="false" customHeight="false" outlineLevel="0" collapsed="false">
      <c r="A10708" s="393" t="n">
        <v>6117</v>
      </c>
      <c r="B10708" s="394" t="s">
        <v>10928</v>
      </c>
      <c r="C10708" s="393" t="s">
        <v>2143</v>
      </c>
      <c r="D10708" s="395" t="n">
        <v>20.4</v>
      </c>
    </row>
    <row r="10709" customFormat="false" ht="14.25" hidden="false" customHeight="false" outlineLevel="0" collapsed="false">
      <c r="A10709" s="393" t="n">
        <v>40913</v>
      </c>
      <c r="B10709" s="394" t="s">
        <v>10929</v>
      </c>
      <c r="C10709" s="393" t="s">
        <v>6991</v>
      </c>
      <c r="D10709" s="395" t="n">
        <v>3574.19</v>
      </c>
    </row>
    <row r="10710" customFormat="false" ht="14.25" hidden="false" customHeight="false" outlineLevel="0" collapsed="false">
      <c r="A10710" s="393" t="n">
        <v>1214</v>
      </c>
      <c r="B10710" s="394" t="s">
        <v>10930</v>
      </c>
      <c r="C10710" s="393" t="s">
        <v>2143</v>
      </c>
      <c r="D10710" s="395" t="n">
        <v>22.02</v>
      </c>
    </row>
    <row r="10711" customFormat="false" ht="14.25" hidden="false" customHeight="false" outlineLevel="0" collapsed="false">
      <c r="A10711" s="393" t="n">
        <v>40915</v>
      </c>
      <c r="B10711" s="394" t="s">
        <v>10931</v>
      </c>
      <c r="C10711" s="393" t="s">
        <v>6991</v>
      </c>
      <c r="D10711" s="395" t="n">
        <v>3856.89</v>
      </c>
    </row>
    <row r="10712" customFormat="false" ht="14.25" hidden="false" customHeight="false" outlineLevel="0" collapsed="false">
      <c r="A10712" s="393" t="n">
        <v>40914</v>
      </c>
      <c r="B10712" s="394" t="s">
        <v>10932</v>
      </c>
      <c r="C10712" s="393" t="s">
        <v>6991</v>
      </c>
      <c r="D10712" s="395" t="n">
        <v>3856.89</v>
      </c>
    </row>
    <row r="10713" customFormat="false" ht="14.25" hidden="false" customHeight="false" outlineLevel="0" collapsed="false">
      <c r="A10713" s="393" t="n">
        <v>1213</v>
      </c>
      <c r="B10713" s="394" t="s">
        <v>10933</v>
      </c>
      <c r="C10713" s="393" t="s">
        <v>2143</v>
      </c>
      <c r="D10713" s="395" t="n">
        <v>22.02</v>
      </c>
    </row>
    <row r="10714" customFormat="false" ht="14.25" hidden="false" customHeight="false" outlineLevel="0" collapsed="false">
      <c r="A10714" s="393" t="n">
        <v>5091</v>
      </c>
      <c r="B10714" s="394" t="s">
        <v>10934</v>
      </c>
      <c r="C10714" s="393" t="s">
        <v>267</v>
      </c>
      <c r="D10714" s="395" t="n">
        <v>17.81</v>
      </c>
    </row>
    <row r="10715" customFormat="false" ht="14.25" hidden="false" customHeight="false" outlineLevel="0" collapsed="false">
      <c r="A10715" s="393" t="n">
        <v>14615</v>
      </c>
      <c r="B10715" s="394" t="s">
        <v>10935</v>
      </c>
      <c r="C10715" s="393" t="s">
        <v>267</v>
      </c>
      <c r="D10715" s="395" t="n">
        <v>3512.23</v>
      </c>
    </row>
    <row r="10716" customFormat="false" ht="14.25" hidden="false" customHeight="false" outlineLevel="0" collapsed="false">
      <c r="A10716" s="393" t="n">
        <v>2711</v>
      </c>
      <c r="B10716" s="394" t="s">
        <v>10936</v>
      </c>
      <c r="C10716" s="393" t="s">
        <v>267</v>
      </c>
      <c r="D10716" s="395" t="n">
        <v>206</v>
      </c>
    </row>
    <row r="10717" customFormat="false" ht="14.25" hidden="false" customHeight="false" outlineLevel="0" collapsed="false">
      <c r="A10717" s="393" t="n">
        <v>37727</v>
      </c>
      <c r="B10717" s="394" t="s">
        <v>10937</v>
      </c>
      <c r="C10717" s="393" t="s">
        <v>267</v>
      </c>
      <c r="D10717" s="395" t="n">
        <v>19043.29</v>
      </c>
    </row>
    <row r="10718" customFormat="false" ht="14.25" hidden="false" customHeight="false" outlineLevel="0" collapsed="false">
      <c r="A10718" s="393" t="n">
        <v>37728</v>
      </c>
      <c r="B10718" s="394" t="s">
        <v>10938</v>
      </c>
      <c r="C10718" s="393" t="s">
        <v>267</v>
      </c>
      <c r="D10718" s="395" t="n">
        <v>25834.95</v>
      </c>
    </row>
    <row r="10719" customFormat="false" ht="14.25" hidden="false" customHeight="false" outlineLevel="0" collapsed="false">
      <c r="A10719" s="393" t="n">
        <v>37729</v>
      </c>
      <c r="B10719" s="394" t="s">
        <v>10939</v>
      </c>
      <c r="C10719" s="393" t="s">
        <v>267</v>
      </c>
      <c r="D10719" s="395" t="n">
        <v>27965.67</v>
      </c>
    </row>
    <row r="10720" customFormat="false" ht="14.25" hidden="false" customHeight="false" outlineLevel="0" collapsed="false">
      <c r="A10720" s="393" t="n">
        <v>37730</v>
      </c>
      <c r="B10720" s="394" t="s">
        <v>10940</v>
      </c>
      <c r="C10720" s="393" t="s">
        <v>267</v>
      </c>
      <c r="D10720" s="395" t="n">
        <v>30096.38</v>
      </c>
    </row>
    <row r="10721" customFormat="false" ht="14.25" hidden="false" customHeight="false" outlineLevel="0" collapsed="false">
      <c r="A10721" s="393" t="n">
        <v>37731</v>
      </c>
      <c r="B10721" s="394" t="s">
        <v>10941</v>
      </c>
      <c r="C10721" s="393" t="s">
        <v>267</v>
      </c>
      <c r="D10721" s="395" t="n">
        <v>32227.1</v>
      </c>
    </row>
    <row r="10722" customFormat="false" ht="14.25" hidden="false" customHeight="false" outlineLevel="0" collapsed="false">
      <c r="A10722" s="393" t="n">
        <v>37732</v>
      </c>
      <c r="B10722" s="394" t="s">
        <v>10942</v>
      </c>
      <c r="C10722" s="393" t="s">
        <v>267</v>
      </c>
      <c r="D10722" s="395" t="n">
        <v>36754.88</v>
      </c>
    </row>
    <row r="10723" customFormat="false" ht="14.25" hidden="false" customHeight="false" outlineLevel="0" collapsed="false">
      <c r="A10723" s="393" t="n">
        <v>36496</v>
      </c>
      <c r="B10723" s="394" t="s">
        <v>10943</v>
      </c>
      <c r="C10723" s="393" t="s">
        <v>267</v>
      </c>
      <c r="D10723" s="395" t="n">
        <v>8917.5</v>
      </c>
    </row>
    <row r="10724" customFormat="false" ht="14.25" hidden="false" customHeight="false" outlineLevel="0" collapsed="false">
      <c r="A10724" s="393" t="n">
        <v>37762</v>
      </c>
      <c r="B10724" s="394" t="s">
        <v>10944</v>
      </c>
      <c r="C10724" s="393" t="s">
        <v>267</v>
      </c>
      <c r="D10724" s="395" t="n">
        <v>738740.35</v>
      </c>
    </row>
    <row r="10725" customFormat="false" ht="14.25" hidden="false" customHeight="false" outlineLevel="0" collapsed="false">
      <c r="A10725" s="393" t="n">
        <v>37763</v>
      </c>
      <c r="B10725" s="394" t="s">
        <v>10945</v>
      </c>
      <c r="C10725" s="393" t="s">
        <v>267</v>
      </c>
      <c r="D10725" s="395" t="n">
        <v>747712.78</v>
      </c>
    </row>
    <row r="10726" customFormat="false" ht="14.25" hidden="false" customHeight="false" outlineLevel="0" collapsed="false">
      <c r="A10726" s="393" t="n">
        <v>41992</v>
      </c>
      <c r="B10726" s="394" t="s">
        <v>10946</v>
      </c>
      <c r="C10726" s="393" t="s">
        <v>267</v>
      </c>
      <c r="D10726" s="395" t="n">
        <v>850000</v>
      </c>
    </row>
    <row r="10727" customFormat="false" ht="14.25" hidden="false" customHeight="false" outlineLevel="0" collapsed="false">
      <c r="A10727" s="393" t="n">
        <v>10630</v>
      </c>
      <c r="B10727" s="394" t="s">
        <v>10947</v>
      </c>
      <c r="C10727" s="393" t="s">
        <v>267</v>
      </c>
      <c r="D10727" s="395" t="n">
        <v>861365.09</v>
      </c>
    </row>
    <row r="10728" customFormat="false" ht="14.25" hidden="false" customHeight="false" outlineLevel="0" collapsed="false">
      <c r="A10728" s="393" t="n">
        <v>13215</v>
      </c>
      <c r="B10728" s="394" t="s">
        <v>10948</v>
      </c>
      <c r="C10728" s="393" t="s">
        <v>267</v>
      </c>
      <c r="D10728" s="395" t="n">
        <v>1042311.65</v>
      </c>
    </row>
    <row r="10729" customFormat="false" ht="14.25" hidden="false" customHeight="false" outlineLevel="0" collapsed="false">
      <c r="A10729" s="393" t="n">
        <v>4235</v>
      </c>
      <c r="B10729" s="394" t="s">
        <v>10949</v>
      </c>
      <c r="C10729" s="393" t="s">
        <v>2143</v>
      </c>
      <c r="D10729" s="395" t="n">
        <v>33.08</v>
      </c>
    </row>
    <row r="10730" customFormat="false" ht="14.25" hidden="false" customHeight="false" outlineLevel="0" collapsed="false">
      <c r="A10730" s="393" t="n">
        <v>40976</v>
      </c>
      <c r="B10730" s="394" t="s">
        <v>10950</v>
      </c>
      <c r="C10730" s="393" t="s">
        <v>6991</v>
      </c>
      <c r="D10730" s="395" t="n">
        <v>5795.86</v>
      </c>
    </row>
    <row r="10731" customFormat="false" ht="14.25" hidden="false" customHeight="false" outlineLevel="0" collapsed="false">
      <c r="A10731" s="393" t="n">
        <v>43091</v>
      </c>
      <c r="B10731" s="394" t="s">
        <v>10951</v>
      </c>
      <c r="C10731" s="393" t="s">
        <v>267</v>
      </c>
      <c r="D10731" s="395" t="n">
        <v>5980.78</v>
      </c>
    </row>
    <row r="10732" customFormat="false" ht="14.25" hidden="false" customHeight="false" outlineLevel="0" collapsed="false">
      <c r="A10732" s="393" t="n">
        <v>43092</v>
      </c>
      <c r="B10732" s="394" t="s">
        <v>10952</v>
      </c>
      <c r="C10732" s="393" t="s">
        <v>267</v>
      </c>
      <c r="D10732" s="395" t="n">
        <v>7974.38</v>
      </c>
    </row>
    <row r="10733" customFormat="false" ht="14.25" hidden="false" customHeight="false" outlineLevel="0" collapsed="false">
      <c r="A10733" s="393" t="n">
        <v>43089</v>
      </c>
      <c r="B10733" s="394" t="s">
        <v>10953</v>
      </c>
      <c r="C10733" s="393" t="s">
        <v>267</v>
      </c>
      <c r="D10733" s="395" t="n">
        <v>1389.76</v>
      </c>
    </row>
    <row r="10734" customFormat="false" ht="14.25" hidden="false" customHeight="false" outlineLevel="0" collapsed="false">
      <c r="A10734" s="393" t="n">
        <v>43090</v>
      </c>
      <c r="B10734" s="394" t="s">
        <v>10954</v>
      </c>
      <c r="C10734" s="393" t="s">
        <v>267</v>
      </c>
      <c r="D10734" s="395" t="n">
        <v>3067.07</v>
      </c>
    </row>
    <row r="10735" customFormat="false" ht="14.25" hidden="false" customHeight="false" outlineLevel="0" collapsed="false">
      <c r="A10735" s="393" t="n">
        <v>41967</v>
      </c>
      <c r="B10735" s="394" t="s">
        <v>10955</v>
      </c>
      <c r="C10735" s="393" t="s">
        <v>231</v>
      </c>
      <c r="D10735" s="395" t="n">
        <v>23.59</v>
      </c>
    </row>
    <row r="10736" customFormat="false" ht="14.25" hidden="false" customHeight="false" outlineLevel="0" collapsed="false">
      <c r="A10736" s="393" t="n">
        <v>12760</v>
      </c>
      <c r="B10736" s="394" t="s">
        <v>10956</v>
      </c>
      <c r="C10736" s="393" t="s">
        <v>76</v>
      </c>
      <c r="D10736" s="395" t="n">
        <v>1349.08</v>
      </c>
    </row>
    <row r="10737" customFormat="false" ht="14.25" hidden="false" customHeight="false" outlineLevel="0" collapsed="false">
      <c r="A10737" s="393" t="n">
        <v>12759</v>
      </c>
      <c r="B10737" s="394" t="s">
        <v>10957</v>
      </c>
      <c r="C10737" s="393" t="s">
        <v>76</v>
      </c>
      <c r="D10737" s="395" t="n">
        <v>899.37</v>
      </c>
    </row>
    <row r="10738" customFormat="false" ht="14.25" hidden="false" customHeight="false" outlineLevel="0" collapsed="false">
      <c r="A10738" s="393" t="n">
        <v>43105</v>
      </c>
      <c r="B10738" s="394" t="s">
        <v>10958</v>
      </c>
      <c r="C10738" s="393" t="s">
        <v>532</v>
      </c>
      <c r="D10738" s="395" t="n">
        <v>32.87</v>
      </c>
    </row>
    <row r="10739" customFormat="false" ht="14.25" hidden="false" customHeight="false" outlineLevel="0" collapsed="false">
      <c r="A10739" s="393" t="n">
        <v>40424</v>
      </c>
      <c r="B10739" s="394" t="s">
        <v>10959</v>
      </c>
      <c r="C10739" s="393" t="s">
        <v>532</v>
      </c>
      <c r="D10739" s="395" t="n">
        <v>8.35</v>
      </c>
    </row>
    <row r="10740" customFormat="false" ht="14.25" hidden="false" customHeight="false" outlineLevel="0" collapsed="false">
      <c r="A10740" s="393" t="n">
        <v>1325</v>
      </c>
      <c r="B10740" s="394" t="s">
        <v>10960</v>
      </c>
      <c r="C10740" s="393" t="s">
        <v>532</v>
      </c>
      <c r="D10740" s="395" t="n">
        <v>9.14</v>
      </c>
    </row>
    <row r="10741" customFormat="false" ht="14.25" hidden="false" customHeight="false" outlineLevel="0" collapsed="false">
      <c r="A10741" s="393" t="n">
        <v>1327</v>
      </c>
      <c r="B10741" s="394" t="s">
        <v>10961</v>
      </c>
      <c r="C10741" s="393" t="s">
        <v>532</v>
      </c>
      <c r="D10741" s="395" t="n">
        <v>9.74</v>
      </c>
    </row>
    <row r="10742" customFormat="false" ht="14.25" hidden="false" customHeight="false" outlineLevel="0" collapsed="false">
      <c r="A10742" s="393" t="n">
        <v>1328</v>
      </c>
      <c r="B10742" s="394" t="s">
        <v>10962</v>
      </c>
      <c r="C10742" s="393" t="s">
        <v>532</v>
      </c>
      <c r="D10742" s="395" t="n">
        <v>9.17</v>
      </c>
    </row>
    <row r="10743" customFormat="false" ht="14.25" hidden="false" customHeight="false" outlineLevel="0" collapsed="false">
      <c r="A10743" s="393" t="n">
        <v>1321</v>
      </c>
      <c r="B10743" s="394" t="s">
        <v>10963</v>
      </c>
      <c r="C10743" s="393" t="s">
        <v>532</v>
      </c>
      <c r="D10743" s="395" t="n">
        <v>8.49</v>
      </c>
    </row>
    <row r="10744" customFormat="false" ht="14.25" hidden="false" customHeight="false" outlineLevel="0" collapsed="false">
      <c r="A10744" s="393" t="n">
        <v>1318</v>
      </c>
      <c r="B10744" s="394" t="s">
        <v>10964</v>
      </c>
      <c r="C10744" s="393" t="s">
        <v>532</v>
      </c>
      <c r="D10744" s="395" t="n">
        <v>8.5</v>
      </c>
    </row>
    <row r="10745" customFormat="false" ht="14.25" hidden="false" customHeight="false" outlineLevel="0" collapsed="false">
      <c r="A10745" s="393" t="n">
        <v>1322</v>
      </c>
      <c r="B10745" s="394" t="s">
        <v>10965</v>
      </c>
      <c r="C10745" s="393" t="s">
        <v>532</v>
      </c>
      <c r="D10745" s="395" t="n">
        <v>8.98</v>
      </c>
    </row>
    <row r="10746" customFormat="false" ht="14.25" hidden="false" customHeight="false" outlineLevel="0" collapsed="false">
      <c r="A10746" s="393" t="n">
        <v>1323</v>
      </c>
      <c r="B10746" s="394" t="s">
        <v>10966</v>
      </c>
      <c r="C10746" s="393" t="s">
        <v>532</v>
      </c>
      <c r="D10746" s="395" t="n">
        <v>8.98</v>
      </c>
    </row>
    <row r="10747" customFormat="false" ht="14.25" hidden="false" customHeight="false" outlineLevel="0" collapsed="false">
      <c r="A10747" s="393" t="n">
        <v>1319</v>
      </c>
      <c r="B10747" s="394" t="s">
        <v>10967</v>
      </c>
      <c r="C10747" s="393" t="s">
        <v>532</v>
      </c>
      <c r="D10747" s="395" t="n">
        <v>7.56</v>
      </c>
    </row>
    <row r="10748" customFormat="false" ht="14.25" hidden="false" customHeight="false" outlineLevel="0" collapsed="false">
      <c r="A10748" s="393" t="n">
        <v>11026</v>
      </c>
      <c r="B10748" s="394" t="s">
        <v>10968</v>
      </c>
      <c r="C10748" s="393" t="s">
        <v>532</v>
      </c>
      <c r="D10748" s="395" t="n">
        <v>10.4</v>
      </c>
    </row>
    <row r="10749" customFormat="false" ht="14.25" hidden="false" customHeight="false" outlineLevel="0" collapsed="false">
      <c r="A10749" s="393" t="n">
        <v>11027</v>
      </c>
      <c r="B10749" s="394" t="s">
        <v>10969</v>
      </c>
      <c r="C10749" s="393" t="s">
        <v>532</v>
      </c>
      <c r="D10749" s="395" t="n">
        <v>10.83</v>
      </c>
    </row>
    <row r="10750" customFormat="false" ht="14.25" hidden="false" customHeight="false" outlineLevel="0" collapsed="false">
      <c r="A10750" s="393" t="n">
        <v>11046</v>
      </c>
      <c r="B10750" s="394" t="s">
        <v>10970</v>
      </c>
      <c r="C10750" s="393" t="s">
        <v>532</v>
      </c>
      <c r="D10750" s="395" t="n">
        <v>10.37</v>
      </c>
    </row>
    <row r="10751" customFormat="false" ht="14.25" hidden="false" customHeight="false" outlineLevel="0" collapsed="false">
      <c r="A10751" s="393" t="n">
        <v>11047</v>
      </c>
      <c r="B10751" s="394" t="s">
        <v>10971</v>
      </c>
      <c r="C10751" s="393" t="s">
        <v>532</v>
      </c>
      <c r="D10751" s="395" t="n">
        <v>11.31</v>
      </c>
    </row>
    <row r="10752" customFormat="false" ht="14.25" hidden="false" customHeight="false" outlineLevel="0" collapsed="false">
      <c r="A10752" s="393" t="n">
        <v>43668</v>
      </c>
      <c r="B10752" s="394" t="s">
        <v>10972</v>
      </c>
      <c r="C10752" s="393" t="s">
        <v>532</v>
      </c>
      <c r="D10752" s="395" t="n">
        <v>9.98</v>
      </c>
    </row>
    <row r="10753" customFormat="false" ht="14.25" hidden="false" customHeight="false" outlineLevel="0" collapsed="false">
      <c r="A10753" s="393" t="n">
        <v>11049</v>
      </c>
      <c r="B10753" s="394" t="s">
        <v>10973</v>
      </c>
      <c r="C10753" s="393" t="s">
        <v>532</v>
      </c>
      <c r="D10753" s="395" t="n">
        <v>10.81</v>
      </c>
    </row>
    <row r="10754" customFormat="false" ht="14.25" hidden="false" customHeight="false" outlineLevel="0" collapsed="false">
      <c r="A10754" s="393" t="n">
        <v>43106</v>
      </c>
      <c r="B10754" s="394" t="s">
        <v>10974</v>
      </c>
      <c r="C10754" s="393" t="s">
        <v>532</v>
      </c>
      <c r="D10754" s="395" t="n">
        <v>10.87</v>
      </c>
    </row>
    <row r="10755" customFormat="false" ht="14.25" hidden="false" customHeight="false" outlineLevel="0" collapsed="false">
      <c r="A10755" s="393" t="n">
        <v>11051</v>
      </c>
      <c r="B10755" s="394" t="s">
        <v>10975</v>
      </c>
      <c r="C10755" s="393" t="s">
        <v>532</v>
      </c>
      <c r="D10755" s="395" t="n">
        <v>11.35</v>
      </c>
    </row>
    <row r="10756" customFormat="false" ht="14.25" hidden="false" customHeight="false" outlineLevel="0" collapsed="false">
      <c r="A10756" s="393" t="n">
        <v>11061</v>
      </c>
      <c r="B10756" s="394" t="s">
        <v>10976</v>
      </c>
      <c r="C10756" s="393" t="s">
        <v>532</v>
      </c>
      <c r="D10756" s="395" t="n">
        <v>13.62</v>
      </c>
    </row>
    <row r="10757" customFormat="false" ht="14.25" hidden="false" customHeight="false" outlineLevel="0" collapsed="false">
      <c r="A10757" s="393" t="n">
        <v>43667</v>
      </c>
      <c r="B10757" s="394" t="s">
        <v>10977</v>
      </c>
      <c r="C10757" s="393" t="s">
        <v>532</v>
      </c>
      <c r="D10757" s="395" t="n">
        <v>9.89</v>
      </c>
    </row>
    <row r="10758" customFormat="false" ht="14.25" hidden="false" customHeight="false" outlineLevel="0" collapsed="false">
      <c r="A10758" s="393" t="n">
        <v>1333</v>
      </c>
      <c r="B10758" s="394" t="s">
        <v>10978</v>
      </c>
      <c r="C10758" s="393" t="s">
        <v>532</v>
      </c>
      <c r="D10758" s="395" t="n">
        <v>8.24</v>
      </c>
    </row>
    <row r="10759" customFormat="false" ht="14.25" hidden="false" customHeight="false" outlineLevel="0" collapsed="false">
      <c r="A10759" s="393" t="n">
        <v>1330</v>
      </c>
      <c r="B10759" s="394" t="s">
        <v>10979</v>
      </c>
      <c r="C10759" s="393" t="s">
        <v>532</v>
      </c>
      <c r="D10759" s="395" t="n">
        <v>8.16</v>
      </c>
    </row>
    <row r="10760" customFormat="false" ht="14.25" hidden="false" customHeight="false" outlineLevel="0" collapsed="false">
      <c r="A10760" s="393" t="n">
        <v>10957</v>
      </c>
      <c r="B10760" s="394" t="s">
        <v>10980</v>
      </c>
      <c r="C10760" s="393" t="s">
        <v>532</v>
      </c>
      <c r="D10760" s="395" t="n">
        <v>9.42</v>
      </c>
    </row>
    <row r="10761" customFormat="false" ht="14.25" hidden="false" customHeight="false" outlineLevel="0" collapsed="false">
      <c r="A10761" s="393" t="n">
        <v>1332</v>
      </c>
      <c r="B10761" s="394" t="s">
        <v>10981</v>
      </c>
      <c r="C10761" s="393" t="s">
        <v>532</v>
      </c>
      <c r="D10761" s="395" t="n">
        <v>8.37</v>
      </c>
    </row>
    <row r="10762" customFormat="false" ht="14.25" hidden="false" customHeight="false" outlineLevel="0" collapsed="false">
      <c r="A10762" s="393" t="n">
        <v>1334</v>
      </c>
      <c r="B10762" s="394" t="s">
        <v>10982</v>
      </c>
      <c r="C10762" s="393" t="s">
        <v>532</v>
      </c>
      <c r="D10762" s="395" t="n">
        <v>9.28</v>
      </c>
    </row>
    <row r="10763" customFormat="false" ht="14.25" hidden="false" customHeight="false" outlineLevel="0" collapsed="false">
      <c r="A10763" s="393" t="n">
        <v>1335</v>
      </c>
      <c r="B10763" s="394" t="s">
        <v>10983</v>
      </c>
      <c r="C10763" s="393" t="s">
        <v>532</v>
      </c>
      <c r="D10763" s="395" t="n">
        <v>9.59</v>
      </c>
    </row>
    <row r="10764" customFormat="false" ht="14.25" hidden="false" customHeight="false" outlineLevel="0" collapsed="false">
      <c r="A10764" s="393" t="n">
        <v>40425</v>
      </c>
      <c r="B10764" s="394" t="s">
        <v>10984</v>
      </c>
      <c r="C10764" s="393" t="s">
        <v>532</v>
      </c>
      <c r="D10764" s="395" t="n">
        <v>8.21</v>
      </c>
    </row>
    <row r="10765" customFormat="false" ht="14.25" hidden="false" customHeight="false" outlineLevel="0" collapsed="false">
      <c r="A10765" s="393" t="n">
        <v>1337</v>
      </c>
      <c r="B10765" s="394" t="s">
        <v>10985</v>
      </c>
      <c r="C10765" s="393" t="s">
        <v>532</v>
      </c>
      <c r="D10765" s="395" t="n">
        <v>9.42</v>
      </c>
    </row>
    <row r="10766" customFormat="false" ht="14.25" hidden="false" customHeight="false" outlineLevel="0" collapsed="false">
      <c r="A10766" s="393" t="n">
        <v>1338</v>
      </c>
      <c r="B10766" s="394" t="s">
        <v>10986</v>
      </c>
      <c r="C10766" s="393" t="s">
        <v>76</v>
      </c>
      <c r="D10766" s="395" t="n">
        <v>38.97</v>
      </c>
    </row>
    <row r="10767" customFormat="false" ht="14.25" hidden="false" customHeight="false" outlineLevel="0" collapsed="false">
      <c r="A10767" s="393" t="n">
        <v>1340</v>
      </c>
      <c r="B10767" s="394" t="s">
        <v>10987</v>
      </c>
      <c r="C10767" s="393" t="s">
        <v>76</v>
      </c>
      <c r="D10767" s="395" t="n">
        <v>45.05</v>
      </c>
    </row>
    <row r="10768" customFormat="false" ht="14.25" hidden="false" customHeight="false" outlineLevel="0" collapsed="false">
      <c r="A10768" s="393" t="n">
        <v>1341</v>
      </c>
      <c r="B10768" s="394" t="s">
        <v>10988</v>
      </c>
      <c r="C10768" s="393" t="s">
        <v>76</v>
      </c>
      <c r="D10768" s="395" t="n">
        <v>43.39</v>
      </c>
    </row>
    <row r="10769" customFormat="false" ht="14.25" hidden="false" customHeight="false" outlineLevel="0" collapsed="false">
      <c r="A10769" s="393" t="n">
        <v>34659</v>
      </c>
      <c r="B10769" s="394" t="s">
        <v>10989</v>
      </c>
      <c r="C10769" s="393" t="s">
        <v>76</v>
      </c>
      <c r="D10769" s="395" t="n">
        <v>45.24</v>
      </c>
    </row>
    <row r="10770" customFormat="false" ht="14.25" hidden="false" customHeight="false" outlineLevel="0" collapsed="false">
      <c r="A10770" s="393" t="n">
        <v>34514</v>
      </c>
      <c r="B10770" s="394" t="s">
        <v>10990</v>
      </c>
      <c r="C10770" s="393" t="s">
        <v>76</v>
      </c>
      <c r="D10770" s="395" t="n">
        <v>50.11</v>
      </c>
    </row>
    <row r="10771" customFormat="false" ht="14.25" hidden="false" customHeight="false" outlineLevel="0" collapsed="false">
      <c r="A10771" s="393" t="n">
        <v>34660</v>
      </c>
      <c r="B10771" s="394" t="s">
        <v>10991</v>
      </c>
      <c r="C10771" s="393" t="s">
        <v>76</v>
      </c>
      <c r="D10771" s="395" t="n">
        <v>63.59</v>
      </c>
    </row>
    <row r="10772" customFormat="false" ht="14.25" hidden="false" customHeight="false" outlineLevel="0" collapsed="false">
      <c r="A10772" s="393" t="n">
        <v>34661</v>
      </c>
      <c r="B10772" s="394" t="s">
        <v>10992</v>
      </c>
      <c r="C10772" s="393" t="s">
        <v>76</v>
      </c>
      <c r="D10772" s="395" t="n">
        <v>91.34</v>
      </c>
    </row>
    <row r="10773" customFormat="false" ht="14.25" hidden="false" customHeight="false" outlineLevel="0" collapsed="false">
      <c r="A10773" s="393" t="n">
        <v>34667</v>
      </c>
      <c r="B10773" s="394" t="s">
        <v>10993</v>
      </c>
      <c r="C10773" s="393" t="s">
        <v>76</v>
      </c>
      <c r="D10773" s="395" t="n">
        <v>33.07</v>
      </c>
    </row>
    <row r="10774" customFormat="false" ht="14.25" hidden="false" customHeight="false" outlineLevel="0" collapsed="false">
      <c r="A10774" s="393" t="n">
        <v>34668</v>
      </c>
      <c r="B10774" s="394" t="s">
        <v>10994</v>
      </c>
      <c r="C10774" s="393" t="s">
        <v>76</v>
      </c>
      <c r="D10774" s="395" t="n">
        <v>43.22</v>
      </c>
    </row>
    <row r="10775" customFormat="false" ht="14.25" hidden="false" customHeight="false" outlineLevel="0" collapsed="false">
      <c r="A10775" s="393" t="n">
        <v>34741</v>
      </c>
      <c r="B10775" s="394" t="s">
        <v>10995</v>
      </c>
      <c r="C10775" s="393" t="s">
        <v>76</v>
      </c>
      <c r="D10775" s="395" t="n">
        <v>47.56</v>
      </c>
    </row>
    <row r="10776" customFormat="false" ht="14.25" hidden="false" customHeight="false" outlineLevel="0" collapsed="false">
      <c r="A10776" s="393" t="n">
        <v>34664</v>
      </c>
      <c r="B10776" s="394" t="s">
        <v>10996</v>
      </c>
      <c r="C10776" s="393" t="s">
        <v>76</v>
      </c>
      <c r="D10776" s="395" t="n">
        <v>51.9</v>
      </c>
    </row>
    <row r="10777" customFormat="false" ht="14.25" hidden="false" customHeight="false" outlineLevel="0" collapsed="false">
      <c r="A10777" s="393" t="n">
        <v>34665</v>
      </c>
      <c r="B10777" s="394" t="s">
        <v>10997</v>
      </c>
      <c r="C10777" s="393" t="s">
        <v>76</v>
      </c>
      <c r="D10777" s="395" t="n">
        <v>64.43</v>
      </c>
    </row>
    <row r="10778" customFormat="false" ht="14.25" hidden="false" customHeight="false" outlineLevel="0" collapsed="false">
      <c r="A10778" s="393" t="n">
        <v>34666</v>
      </c>
      <c r="B10778" s="394" t="s">
        <v>10998</v>
      </c>
      <c r="C10778" s="393" t="s">
        <v>76</v>
      </c>
      <c r="D10778" s="395" t="n">
        <v>97.31</v>
      </c>
    </row>
    <row r="10779" customFormat="false" ht="14.25" hidden="false" customHeight="false" outlineLevel="0" collapsed="false">
      <c r="A10779" s="393" t="n">
        <v>34669</v>
      </c>
      <c r="B10779" s="394" t="s">
        <v>10999</v>
      </c>
      <c r="C10779" s="393" t="s">
        <v>76</v>
      </c>
      <c r="D10779" s="395" t="n">
        <v>35.68</v>
      </c>
    </row>
    <row r="10780" customFormat="false" ht="14.25" hidden="false" customHeight="false" outlineLevel="0" collapsed="false">
      <c r="A10780" s="393" t="n">
        <v>34670</v>
      </c>
      <c r="B10780" s="394" t="s">
        <v>11000</v>
      </c>
      <c r="C10780" s="393" t="s">
        <v>76</v>
      </c>
      <c r="D10780" s="395" t="n">
        <v>43.64</v>
      </c>
    </row>
    <row r="10781" customFormat="false" ht="14.25" hidden="false" customHeight="false" outlineLevel="0" collapsed="false">
      <c r="A10781" s="393" t="n">
        <v>34671</v>
      </c>
      <c r="B10781" s="394" t="s">
        <v>11001</v>
      </c>
      <c r="C10781" s="393" t="s">
        <v>76</v>
      </c>
      <c r="D10781" s="395" t="n">
        <v>36.43</v>
      </c>
    </row>
    <row r="10782" customFormat="false" ht="14.25" hidden="false" customHeight="false" outlineLevel="0" collapsed="false">
      <c r="A10782" s="393" t="n">
        <v>34672</v>
      </c>
      <c r="B10782" s="394" t="s">
        <v>11002</v>
      </c>
      <c r="C10782" s="393" t="s">
        <v>76</v>
      </c>
      <c r="D10782" s="395" t="n">
        <v>38.41</v>
      </c>
    </row>
    <row r="10783" customFormat="false" ht="14.25" hidden="false" customHeight="false" outlineLevel="0" collapsed="false">
      <c r="A10783" s="393" t="n">
        <v>34673</v>
      </c>
      <c r="B10783" s="394" t="s">
        <v>11003</v>
      </c>
      <c r="C10783" s="393" t="s">
        <v>76</v>
      </c>
      <c r="D10783" s="395" t="n">
        <v>46.87</v>
      </c>
    </row>
    <row r="10784" customFormat="false" ht="14.25" hidden="false" customHeight="false" outlineLevel="0" collapsed="false">
      <c r="A10784" s="393" t="n">
        <v>34674</v>
      </c>
      <c r="B10784" s="394" t="s">
        <v>11004</v>
      </c>
      <c r="C10784" s="393" t="s">
        <v>76</v>
      </c>
      <c r="D10784" s="395" t="n">
        <v>62.31</v>
      </c>
    </row>
    <row r="10785" customFormat="false" ht="14.25" hidden="false" customHeight="false" outlineLevel="0" collapsed="false">
      <c r="A10785" s="393" t="n">
        <v>34675</v>
      </c>
      <c r="B10785" s="394" t="s">
        <v>11005</v>
      </c>
      <c r="C10785" s="393" t="s">
        <v>76</v>
      </c>
      <c r="D10785" s="395" t="n">
        <v>75.97</v>
      </c>
    </row>
    <row r="10786" customFormat="false" ht="14.25" hidden="false" customHeight="false" outlineLevel="0" collapsed="false">
      <c r="A10786" s="393" t="n">
        <v>34676</v>
      </c>
      <c r="B10786" s="394" t="s">
        <v>11006</v>
      </c>
      <c r="C10786" s="393" t="s">
        <v>76</v>
      </c>
      <c r="D10786" s="395" t="n">
        <v>21.87</v>
      </c>
    </row>
    <row r="10787" customFormat="false" ht="14.25" hidden="false" customHeight="false" outlineLevel="0" collapsed="false">
      <c r="A10787" s="393" t="n">
        <v>34677</v>
      </c>
      <c r="B10787" s="394" t="s">
        <v>11007</v>
      </c>
      <c r="C10787" s="393" t="s">
        <v>76</v>
      </c>
      <c r="D10787" s="395" t="n">
        <v>29.4</v>
      </c>
    </row>
    <row r="10788" customFormat="false" ht="14.25" hidden="false" customHeight="false" outlineLevel="0" collapsed="false">
      <c r="A10788" s="393" t="n">
        <v>43126</v>
      </c>
      <c r="B10788" s="394" t="s">
        <v>11008</v>
      </c>
      <c r="C10788" s="393" t="s">
        <v>76</v>
      </c>
      <c r="D10788" s="395" t="n">
        <v>111</v>
      </c>
    </row>
    <row r="10789" customFormat="false" ht="14.25" hidden="false" customHeight="false" outlineLevel="0" collapsed="false">
      <c r="A10789" s="393" t="n">
        <v>43124</v>
      </c>
      <c r="B10789" s="394" t="s">
        <v>11009</v>
      </c>
      <c r="C10789" s="393" t="s">
        <v>76</v>
      </c>
      <c r="D10789" s="395" t="n">
        <v>129.6</v>
      </c>
    </row>
    <row r="10790" customFormat="false" ht="14.25" hidden="false" customHeight="false" outlineLevel="0" collapsed="false">
      <c r="A10790" s="393" t="n">
        <v>43125</v>
      </c>
      <c r="B10790" s="394" t="s">
        <v>11010</v>
      </c>
      <c r="C10790" s="393" t="s">
        <v>76</v>
      </c>
      <c r="D10790" s="395" t="n">
        <v>168.08</v>
      </c>
    </row>
    <row r="10791" customFormat="false" ht="14.25" hidden="false" customHeight="false" outlineLevel="0" collapsed="false">
      <c r="A10791" s="393" t="n">
        <v>40623</v>
      </c>
      <c r="B10791" s="394" t="s">
        <v>11011</v>
      </c>
      <c r="C10791" s="393" t="s">
        <v>10295</v>
      </c>
      <c r="D10791" s="395" t="n">
        <v>91.69</v>
      </c>
    </row>
    <row r="10792" customFormat="false" ht="14.25" hidden="false" customHeight="false" outlineLevel="0" collapsed="false">
      <c r="A10792" s="393" t="n">
        <v>43701</v>
      </c>
      <c r="B10792" s="394" t="s">
        <v>11012</v>
      </c>
      <c r="C10792" s="393" t="s">
        <v>532</v>
      </c>
      <c r="D10792" s="395" t="n">
        <v>43.57</v>
      </c>
    </row>
    <row r="10793" customFormat="false" ht="14.25" hidden="false" customHeight="false" outlineLevel="0" collapsed="false">
      <c r="A10793" s="393" t="n">
        <v>1345</v>
      </c>
      <c r="B10793" s="394" t="s">
        <v>11013</v>
      </c>
      <c r="C10793" s="393" t="s">
        <v>76</v>
      </c>
      <c r="D10793" s="395" t="n">
        <v>68.51</v>
      </c>
    </row>
    <row r="10794" customFormat="false" ht="14.25" hidden="false" customHeight="false" outlineLevel="0" collapsed="false">
      <c r="A10794" s="393" t="n">
        <v>1346</v>
      </c>
      <c r="B10794" s="394" t="s">
        <v>11014</v>
      </c>
      <c r="C10794" s="393" t="s">
        <v>76</v>
      </c>
      <c r="D10794" s="395" t="n">
        <v>39.85</v>
      </c>
    </row>
    <row r="10795" customFormat="false" ht="14.25" hidden="false" customHeight="false" outlineLevel="0" collapsed="false">
      <c r="A10795" s="393" t="n">
        <v>1347</v>
      </c>
      <c r="B10795" s="394" t="s">
        <v>11015</v>
      </c>
      <c r="C10795" s="393" t="s">
        <v>76</v>
      </c>
      <c r="D10795" s="395" t="n">
        <v>49.38</v>
      </c>
    </row>
    <row r="10796" customFormat="false" ht="14.25" hidden="false" customHeight="false" outlineLevel="0" collapsed="false">
      <c r="A10796" s="393" t="n">
        <v>43678</v>
      </c>
      <c r="B10796" s="394" t="s">
        <v>11016</v>
      </c>
      <c r="C10796" s="393" t="s">
        <v>76</v>
      </c>
      <c r="D10796" s="395" t="n">
        <v>57.28</v>
      </c>
    </row>
    <row r="10797" customFormat="false" ht="14.25" hidden="false" customHeight="false" outlineLevel="0" collapsed="false">
      <c r="A10797" s="393" t="n">
        <v>43680</v>
      </c>
      <c r="B10797" s="394" t="s">
        <v>11017</v>
      </c>
      <c r="C10797" s="393" t="s">
        <v>76</v>
      </c>
      <c r="D10797" s="395" t="n">
        <v>82.52</v>
      </c>
    </row>
    <row r="10798" customFormat="false" ht="14.25" hidden="false" customHeight="false" outlineLevel="0" collapsed="false">
      <c r="A10798" s="393" t="n">
        <v>43679</v>
      </c>
      <c r="B10798" s="394" t="s">
        <v>11018</v>
      </c>
      <c r="C10798" s="393" t="s">
        <v>76</v>
      </c>
      <c r="D10798" s="395" t="n">
        <v>28.96</v>
      </c>
    </row>
    <row r="10799" customFormat="false" ht="14.25" hidden="false" customHeight="false" outlineLevel="0" collapsed="false">
      <c r="A10799" s="393" t="n">
        <v>1355</v>
      </c>
      <c r="B10799" s="394" t="s">
        <v>11019</v>
      </c>
      <c r="C10799" s="393" t="s">
        <v>76</v>
      </c>
      <c r="D10799" s="395" t="n">
        <v>32.95</v>
      </c>
    </row>
    <row r="10800" customFormat="false" ht="14.25" hidden="false" customHeight="false" outlineLevel="0" collapsed="false">
      <c r="A10800" s="393" t="n">
        <v>1358</v>
      </c>
      <c r="B10800" s="394" t="s">
        <v>11020</v>
      </c>
      <c r="C10800" s="393" t="s">
        <v>76</v>
      </c>
      <c r="D10800" s="395" t="n">
        <v>40.46</v>
      </c>
    </row>
    <row r="10801" customFormat="false" ht="14.25" hidden="false" customHeight="false" outlineLevel="0" collapsed="false">
      <c r="A10801" s="393" t="n">
        <v>43677</v>
      </c>
      <c r="B10801" s="394" t="s">
        <v>11021</v>
      </c>
      <c r="C10801" s="393" t="s">
        <v>76</v>
      </c>
      <c r="D10801" s="395" t="n">
        <v>50.19</v>
      </c>
    </row>
    <row r="10802" customFormat="false" ht="14.25" hidden="false" customHeight="false" outlineLevel="0" collapsed="false">
      <c r="A10802" s="393" t="n">
        <v>43682</v>
      </c>
      <c r="B10802" s="394" t="s">
        <v>11022</v>
      </c>
      <c r="C10802" s="393" t="s">
        <v>76</v>
      </c>
      <c r="D10802" s="395" t="n">
        <v>15.39</v>
      </c>
    </row>
    <row r="10803" customFormat="false" ht="14.25" hidden="false" customHeight="false" outlineLevel="0" collapsed="false">
      <c r="A10803" s="393" t="n">
        <v>43681</v>
      </c>
      <c r="B10803" s="394" t="s">
        <v>11023</v>
      </c>
      <c r="C10803" s="393" t="s">
        <v>76</v>
      </c>
      <c r="D10803" s="395" t="n">
        <v>25.49</v>
      </c>
    </row>
    <row r="10804" customFormat="false" ht="14.25" hidden="false" customHeight="false" outlineLevel="0" collapsed="false">
      <c r="A10804" s="393" t="n">
        <v>20971</v>
      </c>
      <c r="B10804" s="394" t="s">
        <v>11024</v>
      </c>
      <c r="C10804" s="393" t="s">
        <v>267</v>
      </c>
      <c r="D10804" s="395" t="n">
        <v>31.49</v>
      </c>
    </row>
    <row r="10805" customFormat="false" ht="14.25" hidden="false" customHeight="false" outlineLevel="0" collapsed="false">
      <c r="A10805" s="393" t="n">
        <v>39746</v>
      </c>
      <c r="B10805" s="394" t="s">
        <v>11025</v>
      </c>
      <c r="C10805" s="393" t="s">
        <v>267</v>
      </c>
      <c r="D10805" s="395" t="n">
        <v>83.1</v>
      </c>
    </row>
    <row r="10806" customFormat="false" ht="14.25" hidden="false" customHeight="false" outlineLevel="0" collapsed="false">
      <c r="A10806" s="393" t="n">
        <v>13279</v>
      </c>
      <c r="B10806" s="394" t="s">
        <v>11026</v>
      </c>
      <c r="C10806" s="393" t="s">
        <v>532</v>
      </c>
      <c r="D10806" s="395" t="n">
        <v>21.04</v>
      </c>
    </row>
    <row r="10807" customFormat="false" ht="14.25" hidden="false" customHeight="false" outlineLevel="0" collapsed="false">
      <c r="A10807" s="393" t="n">
        <v>11977</v>
      </c>
      <c r="B10807" s="394" t="s">
        <v>11027</v>
      </c>
      <c r="C10807" s="393" t="s">
        <v>267</v>
      </c>
      <c r="D10807" s="395" t="n">
        <v>10.9</v>
      </c>
    </row>
    <row r="10808" customFormat="false" ht="14.25" hidden="false" customHeight="false" outlineLevel="0" collapsed="false">
      <c r="A10808" s="393" t="n">
        <v>11976</v>
      </c>
      <c r="B10808" s="394" t="s">
        <v>11028</v>
      </c>
      <c r="C10808" s="393" t="s">
        <v>267</v>
      </c>
      <c r="D10808" s="395" t="n">
        <v>1.22</v>
      </c>
    </row>
    <row r="10809" customFormat="false" ht="14.25" hidden="false" customHeight="false" outlineLevel="0" collapsed="false">
      <c r="A10809" s="393" t="n">
        <v>11975</v>
      </c>
      <c r="B10809" s="394" t="s">
        <v>11029</v>
      </c>
      <c r="C10809" s="393" t="s">
        <v>267</v>
      </c>
      <c r="D10809" s="395" t="n">
        <v>23.89</v>
      </c>
    </row>
    <row r="10810" customFormat="false" ht="14.25" hidden="false" customHeight="false" outlineLevel="0" collapsed="false">
      <c r="A10810" s="393" t="n">
        <v>1368</v>
      </c>
      <c r="B10810" s="394" t="s">
        <v>11030</v>
      </c>
      <c r="C10810" s="393" t="s">
        <v>267</v>
      </c>
      <c r="D10810" s="395" t="n">
        <v>95.9</v>
      </c>
    </row>
    <row r="10811" customFormat="false" ht="14.25" hidden="false" customHeight="false" outlineLevel="0" collapsed="false">
      <c r="A10811" s="393" t="n">
        <v>1367</v>
      </c>
      <c r="B10811" s="394" t="s">
        <v>11031</v>
      </c>
      <c r="C10811" s="393" t="s">
        <v>267</v>
      </c>
      <c r="D10811" s="395" t="n">
        <v>310.21</v>
      </c>
    </row>
    <row r="10812" customFormat="false" ht="14.25" hidden="false" customHeight="false" outlineLevel="0" collapsed="false">
      <c r="A10812" s="393" t="n">
        <v>1380</v>
      </c>
      <c r="B10812" s="394" t="s">
        <v>11032</v>
      </c>
      <c r="C10812" s="393" t="s">
        <v>532</v>
      </c>
      <c r="D10812" s="395" t="n">
        <v>3.88</v>
      </c>
    </row>
    <row r="10813" customFormat="false" ht="14.25" hidden="false" customHeight="false" outlineLevel="0" collapsed="false">
      <c r="A10813" s="393" t="n">
        <v>1375</v>
      </c>
      <c r="B10813" s="394" t="s">
        <v>11033</v>
      </c>
      <c r="C10813" s="393" t="s">
        <v>532</v>
      </c>
      <c r="D10813" s="395" t="n">
        <v>16.27</v>
      </c>
    </row>
    <row r="10814" customFormat="false" ht="14.25" hidden="false" customHeight="false" outlineLevel="0" collapsed="false">
      <c r="A10814" s="393" t="n">
        <v>1379</v>
      </c>
      <c r="B10814" s="394" t="s">
        <v>11034</v>
      </c>
      <c r="C10814" s="393" t="s">
        <v>532</v>
      </c>
      <c r="D10814" s="395" t="n">
        <v>0.58</v>
      </c>
    </row>
    <row r="10815" customFormat="false" ht="14.25" hidden="false" customHeight="false" outlineLevel="0" collapsed="false">
      <c r="A10815" s="393" t="n">
        <v>13284</v>
      </c>
      <c r="B10815" s="394" t="s">
        <v>11035</v>
      </c>
      <c r="C10815" s="393" t="s">
        <v>532</v>
      </c>
      <c r="D10815" s="395" t="n">
        <v>0.52</v>
      </c>
    </row>
    <row r="10816" customFormat="false" ht="14.25" hidden="false" customHeight="false" outlineLevel="0" collapsed="false">
      <c r="A10816" s="393" t="n">
        <v>44528</v>
      </c>
      <c r="B10816" s="394" t="s">
        <v>11036</v>
      </c>
      <c r="C10816" s="393" t="s">
        <v>532</v>
      </c>
      <c r="D10816" s="395" t="n">
        <v>3.09</v>
      </c>
    </row>
    <row r="10817" customFormat="false" ht="14.25" hidden="false" customHeight="false" outlineLevel="0" collapsed="false">
      <c r="A10817" s="393" t="n">
        <v>34753</v>
      </c>
      <c r="B10817" s="394" t="s">
        <v>11037</v>
      </c>
      <c r="C10817" s="393" t="s">
        <v>532</v>
      </c>
      <c r="D10817" s="395" t="n">
        <v>0.56</v>
      </c>
    </row>
    <row r="10818" customFormat="false" ht="14.25" hidden="false" customHeight="false" outlineLevel="0" collapsed="false">
      <c r="A10818" s="393" t="n">
        <v>420</v>
      </c>
      <c r="B10818" s="394" t="s">
        <v>11038</v>
      </c>
      <c r="C10818" s="393" t="s">
        <v>267</v>
      </c>
      <c r="D10818" s="395" t="n">
        <v>27.2</v>
      </c>
    </row>
    <row r="10819" customFormat="false" ht="14.25" hidden="false" customHeight="false" outlineLevel="0" collapsed="false">
      <c r="A10819" s="393" t="n">
        <v>12327</v>
      </c>
      <c r="B10819" s="394" t="s">
        <v>11039</v>
      </c>
      <c r="C10819" s="393" t="s">
        <v>267</v>
      </c>
      <c r="D10819" s="395" t="n">
        <v>32.4</v>
      </c>
    </row>
    <row r="10820" customFormat="false" ht="14.25" hidden="false" customHeight="false" outlineLevel="0" collapsed="false">
      <c r="A10820" s="393" t="n">
        <v>36148</v>
      </c>
      <c r="B10820" s="394" t="s">
        <v>11040</v>
      </c>
      <c r="C10820" s="393" t="s">
        <v>267</v>
      </c>
      <c r="D10820" s="395" t="n">
        <v>72</v>
      </c>
    </row>
    <row r="10821" customFormat="false" ht="14.25" hidden="false" customHeight="false" outlineLevel="0" collapsed="false">
      <c r="A10821" s="393" t="n">
        <v>12329</v>
      </c>
      <c r="B10821" s="394" t="s">
        <v>11041</v>
      </c>
      <c r="C10821" s="393" t="s">
        <v>532</v>
      </c>
      <c r="D10821" s="395" t="n">
        <v>133.63</v>
      </c>
    </row>
    <row r="10822" customFormat="false" ht="14.25" hidden="false" customHeight="false" outlineLevel="0" collapsed="false">
      <c r="A10822" s="393" t="n">
        <v>1339</v>
      </c>
      <c r="B10822" s="394" t="s">
        <v>11042</v>
      </c>
      <c r="C10822" s="393" t="s">
        <v>532</v>
      </c>
      <c r="D10822" s="395" t="n">
        <v>39.07</v>
      </c>
    </row>
    <row r="10823" customFormat="false" ht="14.25" hidden="false" customHeight="false" outlineLevel="0" collapsed="false">
      <c r="A10823" s="393" t="n">
        <v>44396</v>
      </c>
      <c r="B10823" s="394" t="s">
        <v>11043</v>
      </c>
      <c r="C10823" s="393" t="s">
        <v>532</v>
      </c>
      <c r="D10823" s="395" t="n">
        <v>45.01</v>
      </c>
    </row>
    <row r="10824" customFormat="false" ht="14.25" hidden="false" customHeight="false" outlineLevel="0" collapsed="false">
      <c r="A10824" s="393" t="n">
        <v>44327</v>
      </c>
      <c r="B10824" s="394" t="s">
        <v>11044</v>
      </c>
      <c r="C10824" s="393" t="s">
        <v>231</v>
      </c>
      <c r="D10824" s="395" t="n">
        <v>153.09</v>
      </c>
    </row>
    <row r="10825" customFormat="false" ht="14.25" hidden="false" customHeight="false" outlineLevel="0" collapsed="false">
      <c r="A10825" s="393" t="n">
        <v>37418</v>
      </c>
      <c r="B10825" s="394" t="s">
        <v>11045</v>
      </c>
      <c r="C10825" s="393" t="s">
        <v>267</v>
      </c>
      <c r="D10825" s="395" t="n">
        <v>16.59</v>
      </c>
    </row>
    <row r="10826" customFormat="false" ht="14.25" hidden="false" customHeight="false" outlineLevel="0" collapsed="false">
      <c r="A10826" s="393" t="n">
        <v>37419</v>
      </c>
      <c r="B10826" s="394" t="s">
        <v>11046</v>
      </c>
      <c r="C10826" s="393" t="s">
        <v>267</v>
      </c>
      <c r="D10826" s="395" t="n">
        <v>17.04</v>
      </c>
    </row>
    <row r="10827" customFormat="false" ht="14.25" hidden="false" customHeight="false" outlineLevel="0" collapsed="false">
      <c r="A10827" s="393" t="n">
        <v>1427</v>
      </c>
      <c r="B10827" s="394" t="s">
        <v>11047</v>
      </c>
      <c r="C10827" s="393" t="s">
        <v>267</v>
      </c>
      <c r="D10827" s="395" t="n">
        <v>21.08</v>
      </c>
    </row>
    <row r="10828" customFormat="false" ht="14.25" hidden="false" customHeight="false" outlineLevel="0" collapsed="false">
      <c r="A10828" s="393" t="n">
        <v>1402</v>
      </c>
      <c r="B10828" s="394" t="s">
        <v>11048</v>
      </c>
      <c r="C10828" s="393" t="s">
        <v>267</v>
      </c>
      <c r="D10828" s="395" t="n">
        <v>7.29</v>
      </c>
    </row>
    <row r="10829" customFormat="false" ht="14.25" hidden="false" customHeight="false" outlineLevel="0" collapsed="false">
      <c r="A10829" s="393" t="n">
        <v>1420</v>
      </c>
      <c r="B10829" s="394" t="s">
        <v>11049</v>
      </c>
      <c r="C10829" s="393" t="s">
        <v>267</v>
      </c>
      <c r="D10829" s="395" t="n">
        <v>9.38</v>
      </c>
    </row>
    <row r="10830" customFormat="false" ht="14.25" hidden="false" customHeight="false" outlineLevel="0" collapsed="false">
      <c r="A10830" s="393" t="n">
        <v>1419</v>
      </c>
      <c r="B10830" s="394" t="s">
        <v>11050</v>
      </c>
      <c r="C10830" s="393" t="s">
        <v>267</v>
      </c>
      <c r="D10830" s="395" t="n">
        <v>11.33</v>
      </c>
    </row>
    <row r="10831" customFormat="false" ht="14.25" hidden="false" customHeight="false" outlineLevel="0" collapsed="false">
      <c r="A10831" s="393" t="n">
        <v>1414</v>
      </c>
      <c r="B10831" s="394" t="s">
        <v>11051</v>
      </c>
      <c r="C10831" s="393" t="s">
        <v>267</v>
      </c>
      <c r="D10831" s="395" t="n">
        <v>11.08</v>
      </c>
    </row>
    <row r="10832" customFormat="false" ht="14.25" hidden="false" customHeight="false" outlineLevel="0" collapsed="false">
      <c r="A10832" s="393" t="n">
        <v>1413</v>
      </c>
      <c r="B10832" s="394" t="s">
        <v>11052</v>
      </c>
      <c r="C10832" s="393" t="s">
        <v>267</v>
      </c>
      <c r="D10832" s="395" t="n">
        <v>16.37</v>
      </c>
    </row>
    <row r="10833" customFormat="false" ht="14.25" hidden="false" customHeight="false" outlineLevel="0" collapsed="false">
      <c r="A10833" s="393" t="n">
        <v>1412</v>
      </c>
      <c r="B10833" s="394" t="s">
        <v>11053</v>
      </c>
      <c r="C10833" s="393" t="s">
        <v>267</v>
      </c>
      <c r="D10833" s="395" t="n">
        <v>13.87</v>
      </c>
    </row>
    <row r="10834" customFormat="false" ht="14.25" hidden="false" customHeight="false" outlineLevel="0" collapsed="false">
      <c r="A10834" s="393" t="n">
        <v>1406</v>
      </c>
      <c r="B10834" s="394" t="s">
        <v>11054</v>
      </c>
      <c r="C10834" s="393" t="s">
        <v>267</v>
      </c>
      <c r="D10834" s="395" t="n">
        <v>16.74</v>
      </c>
    </row>
    <row r="10835" customFormat="false" ht="14.25" hidden="false" customHeight="false" outlineLevel="0" collapsed="false">
      <c r="A10835" s="393" t="n">
        <v>11281</v>
      </c>
      <c r="B10835" s="394" t="s">
        <v>11055</v>
      </c>
      <c r="C10835" s="393" t="s">
        <v>267</v>
      </c>
      <c r="D10835" s="395" t="n">
        <v>12782.95</v>
      </c>
    </row>
    <row r="10836" customFormat="false" ht="14.25" hidden="false" customHeight="false" outlineLevel="0" collapsed="false">
      <c r="A10836" s="393" t="n">
        <v>1442</v>
      </c>
      <c r="B10836" s="394" t="s">
        <v>11056</v>
      </c>
      <c r="C10836" s="393" t="s">
        <v>267</v>
      </c>
      <c r="D10836" s="395" t="n">
        <v>10731.19</v>
      </c>
    </row>
    <row r="10837" customFormat="false" ht="14.25" hidden="false" customHeight="false" outlineLevel="0" collapsed="false">
      <c r="A10837" s="393" t="n">
        <v>13457</v>
      </c>
      <c r="B10837" s="394" t="s">
        <v>11057</v>
      </c>
      <c r="C10837" s="393" t="s">
        <v>267</v>
      </c>
      <c r="D10837" s="395" t="n">
        <v>9263</v>
      </c>
    </row>
    <row r="10838" customFormat="false" ht="14.25" hidden="false" customHeight="false" outlineLevel="0" collapsed="false">
      <c r="A10838" s="393" t="n">
        <v>40699</v>
      </c>
      <c r="B10838" s="394" t="s">
        <v>11058</v>
      </c>
      <c r="C10838" s="393" t="s">
        <v>267</v>
      </c>
      <c r="D10838" s="395" t="n">
        <v>7160.65</v>
      </c>
    </row>
    <row r="10839" customFormat="false" ht="14.25" hidden="false" customHeight="false" outlineLevel="0" collapsed="false">
      <c r="A10839" s="393" t="n">
        <v>40701</v>
      </c>
      <c r="B10839" s="394" t="s">
        <v>11059</v>
      </c>
      <c r="C10839" s="393" t="s">
        <v>267</v>
      </c>
      <c r="D10839" s="395" t="n">
        <v>126610.2</v>
      </c>
    </row>
    <row r="10840" customFormat="false" ht="14.25" hidden="false" customHeight="false" outlineLevel="0" collapsed="false">
      <c r="A10840" s="393" t="n">
        <v>40700</v>
      </c>
      <c r="B10840" s="394" t="s">
        <v>11060</v>
      </c>
      <c r="C10840" s="393" t="s">
        <v>267</v>
      </c>
      <c r="D10840" s="395" t="n">
        <v>16669.07</v>
      </c>
    </row>
    <row r="10841" customFormat="false" ht="14.25" hidden="false" customHeight="false" outlineLevel="0" collapsed="false">
      <c r="A10841" s="393" t="n">
        <v>13458</v>
      </c>
      <c r="B10841" s="394" t="s">
        <v>11061</v>
      </c>
      <c r="C10841" s="393" t="s">
        <v>267</v>
      </c>
      <c r="D10841" s="395" t="n">
        <v>15839.74</v>
      </c>
    </row>
    <row r="10842" customFormat="false" ht="14.25" hidden="false" customHeight="false" outlineLevel="0" collapsed="false">
      <c r="A10842" s="393" t="n">
        <v>11134</v>
      </c>
      <c r="B10842" s="394" t="s">
        <v>11062</v>
      </c>
      <c r="C10842" s="393" t="s">
        <v>76</v>
      </c>
      <c r="D10842" s="395" t="n">
        <v>56.77</v>
      </c>
    </row>
    <row r="10843" customFormat="false" ht="14.25" hidden="false" customHeight="false" outlineLevel="0" collapsed="false">
      <c r="A10843" s="393" t="n">
        <v>11135</v>
      </c>
      <c r="B10843" s="394" t="s">
        <v>11063</v>
      </c>
      <c r="C10843" s="393" t="s">
        <v>76</v>
      </c>
      <c r="D10843" s="395" t="n">
        <v>61.3</v>
      </c>
    </row>
    <row r="10844" customFormat="false" ht="14.25" hidden="false" customHeight="false" outlineLevel="0" collapsed="false">
      <c r="A10844" s="393" t="n">
        <v>11136</v>
      </c>
      <c r="B10844" s="394" t="s">
        <v>11064</v>
      </c>
      <c r="C10844" s="393" t="s">
        <v>76</v>
      </c>
      <c r="D10844" s="395" t="n">
        <v>70.19</v>
      </c>
    </row>
    <row r="10845" customFormat="false" ht="14.25" hidden="false" customHeight="false" outlineLevel="0" collapsed="false">
      <c r="A10845" s="393" t="n">
        <v>34743</v>
      </c>
      <c r="B10845" s="394" t="s">
        <v>11065</v>
      </c>
      <c r="C10845" s="393" t="s">
        <v>76</v>
      </c>
      <c r="D10845" s="395" t="n">
        <v>84.68</v>
      </c>
    </row>
    <row r="10846" customFormat="false" ht="14.25" hidden="false" customHeight="false" outlineLevel="0" collapsed="false">
      <c r="A10846" s="393" t="n">
        <v>11137</v>
      </c>
      <c r="B10846" s="394" t="s">
        <v>11066</v>
      </c>
      <c r="C10846" s="393" t="s">
        <v>76</v>
      </c>
      <c r="D10846" s="395" t="n">
        <v>96.18</v>
      </c>
    </row>
    <row r="10847" customFormat="false" ht="14.25" hidden="false" customHeight="false" outlineLevel="0" collapsed="false">
      <c r="A10847" s="393" t="n">
        <v>34745</v>
      </c>
      <c r="B10847" s="394" t="s">
        <v>11067</v>
      </c>
      <c r="C10847" s="393" t="s">
        <v>76</v>
      </c>
      <c r="D10847" s="395" t="n">
        <v>114.38</v>
      </c>
    </row>
    <row r="10848" customFormat="false" ht="14.25" hidden="false" customHeight="false" outlineLevel="0" collapsed="false">
      <c r="A10848" s="393" t="n">
        <v>34746</v>
      </c>
      <c r="B10848" s="394" t="s">
        <v>11068</v>
      </c>
      <c r="C10848" s="393" t="s">
        <v>76</v>
      </c>
      <c r="D10848" s="395" t="n">
        <v>31.19</v>
      </c>
    </row>
    <row r="10849" customFormat="false" ht="14.25" hidden="false" customHeight="false" outlineLevel="0" collapsed="false">
      <c r="A10849" s="393" t="n">
        <v>1360</v>
      </c>
      <c r="B10849" s="394" t="s">
        <v>11069</v>
      </c>
      <c r="C10849" s="393" t="s">
        <v>76</v>
      </c>
      <c r="D10849" s="395" t="n">
        <v>36.39</v>
      </c>
    </row>
    <row r="10850" customFormat="false" ht="14.25" hidden="false" customHeight="false" outlineLevel="0" collapsed="false">
      <c r="A10850" s="393" t="n">
        <v>36524</v>
      </c>
      <c r="B10850" s="394" t="s">
        <v>11070</v>
      </c>
      <c r="C10850" s="393" t="s">
        <v>267</v>
      </c>
      <c r="D10850" s="395" t="n">
        <v>184035.28</v>
      </c>
    </row>
    <row r="10851" customFormat="false" ht="14.25" hidden="false" customHeight="false" outlineLevel="0" collapsed="false">
      <c r="A10851" s="393" t="n">
        <v>36526</v>
      </c>
      <c r="B10851" s="394" t="s">
        <v>11071</v>
      </c>
      <c r="C10851" s="393" t="s">
        <v>267</v>
      </c>
      <c r="D10851" s="395" t="n">
        <v>148303.12</v>
      </c>
    </row>
    <row r="10852" customFormat="false" ht="14.25" hidden="false" customHeight="false" outlineLevel="0" collapsed="false">
      <c r="A10852" s="393" t="n">
        <v>36523</v>
      </c>
      <c r="B10852" s="394" t="s">
        <v>11072</v>
      </c>
      <c r="C10852" s="393" t="s">
        <v>267</v>
      </c>
      <c r="D10852" s="395" t="n">
        <v>317496.97</v>
      </c>
    </row>
    <row r="10853" customFormat="false" ht="14.25" hidden="false" customHeight="false" outlineLevel="0" collapsed="false">
      <c r="A10853" s="393" t="n">
        <v>36527</v>
      </c>
      <c r="B10853" s="394" t="s">
        <v>11073</v>
      </c>
      <c r="C10853" s="393" t="s">
        <v>267</v>
      </c>
      <c r="D10853" s="395" t="n">
        <v>344867.1</v>
      </c>
    </row>
    <row r="10854" customFormat="false" ht="14.25" hidden="false" customHeight="false" outlineLevel="0" collapsed="false">
      <c r="A10854" s="393" t="n">
        <v>38642</v>
      </c>
      <c r="B10854" s="394" t="s">
        <v>11074</v>
      </c>
      <c r="C10854" s="393" t="s">
        <v>267</v>
      </c>
      <c r="D10854" s="395" t="n">
        <v>80293.91</v>
      </c>
    </row>
    <row r="10855" customFormat="false" ht="14.25" hidden="false" customHeight="false" outlineLevel="0" collapsed="false">
      <c r="A10855" s="393" t="n">
        <v>36522</v>
      </c>
      <c r="B10855" s="394" t="s">
        <v>11075</v>
      </c>
      <c r="C10855" s="393" t="s">
        <v>267</v>
      </c>
      <c r="D10855" s="395" t="n">
        <v>93380.86</v>
      </c>
    </row>
    <row r="10856" customFormat="false" ht="14.25" hidden="false" customHeight="false" outlineLevel="0" collapsed="false">
      <c r="A10856" s="393" t="n">
        <v>36525</v>
      </c>
      <c r="B10856" s="394" t="s">
        <v>11076</v>
      </c>
      <c r="C10856" s="393" t="s">
        <v>267</v>
      </c>
      <c r="D10856" s="395" t="n">
        <v>125058.78</v>
      </c>
    </row>
    <row r="10857" customFormat="false" ht="14.25" hidden="false" customHeight="false" outlineLevel="0" collapsed="false">
      <c r="A10857" s="393" t="n">
        <v>13803</v>
      </c>
      <c r="B10857" s="394" t="s">
        <v>11077</v>
      </c>
      <c r="C10857" s="393" t="s">
        <v>267</v>
      </c>
      <c r="D10857" s="395" t="n">
        <v>124700.94</v>
      </c>
    </row>
    <row r="10858" customFormat="false" ht="14.25" hidden="false" customHeight="false" outlineLevel="0" collapsed="false">
      <c r="A10858" s="393" t="n">
        <v>34348</v>
      </c>
      <c r="B10858" s="394" t="s">
        <v>11078</v>
      </c>
      <c r="C10858" s="393" t="s">
        <v>274</v>
      </c>
      <c r="D10858" s="395" t="n">
        <v>21.38</v>
      </c>
    </row>
    <row r="10859" customFormat="false" ht="14.25" hidden="false" customHeight="false" outlineLevel="0" collapsed="false">
      <c r="A10859" s="393" t="n">
        <v>34347</v>
      </c>
      <c r="B10859" s="394" t="s">
        <v>11079</v>
      </c>
      <c r="C10859" s="393" t="s">
        <v>274</v>
      </c>
      <c r="D10859" s="395" t="n">
        <v>15.28</v>
      </c>
    </row>
    <row r="10860" customFormat="false" ht="14.25" hidden="false" customHeight="false" outlineLevel="0" collapsed="false">
      <c r="A10860" s="393" t="n">
        <v>11146</v>
      </c>
      <c r="B10860" s="394" t="s">
        <v>11080</v>
      </c>
      <c r="C10860" s="393" t="s">
        <v>353</v>
      </c>
      <c r="D10860" s="395" t="n">
        <v>472.6</v>
      </c>
    </row>
    <row r="10861" customFormat="false" ht="14.25" hidden="false" customHeight="false" outlineLevel="0" collapsed="false">
      <c r="A10861" s="393" t="n">
        <v>11147</v>
      </c>
      <c r="B10861" s="394" t="s">
        <v>11081</v>
      </c>
      <c r="C10861" s="393" t="s">
        <v>353</v>
      </c>
      <c r="D10861" s="395" t="n">
        <v>491.1</v>
      </c>
    </row>
    <row r="10862" customFormat="false" ht="14.25" hidden="false" customHeight="false" outlineLevel="0" collapsed="false">
      <c r="A10862" s="393" t="n">
        <v>34872</v>
      </c>
      <c r="B10862" s="394" t="s">
        <v>11082</v>
      </c>
      <c r="C10862" s="393" t="s">
        <v>353</v>
      </c>
      <c r="D10862" s="395" t="n">
        <v>496.61</v>
      </c>
    </row>
    <row r="10863" customFormat="false" ht="14.25" hidden="false" customHeight="false" outlineLevel="0" collapsed="false">
      <c r="A10863" s="393" t="n">
        <v>34491</v>
      </c>
      <c r="B10863" s="394" t="s">
        <v>11083</v>
      </c>
      <c r="C10863" s="393" t="s">
        <v>353</v>
      </c>
      <c r="D10863" s="395" t="n">
        <v>511</v>
      </c>
    </row>
    <row r="10864" customFormat="false" ht="14.25" hidden="false" customHeight="false" outlineLevel="0" collapsed="false">
      <c r="A10864" s="393" t="n">
        <v>34770</v>
      </c>
      <c r="B10864" s="394" t="s">
        <v>11084</v>
      </c>
      <c r="C10864" s="393" t="s">
        <v>9192</v>
      </c>
      <c r="D10864" s="395" t="n">
        <v>512.51</v>
      </c>
    </row>
    <row r="10865" customFormat="false" ht="14.25" hidden="false" customHeight="false" outlineLevel="0" collapsed="false">
      <c r="A10865" s="393" t="n">
        <v>1518</v>
      </c>
      <c r="B10865" s="394" t="s">
        <v>11085</v>
      </c>
      <c r="C10865" s="393" t="s">
        <v>9192</v>
      </c>
      <c r="D10865" s="395" t="n">
        <v>522.5</v>
      </c>
    </row>
    <row r="10866" customFormat="false" ht="14.25" hidden="false" customHeight="false" outlineLevel="0" collapsed="false">
      <c r="A10866" s="393" t="n">
        <v>41965</v>
      </c>
      <c r="B10866" s="394" t="s">
        <v>11086</v>
      </c>
      <c r="C10866" s="393" t="s">
        <v>9192</v>
      </c>
      <c r="D10866" s="395" t="n">
        <v>458.14</v>
      </c>
    </row>
    <row r="10867" customFormat="false" ht="14.25" hidden="false" customHeight="false" outlineLevel="0" collapsed="false">
      <c r="A10867" s="393" t="n">
        <v>1524</v>
      </c>
      <c r="B10867" s="394" t="s">
        <v>11087</v>
      </c>
      <c r="C10867" s="393" t="s">
        <v>353</v>
      </c>
      <c r="D10867" s="395" t="n">
        <v>453.43</v>
      </c>
    </row>
    <row r="10868" customFormat="false" ht="14.25" hidden="false" customHeight="false" outlineLevel="0" collapsed="false">
      <c r="A10868" s="393" t="n">
        <v>34492</v>
      </c>
      <c r="B10868" s="394" t="s">
        <v>11088</v>
      </c>
      <c r="C10868" s="393" t="s">
        <v>353</v>
      </c>
      <c r="D10868" s="395" t="n">
        <v>420</v>
      </c>
    </row>
    <row r="10869" customFormat="false" ht="14.25" hidden="false" customHeight="false" outlineLevel="0" collapsed="false">
      <c r="A10869" s="393" t="n">
        <v>38404</v>
      </c>
      <c r="B10869" s="394" t="s">
        <v>11089</v>
      </c>
      <c r="C10869" s="393" t="s">
        <v>353</v>
      </c>
      <c r="D10869" s="395" t="n">
        <v>435.04</v>
      </c>
    </row>
    <row r="10870" customFormat="false" ht="14.25" hidden="false" customHeight="false" outlineLevel="0" collapsed="false">
      <c r="A10870" s="393" t="n">
        <v>39849</v>
      </c>
      <c r="B10870" s="394" t="s">
        <v>11090</v>
      </c>
      <c r="C10870" s="393" t="s">
        <v>353</v>
      </c>
      <c r="D10870" s="395" t="n">
        <v>498.55</v>
      </c>
    </row>
    <row r="10871" customFormat="false" ht="14.25" hidden="false" customHeight="false" outlineLevel="0" collapsed="false">
      <c r="A10871" s="393" t="n">
        <v>38464</v>
      </c>
      <c r="B10871" s="394" t="s">
        <v>11091</v>
      </c>
      <c r="C10871" s="393" t="s">
        <v>353</v>
      </c>
      <c r="D10871" s="395" t="n">
        <v>505.79</v>
      </c>
    </row>
    <row r="10872" customFormat="false" ht="14.25" hidden="false" customHeight="false" outlineLevel="0" collapsed="false">
      <c r="A10872" s="393" t="n">
        <v>1527</v>
      </c>
      <c r="B10872" s="394" t="s">
        <v>11092</v>
      </c>
      <c r="C10872" s="393" t="s">
        <v>353</v>
      </c>
      <c r="D10872" s="395" t="n">
        <v>467.82</v>
      </c>
    </row>
    <row r="10873" customFormat="false" ht="14.25" hidden="false" customHeight="false" outlineLevel="0" collapsed="false">
      <c r="A10873" s="393" t="n">
        <v>34493</v>
      </c>
      <c r="B10873" s="394" t="s">
        <v>11093</v>
      </c>
      <c r="C10873" s="393" t="s">
        <v>353</v>
      </c>
      <c r="D10873" s="395" t="n">
        <v>431.83</v>
      </c>
    </row>
    <row r="10874" customFormat="false" ht="14.25" hidden="false" customHeight="false" outlineLevel="0" collapsed="false">
      <c r="A10874" s="393" t="n">
        <v>38405</v>
      </c>
      <c r="B10874" s="394" t="s">
        <v>11094</v>
      </c>
      <c r="C10874" s="393" t="s">
        <v>353</v>
      </c>
      <c r="D10874" s="395" t="n">
        <v>448.45</v>
      </c>
    </row>
    <row r="10875" customFormat="false" ht="14.25" hidden="false" customHeight="false" outlineLevel="0" collapsed="false">
      <c r="A10875" s="393" t="n">
        <v>38408</v>
      </c>
      <c r="B10875" s="394" t="s">
        <v>11095</v>
      </c>
      <c r="C10875" s="393" t="s">
        <v>353</v>
      </c>
      <c r="D10875" s="395" t="n">
        <v>496.39</v>
      </c>
    </row>
    <row r="10876" customFormat="false" ht="14.25" hidden="false" customHeight="false" outlineLevel="0" collapsed="false">
      <c r="A10876" s="393" t="n">
        <v>1525</v>
      </c>
      <c r="B10876" s="394" t="s">
        <v>11096</v>
      </c>
      <c r="C10876" s="393" t="s">
        <v>353</v>
      </c>
      <c r="D10876" s="395" t="n">
        <v>482.21</v>
      </c>
    </row>
    <row r="10877" customFormat="false" ht="14.25" hidden="false" customHeight="false" outlineLevel="0" collapsed="false">
      <c r="A10877" s="393" t="n">
        <v>34494</v>
      </c>
      <c r="B10877" s="394" t="s">
        <v>11097</v>
      </c>
      <c r="C10877" s="393" t="s">
        <v>353</v>
      </c>
      <c r="D10877" s="395" t="n">
        <v>446.23</v>
      </c>
    </row>
    <row r="10878" customFormat="false" ht="14.25" hidden="false" customHeight="false" outlineLevel="0" collapsed="false">
      <c r="A10878" s="393" t="n">
        <v>38406</v>
      </c>
      <c r="B10878" s="394" t="s">
        <v>11098</v>
      </c>
      <c r="C10878" s="393" t="s">
        <v>353</v>
      </c>
      <c r="D10878" s="395" t="n">
        <v>473.54</v>
      </c>
    </row>
    <row r="10879" customFormat="false" ht="14.25" hidden="false" customHeight="false" outlineLevel="0" collapsed="false">
      <c r="A10879" s="393" t="n">
        <v>38409</v>
      </c>
      <c r="B10879" s="394" t="s">
        <v>11099</v>
      </c>
      <c r="C10879" s="393" t="s">
        <v>353</v>
      </c>
      <c r="D10879" s="395" t="n">
        <v>499.78</v>
      </c>
    </row>
    <row r="10880" customFormat="false" ht="14.25" hidden="false" customHeight="false" outlineLevel="0" collapsed="false">
      <c r="A10880" s="393" t="n">
        <v>43360</v>
      </c>
      <c r="B10880" s="394" t="s">
        <v>11100</v>
      </c>
      <c r="C10880" s="393" t="s">
        <v>353</v>
      </c>
      <c r="D10880" s="395" t="n">
        <v>521.12</v>
      </c>
    </row>
    <row r="10881" customFormat="false" ht="14.25" hidden="false" customHeight="false" outlineLevel="0" collapsed="false">
      <c r="A10881" s="393" t="n">
        <v>11145</v>
      </c>
      <c r="B10881" s="394" t="s">
        <v>11101</v>
      </c>
      <c r="C10881" s="393" t="s">
        <v>353</v>
      </c>
      <c r="D10881" s="395" t="n">
        <v>496.61</v>
      </c>
    </row>
    <row r="10882" customFormat="false" ht="14.25" hidden="false" customHeight="false" outlineLevel="0" collapsed="false">
      <c r="A10882" s="393" t="n">
        <v>34495</v>
      </c>
      <c r="B10882" s="394" t="s">
        <v>11102</v>
      </c>
      <c r="C10882" s="393" t="s">
        <v>353</v>
      </c>
      <c r="D10882" s="395" t="n">
        <v>460.62</v>
      </c>
    </row>
    <row r="10883" customFormat="false" ht="14.25" hidden="false" customHeight="false" outlineLevel="0" collapsed="false">
      <c r="A10883" s="393" t="n">
        <v>34479</v>
      </c>
      <c r="B10883" s="394" t="s">
        <v>11103</v>
      </c>
      <c r="C10883" s="393" t="s">
        <v>353</v>
      </c>
      <c r="D10883" s="395" t="n">
        <v>511</v>
      </c>
    </row>
    <row r="10884" customFormat="false" ht="14.25" hidden="false" customHeight="false" outlineLevel="0" collapsed="false">
      <c r="A10884" s="393" t="n">
        <v>34496</v>
      </c>
      <c r="B10884" s="394" t="s">
        <v>11104</v>
      </c>
      <c r="C10884" s="393" t="s">
        <v>353</v>
      </c>
      <c r="D10884" s="395" t="n">
        <v>480.51</v>
      </c>
    </row>
    <row r="10885" customFormat="false" ht="14.25" hidden="false" customHeight="false" outlineLevel="0" collapsed="false">
      <c r="A10885" s="393" t="n">
        <v>34481</v>
      </c>
      <c r="B10885" s="394" t="s">
        <v>11105</v>
      </c>
      <c r="C10885" s="393" t="s">
        <v>353</v>
      </c>
      <c r="D10885" s="395" t="n">
        <v>533.94</v>
      </c>
    </row>
    <row r="10886" customFormat="false" ht="14.25" hidden="false" customHeight="false" outlineLevel="0" collapsed="false">
      <c r="A10886" s="393" t="n">
        <v>34483</v>
      </c>
      <c r="B10886" s="394" t="s">
        <v>11106</v>
      </c>
      <c r="C10886" s="393" t="s">
        <v>353</v>
      </c>
      <c r="D10886" s="395" t="n">
        <v>570.48</v>
      </c>
    </row>
    <row r="10887" customFormat="false" ht="14.25" hidden="false" customHeight="false" outlineLevel="0" collapsed="false">
      <c r="A10887" s="393" t="n">
        <v>34485</v>
      </c>
      <c r="B10887" s="394" t="s">
        <v>11107</v>
      </c>
      <c r="C10887" s="393" t="s">
        <v>353</v>
      </c>
      <c r="D10887" s="395" t="n">
        <v>610.06</v>
      </c>
    </row>
    <row r="10888" customFormat="false" ht="14.25" hidden="false" customHeight="false" outlineLevel="0" collapsed="false">
      <c r="A10888" s="393" t="n">
        <v>14041</v>
      </c>
      <c r="B10888" s="394" t="s">
        <v>11108</v>
      </c>
      <c r="C10888" s="393" t="s">
        <v>353</v>
      </c>
      <c r="D10888" s="395" t="n">
        <v>396.57</v>
      </c>
    </row>
    <row r="10889" customFormat="false" ht="14.25" hidden="false" customHeight="false" outlineLevel="0" collapsed="false">
      <c r="A10889" s="393" t="n">
        <v>1523</v>
      </c>
      <c r="B10889" s="394" t="s">
        <v>11109</v>
      </c>
      <c r="C10889" s="393" t="s">
        <v>353</v>
      </c>
      <c r="D10889" s="395" t="n">
        <v>403.05</v>
      </c>
    </row>
    <row r="10890" customFormat="false" ht="14.25" hidden="false" customHeight="false" outlineLevel="0" collapsed="false">
      <c r="A10890" s="393" t="n">
        <v>14054</v>
      </c>
      <c r="B10890" s="394" t="s">
        <v>11110</v>
      </c>
      <c r="C10890" s="393" t="s">
        <v>267</v>
      </c>
      <c r="D10890" s="395" t="n">
        <v>17.52</v>
      </c>
    </row>
    <row r="10891" customFormat="false" ht="14.25" hidden="false" customHeight="false" outlineLevel="0" collapsed="false">
      <c r="A10891" s="393" t="n">
        <v>14052</v>
      </c>
      <c r="B10891" s="394" t="s">
        <v>11111</v>
      </c>
      <c r="C10891" s="393" t="s">
        <v>267</v>
      </c>
      <c r="D10891" s="395" t="n">
        <v>13.48</v>
      </c>
    </row>
    <row r="10892" customFormat="false" ht="14.25" hidden="false" customHeight="false" outlineLevel="0" collapsed="false">
      <c r="A10892" s="393" t="n">
        <v>14053</v>
      </c>
      <c r="B10892" s="394" t="s">
        <v>11112</v>
      </c>
      <c r="C10892" s="393" t="s">
        <v>267</v>
      </c>
      <c r="D10892" s="395" t="n">
        <v>13.68</v>
      </c>
    </row>
    <row r="10893" customFormat="false" ht="14.25" hidden="false" customHeight="false" outlineLevel="0" collapsed="false">
      <c r="A10893" s="393" t="n">
        <v>2560</v>
      </c>
      <c r="B10893" s="394" t="s">
        <v>11113</v>
      </c>
      <c r="C10893" s="393" t="s">
        <v>267</v>
      </c>
      <c r="D10893" s="395" t="n">
        <v>18.13</v>
      </c>
    </row>
    <row r="10894" customFormat="false" ht="14.25" hidden="false" customHeight="false" outlineLevel="0" collapsed="false">
      <c r="A10894" s="393" t="n">
        <v>2558</v>
      </c>
      <c r="B10894" s="394" t="s">
        <v>11114</v>
      </c>
      <c r="C10894" s="393" t="s">
        <v>267</v>
      </c>
      <c r="D10894" s="395" t="n">
        <v>10.3</v>
      </c>
    </row>
    <row r="10895" customFormat="false" ht="14.25" hidden="false" customHeight="false" outlineLevel="0" collapsed="false">
      <c r="A10895" s="393" t="n">
        <v>2559</v>
      </c>
      <c r="B10895" s="394" t="s">
        <v>11115</v>
      </c>
      <c r="C10895" s="393" t="s">
        <v>267</v>
      </c>
      <c r="D10895" s="395" t="n">
        <v>14.5</v>
      </c>
    </row>
    <row r="10896" customFormat="false" ht="14.25" hidden="false" customHeight="false" outlineLevel="0" collapsed="false">
      <c r="A10896" s="393" t="n">
        <v>2592</v>
      </c>
      <c r="B10896" s="394" t="s">
        <v>11116</v>
      </c>
      <c r="C10896" s="393" t="s">
        <v>267</v>
      </c>
      <c r="D10896" s="395" t="n">
        <v>240.38</v>
      </c>
    </row>
    <row r="10897" customFormat="false" ht="14.25" hidden="false" customHeight="false" outlineLevel="0" collapsed="false">
      <c r="A10897" s="393" t="n">
        <v>2589</v>
      </c>
      <c r="B10897" s="394" t="s">
        <v>11117</v>
      </c>
      <c r="C10897" s="393" t="s">
        <v>267</v>
      </c>
      <c r="D10897" s="395" t="n">
        <v>32.15</v>
      </c>
    </row>
    <row r="10898" customFormat="false" ht="14.25" hidden="false" customHeight="false" outlineLevel="0" collapsed="false">
      <c r="A10898" s="393" t="n">
        <v>2566</v>
      </c>
      <c r="B10898" s="394" t="s">
        <v>11118</v>
      </c>
      <c r="C10898" s="393" t="s">
        <v>267</v>
      </c>
      <c r="D10898" s="395" t="n">
        <v>24.19</v>
      </c>
    </row>
    <row r="10899" customFormat="false" ht="14.25" hidden="false" customHeight="false" outlineLevel="0" collapsed="false">
      <c r="A10899" s="393" t="n">
        <v>2590</v>
      </c>
      <c r="B10899" s="394" t="s">
        <v>11119</v>
      </c>
      <c r="C10899" s="393" t="s">
        <v>267</v>
      </c>
      <c r="D10899" s="395" t="n">
        <v>19.73</v>
      </c>
    </row>
    <row r="10900" customFormat="false" ht="14.25" hidden="false" customHeight="false" outlineLevel="0" collapsed="false">
      <c r="A10900" s="393" t="n">
        <v>2591</v>
      </c>
      <c r="B10900" s="394" t="s">
        <v>11120</v>
      </c>
      <c r="C10900" s="393" t="s">
        <v>267</v>
      </c>
      <c r="D10900" s="395" t="n">
        <v>11.73</v>
      </c>
    </row>
    <row r="10901" customFormat="false" ht="14.25" hidden="false" customHeight="false" outlineLevel="0" collapsed="false">
      <c r="A10901" s="393" t="n">
        <v>2567</v>
      </c>
      <c r="B10901" s="394" t="s">
        <v>11121</v>
      </c>
      <c r="C10901" s="393" t="s">
        <v>267</v>
      </c>
      <c r="D10901" s="395" t="n">
        <v>47.16</v>
      </c>
    </row>
    <row r="10902" customFormat="false" ht="14.25" hidden="false" customHeight="false" outlineLevel="0" collapsed="false">
      <c r="A10902" s="393" t="n">
        <v>2568</v>
      </c>
      <c r="B10902" s="394" t="s">
        <v>11122</v>
      </c>
      <c r="C10902" s="393" t="s">
        <v>267</v>
      </c>
      <c r="D10902" s="395" t="n">
        <v>130.96</v>
      </c>
    </row>
    <row r="10903" customFormat="false" ht="14.25" hidden="false" customHeight="false" outlineLevel="0" collapsed="false">
      <c r="A10903" s="393" t="n">
        <v>2565</v>
      </c>
      <c r="B10903" s="394" t="s">
        <v>11123</v>
      </c>
      <c r="C10903" s="393" t="s">
        <v>267</v>
      </c>
      <c r="D10903" s="395" t="n">
        <v>11.75</v>
      </c>
    </row>
    <row r="10904" customFormat="false" ht="14.25" hidden="false" customHeight="false" outlineLevel="0" collapsed="false">
      <c r="A10904" s="393" t="n">
        <v>2594</v>
      </c>
      <c r="B10904" s="394" t="s">
        <v>11124</v>
      </c>
      <c r="C10904" s="393" t="s">
        <v>267</v>
      </c>
      <c r="D10904" s="395" t="n">
        <v>218.18</v>
      </c>
    </row>
    <row r="10905" customFormat="false" ht="14.25" hidden="false" customHeight="false" outlineLevel="0" collapsed="false">
      <c r="A10905" s="393" t="n">
        <v>2587</v>
      </c>
      <c r="B10905" s="394" t="s">
        <v>11125</v>
      </c>
      <c r="C10905" s="393" t="s">
        <v>267</v>
      </c>
      <c r="D10905" s="395" t="n">
        <v>37.18</v>
      </c>
    </row>
    <row r="10906" customFormat="false" ht="14.25" hidden="false" customHeight="false" outlineLevel="0" collapsed="false">
      <c r="A10906" s="393" t="n">
        <v>2588</v>
      </c>
      <c r="B10906" s="394" t="s">
        <v>11126</v>
      </c>
      <c r="C10906" s="393" t="s">
        <v>267</v>
      </c>
      <c r="D10906" s="395" t="n">
        <v>29.53</v>
      </c>
    </row>
    <row r="10907" customFormat="false" ht="14.25" hidden="false" customHeight="false" outlineLevel="0" collapsed="false">
      <c r="A10907" s="393" t="n">
        <v>2570</v>
      </c>
      <c r="B10907" s="394" t="s">
        <v>11127</v>
      </c>
      <c r="C10907" s="393" t="s">
        <v>267</v>
      </c>
      <c r="D10907" s="395" t="n">
        <v>19.08</v>
      </c>
    </row>
    <row r="10908" customFormat="false" ht="14.25" hidden="false" customHeight="false" outlineLevel="0" collapsed="false">
      <c r="A10908" s="393" t="n">
        <v>2569</v>
      </c>
      <c r="B10908" s="394" t="s">
        <v>11128</v>
      </c>
      <c r="C10908" s="393" t="s">
        <v>267</v>
      </c>
      <c r="D10908" s="395" t="n">
        <v>11.38</v>
      </c>
    </row>
    <row r="10909" customFormat="false" ht="14.25" hidden="false" customHeight="false" outlineLevel="0" collapsed="false">
      <c r="A10909" s="393" t="n">
        <v>2571</v>
      </c>
      <c r="B10909" s="394" t="s">
        <v>11129</v>
      </c>
      <c r="C10909" s="393" t="s">
        <v>267</v>
      </c>
      <c r="D10909" s="395" t="n">
        <v>56.63</v>
      </c>
    </row>
    <row r="10910" customFormat="false" ht="14.25" hidden="false" customHeight="false" outlineLevel="0" collapsed="false">
      <c r="A10910" s="393" t="n">
        <v>2572</v>
      </c>
      <c r="B10910" s="394" t="s">
        <v>11130</v>
      </c>
      <c r="C10910" s="393" t="s">
        <v>267</v>
      </c>
      <c r="D10910" s="395" t="n">
        <v>167.48</v>
      </c>
    </row>
    <row r="10911" customFormat="false" ht="14.25" hidden="false" customHeight="false" outlineLevel="0" collapsed="false">
      <c r="A10911" s="393" t="n">
        <v>2593</v>
      </c>
      <c r="B10911" s="394" t="s">
        <v>11131</v>
      </c>
      <c r="C10911" s="393" t="s">
        <v>267</v>
      </c>
      <c r="D10911" s="395" t="n">
        <v>12.13</v>
      </c>
    </row>
    <row r="10912" customFormat="false" ht="14.25" hidden="false" customHeight="false" outlineLevel="0" collapsed="false">
      <c r="A10912" s="393" t="n">
        <v>2595</v>
      </c>
      <c r="B10912" s="394" t="s">
        <v>11132</v>
      </c>
      <c r="C10912" s="393" t="s">
        <v>267</v>
      </c>
      <c r="D10912" s="395" t="n">
        <v>261.3</v>
      </c>
    </row>
    <row r="10913" customFormat="false" ht="14.25" hidden="false" customHeight="false" outlineLevel="0" collapsed="false">
      <c r="A10913" s="393" t="n">
        <v>2576</v>
      </c>
      <c r="B10913" s="394" t="s">
        <v>11133</v>
      </c>
      <c r="C10913" s="393" t="s">
        <v>267</v>
      </c>
      <c r="D10913" s="395" t="n">
        <v>44.54</v>
      </c>
    </row>
    <row r="10914" customFormat="false" ht="14.25" hidden="false" customHeight="false" outlineLevel="0" collapsed="false">
      <c r="A10914" s="393" t="n">
        <v>2575</v>
      </c>
      <c r="B10914" s="394" t="s">
        <v>11134</v>
      </c>
      <c r="C10914" s="393" t="s">
        <v>267</v>
      </c>
      <c r="D10914" s="395" t="n">
        <v>33.49</v>
      </c>
    </row>
    <row r="10915" customFormat="false" ht="14.25" hidden="false" customHeight="false" outlineLevel="0" collapsed="false">
      <c r="A10915" s="393" t="n">
        <v>2586</v>
      </c>
      <c r="B10915" s="394" t="s">
        <v>11135</v>
      </c>
      <c r="C10915" s="393" t="s">
        <v>267</v>
      </c>
      <c r="D10915" s="395" t="n">
        <v>22.54</v>
      </c>
    </row>
    <row r="10916" customFormat="false" ht="14.25" hidden="false" customHeight="false" outlineLevel="0" collapsed="false">
      <c r="A10916" s="393" t="n">
        <v>2573</v>
      </c>
      <c r="B10916" s="394" t="s">
        <v>11136</v>
      </c>
      <c r="C10916" s="393" t="s">
        <v>267</v>
      </c>
      <c r="D10916" s="395" t="n">
        <v>13.9</v>
      </c>
    </row>
    <row r="10917" customFormat="false" ht="14.25" hidden="false" customHeight="false" outlineLevel="0" collapsed="false">
      <c r="A10917" s="393" t="n">
        <v>2577</v>
      </c>
      <c r="B10917" s="394" t="s">
        <v>11137</v>
      </c>
      <c r="C10917" s="393" t="s">
        <v>267</v>
      </c>
      <c r="D10917" s="395" t="n">
        <v>60.36</v>
      </c>
    </row>
    <row r="10918" customFormat="false" ht="14.25" hidden="false" customHeight="false" outlineLevel="0" collapsed="false">
      <c r="A10918" s="393" t="n">
        <v>2578</v>
      </c>
      <c r="B10918" s="394" t="s">
        <v>11138</v>
      </c>
      <c r="C10918" s="393" t="s">
        <v>267</v>
      </c>
      <c r="D10918" s="395" t="n">
        <v>188.44</v>
      </c>
    </row>
    <row r="10919" customFormat="false" ht="14.25" hidden="false" customHeight="false" outlineLevel="0" collapsed="false">
      <c r="A10919" s="393" t="n">
        <v>2574</v>
      </c>
      <c r="B10919" s="394" t="s">
        <v>11139</v>
      </c>
      <c r="C10919" s="393" t="s">
        <v>267</v>
      </c>
      <c r="D10919" s="395" t="n">
        <v>14</v>
      </c>
    </row>
    <row r="10920" customFormat="false" ht="14.25" hidden="false" customHeight="false" outlineLevel="0" collapsed="false">
      <c r="A10920" s="393" t="n">
        <v>2585</v>
      </c>
      <c r="B10920" s="394" t="s">
        <v>11140</v>
      </c>
      <c r="C10920" s="393" t="s">
        <v>267</v>
      </c>
      <c r="D10920" s="395" t="n">
        <v>258.59</v>
      </c>
    </row>
    <row r="10921" customFormat="false" ht="14.25" hidden="false" customHeight="false" outlineLevel="0" collapsed="false">
      <c r="A10921" s="393" t="n">
        <v>12008</v>
      </c>
      <c r="B10921" s="394" t="s">
        <v>11141</v>
      </c>
      <c r="C10921" s="393" t="s">
        <v>267</v>
      </c>
      <c r="D10921" s="395" t="n">
        <v>138.74</v>
      </c>
    </row>
    <row r="10922" customFormat="false" ht="14.25" hidden="false" customHeight="false" outlineLevel="0" collapsed="false">
      <c r="A10922" s="393" t="n">
        <v>2582</v>
      </c>
      <c r="B10922" s="394" t="s">
        <v>11142</v>
      </c>
      <c r="C10922" s="393" t="s">
        <v>267</v>
      </c>
      <c r="D10922" s="395" t="n">
        <v>41.32</v>
      </c>
    </row>
    <row r="10923" customFormat="false" ht="14.25" hidden="false" customHeight="false" outlineLevel="0" collapsed="false">
      <c r="A10923" s="393" t="n">
        <v>2597</v>
      </c>
      <c r="B10923" s="394" t="s">
        <v>11143</v>
      </c>
      <c r="C10923" s="393" t="s">
        <v>267</v>
      </c>
      <c r="D10923" s="395" t="n">
        <v>35.41</v>
      </c>
    </row>
    <row r="10924" customFormat="false" ht="14.25" hidden="false" customHeight="false" outlineLevel="0" collapsed="false">
      <c r="A10924" s="393" t="n">
        <v>2581</v>
      </c>
      <c r="B10924" s="394" t="s">
        <v>11144</v>
      </c>
      <c r="C10924" s="393" t="s">
        <v>267</v>
      </c>
      <c r="D10924" s="395" t="n">
        <v>21.57</v>
      </c>
    </row>
    <row r="10925" customFormat="false" ht="14.25" hidden="false" customHeight="false" outlineLevel="0" collapsed="false">
      <c r="A10925" s="393" t="n">
        <v>2579</v>
      </c>
      <c r="B10925" s="394" t="s">
        <v>11145</v>
      </c>
      <c r="C10925" s="393" t="s">
        <v>267</v>
      </c>
      <c r="D10925" s="395" t="n">
        <v>16.86</v>
      </c>
    </row>
    <row r="10926" customFormat="false" ht="14.25" hidden="false" customHeight="false" outlineLevel="0" collapsed="false">
      <c r="A10926" s="393" t="n">
        <v>2596</v>
      </c>
      <c r="B10926" s="394" t="s">
        <v>11146</v>
      </c>
      <c r="C10926" s="393" t="s">
        <v>267</v>
      </c>
      <c r="D10926" s="395" t="n">
        <v>63.8</v>
      </c>
    </row>
    <row r="10927" customFormat="false" ht="14.25" hidden="false" customHeight="false" outlineLevel="0" collapsed="false">
      <c r="A10927" s="393" t="n">
        <v>2583</v>
      </c>
      <c r="B10927" s="394" t="s">
        <v>11147</v>
      </c>
      <c r="C10927" s="393" t="s">
        <v>267</v>
      </c>
      <c r="D10927" s="395" t="n">
        <v>155.18</v>
      </c>
    </row>
    <row r="10928" customFormat="false" ht="14.25" hidden="false" customHeight="false" outlineLevel="0" collapsed="false">
      <c r="A10928" s="393" t="n">
        <v>2580</v>
      </c>
      <c r="B10928" s="394" t="s">
        <v>11148</v>
      </c>
      <c r="C10928" s="393" t="s">
        <v>267</v>
      </c>
      <c r="D10928" s="395" t="n">
        <v>18.48</v>
      </c>
    </row>
    <row r="10929" customFormat="false" ht="14.25" hidden="false" customHeight="false" outlineLevel="0" collapsed="false">
      <c r="A10929" s="393" t="n">
        <v>2584</v>
      </c>
      <c r="B10929" s="394" t="s">
        <v>11149</v>
      </c>
      <c r="C10929" s="393" t="s">
        <v>267</v>
      </c>
      <c r="D10929" s="395" t="n">
        <v>258.33</v>
      </c>
    </row>
    <row r="10930" customFormat="false" ht="14.25" hidden="false" customHeight="false" outlineLevel="0" collapsed="false">
      <c r="A10930" s="393" t="n">
        <v>39329</v>
      </c>
      <c r="B10930" s="394" t="s">
        <v>11150</v>
      </c>
      <c r="C10930" s="393" t="s">
        <v>267</v>
      </c>
      <c r="D10930" s="395" t="n">
        <v>8.49</v>
      </c>
    </row>
    <row r="10931" customFormat="false" ht="14.25" hidden="false" customHeight="false" outlineLevel="0" collapsed="false">
      <c r="A10931" s="393" t="n">
        <v>12010</v>
      </c>
      <c r="B10931" s="394" t="s">
        <v>11151</v>
      </c>
      <c r="C10931" s="393" t="s">
        <v>267</v>
      </c>
      <c r="D10931" s="395" t="n">
        <v>8.12</v>
      </c>
    </row>
    <row r="10932" customFormat="false" ht="14.25" hidden="false" customHeight="false" outlineLevel="0" collapsed="false">
      <c r="A10932" s="393" t="n">
        <v>39332</v>
      </c>
      <c r="B10932" s="394" t="s">
        <v>11152</v>
      </c>
      <c r="C10932" s="393" t="s">
        <v>267</v>
      </c>
      <c r="D10932" s="395" t="n">
        <v>9.98</v>
      </c>
    </row>
    <row r="10933" customFormat="false" ht="14.25" hidden="false" customHeight="false" outlineLevel="0" collapsed="false">
      <c r="A10933" s="393" t="n">
        <v>39330</v>
      </c>
      <c r="B10933" s="394" t="s">
        <v>11153</v>
      </c>
      <c r="C10933" s="393" t="s">
        <v>267</v>
      </c>
      <c r="D10933" s="395" t="n">
        <v>8.93</v>
      </c>
    </row>
    <row r="10934" customFormat="false" ht="14.25" hidden="false" customHeight="false" outlineLevel="0" collapsed="false">
      <c r="A10934" s="393" t="n">
        <v>39331</v>
      </c>
      <c r="B10934" s="394" t="s">
        <v>11154</v>
      </c>
      <c r="C10934" s="393" t="s">
        <v>267</v>
      </c>
      <c r="D10934" s="395" t="n">
        <v>7.94</v>
      </c>
    </row>
    <row r="10935" customFormat="false" ht="14.25" hidden="false" customHeight="false" outlineLevel="0" collapsed="false">
      <c r="A10935" s="393" t="n">
        <v>39335</v>
      </c>
      <c r="B10935" s="394" t="s">
        <v>11155</v>
      </c>
      <c r="C10935" s="393" t="s">
        <v>267</v>
      </c>
      <c r="D10935" s="395" t="n">
        <v>8.96</v>
      </c>
    </row>
    <row r="10936" customFormat="false" ht="14.25" hidden="false" customHeight="false" outlineLevel="0" collapsed="false">
      <c r="A10936" s="393" t="n">
        <v>39333</v>
      </c>
      <c r="B10936" s="394" t="s">
        <v>11156</v>
      </c>
      <c r="C10936" s="393" t="s">
        <v>267</v>
      </c>
      <c r="D10936" s="395" t="n">
        <v>7.75</v>
      </c>
    </row>
    <row r="10937" customFormat="false" ht="14.25" hidden="false" customHeight="false" outlineLevel="0" collapsed="false">
      <c r="A10937" s="393" t="n">
        <v>39334</v>
      </c>
      <c r="B10937" s="394" t="s">
        <v>11157</v>
      </c>
      <c r="C10937" s="393" t="s">
        <v>267</v>
      </c>
      <c r="D10937" s="395" t="n">
        <v>7.12</v>
      </c>
    </row>
    <row r="10938" customFormat="false" ht="14.25" hidden="false" customHeight="false" outlineLevel="0" collapsed="false">
      <c r="A10938" s="393" t="n">
        <v>12015</v>
      </c>
      <c r="B10938" s="394" t="s">
        <v>11158</v>
      </c>
      <c r="C10938" s="393" t="s">
        <v>267</v>
      </c>
      <c r="D10938" s="395" t="n">
        <v>10.41</v>
      </c>
    </row>
    <row r="10939" customFormat="false" ht="14.25" hidden="false" customHeight="false" outlineLevel="0" collapsed="false">
      <c r="A10939" s="393" t="n">
        <v>12016</v>
      </c>
      <c r="B10939" s="394" t="s">
        <v>11159</v>
      </c>
      <c r="C10939" s="393" t="s">
        <v>267</v>
      </c>
      <c r="D10939" s="395" t="n">
        <v>8.94</v>
      </c>
    </row>
    <row r="10940" customFormat="false" ht="14.25" hidden="false" customHeight="false" outlineLevel="0" collapsed="false">
      <c r="A10940" s="393" t="n">
        <v>12019</v>
      </c>
      <c r="B10940" s="394" t="s">
        <v>11160</v>
      </c>
      <c r="C10940" s="393" t="s">
        <v>267</v>
      </c>
      <c r="D10940" s="395" t="n">
        <v>10.41</v>
      </c>
    </row>
    <row r="10941" customFormat="false" ht="14.25" hidden="false" customHeight="false" outlineLevel="0" collapsed="false">
      <c r="A10941" s="393" t="n">
        <v>12020</v>
      </c>
      <c r="B10941" s="394" t="s">
        <v>11161</v>
      </c>
      <c r="C10941" s="393" t="s">
        <v>267</v>
      </c>
      <c r="D10941" s="395" t="n">
        <v>8.94</v>
      </c>
    </row>
    <row r="10942" customFormat="false" ht="14.25" hidden="false" customHeight="false" outlineLevel="0" collapsed="false">
      <c r="A10942" s="393" t="n">
        <v>39338</v>
      </c>
      <c r="B10942" s="394" t="s">
        <v>11162</v>
      </c>
      <c r="C10942" s="393" t="s">
        <v>267</v>
      </c>
      <c r="D10942" s="395" t="n">
        <v>9.98</v>
      </c>
    </row>
    <row r="10943" customFormat="false" ht="14.25" hidden="false" customHeight="false" outlineLevel="0" collapsed="false">
      <c r="A10943" s="393" t="n">
        <v>39336</v>
      </c>
      <c r="B10943" s="394" t="s">
        <v>11163</v>
      </c>
      <c r="C10943" s="393" t="s">
        <v>267</v>
      </c>
      <c r="D10943" s="395" t="n">
        <v>8.93</v>
      </c>
    </row>
    <row r="10944" customFormat="false" ht="14.25" hidden="false" customHeight="false" outlineLevel="0" collapsed="false">
      <c r="A10944" s="393" t="n">
        <v>39337</v>
      </c>
      <c r="B10944" s="394" t="s">
        <v>11164</v>
      </c>
      <c r="C10944" s="393" t="s">
        <v>267</v>
      </c>
      <c r="D10944" s="395" t="n">
        <v>7.94</v>
      </c>
    </row>
    <row r="10945" customFormat="false" ht="14.25" hidden="false" customHeight="false" outlineLevel="0" collapsed="false">
      <c r="A10945" s="393" t="n">
        <v>39341</v>
      </c>
      <c r="B10945" s="394" t="s">
        <v>11165</v>
      </c>
      <c r="C10945" s="393" t="s">
        <v>267</v>
      </c>
      <c r="D10945" s="395" t="n">
        <v>13.01</v>
      </c>
    </row>
    <row r="10946" customFormat="false" ht="14.25" hidden="false" customHeight="false" outlineLevel="0" collapsed="false">
      <c r="A10946" s="393" t="n">
        <v>39340</v>
      </c>
      <c r="B10946" s="394" t="s">
        <v>11166</v>
      </c>
      <c r="C10946" s="393" t="s">
        <v>267</v>
      </c>
      <c r="D10946" s="395" t="n">
        <v>9.55</v>
      </c>
    </row>
    <row r="10947" customFormat="false" ht="14.25" hidden="false" customHeight="false" outlineLevel="0" collapsed="false">
      <c r="A10947" s="393" t="n">
        <v>39342</v>
      </c>
      <c r="B10947" s="394" t="s">
        <v>11167</v>
      </c>
      <c r="C10947" s="393" t="s">
        <v>267</v>
      </c>
      <c r="D10947" s="395" t="n">
        <v>13.01</v>
      </c>
    </row>
    <row r="10948" customFormat="false" ht="14.25" hidden="false" customHeight="false" outlineLevel="0" collapsed="false">
      <c r="A10948" s="393" t="n">
        <v>12025</v>
      </c>
      <c r="B10948" s="394" t="s">
        <v>11168</v>
      </c>
      <c r="C10948" s="393" t="s">
        <v>267</v>
      </c>
      <c r="D10948" s="395" t="n">
        <v>9.87</v>
      </c>
    </row>
    <row r="10949" customFormat="false" ht="14.25" hidden="false" customHeight="false" outlineLevel="0" collapsed="false">
      <c r="A10949" s="393" t="n">
        <v>39345</v>
      </c>
      <c r="B10949" s="394" t="s">
        <v>11169</v>
      </c>
      <c r="C10949" s="393" t="s">
        <v>267</v>
      </c>
      <c r="D10949" s="395" t="n">
        <v>14.87</v>
      </c>
    </row>
    <row r="10950" customFormat="false" ht="14.25" hidden="false" customHeight="false" outlineLevel="0" collapsed="false">
      <c r="A10950" s="393" t="n">
        <v>39343</v>
      </c>
      <c r="B10950" s="394" t="s">
        <v>11170</v>
      </c>
      <c r="C10950" s="393" t="s">
        <v>267</v>
      </c>
      <c r="D10950" s="395" t="n">
        <v>10.99</v>
      </c>
    </row>
    <row r="10951" customFormat="false" ht="14.25" hidden="false" customHeight="false" outlineLevel="0" collapsed="false">
      <c r="A10951" s="393" t="n">
        <v>39344</v>
      </c>
      <c r="B10951" s="394" t="s">
        <v>11171</v>
      </c>
      <c r="C10951" s="393" t="s">
        <v>267</v>
      </c>
      <c r="D10951" s="395" t="n">
        <v>10.62</v>
      </c>
    </row>
    <row r="10952" customFormat="false" ht="14.25" hidden="false" customHeight="false" outlineLevel="0" collapsed="false">
      <c r="A10952" s="393" t="n">
        <v>12623</v>
      </c>
      <c r="B10952" s="394" t="s">
        <v>11172</v>
      </c>
      <c r="C10952" s="393" t="s">
        <v>274</v>
      </c>
      <c r="D10952" s="395" t="n">
        <v>47.5</v>
      </c>
    </row>
    <row r="10953" customFormat="false" ht="14.25" hidden="false" customHeight="false" outlineLevel="0" collapsed="false">
      <c r="A10953" s="393" t="n">
        <v>34498</v>
      </c>
      <c r="B10953" s="394" t="s">
        <v>11173</v>
      </c>
      <c r="C10953" s="393" t="s">
        <v>267</v>
      </c>
      <c r="D10953" s="395" t="n">
        <v>106.9</v>
      </c>
    </row>
    <row r="10954" customFormat="false" ht="14.25" hidden="false" customHeight="false" outlineLevel="0" collapsed="false">
      <c r="A10954" s="393" t="n">
        <v>13244</v>
      </c>
      <c r="B10954" s="394" t="s">
        <v>11174</v>
      </c>
      <c r="C10954" s="393" t="s">
        <v>267</v>
      </c>
      <c r="D10954" s="395" t="n">
        <v>45</v>
      </c>
    </row>
    <row r="10955" customFormat="false" ht="14.25" hidden="false" customHeight="false" outlineLevel="0" collapsed="false">
      <c r="A10955" s="393" t="n">
        <v>38998</v>
      </c>
      <c r="B10955" s="394" t="s">
        <v>11175</v>
      </c>
      <c r="C10955" s="393" t="s">
        <v>267</v>
      </c>
      <c r="D10955" s="395" t="n">
        <v>9.97</v>
      </c>
    </row>
    <row r="10956" customFormat="false" ht="14.25" hidden="false" customHeight="false" outlineLevel="0" collapsed="false">
      <c r="A10956" s="393" t="n">
        <v>38999</v>
      </c>
      <c r="B10956" s="394" t="s">
        <v>11176</v>
      </c>
      <c r="C10956" s="393" t="s">
        <v>267</v>
      </c>
      <c r="D10956" s="395" t="n">
        <v>25.2</v>
      </c>
    </row>
    <row r="10957" customFormat="false" ht="14.25" hidden="false" customHeight="false" outlineLevel="0" collapsed="false">
      <c r="A10957" s="393" t="n">
        <v>38996</v>
      </c>
      <c r="B10957" s="394" t="s">
        <v>11177</v>
      </c>
      <c r="C10957" s="393" t="s">
        <v>267</v>
      </c>
      <c r="D10957" s="395" t="n">
        <v>17.81</v>
      </c>
    </row>
    <row r="10958" customFormat="false" ht="14.25" hidden="false" customHeight="false" outlineLevel="0" collapsed="false">
      <c r="A10958" s="393" t="n">
        <v>44173</v>
      </c>
      <c r="B10958" s="394" t="s">
        <v>11178</v>
      </c>
      <c r="C10958" s="393" t="s">
        <v>267</v>
      </c>
      <c r="D10958" s="395" t="n">
        <v>17.32</v>
      </c>
    </row>
    <row r="10959" customFormat="false" ht="14.25" hidden="false" customHeight="false" outlineLevel="0" collapsed="false">
      <c r="A10959" s="393" t="n">
        <v>44174</v>
      </c>
      <c r="B10959" s="394" t="s">
        <v>11179</v>
      </c>
      <c r="C10959" s="393" t="s">
        <v>267</v>
      </c>
      <c r="D10959" s="395" t="n">
        <v>28.36</v>
      </c>
    </row>
    <row r="10960" customFormat="false" ht="14.25" hidden="false" customHeight="false" outlineLevel="0" collapsed="false">
      <c r="A10960" s="393" t="n">
        <v>38997</v>
      </c>
      <c r="B10960" s="394" t="s">
        <v>11180</v>
      </c>
      <c r="C10960" s="393" t="s">
        <v>267</v>
      </c>
      <c r="D10960" s="395" t="n">
        <v>25.48</v>
      </c>
    </row>
    <row r="10961" customFormat="false" ht="14.25" hidden="false" customHeight="false" outlineLevel="0" collapsed="false">
      <c r="A10961" s="393" t="n">
        <v>39600</v>
      </c>
      <c r="B10961" s="394" t="s">
        <v>11181</v>
      </c>
      <c r="C10961" s="393" t="s">
        <v>267</v>
      </c>
      <c r="D10961" s="395" t="n">
        <v>16.88</v>
      </c>
    </row>
    <row r="10962" customFormat="false" ht="14.25" hidden="false" customHeight="false" outlineLevel="0" collapsed="false">
      <c r="A10962" s="393" t="n">
        <v>39601</v>
      </c>
      <c r="B10962" s="394" t="s">
        <v>11182</v>
      </c>
      <c r="C10962" s="393" t="s">
        <v>267</v>
      </c>
      <c r="D10962" s="395" t="n">
        <v>35.81</v>
      </c>
    </row>
    <row r="10963" customFormat="false" ht="14.25" hidden="false" customHeight="false" outlineLevel="0" collapsed="false">
      <c r="A10963" s="393" t="n">
        <v>39862</v>
      </c>
      <c r="B10963" s="394" t="s">
        <v>11183</v>
      </c>
      <c r="C10963" s="393" t="s">
        <v>267</v>
      </c>
      <c r="D10963" s="395" t="n">
        <v>14.74</v>
      </c>
    </row>
    <row r="10964" customFormat="false" ht="14.25" hidden="false" customHeight="false" outlineLevel="0" collapsed="false">
      <c r="A10964" s="393" t="n">
        <v>39863</v>
      </c>
      <c r="B10964" s="394" t="s">
        <v>11184</v>
      </c>
      <c r="C10964" s="393" t="s">
        <v>267</v>
      </c>
      <c r="D10964" s="395" t="n">
        <v>14.95</v>
      </c>
    </row>
    <row r="10965" customFormat="false" ht="14.25" hidden="false" customHeight="false" outlineLevel="0" collapsed="false">
      <c r="A10965" s="393" t="n">
        <v>39864</v>
      </c>
      <c r="B10965" s="394" t="s">
        <v>11185</v>
      </c>
      <c r="C10965" s="393" t="s">
        <v>267</v>
      </c>
      <c r="D10965" s="395" t="n">
        <v>18.55</v>
      </c>
    </row>
    <row r="10966" customFormat="false" ht="14.25" hidden="false" customHeight="false" outlineLevel="0" collapsed="false">
      <c r="A10966" s="393" t="n">
        <v>39865</v>
      </c>
      <c r="B10966" s="394" t="s">
        <v>11186</v>
      </c>
      <c r="C10966" s="393" t="s">
        <v>267</v>
      </c>
      <c r="D10966" s="395" t="n">
        <v>26.14</v>
      </c>
    </row>
    <row r="10967" customFormat="false" ht="14.25" hidden="false" customHeight="false" outlineLevel="0" collapsed="false">
      <c r="A10967" s="393" t="n">
        <v>2517</v>
      </c>
      <c r="B10967" s="394" t="s">
        <v>11187</v>
      </c>
      <c r="C10967" s="393" t="s">
        <v>267</v>
      </c>
      <c r="D10967" s="395" t="n">
        <v>25.74</v>
      </c>
    </row>
    <row r="10968" customFormat="false" ht="14.25" hidden="false" customHeight="false" outlineLevel="0" collapsed="false">
      <c r="A10968" s="393" t="n">
        <v>2522</v>
      </c>
      <c r="B10968" s="394" t="s">
        <v>11188</v>
      </c>
      <c r="C10968" s="393" t="s">
        <v>267</v>
      </c>
      <c r="D10968" s="395" t="n">
        <v>16.63</v>
      </c>
    </row>
    <row r="10969" customFormat="false" ht="14.25" hidden="false" customHeight="false" outlineLevel="0" collapsed="false">
      <c r="A10969" s="393" t="n">
        <v>2516</v>
      </c>
      <c r="B10969" s="394" t="s">
        <v>11189</v>
      </c>
      <c r="C10969" s="393" t="s">
        <v>267</v>
      </c>
      <c r="D10969" s="395" t="n">
        <v>13.35</v>
      </c>
    </row>
    <row r="10970" customFormat="false" ht="14.25" hidden="false" customHeight="false" outlineLevel="0" collapsed="false">
      <c r="A10970" s="393" t="n">
        <v>2548</v>
      </c>
      <c r="B10970" s="394" t="s">
        <v>11190</v>
      </c>
      <c r="C10970" s="393" t="s">
        <v>267</v>
      </c>
      <c r="D10970" s="395" t="n">
        <v>10.23</v>
      </c>
    </row>
    <row r="10971" customFormat="false" ht="14.25" hidden="false" customHeight="false" outlineLevel="0" collapsed="false">
      <c r="A10971" s="393" t="n">
        <v>2518</v>
      </c>
      <c r="B10971" s="394" t="s">
        <v>11191</v>
      </c>
      <c r="C10971" s="393" t="s">
        <v>267</v>
      </c>
      <c r="D10971" s="395" t="n">
        <v>122.51</v>
      </c>
    </row>
    <row r="10972" customFormat="false" ht="14.25" hidden="false" customHeight="false" outlineLevel="0" collapsed="false">
      <c r="A10972" s="393" t="n">
        <v>2521</v>
      </c>
      <c r="B10972" s="394" t="s">
        <v>11192</v>
      </c>
      <c r="C10972" s="393" t="s">
        <v>267</v>
      </c>
      <c r="D10972" s="395" t="n">
        <v>52.15</v>
      </c>
    </row>
    <row r="10973" customFormat="false" ht="14.25" hidden="false" customHeight="false" outlineLevel="0" collapsed="false">
      <c r="A10973" s="393" t="n">
        <v>2519</v>
      </c>
      <c r="B10973" s="394" t="s">
        <v>11193</v>
      </c>
      <c r="C10973" s="393" t="s">
        <v>267</v>
      </c>
      <c r="D10973" s="395" t="n">
        <v>147.72</v>
      </c>
    </row>
    <row r="10974" customFormat="false" ht="14.25" hidden="false" customHeight="false" outlineLevel="0" collapsed="false">
      <c r="A10974" s="393" t="n">
        <v>2515</v>
      </c>
      <c r="B10974" s="394" t="s">
        <v>11194</v>
      </c>
      <c r="C10974" s="393" t="s">
        <v>267</v>
      </c>
      <c r="D10974" s="395" t="n">
        <v>11.11</v>
      </c>
    </row>
    <row r="10975" customFormat="false" ht="14.25" hidden="false" customHeight="false" outlineLevel="0" collapsed="false">
      <c r="A10975" s="393" t="n">
        <v>2520</v>
      </c>
      <c r="B10975" s="394" t="s">
        <v>11195</v>
      </c>
      <c r="C10975" s="393" t="s">
        <v>267</v>
      </c>
      <c r="D10975" s="395" t="n">
        <v>271.89</v>
      </c>
    </row>
    <row r="10976" customFormat="false" ht="14.25" hidden="false" customHeight="false" outlineLevel="0" collapsed="false">
      <c r="A10976" s="393" t="n">
        <v>1602</v>
      </c>
      <c r="B10976" s="394" t="s">
        <v>11196</v>
      </c>
      <c r="C10976" s="393" t="s">
        <v>267</v>
      </c>
      <c r="D10976" s="395" t="n">
        <v>49.38</v>
      </c>
    </row>
    <row r="10977" customFormat="false" ht="14.25" hidden="false" customHeight="false" outlineLevel="0" collapsed="false">
      <c r="A10977" s="393" t="n">
        <v>1601</v>
      </c>
      <c r="B10977" s="394" t="s">
        <v>11197</v>
      </c>
      <c r="C10977" s="393" t="s">
        <v>267</v>
      </c>
      <c r="D10977" s="395" t="n">
        <v>44.01</v>
      </c>
    </row>
    <row r="10978" customFormat="false" ht="14.25" hidden="false" customHeight="false" outlineLevel="0" collapsed="false">
      <c r="A10978" s="393" t="n">
        <v>1600</v>
      </c>
      <c r="B10978" s="394" t="s">
        <v>11198</v>
      </c>
      <c r="C10978" s="393" t="s">
        <v>267</v>
      </c>
      <c r="D10978" s="395" t="n">
        <v>19.22</v>
      </c>
    </row>
    <row r="10979" customFormat="false" ht="14.25" hidden="false" customHeight="false" outlineLevel="0" collapsed="false">
      <c r="A10979" s="393" t="n">
        <v>1598</v>
      </c>
      <c r="B10979" s="394" t="s">
        <v>11199</v>
      </c>
      <c r="C10979" s="393" t="s">
        <v>267</v>
      </c>
      <c r="D10979" s="395" t="n">
        <v>13.02</v>
      </c>
    </row>
    <row r="10980" customFormat="false" ht="14.25" hidden="false" customHeight="false" outlineLevel="0" collapsed="false">
      <c r="A10980" s="393" t="n">
        <v>1603</v>
      </c>
      <c r="B10980" s="394" t="s">
        <v>11200</v>
      </c>
      <c r="C10980" s="393" t="s">
        <v>267</v>
      </c>
      <c r="D10980" s="395" t="n">
        <v>74.56</v>
      </c>
    </row>
    <row r="10981" customFormat="false" ht="14.25" hidden="false" customHeight="false" outlineLevel="0" collapsed="false">
      <c r="A10981" s="393" t="n">
        <v>1599</v>
      </c>
      <c r="B10981" s="394" t="s">
        <v>11201</v>
      </c>
      <c r="C10981" s="393" t="s">
        <v>267</v>
      </c>
      <c r="D10981" s="395" t="n">
        <v>15.11</v>
      </c>
    </row>
    <row r="10982" customFormat="false" ht="14.25" hidden="false" customHeight="false" outlineLevel="0" collapsed="false">
      <c r="A10982" s="393" t="n">
        <v>1597</v>
      </c>
      <c r="B10982" s="394" t="s">
        <v>11202</v>
      </c>
      <c r="C10982" s="393" t="s">
        <v>267</v>
      </c>
      <c r="D10982" s="395" t="n">
        <v>12.24</v>
      </c>
    </row>
    <row r="10983" customFormat="false" ht="14.25" hidden="false" customHeight="false" outlineLevel="0" collapsed="false">
      <c r="A10983" s="393" t="n">
        <v>39602</v>
      </c>
      <c r="B10983" s="394" t="s">
        <v>11203</v>
      </c>
      <c r="C10983" s="393" t="s">
        <v>267</v>
      </c>
      <c r="D10983" s="395" t="n">
        <v>1.79</v>
      </c>
    </row>
    <row r="10984" customFormat="false" ht="14.25" hidden="false" customHeight="false" outlineLevel="0" collapsed="false">
      <c r="A10984" s="393" t="n">
        <v>39603</v>
      </c>
      <c r="B10984" s="394" t="s">
        <v>11204</v>
      </c>
      <c r="C10984" s="393" t="s">
        <v>267</v>
      </c>
      <c r="D10984" s="395" t="n">
        <v>3.81</v>
      </c>
    </row>
    <row r="10985" customFormat="false" ht="14.25" hidden="false" customHeight="false" outlineLevel="0" collapsed="false">
      <c r="A10985" s="393" t="n">
        <v>11821</v>
      </c>
      <c r="B10985" s="394" t="s">
        <v>11205</v>
      </c>
      <c r="C10985" s="393" t="s">
        <v>267</v>
      </c>
      <c r="D10985" s="395" t="n">
        <v>10.06</v>
      </c>
    </row>
    <row r="10986" customFormat="false" ht="14.25" hidden="false" customHeight="false" outlineLevel="0" collapsed="false">
      <c r="A10986" s="393" t="n">
        <v>1562</v>
      </c>
      <c r="B10986" s="394" t="s">
        <v>11206</v>
      </c>
      <c r="C10986" s="393" t="s">
        <v>267</v>
      </c>
      <c r="D10986" s="395" t="n">
        <v>16.47</v>
      </c>
    </row>
    <row r="10987" customFormat="false" ht="14.25" hidden="false" customHeight="false" outlineLevel="0" collapsed="false">
      <c r="A10987" s="393" t="n">
        <v>1563</v>
      </c>
      <c r="B10987" s="394" t="s">
        <v>11207</v>
      </c>
      <c r="C10987" s="393" t="s">
        <v>267</v>
      </c>
      <c r="D10987" s="395" t="n">
        <v>22.1</v>
      </c>
    </row>
    <row r="10988" customFormat="false" ht="14.25" hidden="false" customHeight="false" outlineLevel="0" collapsed="false">
      <c r="A10988" s="393" t="n">
        <v>11856</v>
      </c>
      <c r="B10988" s="394" t="s">
        <v>11208</v>
      </c>
      <c r="C10988" s="393" t="s">
        <v>267</v>
      </c>
      <c r="D10988" s="395" t="n">
        <v>6.59</v>
      </c>
    </row>
    <row r="10989" customFormat="false" ht="14.25" hidden="false" customHeight="false" outlineLevel="0" collapsed="false">
      <c r="A10989" s="393" t="n">
        <v>11857</v>
      </c>
      <c r="B10989" s="394" t="s">
        <v>11209</v>
      </c>
      <c r="C10989" s="393" t="s">
        <v>267</v>
      </c>
      <c r="D10989" s="395" t="n">
        <v>34.68</v>
      </c>
    </row>
    <row r="10990" customFormat="false" ht="14.25" hidden="false" customHeight="false" outlineLevel="0" collapsed="false">
      <c r="A10990" s="393" t="n">
        <v>11858</v>
      </c>
      <c r="B10990" s="394" t="s">
        <v>11210</v>
      </c>
      <c r="C10990" s="393" t="s">
        <v>267</v>
      </c>
      <c r="D10990" s="395" t="n">
        <v>43.04</v>
      </c>
    </row>
    <row r="10991" customFormat="false" ht="14.25" hidden="false" customHeight="false" outlineLevel="0" collapsed="false">
      <c r="A10991" s="393" t="n">
        <v>1539</v>
      </c>
      <c r="B10991" s="394" t="s">
        <v>11211</v>
      </c>
      <c r="C10991" s="393" t="s">
        <v>267</v>
      </c>
      <c r="D10991" s="395" t="n">
        <v>7.74</v>
      </c>
    </row>
    <row r="10992" customFormat="false" ht="14.25" hidden="false" customHeight="false" outlineLevel="0" collapsed="false">
      <c r="A10992" s="393" t="n">
        <v>11859</v>
      </c>
      <c r="B10992" s="394" t="s">
        <v>11212</v>
      </c>
      <c r="C10992" s="393" t="s">
        <v>267</v>
      </c>
      <c r="D10992" s="395" t="n">
        <v>58.56</v>
      </c>
    </row>
    <row r="10993" customFormat="false" ht="14.25" hidden="false" customHeight="false" outlineLevel="0" collapsed="false">
      <c r="A10993" s="393" t="n">
        <v>1550</v>
      </c>
      <c r="B10993" s="394" t="s">
        <v>11213</v>
      </c>
      <c r="C10993" s="393" t="s">
        <v>267</v>
      </c>
      <c r="D10993" s="395" t="n">
        <v>8.17</v>
      </c>
    </row>
    <row r="10994" customFormat="false" ht="14.25" hidden="false" customHeight="false" outlineLevel="0" collapsed="false">
      <c r="A10994" s="393" t="n">
        <v>11854</v>
      </c>
      <c r="B10994" s="394" t="s">
        <v>11214</v>
      </c>
      <c r="C10994" s="393" t="s">
        <v>267</v>
      </c>
      <c r="D10994" s="395" t="n">
        <v>10.21</v>
      </c>
    </row>
    <row r="10995" customFormat="false" ht="14.25" hidden="false" customHeight="false" outlineLevel="0" collapsed="false">
      <c r="A10995" s="393" t="n">
        <v>11862</v>
      </c>
      <c r="B10995" s="394" t="s">
        <v>11215</v>
      </c>
      <c r="C10995" s="393" t="s">
        <v>267</v>
      </c>
      <c r="D10995" s="395" t="n">
        <v>14.32</v>
      </c>
    </row>
    <row r="10996" customFormat="false" ht="14.25" hidden="false" customHeight="false" outlineLevel="0" collapsed="false">
      <c r="A10996" s="393" t="n">
        <v>11863</v>
      </c>
      <c r="B10996" s="394" t="s">
        <v>11216</v>
      </c>
      <c r="C10996" s="393" t="s">
        <v>267</v>
      </c>
      <c r="D10996" s="395" t="n">
        <v>5.78</v>
      </c>
    </row>
    <row r="10997" customFormat="false" ht="14.25" hidden="false" customHeight="false" outlineLevel="0" collapsed="false">
      <c r="A10997" s="393" t="n">
        <v>11855</v>
      </c>
      <c r="B10997" s="394" t="s">
        <v>11217</v>
      </c>
      <c r="C10997" s="393" t="s">
        <v>267</v>
      </c>
      <c r="D10997" s="395" t="n">
        <v>21.37</v>
      </c>
    </row>
    <row r="10998" customFormat="false" ht="14.25" hidden="false" customHeight="false" outlineLevel="0" collapsed="false">
      <c r="A10998" s="393" t="n">
        <v>11864</v>
      </c>
      <c r="B10998" s="394" t="s">
        <v>11218</v>
      </c>
      <c r="C10998" s="393" t="s">
        <v>267</v>
      </c>
      <c r="D10998" s="395" t="n">
        <v>32.32</v>
      </c>
    </row>
    <row r="10999" customFormat="false" ht="14.25" hidden="false" customHeight="false" outlineLevel="0" collapsed="false">
      <c r="A10999" s="393" t="n">
        <v>2527</v>
      </c>
      <c r="B10999" s="394" t="s">
        <v>11219</v>
      </c>
      <c r="C10999" s="393" t="s">
        <v>267</v>
      </c>
      <c r="D10999" s="395" t="n">
        <v>9.21</v>
      </c>
    </row>
    <row r="11000" customFormat="false" ht="14.25" hidden="false" customHeight="false" outlineLevel="0" collapsed="false">
      <c r="A11000" s="393" t="n">
        <v>2526</v>
      </c>
      <c r="B11000" s="394" t="s">
        <v>11220</v>
      </c>
      <c r="C11000" s="393" t="s">
        <v>267</v>
      </c>
      <c r="D11000" s="395" t="n">
        <v>5.9</v>
      </c>
    </row>
    <row r="11001" customFormat="false" ht="14.25" hidden="false" customHeight="false" outlineLevel="0" collapsed="false">
      <c r="A11001" s="393" t="n">
        <v>2483</v>
      </c>
      <c r="B11001" s="394" t="s">
        <v>11221</v>
      </c>
      <c r="C11001" s="393" t="s">
        <v>267</v>
      </c>
      <c r="D11001" s="395" t="n">
        <v>4.2</v>
      </c>
    </row>
    <row r="11002" customFormat="false" ht="14.25" hidden="false" customHeight="false" outlineLevel="0" collapsed="false">
      <c r="A11002" s="393" t="n">
        <v>2487</v>
      </c>
      <c r="B11002" s="394" t="s">
        <v>11222</v>
      </c>
      <c r="C11002" s="393" t="s">
        <v>267</v>
      </c>
      <c r="D11002" s="395" t="n">
        <v>2.01</v>
      </c>
    </row>
    <row r="11003" customFormat="false" ht="14.25" hidden="false" customHeight="false" outlineLevel="0" collapsed="false">
      <c r="A11003" s="393" t="n">
        <v>2528</v>
      </c>
      <c r="B11003" s="394" t="s">
        <v>11223</v>
      </c>
      <c r="C11003" s="393" t="s">
        <v>267</v>
      </c>
      <c r="D11003" s="395" t="n">
        <v>23.18</v>
      </c>
    </row>
    <row r="11004" customFormat="false" ht="14.25" hidden="false" customHeight="false" outlineLevel="0" collapsed="false">
      <c r="A11004" s="393" t="n">
        <v>2489</v>
      </c>
      <c r="B11004" s="394" t="s">
        <v>11224</v>
      </c>
      <c r="C11004" s="393" t="s">
        <v>267</v>
      </c>
      <c r="D11004" s="395" t="n">
        <v>10.21</v>
      </c>
    </row>
    <row r="11005" customFormat="false" ht="14.25" hidden="false" customHeight="false" outlineLevel="0" collapsed="false">
      <c r="A11005" s="393" t="n">
        <v>2484</v>
      </c>
      <c r="B11005" s="394" t="s">
        <v>11225</v>
      </c>
      <c r="C11005" s="393" t="s">
        <v>267</v>
      </c>
      <c r="D11005" s="395" t="n">
        <v>33.67</v>
      </c>
    </row>
    <row r="11006" customFormat="false" ht="14.25" hidden="false" customHeight="false" outlineLevel="0" collapsed="false">
      <c r="A11006" s="393" t="n">
        <v>2488</v>
      </c>
      <c r="B11006" s="394" t="s">
        <v>11226</v>
      </c>
      <c r="C11006" s="393" t="s">
        <v>267</v>
      </c>
      <c r="D11006" s="395" t="n">
        <v>2.36</v>
      </c>
    </row>
    <row r="11007" customFormat="false" ht="14.25" hidden="false" customHeight="false" outlineLevel="0" collapsed="false">
      <c r="A11007" s="393" t="n">
        <v>2485</v>
      </c>
      <c r="B11007" s="394" t="s">
        <v>11227</v>
      </c>
      <c r="C11007" s="393" t="s">
        <v>267</v>
      </c>
      <c r="D11007" s="395" t="n">
        <v>52.77</v>
      </c>
    </row>
    <row r="11008" customFormat="false" ht="14.25" hidden="false" customHeight="false" outlineLevel="0" collapsed="false">
      <c r="A11008" s="393" t="n">
        <v>44247</v>
      </c>
      <c r="B11008" s="394" t="s">
        <v>11228</v>
      </c>
      <c r="C11008" s="393" t="s">
        <v>267</v>
      </c>
      <c r="D11008" s="395" t="n">
        <v>1641.82</v>
      </c>
    </row>
    <row r="11009" customFormat="false" ht="14.25" hidden="false" customHeight="false" outlineLevel="0" collapsed="false">
      <c r="A11009" s="393" t="n">
        <v>38005</v>
      </c>
      <c r="B11009" s="394" t="s">
        <v>11229</v>
      </c>
      <c r="C11009" s="393" t="s">
        <v>267</v>
      </c>
      <c r="D11009" s="395" t="n">
        <v>19.52</v>
      </c>
    </row>
    <row r="11010" customFormat="false" ht="14.25" hidden="false" customHeight="false" outlineLevel="0" collapsed="false">
      <c r="A11010" s="393" t="n">
        <v>38006</v>
      </c>
      <c r="B11010" s="394" t="s">
        <v>11230</v>
      </c>
      <c r="C11010" s="393" t="s">
        <v>267</v>
      </c>
      <c r="D11010" s="395" t="n">
        <v>25.94</v>
      </c>
    </row>
    <row r="11011" customFormat="false" ht="14.25" hidden="false" customHeight="false" outlineLevel="0" collapsed="false">
      <c r="A11011" s="393" t="n">
        <v>38428</v>
      </c>
      <c r="B11011" s="394" t="s">
        <v>11231</v>
      </c>
      <c r="C11011" s="393" t="s">
        <v>267</v>
      </c>
      <c r="D11011" s="395" t="n">
        <v>23.23</v>
      </c>
    </row>
    <row r="11012" customFormat="false" ht="14.25" hidden="false" customHeight="false" outlineLevel="0" collapsed="false">
      <c r="A11012" s="393" t="n">
        <v>38007</v>
      </c>
      <c r="B11012" s="394" t="s">
        <v>11232</v>
      </c>
      <c r="C11012" s="393" t="s">
        <v>267</v>
      </c>
      <c r="D11012" s="395" t="n">
        <v>29.93</v>
      </c>
    </row>
    <row r="11013" customFormat="false" ht="14.25" hidden="false" customHeight="false" outlineLevel="0" collapsed="false">
      <c r="A11013" s="393" t="n">
        <v>38008</v>
      </c>
      <c r="B11013" s="394" t="s">
        <v>11233</v>
      </c>
      <c r="C11013" s="393" t="s">
        <v>267</v>
      </c>
      <c r="D11013" s="395" t="n">
        <v>47.89</v>
      </c>
    </row>
    <row r="11014" customFormat="false" ht="14.25" hidden="false" customHeight="false" outlineLevel="0" collapsed="false">
      <c r="A11014" s="393" t="n">
        <v>38009</v>
      </c>
      <c r="B11014" s="394" t="s">
        <v>11234</v>
      </c>
      <c r="C11014" s="393" t="s">
        <v>267</v>
      </c>
      <c r="D11014" s="395" t="n">
        <v>58.63</v>
      </c>
    </row>
    <row r="11015" customFormat="false" ht="14.25" hidden="false" customHeight="false" outlineLevel="0" collapsed="false">
      <c r="A11015" s="393" t="n">
        <v>44248</v>
      </c>
      <c r="B11015" s="394" t="s">
        <v>11235</v>
      </c>
      <c r="C11015" s="393" t="s">
        <v>267</v>
      </c>
      <c r="D11015" s="395" t="n">
        <v>95.57</v>
      </c>
    </row>
    <row r="11016" customFormat="false" ht="14.25" hidden="false" customHeight="false" outlineLevel="0" collapsed="false">
      <c r="A11016" s="393" t="n">
        <v>44249</v>
      </c>
      <c r="B11016" s="394" t="s">
        <v>11236</v>
      </c>
      <c r="C11016" s="393" t="s">
        <v>267</v>
      </c>
      <c r="D11016" s="395" t="n">
        <v>368.73</v>
      </c>
    </row>
    <row r="11017" customFormat="false" ht="14.25" hidden="false" customHeight="false" outlineLevel="0" collapsed="false">
      <c r="A11017" s="393" t="n">
        <v>44250</v>
      </c>
      <c r="B11017" s="394" t="s">
        <v>11237</v>
      </c>
      <c r="C11017" s="393" t="s">
        <v>267</v>
      </c>
      <c r="D11017" s="395" t="n">
        <v>535.48</v>
      </c>
    </row>
    <row r="11018" customFormat="false" ht="14.25" hidden="false" customHeight="false" outlineLevel="0" collapsed="false">
      <c r="A11018" s="393" t="n">
        <v>39279</v>
      </c>
      <c r="B11018" s="394" t="s">
        <v>11238</v>
      </c>
      <c r="C11018" s="393" t="s">
        <v>267</v>
      </c>
      <c r="D11018" s="395" t="n">
        <v>9.66</v>
      </c>
    </row>
    <row r="11019" customFormat="false" ht="14.25" hidden="false" customHeight="false" outlineLevel="0" collapsed="false">
      <c r="A11019" s="393" t="n">
        <v>39280</v>
      </c>
      <c r="B11019" s="394" t="s">
        <v>11239</v>
      </c>
      <c r="C11019" s="393" t="s">
        <v>267</v>
      </c>
      <c r="D11019" s="395" t="n">
        <v>10.83</v>
      </c>
    </row>
    <row r="11020" customFormat="false" ht="14.25" hidden="false" customHeight="false" outlineLevel="0" collapsed="false">
      <c r="A11020" s="393" t="n">
        <v>39281</v>
      </c>
      <c r="B11020" s="394" t="s">
        <v>11240</v>
      </c>
      <c r="C11020" s="393" t="s">
        <v>267</v>
      </c>
      <c r="D11020" s="395" t="n">
        <v>14.31</v>
      </c>
    </row>
    <row r="11021" customFormat="false" ht="14.25" hidden="false" customHeight="false" outlineLevel="0" collapsed="false">
      <c r="A11021" s="393" t="n">
        <v>39282</v>
      </c>
      <c r="B11021" s="394" t="s">
        <v>11241</v>
      </c>
      <c r="C11021" s="393" t="s">
        <v>267</v>
      </c>
      <c r="D11021" s="395" t="n">
        <v>19.98</v>
      </c>
    </row>
    <row r="11022" customFormat="false" ht="14.25" hidden="false" customHeight="false" outlineLevel="0" collapsed="false">
      <c r="A11022" s="393" t="n">
        <v>38844</v>
      </c>
      <c r="B11022" s="394" t="s">
        <v>11242</v>
      </c>
      <c r="C11022" s="393" t="s">
        <v>267</v>
      </c>
      <c r="D11022" s="395" t="n">
        <v>9.8</v>
      </c>
    </row>
    <row r="11023" customFormat="false" ht="14.25" hidden="false" customHeight="false" outlineLevel="0" collapsed="false">
      <c r="A11023" s="393" t="n">
        <v>38846</v>
      </c>
      <c r="B11023" s="394" t="s">
        <v>11243</v>
      </c>
      <c r="C11023" s="393" t="s">
        <v>267</v>
      </c>
      <c r="D11023" s="395" t="n">
        <v>9.97</v>
      </c>
    </row>
    <row r="11024" customFormat="false" ht="14.25" hidden="false" customHeight="false" outlineLevel="0" collapsed="false">
      <c r="A11024" s="393" t="n">
        <v>38847</v>
      </c>
      <c r="B11024" s="394" t="s">
        <v>11244</v>
      </c>
      <c r="C11024" s="393" t="s">
        <v>267</v>
      </c>
      <c r="D11024" s="395" t="n">
        <v>11.68</v>
      </c>
    </row>
    <row r="11025" customFormat="false" ht="14.25" hidden="false" customHeight="false" outlineLevel="0" collapsed="false">
      <c r="A11025" s="393" t="n">
        <v>38850</v>
      </c>
      <c r="B11025" s="394" t="s">
        <v>11245</v>
      </c>
      <c r="C11025" s="393" t="s">
        <v>267</v>
      </c>
      <c r="D11025" s="395" t="n">
        <v>21.09</v>
      </c>
    </row>
    <row r="11026" customFormat="false" ht="14.25" hidden="false" customHeight="false" outlineLevel="0" collapsed="false">
      <c r="A11026" s="393" t="n">
        <v>38848</v>
      </c>
      <c r="B11026" s="394" t="s">
        <v>11246</v>
      </c>
      <c r="C11026" s="393" t="s">
        <v>267</v>
      </c>
      <c r="D11026" s="395" t="n">
        <v>13.83</v>
      </c>
    </row>
    <row r="11027" customFormat="false" ht="14.25" hidden="false" customHeight="false" outlineLevel="0" collapsed="false">
      <c r="A11027" s="393" t="n">
        <v>38851</v>
      </c>
      <c r="B11027" s="394" t="s">
        <v>11247</v>
      </c>
      <c r="C11027" s="393" t="s">
        <v>267</v>
      </c>
      <c r="D11027" s="395" t="n">
        <v>23.85</v>
      </c>
    </row>
    <row r="11028" customFormat="false" ht="14.25" hidden="false" customHeight="false" outlineLevel="0" collapsed="false">
      <c r="A11028" s="393" t="n">
        <v>38854</v>
      </c>
      <c r="B11028" s="394" t="s">
        <v>11248</v>
      </c>
      <c r="C11028" s="393" t="s">
        <v>267</v>
      </c>
      <c r="D11028" s="395" t="n">
        <v>10.36</v>
      </c>
    </row>
    <row r="11029" customFormat="false" ht="14.25" hidden="false" customHeight="false" outlineLevel="0" collapsed="false">
      <c r="A11029" s="393" t="n">
        <v>3104</v>
      </c>
      <c r="B11029" s="394" t="s">
        <v>11249</v>
      </c>
      <c r="C11029" s="393" t="s">
        <v>11250</v>
      </c>
      <c r="D11029" s="395" t="n">
        <v>184.39</v>
      </c>
    </row>
    <row r="11030" customFormat="false" ht="14.25" hidden="false" customHeight="false" outlineLevel="0" collapsed="false">
      <c r="A11030" s="393" t="n">
        <v>1607</v>
      </c>
      <c r="B11030" s="394" t="s">
        <v>11251</v>
      </c>
      <c r="C11030" s="393" t="s">
        <v>11250</v>
      </c>
      <c r="D11030" s="395" t="n">
        <v>0.28</v>
      </c>
    </row>
    <row r="11031" customFormat="false" ht="14.25" hidden="false" customHeight="false" outlineLevel="0" collapsed="false">
      <c r="A11031" s="393" t="n">
        <v>38169</v>
      </c>
      <c r="B11031" s="394" t="s">
        <v>11252</v>
      </c>
      <c r="C11031" s="393" t="s">
        <v>11250</v>
      </c>
      <c r="D11031" s="395" t="n">
        <v>72.09</v>
      </c>
    </row>
    <row r="11032" customFormat="false" ht="14.25" hidden="false" customHeight="false" outlineLevel="0" collapsed="false">
      <c r="A11032" s="393" t="n">
        <v>6142</v>
      </c>
      <c r="B11032" s="394" t="s">
        <v>11253</v>
      </c>
      <c r="C11032" s="393" t="s">
        <v>267</v>
      </c>
      <c r="D11032" s="395" t="n">
        <v>9.63</v>
      </c>
    </row>
    <row r="11033" customFormat="false" ht="14.25" hidden="false" customHeight="false" outlineLevel="0" collapsed="false">
      <c r="A11033" s="393" t="n">
        <v>11686</v>
      </c>
      <c r="B11033" s="394" t="s">
        <v>11254</v>
      </c>
      <c r="C11033" s="393" t="s">
        <v>267</v>
      </c>
      <c r="D11033" s="395" t="n">
        <v>13.37</v>
      </c>
    </row>
    <row r="11034" customFormat="false" ht="14.25" hidden="false" customHeight="false" outlineLevel="0" collapsed="false">
      <c r="A11034" s="393" t="n">
        <v>37598</v>
      </c>
      <c r="B11034" s="394" t="s">
        <v>11255</v>
      </c>
      <c r="C11034" s="393" t="s">
        <v>267</v>
      </c>
      <c r="D11034" s="395" t="n">
        <v>38.11</v>
      </c>
    </row>
    <row r="11035" customFormat="false" ht="14.25" hidden="false" customHeight="false" outlineLevel="0" collapsed="false">
      <c r="A11035" s="393" t="n">
        <v>25398</v>
      </c>
      <c r="B11035" s="394" t="s">
        <v>11256</v>
      </c>
      <c r="C11035" s="393" t="s">
        <v>267</v>
      </c>
      <c r="D11035" s="395" t="n">
        <v>3802.9</v>
      </c>
    </row>
    <row r="11036" customFormat="false" ht="14.25" hidden="false" customHeight="false" outlineLevel="0" collapsed="false">
      <c r="A11036" s="393" t="n">
        <v>25399</v>
      </c>
      <c r="B11036" s="394" t="s">
        <v>11257</v>
      </c>
      <c r="C11036" s="393" t="s">
        <v>267</v>
      </c>
      <c r="D11036" s="395" t="n">
        <v>2308.69</v>
      </c>
    </row>
    <row r="11037" customFormat="false" ht="14.25" hidden="false" customHeight="false" outlineLevel="0" collapsed="false">
      <c r="A11037" s="393" t="n">
        <v>43440</v>
      </c>
      <c r="B11037" s="394" t="s">
        <v>11258</v>
      </c>
      <c r="C11037" s="393" t="s">
        <v>267</v>
      </c>
      <c r="D11037" s="395" t="n">
        <v>495.17</v>
      </c>
    </row>
    <row r="11038" customFormat="false" ht="14.25" hidden="false" customHeight="false" outlineLevel="0" collapsed="false">
      <c r="A11038" s="393" t="n">
        <v>10667</v>
      </c>
      <c r="B11038" s="394" t="s">
        <v>11259</v>
      </c>
      <c r="C11038" s="393" t="s">
        <v>267</v>
      </c>
      <c r="D11038" s="395" t="n">
        <v>19404</v>
      </c>
    </row>
    <row r="11039" customFormat="false" ht="14.25" hidden="false" customHeight="false" outlineLevel="0" collapsed="false">
      <c r="A11039" s="393" t="n">
        <v>1613</v>
      </c>
      <c r="B11039" s="394" t="s">
        <v>11260</v>
      </c>
      <c r="C11039" s="393" t="s">
        <v>267</v>
      </c>
      <c r="D11039" s="395" t="n">
        <v>1797.72</v>
      </c>
    </row>
    <row r="11040" customFormat="false" ht="14.25" hidden="false" customHeight="false" outlineLevel="0" collapsed="false">
      <c r="A11040" s="393" t="n">
        <v>1626</v>
      </c>
      <c r="B11040" s="394" t="s">
        <v>11261</v>
      </c>
      <c r="C11040" s="393" t="s">
        <v>267</v>
      </c>
      <c r="D11040" s="395" t="n">
        <v>2688.71</v>
      </c>
    </row>
    <row r="11041" customFormat="false" ht="14.25" hidden="false" customHeight="false" outlineLevel="0" collapsed="false">
      <c r="A11041" s="393" t="n">
        <v>1625</v>
      </c>
      <c r="B11041" s="394" t="s">
        <v>11262</v>
      </c>
      <c r="C11041" s="393" t="s">
        <v>267</v>
      </c>
      <c r="D11041" s="395" t="n">
        <v>187.79</v>
      </c>
    </row>
    <row r="11042" customFormat="false" ht="14.25" hidden="false" customHeight="false" outlineLevel="0" collapsed="false">
      <c r="A11042" s="393" t="n">
        <v>1622</v>
      </c>
      <c r="B11042" s="394" t="s">
        <v>11263</v>
      </c>
      <c r="C11042" s="393" t="s">
        <v>267</v>
      </c>
      <c r="D11042" s="395" t="n">
        <v>6067.31</v>
      </c>
    </row>
    <row r="11043" customFormat="false" ht="14.25" hidden="false" customHeight="false" outlineLevel="0" collapsed="false">
      <c r="A11043" s="393" t="n">
        <v>1620</v>
      </c>
      <c r="B11043" s="394" t="s">
        <v>11264</v>
      </c>
      <c r="C11043" s="393" t="s">
        <v>267</v>
      </c>
      <c r="D11043" s="395" t="n">
        <v>395.6</v>
      </c>
    </row>
    <row r="11044" customFormat="false" ht="14.25" hidden="false" customHeight="false" outlineLevel="0" collapsed="false">
      <c r="A11044" s="393" t="n">
        <v>1629</v>
      </c>
      <c r="B11044" s="394" t="s">
        <v>11265</v>
      </c>
      <c r="C11044" s="393" t="s">
        <v>267</v>
      </c>
      <c r="D11044" s="395" t="n">
        <v>14766.4</v>
      </c>
    </row>
    <row r="11045" customFormat="false" ht="14.25" hidden="false" customHeight="false" outlineLevel="0" collapsed="false">
      <c r="A11045" s="393" t="n">
        <v>1627</v>
      </c>
      <c r="B11045" s="394" t="s">
        <v>11266</v>
      </c>
      <c r="C11045" s="393" t="s">
        <v>267</v>
      </c>
      <c r="D11045" s="395" t="n">
        <v>756.17</v>
      </c>
    </row>
    <row r="11046" customFormat="false" ht="14.25" hidden="false" customHeight="false" outlineLevel="0" collapsed="false">
      <c r="A11046" s="393" t="n">
        <v>1623</v>
      </c>
      <c r="B11046" s="394" t="s">
        <v>11267</v>
      </c>
      <c r="C11046" s="393" t="s">
        <v>267</v>
      </c>
      <c r="D11046" s="395" t="n">
        <v>153.15</v>
      </c>
    </row>
    <row r="11047" customFormat="false" ht="14.25" hidden="false" customHeight="false" outlineLevel="0" collapsed="false">
      <c r="A11047" s="393" t="n">
        <v>1619</v>
      </c>
      <c r="B11047" s="394" t="s">
        <v>11268</v>
      </c>
      <c r="C11047" s="393" t="s">
        <v>267</v>
      </c>
      <c r="D11047" s="395" t="n">
        <v>210.67</v>
      </c>
    </row>
    <row r="11048" customFormat="false" ht="14.25" hidden="false" customHeight="false" outlineLevel="0" collapsed="false">
      <c r="A11048" s="393" t="n">
        <v>1630</v>
      </c>
      <c r="B11048" s="394" t="s">
        <v>11269</v>
      </c>
      <c r="C11048" s="393" t="s">
        <v>267</v>
      </c>
      <c r="D11048" s="395" t="n">
        <v>4638.59</v>
      </c>
    </row>
    <row r="11049" customFormat="false" ht="14.25" hidden="false" customHeight="false" outlineLevel="0" collapsed="false">
      <c r="A11049" s="393" t="n">
        <v>1616</v>
      </c>
      <c r="B11049" s="394" t="s">
        <v>11270</v>
      </c>
      <c r="C11049" s="393" t="s">
        <v>267</v>
      </c>
      <c r="D11049" s="395" t="n">
        <v>7134.23</v>
      </c>
    </row>
    <row r="11050" customFormat="false" ht="14.25" hidden="false" customHeight="false" outlineLevel="0" collapsed="false">
      <c r="A11050" s="393" t="n">
        <v>1614</v>
      </c>
      <c r="B11050" s="394" t="s">
        <v>11271</v>
      </c>
      <c r="C11050" s="393" t="s">
        <v>267</v>
      </c>
      <c r="D11050" s="395" t="n">
        <v>326.06</v>
      </c>
    </row>
    <row r="11051" customFormat="false" ht="14.25" hidden="false" customHeight="false" outlineLevel="0" collapsed="false">
      <c r="A11051" s="393" t="n">
        <v>1617</v>
      </c>
      <c r="B11051" s="394" t="s">
        <v>11272</v>
      </c>
      <c r="C11051" s="393" t="s">
        <v>267</v>
      </c>
      <c r="D11051" s="395" t="n">
        <v>8516.72</v>
      </c>
    </row>
    <row r="11052" customFormat="false" ht="14.25" hidden="false" customHeight="false" outlineLevel="0" collapsed="false">
      <c r="A11052" s="393" t="n">
        <v>1621</v>
      </c>
      <c r="B11052" s="394" t="s">
        <v>11273</v>
      </c>
      <c r="C11052" s="393" t="s">
        <v>267</v>
      </c>
      <c r="D11052" s="395" t="n">
        <v>583.15</v>
      </c>
    </row>
    <row r="11053" customFormat="false" ht="14.25" hidden="false" customHeight="false" outlineLevel="0" collapsed="false">
      <c r="A11053" s="393" t="n">
        <v>1624</v>
      </c>
      <c r="B11053" s="394" t="s">
        <v>11274</v>
      </c>
      <c r="C11053" s="393" t="s">
        <v>267</v>
      </c>
      <c r="D11053" s="395" t="n">
        <v>20934.52</v>
      </c>
    </row>
    <row r="11054" customFormat="false" ht="14.25" hidden="false" customHeight="false" outlineLevel="0" collapsed="false">
      <c r="A11054" s="393" t="n">
        <v>1615</v>
      </c>
      <c r="B11054" s="394" t="s">
        <v>11275</v>
      </c>
      <c r="C11054" s="393" t="s">
        <v>267</v>
      </c>
      <c r="D11054" s="395" t="n">
        <v>1095.06</v>
      </c>
    </row>
    <row r="11055" customFormat="false" ht="14.25" hidden="false" customHeight="false" outlineLevel="0" collapsed="false">
      <c r="A11055" s="393" t="n">
        <v>1612</v>
      </c>
      <c r="B11055" s="394" t="s">
        <v>11276</v>
      </c>
      <c r="C11055" s="393" t="s">
        <v>267</v>
      </c>
      <c r="D11055" s="395" t="n">
        <v>144.23</v>
      </c>
    </row>
    <row r="11056" customFormat="false" ht="14.25" hidden="false" customHeight="false" outlineLevel="0" collapsed="false">
      <c r="A11056" s="393" t="n">
        <v>1618</v>
      </c>
      <c r="B11056" s="394" t="s">
        <v>11277</v>
      </c>
      <c r="C11056" s="393" t="s">
        <v>267</v>
      </c>
      <c r="D11056" s="395" t="n">
        <v>1504.78</v>
      </c>
    </row>
    <row r="11057" customFormat="false" ht="14.25" hidden="false" customHeight="false" outlineLevel="0" collapsed="false">
      <c r="A11057" s="393" t="n">
        <v>14211</v>
      </c>
      <c r="B11057" s="394" t="s">
        <v>11278</v>
      </c>
      <c r="C11057" s="393" t="s">
        <v>267</v>
      </c>
      <c r="D11057" s="395" t="n">
        <v>45.53</v>
      </c>
    </row>
    <row r="11058" customFormat="false" ht="14.25" hidden="false" customHeight="false" outlineLevel="0" collapsed="false">
      <c r="A11058" s="393" t="n">
        <v>43657</v>
      </c>
      <c r="B11058" s="394" t="s">
        <v>11279</v>
      </c>
      <c r="C11058" s="393" t="s">
        <v>274</v>
      </c>
      <c r="D11058" s="395" t="n">
        <v>7.67</v>
      </c>
    </row>
    <row r="11059" customFormat="false" ht="14.25" hidden="false" customHeight="false" outlineLevel="0" collapsed="false">
      <c r="A11059" s="393" t="n">
        <v>38200</v>
      </c>
      <c r="B11059" s="394" t="s">
        <v>11280</v>
      </c>
      <c r="C11059" s="393" t="s">
        <v>11281</v>
      </c>
      <c r="D11059" s="395" t="n">
        <v>640.24</v>
      </c>
    </row>
    <row r="11060" customFormat="false" ht="14.25" hidden="false" customHeight="false" outlineLevel="0" collapsed="false">
      <c r="A11060" s="393" t="n">
        <v>39269</v>
      </c>
      <c r="B11060" s="394" t="s">
        <v>11282</v>
      </c>
      <c r="C11060" s="393" t="s">
        <v>274</v>
      </c>
      <c r="D11060" s="395" t="n">
        <v>1.41</v>
      </c>
    </row>
    <row r="11061" customFormat="false" ht="14.25" hidden="false" customHeight="false" outlineLevel="0" collapsed="false">
      <c r="A11061" s="393" t="n">
        <v>11889</v>
      </c>
      <c r="B11061" s="394" t="s">
        <v>11283</v>
      </c>
      <c r="C11061" s="393" t="s">
        <v>274</v>
      </c>
      <c r="D11061" s="395" t="n">
        <v>1.93</v>
      </c>
    </row>
    <row r="11062" customFormat="false" ht="14.25" hidden="false" customHeight="false" outlineLevel="0" collapsed="false">
      <c r="A11062" s="393" t="n">
        <v>39270</v>
      </c>
      <c r="B11062" s="394" t="s">
        <v>11284</v>
      </c>
      <c r="C11062" s="393" t="s">
        <v>274</v>
      </c>
      <c r="D11062" s="395" t="n">
        <v>2.51</v>
      </c>
    </row>
    <row r="11063" customFormat="false" ht="14.25" hidden="false" customHeight="false" outlineLevel="0" collapsed="false">
      <c r="A11063" s="393" t="n">
        <v>11890</v>
      </c>
      <c r="B11063" s="394" t="s">
        <v>11285</v>
      </c>
      <c r="C11063" s="393" t="s">
        <v>274</v>
      </c>
      <c r="D11063" s="395" t="n">
        <v>3.42</v>
      </c>
    </row>
    <row r="11064" customFormat="false" ht="14.25" hidden="false" customHeight="false" outlineLevel="0" collapsed="false">
      <c r="A11064" s="393" t="n">
        <v>11891</v>
      </c>
      <c r="B11064" s="394" t="s">
        <v>11286</v>
      </c>
      <c r="C11064" s="393" t="s">
        <v>274</v>
      </c>
      <c r="D11064" s="395" t="n">
        <v>5.54</v>
      </c>
    </row>
    <row r="11065" customFormat="false" ht="14.25" hidden="false" customHeight="false" outlineLevel="0" collapsed="false">
      <c r="A11065" s="393" t="n">
        <v>11892</v>
      </c>
      <c r="B11065" s="394" t="s">
        <v>11287</v>
      </c>
      <c r="C11065" s="393" t="s">
        <v>274</v>
      </c>
      <c r="D11065" s="395" t="n">
        <v>9.06</v>
      </c>
    </row>
    <row r="11066" customFormat="false" ht="14.25" hidden="false" customHeight="false" outlineLevel="0" collapsed="false">
      <c r="A11066" s="393" t="n">
        <v>37601</v>
      </c>
      <c r="B11066" s="394" t="s">
        <v>11288</v>
      </c>
      <c r="C11066" s="393" t="s">
        <v>274</v>
      </c>
      <c r="D11066" s="395" t="n">
        <v>8.47</v>
      </c>
    </row>
    <row r="11067" customFormat="false" ht="14.25" hidden="false" customHeight="false" outlineLevel="0" collapsed="false">
      <c r="A11067" s="393" t="n">
        <v>1634</v>
      </c>
      <c r="B11067" s="394" t="s">
        <v>11289</v>
      </c>
      <c r="C11067" s="393" t="s">
        <v>274</v>
      </c>
      <c r="D11067" s="395" t="n">
        <v>8.75</v>
      </c>
    </row>
    <row r="11068" customFormat="false" ht="14.25" hidden="false" customHeight="false" outlineLevel="0" collapsed="false">
      <c r="A11068" s="393" t="n">
        <v>44274</v>
      </c>
      <c r="B11068" s="394" t="s">
        <v>11290</v>
      </c>
      <c r="C11068" s="393" t="s">
        <v>267</v>
      </c>
      <c r="D11068" s="395" t="n">
        <v>702.18</v>
      </c>
    </row>
    <row r="11069" customFormat="false" ht="14.25" hidden="false" customHeight="false" outlineLevel="0" collapsed="false">
      <c r="A11069" s="393" t="n">
        <v>5086</v>
      </c>
      <c r="B11069" s="394" t="s">
        <v>11291</v>
      </c>
      <c r="C11069" s="393" t="s">
        <v>532</v>
      </c>
      <c r="D11069" s="395" t="n">
        <v>29.84</v>
      </c>
    </row>
    <row r="11070" customFormat="false" ht="14.25" hidden="false" customHeight="false" outlineLevel="0" collapsed="false">
      <c r="A11070" s="393" t="n">
        <v>11280</v>
      </c>
      <c r="B11070" s="394" t="s">
        <v>11292</v>
      </c>
      <c r="C11070" s="393" t="s">
        <v>267</v>
      </c>
      <c r="D11070" s="395" t="n">
        <v>12157.69</v>
      </c>
    </row>
    <row r="11071" customFormat="false" ht="14.25" hidden="false" customHeight="false" outlineLevel="0" collapsed="false">
      <c r="A11071" s="393" t="n">
        <v>40519</v>
      </c>
      <c r="B11071" s="394" t="s">
        <v>11293</v>
      </c>
      <c r="C11071" s="393" t="s">
        <v>267</v>
      </c>
      <c r="D11071" s="395" t="n">
        <v>100223.86</v>
      </c>
    </row>
    <row r="11072" customFormat="false" ht="14.25" hidden="false" customHeight="false" outlineLevel="0" collapsed="false">
      <c r="A11072" s="393" t="n">
        <v>3446</v>
      </c>
      <c r="B11072" s="394" t="s">
        <v>11294</v>
      </c>
      <c r="C11072" s="393" t="s">
        <v>267</v>
      </c>
      <c r="D11072" s="395" t="n">
        <v>40.06</v>
      </c>
    </row>
    <row r="11073" customFormat="false" ht="14.25" hidden="false" customHeight="false" outlineLevel="0" collapsed="false">
      <c r="A11073" s="393" t="n">
        <v>3445</v>
      </c>
      <c r="B11073" s="394" t="s">
        <v>11295</v>
      </c>
      <c r="C11073" s="393" t="s">
        <v>267</v>
      </c>
      <c r="D11073" s="395" t="n">
        <v>32.7</v>
      </c>
    </row>
    <row r="11074" customFormat="false" ht="14.25" hidden="false" customHeight="false" outlineLevel="0" collapsed="false">
      <c r="A11074" s="393" t="n">
        <v>3444</v>
      </c>
      <c r="B11074" s="394" t="s">
        <v>11296</v>
      </c>
      <c r="C11074" s="393" t="s">
        <v>267</v>
      </c>
      <c r="D11074" s="395" t="n">
        <v>20.13</v>
      </c>
    </row>
    <row r="11075" customFormat="false" ht="14.25" hidden="false" customHeight="false" outlineLevel="0" collapsed="false">
      <c r="A11075" s="393" t="n">
        <v>3441</v>
      </c>
      <c r="B11075" s="394" t="s">
        <v>11297</v>
      </c>
      <c r="C11075" s="393" t="s">
        <v>267</v>
      </c>
      <c r="D11075" s="395" t="n">
        <v>9.23</v>
      </c>
    </row>
    <row r="11076" customFormat="false" ht="14.25" hidden="false" customHeight="false" outlineLevel="0" collapsed="false">
      <c r="A11076" s="393" t="n">
        <v>12402</v>
      </c>
      <c r="B11076" s="394" t="s">
        <v>11298</v>
      </c>
      <c r="C11076" s="393" t="s">
        <v>267</v>
      </c>
      <c r="D11076" s="395" t="n">
        <v>112.6</v>
      </c>
    </row>
    <row r="11077" customFormat="false" ht="14.25" hidden="false" customHeight="false" outlineLevel="0" collapsed="false">
      <c r="A11077" s="393" t="n">
        <v>3447</v>
      </c>
      <c r="B11077" s="394" t="s">
        <v>11299</v>
      </c>
      <c r="C11077" s="393" t="s">
        <v>267</v>
      </c>
      <c r="D11077" s="395" t="n">
        <v>58.25</v>
      </c>
    </row>
    <row r="11078" customFormat="false" ht="14.25" hidden="false" customHeight="false" outlineLevel="0" collapsed="false">
      <c r="A11078" s="393" t="n">
        <v>3448</v>
      </c>
      <c r="B11078" s="394" t="s">
        <v>11300</v>
      </c>
      <c r="C11078" s="393" t="s">
        <v>267</v>
      </c>
      <c r="D11078" s="395" t="n">
        <v>164.62</v>
      </c>
    </row>
    <row r="11079" customFormat="false" ht="14.25" hidden="false" customHeight="false" outlineLevel="0" collapsed="false">
      <c r="A11079" s="393" t="n">
        <v>3442</v>
      </c>
      <c r="B11079" s="394" t="s">
        <v>11301</v>
      </c>
      <c r="C11079" s="393" t="s">
        <v>267</v>
      </c>
      <c r="D11079" s="395" t="n">
        <v>13.8</v>
      </c>
    </row>
    <row r="11080" customFormat="false" ht="14.25" hidden="false" customHeight="false" outlineLevel="0" collapsed="false">
      <c r="A11080" s="393" t="n">
        <v>3449</v>
      </c>
      <c r="B11080" s="394" t="s">
        <v>11302</v>
      </c>
      <c r="C11080" s="393" t="s">
        <v>267</v>
      </c>
      <c r="D11080" s="395" t="n">
        <v>288.45</v>
      </c>
    </row>
    <row r="11081" customFormat="false" ht="14.25" hidden="false" customHeight="false" outlineLevel="0" collapsed="false">
      <c r="A11081" s="393" t="n">
        <v>37438</v>
      </c>
      <c r="B11081" s="394" t="s">
        <v>11303</v>
      </c>
      <c r="C11081" s="393" t="s">
        <v>267</v>
      </c>
      <c r="D11081" s="395" t="n">
        <v>246.08</v>
      </c>
    </row>
    <row r="11082" customFormat="false" ht="14.25" hidden="false" customHeight="false" outlineLevel="0" collapsed="false">
      <c r="A11082" s="393" t="n">
        <v>37439</v>
      </c>
      <c r="B11082" s="394" t="s">
        <v>11304</v>
      </c>
      <c r="C11082" s="393" t="s">
        <v>267</v>
      </c>
      <c r="D11082" s="395" t="n">
        <v>1608.84</v>
      </c>
    </row>
    <row r="11083" customFormat="false" ht="14.25" hidden="false" customHeight="false" outlineLevel="0" collapsed="false">
      <c r="A11083" s="393" t="n">
        <v>37435</v>
      </c>
      <c r="B11083" s="394" t="s">
        <v>11305</v>
      </c>
      <c r="C11083" s="393" t="s">
        <v>267</v>
      </c>
      <c r="D11083" s="395" t="n">
        <v>28.92</v>
      </c>
    </row>
    <row r="11084" customFormat="false" ht="14.25" hidden="false" customHeight="false" outlineLevel="0" collapsed="false">
      <c r="A11084" s="393" t="n">
        <v>37436</v>
      </c>
      <c r="B11084" s="394" t="s">
        <v>11306</v>
      </c>
      <c r="C11084" s="393" t="s">
        <v>267</v>
      </c>
      <c r="D11084" s="395" t="n">
        <v>34.13</v>
      </c>
    </row>
    <row r="11085" customFormat="false" ht="14.25" hidden="false" customHeight="false" outlineLevel="0" collapsed="false">
      <c r="A11085" s="393" t="n">
        <v>37437</v>
      </c>
      <c r="B11085" s="394" t="s">
        <v>11307</v>
      </c>
      <c r="C11085" s="393" t="s">
        <v>267</v>
      </c>
      <c r="D11085" s="395" t="n">
        <v>49.36</v>
      </c>
    </row>
    <row r="11086" customFormat="false" ht="14.25" hidden="false" customHeight="false" outlineLevel="0" collapsed="false">
      <c r="A11086" s="393" t="n">
        <v>3473</v>
      </c>
      <c r="B11086" s="394" t="s">
        <v>11308</v>
      </c>
      <c r="C11086" s="393" t="s">
        <v>267</v>
      </c>
      <c r="D11086" s="395" t="n">
        <v>45.29</v>
      </c>
    </row>
    <row r="11087" customFormat="false" ht="14.25" hidden="false" customHeight="false" outlineLevel="0" collapsed="false">
      <c r="A11087" s="393" t="n">
        <v>3474</v>
      </c>
      <c r="B11087" s="394" t="s">
        <v>11309</v>
      </c>
      <c r="C11087" s="393" t="s">
        <v>267</v>
      </c>
      <c r="D11087" s="395" t="n">
        <v>37.33</v>
      </c>
    </row>
    <row r="11088" customFormat="false" ht="14.25" hidden="false" customHeight="false" outlineLevel="0" collapsed="false">
      <c r="A11088" s="393" t="n">
        <v>3443</v>
      </c>
      <c r="B11088" s="394" t="s">
        <v>11310</v>
      </c>
      <c r="C11088" s="393" t="s">
        <v>267</v>
      </c>
      <c r="D11088" s="395" t="n">
        <v>23.22</v>
      </c>
    </row>
    <row r="11089" customFormat="false" ht="14.25" hidden="false" customHeight="false" outlineLevel="0" collapsed="false">
      <c r="A11089" s="393" t="n">
        <v>3450</v>
      </c>
      <c r="B11089" s="394" t="s">
        <v>11311</v>
      </c>
      <c r="C11089" s="393" t="s">
        <v>267</v>
      </c>
      <c r="D11089" s="395" t="n">
        <v>10.82</v>
      </c>
    </row>
    <row r="11090" customFormat="false" ht="14.25" hidden="false" customHeight="false" outlineLevel="0" collapsed="false">
      <c r="A11090" s="393" t="n">
        <v>3453</v>
      </c>
      <c r="B11090" s="394" t="s">
        <v>11312</v>
      </c>
      <c r="C11090" s="393" t="s">
        <v>267</v>
      </c>
      <c r="D11090" s="395" t="n">
        <v>132.2</v>
      </c>
    </row>
    <row r="11091" customFormat="false" ht="14.25" hidden="false" customHeight="false" outlineLevel="0" collapsed="false">
      <c r="A11091" s="393" t="n">
        <v>3452</v>
      </c>
      <c r="B11091" s="394" t="s">
        <v>11313</v>
      </c>
      <c r="C11091" s="393" t="s">
        <v>267</v>
      </c>
      <c r="D11091" s="395" t="n">
        <v>65.25</v>
      </c>
    </row>
    <row r="11092" customFormat="false" ht="14.25" hidden="false" customHeight="false" outlineLevel="0" collapsed="false">
      <c r="A11092" s="393" t="n">
        <v>3454</v>
      </c>
      <c r="B11092" s="394" t="s">
        <v>11314</v>
      </c>
      <c r="C11092" s="393" t="s">
        <v>267</v>
      </c>
      <c r="D11092" s="395" t="n">
        <v>201.07</v>
      </c>
    </row>
    <row r="11093" customFormat="false" ht="14.25" hidden="false" customHeight="false" outlineLevel="0" collapsed="false">
      <c r="A11093" s="393" t="n">
        <v>3451</v>
      </c>
      <c r="B11093" s="394" t="s">
        <v>11315</v>
      </c>
      <c r="C11093" s="393" t="s">
        <v>267</v>
      </c>
      <c r="D11093" s="395" t="n">
        <v>12.94</v>
      </c>
    </row>
    <row r="11094" customFormat="false" ht="14.25" hidden="false" customHeight="false" outlineLevel="0" collapsed="false">
      <c r="A11094" s="393" t="n">
        <v>3458</v>
      </c>
      <c r="B11094" s="394" t="s">
        <v>11316</v>
      </c>
      <c r="C11094" s="393" t="s">
        <v>267</v>
      </c>
      <c r="D11094" s="395" t="n">
        <v>36.3</v>
      </c>
    </row>
    <row r="11095" customFormat="false" ht="14.25" hidden="false" customHeight="false" outlineLevel="0" collapsed="false">
      <c r="A11095" s="393" t="n">
        <v>3457</v>
      </c>
      <c r="B11095" s="394" t="s">
        <v>11317</v>
      </c>
      <c r="C11095" s="393" t="s">
        <v>267</v>
      </c>
      <c r="D11095" s="395" t="n">
        <v>27.25</v>
      </c>
    </row>
    <row r="11096" customFormat="false" ht="14.25" hidden="false" customHeight="false" outlineLevel="0" collapsed="false">
      <c r="A11096" s="393" t="n">
        <v>3472</v>
      </c>
      <c r="B11096" s="394" t="s">
        <v>11318</v>
      </c>
      <c r="C11096" s="393" t="s">
        <v>267</v>
      </c>
      <c r="D11096" s="395" t="n">
        <v>17.39</v>
      </c>
    </row>
    <row r="11097" customFormat="false" ht="14.25" hidden="false" customHeight="false" outlineLevel="0" collapsed="false">
      <c r="A11097" s="393" t="n">
        <v>3455</v>
      </c>
      <c r="B11097" s="394" t="s">
        <v>11319</v>
      </c>
      <c r="C11097" s="393" t="s">
        <v>267</v>
      </c>
      <c r="D11097" s="395" t="n">
        <v>7.74</v>
      </c>
    </row>
    <row r="11098" customFormat="false" ht="14.25" hidden="false" customHeight="false" outlineLevel="0" collapsed="false">
      <c r="A11098" s="393" t="n">
        <v>3470</v>
      </c>
      <c r="B11098" s="394" t="s">
        <v>11320</v>
      </c>
      <c r="C11098" s="393" t="s">
        <v>267</v>
      </c>
      <c r="D11098" s="395" t="n">
        <v>101.37</v>
      </c>
    </row>
    <row r="11099" customFormat="false" ht="14.25" hidden="false" customHeight="false" outlineLevel="0" collapsed="false">
      <c r="A11099" s="393" t="n">
        <v>3471</v>
      </c>
      <c r="B11099" s="394" t="s">
        <v>11321</v>
      </c>
      <c r="C11099" s="393" t="s">
        <v>267</v>
      </c>
      <c r="D11099" s="395" t="n">
        <v>55.7</v>
      </c>
    </row>
    <row r="11100" customFormat="false" ht="14.25" hidden="false" customHeight="false" outlineLevel="0" collapsed="false">
      <c r="A11100" s="393" t="n">
        <v>3459</v>
      </c>
      <c r="B11100" s="394" t="s">
        <v>11322</v>
      </c>
      <c r="C11100" s="393" t="s">
        <v>267</v>
      </c>
      <c r="D11100" s="395" t="n">
        <v>142.98</v>
      </c>
    </row>
    <row r="11101" customFormat="false" ht="14.25" hidden="false" customHeight="false" outlineLevel="0" collapsed="false">
      <c r="A11101" s="393" t="n">
        <v>3456</v>
      </c>
      <c r="B11101" s="394" t="s">
        <v>11323</v>
      </c>
      <c r="C11101" s="393" t="s">
        <v>267</v>
      </c>
      <c r="D11101" s="395" t="n">
        <v>11.58</v>
      </c>
    </row>
    <row r="11102" customFormat="false" ht="14.25" hidden="false" customHeight="false" outlineLevel="0" collapsed="false">
      <c r="A11102" s="393" t="n">
        <v>3469</v>
      </c>
      <c r="B11102" s="394" t="s">
        <v>11324</v>
      </c>
      <c r="C11102" s="393" t="s">
        <v>267</v>
      </c>
      <c r="D11102" s="395" t="n">
        <v>271.92</v>
      </c>
    </row>
    <row r="11103" customFormat="false" ht="14.25" hidden="false" customHeight="false" outlineLevel="0" collapsed="false">
      <c r="A11103" s="393" t="n">
        <v>3460</v>
      </c>
      <c r="B11103" s="394" t="s">
        <v>11325</v>
      </c>
      <c r="C11103" s="393" t="s">
        <v>267</v>
      </c>
      <c r="D11103" s="395" t="n">
        <v>396.77</v>
      </c>
    </row>
    <row r="11104" customFormat="false" ht="14.25" hidden="false" customHeight="false" outlineLevel="0" collapsed="false">
      <c r="A11104" s="393" t="n">
        <v>3461</v>
      </c>
      <c r="B11104" s="394" t="s">
        <v>11326</v>
      </c>
      <c r="C11104" s="393" t="s">
        <v>267</v>
      </c>
      <c r="D11104" s="395" t="n">
        <v>1014.11</v>
      </c>
    </row>
    <row r="11105" customFormat="false" ht="14.25" hidden="false" customHeight="false" outlineLevel="0" collapsed="false">
      <c r="A11105" s="393" t="n">
        <v>37433</v>
      </c>
      <c r="B11105" s="394" t="s">
        <v>11327</v>
      </c>
      <c r="C11105" s="393" t="s">
        <v>267</v>
      </c>
      <c r="D11105" s="395" t="n">
        <v>246.08</v>
      </c>
    </row>
    <row r="11106" customFormat="false" ht="14.25" hidden="false" customHeight="false" outlineLevel="0" collapsed="false">
      <c r="A11106" s="393" t="n">
        <v>37430</v>
      </c>
      <c r="B11106" s="394" t="s">
        <v>11328</v>
      </c>
      <c r="C11106" s="393" t="s">
        <v>267</v>
      </c>
      <c r="D11106" s="395" t="n">
        <v>30.84</v>
      </c>
    </row>
    <row r="11107" customFormat="false" ht="14.25" hidden="false" customHeight="false" outlineLevel="0" collapsed="false">
      <c r="A11107" s="393" t="n">
        <v>37434</v>
      </c>
      <c r="B11107" s="394" t="s">
        <v>11329</v>
      </c>
      <c r="C11107" s="393" t="s">
        <v>267</v>
      </c>
      <c r="D11107" s="395" t="n">
        <v>2294.42</v>
      </c>
    </row>
    <row r="11108" customFormat="false" ht="14.25" hidden="false" customHeight="false" outlineLevel="0" collapsed="false">
      <c r="A11108" s="393" t="n">
        <v>37431</v>
      </c>
      <c r="B11108" s="394" t="s">
        <v>11330</v>
      </c>
      <c r="C11108" s="393" t="s">
        <v>267</v>
      </c>
      <c r="D11108" s="395" t="n">
        <v>41.83</v>
      </c>
    </row>
    <row r="11109" customFormat="false" ht="14.25" hidden="false" customHeight="false" outlineLevel="0" collapsed="false">
      <c r="A11109" s="393" t="n">
        <v>37432</v>
      </c>
      <c r="B11109" s="394" t="s">
        <v>11331</v>
      </c>
      <c r="C11109" s="393" t="s">
        <v>267</v>
      </c>
      <c r="D11109" s="395" t="n">
        <v>77.16</v>
      </c>
    </row>
    <row r="11110" customFormat="false" ht="14.25" hidden="false" customHeight="false" outlineLevel="0" collapsed="false">
      <c r="A11110" s="393" t="n">
        <v>39869</v>
      </c>
      <c r="B11110" s="394" t="s">
        <v>11332</v>
      </c>
      <c r="C11110" s="393" t="s">
        <v>267</v>
      </c>
      <c r="D11110" s="395" t="n">
        <v>14.64</v>
      </c>
    </row>
    <row r="11111" customFormat="false" ht="14.25" hidden="false" customHeight="false" outlineLevel="0" collapsed="false">
      <c r="A11111" s="393" t="n">
        <v>39870</v>
      </c>
      <c r="B11111" s="394" t="s">
        <v>11333</v>
      </c>
      <c r="C11111" s="393" t="s">
        <v>267</v>
      </c>
      <c r="D11111" s="395" t="n">
        <v>22.39</v>
      </c>
    </row>
    <row r="11112" customFormat="false" ht="14.25" hidden="false" customHeight="false" outlineLevel="0" collapsed="false">
      <c r="A11112" s="393" t="n">
        <v>39871</v>
      </c>
      <c r="B11112" s="394" t="s">
        <v>11334</v>
      </c>
      <c r="C11112" s="393" t="s">
        <v>267</v>
      </c>
      <c r="D11112" s="395" t="n">
        <v>25.09</v>
      </c>
    </row>
    <row r="11113" customFormat="false" ht="14.25" hidden="false" customHeight="false" outlineLevel="0" collapsed="false">
      <c r="A11113" s="393" t="n">
        <v>12722</v>
      </c>
      <c r="B11113" s="394" t="s">
        <v>11335</v>
      </c>
      <c r="C11113" s="393" t="s">
        <v>267</v>
      </c>
      <c r="D11113" s="395" t="n">
        <v>839.77</v>
      </c>
    </row>
    <row r="11114" customFormat="false" ht="14.25" hidden="false" customHeight="false" outlineLevel="0" collapsed="false">
      <c r="A11114" s="393" t="n">
        <v>12714</v>
      </c>
      <c r="B11114" s="394" t="s">
        <v>11336</v>
      </c>
      <c r="C11114" s="393" t="s">
        <v>267</v>
      </c>
      <c r="D11114" s="395" t="n">
        <v>5.48</v>
      </c>
    </row>
    <row r="11115" customFormat="false" ht="14.25" hidden="false" customHeight="false" outlineLevel="0" collapsed="false">
      <c r="A11115" s="393" t="n">
        <v>12715</v>
      </c>
      <c r="B11115" s="394" t="s">
        <v>11337</v>
      </c>
      <c r="C11115" s="393" t="s">
        <v>267</v>
      </c>
      <c r="D11115" s="395" t="n">
        <v>12.37</v>
      </c>
    </row>
    <row r="11116" customFormat="false" ht="14.25" hidden="false" customHeight="false" outlineLevel="0" collapsed="false">
      <c r="A11116" s="393" t="n">
        <v>12716</v>
      </c>
      <c r="B11116" s="394" t="s">
        <v>11338</v>
      </c>
      <c r="C11116" s="393" t="s">
        <v>267</v>
      </c>
      <c r="D11116" s="395" t="n">
        <v>21.25</v>
      </c>
    </row>
    <row r="11117" customFormat="false" ht="14.25" hidden="false" customHeight="false" outlineLevel="0" collapsed="false">
      <c r="A11117" s="393" t="n">
        <v>12717</v>
      </c>
      <c r="B11117" s="394" t="s">
        <v>11339</v>
      </c>
      <c r="C11117" s="393" t="s">
        <v>267</v>
      </c>
      <c r="D11117" s="395" t="n">
        <v>41.78</v>
      </c>
    </row>
    <row r="11118" customFormat="false" ht="14.25" hidden="false" customHeight="false" outlineLevel="0" collapsed="false">
      <c r="A11118" s="393" t="n">
        <v>12718</v>
      </c>
      <c r="B11118" s="394" t="s">
        <v>11340</v>
      </c>
      <c r="C11118" s="393" t="s">
        <v>267</v>
      </c>
      <c r="D11118" s="395" t="n">
        <v>64.12</v>
      </c>
    </row>
    <row r="11119" customFormat="false" ht="14.25" hidden="false" customHeight="false" outlineLevel="0" collapsed="false">
      <c r="A11119" s="393" t="n">
        <v>12719</v>
      </c>
      <c r="B11119" s="394" t="s">
        <v>11341</v>
      </c>
      <c r="C11119" s="393" t="s">
        <v>267</v>
      </c>
      <c r="D11119" s="395" t="n">
        <v>101.78</v>
      </c>
    </row>
    <row r="11120" customFormat="false" ht="14.25" hidden="false" customHeight="false" outlineLevel="0" collapsed="false">
      <c r="A11120" s="393" t="n">
        <v>12720</v>
      </c>
      <c r="B11120" s="394" t="s">
        <v>11342</v>
      </c>
      <c r="C11120" s="393" t="s">
        <v>267</v>
      </c>
      <c r="D11120" s="395" t="n">
        <v>354.41</v>
      </c>
    </row>
    <row r="11121" customFormat="false" ht="14.25" hidden="false" customHeight="false" outlineLevel="0" collapsed="false">
      <c r="A11121" s="393" t="n">
        <v>12721</v>
      </c>
      <c r="B11121" s="394" t="s">
        <v>11343</v>
      </c>
      <c r="C11121" s="393" t="s">
        <v>267</v>
      </c>
      <c r="D11121" s="395" t="n">
        <v>339.85</v>
      </c>
    </row>
    <row r="11122" customFormat="false" ht="14.25" hidden="false" customHeight="false" outlineLevel="0" collapsed="false">
      <c r="A11122" s="393" t="n">
        <v>3468</v>
      </c>
      <c r="B11122" s="394" t="s">
        <v>11344</v>
      </c>
      <c r="C11122" s="393" t="s">
        <v>267</v>
      </c>
      <c r="D11122" s="395" t="n">
        <v>47.39</v>
      </c>
    </row>
    <row r="11123" customFormat="false" ht="14.25" hidden="false" customHeight="false" outlineLevel="0" collapsed="false">
      <c r="A11123" s="393" t="n">
        <v>3465</v>
      </c>
      <c r="B11123" s="394" t="s">
        <v>11345</v>
      </c>
      <c r="C11123" s="393" t="s">
        <v>267</v>
      </c>
      <c r="D11123" s="395" t="n">
        <v>47.37</v>
      </c>
    </row>
    <row r="11124" customFormat="false" ht="14.25" hidden="false" customHeight="false" outlineLevel="0" collapsed="false">
      <c r="A11124" s="393" t="n">
        <v>12403</v>
      </c>
      <c r="B11124" s="394" t="s">
        <v>11346</v>
      </c>
      <c r="C11124" s="393" t="s">
        <v>267</v>
      </c>
      <c r="D11124" s="395" t="n">
        <v>33.76</v>
      </c>
    </row>
    <row r="11125" customFormat="false" ht="14.25" hidden="false" customHeight="false" outlineLevel="0" collapsed="false">
      <c r="A11125" s="393" t="n">
        <v>3463</v>
      </c>
      <c r="B11125" s="394" t="s">
        <v>11347</v>
      </c>
      <c r="C11125" s="393" t="s">
        <v>267</v>
      </c>
      <c r="D11125" s="395" t="n">
        <v>19.73</v>
      </c>
    </row>
    <row r="11126" customFormat="false" ht="14.25" hidden="false" customHeight="false" outlineLevel="0" collapsed="false">
      <c r="A11126" s="393" t="n">
        <v>3464</v>
      </c>
      <c r="B11126" s="394" t="s">
        <v>11348</v>
      </c>
      <c r="C11126" s="393" t="s">
        <v>267</v>
      </c>
      <c r="D11126" s="395" t="n">
        <v>19.73</v>
      </c>
    </row>
    <row r="11127" customFormat="false" ht="14.25" hidden="false" customHeight="false" outlineLevel="0" collapsed="false">
      <c r="A11127" s="393" t="n">
        <v>3466</v>
      </c>
      <c r="B11127" s="394" t="s">
        <v>11349</v>
      </c>
      <c r="C11127" s="393" t="s">
        <v>267</v>
      </c>
      <c r="D11127" s="395" t="n">
        <v>120.31</v>
      </c>
    </row>
    <row r="11128" customFormat="false" ht="14.25" hidden="false" customHeight="false" outlineLevel="0" collapsed="false">
      <c r="A11128" s="393" t="n">
        <v>3467</v>
      </c>
      <c r="B11128" s="394" t="s">
        <v>11350</v>
      </c>
      <c r="C11128" s="393" t="s">
        <v>267</v>
      </c>
      <c r="D11128" s="395" t="n">
        <v>67.95</v>
      </c>
    </row>
    <row r="11129" customFormat="false" ht="14.25" hidden="false" customHeight="false" outlineLevel="0" collapsed="false">
      <c r="A11129" s="393" t="n">
        <v>3462</v>
      </c>
      <c r="B11129" s="394" t="s">
        <v>11351</v>
      </c>
      <c r="C11129" s="393" t="s">
        <v>267</v>
      </c>
      <c r="D11129" s="395" t="n">
        <v>13.01</v>
      </c>
    </row>
    <row r="11130" customFormat="false" ht="14.25" hidden="false" customHeight="false" outlineLevel="0" collapsed="false">
      <c r="A11130" s="393" t="n">
        <v>37416</v>
      </c>
      <c r="B11130" s="394" t="s">
        <v>11352</v>
      </c>
      <c r="C11130" s="393" t="s">
        <v>267</v>
      </c>
      <c r="D11130" s="395" t="n">
        <v>3.55</v>
      </c>
    </row>
    <row r="11131" customFormat="false" ht="14.25" hidden="false" customHeight="false" outlineLevel="0" collapsed="false">
      <c r="A11131" s="393" t="n">
        <v>37417</v>
      </c>
      <c r="B11131" s="394" t="s">
        <v>11353</v>
      </c>
      <c r="C11131" s="393" t="s">
        <v>267</v>
      </c>
      <c r="D11131" s="395" t="n">
        <v>5.11</v>
      </c>
    </row>
    <row r="11132" customFormat="false" ht="14.25" hidden="false" customHeight="false" outlineLevel="0" collapsed="false">
      <c r="A11132" s="393" t="n">
        <v>37413</v>
      </c>
      <c r="B11132" s="394" t="s">
        <v>11354</v>
      </c>
      <c r="C11132" s="393" t="s">
        <v>267</v>
      </c>
      <c r="D11132" s="395" t="n">
        <v>3.8</v>
      </c>
    </row>
    <row r="11133" customFormat="false" ht="14.25" hidden="false" customHeight="false" outlineLevel="0" collapsed="false">
      <c r="A11133" s="393" t="n">
        <v>37414</v>
      </c>
      <c r="B11133" s="394" t="s">
        <v>11355</v>
      </c>
      <c r="C11133" s="393" t="s">
        <v>267</v>
      </c>
      <c r="D11133" s="395" t="n">
        <v>4.31</v>
      </c>
    </row>
    <row r="11134" customFormat="false" ht="14.25" hidden="false" customHeight="false" outlineLevel="0" collapsed="false">
      <c r="A11134" s="393" t="n">
        <v>37415</v>
      </c>
      <c r="B11134" s="394" t="s">
        <v>11356</v>
      </c>
      <c r="C11134" s="393" t="s">
        <v>267</v>
      </c>
      <c r="D11134" s="395" t="n">
        <v>7.84</v>
      </c>
    </row>
    <row r="11135" customFormat="false" ht="14.25" hidden="false" customHeight="false" outlineLevel="0" collapsed="false">
      <c r="A11135" s="393" t="n">
        <v>43590</v>
      </c>
      <c r="B11135" s="394" t="s">
        <v>11357</v>
      </c>
      <c r="C11135" s="393" t="s">
        <v>267</v>
      </c>
      <c r="D11135" s="395" t="n">
        <v>138.74</v>
      </c>
    </row>
    <row r="11136" customFormat="false" ht="14.25" hidden="false" customHeight="false" outlineLevel="0" collapsed="false">
      <c r="A11136" s="393" t="n">
        <v>43589</v>
      </c>
      <c r="B11136" s="394" t="s">
        <v>11358</v>
      </c>
      <c r="C11136" s="393" t="s">
        <v>267</v>
      </c>
      <c r="D11136" s="395" t="n">
        <v>25.1</v>
      </c>
    </row>
    <row r="11137" customFormat="false" ht="14.25" hidden="false" customHeight="false" outlineLevel="0" collapsed="false">
      <c r="A11137" s="393" t="n">
        <v>34519</v>
      </c>
      <c r="B11137" s="394" t="s">
        <v>11359</v>
      </c>
      <c r="C11137" s="393" t="s">
        <v>267</v>
      </c>
      <c r="D11137" s="395" t="n">
        <v>81.2</v>
      </c>
    </row>
    <row r="11138" customFormat="false" ht="14.25" hidden="false" customHeight="false" outlineLevel="0" collapsed="false">
      <c r="A11138" s="393" t="n">
        <v>1649</v>
      </c>
      <c r="B11138" s="394" t="s">
        <v>11360</v>
      </c>
      <c r="C11138" s="393" t="s">
        <v>267</v>
      </c>
      <c r="D11138" s="395" t="n">
        <v>85.61</v>
      </c>
    </row>
    <row r="11139" customFormat="false" ht="14.25" hidden="false" customHeight="false" outlineLevel="0" collapsed="false">
      <c r="A11139" s="393" t="n">
        <v>1653</v>
      </c>
      <c r="B11139" s="394" t="s">
        <v>11361</v>
      </c>
      <c r="C11139" s="393" t="s">
        <v>267</v>
      </c>
      <c r="D11139" s="395" t="n">
        <v>67.06</v>
      </c>
    </row>
    <row r="11140" customFormat="false" ht="14.25" hidden="false" customHeight="false" outlineLevel="0" collapsed="false">
      <c r="A11140" s="393" t="n">
        <v>1648</v>
      </c>
      <c r="B11140" s="394" t="s">
        <v>11362</v>
      </c>
      <c r="C11140" s="393" t="s">
        <v>267</v>
      </c>
      <c r="D11140" s="395" t="n">
        <v>46.11</v>
      </c>
    </row>
    <row r="11141" customFormat="false" ht="14.25" hidden="false" customHeight="false" outlineLevel="0" collapsed="false">
      <c r="A11141" s="393" t="n">
        <v>1647</v>
      </c>
      <c r="B11141" s="394" t="s">
        <v>11363</v>
      </c>
      <c r="C11141" s="393" t="s">
        <v>267</v>
      </c>
      <c r="D11141" s="395" t="n">
        <v>24.01</v>
      </c>
    </row>
    <row r="11142" customFormat="false" ht="14.25" hidden="false" customHeight="false" outlineLevel="0" collapsed="false">
      <c r="A11142" s="393" t="n">
        <v>1651</v>
      </c>
      <c r="B11142" s="394" t="s">
        <v>11364</v>
      </c>
      <c r="C11142" s="393" t="s">
        <v>267</v>
      </c>
      <c r="D11142" s="395" t="n">
        <v>213.9</v>
      </c>
    </row>
    <row r="11143" customFormat="false" ht="14.25" hidden="false" customHeight="false" outlineLevel="0" collapsed="false">
      <c r="A11143" s="393" t="n">
        <v>1650</v>
      </c>
      <c r="B11143" s="394" t="s">
        <v>11365</v>
      </c>
      <c r="C11143" s="393" t="s">
        <v>267</v>
      </c>
      <c r="D11143" s="395" t="n">
        <v>118.23</v>
      </c>
    </row>
    <row r="11144" customFormat="false" ht="14.25" hidden="false" customHeight="false" outlineLevel="0" collapsed="false">
      <c r="A11144" s="393" t="n">
        <v>1652</v>
      </c>
      <c r="B11144" s="394" t="s">
        <v>11366</v>
      </c>
      <c r="C11144" s="393" t="s">
        <v>267</v>
      </c>
      <c r="D11144" s="395" t="n">
        <v>307.01</v>
      </c>
    </row>
    <row r="11145" customFormat="false" ht="14.25" hidden="false" customHeight="false" outlineLevel="0" collapsed="false">
      <c r="A11145" s="393" t="n">
        <v>1654</v>
      </c>
      <c r="B11145" s="394" t="s">
        <v>11367</v>
      </c>
      <c r="C11145" s="393" t="s">
        <v>267</v>
      </c>
      <c r="D11145" s="395" t="n">
        <v>32.96</v>
      </c>
    </row>
    <row r="11146" customFormat="false" ht="14.25" hidden="false" customHeight="false" outlineLevel="0" collapsed="false">
      <c r="A11146" s="393" t="n">
        <v>10510</v>
      </c>
      <c r="B11146" s="394" t="s">
        <v>11368</v>
      </c>
      <c r="C11146" s="393" t="s">
        <v>267</v>
      </c>
      <c r="D11146" s="395" t="n">
        <v>145.8</v>
      </c>
    </row>
    <row r="11147" customFormat="false" ht="14.25" hidden="false" customHeight="false" outlineLevel="0" collapsed="false">
      <c r="A11147" s="393" t="n">
        <v>1744</v>
      </c>
      <c r="B11147" s="394" t="s">
        <v>11369</v>
      </c>
      <c r="C11147" s="393" t="s">
        <v>267</v>
      </c>
      <c r="D11147" s="395" t="n">
        <v>128.18</v>
      </c>
    </row>
    <row r="11148" customFormat="false" ht="14.25" hidden="false" customHeight="false" outlineLevel="0" collapsed="false">
      <c r="A11148" s="393" t="n">
        <v>1743</v>
      </c>
      <c r="B11148" s="394" t="s">
        <v>11370</v>
      </c>
      <c r="C11148" s="393" t="s">
        <v>267</v>
      </c>
      <c r="D11148" s="395" t="n">
        <v>168.32</v>
      </c>
    </row>
    <row r="11149" customFormat="false" ht="14.25" hidden="false" customHeight="false" outlineLevel="0" collapsed="false">
      <c r="A11149" s="393" t="n">
        <v>1747</v>
      </c>
      <c r="B11149" s="394" t="s">
        <v>11371</v>
      </c>
      <c r="C11149" s="393" t="s">
        <v>267</v>
      </c>
      <c r="D11149" s="395" t="n">
        <v>185.06</v>
      </c>
    </row>
    <row r="11150" customFormat="false" ht="14.25" hidden="false" customHeight="false" outlineLevel="0" collapsed="false">
      <c r="A11150" s="393" t="n">
        <v>39640</v>
      </c>
      <c r="B11150" s="394" t="s">
        <v>11372</v>
      </c>
      <c r="C11150" s="393" t="s">
        <v>267</v>
      </c>
      <c r="D11150" s="395" t="n">
        <v>11.24</v>
      </c>
    </row>
    <row r="11151" customFormat="false" ht="14.25" hidden="false" customHeight="false" outlineLevel="0" collapsed="false">
      <c r="A11151" s="393" t="n">
        <v>7216</v>
      </c>
      <c r="B11151" s="394" t="s">
        <v>11373</v>
      </c>
      <c r="C11151" s="393" t="s">
        <v>267</v>
      </c>
      <c r="D11151" s="395" t="n">
        <v>60.39</v>
      </c>
    </row>
    <row r="11152" customFormat="false" ht="14.25" hidden="false" customHeight="false" outlineLevel="0" collapsed="false">
      <c r="A11152" s="393" t="n">
        <v>20235</v>
      </c>
      <c r="B11152" s="394" t="s">
        <v>11374</v>
      </c>
      <c r="C11152" s="393" t="s">
        <v>267</v>
      </c>
      <c r="D11152" s="395" t="n">
        <v>48.55</v>
      </c>
    </row>
    <row r="11153" customFormat="false" ht="14.25" hidden="false" customHeight="false" outlineLevel="0" collapsed="false">
      <c r="A11153" s="393" t="n">
        <v>7181</v>
      </c>
      <c r="B11153" s="394" t="s">
        <v>11375</v>
      </c>
      <c r="C11153" s="393" t="s">
        <v>267</v>
      </c>
      <c r="D11153" s="395" t="n">
        <v>6.9</v>
      </c>
    </row>
    <row r="11154" customFormat="false" ht="14.25" hidden="false" customHeight="false" outlineLevel="0" collapsed="false">
      <c r="A11154" s="393" t="n">
        <v>40742</v>
      </c>
      <c r="B11154" s="394" t="s">
        <v>11376</v>
      </c>
      <c r="C11154" s="393" t="s">
        <v>267</v>
      </c>
      <c r="D11154" s="395" t="n">
        <v>11.18</v>
      </c>
    </row>
    <row r="11155" customFormat="false" ht="14.25" hidden="false" customHeight="false" outlineLevel="0" collapsed="false">
      <c r="A11155" s="393" t="n">
        <v>7214</v>
      </c>
      <c r="B11155" s="394" t="s">
        <v>11377</v>
      </c>
      <c r="C11155" s="393" t="s">
        <v>267</v>
      </c>
      <c r="D11155" s="395" t="n">
        <v>58.97</v>
      </c>
    </row>
    <row r="11156" customFormat="false" ht="14.25" hidden="false" customHeight="false" outlineLevel="0" collapsed="false">
      <c r="A11156" s="393" t="n">
        <v>7219</v>
      </c>
      <c r="B11156" s="394" t="s">
        <v>11378</v>
      </c>
      <c r="C11156" s="393" t="s">
        <v>267</v>
      </c>
      <c r="D11156" s="395" t="n">
        <v>52.31</v>
      </c>
    </row>
    <row r="11157" customFormat="false" ht="14.25" hidden="false" customHeight="false" outlineLevel="0" collapsed="false">
      <c r="A11157" s="393" t="n">
        <v>2628</v>
      </c>
      <c r="B11157" s="394" t="s">
        <v>11379</v>
      </c>
      <c r="C11157" s="393" t="s">
        <v>267</v>
      </c>
      <c r="D11157" s="395" t="n">
        <v>208.91</v>
      </c>
    </row>
    <row r="11158" customFormat="false" ht="14.25" hidden="false" customHeight="false" outlineLevel="0" collapsed="false">
      <c r="A11158" s="393" t="n">
        <v>2622</v>
      </c>
      <c r="B11158" s="394" t="s">
        <v>11380</v>
      </c>
      <c r="C11158" s="393" t="s">
        <v>267</v>
      </c>
      <c r="D11158" s="395" t="n">
        <v>4.96</v>
      </c>
    </row>
    <row r="11159" customFormat="false" ht="14.25" hidden="false" customHeight="false" outlineLevel="0" collapsed="false">
      <c r="A11159" s="393" t="n">
        <v>2623</v>
      </c>
      <c r="B11159" s="394" t="s">
        <v>11381</v>
      </c>
      <c r="C11159" s="393" t="s">
        <v>267</v>
      </c>
      <c r="D11159" s="395" t="n">
        <v>5.97</v>
      </c>
    </row>
    <row r="11160" customFormat="false" ht="14.25" hidden="false" customHeight="false" outlineLevel="0" collapsed="false">
      <c r="A11160" s="393" t="n">
        <v>2624</v>
      </c>
      <c r="B11160" s="394" t="s">
        <v>11382</v>
      </c>
      <c r="C11160" s="393" t="s">
        <v>267</v>
      </c>
      <c r="D11160" s="395" t="n">
        <v>9.49</v>
      </c>
    </row>
    <row r="11161" customFormat="false" ht="14.25" hidden="false" customHeight="false" outlineLevel="0" collapsed="false">
      <c r="A11161" s="393" t="n">
        <v>2625</v>
      </c>
      <c r="B11161" s="394" t="s">
        <v>11383</v>
      </c>
      <c r="C11161" s="393" t="s">
        <v>267</v>
      </c>
      <c r="D11161" s="395" t="n">
        <v>20.04</v>
      </c>
    </row>
    <row r="11162" customFormat="false" ht="14.25" hidden="false" customHeight="false" outlineLevel="0" collapsed="false">
      <c r="A11162" s="393" t="n">
        <v>2626</v>
      </c>
      <c r="B11162" s="394" t="s">
        <v>11384</v>
      </c>
      <c r="C11162" s="393" t="s">
        <v>267</v>
      </c>
      <c r="D11162" s="395" t="n">
        <v>29.37</v>
      </c>
    </row>
    <row r="11163" customFormat="false" ht="14.25" hidden="false" customHeight="false" outlineLevel="0" collapsed="false">
      <c r="A11163" s="393" t="n">
        <v>2630</v>
      </c>
      <c r="B11163" s="394" t="s">
        <v>11385</v>
      </c>
      <c r="C11163" s="393" t="s">
        <v>267</v>
      </c>
      <c r="D11163" s="395" t="n">
        <v>44.67</v>
      </c>
    </row>
    <row r="11164" customFormat="false" ht="14.25" hidden="false" customHeight="false" outlineLevel="0" collapsed="false">
      <c r="A11164" s="393" t="n">
        <v>2627</v>
      </c>
      <c r="B11164" s="394" t="s">
        <v>11386</v>
      </c>
      <c r="C11164" s="393" t="s">
        <v>267</v>
      </c>
      <c r="D11164" s="395" t="n">
        <v>78.69</v>
      </c>
    </row>
    <row r="11165" customFormat="false" ht="14.25" hidden="false" customHeight="false" outlineLevel="0" collapsed="false">
      <c r="A11165" s="393" t="n">
        <v>2629</v>
      </c>
      <c r="B11165" s="394" t="s">
        <v>11387</v>
      </c>
      <c r="C11165" s="393" t="s">
        <v>267</v>
      </c>
      <c r="D11165" s="395" t="n">
        <v>106.43</v>
      </c>
    </row>
    <row r="11166" customFormat="false" ht="14.25" hidden="false" customHeight="false" outlineLevel="0" collapsed="false">
      <c r="A11166" s="393" t="n">
        <v>1880</v>
      </c>
      <c r="B11166" s="394" t="s">
        <v>11388</v>
      </c>
      <c r="C11166" s="393" t="s">
        <v>267</v>
      </c>
      <c r="D11166" s="395" t="n">
        <v>2.65</v>
      </c>
    </row>
    <row r="11167" customFormat="false" ht="14.25" hidden="false" customHeight="false" outlineLevel="0" collapsed="false">
      <c r="A11167" s="393" t="n">
        <v>39274</v>
      </c>
      <c r="B11167" s="394" t="s">
        <v>11389</v>
      </c>
      <c r="C11167" s="393" t="s">
        <v>267</v>
      </c>
      <c r="D11167" s="395" t="n">
        <v>2.06</v>
      </c>
    </row>
    <row r="11168" customFormat="false" ht="14.25" hidden="false" customHeight="false" outlineLevel="0" collapsed="false">
      <c r="A11168" s="393" t="n">
        <v>12033</v>
      </c>
      <c r="B11168" s="394" t="s">
        <v>11390</v>
      </c>
      <c r="C11168" s="393" t="s">
        <v>267</v>
      </c>
      <c r="D11168" s="395" t="n">
        <v>8.48</v>
      </c>
    </row>
    <row r="11169" customFormat="false" ht="14.25" hidden="false" customHeight="false" outlineLevel="0" collapsed="false">
      <c r="A11169" s="393" t="n">
        <v>40408</v>
      </c>
      <c r="B11169" s="394" t="s">
        <v>11391</v>
      </c>
      <c r="C11169" s="393" t="s">
        <v>267</v>
      </c>
      <c r="D11169" s="395" t="n">
        <v>5.57</v>
      </c>
    </row>
    <row r="11170" customFormat="false" ht="14.25" hidden="false" customHeight="false" outlineLevel="0" collapsed="false">
      <c r="A11170" s="393" t="n">
        <v>39276</v>
      </c>
      <c r="B11170" s="394" t="s">
        <v>11392</v>
      </c>
      <c r="C11170" s="393" t="s">
        <v>267</v>
      </c>
      <c r="D11170" s="395" t="n">
        <v>5.02</v>
      </c>
    </row>
    <row r="11171" customFormat="false" ht="14.25" hidden="false" customHeight="false" outlineLevel="0" collapsed="false">
      <c r="A11171" s="393" t="n">
        <v>40409</v>
      </c>
      <c r="B11171" s="394" t="s">
        <v>11393</v>
      </c>
      <c r="C11171" s="393" t="s">
        <v>267</v>
      </c>
      <c r="D11171" s="395" t="n">
        <v>1.97</v>
      </c>
    </row>
    <row r="11172" customFormat="false" ht="14.25" hidden="false" customHeight="false" outlineLevel="0" collapsed="false">
      <c r="A11172" s="393" t="n">
        <v>39277</v>
      </c>
      <c r="B11172" s="394" t="s">
        <v>11394</v>
      </c>
      <c r="C11172" s="393" t="s">
        <v>267</v>
      </c>
      <c r="D11172" s="395" t="n">
        <v>13.55</v>
      </c>
    </row>
    <row r="11173" customFormat="false" ht="14.25" hidden="false" customHeight="false" outlineLevel="0" collapsed="false">
      <c r="A11173" s="393" t="n">
        <v>12034</v>
      </c>
      <c r="B11173" s="394" t="s">
        <v>11395</v>
      </c>
      <c r="C11173" s="393" t="s">
        <v>267</v>
      </c>
      <c r="D11173" s="395" t="n">
        <v>3.84</v>
      </c>
    </row>
    <row r="11174" customFormat="false" ht="14.25" hidden="false" customHeight="false" outlineLevel="0" collapsed="false">
      <c r="A11174" s="393" t="n">
        <v>39879</v>
      </c>
      <c r="B11174" s="394" t="s">
        <v>11396</v>
      </c>
      <c r="C11174" s="393" t="s">
        <v>267</v>
      </c>
      <c r="D11174" s="395" t="n">
        <v>5.45</v>
      </c>
    </row>
    <row r="11175" customFormat="false" ht="14.25" hidden="false" customHeight="false" outlineLevel="0" collapsed="false">
      <c r="A11175" s="393" t="n">
        <v>39880</v>
      </c>
      <c r="B11175" s="394" t="s">
        <v>11397</v>
      </c>
      <c r="C11175" s="393" t="s">
        <v>267</v>
      </c>
      <c r="D11175" s="395" t="n">
        <v>12.06</v>
      </c>
    </row>
    <row r="11176" customFormat="false" ht="14.25" hidden="false" customHeight="false" outlineLevel="0" collapsed="false">
      <c r="A11176" s="393" t="n">
        <v>39881</v>
      </c>
      <c r="B11176" s="394" t="s">
        <v>11398</v>
      </c>
      <c r="C11176" s="393" t="s">
        <v>267</v>
      </c>
      <c r="D11176" s="395" t="n">
        <v>19.37</v>
      </c>
    </row>
    <row r="11177" customFormat="false" ht="14.25" hidden="false" customHeight="false" outlineLevel="0" collapsed="false">
      <c r="A11177" s="393" t="n">
        <v>39882</v>
      </c>
      <c r="B11177" s="394" t="s">
        <v>11399</v>
      </c>
      <c r="C11177" s="393" t="s">
        <v>267</v>
      </c>
      <c r="D11177" s="395" t="n">
        <v>51.02</v>
      </c>
    </row>
    <row r="11178" customFormat="false" ht="14.25" hidden="false" customHeight="false" outlineLevel="0" collapsed="false">
      <c r="A11178" s="393" t="n">
        <v>39883</v>
      </c>
      <c r="B11178" s="394" t="s">
        <v>11400</v>
      </c>
      <c r="C11178" s="393" t="s">
        <v>267</v>
      </c>
      <c r="D11178" s="395" t="n">
        <v>81.47</v>
      </c>
    </row>
    <row r="11179" customFormat="false" ht="14.25" hidden="false" customHeight="false" outlineLevel="0" collapsed="false">
      <c r="A11179" s="393" t="n">
        <v>39884</v>
      </c>
      <c r="B11179" s="394" t="s">
        <v>11401</v>
      </c>
      <c r="C11179" s="393" t="s">
        <v>267</v>
      </c>
      <c r="D11179" s="395" t="n">
        <v>121</v>
      </c>
    </row>
    <row r="11180" customFormat="false" ht="14.25" hidden="false" customHeight="false" outlineLevel="0" collapsed="false">
      <c r="A11180" s="393" t="n">
        <v>39885</v>
      </c>
      <c r="B11180" s="394" t="s">
        <v>11402</v>
      </c>
      <c r="C11180" s="393" t="s">
        <v>267</v>
      </c>
      <c r="D11180" s="395" t="n">
        <v>287.58</v>
      </c>
    </row>
    <row r="11181" customFormat="false" ht="14.25" hidden="false" customHeight="false" outlineLevel="0" collapsed="false">
      <c r="A11181" s="393" t="n">
        <v>1777</v>
      </c>
      <c r="B11181" s="394" t="s">
        <v>11403</v>
      </c>
      <c r="C11181" s="393" t="s">
        <v>267</v>
      </c>
      <c r="D11181" s="395" t="n">
        <v>92.31</v>
      </c>
    </row>
    <row r="11182" customFormat="false" ht="14.25" hidden="false" customHeight="false" outlineLevel="0" collapsed="false">
      <c r="A11182" s="393" t="n">
        <v>1819</v>
      </c>
      <c r="B11182" s="394" t="s">
        <v>11404</v>
      </c>
      <c r="C11182" s="393" t="s">
        <v>267</v>
      </c>
      <c r="D11182" s="395" t="n">
        <v>67.16</v>
      </c>
    </row>
    <row r="11183" customFormat="false" ht="14.25" hidden="false" customHeight="false" outlineLevel="0" collapsed="false">
      <c r="A11183" s="393" t="n">
        <v>1776</v>
      </c>
      <c r="B11183" s="394" t="s">
        <v>11405</v>
      </c>
      <c r="C11183" s="393" t="s">
        <v>267</v>
      </c>
      <c r="D11183" s="395" t="n">
        <v>54.64</v>
      </c>
    </row>
    <row r="11184" customFormat="false" ht="14.25" hidden="false" customHeight="false" outlineLevel="0" collapsed="false">
      <c r="A11184" s="393" t="n">
        <v>1775</v>
      </c>
      <c r="B11184" s="394" t="s">
        <v>11406</v>
      </c>
      <c r="C11184" s="393" t="s">
        <v>267</v>
      </c>
      <c r="D11184" s="395" t="n">
        <v>20.08</v>
      </c>
    </row>
    <row r="11185" customFormat="false" ht="14.25" hidden="false" customHeight="false" outlineLevel="0" collapsed="false">
      <c r="A11185" s="393" t="n">
        <v>1778</v>
      </c>
      <c r="B11185" s="394" t="s">
        <v>11407</v>
      </c>
      <c r="C11185" s="393" t="s">
        <v>267</v>
      </c>
      <c r="D11185" s="395" t="n">
        <v>223.44</v>
      </c>
    </row>
    <row r="11186" customFormat="false" ht="14.25" hidden="false" customHeight="false" outlineLevel="0" collapsed="false">
      <c r="A11186" s="393" t="n">
        <v>1818</v>
      </c>
      <c r="B11186" s="394" t="s">
        <v>11408</v>
      </c>
      <c r="C11186" s="393" t="s">
        <v>267</v>
      </c>
      <c r="D11186" s="395" t="n">
        <v>148.32</v>
      </c>
    </row>
    <row r="11187" customFormat="false" ht="14.25" hidden="false" customHeight="false" outlineLevel="0" collapsed="false">
      <c r="A11187" s="393" t="n">
        <v>1779</v>
      </c>
      <c r="B11187" s="394" t="s">
        <v>11409</v>
      </c>
      <c r="C11187" s="393" t="s">
        <v>267</v>
      </c>
      <c r="D11187" s="395" t="n">
        <v>324.96</v>
      </c>
    </row>
    <row r="11188" customFormat="false" ht="14.25" hidden="false" customHeight="false" outlineLevel="0" collapsed="false">
      <c r="A11188" s="393" t="n">
        <v>1820</v>
      </c>
      <c r="B11188" s="394" t="s">
        <v>11410</v>
      </c>
      <c r="C11188" s="393" t="s">
        <v>267</v>
      </c>
      <c r="D11188" s="395" t="n">
        <v>29</v>
      </c>
    </row>
    <row r="11189" customFormat="false" ht="14.25" hidden="false" customHeight="false" outlineLevel="0" collapsed="false">
      <c r="A11189" s="393" t="n">
        <v>1780</v>
      </c>
      <c r="B11189" s="394" t="s">
        <v>11411</v>
      </c>
      <c r="C11189" s="393" t="s">
        <v>267</v>
      </c>
      <c r="D11189" s="395" t="n">
        <v>669.91</v>
      </c>
    </row>
    <row r="11190" customFormat="false" ht="14.25" hidden="false" customHeight="false" outlineLevel="0" collapsed="false">
      <c r="A11190" s="393" t="n">
        <v>1783</v>
      </c>
      <c r="B11190" s="394" t="s">
        <v>11412</v>
      </c>
      <c r="C11190" s="393" t="s">
        <v>267</v>
      </c>
      <c r="D11190" s="395" t="n">
        <v>70.83</v>
      </c>
    </row>
    <row r="11191" customFormat="false" ht="14.25" hidden="false" customHeight="false" outlineLevel="0" collapsed="false">
      <c r="A11191" s="393" t="n">
        <v>1782</v>
      </c>
      <c r="B11191" s="394" t="s">
        <v>11413</v>
      </c>
      <c r="C11191" s="393" t="s">
        <v>267</v>
      </c>
      <c r="D11191" s="395" t="n">
        <v>56</v>
      </c>
    </row>
    <row r="11192" customFormat="false" ht="14.25" hidden="false" customHeight="false" outlineLevel="0" collapsed="false">
      <c r="A11192" s="393" t="n">
        <v>1781</v>
      </c>
      <c r="B11192" s="394" t="s">
        <v>11414</v>
      </c>
      <c r="C11192" s="393" t="s">
        <v>267</v>
      </c>
      <c r="D11192" s="395" t="n">
        <v>36.49</v>
      </c>
    </row>
    <row r="11193" customFormat="false" ht="14.25" hidden="false" customHeight="false" outlineLevel="0" collapsed="false">
      <c r="A11193" s="393" t="n">
        <v>1817</v>
      </c>
      <c r="B11193" s="394" t="s">
        <v>11415</v>
      </c>
      <c r="C11193" s="393" t="s">
        <v>267</v>
      </c>
      <c r="D11193" s="395" t="n">
        <v>16.69</v>
      </c>
    </row>
    <row r="11194" customFormat="false" ht="14.25" hidden="false" customHeight="false" outlineLevel="0" collapsed="false">
      <c r="A11194" s="393" t="n">
        <v>1784</v>
      </c>
      <c r="B11194" s="394" t="s">
        <v>11416</v>
      </c>
      <c r="C11194" s="393" t="s">
        <v>267</v>
      </c>
      <c r="D11194" s="395" t="n">
        <v>200.01</v>
      </c>
    </row>
    <row r="11195" customFormat="false" ht="14.25" hidden="false" customHeight="false" outlineLevel="0" collapsed="false">
      <c r="A11195" s="393" t="n">
        <v>1810</v>
      </c>
      <c r="B11195" s="394" t="s">
        <v>11417</v>
      </c>
      <c r="C11195" s="393" t="s">
        <v>267</v>
      </c>
      <c r="D11195" s="395" t="n">
        <v>110.94</v>
      </c>
    </row>
    <row r="11196" customFormat="false" ht="14.25" hidden="false" customHeight="false" outlineLevel="0" collapsed="false">
      <c r="A11196" s="393" t="n">
        <v>1812</v>
      </c>
      <c r="B11196" s="394" t="s">
        <v>11418</v>
      </c>
      <c r="C11196" s="393" t="s">
        <v>267</v>
      </c>
      <c r="D11196" s="395" t="n">
        <v>280.05</v>
      </c>
    </row>
    <row r="11197" customFormat="false" ht="14.25" hidden="false" customHeight="false" outlineLevel="0" collapsed="false">
      <c r="A11197" s="393" t="n">
        <v>1811</v>
      </c>
      <c r="B11197" s="394" t="s">
        <v>11419</v>
      </c>
      <c r="C11197" s="393" t="s">
        <v>267</v>
      </c>
      <c r="D11197" s="395" t="n">
        <v>24</v>
      </c>
    </row>
    <row r="11198" customFormat="false" ht="14.25" hidden="false" customHeight="false" outlineLevel="0" collapsed="false">
      <c r="A11198" s="393" t="n">
        <v>40386</v>
      </c>
      <c r="B11198" s="394" t="s">
        <v>11420</v>
      </c>
      <c r="C11198" s="393" t="s">
        <v>267</v>
      </c>
      <c r="D11198" s="395" t="n">
        <v>84.46</v>
      </c>
    </row>
    <row r="11199" customFormat="false" ht="14.25" hidden="false" customHeight="false" outlineLevel="0" collapsed="false">
      <c r="A11199" s="393" t="n">
        <v>40384</v>
      </c>
      <c r="B11199" s="394" t="s">
        <v>11421</v>
      </c>
      <c r="C11199" s="393" t="s">
        <v>267</v>
      </c>
      <c r="D11199" s="395" t="n">
        <v>57.82</v>
      </c>
    </row>
    <row r="11200" customFormat="false" ht="14.25" hidden="false" customHeight="false" outlineLevel="0" collapsed="false">
      <c r="A11200" s="393" t="n">
        <v>40423</v>
      </c>
      <c r="B11200" s="394" t="s">
        <v>11422</v>
      </c>
      <c r="C11200" s="393" t="s">
        <v>267</v>
      </c>
      <c r="D11200" s="395" t="n">
        <v>37.83</v>
      </c>
    </row>
    <row r="11201" customFormat="false" ht="14.25" hidden="false" customHeight="false" outlineLevel="0" collapsed="false">
      <c r="A11201" s="393" t="n">
        <v>40379</v>
      </c>
      <c r="B11201" s="394" t="s">
        <v>11423</v>
      </c>
      <c r="C11201" s="393" t="s">
        <v>267</v>
      </c>
      <c r="D11201" s="395" t="n">
        <v>19.99</v>
      </c>
    </row>
    <row r="11202" customFormat="false" ht="14.25" hidden="false" customHeight="false" outlineLevel="0" collapsed="false">
      <c r="A11202" s="393" t="n">
        <v>40389</v>
      </c>
      <c r="B11202" s="394" t="s">
        <v>11424</v>
      </c>
      <c r="C11202" s="393" t="s">
        <v>267</v>
      </c>
      <c r="D11202" s="395" t="n">
        <v>239.9</v>
      </c>
    </row>
    <row r="11203" customFormat="false" ht="14.25" hidden="false" customHeight="false" outlineLevel="0" collapsed="false">
      <c r="A11203" s="393" t="n">
        <v>40388</v>
      </c>
      <c r="B11203" s="394" t="s">
        <v>11425</v>
      </c>
      <c r="C11203" s="393" t="s">
        <v>267</v>
      </c>
      <c r="D11203" s="395" t="n">
        <v>120.08</v>
      </c>
    </row>
    <row r="11204" customFormat="false" ht="14.25" hidden="false" customHeight="false" outlineLevel="0" collapsed="false">
      <c r="A11204" s="393" t="n">
        <v>40391</v>
      </c>
      <c r="B11204" s="394" t="s">
        <v>11426</v>
      </c>
      <c r="C11204" s="393" t="s">
        <v>267</v>
      </c>
      <c r="D11204" s="395" t="n">
        <v>622.67</v>
      </c>
    </row>
    <row r="11205" customFormat="false" ht="14.25" hidden="false" customHeight="false" outlineLevel="0" collapsed="false">
      <c r="A11205" s="393" t="n">
        <v>40381</v>
      </c>
      <c r="B11205" s="394" t="s">
        <v>11427</v>
      </c>
      <c r="C11205" s="393" t="s">
        <v>267</v>
      </c>
      <c r="D11205" s="395" t="n">
        <v>26.65</v>
      </c>
    </row>
    <row r="11206" customFormat="false" ht="14.25" hidden="false" customHeight="false" outlineLevel="0" collapsed="false">
      <c r="A11206" s="393" t="n">
        <v>2609</v>
      </c>
      <c r="B11206" s="394" t="s">
        <v>11428</v>
      </c>
      <c r="C11206" s="393" t="s">
        <v>267</v>
      </c>
      <c r="D11206" s="395" t="n">
        <v>4.66</v>
      </c>
    </row>
    <row r="11207" customFormat="false" ht="14.25" hidden="false" customHeight="false" outlineLevel="0" collapsed="false">
      <c r="A11207" s="393" t="n">
        <v>2634</v>
      </c>
      <c r="B11207" s="394" t="s">
        <v>11429</v>
      </c>
      <c r="C11207" s="393" t="s">
        <v>267</v>
      </c>
      <c r="D11207" s="395" t="n">
        <v>6.12</v>
      </c>
    </row>
    <row r="11208" customFormat="false" ht="14.25" hidden="false" customHeight="false" outlineLevel="0" collapsed="false">
      <c r="A11208" s="393" t="n">
        <v>2611</v>
      </c>
      <c r="B11208" s="394" t="s">
        <v>11430</v>
      </c>
      <c r="C11208" s="393" t="s">
        <v>267</v>
      </c>
      <c r="D11208" s="395" t="n">
        <v>17.25</v>
      </c>
    </row>
    <row r="11209" customFormat="false" ht="14.25" hidden="false" customHeight="false" outlineLevel="0" collapsed="false">
      <c r="A11209" s="393" t="n">
        <v>40414</v>
      </c>
      <c r="B11209" s="394" t="s">
        <v>11431</v>
      </c>
      <c r="C11209" s="393" t="s">
        <v>267</v>
      </c>
      <c r="D11209" s="395" t="n">
        <v>18.52</v>
      </c>
    </row>
    <row r="11210" customFormat="false" ht="14.25" hidden="false" customHeight="false" outlineLevel="0" collapsed="false">
      <c r="A11210" s="393" t="n">
        <v>40416</v>
      </c>
      <c r="B11210" s="394" t="s">
        <v>11432</v>
      </c>
      <c r="C11210" s="393" t="s">
        <v>267</v>
      </c>
      <c r="D11210" s="395" t="n">
        <v>25.61</v>
      </c>
    </row>
    <row r="11211" customFormat="false" ht="14.25" hidden="false" customHeight="false" outlineLevel="0" collapsed="false">
      <c r="A11211" s="393" t="n">
        <v>40418</v>
      </c>
      <c r="B11211" s="394" t="s">
        <v>11433</v>
      </c>
      <c r="C11211" s="393" t="s">
        <v>267</v>
      </c>
      <c r="D11211" s="395" t="n">
        <v>30.54</v>
      </c>
    </row>
    <row r="11212" customFormat="false" ht="14.25" hidden="false" customHeight="false" outlineLevel="0" collapsed="false">
      <c r="A11212" s="393" t="n">
        <v>34359</v>
      </c>
      <c r="B11212" s="394" t="s">
        <v>11434</v>
      </c>
      <c r="C11212" s="393" t="s">
        <v>267</v>
      </c>
      <c r="D11212" s="395" t="n">
        <v>11.58</v>
      </c>
    </row>
    <row r="11213" customFormat="false" ht="14.25" hidden="false" customHeight="false" outlineLevel="0" collapsed="false">
      <c r="A11213" s="393" t="n">
        <v>1789</v>
      </c>
      <c r="B11213" s="394" t="s">
        <v>11435</v>
      </c>
      <c r="C11213" s="393" t="s">
        <v>267</v>
      </c>
      <c r="D11213" s="395" t="n">
        <v>88.6</v>
      </c>
    </row>
    <row r="11214" customFormat="false" ht="14.25" hidden="false" customHeight="false" outlineLevel="0" collapsed="false">
      <c r="A11214" s="393" t="n">
        <v>1788</v>
      </c>
      <c r="B11214" s="394" t="s">
        <v>11436</v>
      </c>
      <c r="C11214" s="393" t="s">
        <v>267</v>
      </c>
      <c r="D11214" s="395" t="n">
        <v>71.02</v>
      </c>
    </row>
    <row r="11215" customFormat="false" ht="14.25" hidden="false" customHeight="false" outlineLevel="0" collapsed="false">
      <c r="A11215" s="393" t="n">
        <v>1787</v>
      </c>
      <c r="B11215" s="394" t="s">
        <v>11437</v>
      </c>
      <c r="C11215" s="393" t="s">
        <v>267</v>
      </c>
      <c r="D11215" s="395" t="n">
        <v>42.22</v>
      </c>
    </row>
    <row r="11216" customFormat="false" ht="14.25" hidden="false" customHeight="false" outlineLevel="0" collapsed="false">
      <c r="A11216" s="393" t="n">
        <v>1786</v>
      </c>
      <c r="B11216" s="394" t="s">
        <v>11438</v>
      </c>
      <c r="C11216" s="393" t="s">
        <v>267</v>
      </c>
      <c r="D11216" s="395" t="n">
        <v>17.63</v>
      </c>
    </row>
    <row r="11217" customFormat="false" ht="14.25" hidden="false" customHeight="false" outlineLevel="0" collapsed="false">
      <c r="A11217" s="393" t="n">
        <v>1791</v>
      </c>
      <c r="B11217" s="394" t="s">
        <v>11439</v>
      </c>
      <c r="C11217" s="393" t="s">
        <v>267</v>
      </c>
      <c r="D11217" s="395" t="n">
        <v>256.04</v>
      </c>
    </row>
    <row r="11218" customFormat="false" ht="14.25" hidden="false" customHeight="false" outlineLevel="0" collapsed="false">
      <c r="A11218" s="393" t="n">
        <v>1790</v>
      </c>
      <c r="B11218" s="394" t="s">
        <v>11440</v>
      </c>
      <c r="C11218" s="393" t="s">
        <v>267</v>
      </c>
      <c r="D11218" s="395" t="n">
        <v>147.54</v>
      </c>
    </row>
    <row r="11219" customFormat="false" ht="14.25" hidden="false" customHeight="false" outlineLevel="0" collapsed="false">
      <c r="A11219" s="393" t="n">
        <v>1792</v>
      </c>
      <c r="B11219" s="394" t="s">
        <v>11441</v>
      </c>
      <c r="C11219" s="393" t="s">
        <v>267</v>
      </c>
      <c r="D11219" s="395" t="n">
        <v>345.62</v>
      </c>
    </row>
    <row r="11220" customFormat="false" ht="14.25" hidden="false" customHeight="false" outlineLevel="0" collapsed="false">
      <c r="A11220" s="393" t="n">
        <v>1813</v>
      </c>
      <c r="B11220" s="394" t="s">
        <v>11442</v>
      </c>
      <c r="C11220" s="393" t="s">
        <v>267</v>
      </c>
      <c r="D11220" s="395" t="n">
        <v>27.98</v>
      </c>
    </row>
    <row r="11221" customFormat="false" ht="14.25" hidden="false" customHeight="false" outlineLevel="0" collapsed="false">
      <c r="A11221" s="393" t="n">
        <v>1793</v>
      </c>
      <c r="B11221" s="394" t="s">
        <v>11443</v>
      </c>
      <c r="C11221" s="393" t="s">
        <v>267</v>
      </c>
      <c r="D11221" s="395" t="n">
        <v>698.39</v>
      </c>
    </row>
    <row r="11222" customFormat="false" ht="14.25" hidden="false" customHeight="false" outlineLevel="0" collapsed="false">
      <c r="A11222" s="393" t="n">
        <v>1797</v>
      </c>
      <c r="B11222" s="394" t="s">
        <v>11444</v>
      </c>
      <c r="C11222" s="393" t="s">
        <v>267</v>
      </c>
      <c r="D11222" s="395" t="n">
        <v>100.6</v>
      </c>
    </row>
    <row r="11223" customFormat="false" ht="14.25" hidden="false" customHeight="false" outlineLevel="0" collapsed="false">
      <c r="A11223" s="393" t="n">
        <v>1796</v>
      </c>
      <c r="B11223" s="394" t="s">
        <v>11445</v>
      </c>
      <c r="C11223" s="393" t="s">
        <v>267</v>
      </c>
      <c r="D11223" s="395" t="n">
        <v>77.17</v>
      </c>
    </row>
    <row r="11224" customFormat="false" ht="14.25" hidden="false" customHeight="false" outlineLevel="0" collapsed="false">
      <c r="A11224" s="393" t="n">
        <v>1816</v>
      </c>
      <c r="B11224" s="394" t="s">
        <v>11446</v>
      </c>
      <c r="C11224" s="393" t="s">
        <v>267</v>
      </c>
      <c r="D11224" s="395" t="n">
        <v>41.53</v>
      </c>
    </row>
    <row r="11225" customFormat="false" ht="14.25" hidden="false" customHeight="false" outlineLevel="0" collapsed="false">
      <c r="A11225" s="393" t="n">
        <v>1794</v>
      </c>
      <c r="B11225" s="394" t="s">
        <v>11447</v>
      </c>
      <c r="C11225" s="393" t="s">
        <v>267</v>
      </c>
      <c r="D11225" s="395" t="n">
        <v>18.42</v>
      </c>
    </row>
    <row r="11226" customFormat="false" ht="14.25" hidden="false" customHeight="false" outlineLevel="0" collapsed="false">
      <c r="A11226" s="393" t="n">
        <v>1815</v>
      </c>
      <c r="B11226" s="394" t="s">
        <v>11448</v>
      </c>
      <c r="C11226" s="393" t="s">
        <v>267</v>
      </c>
      <c r="D11226" s="395" t="n">
        <v>318.96</v>
      </c>
    </row>
    <row r="11227" customFormat="false" ht="14.25" hidden="false" customHeight="false" outlineLevel="0" collapsed="false">
      <c r="A11227" s="393" t="n">
        <v>1798</v>
      </c>
      <c r="B11227" s="394" t="s">
        <v>11449</v>
      </c>
      <c r="C11227" s="393" t="s">
        <v>267</v>
      </c>
      <c r="D11227" s="395" t="n">
        <v>142.72</v>
      </c>
    </row>
    <row r="11228" customFormat="false" ht="14.25" hidden="false" customHeight="false" outlineLevel="0" collapsed="false">
      <c r="A11228" s="393" t="n">
        <v>1799</v>
      </c>
      <c r="B11228" s="394" t="s">
        <v>11450</v>
      </c>
      <c r="C11228" s="393" t="s">
        <v>267</v>
      </c>
      <c r="D11228" s="395" t="n">
        <v>415.42</v>
      </c>
    </row>
    <row r="11229" customFormat="false" ht="14.25" hidden="false" customHeight="false" outlineLevel="0" collapsed="false">
      <c r="A11229" s="393" t="n">
        <v>1795</v>
      </c>
      <c r="B11229" s="394" t="s">
        <v>11451</v>
      </c>
      <c r="C11229" s="393" t="s">
        <v>267</v>
      </c>
      <c r="D11229" s="395" t="n">
        <v>25.52</v>
      </c>
    </row>
    <row r="11230" customFormat="false" ht="14.25" hidden="false" customHeight="false" outlineLevel="0" collapsed="false">
      <c r="A11230" s="393" t="n">
        <v>1800</v>
      </c>
      <c r="B11230" s="394" t="s">
        <v>11452</v>
      </c>
      <c r="C11230" s="393" t="s">
        <v>267</v>
      </c>
      <c r="D11230" s="395" t="n">
        <v>793.11</v>
      </c>
    </row>
    <row r="11231" customFormat="false" ht="14.25" hidden="false" customHeight="false" outlineLevel="0" collapsed="false">
      <c r="A11231" s="393" t="n">
        <v>1802</v>
      </c>
      <c r="B11231" s="394" t="s">
        <v>11453</v>
      </c>
      <c r="C11231" s="393" t="s">
        <v>267</v>
      </c>
      <c r="D11231" s="395" t="n">
        <v>1983.88</v>
      </c>
    </row>
    <row r="11232" customFormat="false" ht="14.25" hidden="false" customHeight="false" outlineLevel="0" collapsed="false">
      <c r="A11232" s="393" t="n">
        <v>1809</v>
      </c>
      <c r="B11232" s="394" t="s">
        <v>11454</v>
      </c>
      <c r="C11232" s="393" t="s">
        <v>267</v>
      </c>
      <c r="D11232" s="395" t="n">
        <v>83.06</v>
      </c>
    </row>
    <row r="11233" customFormat="false" ht="14.25" hidden="false" customHeight="false" outlineLevel="0" collapsed="false">
      <c r="A11233" s="393" t="n">
        <v>1814</v>
      </c>
      <c r="B11233" s="394" t="s">
        <v>11455</v>
      </c>
      <c r="C11233" s="393" t="s">
        <v>267</v>
      </c>
      <c r="D11233" s="395" t="n">
        <v>68.23</v>
      </c>
    </row>
    <row r="11234" customFormat="false" ht="14.25" hidden="false" customHeight="false" outlineLevel="0" collapsed="false">
      <c r="A11234" s="393" t="n">
        <v>1805</v>
      </c>
      <c r="B11234" s="394" t="s">
        <v>11456</v>
      </c>
      <c r="C11234" s="393" t="s">
        <v>267</v>
      </c>
      <c r="D11234" s="395" t="n">
        <v>39.6</v>
      </c>
    </row>
    <row r="11235" customFormat="false" ht="14.25" hidden="false" customHeight="false" outlineLevel="0" collapsed="false">
      <c r="A11235" s="393" t="n">
        <v>1803</v>
      </c>
      <c r="B11235" s="394" t="s">
        <v>11457</v>
      </c>
      <c r="C11235" s="393" t="s">
        <v>267</v>
      </c>
      <c r="D11235" s="395" t="n">
        <v>17.24</v>
      </c>
    </row>
    <row r="11236" customFormat="false" ht="14.25" hidden="false" customHeight="false" outlineLevel="0" collapsed="false">
      <c r="A11236" s="393" t="n">
        <v>1821</v>
      </c>
      <c r="B11236" s="394" t="s">
        <v>11458</v>
      </c>
      <c r="C11236" s="393" t="s">
        <v>267</v>
      </c>
      <c r="D11236" s="395" t="n">
        <v>233.93</v>
      </c>
    </row>
    <row r="11237" customFormat="false" ht="14.25" hidden="false" customHeight="false" outlineLevel="0" collapsed="false">
      <c r="A11237" s="393" t="n">
        <v>1806</v>
      </c>
      <c r="B11237" s="394" t="s">
        <v>11459</v>
      </c>
      <c r="C11237" s="393" t="s">
        <v>267</v>
      </c>
      <c r="D11237" s="395" t="n">
        <v>139.24</v>
      </c>
    </row>
    <row r="11238" customFormat="false" ht="14.25" hidden="false" customHeight="false" outlineLevel="0" collapsed="false">
      <c r="A11238" s="393" t="n">
        <v>1807</v>
      </c>
      <c r="B11238" s="394" t="s">
        <v>11460</v>
      </c>
      <c r="C11238" s="393" t="s">
        <v>267</v>
      </c>
      <c r="D11238" s="395" t="n">
        <v>334.56</v>
      </c>
    </row>
    <row r="11239" customFormat="false" ht="14.25" hidden="false" customHeight="false" outlineLevel="0" collapsed="false">
      <c r="A11239" s="393" t="n">
        <v>1804</v>
      </c>
      <c r="B11239" s="394" t="s">
        <v>11461</v>
      </c>
      <c r="C11239" s="393" t="s">
        <v>267</v>
      </c>
      <c r="D11239" s="395" t="n">
        <v>24.54</v>
      </c>
    </row>
    <row r="11240" customFormat="false" ht="14.25" hidden="false" customHeight="false" outlineLevel="0" collapsed="false">
      <c r="A11240" s="393" t="n">
        <v>1808</v>
      </c>
      <c r="B11240" s="394" t="s">
        <v>11462</v>
      </c>
      <c r="C11240" s="393" t="s">
        <v>267</v>
      </c>
      <c r="D11240" s="395" t="n">
        <v>670.74</v>
      </c>
    </row>
    <row r="11241" customFormat="false" ht="14.25" hidden="false" customHeight="false" outlineLevel="0" collapsed="false">
      <c r="A11241" s="393" t="n">
        <v>40385</v>
      </c>
      <c r="B11241" s="394" t="s">
        <v>11463</v>
      </c>
      <c r="C11241" s="393" t="s">
        <v>267</v>
      </c>
      <c r="D11241" s="395" t="n">
        <v>84.46</v>
      </c>
    </row>
    <row r="11242" customFormat="false" ht="14.25" hidden="false" customHeight="false" outlineLevel="0" collapsed="false">
      <c r="A11242" s="393" t="n">
        <v>40383</v>
      </c>
      <c r="B11242" s="394" t="s">
        <v>11464</v>
      </c>
      <c r="C11242" s="393" t="s">
        <v>267</v>
      </c>
      <c r="D11242" s="395" t="n">
        <v>57.82</v>
      </c>
    </row>
    <row r="11243" customFormat="false" ht="14.25" hidden="false" customHeight="false" outlineLevel="0" collapsed="false">
      <c r="A11243" s="393" t="n">
        <v>40382</v>
      </c>
      <c r="B11243" s="394" t="s">
        <v>11465</v>
      </c>
      <c r="C11243" s="393" t="s">
        <v>267</v>
      </c>
      <c r="D11243" s="395" t="n">
        <v>37.83</v>
      </c>
    </row>
    <row r="11244" customFormat="false" ht="14.25" hidden="false" customHeight="false" outlineLevel="0" collapsed="false">
      <c r="A11244" s="393" t="n">
        <v>40378</v>
      </c>
      <c r="B11244" s="394" t="s">
        <v>11466</v>
      </c>
      <c r="C11244" s="393" t="s">
        <v>267</v>
      </c>
      <c r="D11244" s="395" t="n">
        <v>19.99</v>
      </c>
    </row>
    <row r="11245" customFormat="false" ht="14.25" hidden="false" customHeight="false" outlineLevel="0" collapsed="false">
      <c r="A11245" s="393" t="n">
        <v>40422</v>
      </c>
      <c r="B11245" s="394" t="s">
        <v>11467</v>
      </c>
      <c r="C11245" s="393" t="s">
        <v>267</v>
      </c>
      <c r="D11245" s="395" t="n">
        <v>257.71</v>
      </c>
    </row>
    <row r="11246" customFormat="false" ht="14.25" hidden="false" customHeight="false" outlineLevel="0" collapsed="false">
      <c r="A11246" s="393" t="n">
        <v>40387</v>
      </c>
      <c r="B11246" s="394" t="s">
        <v>11468</v>
      </c>
      <c r="C11246" s="393" t="s">
        <v>267</v>
      </c>
      <c r="D11246" s="395" t="n">
        <v>131.22</v>
      </c>
    </row>
    <row r="11247" customFormat="false" ht="14.25" hidden="false" customHeight="false" outlineLevel="0" collapsed="false">
      <c r="A11247" s="393" t="n">
        <v>40390</v>
      </c>
      <c r="B11247" s="394" t="s">
        <v>11469</v>
      </c>
      <c r="C11247" s="393" t="s">
        <v>267</v>
      </c>
      <c r="D11247" s="395" t="n">
        <v>542.77</v>
      </c>
    </row>
    <row r="11248" customFormat="false" ht="14.25" hidden="false" customHeight="false" outlineLevel="0" collapsed="false">
      <c r="A11248" s="393" t="n">
        <v>40380</v>
      </c>
      <c r="B11248" s="394" t="s">
        <v>11470</v>
      </c>
      <c r="C11248" s="393" t="s">
        <v>267</v>
      </c>
      <c r="D11248" s="395" t="n">
        <v>26.65</v>
      </c>
    </row>
    <row r="11249" customFormat="false" ht="14.25" hidden="false" customHeight="false" outlineLevel="0" collapsed="false">
      <c r="A11249" s="393" t="n">
        <v>2621</v>
      </c>
      <c r="B11249" s="394" t="s">
        <v>11471</v>
      </c>
      <c r="C11249" s="393" t="s">
        <v>267</v>
      </c>
      <c r="D11249" s="395" t="n">
        <v>147.6</v>
      </c>
    </row>
    <row r="11250" customFormat="false" ht="14.25" hidden="false" customHeight="false" outlineLevel="0" collapsed="false">
      <c r="A11250" s="393" t="n">
        <v>2616</v>
      </c>
      <c r="B11250" s="394" t="s">
        <v>11472</v>
      </c>
      <c r="C11250" s="393" t="s">
        <v>267</v>
      </c>
      <c r="D11250" s="395" t="n">
        <v>4.17</v>
      </c>
    </row>
    <row r="11251" customFormat="false" ht="14.25" hidden="false" customHeight="false" outlineLevel="0" collapsed="false">
      <c r="A11251" s="393" t="n">
        <v>2633</v>
      </c>
      <c r="B11251" s="394" t="s">
        <v>11473</v>
      </c>
      <c r="C11251" s="393" t="s">
        <v>267</v>
      </c>
      <c r="D11251" s="395" t="n">
        <v>4.72</v>
      </c>
    </row>
    <row r="11252" customFormat="false" ht="14.25" hidden="false" customHeight="false" outlineLevel="0" collapsed="false">
      <c r="A11252" s="393" t="n">
        <v>2617</v>
      </c>
      <c r="B11252" s="394" t="s">
        <v>11474</v>
      </c>
      <c r="C11252" s="393" t="s">
        <v>267</v>
      </c>
      <c r="D11252" s="395" t="n">
        <v>6.42</v>
      </c>
    </row>
    <row r="11253" customFormat="false" ht="14.25" hidden="false" customHeight="false" outlineLevel="0" collapsed="false">
      <c r="A11253" s="393" t="n">
        <v>2618</v>
      </c>
      <c r="B11253" s="394" t="s">
        <v>11475</v>
      </c>
      <c r="C11253" s="393" t="s">
        <v>267</v>
      </c>
      <c r="D11253" s="395" t="n">
        <v>14.62</v>
      </c>
    </row>
    <row r="11254" customFormat="false" ht="14.25" hidden="false" customHeight="false" outlineLevel="0" collapsed="false">
      <c r="A11254" s="393" t="n">
        <v>2632</v>
      </c>
      <c r="B11254" s="394" t="s">
        <v>11476</v>
      </c>
      <c r="C11254" s="393" t="s">
        <v>267</v>
      </c>
      <c r="D11254" s="395" t="n">
        <v>17.83</v>
      </c>
    </row>
    <row r="11255" customFormat="false" ht="14.25" hidden="false" customHeight="false" outlineLevel="0" collapsed="false">
      <c r="A11255" s="393" t="n">
        <v>2631</v>
      </c>
      <c r="B11255" s="394" t="s">
        <v>11477</v>
      </c>
      <c r="C11255" s="393" t="s">
        <v>267</v>
      </c>
      <c r="D11255" s="395" t="n">
        <v>26.18</v>
      </c>
    </row>
    <row r="11256" customFormat="false" ht="14.25" hidden="false" customHeight="false" outlineLevel="0" collapsed="false">
      <c r="A11256" s="393" t="n">
        <v>2619</v>
      </c>
      <c r="B11256" s="394" t="s">
        <v>11478</v>
      </c>
      <c r="C11256" s="393" t="s">
        <v>267</v>
      </c>
      <c r="D11256" s="395" t="n">
        <v>66.29</v>
      </c>
    </row>
    <row r="11257" customFormat="false" ht="14.25" hidden="false" customHeight="false" outlineLevel="0" collapsed="false">
      <c r="A11257" s="393" t="n">
        <v>2620</v>
      </c>
      <c r="B11257" s="394" t="s">
        <v>11479</v>
      </c>
      <c r="C11257" s="393" t="s">
        <v>267</v>
      </c>
      <c r="D11257" s="395" t="n">
        <v>87.03</v>
      </c>
    </row>
    <row r="11258" customFormat="false" ht="14.25" hidden="false" customHeight="false" outlineLevel="0" collapsed="false">
      <c r="A11258" s="393" t="n">
        <v>40413</v>
      </c>
      <c r="B11258" s="394" t="s">
        <v>11480</v>
      </c>
      <c r="C11258" s="393" t="s">
        <v>267</v>
      </c>
      <c r="D11258" s="395" t="n">
        <v>20.12</v>
      </c>
    </row>
    <row r="11259" customFormat="false" ht="14.25" hidden="false" customHeight="false" outlineLevel="0" collapsed="false">
      <c r="A11259" s="393" t="n">
        <v>40415</v>
      </c>
      <c r="B11259" s="394" t="s">
        <v>11481</v>
      </c>
      <c r="C11259" s="393" t="s">
        <v>267</v>
      </c>
      <c r="D11259" s="395" t="n">
        <v>28.67</v>
      </c>
    </row>
    <row r="11260" customFormat="false" ht="14.25" hidden="false" customHeight="false" outlineLevel="0" collapsed="false">
      <c r="A11260" s="393" t="n">
        <v>40417</v>
      </c>
      <c r="B11260" s="394" t="s">
        <v>11482</v>
      </c>
      <c r="C11260" s="393" t="s">
        <v>267</v>
      </c>
      <c r="D11260" s="395" t="n">
        <v>33.83</v>
      </c>
    </row>
    <row r="11261" customFormat="false" ht="14.25" hidden="false" customHeight="false" outlineLevel="0" collapsed="false">
      <c r="A11261" s="393" t="n">
        <v>39273</v>
      </c>
      <c r="B11261" s="394" t="s">
        <v>11483</v>
      </c>
      <c r="C11261" s="393" t="s">
        <v>267</v>
      </c>
      <c r="D11261" s="395" t="n">
        <v>2.9</v>
      </c>
    </row>
    <row r="11262" customFormat="false" ht="14.25" hidden="false" customHeight="false" outlineLevel="0" collapsed="false">
      <c r="A11262" s="393" t="n">
        <v>39271</v>
      </c>
      <c r="B11262" s="394" t="s">
        <v>11484</v>
      </c>
      <c r="C11262" s="393" t="s">
        <v>267</v>
      </c>
      <c r="D11262" s="395" t="n">
        <v>1.71</v>
      </c>
    </row>
    <row r="11263" customFormat="false" ht="14.25" hidden="false" customHeight="false" outlineLevel="0" collapsed="false">
      <c r="A11263" s="393" t="n">
        <v>39272</v>
      </c>
      <c r="B11263" s="394" t="s">
        <v>11485</v>
      </c>
      <c r="C11263" s="393" t="s">
        <v>267</v>
      </c>
      <c r="D11263" s="395" t="n">
        <v>2.1</v>
      </c>
    </row>
    <row r="11264" customFormat="false" ht="14.25" hidden="false" customHeight="false" outlineLevel="0" collapsed="false">
      <c r="A11264" s="393" t="n">
        <v>1875</v>
      </c>
      <c r="B11264" s="394" t="s">
        <v>11486</v>
      </c>
      <c r="C11264" s="393" t="s">
        <v>267</v>
      </c>
      <c r="D11264" s="395" t="n">
        <v>4.63</v>
      </c>
    </row>
    <row r="11265" customFormat="false" ht="14.25" hidden="false" customHeight="false" outlineLevel="0" collapsed="false">
      <c r="A11265" s="393" t="n">
        <v>1874</v>
      </c>
      <c r="B11265" s="394" t="s">
        <v>11487</v>
      </c>
      <c r="C11265" s="393" t="s">
        <v>267</v>
      </c>
      <c r="D11265" s="395" t="n">
        <v>3.83</v>
      </c>
    </row>
    <row r="11266" customFormat="false" ht="14.25" hidden="false" customHeight="false" outlineLevel="0" collapsed="false">
      <c r="A11266" s="393" t="n">
        <v>1884</v>
      </c>
      <c r="B11266" s="394" t="s">
        <v>11488</v>
      </c>
      <c r="C11266" s="393" t="s">
        <v>267</v>
      </c>
      <c r="D11266" s="395" t="n">
        <v>3.39</v>
      </c>
    </row>
    <row r="11267" customFormat="false" ht="14.25" hidden="false" customHeight="false" outlineLevel="0" collapsed="false">
      <c r="A11267" s="393" t="n">
        <v>1870</v>
      </c>
      <c r="B11267" s="394" t="s">
        <v>11489</v>
      </c>
      <c r="C11267" s="393" t="s">
        <v>267</v>
      </c>
      <c r="D11267" s="395" t="n">
        <v>2.21</v>
      </c>
    </row>
    <row r="11268" customFormat="false" ht="14.25" hidden="false" customHeight="false" outlineLevel="0" collapsed="false">
      <c r="A11268" s="393" t="n">
        <v>1887</v>
      </c>
      <c r="B11268" s="394" t="s">
        <v>11490</v>
      </c>
      <c r="C11268" s="393" t="s">
        <v>267</v>
      </c>
      <c r="D11268" s="395" t="n">
        <v>19.21</v>
      </c>
    </row>
    <row r="11269" customFormat="false" ht="14.25" hidden="false" customHeight="false" outlineLevel="0" collapsed="false">
      <c r="A11269" s="393" t="n">
        <v>1876</v>
      </c>
      <c r="B11269" s="394" t="s">
        <v>11491</v>
      </c>
      <c r="C11269" s="393" t="s">
        <v>267</v>
      </c>
      <c r="D11269" s="395" t="n">
        <v>7.53</v>
      </c>
    </row>
    <row r="11270" customFormat="false" ht="14.25" hidden="false" customHeight="false" outlineLevel="0" collapsed="false">
      <c r="A11270" s="393" t="n">
        <v>1877</v>
      </c>
      <c r="B11270" s="394" t="s">
        <v>11492</v>
      </c>
      <c r="C11270" s="393" t="s">
        <v>267</v>
      </c>
      <c r="D11270" s="395" t="n">
        <v>19.24</v>
      </c>
    </row>
    <row r="11271" customFormat="false" ht="14.25" hidden="false" customHeight="false" outlineLevel="0" collapsed="false">
      <c r="A11271" s="393" t="n">
        <v>1879</v>
      </c>
      <c r="B11271" s="394" t="s">
        <v>11493</v>
      </c>
      <c r="C11271" s="393" t="s">
        <v>267</v>
      </c>
      <c r="D11271" s="395" t="n">
        <v>2.24</v>
      </c>
    </row>
    <row r="11272" customFormat="false" ht="14.25" hidden="false" customHeight="false" outlineLevel="0" collapsed="false">
      <c r="A11272" s="393" t="n">
        <v>1878</v>
      </c>
      <c r="B11272" s="394" t="s">
        <v>11494</v>
      </c>
      <c r="C11272" s="393" t="s">
        <v>267</v>
      </c>
      <c r="D11272" s="395" t="n">
        <v>38.65</v>
      </c>
    </row>
    <row r="11273" customFormat="false" ht="14.25" hidden="false" customHeight="false" outlineLevel="0" collapsed="false">
      <c r="A11273" s="393" t="n">
        <v>37971</v>
      </c>
      <c r="B11273" s="394" t="s">
        <v>11495</v>
      </c>
      <c r="C11273" s="393" t="s">
        <v>267</v>
      </c>
      <c r="D11273" s="395" t="n">
        <v>5.3</v>
      </c>
    </row>
    <row r="11274" customFormat="false" ht="14.25" hidden="false" customHeight="false" outlineLevel="0" collapsed="false">
      <c r="A11274" s="393" t="n">
        <v>37972</v>
      </c>
      <c r="B11274" s="394" t="s">
        <v>11496</v>
      </c>
      <c r="C11274" s="393" t="s">
        <v>267</v>
      </c>
      <c r="D11274" s="395" t="n">
        <v>7.52</v>
      </c>
    </row>
    <row r="11275" customFormat="false" ht="14.25" hidden="false" customHeight="false" outlineLevel="0" collapsed="false">
      <c r="A11275" s="393" t="n">
        <v>37973</v>
      </c>
      <c r="B11275" s="394" t="s">
        <v>11497</v>
      </c>
      <c r="C11275" s="393" t="s">
        <v>267</v>
      </c>
      <c r="D11275" s="395" t="n">
        <v>14.14</v>
      </c>
    </row>
    <row r="11276" customFormat="false" ht="14.25" hidden="false" customHeight="false" outlineLevel="0" collapsed="false">
      <c r="A11276" s="393" t="n">
        <v>1926</v>
      </c>
      <c r="B11276" s="394" t="s">
        <v>11498</v>
      </c>
      <c r="C11276" s="393" t="s">
        <v>267</v>
      </c>
      <c r="D11276" s="395" t="n">
        <v>2.28</v>
      </c>
    </row>
    <row r="11277" customFormat="false" ht="14.25" hidden="false" customHeight="false" outlineLevel="0" collapsed="false">
      <c r="A11277" s="393" t="n">
        <v>1927</v>
      </c>
      <c r="B11277" s="394" t="s">
        <v>11499</v>
      </c>
      <c r="C11277" s="393" t="s">
        <v>267</v>
      </c>
      <c r="D11277" s="395" t="n">
        <v>2.56</v>
      </c>
    </row>
    <row r="11278" customFormat="false" ht="14.25" hidden="false" customHeight="false" outlineLevel="0" collapsed="false">
      <c r="A11278" s="393" t="n">
        <v>1923</v>
      </c>
      <c r="B11278" s="394" t="s">
        <v>11500</v>
      </c>
      <c r="C11278" s="393" t="s">
        <v>267</v>
      </c>
      <c r="D11278" s="395" t="n">
        <v>4.67</v>
      </c>
    </row>
    <row r="11279" customFormat="false" ht="14.25" hidden="false" customHeight="false" outlineLevel="0" collapsed="false">
      <c r="A11279" s="393" t="n">
        <v>1929</v>
      </c>
      <c r="B11279" s="394" t="s">
        <v>11501</v>
      </c>
      <c r="C11279" s="393" t="s">
        <v>267</v>
      </c>
      <c r="D11279" s="395" t="n">
        <v>5.66</v>
      </c>
    </row>
    <row r="11280" customFormat="false" ht="14.25" hidden="false" customHeight="false" outlineLevel="0" collapsed="false">
      <c r="A11280" s="393" t="n">
        <v>1930</v>
      </c>
      <c r="B11280" s="394" t="s">
        <v>11502</v>
      </c>
      <c r="C11280" s="393" t="s">
        <v>267</v>
      </c>
      <c r="D11280" s="395" t="n">
        <v>9.69</v>
      </c>
    </row>
    <row r="11281" customFormat="false" ht="14.25" hidden="false" customHeight="false" outlineLevel="0" collapsed="false">
      <c r="A11281" s="393" t="n">
        <v>1924</v>
      </c>
      <c r="B11281" s="394" t="s">
        <v>11503</v>
      </c>
      <c r="C11281" s="393" t="s">
        <v>267</v>
      </c>
      <c r="D11281" s="395" t="n">
        <v>15.64</v>
      </c>
    </row>
    <row r="11282" customFormat="false" ht="14.25" hidden="false" customHeight="false" outlineLevel="0" collapsed="false">
      <c r="A11282" s="393" t="n">
        <v>1922</v>
      </c>
      <c r="B11282" s="394" t="s">
        <v>11504</v>
      </c>
      <c r="C11282" s="393" t="s">
        <v>267</v>
      </c>
      <c r="D11282" s="395" t="n">
        <v>32.35</v>
      </c>
    </row>
    <row r="11283" customFormat="false" ht="14.25" hidden="false" customHeight="false" outlineLevel="0" collapsed="false">
      <c r="A11283" s="393" t="n">
        <v>1953</v>
      </c>
      <c r="B11283" s="394" t="s">
        <v>11505</v>
      </c>
      <c r="C11283" s="393" t="s">
        <v>267</v>
      </c>
      <c r="D11283" s="395" t="n">
        <v>39.49</v>
      </c>
    </row>
    <row r="11284" customFormat="false" ht="14.25" hidden="false" customHeight="false" outlineLevel="0" collapsed="false">
      <c r="A11284" s="393" t="n">
        <v>1962</v>
      </c>
      <c r="B11284" s="394" t="s">
        <v>11506</v>
      </c>
      <c r="C11284" s="393" t="s">
        <v>267</v>
      </c>
      <c r="D11284" s="395" t="n">
        <v>191.85</v>
      </c>
    </row>
    <row r="11285" customFormat="false" ht="14.25" hidden="false" customHeight="false" outlineLevel="0" collapsed="false">
      <c r="A11285" s="393" t="n">
        <v>1955</v>
      </c>
      <c r="B11285" s="394" t="s">
        <v>11507</v>
      </c>
      <c r="C11285" s="393" t="s">
        <v>267</v>
      </c>
      <c r="D11285" s="395" t="n">
        <v>2.21</v>
      </c>
    </row>
    <row r="11286" customFormat="false" ht="14.25" hidden="false" customHeight="false" outlineLevel="0" collapsed="false">
      <c r="A11286" s="393" t="n">
        <v>1956</v>
      </c>
      <c r="B11286" s="394" t="s">
        <v>11508</v>
      </c>
      <c r="C11286" s="393" t="s">
        <v>267</v>
      </c>
      <c r="D11286" s="395" t="n">
        <v>3.12</v>
      </c>
    </row>
    <row r="11287" customFormat="false" ht="14.25" hidden="false" customHeight="false" outlineLevel="0" collapsed="false">
      <c r="A11287" s="393" t="n">
        <v>1957</v>
      </c>
      <c r="B11287" s="394" t="s">
        <v>11509</v>
      </c>
      <c r="C11287" s="393" t="s">
        <v>267</v>
      </c>
      <c r="D11287" s="395" t="n">
        <v>6.75</v>
      </c>
    </row>
    <row r="11288" customFormat="false" ht="14.25" hidden="false" customHeight="false" outlineLevel="0" collapsed="false">
      <c r="A11288" s="393" t="n">
        <v>1958</v>
      </c>
      <c r="B11288" s="394" t="s">
        <v>11510</v>
      </c>
      <c r="C11288" s="393" t="s">
        <v>267</v>
      </c>
      <c r="D11288" s="395" t="n">
        <v>12.56</v>
      </c>
    </row>
    <row r="11289" customFormat="false" ht="14.25" hidden="false" customHeight="false" outlineLevel="0" collapsed="false">
      <c r="A11289" s="393" t="n">
        <v>1959</v>
      </c>
      <c r="B11289" s="394" t="s">
        <v>11511</v>
      </c>
      <c r="C11289" s="393" t="s">
        <v>267</v>
      </c>
      <c r="D11289" s="395" t="n">
        <v>13.63</v>
      </c>
    </row>
    <row r="11290" customFormat="false" ht="14.25" hidden="false" customHeight="false" outlineLevel="0" collapsed="false">
      <c r="A11290" s="393" t="n">
        <v>1925</v>
      </c>
      <c r="B11290" s="394" t="s">
        <v>11512</v>
      </c>
      <c r="C11290" s="393" t="s">
        <v>267</v>
      </c>
      <c r="D11290" s="395" t="n">
        <v>35.63</v>
      </c>
    </row>
    <row r="11291" customFormat="false" ht="14.25" hidden="false" customHeight="false" outlineLevel="0" collapsed="false">
      <c r="A11291" s="393" t="n">
        <v>1960</v>
      </c>
      <c r="B11291" s="394" t="s">
        <v>11513</v>
      </c>
      <c r="C11291" s="393" t="s">
        <v>267</v>
      </c>
      <c r="D11291" s="395" t="n">
        <v>54.71</v>
      </c>
    </row>
    <row r="11292" customFormat="false" ht="14.25" hidden="false" customHeight="false" outlineLevel="0" collapsed="false">
      <c r="A11292" s="393" t="n">
        <v>1961</v>
      </c>
      <c r="B11292" s="394" t="s">
        <v>11514</v>
      </c>
      <c r="C11292" s="393" t="s">
        <v>267</v>
      </c>
      <c r="D11292" s="395" t="n">
        <v>70.09</v>
      </c>
    </row>
    <row r="11293" customFormat="false" ht="14.25" hidden="false" customHeight="false" outlineLevel="0" collapsed="false">
      <c r="A11293" s="393" t="n">
        <v>38423</v>
      </c>
      <c r="B11293" s="394" t="s">
        <v>11515</v>
      </c>
      <c r="C11293" s="393" t="s">
        <v>267</v>
      </c>
      <c r="D11293" s="395" t="n">
        <v>38.26</v>
      </c>
    </row>
    <row r="11294" customFormat="false" ht="14.25" hidden="false" customHeight="false" outlineLevel="0" collapsed="false">
      <c r="A11294" s="393" t="n">
        <v>39866</v>
      </c>
      <c r="B11294" s="394" t="s">
        <v>11516</v>
      </c>
      <c r="C11294" s="393" t="s">
        <v>267</v>
      </c>
      <c r="D11294" s="395" t="n">
        <v>19.39</v>
      </c>
    </row>
    <row r="11295" customFormat="false" ht="14.25" hidden="false" customHeight="false" outlineLevel="0" collapsed="false">
      <c r="A11295" s="393" t="n">
        <v>39867</v>
      </c>
      <c r="B11295" s="394" t="s">
        <v>11517</v>
      </c>
      <c r="C11295" s="393" t="s">
        <v>267</v>
      </c>
      <c r="D11295" s="395" t="n">
        <v>43.1</v>
      </c>
    </row>
    <row r="11296" customFormat="false" ht="14.25" hidden="false" customHeight="false" outlineLevel="0" collapsed="false">
      <c r="A11296" s="393" t="n">
        <v>39868</v>
      </c>
      <c r="B11296" s="394" t="s">
        <v>11518</v>
      </c>
      <c r="C11296" s="393" t="s">
        <v>267</v>
      </c>
      <c r="D11296" s="395" t="n">
        <v>77.64</v>
      </c>
    </row>
    <row r="11297" customFormat="false" ht="14.25" hidden="false" customHeight="false" outlineLevel="0" collapsed="false">
      <c r="A11297" s="393" t="n">
        <v>37999</v>
      </c>
      <c r="B11297" s="394" t="s">
        <v>11519</v>
      </c>
      <c r="C11297" s="393" t="s">
        <v>267</v>
      </c>
      <c r="D11297" s="395" t="n">
        <v>8.94</v>
      </c>
    </row>
    <row r="11298" customFormat="false" ht="14.25" hidden="false" customHeight="false" outlineLevel="0" collapsed="false">
      <c r="A11298" s="393" t="n">
        <v>38000</v>
      </c>
      <c r="B11298" s="394" t="s">
        <v>11520</v>
      </c>
      <c r="C11298" s="393" t="s">
        <v>267</v>
      </c>
      <c r="D11298" s="395" t="n">
        <v>10.44</v>
      </c>
    </row>
    <row r="11299" customFormat="false" ht="14.25" hidden="false" customHeight="false" outlineLevel="0" collapsed="false">
      <c r="A11299" s="393" t="n">
        <v>38129</v>
      </c>
      <c r="B11299" s="394" t="s">
        <v>11521</v>
      </c>
      <c r="C11299" s="393" t="s">
        <v>267</v>
      </c>
      <c r="D11299" s="395" t="n">
        <v>5.14</v>
      </c>
    </row>
    <row r="11300" customFormat="false" ht="14.25" hidden="false" customHeight="false" outlineLevel="0" collapsed="false">
      <c r="A11300" s="393" t="n">
        <v>38025</v>
      </c>
      <c r="B11300" s="394" t="s">
        <v>11522</v>
      </c>
      <c r="C11300" s="393" t="s">
        <v>267</v>
      </c>
      <c r="D11300" s="395" t="n">
        <v>6.98</v>
      </c>
    </row>
    <row r="11301" customFormat="false" ht="14.25" hidden="false" customHeight="false" outlineLevel="0" collapsed="false">
      <c r="A11301" s="393" t="n">
        <v>38026</v>
      </c>
      <c r="B11301" s="394" t="s">
        <v>11523</v>
      </c>
      <c r="C11301" s="393" t="s">
        <v>267</v>
      </c>
      <c r="D11301" s="395" t="n">
        <v>17.24</v>
      </c>
    </row>
    <row r="11302" customFormat="false" ht="14.25" hidden="false" customHeight="false" outlineLevel="0" collapsed="false">
      <c r="A11302" s="393" t="n">
        <v>1858</v>
      </c>
      <c r="B11302" s="394" t="s">
        <v>11524</v>
      </c>
      <c r="C11302" s="393" t="s">
        <v>267</v>
      </c>
      <c r="D11302" s="395" t="n">
        <v>59.29</v>
      </c>
    </row>
    <row r="11303" customFormat="false" ht="14.25" hidden="false" customHeight="false" outlineLevel="0" collapsed="false">
      <c r="A11303" s="393" t="n">
        <v>1844</v>
      </c>
      <c r="B11303" s="394" t="s">
        <v>11525</v>
      </c>
      <c r="C11303" s="393" t="s">
        <v>267</v>
      </c>
      <c r="D11303" s="395" t="n">
        <v>135.78</v>
      </c>
    </row>
    <row r="11304" customFormat="false" ht="14.25" hidden="false" customHeight="false" outlineLevel="0" collapsed="false">
      <c r="A11304" s="393" t="n">
        <v>1863</v>
      </c>
      <c r="B11304" s="394" t="s">
        <v>11526</v>
      </c>
      <c r="C11304" s="393" t="s">
        <v>267</v>
      </c>
      <c r="D11304" s="395" t="n">
        <v>63.09</v>
      </c>
    </row>
    <row r="11305" customFormat="false" ht="14.25" hidden="false" customHeight="false" outlineLevel="0" collapsed="false">
      <c r="A11305" s="393" t="n">
        <v>1865</v>
      </c>
      <c r="B11305" s="394" t="s">
        <v>11527</v>
      </c>
      <c r="C11305" s="393" t="s">
        <v>267</v>
      </c>
      <c r="D11305" s="395" t="n">
        <v>164.38</v>
      </c>
    </row>
    <row r="11306" customFormat="false" ht="14.25" hidden="false" customHeight="false" outlineLevel="0" collapsed="false">
      <c r="A11306" s="393" t="n">
        <v>36355</v>
      </c>
      <c r="B11306" s="394" t="s">
        <v>11528</v>
      </c>
      <c r="C11306" s="393" t="s">
        <v>267</v>
      </c>
      <c r="D11306" s="395" t="n">
        <v>9.46</v>
      </c>
    </row>
    <row r="11307" customFormat="false" ht="14.25" hidden="false" customHeight="false" outlineLevel="0" collapsed="false">
      <c r="A11307" s="393" t="n">
        <v>36356</v>
      </c>
      <c r="B11307" s="394" t="s">
        <v>11529</v>
      </c>
      <c r="C11307" s="393" t="s">
        <v>267</v>
      </c>
      <c r="D11307" s="395" t="n">
        <v>15.22</v>
      </c>
    </row>
    <row r="11308" customFormat="false" ht="14.25" hidden="false" customHeight="false" outlineLevel="0" collapsed="false">
      <c r="A11308" s="393" t="n">
        <v>1940</v>
      </c>
      <c r="B11308" s="394" t="s">
        <v>11530</v>
      </c>
      <c r="C11308" s="393" t="s">
        <v>267</v>
      </c>
      <c r="D11308" s="395" t="n">
        <v>34.81</v>
      </c>
    </row>
    <row r="11309" customFormat="false" ht="14.25" hidden="false" customHeight="false" outlineLevel="0" collapsed="false">
      <c r="A11309" s="393" t="n">
        <v>1939</v>
      </c>
      <c r="B11309" s="394" t="s">
        <v>11531</v>
      </c>
      <c r="C11309" s="393" t="s">
        <v>267</v>
      </c>
      <c r="D11309" s="395" t="n">
        <v>9.55</v>
      </c>
    </row>
    <row r="11310" customFormat="false" ht="14.25" hidden="false" customHeight="false" outlineLevel="0" collapsed="false">
      <c r="A11310" s="393" t="n">
        <v>1937</v>
      </c>
      <c r="B11310" s="394" t="s">
        <v>11532</v>
      </c>
      <c r="C11310" s="393" t="s">
        <v>267</v>
      </c>
      <c r="D11310" s="395" t="n">
        <v>5.87</v>
      </c>
    </row>
    <row r="11311" customFormat="false" ht="14.25" hidden="false" customHeight="false" outlineLevel="0" collapsed="false">
      <c r="A11311" s="393" t="n">
        <v>1938</v>
      </c>
      <c r="B11311" s="394" t="s">
        <v>11533</v>
      </c>
      <c r="C11311" s="393" t="s">
        <v>267</v>
      </c>
      <c r="D11311" s="395" t="n">
        <v>6.68</v>
      </c>
    </row>
    <row r="11312" customFormat="false" ht="14.25" hidden="false" customHeight="false" outlineLevel="0" collapsed="false">
      <c r="A11312" s="393" t="n">
        <v>1966</v>
      </c>
      <c r="B11312" s="394" t="s">
        <v>11534</v>
      </c>
      <c r="C11312" s="393" t="s">
        <v>267</v>
      </c>
      <c r="D11312" s="395" t="n">
        <v>25.16</v>
      </c>
    </row>
    <row r="11313" customFormat="false" ht="14.25" hidden="false" customHeight="false" outlineLevel="0" collapsed="false">
      <c r="A11313" s="393" t="n">
        <v>1933</v>
      </c>
      <c r="B11313" s="394" t="s">
        <v>11535</v>
      </c>
      <c r="C11313" s="393" t="s">
        <v>267</v>
      </c>
      <c r="D11313" s="395" t="n">
        <v>5.42</v>
      </c>
    </row>
    <row r="11314" customFormat="false" ht="14.25" hidden="false" customHeight="false" outlineLevel="0" collapsed="false">
      <c r="A11314" s="393" t="n">
        <v>1932</v>
      </c>
      <c r="B11314" s="394" t="s">
        <v>11536</v>
      </c>
      <c r="C11314" s="393" t="s">
        <v>267</v>
      </c>
      <c r="D11314" s="395" t="n">
        <v>12.41</v>
      </c>
    </row>
    <row r="11315" customFormat="false" ht="14.25" hidden="false" customHeight="false" outlineLevel="0" collapsed="false">
      <c r="A11315" s="393" t="n">
        <v>1951</v>
      </c>
      <c r="B11315" s="394" t="s">
        <v>11537</v>
      </c>
      <c r="C11315" s="393" t="s">
        <v>267</v>
      </c>
      <c r="D11315" s="395" t="n">
        <v>25.88</v>
      </c>
    </row>
    <row r="11316" customFormat="false" ht="14.25" hidden="false" customHeight="false" outlineLevel="0" collapsed="false">
      <c r="A11316" s="393" t="n">
        <v>1970</v>
      </c>
      <c r="B11316" s="394" t="s">
        <v>11538</v>
      </c>
      <c r="C11316" s="393" t="s">
        <v>267</v>
      </c>
      <c r="D11316" s="395" t="n">
        <v>62.89</v>
      </c>
    </row>
    <row r="11317" customFormat="false" ht="14.25" hidden="false" customHeight="false" outlineLevel="0" collapsed="false">
      <c r="A11317" s="393" t="n">
        <v>1967</v>
      </c>
      <c r="B11317" s="394" t="s">
        <v>11539</v>
      </c>
      <c r="C11317" s="393" t="s">
        <v>267</v>
      </c>
      <c r="D11317" s="395" t="n">
        <v>7.47</v>
      </c>
    </row>
    <row r="11318" customFormat="false" ht="14.25" hidden="false" customHeight="false" outlineLevel="0" collapsed="false">
      <c r="A11318" s="393" t="n">
        <v>1968</v>
      </c>
      <c r="B11318" s="394" t="s">
        <v>11540</v>
      </c>
      <c r="C11318" s="393" t="s">
        <v>267</v>
      </c>
      <c r="D11318" s="395" t="n">
        <v>14.76</v>
      </c>
    </row>
    <row r="11319" customFormat="false" ht="14.25" hidden="false" customHeight="false" outlineLevel="0" collapsed="false">
      <c r="A11319" s="393" t="n">
        <v>1969</v>
      </c>
      <c r="B11319" s="394" t="s">
        <v>11541</v>
      </c>
      <c r="C11319" s="393" t="s">
        <v>267</v>
      </c>
      <c r="D11319" s="395" t="n">
        <v>48.05</v>
      </c>
    </row>
    <row r="11320" customFormat="false" ht="14.25" hidden="false" customHeight="false" outlineLevel="0" collapsed="false">
      <c r="A11320" s="393" t="n">
        <v>1827</v>
      </c>
      <c r="B11320" s="394" t="s">
        <v>11542</v>
      </c>
      <c r="C11320" s="393" t="s">
        <v>267</v>
      </c>
      <c r="D11320" s="395" t="n">
        <v>149.59</v>
      </c>
    </row>
    <row r="11321" customFormat="false" ht="14.25" hidden="false" customHeight="false" outlineLevel="0" collapsed="false">
      <c r="A11321" s="393" t="n">
        <v>1831</v>
      </c>
      <c r="B11321" s="394" t="s">
        <v>11543</v>
      </c>
      <c r="C11321" s="393" t="s">
        <v>267</v>
      </c>
      <c r="D11321" s="395" t="n">
        <v>32.65</v>
      </c>
    </row>
    <row r="11322" customFormat="false" ht="14.25" hidden="false" customHeight="false" outlineLevel="0" collapsed="false">
      <c r="A11322" s="393" t="n">
        <v>1825</v>
      </c>
      <c r="B11322" s="394" t="s">
        <v>11544</v>
      </c>
      <c r="C11322" s="393" t="s">
        <v>267</v>
      </c>
      <c r="D11322" s="395" t="n">
        <v>80.59</v>
      </c>
    </row>
    <row r="11323" customFormat="false" ht="14.25" hidden="false" customHeight="false" outlineLevel="0" collapsed="false">
      <c r="A11323" s="393" t="n">
        <v>1828</v>
      </c>
      <c r="B11323" s="394" t="s">
        <v>11545</v>
      </c>
      <c r="C11323" s="393" t="s">
        <v>267</v>
      </c>
      <c r="D11323" s="395" t="n">
        <v>182.54</v>
      </c>
    </row>
    <row r="11324" customFormat="false" ht="14.25" hidden="false" customHeight="false" outlineLevel="0" collapsed="false">
      <c r="A11324" s="393" t="n">
        <v>1845</v>
      </c>
      <c r="B11324" s="394" t="s">
        <v>11546</v>
      </c>
      <c r="C11324" s="393" t="s">
        <v>267</v>
      </c>
      <c r="D11324" s="395" t="n">
        <v>40.92</v>
      </c>
    </row>
    <row r="11325" customFormat="false" ht="14.25" hidden="false" customHeight="false" outlineLevel="0" collapsed="false">
      <c r="A11325" s="393" t="n">
        <v>1824</v>
      </c>
      <c r="B11325" s="394" t="s">
        <v>11547</v>
      </c>
      <c r="C11325" s="393" t="s">
        <v>267</v>
      </c>
      <c r="D11325" s="395" t="n">
        <v>96.61</v>
      </c>
    </row>
    <row r="11326" customFormat="false" ht="14.25" hidden="false" customHeight="false" outlineLevel="0" collapsed="false">
      <c r="A11326" s="393" t="n">
        <v>42693</v>
      </c>
      <c r="B11326" s="394" t="s">
        <v>11548</v>
      </c>
      <c r="C11326" s="393" t="s">
        <v>267</v>
      </c>
      <c r="D11326" s="395" t="n">
        <v>461.79</v>
      </c>
    </row>
    <row r="11327" customFormat="false" ht="14.25" hidden="false" customHeight="false" outlineLevel="0" collapsed="false">
      <c r="A11327" s="393" t="n">
        <v>42695</v>
      </c>
      <c r="B11327" s="394" t="s">
        <v>11549</v>
      </c>
      <c r="C11327" s="393" t="s">
        <v>267</v>
      </c>
      <c r="D11327" s="395" t="n">
        <v>322.63</v>
      </c>
    </row>
    <row r="11328" customFormat="false" ht="14.25" hidden="false" customHeight="false" outlineLevel="0" collapsed="false">
      <c r="A11328" s="393" t="n">
        <v>42694</v>
      </c>
      <c r="B11328" s="394" t="s">
        <v>11550</v>
      </c>
      <c r="C11328" s="393" t="s">
        <v>267</v>
      </c>
      <c r="D11328" s="395" t="n">
        <v>617.97</v>
      </c>
    </row>
    <row r="11329" customFormat="false" ht="14.25" hidden="false" customHeight="false" outlineLevel="0" collapsed="false">
      <c r="A11329" s="393" t="n">
        <v>20097</v>
      </c>
      <c r="B11329" s="394" t="s">
        <v>11551</v>
      </c>
      <c r="C11329" s="393" t="s">
        <v>267</v>
      </c>
      <c r="D11329" s="395" t="n">
        <v>26.79</v>
      </c>
    </row>
    <row r="11330" customFormat="false" ht="14.25" hidden="false" customHeight="false" outlineLevel="0" collapsed="false">
      <c r="A11330" s="393" t="n">
        <v>20098</v>
      </c>
      <c r="B11330" s="394" t="s">
        <v>11552</v>
      </c>
      <c r="C11330" s="393" t="s">
        <v>267</v>
      </c>
      <c r="D11330" s="395" t="n">
        <v>109.51</v>
      </c>
    </row>
    <row r="11331" customFormat="false" ht="14.25" hidden="false" customHeight="false" outlineLevel="0" collapsed="false">
      <c r="A11331" s="393" t="n">
        <v>20096</v>
      </c>
      <c r="B11331" s="394" t="s">
        <v>11553</v>
      </c>
      <c r="C11331" s="393" t="s">
        <v>267</v>
      </c>
      <c r="D11331" s="395" t="n">
        <v>27.73</v>
      </c>
    </row>
    <row r="11332" customFormat="false" ht="14.25" hidden="false" customHeight="false" outlineLevel="0" collapsed="false">
      <c r="A11332" s="393" t="n">
        <v>44472</v>
      </c>
      <c r="B11332" s="394" t="s">
        <v>11554</v>
      </c>
      <c r="C11332" s="393" t="s">
        <v>267</v>
      </c>
      <c r="D11332" s="395" t="n">
        <v>52.25</v>
      </c>
    </row>
    <row r="11333" customFormat="false" ht="14.25" hidden="false" customHeight="false" outlineLevel="0" collapsed="false">
      <c r="A11333" s="393" t="n">
        <v>38369</v>
      </c>
      <c r="B11333" s="394" t="s">
        <v>11555</v>
      </c>
      <c r="C11333" s="393" t="s">
        <v>267</v>
      </c>
      <c r="D11333" s="395" t="n">
        <v>20.62</v>
      </c>
    </row>
    <row r="11334" customFormat="false" ht="14.25" hidden="false" customHeight="false" outlineLevel="0" collapsed="false">
      <c r="A11334" s="393" t="n">
        <v>38370</v>
      </c>
      <c r="B11334" s="394" t="s">
        <v>11556</v>
      </c>
      <c r="C11334" s="393" t="s">
        <v>267</v>
      </c>
      <c r="D11334" s="395" t="n">
        <v>20.62</v>
      </c>
    </row>
    <row r="11335" customFormat="false" ht="14.25" hidden="false" customHeight="false" outlineLevel="0" collapsed="false">
      <c r="A11335" s="393" t="n">
        <v>38372</v>
      </c>
      <c r="B11335" s="394" t="s">
        <v>11557</v>
      </c>
      <c r="C11335" s="393" t="s">
        <v>267</v>
      </c>
      <c r="D11335" s="395" t="n">
        <v>24.17</v>
      </c>
    </row>
    <row r="11336" customFormat="false" ht="14.25" hidden="false" customHeight="false" outlineLevel="0" collapsed="false">
      <c r="A11336" s="393" t="n">
        <v>2358</v>
      </c>
      <c r="B11336" s="394" t="s">
        <v>11558</v>
      </c>
      <c r="C11336" s="393" t="s">
        <v>2143</v>
      </c>
      <c r="D11336" s="395" t="n">
        <v>54.66</v>
      </c>
    </row>
    <row r="11337" customFormat="false" ht="14.25" hidden="false" customHeight="false" outlineLevel="0" collapsed="false">
      <c r="A11337" s="393" t="n">
        <v>40807</v>
      </c>
      <c r="B11337" s="394" t="s">
        <v>11559</v>
      </c>
      <c r="C11337" s="393" t="s">
        <v>6991</v>
      </c>
      <c r="D11337" s="395" t="n">
        <v>9573.24</v>
      </c>
    </row>
    <row r="11338" customFormat="false" ht="14.25" hidden="false" customHeight="false" outlineLevel="0" collapsed="false">
      <c r="A11338" s="393" t="n">
        <v>44330</v>
      </c>
      <c r="B11338" s="394" t="s">
        <v>11560</v>
      </c>
      <c r="C11338" s="393" t="s">
        <v>231</v>
      </c>
      <c r="D11338" s="395" t="n">
        <v>10.66</v>
      </c>
    </row>
    <row r="11339" customFormat="false" ht="14.25" hidden="false" customHeight="false" outlineLevel="0" collapsed="false">
      <c r="A11339" s="393" t="n">
        <v>43144</v>
      </c>
      <c r="B11339" s="394" t="s">
        <v>11561</v>
      </c>
      <c r="C11339" s="393" t="s">
        <v>532</v>
      </c>
      <c r="D11339" s="395" t="n">
        <v>36.11</v>
      </c>
    </row>
    <row r="11340" customFormat="false" ht="14.25" hidden="false" customHeight="false" outlineLevel="0" collapsed="false">
      <c r="A11340" s="393" t="n">
        <v>39397</v>
      </c>
      <c r="B11340" s="394" t="s">
        <v>11562</v>
      </c>
      <c r="C11340" s="393" t="s">
        <v>231</v>
      </c>
      <c r="D11340" s="395" t="n">
        <v>16.46</v>
      </c>
    </row>
    <row r="11341" customFormat="false" ht="14.25" hidden="false" customHeight="false" outlineLevel="0" collapsed="false">
      <c r="A11341" s="393" t="n">
        <v>2692</v>
      </c>
      <c r="B11341" s="394" t="s">
        <v>11563</v>
      </c>
      <c r="C11341" s="393" t="s">
        <v>231</v>
      </c>
      <c r="D11341" s="395" t="n">
        <v>6.64</v>
      </c>
    </row>
    <row r="11342" customFormat="false" ht="14.25" hidden="false" customHeight="false" outlineLevel="0" collapsed="false">
      <c r="A11342" s="393" t="n">
        <v>44329</v>
      </c>
      <c r="B11342" s="394" t="s">
        <v>11564</v>
      </c>
      <c r="C11342" s="393" t="s">
        <v>231</v>
      </c>
      <c r="D11342" s="395" t="n">
        <v>13.98</v>
      </c>
    </row>
    <row r="11343" customFormat="false" ht="14.25" hidden="false" customHeight="false" outlineLevel="0" collapsed="false">
      <c r="A11343" s="393" t="n">
        <v>5318</v>
      </c>
      <c r="B11343" s="394" t="s">
        <v>11565</v>
      </c>
      <c r="C11343" s="393" t="s">
        <v>231</v>
      </c>
      <c r="D11343" s="395" t="n">
        <v>22.6</v>
      </c>
    </row>
    <row r="11344" customFormat="false" ht="14.25" hidden="false" customHeight="false" outlineLevel="0" collapsed="false">
      <c r="A11344" s="393" t="n">
        <v>5330</v>
      </c>
      <c r="B11344" s="394" t="s">
        <v>11566</v>
      </c>
      <c r="C11344" s="393" t="s">
        <v>231</v>
      </c>
      <c r="D11344" s="395" t="n">
        <v>51.51</v>
      </c>
    </row>
    <row r="11345" customFormat="false" ht="14.25" hidden="false" customHeight="false" outlineLevel="0" collapsed="false">
      <c r="A11345" s="393" t="n">
        <v>44532</v>
      </c>
      <c r="B11345" s="394" t="s">
        <v>11567</v>
      </c>
      <c r="C11345" s="393" t="s">
        <v>267</v>
      </c>
      <c r="D11345" s="395" t="n">
        <v>40.09</v>
      </c>
    </row>
    <row r="11346" customFormat="false" ht="14.25" hidden="false" customHeight="false" outlineLevel="0" collapsed="false">
      <c r="A11346" s="393" t="n">
        <v>44531</v>
      </c>
      <c r="B11346" s="394" t="s">
        <v>11568</v>
      </c>
      <c r="C11346" s="393" t="s">
        <v>267</v>
      </c>
      <c r="D11346" s="395" t="n">
        <v>127.42</v>
      </c>
    </row>
    <row r="11347" customFormat="false" ht="14.25" hidden="false" customHeight="false" outlineLevel="0" collapsed="false">
      <c r="A11347" s="393" t="n">
        <v>13887</v>
      </c>
      <c r="B11347" s="394" t="s">
        <v>11569</v>
      </c>
      <c r="C11347" s="393" t="s">
        <v>267</v>
      </c>
      <c r="D11347" s="395" t="n">
        <v>731.58</v>
      </c>
    </row>
    <row r="11348" customFormat="false" ht="14.25" hidden="false" customHeight="false" outlineLevel="0" collapsed="false">
      <c r="A11348" s="393" t="n">
        <v>38140</v>
      </c>
      <c r="B11348" s="394" t="s">
        <v>11570</v>
      </c>
      <c r="C11348" s="393" t="s">
        <v>267</v>
      </c>
      <c r="D11348" s="395" t="n">
        <v>30.9</v>
      </c>
    </row>
    <row r="11349" customFormat="false" ht="14.25" hidden="false" customHeight="false" outlineLevel="0" collapsed="false">
      <c r="A11349" s="393" t="n">
        <v>44495</v>
      </c>
      <c r="B11349" s="394" t="s">
        <v>11571</v>
      </c>
      <c r="C11349" s="393" t="s">
        <v>267</v>
      </c>
      <c r="D11349" s="395" t="n">
        <v>32.56</v>
      </c>
    </row>
    <row r="11350" customFormat="false" ht="14.25" hidden="false" customHeight="false" outlineLevel="0" collapsed="false">
      <c r="A11350" s="393" t="n">
        <v>44533</v>
      </c>
      <c r="B11350" s="394" t="s">
        <v>11572</v>
      </c>
      <c r="C11350" s="393" t="s">
        <v>267</v>
      </c>
      <c r="D11350" s="395" t="n">
        <v>30.75</v>
      </c>
    </row>
    <row r="11351" customFormat="false" ht="14.25" hidden="false" customHeight="false" outlineLevel="0" collapsed="false">
      <c r="A11351" s="393" t="n">
        <v>44534</v>
      </c>
      <c r="B11351" s="394" t="s">
        <v>11573</v>
      </c>
      <c r="C11351" s="393" t="s">
        <v>267</v>
      </c>
      <c r="D11351" s="395" t="n">
        <v>8.01</v>
      </c>
    </row>
    <row r="11352" customFormat="false" ht="14.25" hidden="false" customHeight="false" outlineLevel="0" collapsed="false">
      <c r="A11352" s="393" t="n">
        <v>34729</v>
      </c>
      <c r="B11352" s="394" t="s">
        <v>11574</v>
      </c>
      <c r="C11352" s="393" t="s">
        <v>267</v>
      </c>
      <c r="D11352" s="395" t="n">
        <v>1095.8</v>
      </c>
    </row>
    <row r="11353" customFormat="false" ht="14.25" hidden="false" customHeight="false" outlineLevel="0" collapsed="false">
      <c r="A11353" s="393" t="n">
        <v>34734</v>
      </c>
      <c r="B11353" s="394" t="s">
        <v>11575</v>
      </c>
      <c r="C11353" s="393" t="s">
        <v>267</v>
      </c>
      <c r="D11353" s="395" t="n">
        <v>1696.65</v>
      </c>
    </row>
    <row r="11354" customFormat="false" ht="14.25" hidden="false" customHeight="false" outlineLevel="0" collapsed="false">
      <c r="A11354" s="393" t="n">
        <v>34738</v>
      </c>
      <c r="B11354" s="394" t="s">
        <v>11576</v>
      </c>
      <c r="C11354" s="393" t="s">
        <v>267</v>
      </c>
      <c r="D11354" s="395" t="n">
        <v>3963.91</v>
      </c>
    </row>
    <row r="11355" customFormat="false" ht="14.25" hidden="false" customHeight="false" outlineLevel="0" collapsed="false">
      <c r="A11355" s="393" t="n">
        <v>34623</v>
      </c>
      <c r="B11355" s="394" t="s">
        <v>11577</v>
      </c>
      <c r="C11355" s="393" t="s">
        <v>267</v>
      </c>
      <c r="D11355" s="395" t="n">
        <v>47.5</v>
      </c>
    </row>
    <row r="11356" customFormat="false" ht="14.25" hidden="false" customHeight="false" outlineLevel="0" collapsed="false">
      <c r="A11356" s="393" t="n">
        <v>34616</v>
      </c>
      <c r="B11356" s="394" t="s">
        <v>11578</v>
      </c>
      <c r="C11356" s="393" t="s">
        <v>267</v>
      </c>
      <c r="D11356" s="395" t="n">
        <v>48.24</v>
      </c>
    </row>
    <row r="11357" customFormat="false" ht="14.25" hidden="false" customHeight="false" outlineLevel="0" collapsed="false">
      <c r="A11357" s="393" t="n">
        <v>34628</v>
      </c>
      <c r="B11357" s="394" t="s">
        <v>11579</v>
      </c>
      <c r="C11357" s="393" t="s">
        <v>267</v>
      </c>
      <c r="D11357" s="395" t="n">
        <v>68.04</v>
      </c>
    </row>
    <row r="11358" customFormat="false" ht="14.25" hidden="false" customHeight="false" outlineLevel="0" collapsed="false">
      <c r="A11358" s="393" t="n">
        <v>34686</v>
      </c>
      <c r="B11358" s="394" t="s">
        <v>11580</v>
      </c>
      <c r="C11358" s="393" t="s">
        <v>267</v>
      </c>
      <c r="D11358" s="395" t="n">
        <v>12.48</v>
      </c>
    </row>
    <row r="11359" customFormat="false" ht="14.25" hidden="false" customHeight="false" outlineLevel="0" collapsed="false">
      <c r="A11359" s="393" t="n">
        <v>34653</v>
      </c>
      <c r="B11359" s="394" t="s">
        <v>11581</v>
      </c>
      <c r="C11359" s="393" t="s">
        <v>267</v>
      </c>
      <c r="D11359" s="395" t="n">
        <v>8.41</v>
      </c>
    </row>
    <row r="11360" customFormat="false" ht="14.25" hidden="false" customHeight="false" outlineLevel="0" collapsed="false">
      <c r="A11360" s="393" t="n">
        <v>34688</v>
      </c>
      <c r="B11360" s="394" t="s">
        <v>11582</v>
      </c>
      <c r="C11360" s="393" t="s">
        <v>267</v>
      </c>
      <c r="D11360" s="395" t="n">
        <v>15.25</v>
      </c>
    </row>
    <row r="11361" customFormat="false" ht="14.25" hidden="false" customHeight="false" outlineLevel="0" collapsed="false">
      <c r="A11361" s="393" t="n">
        <v>34709</v>
      </c>
      <c r="B11361" s="394" t="s">
        <v>11583</v>
      </c>
      <c r="C11361" s="393" t="s">
        <v>267</v>
      </c>
      <c r="D11361" s="395" t="n">
        <v>59.1</v>
      </c>
    </row>
    <row r="11362" customFormat="false" ht="14.25" hidden="false" customHeight="false" outlineLevel="0" collapsed="false">
      <c r="A11362" s="393" t="n">
        <v>34714</v>
      </c>
      <c r="B11362" s="394" t="s">
        <v>11584</v>
      </c>
      <c r="C11362" s="393" t="s">
        <v>267</v>
      </c>
      <c r="D11362" s="395" t="n">
        <v>70.59</v>
      </c>
    </row>
    <row r="11363" customFormat="false" ht="14.25" hidden="false" customHeight="false" outlineLevel="0" collapsed="false">
      <c r="A11363" s="393" t="n">
        <v>2391</v>
      </c>
      <c r="B11363" s="394" t="s">
        <v>11585</v>
      </c>
      <c r="C11363" s="393" t="s">
        <v>267</v>
      </c>
      <c r="D11363" s="395" t="n">
        <v>322.39</v>
      </c>
    </row>
    <row r="11364" customFormat="false" ht="14.25" hidden="false" customHeight="false" outlineLevel="0" collapsed="false">
      <c r="A11364" s="393" t="n">
        <v>2374</v>
      </c>
      <c r="B11364" s="394" t="s">
        <v>11586</v>
      </c>
      <c r="C11364" s="393" t="s">
        <v>267</v>
      </c>
      <c r="D11364" s="395" t="n">
        <v>365.75</v>
      </c>
    </row>
    <row r="11365" customFormat="false" ht="14.25" hidden="false" customHeight="false" outlineLevel="0" collapsed="false">
      <c r="A11365" s="393" t="n">
        <v>2377</v>
      </c>
      <c r="B11365" s="394" t="s">
        <v>11587</v>
      </c>
      <c r="C11365" s="393" t="s">
        <v>267</v>
      </c>
      <c r="D11365" s="395" t="n">
        <v>513.29</v>
      </c>
    </row>
    <row r="11366" customFormat="false" ht="14.25" hidden="false" customHeight="false" outlineLevel="0" collapsed="false">
      <c r="A11366" s="393" t="n">
        <v>2393</v>
      </c>
      <c r="B11366" s="394" t="s">
        <v>11588</v>
      </c>
      <c r="C11366" s="393" t="s">
        <v>267</v>
      </c>
      <c r="D11366" s="395" t="n">
        <v>859.57</v>
      </c>
    </row>
    <row r="11367" customFormat="false" ht="14.25" hidden="false" customHeight="false" outlineLevel="0" collapsed="false">
      <c r="A11367" s="393" t="n">
        <v>34705</v>
      </c>
      <c r="B11367" s="394" t="s">
        <v>11589</v>
      </c>
      <c r="C11367" s="393" t="s">
        <v>267</v>
      </c>
      <c r="D11367" s="395" t="n">
        <v>751.82</v>
      </c>
    </row>
    <row r="11368" customFormat="false" ht="14.25" hidden="false" customHeight="false" outlineLevel="0" collapsed="false">
      <c r="A11368" s="393" t="n">
        <v>34707</v>
      </c>
      <c r="B11368" s="394" t="s">
        <v>11590</v>
      </c>
      <c r="C11368" s="393" t="s">
        <v>267</v>
      </c>
      <c r="D11368" s="395" t="n">
        <v>1393.13</v>
      </c>
    </row>
    <row r="11369" customFormat="false" ht="14.25" hidden="false" customHeight="false" outlineLevel="0" collapsed="false">
      <c r="A11369" s="393" t="n">
        <v>34544</v>
      </c>
      <c r="B11369" s="394" t="s">
        <v>11591</v>
      </c>
      <c r="C11369" s="393" t="s">
        <v>267</v>
      </c>
      <c r="D11369" s="395" t="n">
        <v>1392.99</v>
      </c>
    </row>
    <row r="11370" customFormat="false" ht="14.25" hidden="false" customHeight="false" outlineLevel="0" collapsed="false">
      <c r="A11370" s="393" t="n">
        <v>2378</v>
      </c>
      <c r="B11370" s="394" t="s">
        <v>11592</v>
      </c>
      <c r="C11370" s="393" t="s">
        <v>267</v>
      </c>
      <c r="D11370" s="395" t="n">
        <v>1180.74</v>
      </c>
    </row>
    <row r="11371" customFormat="false" ht="14.25" hidden="false" customHeight="false" outlineLevel="0" collapsed="false">
      <c r="A11371" s="393" t="n">
        <v>2379</v>
      </c>
      <c r="B11371" s="394" t="s">
        <v>11593</v>
      </c>
      <c r="C11371" s="393" t="s">
        <v>267</v>
      </c>
      <c r="D11371" s="395" t="n">
        <v>1180.74</v>
      </c>
    </row>
    <row r="11372" customFormat="false" ht="14.25" hidden="false" customHeight="false" outlineLevel="0" collapsed="false">
      <c r="A11372" s="393" t="n">
        <v>2376</v>
      </c>
      <c r="B11372" s="394" t="s">
        <v>11594</v>
      </c>
      <c r="C11372" s="393" t="s">
        <v>267</v>
      </c>
      <c r="D11372" s="395" t="n">
        <v>1944.67</v>
      </c>
    </row>
    <row r="11373" customFormat="false" ht="14.25" hidden="false" customHeight="false" outlineLevel="0" collapsed="false">
      <c r="A11373" s="393" t="n">
        <v>2394</v>
      </c>
      <c r="B11373" s="394" t="s">
        <v>11595</v>
      </c>
      <c r="C11373" s="393" t="s">
        <v>267</v>
      </c>
      <c r="D11373" s="395" t="n">
        <v>4157.34</v>
      </c>
    </row>
    <row r="11374" customFormat="false" ht="14.25" hidden="false" customHeight="false" outlineLevel="0" collapsed="false">
      <c r="A11374" s="393" t="n">
        <v>2388</v>
      </c>
      <c r="B11374" s="394" t="s">
        <v>11596</v>
      </c>
      <c r="C11374" s="393" t="s">
        <v>267</v>
      </c>
      <c r="D11374" s="395" t="n">
        <v>58.66</v>
      </c>
    </row>
    <row r="11375" customFormat="false" ht="14.25" hidden="false" customHeight="false" outlineLevel="0" collapsed="false">
      <c r="A11375" s="393" t="n">
        <v>34606</v>
      </c>
      <c r="B11375" s="394" t="s">
        <v>11597</v>
      </c>
      <c r="C11375" s="393" t="s">
        <v>267</v>
      </c>
      <c r="D11375" s="395" t="n">
        <v>89.98</v>
      </c>
    </row>
    <row r="11376" customFormat="false" ht="14.25" hidden="false" customHeight="false" outlineLevel="0" collapsed="false">
      <c r="A11376" s="393" t="n">
        <v>2370</v>
      </c>
      <c r="B11376" s="394" t="s">
        <v>11598</v>
      </c>
      <c r="C11376" s="393" t="s">
        <v>267</v>
      </c>
      <c r="D11376" s="395" t="n">
        <v>10.9</v>
      </c>
    </row>
    <row r="11377" customFormat="false" ht="14.25" hidden="false" customHeight="false" outlineLevel="0" collapsed="false">
      <c r="A11377" s="393" t="n">
        <v>2386</v>
      </c>
      <c r="B11377" s="394" t="s">
        <v>11599</v>
      </c>
      <c r="C11377" s="393" t="s">
        <v>267</v>
      </c>
      <c r="D11377" s="395" t="n">
        <v>18.28</v>
      </c>
    </row>
    <row r="11378" customFormat="false" ht="14.25" hidden="false" customHeight="false" outlineLevel="0" collapsed="false">
      <c r="A11378" s="393" t="n">
        <v>34689</v>
      </c>
      <c r="B11378" s="394" t="s">
        <v>11600</v>
      </c>
      <c r="C11378" s="393" t="s">
        <v>267</v>
      </c>
      <c r="D11378" s="395" t="n">
        <v>28.65</v>
      </c>
    </row>
    <row r="11379" customFormat="false" ht="14.25" hidden="false" customHeight="false" outlineLevel="0" collapsed="false">
      <c r="A11379" s="393" t="n">
        <v>2392</v>
      </c>
      <c r="B11379" s="394" t="s">
        <v>11601</v>
      </c>
      <c r="C11379" s="393" t="s">
        <v>267</v>
      </c>
      <c r="D11379" s="395" t="n">
        <v>73.17</v>
      </c>
    </row>
    <row r="11380" customFormat="false" ht="14.25" hidden="false" customHeight="false" outlineLevel="0" collapsed="false">
      <c r="A11380" s="393" t="n">
        <v>2373</v>
      </c>
      <c r="B11380" s="394" t="s">
        <v>11602</v>
      </c>
      <c r="C11380" s="393" t="s">
        <v>267</v>
      </c>
      <c r="D11380" s="395" t="n">
        <v>103.09</v>
      </c>
    </row>
    <row r="11381" customFormat="false" ht="14.25" hidden="false" customHeight="false" outlineLevel="0" collapsed="false">
      <c r="A11381" s="393" t="n">
        <v>39465</v>
      </c>
      <c r="B11381" s="394" t="s">
        <v>11603</v>
      </c>
      <c r="C11381" s="393" t="s">
        <v>267</v>
      </c>
      <c r="D11381" s="395" t="n">
        <v>62.97</v>
      </c>
    </row>
    <row r="11382" customFormat="false" ht="14.25" hidden="false" customHeight="false" outlineLevel="0" collapsed="false">
      <c r="A11382" s="393" t="n">
        <v>39466</v>
      </c>
      <c r="B11382" s="394" t="s">
        <v>11604</v>
      </c>
      <c r="C11382" s="393" t="s">
        <v>267</v>
      </c>
      <c r="D11382" s="395" t="n">
        <v>70.85</v>
      </c>
    </row>
    <row r="11383" customFormat="false" ht="14.25" hidden="false" customHeight="false" outlineLevel="0" collapsed="false">
      <c r="A11383" s="393" t="n">
        <v>39467</v>
      </c>
      <c r="B11383" s="394" t="s">
        <v>11605</v>
      </c>
      <c r="C11383" s="393" t="s">
        <v>267</v>
      </c>
      <c r="D11383" s="395" t="n">
        <v>90.62</v>
      </c>
    </row>
    <row r="11384" customFormat="false" ht="14.25" hidden="false" customHeight="false" outlineLevel="0" collapsed="false">
      <c r="A11384" s="393" t="n">
        <v>39468</v>
      </c>
      <c r="B11384" s="394" t="s">
        <v>11606</v>
      </c>
      <c r="C11384" s="393" t="s">
        <v>267</v>
      </c>
      <c r="D11384" s="395" t="n">
        <v>161.08</v>
      </c>
    </row>
    <row r="11385" customFormat="false" ht="14.25" hidden="false" customHeight="false" outlineLevel="0" collapsed="false">
      <c r="A11385" s="393" t="n">
        <v>39469</v>
      </c>
      <c r="B11385" s="394" t="s">
        <v>11607</v>
      </c>
      <c r="C11385" s="393" t="s">
        <v>267</v>
      </c>
      <c r="D11385" s="395" t="n">
        <v>65.61</v>
      </c>
    </row>
    <row r="11386" customFormat="false" ht="14.25" hidden="false" customHeight="false" outlineLevel="0" collapsed="false">
      <c r="A11386" s="393" t="n">
        <v>39470</v>
      </c>
      <c r="B11386" s="394" t="s">
        <v>11608</v>
      </c>
      <c r="C11386" s="393" t="s">
        <v>267</v>
      </c>
      <c r="D11386" s="395" t="n">
        <v>80.62</v>
      </c>
    </row>
    <row r="11387" customFormat="false" ht="14.25" hidden="false" customHeight="false" outlineLevel="0" collapsed="false">
      <c r="A11387" s="393" t="n">
        <v>39471</v>
      </c>
      <c r="B11387" s="394" t="s">
        <v>11609</v>
      </c>
      <c r="C11387" s="393" t="s">
        <v>267</v>
      </c>
      <c r="D11387" s="395" t="n">
        <v>96.88</v>
      </c>
    </row>
    <row r="11388" customFormat="false" ht="14.25" hidden="false" customHeight="false" outlineLevel="0" collapsed="false">
      <c r="A11388" s="393" t="n">
        <v>39472</v>
      </c>
      <c r="B11388" s="394" t="s">
        <v>11610</v>
      </c>
      <c r="C11388" s="393" t="s">
        <v>267</v>
      </c>
      <c r="D11388" s="395" t="n">
        <v>168.34</v>
      </c>
    </row>
    <row r="11389" customFormat="false" ht="14.25" hidden="false" customHeight="false" outlineLevel="0" collapsed="false">
      <c r="A11389" s="393" t="n">
        <v>39473</v>
      </c>
      <c r="B11389" s="394" t="s">
        <v>11611</v>
      </c>
      <c r="C11389" s="393" t="s">
        <v>267</v>
      </c>
      <c r="D11389" s="395" t="n">
        <v>108.75</v>
      </c>
    </row>
    <row r="11390" customFormat="false" ht="14.25" hidden="false" customHeight="false" outlineLevel="0" collapsed="false">
      <c r="A11390" s="393" t="n">
        <v>39474</v>
      </c>
      <c r="B11390" s="394" t="s">
        <v>11612</v>
      </c>
      <c r="C11390" s="393" t="s">
        <v>267</v>
      </c>
      <c r="D11390" s="395" t="n">
        <v>115.93</v>
      </c>
    </row>
    <row r="11391" customFormat="false" ht="14.25" hidden="false" customHeight="false" outlineLevel="0" collapsed="false">
      <c r="A11391" s="393" t="n">
        <v>39475</v>
      </c>
      <c r="B11391" s="394" t="s">
        <v>11613</v>
      </c>
      <c r="C11391" s="393" t="s">
        <v>267</v>
      </c>
      <c r="D11391" s="395" t="n">
        <v>131.53</v>
      </c>
    </row>
    <row r="11392" customFormat="false" ht="14.25" hidden="false" customHeight="false" outlineLevel="0" collapsed="false">
      <c r="A11392" s="393" t="n">
        <v>39476</v>
      </c>
      <c r="B11392" s="394" t="s">
        <v>11614</v>
      </c>
      <c r="C11392" s="393" t="s">
        <v>267</v>
      </c>
      <c r="D11392" s="395" t="n">
        <v>247.61</v>
      </c>
    </row>
    <row r="11393" customFormat="false" ht="14.25" hidden="false" customHeight="false" outlineLevel="0" collapsed="false">
      <c r="A11393" s="393" t="n">
        <v>39477</v>
      </c>
      <c r="B11393" s="394" t="s">
        <v>11615</v>
      </c>
      <c r="C11393" s="393" t="s">
        <v>267</v>
      </c>
      <c r="D11393" s="395" t="n">
        <v>121.32</v>
      </c>
    </row>
    <row r="11394" customFormat="false" ht="14.25" hidden="false" customHeight="false" outlineLevel="0" collapsed="false">
      <c r="A11394" s="393" t="n">
        <v>39478</v>
      </c>
      <c r="B11394" s="394" t="s">
        <v>11616</v>
      </c>
      <c r="C11394" s="393" t="s">
        <v>267</v>
      </c>
      <c r="D11394" s="395" t="n">
        <v>125.07</v>
      </c>
    </row>
    <row r="11395" customFormat="false" ht="14.25" hidden="false" customHeight="false" outlineLevel="0" collapsed="false">
      <c r="A11395" s="393" t="n">
        <v>39479</v>
      </c>
      <c r="B11395" s="394" t="s">
        <v>11617</v>
      </c>
      <c r="C11395" s="393" t="s">
        <v>267</v>
      </c>
      <c r="D11395" s="395" t="n">
        <v>147.36</v>
      </c>
    </row>
    <row r="11396" customFormat="false" ht="14.25" hidden="false" customHeight="false" outlineLevel="0" collapsed="false">
      <c r="A11396" s="393" t="n">
        <v>39480</v>
      </c>
      <c r="B11396" s="394" t="s">
        <v>11618</v>
      </c>
      <c r="C11396" s="393" t="s">
        <v>267</v>
      </c>
      <c r="D11396" s="395" t="n">
        <v>304.08</v>
      </c>
    </row>
    <row r="11397" customFormat="false" ht="14.25" hidden="false" customHeight="false" outlineLevel="0" collapsed="false">
      <c r="A11397" s="393" t="n">
        <v>39459</v>
      </c>
      <c r="B11397" s="394" t="s">
        <v>11619</v>
      </c>
      <c r="C11397" s="393" t="s">
        <v>267</v>
      </c>
      <c r="D11397" s="395" t="n">
        <v>258.09</v>
      </c>
    </row>
    <row r="11398" customFormat="false" ht="14.25" hidden="false" customHeight="false" outlineLevel="0" collapsed="false">
      <c r="A11398" s="393" t="n">
        <v>39445</v>
      </c>
      <c r="B11398" s="394" t="s">
        <v>11620</v>
      </c>
      <c r="C11398" s="393" t="s">
        <v>267</v>
      </c>
      <c r="D11398" s="395" t="n">
        <v>129.58</v>
      </c>
    </row>
    <row r="11399" customFormat="false" ht="14.25" hidden="false" customHeight="false" outlineLevel="0" collapsed="false">
      <c r="A11399" s="393" t="n">
        <v>39446</v>
      </c>
      <c r="B11399" s="394" t="s">
        <v>11621</v>
      </c>
      <c r="C11399" s="393" t="s">
        <v>267</v>
      </c>
      <c r="D11399" s="395" t="n">
        <v>131.89</v>
      </c>
    </row>
    <row r="11400" customFormat="false" ht="14.25" hidden="false" customHeight="false" outlineLevel="0" collapsed="false">
      <c r="A11400" s="393" t="n">
        <v>39447</v>
      </c>
      <c r="B11400" s="394" t="s">
        <v>11622</v>
      </c>
      <c r="C11400" s="393" t="s">
        <v>267</v>
      </c>
      <c r="D11400" s="395" t="n">
        <v>141.04</v>
      </c>
    </row>
    <row r="11401" customFormat="false" ht="14.25" hidden="false" customHeight="false" outlineLevel="0" collapsed="false">
      <c r="A11401" s="393" t="n">
        <v>39448</v>
      </c>
      <c r="B11401" s="394" t="s">
        <v>11623</v>
      </c>
      <c r="C11401" s="393" t="s">
        <v>267</v>
      </c>
      <c r="D11401" s="395" t="n">
        <v>240.5</v>
      </c>
    </row>
    <row r="11402" customFormat="false" ht="14.25" hidden="false" customHeight="false" outlineLevel="0" collapsed="false">
      <c r="A11402" s="393" t="n">
        <v>39450</v>
      </c>
      <c r="B11402" s="394" t="s">
        <v>11624</v>
      </c>
      <c r="C11402" s="393" t="s">
        <v>267</v>
      </c>
      <c r="D11402" s="395" t="n">
        <v>146.73</v>
      </c>
    </row>
    <row r="11403" customFormat="false" ht="14.25" hidden="false" customHeight="false" outlineLevel="0" collapsed="false">
      <c r="A11403" s="393" t="n">
        <v>39451</v>
      </c>
      <c r="B11403" s="394" t="s">
        <v>11625</v>
      </c>
      <c r="C11403" s="393" t="s">
        <v>267</v>
      </c>
      <c r="D11403" s="395" t="n">
        <v>160.04</v>
      </c>
    </row>
    <row r="11404" customFormat="false" ht="14.25" hidden="false" customHeight="false" outlineLevel="0" collapsed="false">
      <c r="A11404" s="393" t="n">
        <v>39452</v>
      </c>
      <c r="B11404" s="394" t="s">
        <v>11626</v>
      </c>
      <c r="C11404" s="393" t="s">
        <v>267</v>
      </c>
      <c r="D11404" s="395" t="n">
        <v>161</v>
      </c>
    </row>
    <row r="11405" customFormat="false" ht="14.25" hidden="false" customHeight="false" outlineLevel="0" collapsed="false">
      <c r="A11405" s="393" t="n">
        <v>39523</v>
      </c>
      <c r="B11405" s="394" t="s">
        <v>11627</v>
      </c>
      <c r="C11405" s="393" t="s">
        <v>267</v>
      </c>
      <c r="D11405" s="395" t="n">
        <v>269.43</v>
      </c>
    </row>
    <row r="11406" customFormat="false" ht="14.25" hidden="false" customHeight="false" outlineLevel="0" collapsed="false">
      <c r="A11406" s="393" t="n">
        <v>39449</v>
      </c>
      <c r="B11406" s="394" t="s">
        <v>11628</v>
      </c>
      <c r="C11406" s="393" t="s">
        <v>267</v>
      </c>
      <c r="D11406" s="395" t="n">
        <v>298.38</v>
      </c>
    </row>
    <row r="11407" customFormat="false" ht="14.25" hidden="false" customHeight="false" outlineLevel="0" collapsed="false">
      <c r="A11407" s="393" t="n">
        <v>39455</v>
      </c>
      <c r="B11407" s="394" t="s">
        <v>11629</v>
      </c>
      <c r="C11407" s="393" t="s">
        <v>267</v>
      </c>
      <c r="D11407" s="395" t="n">
        <v>147.64</v>
      </c>
    </row>
    <row r="11408" customFormat="false" ht="14.25" hidden="false" customHeight="false" outlineLevel="0" collapsed="false">
      <c r="A11408" s="393" t="n">
        <v>39456</v>
      </c>
      <c r="B11408" s="394" t="s">
        <v>11630</v>
      </c>
      <c r="C11408" s="393" t="s">
        <v>267</v>
      </c>
      <c r="D11408" s="395" t="n">
        <v>147.75</v>
      </c>
    </row>
    <row r="11409" customFormat="false" ht="14.25" hidden="false" customHeight="false" outlineLevel="0" collapsed="false">
      <c r="A11409" s="393" t="n">
        <v>39457</v>
      </c>
      <c r="B11409" s="394" t="s">
        <v>11631</v>
      </c>
      <c r="C11409" s="393" t="s">
        <v>267</v>
      </c>
      <c r="D11409" s="395" t="n">
        <v>161.07</v>
      </c>
    </row>
    <row r="11410" customFormat="false" ht="14.25" hidden="false" customHeight="false" outlineLevel="0" collapsed="false">
      <c r="A11410" s="393" t="n">
        <v>39458</v>
      </c>
      <c r="B11410" s="394" t="s">
        <v>11632</v>
      </c>
      <c r="C11410" s="393" t="s">
        <v>267</v>
      </c>
      <c r="D11410" s="395" t="n">
        <v>300.57</v>
      </c>
    </row>
    <row r="11411" customFormat="false" ht="14.25" hidden="false" customHeight="false" outlineLevel="0" collapsed="false">
      <c r="A11411" s="393" t="n">
        <v>39464</v>
      </c>
      <c r="B11411" s="394" t="s">
        <v>11633</v>
      </c>
      <c r="C11411" s="393" t="s">
        <v>267</v>
      </c>
      <c r="D11411" s="395" t="n">
        <v>483.35</v>
      </c>
    </row>
    <row r="11412" customFormat="false" ht="14.25" hidden="false" customHeight="false" outlineLevel="0" collapsed="false">
      <c r="A11412" s="393" t="n">
        <v>39460</v>
      </c>
      <c r="B11412" s="394" t="s">
        <v>11634</v>
      </c>
      <c r="C11412" s="393" t="s">
        <v>267</v>
      </c>
      <c r="D11412" s="395" t="n">
        <v>183.32</v>
      </c>
    </row>
    <row r="11413" customFormat="false" ht="14.25" hidden="false" customHeight="false" outlineLevel="0" collapsed="false">
      <c r="A11413" s="393" t="n">
        <v>39461</v>
      </c>
      <c r="B11413" s="394" t="s">
        <v>11635</v>
      </c>
      <c r="C11413" s="393" t="s">
        <v>267</v>
      </c>
      <c r="D11413" s="395" t="n">
        <v>214.81</v>
      </c>
    </row>
    <row r="11414" customFormat="false" ht="14.25" hidden="false" customHeight="false" outlineLevel="0" collapsed="false">
      <c r="A11414" s="393" t="n">
        <v>39462</v>
      </c>
      <c r="B11414" s="394" t="s">
        <v>11636</v>
      </c>
      <c r="C11414" s="393" t="s">
        <v>267</v>
      </c>
      <c r="D11414" s="395" t="n">
        <v>207.02</v>
      </c>
    </row>
    <row r="11415" customFormat="false" ht="14.25" hidden="false" customHeight="false" outlineLevel="0" collapsed="false">
      <c r="A11415" s="393" t="n">
        <v>39463</v>
      </c>
      <c r="B11415" s="394" t="s">
        <v>11637</v>
      </c>
      <c r="C11415" s="393" t="s">
        <v>267</v>
      </c>
      <c r="D11415" s="395" t="n">
        <v>479.6</v>
      </c>
    </row>
    <row r="11416" customFormat="false" ht="14.25" hidden="false" customHeight="false" outlineLevel="0" collapsed="false">
      <c r="A11416" s="393" t="n">
        <v>26039</v>
      </c>
      <c r="B11416" s="394" t="s">
        <v>11638</v>
      </c>
      <c r="C11416" s="393" t="s">
        <v>267</v>
      </c>
      <c r="D11416" s="395" t="n">
        <v>391246.87</v>
      </c>
    </row>
    <row r="11417" customFormat="false" ht="14.25" hidden="false" customHeight="false" outlineLevel="0" collapsed="false">
      <c r="A11417" s="393" t="n">
        <v>2401</v>
      </c>
      <c r="B11417" s="394" t="s">
        <v>11639</v>
      </c>
      <c r="C11417" s="393" t="s">
        <v>267</v>
      </c>
      <c r="D11417" s="395" t="n">
        <v>89991.11</v>
      </c>
    </row>
    <row r="11418" customFormat="false" ht="14.25" hidden="false" customHeight="false" outlineLevel="0" collapsed="false">
      <c r="A11418" s="393" t="n">
        <v>38870</v>
      </c>
      <c r="B11418" s="394" t="s">
        <v>11640</v>
      </c>
      <c r="C11418" s="393" t="s">
        <v>267</v>
      </c>
      <c r="D11418" s="395" t="n">
        <v>34.14</v>
      </c>
    </row>
    <row r="11419" customFormat="false" ht="14.25" hidden="false" customHeight="false" outlineLevel="0" collapsed="false">
      <c r="A11419" s="393" t="n">
        <v>38869</v>
      </c>
      <c r="B11419" s="394" t="s">
        <v>11641</v>
      </c>
      <c r="C11419" s="393" t="s">
        <v>267</v>
      </c>
      <c r="D11419" s="395" t="n">
        <v>23.04</v>
      </c>
    </row>
    <row r="11420" customFormat="false" ht="14.25" hidden="false" customHeight="false" outlineLevel="0" collapsed="false">
      <c r="A11420" s="393" t="n">
        <v>38872</v>
      </c>
      <c r="B11420" s="394" t="s">
        <v>11642</v>
      </c>
      <c r="C11420" s="393" t="s">
        <v>267</v>
      </c>
      <c r="D11420" s="395" t="n">
        <v>43.5</v>
      </c>
    </row>
    <row r="11421" customFormat="false" ht="14.25" hidden="false" customHeight="false" outlineLevel="0" collapsed="false">
      <c r="A11421" s="393" t="n">
        <v>38871</v>
      </c>
      <c r="B11421" s="394" t="s">
        <v>11643</v>
      </c>
      <c r="C11421" s="393" t="s">
        <v>267</v>
      </c>
      <c r="D11421" s="395" t="n">
        <v>30.07</v>
      </c>
    </row>
    <row r="11422" customFormat="false" ht="14.25" hidden="false" customHeight="false" outlineLevel="0" collapsed="false">
      <c r="A11422" s="393" t="n">
        <v>39283</v>
      </c>
      <c r="B11422" s="394" t="s">
        <v>11644</v>
      </c>
      <c r="C11422" s="393" t="s">
        <v>267</v>
      </c>
      <c r="D11422" s="395" t="n">
        <v>140.88</v>
      </c>
    </row>
    <row r="11423" customFormat="false" ht="14.25" hidden="false" customHeight="false" outlineLevel="0" collapsed="false">
      <c r="A11423" s="393" t="n">
        <v>39285</v>
      </c>
      <c r="B11423" s="394" t="s">
        <v>11645</v>
      </c>
      <c r="C11423" s="393" t="s">
        <v>267</v>
      </c>
      <c r="D11423" s="395" t="n">
        <v>161.01</v>
      </c>
    </row>
    <row r="11424" customFormat="false" ht="14.25" hidden="false" customHeight="false" outlineLevel="0" collapsed="false">
      <c r="A11424" s="393" t="n">
        <v>39286</v>
      </c>
      <c r="B11424" s="394" t="s">
        <v>11646</v>
      </c>
      <c r="C11424" s="393" t="s">
        <v>267</v>
      </c>
      <c r="D11424" s="395" t="n">
        <v>154.32</v>
      </c>
    </row>
    <row r="11425" customFormat="false" ht="14.25" hidden="false" customHeight="false" outlineLevel="0" collapsed="false">
      <c r="A11425" s="393" t="n">
        <v>39288</v>
      </c>
      <c r="B11425" s="394" t="s">
        <v>11647</v>
      </c>
      <c r="C11425" s="393" t="s">
        <v>267</v>
      </c>
      <c r="D11425" s="395" t="n">
        <v>187.83</v>
      </c>
    </row>
    <row r="11426" customFormat="false" ht="14.25" hidden="false" customHeight="false" outlineLevel="0" collapsed="false">
      <c r="A11426" s="393" t="n">
        <v>44476</v>
      </c>
      <c r="B11426" s="394" t="s">
        <v>11648</v>
      </c>
      <c r="C11426" s="393" t="s">
        <v>76</v>
      </c>
      <c r="D11426" s="395" t="n">
        <v>794.65</v>
      </c>
    </row>
    <row r="11427" customFormat="false" ht="14.25" hidden="false" customHeight="false" outlineLevel="0" collapsed="false">
      <c r="A11427" s="393" t="n">
        <v>10629</v>
      </c>
      <c r="B11427" s="394" t="s">
        <v>11649</v>
      </c>
      <c r="C11427" s="393" t="s">
        <v>76</v>
      </c>
      <c r="D11427" s="395" t="n">
        <v>716.23</v>
      </c>
    </row>
    <row r="11428" customFormat="false" ht="14.25" hidden="false" customHeight="false" outlineLevel="0" collapsed="false">
      <c r="A11428" s="393" t="n">
        <v>10698</v>
      </c>
      <c r="B11428" s="394" t="s">
        <v>11650</v>
      </c>
      <c r="C11428" s="393" t="s">
        <v>76</v>
      </c>
      <c r="D11428" s="395" t="n">
        <v>207.56</v>
      </c>
    </row>
    <row r="11429" customFormat="false" ht="14.25" hidden="false" customHeight="false" outlineLevel="0" collapsed="false">
      <c r="A11429" s="393" t="n">
        <v>40521</v>
      </c>
      <c r="B11429" s="394" t="s">
        <v>11651</v>
      </c>
      <c r="C11429" s="393" t="s">
        <v>267</v>
      </c>
      <c r="D11429" s="395" t="n">
        <v>106221.17</v>
      </c>
    </row>
    <row r="11430" customFormat="false" ht="14.25" hidden="false" customHeight="false" outlineLevel="0" collapsed="false">
      <c r="A11430" s="393" t="n">
        <v>2432</v>
      </c>
      <c r="B11430" s="394" t="s">
        <v>11652</v>
      </c>
      <c r="C11430" s="393" t="s">
        <v>267</v>
      </c>
      <c r="D11430" s="395" t="n">
        <v>35.85</v>
      </c>
    </row>
    <row r="11431" customFormat="false" ht="14.25" hidden="false" customHeight="false" outlineLevel="0" collapsed="false">
      <c r="A11431" s="393" t="n">
        <v>2418</v>
      </c>
      <c r="B11431" s="394" t="s">
        <v>11653</v>
      </c>
      <c r="C11431" s="393" t="s">
        <v>267</v>
      </c>
      <c r="D11431" s="395" t="n">
        <v>16.63</v>
      </c>
    </row>
    <row r="11432" customFormat="false" ht="14.25" hidden="false" customHeight="false" outlineLevel="0" collapsed="false">
      <c r="A11432" s="393" t="n">
        <v>2433</v>
      </c>
      <c r="B11432" s="394" t="s">
        <v>11654</v>
      </c>
      <c r="C11432" s="393" t="s">
        <v>267</v>
      </c>
      <c r="D11432" s="395" t="n">
        <v>12.14</v>
      </c>
    </row>
    <row r="11433" customFormat="false" ht="14.25" hidden="false" customHeight="false" outlineLevel="0" collapsed="false">
      <c r="A11433" s="393" t="n">
        <v>2420</v>
      </c>
      <c r="B11433" s="394" t="s">
        <v>11655</v>
      </c>
      <c r="C11433" s="393" t="s">
        <v>267</v>
      </c>
      <c r="D11433" s="395" t="n">
        <v>20.86</v>
      </c>
    </row>
    <row r="11434" customFormat="false" ht="14.25" hidden="false" customHeight="false" outlineLevel="0" collapsed="false">
      <c r="A11434" s="393" t="n">
        <v>11447</v>
      </c>
      <c r="B11434" s="394" t="s">
        <v>11656</v>
      </c>
      <c r="C11434" s="393" t="s">
        <v>267</v>
      </c>
      <c r="D11434" s="395" t="n">
        <v>41.22</v>
      </c>
    </row>
    <row r="11435" customFormat="false" ht="14.25" hidden="false" customHeight="false" outlineLevel="0" collapsed="false">
      <c r="A11435" s="393" t="n">
        <v>11451</v>
      </c>
      <c r="B11435" s="394" t="s">
        <v>11657</v>
      </c>
      <c r="C11435" s="393" t="s">
        <v>267</v>
      </c>
      <c r="D11435" s="395" t="n">
        <v>110.5</v>
      </c>
    </row>
    <row r="11436" customFormat="false" ht="14.25" hidden="false" customHeight="false" outlineLevel="0" collapsed="false">
      <c r="A11436" s="393" t="n">
        <v>11116</v>
      </c>
      <c r="B11436" s="394" t="s">
        <v>11658</v>
      </c>
      <c r="C11436" s="393" t="s">
        <v>267</v>
      </c>
      <c r="D11436" s="395" t="n">
        <v>575.4</v>
      </c>
    </row>
    <row r="11437" customFormat="false" ht="14.25" hidden="false" customHeight="false" outlineLevel="0" collapsed="false">
      <c r="A11437" s="393" t="n">
        <v>38411</v>
      </c>
      <c r="B11437" s="394" t="s">
        <v>11659</v>
      </c>
      <c r="C11437" s="393" t="s">
        <v>267</v>
      </c>
      <c r="D11437" s="395" t="n">
        <v>1623.41</v>
      </c>
    </row>
    <row r="11438" customFormat="false" ht="14.25" hidden="false" customHeight="false" outlineLevel="0" collapsed="false">
      <c r="A11438" s="393" t="n">
        <v>38189</v>
      </c>
      <c r="B11438" s="394" t="s">
        <v>11660</v>
      </c>
      <c r="C11438" s="393" t="s">
        <v>267</v>
      </c>
      <c r="D11438" s="395" t="n">
        <v>144.77</v>
      </c>
    </row>
    <row r="11439" customFormat="false" ht="14.25" hidden="false" customHeight="false" outlineLevel="0" collapsed="false">
      <c r="A11439" s="393" t="n">
        <v>38190</v>
      </c>
      <c r="B11439" s="394" t="s">
        <v>11661</v>
      </c>
      <c r="C11439" s="393" t="s">
        <v>267</v>
      </c>
      <c r="D11439" s="395" t="n">
        <v>304.99</v>
      </c>
    </row>
    <row r="11440" customFormat="false" ht="14.25" hidden="false" customHeight="false" outlineLevel="0" collapsed="false">
      <c r="A11440" s="393" t="n">
        <v>7608</v>
      </c>
      <c r="B11440" s="394" t="s">
        <v>11662</v>
      </c>
      <c r="C11440" s="393" t="s">
        <v>267</v>
      </c>
      <c r="D11440" s="395" t="n">
        <v>11.73</v>
      </c>
    </row>
    <row r="11441" customFormat="false" ht="14.25" hidden="false" customHeight="false" outlineLevel="0" collapsed="false">
      <c r="A11441" s="393" t="n">
        <v>1370</v>
      </c>
      <c r="B11441" s="394" t="s">
        <v>11663</v>
      </c>
      <c r="C11441" s="393" t="s">
        <v>267</v>
      </c>
      <c r="D11441" s="395" t="n">
        <v>130.59</v>
      </c>
    </row>
    <row r="11442" customFormat="false" ht="14.25" hidden="false" customHeight="false" outlineLevel="0" collapsed="false">
      <c r="A11442" s="393" t="n">
        <v>36516</v>
      </c>
      <c r="B11442" s="394" t="s">
        <v>11664</v>
      </c>
      <c r="C11442" s="393" t="s">
        <v>267</v>
      </c>
      <c r="D11442" s="395" t="n">
        <v>139929.88</v>
      </c>
    </row>
    <row r="11443" customFormat="false" ht="14.25" hidden="false" customHeight="false" outlineLevel="0" collapsed="false">
      <c r="A11443" s="393" t="n">
        <v>34777</v>
      </c>
      <c r="B11443" s="394" t="s">
        <v>11665</v>
      </c>
      <c r="C11443" s="393" t="s">
        <v>267</v>
      </c>
      <c r="D11443" s="395" t="n">
        <v>2.95</v>
      </c>
    </row>
    <row r="11444" customFormat="false" ht="14.25" hidden="false" customHeight="false" outlineLevel="0" collapsed="false">
      <c r="A11444" s="393" t="n">
        <v>7272</v>
      </c>
      <c r="B11444" s="394" t="s">
        <v>11666</v>
      </c>
      <c r="C11444" s="393" t="s">
        <v>267</v>
      </c>
      <c r="D11444" s="395" t="n">
        <v>2.22</v>
      </c>
    </row>
    <row r="11445" customFormat="false" ht="14.25" hidden="false" customHeight="false" outlineLevel="0" collapsed="false">
      <c r="A11445" s="393" t="n">
        <v>10605</v>
      </c>
      <c r="B11445" s="394" t="s">
        <v>11667</v>
      </c>
      <c r="C11445" s="393" t="s">
        <v>267</v>
      </c>
      <c r="D11445" s="395" t="n">
        <v>5.23</v>
      </c>
    </row>
    <row r="11446" customFormat="false" ht="14.25" hidden="false" customHeight="false" outlineLevel="0" collapsed="false">
      <c r="A11446" s="393" t="n">
        <v>10604</v>
      </c>
      <c r="B11446" s="394" t="s">
        <v>11668</v>
      </c>
      <c r="C11446" s="393" t="s">
        <v>267</v>
      </c>
      <c r="D11446" s="395" t="n">
        <v>12.2</v>
      </c>
    </row>
    <row r="11447" customFormat="false" ht="14.25" hidden="false" customHeight="false" outlineLevel="0" collapsed="false">
      <c r="A11447" s="393" t="n">
        <v>672</v>
      </c>
      <c r="B11447" s="394" t="s">
        <v>11669</v>
      </c>
      <c r="C11447" s="393" t="s">
        <v>267</v>
      </c>
      <c r="D11447" s="395" t="n">
        <v>16.78</v>
      </c>
    </row>
    <row r="11448" customFormat="false" ht="14.25" hidden="false" customHeight="false" outlineLevel="0" collapsed="false">
      <c r="A11448" s="393" t="n">
        <v>668</v>
      </c>
      <c r="B11448" s="394" t="s">
        <v>11670</v>
      </c>
      <c r="C11448" s="393" t="s">
        <v>267</v>
      </c>
      <c r="D11448" s="395" t="n">
        <v>20.25</v>
      </c>
    </row>
    <row r="11449" customFormat="false" ht="14.25" hidden="false" customHeight="false" outlineLevel="0" collapsed="false">
      <c r="A11449" s="393" t="n">
        <v>10578</v>
      </c>
      <c r="B11449" s="394" t="s">
        <v>11671</v>
      </c>
      <c r="C11449" s="393" t="s">
        <v>267</v>
      </c>
      <c r="D11449" s="395" t="n">
        <v>23.59</v>
      </c>
    </row>
    <row r="11450" customFormat="false" ht="14.25" hidden="false" customHeight="false" outlineLevel="0" collapsed="false">
      <c r="A11450" s="393" t="n">
        <v>666</v>
      </c>
      <c r="B11450" s="394" t="s">
        <v>11672</v>
      </c>
      <c r="C11450" s="393" t="s">
        <v>267</v>
      </c>
      <c r="D11450" s="395" t="n">
        <v>26.23</v>
      </c>
    </row>
    <row r="11451" customFormat="false" ht="14.25" hidden="false" customHeight="false" outlineLevel="0" collapsed="false">
      <c r="A11451" s="393" t="n">
        <v>665</v>
      </c>
      <c r="B11451" s="394" t="s">
        <v>11673</v>
      </c>
      <c r="C11451" s="393" t="s">
        <v>267</v>
      </c>
      <c r="D11451" s="395" t="n">
        <v>35.08</v>
      </c>
    </row>
    <row r="11452" customFormat="false" ht="14.25" hidden="false" customHeight="false" outlineLevel="0" collapsed="false">
      <c r="A11452" s="393" t="n">
        <v>10577</v>
      </c>
      <c r="B11452" s="394" t="s">
        <v>11674</v>
      </c>
      <c r="C11452" s="393" t="s">
        <v>267</v>
      </c>
      <c r="D11452" s="395" t="n">
        <v>31.12</v>
      </c>
    </row>
    <row r="11453" customFormat="false" ht="14.25" hidden="false" customHeight="false" outlineLevel="0" collapsed="false">
      <c r="A11453" s="393" t="n">
        <v>10583</v>
      </c>
      <c r="B11453" s="394" t="s">
        <v>11675</v>
      </c>
      <c r="C11453" s="393" t="s">
        <v>267</v>
      </c>
      <c r="D11453" s="395" t="n">
        <v>16.17</v>
      </c>
    </row>
    <row r="11454" customFormat="false" ht="14.25" hidden="false" customHeight="false" outlineLevel="0" collapsed="false">
      <c r="A11454" s="393" t="n">
        <v>10579</v>
      </c>
      <c r="B11454" s="394" t="s">
        <v>11676</v>
      </c>
      <c r="C11454" s="393" t="s">
        <v>267</v>
      </c>
      <c r="D11454" s="395" t="n">
        <v>28.18</v>
      </c>
    </row>
    <row r="11455" customFormat="false" ht="14.25" hidden="false" customHeight="false" outlineLevel="0" collapsed="false">
      <c r="A11455" s="393" t="n">
        <v>10582</v>
      </c>
      <c r="B11455" s="394" t="s">
        <v>11677</v>
      </c>
      <c r="C11455" s="393" t="s">
        <v>267</v>
      </c>
      <c r="D11455" s="395" t="n">
        <v>14.23</v>
      </c>
    </row>
    <row r="11456" customFormat="false" ht="14.25" hidden="false" customHeight="false" outlineLevel="0" collapsed="false">
      <c r="A11456" s="393" t="n">
        <v>2436</v>
      </c>
      <c r="B11456" s="394" t="s">
        <v>11678</v>
      </c>
      <c r="C11456" s="393" t="s">
        <v>2143</v>
      </c>
      <c r="D11456" s="395" t="n">
        <v>30.48</v>
      </c>
    </row>
    <row r="11457" customFormat="false" ht="14.25" hidden="false" customHeight="false" outlineLevel="0" collapsed="false">
      <c r="A11457" s="393" t="n">
        <v>40918</v>
      </c>
      <c r="B11457" s="394" t="s">
        <v>11679</v>
      </c>
      <c r="C11457" s="393" t="s">
        <v>6991</v>
      </c>
      <c r="D11457" s="395" t="n">
        <v>5338.23</v>
      </c>
    </row>
    <row r="11458" customFormat="false" ht="14.25" hidden="false" customHeight="false" outlineLevel="0" collapsed="false">
      <c r="A11458" s="393" t="n">
        <v>10998</v>
      </c>
      <c r="B11458" s="394" t="s">
        <v>11680</v>
      </c>
      <c r="C11458" s="393" t="s">
        <v>532</v>
      </c>
      <c r="D11458" s="395" t="n">
        <v>56.85</v>
      </c>
    </row>
    <row r="11459" customFormat="false" ht="14.25" hidden="false" customHeight="false" outlineLevel="0" collapsed="false">
      <c r="A11459" s="393" t="n">
        <v>11002</v>
      </c>
      <c r="B11459" s="394" t="s">
        <v>11681</v>
      </c>
      <c r="C11459" s="393" t="s">
        <v>532</v>
      </c>
      <c r="D11459" s="395" t="n">
        <v>52.09</v>
      </c>
    </row>
    <row r="11460" customFormat="false" ht="14.25" hidden="false" customHeight="false" outlineLevel="0" collapsed="false">
      <c r="A11460" s="393" t="n">
        <v>10999</v>
      </c>
      <c r="B11460" s="394" t="s">
        <v>11682</v>
      </c>
      <c r="C11460" s="393" t="s">
        <v>532</v>
      </c>
      <c r="D11460" s="395" t="n">
        <v>50.04</v>
      </c>
    </row>
    <row r="11461" customFormat="false" ht="14.25" hidden="false" customHeight="false" outlineLevel="0" collapsed="false">
      <c r="A11461" s="393" t="n">
        <v>10997</v>
      </c>
      <c r="B11461" s="394" t="s">
        <v>11683</v>
      </c>
      <c r="C11461" s="393" t="s">
        <v>532</v>
      </c>
      <c r="D11461" s="395" t="n">
        <v>54.24</v>
      </c>
    </row>
    <row r="11462" customFormat="false" ht="14.25" hidden="false" customHeight="false" outlineLevel="0" collapsed="false">
      <c r="A11462" s="393" t="n">
        <v>2685</v>
      </c>
      <c r="B11462" s="394" t="s">
        <v>11684</v>
      </c>
      <c r="C11462" s="393" t="s">
        <v>274</v>
      </c>
      <c r="D11462" s="395" t="n">
        <v>6.98</v>
      </c>
    </row>
    <row r="11463" customFormat="false" ht="14.25" hidden="false" customHeight="false" outlineLevel="0" collapsed="false">
      <c r="A11463" s="393" t="n">
        <v>2680</v>
      </c>
      <c r="B11463" s="394" t="s">
        <v>11685</v>
      </c>
      <c r="C11463" s="393" t="s">
        <v>274</v>
      </c>
      <c r="D11463" s="395" t="n">
        <v>10.22</v>
      </c>
    </row>
    <row r="11464" customFormat="false" ht="14.25" hidden="false" customHeight="false" outlineLevel="0" collapsed="false">
      <c r="A11464" s="393" t="n">
        <v>2684</v>
      </c>
      <c r="B11464" s="394" t="s">
        <v>11686</v>
      </c>
      <c r="C11464" s="393" t="s">
        <v>274</v>
      </c>
      <c r="D11464" s="395" t="n">
        <v>9.3</v>
      </c>
    </row>
    <row r="11465" customFormat="false" ht="14.25" hidden="false" customHeight="false" outlineLevel="0" collapsed="false">
      <c r="A11465" s="393" t="n">
        <v>2673</v>
      </c>
      <c r="B11465" s="394" t="s">
        <v>11687</v>
      </c>
      <c r="C11465" s="393" t="s">
        <v>274</v>
      </c>
      <c r="D11465" s="395" t="n">
        <v>3.59</v>
      </c>
    </row>
    <row r="11466" customFormat="false" ht="14.25" hidden="false" customHeight="false" outlineLevel="0" collapsed="false">
      <c r="A11466" s="393" t="n">
        <v>2681</v>
      </c>
      <c r="B11466" s="394" t="s">
        <v>11688</v>
      </c>
      <c r="C11466" s="393" t="s">
        <v>274</v>
      </c>
      <c r="D11466" s="395" t="n">
        <v>16.7</v>
      </c>
    </row>
    <row r="11467" customFormat="false" ht="14.25" hidden="false" customHeight="false" outlineLevel="0" collapsed="false">
      <c r="A11467" s="393" t="n">
        <v>2682</v>
      </c>
      <c r="B11467" s="394" t="s">
        <v>11689</v>
      </c>
      <c r="C11467" s="393" t="s">
        <v>274</v>
      </c>
      <c r="D11467" s="395" t="n">
        <v>24.37</v>
      </c>
    </row>
    <row r="11468" customFormat="false" ht="14.25" hidden="false" customHeight="false" outlineLevel="0" collapsed="false">
      <c r="A11468" s="393" t="n">
        <v>2686</v>
      </c>
      <c r="B11468" s="394" t="s">
        <v>11690</v>
      </c>
      <c r="C11468" s="393" t="s">
        <v>274</v>
      </c>
      <c r="D11468" s="395" t="n">
        <v>30.56</v>
      </c>
    </row>
    <row r="11469" customFormat="false" ht="14.25" hidden="false" customHeight="false" outlineLevel="0" collapsed="false">
      <c r="A11469" s="393" t="n">
        <v>2674</v>
      </c>
      <c r="B11469" s="394" t="s">
        <v>11691</v>
      </c>
      <c r="C11469" s="393" t="s">
        <v>274</v>
      </c>
      <c r="D11469" s="395" t="n">
        <v>4.47</v>
      </c>
    </row>
    <row r="11470" customFormat="false" ht="14.25" hidden="false" customHeight="false" outlineLevel="0" collapsed="false">
      <c r="A11470" s="393" t="n">
        <v>2683</v>
      </c>
      <c r="B11470" s="394" t="s">
        <v>11692</v>
      </c>
      <c r="C11470" s="393" t="s">
        <v>274</v>
      </c>
      <c r="D11470" s="395" t="n">
        <v>48.16</v>
      </c>
    </row>
    <row r="11471" customFormat="false" ht="14.25" hidden="false" customHeight="false" outlineLevel="0" collapsed="false">
      <c r="A11471" s="393" t="n">
        <v>2676</v>
      </c>
      <c r="B11471" s="394" t="s">
        <v>11693</v>
      </c>
      <c r="C11471" s="393" t="s">
        <v>274</v>
      </c>
      <c r="D11471" s="395" t="n">
        <v>2.09</v>
      </c>
    </row>
    <row r="11472" customFormat="false" ht="14.25" hidden="false" customHeight="false" outlineLevel="0" collapsed="false">
      <c r="A11472" s="393" t="n">
        <v>2678</v>
      </c>
      <c r="B11472" s="394" t="s">
        <v>11694</v>
      </c>
      <c r="C11472" s="393" t="s">
        <v>274</v>
      </c>
      <c r="D11472" s="395" t="n">
        <v>2.61</v>
      </c>
    </row>
    <row r="11473" customFormat="false" ht="14.25" hidden="false" customHeight="false" outlineLevel="0" collapsed="false">
      <c r="A11473" s="393" t="n">
        <v>2679</v>
      </c>
      <c r="B11473" s="394" t="s">
        <v>11695</v>
      </c>
      <c r="C11473" s="393" t="s">
        <v>274</v>
      </c>
      <c r="D11473" s="395" t="n">
        <v>4.03</v>
      </c>
    </row>
    <row r="11474" customFormat="false" ht="14.25" hidden="false" customHeight="false" outlineLevel="0" collapsed="false">
      <c r="A11474" s="393" t="n">
        <v>12070</v>
      </c>
      <c r="B11474" s="394" t="s">
        <v>11696</v>
      </c>
      <c r="C11474" s="393" t="s">
        <v>274</v>
      </c>
      <c r="D11474" s="395" t="n">
        <v>5.61</v>
      </c>
    </row>
    <row r="11475" customFormat="false" ht="14.25" hidden="false" customHeight="false" outlineLevel="0" collapsed="false">
      <c r="A11475" s="393" t="n">
        <v>2675</v>
      </c>
      <c r="B11475" s="394" t="s">
        <v>11697</v>
      </c>
      <c r="C11475" s="393" t="s">
        <v>274</v>
      </c>
      <c r="D11475" s="395" t="n">
        <v>7.29</v>
      </c>
    </row>
    <row r="11476" customFormat="false" ht="14.25" hidden="false" customHeight="false" outlineLevel="0" collapsed="false">
      <c r="A11476" s="393" t="n">
        <v>12067</v>
      </c>
      <c r="B11476" s="394" t="s">
        <v>11698</v>
      </c>
      <c r="C11476" s="393" t="s">
        <v>274</v>
      </c>
      <c r="D11476" s="395" t="n">
        <v>9.89</v>
      </c>
    </row>
    <row r="11477" customFormat="false" ht="14.25" hidden="false" customHeight="false" outlineLevel="0" collapsed="false">
      <c r="A11477" s="393" t="n">
        <v>21128</v>
      </c>
      <c r="B11477" s="394" t="s">
        <v>11699</v>
      </c>
      <c r="C11477" s="393" t="s">
        <v>274</v>
      </c>
      <c r="D11477" s="395" t="n">
        <v>9.67</v>
      </c>
    </row>
    <row r="11478" customFormat="false" ht="14.25" hidden="false" customHeight="false" outlineLevel="0" collapsed="false">
      <c r="A11478" s="393" t="n">
        <v>40400</v>
      </c>
      <c r="B11478" s="394" t="s">
        <v>11700</v>
      </c>
      <c r="C11478" s="393" t="s">
        <v>274</v>
      </c>
      <c r="D11478" s="395" t="n">
        <v>1.63</v>
      </c>
    </row>
    <row r="11479" customFormat="false" ht="14.25" hidden="false" customHeight="false" outlineLevel="0" collapsed="false">
      <c r="A11479" s="393" t="n">
        <v>40401</v>
      </c>
      <c r="B11479" s="394" t="s">
        <v>11701</v>
      </c>
      <c r="C11479" s="393" t="s">
        <v>274</v>
      </c>
      <c r="D11479" s="395" t="n">
        <v>2.41</v>
      </c>
    </row>
    <row r="11480" customFormat="false" ht="14.25" hidden="false" customHeight="false" outlineLevel="0" collapsed="false">
      <c r="A11480" s="393" t="n">
        <v>40402</v>
      </c>
      <c r="B11480" s="394" t="s">
        <v>11702</v>
      </c>
      <c r="C11480" s="393" t="s">
        <v>274</v>
      </c>
      <c r="D11480" s="395" t="n">
        <v>3.09</v>
      </c>
    </row>
    <row r="11481" customFormat="false" ht="14.25" hidden="false" customHeight="false" outlineLevel="0" collapsed="false">
      <c r="A11481" s="393" t="n">
        <v>21137</v>
      </c>
      <c r="B11481" s="394" t="s">
        <v>11703</v>
      </c>
      <c r="C11481" s="393" t="s">
        <v>274</v>
      </c>
      <c r="D11481" s="395" t="n">
        <v>9.9</v>
      </c>
    </row>
    <row r="11482" customFormat="false" ht="14.25" hidden="false" customHeight="false" outlineLevel="0" collapsed="false">
      <c r="A11482" s="393" t="n">
        <v>2504</v>
      </c>
      <c r="B11482" s="394" t="s">
        <v>11704</v>
      </c>
      <c r="C11482" s="393" t="s">
        <v>274</v>
      </c>
      <c r="D11482" s="395" t="n">
        <v>10.73</v>
      </c>
    </row>
    <row r="11483" customFormat="false" ht="14.25" hidden="false" customHeight="false" outlineLevel="0" collapsed="false">
      <c r="A11483" s="393" t="n">
        <v>2501</v>
      </c>
      <c r="B11483" s="394" t="s">
        <v>11705</v>
      </c>
      <c r="C11483" s="393" t="s">
        <v>274</v>
      </c>
      <c r="D11483" s="395" t="n">
        <v>14.07</v>
      </c>
    </row>
    <row r="11484" customFormat="false" ht="14.25" hidden="false" customHeight="false" outlineLevel="0" collapsed="false">
      <c r="A11484" s="393" t="n">
        <v>2502</v>
      </c>
      <c r="B11484" s="394" t="s">
        <v>11706</v>
      </c>
      <c r="C11484" s="393" t="s">
        <v>274</v>
      </c>
      <c r="D11484" s="395" t="n">
        <v>21.23</v>
      </c>
    </row>
    <row r="11485" customFormat="false" ht="14.25" hidden="false" customHeight="false" outlineLevel="0" collapsed="false">
      <c r="A11485" s="393" t="n">
        <v>2503</v>
      </c>
      <c r="B11485" s="394" t="s">
        <v>11707</v>
      </c>
      <c r="C11485" s="393" t="s">
        <v>274</v>
      </c>
      <c r="D11485" s="395" t="n">
        <v>27.32</v>
      </c>
    </row>
    <row r="11486" customFormat="false" ht="14.25" hidden="false" customHeight="false" outlineLevel="0" collapsed="false">
      <c r="A11486" s="393" t="n">
        <v>2500</v>
      </c>
      <c r="B11486" s="394" t="s">
        <v>11708</v>
      </c>
      <c r="C11486" s="393" t="s">
        <v>274</v>
      </c>
      <c r="D11486" s="395" t="n">
        <v>36.39</v>
      </c>
    </row>
    <row r="11487" customFormat="false" ht="14.25" hidden="false" customHeight="false" outlineLevel="0" collapsed="false">
      <c r="A11487" s="393" t="n">
        <v>2505</v>
      </c>
      <c r="B11487" s="394" t="s">
        <v>11709</v>
      </c>
      <c r="C11487" s="393" t="s">
        <v>274</v>
      </c>
      <c r="D11487" s="395" t="n">
        <v>56.72</v>
      </c>
    </row>
    <row r="11488" customFormat="false" ht="14.25" hidden="false" customHeight="false" outlineLevel="0" collapsed="false">
      <c r="A11488" s="393" t="n">
        <v>12056</v>
      </c>
      <c r="B11488" s="394" t="s">
        <v>11710</v>
      </c>
      <c r="C11488" s="393" t="s">
        <v>274</v>
      </c>
      <c r="D11488" s="395" t="n">
        <v>22.92</v>
      </c>
    </row>
    <row r="11489" customFormat="false" ht="14.25" hidden="false" customHeight="false" outlineLevel="0" collapsed="false">
      <c r="A11489" s="393" t="n">
        <v>12057</v>
      </c>
      <c r="B11489" s="394" t="s">
        <v>11711</v>
      </c>
      <c r="C11489" s="393" t="s">
        <v>274</v>
      </c>
      <c r="D11489" s="395" t="n">
        <v>19.47</v>
      </c>
    </row>
    <row r="11490" customFormat="false" ht="14.25" hidden="false" customHeight="false" outlineLevel="0" collapsed="false">
      <c r="A11490" s="393" t="n">
        <v>12058</v>
      </c>
      <c r="B11490" s="394" t="s">
        <v>11712</v>
      </c>
      <c r="C11490" s="393" t="s">
        <v>274</v>
      </c>
      <c r="D11490" s="395" t="n">
        <v>12.13</v>
      </c>
    </row>
    <row r="11491" customFormat="false" ht="14.25" hidden="false" customHeight="false" outlineLevel="0" collapsed="false">
      <c r="A11491" s="393" t="n">
        <v>12059</v>
      </c>
      <c r="B11491" s="394" t="s">
        <v>11713</v>
      </c>
      <c r="C11491" s="393" t="s">
        <v>274</v>
      </c>
      <c r="D11491" s="395" t="n">
        <v>6.83</v>
      </c>
    </row>
    <row r="11492" customFormat="false" ht="14.25" hidden="false" customHeight="false" outlineLevel="0" collapsed="false">
      <c r="A11492" s="393" t="n">
        <v>12060</v>
      </c>
      <c r="B11492" s="394" t="s">
        <v>11714</v>
      </c>
      <c r="C11492" s="393" t="s">
        <v>274</v>
      </c>
      <c r="D11492" s="395" t="n">
        <v>50.58</v>
      </c>
    </row>
    <row r="11493" customFormat="false" ht="14.25" hidden="false" customHeight="false" outlineLevel="0" collapsed="false">
      <c r="A11493" s="393" t="n">
        <v>12061</v>
      </c>
      <c r="B11493" s="394" t="s">
        <v>11715</v>
      </c>
      <c r="C11493" s="393" t="s">
        <v>274</v>
      </c>
      <c r="D11493" s="395" t="n">
        <v>30.88</v>
      </c>
    </row>
    <row r="11494" customFormat="false" ht="14.25" hidden="false" customHeight="false" outlineLevel="0" collapsed="false">
      <c r="A11494" s="393" t="n">
        <v>12062</v>
      </c>
      <c r="B11494" s="394" t="s">
        <v>11716</v>
      </c>
      <c r="C11494" s="393" t="s">
        <v>274</v>
      </c>
      <c r="D11494" s="395" t="n">
        <v>56.95</v>
      </c>
    </row>
    <row r="11495" customFormat="false" ht="14.25" hidden="false" customHeight="false" outlineLevel="0" collapsed="false">
      <c r="A11495" s="393" t="n">
        <v>2687</v>
      </c>
      <c r="B11495" s="394" t="s">
        <v>11717</v>
      </c>
      <c r="C11495" s="393" t="s">
        <v>274</v>
      </c>
      <c r="D11495" s="395" t="n">
        <v>1.82</v>
      </c>
    </row>
    <row r="11496" customFormat="false" ht="14.25" hidden="false" customHeight="false" outlineLevel="0" collapsed="false">
      <c r="A11496" s="393" t="n">
        <v>2689</v>
      </c>
      <c r="B11496" s="394" t="s">
        <v>11718</v>
      </c>
      <c r="C11496" s="393" t="s">
        <v>274</v>
      </c>
      <c r="D11496" s="395" t="n">
        <v>2.17</v>
      </c>
    </row>
    <row r="11497" customFormat="false" ht="14.25" hidden="false" customHeight="false" outlineLevel="0" collapsed="false">
      <c r="A11497" s="393" t="n">
        <v>2688</v>
      </c>
      <c r="B11497" s="394" t="s">
        <v>11719</v>
      </c>
      <c r="C11497" s="393" t="s">
        <v>274</v>
      </c>
      <c r="D11497" s="395" t="n">
        <v>2.35</v>
      </c>
    </row>
    <row r="11498" customFormat="false" ht="14.25" hidden="false" customHeight="false" outlineLevel="0" collapsed="false">
      <c r="A11498" s="393" t="n">
        <v>2690</v>
      </c>
      <c r="B11498" s="394" t="s">
        <v>11720</v>
      </c>
      <c r="C11498" s="393" t="s">
        <v>274</v>
      </c>
      <c r="D11498" s="395" t="n">
        <v>4.02</v>
      </c>
    </row>
    <row r="11499" customFormat="false" ht="14.25" hidden="false" customHeight="false" outlineLevel="0" collapsed="false">
      <c r="A11499" s="393" t="n">
        <v>39243</v>
      </c>
      <c r="B11499" s="394" t="s">
        <v>11721</v>
      </c>
      <c r="C11499" s="393" t="s">
        <v>274</v>
      </c>
      <c r="D11499" s="395" t="n">
        <v>2.65</v>
      </c>
    </row>
    <row r="11500" customFormat="false" ht="14.25" hidden="false" customHeight="false" outlineLevel="0" collapsed="false">
      <c r="A11500" s="393" t="n">
        <v>39244</v>
      </c>
      <c r="B11500" s="394" t="s">
        <v>11722</v>
      </c>
      <c r="C11500" s="393" t="s">
        <v>274</v>
      </c>
      <c r="D11500" s="395" t="n">
        <v>3.58</v>
      </c>
    </row>
    <row r="11501" customFormat="false" ht="14.25" hidden="false" customHeight="false" outlineLevel="0" collapsed="false">
      <c r="A11501" s="393" t="n">
        <v>39245</v>
      </c>
      <c r="B11501" s="394" t="s">
        <v>11723</v>
      </c>
      <c r="C11501" s="393" t="s">
        <v>274</v>
      </c>
      <c r="D11501" s="395" t="n">
        <v>6.89</v>
      </c>
    </row>
    <row r="11502" customFormat="false" ht="14.25" hidden="false" customHeight="false" outlineLevel="0" collapsed="false">
      <c r="A11502" s="393" t="n">
        <v>39255</v>
      </c>
      <c r="B11502" s="394" t="s">
        <v>11724</v>
      </c>
      <c r="C11502" s="393" t="s">
        <v>274</v>
      </c>
      <c r="D11502" s="395" t="n">
        <v>19.08</v>
      </c>
    </row>
    <row r="11503" customFormat="false" ht="14.25" hidden="false" customHeight="false" outlineLevel="0" collapsed="false">
      <c r="A11503" s="393" t="n">
        <v>39254</v>
      </c>
      <c r="B11503" s="394" t="s">
        <v>11725</v>
      </c>
      <c r="C11503" s="393" t="s">
        <v>274</v>
      </c>
      <c r="D11503" s="395" t="n">
        <v>10.31</v>
      </c>
    </row>
    <row r="11504" customFormat="false" ht="14.25" hidden="false" customHeight="false" outlineLevel="0" collapsed="false">
      <c r="A11504" s="393" t="n">
        <v>39253</v>
      </c>
      <c r="B11504" s="394" t="s">
        <v>11726</v>
      </c>
      <c r="C11504" s="393" t="s">
        <v>274</v>
      </c>
      <c r="D11504" s="395" t="n">
        <v>13.14</v>
      </c>
    </row>
    <row r="11505" customFormat="false" ht="14.25" hidden="false" customHeight="false" outlineLevel="0" collapsed="false">
      <c r="A11505" s="393" t="n">
        <v>39246</v>
      </c>
      <c r="B11505" s="394" t="s">
        <v>11727</v>
      </c>
      <c r="C11505" s="393" t="s">
        <v>274</v>
      </c>
      <c r="D11505" s="395" t="n">
        <v>4.18</v>
      </c>
    </row>
    <row r="11506" customFormat="false" ht="14.25" hidden="false" customHeight="false" outlineLevel="0" collapsed="false">
      <c r="A11506" s="393" t="n">
        <v>39247</v>
      </c>
      <c r="B11506" s="394" t="s">
        <v>11728</v>
      </c>
      <c r="C11506" s="393" t="s">
        <v>274</v>
      </c>
      <c r="D11506" s="395" t="n">
        <v>3.65</v>
      </c>
    </row>
    <row r="11507" customFormat="false" ht="14.25" hidden="false" customHeight="false" outlineLevel="0" collapsed="false">
      <c r="A11507" s="393" t="n">
        <v>2446</v>
      </c>
      <c r="B11507" s="394" t="s">
        <v>11729</v>
      </c>
      <c r="C11507" s="393" t="s">
        <v>274</v>
      </c>
      <c r="D11507" s="395" t="n">
        <v>6.01</v>
      </c>
    </row>
    <row r="11508" customFormat="false" ht="14.25" hidden="false" customHeight="false" outlineLevel="0" collapsed="false">
      <c r="A11508" s="393" t="n">
        <v>2442</v>
      </c>
      <c r="B11508" s="394" t="s">
        <v>11730</v>
      </c>
      <c r="C11508" s="393" t="s">
        <v>274</v>
      </c>
      <c r="D11508" s="395" t="n">
        <v>8.42</v>
      </c>
    </row>
    <row r="11509" customFormat="false" ht="14.25" hidden="false" customHeight="false" outlineLevel="0" collapsed="false">
      <c r="A11509" s="393" t="n">
        <v>39248</v>
      </c>
      <c r="B11509" s="394" t="s">
        <v>11731</v>
      </c>
      <c r="C11509" s="393" t="s">
        <v>274</v>
      </c>
      <c r="D11509" s="395" t="n">
        <v>11.73</v>
      </c>
    </row>
    <row r="11510" customFormat="false" ht="14.25" hidden="false" customHeight="false" outlineLevel="0" collapsed="false">
      <c r="A11510" s="393" t="n">
        <v>2438</v>
      </c>
      <c r="B11510" s="394" t="s">
        <v>11732</v>
      </c>
      <c r="C11510" s="393" t="s">
        <v>2143</v>
      </c>
      <c r="D11510" s="395" t="n">
        <v>35.86</v>
      </c>
    </row>
    <row r="11511" customFormat="false" ht="14.25" hidden="false" customHeight="false" outlineLevel="0" collapsed="false">
      <c r="A11511" s="393" t="n">
        <v>40922</v>
      </c>
      <c r="B11511" s="394" t="s">
        <v>11733</v>
      </c>
      <c r="C11511" s="393" t="s">
        <v>6991</v>
      </c>
      <c r="D11511" s="395" t="n">
        <v>6281.58</v>
      </c>
    </row>
    <row r="11512" customFormat="false" ht="14.25" hidden="false" customHeight="false" outlineLevel="0" collapsed="false">
      <c r="A11512" s="393" t="n">
        <v>36486</v>
      </c>
      <c r="B11512" s="394" t="s">
        <v>11734</v>
      </c>
      <c r="C11512" s="393" t="s">
        <v>267</v>
      </c>
      <c r="D11512" s="395" t="n">
        <v>72198.99</v>
      </c>
    </row>
    <row r="11513" customFormat="false" ht="14.25" hidden="false" customHeight="false" outlineLevel="0" collapsed="false">
      <c r="A11513" s="393" t="n">
        <v>37777</v>
      </c>
      <c r="B11513" s="394" t="s">
        <v>11735</v>
      </c>
      <c r="C11513" s="393" t="s">
        <v>267</v>
      </c>
      <c r="D11513" s="395" t="n">
        <v>339911.48</v>
      </c>
    </row>
    <row r="11514" customFormat="false" ht="14.25" hidden="false" customHeight="false" outlineLevel="0" collapsed="false">
      <c r="A11514" s="393" t="n">
        <v>12624</v>
      </c>
      <c r="B11514" s="394" t="s">
        <v>11736</v>
      </c>
      <c r="C11514" s="393" t="s">
        <v>267</v>
      </c>
      <c r="D11514" s="395" t="n">
        <v>34.59</v>
      </c>
    </row>
    <row r="11515" customFormat="false" ht="14.25" hidden="false" customHeight="false" outlineLevel="0" collapsed="false">
      <c r="A11515" s="393" t="n">
        <v>517</v>
      </c>
      <c r="B11515" s="394" t="s">
        <v>11737</v>
      </c>
      <c r="C11515" s="393" t="s">
        <v>231</v>
      </c>
      <c r="D11515" s="395" t="n">
        <v>8.72</v>
      </c>
    </row>
    <row r="11516" customFormat="false" ht="14.25" hidden="false" customHeight="false" outlineLevel="0" collapsed="false">
      <c r="A11516" s="393" t="n">
        <v>37534</v>
      </c>
      <c r="B11516" s="394" t="s">
        <v>11738</v>
      </c>
      <c r="C11516" s="393" t="s">
        <v>532</v>
      </c>
      <c r="D11516" s="395" t="n">
        <v>20.65</v>
      </c>
    </row>
    <row r="11517" customFormat="false" ht="14.25" hidden="false" customHeight="false" outlineLevel="0" collapsed="false">
      <c r="A11517" s="393" t="n">
        <v>37535</v>
      </c>
      <c r="B11517" s="394" t="s">
        <v>11739</v>
      </c>
      <c r="C11517" s="393" t="s">
        <v>532</v>
      </c>
      <c r="D11517" s="395" t="n">
        <v>20.65</v>
      </c>
    </row>
    <row r="11518" customFormat="false" ht="14.25" hidden="false" customHeight="false" outlineLevel="0" collapsed="false">
      <c r="A11518" s="393" t="n">
        <v>37533</v>
      </c>
      <c r="B11518" s="394" t="s">
        <v>11740</v>
      </c>
      <c r="C11518" s="393" t="s">
        <v>532</v>
      </c>
      <c r="D11518" s="395" t="n">
        <v>20.65</v>
      </c>
    </row>
    <row r="11519" customFormat="false" ht="14.25" hidden="false" customHeight="false" outlineLevel="0" collapsed="false">
      <c r="A11519" s="393" t="n">
        <v>37537</v>
      </c>
      <c r="B11519" s="394" t="s">
        <v>11741</v>
      </c>
      <c r="C11519" s="393" t="s">
        <v>532</v>
      </c>
      <c r="D11519" s="395" t="n">
        <v>15.63</v>
      </c>
    </row>
    <row r="11520" customFormat="false" ht="14.25" hidden="false" customHeight="false" outlineLevel="0" collapsed="false">
      <c r="A11520" s="393" t="n">
        <v>37536</v>
      </c>
      <c r="B11520" s="394" t="s">
        <v>11742</v>
      </c>
      <c r="C11520" s="393" t="s">
        <v>532</v>
      </c>
      <c r="D11520" s="395" t="n">
        <v>15.63</v>
      </c>
    </row>
    <row r="11521" customFormat="false" ht="14.25" hidden="false" customHeight="false" outlineLevel="0" collapsed="false">
      <c r="A11521" s="393" t="n">
        <v>37532</v>
      </c>
      <c r="B11521" s="394" t="s">
        <v>11743</v>
      </c>
      <c r="C11521" s="393" t="s">
        <v>532</v>
      </c>
      <c r="D11521" s="395" t="n">
        <v>15.63</v>
      </c>
    </row>
    <row r="11522" customFormat="false" ht="14.25" hidden="false" customHeight="false" outlineLevel="0" collapsed="false">
      <c r="A11522" s="393" t="n">
        <v>2696</v>
      </c>
      <c r="B11522" s="394" t="s">
        <v>11744</v>
      </c>
      <c r="C11522" s="393" t="s">
        <v>2143</v>
      </c>
      <c r="D11522" s="395" t="n">
        <v>26.34</v>
      </c>
    </row>
    <row r="11523" customFormat="false" ht="14.25" hidden="false" customHeight="false" outlineLevel="0" collapsed="false">
      <c r="A11523" s="393" t="n">
        <v>40928</v>
      </c>
      <c r="B11523" s="394" t="s">
        <v>11745</v>
      </c>
      <c r="C11523" s="393" t="s">
        <v>6991</v>
      </c>
      <c r="D11523" s="395" t="n">
        <v>4612.75</v>
      </c>
    </row>
    <row r="11524" customFormat="false" ht="14.25" hidden="false" customHeight="false" outlineLevel="0" collapsed="false">
      <c r="A11524" s="393" t="n">
        <v>4083</v>
      </c>
      <c r="B11524" s="394" t="s">
        <v>11746</v>
      </c>
      <c r="C11524" s="393" t="s">
        <v>2143</v>
      </c>
      <c r="D11524" s="395" t="n">
        <v>41.43</v>
      </c>
    </row>
    <row r="11525" customFormat="false" ht="14.25" hidden="false" customHeight="false" outlineLevel="0" collapsed="false">
      <c r="A11525" s="393" t="n">
        <v>40818</v>
      </c>
      <c r="B11525" s="394" t="s">
        <v>11747</v>
      </c>
      <c r="C11525" s="393" t="s">
        <v>6991</v>
      </c>
      <c r="D11525" s="395" t="n">
        <v>7254.87</v>
      </c>
    </row>
    <row r="11526" customFormat="false" ht="14.25" hidden="false" customHeight="false" outlineLevel="0" collapsed="false">
      <c r="A11526" s="393" t="n">
        <v>43146</v>
      </c>
      <c r="B11526" s="394" t="s">
        <v>11748</v>
      </c>
      <c r="C11526" s="393" t="s">
        <v>532</v>
      </c>
      <c r="D11526" s="395" t="n">
        <v>8.5</v>
      </c>
    </row>
    <row r="11527" customFormat="false" ht="14.25" hidden="false" customHeight="false" outlineLevel="0" collapsed="false">
      <c r="A11527" s="393" t="n">
        <v>2705</v>
      </c>
      <c r="B11527" s="394" t="s">
        <v>11749</v>
      </c>
      <c r="C11527" s="393" t="s">
        <v>11750</v>
      </c>
      <c r="D11527" s="395" t="n">
        <v>0.78</v>
      </c>
    </row>
    <row r="11528" customFormat="false" ht="14.25" hidden="false" customHeight="false" outlineLevel="0" collapsed="false">
      <c r="A11528" s="393" t="n">
        <v>14250</v>
      </c>
      <c r="B11528" s="394" t="s">
        <v>11751</v>
      </c>
      <c r="C11528" s="393" t="s">
        <v>11750</v>
      </c>
      <c r="D11528" s="395" t="n">
        <v>0.8</v>
      </c>
    </row>
    <row r="11529" customFormat="false" ht="14.25" hidden="false" customHeight="false" outlineLevel="0" collapsed="false">
      <c r="A11529" s="393" t="n">
        <v>11683</v>
      </c>
      <c r="B11529" s="394" t="s">
        <v>11752</v>
      </c>
      <c r="C11529" s="393" t="s">
        <v>267</v>
      </c>
      <c r="D11529" s="395" t="n">
        <v>38.52</v>
      </c>
    </row>
    <row r="11530" customFormat="false" ht="14.25" hidden="false" customHeight="false" outlineLevel="0" collapsed="false">
      <c r="A11530" s="393" t="n">
        <v>11684</v>
      </c>
      <c r="B11530" s="394" t="s">
        <v>11753</v>
      </c>
      <c r="C11530" s="393" t="s">
        <v>267</v>
      </c>
      <c r="D11530" s="395" t="n">
        <v>42.16</v>
      </c>
    </row>
    <row r="11531" customFormat="false" ht="14.25" hidden="false" customHeight="false" outlineLevel="0" collapsed="false">
      <c r="A11531" s="393" t="n">
        <v>6141</v>
      </c>
      <c r="B11531" s="394" t="s">
        <v>11754</v>
      </c>
      <c r="C11531" s="393" t="s">
        <v>267</v>
      </c>
      <c r="D11531" s="395" t="n">
        <v>6.05</v>
      </c>
    </row>
    <row r="11532" customFormat="false" ht="14.25" hidden="false" customHeight="false" outlineLevel="0" collapsed="false">
      <c r="A11532" s="393" t="n">
        <v>11681</v>
      </c>
      <c r="B11532" s="394" t="s">
        <v>11755</v>
      </c>
      <c r="C11532" s="393" t="s">
        <v>267</v>
      </c>
      <c r="D11532" s="395" t="n">
        <v>7.63</v>
      </c>
    </row>
    <row r="11533" customFormat="false" ht="14.25" hidden="false" customHeight="false" outlineLevel="0" collapsed="false">
      <c r="A11533" s="393" t="n">
        <v>2706</v>
      </c>
      <c r="B11533" s="394" t="s">
        <v>11756</v>
      </c>
      <c r="C11533" s="393" t="s">
        <v>2143</v>
      </c>
      <c r="D11533" s="395" t="n">
        <v>113.01</v>
      </c>
    </row>
    <row r="11534" customFormat="false" ht="14.25" hidden="false" customHeight="false" outlineLevel="0" collapsed="false">
      <c r="A11534" s="393" t="n">
        <v>40811</v>
      </c>
      <c r="B11534" s="394" t="s">
        <v>11757</v>
      </c>
      <c r="C11534" s="393" t="s">
        <v>6991</v>
      </c>
      <c r="D11534" s="395" t="n">
        <v>19790.62</v>
      </c>
    </row>
    <row r="11535" customFormat="false" ht="14.25" hidden="false" customHeight="false" outlineLevel="0" collapsed="false">
      <c r="A11535" s="393" t="n">
        <v>2707</v>
      </c>
      <c r="B11535" s="394" t="s">
        <v>11758</v>
      </c>
      <c r="C11535" s="393" t="s">
        <v>2143</v>
      </c>
      <c r="D11535" s="395" t="n">
        <v>114.96</v>
      </c>
    </row>
    <row r="11536" customFormat="false" ht="14.25" hidden="false" customHeight="false" outlineLevel="0" collapsed="false">
      <c r="A11536" s="393" t="n">
        <v>40813</v>
      </c>
      <c r="B11536" s="394" t="s">
        <v>11759</v>
      </c>
      <c r="C11536" s="393" t="s">
        <v>6991</v>
      </c>
      <c r="D11536" s="395" t="n">
        <v>20132.27</v>
      </c>
    </row>
    <row r="11537" customFormat="false" ht="14.25" hidden="false" customHeight="false" outlineLevel="0" collapsed="false">
      <c r="A11537" s="393" t="n">
        <v>2708</v>
      </c>
      <c r="B11537" s="394" t="s">
        <v>11760</v>
      </c>
      <c r="C11537" s="393" t="s">
        <v>2143</v>
      </c>
      <c r="D11537" s="395" t="n">
        <v>161.03</v>
      </c>
    </row>
    <row r="11538" customFormat="false" ht="14.25" hidden="false" customHeight="false" outlineLevel="0" collapsed="false">
      <c r="A11538" s="393" t="n">
        <v>40814</v>
      </c>
      <c r="B11538" s="394" t="s">
        <v>11761</v>
      </c>
      <c r="C11538" s="393" t="s">
        <v>6991</v>
      </c>
      <c r="D11538" s="395" t="n">
        <v>28201.21</v>
      </c>
    </row>
    <row r="11539" customFormat="false" ht="14.25" hidden="false" customHeight="false" outlineLevel="0" collapsed="false">
      <c r="A11539" s="393" t="n">
        <v>38403</v>
      </c>
      <c r="B11539" s="394" t="s">
        <v>11762</v>
      </c>
      <c r="C11539" s="393" t="s">
        <v>267</v>
      </c>
      <c r="D11539" s="395" t="n">
        <v>51.03</v>
      </c>
    </row>
    <row r="11540" customFormat="false" ht="14.25" hidden="false" customHeight="false" outlineLevel="0" collapsed="false">
      <c r="A11540" s="393" t="n">
        <v>43482</v>
      </c>
      <c r="B11540" s="394" t="s">
        <v>11763</v>
      </c>
      <c r="C11540" s="393" t="s">
        <v>2143</v>
      </c>
      <c r="D11540" s="395" t="n">
        <v>0.81</v>
      </c>
    </row>
    <row r="11541" customFormat="false" ht="14.25" hidden="false" customHeight="false" outlineLevel="0" collapsed="false">
      <c r="A11541" s="393" t="n">
        <v>43494</v>
      </c>
      <c r="B11541" s="394" t="s">
        <v>11764</v>
      </c>
      <c r="C11541" s="393" t="s">
        <v>6991</v>
      </c>
      <c r="D11541" s="395" t="n">
        <v>153.54</v>
      </c>
    </row>
    <row r="11542" customFormat="false" ht="14.25" hidden="false" customHeight="false" outlineLevel="0" collapsed="false">
      <c r="A11542" s="393" t="n">
        <v>43483</v>
      </c>
      <c r="B11542" s="394" t="s">
        <v>11765</v>
      </c>
      <c r="C11542" s="393" t="s">
        <v>2143</v>
      </c>
      <c r="D11542" s="395" t="n">
        <v>1.43</v>
      </c>
    </row>
    <row r="11543" customFormat="false" ht="14.25" hidden="false" customHeight="false" outlineLevel="0" collapsed="false">
      <c r="A11543" s="393" t="n">
        <v>43495</v>
      </c>
      <c r="B11543" s="394" t="s">
        <v>11766</v>
      </c>
      <c r="C11543" s="393" t="s">
        <v>6991</v>
      </c>
      <c r="D11543" s="395" t="n">
        <v>270.51</v>
      </c>
    </row>
    <row r="11544" customFormat="false" ht="14.25" hidden="false" customHeight="false" outlineLevel="0" collapsed="false">
      <c r="A11544" s="393" t="n">
        <v>43484</v>
      </c>
      <c r="B11544" s="394" t="s">
        <v>11767</v>
      </c>
      <c r="C11544" s="393" t="s">
        <v>2143</v>
      </c>
      <c r="D11544" s="395" t="n">
        <v>1.26</v>
      </c>
    </row>
    <row r="11545" customFormat="false" ht="14.25" hidden="false" customHeight="false" outlineLevel="0" collapsed="false">
      <c r="A11545" s="393" t="n">
        <v>43496</v>
      </c>
      <c r="B11545" s="394" t="s">
        <v>11768</v>
      </c>
      <c r="C11545" s="393" t="s">
        <v>6991</v>
      </c>
      <c r="D11545" s="395" t="n">
        <v>238.02</v>
      </c>
    </row>
    <row r="11546" customFormat="false" ht="14.25" hidden="false" customHeight="false" outlineLevel="0" collapsed="false">
      <c r="A11546" s="393" t="n">
        <v>43485</v>
      </c>
      <c r="B11546" s="394" t="s">
        <v>11769</v>
      </c>
      <c r="C11546" s="393" t="s">
        <v>2143</v>
      </c>
      <c r="D11546" s="395" t="n">
        <v>1.13</v>
      </c>
    </row>
    <row r="11547" customFormat="false" ht="14.25" hidden="false" customHeight="false" outlineLevel="0" collapsed="false">
      <c r="A11547" s="393" t="n">
        <v>43497</v>
      </c>
      <c r="B11547" s="394" t="s">
        <v>11770</v>
      </c>
      <c r="C11547" s="393" t="s">
        <v>6991</v>
      </c>
      <c r="D11547" s="395" t="n">
        <v>212.45</v>
      </c>
    </row>
    <row r="11548" customFormat="false" ht="14.25" hidden="false" customHeight="false" outlineLevel="0" collapsed="false">
      <c r="A11548" s="393" t="n">
        <v>43487</v>
      </c>
      <c r="B11548" s="394" t="s">
        <v>11771</v>
      </c>
      <c r="C11548" s="393" t="s">
        <v>2143</v>
      </c>
      <c r="D11548" s="395" t="n">
        <v>1.28</v>
      </c>
    </row>
    <row r="11549" customFormat="false" ht="14.25" hidden="false" customHeight="false" outlineLevel="0" collapsed="false">
      <c r="A11549" s="393" t="n">
        <v>43499</v>
      </c>
      <c r="B11549" s="394" t="s">
        <v>11772</v>
      </c>
      <c r="C11549" s="393" t="s">
        <v>6991</v>
      </c>
      <c r="D11549" s="395" t="n">
        <v>241.99</v>
      </c>
    </row>
    <row r="11550" customFormat="false" ht="14.25" hidden="false" customHeight="false" outlineLevel="0" collapsed="false">
      <c r="A11550" s="393" t="n">
        <v>43486</v>
      </c>
      <c r="B11550" s="394" t="s">
        <v>11773</v>
      </c>
      <c r="C11550" s="393" t="s">
        <v>2143</v>
      </c>
      <c r="D11550" s="395" t="n">
        <v>0.77</v>
      </c>
    </row>
    <row r="11551" customFormat="false" ht="14.25" hidden="false" customHeight="false" outlineLevel="0" collapsed="false">
      <c r="A11551" s="393" t="n">
        <v>43498</v>
      </c>
      <c r="B11551" s="394" t="s">
        <v>11774</v>
      </c>
      <c r="C11551" s="393" t="s">
        <v>6991</v>
      </c>
      <c r="D11551" s="395" t="n">
        <v>146</v>
      </c>
    </row>
    <row r="11552" customFormat="false" ht="14.25" hidden="false" customHeight="false" outlineLevel="0" collapsed="false">
      <c r="A11552" s="393" t="n">
        <v>43488</v>
      </c>
      <c r="B11552" s="394" t="s">
        <v>11775</v>
      </c>
      <c r="C11552" s="393" t="s">
        <v>2143</v>
      </c>
      <c r="D11552" s="395" t="n">
        <v>0.89</v>
      </c>
    </row>
    <row r="11553" customFormat="false" ht="14.25" hidden="false" customHeight="false" outlineLevel="0" collapsed="false">
      <c r="A11553" s="393" t="n">
        <v>43500</v>
      </c>
      <c r="B11553" s="394" t="s">
        <v>11776</v>
      </c>
      <c r="C11553" s="393" t="s">
        <v>6991</v>
      </c>
      <c r="D11553" s="395" t="n">
        <v>167.95</v>
      </c>
    </row>
    <row r="11554" customFormat="false" ht="14.25" hidden="false" customHeight="false" outlineLevel="0" collapsed="false">
      <c r="A11554" s="393" t="n">
        <v>43489</v>
      </c>
      <c r="B11554" s="394" t="s">
        <v>11777</v>
      </c>
      <c r="C11554" s="393" t="s">
        <v>2143</v>
      </c>
      <c r="D11554" s="395" t="n">
        <v>1.31</v>
      </c>
    </row>
    <row r="11555" customFormat="false" ht="14.25" hidden="false" customHeight="false" outlineLevel="0" collapsed="false">
      <c r="A11555" s="393" t="n">
        <v>43501</v>
      </c>
      <c r="B11555" s="394" t="s">
        <v>11778</v>
      </c>
      <c r="C11555" s="393" t="s">
        <v>6991</v>
      </c>
      <c r="D11555" s="395" t="n">
        <v>247.11</v>
      </c>
    </row>
    <row r="11556" customFormat="false" ht="14.25" hidden="false" customHeight="false" outlineLevel="0" collapsed="false">
      <c r="A11556" s="393" t="n">
        <v>43490</v>
      </c>
      <c r="B11556" s="394" t="s">
        <v>11779</v>
      </c>
      <c r="C11556" s="393" t="s">
        <v>2143</v>
      </c>
      <c r="D11556" s="395" t="n">
        <v>1.85</v>
      </c>
    </row>
    <row r="11557" customFormat="false" ht="14.25" hidden="false" customHeight="false" outlineLevel="0" collapsed="false">
      <c r="A11557" s="393" t="n">
        <v>43502</v>
      </c>
      <c r="B11557" s="394" t="s">
        <v>11780</v>
      </c>
      <c r="C11557" s="393" t="s">
        <v>6991</v>
      </c>
      <c r="D11557" s="395" t="n">
        <v>348.39</v>
      </c>
    </row>
    <row r="11558" customFormat="false" ht="14.25" hidden="false" customHeight="false" outlineLevel="0" collapsed="false">
      <c r="A11558" s="393" t="n">
        <v>43491</v>
      </c>
      <c r="B11558" s="394" t="s">
        <v>11781</v>
      </c>
      <c r="C11558" s="393" t="s">
        <v>2143</v>
      </c>
      <c r="D11558" s="395" t="n">
        <v>1.39</v>
      </c>
    </row>
    <row r="11559" customFormat="false" ht="14.25" hidden="false" customHeight="false" outlineLevel="0" collapsed="false">
      <c r="A11559" s="393" t="n">
        <v>43503</v>
      </c>
      <c r="B11559" s="394" t="s">
        <v>11782</v>
      </c>
      <c r="C11559" s="393" t="s">
        <v>6991</v>
      </c>
      <c r="D11559" s="395" t="n">
        <v>261.93</v>
      </c>
    </row>
    <row r="11560" customFormat="false" ht="14.25" hidden="false" customHeight="false" outlineLevel="0" collapsed="false">
      <c r="A11560" s="393" t="n">
        <v>43492</v>
      </c>
      <c r="B11560" s="394" t="s">
        <v>11783</v>
      </c>
      <c r="C11560" s="393" t="s">
        <v>2143</v>
      </c>
      <c r="D11560" s="395" t="n">
        <v>1.82</v>
      </c>
    </row>
    <row r="11561" customFormat="false" ht="14.25" hidden="false" customHeight="false" outlineLevel="0" collapsed="false">
      <c r="A11561" s="393" t="n">
        <v>43504</v>
      </c>
      <c r="B11561" s="394" t="s">
        <v>11784</v>
      </c>
      <c r="C11561" s="393" t="s">
        <v>6991</v>
      </c>
      <c r="D11561" s="395" t="n">
        <v>342.83</v>
      </c>
    </row>
    <row r="11562" customFormat="false" ht="14.25" hidden="false" customHeight="false" outlineLevel="0" collapsed="false">
      <c r="A11562" s="393" t="n">
        <v>43493</v>
      </c>
      <c r="B11562" s="394" t="s">
        <v>11785</v>
      </c>
      <c r="C11562" s="393" t="s">
        <v>2143</v>
      </c>
      <c r="D11562" s="395" t="n">
        <v>0.74</v>
      </c>
    </row>
    <row r="11563" customFormat="false" ht="14.25" hidden="false" customHeight="false" outlineLevel="0" collapsed="false">
      <c r="A11563" s="393" t="n">
        <v>43505</v>
      </c>
      <c r="B11563" s="394" t="s">
        <v>11786</v>
      </c>
      <c r="C11563" s="393" t="s">
        <v>6991</v>
      </c>
      <c r="D11563" s="395" t="n">
        <v>138.98</v>
      </c>
    </row>
    <row r="11564" customFormat="false" ht="14.25" hidden="false" customHeight="false" outlineLevel="0" collapsed="false">
      <c r="A11564" s="393" t="n">
        <v>37774</v>
      </c>
      <c r="B11564" s="394" t="s">
        <v>11787</v>
      </c>
      <c r="C11564" s="393" t="s">
        <v>267</v>
      </c>
      <c r="D11564" s="395" t="n">
        <v>624510.7</v>
      </c>
    </row>
    <row r="11565" customFormat="false" ht="14.25" hidden="false" customHeight="false" outlineLevel="0" collapsed="false">
      <c r="A11565" s="393" t="n">
        <v>38629</v>
      </c>
      <c r="B11565" s="394" t="s">
        <v>11788</v>
      </c>
      <c r="C11565" s="393" t="s">
        <v>267</v>
      </c>
      <c r="D11565" s="395" t="n">
        <v>2901126.21</v>
      </c>
    </row>
    <row r="11566" customFormat="false" ht="14.25" hidden="false" customHeight="false" outlineLevel="0" collapsed="false">
      <c r="A11566" s="393" t="n">
        <v>38630</v>
      </c>
      <c r="B11566" s="394" t="s">
        <v>11789</v>
      </c>
      <c r="C11566" s="393" t="s">
        <v>267</v>
      </c>
      <c r="D11566" s="395" t="n">
        <v>1948961.71</v>
      </c>
    </row>
    <row r="11567" customFormat="false" ht="14.25" hidden="false" customHeight="false" outlineLevel="0" collapsed="false">
      <c r="A11567" s="393" t="n">
        <v>38476</v>
      </c>
      <c r="B11567" s="394" t="s">
        <v>11790</v>
      </c>
      <c r="C11567" s="393" t="s">
        <v>267</v>
      </c>
      <c r="D11567" s="395" t="n">
        <v>383.54</v>
      </c>
    </row>
    <row r="11568" customFormat="false" ht="14.25" hidden="false" customHeight="false" outlineLevel="0" collapsed="false">
      <c r="A11568" s="393" t="n">
        <v>38477</v>
      </c>
      <c r="B11568" s="394" t="s">
        <v>11791</v>
      </c>
      <c r="C11568" s="393" t="s">
        <v>267</v>
      </c>
      <c r="D11568" s="395" t="n">
        <v>1086.19</v>
      </c>
    </row>
    <row r="11569" customFormat="false" ht="14.25" hidden="false" customHeight="false" outlineLevel="0" collapsed="false">
      <c r="A11569" s="393" t="n">
        <v>45112</v>
      </c>
      <c r="B11569" s="394" t="s">
        <v>11792</v>
      </c>
      <c r="C11569" s="393" t="s">
        <v>267</v>
      </c>
      <c r="D11569" s="395" t="n">
        <v>1106276.27</v>
      </c>
    </row>
    <row r="11570" customFormat="false" ht="14.25" hidden="false" customHeight="false" outlineLevel="0" collapsed="false">
      <c r="A11570" s="393" t="n">
        <v>14525</v>
      </c>
      <c r="B11570" s="394" t="s">
        <v>11793</v>
      </c>
      <c r="C11570" s="393" t="s">
        <v>267</v>
      </c>
      <c r="D11570" s="395" t="n">
        <v>961801.77</v>
      </c>
    </row>
    <row r="11571" customFormat="false" ht="14.25" hidden="false" customHeight="false" outlineLevel="0" collapsed="false">
      <c r="A11571" s="393" t="n">
        <v>36408</v>
      </c>
      <c r="B11571" s="394" t="s">
        <v>11794</v>
      </c>
      <c r="C11571" s="393" t="s">
        <v>267</v>
      </c>
      <c r="D11571" s="395" t="n">
        <v>1174174.19</v>
      </c>
    </row>
    <row r="11572" customFormat="false" ht="14.25" hidden="false" customHeight="false" outlineLevel="0" collapsed="false">
      <c r="A11572" s="393" t="n">
        <v>2723</v>
      </c>
      <c r="B11572" s="394" t="s">
        <v>11795</v>
      </c>
      <c r="C11572" s="393" t="s">
        <v>267</v>
      </c>
      <c r="D11572" s="395" t="n">
        <v>714714.68</v>
      </c>
    </row>
    <row r="11573" customFormat="false" ht="14.25" hidden="false" customHeight="false" outlineLevel="0" collapsed="false">
      <c r="A11573" s="393" t="n">
        <v>10685</v>
      </c>
      <c r="B11573" s="394" t="s">
        <v>11796</v>
      </c>
      <c r="C11573" s="393" t="s">
        <v>267</v>
      </c>
      <c r="D11573" s="395" t="n">
        <v>850000</v>
      </c>
    </row>
    <row r="11574" customFormat="false" ht="14.25" hidden="false" customHeight="false" outlineLevel="0" collapsed="false">
      <c r="A11574" s="393" t="n">
        <v>40636</v>
      </c>
      <c r="B11574" s="394" t="s">
        <v>11797</v>
      </c>
      <c r="C11574" s="393" t="s">
        <v>267</v>
      </c>
      <c r="D11574" s="395" t="n">
        <v>1177036.39</v>
      </c>
    </row>
    <row r="11575" customFormat="false" ht="14.25" hidden="false" customHeight="false" outlineLevel="0" collapsed="false">
      <c r="A11575" s="393" t="n">
        <v>4111</v>
      </c>
      <c r="B11575" s="394" t="s">
        <v>11798</v>
      </c>
      <c r="C11575" s="393" t="s">
        <v>267</v>
      </c>
      <c r="D11575" s="395" t="n">
        <v>47.59</v>
      </c>
    </row>
    <row r="11576" customFormat="false" ht="14.25" hidden="false" customHeight="false" outlineLevel="0" collapsed="false">
      <c r="A11576" s="393" t="n">
        <v>44538</v>
      </c>
      <c r="B11576" s="394" t="s">
        <v>11799</v>
      </c>
      <c r="C11576" s="393" t="s">
        <v>267</v>
      </c>
      <c r="D11576" s="395" t="n">
        <v>74.03</v>
      </c>
    </row>
    <row r="11577" customFormat="false" ht="14.25" hidden="false" customHeight="false" outlineLevel="0" collapsed="false">
      <c r="A11577" s="393" t="n">
        <v>12</v>
      </c>
      <c r="B11577" s="394" t="s">
        <v>11800</v>
      </c>
      <c r="C11577" s="393" t="s">
        <v>267</v>
      </c>
      <c r="D11577" s="395" t="n">
        <v>8.9</v>
      </c>
    </row>
    <row r="11578" customFormat="false" ht="14.25" hidden="false" customHeight="false" outlineLevel="0" collapsed="false">
      <c r="A11578" s="393" t="n">
        <v>37554</v>
      </c>
      <c r="B11578" s="394" t="s">
        <v>11801</v>
      </c>
      <c r="C11578" s="393" t="s">
        <v>267</v>
      </c>
      <c r="D11578" s="395" t="n">
        <v>388.42</v>
      </c>
    </row>
    <row r="11579" customFormat="false" ht="14.25" hidden="false" customHeight="false" outlineLevel="0" collapsed="false">
      <c r="A11579" s="393" t="n">
        <v>37555</v>
      </c>
      <c r="B11579" s="394" t="s">
        <v>11802</v>
      </c>
      <c r="C11579" s="393" t="s">
        <v>267</v>
      </c>
      <c r="D11579" s="395" t="n">
        <v>472.49</v>
      </c>
    </row>
    <row r="11580" customFormat="false" ht="14.25" hidden="false" customHeight="false" outlineLevel="0" collapsed="false">
      <c r="A11580" s="393" t="n">
        <v>10902</v>
      </c>
      <c r="B11580" s="394" t="s">
        <v>11803</v>
      </c>
      <c r="C11580" s="393" t="s">
        <v>267</v>
      </c>
      <c r="D11580" s="395" t="n">
        <v>118.56</v>
      </c>
    </row>
    <row r="11581" customFormat="false" ht="14.25" hidden="false" customHeight="false" outlineLevel="0" collapsed="false">
      <c r="A11581" s="393" t="n">
        <v>20965</v>
      </c>
      <c r="B11581" s="394" t="s">
        <v>11804</v>
      </c>
      <c r="C11581" s="393" t="s">
        <v>267</v>
      </c>
      <c r="D11581" s="395" t="n">
        <v>119.66</v>
      </c>
    </row>
    <row r="11582" customFormat="false" ht="14.25" hidden="false" customHeight="false" outlineLevel="0" collapsed="false">
      <c r="A11582" s="393" t="n">
        <v>20966</v>
      </c>
      <c r="B11582" s="394" t="s">
        <v>11805</v>
      </c>
      <c r="C11582" s="393" t="s">
        <v>267</v>
      </c>
      <c r="D11582" s="395" t="n">
        <v>128.85</v>
      </c>
    </row>
    <row r="11583" customFormat="false" ht="14.25" hidden="false" customHeight="false" outlineLevel="0" collapsed="false">
      <c r="A11583" s="393" t="n">
        <v>10903</v>
      </c>
      <c r="B11583" s="394" t="s">
        <v>11806</v>
      </c>
      <c r="C11583" s="393" t="s">
        <v>267</v>
      </c>
      <c r="D11583" s="395" t="n">
        <v>195.29</v>
      </c>
    </row>
    <row r="11584" customFormat="false" ht="14.25" hidden="false" customHeight="false" outlineLevel="0" collapsed="false">
      <c r="A11584" s="393" t="n">
        <v>20967</v>
      </c>
      <c r="B11584" s="394" t="s">
        <v>11807</v>
      </c>
      <c r="C11584" s="393" t="s">
        <v>267</v>
      </c>
      <c r="D11584" s="395" t="n">
        <v>195.29</v>
      </c>
    </row>
    <row r="11585" customFormat="false" ht="14.25" hidden="false" customHeight="false" outlineLevel="0" collapsed="false">
      <c r="A11585" s="393" t="n">
        <v>20968</v>
      </c>
      <c r="B11585" s="394" t="s">
        <v>11808</v>
      </c>
      <c r="C11585" s="393" t="s">
        <v>267</v>
      </c>
      <c r="D11585" s="395" t="n">
        <v>214.19</v>
      </c>
    </row>
    <row r="11586" customFormat="false" ht="14.25" hidden="false" customHeight="false" outlineLevel="0" collapsed="false">
      <c r="A11586" s="393" t="n">
        <v>11359</v>
      </c>
      <c r="B11586" s="394" t="s">
        <v>11809</v>
      </c>
      <c r="C11586" s="393" t="s">
        <v>267</v>
      </c>
      <c r="D11586" s="395" t="n">
        <v>880</v>
      </c>
    </row>
    <row r="11587" customFormat="false" ht="14.25" hidden="false" customHeight="false" outlineLevel="0" collapsed="false">
      <c r="A11587" s="393" t="n">
        <v>39017</v>
      </c>
      <c r="B11587" s="394" t="s">
        <v>11810</v>
      </c>
      <c r="C11587" s="393" t="s">
        <v>267</v>
      </c>
      <c r="D11587" s="395" t="n">
        <v>0.22</v>
      </c>
    </row>
    <row r="11588" customFormat="false" ht="14.25" hidden="false" customHeight="false" outlineLevel="0" collapsed="false">
      <c r="A11588" s="393" t="n">
        <v>39315</v>
      </c>
      <c r="B11588" s="394" t="s">
        <v>11811</v>
      </c>
      <c r="C11588" s="393" t="s">
        <v>267</v>
      </c>
      <c r="D11588" s="395" t="n">
        <v>0.36</v>
      </c>
    </row>
    <row r="11589" customFormat="false" ht="14.25" hidden="false" customHeight="false" outlineLevel="0" collapsed="false">
      <c r="A11589" s="393" t="n">
        <v>39016</v>
      </c>
      <c r="B11589" s="394" t="s">
        <v>11812</v>
      </c>
      <c r="C11589" s="393" t="s">
        <v>267</v>
      </c>
      <c r="D11589" s="395" t="n">
        <v>0.37</v>
      </c>
    </row>
    <row r="11590" customFormat="false" ht="14.25" hidden="false" customHeight="false" outlineLevel="0" collapsed="false">
      <c r="A11590" s="393" t="n">
        <v>39481</v>
      </c>
      <c r="B11590" s="394" t="s">
        <v>11813</v>
      </c>
      <c r="C11590" s="393" t="s">
        <v>267</v>
      </c>
      <c r="D11590" s="395" t="n">
        <v>1.79</v>
      </c>
    </row>
    <row r="11591" customFormat="false" ht="14.25" hidden="false" customHeight="false" outlineLevel="0" collapsed="false">
      <c r="A11591" s="393" t="n">
        <v>39013</v>
      </c>
      <c r="B11591" s="394" t="s">
        <v>11814</v>
      </c>
      <c r="C11591" s="393" t="s">
        <v>267</v>
      </c>
      <c r="D11591" s="395" t="n">
        <v>1.53</v>
      </c>
    </row>
    <row r="11592" customFormat="false" ht="14.25" hidden="false" customHeight="false" outlineLevel="0" collapsed="false">
      <c r="A11592" s="393" t="n">
        <v>44919</v>
      </c>
      <c r="B11592" s="394" t="s">
        <v>11815</v>
      </c>
      <c r="C11592" s="393" t="s">
        <v>267</v>
      </c>
      <c r="D11592" s="395" t="n">
        <v>2.85</v>
      </c>
    </row>
    <row r="11593" customFormat="false" ht="14.25" hidden="false" customHeight="false" outlineLevel="0" collapsed="false">
      <c r="A11593" s="393" t="n">
        <v>40433</v>
      </c>
      <c r="B11593" s="394" t="s">
        <v>11816</v>
      </c>
      <c r="C11593" s="393" t="s">
        <v>267</v>
      </c>
      <c r="D11593" s="395" t="n">
        <v>1.58</v>
      </c>
    </row>
    <row r="11594" customFormat="false" ht="14.25" hidden="false" customHeight="false" outlineLevel="0" collapsed="false">
      <c r="A11594" s="393" t="n">
        <v>20219</v>
      </c>
      <c r="B11594" s="394" t="s">
        <v>11817</v>
      </c>
      <c r="C11594" s="393" t="s">
        <v>267</v>
      </c>
      <c r="D11594" s="395" t="n">
        <v>116000</v>
      </c>
    </row>
    <row r="11595" customFormat="false" ht="14.25" hidden="false" customHeight="false" outlineLevel="0" collapsed="false">
      <c r="A11595" s="393" t="n">
        <v>36484</v>
      </c>
      <c r="B11595" s="394" t="s">
        <v>11818</v>
      </c>
      <c r="C11595" s="393" t="s">
        <v>267</v>
      </c>
      <c r="D11595" s="395" t="n">
        <v>246246.87</v>
      </c>
    </row>
    <row r="11596" customFormat="false" ht="14.25" hidden="false" customHeight="false" outlineLevel="0" collapsed="false">
      <c r="A11596" s="393" t="n">
        <v>38368</v>
      </c>
      <c r="B11596" s="394" t="s">
        <v>11819</v>
      </c>
      <c r="C11596" s="393" t="s">
        <v>267</v>
      </c>
      <c r="D11596" s="395" t="n">
        <v>9.4</v>
      </c>
    </row>
    <row r="11597" customFormat="false" ht="14.25" hidden="false" customHeight="false" outlineLevel="0" collapsed="false">
      <c r="A11597" s="393" t="n">
        <v>38367</v>
      </c>
      <c r="B11597" s="394" t="s">
        <v>11820</v>
      </c>
      <c r="C11597" s="393" t="s">
        <v>267</v>
      </c>
      <c r="D11597" s="395" t="n">
        <v>20.61</v>
      </c>
    </row>
    <row r="11598" customFormat="false" ht="14.25" hidden="false" customHeight="false" outlineLevel="0" collapsed="false">
      <c r="A11598" s="393" t="n">
        <v>38091</v>
      </c>
      <c r="B11598" s="394" t="s">
        <v>11821</v>
      </c>
      <c r="C11598" s="393" t="s">
        <v>267</v>
      </c>
      <c r="D11598" s="395" t="n">
        <v>2.48</v>
      </c>
    </row>
    <row r="11599" customFormat="false" ht="14.25" hidden="false" customHeight="false" outlineLevel="0" collapsed="false">
      <c r="A11599" s="393" t="n">
        <v>38095</v>
      </c>
      <c r="B11599" s="394" t="s">
        <v>11822</v>
      </c>
      <c r="C11599" s="393" t="s">
        <v>267</v>
      </c>
      <c r="D11599" s="395" t="n">
        <v>5.24</v>
      </c>
    </row>
    <row r="11600" customFormat="false" ht="14.25" hidden="false" customHeight="false" outlineLevel="0" collapsed="false">
      <c r="A11600" s="393" t="n">
        <v>38092</v>
      </c>
      <c r="B11600" s="394" t="s">
        <v>11823</v>
      </c>
      <c r="C11600" s="393" t="s">
        <v>267</v>
      </c>
      <c r="D11600" s="395" t="n">
        <v>2.35</v>
      </c>
    </row>
    <row r="11601" customFormat="false" ht="14.25" hidden="false" customHeight="false" outlineLevel="0" collapsed="false">
      <c r="A11601" s="393" t="n">
        <v>38093</v>
      </c>
      <c r="B11601" s="394" t="s">
        <v>11824</v>
      </c>
      <c r="C11601" s="393" t="s">
        <v>267</v>
      </c>
      <c r="D11601" s="395" t="n">
        <v>2.43</v>
      </c>
    </row>
    <row r="11602" customFormat="false" ht="14.25" hidden="false" customHeight="false" outlineLevel="0" collapsed="false">
      <c r="A11602" s="393" t="n">
        <v>38096</v>
      </c>
      <c r="B11602" s="394" t="s">
        <v>11825</v>
      </c>
      <c r="C11602" s="393" t="s">
        <v>267</v>
      </c>
      <c r="D11602" s="395" t="n">
        <v>5.64</v>
      </c>
    </row>
    <row r="11603" customFormat="false" ht="14.25" hidden="false" customHeight="false" outlineLevel="0" collapsed="false">
      <c r="A11603" s="393" t="n">
        <v>38094</v>
      </c>
      <c r="B11603" s="394" t="s">
        <v>11826</v>
      </c>
      <c r="C11603" s="393" t="s">
        <v>267</v>
      </c>
      <c r="D11603" s="395" t="n">
        <v>2.97</v>
      </c>
    </row>
    <row r="11604" customFormat="false" ht="14.25" hidden="false" customHeight="false" outlineLevel="0" collapsed="false">
      <c r="A11604" s="393" t="n">
        <v>38097</v>
      </c>
      <c r="B11604" s="394" t="s">
        <v>11827</v>
      </c>
      <c r="C11604" s="393" t="s">
        <v>267</v>
      </c>
      <c r="D11604" s="395" t="n">
        <v>6.04</v>
      </c>
    </row>
    <row r="11605" customFormat="false" ht="14.25" hidden="false" customHeight="false" outlineLevel="0" collapsed="false">
      <c r="A11605" s="393" t="n">
        <v>38098</v>
      </c>
      <c r="B11605" s="394" t="s">
        <v>11828</v>
      </c>
      <c r="C11605" s="393" t="s">
        <v>267</v>
      </c>
      <c r="D11605" s="395" t="n">
        <v>6.04</v>
      </c>
    </row>
    <row r="11606" customFormat="false" ht="14.25" hidden="false" customHeight="false" outlineLevel="0" collapsed="false">
      <c r="A11606" s="393" t="n">
        <v>11186</v>
      </c>
      <c r="B11606" s="394" t="s">
        <v>11829</v>
      </c>
      <c r="C11606" s="393" t="s">
        <v>76</v>
      </c>
      <c r="D11606" s="395" t="n">
        <v>516</v>
      </c>
    </row>
    <row r="11607" customFormat="false" ht="14.25" hidden="false" customHeight="false" outlineLevel="0" collapsed="false">
      <c r="A11607" s="393" t="n">
        <v>11558</v>
      </c>
      <c r="B11607" s="394" t="s">
        <v>11830</v>
      </c>
      <c r="C11607" s="393" t="s">
        <v>10295</v>
      </c>
      <c r="D11607" s="395" t="n">
        <v>13.07</v>
      </c>
    </row>
    <row r="11608" customFormat="false" ht="14.25" hidden="false" customHeight="false" outlineLevel="0" collapsed="false">
      <c r="A11608" s="393" t="n">
        <v>11557</v>
      </c>
      <c r="B11608" s="394" t="s">
        <v>11831</v>
      </c>
      <c r="C11608" s="393" t="s">
        <v>10295</v>
      </c>
      <c r="D11608" s="395" t="n">
        <v>33.1</v>
      </c>
    </row>
    <row r="11609" customFormat="false" ht="14.25" hidden="false" customHeight="false" outlineLevel="0" collapsed="false">
      <c r="A11609" s="393" t="n">
        <v>2759</v>
      </c>
      <c r="B11609" s="394" t="s">
        <v>11832</v>
      </c>
      <c r="C11609" s="393" t="s">
        <v>267</v>
      </c>
      <c r="D11609" s="395" t="n">
        <v>9.68</v>
      </c>
    </row>
    <row r="11610" customFormat="false" ht="14.25" hidden="false" customHeight="false" outlineLevel="0" collapsed="false">
      <c r="A11610" s="393" t="n">
        <v>38124</v>
      </c>
      <c r="B11610" s="394" t="s">
        <v>11833</v>
      </c>
      <c r="C11610" s="393" t="s">
        <v>267</v>
      </c>
      <c r="D11610" s="395" t="n">
        <v>28</v>
      </c>
    </row>
    <row r="11611" customFormat="false" ht="14.25" hidden="false" customHeight="false" outlineLevel="0" collapsed="false">
      <c r="A11611" s="393" t="n">
        <v>38380</v>
      </c>
      <c r="B11611" s="394" t="s">
        <v>11834</v>
      </c>
      <c r="C11611" s="393" t="s">
        <v>267</v>
      </c>
      <c r="D11611" s="395" t="n">
        <v>32.74</v>
      </c>
    </row>
    <row r="11612" customFormat="false" ht="14.25" hidden="false" customHeight="false" outlineLevel="0" collapsed="false">
      <c r="A11612" s="393" t="n">
        <v>42429</v>
      </c>
      <c r="B11612" s="394" t="s">
        <v>11835</v>
      </c>
      <c r="C11612" s="393" t="s">
        <v>267</v>
      </c>
      <c r="D11612" s="395" t="n">
        <v>6025.1</v>
      </c>
    </row>
    <row r="11613" customFormat="false" ht="14.25" hidden="false" customHeight="false" outlineLevel="0" collapsed="false">
      <c r="A11613" s="393" t="n">
        <v>39616</v>
      </c>
      <c r="B11613" s="394" t="s">
        <v>11836</v>
      </c>
      <c r="C11613" s="393" t="s">
        <v>267</v>
      </c>
      <c r="D11613" s="395" t="n">
        <v>375.57</v>
      </c>
    </row>
    <row r="11614" customFormat="false" ht="14.25" hidden="false" customHeight="false" outlineLevel="0" collapsed="false">
      <c r="A11614" s="393" t="n">
        <v>39618</v>
      </c>
      <c r="B11614" s="394" t="s">
        <v>11837</v>
      </c>
      <c r="C11614" s="393" t="s">
        <v>267</v>
      </c>
      <c r="D11614" s="395" t="n">
        <v>681.22</v>
      </c>
    </row>
    <row r="11615" customFormat="false" ht="14.25" hidden="false" customHeight="false" outlineLevel="0" collapsed="false">
      <c r="A11615" s="393" t="n">
        <v>39619</v>
      </c>
      <c r="B11615" s="394" t="s">
        <v>11838</v>
      </c>
      <c r="C11615" s="393" t="s">
        <v>267</v>
      </c>
      <c r="D11615" s="395" t="n">
        <v>932.99</v>
      </c>
    </row>
    <row r="11616" customFormat="false" ht="14.25" hidden="false" customHeight="false" outlineLevel="0" collapsed="false">
      <c r="A11616" s="393" t="n">
        <v>39613</v>
      </c>
      <c r="B11616" s="394" t="s">
        <v>11839</v>
      </c>
      <c r="C11616" s="393" t="s">
        <v>267</v>
      </c>
      <c r="D11616" s="395" t="n">
        <v>149.18</v>
      </c>
    </row>
    <row r="11617" customFormat="false" ht="14.25" hidden="false" customHeight="false" outlineLevel="0" collapsed="false">
      <c r="A11617" s="393" t="n">
        <v>39614</v>
      </c>
      <c r="B11617" s="394" t="s">
        <v>11840</v>
      </c>
      <c r="C11617" s="393" t="s">
        <v>267</v>
      </c>
      <c r="D11617" s="395" t="n">
        <v>217.65</v>
      </c>
    </row>
    <row r="11618" customFormat="false" ht="14.25" hidden="false" customHeight="false" outlineLevel="0" collapsed="false">
      <c r="A11618" s="393" t="n">
        <v>38538</v>
      </c>
      <c r="B11618" s="394" t="s">
        <v>11841</v>
      </c>
      <c r="C11618" s="393" t="s">
        <v>274</v>
      </c>
      <c r="D11618" s="395" t="n">
        <v>80</v>
      </c>
    </row>
    <row r="11619" customFormat="false" ht="14.25" hidden="false" customHeight="false" outlineLevel="0" collapsed="false">
      <c r="A11619" s="393" t="n">
        <v>38539</v>
      </c>
      <c r="B11619" s="394" t="s">
        <v>11842</v>
      </c>
      <c r="C11619" s="393" t="s">
        <v>274</v>
      </c>
      <c r="D11619" s="395" t="n">
        <v>108.79</v>
      </c>
    </row>
    <row r="11620" customFormat="false" ht="14.25" hidden="false" customHeight="false" outlineLevel="0" collapsed="false">
      <c r="A11620" s="393" t="n">
        <v>38540</v>
      </c>
      <c r="B11620" s="394" t="s">
        <v>11843</v>
      </c>
      <c r="C11620" s="393" t="s">
        <v>274</v>
      </c>
      <c r="D11620" s="395" t="n">
        <v>278.8</v>
      </c>
    </row>
    <row r="11621" customFormat="false" ht="14.25" hidden="false" customHeight="false" outlineLevel="0" collapsed="false">
      <c r="A11621" s="393" t="n">
        <v>38384</v>
      </c>
      <c r="B11621" s="394" t="s">
        <v>11844</v>
      </c>
      <c r="C11621" s="393" t="s">
        <v>267</v>
      </c>
      <c r="D11621" s="395" t="n">
        <v>24.35</v>
      </c>
    </row>
    <row r="11622" customFormat="false" ht="14.25" hidden="false" customHeight="false" outlineLevel="0" collapsed="false">
      <c r="A11622" s="393" t="n">
        <v>13</v>
      </c>
      <c r="B11622" s="394" t="s">
        <v>11845</v>
      </c>
      <c r="C11622" s="393" t="s">
        <v>532</v>
      </c>
      <c r="D11622" s="395" t="n">
        <v>13.7</v>
      </c>
    </row>
    <row r="11623" customFormat="false" ht="14.25" hidden="false" customHeight="false" outlineLevel="0" collapsed="false">
      <c r="A11623" s="393" t="n">
        <v>2762</v>
      </c>
      <c r="B11623" s="394" t="s">
        <v>11846</v>
      </c>
      <c r="C11623" s="393" t="s">
        <v>274</v>
      </c>
      <c r="D11623" s="395" t="n">
        <v>12.1</v>
      </c>
    </row>
    <row r="11624" customFormat="false" ht="14.25" hidden="false" customHeight="false" outlineLevel="0" collapsed="false">
      <c r="A11624" s="393" t="n">
        <v>21142</v>
      </c>
      <c r="B11624" s="394" t="s">
        <v>11847</v>
      </c>
      <c r="C11624" s="393" t="s">
        <v>267</v>
      </c>
      <c r="D11624" s="395" t="n">
        <v>34.88</v>
      </c>
    </row>
    <row r="11625" customFormat="false" ht="14.25" hidden="false" customHeight="false" outlineLevel="0" collapsed="false">
      <c r="A11625" s="393" t="n">
        <v>4223</v>
      </c>
      <c r="B11625" s="394" t="s">
        <v>11848</v>
      </c>
      <c r="C11625" s="393" t="s">
        <v>231</v>
      </c>
      <c r="D11625" s="395" t="n">
        <v>4.19</v>
      </c>
    </row>
    <row r="11626" customFormat="false" ht="14.25" hidden="false" customHeight="false" outlineLevel="0" collapsed="false">
      <c r="A11626" s="393" t="n">
        <v>37372</v>
      </c>
      <c r="B11626" s="394" t="s">
        <v>11849</v>
      </c>
      <c r="C11626" s="393" t="s">
        <v>2143</v>
      </c>
      <c r="D11626" s="395" t="n">
        <v>1.43</v>
      </c>
    </row>
    <row r="11627" customFormat="false" ht="14.25" hidden="false" customHeight="false" outlineLevel="0" collapsed="false">
      <c r="A11627" s="393" t="n">
        <v>40863</v>
      </c>
      <c r="B11627" s="394" t="s">
        <v>11850</v>
      </c>
      <c r="C11627" s="393" t="s">
        <v>6991</v>
      </c>
      <c r="D11627" s="395" t="n">
        <v>270.51</v>
      </c>
    </row>
    <row r="11628" customFormat="false" ht="14.25" hidden="false" customHeight="false" outlineLevel="0" collapsed="false">
      <c r="A11628" s="393" t="n">
        <v>38475</v>
      </c>
      <c r="B11628" s="394" t="s">
        <v>11851</v>
      </c>
      <c r="C11628" s="393" t="s">
        <v>267</v>
      </c>
      <c r="D11628" s="395" t="n">
        <v>43.62</v>
      </c>
    </row>
    <row r="11629" customFormat="false" ht="14.25" hidden="false" customHeight="false" outlineLevel="0" collapsed="false">
      <c r="A11629" s="393" t="n">
        <v>38474</v>
      </c>
      <c r="B11629" s="394" t="s">
        <v>11852</v>
      </c>
      <c r="C11629" s="393" t="s">
        <v>267</v>
      </c>
      <c r="D11629" s="395" t="n">
        <v>53.93</v>
      </c>
    </row>
    <row r="11630" customFormat="false" ht="14.25" hidden="false" customHeight="false" outlineLevel="0" collapsed="false">
      <c r="A11630" s="393" t="n">
        <v>10886</v>
      </c>
      <c r="B11630" s="394" t="s">
        <v>11853</v>
      </c>
      <c r="C11630" s="393" t="s">
        <v>267</v>
      </c>
      <c r="D11630" s="395" t="n">
        <v>201.25</v>
      </c>
    </row>
    <row r="11631" customFormat="false" ht="14.25" hidden="false" customHeight="false" outlineLevel="0" collapsed="false">
      <c r="A11631" s="393" t="n">
        <v>10888</v>
      </c>
      <c r="B11631" s="394" t="s">
        <v>11854</v>
      </c>
      <c r="C11631" s="393" t="s">
        <v>267</v>
      </c>
      <c r="D11631" s="395" t="n">
        <v>636.92</v>
      </c>
    </row>
    <row r="11632" customFormat="false" ht="14.25" hidden="false" customHeight="false" outlineLevel="0" collapsed="false">
      <c r="A11632" s="393" t="n">
        <v>10889</v>
      </c>
      <c r="B11632" s="394" t="s">
        <v>11855</v>
      </c>
      <c r="C11632" s="393" t="s">
        <v>267</v>
      </c>
      <c r="D11632" s="395" t="n">
        <v>690</v>
      </c>
    </row>
    <row r="11633" customFormat="false" ht="14.25" hidden="false" customHeight="false" outlineLevel="0" collapsed="false">
      <c r="A11633" s="393" t="n">
        <v>10890</v>
      </c>
      <c r="B11633" s="394" t="s">
        <v>11856</v>
      </c>
      <c r="C11633" s="393" t="s">
        <v>267</v>
      </c>
      <c r="D11633" s="395" t="n">
        <v>318.46</v>
      </c>
    </row>
    <row r="11634" customFormat="false" ht="14.25" hidden="false" customHeight="false" outlineLevel="0" collapsed="false">
      <c r="A11634" s="393" t="n">
        <v>10891</v>
      </c>
      <c r="B11634" s="394" t="s">
        <v>11857</v>
      </c>
      <c r="C11634" s="393" t="s">
        <v>267</v>
      </c>
      <c r="D11634" s="395" t="n">
        <v>194.61</v>
      </c>
    </row>
    <row r="11635" customFormat="false" ht="14.25" hidden="false" customHeight="false" outlineLevel="0" collapsed="false">
      <c r="A11635" s="393" t="n">
        <v>10892</v>
      </c>
      <c r="B11635" s="394" t="s">
        <v>11858</v>
      </c>
      <c r="C11635" s="393" t="s">
        <v>267</v>
      </c>
      <c r="D11635" s="395" t="n">
        <v>230</v>
      </c>
    </row>
    <row r="11636" customFormat="false" ht="14.25" hidden="false" customHeight="false" outlineLevel="0" collapsed="false">
      <c r="A11636" s="393" t="n">
        <v>20977</v>
      </c>
      <c r="B11636" s="394" t="s">
        <v>11859</v>
      </c>
      <c r="C11636" s="393" t="s">
        <v>267</v>
      </c>
      <c r="D11636" s="395" t="n">
        <v>274.23</v>
      </c>
    </row>
    <row r="11637" customFormat="false" ht="14.25" hidden="false" customHeight="false" outlineLevel="0" collapsed="false">
      <c r="A11637" s="393" t="n">
        <v>3073</v>
      </c>
      <c r="B11637" s="394" t="s">
        <v>11860</v>
      </c>
      <c r="C11637" s="393" t="s">
        <v>267</v>
      </c>
      <c r="D11637" s="395" t="n">
        <v>220.01</v>
      </c>
    </row>
    <row r="11638" customFormat="false" ht="14.25" hidden="false" customHeight="false" outlineLevel="0" collapsed="false">
      <c r="A11638" s="393" t="n">
        <v>3074</v>
      </c>
      <c r="B11638" s="394" t="s">
        <v>11861</v>
      </c>
      <c r="C11638" s="393" t="s">
        <v>267</v>
      </c>
      <c r="D11638" s="395" t="n">
        <v>138.9</v>
      </c>
    </row>
    <row r="11639" customFormat="false" ht="14.25" hidden="false" customHeight="false" outlineLevel="0" collapsed="false">
      <c r="A11639" s="393" t="n">
        <v>3076</v>
      </c>
      <c r="B11639" s="394" t="s">
        <v>11862</v>
      </c>
      <c r="C11639" s="393" t="s">
        <v>267</v>
      </c>
      <c r="D11639" s="395" t="n">
        <v>180.87</v>
      </c>
    </row>
    <row r="11640" customFormat="false" ht="14.25" hidden="false" customHeight="false" outlineLevel="0" collapsed="false">
      <c r="A11640" s="393" t="n">
        <v>3075</v>
      </c>
      <c r="B11640" s="394" t="s">
        <v>11863</v>
      </c>
      <c r="C11640" s="393" t="s">
        <v>267</v>
      </c>
      <c r="D11640" s="395" t="n">
        <v>114.3</v>
      </c>
    </row>
    <row r="11641" customFormat="false" ht="14.25" hidden="false" customHeight="false" outlineLevel="0" collapsed="false">
      <c r="A11641" s="393" t="n">
        <v>10781</v>
      </c>
      <c r="B11641" s="394" t="s">
        <v>11864</v>
      </c>
      <c r="C11641" s="393" t="s">
        <v>267</v>
      </c>
      <c r="D11641" s="395" t="n">
        <v>15.5</v>
      </c>
    </row>
    <row r="11642" customFormat="false" ht="14.25" hidden="false" customHeight="false" outlineLevel="0" collapsed="false">
      <c r="A11642" s="393" t="n">
        <v>11480</v>
      </c>
      <c r="B11642" s="394" t="s">
        <v>11865</v>
      </c>
      <c r="C11642" s="393" t="s">
        <v>11250</v>
      </c>
      <c r="D11642" s="395" t="n">
        <v>147.97</v>
      </c>
    </row>
    <row r="11643" customFormat="false" ht="14.25" hidden="false" customHeight="false" outlineLevel="0" collapsed="false">
      <c r="A11643" s="393" t="n">
        <v>43612</v>
      </c>
      <c r="B11643" s="394" t="s">
        <v>11866</v>
      </c>
      <c r="C11643" s="393" t="s">
        <v>11250</v>
      </c>
      <c r="D11643" s="395" t="n">
        <v>116.46</v>
      </c>
    </row>
    <row r="11644" customFormat="false" ht="14.25" hidden="false" customHeight="false" outlineLevel="0" collapsed="false">
      <c r="A11644" s="393" t="n">
        <v>43613</v>
      </c>
      <c r="B11644" s="394" t="s">
        <v>11867</v>
      </c>
      <c r="C11644" s="393" t="s">
        <v>11250</v>
      </c>
      <c r="D11644" s="395" t="n">
        <v>96.42</v>
      </c>
    </row>
    <row r="11645" customFormat="false" ht="14.25" hidden="false" customHeight="false" outlineLevel="0" collapsed="false">
      <c r="A11645" s="393" t="n">
        <v>11469</v>
      </c>
      <c r="B11645" s="394" t="s">
        <v>11868</v>
      </c>
      <c r="C11645" s="393" t="s">
        <v>267</v>
      </c>
      <c r="D11645" s="395" t="n">
        <v>15.79</v>
      </c>
    </row>
    <row r="11646" customFormat="false" ht="14.25" hidden="false" customHeight="false" outlineLevel="0" collapsed="false">
      <c r="A11646" s="393" t="n">
        <v>11468</v>
      </c>
      <c r="B11646" s="394" t="s">
        <v>11869</v>
      </c>
      <c r="C11646" s="393" t="s">
        <v>267</v>
      </c>
      <c r="D11646" s="395" t="n">
        <v>15.8</v>
      </c>
    </row>
    <row r="11647" customFormat="false" ht="14.25" hidden="false" customHeight="false" outlineLevel="0" collapsed="false">
      <c r="A11647" s="393" t="n">
        <v>11484</v>
      </c>
      <c r="B11647" s="394" t="s">
        <v>11870</v>
      </c>
      <c r="C11647" s="393" t="s">
        <v>267</v>
      </c>
      <c r="D11647" s="395" t="n">
        <v>69.42</v>
      </c>
    </row>
    <row r="11648" customFormat="false" ht="14.25" hidden="false" customHeight="false" outlineLevel="0" collapsed="false">
      <c r="A11648" s="393" t="n">
        <v>38155</v>
      </c>
      <c r="B11648" s="394" t="s">
        <v>11871</v>
      </c>
      <c r="C11648" s="393" t="s">
        <v>267</v>
      </c>
      <c r="D11648" s="395" t="n">
        <v>107.78</v>
      </c>
    </row>
    <row r="11649" customFormat="false" ht="14.25" hidden="false" customHeight="false" outlineLevel="0" collapsed="false">
      <c r="A11649" s="393" t="n">
        <v>11467</v>
      </c>
      <c r="B11649" s="394" t="s">
        <v>11872</v>
      </c>
      <c r="C11649" s="393" t="s">
        <v>267</v>
      </c>
      <c r="D11649" s="395" t="n">
        <v>24.63</v>
      </c>
    </row>
    <row r="11650" customFormat="false" ht="14.25" hidden="false" customHeight="false" outlineLevel="0" collapsed="false">
      <c r="A11650" s="393" t="n">
        <v>38153</v>
      </c>
      <c r="B11650" s="394" t="s">
        <v>11873</v>
      </c>
      <c r="C11650" s="393" t="s">
        <v>11250</v>
      </c>
      <c r="D11650" s="395" t="n">
        <v>62.91</v>
      </c>
    </row>
    <row r="11651" customFormat="false" ht="14.25" hidden="false" customHeight="false" outlineLevel="0" collapsed="false">
      <c r="A11651" s="393" t="n">
        <v>43607</v>
      </c>
      <c r="B11651" s="394" t="s">
        <v>11874</v>
      </c>
      <c r="C11651" s="393" t="s">
        <v>11250</v>
      </c>
      <c r="D11651" s="395" t="n">
        <v>118.98</v>
      </c>
    </row>
    <row r="11652" customFormat="false" ht="14.25" hidden="false" customHeight="false" outlineLevel="0" collapsed="false">
      <c r="A11652" s="393" t="n">
        <v>3080</v>
      </c>
      <c r="B11652" s="394" t="s">
        <v>11875</v>
      </c>
      <c r="C11652" s="393" t="s">
        <v>11250</v>
      </c>
      <c r="D11652" s="395" t="n">
        <v>80</v>
      </c>
    </row>
    <row r="11653" customFormat="false" ht="14.25" hidden="false" customHeight="false" outlineLevel="0" collapsed="false">
      <c r="A11653" s="393" t="n">
        <v>3081</v>
      </c>
      <c r="B11653" s="394" t="s">
        <v>11876</v>
      </c>
      <c r="C11653" s="393" t="s">
        <v>11250</v>
      </c>
      <c r="D11653" s="395" t="n">
        <v>158.28</v>
      </c>
    </row>
    <row r="11654" customFormat="false" ht="14.25" hidden="false" customHeight="false" outlineLevel="0" collapsed="false">
      <c r="A11654" s="393" t="n">
        <v>3090</v>
      </c>
      <c r="B11654" s="394" t="s">
        <v>11877</v>
      </c>
      <c r="C11654" s="393" t="s">
        <v>11250</v>
      </c>
      <c r="D11654" s="395" t="n">
        <v>71.4</v>
      </c>
    </row>
    <row r="11655" customFormat="false" ht="14.25" hidden="false" customHeight="false" outlineLevel="0" collapsed="false">
      <c r="A11655" s="393" t="n">
        <v>43611</v>
      </c>
      <c r="B11655" s="394" t="s">
        <v>11878</v>
      </c>
      <c r="C11655" s="393" t="s">
        <v>11250</v>
      </c>
      <c r="D11655" s="395" t="n">
        <v>118.49</v>
      </c>
    </row>
    <row r="11656" customFormat="false" ht="14.25" hidden="false" customHeight="false" outlineLevel="0" collapsed="false">
      <c r="A11656" s="393" t="n">
        <v>3103</v>
      </c>
      <c r="B11656" s="394" t="s">
        <v>11879</v>
      </c>
      <c r="C11656" s="393" t="s">
        <v>267</v>
      </c>
      <c r="D11656" s="395" t="n">
        <v>59.2</v>
      </c>
    </row>
    <row r="11657" customFormat="false" ht="14.25" hidden="false" customHeight="false" outlineLevel="0" collapsed="false">
      <c r="A11657" s="393" t="n">
        <v>3097</v>
      </c>
      <c r="B11657" s="394" t="s">
        <v>11880</v>
      </c>
      <c r="C11657" s="393" t="s">
        <v>11250</v>
      </c>
      <c r="D11657" s="395" t="n">
        <v>89.57</v>
      </c>
    </row>
    <row r="11658" customFormat="false" ht="14.25" hidden="false" customHeight="false" outlineLevel="0" collapsed="false">
      <c r="A11658" s="393" t="n">
        <v>3099</v>
      </c>
      <c r="B11658" s="394" t="s">
        <v>11881</v>
      </c>
      <c r="C11658" s="393" t="s">
        <v>11250</v>
      </c>
      <c r="D11658" s="395" t="n">
        <v>143.42</v>
      </c>
    </row>
    <row r="11659" customFormat="false" ht="14.25" hidden="false" customHeight="false" outlineLevel="0" collapsed="false">
      <c r="A11659" s="393" t="n">
        <v>38151</v>
      </c>
      <c r="B11659" s="394" t="s">
        <v>11882</v>
      </c>
      <c r="C11659" s="393" t="s">
        <v>11250</v>
      </c>
      <c r="D11659" s="395" t="n">
        <v>103.98</v>
      </c>
    </row>
    <row r="11660" customFormat="false" ht="14.25" hidden="false" customHeight="false" outlineLevel="0" collapsed="false">
      <c r="A11660" s="393" t="n">
        <v>38152</v>
      </c>
      <c r="B11660" s="394" t="s">
        <v>11883</v>
      </c>
      <c r="C11660" s="393" t="s">
        <v>11250</v>
      </c>
      <c r="D11660" s="395" t="n">
        <v>167.73</v>
      </c>
    </row>
    <row r="11661" customFormat="false" ht="14.25" hidden="false" customHeight="false" outlineLevel="0" collapsed="false">
      <c r="A11661" s="393" t="n">
        <v>43610</v>
      </c>
      <c r="B11661" s="394" t="s">
        <v>11884</v>
      </c>
      <c r="C11661" s="393" t="s">
        <v>11250</v>
      </c>
      <c r="D11661" s="395" t="n">
        <v>88.87</v>
      </c>
    </row>
    <row r="11662" customFormat="false" ht="14.25" hidden="false" customHeight="false" outlineLevel="0" collapsed="false">
      <c r="A11662" s="393" t="n">
        <v>3093</v>
      </c>
      <c r="B11662" s="394" t="s">
        <v>11885</v>
      </c>
      <c r="C11662" s="393" t="s">
        <v>11250</v>
      </c>
      <c r="D11662" s="395" t="n">
        <v>143.42</v>
      </c>
    </row>
    <row r="11663" customFormat="false" ht="14.25" hidden="false" customHeight="false" outlineLevel="0" collapsed="false">
      <c r="A11663" s="393" t="n">
        <v>38165</v>
      </c>
      <c r="B11663" s="394" t="s">
        <v>11886</v>
      </c>
      <c r="C11663" s="393" t="s">
        <v>11250</v>
      </c>
      <c r="D11663" s="395" t="n">
        <v>62.9</v>
      </c>
    </row>
    <row r="11664" customFormat="false" ht="14.25" hidden="false" customHeight="false" outlineLevel="0" collapsed="false">
      <c r="A11664" s="393" t="n">
        <v>38177</v>
      </c>
      <c r="B11664" s="394" t="s">
        <v>11887</v>
      </c>
      <c r="C11664" s="393" t="s">
        <v>267</v>
      </c>
      <c r="D11664" s="395" t="n">
        <v>18.69</v>
      </c>
    </row>
    <row r="11665" customFormat="false" ht="14.25" hidden="false" customHeight="false" outlineLevel="0" collapsed="false">
      <c r="A11665" s="393" t="n">
        <v>11458</v>
      </c>
      <c r="B11665" s="394" t="s">
        <v>11888</v>
      </c>
      <c r="C11665" s="393" t="s">
        <v>267</v>
      </c>
      <c r="D11665" s="395" t="n">
        <v>22.31</v>
      </c>
    </row>
    <row r="11666" customFormat="false" ht="14.25" hidden="false" customHeight="false" outlineLevel="0" collapsed="false">
      <c r="A11666" s="393" t="n">
        <v>3108</v>
      </c>
      <c r="B11666" s="394" t="s">
        <v>11889</v>
      </c>
      <c r="C11666" s="393" t="s">
        <v>267</v>
      </c>
      <c r="D11666" s="395" t="n">
        <v>94.86</v>
      </c>
    </row>
    <row r="11667" customFormat="false" ht="14.25" hidden="false" customHeight="false" outlineLevel="0" collapsed="false">
      <c r="A11667" s="393" t="n">
        <v>3105</v>
      </c>
      <c r="B11667" s="394" t="s">
        <v>11890</v>
      </c>
      <c r="C11667" s="393" t="s">
        <v>267</v>
      </c>
      <c r="D11667" s="395" t="n">
        <v>124.07</v>
      </c>
    </row>
    <row r="11668" customFormat="false" ht="14.25" hidden="false" customHeight="false" outlineLevel="0" collapsed="false">
      <c r="A11668" s="393" t="n">
        <v>38178</v>
      </c>
      <c r="B11668" s="394" t="s">
        <v>11891</v>
      </c>
      <c r="C11668" s="393" t="s">
        <v>267</v>
      </c>
      <c r="D11668" s="395" t="n">
        <v>20.56</v>
      </c>
    </row>
    <row r="11669" customFormat="false" ht="14.25" hidden="false" customHeight="false" outlineLevel="0" collapsed="false">
      <c r="A11669" s="393" t="n">
        <v>43575</v>
      </c>
      <c r="B11669" s="394" t="s">
        <v>11892</v>
      </c>
      <c r="C11669" s="393" t="s">
        <v>267</v>
      </c>
      <c r="D11669" s="395" t="n">
        <v>44.56</v>
      </c>
    </row>
    <row r="11670" customFormat="false" ht="14.25" hidden="false" customHeight="false" outlineLevel="0" collapsed="false">
      <c r="A11670" s="393" t="n">
        <v>43577</v>
      </c>
      <c r="B11670" s="394" t="s">
        <v>11893</v>
      </c>
      <c r="C11670" s="393" t="s">
        <v>267</v>
      </c>
      <c r="D11670" s="395" t="n">
        <v>77.47</v>
      </c>
    </row>
    <row r="11671" customFormat="false" ht="14.25" hidden="false" customHeight="false" outlineLevel="0" collapsed="false">
      <c r="A11671" s="393" t="n">
        <v>43458</v>
      </c>
      <c r="B11671" s="394" t="s">
        <v>11894</v>
      </c>
      <c r="C11671" s="393" t="s">
        <v>2143</v>
      </c>
      <c r="D11671" s="395" t="n">
        <v>0.06</v>
      </c>
    </row>
    <row r="11672" customFormat="false" ht="14.25" hidden="false" customHeight="false" outlineLevel="0" collapsed="false">
      <c r="A11672" s="393" t="n">
        <v>43470</v>
      </c>
      <c r="B11672" s="394" t="s">
        <v>11895</v>
      </c>
      <c r="C11672" s="393" t="s">
        <v>6991</v>
      </c>
      <c r="D11672" s="395" t="n">
        <v>11.14</v>
      </c>
    </row>
    <row r="11673" customFormat="false" ht="14.25" hidden="false" customHeight="false" outlineLevel="0" collapsed="false">
      <c r="A11673" s="393" t="n">
        <v>43459</v>
      </c>
      <c r="B11673" s="394" t="s">
        <v>11896</v>
      </c>
      <c r="C11673" s="393" t="s">
        <v>2143</v>
      </c>
      <c r="D11673" s="395" t="n">
        <v>0.44</v>
      </c>
    </row>
    <row r="11674" customFormat="false" ht="14.25" hidden="false" customHeight="false" outlineLevel="0" collapsed="false">
      <c r="A11674" s="393" t="n">
        <v>43471</v>
      </c>
      <c r="B11674" s="394" t="s">
        <v>11897</v>
      </c>
      <c r="C11674" s="393" t="s">
        <v>6991</v>
      </c>
      <c r="D11674" s="395" t="n">
        <v>82.31</v>
      </c>
    </row>
    <row r="11675" customFormat="false" ht="14.25" hidden="false" customHeight="false" outlineLevel="0" collapsed="false">
      <c r="A11675" s="393" t="n">
        <v>43460</v>
      </c>
      <c r="B11675" s="394" t="s">
        <v>11898</v>
      </c>
      <c r="C11675" s="393" t="s">
        <v>2143</v>
      </c>
      <c r="D11675" s="395" t="n">
        <v>0.86</v>
      </c>
    </row>
    <row r="11676" customFormat="false" ht="14.25" hidden="false" customHeight="false" outlineLevel="0" collapsed="false">
      <c r="A11676" s="393" t="n">
        <v>43472</v>
      </c>
      <c r="B11676" s="394" t="s">
        <v>11899</v>
      </c>
      <c r="C11676" s="393" t="s">
        <v>6991</v>
      </c>
      <c r="D11676" s="395" t="n">
        <v>161.73</v>
      </c>
    </row>
    <row r="11677" customFormat="false" ht="14.25" hidden="false" customHeight="false" outlineLevel="0" collapsed="false">
      <c r="A11677" s="393" t="n">
        <v>43461</v>
      </c>
      <c r="B11677" s="394" t="s">
        <v>11900</v>
      </c>
      <c r="C11677" s="393" t="s">
        <v>2143</v>
      </c>
      <c r="D11677" s="395" t="n">
        <v>0.31</v>
      </c>
    </row>
    <row r="11678" customFormat="false" ht="14.25" hidden="false" customHeight="false" outlineLevel="0" collapsed="false">
      <c r="A11678" s="393" t="n">
        <v>43473</v>
      </c>
      <c r="B11678" s="394" t="s">
        <v>11901</v>
      </c>
      <c r="C11678" s="393" t="s">
        <v>6991</v>
      </c>
      <c r="D11678" s="395" t="n">
        <v>59.01</v>
      </c>
    </row>
    <row r="11679" customFormat="false" ht="14.25" hidden="false" customHeight="false" outlineLevel="0" collapsed="false">
      <c r="A11679" s="393" t="n">
        <v>43463</v>
      </c>
      <c r="B11679" s="394" t="s">
        <v>11902</v>
      </c>
      <c r="C11679" s="393" t="s">
        <v>2143</v>
      </c>
      <c r="D11679" s="395" t="n">
        <v>0.08</v>
      </c>
    </row>
    <row r="11680" customFormat="false" ht="14.25" hidden="false" customHeight="false" outlineLevel="0" collapsed="false">
      <c r="A11680" s="393" t="n">
        <v>43475</v>
      </c>
      <c r="B11680" s="394" t="s">
        <v>11903</v>
      </c>
      <c r="C11680" s="393" t="s">
        <v>6991</v>
      </c>
      <c r="D11680" s="395" t="n">
        <v>15.46</v>
      </c>
    </row>
    <row r="11681" customFormat="false" ht="14.25" hidden="false" customHeight="false" outlineLevel="0" collapsed="false">
      <c r="A11681" s="393" t="n">
        <v>43462</v>
      </c>
      <c r="B11681" s="394" t="s">
        <v>11904</v>
      </c>
      <c r="C11681" s="393" t="s">
        <v>2143</v>
      </c>
      <c r="D11681" s="395" t="n">
        <v>0.01</v>
      </c>
    </row>
    <row r="11682" customFormat="false" ht="14.25" hidden="false" customHeight="false" outlineLevel="0" collapsed="false">
      <c r="A11682" s="393" t="n">
        <v>43474</v>
      </c>
      <c r="B11682" s="394" t="s">
        <v>11905</v>
      </c>
      <c r="C11682" s="393" t="s">
        <v>6991</v>
      </c>
      <c r="D11682" s="395" t="n">
        <v>2.35</v>
      </c>
    </row>
    <row r="11683" customFormat="false" ht="14.25" hidden="false" customHeight="false" outlineLevel="0" collapsed="false">
      <c r="A11683" s="393" t="n">
        <v>43464</v>
      </c>
      <c r="B11683" s="394" t="s">
        <v>11906</v>
      </c>
      <c r="C11683" s="393" t="s">
        <v>2143</v>
      </c>
      <c r="D11683" s="395" t="n">
        <v>0.01</v>
      </c>
    </row>
    <row r="11684" customFormat="false" ht="14.25" hidden="false" customHeight="false" outlineLevel="0" collapsed="false">
      <c r="A11684" s="393" t="n">
        <v>43476</v>
      </c>
      <c r="B11684" s="394" t="s">
        <v>11907</v>
      </c>
      <c r="C11684" s="393" t="s">
        <v>6991</v>
      </c>
      <c r="D11684" s="395" t="n">
        <v>0.01</v>
      </c>
    </row>
    <row r="11685" customFormat="false" ht="14.25" hidden="false" customHeight="false" outlineLevel="0" collapsed="false">
      <c r="A11685" s="393" t="n">
        <v>43465</v>
      </c>
      <c r="B11685" s="394" t="s">
        <v>11908</v>
      </c>
      <c r="C11685" s="393" t="s">
        <v>2143</v>
      </c>
      <c r="D11685" s="395" t="n">
        <v>0.78</v>
      </c>
    </row>
    <row r="11686" customFormat="false" ht="14.25" hidden="false" customHeight="false" outlineLevel="0" collapsed="false">
      <c r="A11686" s="393" t="n">
        <v>43477</v>
      </c>
      <c r="B11686" s="394" t="s">
        <v>11909</v>
      </c>
      <c r="C11686" s="393" t="s">
        <v>6991</v>
      </c>
      <c r="D11686" s="395" t="n">
        <v>147.87</v>
      </c>
    </row>
    <row r="11687" customFormat="false" ht="14.25" hidden="false" customHeight="false" outlineLevel="0" collapsed="false">
      <c r="A11687" s="393" t="n">
        <v>43466</v>
      </c>
      <c r="B11687" s="394" t="s">
        <v>11910</v>
      </c>
      <c r="C11687" s="393" t="s">
        <v>2143</v>
      </c>
      <c r="D11687" s="395" t="n">
        <v>2.05</v>
      </c>
    </row>
    <row r="11688" customFormat="false" ht="14.25" hidden="false" customHeight="false" outlineLevel="0" collapsed="false">
      <c r="A11688" s="393" t="n">
        <v>43478</v>
      </c>
      <c r="B11688" s="394" t="s">
        <v>11911</v>
      </c>
      <c r="C11688" s="393" t="s">
        <v>6991</v>
      </c>
      <c r="D11688" s="395" t="n">
        <v>387.36</v>
      </c>
    </row>
    <row r="11689" customFormat="false" ht="14.25" hidden="false" customHeight="false" outlineLevel="0" collapsed="false">
      <c r="A11689" s="393" t="n">
        <v>43467</v>
      </c>
      <c r="B11689" s="394" t="s">
        <v>11912</v>
      </c>
      <c r="C11689" s="393" t="s">
        <v>2143</v>
      </c>
      <c r="D11689" s="395" t="n">
        <v>0.61</v>
      </c>
    </row>
    <row r="11690" customFormat="false" ht="14.25" hidden="false" customHeight="false" outlineLevel="0" collapsed="false">
      <c r="A11690" s="393" t="n">
        <v>43479</v>
      </c>
      <c r="B11690" s="394" t="s">
        <v>11913</v>
      </c>
      <c r="C11690" s="393" t="s">
        <v>6991</v>
      </c>
      <c r="D11690" s="395" t="n">
        <v>114.77</v>
      </c>
    </row>
    <row r="11691" customFormat="false" ht="14.25" hidden="false" customHeight="false" outlineLevel="0" collapsed="false">
      <c r="A11691" s="393" t="n">
        <v>43468</v>
      </c>
      <c r="B11691" s="394" t="s">
        <v>11914</v>
      </c>
      <c r="C11691" s="393" t="s">
        <v>2143</v>
      </c>
      <c r="D11691" s="395" t="n">
        <v>1.21</v>
      </c>
    </row>
    <row r="11692" customFormat="false" ht="14.25" hidden="false" customHeight="false" outlineLevel="0" collapsed="false">
      <c r="A11692" s="393" t="n">
        <v>43480</v>
      </c>
      <c r="B11692" s="394" t="s">
        <v>11915</v>
      </c>
      <c r="C11692" s="393" t="s">
        <v>6991</v>
      </c>
      <c r="D11692" s="395" t="n">
        <v>228.92</v>
      </c>
    </row>
    <row r="11693" customFormat="false" ht="14.25" hidden="false" customHeight="false" outlineLevel="0" collapsed="false">
      <c r="A11693" s="393" t="n">
        <v>43469</v>
      </c>
      <c r="B11693" s="394" t="s">
        <v>11916</v>
      </c>
      <c r="C11693" s="393" t="s">
        <v>2143</v>
      </c>
      <c r="D11693" s="395" t="n">
        <v>0.05</v>
      </c>
    </row>
    <row r="11694" customFormat="false" ht="14.25" hidden="false" customHeight="false" outlineLevel="0" collapsed="false">
      <c r="A11694" s="393" t="n">
        <v>43481</v>
      </c>
      <c r="B11694" s="394" t="s">
        <v>11917</v>
      </c>
      <c r="C11694" s="393" t="s">
        <v>6991</v>
      </c>
      <c r="D11694" s="395" t="n">
        <v>9.89</v>
      </c>
    </row>
    <row r="11695" customFormat="false" ht="14.25" hidden="false" customHeight="false" outlineLevel="0" collapsed="false">
      <c r="A11695" s="393" t="n">
        <v>3119</v>
      </c>
      <c r="B11695" s="394" t="s">
        <v>11918</v>
      </c>
      <c r="C11695" s="393" t="s">
        <v>267</v>
      </c>
      <c r="D11695" s="395" t="n">
        <v>2.41</v>
      </c>
    </row>
    <row r="11696" customFormat="false" ht="14.25" hidden="false" customHeight="false" outlineLevel="0" collapsed="false">
      <c r="A11696" s="393" t="n">
        <v>3122</v>
      </c>
      <c r="B11696" s="394" t="s">
        <v>11919</v>
      </c>
      <c r="C11696" s="393" t="s">
        <v>267</v>
      </c>
      <c r="D11696" s="395" t="n">
        <v>4.91</v>
      </c>
    </row>
    <row r="11697" customFormat="false" ht="14.25" hidden="false" customHeight="false" outlineLevel="0" collapsed="false">
      <c r="A11697" s="393" t="n">
        <v>3121</v>
      </c>
      <c r="B11697" s="394" t="s">
        <v>11920</v>
      </c>
      <c r="C11697" s="393" t="s">
        <v>267</v>
      </c>
      <c r="D11697" s="395" t="n">
        <v>5.57</v>
      </c>
    </row>
    <row r="11698" customFormat="false" ht="14.25" hidden="false" customHeight="false" outlineLevel="0" collapsed="false">
      <c r="A11698" s="393" t="n">
        <v>3120</v>
      </c>
      <c r="B11698" s="394" t="s">
        <v>11921</v>
      </c>
      <c r="C11698" s="393" t="s">
        <v>267</v>
      </c>
      <c r="D11698" s="395" t="n">
        <v>10.56</v>
      </c>
    </row>
    <row r="11699" customFormat="false" ht="14.25" hidden="false" customHeight="false" outlineLevel="0" collapsed="false">
      <c r="A11699" s="393" t="n">
        <v>11455</v>
      </c>
      <c r="B11699" s="394" t="s">
        <v>11922</v>
      </c>
      <c r="C11699" s="393" t="s">
        <v>267</v>
      </c>
      <c r="D11699" s="395" t="n">
        <v>15.27</v>
      </c>
    </row>
    <row r="11700" customFormat="false" ht="14.25" hidden="false" customHeight="false" outlineLevel="0" collapsed="false">
      <c r="A11700" s="393" t="n">
        <v>11456</v>
      </c>
      <c r="B11700" s="394" t="s">
        <v>11923</v>
      </c>
      <c r="C11700" s="393" t="s">
        <v>267</v>
      </c>
      <c r="D11700" s="395" t="n">
        <v>18.26</v>
      </c>
    </row>
    <row r="11701" customFormat="false" ht="14.25" hidden="false" customHeight="false" outlineLevel="0" collapsed="false">
      <c r="A11701" s="393" t="n">
        <v>3107</v>
      </c>
      <c r="B11701" s="394" t="s">
        <v>11924</v>
      </c>
      <c r="C11701" s="393" t="s">
        <v>267</v>
      </c>
      <c r="D11701" s="395" t="n">
        <v>7.7</v>
      </c>
    </row>
    <row r="11702" customFormat="false" ht="14.25" hidden="false" customHeight="false" outlineLevel="0" collapsed="false">
      <c r="A11702" s="393" t="n">
        <v>43583</v>
      </c>
      <c r="B11702" s="394" t="s">
        <v>11925</v>
      </c>
      <c r="C11702" s="393" t="s">
        <v>267</v>
      </c>
      <c r="D11702" s="395" t="n">
        <v>8.69</v>
      </c>
    </row>
    <row r="11703" customFormat="false" ht="14.25" hidden="false" customHeight="false" outlineLevel="0" collapsed="false">
      <c r="A11703" s="393" t="n">
        <v>43586</v>
      </c>
      <c r="B11703" s="394" t="s">
        <v>11926</v>
      </c>
      <c r="C11703" s="393" t="s">
        <v>267</v>
      </c>
      <c r="D11703" s="395" t="n">
        <v>8.9</v>
      </c>
    </row>
    <row r="11704" customFormat="false" ht="14.25" hidden="false" customHeight="false" outlineLevel="0" collapsed="false">
      <c r="A11704" s="393" t="n">
        <v>11461</v>
      </c>
      <c r="B11704" s="394" t="s">
        <v>11927</v>
      </c>
      <c r="C11704" s="393" t="s">
        <v>267</v>
      </c>
      <c r="D11704" s="395" t="n">
        <v>9.7</v>
      </c>
    </row>
    <row r="11705" customFormat="false" ht="14.25" hidden="false" customHeight="false" outlineLevel="0" collapsed="false">
      <c r="A11705" s="393" t="n">
        <v>43587</v>
      </c>
      <c r="B11705" s="394" t="s">
        <v>11928</v>
      </c>
      <c r="C11705" s="393" t="s">
        <v>267</v>
      </c>
      <c r="D11705" s="395" t="n">
        <v>11.19</v>
      </c>
    </row>
    <row r="11706" customFormat="false" ht="14.25" hidden="false" customHeight="false" outlineLevel="0" collapsed="false">
      <c r="A11706" s="393" t="n">
        <v>3106</v>
      </c>
      <c r="B11706" s="394" t="s">
        <v>11929</v>
      </c>
      <c r="C11706" s="393" t="s">
        <v>267</v>
      </c>
      <c r="D11706" s="395" t="n">
        <v>14.2</v>
      </c>
    </row>
    <row r="11707" customFormat="false" ht="14.25" hidden="false" customHeight="false" outlineLevel="0" collapsed="false">
      <c r="A11707" s="393" t="n">
        <v>44539</v>
      </c>
      <c r="B11707" s="394" t="s">
        <v>11930</v>
      </c>
      <c r="C11707" s="393" t="s">
        <v>532</v>
      </c>
      <c r="D11707" s="395" t="n">
        <v>3</v>
      </c>
    </row>
    <row r="11708" customFormat="false" ht="14.25" hidden="false" customHeight="false" outlineLevel="0" collapsed="false">
      <c r="A11708" s="393" t="n">
        <v>3123</v>
      </c>
      <c r="B11708" s="394" t="s">
        <v>11931</v>
      </c>
      <c r="C11708" s="393" t="s">
        <v>532</v>
      </c>
      <c r="D11708" s="395" t="n">
        <v>2.8</v>
      </c>
    </row>
    <row r="11709" customFormat="false" ht="14.25" hidden="false" customHeight="false" outlineLevel="0" collapsed="false">
      <c r="A11709" s="393" t="n">
        <v>38125</v>
      </c>
      <c r="B11709" s="394" t="s">
        <v>11932</v>
      </c>
      <c r="C11709" s="393" t="s">
        <v>532</v>
      </c>
      <c r="D11709" s="395" t="n">
        <v>1.71</v>
      </c>
    </row>
    <row r="11710" customFormat="false" ht="14.25" hidden="false" customHeight="false" outlineLevel="0" collapsed="false">
      <c r="A11710" s="393" t="n">
        <v>39014</v>
      </c>
      <c r="B11710" s="394" t="s">
        <v>11933</v>
      </c>
      <c r="C11710" s="393" t="s">
        <v>532</v>
      </c>
      <c r="D11710" s="395" t="n">
        <v>9.61</v>
      </c>
    </row>
    <row r="11711" customFormat="false" ht="14.25" hidden="false" customHeight="false" outlineLevel="0" collapsed="false">
      <c r="A11711" s="393" t="n">
        <v>39365</v>
      </c>
      <c r="B11711" s="394" t="s">
        <v>11934</v>
      </c>
      <c r="C11711" s="393" t="s">
        <v>267</v>
      </c>
      <c r="D11711" s="395" t="n">
        <v>1927.57</v>
      </c>
    </row>
    <row r="11712" customFormat="false" ht="14.25" hidden="false" customHeight="false" outlineLevel="0" collapsed="false">
      <c r="A11712" s="393" t="n">
        <v>39366</v>
      </c>
      <c r="B11712" s="394" t="s">
        <v>11935</v>
      </c>
      <c r="C11712" s="393" t="s">
        <v>267</v>
      </c>
      <c r="D11712" s="395" t="n">
        <v>2924.44</v>
      </c>
    </row>
    <row r="11713" customFormat="false" ht="14.25" hidden="false" customHeight="false" outlineLevel="0" collapsed="false">
      <c r="A11713" s="393" t="n">
        <v>39367</v>
      </c>
      <c r="B11713" s="394" t="s">
        <v>11936</v>
      </c>
      <c r="C11713" s="393" t="s">
        <v>267</v>
      </c>
      <c r="D11713" s="395" t="n">
        <v>5010.83</v>
      </c>
    </row>
    <row r="11714" customFormat="false" ht="14.25" hidden="false" customHeight="false" outlineLevel="0" collapsed="false">
      <c r="A11714" s="393" t="n">
        <v>37394</v>
      </c>
      <c r="B11714" s="394" t="s">
        <v>11937</v>
      </c>
      <c r="C11714" s="393" t="s">
        <v>11938</v>
      </c>
      <c r="D11714" s="395" t="n">
        <v>47.67</v>
      </c>
    </row>
    <row r="11715" customFormat="false" ht="14.25" hidden="false" customHeight="false" outlineLevel="0" collapsed="false">
      <c r="A11715" s="393" t="n">
        <v>14146</v>
      </c>
      <c r="B11715" s="394" t="s">
        <v>11939</v>
      </c>
      <c r="C11715" s="393" t="s">
        <v>11938</v>
      </c>
      <c r="D11715" s="395" t="n">
        <v>76.67</v>
      </c>
    </row>
    <row r="11716" customFormat="false" ht="14.25" hidden="false" customHeight="false" outlineLevel="0" collapsed="false">
      <c r="A11716" s="393" t="n">
        <v>938</v>
      </c>
      <c r="B11716" s="394" t="s">
        <v>11940</v>
      </c>
      <c r="C11716" s="393" t="s">
        <v>274</v>
      </c>
      <c r="D11716" s="395" t="n">
        <v>1.62</v>
      </c>
    </row>
    <row r="11717" customFormat="false" ht="14.25" hidden="false" customHeight="false" outlineLevel="0" collapsed="false">
      <c r="A11717" s="393" t="n">
        <v>937</v>
      </c>
      <c r="B11717" s="394" t="s">
        <v>11941</v>
      </c>
      <c r="C11717" s="393" t="s">
        <v>274</v>
      </c>
      <c r="D11717" s="395" t="n">
        <v>9.44</v>
      </c>
    </row>
    <row r="11718" customFormat="false" ht="14.25" hidden="false" customHeight="false" outlineLevel="0" collapsed="false">
      <c r="A11718" s="393" t="n">
        <v>939</v>
      </c>
      <c r="B11718" s="394" t="s">
        <v>11942</v>
      </c>
      <c r="C11718" s="393" t="s">
        <v>274</v>
      </c>
      <c r="D11718" s="395" t="n">
        <v>2.62</v>
      </c>
    </row>
    <row r="11719" customFormat="false" ht="14.25" hidden="false" customHeight="false" outlineLevel="0" collapsed="false">
      <c r="A11719" s="393" t="n">
        <v>944</v>
      </c>
      <c r="B11719" s="394" t="s">
        <v>11943</v>
      </c>
      <c r="C11719" s="393" t="s">
        <v>274</v>
      </c>
      <c r="D11719" s="395" t="n">
        <v>4.14</v>
      </c>
    </row>
    <row r="11720" customFormat="false" ht="14.25" hidden="false" customHeight="false" outlineLevel="0" collapsed="false">
      <c r="A11720" s="393" t="n">
        <v>940</v>
      </c>
      <c r="B11720" s="394" t="s">
        <v>11944</v>
      </c>
      <c r="C11720" s="393" t="s">
        <v>274</v>
      </c>
      <c r="D11720" s="395" t="n">
        <v>5.97</v>
      </c>
    </row>
    <row r="11721" customFormat="false" ht="14.25" hidden="false" customHeight="false" outlineLevel="0" collapsed="false">
      <c r="A11721" s="393" t="n">
        <v>44397</v>
      </c>
      <c r="B11721" s="394" t="s">
        <v>11945</v>
      </c>
      <c r="C11721" s="393" t="s">
        <v>274</v>
      </c>
      <c r="D11721" s="395" t="n">
        <v>3.96</v>
      </c>
    </row>
    <row r="11722" customFormat="false" ht="14.25" hidden="false" customHeight="false" outlineLevel="0" collapsed="false">
      <c r="A11722" s="393" t="n">
        <v>406</v>
      </c>
      <c r="B11722" s="394" t="s">
        <v>11946</v>
      </c>
      <c r="C11722" s="393" t="s">
        <v>267</v>
      </c>
      <c r="D11722" s="395" t="n">
        <v>79.97</v>
      </c>
    </row>
    <row r="11723" customFormat="false" ht="14.25" hidden="false" customHeight="false" outlineLevel="0" collapsed="false">
      <c r="A11723" s="393" t="n">
        <v>42529</v>
      </c>
      <c r="B11723" s="394" t="s">
        <v>11947</v>
      </c>
      <c r="C11723" s="393" t="s">
        <v>274</v>
      </c>
      <c r="D11723" s="395" t="n">
        <v>1.35</v>
      </c>
    </row>
    <row r="11724" customFormat="false" ht="14.25" hidden="false" customHeight="false" outlineLevel="0" collapsed="false">
      <c r="A11724" s="393" t="n">
        <v>39634</v>
      </c>
      <c r="B11724" s="394" t="s">
        <v>11948</v>
      </c>
      <c r="C11724" s="393" t="s">
        <v>274</v>
      </c>
      <c r="D11724" s="395" t="n">
        <v>4.75</v>
      </c>
    </row>
    <row r="11725" customFormat="false" ht="14.25" hidden="false" customHeight="false" outlineLevel="0" collapsed="false">
      <c r="A11725" s="393" t="n">
        <v>39701</v>
      </c>
      <c r="B11725" s="394" t="s">
        <v>11949</v>
      </c>
      <c r="C11725" s="393" t="s">
        <v>267</v>
      </c>
      <c r="D11725" s="395" t="n">
        <v>96.27</v>
      </c>
    </row>
    <row r="11726" customFormat="false" ht="14.25" hidden="false" customHeight="false" outlineLevel="0" collapsed="false">
      <c r="A11726" s="393" t="n">
        <v>12815</v>
      </c>
      <c r="B11726" s="394" t="s">
        <v>11950</v>
      </c>
      <c r="C11726" s="393" t="s">
        <v>267</v>
      </c>
      <c r="D11726" s="395" t="n">
        <v>10.72</v>
      </c>
    </row>
    <row r="11727" customFormat="false" ht="14.25" hidden="false" customHeight="false" outlineLevel="0" collapsed="false">
      <c r="A11727" s="393" t="n">
        <v>39431</v>
      </c>
      <c r="B11727" s="394" t="s">
        <v>11951</v>
      </c>
      <c r="C11727" s="393" t="s">
        <v>274</v>
      </c>
      <c r="D11727" s="395" t="n">
        <v>0.31</v>
      </c>
    </row>
    <row r="11728" customFormat="false" ht="14.25" hidden="false" customHeight="false" outlineLevel="0" collapsed="false">
      <c r="A11728" s="393" t="n">
        <v>39432</v>
      </c>
      <c r="B11728" s="394" t="s">
        <v>11952</v>
      </c>
      <c r="C11728" s="393" t="s">
        <v>274</v>
      </c>
      <c r="D11728" s="395" t="n">
        <v>2.77</v>
      </c>
    </row>
    <row r="11729" customFormat="false" ht="14.25" hidden="false" customHeight="false" outlineLevel="0" collapsed="false">
      <c r="A11729" s="393" t="n">
        <v>20111</v>
      </c>
      <c r="B11729" s="394" t="s">
        <v>11953</v>
      </c>
      <c r="C11729" s="393" t="s">
        <v>267</v>
      </c>
      <c r="D11729" s="395" t="n">
        <v>20.84</v>
      </c>
    </row>
    <row r="11730" customFormat="false" ht="14.25" hidden="false" customHeight="false" outlineLevel="0" collapsed="false">
      <c r="A11730" s="393" t="n">
        <v>21127</v>
      </c>
      <c r="B11730" s="394" t="s">
        <v>11954</v>
      </c>
      <c r="C11730" s="393" t="s">
        <v>267</v>
      </c>
      <c r="D11730" s="395" t="n">
        <v>7.88</v>
      </c>
    </row>
    <row r="11731" customFormat="false" ht="14.25" hidden="false" customHeight="false" outlineLevel="0" collapsed="false">
      <c r="A11731" s="393" t="n">
        <v>404</v>
      </c>
      <c r="B11731" s="394" t="s">
        <v>11955</v>
      </c>
      <c r="C11731" s="393" t="s">
        <v>274</v>
      </c>
      <c r="D11731" s="395" t="n">
        <v>2.84</v>
      </c>
    </row>
    <row r="11732" customFormat="false" ht="14.25" hidden="false" customHeight="false" outlineLevel="0" collapsed="false">
      <c r="A11732" s="393" t="n">
        <v>14151</v>
      </c>
      <c r="B11732" s="394" t="s">
        <v>11956</v>
      </c>
      <c r="C11732" s="393" t="s">
        <v>267</v>
      </c>
      <c r="D11732" s="395" t="n">
        <v>55.1</v>
      </c>
    </row>
    <row r="11733" customFormat="false" ht="14.25" hidden="false" customHeight="false" outlineLevel="0" collapsed="false">
      <c r="A11733" s="393" t="n">
        <v>14153</v>
      </c>
      <c r="B11733" s="394" t="s">
        <v>11957</v>
      </c>
      <c r="C11733" s="393" t="s">
        <v>267</v>
      </c>
      <c r="D11733" s="395" t="n">
        <v>62.29</v>
      </c>
    </row>
    <row r="11734" customFormat="false" ht="14.25" hidden="false" customHeight="false" outlineLevel="0" collapsed="false">
      <c r="A11734" s="393" t="n">
        <v>14152</v>
      </c>
      <c r="B11734" s="394" t="s">
        <v>11958</v>
      </c>
      <c r="C11734" s="393" t="s">
        <v>267</v>
      </c>
      <c r="D11734" s="395" t="n">
        <v>47.82</v>
      </c>
    </row>
    <row r="11735" customFormat="false" ht="14.25" hidden="false" customHeight="false" outlineLevel="0" collapsed="false">
      <c r="A11735" s="393" t="n">
        <v>14154</v>
      </c>
      <c r="B11735" s="394" t="s">
        <v>11959</v>
      </c>
      <c r="C11735" s="393" t="s">
        <v>267</v>
      </c>
      <c r="D11735" s="395" t="n">
        <v>167.38</v>
      </c>
    </row>
    <row r="11736" customFormat="false" ht="14.25" hidden="false" customHeight="false" outlineLevel="0" collapsed="false">
      <c r="A11736" s="393" t="n">
        <v>3143</v>
      </c>
      <c r="B11736" s="394" t="s">
        <v>11960</v>
      </c>
      <c r="C11736" s="393" t="s">
        <v>267</v>
      </c>
      <c r="D11736" s="395" t="n">
        <v>5.55</v>
      </c>
    </row>
    <row r="11737" customFormat="false" ht="14.25" hidden="false" customHeight="false" outlineLevel="0" collapsed="false">
      <c r="A11737" s="393" t="n">
        <v>3146</v>
      </c>
      <c r="B11737" s="394" t="s">
        <v>11961</v>
      </c>
      <c r="C11737" s="393" t="s">
        <v>267</v>
      </c>
      <c r="D11737" s="395" t="n">
        <v>2.44</v>
      </c>
    </row>
    <row r="11738" customFormat="false" ht="14.25" hidden="false" customHeight="false" outlineLevel="0" collapsed="false">
      <c r="A11738" s="393" t="n">
        <v>3148</v>
      </c>
      <c r="B11738" s="394" t="s">
        <v>11962</v>
      </c>
      <c r="C11738" s="393" t="s">
        <v>267</v>
      </c>
      <c r="D11738" s="395" t="n">
        <v>8.99</v>
      </c>
    </row>
    <row r="11739" customFormat="false" ht="14.25" hidden="false" customHeight="false" outlineLevel="0" collapsed="false">
      <c r="A11739" s="393" t="n">
        <v>4310</v>
      </c>
      <c r="B11739" s="394" t="s">
        <v>11963</v>
      </c>
      <c r="C11739" s="393" t="s">
        <v>267</v>
      </c>
      <c r="D11739" s="395" t="n">
        <v>3.33</v>
      </c>
    </row>
    <row r="11740" customFormat="false" ht="14.25" hidden="false" customHeight="false" outlineLevel="0" collapsed="false">
      <c r="A11740" s="393" t="n">
        <v>4311</v>
      </c>
      <c r="B11740" s="394" t="s">
        <v>11964</v>
      </c>
      <c r="C11740" s="393" t="s">
        <v>267</v>
      </c>
      <c r="D11740" s="395" t="n">
        <v>2.34</v>
      </c>
    </row>
    <row r="11741" customFormat="false" ht="14.25" hidden="false" customHeight="false" outlineLevel="0" collapsed="false">
      <c r="A11741" s="393" t="n">
        <v>4312</v>
      </c>
      <c r="B11741" s="394" t="s">
        <v>11965</v>
      </c>
      <c r="C11741" s="393" t="s">
        <v>267</v>
      </c>
      <c r="D11741" s="395" t="n">
        <v>3.28</v>
      </c>
    </row>
    <row r="11742" customFormat="false" ht="14.25" hidden="false" customHeight="false" outlineLevel="0" collapsed="false">
      <c r="A11742" s="393" t="n">
        <v>13261</v>
      </c>
      <c r="B11742" s="394" t="s">
        <v>11966</v>
      </c>
      <c r="C11742" s="393" t="s">
        <v>267</v>
      </c>
      <c r="D11742" s="395" t="n">
        <v>2.1</v>
      </c>
    </row>
    <row r="11743" customFormat="false" ht="14.25" hidden="false" customHeight="false" outlineLevel="0" collapsed="false">
      <c r="A11743" s="393" t="n">
        <v>3272</v>
      </c>
      <c r="B11743" s="394" t="s">
        <v>11967</v>
      </c>
      <c r="C11743" s="393" t="s">
        <v>267</v>
      </c>
      <c r="D11743" s="395" t="n">
        <v>59.03</v>
      </c>
    </row>
    <row r="11744" customFormat="false" ht="14.25" hidden="false" customHeight="false" outlineLevel="0" collapsed="false">
      <c r="A11744" s="393" t="n">
        <v>3265</v>
      </c>
      <c r="B11744" s="394" t="s">
        <v>11968</v>
      </c>
      <c r="C11744" s="393" t="s">
        <v>267</v>
      </c>
      <c r="D11744" s="395" t="n">
        <v>46.9</v>
      </c>
    </row>
    <row r="11745" customFormat="false" ht="14.25" hidden="false" customHeight="false" outlineLevel="0" collapsed="false">
      <c r="A11745" s="393" t="n">
        <v>3264</v>
      </c>
      <c r="B11745" s="394" t="s">
        <v>11969</v>
      </c>
      <c r="C11745" s="393" t="s">
        <v>267</v>
      </c>
      <c r="D11745" s="395" t="n">
        <v>33.72</v>
      </c>
    </row>
    <row r="11746" customFormat="false" ht="14.25" hidden="false" customHeight="false" outlineLevel="0" collapsed="false">
      <c r="A11746" s="393" t="n">
        <v>3262</v>
      </c>
      <c r="B11746" s="394" t="s">
        <v>11970</v>
      </c>
      <c r="C11746" s="393" t="s">
        <v>267</v>
      </c>
      <c r="D11746" s="395" t="n">
        <v>20.53</v>
      </c>
    </row>
    <row r="11747" customFormat="false" ht="14.25" hidden="false" customHeight="false" outlineLevel="0" collapsed="false">
      <c r="A11747" s="393" t="n">
        <v>3267</v>
      </c>
      <c r="B11747" s="394" t="s">
        <v>11971</v>
      </c>
      <c r="C11747" s="393" t="s">
        <v>267</v>
      </c>
      <c r="D11747" s="395" t="n">
        <v>110.13</v>
      </c>
    </row>
    <row r="11748" customFormat="false" ht="14.25" hidden="false" customHeight="false" outlineLevel="0" collapsed="false">
      <c r="A11748" s="393" t="n">
        <v>3266</v>
      </c>
      <c r="B11748" s="394" t="s">
        <v>11972</v>
      </c>
      <c r="C11748" s="393" t="s">
        <v>267</v>
      </c>
      <c r="D11748" s="395" t="n">
        <v>70.07</v>
      </c>
    </row>
    <row r="11749" customFormat="false" ht="14.25" hidden="false" customHeight="false" outlineLevel="0" collapsed="false">
      <c r="A11749" s="393" t="n">
        <v>3268</v>
      </c>
      <c r="B11749" s="394" t="s">
        <v>11973</v>
      </c>
      <c r="C11749" s="393" t="s">
        <v>267</v>
      </c>
      <c r="D11749" s="395" t="n">
        <v>148.9</v>
      </c>
    </row>
    <row r="11750" customFormat="false" ht="14.25" hidden="false" customHeight="false" outlineLevel="0" collapsed="false">
      <c r="A11750" s="393" t="n">
        <v>3263</v>
      </c>
      <c r="B11750" s="394" t="s">
        <v>11974</v>
      </c>
      <c r="C11750" s="393" t="s">
        <v>267</v>
      </c>
      <c r="D11750" s="395" t="n">
        <v>28.04</v>
      </c>
    </row>
    <row r="11751" customFormat="false" ht="14.25" hidden="false" customHeight="false" outlineLevel="0" collapsed="false">
      <c r="A11751" s="393" t="n">
        <v>3271</v>
      </c>
      <c r="B11751" s="394" t="s">
        <v>11975</v>
      </c>
      <c r="C11751" s="393" t="s">
        <v>267</v>
      </c>
      <c r="D11751" s="395" t="n">
        <v>220.14</v>
      </c>
    </row>
    <row r="11752" customFormat="false" ht="14.25" hidden="false" customHeight="false" outlineLevel="0" collapsed="false">
      <c r="A11752" s="393" t="n">
        <v>3270</v>
      </c>
      <c r="B11752" s="394" t="s">
        <v>11976</v>
      </c>
      <c r="C11752" s="393" t="s">
        <v>267</v>
      </c>
      <c r="D11752" s="395" t="n">
        <v>369.85</v>
      </c>
    </row>
    <row r="11753" customFormat="false" ht="14.25" hidden="false" customHeight="false" outlineLevel="0" collapsed="false">
      <c r="A11753" s="393" t="n">
        <v>3275</v>
      </c>
      <c r="B11753" s="394" t="s">
        <v>11977</v>
      </c>
      <c r="C11753" s="393" t="s">
        <v>76</v>
      </c>
      <c r="D11753" s="395" t="n">
        <v>120.4</v>
      </c>
    </row>
    <row r="11754" customFormat="false" ht="14.25" hidden="false" customHeight="false" outlineLevel="0" collapsed="false">
      <c r="A11754" s="393" t="n">
        <v>39512</v>
      </c>
      <c r="B11754" s="394" t="s">
        <v>11978</v>
      </c>
      <c r="C11754" s="393" t="s">
        <v>76</v>
      </c>
      <c r="D11754" s="395" t="n">
        <v>124.42</v>
      </c>
    </row>
    <row r="11755" customFormat="false" ht="14.25" hidden="false" customHeight="false" outlineLevel="0" collapsed="false">
      <c r="A11755" s="393" t="n">
        <v>39511</v>
      </c>
      <c r="B11755" s="394" t="s">
        <v>11979</v>
      </c>
      <c r="C11755" s="393" t="s">
        <v>76</v>
      </c>
      <c r="D11755" s="395" t="n">
        <v>135.71</v>
      </c>
    </row>
    <row r="11756" customFormat="false" ht="14.25" hidden="false" customHeight="false" outlineLevel="0" collapsed="false">
      <c r="A11756" s="393" t="n">
        <v>39513</v>
      </c>
      <c r="B11756" s="394" t="s">
        <v>11980</v>
      </c>
      <c r="C11756" s="393" t="s">
        <v>76</v>
      </c>
      <c r="D11756" s="395" t="n">
        <v>145.56</v>
      </c>
    </row>
    <row r="11757" customFormat="false" ht="14.25" hidden="false" customHeight="false" outlineLevel="0" collapsed="false">
      <c r="A11757" s="393" t="n">
        <v>3286</v>
      </c>
      <c r="B11757" s="394" t="s">
        <v>11981</v>
      </c>
      <c r="C11757" s="393" t="s">
        <v>76</v>
      </c>
      <c r="D11757" s="395" t="n">
        <v>86.02</v>
      </c>
    </row>
    <row r="11758" customFormat="false" ht="14.25" hidden="false" customHeight="false" outlineLevel="0" collapsed="false">
      <c r="A11758" s="393" t="n">
        <v>3287</v>
      </c>
      <c r="B11758" s="394" t="s">
        <v>11982</v>
      </c>
      <c r="C11758" s="393" t="s">
        <v>76</v>
      </c>
      <c r="D11758" s="395" t="n">
        <v>130</v>
      </c>
    </row>
    <row r="11759" customFormat="false" ht="14.25" hidden="false" customHeight="false" outlineLevel="0" collapsed="false">
      <c r="A11759" s="393" t="n">
        <v>3283</v>
      </c>
      <c r="B11759" s="394" t="s">
        <v>11983</v>
      </c>
      <c r="C11759" s="393" t="s">
        <v>76</v>
      </c>
      <c r="D11759" s="395" t="n">
        <v>27.3</v>
      </c>
    </row>
    <row r="11760" customFormat="false" ht="14.25" hidden="false" customHeight="false" outlineLevel="0" collapsed="false">
      <c r="A11760" s="393" t="n">
        <v>11587</v>
      </c>
      <c r="B11760" s="394" t="s">
        <v>11984</v>
      </c>
      <c r="C11760" s="393" t="s">
        <v>76</v>
      </c>
      <c r="D11760" s="395" t="n">
        <v>82.56</v>
      </c>
    </row>
    <row r="11761" customFormat="false" ht="14.25" hidden="false" customHeight="false" outlineLevel="0" collapsed="false">
      <c r="A11761" s="393" t="n">
        <v>36225</v>
      </c>
      <c r="B11761" s="394" t="s">
        <v>11985</v>
      </c>
      <c r="C11761" s="393" t="s">
        <v>76</v>
      </c>
      <c r="D11761" s="395" t="n">
        <v>33.54</v>
      </c>
    </row>
    <row r="11762" customFormat="false" ht="14.25" hidden="false" customHeight="false" outlineLevel="0" collapsed="false">
      <c r="A11762" s="393" t="n">
        <v>36230</v>
      </c>
      <c r="B11762" s="394" t="s">
        <v>11986</v>
      </c>
      <c r="C11762" s="393" t="s">
        <v>76</v>
      </c>
      <c r="D11762" s="395" t="n">
        <v>24.64</v>
      </c>
    </row>
    <row r="11763" customFormat="false" ht="14.25" hidden="false" customHeight="false" outlineLevel="0" collapsed="false">
      <c r="A11763" s="393" t="n">
        <v>36238</v>
      </c>
      <c r="B11763" s="394" t="s">
        <v>11987</v>
      </c>
      <c r="C11763" s="393" t="s">
        <v>76</v>
      </c>
      <c r="D11763" s="395" t="n">
        <v>24.08</v>
      </c>
    </row>
    <row r="11764" customFormat="false" ht="14.25" hidden="false" customHeight="false" outlineLevel="0" collapsed="false">
      <c r="A11764" s="393" t="n">
        <v>39363</v>
      </c>
      <c r="B11764" s="394" t="s">
        <v>11988</v>
      </c>
      <c r="C11764" s="393" t="s">
        <v>267</v>
      </c>
      <c r="D11764" s="395" t="n">
        <v>5681.81</v>
      </c>
    </row>
    <row r="11765" customFormat="false" ht="14.25" hidden="false" customHeight="false" outlineLevel="0" collapsed="false">
      <c r="A11765" s="393" t="n">
        <v>39361</v>
      </c>
      <c r="B11765" s="394" t="s">
        <v>11989</v>
      </c>
      <c r="C11765" s="393" t="s">
        <v>267</v>
      </c>
      <c r="D11765" s="395" t="n">
        <v>1735.83</v>
      </c>
    </row>
    <row r="11766" customFormat="false" ht="14.25" hidden="false" customHeight="false" outlineLevel="0" collapsed="false">
      <c r="A11766" s="393" t="n">
        <v>39362</v>
      </c>
      <c r="B11766" s="394" t="s">
        <v>11990</v>
      </c>
      <c r="C11766" s="393" t="s">
        <v>267</v>
      </c>
      <c r="D11766" s="395" t="n">
        <v>3066.44</v>
      </c>
    </row>
    <row r="11767" customFormat="false" ht="14.25" hidden="false" customHeight="false" outlineLevel="0" collapsed="false">
      <c r="A11767" s="393" t="n">
        <v>39364</v>
      </c>
      <c r="B11767" s="394" t="s">
        <v>11991</v>
      </c>
      <c r="C11767" s="393" t="s">
        <v>267</v>
      </c>
      <c r="D11767" s="395" t="n">
        <v>11984.45</v>
      </c>
    </row>
    <row r="11768" customFormat="false" ht="14.25" hidden="false" customHeight="false" outlineLevel="0" collapsed="false">
      <c r="A11768" s="393" t="n">
        <v>14576</v>
      </c>
      <c r="B11768" s="394" t="s">
        <v>11992</v>
      </c>
      <c r="C11768" s="393" t="s">
        <v>267</v>
      </c>
      <c r="D11768" s="395" t="n">
        <v>5718839.48</v>
      </c>
    </row>
    <row r="11769" customFormat="false" ht="14.25" hidden="false" customHeight="false" outlineLevel="0" collapsed="false">
      <c r="A11769" s="393" t="n">
        <v>13877</v>
      </c>
      <c r="B11769" s="394" t="s">
        <v>11993</v>
      </c>
      <c r="C11769" s="393" t="s">
        <v>267</v>
      </c>
      <c r="D11769" s="395" t="n">
        <v>2448149.88</v>
      </c>
    </row>
    <row r="11770" customFormat="false" ht="14.25" hidden="false" customHeight="false" outlineLevel="0" collapsed="false">
      <c r="A11770" s="393" t="n">
        <v>7307</v>
      </c>
      <c r="B11770" s="394" t="s">
        <v>11994</v>
      </c>
      <c r="C11770" s="393" t="s">
        <v>231</v>
      </c>
      <c r="D11770" s="395" t="n">
        <v>47.65</v>
      </c>
    </row>
    <row r="11771" customFormat="false" ht="14.25" hidden="false" customHeight="false" outlineLevel="0" collapsed="false">
      <c r="A11771" s="393" t="n">
        <v>38122</v>
      </c>
      <c r="B11771" s="394" t="s">
        <v>11995</v>
      </c>
      <c r="C11771" s="393" t="s">
        <v>231</v>
      </c>
      <c r="D11771" s="395" t="n">
        <v>20.69</v>
      </c>
    </row>
    <row r="11772" customFormat="false" ht="14.25" hidden="false" customHeight="false" outlineLevel="0" collapsed="false">
      <c r="A11772" s="393" t="n">
        <v>43653</v>
      </c>
      <c r="B11772" s="394" t="s">
        <v>11996</v>
      </c>
      <c r="C11772" s="393" t="s">
        <v>231</v>
      </c>
      <c r="D11772" s="395" t="n">
        <v>35.41</v>
      </c>
    </row>
    <row r="11773" customFormat="false" ht="14.25" hidden="false" customHeight="false" outlineLevel="0" collapsed="false">
      <c r="A11773" s="393" t="n">
        <v>45334</v>
      </c>
      <c r="B11773" s="394" t="s">
        <v>11997</v>
      </c>
      <c r="C11773" s="393" t="s">
        <v>267</v>
      </c>
      <c r="D11773" s="395" t="n">
        <v>25.04</v>
      </c>
    </row>
    <row r="11774" customFormat="false" ht="14.25" hidden="false" customHeight="false" outlineLevel="0" collapsed="false">
      <c r="A11774" s="393" t="n">
        <v>12344</v>
      </c>
      <c r="B11774" s="394" t="s">
        <v>11998</v>
      </c>
      <c r="C11774" s="393" t="s">
        <v>267</v>
      </c>
      <c r="D11774" s="395" t="n">
        <v>4.49</v>
      </c>
    </row>
    <row r="11775" customFormat="false" ht="14.25" hidden="false" customHeight="false" outlineLevel="0" collapsed="false">
      <c r="A11775" s="393" t="n">
        <v>12343</v>
      </c>
      <c r="B11775" s="394" t="s">
        <v>11999</v>
      </c>
      <c r="C11775" s="393" t="s">
        <v>267</v>
      </c>
      <c r="D11775" s="395" t="n">
        <v>6.96</v>
      </c>
    </row>
    <row r="11776" customFormat="false" ht="14.25" hidden="false" customHeight="false" outlineLevel="0" collapsed="false">
      <c r="A11776" s="393" t="n">
        <v>3295</v>
      </c>
      <c r="B11776" s="394" t="s">
        <v>12000</v>
      </c>
      <c r="C11776" s="393" t="s">
        <v>267</v>
      </c>
      <c r="D11776" s="395" t="n">
        <v>24.33</v>
      </c>
    </row>
    <row r="11777" customFormat="false" ht="14.25" hidden="false" customHeight="false" outlineLevel="0" collapsed="false">
      <c r="A11777" s="393" t="n">
        <v>3302</v>
      </c>
      <c r="B11777" s="394" t="s">
        <v>12001</v>
      </c>
      <c r="C11777" s="393" t="s">
        <v>267</v>
      </c>
      <c r="D11777" s="395" t="n">
        <v>25.44</v>
      </c>
    </row>
    <row r="11778" customFormat="false" ht="14.25" hidden="false" customHeight="false" outlineLevel="0" collapsed="false">
      <c r="A11778" s="393" t="n">
        <v>3297</v>
      </c>
      <c r="B11778" s="394" t="s">
        <v>12002</v>
      </c>
      <c r="C11778" s="393" t="s">
        <v>267</v>
      </c>
      <c r="D11778" s="395" t="n">
        <v>27.15</v>
      </c>
    </row>
    <row r="11779" customFormat="false" ht="14.25" hidden="false" customHeight="false" outlineLevel="0" collapsed="false">
      <c r="A11779" s="393" t="n">
        <v>3294</v>
      </c>
      <c r="B11779" s="394" t="s">
        <v>12003</v>
      </c>
      <c r="C11779" s="393" t="s">
        <v>267</v>
      </c>
      <c r="D11779" s="395" t="n">
        <v>27.57</v>
      </c>
    </row>
    <row r="11780" customFormat="false" ht="14.25" hidden="false" customHeight="false" outlineLevel="0" collapsed="false">
      <c r="A11780" s="393" t="n">
        <v>3292</v>
      </c>
      <c r="B11780" s="394" t="s">
        <v>12004</v>
      </c>
      <c r="C11780" s="393" t="s">
        <v>267</v>
      </c>
      <c r="D11780" s="395" t="n">
        <v>25.9</v>
      </c>
    </row>
    <row r="11781" customFormat="false" ht="14.25" hidden="false" customHeight="false" outlineLevel="0" collapsed="false">
      <c r="A11781" s="393" t="n">
        <v>3298</v>
      </c>
      <c r="B11781" s="394" t="s">
        <v>12005</v>
      </c>
      <c r="C11781" s="393" t="s">
        <v>267</v>
      </c>
      <c r="D11781" s="395" t="n">
        <v>60.7</v>
      </c>
    </row>
    <row r="11782" customFormat="false" ht="14.25" hidden="false" customHeight="false" outlineLevel="0" collapsed="false">
      <c r="A11782" s="393" t="n">
        <v>34802</v>
      </c>
      <c r="B11782" s="394" t="s">
        <v>12006</v>
      </c>
      <c r="C11782" s="393" t="s">
        <v>267</v>
      </c>
      <c r="D11782" s="395" t="n">
        <v>1189.99</v>
      </c>
    </row>
    <row r="11783" customFormat="false" ht="14.25" hidden="false" customHeight="false" outlineLevel="0" collapsed="false">
      <c r="A11783" s="393" t="n">
        <v>11588</v>
      </c>
      <c r="B11783" s="394" t="s">
        <v>12007</v>
      </c>
      <c r="C11783" s="393" t="s">
        <v>267</v>
      </c>
      <c r="D11783" s="395" t="n">
        <v>1283.81</v>
      </c>
    </row>
    <row r="11784" customFormat="false" ht="14.25" hidden="false" customHeight="false" outlineLevel="0" collapsed="false">
      <c r="A11784" s="393" t="n">
        <v>34383</v>
      </c>
      <c r="B11784" s="394" t="s">
        <v>12008</v>
      </c>
      <c r="C11784" s="393" t="s">
        <v>267</v>
      </c>
      <c r="D11784" s="395" t="n">
        <v>1412.28</v>
      </c>
    </row>
    <row r="11785" customFormat="false" ht="14.25" hidden="false" customHeight="false" outlineLevel="0" collapsed="false">
      <c r="A11785" s="393" t="n">
        <v>40451</v>
      </c>
      <c r="B11785" s="394" t="s">
        <v>12009</v>
      </c>
      <c r="C11785" s="393" t="s">
        <v>76</v>
      </c>
      <c r="D11785" s="395" t="n">
        <v>114.16</v>
      </c>
    </row>
    <row r="11786" customFormat="false" ht="14.25" hidden="false" customHeight="false" outlineLevel="0" collapsed="false">
      <c r="A11786" s="393" t="n">
        <v>40453</v>
      </c>
      <c r="B11786" s="394" t="s">
        <v>12010</v>
      </c>
      <c r="C11786" s="393" t="s">
        <v>76</v>
      </c>
      <c r="D11786" s="395" t="n">
        <v>123.52</v>
      </c>
    </row>
    <row r="11787" customFormat="false" ht="14.25" hidden="false" customHeight="false" outlineLevel="0" collapsed="false">
      <c r="A11787" s="393" t="n">
        <v>40452</v>
      </c>
      <c r="B11787" s="394" t="s">
        <v>12011</v>
      </c>
      <c r="C11787" s="393" t="s">
        <v>76</v>
      </c>
      <c r="D11787" s="395" t="n">
        <v>135.48</v>
      </c>
    </row>
    <row r="11788" customFormat="false" ht="14.25" hidden="false" customHeight="false" outlineLevel="0" collapsed="false">
      <c r="A11788" s="393" t="n">
        <v>11594</v>
      </c>
      <c r="B11788" s="394" t="s">
        <v>12012</v>
      </c>
      <c r="C11788" s="393" t="s">
        <v>267</v>
      </c>
      <c r="D11788" s="395" t="n">
        <v>409.19</v>
      </c>
    </row>
    <row r="11789" customFormat="false" ht="14.25" hidden="false" customHeight="false" outlineLevel="0" collapsed="false">
      <c r="A11789" s="393" t="n">
        <v>3311</v>
      </c>
      <c r="B11789" s="394" t="s">
        <v>12013</v>
      </c>
      <c r="C11789" s="393" t="s">
        <v>353</v>
      </c>
      <c r="D11789" s="395" t="n">
        <v>409.19</v>
      </c>
    </row>
    <row r="11790" customFormat="false" ht="14.25" hidden="false" customHeight="false" outlineLevel="0" collapsed="false">
      <c r="A11790" s="393" t="n">
        <v>11599</v>
      </c>
      <c r="B11790" s="394" t="s">
        <v>12014</v>
      </c>
      <c r="C11790" s="393" t="s">
        <v>267</v>
      </c>
      <c r="D11790" s="395" t="n">
        <v>544.17</v>
      </c>
    </row>
    <row r="11791" customFormat="false" ht="14.25" hidden="false" customHeight="false" outlineLevel="0" collapsed="false">
      <c r="A11791" s="393" t="n">
        <v>11593</v>
      </c>
      <c r="B11791" s="394" t="s">
        <v>12015</v>
      </c>
      <c r="C11791" s="393" t="s">
        <v>267</v>
      </c>
      <c r="D11791" s="395" t="n">
        <v>762.89</v>
      </c>
    </row>
    <row r="11792" customFormat="false" ht="14.25" hidden="false" customHeight="false" outlineLevel="0" collapsed="false">
      <c r="A11792" s="393" t="n">
        <v>3314</v>
      </c>
      <c r="B11792" s="394" t="s">
        <v>12016</v>
      </c>
      <c r="C11792" s="393" t="s">
        <v>353</v>
      </c>
      <c r="D11792" s="395" t="n">
        <v>545.62</v>
      </c>
    </row>
    <row r="11793" customFormat="false" ht="14.25" hidden="false" customHeight="false" outlineLevel="0" collapsed="false">
      <c r="A11793" s="393" t="n">
        <v>11597</v>
      </c>
      <c r="B11793" s="394" t="s">
        <v>12017</v>
      </c>
      <c r="C11793" s="393" t="s">
        <v>267</v>
      </c>
      <c r="D11793" s="395" t="n">
        <v>634.49</v>
      </c>
    </row>
    <row r="11794" customFormat="false" ht="14.25" hidden="false" customHeight="false" outlineLevel="0" collapsed="false">
      <c r="A11794" s="393" t="n">
        <v>3309</v>
      </c>
      <c r="B11794" s="394" t="s">
        <v>12018</v>
      </c>
      <c r="C11794" s="393" t="s">
        <v>353</v>
      </c>
      <c r="D11794" s="395" t="n">
        <v>433.3</v>
      </c>
    </row>
    <row r="11795" customFormat="false" ht="14.25" hidden="false" customHeight="false" outlineLevel="0" collapsed="false">
      <c r="A11795" s="393" t="n">
        <v>40440</v>
      </c>
      <c r="B11795" s="394" t="s">
        <v>12019</v>
      </c>
      <c r="C11795" s="393" t="s">
        <v>353</v>
      </c>
      <c r="D11795" s="395" t="n">
        <v>568.32</v>
      </c>
    </row>
    <row r="11796" customFormat="false" ht="14.25" hidden="false" customHeight="false" outlineLevel="0" collapsed="false">
      <c r="A11796" s="393" t="n">
        <v>40441</v>
      </c>
      <c r="B11796" s="394" t="s">
        <v>12020</v>
      </c>
      <c r="C11796" s="393" t="s">
        <v>353</v>
      </c>
      <c r="D11796" s="395" t="n">
        <v>362.84</v>
      </c>
    </row>
    <row r="11797" customFormat="false" ht="14.25" hidden="false" customHeight="false" outlineLevel="0" collapsed="false">
      <c r="A11797" s="393" t="n">
        <v>34612</v>
      </c>
      <c r="B11797" s="394" t="s">
        <v>12021</v>
      </c>
      <c r="C11797" s="393" t="s">
        <v>267</v>
      </c>
      <c r="D11797" s="395" t="n">
        <v>784.76</v>
      </c>
    </row>
    <row r="11798" customFormat="false" ht="14.25" hidden="false" customHeight="false" outlineLevel="0" collapsed="false">
      <c r="A11798" s="393" t="n">
        <v>34635</v>
      </c>
      <c r="B11798" s="394" t="s">
        <v>12022</v>
      </c>
      <c r="C11798" s="393" t="s">
        <v>267</v>
      </c>
      <c r="D11798" s="395" t="n">
        <v>1009.16</v>
      </c>
    </row>
    <row r="11799" customFormat="false" ht="14.25" hidden="false" customHeight="false" outlineLevel="0" collapsed="false">
      <c r="A11799" s="393" t="n">
        <v>34633</v>
      </c>
      <c r="B11799" s="394" t="s">
        <v>12023</v>
      </c>
      <c r="C11799" s="393" t="s">
        <v>267</v>
      </c>
      <c r="D11799" s="395" t="n">
        <v>1112.36</v>
      </c>
    </row>
    <row r="11800" customFormat="false" ht="14.25" hidden="false" customHeight="false" outlineLevel="0" collapsed="false">
      <c r="A11800" s="393" t="n">
        <v>40449</v>
      </c>
      <c r="B11800" s="394" t="s">
        <v>12024</v>
      </c>
      <c r="C11800" s="393" t="s">
        <v>353</v>
      </c>
      <c r="D11800" s="395" t="n">
        <v>305.03</v>
      </c>
    </row>
    <row r="11801" customFormat="false" ht="14.25" hidden="false" customHeight="false" outlineLevel="0" collapsed="false">
      <c r="A11801" s="393" t="n">
        <v>11592</v>
      </c>
      <c r="B11801" s="394" t="s">
        <v>12025</v>
      </c>
      <c r="C11801" s="393" t="s">
        <v>267</v>
      </c>
      <c r="D11801" s="395" t="n">
        <v>545.62</v>
      </c>
    </row>
    <row r="11802" customFormat="false" ht="14.25" hidden="false" customHeight="false" outlineLevel="0" collapsed="false">
      <c r="A11802" s="393" t="n">
        <v>34800</v>
      </c>
      <c r="B11802" s="394" t="s">
        <v>12026</v>
      </c>
      <c r="C11802" s="393" t="s">
        <v>353</v>
      </c>
      <c r="D11802" s="395" t="n">
        <v>381.44</v>
      </c>
    </row>
    <row r="11803" customFormat="false" ht="14.25" hidden="false" customHeight="false" outlineLevel="0" collapsed="false">
      <c r="A11803" s="393" t="n">
        <v>11596</v>
      </c>
      <c r="B11803" s="394" t="s">
        <v>12027</v>
      </c>
      <c r="C11803" s="393" t="s">
        <v>267</v>
      </c>
      <c r="D11803" s="395" t="n">
        <v>433.3</v>
      </c>
    </row>
    <row r="11804" customFormat="false" ht="14.25" hidden="false" customHeight="false" outlineLevel="0" collapsed="false">
      <c r="A11804" s="393" t="n">
        <v>40438</v>
      </c>
      <c r="B11804" s="394" t="s">
        <v>12028</v>
      </c>
      <c r="C11804" s="393" t="s">
        <v>353</v>
      </c>
      <c r="D11804" s="395" t="n">
        <v>254.12</v>
      </c>
    </row>
    <row r="11805" customFormat="false" ht="14.25" hidden="false" customHeight="false" outlineLevel="0" collapsed="false">
      <c r="A11805" s="393" t="n">
        <v>40436</v>
      </c>
      <c r="B11805" s="394" t="s">
        <v>12029</v>
      </c>
      <c r="C11805" s="393" t="s">
        <v>353</v>
      </c>
      <c r="D11805" s="395" t="n">
        <v>316.87</v>
      </c>
    </row>
    <row r="11806" customFormat="false" ht="14.25" hidden="false" customHeight="false" outlineLevel="0" collapsed="false">
      <c r="A11806" s="393" t="n">
        <v>4315</v>
      </c>
      <c r="B11806" s="394" t="s">
        <v>12030</v>
      </c>
      <c r="C11806" s="393" t="s">
        <v>267</v>
      </c>
      <c r="D11806" s="395" t="n">
        <v>2.41</v>
      </c>
    </row>
    <row r="11807" customFormat="false" ht="14.25" hidden="false" customHeight="false" outlineLevel="0" collapsed="false">
      <c r="A11807" s="393" t="n">
        <v>402</v>
      </c>
      <c r="B11807" s="394" t="s">
        <v>12031</v>
      </c>
      <c r="C11807" s="393" t="s">
        <v>267</v>
      </c>
      <c r="D11807" s="395" t="n">
        <v>12.11</v>
      </c>
    </row>
    <row r="11808" customFormat="false" ht="14.25" hidden="false" customHeight="false" outlineLevel="0" collapsed="false">
      <c r="A11808" s="393" t="n">
        <v>4226</v>
      </c>
      <c r="B11808" s="394" t="s">
        <v>12032</v>
      </c>
      <c r="C11808" s="393" t="s">
        <v>532</v>
      </c>
      <c r="D11808" s="395" t="n">
        <v>8.24</v>
      </c>
    </row>
    <row r="11809" customFormat="false" ht="14.25" hidden="false" customHeight="false" outlineLevel="0" collapsed="false">
      <c r="A11809" s="393" t="n">
        <v>4222</v>
      </c>
      <c r="B11809" s="394" t="s">
        <v>12033</v>
      </c>
      <c r="C11809" s="393" t="s">
        <v>231</v>
      </c>
      <c r="D11809" s="395" t="n">
        <v>6.18</v>
      </c>
    </row>
    <row r="11810" customFormat="false" ht="14.25" hidden="false" customHeight="false" outlineLevel="0" collapsed="false">
      <c r="A11810" s="393" t="n">
        <v>34804</v>
      </c>
      <c r="B11810" s="394" t="s">
        <v>12034</v>
      </c>
      <c r="C11810" s="393" t="s">
        <v>76</v>
      </c>
      <c r="D11810" s="395" t="n">
        <v>46.06</v>
      </c>
    </row>
    <row r="11811" customFormat="false" ht="14.25" hidden="false" customHeight="false" outlineLevel="0" collapsed="false">
      <c r="A11811" s="393" t="n">
        <v>4013</v>
      </c>
      <c r="B11811" s="394" t="s">
        <v>12035</v>
      </c>
      <c r="C11811" s="393" t="s">
        <v>76</v>
      </c>
      <c r="D11811" s="395" t="n">
        <v>6.79</v>
      </c>
    </row>
    <row r="11812" customFormat="false" ht="14.25" hidden="false" customHeight="false" outlineLevel="0" collapsed="false">
      <c r="A11812" s="393" t="n">
        <v>4011</v>
      </c>
      <c r="B11812" s="394" t="s">
        <v>12036</v>
      </c>
      <c r="C11812" s="393" t="s">
        <v>76</v>
      </c>
      <c r="D11812" s="395" t="n">
        <v>7.58</v>
      </c>
    </row>
    <row r="11813" customFormat="false" ht="14.25" hidden="false" customHeight="false" outlineLevel="0" collapsed="false">
      <c r="A11813" s="393" t="n">
        <v>4021</v>
      </c>
      <c r="B11813" s="394" t="s">
        <v>12037</v>
      </c>
      <c r="C11813" s="393" t="s">
        <v>76</v>
      </c>
      <c r="D11813" s="395" t="n">
        <v>9.46</v>
      </c>
    </row>
    <row r="11814" customFormat="false" ht="14.25" hidden="false" customHeight="false" outlineLevel="0" collapsed="false">
      <c r="A11814" s="393" t="n">
        <v>4019</v>
      </c>
      <c r="B11814" s="394" t="s">
        <v>12038</v>
      </c>
      <c r="C11814" s="393" t="s">
        <v>76</v>
      </c>
      <c r="D11814" s="395" t="n">
        <v>11.35</v>
      </c>
    </row>
    <row r="11815" customFormat="false" ht="14.25" hidden="false" customHeight="false" outlineLevel="0" collapsed="false">
      <c r="A11815" s="393" t="n">
        <v>4012</v>
      </c>
      <c r="B11815" s="394" t="s">
        <v>12039</v>
      </c>
      <c r="C11815" s="393" t="s">
        <v>76</v>
      </c>
      <c r="D11815" s="395" t="n">
        <v>15.21</v>
      </c>
    </row>
    <row r="11816" customFormat="false" ht="14.25" hidden="false" customHeight="false" outlineLevel="0" collapsed="false">
      <c r="A11816" s="393" t="n">
        <v>4020</v>
      </c>
      <c r="B11816" s="394" t="s">
        <v>12040</v>
      </c>
      <c r="C11816" s="393" t="s">
        <v>76</v>
      </c>
      <c r="D11816" s="395" t="n">
        <v>19.05</v>
      </c>
    </row>
    <row r="11817" customFormat="false" ht="14.25" hidden="false" customHeight="false" outlineLevel="0" collapsed="false">
      <c r="A11817" s="393" t="n">
        <v>4018</v>
      </c>
      <c r="B11817" s="394" t="s">
        <v>12041</v>
      </c>
      <c r="C11817" s="393" t="s">
        <v>76</v>
      </c>
      <c r="D11817" s="395" t="n">
        <v>22.82</v>
      </c>
    </row>
    <row r="11818" customFormat="false" ht="14.25" hidden="false" customHeight="false" outlineLevel="0" collapsed="false">
      <c r="A11818" s="393" t="n">
        <v>36498</v>
      </c>
      <c r="B11818" s="394" t="s">
        <v>12042</v>
      </c>
      <c r="C11818" s="393" t="s">
        <v>267</v>
      </c>
      <c r="D11818" s="395" t="n">
        <v>9222.83</v>
      </c>
    </row>
    <row r="11819" customFormat="false" ht="14.25" hidden="false" customHeight="false" outlineLevel="0" collapsed="false">
      <c r="A11819" s="393" t="n">
        <v>12872</v>
      </c>
      <c r="B11819" s="394" t="s">
        <v>12043</v>
      </c>
      <c r="C11819" s="393" t="s">
        <v>2143</v>
      </c>
      <c r="D11819" s="395" t="n">
        <v>22.02</v>
      </c>
    </row>
    <row r="11820" customFormat="false" ht="14.25" hidden="false" customHeight="false" outlineLevel="0" collapsed="false">
      <c r="A11820" s="393" t="n">
        <v>41075</v>
      </c>
      <c r="B11820" s="394" t="s">
        <v>12044</v>
      </c>
      <c r="C11820" s="393" t="s">
        <v>6991</v>
      </c>
      <c r="D11820" s="395" t="n">
        <v>3856.89</v>
      </c>
    </row>
    <row r="11821" customFormat="false" ht="14.25" hidden="false" customHeight="false" outlineLevel="0" collapsed="false">
      <c r="A11821" s="393" t="n">
        <v>44324</v>
      </c>
      <c r="B11821" s="394" t="s">
        <v>12045</v>
      </c>
      <c r="C11821" s="393" t="s">
        <v>532</v>
      </c>
      <c r="D11821" s="395" t="n">
        <v>2.74</v>
      </c>
    </row>
    <row r="11822" customFormat="false" ht="14.25" hidden="false" customHeight="false" outlineLevel="0" collapsed="false">
      <c r="A11822" s="393" t="n">
        <v>3315</v>
      </c>
      <c r="B11822" s="394" t="s">
        <v>12046</v>
      </c>
      <c r="C11822" s="393" t="s">
        <v>532</v>
      </c>
      <c r="D11822" s="395" t="n">
        <v>0.79</v>
      </c>
    </row>
    <row r="11823" customFormat="false" ht="14.25" hidden="false" customHeight="false" outlineLevel="0" collapsed="false">
      <c r="A11823" s="393" t="n">
        <v>36870</v>
      </c>
      <c r="B11823" s="394" t="s">
        <v>12047</v>
      </c>
      <c r="C11823" s="393" t="s">
        <v>532</v>
      </c>
      <c r="D11823" s="395" t="n">
        <v>0.61</v>
      </c>
    </row>
    <row r="11824" customFormat="false" ht="14.25" hidden="false" customHeight="false" outlineLevel="0" collapsed="false">
      <c r="A11824" s="393" t="n">
        <v>5092</v>
      </c>
      <c r="B11824" s="394" t="s">
        <v>12048</v>
      </c>
      <c r="C11824" s="393" t="s">
        <v>10295</v>
      </c>
      <c r="D11824" s="395" t="n">
        <v>16</v>
      </c>
    </row>
    <row r="11825" customFormat="false" ht="14.25" hidden="false" customHeight="false" outlineLevel="0" collapsed="false">
      <c r="A11825" s="393" t="n">
        <v>11462</v>
      </c>
      <c r="B11825" s="394" t="s">
        <v>12049</v>
      </c>
      <c r="C11825" s="393" t="s">
        <v>10295</v>
      </c>
      <c r="D11825" s="395" t="n">
        <v>16.36</v>
      </c>
    </row>
    <row r="11826" customFormat="false" ht="14.25" hidden="false" customHeight="false" outlineLevel="0" collapsed="false">
      <c r="A11826" s="393" t="n">
        <v>36529</v>
      </c>
      <c r="B11826" s="394" t="s">
        <v>12050</v>
      </c>
      <c r="C11826" s="393" t="s">
        <v>267</v>
      </c>
      <c r="D11826" s="395" t="n">
        <v>64540.81</v>
      </c>
    </row>
    <row r="11827" customFormat="false" ht="14.25" hidden="false" customHeight="false" outlineLevel="0" collapsed="false">
      <c r="A11827" s="393" t="n">
        <v>3318</v>
      </c>
      <c r="B11827" s="394" t="s">
        <v>12051</v>
      </c>
      <c r="C11827" s="393" t="s">
        <v>267</v>
      </c>
      <c r="D11827" s="395" t="n">
        <v>50600</v>
      </c>
    </row>
    <row r="11828" customFormat="false" ht="14.25" hidden="false" customHeight="false" outlineLevel="0" collapsed="false">
      <c r="A11828" s="393" t="n">
        <v>3324</v>
      </c>
      <c r="B11828" s="394" t="s">
        <v>12052</v>
      </c>
      <c r="C11828" s="393" t="s">
        <v>76</v>
      </c>
      <c r="D11828" s="395" t="n">
        <v>12.78</v>
      </c>
    </row>
    <row r="11829" customFormat="false" ht="14.25" hidden="false" customHeight="false" outlineLevel="0" collapsed="false">
      <c r="A11829" s="393" t="n">
        <v>3322</v>
      </c>
      <c r="B11829" s="394" t="s">
        <v>12053</v>
      </c>
      <c r="C11829" s="393" t="s">
        <v>76</v>
      </c>
      <c r="D11829" s="395" t="n">
        <v>17.9</v>
      </c>
    </row>
    <row r="11830" customFormat="false" ht="14.25" hidden="false" customHeight="false" outlineLevel="0" collapsed="false">
      <c r="A11830" s="393" t="n">
        <v>5076</v>
      </c>
      <c r="B11830" s="394" t="s">
        <v>12054</v>
      </c>
      <c r="C11830" s="393" t="s">
        <v>532</v>
      </c>
      <c r="D11830" s="395" t="n">
        <v>12.33</v>
      </c>
    </row>
    <row r="11831" customFormat="false" ht="14.25" hidden="false" customHeight="false" outlineLevel="0" collapsed="false">
      <c r="A11831" s="393" t="n">
        <v>5077</v>
      </c>
      <c r="B11831" s="394" t="s">
        <v>12055</v>
      </c>
      <c r="C11831" s="393" t="s">
        <v>532</v>
      </c>
      <c r="D11831" s="395" t="n">
        <v>13.62</v>
      </c>
    </row>
    <row r="11832" customFormat="false" ht="14.25" hidden="false" customHeight="false" outlineLevel="0" collapsed="false">
      <c r="A11832" s="393" t="n">
        <v>11837</v>
      </c>
      <c r="B11832" s="394" t="s">
        <v>12056</v>
      </c>
      <c r="C11832" s="393" t="s">
        <v>267</v>
      </c>
      <c r="D11832" s="395" t="n">
        <v>87.89</v>
      </c>
    </row>
    <row r="11833" customFormat="false" ht="14.25" hidden="false" customHeight="false" outlineLevel="0" collapsed="false">
      <c r="A11833" s="393" t="n">
        <v>415</v>
      </c>
      <c r="B11833" s="394" t="s">
        <v>12057</v>
      </c>
      <c r="C11833" s="393" t="s">
        <v>267</v>
      </c>
      <c r="D11833" s="395" t="n">
        <v>36.04</v>
      </c>
    </row>
    <row r="11834" customFormat="false" ht="14.25" hidden="false" customHeight="false" outlineLevel="0" collapsed="false">
      <c r="A11834" s="393" t="n">
        <v>38055</v>
      </c>
      <c r="B11834" s="394" t="s">
        <v>12058</v>
      </c>
      <c r="C11834" s="393" t="s">
        <v>267</v>
      </c>
      <c r="D11834" s="395" t="n">
        <v>7.97</v>
      </c>
    </row>
    <row r="11835" customFormat="false" ht="14.25" hidden="false" customHeight="false" outlineLevel="0" collapsed="false">
      <c r="A11835" s="393" t="n">
        <v>416</v>
      </c>
      <c r="B11835" s="394" t="s">
        <v>12059</v>
      </c>
      <c r="C11835" s="393" t="s">
        <v>267</v>
      </c>
      <c r="D11835" s="395" t="n">
        <v>13.19</v>
      </c>
    </row>
    <row r="11836" customFormat="false" ht="14.25" hidden="false" customHeight="false" outlineLevel="0" collapsed="false">
      <c r="A11836" s="393" t="n">
        <v>425</v>
      </c>
      <c r="B11836" s="394" t="s">
        <v>12060</v>
      </c>
      <c r="C11836" s="393" t="s">
        <v>267</v>
      </c>
      <c r="D11836" s="395" t="n">
        <v>8.18</v>
      </c>
    </row>
    <row r="11837" customFormat="false" ht="14.25" hidden="false" customHeight="false" outlineLevel="0" collapsed="false">
      <c r="A11837" s="393" t="n">
        <v>426</v>
      </c>
      <c r="B11837" s="394" t="s">
        <v>12061</v>
      </c>
      <c r="C11837" s="393" t="s">
        <v>267</v>
      </c>
      <c r="D11837" s="395" t="n">
        <v>45.04</v>
      </c>
    </row>
    <row r="11838" customFormat="false" ht="14.25" hidden="false" customHeight="false" outlineLevel="0" collapsed="false">
      <c r="A11838" s="393" t="n">
        <v>38056</v>
      </c>
      <c r="B11838" s="394" t="s">
        <v>12062</v>
      </c>
      <c r="C11838" s="393" t="s">
        <v>267</v>
      </c>
      <c r="D11838" s="395" t="n">
        <v>43.99</v>
      </c>
    </row>
    <row r="11839" customFormat="false" ht="14.25" hidden="false" customHeight="false" outlineLevel="0" collapsed="false">
      <c r="A11839" s="393" t="n">
        <v>1564</v>
      </c>
      <c r="B11839" s="394" t="s">
        <v>12063</v>
      </c>
      <c r="C11839" s="393" t="s">
        <v>267</v>
      </c>
      <c r="D11839" s="395" t="n">
        <v>16.78</v>
      </c>
    </row>
    <row r="11840" customFormat="false" ht="14.25" hidden="false" customHeight="false" outlineLevel="0" collapsed="false">
      <c r="A11840" s="393" t="n">
        <v>11032</v>
      </c>
      <c r="B11840" s="394" t="s">
        <v>12064</v>
      </c>
      <c r="C11840" s="393" t="s">
        <v>267</v>
      </c>
      <c r="D11840" s="395" t="n">
        <v>13.62</v>
      </c>
    </row>
    <row r="11841" customFormat="false" ht="14.25" hidden="false" customHeight="false" outlineLevel="0" collapsed="false">
      <c r="A11841" s="393" t="n">
        <v>36786</v>
      </c>
      <c r="B11841" s="394" t="s">
        <v>12065</v>
      </c>
      <c r="C11841" s="393" t="s">
        <v>12066</v>
      </c>
      <c r="D11841" s="395" t="n">
        <v>137.86</v>
      </c>
    </row>
    <row r="11842" customFormat="false" ht="14.25" hidden="false" customHeight="false" outlineLevel="0" collapsed="false">
      <c r="A11842" s="393" t="n">
        <v>36785</v>
      </c>
      <c r="B11842" s="394" t="s">
        <v>12067</v>
      </c>
      <c r="C11842" s="393" t="s">
        <v>12066</v>
      </c>
      <c r="D11842" s="395" t="n">
        <v>119.79</v>
      </c>
    </row>
    <row r="11843" customFormat="false" ht="14.25" hidden="false" customHeight="false" outlineLevel="0" collapsed="false">
      <c r="A11843" s="393" t="n">
        <v>36782</v>
      </c>
      <c r="B11843" s="394" t="s">
        <v>12068</v>
      </c>
      <c r="C11843" s="393" t="s">
        <v>12066</v>
      </c>
      <c r="D11843" s="395" t="n">
        <v>142.99</v>
      </c>
    </row>
    <row r="11844" customFormat="false" ht="14.25" hidden="false" customHeight="false" outlineLevel="0" collapsed="false">
      <c r="A11844" s="393" t="n">
        <v>44481</v>
      </c>
      <c r="B11844" s="394" t="s">
        <v>12069</v>
      </c>
      <c r="C11844" s="393" t="s">
        <v>12066</v>
      </c>
      <c r="D11844" s="395" t="n">
        <v>161.07</v>
      </c>
    </row>
    <row r="11845" customFormat="false" ht="14.25" hidden="false" customHeight="false" outlineLevel="0" collapsed="false">
      <c r="A11845" s="393" t="n">
        <v>4824</v>
      </c>
      <c r="B11845" s="394" t="s">
        <v>12070</v>
      </c>
      <c r="C11845" s="393" t="s">
        <v>532</v>
      </c>
      <c r="D11845" s="395" t="n">
        <v>0.66</v>
      </c>
    </row>
    <row r="11846" customFormat="false" ht="14.25" hidden="false" customHeight="false" outlineLevel="0" collapsed="false">
      <c r="A11846" s="393" t="n">
        <v>11795</v>
      </c>
      <c r="B11846" s="394" t="s">
        <v>12071</v>
      </c>
      <c r="C11846" s="393" t="s">
        <v>76</v>
      </c>
      <c r="D11846" s="395" t="n">
        <v>716.98</v>
      </c>
    </row>
    <row r="11847" customFormat="false" ht="14.25" hidden="false" customHeight="false" outlineLevel="0" collapsed="false">
      <c r="A11847" s="393" t="n">
        <v>134</v>
      </c>
      <c r="B11847" s="394" t="s">
        <v>12072</v>
      </c>
      <c r="C11847" s="393" t="s">
        <v>532</v>
      </c>
      <c r="D11847" s="395" t="n">
        <v>1.62</v>
      </c>
    </row>
    <row r="11848" customFormat="false" ht="14.25" hidden="false" customHeight="false" outlineLevel="0" collapsed="false">
      <c r="A11848" s="393" t="n">
        <v>4229</v>
      </c>
      <c r="B11848" s="394" t="s">
        <v>12073</v>
      </c>
      <c r="C11848" s="393" t="s">
        <v>532</v>
      </c>
      <c r="D11848" s="395" t="n">
        <v>47.52</v>
      </c>
    </row>
    <row r="11849" customFormat="false" ht="14.25" hidden="false" customHeight="false" outlineLevel="0" collapsed="false">
      <c r="A11849" s="393" t="n">
        <v>11731</v>
      </c>
      <c r="B11849" s="394" t="s">
        <v>12074</v>
      </c>
      <c r="C11849" s="393" t="s">
        <v>267</v>
      </c>
      <c r="D11849" s="395" t="n">
        <v>9.79</v>
      </c>
    </row>
    <row r="11850" customFormat="false" ht="14.25" hidden="false" customHeight="false" outlineLevel="0" collapsed="false">
      <c r="A11850" s="393" t="n">
        <v>11732</v>
      </c>
      <c r="B11850" s="394" t="s">
        <v>12075</v>
      </c>
      <c r="C11850" s="393" t="s">
        <v>267</v>
      </c>
      <c r="D11850" s="395" t="n">
        <v>25.68</v>
      </c>
    </row>
    <row r="11851" customFormat="false" ht="14.25" hidden="false" customHeight="false" outlineLevel="0" collapsed="false">
      <c r="A11851" s="393" t="n">
        <v>11244</v>
      </c>
      <c r="B11851" s="394" t="s">
        <v>12076</v>
      </c>
      <c r="C11851" s="393" t="s">
        <v>267</v>
      </c>
      <c r="D11851" s="395" t="n">
        <v>209.66</v>
      </c>
    </row>
    <row r="11852" customFormat="false" ht="14.25" hidden="false" customHeight="false" outlineLevel="0" collapsed="false">
      <c r="A11852" s="393" t="n">
        <v>11235</v>
      </c>
      <c r="B11852" s="394" t="s">
        <v>12077</v>
      </c>
      <c r="C11852" s="393" t="s">
        <v>267</v>
      </c>
      <c r="D11852" s="395" t="n">
        <v>159.99</v>
      </c>
    </row>
    <row r="11853" customFormat="false" ht="14.25" hidden="false" customHeight="false" outlineLevel="0" collapsed="false">
      <c r="A11853" s="393" t="n">
        <v>11236</v>
      </c>
      <c r="B11853" s="394" t="s">
        <v>12078</v>
      </c>
      <c r="C11853" s="393" t="s">
        <v>267</v>
      </c>
      <c r="D11853" s="395" t="n">
        <v>203.33</v>
      </c>
    </row>
    <row r="11854" customFormat="false" ht="14.25" hidden="false" customHeight="false" outlineLevel="0" collapsed="false">
      <c r="A11854" s="393" t="n">
        <v>11245</v>
      </c>
      <c r="B11854" s="394" t="s">
        <v>12079</v>
      </c>
      <c r="C11854" s="393" t="s">
        <v>267</v>
      </c>
      <c r="D11854" s="395" t="n">
        <v>289.99</v>
      </c>
    </row>
    <row r="11855" customFormat="false" ht="14.25" hidden="false" customHeight="false" outlineLevel="0" collapsed="false">
      <c r="A11855" s="393" t="n">
        <v>36494</v>
      </c>
      <c r="B11855" s="394" t="s">
        <v>12080</v>
      </c>
      <c r="C11855" s="393" t="s">
        <v>267</v>
      </c>
      <c r="D11855" s="395" t="n">
        <v>740761.71</v>
      </c>
    </row>
    <row r="11856" customFormat="false" ht="14.25" hidden="false" customHeight="false" outlineLevel="0" collapsed="false">
      <c r="A11856" s="393" t="n">
        <v>36493</v>
      </c>
      <c r="B11856" s="394" t="s">
        <v>12081</v>
      </c>
      <c r="C11856" s="393" t="s">
        <v>267</v>
      </c>
      <c r="D11856" s="395" t="n">
        <v>839252.93</v>
      </c>
    </row>
    <row r="11857" customFormat="false" ht="14.25" hidden="false" customHeight="false" outlineLevel="0" collapsed="false">
      <c r="A11857" s="393" t="n">
        <v>36492</v>
      </c>
      <c r="B11857" s="394" t="s">
        <v>12082</v>
      </c>
      <c r="C11857" s="393" t="s">
        <v>267</v>
      </c>
      <c r="D11857" s="395" t="n">
        <v>1559013.67</v>
      </c>
    </row>
    <row r="11858" customFormat="false" ht="14.25" hidden="false" customHeight="false" outlineLevel="0" collapsed="false">
      <c r="A11858" s="393" t="n">
        <v>36499</v>
      </c>
      <c r="B11858" s="394" t="s">
        <v>12083</v>
      </c>
      <c r="C11858" s="393" t="s">
        <v>267</v>
      </c>
      <c r="D11858" s="395" t="n">
        <v>4980.32</v>
      </c>
    </row>
    <row r="11859" customFormat="false" ht="14.25" hidden="false" customHeight="false" outlineLevel="0" collapsed="false">
      <c r="A11859" s="393" t="n">
        <v>13533</v>
      </c>
      <c r="B11859" s="394" t="s">
        <v>12084</v>
      </c>
      <c r="C11859" s="393" t="s">
        <v>267</v>
      </c>
      <c r="D11859" s="395" t="n">
        <v>228300.39</v>
      </c>
    </row>
    <row r="11860" customFormat="false" ht="14.25" hidden="false" customHeight="false" outlineLevel="0" collapsed="false">
      <c r="A11860" s="393" t="n">
        <v>13333</v>
      </c>
      <c r="B11860" s="394" t="s">
        <v>12085</v>
      </c>
      <c r="C11860" s="393" t="s">
        <v>267</v>
      </c>
      <c r="D11860" s="395" t="n">
        <v>255401.3</v>
      </c>
    </row>
    <row r="11861" customFormat="false" ht="14.25" hidden="false" customHeight="false" outlineLevel="0" collapsed="false">
      <c r="A11861" s="393" t="n">
        <v>39585</v>
      </c>
      <c r="B11861" s="394" t="s">
        <v>12086</v>
      </c>
      <c r="C11861" s="393" t="s">
        <v>267</v>
      </c>
      <c r="D11861" s="395" t="n">
        <v>164912.61</v>
      </c>
    </row>
    <row r="11862" customFormat="false" ht="14.25" hidden="false" customHeight="false" outlineLevel="0" collapsed="false">
      <c r="A11862" s="393" t="n">
        <v>39586</v>
      </c>
      <c r="B11862" s="394" t="s">
        <v>12087</v>
      </c>
      <c r="C11862" s="393" t="s">
        <v>267</v>
      </c>
      <c r="D11862" s="395" t="n">
        <v>193431.32</v>
      </c>
    </row>
    <row r="11863" customFormat="false" ht="14.25" hidden="false" customHeight="false" outlineLevel="0" collapsed="false">
      <c r="A11863" s="393" t="n">
        <v>39587</v>
      </c>
      <c r="B11863" s="394" t="s">
        <v>12088</v>
      </c>
      <c r="C11863" s="393" t="s">
        <v>267</v>
      </c>
      <c r="D11863" s="395" t="n">
        <v>235589.44</v>
      </c>
    </row>
    <row r="11864" customFormat="false" ht="14.25" hidden="false" customHeight="false" outlineLevel="0" collapsed="false">
      <c r="A11864" s="393" t="n">
        <v>39588</v>
      </c>
      <c r="B11864" s="394" t="s">
        <v>12089</v>
      </c>
      <c r="C11864" s="393" t="s">
        <v>267</v>
      </c>
      <c r="D11864" s="395" t="n">
        <v>272787.77</v>
      </c>
    </row>
    <row r="11865" customFormat="false" ht="14.25" hidden="false" customHeight="false" outlineLevel="0" collapsed="false">
      <c r="A11865" s="393" t="n">
        <v>39584</v>
      </c>
      <c r="B11865" s="394" t="s">
        <v>12090</v>
      </c>
      <c r="C11865" s="393" t="s">
        <v>267</v>
      </c>
      <c r="D11865" s="395" t="n">
        <v>146859.02</v>
      </c>
    </row>
    <row r="11866" customFormat="false" ht="14.25" hidden="false" customHeight="false" outlineLevel="0" collapsed="false">
      <c r="A11866" s="393" t="n">
        <v>39590</v>
      </c>
      <c r="B11866" s="394" t="s">
        <v>12091</v>
      </c>
      <c r="C11866" s="393" t="s">
        <v>267</v>
      </c>
      <c r="D11866" s="395" t="n">
        <v>143337.58</v>
      </c>
    </row>
    <row r="11867" customFormat="false" ht="14.25" hidden="false" customHeight="false" outlineLevel="0" collapsed="false">
      <c r="A11867" s="393" t="n">
        <v>39592</v>
      </c>
      <c r="B11867" s="394" t="s">
        <v>12092</v>
      </c>
      <c r="C11867" s="393" t="s">
        <v>267</v>
      </c>
      <c r="D11867" s="395" t="n">
        <v>205979.56</v>
      </c>
    </row>
    <row r="11868" customFormat="false" ht="14.25" hidden="false" customHeight="false" outlineLevel="0" collapsed="false">
      <c r="A11868" s="393" t="n">
        <v>39593</v>
      </c>
      <c r="B11868" s="394" t="s">
        <v>12093</v>
      </c>
      <c r="C11868" s="393" t="s">
        <v>267</v>
      </c>
      <c r="D11868" s="395" t="n">
        <v>235589.44</v>
      </c>
    </row>
    <row r="11869" customFormat="false" ht="14.25" hidden="false" customHeight="false" outlineLevel="0" collapsed="false">
      <c r="A11869" s="393" t="n">
        <v>14254</v>
      </c>
      <c r="B11869" s="394" t="s">
        <v>12094</v>
      </c>
      <c r="C11869" s="393" t="s">
        <v>267</v>
      </c>
      <c r="D11869" s="395" t="n">
        <v>133914</v>
      </c>
    </row>
    <row r="11870" customFormat="false" ht="14.25" hidden="false" customHeight="false" outlineLevel="0" collapsed="false">
      <c r="A11870" s="393" t="n">
        <v>44494</v>
      </c>
      <c r="B11870" s="394" t="s">
        <v>12095</v>
      </c>
      <c r="C11870" s="393" t="s">
        <v>267</v>
      </c>
      <c r="D11870" s="395" t="n">
        <v>111828.87</v>
      </c>
    </row>
    <row r="11871" customFormat="false" ht="14.25" hidden="false" customHeight="false" outlineLevel="0" collapsed="false">
      <c r="A11871" s="393" t="n">
        <v>25019</v>
      </c>
      <c r="B11871" s="394" t="s">
        <v>12096</v>
      </c>
      <c r="C11871" s="393" t="s">
        <v>267</v>
      </c>
      <c r="D11871" s="395" t="n">
        <v>191687.19</v>
      </c>
    </row>
    <row r="11872" customFormat="false" ht="14.25" hidden="false" customHeight="false" outlineLevel="0" collapsed="false">
      <c r="A11872" s="393" t="n">
        <v>36501</v>
      </c>
      <c r="B11872" s="394" t="s">
        <v>12097</v>
      </c>
      <c r="C11872" s="393" t="s">
        <v>267</v>
      </c>
      <c r="D11872" s="395" t="n">
        <v>170667.66</v>
      </c>
    </row>
    <row r="11873" customFormat="false" ht="14.25" hidden="false" customHeight="false" outlineLevel="0" collapsed="false">
      <c r="A11873" s="393" t="n">
        <v>44493</v>
      </c>
      <c r="B11873" s="394" t="s">
        <v>12098</v>
      </c>
      <c r="C11873" s="393" t="s">
        <v>267</v>
      </c>
      <c r="D11873" s="395" t="n">
        <v>205175.22</v>
      </c>
    </row>
    <row r="11874" customFormat="false" ht="14.25" hidden="false" customHeight="false" outlineLevel="0" collapsed="false">
      <c r="A11874" s="393" t="n">
        <v>36500</v>
      </c>
      <c r="B11874" s="394" t="s">
        <v>12099</v>
      </c>
      <c r="C11874" s="393" t="s">
        <v>267</v>
      </c>
      <c r="D11874" s="395" t="n">
        <v>120606.17</v>
      </c>
    </row>
    <row r="11875" customFormat="false" ht="14.25" hidden="false" customHeight="false" outlineLevel="0" collapsed="false">
      <c r="A11875" s="393" t="n">
        <v>20017</v>
      </c>
      <c r="B11875" s="394" t="s">
        <v>12100</v>
      </c>
      <c r="C11875" s="393" t="s">
        <v>274</v>
      </c>
      <c r="D11875" s="395" t="n">
        <v>10.18</v>
      </c>
    </row>
    <row r="11876" customFormat="false" ht="14.25" hidden="false" customHeight="false" outlineLevel="0" collapsed="false">
      <c r="A11876" s="393" t="n">
        <v>20007</v>
      </c>
      <c r="B11876" s="394" t="s">
        <v>12101</v>
      </c>
      <c r="C11876" s="393" t="s">
        <v>274</v>
      </c>
      <c r="D11876" s="395" t="n">
        <v>6.07</v>
      </c>
    </row>
    <row r="11877" customFormat="false" ht="14.25" hidden="false" customHeight="false" outlineLevel="0" collapsed="false">
      <c r="A11877" s="393" t="n">
        <v>39831</v>
      </c>
      <c r="B11877" s="394" t="s">
        <v>12102</v>
      </c>
      <c r="C11877" s="393" t="s">
        <v>10330</v>
      </c>
      <c r="D11877" s="395" t="n">
        <v>305.03</v>
      </c>
    </row>
    <row r="11878" customFormat="false" ht="14.25" hidden="false" customHeight="false" outlineLevel="0" collapsed="false">
      <c r="A11878" s="393" t="n">
        <v>36888</v>
      </c>
      <c r="B11878" s="394" t="s">
        <v>12103</v>
      </c>
      <c r="C11878" s="393" t="s">
        <v>274</v>
      </c>
      <c r="D11878" s="395" t="n">
        <v>29.25</v>
      </c>
    </row>
    <row r="11879" customFormat="false" ht="14.25" hidden="false" customHeight="false" outlineLevel="0" collapsed="false">
      <c r="A11879" s="393" t="n">
        <v>39836</v>
      </c>
      <c r="B11879" s="394" t="s">
        <v>12104</v>
      </c>
      <c r="C11879" s="393" t="s">
        <v>10330</v>
      </c>
      <c r="D11879" s="395" t="n">
        <v>268.03</v>
      </c>
    </row>
    <row r="11880" customFormat="false" ht="14.25" hidden="false" customHeight="false" outlineLevel="0" collapsed="false">
      <c r="A11880" s="393" t="n">
        <v>39830</v>
      </c>
      <c r="B11880" s="394" t="s">
        <v>12105</v>
      </c>
      <c r="C11880" s="393" t="s">
        <v>10330</v>
      </c>
      <c r="D11880" s="395" t="n">
        <v>305.68</v>
      </c>
    </row>
    <row r="11881" customFormat="false" ht="14.25" hidden="false" customHeight="false" outlineLevel="0" collapsed="false">
      <c r="A11881" s="393" t="n">
        <v>36497</v>
      </c>
      <c r="B11881" s="394" t="s">
        <v>12106</v>
      </c>
      <c r="C11881" s="393" t="s">
        <v>267</v>
      </c>
      <c r="D11881" s="395" t="n">
        <v>2617.1</v>
      </c>
    </row>
    <row r="11882" customFormat="false" ht="14.25" hidden="false" customHeight="false" outlineLevel="0" collapsed="false">
      <c r="A11882" s="393" t="n">
        <v>40527</v>
      </c>
      <c r="B11882" s="394" t="s">
        <v>12107</v>
      </c>
      <c r="C11882" s="393" t="s">
        <v>267</v>
      </c>
      <c r="D11882" s="395" t="n">
        <v>2292.47</v>
      </c>
    </row>
    <row r="11883" customFormat="false" ht="14.25" hidden="false" customHeight="false" outlineLevel="0" collapsed="false">
      <c r="A11883" s="393" t="n">
        <v>36487</v>
      </c>
      <c r="B11883" s="394" t="s">
        <v>12108</v>
      </c>
      <c r="C11883" s="393" t="s">
        <v>267</v>
      </c>
      <c r="D11883" s="395" t="n">
        <v>4556.78</v>
      </c>
    </row>
    <row r="11884" customFormat="false" ht="14.25" hidden="false" customHeight="false" outlineLevel="0" collapsed="false">
      <c r="A11884" s="393" t="n">
        <v>44475</v>
      </c>
      <c r="B11884" s="394" t="s">
        <v>12109</v>
      </c>
      <c r="C11884" s="393" t="s">
        <v>267</v>
      </c>
      <c r="D11884" s="395" t="n">
        <v>1295335.74</v>
      </c>
    </row>
    <row r="11885" customFormat="false" ht="14.25" hidden="false" customHeight="false" outlineLevel="0" collapsed="false">
      <c r="A11885" s="393" t="n">
        <v>44474</v>
      </c>
      <c r="B11885" s="394" t="s">
        <v>12110</v>
      </c>
      <c r="C11885" s="393" t="s">
        <v>267</v>
      </c>
      <c r="D11885" s="395" t="n">
        <v>2491030.28</v>
      </c>
    </row>
    <row r="11886" customFormat="false" ht="14.25" hidden="false" customHeight="false" outlineLevel="0" collapsed="false">
      <c r="A11886" s="393" t="n">
        <v>44490</v>
      </c>
      <c r="B11886" s="394" t="s">
        <v>12111</v>
      </c>
      <c r="C11886" s="393" t="s">
        <v>267</v>
      </c>
      <c r="D11886" s="395" t="n">
        <v>4234751.46</v>
      </c>
    </row>
    <row r="11887" customFormat="false" ht="14.25" hidden="false" customHeight="false" outlineLevel="0" collapsed="false">
      <c r="A11887" s="393" t="n">
        <v>37776</v>
      </c>
      <c r="B11887" s="394" t="s">
        <v>12112</v>
      </c>
      <c r="C11887" s="393" t="s">
        <v>267</v>
      </c>
      <c r="D11887" s="395" t="n">
        <v>259536.14</v>
      </c>
    </row>
    <row r="11888" customFormat="false" ht="14.25" hidden="false" customHeight="false" outlineLevel="0" collapsed="false">
      <c r="A11888" s="393" t="n">
        <v>37775</v>
      </c>
      <c r="B11888" s="394" t="s">
        <v>12113</v>
      </c>
      <c r="C11888" s="393" t="s">
        <v>267</v>
      </c>
      <c r="D11888" s="395" t="n">
        <v>408789.06</v>
      </c>
    </row>
    <row r="11889" customFormat="false" ht="14.25" hidden="false" customHeight="false" outlineLevel="0" collapsed="false">
      <c r="A11889" s="393" t="n">
        <v>36491</v>
      </c>
      <c r="B11889" s="394" t="s">
        <v>12114</v>
      </c>
      <c r="C11889" s="393" t="s">
        <v>267</v>
      </c>
      <c r="D11889" s="395" t="n">
        <v>1513867.18</v>
      </c>
    </row>
    <row r="11890" customFormat="false" ht="14.25" hidden="false" customHeight="false" outlineLevel="0" collapsed="false">
      <c r="A11890" s="393" t="n">
        <v>10712</v>
      </c>
      <c r="B11890" s="394" t="s">
        <v>12115</v>
      </c>
      <c r="C11890" s="393" t="s">
        <v>267</v>
      </c>
      <c r="D11890" s="395" t="n">
        <v>102197.26</v>
      </c>
    </row>
    <row r="11891" customFormat="false" ht="14.25" hidden="false" customHeight="false" outlineLevel="0" collapsed="false">
      <c r="A11891" s="393" t="n">
        <v>3363</v>
      </c>
      <c r="B11891" s="394" t="s">
        <v>12116</v>
      </c>
      <c r="C11891" s="393" t="s">
        <v>267</v>
      </c>
      <c r="D11891" s="395" t="n">
        <v>143750</v>
      </c>
    </row>
    <row r="11892" customFormat="false" ht="14.25" hidden="false" customHeight="false" outlineLevel="0" collapsed="false">
      <c r="A11892" s="393" t="n">
        <v>3365</v>
      </c>
      <c r="B11892" s="394" t="s">
        <v>12117</v>
      </c>
      <c r="C11892" s="393" t="s">
        <v>267</v>
      </c>
      <c r="D11892" s="395" t="n">
        <v>336015.62</v>
      </c>
    </row>
    <row r="11893" customFormat="false" ht="14.25" hidden="false" customHeight="false" outlineLevel="0" collapsed="false">
      <c r="A11893" s="393" t="n">
        <v>7569</v>
      </c>
      <c r="B11893" s="394" t="s">
        <v>12118</v>
      </c>
      <c r="C11893" s="393" t="s">
        <v>267</v>
      </c>
      <c r="D11893" s="395" t="n">
        <v>56.58</v>
      </c>
    </row>
    <row r="11894" customFormat="false" ht="14.25" hidden="false" customHeight="false" outlineLevel="0" collapsed="false">
      <c r="A11894" s="393" t="n">
        <v>3378</v>
      </c>
      <c r="B11894" s="394" t="s">
        <v>12119</v>
      </c>
      <c r="C11894" s="393" t="s">
        <v>267</v>
      </c>
      <c r="D11894" s="395" t="n">
        <v>127.57</v>
      </c>
    </row>
    <row r="11895" customFormat="false" ht="14.25" hidden="false" customHeight="false" outlineLevel="0" collapsed="false">
      <c r="A11895" s="393" t="n">
        <v>3380</v>
      </c>
      <c r="B11895" s="394" t="s">
        <v>12120</v>
      </c>
      <c r="C11895" s="393" t="s">
        <v>267</v>
      </c>
      <c r="D11895" s="395" t="n">
        <v>89.3</v>
      </c>
    </row>
    <row r="11896" customFormat="false" ht="14.25" hidden="false" customHeight="false" outlineLevel="0" collapsed="false">
      <c r="A11896" s="393" t="n">
        <v>3379</v>
      </c>
      <c r="B11896" s="394" t="s">
        <v>12121</v>
      </c>
      <c r="C11896" s="393" t="s">
        <v>267</v>
      </c>
      <c r="D11896" s="395" t="n">
        <v>86.22</v>
      </c>
    </row>
    <row r="11897" customFormat="false" ht="14.25" hidden="false" customHeight="false" outlineLevel="0" collapsed="false">
      <c r="A11897" s="393" t="n">
        <v>11991</v>
      </c>
      <c r="B11897" s="394" t="s">
        <v>12122</v>
      </c>
      <c r="C11897" s="393" t="s">
        <v>267</v>
      </c>
      <c r="D11897" s="395" t="n">
        <v>100.1</v>
      </c>
    </row>
    <row r="11898" customFormat="false" ht="14.25" hidden="false" customHeight="false" outlineLevel="0" collapsed="false">
      <c r="A11898" s="393" t="n">
        <v>44305</v>
      </c>
      <c r="B11898" s="394" t="s">
        <v>12123</v>
      </c>
      <c r="C11898" s="393" t="s">
        <v>267</v>
      </c>
      <c r="D11898" s="395" t="n">
        <v>1911.39</v>
      </c>
    </row>
    <row r="11899" customFormat="false" ht="14.25" hidden="false" customHeight="false" outlineLevel="0" collapsed="false">
      <c r="A11899" s="393" t="n">
        <v>34349</v>
      </c>
      <c r="B11899" s="394" t="s">
        <v>12124</v>
      </c>
      <c r="C11899" s="393" t="s">
        <v>267</v>
      </c>
      <c r="D11899" s="395" t="n">
        <v>26.17</v>
      </c>
    </row>
    <row r="11900" customFormat="false" ht="14.25" hidden="false" customHeight="false" outlineLevel="0" collapsed="false">
      <c r="A11900" s="393" t="n">
        <v>11029</v>
      </c>
      <c r="B11900" s="394" t="s">
        <v>12125</v>
      </c>
      <c r="C11900" s="393" t="s">
        <v>11250</v>
      </c>
      <c r="D11900" s="395" t="n">
        <v>2.09</v>
      </c>
    </row>
    <row r="11901" customFormat="false" ht="14.25" hidden="false" customHeight="false" outlineLevel="0" collapsed="false">
      <c r="A11901" s="393" t="n">
        <v>4316</v>
      </c>
      <c r="B11901" s="394" t="s">
        <v>12126</v>
      </c>
      <c r="C11901" s="393" t="s">
        <v>267</v>
      </c>
      <c r="D11901" s="395" t="n">
        <v>2.11</v>
      </c>
    </row>
    <row r="11902" customFormat="false" ht="14.25" hidden="false" customHeight="false" outlineLevel="0" collapsed="false">
      <c r="A11902" s="393" t="n">
        <v>4313</v>
      </c>
      <c r="B11902" s="394" t="s">
        <v>12127</v>
      </c>
      <c r="C11902" s="393" t="s">
        <v>11250</v>
      </c>
      <c r="D11902" s="395" t="n">
        <v>3.03</v>
      </c>
    </row>
    <row r="11903" customFormat="false" ht="14.25" hidden="false" customHeight="false" outlineLevel="0" collapsed="false">
      <c r="A11903" s="393" t="n">
        <v>4317</v>
      </c>
      <c r="B11903" s="394" t="s">
        <v>12128</v>
      </c>
      <c r="C11903" s="393" t="s">
        <v>267</v>
      </c>
      <c r="D11903" s="395" t="n">
        <v>3.45</v>
      </c>
    </row>
    <row r="11904" customFormat="false" ht="14.25" hidden="false" customHeight="false" outlineLevel="0" collapsed="false">
      <c r="A11904" s="393" t="n">
        <v>4314</v>
      </c>
      <c r="B11904" s="394" t="s">
        <v>12129</v>
      </c>
      <c r="C11904" s="393" t="s">
        <v>11250</v>
      </c>
      <c r="D11904" s="395" t="n">
        <v>4.04</v>
      </c>
    </row>
    <row r="11905" customFormat="false" ht="14.25" hidden="false" customHeight="false" outlineLevel="0" collapsed="false">
      <c r="A11905" s="393" t="n">
        <v>10921</v>
      </c>
      <c r="B11905" s="394" t="s">
        <v>12130</v>
      </c>
      <c r="C11905" s="393" t="s">
        <v>267</v>
      </c>
      <c r="D11905" s="395" t="n">
        <v>5610.25</v>
      </c>
    </row>
    <row r="11906" customFormat="false" ht="14.25" hidden="false" customHeight="false" outlineLevel="0" collapsed="false">
      <c r="A11906" s="393" t="n">
        <v>10922</v>
      </c>
      <c r="B11906" s="394" t="s">
        <v>12131</v>
      </c>
      <c r="C11906" s="393" t="s">
        <v>267</v>
      </c>
      <c r="D11906" s="395" t="n">
        <v>5081.62</v>
      </c>
    </row>
    <row r="11907" customFormat="false" ht="14.25" hidden="false" customHeight="false" outlineLevel="0" collapsed="false">
      <c r="A11907" s="393" t="n">
        <v>10923</v>
      </c>
      <c r="B11907" s="394" t="s">
        <v>12132</v>
      </c>
      <c r="C11907" s="393" t="s">
        <v>267</v>
      </c>
      <c r="D11907" s="395" t="n">
        <v>3003.46</v>
      </c>
    </row>
    <row r="11908" customFormat="false" ht="14.25" hidden="false" customHeight="false" outlineLevel="0" collapsed="false">
      <c r="A11908" s="393" t="n">
        <v>10924</v>
      </c>
      <c r="B11908" s="394" t="s">
        <v>12133</v>
      </c>
      <c r="C11908" s="393" t="s">
        <v>267</v>
      </c>
      <c r="D11908" s="395" t="n">
        <v>3163.22</v>
      </c>
    </row>
    <row r="11909" customFormat="false" ht="14.25" hidden="false" customHeight="false" outlineLevel="0" collapsed="false">
      <c r="A11909" s="393" t="n">
        <v>37772</v>
      </c>
      <c r="B11909" s="394" t="s">
        <v>12134</v>
      </c>
      <c r="C11909" s="393" t="s">
        <v>267</v>
      </c>
      <c r="D11909" s="395" t="n">
        <v>379042.74</v>
      </c>
    </row>
    <row r="11910" customFormat="false" ht="14.25" hidden="false" customHeight="false" outlineLevel="0" collapsed="false">
      <c r="A11910" s="393" t="n">
        <v>37771</v>
      </c>
      <c r="B11910" s="394" t="s">
        <v>12135</v>
      </c>
      <c r="C11910" s="393" t="s">
        <v>267</v>
      </c>
      <c r="D11910" s="395" t="n">
        <v>403241.1</v>
      </c>
    </row>
    <row r="11911" customFormat="false" ht="14.25" hidden="false" customHeight="false" outlineLevel="0" collapsed="false">
      <c r="A11911" s="393" t="n">
        <v>12772</v>
      </c>
      <c r="B11911" s="394" t="s">
        <v>12136</v>
      </c>
      <c r="C11911" s="393" t="s">
        <v>267</v>
      </c>
      <c r="D11911" s="395" t="n">
        <v>774.28</v>
      </c>
    </row>
    <row r="11912" customFormat="false" ht="14.25" hidden="false" customHeight="false" outlineLevel="0" collapsed="false">
      <c r="A11912" s="393" t="n">
        <v>12770</v>
      </c>
      <c r="B11912" s="394" t="s">
        <v>12137</v>
      </c>
      <c r="C11912" s="393" t="s">
        <v>267</v>
      </c>
      <c r="D11912" s="395" t="n">
        <v>465.88</v>
      </c>
    </row>
    <row r="11913" customFormat="false" ht="14.25" hidden="false" customHeight="false" outlineLevel="0" collapsed="false">
      <c r="A11913" s="393" t="n">
        <v>12775</v>
      </c>
      <c r="B11913" s="394" t="s">
        <v>12138</v>
      </c>
      <c r="C11913" s="393" t="s">
        <v>267</v>
      </c>
      <c r="D11913" s="395" t="n">
        <v>341.21</v>
      </c>
    </row>
    <row r="11914" customFormat="false" ht="14.25" hidden="false" customHeight="false" outlineLevel="0" collapsed="false">
      <c r="A11914" s="393" t="n">
        <v>12768</v>
      </c>
      <c r="B11914" s="394" t="s">
        <v>12139</v>
      </c>
      <c r="C11914" s="393" t="s">
        <v>267</v>
      </c>
      <c r="D11914" s="395" t="n">
        <v>1089.25</v>
      </c>
    </row>
    <row r="11915" customFormat="false" ht="14.25" hidden="false" customHeight="false" outlineLevel="0" collapsed="false">
      <c r="A11915" s="393" t="n">
        <v>12769</v>
      </c>
      <c r="B11915" s="394" t="s">
        <v>12140</v>
      </c>
      <c r="C11915" s="393" t="s">
        <v>267</v>
      </c>
      <c r="D11915" s="395" t="n">
        <v>89.24</v>
      </c>
    </row>
    <row r="11916" customFormat="false" ht="14.25" hidden="false" customHeight="false" outlineLevel="0" collapsed="false">
      <c r="A11916" s="393" t="n">
        <v>12773</v>
      </c>
      <c r="B11916" s="394" t="s">
        <v>12141</v>
      </c>
      <c r="C11916" s="393" t="s">
        <v>267</v>
      </c>
      <c r="D11916" s="395" t="n">
        <v>95.8</v>
      </c>
    </row>
    <row r="11917" customFormat="false" ht="14.25" hidden="false" customHeight="false" outlineLevel="0" collapsed="false">
      <c r="A11917" s="393" t="n">
        <v>12774</v>
      </c>
      <c r="B11917" s="394" t="s">
        <v>12142</v>
      </c>
      <c r="C11917" s="393" t="s">
        <v>267</v>
      </c>
      <c r="D11917" s="395" t="n">
        <v>118.11</v>
      </c>
    </row>
    <row r="11918" customFormat="false" ht="14.25" hidden="false" customHeight="false" outlineLevel="0" collapsed="false">
      <c r="A11918" s="393" t="n">
        <v>12776</v>
      </c>
      <c r="B11918" s="394" t="s">
        <v>12143</v>
      </c>
      <c r="C11918" s="393" t="s">
        <v>267</v>
      </c>
      <c r="D11918" s="395" t="n">
        <v>1758.55</v>
      </c>
    </row>
    <row r="11919" customFormat="false" ht="14.25" hidden="false" customHeight="false" outlineLevel="0" collapsed="false">
      <c r="A11919" s="393" t="n">
        <v>12777</v>
      </c>
      <c r="B11919" s="394" t="s">
        <v>12144</v>
      </c>
      <c r="C11919" s="393" t="s">
        <v>267</v>
      </c>
      <c r="D11919" s="395" t="n">
        <v>2296.61</v>
      </c>
    </row>
    <row r="11920" customFormat="false" ht="14.25" hidden="false" customHeight="false" outlineLevel="0" collapsed="false">
      <c r="A11920" s="393" t="n">
        <v>12873</v>
      </c>
      <c r="B11920" s="394" t="s">
        <v>12145</v>
      </c>
      <c r="C11920" s="393" t="s">
        <v>2143</v>
      </c>
      <c r="D11920" s="395" t="n">
        <v>22.02</v>
      </c>
    </row>
    <row r="11921" customFormat="false" ht="14.25" hidden="false" customHeight="false" outlineLevel="0" collapsed="false">
      <c r="A11921" s="393" t="n">
        <v>41076</v>
      </c>
      <c r="B11921" s="394" t="s">
        <v>12146</v>
      </c>
      <c r="C11921" s="393" t="s">
        <v>6991</v>
      </c>
      <c r="D11921" s="395" t="n">
        <v>3856.89</v>
      </c>
    </row>
    <row r="11922" customFormat="false" ht="14.25" hidden="false" customHeight="false" outlineLevel="0" collapsed="false">
      <c r="A11922" s="393" t="n">
        <v>140</v>
      </c>
      <c r="B11922" s="394" t="s">
        <v>12147</v>
      </c>
      <c r="C11922" s="393" t="s">
        <v>532</v>
      </c>
      <c r="D11922" s="395" t="n">
        <v>18.17</v>
      </c>
    </row>
    <row r="11923" customFormat="false" ht="14.25" hidden="false" customHeight="false" outlineLevel="0" collapsed="false">
      <c r="A11923" s="393" t="n">
        <v>151</v>
      </c>
      <c r="B11923" s="394" t="s">
        <v>12148</v>
      </c>
      <c r="C11923" s="393" t="s">
        <v>231</v>
      </c>
      <c r="D11923" s="395" t="n">
        <v>26.81</v>
      </c>
    </row>
    <row r="11924" customFormat="false" ht="14.25" hidden="false" customHeight="false" outlineLevel="0" collapsed="false">
      <c r="A11924" s="393" t="n">
        <v>7340</v>
      </c>
      <c r="B11924" s="394" t="s">
        <v>12149</v>
      </c>
      <c r="C11924" s="393" t="s">
        <v>231</v>
      </c>
      <c r="D11924" s="395" t="n">
        <v>26.86</v>
      </c>
    </row>
    <row r="11925" customFormat="false" ht="14.25" hidden="false" customHeight="false" outlineLevel="0" collapsed="false">
      <c r="A11925" s="393" t="n">
        <v>40929</v>
      </c>
      <c r="B11925" s="394" t="s">
        <v>12150</v>
      </c>
      <c r="C11925" s="393" t="s">
        <v>6991</v>
      </c>
      <c r="D11925" s="395" t="n">
        <v>4254.54</v>
      </c>
    </row>
    <row r="11926" customFormat="false" ht="14.25" hidden="false" customHeight="false" outlineLevel="0" collapsed="false">
      <c r="A11926" s="393" t="n">
        <v>2701</v>
      </c>
      <c r="B11926" s="394" t="s">
        <v>12151</v>
      </c>
      <c r="C11926" s="393" t="s">
        <v>2143</v>
      </c>
      <c r="D11926" s="395" t="n">
        <v>24.28</v>
      </c>
    </row>
    <row r="11927" customFormat="false" ht="14.25" hidden="false" customHeight="false" outlineLevel="0" collapsed="false">
      <c r="A11927" s="393" t="n">
        <v>38064</v>
      </c>
      <c r="B11927" s="394" t="s">
        <v>12152</v>
      </c>
      <c r="C11927" s="393" t="s">
        <v>267</v>
      </c>
      <c r="D11927" s="395" t="n">
        <v>20.34</v>
      </c>
    </row>
    <row r="11928" customFormat="false" ht="14.25" hidden="false" customHeight="false" outlineLevel="0" collapsed="false">
      <c r="A11928" s="393" t="n">
        <v>38114</v>
      </c>
      <c r="B11928" s="394" t="s">
        <v>12153</v>
      </c>
      <c r="C11928" s="393" t="s">
        <v>267</v>
      </c>
      <c r="D11928" s="395" t="n">
        <v>18.19</v>
      </c>
    </row>
    <row r="11929" customFormat="false" ht="14.25" hidden="false" customHeight="false" outlineLevel="0" collapsed="false">
      <c r="A11929" s="393" t="n">
        <v>38115</v>
      </c>
      <c r="B11929" s="394" t="s">
        <v>12154</v>
      </c>
      <c r="C11929" s="393" t="s">
        <v>267</v>
      </c>
      <c r="D11929" s="395" t="n">
        <v>19.42</v>
      </c>
    </row>
    <row r="11930" customFormat="false" ht="14.25" hidden="false" customHeight="false" outlineLevel="0" collapsed="false">
      <c r="A11930" s="393" t="n">
        <v>38065</v>
      </c>
      <c r="B11930" s="394" t="s">
        <v>12155</v>
      </c>
      <c r="C11930" s="393" t="s">
        <v>267</v>
      </c>
      <c r="D11930" s="395" t="n">
        <v>28.86</v>
      </c>
    </row>
    <row r="11931" customFormat="false" ht="14.25" hidden="false" customHeight="false" outlineLevel="0" collapsed="false">
      <c r="A11931" s="393" t="n">
        <v>38078</v>
      </c>
      <c r="B11931" s="394" t="s">
        <v>12156</v>
      </c>
      <c r="C11931" s="393" t="s">
        <v>267</v>
      </c>
      <c r="D11931" s="395" t="n">
        <v>16.84</v>
      </c>
    </row>
    <row r="11932" customFormat="false" ht="14.25" hidden="false" customHeight="false" outlineLevel="0" collapsed="false">
      <c r="A11932" s="393" t="n">
        <v>38113</v>
      </c>
      <c r="B11932" s="394" t="s">
        <v>12157</v>
      </c>
      <c r="C11932" s="393" t="s">
        <v>267</v>
      </c>
      <c r="D11932" s="395" t="n">
        <v>9.14</v>
      </c>
    </row>
    <row r="11933" customFormat="false" ht="14.25" hidden="false" customHeight="false" outlineLevel="0" collapsed="false">
      <c r="A11933" s="393" t="n">
        <v>38063</v>
      </c>
      <c r="B11933" s="394" t="s">
        <v>12158</v>
      </c>
      <c r="C11933" s="393" t="s">
        <v>267</v>
      </c>
      <c r="D11933" s="395" t="n">
        <v>9.81</v>
      </c>
    </row>
    <row r="11934" customFormat="false" ht="14.25" hidden="false" customHeight="false" outlineLevel="0" collapsed="false">
      <c r="A11934" s="393" t="n">
        <v>38073</v>
      </c>
      <c r="B11934" s="394" t="s">
        <v>12159</v>
      </c>
      <c r="C11934" s="393" t="s">
        <v>267</v>
      </c>
      <c r="D11934" s="395" t="n">
        <v>23.81</v>
      </c>
    </row>
    <row r="11935" customFormat="false" ht="14.25" hidden="false" customHeight="false" outlineLevel="0" collapsed="false">
      <c r="A11935" s="393" t="n">
        <v>38080</v>
      </c>
      <c r="B11935" s="394" t="s">
        <v>12160</v>
      </c>
      <c r="C11935" s="393" t="s">
        <v>267</v>
      </c>
      <c r="D11935" s="395" t="n">
        <v>29.24</v>
      </c>
    </row>
    <row r="11936" customFormat="false" ht="14.25" hidden="false" customHeight="false" outlineLevel="0" collapsed="false">
      <c r="A11936" s="393" t="n">
        <v>38069</v>
      </c>
      <c r="B11936" s="394" t="s">
        <v>12161</v>
      </c>
      <c r="C11936" s="393" t="s">
        <v>267</v>
      </c>
      <c r="D11936" s="395" t="n">
        <v>15.99</v>
      </c>
    </row>
    <row r="11937" customFormat="false" ht="14.25" hidden="false" customHeight="false" outlineLevel="0" collapsed="false">
      <c r="A11937" s="393" t="n">
        <v>38077</v>
      </c>
      <c r="B11937" s="394" t="s">
        <v>12162</v>
      </c>
      <c r="C11937" s="393" t="s">
        <v>267</v>
      </c>
      <c r="D11937" s="395" t="n">
        <v>15.63</v>
      </c>
    </row>
    <row r="11938" customFormat="false" ht="14.25" hidden="false" customHeight="false" outlineLevel="0" collapsed="false">
      <c r="A11938" s="393" t="n">
        <v>38112</v>
      </c>
      <c r="B11938" s="394" t="s">
        <v>12163</v>
      </c>
      <c r="C11938" s="393" t="s">
        <v>267</v>
      </c>
      <c r="D11938" s="395" t="n">
        <v>7.02</v>
      </c>
    </row>
    <row r="11939" customFormat="false" ht="14.25" hidden="false" customHeight="false" outlineLevel="0" collapsed="false">
      <c r="A11939" s="393" t="n">
        <v>38062</v>
      </c>
      <c r="B11939" s="394" t="s">
        <v>12164</v>
      </c>
      <c r="C11939" s="393" t="s">
        <v>267</v>
      </c>
      <c r="D11939" s="395" t="n">
        <v>7.21</v>
      </c>
    </row>
    <row r="11940" customFormat="false" ht="14.25" hidden="false" customHeight="false" outlineLevel="0" collapsed="false">
      <c r="A11940" s="393" t="n">
        <v>12129</v>
      </c>
      <c r="B11940" s="394" t="s">
        <v>12165</v>
      </c>
      <c r="C11940" s="393" t="s">
        <v>267</v>
      </c>
      <c r="D11940" s="395" t="n">
        <v>12.73</v>
      </c>
    </row>
    <row r="11941" customFormat="false" ht="14.25" hidden="false" customHeight="false" outlineLevel="0" collapsed="false">
      <c r="A11941" s="393" t="n">
        <v>12128</v>
      </c>
      <c r="B11941" s="394" t="s">
        <v>12166</v>
      </c>
      <c r="C11941" s="393" t="s">
        <v>267</v>
      </c>
      <c r="D11941" s="395" t="n">
        <v>9.63</v>
      </c>
    </row>
    <row r="11942" customFormat="false" ht="14.25" hidden="false" customHeight="false" outlineLevel="0" collapsed="false">
      <c r="A11942" s="393" t="n">
        <v>38081</v>
      </c>
      <c r="B11942" s="394" t="s">
        <v>12167</v>
      </c>
      <c r="C11942" s="393" t="s">
        <v>267</v>
      </c>
      <c r="D11942" s="395" t="n">
        <v>24.8</v>
      </c>
    </row>
    <row r="11943" customFormat="false" ht="14.25" hidden="false" customHeight="false" outlineLevel="0" collapsed="false">
      <c r="A11943" s="393" t="n">
        <v>38070</v>
      </c>
      <c r="B11943" s="394" t="s">
        <v>12168</v>
      </c>
      <c r="C11943" s="393" t="s">
        <v>267</v>
      </c>
      <c r="D11943" s="395" t="n">
        <v>17.09</v>
      </c>
    </row>
    <row r="11944" customFormat="false" ht="14.25" hidden="false" customHeight="false" outlineLevel="0" collapsed="false">
      <c r="A11944" s="393" t="n">
        <v>38074</v>
      </c>
      <c r="B11944" s="394" t="s">
        <v>12169</v>
      </c>
      <c r="C11944" s="393" t="s">
        <v>267</v>
      </c>
      <c r="D11944" s="395" t="n">
        <v>25.99</v>
      </c>
    </row>
    <row r="11945" customFormat="false" ht="14.25" hidden="false" customHeight="false" outlineLevel="0" collapsed="false">
      <c r="A11945" s="393" t="n">
        <v>38072</v>
      </c>
      <c r="B11945" s="394" t="s">
        <v>12170</v>
      </c>
      <c r="C11945" s="393" t="s">
        <v>267</v>
      </c>
      <c r="D11945" s="395" t="n">
        <v>21.43</v>
      </c>
    </row>
    <row r="11946" customFormat="false" ht="14.25" hidden="false" customHeight="false" outlineLevel="0" collapsed="false">
      <c r="A11946" s="393" t="n">
        <v>38079</v>
      </c>
      <c r="B11946" s="394" t="s">
        <v>12171</v>
      </c>
      <c r="C11946" s="393" t="s">
        <v>267</v>
      </c>
      <c r="D11946" s="395" t="n">
        <v>22.31</v>
      </c>
    </row>
    <row r="11947" customFormat="false" ht="14.25" hidden="false" customHeight="false" outlineLevel="0" collapsed="false">
      <c r="A11947" s="393" t="n">
        <v>38068</v>
      </c>
      <c r="B11947" s="394" t="s">
        <v>12172</v>
      </c>
      <c r="C11947" s="393" t="s">
        <v>267</v>
      </c>
      <c r="D11947" s="395" t="n">
        <v>14.8</v>
      </c>
    </row>
    <row r="11948" customFormat="false" ht="14.25" hidden="false" customHeight="false" outlineLevel="0" collapsed="false">
      <c r="A11948" s="393" t="n">
        <v>38071</v>
      </c>
      <c r="B11948" s="394" t="s">
        <v>12173</v>
      </c>
      <c r="C11948" s="393" t="s">
        <v>267</v>
      </c>
      <c r="D11948" s="395" t="n">
        <v>17.69</v>
      </c>
    </row>
    <row r="11949" customFormat="false" ht="14.25" hidden="false" customHeight="false" outlineLevel="0" collapsed="false">
      <c r="A11949" s="393" t="n">
        <v>38412</v>
      </c>
      <c r="B11949" s="394" t="s">
        <v>12174</v>
      </c>
      <c r="C11949" s="393" t="s">
        <v>267</v>
      </c>
      <c r="D11949" s="395" t="n">
        <v>935</v>
      </c>
    </row>
    <row r="11950" customFormat="false" ht="14.25" hidden="false" customHeight="false" outlineLevel="0" collapsed="false">
      <c r="A11950" s="393" t="n">
        <v>3405</v>
      </c>
      <c r="B11950" s="394" t="s">
        <v>12175</v>
      </c>
      <c r="C11950" s="393" t="s">
        <v>267</v>
      </c>
      <c r="D11950" s="395" t="n">
        <v>86.8</v>
      </c>
    </row>
    <row r="11951" customFormat="false" ht="14.25" hidden="false" customHeight="false" outlineLevel="0" collapsed="false">
      <c r="A11951" s="393" t="n">
        <v>3394</v>
      </c>
      <c r="B11951" s="394" t="s">
        <v>12176</v>
      </c>
      <c r="C11951" s="393" t="s">
        <v>267</v>
      </c>
      <c r="D11951" s="395" t="n">
        <v>458.21</v>
      </c>
    </row>
    <row r="11952" customFormat="false" ht="14.25" hidden="false" customHeight="false" outlineLevel="0" collapsed="false">
      <c r="A11952" s="393" t="n">
        <v>3393</v>
      </c>
      <c r="B11952" s="394" t="s">
        <v>12177</v>
      </c>
      <c r="C11952" s="393" t="s">
        <v>267</v>
      </c>
      <c r="D11952" s="395" t="n">
        <v>780.15</v>
      </c>
    </row>
    <row r="11953" customFormat="false" ht="14.25" hidden="false" customHeight="false" outlineLevel="0" collapsed="false">
      <c r="A11953" s="393" t="n">
        <v>3406</v>
      </c>
      <c r="B11953" s="394" t="s">
        <v>12178</v>
      </c>
      <c r="C11953" s="393" t="s">
        <v>267</v>
      </c>
      <c r="D11953" s="395" t="n">
        <v>26.57</v>
      </c>
    </row>
    <row r="11954" customFormat="false" ht="14.25" hidden="false" customHeight="false" outlineLevel="0" collapsed="false">
      <c r="A11954" s="393" t="n">
        <v>3395</v>
      </c>
      <c r="B11954" s="394" t="s">
        <v>12179</v>
      </c>
      <c r="C11954" s="393" t="s">
        <v>267</v>
      </c>
      <c r="D11954" s="395" t="n">
        <v>112.08</v>
      </c>
    </row>
    <row r="11955" customFormat="false" ht="14.25" hidden="false" customHeight="false" outlineLevel="0" collapsed="false">
      <c r="A11955" s="393" t="n">
        <v>3398</v>
      </c>
      <c r="B11955" s="394" t="s">
        <v>12180</v>
      </c>
      <c r="C11955" s="393" t="s">
        <v>267</v>
      </c>
      <c r="D11955" s="395" t="n">
        <v>5.32</v>
      </c>
    </row>
    <row r="11956" customFormat="false" ht="14.25" hidden="false" customHeight="false" outlineLevel="0" collapsed="false">
      <c r="A11956" s="393" t="n">
        <v>40662</v>
      </c>
      <c r="B11956" s="394" t="s">
        <v>12181</v>
      </c>
      <c r="C11956" s="393" t="s">
        <v>267</v>
      </c>
      <c r="D11956" s="395" t="n">
        <v>216.4</v>
      </c>
    </row>
    <row r="11957" customFormat="false" ht="14.25" hidden="false" customHeight="false" outlineLevel="0" collapsed="false">
      <c r="A11957" s="393" t="n">
        <v>3437</v>
      </c>
      <c r="B11957" s="394" t="s">
        <v>12182</v>
      </c>
      <c r="C11957" s="393" t="s">
        <v>76</v>
      </c>
      <c r="D11957" s="395" t="n">
        <v>601.13</v>
      </c>
    </row>
    <row r="11958" customFormat="false" ht="14.25" hidden="false" customHeight="false" outlineLevel="0" collapsed="false">
      <c r="A11958" s="393" t="n">
        <v>11190</v>
      </c>
      <c r="B11958" s="394" t="s">
        <v>12183</v>
      </c>
      <c r="C11958" s="393" t="s">
        <v>267</v>
      </c>
      <c r="D11958" s="395" t="n">
        <v>190.48</v>
      </c>
    </row>
    <row r="11959" customFormat="false" ht="14.25" hidden="false" customHeight="false" outlineLevel="0" collapsed="false">
      <c r="A11959" s="393" t="n">
        <v>34377</v>
      </c>
      <c r="B11959" s="394" t="s">
        <v>12184</v>
      </c>
      <c r="C11959" s="393" t="s">
        <v>267</v>
      </c>
      <c r="D11959" s="395" t="n">
        <v>206.01</v>
      </c>
    </row>
    <row r="11960" customFormat="false" ht="14.25" hidden="false" customHeight="false" outlineLevel="0" collapsed="false">
      <c r="A11960" s="393" t="n">
        <v>40659</v>
      </c>
      <c r="B11960" s="394" t="s">
        <v>12185</v>
      </c>
      <c r="C11960" s="393" t="s">
        <v>76</v>
      </c>
      <c r="D11960" s="395" t="n">
        <v>850.51</v>
      </c>
    </row>
    <row r="11961" customFormat="false" ht="14.25" hidden="false" customHeight="false" outlineLevel="0" collapsed="false">
      <c r="A11961" s="393" t="n">
        <v>40660</v>
      </c>
      <c r="B11961" s="394" t="s">
        <v>12186</v>
      </c>
      <c r="C11961" s="393" t="s">
        <v>76</v>
      </c>
      <c r="D11961" s="395" t="n">
        <v>1077.92</v>
      </c>
    </row>
    <row r="11962" customFormat="false" ht="14.25" hidden="false" customHeight="false" outlineLevel="0" collapsed="false">
      <c r="A11962" s="393" t="n">
        <v>40661</v>
      </c>
      <c r="B11962" s="394" t="s">
        <v>12187</v>
      </c>
      <c r="C11962" s="393" t="s">
        <v>76</v>
      </c>
      <c r="D11962" s="395" t="n">
        <v>662.73</v>
      </c>
    </row>
    <row r="11963" customFormat="false" ht="14.25" hidden="false" customHeight="false" outlineLevel="0" collapsed="false">
      <c r="A11963" s="393" t="n">
        <v>3428</v>
      </c>
      <c r="B11963" s="394" t="s">
        <v>12188</v>
      </c>
      <c r="C11963" s="393" t="s">
        <v>76</v>
      </c>
      <c r="D11963" s="395" t="n">
        <v>891.67</v>
      </c>
    </row>
    <row r="11964" customFormat="false" ht="14.25" hidden="false" customHeight="false" outlineLevel="0" collapsed="false">
      <c r="A11964" s="393" t="n">
        <v>3429</v>
      </c>
      <c r="B11964" s="394" t="s">
        <v>12189</v>
      </c>
      <c r="C11964" s="393" t="s">
        <v>76</v>
      </c>
      <c r="D11964" s="395" t="n">
        <v>509.45</v>
      </c>
    </row>
    <row r="11965" customFormat="false" ht="14.25" hidden="false" customHeight="false" outlineLevel="0" collapsed="false">
      <c r="A11965" s="393" t="n">
        <v>11199</v>
      </c>
      <c r="B11965" s="394" t="s">
        <v>12190</v>
      </c>
      <c r="C11965" s="393" t="s">
        <v>267</v>
      </c>
      <c r="D11965" s="395" t="n">
        <v>1051.98</v>
      </c>
    </row>
    <row r="11966" customFormat="false" ht="14.25" hidden="false" customHeight="false" outlineLevel="0" collapsed="false">
      <c r="A11966" s="393" t="n">
        <v>36896</v>
      </c>
      <c r="B11966" s="394" t="s">
        <v>12191</v>
      </c>
      <c r="C11966" s="393" t="s">
        <v>267</v>
      </c>
      <c r="D11966" s="395" t="n">
        <v>399</v>
      </c>
    </row>
    <row r="11967" customFormat="false" ht="14.25" hidden="false" customHeight="false" outlineLevel="0" collapsed="false">
      <c r="A11967" s="393" t="n">
        <v>34367</v>
      </c>
      <c r="B11967" s="394" t="s">
        <v>12192</v>
      </c>
      <c r="C11967" s="393" t="s">
        <v>267</v>
      </c>
      <c r="D11967" s="395" t="n">
        <v>514.25</v>
      </c>
    </row>
    <row r="11968" customFormat="false" ht="14.25" hidden="false" customHeight="false" outlineLevel="0" collapsed="false">
      <c r="A11968" s="393" t="n">
        <v>36897</v>
      </c>
      <c r="B11968" s="394" t="s">
        <v>12193</v>
      </c>
      <c r="C11968" s="393" t="s">
        <v>267</v>
      </c>
      <c r="D11968" s="395" t="n">
        <v>622.63</v>
      </c>
    </row>
    <row r="11969" customFormat="false" ht="14.25" hidden="false" customHeight="false" outlineLevel="0" collapsed="false">
      <c r="A11969" s="393" t="n">
        <v>34369</v>
      </c>
      <c r="B11969" s="394" t="s">
        <v>12194</v>
      </c>
      <c r="C11969" s="393" t="s">
        <v>267</v>
      </c>
      <c r="D11969" s="395" t="n">
        <v>716.53</v>
      </c>
    </row>
    <row r="11970" customFormat="false" ht="14.25" hidden="false" customHeight="false" outlineLevel="0" collapsed="false">
      <c r="A11970" s="393" t="n">
        <v>34364</v>
      </c>
      <c r="B11970" s="394" t="s">
        <v>12195</v>
      </c>
      <c r="C11970" s="393" t="s">
        <v>267</v>
      </c>
      <c r="D11970" s="395" t="n">
        <v>675.96</v>
      </c>
    </row>
    <row r="11971" customFormat="false" ht="14.25" hidden="false" customHeight="false" outlineLevel="0" collapsed="false">
      <c r="A11971" s="393" t="n">
        <v>3421</v>
      </c>
      <c r="B11971" s="394" t="s">
        <v>12196</v>
      </c>
      <c r="C11971" s="393" t="s">
        <v>76</v>
      </c>
      <c r="D11971" s="395" t="n">
        <v>667.8</v>
      </c>
    </row>
    <row r="11972" customFormat="false" ht="14.25" hidden="false" customHeight="false" outlineLevel="0" collapsed="false">
      <c r="A11972" s="393" t="n">
        <v>599</v>
      </c>
      <c r="B11972" s="394" t="s">
        <v>12197</v>
      </c>
      <c r="C11972" s="393" t="s">
        <v>76</v>
      </c>
      <c r="D11972" s="395" t="n">
        <v>727.69</v>
      </c>
    </row>
    <row r="11973" customFormat="false" ht="14.25" hidden="false" customHeight="false" outlineLevel="0" collapsed="false">
      <c r="A11973" s="393" t="n">
        <v>44053</v>
      </c>
      <c r="B11973" s="394" t="s">
        <v>12198</v>
      </c>
      <c r="C11973" s="393" t="s">
        <v>267</v>
      </c>
      <c r="D11973" s="395" t="n">
        <v>1615.13</v>
      </c>
    </row>
    <row r="11974" customFormat="false" ht="14.25" hidden="false" customHeight="false" outlineLevel="0" collapsed="false">
      <c r="A11974" s="393" t="n">
        <v>3423</v>
      </c>
      <c r="B11974" s="394" t="s">
        <v>12199</v>
      </c>
      <c r="C11974" s="393" t="s">
        <v>76</v>
      </c>
      <c r="D11974" s="395" t="n">
        <v>941.76</v>
      </c>
    </row>
    <row r="11975" customFormat="false" ht="14.25" hidden="false" customHeight="false" outlineLevel="0" collapsed="false">
      <c r="A11975" s="393" t="n">
        <v>34797</v>
      </c>
      <c r="B11975" s="394" t="s">
        <v>12200</v>
      </c>
      <c r="C11975" s="393" t="s">
        <v>267</v>
      </c>
      <c r="D11975" s="395" t="n">
        <v>414.89</v>
      </c>
    </row>
    <row r="11976" customFormat="false" ht="14.25" hidden="false" customHeight="false" outlineLevel="0" collapsed="false">
      <c r="A11976" s="393" t="n">
        <v>34381</v>
      </c>
      <c r="B11976" s="394" t="s">
        <v>12201</v>
      </c>
      <c r="C11976" s="393" t="s">
        <v>267</v>
      </c>
      <c r="D11976" s="395" t="n">
        <v>293.82</v>
      </c>
    </row>
    <row r="11977" customFormat="false" ht="14.25" hidden="false" customHeight="false" outlineLevel="0" collapsed="false">
      <c r="A11977" s="393" t="n">
        <v>44054</v>
      </c>
      <c r="B11977" s="394" t="s">
        <v>12202</v>
      </c>
      <c r="C11977" s="393" t="s">
        <v>267</v>
      </c>
      <c r="D11977" s="395" t="n">
        <v>579.41</v>
      </c>
    </row>
    <row r="11978" customFormat="false" ht="14.25" hidden="false" customHeight="false" outlineLevel="0" collapsed="false">
      <c r="A11978" s="393" t="n">
        <v>44399</v>
      </c>
      <c r="B11978" s="394" t="s">
        <v>12203</v>
      </c>
      <c r="C11978" s="393" t="s">
        <v>267</v>
      </c>
      <c r="D11978" s="395" t="n">
        <v>791.66</v>
      </c>
    </row>
    <row r="11979" customFormat="false" ht="14.25" hidden="false" customHeight="false" outlineLevel="0" collapsed="false">
      <c r="A11979" s="393" t="n">
        <v>44503</v>
      </c>
      <c r="B11979" s="394" t="s">
        <v>12204</v>
      </c>
      <c r="C11979" s="393" t="s">
        <v>2143</v>
      </c>
      <c r="D11979" s="395" t="n">
        <v>19.63</v>
      </c>
    </row>
    <row r="11980" customFormat="false" ht="14.25" hidden="false" customHeight="false" outlineLevel="0" collapsed="false">
      <c r="A11980" s="393" t="n">
        <v>41077</v>
      </c>
      <c r="B11980" s="394" t="s">
        <v>12205</v>
      </c>
      <c r="C11980" s="393" t="s">
        <v>6991</v>
      </c>
      <c r="D11980" s="395" t="n">
        <v>3440.25</v>
      </c>
    </row>
    <row r="11981" customFormat="false" ht="14.25" hidden="false" customHeight="false" outlineLevel="0" collapsed="false">
      <c r="A11981" s="393" t="n">
        <v>37963</v>
      </c>
      <c r="B11981" s="394" t="s">
        <v>12206</v>
      </c>
      <c r="C11981" s="393" t="s">
        <v>267</v>
      </c>
      <c r="D11981" s="395" t="n">
        <v>4.63</v>
      </c>
    </row>
    <row r="11982" customFormat="false" ht="14.25" hidden="false" customHeight="false" outlineLevel="0" collapsed="false">
      <c r="A11982" s="393" t="n">
        <v>37964</v>
      </c>
      <c r="B11982" s="394" t="s">
        <v>12207</v>
      </c>
      <c r="C11982" s="393" t="s">
        <v>267</v>
      </c>
      <c r="D11982" s="395" t="n">
        <v>6.19</v>
      </c>
    </row>
    <row r="11983" customFormat="false" ht="14.25" hidden="false" customHeight="false" outlineLevel="0" collapsed="false">
      <c r="A11983" s="393" t="n">
        <v>37965</v>
      </c>
      <c r="B11983" s="394" t="s">
        <v>12208</v>
      </c>
      <c r="C11983" s="393" t="s">
        <v>267</v>
      </c>
      <c r="D11983" s="395" t="n">
        <v>8.93</v>
      </c>
    </row>
    <row r="11984" customFormat="false" ht="14.25" hidden="false" customHeight="false" outlineLevel="0" collapsed="false">
      <c r="A11984" s="393" t="n">
        <v>37966</v>
      </c>
      <c r="B11984" s="394" t="s">
        <v>12209</v>
      </c>
      <c r="C11984" s="393" t="s">
        <v>267</v>
      </c>
      <c r="D11984" s="395" t="n">
        <v>15.69</v>
      </c>
    </row>
    <row r="11985" customFormat="false" ht="14.25" hidden="false" customHeight="false" outlineLevel="0" collapsed="false">
      <c r="A11985" s="393" t="n">
        <v>37967</v>
      </c>
      <c r="B11985" s="394" t="s">
        <v>12210</v>
      </c>
      <c r="C11985" s="393" t="s">
        <v>267</v>
      </c>
      <c r="D11985" s="395" t="n">
        <v>26.36</v>
      </c>
    </row>
    <row r="11986" customFormat="false" ht="14.25" hidden="false" customHeight="false" outlineLevel="0" collapsed="false">
      <c r="A11986" s="393" t="n">
        <v>37968</v>
      </c>
      <c r="B11986" s="394" t="s">
        <v>12211</v>
      </c>
      <c r="C11986" s="393" t="s">
        <v>267</v>
      </c>
      <c r="D11986" s="395" t="n">
        <v>55.97</v>
      </c>
    </row>
    <row r="11987" customFormat="false" ht="14.25" hidden="false" customHeight="false" outlineLevel="0" collapsed="false">
      <c r="A11987" s="393" t="n">
        <v>37969</v>
      </c>
      <c r="B11987" s="394" t="s">
        <v>12212</v>
      </c>
      <c r="C11987" s="393" t="s">
        <v>267</v>
      </c>
      <c r="D11987" s="395" t="n">
        <v>141.43</v>
      </c>
    </row>
    <row r="11988" customFormat="false" ht="14.25" hidden="false" customHeight="false" outlineLevel="0" collapsed="false">
      <c r="A11988" s="393" t="n">
        <v>37970</v>
      </c>
      <c r="B11988" s="394" t="s">
        <v>12213</v>
      </c>
      <c r="C11988" s="393" t="s">
        <v>267</v>
      </c>
      <c r="D11988" s="395" t="n">
        <v>204.62</v>
      </c>
    </row>
    <row r="11989" customFormat="false" ht="14.25" hidden="false" customHeight="false" outlineLevel="0" collapsed="false">
      <c r="A11989" s="393" t="n">
        <v>44251</v>
      </c>
      <c r="B11989" s="394" t="s">
        <v>12214</v>
      </c>
      <c r="C11989" s="393" t="s">
        <v>267</v>
      </c>
      <c r="D11989" s="395" t="n">
        <v>236.35</v>
      </c>
    </row>
    <row r="11990" customFormat="false" ht="14.25" hidden="false" customHeight="false" outlineLevel="0" collapsed="false">
      <c r="A11990" s="393" t="n">
        <v>21118</v>
      </c>
      <c r="B11990" s="394" t="s">
        <v>12215</v>
      </c>
      <c r="C11990" s="393" t="s">
        <v>267</v>
      </c>
      <c r="D11990" s="395" t="n">
        <v>3.68</v>
      </c>
    </row>
    <row r="11991" customFormat="false" ht="14.25" hidden="false" customHeight="false" outlineLevel="0" collapsed="false">
      <c r="A11991" s="393" t="n">
        <v>37956</v>
      </c>
      <c r="B11991" s="394" t="s">
        <v>12216</v>
      </c>
      <c r="C11991" s="393" t="s">
        <v>267</v>
      </c>
      <c r="D11991" s="395" t="n">
        <v>4.52</v>
      </c>
    </row>
    <row r="11992" customFormat="false" ht="14.25" hidden="false" customHeight="false" outlineLevel="0" collapsed="false">
      <c r="A11992" s="393" t="n">
        <v>37957</v>
      </c>
      <c r="B11992" s="394" t="s">
        <v>12217</v>
      </c>
      <c r="C11992" s="393" t="s">
        <v>267</v>
      </c>
      <c r="D11992" s="395" t="n">
        <v>9.62</v>
      </c>
    </row>
    <row r="11993" customFormat="false" ht="14.25" hidden="false" customHeight="false" outlineLevel="0" collapsed="false">
      <c r="A11993" s="393" t="n">
        <v>37958</v>
      </c>
      <c r="B11993" s="394" t="s">
        <v>12218</v>
      </c>
      <c r="C11993" s="393" t="s">
        <v>267</v>
      </c>
      <c r="D11993" s="395" t="n">
        <v>17.4</v>
      </c>
    </row>
    <row r="11994" customFormat="false" ht="14.25" hidden="false" customHeight="false" outlineLevel="0" collapsed="false">
      <c r="A11994" s="393" t="n">
        <v>37959</v>
      </c>
      <c r="B11994" s="394" t="s">
        <v>12219</v>
      </c>
      <c r="C11994" s="393" t="s">
        <v>267</v>
      </c>
      <c r="D11994" s="395" t="n">
        <v>26.78</v>
      </c>
    </row>
    <row r="11995" customFormat="false" ht="14.25" hidden="false" customHeight="false" outlineLevel="0" collapsed="false">
      <c r="A11995" s="393" t="n">
        <v>37960</v>
      </c>
      <c r="B11995" s="394" t="s">
        <v>12220</v>
      </c>
      <c r="C11995" s="393" t="s">
        <v>267</v>
      </c>
      <c r="D11995" s="395" t="n">
        <v>68.43</v>
      </c>
    </row>
    <row r="11996" customFormat="false" ht="14.25" hidden="false" customHeight="false" outlineLevel="0" collapsed="false">
      <c r="A11996" s="393" t="n">
        <v>37961</v>
      </c>
      <c r="B11996" s="394" t="s">
        <v>12221</v>
      </c>
      <c r="C11996" s="393" t="s">
        <v>267</v>
      </c>
      <c r="D11996" s="395" t="n">
        <v>147.07</v>
      </c>
    </row>
    <row r="11997" customFormat="false" ht="14.25" hidden="false" customHeight="false" outlineLevel="0" collapsed="false">
      <c r="A11997" s="393" t="n">
        <v>37962</v>
      </c>
      <c r="B11997" s="394" t="s">
        <v>12222</v>
      </c>
      <c r="C11997" s="393" t="s">
        <v>267</v>
      </c>
      <c r="D11997" s="395" t="n">
        <v>169.55</v>
      </c>
    </row>
    <row r="11998" customFormat="false" ht="14.25" hidden="false" customHeight="false" outlineLevel="0" collapsed="false">
      <c r="A11998" s="393" t="n">
        <v>3533</v>
      </c>
      <c r="B11998" s="394" t="s">
        <v>12223</v>
      </c>
      <c r="C11998" s="393" t="s">
        <v>267</v>
      </c>
      <c r="D11998" s="395" t="n">
        <v>2.86</v>
      </c>
    </row>
    <row r="11999" customFormat="false" ht="14.25" hidden="false" customHeight="false" outlineLevel="0" collapsed="false">
      <c r="A11999" s="393" t="n">
        <v>3538</v>
      </c>
      <c r="B11999" s="394" t="s">
        <v>12224</v>
      </c>
      <c r="C11999" s="393" t="s">
        <v>267</v>
      </c>
      <c r="D11999" s="395" t="n">
        <v>5.41</v>
      </c>
    </row>
    <row r="12000" customFormat="false" ht="14.25" hidden="false" customHeight="false" outlineLevel="0" collapsed="false">
      <c r="A12000" s="393" t="n">
        <v>3498</v>
      </c>
      <c r="B12000" s="394" t="s">
        <v>12225</v>
      </c>
      <c r="C12000" s="393" t="s">
        <v>267</v>
      </c>
      <c r="D12000" s="395" t="n">
        <v>5.25</v>
      </c>
    </row>
    <row r="12001" customFormat="false" ht="14.25" hidden="false" customHeight="false" outlineLevel="0" collapsed="false">
      <c r="A12001" s="393" t="n">
        <v>3496</v>
      </c>
      <c r="B12001" s="394" t="s">
        <v>12226</v>
      </c>
      <c r="C12001" s="393" t="s">
        <v>267</v>
      </c>
      <c r="D12001" s="395" t="n">
        <v>3.51</v>
      </c>
    </row>
    <row r="12002" customFormat="false" ht="14.25" hidden="false" customHeight="false" outlineLevel="0" collapsed="false">
      <c r="A12002" s="393" t="n">
        <v>38429</v>
      </c>
      <c r="B12002" s="394" t="s">
        <v>12227</v>
      </c>
      <c r="C12002" s="393" t="s">
        <v>267</v>
      </c>
      <c r="D12002" s="395" t="n">
        <v>12.52</v>
      </c>
    </row>
    <row r="12003" customFormat="false" ht="14.25" hidden="false" customHeight="false" outlineLevel="0" collapsed="false">
      <c r="A12003" s="393" t="n">
        <v>38431</v>
      </c>
      <c r="B12003" s="394" t="s">
        <v>12228</v>
      </c>
      <c r="C12003" s="393" t="s">
        <v>267</v>
      </c>
      <c r="D12003" s="395" t="n">
        <v>15.71</v>
      </c>
    </row>
    <row r="12004" customFormat="false" ht="14.25" hidden="false" customHeight="false" outlineLevel="0" collapsed="false">
      <c r="A12004" s="393" t="n">
        <v>38430</v>
      </c>
      <c r="B12004" s="394" t="s">
        <v>12229</v>
      </c>
      <c r="C12004" s="393" t="s">
        <v>267</v>
      </c>
      <c r="D12004" s="395" t="n">
        <v>24.35</v>
      </c>
    </row>
    <row r="12005" customFormat="false" ht="14.25" hidden="false" customHeight="false" outlineLevel="0" collapsed="false">
      <c r="A12005" s="393" t="n">
        <v>36348</v>
      </c>
      <c r="B12005" s="394" t="s">
        <v>12230</v>
      </c>
      <c r="C12005" s="393" t="s">
        <v>267</v>
      </c>
      <c r="D12005" s="395" t="n">
        <v>1.96</v>
      </c>
    </row>
    <row r="12006" customFormat="false" ht="14.25" hidden="false" customHeight="false" outlineLevel="0" collapsed="false">
      <c r="A12006" s="393" t="n">
        <v>36349</v>
      </c>
      <c r="B12006" s="394" t="s">
        <v>12231</v>
      </c>
      <c r="C12006" s="393" t="s">
        <v>267</v>
      </c>
      <c r="D12006" s="395" t="n">
        <v>2.7</v>
      </c>
    </row>
    <row r="12007" customFormat="false" ht="14.25" hidden="false" customHeight="false" outlineLevel="0" collapsed="false">
      <c r="A12007" s="393" t="n">
        <v>38987</v>
      </c>
      <c r="B12007" s="394" t="s">
        <v>12232</v>
      </c>
      <c r="C12007" s="393" t="s">
        <v>267</v>
      </c>
      <c r="D12007" s="395" t="n">
        <v>12.98</v>
      </c>
    </row>
    <row r="12008" customFormat="false" ht="14.25" hidden="false" customHeight="false" outlineLevel="0" collapsed="false">
      <c r="A12008" s="393" t="n">
        <v>38988</v>
      </c>
      <c r="B12008" s="394" t="s">
        <v>12233</v>
      </c>
      <c r="C12008" s="393" t="s">
        <v>267</v>
      </c>
      <c r="D12008" s="395" t="n">
        <v>21.15</v>
      </c>
    </row>
    <row r="12009" customFormat="false" ht="14.25" hidden="false" customHeight="false" outlineLevel="0" collapsed="false">
      <c r="A12009" s="393" t="n">
        <v>38989</v>
      </c>
      <c r="B12009" s="394" t="s">
        <v>12234</v>
      </c>
      <c r="C12009" s="393" t="s">
        <v>267</v>
      </c>
      <c r="D12009" s="395" t="n">
        <v>35.59</v>
      </c>
    </row>
    <row r="12010" customFormat="false" ht="14.25" hidden="false" customHeight="false" outlineLevel="0" collapsed="false">
      <c r="A12010" s="393" t="n">
        <v>38990</v>
      </c>
      <c r="B12010" s="394" t="s">
        <v>12235</v>
      </c>
      <c r="C12010" s="393" t="s">
        <v>267</v>
      </c>
      <c r="D12010" s="395" t="n">
        <v>71.12</v>
      </c>
    </row>
    <row r="12011" customFormat="false" ht="14.25" hidden="false" customHeight="false" outlineLevel="0" collapsed="false">
      <c r="A12011" s="393" t="n">
        <v>38991</v>
      </c>
      <c r="B12011" s="394" t="s">
        <v>12236</v>
      </c>
      <c r="C12011" s="393" t="s">
        <v>267</v>
      </c>
      <c r="D12011" s="395" t="n">
        <v>127.97</v>
      </c>
    </row>
    <row r="12012" customFormat="false" ht="14.25" hidden="false" customHeight="false" outlineLevel="0" collapsed="false">
      <c r="A12012" s="393" t="n">
        <v>38433</v>
      </c>
      <c r="B12012" s="394" t="s">
        <v>12237</v>
      </c>
      <c r="C12012" s="393" t="s">
        <v>267</v>
      </c>
      <c r="D12012" s="395" t="n">
        <v>6.61</v>
      </c>
    </row>
    <row r="12013" customFormat="false" ht="14.25" hidden="false" customHeight="false" outlineLevel="0" collapsed="false">
      <c r="A12013" s="393" t="n">
        <v>38440</v>
      </c>
      <c r="B12013" s="394" t="s">
        <v>12238</v>
      </c>
      <c r="C12013" s="393" t="s">
        <v>267</v>
      </c>
      <c r="D12013" s="395" t="n">
        <v>278.9</v>
      </c>
    </row>
    <row r="12014" customFormat="false" ht="14.25" hidden="false" customHeight="false" outlineLevel="0" collapsed="false">
      <c r="A12014" s="393" t="n">
        <v>36359</v>
      </c>
      <c r="B12014" s="394" t="s">
        <v>12239</v>
      </c>
      <c r="C12014" s="393" t="s">
        <v>267</v>
      </c>
      <c r="D12014" s="395" t="n">
        <v>1.74</v>
      </c>
    </row>
    <row r="12015" customFormat="false" ht="14.25" hidden="false" customHeight="false" outlineLevel="0" collapsed="false">
      <c r="A12015" s="393" t="n">
        <v>36360</v>
      </c>
      <c r="B12015" s="394" t="s">
        <v>12240</v>
      </c>
      <c r="C12015" s="393" t="s">
        <v>267</v>
      </c>
      <c r="D12015" s="395" t="n">
        <v>2.34</v>
      </c>
    </row>
    <row r="12016" customFormat="false" ht="14.25" hidden="false" customHeight="false" outlineLevel="0" collapsed="false">
      <c r="A12016" s="393" t="n">
        <v>38434</v>
      </c>
      <c r="B12016" s="394" t="s">
        <v>12241</v>
      </c>
      <c r="C12016" s="393" t="s">
        <v>267</v>
      </c>
      <c r="D12016" s="395" t="n">
        <v>3.56</v>
      </c>
    </row>
    <row r="12017" customFormat="false" ht="14.25" hidden="false" customHeight="false" outlineLevel="0" collapsed="false">
      <c r="A12017" s="393" t="n">
        <v>38435</v>
      </c>
      <c r="B12017" s="394" t="s">
        <v>12242</v>
      </c>
      <c r="C12017" s="393" t="s">
        <v>267</v>
      </c>
      <c r="D12017" s="395" t="n">
        <v>8.02</v>
      </c>
    </row>
    <row r="12018" customFormat="false" ht="14.25" hidden="false" customHeight="false" outlineLevel="0" collapsed="false">
      <c r="A12018" s="393" t="n">
        <v>38436</v>
      </c>
      <c r="B12018" s="394" t="s">
        <v>12243</v>
      </c>
      <c r="C12018" s="393" t="s">
        <v>267</v>
      </c>
      <c r="D12018" s="395" t="n">
        <v>13.3</v>
      </c>
    </row>
    <row r="12019" customFormat="false" ht="14.25" hidden="false" customHeight="false" outlineLevel="0" collapsed="false">
      <c r="A12019" s="393" t="n">
        <v>38437</v>
      </c>
      <c r="B12019" s="394" t="s">
        <v>12244</v>
      </c>
      <c r="C12019" s="393" t="s">
        <v>267</v>
      </c>
      <c r="D12019" s="395" t="n">
        <v>21.57</v>
      </c>
    </row>
    <row r="12020" customFormat="false" ht="14.25" hidden="false" customHeight="false" outlineLevel="0" collapsed="false">
      <c r="A12020" s="393" t="n">
        <v>38438</v>
      </c>
      <c r="B12020" s="394" t="s">
        <v>12245</v>
      </c>
      <c r="C12020" s="393" t="s">
        <v>267</v>
      </c>
      <c r="D12020" s="395" t="n">
        <v>62.57</v>
      </c>
    </row>
    <row r="12021" customFormat="false" ht="14.25" hidden="false" customHeight="false" outlineLevel="0" collapsed="false">
      <c r="A12021" s="393" t="n">
        <v>38439</v>
      </c>
      <c r="B12021" s="394" t="s">
        <v>12246</v>
      </c>
      <c r="C12021" s="393" t="s">
        <v>267</v>
      </c>
      <c r="D12021" s="395" t="n">
        <v>79.5</v>
      </c>
    </row>
    <row r="12022" customFormat="false" ht="14.25" hidden="false" customHeight="false" outlineLevel="0" collapsed="false">
      <c r="A12022" s="393" t="n">
        <v>10836</v>
      </c>
      <c r="B12022" s="394" t="s">
        <v>12247</v>
      </c>
      <c r="C12022" s="393" t="s">
        <v>267</v>
      </c>
      <c r="D12022" s="395" t="n">
        <v>21.91</v>
      </c>
    </row>
    <row r="12023" customFormat="false" ht="14.25" hidden="false" customHeight="false" outlineLevel="0" collapsed="false">
      <c r="A12023" s="393" t="n">
        <v>3510</v>
      </c>
      <c r="B12023" s="394" t="s">
        <v>12248</v>
      </c>
      <c r="C12023" s="393" t="s">
        <v>267</v>
      </c>
      <c r="D12023" s="395" t="n">
        <v>13.17</v>
      </c>
    </row>
    <row r="12024" customFormat="false" ht="14.25" hidden="false" customHeight="false" outlineLevel="0" collapsed="false">
      <c r="A12024" s="393" t="n">
        <v>10835</v>
      </c>
      <c r="B12024" s="394" t="s">
        <v>12249</v>
      </c>
      <c r="C12024" s="393" t="s">
        <v>267</v>
      </c>
      <c r="D12024" s="395" t="n">
        <v>6.11</v>
      </c>
    </row>
    <row r="12025" customFormat="false" ht="14.25" hidden="false" customHeight="false" outlineLevel="0" collapsed="false">
      <c r="A12025" s="393" t="n">
        <v>3485</v>
      </c>
      <c r="B12025" s="394" t="s">
        <v>12250</v>
      </c>
      <c r="C12025" s="393" t="s">
        <v>267</v>
      </c>
      <c r="D12025" s="395" t="n">
        <v>13.85</v>
      </c>
    </row>
    <row r="12026" customFormat="false" ht="14.25" hidden="false" customHeight="false" outlineLevel="0" collapsed="false">
      <c r="A12026" s="393" t="n">
        <v>3475</v>
      </c>
      <c r="B12026" s="394" t="s">
        <v>12251</v>
      </c>
      <c r="C12026" s="393" t="s">
        <v>267</v>
      </c>
      <c r="D12026" s="395" t="n">
        <v>5.01</v>
      </c>
    </row>
    <row r="12027" customFormat="false" ht="14.25" hidden="false" customHeight="false" outlineLevel="0" collapsed="false">
      <c r="A12027" s="393" t="n">
        <v>3534</v>
      </c>
      <c r="B12027" s="394" t="s">
        <v>12252</v>
      </c>
      <c r="C12027" s="393" t="s">
        <v>267</v>
      </c>
      <c r="D12027" s="395" t="n">
        <v>7.94</v>
      </c>
    </row>
    <row r="12028" customFormat="false" ht="14.25" hidden="false" customHeight="false" outlineLevel="0" collapsed="false">
      <c r="A12028" s="393" t="n">
        <v>3482</v>
      </c>
      <c r="B12028" s="394" t="s">
        <v>12253</v>
      </c>
      <c r="C12028" s="393" t="s">
        <v>267</v>
      </c>
      <c r="D12028" s="395" t="n">
        <v>5.68</v>
      </c>
    </row>
    <row r="12029" customFormat="false" ht="14.25" hidden="false" customHeight="false" outlineLevel="0" collapsed="false">
      <c r="A12029" s="393" t="n">
        <v>3543</v>
      </c>
      <c r="B12029" s="394" t="s">
        <v>12254</v>
      </c>
      <c r="C12029" s="393" t="s">
        <v>267</v>
      </c>
      <c r="D12029" s="395" t="n">
        <v>1.84</v>
      </c>
    </row>
    <row r="12030" customFormat="false" ht="14.25" hidden="false" customHeight="false" outlineLevel="0" collapsed="false">
      <c r="A12030" s="393" t="n">
        <v>3505</v>
      </c>
      <c r="B12030" s="394" t="s">
        <v>12255</v>
      </c>
      <c r="C12030" s="393" t="s">
        <v>267</v>
      </c>
      <c r="D12030" s="395" t="n">
        <v>2.74</v>
      </c>
    </row>
    <row r="12031" customFormat="false" ht="14.25" hidden="false" customHeight="false" outlineLevel="0" collapsed="false">
      <c r="A12031" s="393" t="n">
        <v>3521</v>
      </c>
      <c r="B12031" s="394" t="s">
        <v>12256</v>
      </c>
      <c r="C12031" s="393" t="s">
        <v>267</v>
      </c>
      <c r="D12031" s="395" t="n">
        <v>2.06</v>
      </c>
    </row>
    <row r="12032" customFormat="false" ht="14.25" hidden="false" customHeight="false" outlineLevel="0" collapsed="false">
      <c r="A12032" s="393" t="n">
        <v>3531</v>
      </c>
      <c r="B12032" s="394" t="s">
        <v>12257</v>
      </c>
      <c r="C12032" s="393" t="s">
        <v>267</v>
      </c>
      <c r="D12032" s="395" t="n">
        <v>3.93</v>
      </c>
    </row>
    <row r="12033" customFormat="false" ht="14.25" hidden="false" customHeight="false" outlineLevel="0" collapsed="false">
      <c r="A12033" s="393" t="n">
        <v>3522</v>
      </c>
      <c r="B12033" s="394" t="s">
        <v>12258</v>
      </c>
      <c r="C12033" s="393" t="s">
        <v>267</v>
      </c>
      <c r="D12033" s="395" t="n">
        <v>2.54</v>
      </c>
    </row>
    <row r="12034" customFormat="false" ht="14.25" hidden="false" customHeight="false" outlineLevel="0" collapsed="false">
      <c r="A12034" s="393" t="n">
        <v>3527</v>
      </c>
      <c r="B12034" s="394" t="s">
        <v>12259</v>
      </c>
      <c r="C12034" s="393" t="s">
        <v>267</v>
      </c>
      <c r="D12034" s="395" t="n">
        <v>13.35</v>
      </c>
    </row>
    <row r="12035" customFormat="false" ht="14.25" hidden="false" customHeight="false" outlineLevel="0" collapsed="false">
      <c r="A12035" s="393" t="n">
        <v>3530</v>
      </c>
      <c r="B12035" s="394" t="s">
        <v>12260</v>
      </c>
      <c r="C12035" s="393" t="s">
        <v>267</v>
      </c>
      <c r="D12035" s="395" t="n">
        <v>216.13</v>
      </c>
    </row>
    <row r="12036" customFormat="false" ht="14.25" hidden="false" customHeight="false" outlineLevel="0" collapsed="false">
      <c r="A12036" s="393" t="n">
        <v>3542</v>
      </c>
      <c r="B12036" s="394" t="s">
        <v>12261</v>
      </c>
      <c r="C12036" s="393" t="s">
        <v>267</v>
      </c>
      <c r="D12036" s="395" t="n">
        <v>0.62</v>
      </c>
    </row>
    <row r="12037" customFormat="false" ht="14.25" hidden="false" customHeight="false" outlineLevel="0" collapsed="false">
      <c r="A12037" s="393" t="n">
        <v>3529</v>
      </c>
      <c r="B12037" s="394" t="s">
        <v>12262</v>
      </c>
      <c r="C12037" s="393" t="s">
        <v>267</v>
      </c>
      <c r="D12037" s="395" t="n">
        <v>0.76</v>
      </c>
    </row>
    <row r="12038" customFormat="false" ht="14.25" hidden="false" customHeight="false" outlineLevel="0" collapsed="false">
      <c r="A12038" s="393" t="n">
        <v>3536</v>
      </c>
      <c r="B12038" s="394" t="s">
        <v>12263</v>
      </c>
      <c r="C12038" s="393" t="s">
        <v>267</v>
      </c>
      <c r="D12038" s="395" t="n">
        <v>2.53</v>
      </c>
    </row>
    <row r="12039" customFormat="false" ht="14.25" hidden="false" customHeight="false" outlineLevel="0" collapsed="false">
      <c r="A12039" s="393" t="n">
        <v>3535</v>
      </c>
      <c r="B12039" s="394" t="s">
        <v>12264</v>
      </c>
      <c r="C12039" s="393" t="s">
        <v>267</v>
      </c>
      <c r="D12039" s="395" t="n">
        <v>6.17</v>
      </c>
    </row>
    <row r="12040" customFormat="false" ht="14.25" hidden="false" customHeight="false" outlineLevel="0" collapsed="false">
      <c r="A12040" s="393" t="n">
        <v>3540</v>
      </c>
      <c r="B12040" s="394" t="s">
        <v>12265</v>
      </c>
      <c r="C12040" s="393" t="s">
        <v>267</v>
      </c>
      <c r="D12040" s="395" t="n">
        <v>5.22</v>
      </c>
    </row>
    <row r="12041" customFormat="false" ht="14.25" hidden="false" customHeight="false" outlineLevel="0" collapsed="false">
      <c r="A12041" s="393" t="n">
        <v>3539</v>
      </c>
      <c r="B12041" s="394" t="s">
        <v>12266</v>
      </c>
      <c r="C12041" s="393" t="s">
        <v>267</v>
      </c>
      <c r="D12041" s="395" t="n">
        <v>30.25</v>
      </c>
    </row>
    <row r="12042" customFormat="false" ht="14.25" hidden="false" customHeight="false" outlineLevel="0" collapsed="false">
      <c r="A12042" s="393" t="n">
        <v>3513</v>
      </c>
      <c r="B12042" s="394" t="s">
        <v>12267</v>
      </c>
      <c r="C12042" s="393" t="s">
        <v>267</v>
      </c>
      <c r="D12042" s="395" t="n">
        <v>106.66</v>
      </c>
    </row>
    <row r="12043" customFormat="false" ht="14.25" hidden="false" customHeight="false" outlineLevel="0" collapsed="false">
      <c r="A12043" s="393" t="n">
        <v>3516</v>
      </c>
      <c r="B12043" s="394" t="s">
        <v>12268</v>
      </c>
      <c r="C12043" s="393" t="s">
        <v>267</v>
      </c>
      <c r="D12043" s="395" t="n">
        <v>2.52</v>
      </c>
    </row>
    <row r="12044" customFormat="false" ht="14.25" hidden="false" customHeight="false" outlineLevel="0" collapsed="false">
      <c r="A12044" s="393" t="n">
        <v>3517</v>
      </c>
      <c r="B12044" s="394" t="s">
        <v>12269</v>
      </c>
      <c r="C12044" s="393" t="s">
        <v>267</v>
      </c>
      <c r="D12044" s="395" t="n">
        <v>2.28</v>
      </c>
    </row>
    <row r="12045" customFormat="false" ht="14.25" hidden="false" customHeight="false" outlineLevel="0" collapsed="false">
      <c r="A12045" s="393" t="n">
        <v>3515</v>
      </c>
      <c r="B12045" s="394" t="s">
        <v>12270</v>
      </c>
      <c r="C12045" s="393" t="s">
        <v>267</v>
      </c>
      <c r="D12045" s="395" t="n">
        <v>6.81</v>
      </c>
    </row>
    <row r="12046" customFormat="false" ht="14.25" hidden="false" customHeight="false" outlineLevel="0" collapsed="false">
      <c r="A12046" s="393" t="n">
        <v>20147</v>
      </c>
      <c r="B12046" s="394" t="s">
        <v>12271</v>
      </c>
      <c r="C12046" s="393" t="s">
        <v>267</v>
      </c>
      <c r="D12046" s="395" t="n">
        <v>5.6</v>
      </c>
    </row>
    <row r="12047" customFormat="false" ht="14.25" hidden="false" customHeight="false" outlineLevel="0" collapsed="false">
      <c r="A12047" s="393" t="n">
        <v>3524</v>
      </c>
      <c r="B12047" s="394" t="s">
        <v>12272</v>
      </c>
      <c r="C12047" s="393" t="s">
        <v>267</v>
      </c>
      <c r="D12047" s="395" t="n">
        <v>8.42</v>
      </c>
    </row>
    <row r="12048" customFormat="false" ht="14.25" hidden="false" customHeight="false" outlineLevel="0" collapsed="false">
      <c r="A12048" s="393" t="n">
        <v>3532</v>
      </c>
      <c r="B12048" s="394" t="s">
        <v>12273</v>
      </c>
      <c r="C12048" s="393" t="s">
        <v>267</v>
      </c>
      <c r="D12048" s="395" t="n">
        <v>19.47</v>
      </c>
    </row>
    <row r="12049" customFormat="false" ht="14.25" hidden="false" customHeight="false" outlineLevel="0" collapsed="false">
      <c r="A12049" s="393" t="n">
        <v>3528</v>
      </c>
      <c r="B12049" s="394" t="s">
        <v>12274</v>
      </c>
      <c r="C12049" s="393" t="s">
        <v>267</v>
      </c>
      <c r="D12049" s="395" t="n">
        <v>9.86</v>
      </c>
    </row>
    <row r="12050" customFormat="false" ht="14.25" hidden="false" customHeight="false" outlineLevel="0" collapsed="false">
      <c r="A12050" s="393" t="n">
        <v>37952</v>
      </c>
      <c r="B12050" s="394" t="s">
        <v>12275</v>
      </c>
      <c r="C12050" s="393" t="s">
        <v>267</v>
      </c>
      <c r="D12050" s="395" t="n">
        <v>70.69</v>
      </c>
    </row>
    <row r="12051" customFormat="false" ht="14.25" hidden="false" customHeight="false" outlineLevel="0" collapsed="false">
      <c r="A12051" s="393" t="n">
        <v>37951</v>
      </c>
      <c r="B12051" s="394" t="s">
        <v>12276</v>
      </c>
      <c r="C12051" s="393" t="s">
        <v>267</v>
      </c>
      <c r="D12051" s="395" t="n">
        <v>2.66</v>
      </c>
    </row>
    <row r="12052" customFormat="false" ht="14.25" hidden="false" customHeight="false" outlineLevel="0" collapsed="false">
      <c r="A12052" s="393" t="n">
        <v>3518</v>
      </c>
      <c r="B12052" s="394" t="s">
        <v>12277</v>
      </c>
      <c r="C12052" s="393" t="s">
        <v>267</v>
      </c>
      <c r="D12052" s="395" t="n">
        <v>4.09</v>
      </c>
    </row>
    <row r="12053" customFormat="false" ht="14.25" hidden="false" customHeight="false" outlineLevel="0" collapsed="false">
      <c r="A12053" s="393" t="n">
        <v>3519</v>
      </c>
      <c r="B12053" s="394" t="s">
        <v>12278</v>
      </c>
      <c r="C12053" s="393" t="s">
        <v>267</v>
      </c>
      <c r="D12053" s="395" t="n">
        <v>8.55</v>
      </c>
    </row>
    <row r="12054" customFormat="false" ht="14.25" hidden="false" customHeight="false" outlineLevel="0" collapsed="false">
      <c r="A12054" s="393" t="n">
        <v>3520</v>
      </c>
      <c r="B12054" s="394" t="s">
        <v>12279</v>
      </c>
      <c r="C12054" s="393" t="s">
        <v>267</v>
      </c>
      <c r="D12054" s="395" t="n">
        <v>8.96</v>
      </c>
    </row>
    <row r="12055" customFormat="false" ht="14.25" hidden="false" customHeight="false" outlineLevel="0" collapsed="false">
      <c r="A12055" s="393" t="n">
        <v>37950</v>
      </c>
      <c r="B12055" s="394" t="s">
        <v>12280</v>
      </c>
      <c r="C12055" s="393" t="s">
        <v>267</v>
      </c>
      <c r="D12055" s="395" t="n">
        <v>65.08</v>
      </c>
    </row>
    <row r="12056" customFormat="false" ht="14.25" hidden="false" customHeight="false" outlineLevel="0" collapsed="false">
      <c r="A12056" s="393" t="n">
        <v>37949</v>
      </c>
      <c r="B12056" s="394" t="s">
        <v>12281</v>
      </c>
      <c r="C12056" s="393" t="s">
        <v>267</v>
      </c>
      <c r="D12056" s="395" t="n">
        <v>2.4</v>
      </c>
    </row>
    <row r="12057" customFormat="false" ht="14.25" hidden="false" customHeight="false" outlineLevel="0" collapsed="false">
      <c r="A12057" s="393" t="n">
        <v>3526</v>
      </c>
      <c r="B12057" s="394" t="s">
        <v>12282</v>
      </c>
      <c r="C12057" s="393" t="s">
        <v>267</v>
      </c>
      <c r="D12057" s="395" t="n">
        <v>3.3</v>
      </c>
    </row>
    <row r="12058" customFormat="false" ht="14.25" hidden="false" customHeight="false" outlineLevel="0" collapsed="false">
      <c r="A12058" s="393" t="n">
        <v>3509</v>
      </c>
      <c r="B12058" s="394" t="s">
        <v>12283</v>
      </c>
      <c r="C12058" s="393" t="s">
        <v>267</v>
      </c>
      <c r="D12058" s="395" t="n">
        <v>7.5</v>
      </c>
    </row>
    <row r="12059" customFormat="false" ht="14.25" hidden="false" customHeight="false" outlineLevel="0" collapsed="false">
      <c r="A12059" s="393" t="n">
        <v>20151</v>
      </c>
      <c r="B12059" s="394" t="s">
        <v>12284</v>
      </c>
      <c r="C12059" s="393" t="s">
        <v>267</v>
      </c>
      <c r="D12059" s="395" t="n">
        <v>22.04</v>
      </c>
    </row>
    <row r="12060" customFormat="false" ht="14.25" hidden="false" customHeight="false" outlineLevel="0" collapsed="false">
      <c r="A12060" s="393" t="n">
        <v>20152</v>
      </c>
      <c r="B12060" s="394" t="s">
        <v>12285</v>
      </c>
      <c r="C12060" s="393" t="s">
        <v>267</v>
      </c>
      <c r="D12060" s="395" t="n">
        <v>79.77</v>
      </c>
    </row>
    <row r="12061" customFormat="false" ht="14.25" hidden="false" customHeight="false" outlineLevel="0" collapsed="false">
      <c r="A12061" s="393" t="n">
        <v>20148</v>
      </c>
      <c r="B12061" s="394" t="s">
        <v>12286</v>
      </c>
      <c r="C12061" s="393" t="s">
        <v>267</v>
      </c>
      <c r="D12061" s="395" t="n">
        <v>4.33</v>
      </c>
    </row>
    <row r="12062" customFormat="false" ht="14.25" hidden="false" customHeight="false" outlineLevel="0" collapsed="false">
      <c r="A12062" s="393" t="n">
        <v>20149</v>
      </c>
      <c r="B12062" s="394" t="s">
        <v>12287</v>
      </c>
      <c r="C12062" s="393" t="s">
        <v>267</v>
      </c>
      <c r="D12062" s="395" t="n">
        <v>7.24</v>
      </c>
    </row>
    <row r="12063" customFormat="false" ht="14.25" hidden="false" customHeight="false" outlineLevel="0" collapsed="false">
      <c r="A12063" s="393" t="n">
        <v>20150</v>
      </c>
      <c r="B12063" s="394" t="s">
        <v>12288</v>
      </c>
      <c r="C12063" s="393" t="s">
        <v>267</v>
      </c>
      <c r="D12063" s="395" t="n">
        <v>18.66</v>
      </c>
    </row>
    <row r="12064" customFormat="false" ht="14.25" hidden="false" customHeight="false" outlineLevel="0" collapsed="false">
      <c r="A12064" s="393" t="n">
        <v>20157</v>
      </c>
      <c r="B12064" s="394" t="s">
        <v>12289</v>
      </c>
      <c r="C12064" s="393" t="s">
        <v>267</v>
      </c>
      <c r="D12064" s="395" t="n">
        <v>20.94</v>
      </c>
    </row>
    <row r="12065" customFormat="false" ht="14.25" hidden="false" customHeight="false" outlineLevel="0" collapsed="false">
      <c r="A12065" s="393" t="n">
        <v>20158</v>
      </c>
      <c r="B12065" s="394" t="s">
        <v>12290</v>
      </c>
      <c r="C12065" s="393" t="s">
        <v>267</v>
      </c>
      <c r="D12065" s="395" t="n">
        <v>83.15</v>
      </c>
    </row>
    <row r="12066" customFormat="false" ht="14.25" hidden="false" customHeight="false" outlineLevel="0" collapsed="false">
      <c r="A12066" s="393" t="n">
        <v>20154</v>
      </c>
      <c r="B12066" s="394" t="s">
        <v>12291</v>
      </c>
      <c r="C12066" s="393" t="s">
        <v>267</v>
      </c>
      <c r="D12066" s="395" t="n">
        <v>4.24</v>
      </c>
    </row>
    <row r="12067" customFormat="false" ht="14.25" hidden="false" customHeight="false" outlineLevel="0" collapsed="false">
      <c r="A12067" s="393" t="n">
        <v>20155</v>
      </c>
      <c r="B12067" s="394" t="s">
        <v>12292</v>
      </c>
      <c r="C12067" s="393" t="s">
        <v>267</v>
      </c>
      <c r="D12067" s="395" t="n">
        <v>6.46</v>
      </c>
    </row>
    <row r="12068" customFormat="false" ht="14.25" hidden="false" customHeight="false" outlineLevel="0" collapsed="false">
      <c r="A12068" s="393" t="n">
        <v>20156</v>
      </c>
      <c r="B12068" s="394" t="s">
        <v>12293</v>
      </c>
      <c r="C12068" s="393" t="s">
        <v>267</v>
      </c>
      <c r="D12068" s="395" t="n">
        <v>18.16</v>
      </c>
    </row>
    <row r="12069" customFormat="false" ht="14.25" hidden="false" customHeight="false" outlineLevel="0" collapsed="false">
      <c r="A12069" s="393" t="n">
        <v>3499</v>
      </c>
      <c r="B12069" s="394" t="s">
        <v>12294</v>
      </c>
      <c r="C12069" s="393" t="s">
        <v>267</v>
      </c>
      <c r="D12069" s="395" t="n">
        <v>1.18</v>
      </c>
    </row>
    <row r="12070" customFormat="false" ht="14.25" hidden="false" customHeight="false" outlineLevel="0" collapsed="false">
      <c r="A12070" s="393" t="n">
        <v>3500</v>
      </c>
      <c r="B12070" s="394" t="s">
        <v>12295</v>
      </c>
      <c r="C12070" s="393" t="s">
        <v>267</v>
      </c>
      <c r="D12070" s="395" t="n">
        <v>1.57</v>
      </c>
    </row>
    <row r="12071" customFormat="false" ht="14.25" hidden="false" customHeight="false" outlineLevel="0" collapsed="false">
      <c r="A12071" s="393" t="n">
        <v>3501</v>
      </c>
      <c r="B12071" s="394" t="s">
        <v>12296</v>
      </c>
      <c r="C12071" s="393" t="s">
        <v>267</v>
      </c>
      <c r="D12071" s="395" t="n">
        <v>4.33</v>
      </c>
    </row>
    <row r="12072" customFormat="false" ht="14.25" hidden="false" customHeight="false" outlineLevel="0" collapsed="false">
      <c r="A12072" s="393" t="n">
        <v>3502</v>
      </c>
      <c r="B12072" s="394" t="s">
        <v>12297</v>
      </c>
      <c r="C12072" s="393" t="s">
        <v>267</v>
      </c>
      <c r="D12072" s="395" t="n">
        <v>6.23</v>
      </c>
    </row>
    <row r="12073" customFormat="false" ht="14.25" hidden="false" customHeight="false" outlineLevel="0" collapsed="false">
      <c r="A12073" s="393" t="n">
        <v>3503</v>
      </c>
      <c r="B12073" s="394" t="s">
        <v>12298</v>
      </c>
      <c r="C12073" s="393" t="s">
        <v>267</v>
      </c>
      <c r="D12073" s="395" t="n">
        <v>7.82</v>
      </c>
    </row>
    <row r="12074" customFormat="false" ht="14.25" hidden="false" customHeight="false" outlineLevel="0" collapsed="false">
      <c r="A12074" s="393" t="n">
        <v>3477</v>
      </c>
      <c r="B12074" s="394" t="s">
        <v>12299</v>
      </c>
      <c r="C12074" s="393" t="s">
        <v>267</v>
      </c>
      <c r="D12074" s="395" t="n">
        <v>28.42</v>
      </c>
    </row>
    <row r="12075" customFormat="false" ht="14.25" hidden="false" customHeight="false" outlineLevel="0" collapsed="false">
      <c r="A12075" s="393" t="n">
        <v>3478</v>
      </c>
      <c r="B12075" s="394" t="s">
        <v>12300</v>
      </c>
      <c r="C12075" s="393" t="s">
        <v>267</v>
      </c>
      <c r="D12075" s="395" t="n">
        <v>68.15</v>
      </c>
    </row>
    <row r="12076" customFormat="false" ht="14.25" hidden="false" customHeight="false" outlineLevel="0" collapsed="false">
      <c r="A12076" s="393" t="n">
        <v>3525</v>
      </c>
      <c r="B12076" s="394" t="s">
        <v>12301</v>
      </c>
      <c r="C12076" s="393" t="s">
        <v>267</v>
      </c>
      <c r="D12076" s="395" t="n">
        <v>84.11</v>
      </c>
    </row>
    <row r="12077" customFormat="false" ht="14.25" hidden="false" customHeight="false" outlineLevel="0" collapsed="false">
      <c r="A12077" s="393" t="n">
        <v>3511</v>
      </c>
      <c r="B12077" s="394" t="s">
        <v>12302</v>
      </c>
      <c r="C12077" s="393" t="s">
        <v>267</v>
      </c>
      <c r="D12077" s="395" t="n">
        <v>89.21</v>
      </c>
    </row>
    <row r="12078" customFormat="false" ht="14.25" hidden="false" customHeight="false" outlineLevel="0" collapsed="false">
      <c r="A12078" s="393" t="n">
        <v>38913</v>
      </c>
      <c r="B12078" s="394" t="s">
        <v>12303</v>
      </c>
      <c r="C12078" s="393" t="s">
        <v>267</v>
      </c>
      <c r="D12078" s="395" t="n">
        <v>10.9</v>
      </c>
    </row>
    <row r="12079" customFormat="false" ht="14.25" hidden="false" customHeight="false" outlineLevel="0" collapsed="false">
      <c r="A12079" s="393" t="n">
        <v>38914</v>
      </c>
      <c r="B12079" s="394" t="s">
        <v>12304</v>
      </c>
      <c r="C12079" s="393" t="s">
        <v>267</v>
      </c>
      <c r="D12079" s="395" t="n">
        <v>13.38</v>
      </c>
    </row>
    <row r="12080" customFormat="false" ht="14.25" hidden="false" customHeight="false" outlineLevel="0" collapsed="false">
      <c r="A12080" s="393" t="n">
        <v>38915</v>
      </c>
      <c r="B12080" s="394" t="s">
        <v>12305</v>
      </c>
      <c r="C12080" s="393" t="s">
        <v>267</v>
      </c>
      <c r="D12080" s="395" t="n">
        <v>25.79</v>
      </c>
    </row>
    <row r="12081" customFormat="false" ht="14.25" hidden="false" customHeight="false" outlineLevel="0" collapsed="false">
      <c r="A12081" s="393" t="n">
        <v>38916</v>
      </c>
      <c r="B12081" s="394" t="s">
        <v>12306</v>
      </c>
      <c r="C12081" s="393" t="s">
        <v>267</v>
      </c>
      <c r="D12081" s="395" t="n">
        <v>35.7</v>
      </c>
    </row>
    <row r="12082" customFormat="false" ht="14.25" hidden="false" customHeight="false" outlineLevel="0" collapsed="false">
      <c r="A12082" s="393" t="n">
        <v>39300</v>
      </c>
      <c r="B12082" s="394" t="s">
        <v>12307</v>
      </c>
      <c r="C12082" s="393" t="s">
        <v>267</v>
      </c>
      <c r="D12082" s="395" t="n">
        <v>9.73</v>
      </c>
    </row>
    <row r="12083" customFormat="false" ht="14.25" hidden="false" customHeight="false" outlineLevel="0" collapsed="false">
      <c r="A12083" s="393" t="n">
        <v>39301</v>
      </c>
      <c r="B12083" s="394" t="s">
        <v>12308</v>
      </c>
      <c r="C12083" s="393" t="s">
        <v>267</v>
      </c>
      <c r="D12083" s="395" t="n">
        <v>13.03</v>
      </c>
    </row>
    <row r="12084" customFormat="false" ht="14.25" hidden="false" customHeight="false" outlineLevel="0" collapsed="false">
      <c r="A12084" s="393" t="n">
        <v>39302</v>
      </c>
      <c r="B12084" s="394" t="s">
        <v>12309</v>
      </c>
      <c r="C12084" s="393" t="s">
        <v>267</v>
      </c>
      <c r="D12084" s="395" t="n">
        <v>23.69</v>
      </c>
    </row>
    <row r="12085" customFormat="false" ht="14.25" hidden="false" customHeight="false" outlineLevel="0" collapsed="false">
      <c r="A12085" s="393" t="n">
        <v>38941</v>
      </c>
      <c r="B12085" s="394" t="s">
        <v>12310</v>
      </c>
      <c r="C12085" s="393" t="s">
        <v>267</v>
      </c>
      <c r="D12085" s="395" t="n">
        <v>17.59</v>
      </c>
    </row>
    <row r="12086" customFormat="false" ht="14.25" hidden="false" customHeight="false" outlineLevel="0" collapsed="false">
      <c r="A12086" s="393" t="n">
        <v>38923</v>
      </c>
      <c r="B12086" s="394" t="s">
        <v>12311</v>
      </c>
      <c r="C12086" s="393" t="s">
        <v>267</v>
      </c>
      <c r="D12086" s="395" t="n">
        <v>11.67</v>
      </c>
    </row>
    <row r="12087" customFormat="false" ht="14.25" hidden="false" customHeight="false" outlineLevel="0" collapsed="false">
      <c r="A12087" s="393" t="n">
        <v>38925</v>
      </c>
      <c r="B12087" s="394" t="s">
        <v>12312</v>
      </c>
      <c r="C12087" s="393" t="s">
        <v>267</v>
      </c>
      <c r="D12087" s="395" t="n">
        <v>13.54</v>
      </c>
    </row>
    <row r="12088" customFormat="false" ht="14.25" hidden="false" customHeight="false" outlineLevel="0" collapsed="false">
      <c r="A12088" s="393" t="n">
        <v>38926</v>
      </c>
      <c r="B12088" s="394" t="s">
        <v>12313</v>
      </c>
      <c r="C12088" s="393" t="s">
        <v>267</v>
      </c>
      <c r="D12088" s="395" t="n">
        <v>16.05</v>
      </c>
    </row>
    <row r="12089" customFormat="false" ht="14.25" hidden="false" customHeight="false" outlineLevel="0" collapsed="false">
      <c r="A12089" s="393" t="n">
        <v>38927</v>
      </c>
      <c r="B12089" s="394" t="s">
        <v>12314</v>
      </c>
      <c r="C12089" s="393" t="s">
        <v>267</v>
      </c>
      <c r="D12089" s="395" t="n">
        <v>20.27</v>
      </c>
    </row>
    <row r="12090" customFormat="false" ht="14.25" hidden="false" customHeight="false" outlineLevel="0" collapsed="false">
      <c r="A12090" s="393" t="n">
        <v>39304</v>
      </c>
      <c r="B12090" s="394" t="s">
        <v>12315</v>
      </c>
      <c r="C12090" s="393" t="s">
        <v>267</v>
      </c>
      <c r="D12090" s="395" t="n">
        <v>11.52</v>
      </c>
    </row>
    <row r="12091" customFormat="false" ht="14.25" hidden="false" customHeight="false" outlineLevel="0" collapsed="false">
      <c r="A12091" s="393" t="n">
        <v>39305</v>
      </c>
      <c r="B12091" s="394" t="s">
        <v>12316</v>
      </c>
      <c r="C12091" s="393" t="s">
        <v>267</v>
      </c>
      <c r="D12091" s="395" t="n">
        <v>12.63</v>
      </c>
    </row>
    <row r="12092" customFormat="false" ht="14.25" hidden="false" customHeight="false" outlineLevel="0" collapsed="false">
      <c r="A12092" s="393" t="n">
        <v>39306</v>
      </c>
      <c r="B12092" s="394" t="s">
        <v>12317</v>
      </c>
      <c r="C12092" s="393" t="s">
        <v>267</v>
      </c>
      <c r="D12092" s="395" t="n">
        <v>16.98</v>
      </c>
    </row>
    <row r="12093" customFormat="false" ht="14.25" hidden="false" customHeight="false" outlineLevel="0" collapsed="false">
      <c r="A12093" s="393" t="n">
        <v>38928</v>
      </c>
      <c r="B12093" s="394" t="s">
        <v>12318</v>
      </c>
      <c r="C12093" s="393" t="s">
        <v>267</v>
      </c>
      <c r="D12093" s="395" t="n">
        <v>22.44</v>
      </c>
    </row>
    <row r="12094" customFormat="false" ht="14.25" hidden="false" customHeight="false" outlineLevel="0" collapsed="false">
      <c r="A12094" s="393" t="n">
        <v>38917</v>
      </c>
      <c r="B12094" s="394" t="s">
        <v>12319</v>
      </c>
      <c r="C12094" s="393" t="s">
        <v>267</v>
      </c>
      <c r="D12094" s="395" t="n">
        <v>12.54</v>
      </c>
    </row>
    <row r="12095" customFormat="false" ht="14.25" hidden="false" customHeight="false" outlineLevel="0" collapsed="false">
      <c r="A12095" s="393" t="n">
        <v>38919</v>
      </c>
      <c r="B12095" s="394" t="s">
        <v>12320</v>
      </c>
      <c r="C12095" s="393" t="s">
        <v>267</v>
      </c>
      <c r="D12095" s="395" t="n">
        <v>14.72</v>
      </c>
    </row>
    <row r="12096" customFormat="false" ht="14.25" hidden="false" customHeight="false" outlineLevel="0" collapsed="false">
      <c r="A12096" s="393" t="n">
        <v>38922</v>
      </c>
      <c r="B12096" s="394" t="s">
        <v>12321</v>
      </c>
      <c r="C12096" s="393" t="s">
        <v>267</v>
      </c>
      <c r="D12096" s="395" t="n">
        <v>19.75</v>
      </c>
    </row>
    <row r="12097" customFormat="false" ht="14.25" hidden="false" customHeight="false" outlineLevel="0" collapsed="false">
      <c r="A12097" s="393" t="n">
        <v>12032</v>
      </c>
      <c r="B12097" s="394" t="s">
        <v>12322</v>
      </c>
      <c r="C12097" s="393" t="s">
        <v>10330</v>
      </c>
      <c r="D12097" s="395" t="n">
        <v>49.81</v>
      </c>
    </row>
    <row r="12098" customFormat="false" ht="14.25" hidden="false" customHeight="false" outlineLevel="0" collapsed="false">
      <c r="A12098" s="393" t="n">
        <v>12030</v>
      </c>
      <c r="B12098" s="394" t="s">
        <v>12323</v>
      </c>
      <c r="C12098" s="393" t="s">
        <v>10330</v>
      </c>
      <c r="D12098" s="395" t="n">
        <v>46.8</v>
      </c>
    </row>
    <row r="12099" customFormat="false" ht="14.25" hidden="false" customHeight="false" outlineLevel="0" collapsed="false">
      <c r="A12099" s="393" t="n">
        <v>14157</v>
      </c>
      <c r="B12099" s="394" t="s">
        <v>12324</v>
      </c>
      <c r="C12099" s="393" t="s">
        <v>267</v>
      </c>
      <c r="D12099" s="395" t="n">
        <v>1.42</v>
      </c>
    </row>
    <row r="12100" customFormat="false" ht="14.25" hidden="false" customHeight="false" outlineLevel="0" collapsed="false">
      <c r="A12100" s="393" t="n">
        <v>10908</v>
      </c>
      <c r="B12100" s="394" t="s">
        <v>12325</v>
      </c>
      <c r="C12100" s="393" t="s">
        <v>267</v>
      </c>
      <c r="D12100" s="395" t="n">
        <v>20.58</v>
      </c>
    </row>
    <row r="12101" customFormat="false" ht="14.25" hidden="false" customHeight="false" outlineLevel="0" collapsed="false">
      <c r="A12101" s="393" t="n">
        <v>10909</v>
      </c>
      <c r="B12101" s="394" t="s">
        <v>12326</v>
      </c>
      <c r="C12101" s="393" t="s">
        <v>267</v>
      </c>
      <c r="D12101" s="395" t="n">
        <v>23.94</v>
      </c>
    </row>
    <row r="12102" customFormat="false" ht="14.25" hidden="false" customHeight="false" outlineLevel="0" collapsed="false">
      <c r="A12102" s="393" t="n">
        <v>3669</v>
      </c>
      <c r="B12102" s="394" t="s">
        <v>12327</v>
      </c>
      <c r="C12102" s="393" t="s">
        <v>267</v>
      </c>
      <c r="D12102" s="395" t="n">
        <v>14.71</v>
      </c>
    </row>
    <row r="12103" customFormat="false" ht="14.25" hidden="false" customHeight="false" outlineLevel="0" collapsed="false">
      <c r="A12103" s="393" t="n">
        <v>20139</v>
      </c>
      <c r="B12103" s="394" t="s">
        <v>12328</v>
      </c>
      <c r="C12103" s="393" t="s">
        <v>267</v>
      </c>
      <c r="D12103" s="395" t="n">
        <v>126.51</v>
      </c>
    </row>
    <row r="12104" customFormat="false" ht="14.25" hidden="false" customHeight="false" outlineLevel="0" collapsed="false">
      <c r="A12104" s="393" t="n">
        <v>3668</v>
      </c>
      <c r="B12104" s="394" t="s">
        <v>12329</v>
      </c>
      <c r="C12104" s="393" t="s">
        <v>267</v>
      </c>
      <c r="D12104" s="395" t="n">
        <v>45.19</v>
      </c>
    </row>
    <row r="12105" customFormat="false" ht="14.25" hidden="false" customHeight="false" outlineLevel="0" collapsed="false">
      <c r="A12105" s="393" t="n">
        <v>10911</v>
      </c>
      <c r="B12105" s="394" t="s">
        <v>12330</v>
      </c>
      <c r="C12105" s="393" t="s">
        <v>267</v>
      </c>
      <c r="D12105" s="395" t="n">
        <v>19.81</v>
      </c>
    </row>
    <row r="12106" customFormat="false" ht="14.25" hidden="false" customHeight="false" outlineLevel="0" collapsed="false">
      <c r="A12106" s="393" t="n">
        <v>3659</v>
      </c>
      <c r="B12106" s="394" t="s">
        <v>12331</v>
      </c>
      <c r="C12106" s="393" t="s">
        <v>267</v>
      </c>
      <c r="D12106" s="395" t="n">
        <v>20.19</v>
      </c>
    </row>
    <row r="12107" customFormat="false" ht="14.25" hidden="false" customHeight="false" outlineLevel="0" collapsed="false">
      <c r="A12107" s="393" t="n">
        <v>3660</v>
      </c>
      <c r="B12107" s="394" t="s">
        <v>12332</v>
      </c>
      <c r="C12107" s="393" t="s">
        <v>267</v>
      </c>
      <c r="D12107" s="395" t="n">
        <v>26.1</v>
      </c>
    </row>
    <row r="12108" customFormat="false" ht="14.25" hidden="false" customHeight="false" outlineLevel="0" collapsed="false">
      <c r="A12108" s="393" t="n">
        <v>20144</v>
      </c>
      <c r="B12108" s="394" t="s">
        <v>12333</v>
      </c>
      <c r="C12108" s="393" t="s">
        <v>267</v>
      </c>
      <c r="D12108" s="395" t="n">
        <v>58.45</v>
      </c>
    </row>
    <row r="12109" customFormat="false" ht="14.25" hidden="false" customHeight="false" outlineLevel="0" collapsed="false">
      <c r="A12109" s="393" t="n">
        <v>20143</v>
      </c>
      <c r="B12109" s="394" t="s">
        <v>12334</v>
      </c>
      <c r="C12109" s="393" t="s">
        <v>267</v>
      </c>
      <c r="D12109" s="395" t="n">
        <v>74.78</v>
      </c>
    </row>
    <row r="12110" customFormat="false" ht="14.25" hidden="false" customHeight="false" outlineLevel="0" collapsed="false">
      <c r="A12110" s="393" t="n">
        <v>20145</v>
      </c>
      <c r="B12110" s="394" t="s">
        <v>12335</v>
      </c>
      <c r="C12110" s="393" t="s">
        <v>267</v>
      </c>
      <c r="D12110" s="395" t="n">
        <v>144.25</v>
      </c>
    </row>
    <row r="12111" customFormat="false" ht="14.25" hidden="false" customHeight="false" outlineLevel="0" collapsed="false">
      <c r="A12111" s="393" t="n">
        <v>20146</v>
      </c>
      <c r="B12111" s="394" t="s">
        <v>12336</v>
      </c>
      <c r="C12111" s="393" t="s">
        <v>267</v>
      </c>
      <c r="D12111" s="395" t="n">
        <v>197.19</v>
      </c>
    </row>
    <row r="12112" customFormat="false" ht="14.25" hidden="false" customHeight="false" outlineLevel="0" collapsed="false">
      <c r="A12112" s="393" t="n">
        <v>20140</v>
      </c>
      <c r="B12112" s="394" t="s">
        <v>12337</v>
      </c>
      <c r="C12112" s="393" t="s">
        <v>267</v>
      </c>
      <c r="D12112" s="395" t="n">
        <v>9.25</v>
      </c>
    </row>
    <row r="12113" customFormat="false" ht="14.25" hidden="false" customHeight="false" outlineLevel="0" collapsed="false">
      <c r="A12113" s="393" t="n">
        <v>20141</v>
      </c>
      <c r="B12113" s="394" t="s">
        <v>12338</v>
      </c>
      <c r="C12113" s="393" t="s">
        <v>267</v>
      </c>
      <c r="D12113" s="395" t="n">
        <v>22.66</v>
      </c>
    </row>
    <row r="12114" customFormat="false" ht="14.25" hidden="false" customHeight="false" outlineLevel="0" collapsed="false">
      <c r="A12114" s="393" t="n">
        <v>20142</v>
      </c>
      <c r="B12114" s="394" t="s">
        <v>12339</v>
      </c>
      <c r="C12114" s="393" t="s">
        <v>267</v>
      </c>
      <c r="D12114" s="395" t="n">
        <v>39.85</v>
      </c>
    </row>
    <row r="12115" customFormat="false" ht="14.25" hidden="false" customHeight="false" outlineLevel="0" collapsed="false">
      <c r="A12115" s="393" t="n">
        <v>3670</v>
      </c>
      <c r="B12115" s="394" t="s">
        <v>12340</v>
      </c>
      <c r="C12115" s="393" t="s">
        <v>267</v>
      </c>
      <c r="D12115" s="395" t="n">
        <v>25.92</v>
      </c>
    </row>
    <row r="12116" customFormat="false" ht="14.25" hidden="false" customHeight="false" outlineLevel="0" collapsed="false">
      <c r="A12116" s="393" t="n">
        <v>3666</v>
      </c>
      <c r="B12116" s="394" t="s">
        <v>12341</v>
      </c>
      <c r="C12116" s="393" t="s">
        <v>267</v>
      </c>
      <c r="D12116" s="395" t="n">
        <v>4.08</v>
      </c>
    </row>
    <row r="12117" customFormat="false" ht="14.25" hidden="false" customHeight="false" outlineLevel="0" collapsed="false">
      <c r="A12117" s="393" t="n">
        <v>3662</v>
      </c>
      <c r="B12117" s="394" t="s">
        <v>12342</v>
      </c>
      <c r="C12117" s="393" t="s">
        <v>267</v>
      </c>
      <c r="D12117" s="395" t="n">
        <v>10.64</v>
      </c>
    </row>
    <row r="12118" customFormat="false" ht="14.25" hidden="false" customHeight="false" outlineLevel="0" collapsed="false">
      <c r="A12118" s="393" t="n">
        <v>3658</v>
      </c>
      <c r="B12118" s="394" t="s">
        <v>12343</v>
      </c>
      <c r="C12118" s="393" t="s">
        <v>267</v>
      </c>
      <c r="D12118" s="395" t="n">
        <v>20.15</v>
      </c>
    </row>
    <row r="12119" customFormat="false" ht="14.25" hidden="false" customHeight="false" outlineLevel="0" collapsed="false">
      <c r="A12119" s="393" t="n">
        <v>42696</v>
      </c>
      <c r="B12119" s="394" t="s">
        <v>12344</v>
      </c>
      <c r="C12119" s="393" t="s">
        <v>267</v>
      </c>
      <c r="D12119" s="395" t="n">
        <v>159.79</v>
      </c>
    </row>
    <row r="12120" customFormat="false" ht="14.25" hidden="false" customHeight="false" outlineLevel="0" collapsed="false">
      <c r="A12120" s="393" t="n">
        <v>39875</v>
      </c>
      <c r="B12120" s="394" t="s">
        <v>12345</v>
      </c>
      <c r="C12120" s="393" t="s">
        <v>267</v>
      </c>
      <c r="D12120" s="395" t="n">
        <v>689.33</v>
      </c>
    </row>
    <row r="12121" customFormat="false" ht="14.25" hidden="false" customHeight="false" outlineLevel="0" collapsed="false">
      <c r="A12121" s="393" t="n">
        <v>39876</v>
      </c>
      <c r="B12121" s="394" t="s">
        <v>12346</v>
      </c>
      <c r="C12121" s="393" t="s">
        <v>267</v>
      </c>
      <c r="D12121" s="395" t="n">
        <v>863.04</v>
      </c>
    </row>
    <row r="12122" customFormat="false" ht="14.25" hidden="false" customHeight="false" outlineLevel="0" collapsed="false">
      <c r="A12122" s="393" t="n">
        <v>39877</v>
      </c>
      <c r="B12122" s="394" t="s">
        <v>12347</v>
      </c>
      <c r="C12122" s="393" t="s">
        <v>267</v>
      </c>
      <c r="D12122" s="395" t="n">
        <v>1197</v>
      </c>
    </row>
    <row r="12123" customFormat="false" ht="14.25" hidden="false" customHeight="false" outlineLevel="0" collapsed="false">
      <c r="A12123" s="393" t="n">
        <v>39878</v>
      </c>
      <c r="B12123" s="394" t="s">
        <v>12348</v>
      </c>
      <c r="C12123" s="393" t="s">
        <v>267</v>
      </c>
      <c r="D12123" s="395" t="n">
        <v>1581.04</v>
      </c>
    </row>
    <row r="12124" customFormat="false" ht="14.25" hidden="false" customHeight="false" outlineLevel="0" collapsed="false">
      <c r="A12124" s="393" t="n">
        <v>39872</v>
      </c>
      <c r="B12124" s="394" t="s">
        <v>12349</v>
      </c>
      <c r="C12124" s="393" t="s">
        <v>267</v>
      </c>
      <c r="D12124" s="395" t="n">
        <v>472.72</v>
      </c>
    </row>
    <row r="12125" customFormat="false" ht="14.25" hidden="false" customHeight="false" outlineLevel="0" collapsed="false">
      <c r="A12125" s="393" t="n">
        <v>39873</v>
      </c>
      <c r="B12125" s="394" t="s">
        <v>12350</v>
      </c>
      <c r="C12125" s="393" t="s">
        <v>267</v>
      </c>
      <c r="D12125" s="395" t="n">
        <v>548.33</v>
      </c>
    </row>
    <row r="12126" customFormat="false" ht="14.25" hidden="false" customHeight="false" outlineLevel="0" collapsed="false">
      <c r="A12126" s="393" t="n">
        <v>39874</v>
      </c>
      <c r="B12126" s="394" t="s">
        <v>12351</v>
      </c>
      <c r="C12126" s="393" t="s">
        <v>267</v>
      </c>
      <c r="D12126" s="395" t="n">
        <v>602.27</v>
      </c>
    </row>
    <row r="12127" customFormat="false" ht="14.25" hidden="false" customHeight="false" outlineLevel="0" collapsed="false">
      <c r="A12127" s="393" t="n">
        <v>3674</v>
      </c>
      <c r="B12127" s="394" t="s">
        <v>12352</v>
      </c>
      <c r="C12127" s="393" t="s">
        <v>274</v>
      </c>
      <c r="D12127" s="395" t="n">
        <v>89.24</v>
      </c>
    </row>
    <row r="12128" customFormat="false" ht="14.25" hidden="false" customHeight="false" outlineLevel="0" collapsed="false">
      <c r="A12128" s="393" t="n">
        <v>3681</v>
      </c>
      <c r="B12128" s="394" t="s">
        <v>12353</v>
      </c>
      <c r="C12128" s="393" t="s">
        <v>274</v>
      </c>
      <c r="D12128" s="395" t="n">
        <v>132.78</v>
      </c>
    </row>
    <row r="12129" customFormat="false" ht="14.25" hidden="false" customHeight="false" outlineLevel="0" collapsed="false">
      <c r="A12129" s="393" t="n">
        <v>3676</v>
      </c>
      <c r="B12129" s="394" t="s">
        <v>12354</v>
      </c>
      <c r="C12129" s="393" t="s">
        <v>274</v>
      </c>
      <c r="D12129" s="395" t="n">
        <v>499.69</v>
      </c>
    </row>
    <row r="12130" customFormat="false" ht="14.25" hidden="false" customHeight="false" outlineLevel="0" collapsed="false">
      <c r="A12130" s="393" t="n">
        <v>3679</v>
      </c>
      <c r="B12130" s="394" t="s">
        <v>12355</v>
      </c>
      <c r="C12130" s="393" t="s">
        <v>274</v>
      </c>
      <c r="D12130" s="395" t="n">
        <v>413.41</v>
      </c>
    </row>
    <row r="12131" customFormat="false" ht="14.25" hidden="false" customHeight="false" outlineLevel="0" collapsed="false">
      <c r="A12131" s="393" t="n">
        <v>3672</v>
      </c>
      <c r="B12131" s="394" t="s">
        <v>12356</v>
      </c>
      <c r="C12131" s="393" t="s">
        <v>274</v>
      </c>
      <c r="D12131" s="395" t="n">
        <v>1.41</v>
      </c>
    </row>
    <row r="12132" customFormat="false" ht="14.25" hidden="false" customHeight="false" outlineLevel="0" collapsed="false">
      <c r="A12132" s="393" t="n">
        <v>3671</v>
      </c>
      <c r="B12132" s="394" t="s">
        <v>12357</v>
      </c>
      <c r="C12132" s="393" t="s">
        <v>274</v>
      </c>
      <c r="D12132" s="395" t="n">
        <v>1.33</v>
      </c>
    </row>
    <row r="12133" customFormat="false" ht="14.25" hidden="false" customHeight="false" outlineLevel="0" collapsed="false">
      <c r="A12133" s="393" t="n">
        <v>3673</v>
      </c>
      <c r="B12133" s="394" t="s">
        <v>12358</v>
      </c>
      <c r="C12133" s="393" t="s">
        <v>274</v>
      </c>
      <c r="D12133" s="395" t="n">
        <v>2.09</v>
      </c>
    </row>
    <row r="12134" customFormat="false" ht="14.25" hidden="false" customHeight="false" outlineLevel="0" collapsed="false">
      <c r="A12134" s="393" t="n">
        <v>38394</v>
      </c>
      <c r="B12134" s="394" t="s">
        <v>12359</v>
      </c>
      <c r="C12134" s="393" t="s">
        <v>267</v>
      </c>
      <c r="D12134" s="395" t="n">
        <v>384.27</v>
      </c>
    </row>
    <row r="12135" customFormat="false" ht="14.25" hidden="false" customHeight="false" outlineLevel="0" collapsed="false">
      <c r="A12135" s="393" t="n">
        <v>3729</v>
      </c>
      <c r="B12135" s="394" t="s">
        <v>12360</v>
      </c>
      <c r="C12135" s="393" t="s">
        <v>267</v>
      </c>
      <c r="D12135" s="395" t="n">
        <v>144.92</v>
      </c>
    </row>
    <row r="12136" customFormat="false" ht="14.25" hidden="false" customHeight="false" outlineLevel="0" collapsed="false">
      <c r="A12136" s="393" t="n">
        <v>39357</v>
      </c>
      <c r="B12136" s="394" t="s">
        <v>12361</v>
      </c>
      <c r="C12136" s="393" t="s">
        <v>267</v>
      </c>
      <c r="D12136" s="395" t="n">
        <v>60.41</v>
      </c>
    </row>
    <row r="12137" customFormat="false" ht="14.25" hidden="false" customHeight="false" outlineLevel="0" collapsed="false">
      <c r="A12137" s="393" t="n">
        <v>39358</v>
      </c>
      <c r="B12137" s="394" t="s">
        <v>12362</v>
      </c>
      <c r="C12137" s="393" t="s">
        <v>267</v>
      </c>
      <c r="D12137" s="395" t="n">
        <v>60.41</v>
      </c>
    </row>
    <row r="12138" customFormat="false" ht="14.25" hidden="false" customHeight="false" outlineLevel="0" collapsed="false">
      <c r="A12138" s="393" t="n">
        <v>39355</v>
      </c>
      <c r="B12138" s="394" t="s">
        <v>12363</v>
      </c>
      <c r="C12138" s="393" t="s">
        <v>267</v>
      </c>
      <c r="D12138" s="395" t="n">
        <v>88.02</v>
      </c>
    </row>
    <row r="12139" customFormat="false" ht="14.25" hidden="false" customHeight="false" outlineLevel="0" collapsed="false">
      <c r="A12139" s="393" t="n">
        <v>39356</v>
      </c>
      <c r="B12139" s="394" t="s">
        <v>12364</v>
      </c>
      <c r="C12139" s="393" t="s">
        <v>267</v>
      </c>
      <c r="D12139" s="395" t="n">
        <v>84</v>
      </c>
    </row>
    <row r="12140" customFormat="false" ht="14.25" hidden="false" customHeight="false" outlineLevel="0" collapsed="false">
      <c r="A12140" s="393" t="n">
        <v>39353</v>
      </c>
      <c r="B12140" s="394" t="s">
        <v>12365</v>
      </c>
      <c r="C12140" s="393" t="s">
        <v>267</v>
      </c>
      <c r="D12140" s="395" t="n">
        <v>192.83</v>
      </c>
    </row>
    <row r="12141" customFormat="false" ht="14.25" hidden="false" customHeight="false" outlineLevel="0" collapsed="false">
      <c r="A12141" s="393" t="n">
        <v>39354</v>
      </c>
      <c r="B12141" s="394" t="s">
        <v>12366</v>
      </c>
      <c r="C12141" s="393" t="s">
        <v>267</v>
      </c>
      <c r="D12141" s="395" t="n">
        <v>406.84</v>
      </c>
    </row>
    <row r="12142" customFormat="false" ht="14.25" hidden="false" customHeight="false" outlineLevel="0" collapsed="false">
      <c r="A12142" s="393" t="n">
        <v>39398</v>
      </c>
      <c r="B12142" s="394" t="s">
        <v>12367</v>
      </c>
      <c r="C12142" s="393" t="s">
        <v>267</v>
      </c>
      <c r="D12142" s="395" t="n">
        <v>119.9</v>
      </c>
    </row>
    <row r="12143" customFormat="false" ht="14.25" hidden="false" customHeight="false" outlineLevel="0" collapsed="false">
      <c r="A12143" s="393" t="n">
        <v>13343</v>
      </c>
      <c r="B12143" s="394" t="s">
        <v>12368</v>
      </c>
      <c r="C12143" s="393" t="s">
        <v>267</v>
      </c>
      <c r="D12143" s="395" t="n">
        <v>45.33</v>
      </c>
    </row>
    <row r="12144" customFormat="false" ht="14.25" hidden="false" customHeight="false" outlineLevel="0" collapsed="false">
      <c r="A12144" s="393" t="n">
        <v>12118</v>
      </c>
      <c r="B12144" s="394" t="s">
        <v>12369</v>
      </c>
      <c r="C12144" s="393" t="s">
        <v>267</v>
      </c>
      <c r="D12144" s="395" t="n">
        <v>23.11</v>
      </c>
    </row>
    <row r="12145" customFormat="false" ht="14.25" hidden="false" customHeight="false" outlineLevel="0" collapsed="false">
      <c r="A12145" s="393" t="n">
        <v>39482</v>
      </c>
      <c r="B12145" s="394" t="s">
        <v>12370</v>
      </c>
      <c r="C12145" s="393" t="s">
        <v>267</v>
      </c>
      <c r="D12145" s="395" t="n">
        <v>689.6</v>
      </c>
    </row>
    <row r="12146" customFormat="false" ht="14.25" hidden="false" customHeight="false" outlineLevel="0" collapsed="false">
      <c r="A12146" s="393" t="n">
        <v>39486</v>
      </c>
      <c r="B12146" s="394" t="s">
        <v>12371</v>
      </c>
      <c r="C12146" s="393" t="s">
        <v>267</v>
      </c>
      <c r="D12146" s="395" t="n">
        <v>562.81</v>
      </c>
    </row>
    <row r="12147" customFormat="false" ht="14.25" hidden="false" customHeight="false" outlineLevel="0" collapsed="false">
      <c r="A12147" s="393" t="n">
        <v>39484</v>
      </c>
      <c r="B12147" s="394" t="s">
        <v>12372</v>
      </c>
      <c r="C12147" s="393" t="s">
        <v>267</v>
      </c>
      <c r="D12147" s="395" t="n">
        <v>689.6</v>
      </c>
    </row>
    <row r="12148" customFormat="false" ht="14.25" hidden="false" customHeight="false" outlineLevel="0" collapsed="false">
      <c r="A12148" s="393" t="n">
        <v>39488</v>
      </c>
      <c r="B12148" s="394" t="s">
        <v>12373</v>
      </c>
      <c r="C12148" s="393" t="s">
        <v>267</v>
      </c>
      <c r="D12148" s="395" t="n">
        <v>572.02</v>
      </c>
    </row>
    <row r="12149" customFormat="false" ht="14.25" hidden="false" customHeight="false" outlineLevel="0" collapsed="false">
      <c r="A12149" s="393" t="n">
        <v>39485</v>
      </c>
      <c r="B12149" s="394" t="s">
        <v>12374</v>
      </c>
      <c r="C12149" s="393" t="s">
        <v>267</v>
      </c>
      <c r="D12149" s="395" t="n">
        <v>689.6</v>
      </c>
    </row>
    <row r="12150" customFormat="false" ht="14.25" hidden="false" customHeight="false" outlineLevel="0" collapsed="false">
      <c r="A12150" s="393" t="n">
        <v>39489</v>
      </c>
      <c r="B12150" s="394" t="s">
        <v>12375</v>
      </c>
      <c r="C12150" s="393" t="s">
        <v>267</v>
      </c>
      <c r="D12150" s="395" t="n">
        <v>581.72</v>
      </c>
    </row>
    <row r="12151" customFormat="false" ht="14.25" hidden="false" customHeight="false" outlineLevel="0" collapsed="false">
      <c r="A12151" s="393" t="n">
        <v>39490</v>
      </c>
      <c r="B12151" s="394" t="s">
        <v>12376</v>
      </c>
      <c r="C12151" s="393" t="s">
        <v>267</v>
      </c>
      <c r="D12151" s="395" t="n">
        <v>866.84</v>
      </c>
    </row>
    <row r="12152" customFormat="false" ht="14.25" hidden="false" customHeight="false" outlineLevel="0" collapsed="false">
      <c r="A12152" s="393" t="n">
        <v>39494</v>
      </c>
      <c r="B12152" s="394" t="s">
        <v>12377</v>
      </c>
      <c r="C12152" s="393" t="s">
        <v>267</v>
      </c>
      <c r="D12152" s="395" t="n">
        <v>622.46</v>
      </c>
    </row>
    <row r="12153" customFormat="false" ht="14.25" hidden="false" customHeight="false" outlineLevel="0" collapsed="false">
      <c r="A12153" s="393" t="n">
        <v>39495</v>
      </c>
      <c r="B12153" s="394" t="s">
        <v>12378</v>
      </c>
      <c r="C12153" s="393" t="s">
        <v>267</v>
      </c>
      <c r="D12153" s="395" t="n">
        <v>701.43</v>
      </c>
    </row>
    <row r="12154" customFormat="false" ht="14.25" hidden="false" customHeight="false" outlineLevel="0" collapsed="false">
      <c r="A12154" s="393" t="n">
        <v>39496</v>
      </c>
      <c r="B12154" s="394" t="s">
        <v>12379</v>
      </c>
      <c r="C12154" s="393" t="s">
        <v>267</v>
      </c>
      <c r="D12154" s="395" t="n">
        <v>771.57</v>
      </c>
    </row>
    <row r="12155" customFormat="false" ht="14.25" hidden="false" customHeight="false" outlineLevel="0" collapsed="false">
      <c r="A12155" s="393" t="n">
        <v>39492</v>
      </c>
      <c r="B12155" s="394" t="s">
        <v>12380</v>
      </c>
      <c r="C12155" s="393" t="s">
        <v>267</v>
      </c>
      <c r="D12155" s="395" t="n">
        <v>893.27</v>
      </c>
    </row>
    <row r="12156" customFormat="false" ht="14.25" hidden="false" customHeight="false" outlineLevel="0" collapsed="false">
      <c r="A12156" s="393" t="n">
        <v>39497</v>
      </c>
      <c r="B12156" s="394" t="s">
        <v>12381</v>
      </c>
      <c r="C12156" s="393" t="s">
        <v>267</v>
      </c>
      <c r="D12156" s="395" t="n">
        <v>806.86</v>
      </c>
    </row>
    <row r="12157" customFormat="false" ht="14.25" hidden="false" customHeight="false" outlineLevel="0" collapsed="false">
      <c r="A12157" s="393" t="n">
        <v>39493</v>
      </c>
      <c r="B12157" s="394" t="s">
        <v>12382</v>
      </c>
      <c r="C12157" s="393" t="s">
        <v>267</v>
      </c>
      <c r="D12157" s="395" t="n">
        <v>958.12</v>
      </c>
    </row>
    <row r="12158" customFormat="false" ht="14.25" hidden="false" customHeight="false" outlineLevel="0" collapsed="false">
      <c r="A12158" s="393" t="n">
        <v>43628</v>
      </c>
      <c r="B12158" s="394" t="s">
        <v>12383</v>
      </c>
      <c r="C12158" s="393" t="s">
        <v>267</v>
      </c>
      <c r="D12158" s="395" t="n">
        <v>1016.25</v>
      </c>
    </row>
    <row r="12159" customFormat="false" ht="14.25" hidden="false" customHeight="false" outlineLevel="0" collapsed="false">
      <c r="A12159" s="393" t="n">
        <v>39500</v>
      </c>
      <c r="B12159" s="394" t="s">
        <v>12384</v>
      </c>
      <c r="C12159" s="393" t="s">
        <v>267</v>
      </c>
      <c r="D12159" s="395" t="n">
        <v>1045.39</v>
      </c>
    </row>
    <row r="12160" customFormat="false" ht="14.25" hidden="false" customHeight="false" outlineLevel="0" collapsed="false">
      <c r="A12160" s="393" t="n">
        <v>39498</v>
      </c>
      <c r="B12160" s="394" t="s">
        <v>12385</v>
      </c>
      <c r="C12160" s="393" t="s">
        <v>267</v>
      </c>
      <c r="D12160" s="395" t="n">
        <v>1289.31</v>
      </c>
    </row>
    <row r="12161" customFormat="false" ht="14.25" hidden="false" customHeight="false" outlineLevel="0" collapsed="false">
      <c r="A12161" s="393" t="n">
        <v>43621</v>
      </c>
      <c r="B12161" s="394" t="s">
        <v>12386</v>
      </c>
      <c r="C12161" s="393" t="s">
        <v>267</v>
      </c>
      <c r="D12161" s="395" t="n">
        <v>1079.77</v>
      </c>
    </row>
    <row r="12162" customFormat="false" ht="14.25" hidden="false" customHeight="false" outlineLevel="0" collapsed="false">
      <c r="A12162" s="393" t="n">
        <v>39501</v>
      </c>
      <c r="B12162" s="394" t="s">
        <v>12387</v>
      </c>
      <c r="C12162" s="393" t="s">
        <v>267</v>
      </c>
      <c r="D12162" s="395" t="n">
        <v>1073.7</v>
      </c>
    </row>
    <row r="12163" customFormat="false" ht="14.25" hidden="false" customHeight="false" outlineLevel="0" collapsed="false">
      <c r="A12163" s="393" t="n">
        <v>39499</v>
      </c>
      <c r="B12163" s="394" t="s">
        <v>12388</v>
      </c>
      <c r="C12163" s="393" t="s">
        <v>267</v>
      </c>
      <c r="D12163" s="395" t="n">
        <v>1307.62</v>
      </c>
    </row>
    <row r="12164" customFormat="false" ht="14.25" hidden="false" customHeight="false" outlineLevel="0" collapsed="false">
      <c r="A12164" s="393" t="n">
        <v>3733</v>
      </c>
      <c r="B12164" s="394" t="s">
        <v>12389</v>
      </c>
      <c r="C12164" s="393" t="s">
        <v>76</v>
      </c>
      <c r="D12164" s="395" t="n">
        <v>91.57</v>
      </c>
    </row>
    <row r="12165" customFormat="false" ht="14.25" hidden="false" customHeight="false" outlineLevel="0" collapsed="false">
      <c r="A12165" s="393" t="n">
        <v>3731</v>
      </c>
      <c r="B12165" s="394" t="s">
        <v>12390</v>
      </c>
      <c r="C12165" s="393" t="s">
        <v>76</v>
      </c>
      <c r="D12165" s="395" t="n">
        <v>85</v>
      </c>
    </row>
    <row r="12166" customFormat="false" ht="14.25" hidden="false" customHeight="false" outlineLevel="0" collapsed="false">
      <c r="A12166" s="393" t="n">
        <v>38137</v>
      </c>
      <c r="B12166" s="394" t="s">
        <v>12391</v>
      </c>
      <c r="C12166" s="393" t="s">
        <v>76</v>
      </c>
      <c r="D12166" s="395" t="n">
        <v>85.5</v>
      </c>
    </row>
    <row r="12167" customFormat="false" ht="14.25" hidden="false" customHeight="false" outlineLevel="0" collapsed="false">
      <c r="A12167" s="393" t="n">
        <v>38138</v>
      </c>
      <c r="B12167" s="394" t="s">
        <v>12392</v>
      </c>
      <c r="C12167" s="393" t="s">
        <v>76</v>
      </c>
      <c r="D12167" s="395" t="n">
        <v>83.96</v>
      </c>
    </row>
    <row r="12168" customFormat="false" ht="14.25" hidden="false" customHeight="false" outlineLevel="0" collapsed="false">
      <c r="A12168" s="393" t="n">
        <v>3745</v>
      </c>
      <c r="B12168" s="394" t="s">
        <v>12393</v>
      </c>
      <c r="C12168" s="393" t="s">
        <v>76</v>
      </c>
      <c r="D12168" s="395" t="n">
        <v>53.72</v>
      </c>
    </row>
    <row r="12169" customFormat="false" ht="14.25" hidden="false" customHeight="false" outlineLevel="0" collapsed="false">
      <c r="A12169" s="393" t="n">
        <v>3736</v>
      </c>
      <c r="B12169" s="394" t="s">
        <v>12394</v>
      </c>
      <c r="C12169" s="393" t="s">
        <v>76</v>
      </c>
      <c r="D12169" s="395" t="n">
        <v>47.8</v>
      </c>
    </row>
    <row r="12170" customFormat="false" ht="14.25" hidden="false" customHeight="false" outlineLevel="0" collapsed="false">
      <c r="A12170" s="393" t="n">
        <v>3741</v>
      </c>
      <c r="B12170" s="394" t="s">
        <v>12395</v>
      </c>
      <c r="C12170" s="393" t="s">
        <v>76</v>
      </c>
      <c r="D12170" s="395" t="n">
        <v>49.82</v>
      </c>
    </row>
    <row r="12171" customFormat="false" ht="14.25" hidden="false" customHeight="false" outlineLevel="0" collapsed="false">
      <c r="A12171" s="393" t="n">
        <v>3747</v>
      </c>
      <c r="B12171" s="394" t="s">
        <v>12396</v>
      </c>
      <c r="C12171" s="393" t="s">
        <v>76</v>
      </c>
      <c r="D12171" s="395" t="n">
        <v>54.65</v>
      </c>
    </row>
    <row r="12172" customFormat="false" ht="14.25" hidden="false" customHeight="false" outlineLevel="0" collapsed="false">
      <c r="A12172" s="393" t="n">
        <v>3743</v>
      </c>
      <c r="B12172" s="394" t="s">
        <v>12397</v>
      </c>
      <c r="C12172" s="393" t="s">
        <v>76</v>
      </c>
      <c r="D12172" s="395" t="n">
        <v>49.65</v>
      </c>
    </row>
    <row r="12173" customFormat="false" ht="14.25" hidden="false" customHeight="false" outlineLevel="0" collapsed="false">
      <c r="A12173" s="393" t="n">
        <v>3744</v>
      </c>
      <c r="B12173" s="394" t="s">
        <v>12398</v>
      </c>
      <c r="C12173" s="393" t="s">
        <v>76</v>
      </c>
      <c r="D12173" s="395" t="n">
        <v>54.65</v>
      </c>
    </row>
    <row r="12174" customFormat="false" ht="14.25" hidden="false" customHeight="false" outlineLevel="0" collapsed="false">
      <c r="A12174" s="393" t="n">
        <v>3739</v>
      </c>
      <c r="B12174" s="394" t="s">
        <v>12399</v>
      </c>
      <c r="C12174" s="393" t="s">
        <v>76</v>
      </c>
      <c r="D12174" s="395" t="n">
        <v>57.43</v>
      </c>
    </row>
    <row r="12175" customFormat="false" ht="14.25" hidden="false" customHeight="false" outlineLevel="0" collapsed="false">
      <c r="A12175" s="393" t="n">
        <v>3737</v>
      </c>
      <c r="B12175" s="394" t="s">
        <v>12400</v>
      </c>
      <c r="C12175" s="393" t="s">
        <v>76</v>
      </c>
      <c r="D12175" s="395" t="n">
        <v>60.21</v>
      </c>
    </row>
    <row r="12176" customFormat="false" ht="14.25" hidden="false" customHeight="false" outlineLevel="0" collapsed="false">
      <c r="A12176" s="393" t="n">
        <v>3738</v>
      </c>
      <c r="B12176" s="394" t="s">
        <v>12401</v>
      </c>
      <c r="C12176" s="393" t="s">
        <v>76</v>
      </c>
      <c r="D12176" s="395" t="n">
        <v>69.47</v>
      </c>
    </row>
    <row r="12177" customFormat="false" ht="14.25" hidden="false" customHeight="false" outlineLevel="0" collapsed="false">
      <c r="A12177" s="393" t="n">
        <v>11649</v>
      </c>
      <c r="B12177" s="394" t="s">
        <v>12402</v>
      </c>
      <c r="C12177" s="393" t="s">
        <v>267</v>
      </c>
      <c r="D12177" s="395" t="n">
        <v>396.48</v>
      </c>
    </row>
    <row r="12178" customFormat="false" ht="14.25" hidden="false" customHeight="false" outlineLevel="0" collapsed="false">
      <c r="A12178" s="393" t="n">
        <v>11650</v>
      </c>
      <c r="B12178" s="394" t="s">
        <v>12403</v>
      </c>
      <c r="C12178" s="393" t="s">
        <v>267</v>
      </c>
      <c r="D12178" s="395" t="n">
        <v>675.77</v>
      </c>
    </row>
    <row r="12179" customFormat="false" ht="14.25" hidden="false" customHeight="false" outlineLevel="0" collapsed="false">
      <c r="A12179" s="393" t="n">
        <v>3742</v>
      </c>
      <c r="B12179" s="394" t="s">
        <v>12404</v>
      </c>
      <c r="C12179" s="393" t="s">
        <v>76</v>
      </c>
      <c r="D12179" s="395" t="n">
        <v>72.07</v>
      </c>
    </row>
    <row r="12180" customFormat="false" ht="14.25" hidden="false" customHeight="false" outlineLevel="0" collapsed="false">
      <c r="A12180" s="393" t="n">
        <v>3746</v>
      </c>
      <c r="B12180" s="394" t="s">
        <v>12405</v>
      </c>
      <c r="C12180" s="393" t="s">
        <v>76</v>
      </c>
      <c r="D12180" s="395" t="n">
        <v>84.15</v>
      </c>
    </row>
    <row r="12181" customFormat="false" ht="14.25" hidden="false" customHeight="false" outlineLevel="0" collapsed="false">
      <c r="A12181" s="393" t="n">
        <v>21106</v>
      </c>
      <c r="B12181" s="394" t="s">
        <v>12406</v>
      </c>
      <c r="C12181" s="393" t="s">
        <v>532</v>
      </c>
      <c r="D12181" s="395" t="n">
        <v>43.07</v>
      </c>
    </row>
    <row r="12182" customFormat="false" ht="14.25" hidden="false" customHeight="false" outlineLevel="0" collapsed="false">
      <c r="A12182" s="393" t="n">
        <v>38194</v>
      </c>
      <c r="B12182" s="394" t="s">
        <v>12407</v>
      </c>
      <c r="C12182" s="393" t="s">
        <v>267</v>
      </c>
      <c r="D12182" s="395" t="n">
        <v>4.73</v>
      </c>
    </row>
    <row r="12183" customFormat="false" ht="14.25" hidden="false" customHeight="false" outlineLevel="0" collapsed="false">
      <c r="A12183" s="393" t="n">
        <v>38193</v>
      </c>
      <c r="B12183" s="394" t="s">
        <v>12408</v>
      </c>
      <c r="C12183" s="393" t="s">
        <v>267</v>
      </c>
      <c r="D12183" s="395" t="n">
        <v>4.11</v>
      </c>
    </row>
    <row r="12184" customFormat="false" ht="14.25" hidden="false" customHeight="false" outlineLevel="0" collapsed="false">
      <c r="A12184" s="393" t="n">
        <v>39388</v>
      </c>
      <c r="B12184" s="394" t="s">
        <v>12409</v>
      </c>
      <c r="C12184" s="393" t="s">
        <v>267</v>
      </c>
      <c r="D12184" s="395" t="n">
        <v>5.81</v>
      </c>
    </row>
    <row r="12185" customFormat="false" ht="14.25" hidden="false" customHeight="false" outlineLevel="0" collapsed="false">
      <c r="A12185" s="393" t="n">
        <v>39387</v>
      </c>
      <c r="B12185" s="394" t="s">
        <v>12410</v>
      </c>
      <c r="C12185" s="393" t="s">
        <v>267</v>
      </c>
      <c r="D12185" s="395" t="n">
        <v>9.07</v>
      </c>
    </row>
    <row r="12186" customFormat="false" ht="14.25" hidden="false" customHeight="false" outlineLevel="0" collapsed="false">
      <c r="A12186" s="393" t="n">
        <v>39386</v>
      </c>
      <c r="B12186" s="394" t="s">
        <v>12411</v>
      </c>
      <c r="C12186" s="393" t="s">
        <v>267</v>
      </c>
      <c r="D12186" s="395" t="n">
        <v>6.32</v>
      </c>
    </row>
    <row r="12187" customFormat="false" ht="14.25" hidden="false" customHeight="false" outlineLevel="0" collapsed="false">
      <c r="A12187" s="393" t="n">
        <v>746</v>
      </c>
      <c r="B12187" s="394" t="s">
        <v>12412</v>
      </c>
      <c r="C12187" s="393" t="s">
        <v>267</v>
      </c>
      <c r="D12187" s="395" t="n">
        <v>2961</v>
      </c>
    </row>
    <row r="12188" customFormat="false" ht="14.25" hidden="false" customHeight="false" outlineLevel="0" collapsed="false">
      <c r="A12188" s="393" t="n">
        <v>20269</v>
      </c>
      <c r="B12188" s="394" t="s">
        <v>12413</v>
      </c>
      <c r="C12188" s="393" t="s">
        <v>267</v>
      </c>
      <c r="D12188" s="395" t="n">
        <v>93.57</v>
      </c>
    </row>
    <row r="12189" customFormat="false" ht="14.25" hidden="false" customHeight="false" outlineLevel="0" collapsed="false">
      <c r="A12189" s="393" t="n">
        <v>20270</v>
      </c>
      <c r="B12189" s="394" t="s">
        <v>12414</v>
      </c>
      <c r="C12189" s="393" t="s">
        <v>267</v>
      </c>
      <c r="D12189" s="395" t="n">
        <v>103.39</v>
      </c>
    </row>
    <row r="12190" customFormat="false" ht="14.25" hidden="false" customHeight="false" outlineLevel="0" collapsed="false">
      <c r="A12190" s="393" t="n">
        <v>11696</v>
      </c>
      <c r="B12190" s="394" t="s">
        <v>12415</v>
      </c>
      <c r="C12190" s="393" t="s">
        <v>267</v>
      </c>
      <c r="D12190" s="395" t="n">
        <v>165.51</v>
      </c>
    </row>
    <row r="12191" customFormat="false" ht="14.25" hidden="false" customHeight="false" outlineLevel="0" collapsed="false">
      <c r="A12191" s="393" t="n">
        <v>10427</v>
      </c>
      <c r="B12191" s="394" t="s">
        <v>12416</v>
      </c>
      <c r="C12191" s="393" t="s">
        <v>267</v>
      </c>
      <c r="D12191" s="395" t="n">
        <v>463.17</v>
      </c>
    </row>
    <row r="12192" customFormat="false" ht="14.25" hidden="false" customHeight="false" outlineLevel="0" collapsed="false">
      <c r="A12192" s="393" t="n">
        <v>10428</v>
      </c>
      <c r="B12192" s="394" t="s">
        <v>12417</v>
      </c>
      <c r="C12192" s="393" t="s">
        <v>267</v>
      </c>
      <c r="D12192" s="395" t="n">
        <v>477.21</v>
      </c>
    </row>
    <row r="12193" customFormat="false" ht="14.25" hidden="false" customHeight="false" outlineLevel="0" collapsed="false">
      <c r="A12193" s="393" t="n">
        <v>36521</v>
      </c>
      <c r="B12193" s="394" t="s">
        <v>12418</v>
      </c>
      <c r="C12193" s="393" t="s">
        <v>267</v>
      </c>
      <c r="D12193" s="395" t="n">
        <v>148.9</v>
      </c>
    </row>
    <row r="12194" customFormat="false" ht="14.25" hidden="false" customHeight="false" outlineLevel="0" collapsed="false">
      <c r="A12194" s="393" t="n">
        <v>36794</v>
      </c>
      <c r="B12194" s="394" t="s">
        <v>12419</v>
      </c>
      <c r="C12194" s="393" t="s">
        <v>267</v>
      </c>
      <c r="D12194" s="395" t="n">
        <v>158.51</v>
      </c>
    </row>
    <row r="12195" customFormat="false" ht="14.25" hidden="false" customHeight="false" outlineLevel="0" collapsed="false">
      <c r="A12195" s="393" t="n">
        <v>10426</v>
      </c>
      <c r="B12195" s="394" t="s">
        <v>12420</v>
      </c>
      <c r="C12195" s="393" t="s">
        <v>267</v>
      </c>
      <c r="D12195" s="395" t="n">
        <v>177.5</v>
      </c>
    </row>
    <row r="12196" customFormat="false" ht="14.25" hidden="false" customHeight="false" outlineLevel="0" collapsed="false">
      <c r="A12196" s="393" t="n">
        <v>10425</v>
      </c>
      <c r="B12196" s="394" t="s">
        <v>12421</v>
      </c>
      <c r="C12196" s="393" t="s">
        <v>267</v>
      </c>
      <c r="D12196" s="395" t="n">
        <v>90.05</v>
      </c>
    </row>
    <row r="12197" customFormat="false" ht="14.25" hidden="false" customHeight="false" outlineLevel="0" collapsed="false">
      <c r="A12197" s="393" t="n">
        <v>10431</v>
      </c>
      <c r="B12197" s="394" t="s">
        <v>12422</v>
      </c>
      <c r="C12197" s="393" t="s">
        <v>267</v>
      </c>
      <c r="D12197" s="395" t="n">
        <v>308.3</v>
      </c>
    </row>
    <row r="12198" customFormat="false" ht="14.25" hidden="false" customHeight="false" outlineLevel="0" collapsed="false">
      <c r="A12198" s="393" t="n">
        <v>10429</v>
      </c>
      <c r="B12198" s="394" t="s">
        <v>12423</v>
      </c>
      <c r="C12198" s="393" t="s">
        <v>267</v>
      </c>
      <c r="D12198" s="395" t="n">
        <v>152.09</v>
      </c>
    </row>
    <row r="12199" customFormat="false" ht="14.25" hidden="false" customHeight="false" outlineLevel="0" collapsed="false">
      <c r="A12199" s="393" t="n">
        <v>10853</v>
      </c>
      <c r="B12199" s="394" t="s">
        <v>12424</v>
      </c>
      <c r="C12199" s="393" t="s">
        <v>267</v>
      </c>
      <c r="D12199" s="395" t="n">
        <v>94.5</v>
      </c>
    </row>
    <row r="12200" customFormat="false" ht="14.25" hidden="false" customHeight="false" outlineLevel="0" collapsed="false">
      <c r="A12200" s="393" t="n">
        <v>5093</v>
      </c>
      <c r="B12200" s="394" t="s">
        <v>12425</v>
      </c>
      <c r="C12200" s="393" t="s">
        <v>10295</v>
      </c>
      <c r="D12200" s="395" t="n">
        <v>15.83</v>
      </c>
    </row>
    <row r="12201" customFormat="false" ht="14.25" hidden="false" customHeight="false" outlineLevel="0" collapsed="false">
      <c r="A12201" s="393" t="n">
        <v>44331</v>
      </c>
      <c r="B12201" s="394" t="s">
        <v>12426</v>
      </c>
      <c r="C12201" s="393" t="s">
        <v>231</v>
      </c>
      <c r="D12201" s="395" t="n">
        <v>55.67</v>
      </c>
    </row>
    <row r="12202" customFormat="false" ht="14.25" hidden="false" customHeight="false" outlineLevel="0" collapsed="false">
      <c r="A12202" s="393" t="n">
        <v>37768</v>
      </c>
      <c r="B12202" s="394" t="s">
        <v>12427</v>
      </c>
      <c r="C12202" s="393" t="s">
        <v>267</v>
      </c>
      <c r="D12202" s="395" t="n">
        <v>326000</v>
      </c>
    </row>
    <row r="12203" customFormat="false" ht="14.25" hidden="false" customHeight="false" outlineLevel="0" collapsed="false">
      <c r="A12203" s="393" t="n">
        <v>37773</v>
      </c>
      <c r="B12203" s="394" t="s">
        <v>12428</v>
      </c>
      <c r="C12203" s="393" t="s">
        <v>267</v>
      </c>
      <c r="D12203" s="395" t="n">
        <v>276828.96</v>
      </c>
    </row>
    <row r="12204" customFormat="false" ht="14.25" hidden="false" customHeight="false" outlineLevel="0" collapsed="false">
      <c r="A12204" s="393" t="n">
        <v>37769</v>
      </c>
      <c r="B12204" s="394" t="s">
        <v>12429</v>
      </c>
      <c r="C12204" s="393" t="s">
        <v>267</v>
      </c>
      <c r="D12204" s="395" t="n">
        <v>463446.55</v>
      </c>
    </row>
    <row r="12205" customFormat="false" ht="14.25" hidden="false" customHeight="false" outlineLevel="0" collapsed="false">
      <c r="A12205" s="393" t="n">
        <v>37770</v>
      </c>
      <c r="B12205" s="394" t="s">
        <v>12430</v>
      </c>
      <c r="C12205" s="393" t="s">
        <v>267</v>
      </c>
      <c r="D12205" s="395" t="n">
        <v>786542.74</v>
      </c>
    </row>
    <row r="12206" customFormat="false" ht="14.25" hidden="false" customHeight="false" outlineLevel="0" collapsed="false">
      <c r="A12206" s="393" t="n">
        <v>38382</v>
      </c>
      <c r="B12206" s="394" t="s">
        <v>12431</v>
      </c>
      <c r="C12206" s="393" t="s">
        <v>267</v>
      </c>
      <c r="D12206" s="395" t="n">
        <v>13.98</v>
      </c>
    </row>
    <row r="12207" customFormat="false" ht="14.25" hidden="false" customHeight="false" outlineLevel="0" collapsed="false">
      <c r="A12207" s="393" t="n">
        <v>38383</v>
      </c>
      <c r="B12207" s="394" t="s">
        <v>12432</v>
      </c>
      <c r="C12207" s="393" t="s">
        <v>267</v>
      </c>
      <c r="D12207" s="395" t="n">
        <v>2.62</v>
      </c>
    </row>
    <row r="12208" customFormat="false" ht="14.25" hidden="false" customHeight="false" outlineLevel="0" collapsed="false">
      <c r="A12208" s="393" t="n">
        <v>3768</v>
      </c>
      <c r="B12208" s="394" t="s">
        <v>12433</v>
      </c>
      <c r="C12208" s="393" t="s">
        <v>267</v>
      </c>
      <c r="D12208" s="395" t="n">
        <v>3.63</v>
      </c>
    </row>
    <row r="12209" customFormat="false" ht="14.25" hidden="false" customHeight="false" outlineLevel="0" collapsed="false">
      <c r="A12209" s="393" t="n">
        <v>3767</v>
      </c>
      <c r="B12209" s="394" t="s">
        <v>12434</v>
      </c>
      <c r="C12209" s="393" t="s">
        <v>267</v>
      </c>
      <c r="D12209" s="395" t="n">
        <v>1.21</v>
      </c>
    </row>
    <row r="12210" customFormat="false" ht="14.25" hidden="false" customHeight="false" outlineLevel="0" collapsed="false">
      <c r="A12210" s="393" t="n">
        <v>13192</v>
      </c>
      <c r="B12210" s="394" t="s">
        <v>12435</v>
      </c>
      <c r="C12210" s="393" t="s">
        <v>267</v>
      </c>
      <c r="D12210" s="395" t="n">
        <v>5485.81</v>
      </c>
    </row>
    <row r="12211" customFormat="false" ht="14.25" hidden="false" customHeight="false" outlineLevel="0" collapsed="false">
      <c r="A12211" s="393" t="n">
        <v>38413</v>
      </c>
      <c r="B12211" s="394" t="s">
        <v>12436</v>
      </c>
      <c r="C12211" s="393" t="s">
        <v>267</v>
      </c>
      <c r="D12211" s="395" t="n">
        <v>907.27</v>
      </c>
    </row>
    <row r="12212" customFormat="false" ht="14.25" hidden="false" customHeight="false" outlineLevel="0" collapsed="false">
      <c r="A12212" s="393" t="n">
        <v>42440</v>
      </c>
      <c r="B12212" s="394" t="s">
        <v>12437</v>
      </c>
      <c r="C12212" s="393" t="s">
        <v>267</v>
      </c>
      <c r="D12212" s="395" t="n">
        <v>1235.91</v>
      </c>
    </row>
    <row r="12213" customFormat="false" ht="14.25" hidden="false" customHeight="false" outlineLevel="0" collapsed="false">
      <c r="A12213" s="393" t="n">
        <v>20193</v>
      </c>
      <c r="B12213" s="394" t="s">
        <v>12438</v>
      </c>
      <c r="C12213" s="393" t="s">
        <v>12439</v>
      </c>
      <c r="D12213" s="395" t="n">
        <v>22.5</v>
      </c>
    </row>
    <row r="12214" customFormat="false" ht="14.25" hidden="false" customHeight="false" outlineLevel="0" collapsed="false">
      <c r="A12214" s="393" t="n">
        <v>10527</v>
      </c>
      <c r="B12214" s="394" t="s">
        <v>12440</v>
      </c>
      <c r="C12214" s="393" t="s">
        <v>12441</v>
      </c>
      <c r="D12214" s="395" t="n">
        <v>30</v>
      </c>
    </row>
    <row r="12215" customFormat="false" ht="14.25" hidden="false" customHeight="false" outlineLevel="0" collapsed="false">
      <c r="A12215" s="393" t="n">
        <v>41805</v>
      </c>
      <c r="B12215" s="394" t="s">
        <v>12442</v>
      </c>
      <c r="C12215" s="393" t="s">
        <v>6991</v>
      </c>
      <c r="D12215" s="395" t="n">
        <v>862.5</v>
      </c>
    </row>
    <row r="12216" customFormat="false" ht="14.25" hidden="false" customHeight="false" outlineLevel="0" collapsed="false">
      <c r="A12216" s="393" t="n">
        <v>40271</v>
      </c>
      <c r="B12216" s="394" t="s">
        <v>12443</v>
      </c>
      <c r="C12216" s="393" t="s">
        <v>12444</v>
      </c>
      <c r="D12216" s="395" t="n">
        <v>22.96</v>
      </c>
    </row>
    <row r="12217" customFormat="false" ht="14.25" hidden="false" customHeight="false" outlineLevel="0" collapsed="false">
      <c r="A12217" s="393" t="n">
        <v>40287</v>
      </c>
      <c r="B12217" s="394" t="s">
        <v>12445</v>
      </c>
      <c r="C12217" s="393" t="s">
        <v>6991</v>
      </c>
      <c r="D12217" s="395" t="n">
        <v>8.84</v>
      </c>
    </row>
    <row r="12218" customFormat="false" ht="14.25" hidden="false" customHeight="false" outlineLevel="0" collapsed="false">
      <c r="A12218" s="393" t="n">
        <v>4084</v>
      </c>
      <c r="B12218" s="394" t="s">
        <v>12446</v>
      </c>
      <c r="C12218" s="393" t="s">
        <v>2143</v>
      </c>
      <c r="D12218" s="395" t="n">
        <v>2.13</v>
      </c>
    </row>
    <row r="12219" customFormat="false" ht="14.25" hidden="false" customHeight="false" outlineLevel="0" collapsed="false">
      <c r="A12219" s="393" t="n">
        <v>743</v>
      </c>
      <c r="B12219" s="394" t="s">
        <v>12447</v>
      </c>
      <c r="C12219" s="393" t="s">
        <v>2143</v>
      </c>
      <c r="D12219" s="395" t="n">
        <v>2.13</v>
      </c>
    </row>
    <row r="12220" customFormat="false" ht="14.25" hidden="false" customHeight="false" outlineLevel="0" collapsed="false">
      <c r="A12220" s="393" t="n">
        <v>40293</v>
      </c>
      <c r="B12220" s="394" t="s">
        <v>12448</v>
      </c>
      <c r="C12220" s="393" t="s">
        <v>2143</v>
      </c>
      <c r="D12220" s="395" t="n">
        <v>2.55</v>
      </c>
    </row>
    <row r="12221" customFormat="false" ht="14.25" hidden="false" customHeight="false" outlineLevel="0" collapsed="false">
      <c r="A12221" s="393" t="n">
        <v>40294</v>
      </c>
      <c r="B12221" s="394" t="s">
        <v>12449</v>
      </c>
      <c r="C12221" s="393" t="s">
        <v>2143</v>
      </c>
      <c r="D12221" s="395" t="n">
        <v>2.13</v>
      </c>
    </row>
    <row r="12222" customFormat="false" ht="14.25" hidden="false" customHeight="false" outlineLevel="0" collapsed="false">
      <c r="A12222" s="393" t="n">
        <v>4085</v>
      </c>
      <c r="B12222" s="394" t="s">
        <v>12450</v>
      </c>
      <c r="C12222" s="393" t="s">
        <v>2143</v>
      </c>
      <c r="D12222" s="395" t="n">
        <v>2.98</v>
      </c>
    </row>
    <row r="12223" customFormat="false" ht="14.25" hidden="false" customHeight="false" outlineLevel="0" collapsed="false">
      <c r="A12223" s="393" t="n">
        <v>10779</v>
      </c>
      <c r="B12223" s="394" t="s">
        <v>12451</v>
      </c>
      <c r="C12223" s="393" t="s">
        <v>6991</v>
      </c>
      <c r="D12223" s="395" t="n">
        <v>1129.68</v>
      </c>
    </row>
    <row r="12224" customFormat="false" ht="14.25" hidden="false" customHeight="false" outlineLevel="0" collapsed="false">
      <c r="A12224" s="393" t="n">
        <v>10777</v>
      </c>
      <c r="B12224" s="394" t="s">
        <v>12452</v>
      </c>
      <c r="C12224" s="393" t="s">
        <v>6991</v>
      </c>
      <c r="D12224" s="395" t="n">
        <v>1026.13</v>
      </c>
    </row>
    <row r="12225" customFormat="false" ht="14.25" hidden="false" customHeight="false" outlineLevel="0" collapsed="false">
      <c r="A12225" s="393" t="n">
        <v>10775</v>
      </c>
      <c r="B12225" s="394" t="s">
        <v>12453</v>
      </c>
      <c r="C12225" s="393" t="s">
        <v>6991</v>
      </c>
      <c r="D12225" s="395" t="n">
        <v>903.75</v>
      </c>
    </row>
    <row r="12226" customFormat="false" ht="14.25" hidden="false" customHeight="false" outlineLevel="0" collapsed="false">
      <c r="A12226" s="393" t="n">
        <v>10776</v>
      </c>
      <c r="B12226" s="394" t="s">
        <v>12454</v>
      </c>
      <c r="C12226" s="393" t="s">
        <v>6991</v>
      </c>
      <c r="D12226" s="395" t="n">
        <v>706.05</v>
      </c>
    </row>
    <row r="12227" customFormat="false" ht="14.25" hidden="false" customHeight="false" outlineLevel="0" collapsed="false">
      <c r="A12227" s="393" t="n">
        <v>10778</v>
      </c>
      <c r="B12227" s="394" t="s">
        <v>12455</v>
      </c>
      <c r="C12227" s="393" t="s">
        <v>6991</v>
      </c>
      <c r="D12227" s="395" t="n">
        <v>1129.68</v>
      </c>
    </row>
    <row r="12228" customFormat="false" ht="14.25" hidden="false" customHeight="false" outlineLevel="0" collapsed="false">
      <c r="A12228" s="393" t="n">
        <v>40339</v>
      </c>
      <c r="B12228" s="394" t="s">
        <v>12456</v>
      </c>
      <c r="C12228" s="393" t="s">
        <v>12444</v>
      </c>
      <c r="D12228" s="395" t="n">
        <v>8.05</v>
      </c>
    </row>
    <row r="12229" customFormat="false" ht="14.25" hidden="false" customHeight="false" outlineLevel="0" collapsed="false">
      <c r="A12229" s="393" t="n">
        <v>10749</v>
      </c>
      <c r="B12229" s="394" t="s">
        <v>12457</v>
      </c>
      <c r="C12229" s="393" t="s">
        <v>12444</v>
      </c>
      <c r="D12229" s="395" t="n">
        <v>26.62</v>
      </c>
    </row>
    <row r="12230" customFormat="false" ht="14.25" hidden="false" customHeight="false" outlineLevel="0" collapsed="false">
      <c r="A12230" s="393" t="n">
        <v>40290</v>
      </c>
      <c r="B12230" s="394" t="s">
        <v>12458</v>
      </c>
      <c r="C12230" s="393" t="s">
        <v>12444</v>
      </c>
      <c r="D12230" s="395" t="n">
        <v>14.4</v>
      </c>
    </row>
    <row r="12231" customFormat="false" ht="14.25" hidden="false" customHeight="false" outlineLevel="0" collapsed="false">
      <c r="A12231" s="393" t="n">
        <v>3346</v>
      </c>
      <c r="B12231" s="394" t="s">
        <v>12459</v>
      </c>
      <c r="C12231" s="393" t="s">
        <v>2143</v>
      </c>
      <c r="D12231" s="395" t="n">
        <v>19.46</v>
      </c>
    </row>
    <row r="12232" customFormat="false" ht="14.25" hidden="false" customHeight="false" outlineLevel="0" collapsed="false">
      <c r="A12232" s="393" t="n">
        <v>3348</v>
      </c>
      <c r="B12232" s="394" t="s">
        <v>12460</v>
      </c>
      <c r="C12232" s="393" t="s">
        <v>2143</v>
      </c>
      <c r="D12232" s="395" t="n">
        <v>23.28</v>
      </c>
    </row>
    <row r="12233" customFormat="false" ht="14.25" hidden="false" customHeight="false" outlineLevel="0" collapsed="false">
      <c r="A12233" s="393" t="n">
        <v>39833</v>
      </c>
      <c r="B12233" s="394" t="s">
        <v>12461</v>
      </c>
      <c r="C12233" s="393" t="s">
        <v>2143</v>
      </c>
      <c r="D12233" s="395" t="n">
        <v>31.89</v>
      </c>
    </row>
    <row r="12234" customFormat="false" ht="14.25" hidden="false" customHeight="false" outlineLevel="0" collapsed="false">
      <c r="A12234" s="393" t="n">
        <v>7252</v>
      </c>
      <c r="B12234" s="394" t="s">
        <v>12462</v>
      </c>
      <c r="C12234" s="393" t="s">
        <v>2143</v>
      </c>
      <c r="D12234" s="395" t="n">
        <v>2.59</v>
      </c>
    </row>
    <row r="12235" customFormat="false" ht="14.25" hidden="false" customHeight="false" outlineLevel="0" collapsed="false">
      <c r="A12235" s="393" t="n">
        <v>7247</v>
      </c>
      <c r="B12235" s="394" t="s">
        <v>12463</v>
      </c>
      <c r="C12235" s="393" t="s">
        <v>2143</v>
      </c>
      <c r="D12235" s="395" t="n">
        <v>2.59</v>
      </c>
    </row>
    <row r="12236" customFormat="false" ht="14.25" hidden="false" customHeight="false" outlineLevel="0" collapsed="false">
      <c r="A12236" s="393" t="n">
        <v>40291</v>
      </c>
      <c r="B12236" s="394" t="s">
        <v>12464</v>
      </c>
      <c r="C12236" s="393" t="s">
        <v>12444</v>
      </c>
      <c r="D12236" s="395" t="n">
        <v>750</v>
      </c>
    </row>
    <row r="12237" customFormat="false" ht="14.25" hidden="false" customHeight="false" outlineLevel="0" collapsed="false">
      <c r="A12237" s="393" t="n">
        <v>40275</v>
      </c>
      <c r="B12237" s="394" t="s">
        <v>12465</v>
      </c>
      <c r="C12237" s="393" t="s">
        <v>12444</v>
      </c>
      <c r="D12237" s="395" t="n">
        <v>24</v>
      </c>
    </row>
    <row r="12238" customFormat="false" ht="14.25" hidden="false" customHeight="false" outlineLevel="0" collapsed="false">
      <c r="A12238" s="393" t="n">
        <v>42408</v>
      </c>
      <c r="B12238" s="394" t="s">
        <v>12466</v>
      </c>
      <c r="C12238" s="393" t="s">
        <v>76</v>
      </c>
      <c r="D12238" s="395" t="n">
        <v>1.19</v>
      </c>
    </row>
    <row r="12239" customFormat="false" ht="14.25" hidden="false" customHeight="false" outlineLevel="0" collapsed="false">
      <c r="A12239" s="393" t="n">
        <v>3777</v>
      </c>
      <c r="B12239" s="394" t="s">
        <v>12467</v>
      </c>
      <c r="C12239" s="393" t="s">
        <v>76</v>
      </c>
      <c r="D12239" s="395" t="n">
        <v>0.86</v>
      </c>
    </row>
    <row r="12240" customFormat="false" ht="14.25" hidden="false" customHeight="false" outlineLevel="0" collapsed="false">
      <c r="A12240" s="393" t="n">
        <v>44699</v>
      </c>
      <c r="B12240" s="394" t="s">
        <v>12468</v>
      </c>
      <c r="C12240" s="393" t="s">
        <v>532</v>
      </c>
      <c r="D12240" s="395" t="n">
        <v>50.94</v>
      </c>
    </row>
    <row r="12241" customFormat="false" ht="14.25" hidden="false" customHeight="false" outlineLevel="0" collapsed="false">
      <c r="A12241" s="393" t="n">
        <v>3798</v>
      </c>
      <c r="B12241" s="394" t="s">
        <v>12469</v>
      </c>
      <c r="C12241" s="393" t="s">
        <v>267</v>
      </c>
      <c r="D12241" s="395" t="n">
        <v>83.57</v>
      </c>
    </row>
    <row r="12242" customFormat="false" ht="14.25" hidden="false" customHeight="false" outlineLevel="0" collapsed="false">
      <c r="A12242" s="393" t="n">
        <v>38769</v>
      </c>
      <c r="B12242" s="394" t="s">
        <v>12470</v>
      </c>
      <c r="C12242" s="393" t="s">
        <v>267</v>
      </c>
      <c r="D12242" s="395" t="n">
        <v>65.27</v>
      </c>
    </row>
    <row r="12243" customFormat="false" ht="14.25" hidden="false" customHeight="false" outlineLevel="0" collapsed="false">
      <c r="A12243" s="393" t="n">
        <v>38774</v>
      </c>
      <c r="B12243" s="394" t="s">
        <v>12471</v>
      </c>
      <c r="C12243" s="393" t="s">
        <v>267</v>
      </c>
      <c r="D12243" s="395" t="n">
        <v>11.88</v>
      </c>
    </row>
    <row r="12244" customFormat="false" ht="14.25" hidden="false" customHeight="false" outlineLevel="0" collapsed="false">
      <c r="A12244" s="393" t="n">
        <v>42247</v>
      </c>
      <c r="B12244" s="394" t="s">
        <v>12472</v>
      </c>
      <c r="C12244" s="393" t="s">
        <v>267</v>
      </c>
      <c r="D12244" s="395" t="n">
        <v>405.59</v>
      </c>
    </row>
    <row r="12245" customFormat="false" ht="14.25" hidden="false" customHeight="false" outlineLevel="0" collapsed="false">
      <c r="A12245" s="393" t="n">
        <v>42248</v>
      </c>
      <c r="B12245" s="394" t="s">
        <v>12473</v>
      </c>
      <c r="C12245" s="393" t="s">
        <v>267</v>
      </c>
      <c r="D12245" s="395" t="n">
        <v>471.12</v>
      </c>
    </row>
    <row r="12246" customFormat="false" ht="14.25" hidden="false" customHeight="false" outlineLevel="0" collapsed="false">
      <c r="A12246" s="393" t="n">
        <v>42249</v>
      </c>
      <c r="B12246" s="394" t="s">
        <v>12474</v>
      </c>
      <c r="C12246" s="393" t="s">
        <v>267</v>
      </c>
      <c r="D12246" s="395" t="n">
        <v>780.49</v>
      </c>
    </row>
    <row r="12247" customFormat="false" ht="14.25" hidden="false" customHeight="false" outlineLevel="0" collapsed="false">
      <c r="A12247" s="393" t="n">
        <v>42244</v>
      </c>
      <c r="B12247" s="394" t="s">
        <v>12475</v>
      </c>
      <c r="C12247" s="393" t="s">
        <v>267</v>
      </c>
      <c r="D12247" s="395" t="n">
        <v>121.89</v>
      </c>
    </row>
    <row r="12248" customFormat="false" ht="14.25" hidden="false" customHeight="false" outlineLevel="0" collapsed="false">
      <c r="A12248" s="393" t="n">
        <v>42245</v>
      </c>
      <c r="B12248" s="394" t="s">
        <v>12476</v>
      </c>
      <c r="C12248" s="393" t="s">
        <v>267</v>
      </c>
      <c r="D12248" s="395" t="n">
        <v>224.92</v>
      </c>
    </row>
    <row r="12249" customFormat="false" ht="14.25" hidden="false" customHeight="false" outlineLevel="0" collapsed="false">
      <c r="A12249" s="393" t="n">
        <v>42246</v>
      </c>
      <c r="B12249" s="394" t="s">
        <v>12477</v>
      </c>
      <c r="C12249" s="393" t="s">
        <v>267</v>
      </c>
      <c r="D12249" s="395" t="n">
        <v>248.98</v>
      </c>
    </row>
    <row r="12250" customFormat="false" ht="14.25" hidden="false" customHeight="false" outlineLevel="0" collapsed="false">
      <c r="A12250" s="393" t="n">
        <v>42243</v>
      </c>
      <c r="B12250" s="394" t="s">
        <v>12478</v>
      </c>
      <c r="C12250" s="393" t="s">
        <v>267</v>
      </c>
      <c r="D12250" s="395" t="n">
        <v>300.22</v>
      </c>
    </row>
    <row r="12251" customFormat="false" ht="14.25" hidden="false" customHeight="false" outlineLevel="0" collapsed="false">
      <c r="A12251" s="393" t="n">
        <v>38889</v>
      </c>
      <c r="B12251" s="394" t="s">
        <v>12479</v>
      </c>
      <c r="C12251" s="393" t="s">
        <v>267</v>
      </c>
      <c r="D12251" s="395" t="n">
        <v>50.02</v>
      </c>
    </row>
    <row r="12252" customFormat="false" ht="14.25" hidden="false" customHeight="false" outlineLevel="0" collapsed="false">
      <c r="A12252" s="393" t="n">
        <v>38784</v>
      </c>
      <c r="B12252" s="394" t="s">
        <v>12480</v>
      </c>
      <c r="C12252" s="393" t="s">
        <v>267</v>
      </c>
      <c r="D12252" s="395" t="n">
        <v>66.92</v>
      </c>
    </row>
    <row r="12253" customFormat="false" ht="14.25" hidden="false" customHeight="false" outlineLevel="0" collapsed="false">
      <c r="A12253" s="393" t="n">
        <v>3780</v>
      </c>
      <c r="B12253" s="394" t="s">
        <v>12481</v>
      </c>
      <c r="C12253" s="393" t="s">
        <v>267</v>
      </c>
      <c r="D12253" s="395" t="n">
        <v>102.9</v>
      </c>
    </row>
    <row r="12254" customFormat="false" ht="14.25" hidden="false" customHeight="false" outlineLevel="0" collapsed="false">
      <c r="A12254" s="393" t="n">
        <v>38773</v>
      </c>
      <c r="B12254" s="394" t="s">
        <v>12482</v>
      </c>
      <c r="C12254" s="393" t="s">
        <v>267</v>
      </c>
      <c r="D12254" s="395" t="n">
        <v>6.56</v>
      </c>
    </row>
    <row r="12255" customFormat="false" ht="14.25" hidden="false" customHeight="false" outlineLevel="0" collapsed="false">
      <c r="A12255" s="393" t="n">
        <v>12271</v>
      </c>
      <c r="B12255" s="394" t="s">
        <v>12483</v>
      </c>
      <c r="C12255" s="393" t="s">
        <v>267</v>
      </c>
      <c r="D12255" s="395" t="n">
        <v>365.99</v>
      </c>
    </row>
    <row r="12256" customFormat="false" ht="14.25" hidden="false" customHeight="false" outlineLevel="0" collapsed="false">
      <c r="A12256" s="393" t="n">
        <v>39385</v>
      </c>
      <c r="B12256" s="394" t="s">
        <v>12484</v>
      </c>
      <c r="C12256" s="393" t="s">
        <v>267</v>
      </c>
      <c r="D12256" s="395" t="n">
        <v>10.86</v>
      </c>
    </row>
    <row r="12257" customFormat="false" ht="14.25" hidden="false" customHeight="false" outlineLevel="0" collapsed="false">
      <c r="A12257" s="393" t="n">
        <v>39389</v>
      </c>
      <c r="B12257" s="394" t="s">
        <v>12485</v>
      </c>
      <c r="C12257" s="393" t="s">
        <v>267</v>
      </c>
      <c r="D12257" s="395" t="n">
        <v>11.79</v>
      </c>
    </row>
    <row r="12258" customFormat="false" ht="14.25" hidden="false" customHeight="false" outlineLevel="0" collapsed="false">
      <c r="A12258" s="393" t="n">
        <v>39390</v>
      </c>
      <c r="B12258" s="394" t="s">
        <v>12486</v>
      </c>
      <c r="C12258" s="393" t="s">
        <v>267</v>
      </c>
      <c r="D12258" s="395" t="n">
        <v>24.71</v>
      </c>
    </row>
    <row r="12259" customFormat="false" ht="14.25" hidden="false" customHeight="false" outlineLevel="0" collapsed="false">
      <c r="A12259" s="393" t="n">
        <v>39391</v>
      </c>
      <c r="B12259" s="394" t="s">
        <v>12487</v>
      </c>
      <c r="C12259" s="393" t="s">
        <v>267</v>
      </c>
      <c r="D12259" s="395" t="n">
        <v>27.75</v>
      </c>
    </row>
    <row r="12260" customFormat="false" ht="14.25" hidden="false" customHeight="false" outlineLevel="0" collapsed="false">
      <c r="A12260" s="393" t="n">
        <v>3803</v>
      </c>
      <c r="B12260" s="394" t="s">
        <v>12488</v>
      </c>
      <c r="C12260" s="393" t="s">
        <v>267</v>
      </c>
      <c r="D12260" s="395" t="n">
        <v>61.89</v>
      </c>
    </row>
    <row r="12261" customFormat="false" ht="14.25" hidden="false" customHeight="false" outlineLevel="0" collapsed="false">
      <c r="A12261" s="393" t="n">
        <v>38770</v>
      </c>
      <c r="B12261" s="394" t="s">
        <v>12489</v>
      </c>
      <c r="C12261" s="393" t="s">
        <v>267</v>
      </c>
      <c r="D12261" s="395" t="n">
        <v>71.66</v>
      </c>
    </row>
    <row r="12262" customFormat="false" ht="14.25" hidden="false" customHeight="false" outlineLevel="0" collapsed="false">
      <c r="A12262" s="393" t="n">
        <v>12267</v>
      </c>
      <c r="B12262" s="394" t="s">
        <v>12490</v>
      </c>
      <c r="C12262" s="393" t="s">
        <v>267</v>
      </c>
      <c r="D12262" s="395" t="n">
        <v>210</v>
      </c>
    </row>
    <row r="12263" customFormat="false" ht="14.25" hidden="false" customHeight="false" outlineLevel="0" collapsed="false">
      <c r="A12263" s="393" t="n">
        <v>43265</v>
      </c>
      <c r="B12263" s="394" t="s">
        <v>12491</v>
      </c>
      <c r="C12263" s="393" t="s">
        <v>267</v>
      </c>
      <c r="D12263" s="395" t="n">
        <v>33.98</v>
      </c>
    </row>
    <row r="12264" customFormat="false" ht="14.25" hidden="false" customHeight="false" outlineLevel="0" collapsed="false">
      <c r="A12264" s="393" t="n">
        <v>12266</v>
      </c>
      <c r="B12264" s="394" t="s">
        <v>12492</v>
      </c>
      <c r="C12264" s="393" t="s">
        <v>267</v>
      </c>
      <c r="D12264" s="395" t="n">
        <v>107.48</v>
      </c>
    </row>
    <row r="12265" customFormat="false" ht="14.25" hidden="false" customHeight="false" outlineLevel="0" collapsed="false">
      <c r="A12265" s="393" t="n">
        <v>39378</v>
      </c>
      <c r="B12265" s="394" t="s">
        <v>12493</v>
      </c>
      <c r="C12265" s="393" t="s">
        <v>267</v>
      </c>
      <c r="D12265" s="395" t="n">
        <v>76.2</v>
      </c>
    </row>
    <row r="12266" customFormat="false" ht="14.25" hidden="false" customHeight="false" outlineLevel="0" collapsed="false">
      <c r="A12266" s="393" t="n">
        <v>43543</v>
      </c>
      <c r="B12266" s="394" t="s">
        <v>12494</v>
      </c>
      <c r="C12266" s="393" t="s">
        <v>267</v>
      </c>
      <c r="D12266" s="395" t="n">
        <v>158.76</v>
      </c>
    </row>
    <row r="12267" customFormat="false" ht="14.25" hidden="false" customHeight="false" outlineLevel="0" collapsed="false">
      <c r="A12267" s="393" t="n">
        <v>38775</v>
      </c>
      <c r="B12267" s="394" t="s">
        <v>12495</v>
      </c>
      <c r="C12267" s="393" t="s">
        <v>267</v>
      </c>
      <c r="D12267" s="395" t="n">
        <v>80.79</v>
      </c>
    </row>
    <row r="12268" customFormat="false" ht="14.25" hidden="false" customHeight="false" outlineLevel="0" collapsed="false">
      <c r="A12268" s="393" t="n">
        <v>44252</v>
      </c>
      <c r="B12268" s="394" t="s">
        <v>12496</v>
      </c>
      <c r="C12268" s="393" t="s">
        <v>267</v>
      </c>
      <c r="D12268" s="395" t="n">
        <v>193.43</v>
      </c>
    </row>
    <row r="12269" customFormat="false" ht="14.25" hidden="false" customHeight="false" outlineLevel="0" collapsed="false">
      <c r="A12269" s="393" t="n">
        <v>21119</v>
      </c>
      <c r="B12269" s="394" t="s">
        <v>12497</v>
      </c>
      <c r="C12269" s="393" t="s">
        <v>267</v>
      </c>
      <c r="D12269" s="395" t="n">
        <v>1.94</v>
      </c>
    </row>
    <row r="12270" customFormat="false" ht="14.25" hidden="false" customHeight="false" outlineLevel="0" collapsed="false">
      <c r="A12270" s="393" t="n">
        <v>37974</v>
      </c>
      <c r="B12270" s="394" t="s">
        <v>12498</v>
      </c>
      <c r="C12270" s="393" t="s">
        <v>267</v>
      </c>
      <c r="D12270" s="395" t="n">
        <v>2.51</v>
      </c>
    </row>
    <row r="12271" customFormat="false" ht="14.25" hidden="false" customHeight="false" outlineLevel="0" collapsed="false">
      <c r="A12271" s="393" t="n">
        <v>37975</v>
      </c>
      <c r="B12271" s="394" t="s">
        <v>12499</v>
      </c>
      <c r="C12271" s="393" t="s">
        <v>267</v>
      </c>
      <c r="D12271" s="395" t="n">
        <v>5.58</v>
      </c>
    </row>
    <row r="12272" customFormat="false" ht="14.25" hidden="false" customHeight="false" outlineLevel="0" collapsed="false">
      <c r="A12272" s="393" t="n">
        <v>37976</v>
      </c>
      <c r="B12272" s="394" t="s">
        <v>12500</v>
      </c>
      <c r="C12272" s="393" t="s">
        <v>267</v>
      </c>
      <c r="D12272" s="395" t="n">
        <v>12.44</v>
      </c>
    </row>
    <row r="12273" customFormat="false" ht="14.25" hidden="false" customHeight="false" outlineLevel="0" collapsed="false">
      <c r="A12273" s="393" t="n">
        <v>37977</v>
      </c>
      <c r="B12273" s="394" t="s">
        <v>12501</v>
      </c>
      <c r="C12273" s="393" t="s">
        <v>267</v>
      </c>
      <c r="D12273" s="395" t="n">
        <v>17.21</v>
      </c>
    </row>
    <row r="12274" customFormat="false" ht="14.25" hidden="false" customHeight="false" outlineLevel="0" collapsed="false">
      <c r="A12274" s="393" t="n">
        <v>37978</v>
      </c>
      <c r="B12274" s="394" t="s">
        <v>12502</v>
      </c>
      <c r="C12274" s="393" t="s">
        <v>267</v>
      </c>
      <c r="D12274" s="395" t="n">
        <v>34.12</v>
      </c>
    </row>
    <row r="12275" customFormat="false" ht="14.25" hidden="false" customHeight="false" outlineLevel="0" collapsed="false">
      <c r="A12275" s="393" t="n">
        <v>37979</v>
      </c>
      <c r="B12275" s="394" t="s">
        <v>12503</v>
      </c>
      <c r="C12275" s="393" t="s">
        <v>267</v>
      </c>
      <c r="D12275" s="395" t="n">
        <v>144.81</v>
      </c>
    </row>
    <row r="12276" customFormat="false" ht="14.25" hidden="false" customHeight="false" outlineLevel="0" collapsed="false">
      <c r="A12276" s="393" t="n">
        <v>37980</v>
      </c>
      <c r="B12276" s="394" t="s">
        <v>12504</v>
      </c>
      <c r="C12276" s="393" t="s">
        <v>267</v>
      </c>
      <c r="D12276" s="395" t="n">
        <v>166.34</v>
      </c>
    </row>
    <row r="12277" customFormat="false" ht="14.25" hidden="false" customHeight="false" outlineLevel="0" collapsed="false">
      <c r="A12277" s="393" t="n">
        <v>36147</v>
      </c>
      <c r="B12277" s="394" t="s">
        <v>12505</v>
      </c>
      <c r="C12277" s="393" t="s">
        <v>10295</v>
      </c>
      <c r="D12277" s="395" t="n">
        <v>388.14</v>
      </c>
    </row>
    <row r="12278" customFormat="false" ht="14.25" hidden="false" customHeight="false" outlineLevel="0" collapsed="false">
      <c r="A12278" s="393" t="n">
        <v>12731</v>
      </c>
      <c r="B12278" s="394" t="s">
        <v>12506</v>
      </c>
      <c r="C12278" s="393" t="s">
        <v>267</v>
      </c>
      <c r="D12278" s="395" t="n">
        <v>393.4</v>
      </c>
    </row>
    <row r="12279" customFormat="false" ht="14.25" hidden="false" customHeight="false" outlineLevel="0" collapsed="false">
      <c r="A12279" s="393" t="n">
        <v>12723</v>
      </c>
      <c r="B12279" s="394" t="s">
        <v>12507</v>
      </c>
      <c r="C12279" s="393" t="s">
        <v>267</v>
      </c>
      <c r="D12279" s="395" t="n">
        <v>3.05</v>
      </c>
    </row>
    <row r="12280" customFormat="false" ht="14.25" hidden="false" customHeight="false" outlineLevel="0" collapsed="false">
      <c r="A12280" s="393" t="n">
        <v>12724</v>
      </c>
      <c r="B12280" s="394" t="s">
        <v>12508</v>
      </c>
      <c r="C12280" s="393" t="s">
        <v>267</v>
      </c>
      <c r="D12280" s="395" t="n">
        <v>5.86</v>
      </c>
    </row>
    <row r="12281" customFormat="false" ht="14.25" hidden="false" customHeight="false" outlineLevel="0" collapsed="false">
      <c r="A12281" s="393" t="n">
        <v>12725</v>
      </c>
      <c r="B12281" s="394" t="s">
        <v>12509</v>
      </c>
      <c r="C12281" s="393" t="s">
        <v>267</v>
      </c>
      <c r="D12281" s="395" t="n">
        <v>11.76</v>
      </c>
    </row>
    <row r="12282" customFormat="false" ht="14.25" hidden="false" customHeight="false" outlineLevel="0" collapsed="false">
      <c r="A12282" s="393" t="n">
        <v>12726</v>
      </c>
      <c r="B12282" s="394" t="s">
        <v>12510</v>
      </c>
      <c r="C12282" s="393" t="s">
        <v>267</v>
      </c>
      <c r="D12282" s="395" t="n">
        <v>25.95</v>
      </c>
    </row>
    <row r="12283" customFormat="false" ht="14.25" hidden="false" customHeight="false" outlineLevel="0" collapsed="false">
      <c r="A12283" s="393" t="n">
        <v>12727</v>
      </c>
      <c r="B12283" s="394" t="s">
        <v>12511</v>
      </c>
      <c r="C12283" s="393" t="s">
        <v>267</v>
      </c>
      <c r="D12283" s="395" t="n">
        <v>32.91</v>
      </c>
    </row>
    <row r="12284" customFormat="false" ht="14.25" hidden="false" customHeight="false" outlineLevel="0" collapsed="false">
      <c r="A12284" s="393" t="n">
        <v>12728</v>
      </c>
      <c r="B12284" s="394" t="s">
        <v>12512</v>
      </c>
      <c r="C12284" s="393" t="s">
        <v>267</v>
      </c>
      <c r="D12284" s="395" t="n">
        <v>53.76</v>
      </c>
    </row>
    <row r="12285" customFormat="false" ht="14.25" hidden="false" customHeight="false" outlineLevel="0" collapsed="false">
      <c r="A12285" s="393" t="n">
        <v>12729</v>
      </c>
      <c r="B12285" s="394" t="s">
        <v>12513</v>
      </c>
      <c r="C12285" s="393" t="s">
        <v>267</v>
      </c>
      <c r="D12285" s="395" t="n">
        <v>176.21</v>
      </c>
    </row>
    <row r="12286" customFormat="false" ht="14.25" hidden="false" customHeight="false" outlineLevel="0" collapsed="false">
      <c r="A12286" s="393" t="n">
        <v>12730</v>
      </c>
      <c r="B12286" s="394" t="s">
        <v>12514</v>
      </c>
      <c r="C12286" s="393" t="s">
        <v>267</v>
      </c>
      <c r="D12286" s="395" t="n">
        <v>269.78</v>
      </c>
    </row>
    <row r="12287" customFormat="false" ht="14.25" hidden="false" customHeight="false" outlineLevel="0" collapsed="false">
      <c r="A12287" s="393" t="n">
        <v>3840</v>
      </c>
      <c r="B12287" s="394" t="s">
        <v>12515</v>
      </c>
      <c r="C12287" s="393" t="s">
        <v>267</v>
      </c>
      <c r="D12287" s="395" t="n">
        <v>57.84</v>
      </c>
    </row>
    <row r="12288" customFormat="false" ht="14.25" hidden="false" customHeight="false" outlineLevel="0" collapsed="false">
      <c r="A12288" s="393" t="n">
        <v>3838</v>
      </c>
      <c r="B12288" s="394" t="s">
        <v>12516</v>
      </c>
      <c r="C12288" s="393" t="s">
        <v>267</v>
      </c>
      <c r="D12288" s="395" t="n">
        <v>127.65</v>
      </c>
    </row>
    <row r="12289" customFormat="false" ht="14.25" hidden="false" customHeight="false" outlineLevel="0" collapsed="false">
      <c r="A12289" s="393" t="n">
        <v>3844</v>
      </c>
      <c r="B12289" s="394" t="s">
        <v>12517</v>
      </c>
      <c r="C12289" s="393" t="s">
        <v>267</v>
      </c>
      <c r="D12289" s="395" t="n">
        <v>227.69</v>
      </c>
    </row>
    <row r="12290" customFormat="false" ht="14.25" hidden="false" customHeight="false" outlineLevel="0" collapsed="false">
      <c r="A12290" s="393" t="n">
        <v>3839</v>
      </c>
      <c r="B12290" s="394" t="s">
        <v>12518</v>
      </c>
      <c r="C12290" s="393" t="s">
        <v>267</v>
      </c>
      <c r="D12290" s="395" t="n">
        <v>414.73</v>
      </c>
    </row>
    <row r="12291" customFormat="false" ht="14.25" hidden="false" customHeight="false" outlineLevel="0" collapsed="false">
      <c r="A12291" s="393" t="n">
        <v>3843</v>
      </c>
      <c r="B12291" s="394" t="s">
        <v>12519</v>
      </c>
      <c r="C12291" s="393" t="s">
        <v>267</v>
      </c>
      <c r="D12291" s="395" t="n">
        <v>569.22</v>
      </c>
    </row>
    <row r="12292" customFormat="false" ht="14.25" hidden="false" customHeight="false" outlineLevel="0" collapsed="false">
      <c r="A12292" s="393" t="n">
        <v>3900</v>
      </c>
      <c r="B12292" s="394" t="s">
        <v>12520</v>
      </c>
      <c r="C12292" s="393" t="s">
        <v>267</v>
      </c>
      <c r="D12292" s="395" t="n">
        <v>48.73</v>
      </c>
    </row>
    <row r="12293" customFormat="false" ht="14.25" hidden="false" customHeight="false" outlineLevel="0" collapsed="false">
      <c r="A12293" s="393" t="n">
        <v>3846</v>
      </c>
      <c r="B12293" s="394" t="s">
        <v>12521</v>
      </c>
      <c r="C12293" s="393" t="s">
        <v>267</v>
      </c>
      <c r="D12293" s="395" t="n">
        <v>14.64</v>
      </c>
    </row>
    <row r="12294" customFormat="false" ht="14.25" hidden="false" customHeight="false" outlineLevel="0" collapsed="false">
      <c r="A12294" s="393" t="n">
        <v>3886</v>
      </c>
      <c r="B12294" s="394" t="s">
        <v>12522</v>
      </c>
      <c r="C12294" s="393" t="s">
        <v>267</v>
      </c>
      <c r="D12294" s="395" t="n">
        <v>19.44</v>
      </c>
    </row>
    <row r="12295" customFormat="false" ht="14.25" hidden="false" customHeight="false" outlineLevel="0" collapsed="false">
      <c r="A12295" s="393" t="n">
        <v>3854</v>
      </c>
      <c r="B12295" s="394" t="s">
        <v>12523</v>
      </c>
      <c r="C12295" s="393" t="s">
        <v>267</v>
      </c>
      <c r="D12295" s="395" t="n">
        <v>11.08</v>
      </c>
    </row>
    <row r="12296" customFormat="false" ht="14.25" hidden="false" customHeight="false" outlineLevel="0" collapsed="false">
      <c r="A12296" s="393" t="n">
        <v>3873</v>
      </c>
      <c r="B12296" s="394" t="s">
        <v>12524</v>
      </c>
      <c r="C12296" s="393" t="s">
        <v>267</v>
      </c>
      <c r="D12296" s="395" t="n">
        <v>12.9</v>
      </c>
    </row>
    <row r="12297" customFormat="false" ht="14.25" hidden="false" customHeight="false" outlineLevel="0" collapsed="false">
      <c r="A12297" s="393" t="n">
        <v>38021</v>
      </c>
      <c r="B12297" s="394" t="s">
        <v>12525</v>
      </c>
      <c r="C12297" s="393" t="s">
        <v>267</v>
      </c>
      <c r="D12297" s="395" t="n">
        <v>22.9</v>
      </c>
    </row>
    <row r="12298" customFormat="false" ht="14.25" hidden="false" customHeight="false" outlineLevel="0" collapsed="false">
      <c r="A12298" s="393" t="n">
        <v>43838</v>
      </c>
      <c r="B12298" s="394" t="s">
        <v>12526</v>
      </c>
      <c r="C12298" s="393" t="s">
        <v>267</v>
      </c>
      <c r="D12298" s="395" t="n">
        <v>29.6</v>
      </c>
    </row>
    <row r="12299" customFormat="false" ht="14.25" hidden="false" customHeight="false" outlineLevel="0" collapsed="false">
      <c r="A12299" s="393" t="n">
        <v>3847</v>
      </c>
      <c r="B12299" s="394" t="s">
        <v>12527</v>
      </c>
      <c r="C12299" s="393" t="s">
        <v>267</v>
      </c>
      <c r="D12299" s="395" t="n">
        <v>29.84</v>
      </c>
    </row>
    <row r="12300" customFormat="false" ht="14.25" hidden="false" customHeight="false" outlineLevel="0" collapsed="false">
      <c r="A12300" s="393" t="n">
        <v>38022</v>
      </c>
      <c r="B12300" s="394" t="s">
        <v>12528</v>
      </c>
      <c r="C12300" s="393" t="s">
        <v>267</v>
      </c>
      <c r="D12300" s="395" t="n">
        <v>41.02</v>
      </c>
    </row>
    <row r="12301" customFormat="false" ht="14.25" hidden="false" customHeight="false" outlineLevel="0" collapsed="false">
      <c r="A12301" s="393" t="n">
        <v>3826</v>
      </c>
      <c r="B12301" s="394" t="s">
        <v>12529</v>
      </c>
      <c r="C12301" s="393" t="s">
        <v>267</v>
      </c>
      <c r="D12301" s="395" t="n">
        <v>57.39</v>
      </c>
    </row>
    <row r="12302" customFormat="false" ht="14.25" hidden="false" customHeight="false" outlineLevel="0" collapsed="false">
      <c r="A12302" s="393" t="n">
        <v>3825</v>
      </c>
      <c r="B12302" s="394" t="s">
        <v>12530</v>
      </c>
      <c r="C12302" s="393" t="s">
        <v>267</v>
      </c>
      <c r="D12302" s="395" t="n">
        <v>16.5</v>
      </c>
    </row>
    <row r="12303" customFormat="false" ht="14.25" hidden="false" customHeight="false" outlineLevel="0" collapsed="false">
      <c r="A12303" s="393" t="n">
        <v>3827</v>
      </c>
      <c r="B12303" s="394" t="s">
        <v>12531</v>
      </c>
      <c r="C12303" s="393" t="s">
        <v>267</v>
      </c>
      <c r="D12303" s="395" t="n">
        <v>36.06</v>
      </c>
    </row>
    <row r="12304" customFormat="false" ht="14.25" hidden="false" customHeight="false" outlineLevel="0" collapsed="false">
      <c r="A12304" s="393" t="n">
        <v>3830</v>
      </c>
      <c r="B12304" s="394" t="s">
        <v>12532</v>
      </c>
      <c r="C12304" s="393" t="s">
        <v>267</v>
      </c>
      <c r="D12304" s="395" t="n">
        <v>213.28</v>
      </c>
    </row>
    <row r="12305" customFormat="false" ht="14.25" hidden="false" customHeight="false" outlineLevel="0" collapsed="false">
      <c r="A12305" s="393" t="n">
        <v>37981</v>
      </c>
      <c r="B12305" s="394" t="s">
        <v>12533</v>
      </c>
      <c r="C12305" s="393" t="s">
        <v>267</v>
      </c>
      <c r="D12305" s="395" t="n">
        <v>7.24</v>
      </c>
    </row>
    <row r="12306" customFormat="false" ht="14.25" hidden="false" customHeight="false" outlineLevel="0" collapsed="false">
      <c r="A12306" s="393" t="n">
        <v>37982</v>
      </c>
      <c r="B12306" s="394" t="s">
        <v>12534</v>
      </c>
      <c r="C12306" s="393" t="s">
        <v>267</v>
      </c>
      <c r="D12306" s="395" t="n">
        <v>10.51</v>
      </c>
    </row>
    <row r="12307" customFormat="false" ht="14.25" hidden="false" customHeight="false" outlineLevel="0" collapsed="false">
      <c r="A12307" s="393" t="n">
        <v>37983</v>
      </c>
      <c r="B12307" s="394" t="s">
        <v>12535</v>
      </c>
      <c r="C12307" s="393" t="s">
        <v>267</v>
      </c>
      <c r="D12307" s="395" t="n">
        <v>15.54</v>
      </c>
    </row>
    <row r="12308" customFormat="false" ht="14.25" hidden="false" customHeight="false" outlineLevel="0" collapsed="false">
      <c r="A12308" s="393" t="n">
        <v>37984</v>
      </c>
      <c r="B12308" s="394" t="s">
        <v>12536</v>
      </c>
      <c r="C12308" s="393" t="s">
        <v>267</v>
      </c>
      <c r="D12308" s="395" t="n">
        <v>21.83</v>
      </c>
    </row>
    <row r="12309" customFormat="false" ht="14.25" hidden="false" customHeight="false" outlineLevel="0" collapsed="false">
      <c r="A12309" s="393" t="n">
        <v>37985</v>
      </c>
      <c r="B12309" s="394" t="s">
        <v>12537</v>
      </c>
      <c r="C12309" s="393" t="s">
        <v>267</v>
      </c>
      <c r="D12309" s="395" t="n">
        <v>31.02</v>
      </c>
    </row>
    <row r="12310" customFormat="false" ht="14.25" hidden="false" customHeight="false" outlineLevel="0" collapsed="false">
      <c r="A12310" s="393" t="n">
        <v>20165</v>
      </c>
      <c r="B12310" s="394" t="s">
        <v>12538</v>
      </c>
      <c r="C12310" s="393" t="s">
        <v>267</v>
      </c>
      <c r="D12310" s="395" t="n">
        <v>26.44</v>
      </c>
    </row>
    <row r="12311" customFormat="false" ht="14.25" hidden="false" customHeight="false" outlineLevel="0" collapsed="false">
      <c r="A12311" s="393" t="n">
        <v>20166</v>
      </c>
      <c r="B12311" s="394" t="s">
        <v>12539</v>
      </c>
      <c r="C12311" s="393" t="s">
        <v>267</v>
      </c>
      <c r="D12311" s="395" t="n">
        <v>80.75</v>
      </c>
    </row>
    <row r="12312" customFormat="false" ht="14.25" hidden="false" customHeight="false" outlineLevel="0" collapsed="false">
      <c r="A12312" s="393" t="n">
        <v>20164</v>
      </c>
      <c r="B12312" s="394" t="s">
        <v>12540</v>
      </c>
      <c r="C12312" s="393" t="s">
        <v>267</v>
      </c>
      <c r="D12312" s="395" t="n">
        <v>12.7</v>
      </c>
    </row>
    <row r="12313" customFormat="false" ht="14.25" hidden="false" customHeight="false" outlineLevel="0" collapsed="false">
      <c r="A12313" s="393" t="n">
        <v>3893</v>
      </c>
      <c r="B12313" s="394" t="s">
        <v>12541</v>
      </c>
      <c r="C12313" s="393" t="s">
        <v>267</v>
      </c>
      <c r="D12313" s="395" t="n">
        <v>19.91</v>
      </c>
    </row>
    <row r="12314" customFormat="false" ht="14.25" hidden="false" customHeight="false" outlineLevel="0" collapsed="false">
      <c r="A12314" s="393" t="n">
        <v>3848</v>
      </c>
      <c r="B12314" s="394" t="s">
        <v>12542</v>
      </c>
      <c r="C12314" s="393" t="s">
        <v>267</v>
      </c>
      <c r="D12314" s="395" t="n">
        <v>12.14</v>
      </c>
    </row>
    <row r="12315" customFormat="false" ht="14.25" hidden="false" customHeight="false" outlineLevel="0" collapsed="false">
      <c r="A12315" s="393" t="n">
        <v>3895</v>
      </c>
      <c r="B12315" s="394" t="s">
        <v>12543</v>
      </c>
      <c r="C12315" s="393" t="s">
        <v>267</v>
      </c>
      <c r="D12315" s="395" t="n">
        <v>13.48</v>
      </c>
    </row>
    <row r="12316" customFormat="false" ht="14.25" hidden="false" customHeight="false" outlineLevel="0" collapsed="false">
      <c r="A12316" s="393" t="n">
        <v>12404</v>
      </c>
      <c r="B12316" s="394" t="s">
        <v>12544</v>
      </c>
      <c r="C12316" s="393" t="s">
        <v>267</v>
      </c>
      <c r="D12316" s="395" t="n">
        <v>12.43</v>
      </c>
    </row>
    <row r="12317" customFormat="false" ht="14.25" hidden="false" customHeight="false" outlineLevel="0" collapsed="false">
      <c r="A12317" s="393" t="n">
        <v>3939</v>
      </c>
      <c r="B12317" s="394" t="s">
        <v>12545</v>
      </c>
      <c r="C12317" s="393" t="s">
        <v>267</v>
      </c>
      <c r="D12317" s="395" t="n">
        <v>25.6</v>
      </c>
    </row>
    <row r="12318" customFormat="false" ht="14.25" hidden="false" customHeight="false" outlineLevel="0" collapsed="false">
      <c r="A12318" s="393" t="n">
        <v>3911</v>
      </c>
      <c r="B12318" s="394" t="s">
        <v>12546</v>
      </c>
      <c r="C12318" s="393" t="s">
        <v>267</v>
      </c>
      <c r="D12318" s="395" t="n">
        <v>20.92</v>
      </c>
    </row>
    <row r="12319" customFormat="false" ht="14.25" hidden="false" customHeight="false" outlineLevel="0" collapsed="false">
      <c r="A12319" s="393" t="n">
        <v>3910</v>
      </c>
      <c r="B12319" s="394" t="s">
        <v>12547</v>
      </c>
      <c r="C12319" s="393" t="s">
        <v>267</v>
      </c>
      <c r="D12319" s="395" t="n">
        <v>14.96</v>
      </c>
    </row>
    <row r="12320" customFormat="false" ht="14.25" hidden="false" customHeight="false" outlineLevel="0" collapsed="false">
      <c r="A12320" s="393" t="n">
        <v>3908</v>
      </c>
      <c r="B12320" s="394" t="s">
        <v>12548</v>
      </c>
      <c r="C12320" s="393" t="s">
        <v>267</v>
      </c>
      <c r="D12320" s="395" t="n">
        <v>6.76</v>
      </c>
    </row>
    <row r="12321" customFormat="false" ht="14.25" hidden="false" customHeight="false" outlineLevel="0" collapsed="false">
      <c r="A12321" s="393" t="n">
        <v>3913</v>
      </c>
      <c r="B12321" s="394" t="s">
        <v>12549</v>
      </c>
      <c r="C12321" s="393" t="s">
        <v>267</v>
      </c>
      <c r="D12321" s="395" t="n">
        <v>71.53</v>
      </c>
    </row>
    <row r="12322" customFormat="false" ht="14.25" hidden="false" customHeight="false" outlineLevel="0" collapsed="false">
      <c r="A12322" s="393" t="n">
        <v>3912</v>
      </c>
      <c r="B12322" s="394" t="s">
        <v>12550</v>
      </c>
      <c r="C12322" s="393" t="s">
        <v>267</v>
      </c>
      <c r="D12322" s="395" t="n">
        <v>39.21</v>
      </c>
    </row>
    <row r="12323" customFormat="false" ht="14.25" hidden="false" customHeight="false" outlineLevel="0" collapsed="false">
      <c r="A12323" s="393" t="n">
        <v>3914</v>
      </c>
      <c r="B12323" s="394" t="s">
        <v>12551</v>
      </c>
      <c r="C12323" s="393" t="s">
        <v>267</v>
      </c>
      <c r="D12323" s="395" t="n">
        <v>107.91</v>
      </c>
    </row>
    <row r="12324" customFormat="false" ht="14.25" hidden="false" customHeight="false" outlineLevel="0" collapsed="false">
      <c r="A12324" s="393" t="n">
        <v>3909</v>
      </c>
      <c r="B12324" s="394" t="s">
        <v>12552</v>
      </c>
      <c r="C12324" s="393" t="s">
        <v>267</v>
      </c>
      <c r="D12324" s="395" t="n">
        <v>9.2</v>
      </c>
    </row>
    <row r="12325" customFormat="false" ht="14.25" hidden="false" customHeight="false" outlineLevel="0" collapsed="false">
      <c r="A12325" s="393" t="n">
        <v>3915</v>
      </c>
      <c r="B12325" s="394" t="s">
        <v>12553</v>
      </c>
      <c r="C12325" s="393" t="s">
        <v>267</v>
      </c>
      <c r="D12325" s="395" t="n">
        <v>170.17</v>
      </c>
    </row>
    <row r="12326" customFormat="false" ht="14.25" hidden="false" customHeight="false" outlineLevel="0" collapsed="false">
      <c r="A12326" s="393" t="n">
        <v>3916</v>
      </c>
      <c r="B12326" s="394" t="s">
        <v>12554</v>
      </c>
      <c r="C12326" s="393" t="s">
        <v>267</v>
      </c>
      <c r="D12326" s="395" t="n">
        <v>310.02</v>
      </c>
    </row>
    <row r="12327" customFormat="false" ht="14.25" hidden="false" customHeight="false" outlineLevel="0" collapsed="false">
      <c r="A12327" s="393" t="n">
        <v>3917</v>
      </c>
      <c r="B12327" s="394" t="s">
        <v>12555</v>
      </c>
      <c r="C12327" s="393" t="s">
        <v>267</v>
      </c>
      <c r="D12327" s="395" t="n">
        <v>511.33</v>
      </c>
    </row>
    <row r="12328" customFormat="false" ht="14.25" hidden="false" customHeight="false" outlineLevel="0" collapsed="false">
      <c r="A12328" s="393" t="n">
        <v>1904</v>
      </c>
      <c r="B12328" s="394" t="s">
        <v>12556</v>
      </c>
      <c r="C12328" s="393" t="s">
        <v>267</v>
      </c>
      <c r="D12328" s="395" t="n">
        <v>0.76</v>
      </c>
    </row>
    <row r="12329" customFormat="false" ht="14.25" hidden="false" customHeight="false" outlineLevel="0" collapsed="false">
      <c r="A12329" s="393" t="n">
        <v>1899</v>
      </c>
      <c r="B12329" s="394" t="s">
        <v>12557</v>
      </c>
      <c r="C12329" s="393" t="s">
        <v>267</v>
      </c>
      <c r="D12329" s="395" t="n">
        <v>0.87</v>
      </c>
    </row>
    <row r="12330" customFormat="false" ht="14.25" hidden="false" customHeight="false" outlineLevel="0" collapsed="false">
      <c r="A12330" s="393" t="n">
        <v>1900</v>
      </c>
      <c r="B12330" s="394" t="s">
        <v>12558</v>
      </c>
      <c r="C12330" s="393" t="s">
        <v>267</v>
      </c>
      <c r="D12330" s="395" t="n">
        <v>1.4</v>
      </c>
    </row>
    <row r="12331" customFormat="false" ht="14.25" hidden="false" customHeight="false" outlineLevel="0" collapsed="false">
      <c r="A12331" s="393" t="n">
        <v>12407</v>
      </c>
      <c r="B12331" s="394" t="s">
        <v>12559</v>
      </c>
      <c r="C12331" s="393" t="s">
        <v>267</v>
      </c>
      <c r="D12331" s="395" t="n">
        <v>38.71</v>
      </c>
    </row>
    <row r="12332" customFormat="false" ht="14.25" hidden="false" customHeight="false" outlineLevel="0" collapsed="false">
      <c r="A12332" s="393" t="n">
        <v>12408</v>
      </c>
      <c r="B12332" s="394" t="s">
        <v>12560</v>
      </c>
      <c r="C12332" s="393" t="s">
        <v>267</v>
      </c>
      <c r="D12332" s="395" t="n">
        <v>21.85</v>
      </c>
    </row>
    <row r="12333" customFormat="false" ht="14.25" hidden="false" customHeight="false" outlineLevel="0" collapsed="false">
      <c r="A12333" s="393" t="n">
        <v>12409</v>
      </c>
      <c r="B12333" s="394" t="s">
        <v>12561</v>
      </c>
      <c r="C12333" s="393" t="s">
        <v>267</v>
      </c>
      <c r="D12333" s="395" t="n">
        <v>21.85</v>
      </c>
    </row>
    <row r="12334" customFormat="false" ht="14.25" hidden="false" customHeight="false" outlineLevel="0" collapsed="false">
      <c r="A12334" s="393" t="n">
        <v>12410</v>
      </c>
      <c r="B12334" s="394" t="s">
        <v>12562</v>
      </c>
      <c r="C12334" s="393" t="s">
        <v>267</v>
      </c>
      <c r="D12334" s="395" t="n">
        <v>15.05</v>
      </c>
    </row>
    <row r="12335" customFormat="false" ht="14.25" hidden="false" customHeight="false" outlineLevel="0" collapsed="false">
      <c r="A12335" s="393" t="n">
        <v>3936</v>
      </c>
      <c r="B12335" s="394" t="s">
        <v>12563</v>
      </c>
      <c r="C12335" s="393" t="s">
        <v>267</v>
      </c>
      <c r="D12335" s="395" t="n">
        <v>27.2</v>
      </c>
    </row>
    <row r="12336" customFormat="false" ht="14.25" hidden="false" customHeight="false" outlineLevel="0" collapsed="false">
      <c r="A12336" s="393" t="n">
        <v>3924</v>
      </c>
      <c r="B12336" s="394" t="s">
        <v>12564</v>
      </c>
      <c r="C12336" s="393" t="s">
        <v>267</v>
      </c>
      <c r="D12336" s="395" t="n">
        <v>27.2</v>
      </c>
    </row>
    <row r="12337" customFormat="false" ht="14.25" hidden="false" customHeight="false" outlineLevel="0" collapsed="false">
      <c r="A12337" s="393" t="n">
        <v>3922</v>
      </c>
      <c r="B12337" s="394" t="s">
        <v>12565</v>
      </c>
      <c r="C12337" s="393" t="s">
        <v>267</v>
      </c>
      <c r="D12337" s="395" t="n">
        <v>25.02</v>
      </c>
    </row>
    <row r="12338" customFormat="false" ht="14.25" hidden="false" customHeight="false" outlineLevel="0" collapsed="false">
      <c r="A12338" s="393" t="n">
        <v>3923</v>
      </c>
      <c r="B12338" s="394" t="s">
        <v>12566</v>
      </c>
      <c r="C12338" s="393" t="s">
        <v>267</v>
      </c>
      <c r="D12338" s="395" t="n">
        <v>27.2</v>
      </c>
    </row>
    <row r="12339" customFormat="false" ht="14.25" hidden="false" customHeight="false" outlineLevel="0" collapsed="false">
      <c r="A12339" s="393" t="n">
        <v>3921</v>
      </c>
      <c r="B12339" s="394" t="s">
        <v>12567</v>
      </c>
      <c r="C12339" s="393" t="s">
        <v>267</v>
      </c>
      <c r="D12339" s="395" t="n">
        <v>22.45</v>
      </c>
    </row>
    <row r="12340" customFormat="false" ht="14.25" hidden="false" customHeight="false" outlineLevel="0" collapsed="false">
      <c r="A12340" s="393" t="n">
        <v>3937</v>
      </c>
      <c r="B12340" s="394" t="s">
        <v>12568</v>
      </c>
      <c r="C12340" s="393" t="s">
        <v>267</v>
      </c>
      <c r="D12340" s="395" t="n">
        <v>22.44</v>
      </c>
    </row>
    <row r="12341" customFormat="false" ht="14.25" hidden="false" customHeight="false" outlineLevel="0" collapsed="false">
      <c r="A12341" s="393" t="n">
        <v>3920</v>
      </c>
      <c r="B12341" s="394" t="s">
        <v>12569</v>
      </c>
      <c r="C12341" s="393" t="s">
        <v>267</v>
      </c>
      <c r="D12341" s="395" t="n">
        <v>22.44</v>
      </c>
    </row>
    <row r="12342" customFormat="false" ht="14.25" hidden="false" customHeight="false" outlineLevel="0" collapsed="false">
      <c r="A12342" s="393" t="n">
        <v>3938</v>
      </c>
      <c r="B12342" s="394" t="s">
        <v>12570</v>
      </c>
      <c r="C12342" s="393" t="s">
        <v>267</v>
      </c>
      <c r="D12342" s="395" t="n">
        <v>14.79</v>
      </c>
    </row>
    <row r="12343" customFormat="false" ht="14.25" hidden="false" customHeight="false" outlineLevel="0" collapsed="false">
      <c r="A12343" s="393" t="n">
        <v>3919</v>
      </c>
      <c r="B12343" s="394" t="s">
        <v>12571</v>
      </c>
      <c r="C12343" s="393" t="s">
        <v>267</v>
      </c>
      <c r="D12343" s="395" t="n">
        <v>15.08</v>
      </c>
    </row>
    <row r="12344" customFormat="false" ht="14.25" hidden="false" customHeight="false" outlineLevel="0" collapsed="false">
      <c r="A12344" s="393" t="n">
        <v>3927</v>
      </c>
      <c r="B12344" s="394" t="s">
        <v>12572</v>
      </c>
      <c r="C12344" s="393" t="s">
        <v>267</v>
      </c>
      <c r="D12344" s="395" t="n">
        <v>76.38</v>
      </c>
    </row>
    <row r="12345" customFormat="false" ht="14.25" hidden="false" customHeight="false" outlineLevel="0" collapsed="false">
      <c r="A12345" s="393" t="n">
        <v>3928</v>
      </c>
      <c r="B12345" s="394" t="s">
        <v>12573</v>
      </c>
      <c r="C12345" s="393" t="s">
        <v>267</v>
      </c>
      <c r="D12345" s="395" t="n">
        <v>76.38</v>
      </c>
    </row>
    <row r="12346" customFormat="false" ht="14.25" hidden="false" customHeight="false" outlineLevel="0" collapsed="false">
      <c r="A12346" s="393" t="n">
        <v>3926</v>
      </c>
      <c r="B12346" s="394" t="s">
        <v>12574</v>
      </c>
      <c r="C12346" s="393" t="s">
        <v>267</v>
      </c>
      <c r="D12346" s="395" t="n">
        <v>43.54</v>
      </c>
    </row>
    <row r="12347" customFormat="false" ht="14.25" hidden="false" customHeight="false" outlineLevel="0" collapsed="false">
      <c r="A12347" s="393" t="n">
        <v>3935</v>
      </c>
      <c r="B12347" s="394" t="s">
        <v>12575</v>
      </c>
      <c r="C12347" s="393" t="s">
        <v>267</v>
      </c>
      <c r="D12347" s="395" t="n">
        <v>43.54</v>
      </c>
    </row>
    <row r="12348" customFormat="false" ht="14.25" hidden="false" customHeight="false" outlineLevel="0" collapsed="false">
      <c r="A12348" s="393" t="n">
        <v>3925</v>
      </c>
      <c r="B12348" s="394" t="s">
        <v>12576</v>
      </c>
      <c r="C12348" s="393" t="s">
        <v>267</v>
      </c>
      <c r="D12348" s="395" t="n">
        <v>43.54</v>
      </c>
    </row>
    <row r="12349" customFormat="false" ht="14.25" hidden="false" customHeight="false" outlineLevel="0" collapsed="false">
      <c r="A12349" s="393" t="n">
        <v>3929</v>
      </c>
      <c r="B12349" s="394" t="s">
        <v>12577</v>
      </c>
      <c r="C12349" s="393" t="s">
        <v>267</v>
      </c>
      <c r="D12349" s="395" t="n">
        <v>116.37</v>
      </c>
    </row>
    <row r="12350" customFormat="false" ht="14.25" hidden="false" customHeight="false" outlineLevel="0" collapsed="false">
      <c r="A12350" s="393" t="n">
        <v>3931</v>
      </c>
      <c r="B12350" s="394" t="s">
        <v>12578</v>
      </c>
      <c r="C12350" s="393" t="s">
        <v>267</v>
      </c>
      <c r="D12350" s="395" t="n">
        <v>116.37</v>
      </c>
    </row>
    <row r="12351" customFormat="false" ht="14.25" hidden="false" customHeight="false" outlineLevel="0" collapsed="false">
      <c r="A12351" s="393" t="n">
        <v>3930</v>
      </c>
      <c r="B12351" s="394" t="s">
        <v>12579</v>
      </c>
      <c r="C12351" s="393" t="s">
        <v>267</v>
      </c>
      <c r="D12351" s="395" t="n">
        <v>116.37</v>
      </c>
    </row>
    <row r="12352" customFormat="false" ht="14.25" hidden="false" customHeight="false" outlineLevel="0" collapsed="false">
      <c r="A12352" s="393" t="n">
        <v>12406</v>
      </c>
      <c r="B12352" s="394" t="s">
        <v>12580</v>
      </c>
      <c r="C12352" s="393" t="s">
        <v>267</v>
      </c>
      <c r="D12352" s="395" t="n">
        <v>10.69</v>
      </c>
    </row>
    <row r="12353" customFormat="false" ht="14.25" hidden="false" customHeight="false" outlineLevel="0" collapsed="false">
      <c r="A12353" s="393" t="n">
        <v>3932</v>
      </c>
      <c r="B12353" s="394" t="s">
        <v>12581</v>
      </c>
      <c r="C12353" s="393" t="s">
        <v>267</v>
      </c>
      <c r="D12353" s="395" t="n">
        <v>200.94</v>
      </c>
    </row>
    <row r="12354" customFormat="false" ht="14.25" hidden="false" customHeight="false" outlineLevel="0" collapsed="false">
      <c r="A12354" s="393" t="n">
        <v>3933</v>
      </c>
      <c r="B12354" s="394" t="s">
        <v>12582</v>
      </c>
      <c r="C12354" s="393" t="s">
        <v>267</v>
      </c>
      <c r="D12354" s="395" t="n">
        <v>200.94</v>
      </c>
    </row>
    <row r="12355" customFormat="false" ht="14.25" hidden="false" customHeight="false" outlineLevel="0" collapsed="false">
      <c r="A12355" s="393" t="n">
        <v>3934</v>
      </c>
      <c r="B12355" s="394" t="s">
        <v>12583</v>
      </c>
      <c r="C12355" s="393" t="s">
        <v>267</v>
      </c>
      <c r="D12355" s="395" t="n">
        <v>200.94</v>
      </c>
    </row>
    <row r="12356" customFormat="false" ht="14.25" hidden="false" customHeight="false" outlineLevel="0" collapsed="false">
      <c r="A12356" s="393" t="n">
        <v>40355</v>
      </c>
      <c r="B12356" s="394" t="s">
        <v>12584</v>
      </c>
      <c r="C12356" s="393" t="s">
        <v>267</v>
      </c>
      <c r="D12356" s="395" t="n">
        <v>11.97</v>
      </c>
    </row>
    <row r="12357" customFormat="false" ht="14.25" hidden="false" customHeight="false" outlineLevel="0" collapsed="false">
      <c r="A12357" s="393" t="n">
        <v>40364</v>
      </c>
      <c r="B12357" s="394" t="s">
        <v>12585</v>
      </c>
      <c r="C12357" s="393" t="s">
        <v>267</v>
      </c>
      <c r="D12357" s="395" t="n">
        <v>56.09</v>
      </c>
    </row>
    <row r="12358" customFormat="false" ht="14.25" hidden="false" customHeight="false" outlineLevel="0" collapsed="false">
      <c r="A12358" s="393" t="n">
        <v>40361</v>
      </c>
      <c r="B12358" s="394" t="s">
        <v>12586</v>
      </c>
      <c r="C12358" s="393" t="s">
        <v>267</v>
      </c>
      <c r="D12358" s="395" t="n">
        <v>43.86</v>
      </c>
    </row>
    <row r="12359" customFormat="false" ht="14.25" hidden="false" customHeight="false" outlineLevel="0" collapsed="false">
      <c r="A12359" s="393" t="n">
        <v>40358</v>
      </c>
      <c r="B12359" s="394" t="s">
        <v>12587</v>
      </c>
      <c r="C12359" s="393" t="s">
        <v>267</v>
      </c>
      <c r="D12359" s="395" t="n">
        <v>16.72</v>
      </c>
    </row>
    <row r="12360" customFormat="false" ht="14.25" hidden="false" customHeight="false" outlineLevel="0" collapsed="false">
      <c r="A12360" s="393" t="n">
        <v>40370</v>
      </c>
      <c r="B12360" s="394" t="s">
        <v>12588</v>
      </c>
      <c r="C12360" s="393" t="s">
        <v>267</v>
      </c>
      <c r="D12360" s="395" t="n">
        <v>177.99</v>
      </c>
    </row>
    <row r="12361" customFormat="false" ht="14.25" hidden="false" customHeight="false" outlineLevel="0" collapsed="false">
      <c r="A12361" s="393" t="n">
        <v>40367</v>
      </c>
      <c r="B12361" s="394" t="s">
        <v>12589</v>
      </c>
      <c r="C12361" s="393" t="s">
        <v>267</v>
      </c>
      <c r="D12361" s="395" t="n">
        <v>88.47</v>
      </c>
    </row>
    <row r="12362" customFormat="false" ht="14.25" hidden="false" customHeight="false" outlineLevel="0" collapsed="false">
      <c r="A12362" s="393" t="n">
        <v>40373</v>
      </c>
      <c r="B12362" s="394" t="s">
        <v>12590</v>
      </c>
      <c r="C12362" s="393" t="s">
        <v>267</v>
      </c>
      <c r="D12362" s="395" t="n">
        <v>240.69</v>
      </c>
    </row>
    <row r="12363" customFormat="false" ht="14.25" hidden="false" customHeight="false" outlineLevel="0" collapsed="false">
      <c r="A12363" s="393" t="n">
        <v>3907</v>
      </c>
      <c r="B12363" s="394" t="s">
        <v>12591</v>
      </c>
      <c r="C12363" s="393" t="s">
        <v>267</v>
      </c>
      <c r="D12363" s="395" t="n">
        <v>5.61</v>
      </c>
    </row>
    <row r="12364" customFormat="false" ht="14.25" hidden="false" customHeight="false" outlineLevel="0" collapsed="false">
      <c r="A12364" s="393" t="n">
        <v>3889</v>
      </c>
      <c r="B12364" s="394" t="s">
        <v>12592</v>
      </c>
      <c r="C12364" s="393" t="s">
        <v>267</v>
      </c>
      <c r="D12364" s="395" t="n">
        <v>3.99</v>
      </c>
    </row>
    <row r="12365" customFormat="false" ht="14.25" hidden="false" customHeight="false" outlineLevel="0" collapsed="false">
      <c r="A12365" s="393" t="n">
        <v>3868</v>
      </c>
      <c r="B12365" s="394" t="s">
        <v>12593</v>
      </c>
      <c r="C12365" s="393" t="s">
        <v>267</v>
      </c>
      <c r="D12365" s="395" t="n">
        <v>1.46</v>
      </c>
    </row>
    <row r="12366" customFormat="false" ht="14.25" hidden="false" customHeight="false" outlineLevel="0" collapsed="false">
      <c r="A12366" s="393" t="n">
        <v>3869</v>
      </c>
      <c r="B12366" s="394" t="s">
        <v>12594</v>
      </c>
      <c r="C12366" s="393" t="s">
        <v>267</v>
      </c>
      <c r="D12366" s="395" t="n">
        <v>3.24</v>
      </c>
    </row>
    <row r="12367" customFormat="false" ht="14.25" hidden="false" customHeight="false" outlineLevel="0" collapsed="false">
      <c r="A12367" s="393" t="n">
        <v>3872</v>
      </c>
      <c r="B12367" s="394" t="s">
        <v>12595</v>
      </c>
      <c r="C12367" s="393" t="s">
        <v>267</v>
      </c>
      <c r="D12367" s="395" t="n">
        <v>5.54</v>
      </c>
    </row>
    <row r="12368" customFormat="false" ht="14.25" hidden="false" customHeight="false" outlineLevel="0" collapsed="false">
      <c r="A12368" s="393" t="n">
        <v>3850</v>
      </c>
      <c r="B12368" s="394" t="s">
        <v>12596</v>
      </c>
      <c r="C12368" s="393" t="s">
        <v>267</v>
      </c>
      <c r="D12368" s="395" t="n">
        <v>12.78</v>
      </c>
    </row>
    <row r="12369" customFormat="false" ht="14.25" hidden="false" customHeight="false" outlineLevel="0" collapsed="false">
      <c r="A12369" s="393" t="n">
        <v>38023</v>
      </c>
      <c r="B12369" s="394" t="s">
        <v>12597</v>
      </c>
      <c r="C12369" s="393" t="s">
        <v>267</v>
      </c>
      <c r="D12369" s="395" t="n">
        <v>6.5</v>
      </c>
    </row>
    <row r="12370" customFormat="false" ht="14.25" hidden="false" customHeight="false" outlineLevel="0" collapsed="false">
      <c r="A12370" s="393" t="n">
        <v>37986</v>
      </c>
      <c r="B12370" s="394" t="s">
        <v>12598</v>
      </c>
      <c r="C12370" s="393" t="s">
        <v>267</v>
      </c>
      <c r="D12370" s="395" t="n">
        <v>2.47</v>
      </c>
    </row>
    <row r="12371" customFormat="false" ht="14.25" hidden="false" customHeight="false" outlineLevel="0" collapsed="false">
      <c r="A12371" s="393" t="n">
        <v>21120</v>
      </c>
      <c r="B12371" s="394" t="s">
        <v>12599</v>
      </c>
      <c r="C12371" s="393" t="s">
        <v>267</v>
      </c>
      <c r="D12371" s="395" t="n">
        <v>12.62</v>
      </c>
    </row>
    <row r="12372" customFormat="false" ht="14.25" hidden="false" customHeight="false" outlineLevel="0" collapsed="false">
      <c r="A12372" s="393" t="n">
        <v>39318</v>
      </c>
      <c r="B12372" s="394" t="s">
        <v>12600</v>
      </c>
      <c r="C12372" s="393" t="s">
        <v>267</v>
      </c>
      <c r="D12372" s="395" t="n">
        <v>11.73</v>
      </c>
    </row>
    <row r="12373" customFormat="false" ht="14.25" hidden="false" customHeight="false" outlineLevel="0" collapsed="false">
      <c r="A12373" s="393" t="n">
        <v>37987</v>
      </c>
      <c r="B12373" s="394" t="s">
        <v>12601</v>
      </c>
      <c r="C12373" s="393" t="s">
        <v>267</v>
      </c>
      <c r="D12373" s="395" t="n">
        <v>123.4</v>
      </c>
    </row>
    <row r="12374" customFormat="false" ht="14.25" hidden="false" customHeight="false" outlineLevel="0" collapsed="false">
      <c r="A12374" s="393" t="n">
        <v>37988</v>
      </c>
      <c r="B12374" s="394" t="s">
        <v>12602</v>
      </c>
      <c r="C12374" s="393" t="s">
        <v>267</v>
      </c>
      <c r="D12374" s="395" t="n">
        <v>196.08</v>
      </c>
    </row>
    <row r="12375" customFormat="false" ht="14.25" hidden="false" customHeight="false" outlineLevel="0" collapsed="false">
      <c r="A12375" s="393" t="n">
        <v>40366</v>
      </c>
      <c r="B12375" s="394" t="s">
        <v>12603</v>
      </c>
      <c r="C12375" s="393" t="s">
        <v>267</v>
      </c>
      <c r="D12375" s="395" t="n">
        <v>43.76</v>
      </c>
    </row>
    <row r="12376" customFormat="false" ht="14.25" hidden="false" customHeight="false" outlineLevel="0" collapsed="false">
      <c r="A12376" s="393" t="n">
        <v>40363</v>
      </c>
      <c r="B12376" s="394" t="s">
        <v>12604</v>
      </c>
      <c r="C12376" s="393" t="s">
        <v>267</v>
      </c>
      <c r="D12376" s="395" t="n">
        <v>34.22</v>
      </c>
    </row>
    <row r="12377" customFormat="false" ht="14.25" hidden="false" customHeight="false" outlineLevel="0" collapsed="false">
      <c r="A12377" s="393" t="n">
        <v>40360</v>
      </c>
      <c r="B12377" s="394" t="s">
        <v>12605</v>
      </c>
      <c r="C12377" s="393" t="s">
        <v>267</v>
      </c>
      <c r="D12377" s="395" t="n">
        <v>22.43</v>
      </c>
    </row>
    <row r="12378" customFormat="false" ht="14.25" hidden="false" customHeight="false" outlineLevel="0" collapsed="false">
      <c r="A12378" s="393" t="n">
        <v>40354</v>
      </c>
      <c r="B12378" s="394" t="s">
        <v>12606</v>
      </c>
      <c r="C12378" s="393" t="s">
        <v>267</v>
      </c>
      <c r="D12378" s="395" t="n">
        <v>14.9</v>
      </c>
    </row>
    <row r="12379" customFormat="false" ht="14.25" hidden="false" customHeight="false" outlineLevel="0" collapsed="false">
      <c r="A12379" s="393" t="n">
        <v>40372</v>
      </c>
      <c r="B12379" s="394" t="s">
        <v>12607</v>
      </c>
      <c r="C12379" s="393" t="s">
        <v>267</v>
      </c>
      <c r="D12379" s="395" t="n">
        <v>138.56</v>
      </c>
    </row>
    <row r="12380" customFormat="false" ht="14.25" hidden="false" customHeight="false" outlineLevel="0" collapsed="false">
      <c r="A12380" s="393" t="n">
        <v>40369</v>
      </c>
      <c r="B12380" s="394" t="s">
        <v>12608</v>
      </c>
      <c r="C12380" s="393" t="s">
        <v>267</v>
      </c>
      <c r="D12380" s="395" t="n">
        <v>68.96</v>
      </c>
    </row>
    <row r="12381" customFormat="false" ht="14.25" hidden="false" customHeight="false" outlineLevel="0" collapsed="false">
      <c r="A12381" s="393" t="n">
        <v>40375</v>
      </c>
      <c r="B12381" s="394" t="s">
        <v>12609</v>
      </c>
      <c r="C12381" s="393" t="s">
        <v>267</v>
      </c>
      <c r="D12381" s="395" t="n">
        <v>187.57</v>
      </c>
    </row>
    <row r="12382" customFormat="false" ht="14.25" hidden="false" customHeight="false" outlineLevel="0" collapsed="false">
      <c r="A12382" s="393" t="n">
        <v>40357</v>
      </c>
      <c r="B12382" s="394" t="s">
        <v>12610</v>
      </c>
      <c r="C12382" s="393" t="s">
        <v>267</v>
      </c>
      <c r="D12382" s="395" t="n">
        <v>16.72</v>
      </c>
    </row>
    <row r="12383" customFormat="false" ht="14.25" hidden="false" customHeight="false" outlineLevel="0" collapsed="false">
      <c r="A12383" s="393" t="n">
        <v>1893</v>
      </c>
      <c r="B12383" s="394" t="s">
        <v>12611</v>
      </c>
      <c r="C12383" s="393" t="s">
        <v>267</v>
      </c>
      <c r="D12383" s="395" t="n">
        <v>2.89</v>
      </c>
    </row>
    <row r="12384" customFormat="false" ht="14.25" hidden="false" customHeight="false" outlineLevel="0" collapsed="false">
      <c r="A12384" s="393" t="n">
        <v>1902</v>
      </c>
      <c r="B12384" s="394" t="s">
        <v>12612</v>
      </c>
      <c r="C12384" s="393" t="s">
        <v>267</v>
      </c>
      <c r="D12384" s="395" t="n">
        <v>2.1</v>
      </c>
    </row>
    <row r="12385" customFormat="false" ht="14.25" hidden="false" customHeight="false" outlineLevel="0" collapsed="false">
      <c r="A12385" s="393" t="n">
        <v>1892</v>
      </c>
      <c r="B12385" s="394" t="s">
        <v>12613</v>
      </c>
      <c r="C12385" s="393" t="s">
        <v>267</v>
      </c>
      <c r="D12385" s="395" t="n">
        <v>1.35</v>
      </c>
    </row>
    <row r="12386" customFormat="false" ht="14.25" hidden="false" customHeight="false" outlineLevel="0" collapsed="false">
      <c r="A12386" s="393" t="n">
        <v>1901</v>
      </c>
      <c r="B12386" s="394" t="s">
        <v>12614</v>
      </c>
      <c r="C12386" s="393" t="s">
        <v>267</v>
      </c>
      <c r="D12386" s="395" t="n">
        <v>0.65</v>
      </c>
    </row>
    <row r="12387" customFormat="false" ht="14.25" hidden="false" customHeight="false" outlineLevel="0" collapsed="false">
      <c r="A12387" s="393" t="n">
        <v>1907</v>
      </c>
      <c r="B12387" s="394" t="s">
        <v>12615</v>
      </c>
      <c r="C12387" s="393" t="s">
        <v>267</v>
      </c>
      <c r="D12387" s="395" t="n">
        <v>9.31</v>
      </c>
    </row>
    <row r="12388" customFormat="false" ht="14.25" hidden="false" customHeight="false" outlineLevel="0" collapsed="false">
      <c r="A12388" s="393" t="n">
        <v>1894</v>
      </c>
      <c r="B12388" s="394" t="s">
        <v>12616</v>
      </c>
      <c r="C12388" s="393" t="s">
        <v>267</v>
      </c>
      <c r="D12388" s="395" t="n">
        <v>4.18</v>
      </c>
    </row>
    <row r="12389" customFormat="false" ht="14.25" hidden="false" customHeight="false" outlineLevel="0" collapsed="false">
      <c r="A12389" s="393" t="n">
        <v>1896</v>
      </c>
      <c r="B12389" s="394" t="s">
        <v>12617</v>
      </c>
      <c r="C12389" s="393" t="s">
        <v>267</v>
      </c>
      <c r="D12389" s="395" t="n">
        <v>12.5</v>
      </c>
    </row>
    <row r="12390" customFormat="false" ht="14.25" hidden="false" customHeight="false" outlineLevel="0" collapsed="false">
      <c r="A12390" s="393" t="n">
        <v>1891</v>
      </c>
      <c r="B12390" s="394" t="s">
        <v>12618</v>
      </c>
      <c r="C12390" s="393" t="s">
        <v>267</v>
      </c>
      <c r="D12390" s="395" t="n">
        <v>0.97</v>
      </c>
    </row>
    <row r="12391" customFormat="false" ht="14.25" hidden="false" customHeight="false" outlineLevel="0" collapsed="false">
      <c r="A12391" s="393" t="n">
        <v>1895</v>
      </c>
      <c r="B12391" s="394" t="s">
        <v>12619</v>
      </c>
      <c r="C12391" s="393" t="s">
        <v>267</v>
      </c>
      <c r="D12391" s="395" t="n">
        <v>21.97</v>
      </c>
    </row>
    <row r="12392" customFormat="false" ht="14.25" hidden="false" customHeight="false" outlineLevel="0" collapsed="false">
      <c r="A12392" s="393" t="n">
        <v>2641</v>
      </c>
      <c r="B12392" s="394" t="s">
        <v>12620</v>
      </c>
      <c r="C12392" s="393" t="s">
        <v>267</v>
      </c>
      <c r="D12392" s="395" t="n">
        <v>25.99</v>
      </c>
    </row>
    <row r="12393" customFormat="false" ht="14.25" hidden="false" customHeight="false" outlineLevel="0" collapsed="false">
      <c r="A12393" s="393" t="n">
        <v>2636</v>
      </c>
      <c r="B12393" s="394" t="s">
        <v>12621</v>
      </c>
      <c r="C12393" s="393" t="s">
        <v>267</v>
      </c>
      <c r="D12393" s="395" t="n">
        <v>1.67</v>
      </c>
    </row>
    <row r="12394" customFormat="false" ht="14.25" hidden="false" customHeight="false" outlineLevel="0" collapsed="false">
      <c r="A12394" s="393" t="n">
        <v>2637</v>
      </c>
      <c r="B12394" s="394" t="s">
        <v>12622</v>
      </c>
      <c r="C12394" s="393" t="s">
        <v>267</v>
      </c>
      <c r="D12394" s="395" t="n">
        <v>1.78</v>
      </c>
    </row>
    <row r="12395" customFormat="false" ht="14.25" hidden="false" customHeight="false" outlineLevel="0" collapsed="false">
      <c r="A12395" s="393" t="n">
        <v>2638</v>
      </c>
      <c r="B12395" s="394" t="s">
        <v>12623</v>
      </c>
      <c r="C12395" s="393" t="s">
        <v>267</v>
      </c>
      <c r="D12395" s="395" t="n">
        <v>2.07</v>
      </c>
    </row>
    <row r="12396" customFormat="false" ht="14.25" hidden="false" customHeight="false" outlineLevel="0" collapsed="false">
      <c r="A12396" s="393" t="n">
        <v>2639</v>
      </c>
      <c r="B12396" s="394" t="s">
        <v>12624</v>
      </c>
      <c r="C12396" s="393" t="s">
        <v>267</v>
      </c>
      <c r="D12396" s="395" t="n">
        <v>3.67</v>
      </c>
    </row>
    <row r="12397" customFormat="false" ht="14.25" hidden="false" customHeight="false" outlineLevel="0" collapsed="false">
      <c r="A12397" s="393" t="n">
        <v>2644</v>
      </c>
      <c r="B12397" s="394" t="s">
        <v>12625</v>
      </c>
      <c r="C12397" s="393" t="s">
        <v>267</v>
      </c>
      <c r="D12397" s="395" t="n">
        <v>5.31</v>
      </c>
    </row>
    <row r="12398" customFormat="false" ht="14.25" hidden="false" customHeight="false" outlineLevel="0" collapsed="false">
      <c r="A12398" s="393" t="n">
        <v>2640</v>
      </c>
      <c r="B12398" s="394" t="s">
        <v>12626</v>
      </c>
      <c r="C12398" s="393" t="s">
        <v>267</v>
      </c>
      <c r="D12398" s="395" t="n">
        <v>10.81</v>
      </c>
    </row>
    <row r="12399" customFormat="false" ht="14.25" hidden="false" customHeight="false" outlineLevel="0" collapsed="false">
      <c r="A12399" s="393" t="n">
        <v>2642</v>
      </c>
      <c r="B12399" s="394" t="s">
        <v>12627</v>
      </c>
      <c r="C12399" s="393" t="s">
        <v>267</v>
      </c>
      <c r="D12399" s="395" t="n">
        <v>16.47</v>
      </c>
    </row>
    <row r="12400" customFormat="false" ht="14.25" hidden="false" customHeight="false" outlineLevel="0" collapsed="false">
      <c r="A12400" s="393" t="n">
        <v>2643</v>
      </c>
      <c r="B12400" s="394" t="s">
        <v>12628</v>
      </c>
      <c r="C12400" s="393" t="s">
        <v>267</v>
      </c>
      <c r="D12400" s="395" t="n">
        <v>7.41</v>
      </c>
    </row>
    <row r="12401" customFormat="false" ht="14.25" hidden="false" customHeight="false" outlineLevel="0" collapsed="false">
      <c r="A12401" s="393" t="n">
        <v>44281</v>
      </c>
      <c r="B12401" s="394" t="s">
        <v>12629</v>
      </c>
      <c r="C12401" s="393" t="s">
        <v>267</v>
      </c>
      <c r="D12401" s="395" t="n">
        <v>272.34</v>
      </c>
    </row>
    <row r="12402" customFormat="false" ht="14.25" hidden="false" customHeight="false" outlineLevel="0" collapsed="false">
      <c r="A12402" s="393" t="n">
        <v>39855</v>
      </c>
      <c r="B12402" s="394" t="s">
        <v>12630</v>
      </c>
      <c r="C12402" s="393" t="s">
        <v>267</v>
      </c>
      <c r="D12402" s="395" t="n">
        <v>3.08</v>
      </c>
    </row>
    <row r="12403" customFormat="false" ht="14.25" hidden="false" customHeight="false" outlineLevel="0" collapsed="false">
      <c r="A12403" s="393" t="n">
        <v>39856</v>
      </c>
      <c r="B12403" s="394" t="s">
        <v>12631</v>
      </c>
      <c r="C12403" s="393" t="s">
        <v>267</v>
      </c>
      <c r="D12403" s="395" t="n">
        <v>7.26</v>
      </c>
    </row>
    <row r="12404" customFormat="false" ht="14.25" hidden="false" customHeight="false" outlineLevel="0" collapsed="false">
      <c r="A12404" s="393" t="n">
        <v>39857</v>
      </c>
      <c r="B12404" s="394" t="s">
        <v>12632</v>
      </c>
      <c r="C12404" s="393" t="s">
        <v>267</v>
      </c>
      <c r="D12404" s="395" t="n">
        <v>11.76</v>
      </c>
    </row>
    <row r="12405" customFormat="false" ht="14.25" hidden="false" customHeight="false" outlineLevel="0" collapsed="false">
      <c r="A12405" s="393" t="n">
        <v>39858</v>
      </c>
      <c r="B12405" s="394" t="s">
        <v>12633</v>
      </c>
      <c r="C12405" s="393" t="s">
        <v>267</v>
      </c>
      <c r="D12405" s="395" t="n">
        <v>26.09</v>
      </c>
    </row>
    <row r="12406" customFormat="false" ht="14.25" hidden="false" customHeight="false" outlineLevel="0" collapsed="false">
      <c r="A12406" s="393" t="n">
        <v>39859</v>
      </c>
      <c r="B12406" s="394" t="s">
        <v>12634</v>
      </c>
      <c r="C12406" s="393" t="s">
        <v>267</v>
      </c>
      <c r="D12406" s="395" t="n">
        <v>40.22</v>
      </c>
    </row>
    <row r="12407" customFormat="false" ht="14.25" hidden="false" customHeight="false" outlineLevel="0" collapsed="false">
      <c r="A12407" s="393" t="n">
        <v>39860</v>
      </c>
      <c r="B12407" s="394" t="s">
        <v>12635</v>
      </c>
      <c r="C12407" s="393" t="s">
        <v>267</v>
      </c>
      <c r="D12407" s="395" t="n">
        <v>61.72</v>
      </c>
    </row>
    <row r="12408" customFormat="false" ht="14.25" hidden="false" customHeight="false" outlineLevel="0" collapsed="false">
      <c r="A12408" s="393" t="n">
        <v>39861</v>
      </c>
      <c r="B12408" s="394" t="s">
        <v>12636</v>
      </c>
      <c r="C12408" s="393" t="s">
        <v>267</v>
      </c>
      <c r="D12408" s="395" t="n">
        <v>176.21</v>
      </c>
    </row>
    <row r="12409" customFormat="false" ht="14.25" hidden="false" customHeight="false" outlineLevel="0" collapsed="false">
      <c r="A12409" s="393" t="n">
        <v>3867</v>
      </c>
      <c r="B12409" s="394" t="s">
        <v>12637</v>
      </c>
      <c r="C12409" s="393" t="s">
        <v>267</v>
      </c>
      <c r="D12409" s="395" t="n">
        <v>77.82</v>
      </c>
    </row>
    <row r="12410" customFormat="false" ht="14.25" hidden="false" customHeight="false" outlineLevel="0" collapsed="false">
      <c r="A12410" s="393" t="n">
        <v>3861</v>
      </c>
      <c r="B12410" s="394" t="s">
        <v>12638</v>
      </c>
      <c r="C12410" s="393" t="s">
        <v>267</v>
      </c>
      <c r="D12410" s="395" t="n">
        <v>0.8</v>
      </c>
    </row>
    <row r="12411" customFormat="false" ht="14.25" hidden="false" customHeight="false" outlineLevel="0" collapsed="false">
      <c r="A12411" s="393" t="n">
        <v>3904</v>
      </c>
      <c r="B12411" s="394" t="s">
        <v>12639</v>
      </c>
      <c r="C12411" s="393" t="s">
        <v>267</v>
      </c>
      <c r="D12411" s="395" t="n">
        <v>0.86</v>
      </c>
    </row>
    <row r="12412" customFormat="false" ht="14.25" hidden="false" customHeight="false" outlineLevel="0" collapsed="false">
      <c r="A12412" s="393" t="n">
        <v>3903</v>
      </c>
      <c r="B12412" s="394" t="s">
        <v>12640</v>
      </c>
      <c r="C12412" s="393" t="s">
        <v>267</v>
      </c>
      <c r="D12412" s="395" t="n">
        <v>2.09</v>
      </c>
    </row>
    <row r="12413" customFormat="false" ht="14.25" hidden="false" customHeight="false" outlineLevel="0" collapsed="false">
      <c r="A12413" s="393" t="n">
        <v>3862</v>
      </c>
      <c r="B12413" s="394" t="s">
        <v>12641</v>
      </c>
      <c r="C12413" s="393" t="s">
        <v>267</v>
      </c>
      <c r="D12413" s="395" t="n">
        <v>4.45</v>
      </c>
    </row>
    <row r="12414" customFormat="false" ht="14.25" hidden="false" customHeight="false" outlineLevel="0" collapsed="false">
      <c r="A12414" s="393" t="n">
        <v>3863</v>
      </c>
      <c r="B12414" s="394" t="s">
        <v>12642</v>
      </c>
      <c r="C12414" s="393" t="s">
        <v>267</v>
      </c>
      <c r="D12414" s="395" t="n">
        <v>4.56</v>
      </c>
    </row>
    <row r="12415" customFormat="false" ht="14.25" hidden="false" customHeight="false" outlineLevel="0" collapsed="false">
      <c r="A12415" s="393" t="n">
        <v>3864</v>
      </c>
      <c r="B12415" s="394" t="s">
        <v>12643</v>
      </c>
      <c r="C12415" s="393" t="s">
        <v>267</v>
      </c>
      <c r="D12415" s="395" t="n">
        <v>13.96</v>
      </c>
    </row>
    <row r="12416" customFormat="false" ht="14.25" hidden="false" customHeight="false" outlineLevel="0" collapsed="false">
      <c r="A12416" s="393" t="n">
        <v>3865</v>
      </c>
      <c r="B12416" s="394" t="s">
        <v>12644</v>
      </c>
      <c r="C12416" s="393" t="s">
        <v>267</v>
      </c>
      <c r="D12416" s="395" t="n">
        <v>20.41</v>
      </c>
    </row>
    <row r="12417" customFormat="false" ht="14.25" hidden="false" customHeight="false" outlineLevel="0" collapsed="false">
      <c r="A12417" s="393" t="n">
        <v>3866</v>
      </c>
      <c r="B12417" s="394" t="s">
        <v>12645</v>
      </c>
      <c r="C12417" s="393" t="s">
        <v>267</v>
      </c>
      <c r="D12417" s="395" t="n">
        <v>45.83</v>
      </c>
    </row>
    <row r="12418" customFormat="false" ht="14.25" hidden="false" customHeight="false" outlineLevel="0" collapsed="false">
      <c r="A12418" s="393" t="n">
        <v>3878</v>
      </c>
      <c r="B12418" s="394" t="s">
        <v>12646</v>
      </c>
      <c r="C12418" s="393" t="s">
        <v>267</v>
      </c>
      <c r="D12418" s="395" t="n">
        <v>12.5</v>
      </c>
    </row>
    <row r="12419" customFormat="false" ht="14.25" hidden="false" customHeight="false" outlineLevel="0" collapsed="false">
      <c r="A12419" s="393" t="n">
        <v>3876</v>
      </c>
      <c r="B12419" s="394" t="s">
        <v>12647</v>
      </c>
      <c r="C12419" s="393" t="s">
        <v>267</v>
      </c>
      <c r="D12419" s="395" t="n">
        <v>4.97</v>
      </c>
    </row>
    <row r="12420" customFormat="false" ht="14.25" hidden="false" customHeight="false" outlineLevel="0" collapsed="false">
      <c r="A12420" s="393" t="n">
        <v>3883</v>
      </c>
      <c r="B12420" s="394" t="s">
        <v>12648</v>
      </c>
      <c r="C12420" s="393" t="s">
        <v>267</v>
      </c>
      <c r="D12420" s="395" t="n">
        <v>1.6</v>
      </c>
    </row>
    <row r="12421" customFormat="false" ht="14.25" hidden="false" customHeight="false" outlineLevel="0" collapsed="false">
      <c r="A12421" s="393" t="n">
        <v>3884</v>
      </c>
      <c r="B12421" s="394" t="s">
        <v>12649</v>
      </c>
      <c r="C12421" s="393" t="s">
        <v>267</v>
      </c>
      <c r="D12421" s="395" t="n">
        <v>2.53</v>
      </c>
    </row>
    <row r="12422" customFormat="false" ht="14.25" hidden="false" customHeight="false" outlineLevel="0" collapsed="false">
      <c r="A12422" s="393" t="n">
        <v>12892</v>
      </c>
      <c r="B12422" s="394" t="s">
        <v>12650</v>
      </c>
      <c r="C12422" s="393" t="s">
        <v>10295</v>
      </c>
      <c r="D12422" s="395" t="n">
        <v>13.5</v>
      </c>
    </row>
    <row r="12423" customFormat="false" ht="14.25" hidden="false" customHeight="false" outlineLevel="0" collapsed="false">
      <c r="A12423" s="393" t="n">
        <v>38447</v>
      </c>
      <c r="B12423" s="394" t="s">
        <v>12651</v>
      </c>
      <c r="C12423" s="393" t="s">
        <v>267</v>
      </c>
      <c r="D12423" s="395" t="n">
        <v>81.65</v>
      </c>
    </row>
    <row r="12424" customFormat="false" ht="14.25" hidden="false" customHeight="false" outlineLevel="0" collapsed="false">
      <c r="A12424" s="393" t="n">
        <v>36320</v>
      </c>
      <c r="B12424" s="394" t="s">
        <v>12652</v>
      </c>
      <c r="C12424" s="393" t="s">
        <v>267</v>
      </c>
      <c r="D12424" s="395" t="n">
        <v>2.19</v>
      </c>
    </row>
    <row r="12425" customFormat="false" ht="14.25" hidden="false" customHeight="false" outlineLevel="0" collapsed="false">
      <c r="A12425" s="393" t="n">
        <v>36324</v>
      </c>
      <c r="B12425" s="394" t="s">
        <v>12653</v>
      </c>
      <c r="C12425" s="393" t="s">
        <v>267</v>
      </c>
      <c r="D12425" s="395" t="n">
        <v>2</v>
      </c>
    </row>
    <row r="12426" customFormat="false" ht="14.25" hidden="false" customHeight="false" outlineLevel="0" collapsed="false">
      <c r="A12426" s="393" t="n">
        <v>38441</v>
      </c>
      <c r="B12426" s="394" t="s">
        <v>12654</v>
      </c>
      <c r="C12426" s="393" t="s">
        <v>267</v>
      </c>
      <c r="D12426" s="395" t="n">
        <v>3.59</v>
      </c>
    </row>
    <row r="12427" customFormat="false" ht="14.25" hidden="false" customHeight="false" outlineLevel="0" collapsed="false">
      <c r="A12427" s="393" t="n">
        <v>38442</v>
      </c>
      <c r="B12427" s="394" t="s">
        <v>12655</v>
      </c>
      <c r="C12427" s="393" t="s">
        <v>267</v>
      </c>
      <c r="D12427" s="395" t="n">
        <v>10.2</v>
      </c>
    </row>
    <row r="12428" customFormat="false" ht="14.25" hidden="false" customHeight="false" outlineLevel="0" collapsed="false">
      <c r="A12428" s="393" t="n">
        <v>38443</v>
      </c>
      <c r="B12428" s="394" t="s">
        <v>12656</v>
      </c>
      <c r="C12428" s="393" t="s">
        <v>267</v>
      </c>
      <c r="D12428" s="395" t="n">
        <v>12.38</v>
      </c>
    </row>
    <row r="12429" customFormat="false" ht="14.25" hidden="false" customHeight="false" outlineLevel="0" collapsed="false">
      <c r="A12429" s="393" t="n">
        <v>38444</v>
      </c>
      <c r="B12429" s="394" t="s">
        <v>12657</v>
      </c>
      <c r="C12429" s="393" t="s">
        <v>267</v>
      </c>
      <c r="D12429" s="395" t="n">
        <v>20.79</v>
      </c>
    </row>
    <row r="12430" customFormat="false" ht="14.25" hidden="false" customHeight="false" outlineLevel="0" collapsed="false">
      <c r="A12430" s="393" t="n">
        <v>38445</v>
      </c>
      <c r="B12430" s="394" t="s">
        <v>12658</v>
      </c>
      <c r="C12430" s="393" t="s">
        <v>267</v>
      </c>
      <c r="D12430" s="395" t="n">
        <v>38.54</v>
      </c>
    </row>
    <row r="12431" customFormat="false" ht="14.25" hidden="false" customHeight="false" outlineLevel="0" collapsed="false">
      <c r="A12431" s="393" t="n">
        <v>38446</v>
      </c>
      <c r="B12431" s="394" t="s">
        <v>12659</v>
      </c>
      <c r="C12431" s="393" t="s">
        <v>267</v>
      </c>
      <c r="D12431" s="395" t="n">
        <v>63.08</v>
      </c>
    </row>
    <row r="12432" customFormat="false" ht="14.25" hidden="false" customHeight="false" outlineLevel="0" collapsed="false">
      <c r="A12432" s="393" t="n">
        <v>3837</v>
      </c>
      <c r="B12432" s="394" t="s">
        <v>12660</v>
      </c>
      <c r="C12432" s="393" t="s">
        <v>267</v>
      </c>
      <c r="D12432" s="395" t="n">
        <v>49.82</v>
      </c>
    </row>
    <row r="12433" customFormat="false" ht="14.25" hidden="false" customHeight="false" outlineLevel="0" collapsed="false">
      <c r="A12433" s="393" t="n">
        <v>3845</v>
      </c>
      <c r="B12433" s="394" t="s">
        <v>12661</v>
      </c>
      <c r="C12433" s="393" t="s">
        <v>267</v>
      </c>
      <c r="D12433" s="395" t="n">
        <v>18.2</v>
      </c>
    </row>
    <row r="12434" customFormat="false" ht="14.25" hidden="false" customHeight="false" outlineLevel="0" collapsed="false">
      <c r="A12434" s="393" t="n">
        <v>11045</v>
      </c>
      <c r="B12434" s="394" t="s">
        <v>12662</v>
      </c>
      <c r="C12434" s="393" t="s">
        <v>267</v>
      </c>
      <c r="D12434" s="395" t="n">
        <v>35.1</v>
      </c>
    </row>
    <row r="12435" customFormat="false" ht="14.25" hidden="false" customHeight="false" outlineLevel="0" collapsed="false">
      <c r="A12435" s="393" t="n">
        <v>20170</v>
      </c>
      <c r="B12435" s="394" t="s">
        <v>12663</v>
      </c>
      <c r="C12435" s="393" t="s">
        <v>267</v>
      </c>
      <c r="D12435" s="395" t="n">
        <v>14.65</v>
      </c>
    </row>
    <row r="12436" customFormat="false" ht="14.25" hidden="false" customHeight="false" outlineLevel="0" collapsed="false">
      <c r="A12436" s="393" t="n">
        <v>20171</v>
      </c>
      <c r="B12436" s="394" t="s">
        <v>12664</v>
      </c>
      <c r="C12436" s="393" t="s">
        <v>267</v>
      </c>
      <c r="D12436" s="395" t="n">
        <v>42.23</v>
      </c>
    </row>
    <row r="12437" customFormat="false" ht="14.25" hidden="false" customHeight="false" outlineLevel="0" collapsed="false">
      <c r="A12437" s="393" t="n">
        <v>20167</v>
      </c>
      <c r="B12437" s="394" t="s">
        <v>12665</v>
      </c>
      <c r="C12437" s="393" t="s">
        <v>267</v>
      </c>
      <c r="D12437" s="395" t="n">
        <v>5.31</v>
      </c>
    </row>
    <row r="12438" customFormat="false" ht="14.25" hidden="false" customHeight="false" outlineLevel="0" collapsed="false">
      <c r="A12438" s="393" t="n">
        <v>20168</v>
      </c>
      <c r="B12438" s="394" t="s">
        <v>12666</v>
      </c>
      <c r="C12438" s="393" t="s">
        <v>267</v>
      </c>
      <c r="D12438" s="395" t="n">
        <v>10.93</v>
      </c>
    </row>
    <row r="12439" customFormat="false" ht="14.25" hidden="false" customHeight="false" outlineLevel="0" collapsed="false">
      <c r="A12439" s="393" t="n">
        <v>20169</v>
      </c>
      <c r="B12439" s="394" t="s">
        <v>12667</v>
      </c>
      <c r="C12439" s="393" t="s">
        <v>267</v>
      </c>
      <c r="D12439" s="395" t="n">
        <v>12.75</v>
      </c>
    </row>
    <row r="12440" customFormat="false" ht="14.25" hidden="false" customHeight="false" outlineLevel="0" collapsed="false">
      <c r="A12440" s="393" t="n">
        <v>3899</v>
      </c>
      <c r="B12440" s="394" t="s">
        <v>12668</v>
      </c>
      <c r="C12440" s="393" t="s">
        <v>267</v>
      </c>
      <c r="D12440" s="395" t="n">
        <v>7.07</v>
      </c>
    </row>
    <row r="12441" customFormat="false" ht="14.25" hidden="false" customHeight="false" outlineLevel="0" collapsed="false">
      <c r="A12441" s="393" t="n">
        <v>38676</v>
      </c>
      <c r="B12441" s="394" t="s">
        <v>12669</v>
      </c>
      <c r="C12441" s="393" t="s">
        <v>267</v>
      </c>
      <c r="D12441" s="395" t="n">
        <v>35.39</v>
      </c>
    </row>
    <row r="12442" customFormat="false" ht="14.25" hidden="false" customHeight="false" outlineLevel="0" collapsed="false">
      <c r="A12442" s="393" t="n">
        <v>3897</v>
      </c>
      <c r="B12442" s="394" t="s">
        <v>12670</v>
      </c>
      <c r="C12442" s="393" t="s">
        <v>267</v>
      </c>
      <c r="D12442" s="395" t="n">
        <v>1.73</v>
      </c>
    </row>
    <row r="12443" customFormat="false" ht="14.25" hidden="false" customHeight="false" outlineLevel="0" collapsed="false">
      <c r="A12443" s="393" t="n">
        <v>3875</v>
      </c>
      <c r="B12443" s="394" t="s">
        <v>12671</v>
      </c>
      <c r="C12443" s="393" t="s">
        <v>267</v>
      </c>
      <c r="D12443" s="395" t="n">
        <v>3.57</v>
      </c>
    </row>
    <row r="12444" customFormat="false" ht="14.25" hidden="false" customHeight="false" outlineLevel="0" collapsed="false">
      <c r="A12444" s="393" t="n">
        <v>3898</v>
      </c>
      <c r="B12444" s="394" t="s">
        <v>12672</v>
      </c>
      <c r="C12444" s="393" t="s">
        <v>267</v>
      </c>
      <c r="D12444" s="395" t="n">
        <v>7.24</v>
      </c>
    </row>
    <row r="12445" customFormat="false" ht="14.25" hidden="false" customHeight="false" outlineLevel="0" collapsed="false">
      <c r="A12445" s="393" t="n">
        <v>3855</v>
      </c>
      <c r="B12445" s="394" t="s">
        <v>12673</v>
      </c>
      <c r="C12445" s="393" t="s">
        <v>267</v>
      </c>
      <c r="D12445" s="395" t="n">
        <v>5.4</v>
      </c>
    </row>
    <row r="12446" customFormat="false" ht="14.25" hidden="false" customHeight="false" outlineLevel="0" collapsed="false">
      <c r="A12446" s="393" t="n">
        <v>3874</v>
      </c>
      <c r="B12446" s="394" t="s">
        <v>12674</v>
      </c>
      <c r="C12446" s="393" t="s">
        <v>267</v>
      </c>
      <c r="D12446" s="395" t="n">
        <v>6.25</v>
      </c>
    </row>
    <row r="12447" customFormat="false" ht="14.25" hidden="false" customHeight="false" outlineLevel="0" collapsed="false">
      <c r="A12447" s="393" t="n">
        <v>3870</v>
      </c>
      <c r="B12447" s="394" t="s">
        <v>12675</v>
      </c>
      <c r="C12447" s="393" t="s">
        <v>267</v>
      </c>
      <c r="D12447" s="395" t="n">
        <v>6.86</v>
      </c>
    </row>
    <row r="12448" customFormat="false" ht="14.25" hidden="false" customHeight="false" outlineLevel="0" collapsed="false">
      <c r="A12448" s="393" t="n">
        <v>38678</v>
      </c>
      <c r="B12448" s="394" t="s">
        <v>12676</v>
      </c>
      <c r="C12448" s="393" t="s">
        <v>267</v>
      </c>
      <c r="D12448" s="395" t="n">
        <v>18.16</v>
      </c>
    </row>
    <row r="12449" customFormat="false" ht="14.25" hidden="false" customHeight="false" outlineLevel="0" collapsed="false">
      <c r="A12449" s="393" t="n">
        <v>3859</v>
      </c>
      <c r="B12449" s="394" t="s">
        <v>12677</v>
      </c>
      <c r="C12449" s="393" t="s">
        <v>267</v>
      </c>
      <c r="D12449" s="395" t="n">
        <v>1.38</v>
      </c>
    </row>
    <row r="12450" customFormat="false" ht="14.25" hidden="false" customHeight="false" outlineLevel="0" collapsed="false">
      <c r="A12450" s="393" t="n">
        <v>3856</v>
      </c>
      <c r="B12450" s="394" t="s">
        <v>12678</v>
      </c>
      <c r="C12450" s="393" t="s">
        <v>267</v>
      </c>
      <c r="D12450" s="395" t="n">
        <v>1.92</v>
      </c>
    </row>
    <row r="12451" customFormat="false" ht="14.25" hidden="false" customHeight="false" outlineLevel="0" collapsed="false">
      <c r="A12451" s="393" t="n">
        <v>3906</v>
      </c>
      <c r="B12451" s="394" t="s">
        <v>12679</v>
      </c>
      <c r="C12451" s="393" t="s">
        <v>267</v>
      </c>
      <c r="D12451" s="395" t="n">
        <v>1.58</v>
      </c>
    </row>
    <row r="12452" customFormat="false" ht="14.25" hidden="false" customHeight="false" outlineLevel="0" collapsed="false">
      <c r="A12452" s="393" t="n">
        <v>3860</v>
      </c>
      <c r="B12452" s="394" t="s">
        <v>12680</v>
      </c>
      <c r="C12452" s="393" t="s">
        <v>267</v>
      </c>
      <c r="D12452" s="395" t="n">
        <v>4.71</v>
      </c>
    </row>
    <row r="12453" customFormat="false" ht="14.25" hidden="false" customHeight="false" outlineLevel="0" collapsed="false">
      <c r="A12453" s="393" t="n">
        <v>3905</v>
      </c>
      <c r="B12453" s="394" t="s">
        <v>12681</v>
      </c>
      <c r="C12453" s="393" t="s">
        <v>267</v>
      </c>
      <c r="D12453" s="395" t="n">
        <v>10.79</v>
      </c>
    </row>
    <row r="12454" customFormat="false" ht="14.25" hidden="false" customHeight="false" outlineLevel="0" collapsed="false">
      <c r="A12454" s="393" t="n">
        <v>3871</v>
      </c>
      <c r="B12454" s="394" t="s">
        <v>12682</v>
      </c>
      <c r="C12454" s="393" t="s">
        <v>267</v>
      </c>
      <c r="D12454" s="395" t="n">
        <v>19.09</v>
      </c>
    </row>
    <row r="12455" customFormat="false" ht="14.25" hidden="false" customHeight="false" outlineLevel="0" collapsed="false">
      <c r="A12455" s="393" t="n">
        <v>37427</v>
      </c>
      <c r="B12455" s="394" t="s">
        <v>12683</v>
      </c>
      <c r="C12455" s="393" t="s">
        <v>267</v>
      </c>
      <c r="D12455" s="395" t="n">
        <v>64.82</v>
      </c>
    </row>
    <row r="12456" customFormat="false" ht="14.25" hidden="false" customHeight="false" outlineLevel="0" collapsed="false">
      <c r="A12456" s="393" t="n">
        <v>37424</v>
      </c>
      <c r="B12456" s="394" t="s">
        <v>12684</v>
      </c>
      <c r="C12456" s="393" t="s">
        <v>267</v>
      </c>
      <c r="D12456" s="395" t="n">
        <v>12.49</v>
      </c>
    </row>
    <row r="12457" customFormat="false" ht="14.25" hidden="false" customHeight="false" outlineLevel="0" collapsed="false">
      <c r="A12457" s="393" t="n">
        <v>37428</v>
      </c>
      <c r="B12457" s="394" t="s">
        <v>12685</v>
      </c>
      <c r="C12457" s="393" t="s">
        <v>267</v>
      </c>
      <c r="D12457" s="395" t="n">
        <v>223.39</v>
      </c>
    </row>
    <row r="12458" customFormat="false" ht="14.25" hidden="false" customHeight="false" outlineLevel="0" collapsed="false">
      <c r="A12458" s="393" t="n">
        <v>37425</v>
      </c>
      <c r="B12458" s="394" t="s">
        <v>12686</v>
      </c>
      <c r="C12458" s="393" t="s">
        <v>267</v>
      </c>
      <c r="D12458" s="395" t="n">
        <v>13.46</v>
      </c>
    </row>
    <row r="12459" customFormat="false" ht="14.25" hidden="false" customHeight="false" outlineLevel="0" collapsed="false">
      <c r="A12459" s="393" t="n">
        <v>37429</v>
      </c>
      <c r="B12459" s="394" t="s">
        <v>12687</v>
      </c>
      <c r="C12459" s="393" t="s">
        <v>267</v>
      </c>
      <c r="D12459" s="395" t="n">
        <v>2824.89</v>
      </c>
    </row>
    <row r="12460" customFormat="false" ht="14.25" hidden="false" customHeight="false" outlineLevel="0" collapsed="false">
      <c r="A12460" s="393" t="n">
        <v>37426</v>
      </c>
      <c r="B12460" s="394" t="s">
        <v>12688</v>
      </c>
      <c r="C12460" s="393" t="s">
        <v>267</v>
      </c>
      <c r="D12460" s="395" t="n">
        <v>27.17</v>
      </c>
    </row>
    <row r="12461" customFormat="false" ht="14.25" hidden="false" customHeight="false" outlineLevel="0" collapsed="false">
      <c r="A12461" s="393" t="n">
        <v>39292</v>
      </c>
      <c r="B12461" s="394" t="s">
        <v>12689</v>
      </c>
      <c r="C12461" s="393" t="s">
        <v>267</v>
      </c>
      <c r="D12461" s="395" t="n">
        <v>8.77</v>
      </c>
    </row>
    <row r="12462" customFormat="false" ht="14.25" hidden="false" customHeight="false" outlineLevel="0" collapsed="false">
      <c r="A12462" s="393" t="n">
        <v>39293</v>
      </c>
      <c r="B12462" s="394" t="s">
        <v>12690</v>
      </c>
      <c r="C12462" s="393" t="s">
        <v>267</v>
      </c>
      <c r="D12462" s="395" t="n">
        <v>13.63</v>
      </c>
    </row>
    <row r="12463" customFormat="false" ht="14.25" hidden="false" customHeight="false" outlineLevel="0" collapsed="false">
      <c r="A12463" s="393" t="n">
        <v>39294</v>
      </c>
      <c r="B12463" s="394" t="s">
        <v>12691</v>
      </c>
      <c r="C12463" s="393" t="s">
        <v>267</v>
      </c>
      <c r="D12463" s="395" t="n">
        <v>14.57</v>
      </c>
    </row>
    <row r="12464" customFormat="false" ht="14.25" hidden="false" customHeight="false" outlineLevel="0" collapsed="false">
      <c r="A12464" s="393" t="n">
        <v>39295</v>
      </c>
      <c r="B12464" s="394" t="s">
        <v>12692</v>
      </c>
      <c r="C12464" s="393" t="s">
        <v>267</v>
      </c>
      <c r="D12464" s="395" t="n">
        <v>20.04</v>
      </c>
    </row>
    <row r="12465" customFormat="false" ht="14.25" hidden="false" customHeight="false" outlineLevel="0" collapsed="false">
      <c r="A12465" s="393" t="n">
        <v>39312</v>
      </c>
      <c r="B12465" s="394" t="s">
        <v>12693</v>
      </c>
      <c r="C12465" s="393" t="s">
        <v>267</v>
      </c>
      <c r="D12465" s="395" t="n">
        <v>13.45</v>
      </c>
    </row>
    <row r="12466" customFormat="false" ht="14.25" hidden="false" customHeight="false" outlineLevel="0" collapsed="false">
      <c r="A12466" s="393" t="n">
        <v>39313</v>
      </c>
      <c r="B12466" s="394" t="s">
        <v>12694</v>
      </c>
      <c r="C12466" s="393" t="s">
        <v>267</v>
      </c>
      <c r="D12466" s="395" t="n">
        <v>18.06</v>
      </c>
    </row>
    <row r="12467" customFormat="false" ht="14.25" hidden="false" customHeight="false" outlineLevel="0" collapsed="false">
      <c r="A12467" s="393" t="n">
        <v>39314</v>
      </c>
      <c r="B12467" s="394" t="s">
        <v>12695</v>
      </c>
      <c r="C12467" s="393" t="s">
        <v>267</v>
      </c>
      <c r="D12467" s="395" t="n">
        <v>26.58</v>
      </c>
    </row>
    <row r="12468" customFormat="false" ht="14.25" hidden="false" customHeight="false" outlineLevel="0" collapsed="false">
      <c r="A12468" s="393" t="n">
        <v>39296</v>
      </c>
      <c r="B12468" s="394" t="s">
        <v>12696</v>
      </c>
      <c r="C12468" s="393" t="s">
        <v>267</v>
      </c>
      <c r="D12468" s="395" t="n">
        <v>8</v>
      </c>
    </row>
    <row r="12469" customFormat="false" ht="14.25" hidden="false" customHeight="false" outlineLevel="0" collapsed="false">
      <c r="A12469" s="393" t="n">
        <v>39297</v>
      </c>
      <c r="B12469" s="394" t="s">
        <v>12697</v>
      </c>
      <c r="C12469" s="393" t="s">
        <v>267</v>
      </c>
      <c r="D12469" s="395" t="n">
        <v>10.84</v>
      </c>
    </row>
    <row r="12470" customFormat="false" ht="14.25" hidden="false" customHeight="false" outlineLevel="0" collapsed="false">
      <c r="A12470" s="393" t="n">
        <v>39298</v>
      </c>
      <c r="B12470" s="394" t="s">
        <v>12698</v>
      </c>
      <c r="C12470" s="393" t="s">
        <v>267</v>
      </c>
      <c r="D12470" s="395" t="n">
        <v>20.82</v>
      </c>
    </row>
    <row r="12471" customFormat="false" ht="14.25" hidden="false" customHeight="false" outlineLevel="0" collapsed="false">
      <c r="A12471" s="393" t="n">
        <v>39299</v>
      </c>
      <c r="B12471" s="394" t="s">
        <v>12699</v>
      </c>
      <c r="C12471" s="393" t="s">
        <v>267</v>
      </c>
      <c r="D12471" s="395" t="n">
        <v>24.67</v>
      </c>
    </row>
    <row r="12472" customFormat="false" ht="14.25" hidden="false" customHeight="false" outlineLevel="0" collapsed="false">
      <c r="A12472" s="393" t="n">
        <v>39308</v>
      </c>
      <c r="B12472" s="394" t="s">
        <v>12700</v>
      </c>
      <c r="C12472" s="393" t="s">
        <v>267</v>
      </c>
      <c r="D12472" s="395" t="n">
        <v>6.67</v>
      </c>
    </row>
    <row r="12473" customFormat="false" ht="14.25" hidden="false" customHeight="false" outlineLevel="0" collapsed="false">
      <c r="A12473" s="393" t="n">
        <v>39309</v>
      </c>
      <c r="B12473" s="394" t="s">
        <v>12701</v>
      </c>
      <c r="C12473" s="393" t="s">
        <v>267</v>
      </c>
      <c r="D12473" s="395" t="n">
        <v>7.61</v>
      </c>
    </row>
    <row r="12474" customFormat="false" ht="14.25" hidden="false" customHeight="false" outlineLevel="0" collapsed="false">
      <c r="A12474" s="393" t="n">
        <v>39310</v>
      </c>
      <c r="B12474" s="394" t="s">
        <v>12702</v>
      </c>
      <c r="C12474" s="393" t="s">
        <v>267</v>
      </c>
      <c r="D12474" s="395" t="n">
        <v>14.2</v>
      </c>
    </row>
    <row r="12475" customFormat="false" ht="14.25" hidden="false" customHeight="false" outlineLevel="0" collapsed="false">
      <c r="A12475" s="393" t="n">
        <v>39311</v>
      </c>
      <c r="B12475" s="394" t="s">
        <v>12703</v>
      </c>
      <c r="C12475" s="393" t="s">
        <v>267</v>
      </c>
      <c r="D12475" s="395" t="n">
        <v>20.1</v>
      </c>
    </row>
    <row r="12476" customFormat="false" ht="14.25" hidden="false" customHeight="false" outlineLevel="0" collapsed="false">
      <c r="A12476" s="393" t="n">
        <v>11519</v>
      </c>
      <c r="B12476" s="394" t="s">
        <v>12704</v>
      </c>
      <c r="C12476" s="393" t="s">
        <v>10295</v>
      </c>
      <c r="D12476" s="395" t="n">
        <v>59.87</v>
      </c>
    </row>
    <row r="12477" customFormat="false" ht="14.25" hidden="false" customHeight="false" outlineLevel="0" collapsed="false">
      <c r="A12477" s="393" t="n">
        <v>11520</v>
      </c>
      <c r="B12477" s="394" t="s">
        <v>12705</v>
      </c>
      <c r="C12477" s="393" t="s">
        <v>10295</v>
      </c>
      <c r="D12477" s="395" t="n">
        <v>27.68</v>
      </c>
    </row>
    <row r="12478" customFormat="false" ht="14.25" hidden="false" customHeight="false" outlineLevel="0" collapsed="false">
      <c r="A12478" s="393" t="n">
        <v>11518</v>
      </c>
      <c r="B12478" s="394" t="s">
        <v>12706</v>
      </c>
      <c r="C12478" s="393" t="s">
        <v>10295</v>
      </c>
      <c r="D12478" s="395" t="n">
        <v>100.64</v>
      </c>
    </row>
    <row r="12479" customFormat="false" ht="14.25" hidden="false" customHeight="false" outlineLevel="0" collapsed="false">
      <c r="A12479" s="393" t="n">
        <v>38473</v>
      </c>
      <c r="B12479" s="394" t="s">
        <v>12707</v>
      </c>
      <c r="C12479" s="393" t="s">
        <v>267</v>
      </c>
      <c r="D12479" s="395" t="n">
        <v>181.5</v>
      </c>
    </row>
    <row r="12480" customFormat="false" ht="14.25" hidden="false" customHeight="false" outlineLevel="0" collapsed="false">
      <c r="A12480" s="393" t="n">
        <v>4244</v>
      </c>
      <c r="B12480" s="394" t="s">
        <v>12708</v>
      </c>
      <c r="C12480" s="393" t="s">
        <v>2143</v>
      </c>
      <c r="D12480" s="395" t="n">
        <v>26.09</v>
      </c>
    </row>
    <row r="12481" customFormat="false" ht="14.25" hidden="false" customHeight="false" outlineLevel="0" collapsed="false">
      <c r="A12481" s="393" t="n">
        <v>40977</v>
      </c>
      <c r="B12481" s="394" t="s">
        <v>12709</v>
      </c>
      <c r="C12481" s="393" t="s">
        <v>6991</v>
      </c>
      <c r="D12481" s="395" t="n">
        <v>4571.09</v>
      </c>
    </row>
    <row r="12482" customFormat="false" ht="14.25" hidden="false" customHeight="false" outlineLevel="0" collapsed="false">
      <c r="A12482" s="393" t="n">
        <v>4115</v>
      </c>
      <c r="B12482" s="394" t="s">
        <v>12710</v>
      </c>
      <c r="C12482" s="393" t="s">
        <v>274</v>
      </c>
      <c r="D12482" s="395" t="n">
        <v>27.55</v>
      </c>
    </row>
    <row r="12483" customFormat="false" ht="14.25" hidden="false" customHeight="false" outlineLevel="0" collapsed="false">
      <c r="A12483" s="393" t="n">
        <v>4119</v>
      </c>
      <c r="B12483" s="394" t="s">
        <v>12711</v>
      </c>
      <c r="C12483" s="393" t="s">
        <v>274</v>
      </c>
      <c r="D12483" s="395" t="n">
        <v>55.65</v>
      </c>
    </row>
    <row r="12484" customFormat="false" ht="14.25" hidden="false" customHeight="false" outlineLevel="0" collapsed="false">
      <c r="A12484" s="393" t="n">
        <v>2794</v>
      </c>
      <c r="B12484" s="394" t="s">
        <v>12712</v>
      </c>
      <c r="C12484" s="393" t="s">
        <v>274</v>
      </c>
      <c r="D12484" s="395" t="n">
        <v>147.63</v>
      </c>
    </row>
    <row r="12485" customFormat="false" ht="14.25" hidden="false" customHeight="false" outlineLevel="0" collapsed="false">
      <c r="A12485" s="393" t="n">
        <v>2788</v>
      </c>
      <c r="B12485" s="394" t="s">
        <v>12713</v>
      </c>
      <c r="C12485" s="393" t="s">
        <v>274</v>
      </c>
      <c r="D12485" s="395" t="n">
        <v>215.06</v>
      </c>
    </row>
    <row r="12486" customFormat="false" ht="14.25" hidden="false" customHeight="false" outlineLevel="0" collapsed="false">
      <c r="A12486" s="393" t="n">
        <v>4006</v>
      </c>
      <c r="B12486" s="394" t="s">
        <v>12714</v>
      </c>
      <c r="C12486" s="393" t="s">
        <v>353</v>
      </c>
      <c r="D12486" s="395" t="n">
        <v>1651.98</v>
      </c>
    </row>
    <row r="12487" customFormat="false" ht="14.25" hidden="false" customHeight="false" outlineLevel="0" collapsed="false">
      <c r="A12487" s="393" t="n">
        <v>36151</v>
      </c>
      <c r="B12487" s="394" t="s">
        <v>12715</v>
      </c>
      <c r="C12487" s="393" t="s">
        <v>267</v>
      </c>
      <c r="D12487" s="395" t="n">
        <v>30</v>
      </c>
    </row>
    <row r="12488" customFormat="false" ht="14.25" hidden="false" customHeight="false" outlineLevel="0" collapsed="false">
      <c r="A12488" s="393" t="n">
        <v>37461</v>
      </c>
      <c r="B12488" s="394" t="s">
        <v>12716</v>
      </c>
      <c r="C12488" s="393" t="s">
        <v>274</v>
      </c>
      <c r="D12488" s="395" t="n">
        <v>11.19</v>
      </c>
    </row>
    <row r="12489" customFormat="false" ht="14.25" hidden="false" customHeight="false" outlineLevel="0" collapsed="false">
      <c r="A12489" s="393" t="n">
        <v>37460</v>
      </c>
      <c r="B12489" s="394" t="s">
        <v>12717</v>
      </c>
      <c r="C12489" s="393" t="s">
        <v>274</v>
      </c>
      <c r="D12489" s="395" t="n">
        <v>15.28</v>
      </c>
    </row>
    <row r="12490" customFormat="false" ht="14.25" hidden="false" customHeight="false" outlineLevel="0" collapsed="false">
      <c r="A12490" s="393" t="n">
        <v>37458</v>
      </c>
      <c r="B12490" s="394" t="s">
        <v>12718</v>
      </c>
      <c r="C12490" s="393" t="s">
        <v>274</v>
      </c>
      <c r="D12490" s="395" t="n">
        <v>4.48</v>
      </c>
    </row>
    <row r="12491" customFormat="false" ht="14.25" hidden="false" customHeight="false" outlineLevel="0" collapsed="false">
      <c r="A12491" s="393" t="n">
        <v>37454</v>
      </c>
      <c r="B12491" s="394" t="s">
        <v>12719</v>
      </c>
      <c r="C12491" s="393" t="s">
        <v>274</v>
      </c>
      <c r="D12491" s="395" t="n">
        <v>1.17</v>
      </c>
    </row>
    <row r="12492" customFormat="false" ht="14.25" hidden="false" customHeight="false" outlineLevel="0" collapsed="false">
      <c r="A12492" s="393" t="n">
        <v>37455</v>
      </c>
      <c r="B12492" s="394" t="s">
        <v>12720</v>
      </c>
      <c r="C12492" s="393" t="s">
        <v>274</v>
      </c>
      <c r="D12492" s="395" t="n">
        <v>1.97</v>
      </c>
    </row>
    <row r="12493" customFormat="false" ht="14.25" hidden="false" customHeight="false" outlineLevel="0" collapsed="false">
      <c r="A12493" s="393" t="n">
        <v>37459</v>
      </c>
      <c r="B12493" s="394" t="s">
        <v>12721</v>
      </c>
      <c r="C12493" s="393" t="s">
        <v>274</v>
      </c>
      <c r="D12493" s="395" t="n">
        <v>6.29</v>
      </c>
    </row>
    <row r="12494" customFormat="false" ht="14.25" hidden="false" customHeight="false" outlineLevel="0" collapsed="false">
      <c r="A12494" s="393" t="n">
        <v>37457</v>
      </c>
      <c r="B12494" s="394" t="s">
        <v>12722</v>
      </c>
      <c r="C12494" s="393" t="s">
        <v>274</v>
      </c>
      <c r="D12494" s="395" t="n">
        <v>3.01</v>
      </c>
    </row>
    <row r="12495" customFormat="false" ht="14.25" hidden="false" customHeight="false" outlineLevel="0" collapsed="false">
      <c r="A12495" s="393" t="n">
        <v>37456</v>
      </c>
      <c r="B12495" s="394" t="s">
        <v>12723</v>
      </c>
      <c r="C12495" s="393" t="s">
        <v>274</v>
      </c>
      <c r="D12495" s="395" t="n">
        <v>1.59</v>
      </c>
    </row>
    <row r="12496" customFormat="false" ht="14.25" hidden="false" customHeight="false" outlineLevel="0" collapsed="false">
      <c r="A12496" s="393" t="n">
        <v>21029</v>
      </c>
      <c r="B12496" s="394" t="s">
        <v>12724</v>
      </c>
      <c r="C12496" s="393" t="s">
        <v>267</v>
      </c>
      <c r="D12496" s="395" t="n">
        <v>360</v>
      </c>
    </row>
    <row r="12497" customFormat="false" ht="14.25" hidden="false" customHeight="false" outlineLevel="0" collapsed="false">
      <c r="A12497" s="393" t="n">
        <v>21030</v>
      </c>
      <c r="B12497" s="394" t="s">
        <v>12725</v>
      </c>
      <c r="C12497" s="393" t="s">
        <v>267</v>
      </c>
      <c r="D12497" s="395" t="n">
        <v>443.76</v>
      </c>
    </row>
    <row r="12498" customFormat="false" ht="14.25" hidden="false" customHeight="false" outlineLevel="0" collapsed="false">
      <c r="A12498" s="393" t="n">
        <v>21031</v>
      </c>
      <c r="B12498" s="394" t="s">
        <v>12726</v>
      </c>
      <c r="C12498" s="393" t="s">
        <v>267</v>
      </c>
      <c r="D12498" s="395" t="n">
        <v>552.47</v>
      </c>
    </row>
    <row r="12499" customFormat="false" ht="14.25" hidden="false" customHeight="false" outlineLevel="0" collapsed="false">
      <c r="A12499" s="393" t="n">
        <v>21032</v>
      </c>
      <c r="B12499" s="394" t="s">
        <v>12727</v>
      </c>
      <c r="C12499" s="393" t="s">
        <v>267</v>
      </c>
      <c r="D12499" s="395" t="n">
        <v>589.9</v>
      </c>
    </row>
    <row r="12500" customFormat="false" ht="14.25" hidden="false" customHeight="false" outlineLevel="0" collapsed="false">
      <c r="A12500" s="393" t="n">
        <v>37527</v>
      </c>
      <c r="B12500" s="394" t="s">
        <v>12728</v>
      </c>
      <c r="C12500" s="393" t="s">
        <v>267</v>
      </c>
      <c r="D12500" s="395" t="n">
        <v>532.87</v>
      </c>
    </row>
    <row r="12501" customFormat="false" ht="14.25" hidden="false" customHeight="false" outlineLevel="0" collapsed="false">
      <c r="A12501" s="393" t="n">
        <v>37528</v>
      </c>
      <c r="B12501" s="394" t="s">
        <v>12729</v>
      </c>
      <c r="C12501" s="393" t="s">
        <v>267</v>
      </c>
      <c r="D12501" s="395" t="n">
        <v>635.34</v>
      </c>
    </row>
    <row r="12502" customFormat="false" ht="14.25" hidden="false" customHeight="false" outlineLevel="0" collapsed="false">
      <c r="A12502" s="393" t="n">
        <v>37529</v>
      </c>
      <c r="B12502" s="394" t="s">
        <v>12730</v>
      </c>
      <c r="C12502" s="393" t="s">
        <v>267</v>
      </c>
      <c r="D12502" s="395" t="n">
        <v>641.58</v>
      </c>
    </row>
    <row r="12503" customFormat="false" ht="14.25" hidden="false" customHeight="false" outlineLevel="0" collapsed="false">
      <c r="A12503" s="393" t="n">
        <v>37530</v>
      </c>
      <c r="B12503" s="394" t="s">
        <v>12731</v>
      </c>
      <c r="C12503" s="393" t="s">
        <v>267</v>
      </c>
      <c r="D12503" s="395" t="n">
        <v>837.62</v>
      </c>
    </row>
    <row r="12504" customFormat="false" ht="14.25" hidden="false" customHeight="false" outlineLevel="0" collapsed="false">
      <c r="A12504" s="393" t="n">
        <v>21034</v>
      </c>
      <c r="B12504" s="394" t="s">
        <v>12732</v>
      </c>
      <c r="C12504" s="393" t="s">
        <v>267</v>
      </c>
      <c r="D12504" s="395" t="n">
        <v>714.65</v>
      </c>
    </row>
    <row r="12505" customFormat="false" ht="14.25" hidden="false" customHeight="false" outlineLevel="0" collapsed="false">
      <c r="A12505" s="393" t="n">
        <v>37531</v>
      </c>
      <c r="B12505" s="394" t="s">
        <v>12733</v>
      </c>
      <c r="C12505" s="393" t="s">
        <v>267</v>
      </c>
      <c r="D12505" s="395" t="n">
        <v>900</v>
      </c>
    </row>
    <row r="12506" customFormat="false" ht="14.25" hidden="false" customHeight="false" outlineLevel="0" collapsed="false">
      <c r="A12506" s="393" t="n">
        <v>21036</v>
      </c>
      <c r="B12506" s="394" t="s">
        <v>12734</v>
      </c>
      <c r="C12506" s="393" t="s">
        <v>267</v>
      </c>
      <c r="D12506" s="395" t="n">
        <v>1094.25</v>
      </c>
    </row>
    <row r="12507" customFormat="false" ht="14.25" hidden="false" customHeight="false" outlineLevel="0" collapsed="false">
      <c r="A12507" s="393" t="n">
        <v>21037</v>
      </c>
      <c r="B12507" s="394" t="s">
        <v>12735</v>
      </c>
      <c r="C12507" s="393" t="s">
        <v>267</v>
      </c>
      <c r="D12507" s="395" t="n">
        <v>1247.52</v>
      </c>
    </row>
    <row r="12508" customFormat="false" ht="14.25" hidden="false" customHeight="false" outlineLevel="0" collapsed="false">
      <c r="A12508" s="393" t="n">
        <v>20185</v>
      </c>
      <c r="B12508" s="394" t="s">
        <v>12736</v>
      </c>
      <c r="C12508" s="393" t="s">
        <v>274</v>
      </c>
      <c r="D12508" s="395" t="n">
        <v>18.19</v>
      </c>
    </row>
    <row r="12509" customFormat="false" ht="14.25" hidden="false" customHeight="false" outlineLevel="0" collapsed="false">
      <c r="A12509" s="393" t="n">
        <v>20260</v>
      </c>
      <c r="B12509" s="394" t="s">
        <v>12737</v>
      </c>
      <c r="C12509" s="393" t="s">
        <v>267</v>
      </c>
      <c r="D12509" s="395" t="n">
        <v>14.63</v>
      </c>
    </row>
    <row r="12510" customFormat="false" ht="14.25" hidden="false" customHeight="false" outlineLevel="0" collapsed="false">
      <c r="A12510" s="393" t="n">
        <v>37523</v>
      </c>
      <c r="B12510" s="394" t="s">
        <v>12738</v>
      </c>
      <c r="C12510" s="393" t="s">
        <v>267</v>
      </c>
      <c r="D12510" s="395" t="n">
        <v>676029.03</v>
      </c>
    </row>
    <row r="12511" customFormat="false" ht="14.25" hidden="false" customHeight="false" outlineLevel="0" collapsed="false">
      <c r="A12511" s="393" t="n">
        <v>37515</v>
      </c>
      <c r="B12511" s="394" t="s">
        <v>12739</v>
      </c>
      <c r="C12511" s="393" t="s">
        <v>267</v>
      </c>
      <c r="D12511" s="395" t="n">
        <v>601024.38</v>
      </c>
    </row>
    <row r="12512" customFormat="false" ht="14.25" hidden="false" customHeight="false" outlineLevel="0" collapsed="false">
      <c r="A12512" s="393" t="n">
        <v>12899</v>
      </c>
      <c r="B12512" s="394" t="s">
        <v>12740</v>
      </c>
      <c r="C12512" s="393" t="s">
        <v>267</v>
      </c>
      <c r="D12512" s="395" t="n">
        <v>133.65</v>
      </c>
    </row>
    <row r="12513" customFormat="false" ht="14.25" hidden="false" customHeight="false" outlineLevel="0" collapsed="false">
      <c r="A12513" s="393" t="n">
        <v>12898</v>
      </c>
      <c r="B12513" s="394" t="s">
        <v>12741</v>
      </c>
      <c r="C12513" s="393" t="s">
        <v>267</v>
      </c>
      <c r="D12513" s="395" t="n">
        <v>212</v>
      </c>
    </row>
    <row r="12514" customFormat="false" ht="14.25" hidden="false" customHeight="false" outlineLevel="0" collapsed="false">
      <c r="A12514" s="393" t="n">
        <v>39699</v>
      </c>
      <c r="B12514" s="394" t="s">
        <v>12742</v>
      </c>
      <c r="C12514" s="393" t="s">
        <v>76</v>
      </c>
      <c r="D12514" s="395" t="n">
        <v>16.31</v>
      </c>
    </row>
    <row r="12515" customFormat="false" ht="14.25" hidden="false" customHeight="false" outlineLevel="0" collapsed="false">
      <c r="A12515" s="393" t="n">
        <v>39696</v>
      </c>
      <c r="B12515" s="394" t="s">
        <v>12743</v>
      </c>
      <c r="C12515" s="393" t="s">
        <v>76</v>
      </c>
      <c r="D12515" s="395" t="n">
        <v>6.43</v>
      </c>
    </row>
    <row r="12516" customFormat="false" ht="14.25" hidden="false" customHeight="false" outlineLevel="0" collapsed="false">
      <c r="A12516" s="393" t="n">
        <v>42528</v>
      </c>
      <c r="B12516" s="394" t="s">
        <v>12744</v>
      </c>
      <c r="C12516" s="393" t="s">
        <v>76</v>
      </c>
      <c r="D12516" s="395" t="n">
        <v>9.14</v>
      </c>
    </row>
    <row r="12517" customFormat="false" ht="14.25" hidden="false" customHeight="false" outlineLevel="0" collapsed="false">
      <c r="A12517" s="393" t="n">
        <v>39700</v>
      </c>
      <c r="B12517" s="394" t="s">
        <v>12745</v>
      </c>
      <c r="C12517" s="393" t="s">
        <v>76</v>
      </c>
      <c r="D12517" s="395" t="n">
        <v>26.08</v>
      </c>
    </row>
    <row r="12518" customFormat="false" ht="14.25" hidden="false" customHeight="false" outlineLevel="0" collapsed="false">
      <c r="A12518" s="393" t="n">
        <v>4014</v>
      </c>
      <c r="B12518" s="394" t="s">
        <v>12746</v>
      </c>
      <c r="C12518" s="393" t="s">
        <v>76</v>
      </c>
      <c r="D12518" s="395" t="n">
        <v>53.7</v>
      </c>
    </row>
    <row r="12519" customFormat="false" ht="14.25" hidden="false" customHeight="false" outlineLevel="0" collapsed="false">
      <c r="A12519" s="393" t="n">
        <v>4015</v>
      </c>
      <c r="B12519" s="394" t="s">
        <v>12747</v>
      </c>
      <c r="C12519" s="393" t="s">
        <v>76</v>
      </c>
      <c r="D12519" s="395" t="n">
        <v>65.95</v>
      </c>
    </row>
    <row r="12520" customFormat="false" ht="14.25" hidden="false" customHeight="false" outlineLevel="0" collapsed="false">
      <c r="A12520" s="393" t="n">
        <v>4017</v>
      </c>
      <c r="B12520" s="394" t="s">
        <v>12748</v>
      </c>
      <c r="C12520" s="393" t="s">
        <v>76</v>
      </c>
      <c r="D12520" s="395" t="n">
        <v>95.95</v>
      </c>
    </row>
    <row r="12521" customFormat="false" ht="14.25" hidden="false" customHeight="false" outlineLevel="0" collapsed="false">
      <c r="A12521" s="393" t="n">
        <v>11621</v>
      </c>
      <c r="B12521" s="394" t="s">
        <v>12749</v>
      </c>
      <c r="C12521" s="393" t="s">
        <v>76</v>
      </c>
      <c r="D12521" s="395" t="n">
        <v>51.9</v>
      </c>
    </row>
    <row r="12522" customFormat="false" ht="14.25" hidden="false" customHeight="false" outlineLevel="0" collapsed="false">
      <c r="A12522" s="393" t="n">
        <v>4016</v>
      </c>
      <c r="B12522" s="394" t="s">
        <v>12750</v>
      </c>
      <c r="C12522" s="393" t="s">
        <v>76</v>
      </c>
      <c r="D12522" s="395" t="n">
        <v>37.9</v>
      </c>
    </row>
    <row r="12523" customFormat="false" ht="14.25" hidden="false" customHeight="false" outlineLevel="0" collapsed="false">
      <c r="A12523" s="393" t="n">
        <v>38544</v>
      </c>
      <c r="B12523" s="394" t="s">
        <v>12751</v>
      </c>
      <c r="C12523" s="393" t="s">
        <v>76</v>
      </c>
      <c r="D12523" s="395" t="n">
        <v>9.72</v>
      </c>
    </row>
    <row r="12524" customFormat="false" ht="14.25" hidden="false" customHeight="false" outlineLevel="0" collapsed="false">
      <c r="A12524" s="393" t="n">
        <v>38545</v>
      </c>
      <c r="B12524" s="394" t="s">
        <v>12752</v>
      </c>
      <c r="C12524" s="393" t="s">
        <v>76</v>
      </c>
      <c r="D12524" s="395" t="n">
        <v>6.25</v>
      </c>
    </row>
    <row r="12525" customFormat="false" ht="14.25" hidden="false" customHeight="false" outlineLevel="0" collapsed="false">
      <c r="A12525" s="393" t="n">
        <v>42527</v>
      </c>
      <c r="B12525" s="394" t="s">
        <v>12753</v>
      </c>
      <c r="C12525" s="393" t="s">
        <v>76</v>
      </c>
      <c r="D12525" s="395" t="n">
        <v>24.16</v>
      </c>
    </row>
    <row r="12526" customFormat="false" ht="14.25" hidden="false" customHeight="false" outlineLevel="0" collapsed="false">
      <c r="A12526" s="393" t="n">
        <v>39323</v>
      </c>
      <c r="B12526" s="394" t="s">
        <v>12754</v>
      </c>
      <c r="C12526" s="393" t="s">
        <v>76</v>
      </c>
      <c r="D12526" s="395" t="n">
        <v>23.84</v>
      </c>
    </row>
    <row r="12527" customFormat="false" ht="14.25" hidden="false" customHeight="false" outlineLevel="0" collapsed="false">
      <c r="A12527" s="393" t="n">
        <v>626</v>
      </c>
      <c r="B12527" s="394" t="s">
        <v>12755</v>
      </c>
      <c r="C12527" s="393" t="s">
        <v>532</v>
      </c>
      <c r="D12527" s="395" t="n">
        <v>17.77</v>
      </c>
    </row>
    <row r="12528" customFormat="false" ht="14.25" hidden="false" customHeight="false" outlineLevel="0" collapsed="false">
      <c r="A12528" s="393" t="n">
        <v>44504</v>
      </c>
      <c r="B12528" s="394" t="s">
        <v>12756</v>
      </c>
      <c r="C12528" s="393" t="s">
        <v>76</v>
      </c>
      <c r="D12528" s="395" t="n">
        <v>14.26</v>
      </c>
    </row>
    <row r="12529" customFormat="false" ht="14.25" hidden="false" customHeight="false" outlineLevel="0" collapsed="false">
      <c r="A12529" s="393" t="n">
        <v>44505</v>
      </c>
      <c r="B12529" s="394" t="s">
        <v>12757</v>
      </c>
      <c r="C12529" s="393" t="s">
        <v>76</v>
      </c>
      <c r="D12529" s="395" t="n">
        <v>21.51</v>
      </c>
    </row>
    <row r="12530" customFormat="false" ht="14.25" hidden="false" customHeight="false" outlineLevel="0" collapsed="false">
      <c r="A12530" s="393" t="n">
        <v>44506</v>
      </c>
      <c r="B12530" s="394" t="s">
        <v>12758</v>
      </c>
      <c r="C12530" s="393" t="s">
        <v>76</v>
      </c>
      <c r="D12530" s="395" t="n">
        <v>22.83</v>
      </c>
    </row>
    <row r="12531" customFormat="false" ht="14.25" hidden="false" customHeight="false" outlineLevel="0" collapsed="false">
      <c r="A12531" s="393" t="n">
        <v>44507</v>
      </c>
      <c r="B12531" s="394" t="s">
        <v>12759</v>
      </c>
      <c r="C12531" s="393" t="s">
        <v>76</v>
      </c>
      <c r="D12531" s="395" t="n">
        <v>28.54</v>
      </c>
    </row>
    <row r="12532" customFormat="false" ht="14.25" hidden="false" customHeight="false" outlineLevel="0" collapsed="false">
      <c r="A12532" s="393" t="n">
        <v>44508</v>
      </c>
      <c r="B12532" s="394" t="s">
        <v>12760</v>
      </c>
      <c r="C12532" s="393" t="s">
        <v>76</v>
      </c>
      <c r="D12532" s="395" t="n">
        <v>42.8</v>
      </c>
    </row>
    <row r="12533" customFormat="false" ht="14.25" hidden="false" customHeight="false" outlineLevel="0" collapsed="false">
      <c r="A12533" s="393" t="n">
        <v>44509</v>
      </c>
      <c r="B12533" s="394" t="s">
        <v>12761</v>
      </c>
      <c r="C12533" s="393" t="s">
        <v>76</v>
      </c>
      <c r="D12533" s="395" t="n">
        <v>57.34</v>
      </c>
    </row>
    <row r="12534" customFormat="false" ht="14.25" hidden="false" customHeight="false" outlineLevel="0" collapsed="false">
      <c r="A12534" s="393" t="n">
        <v>44510</v>
      </c>
      <c r="B12534" s="394" t="s">
        <v>12762</v>
      </c>
      <c r="C12534" s="393" t="s">
        <v>76</v>
      </c>
      <c r="D12534" s="395" t="n">
        <v>71.2</v>
      </c>
    </row>
    <row r="12535" customFormat="false" ht="14.25" hidden="false" customHeight="false" outlineLevel="0" collapsed="false">
      <c r="A12535" s="393" t="n">
        <v>44512</v>
      </c>
      <c r="B12535" s="394" t="s">
        <v>12763</v>
      </c>
      <c r="C12535" s="393" t="s">
        <v>76</v>
      </c>
      <c r="D12535" s="395" t="n">
        <v>15.89</v>
      </c>
    </row>
    <row r="12536" customFormat="false" ht="14.25" hidden="false" customHeight="false" outlineLevel="0" collapsed="false">
      <c r="A12536" s="393" t="n">
        <v>44513</v>
      </c>
      <c r="B12536" s="394" t="s">
        <v>12764</v>
      </c>
      <c r="C12536" s="393" t="s">
        <v>76</v>
      </c>
      <c r="D12536" s="395" t="n">
        <v>22.43</v>
      </c>
    </row>
    <row r="12537" customFormat="false" ht="14.25" hidden="false" customHeight="false" outlineLevel="0" collapsed="false">
      <c r="A12537" s="393" t="n">
        <v>44514</v>
      </c>
      <c r="B12537" s="394" t="s">
        <v>12765</v>
      </c>
      <c r="C12537" s="393" t="s">
        <v>76</v>
      </c>
      <c r="D12537" s="395" t="n">
        <v>25.43</v>
      </c>
    </row>
    <row r="12538" customFormat="false" ht="14.25" hidden="false" customHeight="false" outlineLevel="0" collapsed="false">
      <c r="A12538" s="393" t="n">
        <v>44515</v>
      </c>
      <c r="B12538" s="394" t="s">
        <v>12766</v>
      </c>
      <c r="C12538" s="393" t="s">
        <v>76</v>
      </c>
      <c r="D12538" s="395" t="n">
        <v>31.22</v>
      </c>
    </row>
    <row r="12539" customFormat="false" ht="14.25" hidden="false" customHeight="false" outlineLevel="0" collapsed="false">
      <c r="A12539" s="393" t="n">
        <v>44511</v>
      </c>
      <c r="B12539" s="394" t="s">
        <v>12767</v>
      </c>
      <c r="C12539" s="393" t="s">
        <v>76</v>
      </c>
      <c r="D12539" s="395" t="n">
        <v>46.22</v>
      </c>
    </row>
    <row r="12540" customFormat="false" ht="14.25" hidden="false" customHeight="false" outlineLevel="0" collapsed="false">
      <c r="A12540" s="393" t="n">
        <v>44516</v>
      </c>
      <c r="B12540" s="394" t="s">
        <v>12768</v>
      </c>
      <c r="C12540" s="393" t="s">
        <v>76</v>
      </c>
      <c r="D12540" s="395" t="n">
        <v>62.46</v>
      </c>
    </row>
    <row r="12541" customFormat="false" ht="14.25" hidden="false" customHeight="false" outlineLevel="0" collapsed="false">
      <c r="A12541" s="393" t="n">
        <v>44517</v>
      </c>
      <c r="B12541" s="394" t="s">
        <v>12769</v>
      </c>
      <c r="C12541" s="393" t="s">
        <v>76</v>
      </c>
      <c r="D12541" s="395" t="n">
        <v>77.91</v>
      </c>
    </row>
    <row r="12542" customFormat="false" ht="14.25" hidden="false" customHeight="false" outlineLevel="0" collapsed="false">
      <c r="A12542" s="393" t="n">
        <v>11479</v>
      </c>
      <c r="B12542" s="394" t="s">
        <v>12770</v>
      </c>
      <c r="C12542" s="393" t="s">
        <v>267</v>
      </c>
      <c r="D12542" s="395" t="n">
        <v>42.04</v>
      </c>
    </row>
    <row r="12543" customFormat="false" ht="14.25" hidden="false" customHeight="false" outlineLevel="0" collapsed="false">
      <c r="A12543" s="393" t="n">
        <v>11481</v>
      </c>
      <c r="B12543" s="394" t="s">
        <v>12771</v>
      </c>
      <c r="C12543" s="393" t="s">
        <v>267</v>
      </c>
      <c r="D12543" s="395" t="n">
        <v>38.03</v>
      </c>
    </row>
    <row r="12544" customFormat="false" ht="14.25" hidden="false" customHeight="false" outlineLevel="0" collapsed="false">
      <c r="A12544" s="393" t="n">
        <v>43609</v>
      </c>
      <c r="B12544" s="394" t="s">
        <v>12772</v>
      </c>
      <c r="C12544" s="393" t="s">
        <v>267</v>
      </c>
      <c r="D12544" s="395" t="n">
        <v>38.03</v>
      </c>
    </row>
    <row r="12545" customFormat="false" ht="14.25" hidden="false" customHeight="false" outlineLevel="0" collapsed="false">
      <c r="A12545" s="393" t="n">
        <v>11478</v>
      </c>
      <c r="B12545" s="394" t="s">
        <v>12773</v>
      </c>
      <c r="C12545" s="393" t="s">
        <v>267</v>
      </c>
      <c r="D12545" s="395" t="n">
        <v>72.13</v>
      </c>
    </row>
    <row r="12546" customFormat="false" ht="14.25" hidden="false" customHeight="false" outlineLevel="0" collapsed="false">
      <c r="A12546" s="393" t="n">
        <v>43608</v>
      </c>
      <c r="B12546" s="394" t="s">
        <v>12774</v>
      </c>
      <c r="C12546" s="393" t="s">
        <v>267</v>
      </c>
      <c r="D12546" s="395" t="n">
        <v>55.04</v>
      </c>
    </row>
    <row r="12547" customFormat="false" ht="14.25" hidden="false" customHeight="false" outlineLevel="0" collapsed="false">
      <c r="A12547" s="393" t="n">
        <v>11476</v>
      </c>
      <c r="B12547" s="394" t="s">
        <v>12775</v>
      </c>
      <c r="C12547" s="393" t="s">
        <v>267</v>
      </c>
      <c r="D12547" s="395" t="n">
        <v>55.04</v>
      </c>
    </row>
    <row r="12548" customFormat="false" ht="14.25" hidden="false" customHeight="false" outlineLevel="0" collapsed="false">
      <c r="A12548" s="393" t="n">
        <v>40637</v>
      </c>
      <c r="B12548" s="394" t="s">
        <v>12776</v>
      </c>
      <c r="C12548" s="393" t="s">
        <v>267</v>
      </c>
      <c r="D12548" s="395" t="n">
        <v>793072.01</v>
      </c>
    </row>
    <row r="12549" customFormat="false" ht="14.25" hidden="false" customHeight="false" outlineLevel="0" collapsed="false">
      <c r="A12549" s="393" t="n">
        <v>13836</v>
      </c>
      <c r="B12549" s="394" t="s">
        <v>12777</v>
      </c>
      <c r="C12549" s="393" t="s">
        <v>267</v>
      </c>
      <c r="D12549" s="395" t="n">
        <v>69009.83</v>
      </c>
    </row>
    <row r="12550" customFormat="false" ht="14.25" hidden="false" customHeight="false" outlineLevel="0" collapsed="false">
      <c r="A12550" s="393" t="n">
        <v>14534</v>
      </c>
      <c r="B12550" s="394" t="s">
        <v>12778</v>
      </c>
      <c r="C12550" s="393" t="s">
        <v>267</v>
      </c>
      <c r="D12550" s="395" t="n">
        <v>28889.34</v>
      </c>
    </row>
    <row r="12551" customFormat="false" ht="14.25" hidden="false" customHeight="false" outlineLevel="0" collapsed="false">
      <c r="A12551" s="393" t="n">
        <v>14619</v>
      </c>
      <c r="B12551" s="394" t="s">
        <v>12779</v>
      </c>
      <c r="C12551" s="393" t="s">
        <v>267</v>
      </c>
      <c r="D12551" s="395" t="n">
        <v>15506.87</v>
      </c>
    </row>
    <row r="12552" customFormat="false" ht="14.25" hidden="false" customHeight="false" outlineLevel="0" collapsed="false">
      <c r="A12552" s="393" t="n">
        <v>14535</v>
      </c>
      <c r="B12552" s="394" t="s">
        <v>12780</v>
      </c>
      <c r="C12552" s="393" t="s">
        <v>267</v>
      </c>
      <c r="D12552" s="395" t="n">
        <v>286729.47</v>
      </c>
    </row>
    <row r="12553" customFormat="false" ht="14.25" hidden="false" customHeight="false" outlineLevel="0" collapsed="false">
      <c r="A12553" s="393" t="n">
        <v>39813</v>
      </c>
      <c r="B12553" s="394" t="s">
        <v>12781</v>
      </c>
      <c r="C12553" s="393" t="s">
        <v>267</v>
      </c>
      <c r="D12553" s="395" t="n">
        <v>36883.37</v>
      </c>
    </row>
    <row r="12554" customFormat="false" ht="14.25" hidden="false" customHeight="false" outlineLevel="0" collapsed="false">
      <c r="A12554" s="393" t="n">
        <v>12868</v>
      </c>
      <c r="B12554" s="394" t="s">
        <v>12782</v>
      </c>
      <c r="C12554" s="393" t="s">
        <v>2143</v>
      </c>
      <c r="D12554" s="395" t="n">
        <v>22.02</v>
      </c>
    </row>
    <row r="12555" customFormat="false" ht="14.25" hidden="false" customHeight="false" outlineLevel="0" collapsed="false">
      <c r="A12555" s="393" t="n">
        <v>40916</v>
      </c>
      <c r="B12555" s="394" t="s">
        <v>12783</v>
      </c>
      <c r="C12555" s="393" t="s">
        <v>6991</v>
      </c>
      <c r="D12555" s="395" t="n">
        <v>3856.89</v>
      </c>
    </row>
    <row r="12556" customFormat="false" ht="14.25" hidden="false" customHeight="false" outlineLevel="0" collapsed="false">
      <c r="A12556" s="393" t="n">
        <v>4755</v>
      </c>
      <c r="B12556" s="394" t="s">
        <v>12784</v>
      </c>
      <c r="C12556" s="393" t="s">
        <v>2143</v>
      </c>
      <c r="D12556" s="395" t="n">
        <v>22.81</v>
      </c>
    </row>
    <row r="12557" customFormat="false" ht="14.25" hidden="false" customHeight="false" outlineLevel="0" collapsed="false">
      <c r="A12557" s="393" t="n">
        <v>41067</v>
      </c>
      <c r="B12557" s="394" t="s">
        <v>12785</v>
      </c>
      <c r="C12557" s="393" t="s">
        <v>6991</v>
      </c>
      <c r="D12557" s="395" t="n">
        <v>3996.69</v>
      </c>
    </row>
    <row r="12558" customFormat="false" ht="14.25" hidden="false" customHeight="false" outlineLevel="0" collapsed="false">
      <c r="A12558" s="393" t="n">
        <v>38463</v>
      </c>
      <c r="B12558" s="394" t="s">
        <v>12786</v>
      </c>
      <c r="C12558" s="393" t="s">
        <v>267</v>
      </c>
      <c r="D12558" s="395" t="n">
        <v>44.09</v>
      </c>
    </row>
    <row r="12559" customFormat="false" ht="14.25" hidden="false" customHeight="false" outlineLevel="0" collapsed="false">
      <c r="A12559" s="393" t="n">
        <v>40703</v>
      </c>
      <c r="B12559" s="394" t="s">
        <v>12787</v>
      </c>
      <c r="C12559" s="393" t="s">
        <v>267</v>
      </c>
      <c r="D12559" s="395" t="n">
        <v>10808.5</v>
      </c>
    </row>
    <row r="12560" customFormat="false" ht="14.25" hidden="false" customHeight="false" outlineLevel="0" collapsed="false">
      <c r="A12560" s="393" t="n">
        <v>14531</v>
      </c>
      <c r="B12560" s="394" t="s">
        <v>12788</v>
      </c>
      <c r="C12560" s="393" t="s">
        <v>267</v>
      </c>
      <c r="D12560" s="395" t="n">
        <v>20151.11</v>
      </c>
    </row>
    <row r="12561" customFormat="false" ht="14.25" hidden="false" customHeight="false" outlineLevel="0" collapsed="false">
      <c r="A12561" s="393" t="n">
        <v>36533</v>
      </c>
      <c r="B12561" s="394" t="s">
        <v>12789</v>
      </c>
      <c r="C12561" s="393" t="s">
        <v>267</v>
      </c>
      <c r="D12561" s="395" t="n">
        <v>23188.78</v>
      </c>
    </row>
    <row r="12562" customFormat="false" ht="14.25" hidden="false" customHeight="false" outlineLevel="0" collapsed="false">
      <c r="A12562" s="393" t="n">
        <v>11616</v>
      </c>
      <c r="B12562" s="394" t="s">
        <v>12790</v>
      </c>
      <c r="C12562" s="393" t="s">
        <v>267</v>
      </c>
      <c r="D12562" s="395" t="n">
        <v>21901.46</v>
      </c>
    </row>
    <row r="12563" customFormat="false" ht="14.25" hidden="false" customHeight="false" outlineLevel="0" collapsed="false">
      <c r="A12563" s="393" t="n">
        <v>41898</v>
      </c>
      <c r="B12563" s="394" t="s">
        <v>12791</v>
      </c>
      <c r="C12563" s="393" t="s">
        <v>267</v>
      </c>
      <c r="D12563" s="395" t="n">
        <v>24642.12</v>
      </c>
    </row>
    <row r="12564" customFormat="false" ht="14.25" hidden="false" customHeight="false" outlineLevel="0" collapsed="false">
      <c r="A12564" s="393" t="n">
        <v>13447</v>
      </c>
      <c r="B12564" s="394" t="s">
        <v>12792</v>
      </c>
      <c r="C12564" s="393" t="s">
        <v>267</v>
      </c>
      <c r="D12564" s="395" t="n">
        <v>45343.2</v>
      </c>
    </row>
    <row r="12565" customFormat="false" ht="14.25" hidden="false" customHeight="false" outlineLevel="0" collapsed="false">
      <c r="A12565" s="393" t="n">
        <v>14529</v>
      </c>
      <c r="B12565" s="394" t="s">
        <v>12793</v>
      </c>
      <c r="C12565" s="393" t="s">
        <v>267</v>
      </c>
      <c r="D12565" s="395" t="n">
        <v>25359.3</v>
      </c>
    </row>
    <row r="12566" customFormat="false" ht="14.25" hidden="false" customHeight="false" outlineLevel="0" collapsed="false">
      <c r="A12566" s="393" t="n">
        <v>10747</v>
      </c>
      <c r="B12566" s="394" t="s">
        <v>12794</v>
      </c>
      <c r="C12566" s="393" t="s">
        <v>267</v>
      </c>
      <c r="D12566" s="395" t="n">
        <v>24881.35</v>
      </c>
    </row>
    <row r="12567" customFormat="false" ht="14.25" hidden="false" customHeight="false" outlineLevel="0" collapsed="false">
      <c r="A12567" s="393" t="n">
        <v>36141</v>
      </c>
      <c r="B12567" s="394" t="s">
        <v>12795</v>
      </c>
      <c r="C12567" s="393" t="s">
        <v>267</v>
      </c>
      <c r="D12567" s="395" t="n">
        <v>40.5</v>
      </c>
    </row>
    <row r="12568" customFormat="false" ht="14.25" hidden="false" customHeight="false" outlineLevel="0" collapsed="false">
      <c r="A12568" s="393" t="n">
        <v>43651</v>
      </c>
      <c r="B12568" s="394" t="s">
        <v>12796</v>
      </c>
      <c r="C12568" s="393" t="s">
        <v>532</v>
      </c>
      <c r="D12568" s="395" t="n">
        <v>6.47</v>
      </c>
    </row>
    <row r="12569" customFormat="false" ht="14.25" hidden="false" customHeight="false" outlineLevel="0" collapsed="false">
      <c r="A12569" s="393" t="n">
        <v>43626</v>
      </c>
      <c r="B12569" s="394" t="s">
        <v>12797</v>
      </c>
      <c r="C12569" s="393" t="s">
        <v>532</v>
      </c>
      <c r="D12569" s="395" t="n">
        <v>3.6</v>
      </c>
    </row>
    <row r="12570" customFormat="false" ht="14.25" hidden="false" customHeight="false" outlineLevel="0" collapsed="false">
      <c r="A12570" s="393" t="n">
        <v>39434</v>
      </c>
      <c r="B12570" s="394" t="s">
        <v>12798</v>
      </c>
      <c r="C12570" s="393" t="s">
        <v>532</v>
      </c>
      <c r="D12570" s="395" t="n">
        <v>3.46</v>
      </c>
    </row>
    <row r="12571" customFormat="false" ht="14.25" hidden="false" customHeight="false" outlineLevel="0" collapsed="false">
      <c r="A12571" s="393" t="n">
        <v>39433</v>
      </c>
      <c r="B12571" s="394" t="s">
        <v>12799</v>
      </c>
      <c r="C12571" s="393" t="s">
        <v>532</v>
      </c>
      <c r="D12571" s="395" t="n">
        <v>2.75</v>
      </c>
    </row>
    <row r="12572" customFormat="false" ht="14.25" hidden="false" customHeight="false" outlineLevel="0" collapsed="false">
      <c r="A12572" s="393" t="n">
        <v>4049</v>
      </c>
      <c r="B12572" s="394" t="s">
        <v>12800</v>
      </c>
      <c r="C12572" s="393" t="s">
        <v>231</v>
      </c>
      <c r="D12572" s="395" t="n">
        <v>72.25</v>
      </c>
    </row>
    <row r="12573" customFormat="false" ht="14.25" hidden="false" customHeight="false" outlineLevel="0" collapsed="false">
      <c r="A12573" s="393" t="n">
        <v>38120</v>
      </c>
      <c r="B12573" s="394" t="s">
        <v>12801</v>
      </c>
      <c r="C12573" s="393" t="s">
        <v>532</v>
      </c>
      <c r="D12573" s="395" t="n">
        <v>126.46</v>
      </c>
    </row>
    <row r="12574" customFormat="false" ht="14.25" hidden="false" customHeight="false" outlineLevel="0" collapsed="false">
      <c r="A12574" s="393" t="n">
        <v>43652</v>
      </c>
      <c r="B12574" s="394" t="s">
        <v>12802</v>
      </c>
      <c r="C12574" s="393" t="s">
        <v>532</v>
      </c>
      <c r="D12574" s="395" t="n">
        <v>14.51</v>
      </c>
    </row>
    <row r="12575" customFormat="false" ht="14.25" hidden="false" customHeight="false" outlineLevel="0" collapsed="false">
      <c r="A12575" s="393" t="n">
        <v>10498</v>
      </c>
      <c r="B12575" s="394" t="s">
        <v>12803</v>
      </c>
      <c r="C12575" s="393" t="s">
        <v>532</v>
      </c>
      <c r="D12575" s="395" t="n">
        <v>11.46</v>
      </c>
    </row>
    <row r="12576" customFormat="false" ht="14.25" hidden="false" customHeight="false" outlineLevel="0" collapsed="false">
      <c r="A12576" s="393" t="n">
        <v>4823</v>
      </c>
      <c r="B12576" s="394" t="s">
        <v>12804</v>
      </c>
      <c r="C12576" s="393" t="s">
        <v>532</v>
      </c>
      <c r="D12576" s="395" t="n">
        <v>35.76</v>
      </c>
    </row>
    <row r="12577" customFormat="false" ht="14.25" hidden="false" customHeight="false" outlineLevel="0" collapsed="false">
      <c r="A12577" s="393" t="n">
        <v>38877</v>
      </c>
      <c r="B12577" s="394" t="s">
        <v>12805</v>
      </c>
      <c r="C12577" s="393" t="s">
        <v>532</v>
      </c>
      <c r="D12577" s="395" t="n">
        <v>7.43</v>
      </c>
    </row>
    <row r="12578" customFormat="false" ht="14.25" hidden="false" customHeight="false" outlineLevel="0" collapsed="false">
      <c r="A12578" s="393" t="n">
        <v>34546</v>
      </c>
      <c r="B12578" s="394" t="s">
        <v>12806</v>
      </c>
      <c r="C12578" s="393" t="s">
        <v>532</v>
      </c>
      <c r="D12578" s="395" t="n">
        <v>7.65</v>
      </c>
    </row>
    <row r="12579" customFormat="false" ht="14.25" hidden="false" customHeight="false" outlineLevel="0" collapsed="false">
      <c r="A12579" s="393" t="n">
        <v>41387</v>
      </c>
      <c r="B12579" s="394" t="s">
        <v>12807</v>
      </c>
      <c r="C12579" s="393" t="s">
        <v>274</v>
      </c>
      <c r="D12579" s="395" t="n">
        <v>56.17</v>
      </c>
    </row>
    <row r="12580" customFormat="false" ht="14.25" hidden="false" customHeight="false" outlineLevel="0" collapsed="false">
      <c r="A12580" s="393" t="n">
        <v>41388</v>
      </c>
      <c r="B12580" s="394" t="s">
        <v>12808</v>
      </c>
      <c r="C12580" s="393" t="s">
        <v>274</v>
      </c>
      <c r="D12580" s="395" t="n">
        <v>67.39</v>
      </c>
    </row>
    <row r="12581" customFormat="false" ht="14.25" hidden="false" customHeight="false" outlineLevel="0" collapsed="false">
      <c r="A12581" s="393" t="n">
        <v>41380</v>
      </c>
      <c r="B12581" s="394" t="s">
        <v>12809</v>
      </c>
      <c r="C12581" s="393" t="s">
        <v>267</v>
      </c>
      <c r="D12581" s="395" t="n">
        <v>448.38</v>
      </c>
    </row>
    <row r="12582" customFormat="false" ht="14.25" hidden="false" customHeight="false" outlineLevel="0" collapsed="false">
      <c r="A12582" s="393" t="n">
        <v>41381</v>
      </c>
      <c r="B12582" s="394" t="s">
        <v>12810</v>
      </c>
      <c r="C12582" s="393" t="s">
        <v>267</v>
      </c>
      <c r="D12582" s="395" t="n">
        <v>469.74</v>
      </c>
    </row>
    <row r="12583" customFormat="false" ht="14.25" hidden="false" customHeight="false" outlineLevel="0" collapsed="false">
      <c r="A12583" s="393" t="n">
        <v>41382</v>
      </c>
      <c r="B12583" s="394" t="s">
        <v>12811</v>
      </c>
      <c r="C12583" s="393" t="s">
        <v>267</v>
      </c>
      <c r="D12583" s="395" t="n">
        <v>454.68</v>
      </c>
    </row>
    <row r="12584" customFormat="false" ht="14.25" hidden="false" customHeight="false" outlineLevel="0" collapsed="false">
      <c r="A12584" s="393" t="n">
        <v>41383</v>
      </c>
      <c r="B12584" s="394" t="s">
        <v>12812</v>
      </c>
      <c r="C12584" s="393" t="s">
        <v>267</v>
      </c>
      <c r="D12584" s="395" t="n">
        <v>617.13</v>
      </c>
    </row>
    <row r="12585" customFormat="false" ht="14.25" hidden="false" customHeight="false" outlineLevel="0" collapsed="false">
      <c r="A12585" s="393" t="n">
        <v>41385</v>
      </c>
      <c r="B12585" s="394" t="s">
        <v>12813</v>
      </c>
      <c r="C12585" s="393" t="s">
        <v>267</v>
      </c>
      <c r="D12585" s="395" t="n">
        <v>767.94</v>
      </c>
    </row>
    <row r="12586" customFormat="false" ht="14.25" hidden="false" customHeight="false" outlineLevel="0" collapsed="false">
      <c r="A12586" s="393" t="n">
        <v>4058</v>
      </c>
      <c r="B12586" s="394" t="s">
        <v>12814</v>
      </c>
      <c r="C12586" s="393" t="s">
        <v>2143</v>
      </c>
      <c r="D12586" s="395" t="n">
        <v>29.88</v>
      </c>
    </row>
    <row r="12587" customFormat="false" ht="14.25" hidden="false" customHeight="false" outlineLevel="0" collapsed="false">
      <c r="A12587" s="393" t="n">
        <v>40974</v>
      </c>
      <c r="B12587" s="394" t="s">
        <v>12815</v>
      </c>
      <c r="C12587" s="393" t="s">
        <v>6991</v>
      </c>
      <c r="D12587" s="395" t="n">
        <v>5235.67</v>
      </c>
    </row>
    <row r="12588" customFormat="false" ht="14.25" hidden="false" customHeight="false" outlineLevel="0" collapsed="false">
      <c r="A12588" s="393" t="n">
        <v>34794</v>
      </c>
      <c r="B12588" s="394" t="s">
        <v>12816</v>
      </c>
      <c r="C12588" s="393" t="s">
        <v>2143</v>
      </c>
      <c r="D12588" s="395" t="n">
        <v>30.5</v>
      </c>
    </row>
    <row r="12589" customFormat="false" ht="14.25" hidden="false" customHeight="false" outlineLevel="0" collapsed="false">
      <c r="A12589" s="393" t="n">
        <v>40925</v>
      </c>
      <c r="B12589" s="394" t="s">
        <v>12817</v>
      </c>
      <c r="C12589" s="393" t="s">
        <v>6991</v>
      </c>
      <c r="D12589" s="395" t="n">
        <v>5344.64</v>
      </c>
    </row>
    <row r="12590" customFormat="false" ht="14.25" hidden="false" customHeight="false" outlineLevel="0" collapsed="false">
      <c r="A12590" s="393" t="n">
        <v>13741</v>
      </c>
      <c r="B12590" s="394" t="s">
        <v>12818</v>
      </c>
      <c r="C12590" s="393" t="s">
        <v>267</v>
      </c>
      <c r="D12590" s="395" t="n">
        <v>2245.32</v>
      </c>
    </row>
    <row r="12591" customFormat="false" ht="14.25" hidden="false" customHeight="false" outlineLevel="0" collapsed="false">
      <c r="A12591" s="393" t="n">
        <v>3288</v>
      </c>
      <c r="B12591" s="394" t="s">
        <v>12819</v>
      </c>
      <c r="C12591" s="393" t="s">
        <v>274</v>
      </c>
      <c r="D12591" s="395" t="n">
        <v>6.5</v>
      </c>
    </row>
    <row r="12592" customFormat="false" ht="14.25" hidden="false" customHeight="false" outlineLevel="0" collapsed="false">
      <c r="A12592" s="393" t="n">
        <v>13587</v>
      </c>
      <c r="B12592" s="394" t="s">
        <v>12820</v>
      </c>
      <c r="C12592" s="393" t="s">
        <v>274</v>
      </c>
      <c r="D12592" s="395" t="n">
        <v>3.92</v>
      </c>
    </row>
    <row r="12593" customFormat="false" ht="14.25" hidden="false" customHeight="false" outlineLevel="0" collapsed="false">
      <c r="A12593" s="393" t="n">
        <v>38598</v>
      </c>
      <c r="B12593" s="394" t="s">
        <v>12821</v>
      </c>
      <c r="C12593" s="393" t="s">
        <v>267</v>
      </c>
      <c r="D12593" s="395" t="n">
        <v>3.39</v>
      </c>
    </row>
    <row r="12594" customFormat="false" ht="14.25" hidden="false" customHeight="false" outlineLevel="0" collapsed="false">
      <c r="A12594" s="393" t="n">
        <v>38595</v>
      </c>
      <c r="B12594" s="394" t="s">
        <v>12822</v>
      </c>
      <c r="C12594" s="393" t="s">
        <v>267</v>
      </c>
      <c r="D12594" s="395" t="n">
        <v>2.87</v>
      </c>
    </row>
    <row r="12595" customFormat="false" ht="14.25" hidden="false" customHeight="false" outlineLevel="0" collapsed="false">
      <c r="A12595" s="393" t="n">
        <v>38592</v>
      </c>
      <c r="B12595" s="394" t="s">
        <v>12823</v>
      </c>
      <c r="C12595" s="393" t="s">
        <v>267</v>
      </c>
      <c r="D12595" s="395" t="n">
        <v>2.9</v>
      </c>
    </row>
    <row r="12596" customFormat="false" ht="14.25" hidden="false" customHeight="false" outlineLevel="0" collapsed="false">
      <c r="A12596" s="393" t="n">
        <v>38588</v>
      </c>
      <c r="B12596" s="394" t="s">
        <v>12824</v>
      </c>
      <c r="C12596" s="393" t="s">
        <v>267</v>
      </c>
      <c r="D12596" s="395" t="n">
        <v>2.32</v>
      </c>
    </row>
    <row r="12597" customFormat="false" ht="14.25" hidden="false" customHeight="false" outlineLevel="0" collapsed="false">
      <c r="A12597" s="393" t="n">
        <v>38593</v>
      </c>
      <c r="B12597" s="394" t="s">
        <v>12825</v>
      </c>
      <c r="C12597" s="393" t="s">
        <v>267</v>
      </c>
      <c r="D12597" s="395" t="n">
        <v>3.21</v>
      </c>
    </row>
    <row r="12598" customFormat="false" ht="14.25" hidden="false" customHeight="false" outlineLevel="0" collapsed="false">
      <c r="A12598" s="393" t="n">
        <v>38589</v>
      </c>
      <c r="B12598" s="394" t="s">
        <v>12826</v>
      </c>
      <c r="C12598" s="393" t="s">
        <v>267</v>
      </c>
      <c r="D12598" s="395" t="n">
        <v>2.44</v>
      </c>
    </row>
    <row r="12599" customFormat="false" ht="14.25" hidden="false" customHeight="false" outlineLevel="0" collapsed="false">
      <c r="A12599" s="393" t="n">
        <v>38594</v>
      </c>
      <c r="B12599" s="394" t="s">
        <v>12827</v>
      </c>
      <c r="C12599" s="393" t="s">
        <v>267</v>
      </c>
      <c r="D12599" s="395" t="n">
        <v>5.06</v>
      </c>
    </row>
    <row r="12600" customFormat="false" ht="14.25" hidden="false" customHeight="false" outlineLevel="0" collapsed="false">
      <c r="A12600" s="393" t="n">
        <v>34774</v>
      </c>
      <c r="B12600" s="394" t="s">
        <v>12828</v>
      </c>
      <c r="C12600" s="393" t="s">
        <v>267</v>
      </c>
      <c r="D12600" s="395" t="n">
        <v>2.27</v>
      </c>
    </row>
    <row r="12601" customFormat="false" ht="14.25" hidden="false" customHeight="false" outlineLevel="0" collapsed="false">
      <c r="A12601" s="393" t="n">
        <v>34771</v>
      </c>
      <c r="B12601" s="394" t="s">
        <v>12829</v>
      </c>
      <c r="C12601" s="393" t="s">
        <v>267</v>
      </c>
      <c r="D12601" s="395" t="n">
        <v>2.74</v>
      </c>
    </row>
    <row r="12602" customFormat="false" ht="14.25" hidden="false" customHeight="false" outlineLevel="0" collapsed="false">
      <c r="A12602" s="393" t="n">
        <v>34764</v>
      </c>
      <c r="B12602" s="394" t="s">
        <v>12830</v>
      </c>
      <c r="C12602" s="393" t="s">
        <v>267</v>
      </c>
      <c r="D12602" s="395" t="n">
        <v>1.8</v>
      </c>
    </row>
    <row r="12603" customFormat="false" ht="14.25" hidden="false" customHeight="false" outlineLevel="0" collapsed="false">
      <c r="A12603" s="393" t="n">
        <v>34773</v>
      </c>
      <c r="B12603" s="394" t="s">
        <v>12831</v>
      </c>
      <c r="C12603" s="393" t="s">
        <v>267</v>
      </c>
      <c r="D12603" s="395" t="n">
        <v>2.4</v>
      </c>
    </row>
    <row r="12604" customFormat="false" ht="14.25" hidden="false" customHeight="false" outlineLevel="0" collapsed="false">
      <c r="A12604" s="393" t="n">
        <v>34769</v>
      </c>
      <c r="B12604" s="394" t="s">
        <v>12832</v>
      </c>
      <c r="C12604" s="393" t="s">
        <v>267</v>
      </c>
      <c r="D12604" s="395" t="n">
        <v>2.96</v>
      </c>
    </row>
    <row r="12605" customFormat="false" ht="14.25" hidden="false" customHeight="false" outlineLevel="0" collapsed="false">
      <c r="A12605" s="393" t="n">
        <v>34763</v>
      </c>
      <c r="B12605" s="394" t="s">
        <v>12833</v>
      </c>
      <c r="C12605" s="393" t="s">
        <v>267</v>
      </c>
      <c r="D12605" s="395" t="n">
        <v>1.83</v>
      </c>
    </row>
    <row r="12606" customFormat="false" ht="14.25" hidden="false" customHeight="false" outlineLevel="0" collapsed="false">
      <c r="A12606" s="393" t="n">
        <v>34788</v>
      </c>
      <c r="B12606" s="394" t="s">
        <v>12834</v>
      </c>
      <c r="C12606" s="393" t="s">
        <v>267</v>
      </c>
      <c r="D12606" s="395" t="n">
        <v>1.21</v>
      </c>
    </row>
    <row r="12607" customFormat="false" ht="14.25" hidden="false" customHeight="false" outlineLevel="0" collapsed="false">
      <c r="A12607" s="393" t="n">
        <v>34781</v>
      </c>
      <c r="B12607" s="394" t="s">
        <v>12835</v>
      </c>
      <c r="C12607" s="393" t="s">
        <v>267</v>
      </c>
      <c r="D12607" s="395" t="n">
        <v>1.67</v>
      </c>
    </row>
    <row r="12608" customFormat="false" ht="14.25" hidden="false" customHeight="false" outlineLevel="0" collapsed="false">
      <c r="A12608" s="393" t="n">
        <v>41682</v>
      </c>
      <c r="B12608" s="394" t="s">
        <v>12836</v>
      </c>
      <c r="C12608" s="393" t="s">
        <v>267</v>
      </c>
      <c r="D12608" s="395" t="n">
        <v>29.47</v>
      </c>
    </row>
    <row r="12609" customFormat="false" ht="14.25" hidden="false" customHeight="false" outlineLevel="0" collapsed="false">
      <c r="A12609" s="393" t="n">
        <v>41683</v>
      </c>
      <c r="B12609" s="394" t="s">
        <v>12837</v>
      </c>
      <c r="C12609" s="393" t="s">
        <v>267</v>
      </c>
      <c r="D12609" s="395" t="n">
        <v>21.68</v>
      </c>
    </row>
    <row r="12610" customFormat="false" ht="14.25" hidden="false" customHeight="false" outlineLevel="0" collapsed="false">
      <c r="A12610" s="393" t="n">
        <v>41680</v>
      </c>
      <c r="B12610" s="394" t="s">
        <v>12838</v>
      </c>
      <c r="C12610" s="393" t="s">
        <v>267</v>
      </c>
      <c r="D12610" s="395" t="n">
        <v>11.67</v>
      </c>
    </row>
    <row r="12611" customFormat="false" ht="14.25" hidden="false" customHeight="false" outlineLevel="0" collapsed="false">
      <c r="A12611" s="393" t="n">
        <v>41679</v>
      </c>
      <c r="B12611" s="394" t="s">
        <v>12839</v>
      </c>
      <c r="C12611" s="393" t="s">
        <v>267</v>
      </c>
      <c r="D12611" s="395" t="n">
        <v>26.69</v>
      </c>
    </row>
    <row r="12612" customFormat="false" ht="14.25" hidden="false" customHeight="false" outlineLevel="0" collapsed="false">
      <c r="A12612" s="393" t="n">
        <v>41681</v>
      </c>
      <c r="B12612" s="394" t="s">
        <v>12840</v>
      </c>
      <c r="C12612" s="393" t="s">
        <v>267</v>
      </c>
      <c r="D12612" s="395" t="n">
        <v>18.26</v>
      </c>
    </row>
    <row r="12613" customFormat="false" ht="14.25" hidden="false" customHeight="false" outlineLevel="0" collapsed="false">
      <c r="A12613" s="393" t="n">
        <v>43386</v>
      </c>
      <c r="B12613" s="394" t="s">
        <v>12841</v>
      </c>
      <c r="C12613" s="393" t="s">
        <v>267</v>
      </c>
      <c r="D12613" s="395" t="n">
        <v>41.7</v>
      </c>
    </row>
    <row r="12614" customFormat="false" ht="14.25" hidden="false" customHeight="false" outlineLevel="0" collapsed="false">
      <c r="A12614" s="393" t="n">
        <v>4059</v>
      </c>
      <c r="B12614" s="394" t="s">
        <v>12842</v>
      </c>
      <c r="C12614" s="393" t="s">
        <v>274</v>
      </c>
      <c r="D12614" s="395" t="n">
        <v>29.47</v>
      </c>
    </row>
    <row r="12615" customFormat="false" ht="14.25" hidden="false" customHeight="false" outlineLevel="0" collapsed="false">
      <c r="A12615" s="393" t="n">
        <v>4062</v>
      </c>
      <c r="B12615" s="394" t="s">
        <v>12843</v>
      </c>
      <c r="C12615" s="393" t="s">
        <v>267</v>
      </c>
      <c r="D12615" s="395" t="n">
        <v>29.47</v>
      </c>
    </row>
    <row r="12616" customFormat="false" ht="14.25" hidden="false" customHeight="false" outlineLevel="0" collapsed="false">
      <c r="A12616" s="393" t="n">
        <v>4061</v>
      </c>
      <c r="B12616" s="394" t="s">
        <v>12844</v>
      </c>
      <c r="C12616" s="393" t="s">
        <v>267</v>
      </c>
      <c r="D12616" s="395" t="n">
        <v>36.7</v>
      </c>
    </row>
    <row r="12617" customFormat="false" ht="14.25" hidden="false" customHeight="false" outlineLevel="0" collapsed="false">
      <c r="A12617" s="393" t="n">
        <v>41315</v>
      </c>
      <c r="B12617" s="394" t="s">
        <v>12845</v>
      </c>
      <c r="C12617" s="393" t="s">
        <v>532</v>
      </c>
      <c r="D12617" s="395" t="n">
        <v>84.67</v>
      </c>
    </row>
    <row r="12618" customFormat="false" ht="14.25" hidden="false" customHeight="false" outlineLevel="0" collapsed="false">
      <c r="A12618" s="393" t="n">
        <v>43148</v>
      </c>
      <c r="B12618" s="394" t="s">
        <v>12846</v>
      </c>
      <c r="C12618" s="393" t="s">
        <v>532</v>
      </c>
      <c r="D12618" s="395" t="n">
        <v>57.48</v>
      </c>
    </row>
    <row r="12619" customFormat="false" ht="14.25" hidden="false" customHeight="false" outlineLevel="0" collapsed="false">
      <c r="A12619" s="393" t="n">
        <v>43147</v>
      </c>
      <c r="B12619" s="394" t="s">
        <v>12847</v>
      </c>
      <c r="C12619" s="393" t="s">
        <v>532</v>
      </c>
      <c r="D12619" s="395" t="n">
        <v>22.26</v>
      </c>
    </row>
    <row r="12620" customFormat="false" ht="14.25" hidden="false" customHeight="false" outlineLevel="0" collapsed="false">
      <c r="A12620" s="393" t="n">
        <v>10608</v>
      </c>
      <c r="B12620" s="394" t="s">
        <v>12848</v>
      </c>
      <c r="C12620" s="393" t="s">
        <v>267</v>
      </c>
      <c r="D12620" s="395" t="n">
        <v>9872.15</v>
      </c>
    </row>
    <row r="12621" customFormat="false" ht="14.25" hidden="false" customHeight="false" outlineLevel="0" collapsed="false">
      <c r="A12621" s="393" t="n">
        <v>4069</v>
      </c>
      <c r="B12621" s="394" t="s">
        <v>12849</v>
      </c>
      <c r="C12621" s="393" t="s">
        <v>2143</v>
      </c>
      <c r="D12621" s="395" t="n">
        <v>67.57</v>
      </c>
    </row>
    <row r="12622" customFormat="false" ht="14.25" hidden="false" customHeight="false" outlineLevel="0" collapsed="false">
      <c r="A12622" s="393" t="n">
        <v>40819</v>
      </c>
      <c r="B12622" s="394" t="s">
        <v>12850</v>
      </c>
      <c r="C12622" s="393" t="s">
        <v>6991</v>
      </c>
      <c r="D12622" s="395" t="n">
        <v>11834.44</v>
      </c>
    </row>
    <row r="12623" customFormat="false" ht="14.25" hidden="false" customHeight="false" outlineLevel="0" collapsed="false">
      <c r="A12623" s="393" t="n">
        <v>34361</v>
      </c>
      <c r="B12623" s="394" t="s">
        <v>12851</v>
      </c>
      <c r="C12623" s="393" t="s">
        <v>532</v>
      </c>
      <c r="D12623" s="395" t="n">
        <v>16.2</v>
      </c>
    </row>
    <row r="12624" customFormat="false" ht="14.25" hidden="false" customHeight="false" outlineLevel="0" collapsed="false">
      <c r="A12624" s="393" t="n">
        <v>36512</v>
      </c>
      <c r="B12624" s="394" t="s">
        <v>12852</v>
      </c>
      <c r="C12624" s="393" t="s">
        <v>267</v>
      </c>
      <c r="D12624" s="395" t="n">
        <v>20679.88</v>
      </c>
    </row>
    <row r="12625" customFormat="false" ht="14.25" hidden="false" customHeight="false" outlineLevel="0" collapsed="false">
      <c r="A12625" s="393" t="n">
        <v>44478</v>
      </c>
      <c r="B12625" s="394" t="s">
        <v>12853</v>
      </c>
      <c r="C12625" s="393" t="s">
        <v>532</v>
      </c>
      <c r="D12625" s="395" t="n">
        <v>14.99</v>
      </c>
    </row>
    <row r="12626" customFormat="false" ht="14.25" hidden="false" customHeight="false" outlineLevel="0" collapsed="false">
      <c r="A12626" s="393" t="n">
        <v>44477</v>
      </c>
      <c r="B12626" s="394" t="s">
        <v>12854</v>
      </c>
      <c r="C12626" s="393" t="s">
        <v>532</v>
      </c>
      <c r="D12626" s="395" t="n">
        <v>14.99</v>
      </c>
    </row>
    <row r="12627" customFormat="false" ht="14.25" hidden="false" customHeight="false" outlineLevel="0" collapsed="false">
      <c r="A12627" s="393" t="n">
        <v>11697</v>
      </c>
      <c r="B12627" s="394" t="s">
        <v>12855</v>
      </c>
      <c r="C12627" s="393" t="s">
        <v>267</v>
      </c>
      <c r="D12627" s="395" t="n">
        <v>646.56</v>
      </c>
    </row>
    <row r="12628" customFormat="false" ht="14.25" hidden="false" customHeight="false" outlineLevel="0" collapsed="false">
      <c r="A12628" s="393" t="n">
        <v>11698</v>
      </c>
      <c r="B12628" s="394" t="s">
        <v>12856</v>
      </c>
      <c r="C12628" s="393" t="s">
        <v>267</v>
      </c>
      <c r="D12628" s="395" t="n">
        <v>771.31</v>
      </c>
    </row>
    <row r="12629" customFormat="false" ht="14.25" hidden="false" customHeight="false" outlineLevel="0" collapsed="false">
      <c r="A12629" s="393" t="n">
        <v>11699</v>
      </c>
      <c r="B12629" s="394" t="s">
        <v>12857</v>
      </c>
      <c r="C12629" s="393" t="s">
        <v>267</v>
      </c>
      <c r="D12629" s="395" t="n">
        <v>852.47</v>
      </c>
    </row>
    <row r="12630" customFormat="false" ht="14.25" hidden="false" customHeight="false" outlineLevel="0" collapsed="false">
      <c r="A12630" s="393" t="n">
        <v>10432</v>
      </c>
      <c r="B12630" s="394" t="s">
        <v>12858</v>
      </c>
      <c r="C12630" s="393" t="s">
        <v>267</v>
      </c>
      <c r="D12630" s="395" t="n">
        <v>346.3</v>
      </c>
    </row>
    <row r="12631" customFormat="false" ht="14.25" hidden="false" customHeight="false" outlineLevel="0" collapsed="false">
      <c r="A12631" s="393" t="n">
        <v>44020</v>
      </c>
      <c r="B12631" s="394" t="s">
        <v>12859</v>
      </c>
      <c r="C12631" s="393" t="s">
        <v>267</v>
      </c>
      <c r="D12631" s="395" t="n">
        <v>854.36</v>
      </c>
    </row>
    <row r="12632" customFormat="false" ht="14.25" hidden="false" customHeight="false" outlineLevel="0" collapsed="false">
      <c r="A12632" s="393" t="n">
        <v>41419</v>
      </c>
      <c r="B12632" s="394" t="s">
        <v>12860</v>
      </c>
      <c r="C12632" s="393" t="s">
        <v>267</v>
      </c>
      <c r="D12632" s="395" t="n">
        <v>8.4</v>
      </c>
    </row>
    <row r="12633" customFormat="false" ht="14.25" hidden="false" customHeight="false" outlineLevel="0" collapsed="false">
      <c r="A12633" s="393" t="n">
        <v>41420</v>
      </c>
      <c r="B12633" s="394" t="s">
        <v>12861</v>
      </c>
      <c r="C12633" s="393" t="s">
        <v>267</v>
      </c>
      <c r="D12633" s="395" t="n">
        <v>11.43</v>
      </c>
    </row>
    <row r="12634" customFormat="false" ht="14.25" hidden="false" customHeight="false" outlineLevel="0" collapsed="false">
      <c r="A12634" s="393" t="n">
        <v>41421</v>
      </c>
      <c r="B12634" s="394" t="s">
        <v>12862</v>
      </c>
      <c r="C12634" s="393" t="s">
        <v>267</v>
      </c>
      <c r="D12634" s="395" t="n">
        <v>11.4</v>
      </c>
    </row>
    <row r="12635" customFormat="false" ht="14.25" hidden="false" customHeight="false" outlineLevel="0" collapsed="false">
      <c r="A12635" s="393" t="n">
        <v>41422</v>
      </c>
      <c r="B12635" s="394" t="s">
        <v>12863</v>
      </c>
      <c r="C12635" s="393" t="s">
        <v>267</v>
      </c>
      <c r="D12635" s="395" t="n">
        <v>15.61</v>
      </c>
    </row>
    <row r="12636" customFormat="false" ht="14.25" hidden="false" customHeight="false" outlineLevel="0" collapsed="false">
      <c r="A12636" s="393" t="n">
        <v>41425</v>
      </c>
      <c r="B12636" s="394" t="s">
        <v>12864</v>
      </c>
      <c r="C12636" s="393" t="s">
        <v>267</v>
      </c>
      <c r="D12636" s="395" t="n">
        <v>7.99</v>
      </c>
    </row>
    <row r="12637" customFormat="false" ht="14.25" hidden="false" customHeight="false" outlineLevel="0" collapsed="false">
      <c r="A12637" s="393" t="n">
        <v>41426</v>
      </c>
      <c r="B12637" s="394" t="s">
        <v>12865</v>
      </c>
      <c r="C12637" s="393" t="s">
        <v>267</v>
      </c>
      <c r="D12637" s="395" t="n">
        <v>14.4</v>
      </c>
    </row>
    <row r="12638" customFormat="false" ht="14.25" hidden="false" customHeight="false" outlineLevel="0" collapsed="false">
      <c r="A12638" s="393" t="n">
        <v>41414</v>
      </c>
      <c r="B12638" s="394" t="s">
        <v>12866</v>
      </c>
      <c r="C12638" s="393" t="s">
        <v>267</v>
      </c>
      <c r="D12638" s="395" t="n">
        <v>26.44</v>
      </c>
    </row>
    <row r="12639" customFormat="false" ht="14.25" hidden="false" customHeight="false" outlineLevel="0" collapsed="false">
      <c r="A12639" s="393" t="n">
        <v>41415</v>
      </c>
      <c r="B12639" s="394" t="s">
        <v>12867</v>
      </c>
      <c r="C12639" s="393" t="s">
        <v>267</v>
      </c>
      <c r="D12639" s="395" t="n">
        <v>30.79</v>
      </c>
    </row>
    <row r="12640" customFormat="false" ht="14.25" hidden="false" customHeight="false" outlineLevel="0" collapsed="false">
      <c r="A12640" s="393" t="n">
        <v>37514</v>
      </c>
      <c r="B12640" s="394" t="s">
        <v>12868</v>
      </c>
      <c r="C12640" s="393" t="s">
        <v>267</v>
      </c>
      <c r="D12640" s="395" t="n">
        <v>332500</v>
      </c>
    </row>
    <row r="12641" customFormat="false" ht="14.25" hidden="false" customHeight="false" outlineLevel="0" collapsed="false">
      <c r="A12641" s="393" t="n">
        <v>37519</v>
      </c>
      <c r="B12641" s="394" t="s">
        <v>12869</v>
      </c>
      <c r="C12641" s="393" t="s">
        <v>267</v>
      </c>
      <c r="D12641" s="395" t="n">
        <v>513145.05</v>
      </c>
    </row>
    <row r="12642" customFormat="false" ht="14.25" hidden="false" customHeight="false" outlineLevel="0" collapsed="false">
      <c r="A12642" s="393" t="n">
        <v>37520</v>
      </c>
      <c r="B12642" s="394" t="s">
        <v>12870</v>
      </c>
      <c r="C12642" s="393" t="s">
        <v>267</v>
      </c>
      <c r="D12642" s="395" t="n">
        <v>504732.83</v>
      </c>
    </row>
    <row r="12643" customFormat="false" ht="14.25" hidden="false" customHeight="false" outlineLevel="0" collapsed="false">
      <c r="A12643" s="393" t="n">
        <v>37521</v>
      </c>
      <c r="B12643" s="394" t="s">
        <v>12871</v>
      </c>
      <c r="C12643" s="393" t="s">
        <v>267</v>
      </c>
      <c r="D12643" s="395" t="n">
        <v>615774.07</v>
      </c>
    </row>
    <row r="12644" customFormat="false" ht="14.25" hidden="false" customHeight="false" outlineLevel="0" collapsed="false">
      <c r="A12644" s="393" t="n">
        <v>37522</v>
      </c>
      <c r="B12644" s="394" t="s">
        <v>12872</v>
      </c>
      <c r="C12644" s="393" t="s">
        <v>267</v>
      </c>
      <c r="D12644" s="395" t="n">
        <v>634300.1</v>
      </c>
    </row>
    <row r="12645" customFormat="false" ht="14.25" hidden="false" customHeight="false" outlineLevel="0" collapsed="false">
      <c r="A12645" s="393" t="n">
        <v>37546</v>
      </c>
      <c r="B12645" s="394" t="s">
        <v>12873</v>
      </c>
      <c r="C12645" s="393" t="s">
        <v>267</v>
      </c>
      <c r="D12645" s="395" t="n">
        <v>12279.25</v>
      </c>
    </row>
    <row r="12646" customFormat="false" ht="14.25" hidden="false" customHeight="false" outlineLevel="0" collapsed="false">
      <c r="A12646" s="393" t="n">
        <v>37544</v>
      </c>
      <c r="B12646" s="394" t="s">
        <v>12874</v>
      </c>
      <c r="C12646" s="393" t="s">
        <v>267</v>
      </c>
      <c r="D12646" s="395" t="n">
        <v>12987.37</v>
      </c>
    </row>
    <row r="12647" customFormat="false" ht="14.25" hidden="false" customHeight="false" outlineLevel="0" collapsed="false">
      <c r="A12647" s="393" t="n">
        <v>37545</v>
      </c>
      <c r="B12647" s="394" t="s">
        <v>12875</v>
      </c>
      <c r="C12647" s="393" t="s">
        <v>267</v>
      </c>
      <c r="D12647" s="395" t="n">
        <v>15453.23</v>
      </c>
    </row>
    <row r="12648" customFormat="false" ht="14.25" hidden="false" customHeight="false" outlineLevel="0" collapsed="false">
      <c r="A12648" s="393" t="n">
        <v>36793</v>
      </c>
      <c r="B12648" s="394" t="s">
        <v>12876</v>
      </c>
      <c r="C12648" s="393" t="s">
        <v>267</v>
      </c>
      <c r="D12648" s="395" t="n">
        <v>737.12</v>
      </c>
    </row>
    <row r="12649" customFormat="false" ht="14.25" hidden="false" customHeight="false" outlineLevel="0" collapsed="false">
      <c r="A12649" s="393" t="n">
        <v>11769</v>
      </c>
      <c r="B12649" s="394" t="s">
        <v>12877</v>
      </c>
      <c r="C12649" s="393" t="s">
        <v>267</v>
      </c>
      <c r="D12649" s="395" t="n">
        <v>325.75</v>
      </c>
    </row>
    <row r="12650" customFormat="false" ht="14.25" hidden="false" customHeight="false" outlineLevel="0" collapsed="false">
      <c r="A12650" s="393" t="n">
        <v>11771</v>
      </c>
      <c r="B12650" s="394" t="s">
        <v>12878</v>
      </c>
      <c r="C12650" s="393" t="s">
        <v>267</v>
      </c>
      <c r="D12650" s="395" t="n">
        <v>399</v>
      </c>
    </row>
    <row r="12651" customFormat="false" ht="14.25" hidden="false" customHeight="false" outlineLevel="0" collapsed="false">
      <c r="A12651" s="393" t="n">
        <v>39919</v>
      </c>
      <c r="B12651" s="394" t="s">
        <v>12879</v>
      </c>
      <c r="C12651" s="393" t="s">
        <v>267</v>
      </c>
      <c r="D12651" s="395" t="n">
        <v>61464.46</v>
      </c>
    </row>
    <row r="12652" customFormat="false" ht="14.25" hidden="false" customHeight="false" outlineLevel="0" collapsed="false">
      <c r="A12652" s="393" t="n">
        <v>38385</v>
      </c>
      <c r="B12652" s="394" t="s">
        <v>12880</v>
      </c>
      <c r="C12652" s="393" t="s">
        <v>267</v>
      </c>
      <c r="D12652" s="395" t="n">
        <v>57.31</v>
      </c>
    </row>
    <row r="12653" customFormat="false" ht="14.25" hidden="false" customHeight="false" outlineLevel="0" collapsed="false">
      <c r="A12653" s="393" t="n">
        <v>36800</v>
      </c>
      <c r="B12653" s="394" t="s">
        <v>12881</v>
      </c>
      <c r="C12653" s="393" t="s">
        <v>267</v>
      </c>
      <c r="D12653" s="395" t="n">
        <v>195.74</v>
      </c>
    </row>
    <row r="12654" customFormat="false" ht="14.25" hidden="false" customHeight="false" outlineLevel="0" collapsed="false">
      <c r="A12654" s="393" t="n">
        <v>37587</v>
      </c>
      <c r="B12654" s="394" t="s">
        <v>12882</v>
      </c>
      <c r="C12654" s="393" t="s">
        <v>267</v>
      </c>
      <c r="D12654" s="395" t="n">
        <v>430.03</v>
      </c>
    </row>
    <row r="12655" customFormat="false" ht="14.25" hidden="false" customHeight="false" outlineLevel="0" collapsed="false">
      <c r="A12655" s="393" t="n">
        <v>11561</v>
      </c>
      <c r="B12655" s="394" t="s">
        <v>12883</v>
      </c>
      <c r="C12655" s="393" t="s">
        <v>267</v>
      </c>
      <c r="D12655" s="395" t="n">
        <v>211.21</v>
      </c>
    </row>
    <row r="12656" customFormat="false" ht="14.25" hidden="false" customHeight="false" outlineLevel="0" collapsed="false">
      <c r="A12656" s="393" t="n">
        <v>43604</v>
      </c>
      <c r="B12656" s="394" t="s">
        <v>12884</v>
      </c>
      <c r="C12656" s="393" t="s">
        <v>267</v>
      </c>
      <c r="D12656" s="395" t="n">
        <v>112.6</v>
      </c>
    </row>
    <row r="12657" customFormat="false" ht="14.25" hidden="false" customHeight="false" outlineLevel="0" collapsed="false">
      <c r="A12657" s="393" t="n">
        <v>11560</v>
      </c>
      <c r="B12657" s="394" t="s">
        <v>12885</v>
      </c>
      <c r="C12657" s="393" t="s">
        <v>267</v>
      </c>
      <c r="D12657" s="395" t="n">
        <v>163.02</v>
      </c>
    </row>
    <row r="12658" customFormat="false" ht="14.25" hidden="false" customHeight="false" outlineLevel="0" collapsed="false">
      <c r="A12658" s="393" t="n">
        <v>11499</v>
      </c>
      <c r="B12658" s="394" t="s">
        <v>12886</v>
      </c>
      <c r="C12658" s="393" t="s">
        <v>267</v>
      </c>
      <c r="D12658" s="395" t="n">
        <v>993.68</v>
      </c>
    </row>
    <row r="12659" customFormat="false" ht="14.25" hidden="false" customHeight="false" outlineLevel="0" collapsed="false">
      <c r="A12659" s="393" t="n">
        <v>34761</v>
      </c>
      <c r="B12659" s="394" t="s">
        <v>12887</v>
      </c>
      <c r="C12659" s="393" t="s">
        <v>2143</v>
      </c>
      <c r="D12659" s="395" t="n">
        <v>30.09</v>
      </c>
    </row>
    <row r="12660" customFormat="false" ht="14.25" hidden="false" customHeight="false" outlineLevel="0" collapsed="false">
      <c r="A12660" s="393" t="n">
        <v>40924</v>
      </c>
      <c r="B12660" s="394" t="s">
        <v>12888</v>
      </c>
      <c r="C12660" s="393" t="s">
        <v>6991</v>
      </c>
      <c r="D12660" s="395" t="n">
        <v>5273.9</v>
      </c>
    </row>
    <row r="12661" customFormat="false" ht="14.25" hidden="false" customHeight="false" outlineLevel="0" collapsed="false">
      <c r="A12661" s="393" t="n">
        <v>40983</v>
      </c>
      <c r="B12661" s="394" t="s">
        <v>12889</v>
      </c>
      <c r="C12661" s="393" t="s">
        <v>6991</v>
      </c>
      <c r="D12661" s="395" t="n">
        <v>3326.88</v>
      </c>
    </row>
    <row r="12662" customFormat="false" ht="14.25" hidden="false" customHeight="false" outlineLevel="0" collapsed="false">
      <c r="A12662" s="393" t="n">
        <v>44497</v>
      </c>
      <c r="B12662" s="394" t="s">
        <v>12890</v>
      </c>
      <c r="C12662" s="393" t="s">
        <v>2143</v>
      </c>
      <c r="D12662" s="395" t="n">
        <v>18.98</v>
      </c>
    </row>
    <row r="12663" customFormat="false" ht="14.25" hidden="false" customHeight="false" outlineLevel="0" collapsed="false">
      <c r="A12663" s="393" t="n">
        <v>2437</v>
      </c>
      <c r="B12663" s="394" t="s">
        <v>12891</v>
      </c>
      <c r="C12663" s="393" t="s">
        <v>2143</v>
      </c>
      <c r="D12663" s="395" t="n">
        <v>22.75</v>
      </c>
    </row>
    <row r="12664" customFormat="false" ht="14.25" hidden="false" customHeight="false" outlineLevel="0" collapsed="false">
      <c r="A12664" s="393" t="n">
        <v>40921</v>
      </c>
      <c r="B12664" s="394" t="s">
        <v>12892</v>
      </c>
      <c r="C12664" s="393" t="s">
        <v>6991</v>
      </c>
      <c r="D12664" s="395" t="n">
        <v>3986.63</v>
      </c>
    </row>
    <row r="12665" customFormat="false" ht="14.25" hidden="false" customHeight="false" outlineLevel="0" collapsed="false">
      <c r="A12665" s="393" t="n">
        <v>14252</v>
      </c>
      <c r="B12665" s="394" t="s">
        <v>12893</v>
      </c>
      <c r="C12665" s="393" t="s">
        <v>267</v>
      </c>
      <c r="D12665" s="395" t="n">
        <v>3145.99</v>
      </c>
    </row>
    <row r="12666" customFormat="false" ht="14.25" hidden="false" customHeight="false" outlineLevel="0" collapsed="false">
      <c r="A12666" s="393" t="n">
        <v>730</v>
      </c>
      <c r="B12666" s="394" t="s">
        <v>12894</v>
      </c>
      <c r="C12666" s="393" t="s">
        <v>267</v>
      </c>
      <c r="D12666" s="395" t="n">
        <v>8405.49</v>
      </c>
    </row>
    <row r="12667" customFormat="false" ht="14.25" hidden="false" customHeight="false" outlineLevel="0" collapsed="false">
      <c r="A12667" s="393" t="n">
        <v>723</v>
      </c>
      <c r="B12667" s="394" t="s">
        <v>12895</v>
      </c>
      <c r="C12667" s="393" t="s">
        <v>267</v>
      </c>
      <c r="D12667" s="395" t="n">
        <v>4177.82</v>
      </c>
    </row>
    <row r="12668" customFormat="false" ht="14.25" hidden="false" customHeight="false" outlineLevel="0" collapsed="false">
      <c r="A12668" s="393" t="n">
        <v>36502</v>
      </c>
      <c r="B12668" s="394" t="s">
        <v>12896</v>
      </c>
      <c r="C12668" s="393" t="s">
        <v>267</v>
      </c>
      <c r="D12668" s="395" t="n">
        <v>3926.66</v>
      </c>
    </row>
    <row r="12669" customFormat="false" ht="14.25" hidden="false" customHeight="false" outlineLevel="0" collapsed="false">
      <c r="A12669" s="393" t="n">
        <v>36503</v>
      </c>
      <c r="B12669" s="394" t="s">
        <v>12897</v>
      </c>
      <c r="C12669" s="393" t="s">
        <v>267</v>
      </c>
      <c r="D12669" s="395" t="n">
        <v>4842.03</v>
      </c>
    </row>
    <row r="12670" customFormat="false" ht="14.25" hidden="false" customHeight="false" outlineLevel="0" collapsed="false">
      <c r="A12670" s="393" t="n">
        <v>4090</v>
      </c>
      <c r="B12670" s="394" t="s">
        <v>12898</v>
      </c>
      <c r="C12670" s="393" t="s">
        <v>267</v>
      </c>
      <c r="D12670" s="395" t="n">
        <v>1150000</v>
      </c>
    </row>
    <row r="12671" customFormat="false" ht="14.25" hidden="false" customHeight="false" outlineLevel="0" collapsed="false">
      <c r="A12671" s="393" t="n">
        <v>13227</v>
      </c>
      <c r="B12671" s="394" t="s">
        <v>12899</v>
      </c>
      <c r="C12671" s="393" t="s">
        <v>267</v>
      </c>
      <c r="D12671" s="395" t="n">
        <v>1429018.4</v>
      </c>
    </row>
    <row r="12672" customFormat="false" ht="14.25" hidden="false" customHeight="false" outlineLevel="0" collapsed="false">
      <c r="A12672" s="393" t="n">
        <v>10597</v>
      </c>
      <c r="B12672" s="394" t="s">
        <v>12900</v>
      </c>
      <c r="C12672" s="393" t="s">
        <v>267</v>
      </c>
      <c r="D12672" s="395" t="n">
        <v>1504226.22</v>
      </c>
    </row>
    <row r="12673" customFormat="false" ht="14.25" hidden="false" customHeight="false" outlineLevel="0" collapsed="false">
      <c r="A12673" s="393" t="n">
        <v>39628</v>
      </c>
      <c r="B12673" s="394" t="s">
        <v>12901</v>
      </c>
      <c r="C12673" s="393" t="s">
        <v>267</v>
      </c>
      <c r="D12673" s="395" t="n">
        <v>4422.18</v>
      </c>
    </row>
    <row r="12674" customFormat="false" ht="14.25" hidden="false" customHeight="false" outlineLevel="0" collapsed="false">
      <c r="A12674" s="393" t="n">
        <v>39404</v>
      </c>
      <c r="B12674" s="394" t="s">
        <v>12902</v>
      </c>
      <c r="C12674" s="393" t="s">
        <v>267</v>
      </c>
      <c r="D12674" s="395" t="n">
        <v>2192.81</v>
      </c>
    </row>
    <row r="12675" customFormat="false" ht="14.25" hidden="false" customHeight="false" outlineLevel="0" collapsed="false">
      <c r="A12675" s="393" t="n">
        <v>39402</v>
      </c>
      <c r="B12675" s="394" t="s">
        <v>12903</v>
      </c>
      <c r="C12675" s="393" t="s">
        <v>267</v>
      </c>
      <c r="D12675" s="395" t="n">
        <v>1806.46</v>
      </c>
    </row>
    <row r="12676" customFormat="false" ht="14.25" hidden="false" customHeight="false" outlineLevel="0" collapsed="false">
      <c r="A12676" s="393" t="n">
        <v>39403</v>
      </c>
      <c r="B12676" s="394" t="s">
        <v>12904</v>
      </c>
      <c r="C12676" s="393" t="s">
        <v>267</v>
      </c>
      <c r="D12676" s="395" t="n">
        <v>1767.17</v>
      </c>
    </row>
    <row r="12677" customFormat="false" ht="14.25" hidden="false" customHeight="false" outlineLevel="0" collapsed="false">
      <c r="A12677" s="393" t="n">
        <v>4093</v>
      </c>
      <c r="B12677" s="394" t="s">
        <v>12905</v>
      </c>
      <c r="C12677" s="393" t="s">
        <v>2143</v>
      </c>
      <c r="D12677" s="395" t="n">
        <v>25.34</v>
      </c>
    </row>
    <row r="12678" customFormat="false" ht="14.25" hidden="false" customHeight="false" outlineLevel="0" collapsed="false">
      <c r="A12678" s="393" t="n">
        <v>10512</v>
      </c>
      <c r="B12678" s="394" t="s">
        <v>12906</v>
      </c>
      <c r="C12678" s="393" t="s">
        <v>6991</v>
      </c>
      <c r="D12678" s="395" t="n">
        <v>4437.28</v>
      </c>
    </row>
    <row r="12679" customFormat="false" ht="14.25" hidden="false" customHeight="false" outlineLevel="0" collapsed="false">
      <c r="A12679" s="393" t="n">
        <v>4243</v>
      </c>
      <c r="B12679" s="394" t="s">
        <v>12907</v>
      </c>
      <c r="C12679" s="393" t="s">
        <v>2143</v>
      </c>
      <c r="D12679" s="395" t="n">
        <v>20.5</v>
      </c>
    </row>
    <row r="12680" customFormat="false" ht="14.25" hidden="false" customHeight="false" outlineLevel="0" collapsed="false">
      <c r="A12680" s="393" t="n">
        <v>20020</v>
      </c>
      <c r="B12680" s="394" t="s">
        <v>12908</v>
      </c>
      <c r="C12680" s="393" t="s">
        <v>2143</v>
      </c>
      <c r="D12680" s="395" t="n">
        <v>26.32</v>
      </c>
    </row>
    <row r="12681" customFormat="false" ht="14.25" hidden="false" customHeight="false" outlineLevel="0" collapsed="false">
      <c r="A12681" s="393" t="n">
        <v>41038</v>
      </c>
      <c r="B12681" s="394" t="s">
        <v>12909</v>
      </c>
      <c r="C12681" s="393" t="s">
        <v>6991</v>
      </c>
      <c r="D12681" s="395" t="n">
        <v>4611.24</v>
      </c>
    </row>
    <row r="12682" customFormat="false" ht="14.25" hidden="false" customHeight="false" outlineLevel="0" collapsed="false">
      <c r="A12682" s="393" t="n">
        <v>4094</v>
      </c>
      <c r="B12682" s="394" t="s">
        <v>12910</v>
      </c>
      <c r="C12682" s="393" t="s">
        <v>2143</v>
      </c>
      <c r="D12682" s="395" t="n">
        <v>31.5</v>
      </c>
    </row>
    <row r="12683" customFormat="false" ht="14.25" hidden="false" customHeight="false" outlineLevel="0" collapsed="false">
      <c r="A12683" s="393" t="n">
        <v>40988</v>
      </c>
      <c r="B12683" s="394" t="s">
        <v>12911</v>
      </c>
      <c r="C12683" s="393" t="s">
        <v>6991</v>
      </c>
      <c r="D12683" s="395" t="n">
        <v>5519.19</v>
      </c>
    </row>
    <row r="12684" customFormat="false" ht="14.25" hidden="false" customHeight="false" outlineLevel="0" collapsed="false">
      <c r="A12684" s="393" t="n">
        <v>4095</v>
      </c>
      <c r="B12684" s="394" t="s">
        <v>12912</v>
      </c>
      <c r="C12684" s="393" t="s">
        <v>2143</v>
      </c>
      <c r="D12684" s="395" t="n">
        <v>21.1</v>
      </c>
    </row>
    <row r="12685" customFormat="false" ht="14.25" hidden="false" customHeight="false" outlineLevel="0" collapsed="false">
      <c r="A12685" s="393" t="n">
        <v>40990</v>
      </c>
      <c r="B12685" s="394" t="s">
        <v>12913</v>
      </c>
      <c r="C12685" s="393" t="s">
        <v>6991</v>
      </c>
      <c r="D12685" s="395" t="n">
        <v>3696.13</v>
      </c>
    </row>
    <row r="12686" customFormat="false" ht="14.25" hidden="false" customHeight="false" outlineLevel="0" collapsed="false">
      <c r="A12686" s="393" t="n">
        <v>4096</v>
      </c>
      <c r="B12686" s="394" t="s">
        <v>12914</v>
      </c>
      <c r="C12686" s="393" t="s">
        <v>2143</v>
      </c>
      <c r="D12686" s="395" t="n">
        <v>28.4</v>
      </c>
    </row>
    <row r="12687" customFormat="false" ht="14.25" hidden="false" customHeight="false" outlineLevel="0" collapsed="false">
      <c r="A12687" s="393" t="n">
        <v>40992</v>
      </c>
      <c r="B12687" s="394" t="s">
        <v>12915</v>
      </c>
      <c r="C12687" s="393" t="s">
        <v>6991</v>
      </c>
      <c r="D12687" s="395" t="n">
        <v>4975.84</v>
      </c>
    </row>
    <row r="12688" customFormat="false" ht="14.25" hidden="false" customHeight="false" outlineLevel="0" collapsed="false">
      <c r="A12688" s="393" t="n">
        <v>4114</v>
      </c>
      <c r="B12688" s="394" t="s">
        <v>12916</v>
      </c>
      <c r="C12688" s="393" t="s">
        <v>267</v>
      </c>
      <c r="D12688" s="395" t="n">
        <v>67.56</v>
      </c>
    </row>
    <row r="12689" customFormat="false" ht="14.25" hidden="false" customHeight="false" outlineLevel="0" collapsed="false">
      <c r="A12689" s="393" t="n">
        <v>36797</v>
      </c>
      <c r="B12689" s="394" t="s">
        <v>12917</v>
      </c>
      <c r="C12689" s="393" t="s">
        <v>267</v>
      </c>
      <c r="D12689" s="395" t="n">
        <v>60.15</v>
      </c>
    </row>
    <row r="12690" customFormat="false" ht="14.25" hidden="false" customHeight="false" outlineLevel="0" collapsed="false">
      <c r="A12690" s="393" t="n">
        <v>4107</v>
      </c>
      <c r="B12690" s="394" t="s">
        <v>12918</v>
      </c>
      <c r="C12690" s="393" t="s">
        <v>267</v>
      </c>
      <c r="D12690" s="395" t="n">
        <v>56.71</v>
      </c>
    </row>
    <row r="12691" customFormat="false" ht="14.25" hidden="false" customHeight="false" outlineLevel="0" collapsed="false">
      <c r="A12691" s="393" t="n">
        <v>4102</v>
      </c>
      <c r="B12691" s="394" t="s">
        <v>12919</v>
      </c>
      <c r="C12691" s="393" t="s">
        <v>267</v>
      </c>
      <c r="D12691" s="395" t="n">
        <v>69.23</v>
      </c>
    </row>
    <row r="12692" customFormat="false" ht="14.25" hidden="false" customHeight="false" outlineLevel="0" collapsed="false">
      <c r="A12692" s="393" t="n">
        <v>36799</v>
      </c>
      <c r="B12692" s="394" t="s">
        <v>12920</v>
      </c>
      <c r="C12692" s="393" t="s">
        <v>267</v>
      </c>
      <c r="D12692" s="395" t="n">
        <v>58.38</v>
      </c>
    </row>
    <row r="12693" customFormat="false" ht="14.25" hidden="false" customHeight="false" outlineLevel="0" collapsed="false">
      <c r="A12693" s="393" t="n">
        <v>2747</v>
      </c>
      <c r="B12693" s="394" t="s">
        <v>12921</v>
      </c>
      <c r="C12693" s="393" t="s">
        <v>274</v>
      </c>
      <c r="D12693" s="395" t="n">
        <v>31.23</v>
      </c>
    </row>
    <row r="12694" customFormat="false" ht="14.25" hidden="false" customHeight="false" outlineLevel="0" collapsed="false">
      <c r="A12694" s="393" t="n">
        <v>21138</v>
      </c>
      <c r="B12694" s="394" t="s">
        <v>12922</v>
      </c>
      <c r="C12694" s="393" t="s">
        <v>274</v>
      </c>
      <c r="D12694" s="395" t="n">
        <v>9.9</v>
      </c>
    </row>
    <row r="12695" customFormat="false" ht="14.25" hidden="false" customHeight="false" outlineLevel="0" collapsed="false">
      <c r="A12695" s="393" t="n">
        <v>10826</v>
      </c>
      <c r="B12695" s="394" t="s">
        <v>12923</v>
      </c>
      <c r="C12695" s="393" t="s">
        <v>267</v>
      </c>
      <c r="D12695" s="395" t="n">
        <v>71.55</v>
      </c>
    </row>
    <row r="12696" customFormat="false" ht="14.25" hidden="false" customHeight="false" outlineLevel="0" collapsed="false">
      <c r="A12696" s="393" t="n">
        <v>365</v>
      </c>
      <c r="B12696" s="394" t="s">
        <v>12924</v>
      </c>
      <c r="C12696" s="393" t="s">
        <v>267</v>
      </c>
      <c r="D12696" s="395" t="n">
        <v>44.36</v>
      </c>
    </row>
    <row r="12697" customFormat="false" ht="14.25" hidden="false" customHeight="false" outlineLevel="0" collapsed="false">
      <c r="A12697" s="393" t="n">
        <v>38639</v>
      </c>
      <c r="B12697" s="394" t="s">
        <v>12925</v>
      </c>
      <c r="C12697" s="393" t="s">
        <v>267</v>
      </c>
      <c r="D12697" s="395" t="n">
        <v>171.72</v>
      </c>
    </row>
    <row r="12698" customFormat="false" ht="14.25" hidden="false" customHeight="false" outlineLevel="0" collapsed="false">
      <c r="A12698" s="393" t="n">
        <v>38640</v>
      </c>
      <c r="B12698" s="394" t="s">
        <v>12926</v>
      </c>
      <c r="C12698" s="393" t="s">
        <v>267</v>
      </c>
      <c r="D12698" s="395" t="n">
        <v>2.57</v>
      </c>
    </row>
    <row r="12699" customFormat="false" ht="14.25" hidden="false" customHeight="false" outlineLevel="0" collapsed="false">
      <c r="A12699" s="393" t="n">
        <v>358</v>
      </c>
      <c r="B12699" s="394" t="s">
        <v>12927</v>
      </c>
      <c r="C12699" s="393" t="s">
        <v>267</v>
      </c>
      <c r="D12699" s="395" t="n">
        <v>52.94</v>
      </c>
    </row>
    <row r="12700" customFormat="false" ht="14.25" hidden="false" customHeight="false" outlineLevel="0" collapsed="false">
      <c r="A12700" s="393" t="n">
        <v>359</v>
      </c>
      <c r="B12700" s="394" t="s">
        <v>12928</v>
      </c>
      <c r="C12700" s="393" t="s">
        <v>267</v>
      </c>
      <c r="D12700" s="395" t="n">
        <v>108.75</v>
      </c>
    </row>
    <row r="12701" customFormat="false" ht="14.25" hidden="false" customHeight="false" outlineLevel="0" collapsed="false">
      <c r="A12701" s="393" t="n">
        <v>38641</v>
      </c>
      <c r="B12701" s="394" t="s">
        <v>12929</v>
      </c>
      <c r="C12701" s="393" t="s">
        <v>267</v>
      </c>
      <c r="D12701" s="395" t="n">
        <v>107.32</v>
      </c>
    </row>
    <row r="12702" customFormat="false" ht="14.25" hidden="false" customHeight="false" outlineLevel="0" collapsed="false">
      <c r="A12702" s="393" t="n">
        <v>360</v>
      </c>
      <c r="B12702" s="394" t="s">
        <v>12930</v>
      </c>
      <c r="C12702" s="393" t="s">
        <v>267</v>
      </c>
      <c r="D12702" s="395" t="n">
        <v>2.49</v>
      </c>
    </row>
    <row r="12703" customFormat="false" ht="14.25" hidden="false" customHeight="false" outlineLevel="0" collapsed="false">
      <c r="A12703" s="393" t="n">
        <v>42430</v>
      </c>
      <c r="B12703" s="394" t="s">
        <v>12931</v>
      </c>
      <c r="C12703" s="393" t="s">
        <v>267</v>
      </c>
      <c r="D12703" s="395" t="n">
        <v>6434.22</v>
      </c>
    </row>
    <row r="12704" customFormat="false" ht="14.25" hidden="false" customHeight="false" outlineLevel="0" collapsed="false">
      <c r="A12704" s="393" t="n">
        <v>4209</v>
      </c>
      <c r="B12704" s="394" t="s">
        <v>12932</v>
      </c>
      <c r="C12704" s="393" t="s">
        <v>267</v>
      </c>
      <c r="D12704" s="395" t="n">
        <v>25.23</v>
      </c>
    </row>
    <row r="12705" customFormat="false" ht="14.25" hidden="false" customHeight="false" outlineLevel="0" collapsed="false">
      <c r="A12705" s="393" t="n">
        <v>4180</v>
      </c>
      <c r="B12705" s="394" t="s">
        <v>12933</v>
      </c>
      <c r="C12705" s="393" t="s">
        <v>267</v>
      </c>
      <c r="D12705" s="395" t="n">
        <v>18.99</v>
      </c>
    </row>
    <row r="12706" customFormat="false" ht="14.25" hidden="false" customHeight="false" outlineLevel="0" collapsed="false">
      <c r="A12706" s="393" t="n">
        <v>4179</v>
      </c>
      <c r="B12706" s="394" t="s">
        <v>12934</v>
      </c>
      <c r="C12706" s="393" t="s">
        <v>267</v>
      </c>
      <c r="D12706" s="395" t="n">
        <v>12.9</v>
      </c>
    </row>
    <row r="12707" customFormat="false" ht="14.25" hidden="false" customHeight="false" outlineLevel="0" collapsed="false">
      <c r="A12707" s="393" t="n">
        <v>4177</v>
      </c>
      <c r="B12707" s="394" t="s">
        <v>12935</v>
      </c>
      <c r="C12707" s="393" t="s">
        <v>267</v>
      </c>
      <c r="D12707" s="395" t="n">
        <v>6.3</v>
      </c>
    </row>
    <row r="12708" customFormat="false" ht="14.25" hidden="false" customHeight="false" outlineLevel="0" collapsed="false">
      <c r="A12708" s="393" t="n">
        <v>4208</v>
      </c>
      <c r="B12708" s="394" t="s">
        <v>12936</v>
      </c>
      <c r="C12708" s="393" t="s">
        <v>267</v>
      </c>
      <c r="D12708" s="395" t="n">
        <v>60.06</v>
      </c>
    </row>
    <row r="12709" customFormat="false" ht="14.25" hidden="false" customHeight="false" outlineLevel="0" collapsed="false">
      <c r="A12709" s="393" t="n">
        <v>4181</v>
      </c>
      <c r="B12709" s="394" t="s">
        <v>12937</v>
      </c>
      <c r="C12709" s="393" t="s">
        <v>267</v>
      </c>
      <c r="D12709" s="395" t="n">
        <v>39.24</v>
      </c>
    </row>
    <row r="12710" customFormat="false" ht="14.25" hidden="false" customHeight="false" outlineLevel="0" collapsed="false">
      <c r="A12710" s="393" t="n">
        <v>4182</v>
      </c>
      <c r="B12710" s="394" t="s">
        <v>12938</v>
      </c>
      <c r="C12710" s="393" t="s">
        <v>267</v>
      </c>
      <c r="D12710" s="395" t="n">
        <v>97.7</v>
      </c>
    </row>
    <row r="12711" customFormat="false" ht="14.25" hidden="false" customHeight="false" outlineLevel="0" collapsed="false">
      <c r="A12711" s="393" t="n">
        <v>4178</v>
      </c>
      <c r="B12711" s="394" t="s">
        <v>12939</v>
      </c>
      <c r="C12711" s="393" t="s">
        <v>267</v>
      </c>
      <c r="D12711" s="395" t="n">
        <v>8.74</v>
      </c>
    </row>
    <row r="12712" customFormat="false" ht="14.25" hidden="false" customHeight="false" outlineLevel="0" collapsed="false">
      <c r="A12712" s="393" t="n">
        <v>4183</v>
      </c>
      <c r="B12712" s="394" t="s">
        <v>12940</v>
      </c>
      <c r="C12712" s="393" t="s">
        <v>267</v>
      </c>
      <c r="D12712" s="395" t="n">
        <v>157.29</v>
      </c>
    </row>
    <row r="12713" customFormat="false" ht="14.25" hidden="false" customHeight="false" outlineLevel="0" collapsed="false">
      <c r="A12713" s="393" t="n">
        <v>4184</v>
      </c>
      <c r="B12713" s="394" t="s">
        <v>12941</v>
      </c>
      <c r="C12713" s="393" t="s">
        <v>267</v>
      </c>
      <c r="D12713" s="395" t="n">
        <v>347.21</v>
      </c>
    </row>
    <row r="12714" customFormat="false" ht="14.25" hidden="false" customHeight="false" outlineLevel="0" collapsed="false">
      <c r="A12714" s="393" t="n">
        <v>4185</v>
      </c>
      <c r="B12714" s="394" t="s">
        <v>12942</v>
      </c>
      <c r="C12714" s="393" t="s">
        <v>267</v>
      </c>
      <c r="D12714" s="395" t="n">
        <v>576.91</v>
      </c>
    </row>
    <row r="12715" customFormat="false" ht="14.25" hidden="false" customHeight="false" outlineLevel="0" collapsed="false">
      <c r="A12715" s="393" t="n">
        <v>4205</v>
      </c>
      <c r="B12715" s="394" t="s">
        <v>12943</v>
      </c>
      <c r="C12715" s="393" t="s">
        <v>267</v>
      </c>
      <c r="D12715" s="395" t="n">
        <v>33.32</v>
      </c>
    </row>
    <row r="12716" customFormat="false" ht="14.25" hidden="false" customHeight="false" outlineLevel="0" collapsed="false">
      <c r="A12716" s="393" t="n">
        <v>4192</v>
      </c>
      <c r="B12716" s="394" t="s">
        <v>12944</v>
      </c>
      <c r="C12716" s="393" t="s">
        <v>267</v>
      </c>
      <c r="D12716" s="395" t="n">
        <v>33.32</v>
      </c>
    </row>
    <row r="12717" customFormat="false" ht="14.25" hidden="false" customHeight="false" outlineLevel="0" collapsed="false">
      <c r="A12717" s="393" t="n">
        <v>4191</v>
      </c>
      <c r="B12717" s="394" t="s">
        <v>12945</v>
      </c>
      <c r="C12717" s="393" t="s">
        <v>267</v>
      </c>
      <c r="D12717" s="395" t="n">
        <v>33.32</v>
      </c>
    </row>
    <row r="12718" customFormat="false" ht="14.25" hidden="false" customHeight="false" outlineLevel="0" collapsed="false">
      <c r="A12718" s="393" t="n">
        <v>4206</v>
      </c>
      <c r="B12718" s="394" t="s">
        <v>12946</v>
      </c>
      <c r="C12718" s="393" t="s">
        <v>267</v>
      </c>
      <c r="D12718" s="395" t="n">
        <v>26.03</v>
      </c>
    </row>
    <row r="12719" customFormat="false" ht="14.25" hidden="false" customHeight="false" outlineLevel="0" collapsed="false">
      <c r="A12719" s="393" t="n">
        <v>4207</v>
      </c>
      <c r="B12719" s="394" t="s">
        <v>12947</v>
      </c>
      <c r="C12719" s="393" t="s">
        <v>267</v>
      </c>
      <c r="D12719" s="395" t="n">
        <v>26.81</v>
      </c>
    </row>
    <row r="12720" customFormat="false" ht="14.25" hidden="false" customHeight="false" outlineLevel="0" collapsed="false">
      <c r="A12720" s="393" t="n">
        <v>4190</v>
      </c>
      <c r="B12720" s="394" t="s">
        <v>12948</v>
      </c>
      <c r="C12720" s="393" t="s">
        <v>267</v>
      </c>
      <c r="D12720" s="395" t="n">
        <v>26.03</v>
      </c>
    </row>
    <row r="12721" customFormat="false" ht="14.25" hidden="false" customHeight="false" outlineLevel="0" collapsed="false">
      <c r="A12721" s="393" t="n">
        <v>4188</v>
      </c>
      <c r="B12721" s="394" t="s">
        <v>12949</v>
      </c>
      <c r="C12721" s="393" t="s">
        <v>267</v>
      </c>
      <c r="D12721" s="395" t="n">
        <v>15.71</v>
      </c>
    </row>
    <row r="12722" customFormat="false" ht="14.25" hidden="false" customHeight="false" outlineLevel="0" collapsed="false">
      <c r="A12722" s="393" t="n">
        <v>4189</v>
      </c>
      <c r="B12722" s="394" t="s">
        <v>12950</v>
      </c>
      <c r="C12722" s="393" t="s">
        <v>267</v>
      </c>
      <c r="D12722" s="395" t="n">
        <v>15.71</v>
      </c>
    </row>
    <row r="12723" customFormat="false" ht="14.25" hidden="false" customHeight="false" outlineLevel="0" collapsed="false">
      <c r="A12723" s="393" t="n">
        <v>4186</v>
      </c>
      <c r="B12723" s="394" t="s">
        <v>12951</v>
      </c>
      <c r="C12723" s="393" t="s">
        <v>267</v>
      </c>
      <c r="D12723" s="395" t="n">
        <v>7.69</v>
      </c>
    </row>
    <row r="12724" customFormat="false" ht="14.25" hidden="false" customHeight="false" outlineLevel="0" collapsed="false">
      <c r="A12724" s="393" t="n">
        <v>4197</v>
      </c>
      <c r="B12724" s="394" t="s">
        <v>12952</v>
      </c>
      <c r="C12724" s="393" t="s">
        <v>267</v>
      </c>
      <c r="D12724" s="395" t="n">
        <v>83.19</v>
      </c>
    </row>
    <row r="12725" customFormat="false" ht="14.25" hidden="false" customHeight="false" outlineLevel="0" collapsed="false">
      <c r="A12725" s="393" t="n">
        <v>4194</v>
      </c>
      <c r="B12725" s="394" t="s">
        <v>12953</v>
      </c>
      <c r="C12725" s="393" t="s">
        <v>267</v>
      </c>
      <c r="D12725" s="395" t="n">
        <v>50.27</v>
      </c>
    </row>
    <row r="12726" customFormat="false" ht="14.25" hidden="false" customHeight="false" outlineLevel="0" collapsed="false">
      <c r="A12726" s="393" t="n">
        <v>4193</v>
      </c>
      <c r="B12726" s="394" t="s">
        <v>12954</v>
      </c>
      <c r="C12726" s="393" t="s">
        <v>267</v>
      </c>
      <c r="D12726" s="395" t="n">
        <v>50.27</v>
      </c>
    </row>
    <row r="12727" customFormat="false" ht="14.25" hidden="false" customHeight="false" outlineLevel="0" collapsed="false">
      <c r="A12727" s="393" t="n">
        <v>4204</v>
      </c>
      <c r="B12727" s="394" t="s">
        <v>12955</v>
      </c>
      <c r="C12727" s="393" t="s">
        <v>267</v>
      </c>
      <c r="D12727" s="395" t="n">
        <v>50.27</v>
      </c>
    </row>
    <row r="12728" customFormat="false" ht="14.25" hidden="false" customHeight="false" outlineLevel="0" collapsed="false">
      <c r="A12728" s="393" t="n">
        <v>4202</v>
      </c>
      <c r="B12728" s="394" t="s">
        <v>12956</v>
      </c>
      <c r="C12728" s="393" t="s">
        <v>267</v>
      </c>
      <c r="D12728" s="395" t="n">
        <v>151.93</v>
      </c>
    </row>
    <row r="12729" customFormat="false" ht="14.25" hidden="false" customHeight="false" outlineLevel="0" collapsed="false">
      <c r="A12729" s="393" t="n">
        <v>4203</v>
      </c>
      <c r="B12729" s="394" t="s">
        <v>12957</v>
      </c>
      <c r="C12729" s="393" t="s">
        <v>267</v>
      </c>
      <c r="D12729" s="395" t="n">
        <v>134.18</v>
      </c>
    </row>
    <row r="12730" customFormat="false" ht="14.25" hidden="false" customHeight="false" outlineLevel="0" collapsed="false">
      <c r="A12730" s="393" t="n">
        <v>4187</v>
      </c>
      <c r="B12730" s="394" t="s">
        <v>12958</v>
      </c>
      <c r="C12730" s="393" t="s">
        <v>267</v>
      </c>
      <c r="D12730" s="395" t="n">
        <v>10.02</v>
      </c>
    </row>
    <row r="12731" customFormat="false" ht="14.25" hidden="false" customHeight="false" outlineLevel="0" collapsed="false">
      <c r="A12731" s="393" t="n">
        <v>40368</v>
      </c>
      <c r="B12731" s="394" t="s">
        <v>12959</v>
      </c>
      <c r="C12731" s="393" t="s">
        <v>267</v>
      </c>
      <c r="D12731" s="395" t="n">
        <v>53.61</v>
      </c>
    </row>
    <row r="12732" customFormat="false" ht="14.25" hidden="false" customHeight="false" outlineLevel="0" collapsed="false">
      <c r="A12732" s="393" t="n">
        <v>40365</v>
      </c>
      <c r="B12732" s="394" t="s">
        <v>12960</v>
      </c>
      <c r="C12732" s="393" t="s">
        <v>267</v>
      </c>
      <c r="D12732" s="395" t="n">
        <v>36.16</v>
      </c>
    </row>
    <row r="12733" customFormat="false" ht="14.25" hidden="false" customHeight="false" outlineLevel="0" collapsed="false">
      <c r="A12733" s="393" t="n">
        <v>40362</v>
      </c>
      <c r="B12733" s="394" t="s">
        <v>12961</v>
      </c>
      <c r="C12733" s="393" t="s">
        <v>267</v>
      </c>
      <c r="D12733" s="395" t="n">
        <v>23.95</v>
      </c>
    </row>
    <row r="12734" customFormat="false" ht="14.25" hidden="false" customHeight="false" outlineLevel="0" collapsed="false">
      <c r="A12734" s="393" t="n">
        <v>40356</v>
      </c>
      <c r="B12734" s="394" t="s">
        <v>12962</v>
      </c>
      <c r="C12734" s="393" t="s">
        <v>267</v>
      </c>
      <c r="D12734" s="395" t="n">
        <v>12.35</v>
      </c>
    </row>
    <row r="12735" customFormat="false" ht="14.25" hidden="false" customHeight="false" outlineLevel="0" collapsed="false">
      <c r="A12735" s="393" t="n">
        <v>40374</v>
      </c>
      <c r="B12735" s="394" t="s">
        <v>12963</v>
      </c>
      <c r="C12735" s="393" t="s">
        <v>267</v>
      </c>
      <c r="D12735" s="395" t="n">
        <v>140.11</v>
      </c>
    </row>
    <row r="12736" customFormat="false" ht="14.25" hidden="false" customHeight="false" outlineLevel="0" collapsed="false">
      <c r="A12736" s="393" t="n">
        <v>40371</v>
      </c>
      <c r="B12736" s="394" t="s">
        <v>12964</v>
      </c>
      <c r="C12736" s="393" t="s">
        <v>267</v>
      </c>
      <c r="D12736" s="395" t="n">
        <v>88.19</v>
      </c>
    </row>
    <row r="12737" customFormat="false" ht="14.25" hidden="false" customHeight="false" outlineLevel="0" collapsed="false">
      <c r="A12737" s="393" t="n">
        <v>40359</v>
      </c>
      <c r="B12737" s="394" t="s">
        <v>12965</v>
      </c>
      <c r="C12737" s="393" t="s">
        <v>267</v>
      </c>
      <c r="D12737" s="395" t="n">
        <v>15.96</v>
      </c>
    </row>
    <row r="12738" customFormat="false" ht="14.25" hidden="false" customHeight="false" outlineLevel="0" collapsed="false">
      <c r="A12738" s="393" t="n">
        <v>7595</v>
      </c>
      <c r="B12738" s="394" t="s">
        <v>12966</v>
      </c>
      <c r="C12738" s="393" t="s">
        <v>2143</v>
      </c>
      <c r="D12738" s="395" t="n">
        <v>20.4</v>
      </c>
    </row>
    <row r="12739" customFormat="false" ht="14.25" hidden="false" customHeight="false" outlineLevel="0" collapsed="false">
      <c r="A12739" s="393" t="n">
        <v>41094</v>
      </c>
      <c r="B12739" s="394" t="s">
        <v>12967</v>
      </c>
      <c r="C12739" s="393" t="s">
        <v>6991</v>
      </c>
      <c r="D12739" s="395" t="n">
        <v>3574.19</v>
      </c>
    </row>
    <row r="12740" customFormat="false" ht="14.25" hidden="false" customHeight="false" outlineLevel="0" collapsed="false">
      <c r="A12740" s="393" t="n">
        <v>39609</v>
      </c>
      <c r="B12740" s="394" t="s">
        <v>12968</v>
      </c>
      <c r="C12740" s="393" t="s">
        <v>267</v>
      </c>
      <c r="D12740" s="395" t="n">
        <v>52020.72</v>
      </c>
    </row>
    <row r="12741" customFormat="false" ht="14.25" hidden="false" customHeight="false" outlineLevel="0" collapsed="false">
      <c r="A12741" s="393" t="n">
        <v>39610</v>
      </c>
      <c r="B12741" s="394" t="s">
        <v>12969</v>
      </c>
      <c r="C12741" s="393" t="s">
        <v>267</v>
      </c>
      <c r="D12741" s="395" t="n">
        <v>75934.03</v>
      </c>
    </row>
    <row r="12742" customFormat="false" ht="14.25" hidden="false" customHeight="false" outlineLevel="0" collapsed="false">
      <c r="A12742" s="393" t="n">
        <v>39611</v>
      </c>
      <c r="B12742" s="394" t="s">
        <v>12970</v>
      </c>
      <c r="C12742" s="393" t="s">
        <v>267</v>
      </c>
      <c r="D12742" s="395" t="n">
        <v>91892.6</v>
      </c>
    </row>
    <row r="12743" customFormat="false" ht="14.25" hidden="false" customHeight="false" outlineLevel="0" collapsed="false">
      <c r="A12743" s="393" t="n">
        <v>39612</v>
      </c>
      <c r="B12743" s="394" t="s">
        <v>12971</v>
      </c>
      <c r="C12743" s="393" t="s">
        <v>267</v>
      </c>
      <c r="D12743" s="395" t="n">
        <v>143951.83</v>
      </c>
    </row>
    <row r="12744" customFormat="false" ht="14.25" hidden="false" customHeight="false" outlineLevel="0" collapsed="false">
      <c r="A12744" s="393" t="n">
        <v>39608</v>
      </c>
      <c r="B12744" s="394" t="s">
        <v>12972</v>
      </c>
      <c r="C12744" s="393" t="s">
        <v>267</v>
      </c>
      <c r="D12744" s="395" t="n">
        <v>41595.22</v>
      </c>
    </row>
    <row r="12745" customFormat="false" ht="14.25" hidden="false" customHeight="false" outlineLevel="0" collapsed="false">
      <c r="A12745" s="393" t="n">
        <v>38175</v>
      </c>
      <c r="B12745" s="394" t="s">
        <v>12973</v>
      </c>
      <c r="C12745" s="393" t="s">
        <v>267</v>
      </c>
      <c r="D12745" s="395" t="n">
        <v>4.23</v>
      </c>
    </row>
    <row r="12746" customFormat="false" ht="14.25" hidden="false" customHeight="false" outlineLevel="0" collapsed="false">
      <c r="A12746" s="393" t="n">
        <v>38176</v>
      </c>
      <c r="B12746" s="394" t="s">
        <v>12974</v>
      </c>
      <c r="C12746" s="393" t="s">
        <v>267</v>
      </c>
      <c r="D12746" s="395" t="n">
        <v>12.46</v>
      </c>
    </row>
    <row r="12747" customFormat="false" ht="14.25" hidden="false" customHeight="false" outlineLevel="0" collapsed="false">
      <c r="A12747" s="393" t="n">
        <v>36152</v>
      </c>
      <c r="B12747" s="394" t="s">
        <v>12975</v>
      </c>
      <c r="C12747" s="393" t="s">
        <v>267</v>
      </c>
      <c r="D12747" s="395" t="n">
        <v>5.85</v>
      </c>
    </row>
    <row r="12748" customFormat="false" ht="14.25" hidden="false" customHeight="false" outlineLevel="0" collapsed="false">
      <c r="A12748" s="393" t="n">
        <v>4221</v>
      </c>
      <c r="B12748" s="394" t="s">
        <v>12976</v>
      </c>
      <c r="C12748" s="393" t="s">
        <v>231</v>
      </c>
      <c r="D12748" s="395" t="n">
        <v>6.38</v>
      </c>
    </row>
    <row r="12749" customFormat="false" ht="14.25" hidden="false" customHeight="false" outlineLevel="0" collapsed="false">
      <c r="A12749" s="393" t="n">
        <v>4227</v>
      </c>
      <c r="B12749" s="394" t="s">
        <v>12977</v>
      </c>
      <c r="C12749" s="393" t="s">
        <v>231</v>
      </c>
      <c r="D12749" s="395" t="n">
        <v>29.75</v>
      </c>
    </row>
    <row r="12750" customFormat="false" ht="14.25" hidden="false" customHeight="false" outlineLevel="0" collapsed="false">
      <c r="A12750" s="393" t="n">
        <v>38170</v>
      </c>
      <c r="B12750" s="394" t="s">
        <v>12978</v>
      </c>
      <c r="C12750" s="393" t="s">
        <v>267</v>
      </c>
      <c r="D12750" s="395" t="n">
        <v>18.51</v>
      </c>
    </row>
    <row r="12751" customFormat="false" ht="14.25" hidden="false" customHeight="false" outlineLevel="0" collapsed="false">
      <c r="A12751" s="393" t="n">
        <v>4252</v>
      </c>
      <c r="B12751" s="394" t="s">
        <v>12979</v>
      </c>
      <c r="C12751" s="393" t="s">
        <v>2143</v>
      </c>
      <c r="D12751" s="395" t="n">
        <v>22.27</v>
      </c>
    </row>
    <row r="12752" customFormat="false" ht="14.25" hidden="false" customHeight="false" outlineLevel="0" collapsed="false">
      <c r="A12752" s="393" t="n">
        <v>40980</v>
      </c>
      <c r="B12752" s="394" t="s">
        <v>12980</v>
      </c>
      <c r="C12752" s="393" t="s">
        <v>6991</v>
      </c>
      <c r="D12752" s="395" t="n">
        <v>3901.48</v>
      </c>
    </row>
    <row r="12753" customFormat="false" ht="14.25" hidden="false" customHeight="false" outlineLevel="0" collapsed="false">
      <c r="A12753" s="393" t="n">
        <v>41031</v>
      </c>
      <c r="B12753" s="394" t="s">
        <v>12981</v>
      </c>
      <c r="C12753" s="393" t="s">
        <v>6991</v>
      </c>
      <c r="D12753" s="395" t="n">
        <v>3591.83</v>
      </c>
    </row>
    <row r="12754" customFormat="false" ht="14.25" hidden="false" customHeight="false" outlineLevel="0" collapsed="false">
      <c r="A12754" s="393" t="n">
        <v>37666</v>
      </c>
      <c r="B12754" s="394" t="s">
        <v>12982</v>
      </c>
      <c r="C12754" s="393" t="s">
        <v>2143</v>
      </c>
      <c r="D12754" s="395" t="n">
        <v>18.59</v>
      </c>
    </row>
    <row r="12755" customFormat="false" ht="14.25" hidden="false" customHeight="false" outlineLevel="0" collapsed="false">
      <c r="A12755" s="393" t="n">
        <v>40986</v>
      </c>
      <c r="B12755" s="394" t="s">
        <v>12983</v>
      </c>
      <c r="C12755" s="393" t="s">
        <v>6991</v>
      </c>
      <c r="D12755" s="395" t="n">
        <v>3256.94</v>
      </c>
    </row>
    <row r="12756" customFormat="false" ht="14.25" hidden="false" customHeight="false" outlineLevel="0" collapsed="false">
      <c r="A12756" s="393" t="n">
        <v>4250</v>
      </c>
      <c r="B12756" s="394" t="s">
        <v>12984</v>
      </c>
      <c r="C12756" s="393" t="s">
        <v>2143</v>
      </c>
      <c r="D12756" s="395" t="n">
        <v>17.4</v>
      </c>
    </row>
    <row r="12757" customFormat="false" ht="14.25" hidden="false" customHeight="false" outlineLevel="0" collapsed="false">
      <c r="A12757" s="393" t="n">
        <v>40978</v>
      </c>
      <c r="B12757" s="394" t="s">
        <v>12985</v>
      </c>
      <c r="C12757" s="393" t="s">
        <v>6991</v>
      </c>
      <c r="D12757" s="395" t="n">
        <v>3049.71</v>
      </c>
    </row>
    <row r="12758" customFormat="false" ht="14.25" hidden="false" customHeight="false" outlineLevel="0" collapsed="false">
      <c r="A12758" s="393" t="n">
        <v>44501</v>
      </c>
      <c r="B12758" s="394" t="s">
        <v>12986</v>
      </c>
      <c r="C12758" s="393" t="s">
        <v>2143</v>
      </c>
      <c r="D12758" s="395" t="n">
        <v>20.5</v>
      </c>
    </row>
    <row r="12759" customFormat="false" ht="14.25" hidden="false" customHeight="false" outlineLevel="0" collapsed="false">
      <c r="A12759" s="393" t="n">
        <v>41043</v>
      </c>
      <c r="B12759" s="394" t="s">
        <v>12987</v>
      </c>
      <c r="C12759" s="393" t="s">
        <v>6991</v>
      </c>
      <c r="D12759" s="395" t="n">
        <v>3591.83</v>
      </c>
    </row>
    <row r="12760" customFormat="false" ht="14.25" hidden="false" customHeight="false" outlineLevel="0" collapsed="false">
      <c r="A12760" s="393" t="n">
        <v>4234</v>
      </c>
      <c r="B12760" s="394" t="s">
        <v>12988</v>
      </c>
      <c r="C12760" s="393" t="s">
        <v>2143</v>
      </c>
      <c r="D12760" s="395" t="n">
        <v>27.36</v>
      </c>
    </row>
    <row r="12761" customFormat="false" ht="14.25" hidden="false" customHeight="false" outlineLevel="0" collapsed="false">
      <c r="A12761" s="393" t="n">
        <v>40987</v>
      </c>
      <c r="B12761" s="394" t="s">
        <v>12989</v>
      </c>
      <c r="C12761" s="393" t="s">
        <v>6991</v>
      </c>
      <c r="D12761" s="395" t="n">
        <v>4791.59</v>
      </c>
    </row>
    <row r="12762" customFormat="false" ht="14.25" hidden="false" customHeight="false" outlineLevel="0" collapsed="false">
      <c r="A12762" s="393" t="n">
        <v>4253</v>
      </c>
      <c r="B12762" s="394" t="s">
        <v>12990</v>
      </c>
      <c r="C12762" s="393" t="s">
        <v>2143</v>
      </c>
      <c r="D12762" s="395" t="n">
        <v>18.98</v>
      </c>
    </row>
    <row r="12763" customFormat="false" ht="14.25" hidden="false" customHeight="false" outlineLevel="0" collapsed="false">
      <c r="A12763" s="393" t="n">
        <v>40981</v>
      </c>
      <c r="B12763" s="394" t="s">
        <v>12991</v>
      </c>
      <c r="C12763" s="393" t="s">
        <v>6991</v>
      </c>
      <c r="D12763" s="395" t="n">
        <v>3326.88</v>
      </c>
    </row>
    <row r="12764" customFormat="false" ht="14.25" hidden="false" customHeight="false" outlineLevel="0" collapsed="false">
      <c r="A12764" s="393" t="n">
        <v>4254</v>
      </c>
      <c r="B12764" s="394" t="s">
        <v>12992</v>
      </c>
      <c r="C12764" s="393" t="s">
        <v>2143</v>
      </c>
      <c r="D12764" s="395" t="n">
        <v>19.63</v>
      </c>
    </row>
    <row r="12765" customFormat="false" ht="14.25" hidden="false" customHeight="false" outlineLevel="0" collapsed="false">
      <c r="A12765" s="393" t="n">
        <v>41036</v>
      </c>
      <c r="B12765" s="394" t="s">
        <v>12993</v>
      </c>
      <c r="C12765" s="393" t="s">
        <v>6991</v>
      </c>
      <c r="D12765" s="395" t="n">
        <v>3441.27</v>
      </c>
    </row>
    <row r="12766" customFormat="false" ht="14.25" hidden="false" customHeight="false" outlineLevel="0" collapsed="false">
      <c r="A12766" s="393" t="n">
        <v>4251</v>
      </c>
      <c r="B12766" s="394" t="s">
        <v>12994</v>
      </c>
      <c r="C12766" s="393" t="s">
        <v>2143</v>
      </c>
      <c r="D12766" s="395" t="n">
        <v>15.22</v>
      </c>
    </row>
    <row r="12767" customFormat="false" ht="14.25" hidden="false" customHeight="false" outlineLevel="0" collapsed="false">
      <c r="A12767" s="393" t="n">
        <v>40979</v>
      </c>
      <c r="B12767" s="394" t="s">
        <v>12995</v>
      </c>
      <c r="C12767" s="393" t="s">
        <v>6991</v>
      </c>
      <c r="D12767" s="395" t="n">
        <v>2666.17</v>
      </c>
    </row>
    <row r="12768" customFormat="false" ht="14.25" hidden="false" customHeight="false" outlineLevel="0" collapsed="false">
      <c r="A12768" s="393" t="n">
        <v>4230</v>
      </c>
      <c r="B12768" s="394" t="s">
        <v>12996</v>
      </c>
      <c r="C12768" s="393" t="s">
        <v>2143</v>
      </c>
      <c r="D12768" s="395" t="n">
        <v>22</v>
      </c>
    </row>
    <row r="12769" customFormat="false" ht="14.25" hidden="false" customHeight="false" outlineLevel="0" collapsed="false">
      <c r="A12769" s="393" t="n">
        <v>40998</v>
      </c>
      <c r="B12769" s="394" t="s">
        <v>12997</v>
      </c>
      <c r="C12769" s="393" t="s">
        <v>6991</v>
      </c>
      <c r="D12769" s="395" t="n">
        <v>3853.91</v>
      </c>
    </row>
    <row r="12770" customFormat="false" ht="14.25" hidden="false" customHeight="false" outlineLevel="0" collapsed="false">
      <c r="A12770" s="393" t="n">
        <v>4257</v>
      </c>
      <c r="B12770" s="394" t="s">
        <v>12998</v>
      </c>
      <c r="C12770" s="393" t="s">
        <v>2143</v>
      </c>
      <c r="D12770" s="395" t="n">
        <v>18.98</v>
      </c>
    </row>
    <row r="12771" customFormat="false" ht="14.25" hidden="false" customHeight="false" outlineLevel="0" collapsed="false">
      <c r="A12771" s="393" t="n">
        <v>40982</v>
      </c>
      <c r="B12771" s="394" t="s">
        <v>12999</v>
      </c>
      <c r="C12771" s="393" t="s">
        <v>6991</v>
      </c>
      <c r="D12771" s="395" t="n">
        <v>3326.88</v>
      </c>
    </row>
    <row r="12772" customFormat="false" ht="14.25" hidden="false" customHeight="false" outlineLevel="0" collapsed="false">
      <c r="A12772" s="393" t="n">
        <v>4240</v>
      </c>
      <c r="B12772" s="394" t="s">
        <v>13000</v>
      </c>
      <c r="C12772" s="393" t="s">
        <v>2143</v>
      </c>
      <c r="D12772" s="395" t="n">
        <v>28.34</v>
      </c>
    </row>
    <row r="12773" customFormat="false" ht="14.25" hidden="false" customHeight="false" outlineLevel="0" collapsed="false">
      <c r="A12773" s="393" t="n">
        <v>41026</v>
      </c>
      <c r="B12773" s="394" t="s">
        <v>13001</v>
      </c>
      <c r="C12773" s="393" t="s">
        <v>6991</v>
      </c>
      <c r="D12773" s="395" t="n">
        <v>4964.29</v>
      </c>
    </row>
    <row r="12774" customFormat="false" ht="14.25" hidden="false" customHeight="false" outlineLevel="0" collapsed="false">
      <c r="A12774" s="393" t="n">
        <v>4239</v>
      </c>
      <c r="B12774" s="394" t="s">
        <v>13002</v>
      </c>
      <c r="C12774" s="393" t="s">
        <v>2143</v>
      </c>
      <c r="D12774" s="395" t="n">
        <v>28.34</v>
      </c>
    </row>
    <row r="12775" customFormat="false" ht="14.25" hidden="false" customHeight="false" outlineLevel="0" collapsed="false">
      <c r="A12775" s="393" t="n">
        <v>41024</v>
      </c>
      <c r="B12775" s="394" t="s">
        <v>13003</v>
      </c>
      <c r="C12775" s="393" t="s">
        <v>6991</v>
      </c>
      <c r="D12775" s="395" t="n">
        <v>4964.29</v>
      </c>
    </row>
    <row r="12776" customFormat="false" ht="14.25" hidden="false" customHeight="false" outlineLevel="0" collapsed="false">
      <c r="A12776" s="393" t="n">
        <v>4248</v>
      </c>
      <c r="B12776" s="394" t="s">
        <v>13004</v>
      </c>
      <c r="C12776" s="393" t="s">
        <v>2143</v>
      </c>
      <c r="D12776" s="395" t="n">
        <v>20.5</v>
      </c>
    </row>
    <row r="12777" customFormat="false" ht="14.25" hidden="false" customHeight="false" outlineLevel="0" collapsed="false">
      <c r="A12777" s="393" t="n">
        <v>41033</v>
      </c>
      <c r="B12777" s="394" t="s">
        <v>13005</v>
      </c>
      <c r="C12777" s="393" t="s">
        <v>6991</v>
      </c>
      <c r="D12777" s="395" t="n">
        <v>3591.83</v>
      </c>
    </row>
    <row r="12778" customFormat="false" ht="14.25" hidden="false" customHeight="false" outlineLevel="0" collapsed="false">
      <c r="A12778" s="393" t="n">
        <v>44500</v>
      </c>
      <c r="B12778" s="394" t="s">
        <v>13006</v>
      </c>
      <c r="C12778" s="393" t="s">
        <v>2143</v>
      </c>
      <c r="D12778" s="395" t="n">
        <v>20.5</v>
      </c>
    </row>
    <row r="12779" customFormat="false" ht="14.25" hidden="false" customHeight="false" outlineLevel="0" collapsed="false">
      <c r="A12779" s="393" t="n">
        <v>41040</v>
      </c>
      <c r="B12779" s="394" t="s">
        <v>13007</v>
      </c>
      <c r="C12779" s="393" t="s">
        <v>6991</v>
      </c>
      <c r="D12779" s="395" t="n">
        <v>3591.83</v>
      </c>
    </row>
    <row r="12780" customFormat="false" ht="14.25" hidden="false" customHeight="false" outlineLevel="0" collapsed="false">
      <c r="A12780" s="393" t="n">
        <v>4238</v>
      </c>
      <c r="B12780" s="394" t="s">
        <v>13008</v>
      </c>
      <c r="C12780" s="393" t="s">
        <v>2143</v>
      </c>
      <c r="D12780" s="395" t="n">
        <v>20.86</v>
      </c>
    </row>
    <row r="12781" customFormat="false" ht="14.25" hidden="false" customHeight="false" outlineLevel="0" collapsed="false">
      <c r="A12781" s="393" t="n">
        <v>41012</v>
      </c>
      <c r="B12781" s="394" t="s">
        <v>13009</v>
      </c>
      <c r="C12781" s="393" t="s">
        <v>6991</v>
      </c>
      <c r="D12781" s="395" t="n">
        <v>3655.62</v>
      </c>
    </row>
    <row r="12782" customFormat="false" ht="14.25" hidden="false" customHeight="false" outlineLevel="0" collapsed="false">
      <c r="A12782" s="393" t="n">
        <v>4233</v>
      </c>
      <c r="B12782" s="394" t="s">
        <v>13010</v>
      </c>
      <c r="C12782" s="393" t="s">
        <v>2143</v>
      </c>
      <c r="D12782" s="395" t="n">
        <v>28.34</v>
      </c>
    </row>
    <row r="12783" customFormat="false" ht="14.25" hidden="false" customHeight="false" outlineLevel="0" collapsed="false">
      <c r="A12783" s="393" t="n">
        <v>41001</v>
      </c>
      <c r="B12783" s="394" t="s">
        <v>13011</v>
      </c>
      <c r="C12783" s="393" t="s">
        <v>6991</v>
      </c>
      <c r="D12783" s="395" t="n">
        <v>4964.29</v>
      </c>
    </row>
    <row r="12784" customFormat="false" ht="14.25" hidden="false" customHeight="false" outlineLevel="0" collapsed="false">
      <c r="A12784" s="393" t="n">
        <v>2</v>
      </c>
      <c r="B12784" s="394" t="s">
        <v>13012</v>
      </c>
      <c r="C12784" s="393" t="s">
        <v>353</v>
      </c>
      <c r="D12784" s="395" t="n">
        <v>22.9</v>
      </c>
    </row>
    <row r="12785" customFormat="false" ht="14.25" hidden="false" customHeight="false" outlineLevel="0" collapsed="false">
      <c r="A12785" s="393" t="n">
        <v>14221</v>
      </c>
      <c r="B12785" s="394" t="s">
        <v>13013</v>
      </c>
      <c r="C12785" s="393" t="s">
        <v>267</v>
      </c>
      <c r="D12785" s="395" t="n">
        <v>612686.64</v>
      </c>
    </row>
    <row r="12786" customFormat="false" ht="14.25" hidden="false" customHeight="false" outlineLevel="0" collapsed="false">
      <c r="A12786" s="393" t="n">
        <v>36517</v>
      </c>
      <c r="B12786" s="394" t="s">
        <v>13014</v>
      </c>
      <c r="C12786" s="393" t="s">
        <v>267</v>
      </c>
      <c r="D12786" s="395" t="n">
        <v>590520</v>
      </c>
    </row>
    <row r="12787" customFormat="false" ht="14.25" hidden="false" customHeight="false" outlineLevel="0" collapsed="false">
      <c r="A12787" s="393" t="n">
        <v>4262</v>
      </c>
      <c r="B12787" s="394" t="s">
        <v>13015</v>
      </c>
      <c r="C12787" s="393" t="s">
        <v>267</v>
      </c>
      <c r="D12787" s="395" t="n">
        <v>665000</v>
      </c>
    </row>
    <row r="12788" customFormat="false" ht="14.25" hidden="false" customHeight="false" outlineLevel="0" collapsed="false">
      <c r="A12788" s="393" t="n">
        <v>4263</v>
      </c>
      <c r="B12788" s="394" t="s">
        <v>13016</v>
      </c>
      <c r="C12788" s="393" t="s">
        <v>267</v>
      </c>
      <c r="D12788" s="395" t="n">
        <v>922133.28</v>
      </c>
    </row>
    <row r="12789" customFormat="false" ht="14.25" hidden="false" customHeight="false" outlineLevel="0" collapsed="false">
      <c r="A12789" s="393" t="n">
        <v>36518</v>
      </c>
      <c r="B12789" s="394" t="s">
        <v>13017</v>
      </c>
      <c r="C12789" s="393" t="s">
        <v>267</v>
      </c>
      <c r="D12789" s="395" t="n">
        <v>1049813.28</v>
      </c>
    </row>
    <row r="12790" customFormat="false" ht="14.25" hidden="false" customHeight="false" outlineLevel="0" collapsed="false">
      <c r="A12790" s="393" t="n">
        <v>38402</v>
      </c>
      <c r="B12790" s="394" t="s">
        <v>13018</v>
      </c>
      <c r="C12790" s="393" t="s">
        <v>267</v>
      </c>
      <c r="D12790" s="395" t="n">
        <v>8.61</v>
      </c>
    </row>
    <row r="12791" customFormat="false" ht="14.25" hidden="false" customHeight="false" outlineLevel="0" collapsed="false">
      <c r="A12791" s="393" t="n">
        <v>3412</v>
      </c>
      <c r="B12791" s="394" t="s">
        <v>13019</v>
      </c>
      <c r="C12791" s="393" t="s">
        <v>76</v>
      </c>
      <c r="D12791" s="395" t="n">
        <v>20.37</v>
      </c>
    </row>
    <row r="12792" customFormat="false" ht="14.25" hidden="false" customHeight="false" outlineLevel="0" collapsed="false">
      <c r="A12792" s="393" t="n">
        <v>3413</v>
      </c>
      <c r="B12792" s="394" t="s">
        <v>13020</v>
      </c>
      <c r="C12792" s="393" t="s">
        <v>76</v>
      </c>
      <c r="D12792" s="395" t="n">
        <v>45.86</v>
      </c>
    </row>
    <row r="12793" customFormat="false" ht="14.25" hidden="false" customHeight="false" outlineLevel="0" collapsed="false">
      <c r="A12793" s="393" t="n">
        <v>39744</v>
      </c>
      <c r="B12793" s="394" t="s">
        <v>13021</v>
      </c>
      <c r="C12793" s="393" t="s">
        <v>76</v>
      </c>
      <c r="D12793" s="395" t="n">
        <v>35.61</v>
      </c>
    </row>
    <row r="12794" customFormat="false" ht="14.25" hidden="false" customHeight="false" outlineLevel="0" collapsed="false">
      <c r="A12794" s="393" t="n">
        <v>39745</v>
      </c>
      <c r="B12794" s="394" t="s">
        <v>13022</v>
      </c>
      <c r="C12794" s="393" t="s">
        <v>76</v>
      </c>
      <c r="D12794" s="395" t="n">
        <v>75.15</v>
      </c>
    </row>
    <row r="12795" customFormat="false" ht="14.25" hidden="false" customHeight="false" outlineLevel="0" collapsed="false">
      <c r="A12795" s="393" t="n">
        <v>39637</v>
      </c>
      <c r="B12795" s="394" t="s">
        <v>13023</v>
      </c>
      <c r="C12795" s="393" t="s">
        <v>76</v>
      </c>
      <c r="D12795" s="395" t="n">
        <v>86.19</v>
      </c>
    </row>
    <row r="12796" customFormat="false" ht="14.25" hidden="false" customHeight="false" outlineLevel="0" collapsed="false">
      <c r="A12796" s="393" t="n">
        <v>39638</v>
      </c>
      <c r="B12796" s="394" t="s">
        <v>13024</v>
      </c>
      <c r="C12796" s="393" t="s">
        <v>76</v>
      </c>
      <c r="D12796" s="395" t="n">
        <v>97.53</v>
      </c>
    </row>
    <row r="12797" customFormat="false" ht="14.25" hidden="false" customHeight="false" outlineLevel="0" collapsed="false">
      <c r="A12797" s="393" t="n">
        <v>39639</v>
      </c>
      <c r="B12797" s="394" t="s">
        <v>13025</v>
      </c>
      <c r="C12797" s="393" t="s">
        <v>76</v>
      </c>
      <c r="D12797" s="395" t="n">
        <v>147.15</v>
      </c>
    </row>
    <row r="12798" customFormat="false" ht="14.25" hidden="false" customHeight="false" outlineLevel="0" collapsed="false">
      <c r="A12798" s="393" t="n">
        <v>39517</v>
      </c>
      <c r="B12798" s="394" t="s">
        <v>13026</v>
      </c>
      <c r="C12798" s="393" t="s">
        <v>76</v>
      </c>
      <c r="D12798" s="395" t="n">
        <v>244.38</v>
      </c>
    </row>
    <row r="12799" customFormat="false" ht="14.25" hidden="false" customHeight="false" outlineLevel="0" collapsed="false">
      <c r="A12799" s="393" t="n">
        <v>39518</v>
      </c>
      <c r="B12799" s="394" t="s">
        <v>13027</v>
      </c>
      <c r="C12799" s="393" t="s">
        <v>76</v>
      </c>
      <c r="D12799" s="395" t="n">
        <v>289.72</v>
      </c>
    </row>
    <row r="12800" customFormat="false" ht="14.25" hidden="false" customHeight="false" outlineLevel="0" collapsed="false">
      <c r="A12800" s="393" t="n">
        <v>38366</v>
      </c>
      <c r="B12800" s="394" t="s">
        <v>13028</v>
      </c>
      <c r="C12800" s="393" t="s">
        <v>76</v>
      </c>
      <c r="D12800" s="395" t="n">
        <v>5.51</v>
      </c>
    </row>
    <row r="12801" customFormat="false" ht="14.25" hidden="false" customHeight="false" outlineLevel="0" collapsed="false">
      <c r="A12801" s="393" t="n">
        <v>11703</v>
      </c>
      <c r="B12801" s="394" t="s">
        <v>13029</v>
      </c>
      <c r="C12801" s="393" t="s">
        <v>267</v>
      </c>
      <c r="D12801" s="395" t="n">
        <v>46.65</v>
      </c>
    </row>
    <row r="12802" customFormat="false" ht="14.25" hidden="false" customHeight="false" outlineLevel="0" collapsed="false">
      <c r="A12802" s="393" t="n">
        <v>37400</v>
      </c>
      <c r="B12802" s="394" t="s">
        <v>13030</v>
      </c>
      <c r="C12802" s="393" t="s">
        <v>267</v>
      </c>
      <c r="D12802" s="395" t="n">
        <v>60.28</v>
      </c>
    </row>
    <row r="12803" customFormat="false" ht="14.25" hidden="false" customHeight="false" outlineLevel="0" collapsed="false">
      <c r="A12803" s="393" t="n">
        <v>25400</v>
      </c>
      <c r="B12803" s="394" t="s">
        <v>13031</v>
      </c>
      <c r="C12803" s="393" t="s">
        <v>267</v>
      </c>
      <c r="D12803" s="395" t="n">
        <v>2489.04</v>
      </c>
    </row>
    <row r="12804" customFormat="false" ht="14.25" hidden="false" customHeight="false" outlineLevel="0" collapsed="false">
      <c r="A12804" s="393" t="n">
        <v>4276</v>
      </c>
      <c r="B12804" s="394" t="s">
        <v>13032</v>
      </c>
      <c r="C12804" s="393" t="s">
        <v>267</v>
      </c>
      <c r="D12804" s="395" t="n">
        <v>212.78</v>
      </c>
    </row>
    <row r="12805" customFormat="false" ht="14.25" hidden="false" customHeight="false" outlineLevel="0" collapsed="false">
      <c r="A12805" s="393" t="n">
        <v>4273</v>
      </c>
      <c r="B12805" s="394" t="s">
        <v>13033</v>
      </c>
      <c r="C12805" s="393" t="s">
        <v>267</v>
      </c>
      <c r="D12805" s="395" t="n">
        <v>386.32</v>
      </c>
    </row>
    <row r="12806" customFormat="false" ht="14.25" hidden="false" customHeight="false" outlineLevel="0" collapsed="false">
      <c r="A12806" s="393" t="n">
        <v>4274</v>
      </c>
      <c r="B12806" s="394" t="s">
        <v>13034</v>
      </c>
      <c r="C12806" s="393" t="s">
        <v>267</v>
      </c>
      <c r="D12806" s="395" t="n">
        <v>141.33</v>
      </c>
    </row>
    <row r="12807" customFormat="false" ht="14.25" hidden="false" customHeight="false" outlineLevel="0" collapsed="false">
      <c r="A12807" s="393" t="n">
        <v>39438</v>
      </c>
      <c r="B12807" s="394" t="s">
        <v>13035</v>
      </c>
      <c r="C12807" s="393" t="s">
        <v>267</v>
      </c>
      <c r="D12807" s="395" t="n">
        <v>0.26</v>
      </c>
    </row>
    <row r="12808" customFormat="false" ht="14.25" hidden="false" customHeight="false" outlineLevel="0" collapsed="false">
      <c r="A12808" s="393" t="n">
        <v>4379</v>
      </c>
      <c r="B12808" s="394" t="s">
        <v>13036</v>
      </c>
      <c r="C12808" s="393" t="s">
        <v>267</v>
      </c>
      <c r="D12808" s="395" t="n">
        <v>0.05</v>
      </c>
    </row>
    <row r="12809" customFormat="false" ht="14.25" hidden="false" customHeight="false" outlineLevel="0" collapsed="false">
      <c r="A12809" s="393" t="n">
        <v>4377</v>
      </c>
      <c r="B12809" s="394" t="s">
        <v>13037</v>
      </c>
      <c r="C12809" s="393" t="s">
        <v>267</v>
      </c>
      <c r="D12809" s="395" t="n">
        <v>0.19</v>
      </c>
    </row>
    <row r="12810" customFormat="false" ht="14.25" hidden="false" customHeight="false" outlineLevel="0" collapsed="false">
      <c r="A12810" s="393" t="n">
        <v>4356</v>
      </c>
      <c r="B12810" s="394" t="s">
        <v>13038</v>
      </c>
      <c r="C12810" s="393" t="s">
        <v>267</v>
      </c>
      <c r="D12810" s="395" t="n">
        <v>0.26</v>
      </c>
    </row>
    <row r="12811" customFormat="false" ht="14.25" hidden="false" customHeight="false" outlineLevel="0" collapsed="false">
      <c r="A12811" s="393" t="n">
        <v>13246</v>
      </c>
      <c r="B12811" s="394" t="s">
        <v>13039</v>
      </c>
      <c r="C12811" s="393" t="s">
        <v>267</v>
      </c>
      <c r="D12811" s="395" t="n">
        <v>0.45</v>
      </c>
    </row>
    <row r="12812" customFormat="false" ht="14.25" hidden="false" customHeight="false" outlineLevel="0" collapsed="false">
      <c r="A12812" s="393" t="n">
        <v>13294</v>
      </c>
      <c r="B12812" s="394" t="s">
        <v>13040</v>
      </c>
      <c r="C12812" s="393" t="s">
        <v>267</v>
      </c>
      <c r="D12812" s="395" t="n">
        <v>1.53</v>
      </c>
    </row>
    <row r="12813" customFormat="false" ht="14.25" hidden="false" customHeight="false" outlineLevel="0" collapsed="false">
      <c r="A12813" s="393" t="n">
        <v>11963</v>
      </c>
      <c r="B12813" s="394" t="s">
        <v>13041</v>
      </c>
      <c r="C12813" s="393" t="s">
        <v>267</v>
      </c>
      <c r="D12813" s="395" t="n">
        <v>9.62</v>
      </c>
    </row>
    <row r="12814" customFormat="false" ht="14.25" hidden="false" customHeight="false" outlineLevel="0" collapsed="false">
      <c r="A12814" s="393" t="n">
        <v>11964</v>
      </c>
      <c r="B12814" s="394" t="s">
        <v>13042</v>
      </c>
      <c r="C12814" s="393" t="s">
        <v>267</v>
      </c>
      <c r="D12814" s="395" t="n">
        <v>2.42</v>
      </c>
    </row>
    <row r="12815" customFormat="false" ht="14.25" hidden="false" customHeight="false" outlineLevel="0" collapsed="false">
      <c r="A12815" s="393" t="n">
        <v>4346</v>
      </c>
      <c r="B12815" s="394" t="s">
        <v>13043</v>
      </c>
      <c r="C12815" s="393" t="s">
        <v>267</v>
      </c>
      <c r="D12815" s="395" t="n">
        <v>10.31</v>
      </c>
    </row>
    <row r="12816" customFormat="false" ht="14.25" hidden="false" customHeight="false" outlineLevel="0" collapsed="false">
      <c r="A12816" s="393" t="n">
        <v>11955</v>
      </c>
      <c r="B12816" s="394" t="s">
        <v>13044</v>
      </c>
      <c r="C12816" s="393" t="s">
        <v>267</v>
      </c>
      <c r="D12816" s="395" t="n">
        <v>4.51</v>
      </c>
    </row>
    <row r="12817" customFormat="false" ht="14.25" hidden="false" customHeight="false" outlineLevel="0" collapsed="false">
      <c r="A12817" s="393" t="n">
        <v>11960</v>
      </c>
      <c r="B12817" s="394" t="s">
        <v>13045</v>
      </c>
      <c r="C12817" s="393" t="s">
        <v>267</v>
      </c>
      <c r="D12817" s="395" t="n">
        <v>0.15</v>
      </c>
    </row>
    <row r="12818" customFormat="false" ht="14.25" hidden="false" customHeight="false" outlineLevel="0" collapsed="false">
      <c r="A12818" s="393" t="n">
        <v>4333</v>
      </c>
      <c r="B12818" s="394" t="s">
        <v>13046</v>
      </c>
      <c r="C12818" s="393" t="s">
        <v>267</v>
      </c>
      <c r="D12818" s="395" t="n">
        <v>0.26</v>
      </c>
    </row>
    <row r="12819" customFormat="false" ht="14.25" hidden="false" customHeight="false" outlineLevel="0" collapsed="false">
      <c r="A12819" s="393" t="n">
        <v>4358</v>
      </c>
      <c r="B12819" s="394" t="s">
        <v>13047</v>
      </c>
      <c r="C12819" s="393" t="s">
        <v>267</v>
      </c>
      <c r="D12819" s="395" t="n">
        <v>2.06</v>
      </c>
    </row>
    <row r="12820" customFormat="false" ht="14.25" hidden="false" customHeight="false" outlineLevel="0" collapsed="false">
      <c r="A12820" s="393" t="n">
        <v>39435</v>
      </c>
      <c r="B12820" s="394" t="s">
        <v>13048</v>
      </c>
      <c r="C12820" s="393" t="s">
        <v>267</v>
      </c>
      <c r="D12820" s="395" t="n">
        <v>0.1</v>
      </c>
    </row>
    <row r="12821" customFormat="false" ht="14.25" hidden="false" customHeight="false" outlineLevel="0" collapsed="false">
      <c r="A12821" s="393" t="n">
        <v>39436</v>
      </c>
      <c r="B12821" s="394" t="s">
        <v>13049</v>
      </c>
      <c r="C12821" s="393" t="s">
        <v>267</v>
      </c>
      <c r="D12821" s="395" t="n">
        <v>0.17</v>
      </c>
    </row>
    <row r="12822" customFormat="false" ht="14.25" hidden="false" customHeight="false" outlineLevel="0" collapsed="false">
      <c r="A12822" s="393" t="n">
        <v>39437</v>
      </c>
      <c r="B12822" s="394" t="s">
        <v>13050</v>
      </c>
      <c r="C12822" s="393" t="s">
        <v>267</v>
      </c>
      <c r="D12822" s="395" t="n">
        <v>0.23</v>
      </c>
    </row>
    <row r="12823" customFormat="false" ht="14.25" hidden="false" customHeight="false" outlineLevel="0" collapsed="false">
      <c r="A12823" s="393" t="n">
        <v>39439</v>
      </c>
      <c r="B12823" s="394" t="s">
        <v>13051</v>
      </c>
      <c r="C12823" s="393" t="s">
        <v>267</v>
      </c>
      <c r="D12823" s="395" t="n">
        <v>0.16</v>
      </c>
    </row>
    <row r="12824" customFormat="false" ht="14.25" hidden="false" customHeight="false" outlineLevel="0" collapsed="false">
      <c r="A12824" s="393" t="n">
        <v>39440</v>
      </c>
      <c r="B12824" s="394" t="s">
        <v>13052</v>
      </c>
      <c r="C12824" s="393" t="s">
        <v>267</v>
      </c>
      <c r="D12824" s="395" t="n">
        <v>0.2</v>
      </c>
    </row>
    <row r="12825" customFormat="false" ht="14.25" hidden="false" customHeight="false" outlineLevel="0" collapsed="false">
      <c r="A12825" s="393" t="n">
        <v>39441</v>
      </c>
      <c r="B12825" s="394" t="s">
        <v>13053</v>
      </c>
      <c r="C12825" s="393" t="s">
        <v>267</v>
      </c>
      <c r="D12825" s="395" t="n">
        <v>0.26</v>
      </c>
    </row>
    <row r="12826" customFormat="false" ht="14.25" hidden="false" customHeight="false" outlineLevel="0" collapsed="false">
      <c r="A12826" s="393" t="n">
        <v>39442</v>
      </c>
      <c r="B12826" s="394" t="s">
        <v>13054</v>
      </c>
      <c r="C12826" s="393" t="s">
        <v>267</v>
      </c>
      <c r="D12826" s="395" t="n">
        <v>0.18</v>
      </c>
    </row>
    <row r="12827" customFormat="false" ht="14.25" hidden="false" customHeight="false" outlineLevel="0" collapsed="false">
      <c r="A12827" s="393" t="n">
        <v>39443</v>
      </c>
      <c r="B12827" s="394" t="s">
        <v>13055</v>
      </c>
      <c r="C12827" s="393" t="s">
        <v>267</v>
      </c>
      <c r="D12827" s="395" t="n">
        <v>0.24</v>
      </c>
    </row>
    <row r="12828" customFormat="false" ht="14.25" hidden="false" customHeight="false" outlineLevel="0" collapsed="false">
      <c r="A12828" s="393" t="n">
        <v>4329</v>
      </c>
      <c r="B12828" s="394" t="s">
        <v>13056</v>
      </c>
      <c r="C12828" s="393" t="s">
        <v>267</v>
      </c>
      <c r="D12828" s="395" t="n">
        <v>2.2</v>
      </c>
    </row>
    <row r="12829" customFormat="false" ht="14.25" hidden="false" customHeight="false" outlineLevel="0" collapsed="false">
      <c r="A12829" s="393" t="n">
        <v>436</v>
      </c>
      <c r="B12829" s="394" t="s">
        <v>13057</v>
      </c>
      <c r="C12829" s="393" t="s">
        <v>267</v>
      </c>
      <c r="D12829" s="395" t="n">
        <v>12.13</v>
      </c>
    </row>
    <row r="12830" customFormat="false" ht="14.25" hidden="false" customHeight="false" outlineLevel="0" collapsed="false">
      <c r="A12830" s="393" t="n">
        <v>442</v>
      </c>
      <c r="B12830" s="394" t="s">
        <v>13058</v>
      </c>
      <c r="C12830" s="393" t="s">
        <v>267</v>
      </c>
      <c r="D12830" s="395" t="n">
        <v>7.17</v>
      </c>
    </row>
    <row r="12831" customFormat="false" ht="14.25" hidden="false" customHeight="false" outlineLevel="0" collapsed="false">
      <c r="A12831" s="393" t="n">
        <v>4383</v>
      </c>
      <c r="B12831" s="394" t="s">
        <v>13059</v>
      </c>
      <c r="C12831" s="393" t="s">
        <v>267</v>
      </c>
      <c r="D12831" s="395" t="n">
        <v>19.89</v>
      </c>
    </row>
    <row r="12832" customFormat="false" ht="14.25" hidden="false" customHeight="false" outlineLevel="0" collapsed="false">
      <c r="A12832" s="393" t="n">
        <v>4344</v>
      </c>
      <c r="B12832" s="394" t="s">
        <v>13060</v>
      </c>
      <c r="C12832" s="393" t="s">
        <v>267</v>
      </c>
      <c r="D12832" s="395" t="n">
        <v>20.85</v>
      </c>
    </row>
    <row r="12833" customFormat="false" ht="14.25" hidden="false" customHeight="false" outlineLevel="0" collapsed="false">
      <c r="A12833" s="393" t="n">
        <v>4335</v>
      </c>
      <c r="B12833" s="394" t="s">
        <v>13061</v>
      </c>
      <c r="C12833" s="393" t="s">
        <v>267</v>
      </c>
      <c r="D12833" s="395" t="n">
        <v>14</v>
      </c>
    </row>
    <row r="12834" customFormat="false" ht="14.25" hidden="false" customHeight="false" outlineLevel="0" collapsed="false">
      <c r="A12834" s="393" t="n">
        <v>4334</v>
      </c>
      <c r="B12834" s="394" t="s">
        <v>13062</v>
      </c>
      <c r="C12834" s="393" t="s">
        <v>267</v>
      </c>
      <c r="D12834" s="395" t="n">
        <v>19.2</v>
      </c>
    </row>
    <row r="12835" customFormat="false" ht="14.25" hidden="false" customHeight="false" outlineLevel="0" collapsed="false">
      <c r="A12835" s="393" t="n">
        <v>11953</v>
      </c>
      <c r="B12835" s="394" t="s">
        <v>13063</v>
      </c>
      <c r="C12835" s="393" t="s">
        <v>267</v>
      </c>
      <c r="D12835" s="395" t="n">
        <v>3.3</v>
      </c>
    </row>
    <row r="12836" customFormat="false" ht="14.25" hidden="false" customHeight="false" outlineLevel="0" collapsed="false">
      <c r="A12836" s="393" t="n">
        <v>4343</v>
      </c>
      <c r="B12836" s="394" t="s">
        <v>13064</v>
      </c>
      <c r="C12836" s="393" t="s">
        <v>267</v>
      </c>
      <c r="D12836" s="395" t="n">
        <v>4.72</v>
      </c>
    </row>
    <row r="12837" customFormat="false" ht="14.25" hidden="false" customHeight="false" outlineLevel="0" collapsed="false">
      <c r="A12837" s="393" t="n">
        <v>430</v>
      </c>
      <c r="B12837" s="394" t="s">
        <v>13065</v>
      </c>
      <c r="C12837" s="393" t="s">
        <v>267</v>
      </c>
      <c r="D12837" s="395" t="n">
        <v>10.85</v>
      </c>
    </row>
    <row r="12838" customFormat="false" ht="14.25" hidden="false" customHeight="false" outlineLevel="0" collapsed="false">
      <c r="A12838" s="393" t="n">
        <v>441</v>
      </c>
      <c r="B12838" s="394" t="s">
        <v>13066</v>
      </c>
      <c r="C12838" s="393" t="s">
        <v>267</v>
      </c>
      <c r="D12838" s="395" t="n">
        <v>11.94</v>
      </c>
    </row>
    <row r="12839" customFormat="false" ht="14.25" hidden="false" customHeight="false" outlineLevel="0" collapsed="false">
      <c r="A12839" s="393" t="n">
        <v>431</v>
      </c>
      <c r="B12839" s="394" t="s">
        <v>13067</v>
      </c>
      <c r="C12839" s="393" t="s">
        <v>267</v>
      </c>
      <c r="D12839" s="395" t="n">
        <v>14.42</v>
      </c>
    </row>
    <row r="12840" customFormat="false" ht="14.25" hidden="false" customHeight="false" outlineLevel="0" collapsed="false">
      <c r="A12840" s="393" t="n">
        <v>432</v>
      </c>
      <c r="B12840" s="394" t="s">
        <v>13068</v>
      </c>
      <c r="C12840" s="393" t="s">
        <v>267</v>
      </c>
      <c r="D12840" s="395" t="n">
        <v>15.91</v>
      </c>
    </row>
    <row r="12841" customFormat="false" ht="14.25" hidden="false" customHeight="false" outlineLevel="0" collapsed="false">
      <c r="A12841" s="393" t="n">
        <v>429</v>
      </c>
      <c r="B12841" s="394" t="s">
        <v>13069</v>
      </c>
      <c r="C12841" s="393" t="s">
        <v>267</v>
      </c>
      <c r="D12841" s="395" t="n">
        <v>21.45</v>
      </c>
    </row>
    <row r="12842" customFormat="false" ht="14.25" hidden="false" customHeight="false" outlineLevel="0" collapsed="false">
      <c r="A12842" s="393" t="n">
        <v>439</v>
      </c>
      <c r="B12842" s="394" t="s">
        <v>13070</v>
      </c>
      <c r="C12842" s="393" t="s">
        <v>267</v>
      </c>
      <c r="D12842" s="395" t="n">
        <v>18.28</v>
      </c>
    </row>
    <row r="12843" customFormat="false" ht="14.25" hidden="false" customHeight="false" outlineLevel="0" collapsed="false">
      <c r="A12843" s="393" t="n">
        <v>433</v>
      </c>
      <c r="B12843" s="394" t="s">
        <v>13071</v>
      </c>
      <c r="C12843" s="393" t="s">
        <v>267</v>
      </c>
      <c r="D12843" s="395" t="n">
        <v>21.34</v>
      </c>
    </row>
    <row r="12844" customFormat="false" ht="14.25" hidden="false" customHeight="false" outlineLevel="0" collapsed="false">
      <c r="A12844" s="393" t="n">
        <v>437</v>
      </c>
      <c r="B12844" s="394" t="s">
        <v>13072</v>
      </c>
      <c r="C12844" s="393" t="s">
        <v>267</v>
      </c>
      <c r="D12844" s="395" t="n">
        <v>28.35</v>
      </c>
    </row>
    <row r="12845" customFormat="false" ht="14.25" hidden="false" customHeight="false" outlineLevel="0" collapsed="false">
      <c r="A12845" s="393" t="n">
        <v>11790</v>
      </c>
      <c r="B12845" s="394" t="s">
        <v>13073</v>
      </c>
      <c r="C12845" s="393" t="s">
        <v>267</v>
      </c>
      <c r="D12845" s="395" t="n">
        <v>32.16</v>
      </c>
    </row>
    <row r="12846" customFormat="false" ht="14.25" hidden="false" customHeight="false" outlineLevel="0" collapsed="false">
      <c r="A12846" s="393" t="n">
        <v>428</v>
      </c>
      <c r="B12846" s="394" t="s">
        <v>13074</v>
      </c>
      <c r="C12846" s="393" t="s">
        <v>267</v>
      </c>
      <c r="D12846" s="395" t="n">
        <v>34.97</v>
      </c>
    </row>
    <row r="12847" customFormat="false" ht="14.25" hidden="false" customHeight="false" outlineLevel="0" collapsed="false">
      <c r="A12847" s="393" t="n">
        <v>4351</v>
      </c>
      <c r="B12847" s="394" t="s">
        <v>13075</v>
      </c>
      <c r="C12847" s="393" t="s">
        <v>267</v>
      </c>
      <c r="D12847" s="395" t="n">
        <v>16.94</v>
      </c>
    </row>
    <row r="12848" customFormat="false" ht="14.25" hidden="false" customHeight="false" outlineLevel="0" collapsed="false">
      <c r="A12848" s="393" t="n">
        <v>4384</v>
      </c>
      <c r="B12848" s="394" t="s">
        <v>13076</v>
      </c>
      <c r="C12848" s="393" t="s">
        <v>267</v>
      </c>
      <c r="D12848" s="395" t="n">
        <v>22.86</v>
      </c>
    </row>
    <row r="12849" customFormat="false" ht="14.25" hidden="false" customHeight="false" outlineLevel="0" collapsed="false">
      <c r="A12849" s="393" t="n">
        <v>11054</v>
      </c>
      <c r="B12849" s="394" t="s">
        <v>13077</v>
      </c>
      <c r="C12849" s="393" t="s">
        <v>267</v>
      </c>
      <c r="D12849" s="395" t="n">
        <v>0.05</v>
      </c>
    </row>
    <row r="12850" customFormat="false" ht="14.25" hidden="false" customHeight="false" outlineLevel="0" collapsed="false">
      <c r="A12850" s="393" t="n">
        <v>11055</v>
      </c>
      <c r="B12850" s="394" t="s">
        <v>13078</v>
      </c>
      <c r="C12850" s="393" t="s">
        <v>267</v>
      </c>
      <c r="D12850" s="395" t="n">
        <v>0.08</v>
      </c>
    </row>
    <row r="12851" customFormat="false" ht="14.25" hidden="false" customHeight="false" outlineLevel="0" collapsed="false">
      <c r="A12851" s="393" t="n">
        <v>11056</v>
      </c>
      <c r="B12851" s="394" t="s">
        <v>13079</v>
      </c>
      <c r="C12851" s="393" t="s">
        <v>267</v>
      </c>
      <c r="D12851" s="395" t="n">
        <v>0.09</v>
      </c>
    </row>
    <row r="12852" customFormat="false" ht="14.25" hidden="false" customHeight="false" outlineLevel="0" collapsed="false">
      <c r="A12852" s="393" t="n">
        <v>11057</v>
      </c>
      <c r="B12852" s="394" t="s">
        <v>13080</v>
      </c>
      <c r="C12852" s="393" t="s">
        <v>267</v>
      </c>
      <c r="D12852" s="395" t="n">
        <v>0.18</v>
      </c>
    </row>
    <row r="12853" customFormat="false" ht="14.25" hidden="false" customHeight="false" outlineLevel="0" collapsed="false">
      <c r="A12853" s="393" t="n">
        <v>11059</v>
      </c>
      <c r="B12853" s="394" t="s">
        <v>13081</v>
      </c>
      <c r="C12853" s="393" t="s">
        <v>267</v>
      </c>
      <c r="D12853" s="395" t="n">
        <v>0.36</v>
      </c>
    </row>
    <row r="12854" customFormat="false" ht="14.25" hidden="false" customHeight="false" outlineLevel="0" collapsed="false">
      <c r="A12854" s="393" t="n">
        <v>11058</v>
      </c>
      <c r="B12854" s="394" t="s">
        <v>13082</v>
      </c>
      <c r="C12854" s="393" t="s">
        <v>267</v>
      </c>
      <c r="D12854" s="395" t="n">
        <v>0.46</v>
      </c>
    </row>
    <row r="12855" customFormat="false" ht="14.25" hidden="false" customHeight="false" outlineLevel="0" collapsed="false">
      <c r="A12855" s="393" t="n">
        <v>4320</v>
      </c>
      <c r="B12855" s="394" t="s">
        <v>13083</v>
      </c>
      <c r="C12855" s="393" t="s">
        <v>267</v>
      </c>
      <c r="D12855" s="395" t="n">
        <v>3.73</v>
      </c>
    </row>
    <row r="12856" customFormat="false" ht="14.25" hidden="false" customHeight="false" outlineLevel="0" collapsed="false">
      <c r="A12856" s="393" t="n">
        <v>4318</v>
      </c>
      <c r="B12856" s="394" t="s">
        <v>13084</v>
      </c>
      <c r="C12856" s="393" t="s">
        <v>267</v>
      </c>
      <c r="D12856" s="395" t="n">
        <v>1.82</v>
      </c>
    </row>
    <row r="12857" customFormat="false" ht="14.25" hidden="false" customHeight="false" outlineLevel="0" collapsed="false">
      <c r="A12857" s="393" t="n">
        <v>4380</v>
      </c>
      <c r="B12857" s="394" t="s">
        <v>13085</v>
      </c>
      <c r="C12857" s="393" t="s">
        <v>267</v>
      </c>
      <c r="D12857" s="395" t="n">
        <v>1.57</v>
      </c>
    </row>
    <row r="12858" customFormat="false" ht="14.25" hidden="false" customHeight="false" outlineLevel="0" collapsed="false">
      <c r="A12858" s="393" t="n">
        <v>4299</v>
      </c>
      <c r="B12858" s="394" t="s">
        <v>13086</v>
      </c>
      <c r="C12858" s="393" t="s">
        <v>267</v>
      </c>
      <c r="D12858" s="395" t="n">
        <v>1.48</v>
      </c>
    </row>
    <row r="12859" customFormat="false" ht="14.25" hidden="false" customHeight="false" outlineLevel="0" collapsed="false">
      <c r="A12859" s="393" t="n">
        <v>4304</v>
      </c>
      <c r="B12859" s="394" t="s">
        <v>13087</v>
      </c>
      <c r="C12859" s="393" t="s">
        <v>267</v>
      </c>
      <c r="D12859" s="395" t="n">
        <v>2.02</v>
      </c>
    </row>
    <row r="12860" customFormat="false" ht="14.25" hidden="false" customHeight="false" outlineLevel="0" collapsed="false">
      <c r="A12860" s="393" t="n">
        <v>4305</v>
      </c>
      <c r="B12860" s="394" t="s">
        <v>13088</v>
      </c>
      <c r="C12860" s="393" t="s">
        <v>267</v>
      </c>
      <c r="D12860" s="395" t="n">
        <v>2.34</v>
      </c>
    </row>
    <row r="12861" customFormat="false" ht="14.25" hidden="false" customHeight="false" outlineLevel="0" collapsed="false">
      <c r="A12861" s="393" t="n">
        <v>4306</v>
      </c>
      <c r="B12861" s="394" t="s">
        <v>13089</v>
      </c>
      <c r="C12861" s="393" t="s">
        <v>267</v>
      </c>
      <c r="D12861" s="395" t="n">
        <v>2.72</v>
      </c>
    </row>
    <row r="12862" customFormat="false" ht="14.25" hidden="false" customHeight="false" outlineLevel="0" collapsed="false">
      <c r="A12862" s="393" t="n">
        <v>4308</v>
      </c>
      <c r="B12862" s="394" t="s">
        <v>13090</v>
      </c>
      <c r="C12862" s="393" t="s">
        <v>267</v>
      </c>
      <c r="D12862" s="395" t="n">
        <v>5.63</v>
      </c>
    </row>
    <row r="12863" customFormat="false" ht="14.25" hidden="false" customHeight="false" outlineLevel="0" collapsed="false">
      <c r="A12863" s="393" t="n">
        <v>4302</v>
      </c>
      <c r="B12863" s="394" t="s">
        <v>13091</v>
      </c>
      <c r="C12863" s="393" t="s">
        <v>267</v>
      </c>
      <c r="D12863" s="395" t="n">
        <v>4.22</v>
      </c>
    </row>
    <row r="12864" customFormat="false" ht="14.25" hidden="false" customHeight="false" outlineLevel="0" collapsed="false">
      <c r="A12864" s="393" t="n">
        <v>4300</v>
      </c>
      <c r="B12864" s="394" t="s">
        <v>13092</v>
      </c>
      <c r="C12864" s="393" t="s">
        <v>267</v>
      </c>
      <c r="D12864" s="395" t="n">
        <v>1.01</v>
      </c>
    </row>
    <row r="12865" customFormat="false" ht="14.25" hidden="false" customHeight="false" outlineLevel="0" collapsed="false">
      <c r="A12865" s="393" t="n">
        <v>4301</v>
      </c>
      <c r="B12865" s="394" t="s">
        <v>13093</v>
      </c>
      <c r="C12865" s="393" t="s">
        <v>267</v>
      </c>
      <c r="D12865" s="395" t="n">
        <v>1.23</v>
      </c>
    </row>
    <row r="12866" customFormat="false" ht="14.25" hidden="false" customHeight="false" outlineLevel="0" collapsed="false">
      <c r="A12866" s="393" t="n">
        <v>40547</v>
      </c>
      <c r="B12866" s="394" t="s">
        <v>13094</v>
      </c>
      <c r="C12866" s="393" t="s">
        <v>11938</v>
      </c>
      <c r="D12866" s="395" t="n">
        <v>27.77</v>
      </c>
    </row>
    <row r="12867" customFormat="false" ht="14.25" hidden="false" customHeight="false" outlineLevel="0" collapsed="false">
      <c r="A12867" s="393" t="n">
        <v>11962</v>
      </c>
      <c r="B12867" s="394" t="s">
        <v>13095</v>
      </c>
      <c r="C12867" s="393" t="s">
        <v>267</v>
      </c>
      <c r="D12867" s="395" t="n">
        <v>0.22</v>
      </c>
    </row>
    <row r="12868" customFormat="false" ht="14.25" hidden="false" customHeight="false" outlineLevel="0" collapsed="false">
      <c r="A12868" s="393" t="n">
        <v>4332</v>
      </c>
      <c r="B12868" s="394" t="s">
        <v>13096</v>
      </c>
      <c r="C12868" s="393" t="s">
        <v>267</v>
      </c>
      <c r="D12868" s="395" t="n">
        <v>1.1</v>
      </c>
    </row>
    <row r="12869" customFormat="false" ht="14.25" hidden="false" customHeight="false" outlineLevel="0" collapsed="false">
      <c r="A12869" s="393" t="n">
        <v>4331</v>
      </c>
      <c r="B12869" s="394" t="s">
        <v>13097</v>
      </c>
      <c r="C12869" s="393" t="s">
        <v>267</v>
      </c>
      <c r="D12869" s="395" t="n">
        <v>4.17</v>
      </c>
    </row>
    <row r="12870" customFormat="false" ht="14.25" hidden="false" customHeight="false" outlineLevel="0" collapsed="false">
      <c r="A12870" s="393" t="n">
        <v>4336</v>
      </c>
      <c r="B12870" s="394" t="s">
        <v>13098</v>
      </c>
      <c r="C12870" s="393" t="s">
        <v>267</v>
      </c>
      <c r="D12870" s="395" t="n">
        <v>5.33</v>
      </c>
    </row>
    <row r="12871" customFormat="false" ht="14.25" hidden="false" customHeight="false" outlineLevel="0" collapsed="false">
      <c r="A12871" s="393" t="n">
        <v>11948</v>
      </c>
      <c r="B12871" s="394" t="s">
        <v>13099</v>
      </c>
      <c r="C12871" s="393" t="s">
        <v>267</v>
      </c>
      <c r="D12871" s="395" t="n">
        <v>0.68</v>
      </c>
    </row>
    <row r="12872" customFormat="false" ht="14.25" hidden="false" customHeight="false" outlineLevel="0" collapsed="false">
      <c r="A12872" s="393" t="n">
        <v>4382</v>
      </c>
      <c r="B12872" s="394" t="s">
        <v>13100</v>
      </c>
      <c r="C12872" s="393" t="s">
        <v>267</v>
      </c>
      <c r="D12872" s="395" t="n">
        <v>1.14</v>
      </c>
    </row>
    <row r="12873" customFormat="false" ht="14.25" hidden="false" customHeight="false" outlineLevel="0" collapsed="false">
      <c r="A12873" s="393" t="n">
        <v>4354</v>
      </c>
      <c r="B12873" s="394" t="s">
        <v>13101</v>
      </c>
      <c r="C12873" s="393" t="s">
        <v>267</v>
      </c>
      <c r="D12873" s="395" t="n">
        <v>47.82</v>
      </c>
    </row>
    <row r="12874" customFormat="false" ht="14.25" hidden="false" customHeight="false" outlineLevel="0" collapsed="false">
      <c r="A12874" s="393" t="n">
        <v>40839</v>
      </c>
      <c r="B12874" s="394" t="s">
        <v>13102</v>
      </c>
      <c r="C12874" s="393" t="s">
        <v>11938</v>
      </c>
      <c r="D12874" s="395" t="n">
        <v>115.07</v>
      </c>
    </row>
    <row r="12875" customFormat="false" ht="14.25" hidden="false" customHeight="false" outlineLevel="0" collapsed="false">
      <c r="A12875" s="393" t="n">
        <v>40552</v>
      </c>
      <c r="B12875" s="394" t="s">
        <v>13103</v>
      </c>
      <c r="C12875" s="393" t="s">
        <v>11938</v>
      </c>
      <c r="D12875" s="395" t="n">
        <v>47.61</v>
      </c>
    </row>
    <row r="12876" customFormat="false" ht="14.25" hidden="false" customHeight="false" outlineLevel="0" collapsed="false">
      <c r="A12876" s="393" t="n">
        <v>40549</v>
      </c>
      <c r="B12876" s="394" t="s">
        <v>13104</v>
      </c>
      <c r="C12876" s="393" t="s">
        <v>11938</v>
      </c>
      <c r="D12876" s="395" t="n">
        <v>188.49</v>
      </c>
    </row>
    <row r="12877" customFormat="false" ht="14.25" hidden="false" customHeight="false" outlineLevel="0" collapsed="false">
      <c r="A12877" s="393" t="n">
        <v>4385</v>
      </c>
      <c r="B12877" s="394" t="s">
        <v>13105</v>
      </c>
      <c r="C12877" s="393" t="s">
        <v>13106</v>
      </c>
      <c r="D12877" s="395" t="n">
        <v>2902.64</v>
      </c>
    </row>
    <row r="12878" customFormat="false" ht="14.25" hidden="false" customHeight="false" outlineLevel="0" collapsed="false">
      <c r="A12878" s="393" t="n">
        <v>20078</v>
      </c>
      <c r="B12878" s="394" t="s">
        <v>13107</v>
      </c>
      <c r="C12878" s="393" t="s">
        <v>267</v>
      </c>
      <c r="D12878" s="395" t="n">
        <v>23.78</v>
      </c>
    </row>
    <row r="12879" customFormat="false" ht="14.25" hidden="false" customHeight="false" outlineLevel="0" collapsed="false">
      <c r="A12879" s="393" t="n">
        <v>39897</v>
      </c>
      <c r="B12879" s="394" t="s">
        <v>13108</v>
      </c>
      <c r="C12879" s="393" t="s">
        <v>267</v>
      </c>
      <c r="D12879" s="395" t="n">
        <v>56.57</v>
      </c>
    </row>
    <row r="12880" customFormat="false" ht="14.25" hidden="false" customHeight="false" outlineLevel="0" collapsed="false">
      <c r="A12880" s="393" t="n">
        <v>118</v>
      </c>
      <c r="B12880" s="394" t="s">
        <v>13109</v>
      </c>
      <c r="C12880" s="393" t="s">
        <v>267</v>
      </c>
      <c r="D12880" s="395" t="n">
        <v>50.28</v>
      </c>
    </row>
    <row r="12881" customFormat="false" ht="14.25" hidden="false" customHeight="false" outlineLevel="0" collapsed="false">
      <c r="A12881" s="393" t="n">
        <v>4396</v>
      </c>
      <c r="B12881" s="394" t="s">
        <v>13110</v>
      </c>
      <c r="C12881" s="393" t="s">
        <v>76</v>
      </c>
      <c r="D12881" s="395" t="n">
        <v>230.82</v>
      </c>
    </row>
    <row r="12882" customFormat="false" ht="14.25" hidden="false" customHeight="false" outlineLevel="0" collapsed="false">
      <c r="A12882" s="393" t="n">
        <v>36881</v>
      </c>
      <c r="B12882" s="394" t="s">
        <v>13111</v>
      </c>
      <c r="C12882" s="393" t="s">
        <v>76</v>
      </c>
      <c r="D12882" s="395" t="n">
        <v>168.51</v>
      </c>
    </row>
    <row r="12883" customFormat="false" ht="14.25" hidden="false" customHeight="false" outlineLevel="0" collapsed="false">
      <c r="A12883" s="393" t="n">
        <v>4397</v>
      </c>
      <c r="B12883" s="394" t="s">
        <v>13112</v>
      </c>
      <c r="C12883" s="393" t="s">
        <v>76</v>
      </c>
      <c r="D12883" s="395" t="n">
        <v>234.67</v>
      </c>
    </row>
    <row r="12884" customFormat="false" ht="14.25" hidden="false" customHeight="false" outlineLevel="0" collapsed="false">
      <c r="A12884" s="393" t="n">
        <v>36882</v>
      </c>
      <c r="B12884" s="394" t="s">
        <v>13113</v>
      </c>
      <c r="C12884" s="393" t="s">
        <v>76</v>
      </c>
      <c r="D12884" s="395" t="n">
        <v>171.82</v>
      </c>
    </row>
    <row r="12885" customFormat="false" ht="14.25" hidden="false" customHeight="false" outlineLevel="0" collapsed="false">
      <c r="A12885" s="393" t="n">
        <v>4751</v>
      </c>
      <c r="B12885" s="394" t="s">
        <v>13114</v>
      </c>
      <c r="C12885" s="393" t="s">
        <v>2143</v>
      </c>
      <c r="D12885" s="395" t="n">
        <v>22.02</v>
      </c>
    </row>
    <row r="12886" customFormat="false" ht="14.25" hidden="false" customHeight="false" outlineLevel="0" collapsed="false">
      <c r="A12886" s="393" t="n">
        <v>41066</v>
      </c>
      <c r="B12886" s="394" t="s">
        <v>13115</v>
      </c>
      <c r="C12886" s="393" t="s">
        <v>6991</v>
      </c>
      <c r="D12886" s="395" t="n">
        <v>3856.89</v>
      </c>
    </row>
    <row r="12887" customFormat="false" ht="14.25" hidden="false" customHeight="false" outlineLevel="0" collapsed="false">
      <c r="A12887" s="393" t="n">
        <v>39604</v>
      </c>
      <c r="B12887" s="394" t="s">
        <v>13116</v>
      </c>
      <c r="C12887" s="393" t="s">
        <v>267</v>
      </c>
      <c r="D12887" s="395" t="n">
        <v>14.27</v>
      </c>
    </row>
    <row r="12888" customFormat="false" ht="14.25" hidden="false" customHeight="false" outlineLevel="0" collapsed="false">
      <c r="A12888" s="393" t="n">
        <v>39605</v>
      </c>
      <c r="B12888" s="394" t="s">
        <v>13117</v>
      </c>
      <c r="C12888" s="393" t="s">
        <v>267</v>
      </c>
      <c r="D12888" s="395" t="n">
        <v>15.5</v>
      </c>
    </row>
    <row r="12889" customFormat="false" ht="14.25" hidden="false" customHeight="false" outlineLevel="0" collapsed="false">
      <c r="A12889" s="393" t="n">
        <v>39606</v>
      </c>
      <c r="B12889" s="394" t="s">
        <v>13118</v>
      </c>
      <c r="C12889" s="393" t="s">
        <v>267</v>
      </c>
      <c r="D12889" s="395" t="n">
        <v>27.14</v>
      </c>
    </row>
    <row r="12890" customFormat="false" ht="14.25" hidden="false" customHeight="false" outlineLevel="0" collapsed="false">
      <c r="A12890" s="393" t="n">
        <v>39607</v>
      </c>
      <c r="B12890" s="394" t="s">
        <v>13119</v>
      </c>
      <c r="C12890" s="393" t="s">
        <v>267</v>
      </c>
      <c r="D12890" s="395" t="n">
        <v>36.72</v>
      </c>
    </row>
    <row r="12891" customFormat="false" ht="14.25" hidden="false" customHeight="false" outlineLevel="0" collapsed="false">
      <c r="A12891" s="393" t="n">
        <v>39594</v>
      </c>
      <c r="B12891" s="394" t="s">
        <v>13120</v>
      </c>
      <c r="C12891" s="393" t="s">
        <v>267</v>
      </c>
      <c r="D12891" s="395" t="n">
        <v>329</v>
      </c>
    </row>
    <row r="12892" customFormat="false" ht="14.25" hidden="false" customHeight="false" outlineLevel="0" collapsed="false">
      <c r="A12892" s="393" t="n">
        <v>39596</v>
      </c>
      <c r="B12892" s="394" t="s">
        <v>13121</v>
      </c>
      <c r="C12892" s="393" t="s">
        <v>267</v>
      </c>
      <c r="D12892" s="395" t="n">
        <v>881.09</v>
      </c>
    </row>
    <row r="12893" customFormat="false" ht="14.25" hidden="false" customHeight="false" outlineLevel="0" collapsed="false">
      <c r="A12893" s="393" t="n">
        <v>39595</v>
      </c>
      <c r="B12893" s="394" t="s">
        <v>13122</v>
      </c>
      <c r="C12893" s="393" t="s">
        <v>267</v>
      </c>
      <c r="D12893" s="395" t="n">
        <v>1979.68</v>
      </c>
    </row>
    <row r="12894" customFormat="false" ht="14.25" hidden="false" customHeight="false" outlineLevel="0" collapsed="false">
      <c r="A12894" s="393" t="n">
        <v>39597</v>
      </c>
      <c r="B12894" s="394" t="s">
        <v>13123</v>
      </c>
      <c r="C12894" s="393" t="s">
        <v>267</v>
      </c>
      <c r="D12894" s="395" t="n">
        <v>3105.4</v>
      </c>
    </row>
    <row r="12895" customFormat="false" ht="14.25" hidden="false" customHeight="false" outlineLevel="0" collapsed="false">
      <c r="A12895" s="393" t="n">
        <v>10731</v>
      </c>
      <c r="B12895" s="394" t="s">
        <v>13124</v>
      </c>
      <c r="C12895" s="393" t="s">
        <v>76</v>
      </c>
      <c r="D12895" s="395" t="n">
        <v>45</v>
      </c>
    </row>
    <row r="12896" customFormat="false" ht="14.25" hidden="false" customHeight="false" outlineLevel="0" collapsed="false">
      <c r="A12896" s="393" t="n">
        <v>4704</v>
      </c>
      <c r="B12896" s="394" t="s">
        <v>13125</v>
      </c>
      <c r="C12896" s="393" t="s">
        <v>76</v>
      </c>
      <c r="D12896" s="395" t="n">
        <v>40.61</v>
      </c>
    </row>
    <row r="12897" customFormat="false" ht="14.25" hidden="false" customHeight="false" outlineLevel="0" collapsed="false">
      <c r="A12897" s="393" t="n">
        <v>10730</v>
      </c>
      <c r="B12897" s="394" t="s">
        <v>13126</v>
      </c>
      <c r="C12897" s="393" t="s">
        <v>76</v>
      </c>
      <c r="D12897" s="395" t="n">
        <v>43.51</v>
      </c>
    </row>
    <row r="12898" customFormat="false" ht="14.25" hidden="false" customHeight="false" outlineLevel="0" collapsed="false">
      <c r="A12898" s="393" t="n">
        <v>4720</v>
      </c>
      <c r="B12898" s="394" t="s">
        <v>13127</v>
      </c>
      <c r="C12898" s="393" t="s">
        <v>353</v>
      </c>
      <c r="D12898" s="395" t="n">
        <v>89.8</v>
      </c>
    </row>
    <row r="12899" customFormat="false" ht="14.25" hidden="false" customHeight="false" outlineLevel="0" collapsed="false">
      <c r="A12899" s="393" t="n">
        <v>4721</v>
      </c>
      <c r="B12899" s="394" t="s">
        <v>13128</v>
      </c>
      <c r="C12899" s="393" t="s">
        <v>353</v>
      </c>
      <c r="D12899" s="395" t="n">
        <v>77.78</v>
      </c>
    </row>
    <row r="12900" customFormat="false" ht="14.25" hidden="false" customHeight="false" outlineLevel="0" collapsed="false">
      <c r="A12900" s="393" t="n">
        <v>4718</v>
      </c>
      <c r="B12900" s="394" t="s">
        <v>13129</v>
      </c>
      <c r="C12900" s="393" t="s">
        <v>353</v>
      </c>
      <c r="D12900" s="395" t="n">
        <v>78.19</v>
      </c>
    </row>
    <row r="12901" customFormat="false" ht="14.25" hidden="false" customHeight="false" outlineLevel="0" collapsed="false">
      <c r="A12901" s="393" t="n">
        <v>4722</v>
      </c>
      <c r="B12901" s="394" t="s">
        <v>13130</v>
      </c>
      <c r="C12901" s="393" t="s">
        <v>353</v>
      </c>
      <c r="D12901" s="395" t="n">
        <v>73.47</v>
      </c>
    </row>
    <row r="12902" customFormat="false" ht="14.25" hidden="false" customHeight="false" outlineLevel="0" collapsed="false">
      <c r="A12902" s="393" t="n">
        <v>4730</v>
      </c>
      <c r="B12902" s="394" t="s">
        <v>13131</v>
      </c>
      <c r="C12902" s="393" t="s">
        <v>353</v>
      </c>
      <c r="D12902" s="395" t="n">
        <v>73.11</v>
      </c>
    </row>
    <row r="12903" customFormat="false" ht="14.25" hidden="false" customHeight="false" outlineLevel="0" collapsed="false">
      <c r="A12903" s="393" t="n">
        <v>13186</v>
      </c>
      <c r="B12903" s="394" t="s">
        <v>13132</v>
      </c>
      <c r="C12903" s="393" t="s">
        <v>353</v>
      </c>
      <c r="D12903" s="395" t="n">
        <v>84.35</v>
      </c>
    </row>
    <row r="12904" customFormat="false" ht="14.25" hidden="false" customHeight="false" outlineLevel="0" collapsed="false">
      <c r="A12904" s="393" t="n">
        <v>10737</v>
      </c>
      <c r="B12904" s="394" t="s">
        <v>13133</v>
      </c>
      <c r="C12904" s="393" t="s">
        <v>76</v>
      </c>
      <c r="D12904" s="395" t="n">
        <v>141.41</v>
      </c>
    </row>
    <row r="12905" customFormat="false" ht="14.25" hidden="false" customHeight="false" outlineLevel="0" collapsed="false">
      <c r="A12905" s="393" t="n">
        <v>10734</v>
      </c>
      <c r="B12905" s="394" t="s">
        <v>13134</v>
      </c>
      <c r="C12905" s="393" t="s">
        <v>76</v>
      </c>
      <c r="D12905" s="395" t="n">
        <v>84.12</v>
      </c>
    </row>
    <row r="12906" customFormat="false" ht="14.25" hidden="false" customHeight="false" outlineLevel="0" collapsed="false">
      <c r="A12906" s="393" t="n">
        <v>4708</v>
      </c>
      <c r="B12906" s="394" t="s">
        <v>13135</v>
      </c>
      <c r="C12906" s="393" t="s">
        <v>76</v>
      </c>
      <c r="D12906" s="395" t="n">
        <v>163.17</v>
      </c>
    </row>
    <row r="12907" customFormat="false" ht="14.25" hidden="false" customHeight="false" outlineLevel="0" collapsed="false">
      <c r="A12907" s="393" t="n">
        <v>4712</v>
      </c>
      <c r="B12907" s="394" t="s">
        <v>13136</v>
      </c>
      <c r="C12907" s="393" t="s">
        <v>76</v>
      </c>
      <c r="D12907" s="395" t="n">
        <v>79.77</v>
      </c>
    </row>
    <row r="12908" customFormat="false" ht="14.25" hidden="false" customHeight="false" outlineLevel="0" collapsed="false">
      <c r="A12908" s="393" t="n">
        <v>4710</v>
      </c>
      <c r="B12908" s="394" t="s">
        <v>13137</v>
      </c>
      <c r="C12908" s="393" t="s">
        <v>76</v>
      </c>
      <c r="D12908" s="395" t="n">
        <v>255.82</v>
      </c>
    </row>
    <row r="12909" customFormat="false" ht="14.25" hidden="false" customHeight="false" outlineLevel="0" collapsed="false">
      <c r="A12909" s="393" t="n">
        <v>4750</v>
      </c>
      <c r="B12909" s="394" t="s">
        <v>13138</v>
      </c>
      <c r="C12909" s="393" t="s">
        <v>2143</v>
      </c>
      <c r="D12909" s="395" t="n">
        <v>22.02</v>
      </c>
    </row>
    <row r="12910" customFormat="false" ht="14.25" hidden="false" customHeight="false" outlineLevel="0" collapsed="false">
      <c r="A12910" s="393" t="n">
        <v>41065</v>
      </c>
      <c r="B12910" s="394" t="s">
        <v>13139</v>
      </c>
      <c r="C12910" s="393" t="s">
        <v>6991</v>
      </c>
      <c r="D12910" s="395" t="n">
        <v>3856.89</v>
      </c>
    </row>
    <row r="12911" customFormat="false" ht="14.25" hidden="false" customHeight="false" outlineLevel="0" collapsed="false">
      <c r="A12911" s="393" t="n">
        <v>34747</v>
      </c>
      <c r="B12911" s="394" t="s">
        <v>13140</v>
      </c>
      <c r="C12911" s="393" t="s">
        <v>274</v>
      </c>
      <c r="D12911" s="395" t="n">
        <v>110.96</v>
      </c>
    </row>
    <row r="12912" customFormat="false" ht="14.25" hidden="false" customHeight="false" outlineLevel="0" collapsed="false">
      <c r="A12912" s="393" t="n">
        <v>4826</v>
      </c>
      <c r="B12912" s="394" t="s">
        <v>13141</v>
      </c>
      <c r="C12912" s="393" t="s">
        <v>274</v>
      </c>
      <c r="D12912" s="395" t="n">
        <v>119.31</v>
      </c>
    </row>
    <row r="12913" customFormat="false" ht="14.25" hidden="false" customHeight="false" outlineLevel="0" collapsed="false">
      <c r="A12913" s="393" t="n">
        <v>41975</v>
      </c>
      <c r="B12913" s="394" t="s">
        <v>13142</v>
      </c>
      <c r="C12913" s="393" t="s">
        <v>76</v>
      </c>
      <c r="D12913" s="395" t="n">
        <v>94.34</v>
      </c>
    </row>
    <row r="12914" customFormat="false" ht="14.25" hidden="false" customHeight="false" outlineLevel="0" collapsed="false">
      <c r="A12914" s="393" t="n">
        <v>4825</v>
      </c>
      <c r="B12914" s="394" t="s">
        <v>13143</v>
      </c>
      <c r="C12914" s="393" t="s">
        <v>274</v>
      </c>
      <c r="D12914" s="395" t="n">
        <v>165.15</v>
      </c>
    </row>
    <row r="12915" customFormat="false" ht="14.25" hidden="false" customHeight="false" outlineLevel="0" collapsed="false">
      <c r="A12915" s="393" t="n">
        <v>34744</v>
      </c>
      <c r="B12915" s="394" t="s">
        <v>13144</v>
      </c>
      <c r="C12915" s="393" t="s">
        <v>76</v>
      </c>
      <c r="D12915" s="395" t="n">
        <v>37.2</v>
      </c>
    </row>
    <row r="12916" customFormat="false" ht="14.25" hidden="false" customHeight="false" outlineLevel="0" collapsed="false">
      <c r="A12916" s="393" t="n">
        <v>39430</v>
      </c>
      <c r="B12916" s="394" t="s">
        <v>13145</v>
      </c>
      <c r="C12916" s="393" t="s">
        <v>267</v>
      </c>
      <c r="D12916" s="395" t="n">
        <v>1.67</v>
      </c>
    </row>
    <row r="12917" customFormat="false" ht="14.25" hidden="false" customHeight="false" outlineLevel="0" collapsed="false">
      <c r="A12917" s="393" t="n">
        <v>39573</v>
      </c>
      <c r="B12917" s="394" t="s">
        <v>13146</v>
      </c>
      <c r="C12917" s="393" t="s">
        <v>267</v>
      </c>
      <c r="D12917" s="395" t="n">
        <v>1.64</v>
      </c>
    </row>
    <row r="12918" customFormat="false" ht="14.25" hidden="false" customHeight="false" outlineLevel="0" collapsed="false">
      <c r="A12918" s="393" t="n">
        <v>38410</v>
      </c>
      <c r="B12918" s="394" t="s">
        <v>13147</v>
      </c>
      <c r="C12918" s="393" t="s">
        <v>267</v>
      </c>
      <c r="D12918" s="395" t="n">
        <v>14378.83</v>
      </c>
    </row>
    <row r="12919" customFormat="false" ht="14.25" hidden="false" customHeight="false" outlineLevel="0" collapsed="false">
      <c r="A12919" s="393" t="n">
        <v>43082</v>
      </c>
      <c r="B12919" s="394" t="s">
        <v>13148</v>
      </c>
      <c r="C12919" s="393" t="s">
        <v>532</v>
      </c>
      <c r="D12919" s="395" t="n">
        <v>10</v>
      </c>
    </row>
    <row r="12920" customFormat="false" ht="14.25" hidden="false" customHeight="false" outlineLevel="0" collapsed="false">
      <c r="A12920" s="393" t="n">
        <v>43083</v>
      </c>
      <c r="B12920" s="394" t="s">
        <v>13149</v>
      </c>
      <c r="C12920" s="393" t="s">
        <v>532</v>
      </c>
      <c r="D12920" s="395" t="n">
        <v>8.66</v>
      </c>
    </row>
    <row r="12921" customFormat="false" ht="14.25" hidden="false" customHeight="false" outlineLevel="0" collapsed="false">
      <c r="A12921" s="393" t="n">
        <v>40535</v>
      </c>
      <c r="B12921" s="394" t="s">
        <v>13150</v>
      </c>
      <c r="C12921" s="393" t="s">
        <v>532</v>
      </c>
      <c r="D12921" s="395" t="n">
        <v>8.66</v>
      </c>
    </row>
    <row r="12922" customFormat="false" ht="14.25" hidden="false" customHeight="false" outlineLevel="0" collapsed="false">
      <c r="A12922" s="393" t="n">
        <v>40598</v>
      </c>
      <c r="B12922" s="394" t="s">
        <v>13151</v>
      </c>
      <c r="C12922" s="393" t="s">
        <v>532</v>
      </c>
      <c r="D12922" s="395" t="n">
        <v>8.45</v>
      </c>
    </row>
    <row r="12923" customFormat="false" ht="14.25" hidden="false" customHeight="false" outlineLevel="0" collapsed="false">
      <c r="A12923" s="393" t="n">
        <v>43692</v>
      </c>
      <c r="B12923" s="394" t="s">
        <v>13152</v>
      </c>
      <c r="C12923" s="393" t="s">
        <v>532</v>
      </c>
      <c r="D12923" s="395" t="n">
        <v>9.12</v>
      </c>
    </row>
    <row r="12924" customFormat="false" ht="14.25" hidden="false" customHeight="false" outlineLevel="0" collapsed="false">
      <c r="A12924" s="393" t="n">
        <v>43665</v>
      </c>
      <c r="B12924" s="394" t="s">
        <v>13153</v>
      </c>
      <c r="C12924" s="393" t="s">
        <v>532</v>
      </c>
      <c r="D12924" s="395" t="n">
        <v>8.59</v>
      </c>
    </row>
    <row r="12925" customFormat="false" ht="14.25" hidden="false" customHeight="false" outlineLevel="0" collapsed="false">
      <c r="A12925" s="393" t="n">
        <v>10966</v>
      </c>
      <c r="B12925" s="394" t="s">
        <v>13154</v>
      </c>
      <c r="C12925" s="393" t="s">
        <v>532</v>
      </c>
      <c r="D12925" s="395" t="n">
        <v>9.12</v>
      </c>
    </row>
    <row r="12926" customFormat="false" ht="14.25" hidden="false" customHeight="false" outlineLevel="0" collapsed="false">
      <c r="A12926" s="393" t="n">
        <v>39427</v>
      </c>
      <c r="B12926" s="394" t="s">
        <v>13155</v>
      </c>
      <c r="C12926" s="393" t="s">
        <v>274</v>
      </c>
      <c r="D12926" s="395" t="n">
        <v>4.44</v>
      </c>
    </row>
    <row r="12927" customFormat="false" ht="14.25" hidden="false" customHeight="false" outlineLevel="0" collapsed="false">
      <c r="A12927" s="393" t="n">
        <v>39424</v>
      </c>
      <c r="B12927" s="394" t="s">
        <v>13156</v>
      </c>
      <c r="C12927" s="393" t="s">
        <v>274</v>
      </c>
      <c r="D12927" s="395" t="n">
        <v>2.64</v>
      </c>
    </row>
    <row r="12928" customFormat="false" ht="14.25" hidden="false" customHeight="false" outlineLevel="0" collapsed="false">
      <c r="A12928" s="393" t="n">
        <v>39425</v>
      </c>
      <c r="B12928" s="394" t="s">
        <v>13157</v>
      </c>
      <c r="C12928" s="393" t="s">
        <v>274</v>
      </c>
      <c r="D12928" s="395" t="n">
        <v>2.61</v>
      </c>
    </row>
    <row r="12929" customFormat="false" ht="14.25" hidden="false" customHeight="false" outlineLevel="0" collapsed="false">
      <c r="A12929" s="393" t="n">
        <v>40664</v>
      </c>
      <c r="B12929" s="394" t="s">
        <v>13158</v>
      </c>
      <c r="C12929" s="393" t="s">
        <v>532</v>
      </c>
      <c r="D12929" s="395" t="n">
        <v>17.77</v>
      </c>
    </row>
    <row r="12930" customFormat="false" ht="14.25" hidden="false" customHeight="false" outlineLevel="0" collapsed="false">
      <c r="A12930" s="393" t="n">
        <v>34360</v>
      </c>
      <c r="B12930" s="394" t="s">
        <v>13159</v>
      </c>
      <c r="C12930" s="393" t="s">
        <v>532</v>
      </c>
      <c r="D12930" s="395" t="n">
        <v>45.54</v>
      </c>
    </row>
    <row r="12931" customFormat="false" ht="14.25" hidden="false" customHeight="false" outlineLevel="0" collapsed="false">
      <c r="A12931" s="393" t="n">
        <v>20259</v>
      </c>
      <c r="B12931" s="394" t="s">
        <v>13160</v>
      </c>
      <c r="C12931" s="393" t="s">
        <v>274</v>
      </c>
      <c r="D12931" s="395" t="n">
        <v>13.3</v>
      </c>
    </row>
    <row r="12932" customFormat="false" ht="14.25" hidden="false" customHeight="false" outlineLevel="0" collapsed="false">
      <c r="A12932" s="393" t="n">
        <v>14077</v>
      </c>
      <c r="B12932" s="394" t="s">
        <v>13161</v>
      </c>
      <c r="C12932" s="393" t="s">
        <v>274</v>
      </c>
      <c r="D12932" s="395" t="n">
        <v>203.57</v>
      </c>
    </row>
    <row r="12933" customFormat="false" ht="14.25" hidden="false" customHeight="false" outlineLevel="0" collapsed="false">
      <c r="A12933" s="393" t="n">
        <v>3678</v>
      </c>
      <c r="B12933" s="394" t="s">
        <v>13162</v>
      </c>
      <c r="C12933" s="393" t="s">
        <v>274</v>
      </c>
      <c r="D12933" s="395" t="n">
        <v>92.01</v>
      </c>
    </row>
    <row r="12934" customFormat="false" ht="14.25" hidden="false" customHeight="false" outlineLevel="0" collapsed="false">
      <c r="A12934" s="393" t="n">
        <v>11552</v>
      </c>
      <c r="B12934" s="394" t="s">
        <v>13163</v>
      </c>
      <c r="C12934" s="393" t="s">
        <v>274</v>
      </c>
      <c r="D12934" s="395" t="n">
        <v>6.53</v>
      </c>
    </row>
    <row r="12935" customFormat="false" ht="14.25" hidden="false" customHeight="false" outlineLevel="0" collapsed="false">
      <c r="A12935" s="393" t="n">
        <v>585</v>
      </c>
      <c r="B12935" s="394" t="s">
        <v>13164</v>
      </c>
      <c r="C12935" s="393" t="s">
        <v>532</v>
      </c>
      <c r="D12935" s="395" t="n">
        <v>36.43</v>
      </c>
    </row>
    <row r="12936" customFormat="false" ht="14.25" hidden="false" customHeight="false" outlineLevel="0" collapsed="false">
      <c r="A12936" s="393" t="n">
        <v>39418</v>
      </c>
      <c r="B12936" s="394" t="s">
        <v>13165</v>
      </c>
      <c r="C12936" s="393" t="s">
        <v>274</v>
      </c>
      <c r="D12936" s="395" t="n">
        <v>4.95</v>
      </c>
    </row>
    <row r="12937" customFormat="false" ht="14.25" hidden="false" customHeight="false" outlineLevel="0" collapsed="false">
      <c r="A12937" s="393" t="n">
        <v>39419</v>
      </c>
      <c r="B12937" s="394" t="s">
        <v>13166</v>
      </c>
      <c r="C12937" s="393" t="s">
        <v>274</v>
      </c>
      <c r="D12937" s="395" t="n">
        <v>6.04</v>
      </c>
    </row>
    <row r="12938" customFormat="false" ht="14.25" hidden="false" customHeight="false" outlineLevel="0" collapsed="false">
      <c r="A12938" s="393" t="n">
        <v>39420</v>
      </c>
      <c r="B12938" s="394" t="s">
        <v>13167</v>
      </c>
      <c r="C12938" s="393" t="s">
        <v>274</v>
      </c>
      <c r="D12938" s="395" t="n">
        <v>6.66</v>
      </c>
    </row>
    <row r="12939" customFormat="false" ht="14.25" hidden="false" customHeight="false" outlineLevel="0" collapsed="false">
      <c r="A12939" s="393" t="n">
        <v>39571</v>
      </c>
      <c r="B12939" s="394" t="s">
        <v>13168</v>
      </c>
      <c r="C12939" s="393" t="s">
        <v>274</v>
      </c>
      <c r="D12939" s="395" t="n">
        <v>4.03</v>
      </c>
    </row>
    <row r="12940" customFormat="false" ht="14.25" hidden="false" customHeight="false" outlineLevel="0" collapsed="false">
      <c r="A12940" s="393" t="n">
        <v>39421</v>
      </c>
      <c r="B12940" s="394" t="s">
        <v>13169</v>
      </c>
      <c r="C12940" s="393" t="s">
        <v>274</v>
      </c>
      <c r="D12940" s="395" t="n">
        <v>5.86</v>
      </c>
    </row>
    <row r="12941" customFormat="false" ht="14.25" hidden="false" customHeight="false" outlineLevel="0" collapsed="false">
      <c r="A12941" s="393" t="n">
        <v>39422</v>
      </c>
      <c r="B12941" s="394" t="s">
        <v>13170</v>
      </c>
      <c r="C12941" s="393" t="s">
        <v>274</v>
      </c>
      <c r="D12941" s="395" t="n">
        <v>6.85</v>
      </c>
    </row>
    <row r="12942" customFormat="false" ht="14.25" hidden="false" customHeight="false" outlineLevel="0" collapsed="false">
      <c r="A12942" s="393" t="n">
        <v>39423</v>
      </c>
      <c r="B12942" s="394" t="s">
        <v>13171</v>
      </c>
      <c r="C12942" s="393" t="s">
        <v>274</v>
      </c>
      <c r="D12942" s="395" t="n">
        <v>7.95</v>
      </c>
    </row>
    <row r="12943" customFormat="false" ht="14.25" hidden="false" customHeight="false" outlineLevel="0" collapsed="false">
      <c r="A12943" s="393" t="n">
        <v>39426</v>
      </c>
      <c r="B12943" s="394" t="s">
        <v>13172</v>
      </c>
      <c r="C12943" s="393" t="s">
        <v>274</v>
      </c>
      <c r="D12943" s="395" t="n">
        <v>17.88</v>
      </c>
    </row>
    <row r="12944" customFormat="false" ht="14.25" hidden="false" customHeight="false" outlineLevel="0" collapsed="false">
      <c r="A12944" s="393" t="n">
        <v>39429</v>
      </c>
      <c r="B12944" s="394" t="s">
        <v>13173</v>
      </c>
      <c r="C12944" s="393" t="s">
        <v>274</v>
      </c>
      <c r="D12944" s="395" t="n">
        <v>5.64</v>
      </c>
    </row>
    <row r="12945" customFormat="false" ht="14.25" hidden="false" customHeight="false" outlineLevel="0" collapsed="false">
      <c r="A12945" s="393" t="n">
        <v>39428</v>
      </c>
      <c r="B12945" s="394" t="s">
        <v>13174</v>
      </c>
      <c r="C12945" s="393" t="s">
        <v>274</v>
      </c>
      <c r="D12945" s="395" t="n">
        <v>4.31</v>
      </c>
    </row>
    <row r="12946" customFormat="false" ht="14.25" hidden="false" customHeight="false" outlineLevel="0" collapsed="false">
      <c r="A12946" s="393" t="n">
        <v>39572</v>
      </c>
      <c r="B12946" s="394" t="s">
        <v>13175</v>
      </c>
      <c r="C12946" s="393" t="s">
        <v>274</v>
      </c>
      <c r="D12946" s="395" t="n">
        <v>3.73</v>
      </c>
    </row>
    <row r="12947" customFormat="false" ht="14.25" hidden="false" customHeight="false" outlineLevel="0" collapsed="false">
      <c r="A12947" s="393" t="n">
        <v>39570</v>
      </c>
      <c r="B12947" s="394" t="s">
        <v>13176</v>
      </c>
      <c r="C12947" s="393" t="s">
        <v>274</v>
      </c>
      <c r="D12947" s="395" t="n">
        <v>3.95</v>
      </c>
    </row>
    <row r="12948" customFormat="false" ht="14.25" hidden="false" customHeight="false" outlineLevel="0" collapsed="false">
      <c r="A12948" s="393" t="n">
        <v>39569</v>
      </c>
      <c r="B12948" s="394" t="s">
        <v>13177</v>
      </c>
      <c r="C12948" s="393" t="s">
        <v>274</v>
      </c>
      <c r="D12948" s="395" t="n">
        <v>3.91</v>
      </c>
    </row>
    <row r="12949" customFormat="false" ht="14.25" hidden="false" customHeight="false" outlineLevel="0" collapsed="false">
      <c r="A12949" s="393" t="n">
        <v>39328</v>
      </c>
      <c r="B12949" s="394" t="s">
        <v>13178</v>
      </c>
      <c r="C12949" s="393" t="s">
        <v>274</v>
      </c>
      <c r="D12949" s="395" t="n">
        <v>4.04</v>
      </c>
    </row>
    <row r="12950" customFormat="false" ht="14.25" hidden="false" customHeight="false" outlineLevel="0" collapsed="false">
      <c r="A12950" s="393" t="n">
        <v>39029</v>
      </c>
      <c r="B12950" s="394" t="s">
        <v>13179</v>
      </c>
      <c r="C12950" s="393" t="s">
        <v>274</v>
      </c>
      <c r="D12950" s="395" t="n">
        <v>12.62</v>
      </c>
    </row>
    <row r="12951" customFormat="false" ht="14.25" hidden="false" customHeight="false" outlineLevel="0" collapsed="false">
      <c r="A12951" s="393" t="n">
        <v>39028</v>
      </c>
      <c r="B12951" s="394" t="s">
        <v>13180</v>
      </c>
      <c r="C12951" s="393" t="s">
        <v>274</v>
      </c>
      <c r="D12951" s="395" t="n">
        <v>7.35</v>
      </c>
    </row>
    <row r="12952" customFormat="false" ht="14.25" hidden="false" customHeight="false" outlineLevel="0" collapsed="false">
      <c r="A12952" s="393" t="n">
        <v>38541</v>
      </c>
      <c r="B12952" s="394" t="s">
        <v>13181</v>
      </c>
      <c r="C12952" s="393" t="s">
        <v>267</v>
      </c>
      <c r="D12952" s="395" t="n">
        <v>4594594.59</v>
      </c>
    </row>
    <row r="12953" customFormat="false" ht="14.25" hidden="false" customHeight="false" outlineLevel="0" collapsed="false">
      <c r="A12953" s="393" t="n">
        <v>38542</v>
      </c>
      <c r="B12953" s="394" t="s">
        <v>13182</v>
      </c>
      <c r="C12953" s="393" t="s">
        <v>267</v>
      </c>
      <c r="D12953" s="395" t="n">
        <v>7045045.05</v>
      </c>
    </row>
    <row r="12954" customFormat="false" ht="14.25" hidden="false" customHeight="false" outlineLevel="0" collapsed="false">
      <c r="A12954" s="393" t="n">
        <v>45080</v>
      </c>
      <c r="B12954" s="394" t="s">
        <v>13183</v>
      </c>
      <c r="C12954" s="393" t="s">
        <v>267</v>
      </c>
      <c r="D12954" s="395" t="n">
        <v>15257.33</v>
      </c>
    </row>
    <row r="12955" customFormat="false" ht="14.25" hidden="false" customHeight="false" outlineLevel="0" collapsed="false">
      <c r="A12955" s="393" t="n">
        <v>38543</v>
      </c>
      <c r="B12955" s="394" t="s">
        <v>13184</v>
      </c>
      <c r="C12955" s="393" t="s">
        <v>267</v>
      </c>
      <c r="D12955" s="395" t="n">
        <v>1434540.41</v>
      </c>
    </row>
    <row r="12956" customFormat="false" ht="14.25" hidden="false" customHeight="false" outlineLevel="0" collapsed="false">
      <c r="A12956" s="393" t="n">
        <v>44002</v>
      </c>
      <c r="B12956" s="394" t="s">
        <v>13185</v>
      </c>
      <c r="C12956" s="393" t="s">
        <v>267</v>
      </c>
      <c r="D12956" s="395" t="n">
        <v>6700654.63</v>
      </c>
    </row>
    <row r="12957" customFormat="false" ht="14.25" hidden="false" customHeight="false" outlineLevel="0" collapsed="false">
      <c r="A12957" s="393" t="n">
        <v>43886</v>
      </c>
      <c r="B12957" s="394" t="s">
        <v>13186</v>
      </c>
      <c r="C12957" s="393" t="s">
        <v>267</v>
      </c>
      <c r="D12957" s="395" t="n">
        <v>3251954.99</v>
      </c>
    </row>
    <row r="12958" customFormat="false" ht="14.25" hidden="false" customHeight="false" outlineLevel="0" collapsed="false">
      <c r="A12958" s="393" t="n">
        <v>40406</v>
      </c>
      <c r="B12958" s="394" t="s">
        <v>13187</v>
      </c>
      <c r="C12958" s="393" t="s">
        <v>267</v>
      </c>
      <c r="D12958" s="395" t="n">
        <v>72786.96</v>
      </c>
    </row>
    <row r="12959" customFormat="false" ht="14.25" hidden="false" customHeight="false" outlineLevel="0" collapsed="false">
      <c r="A12959" s="393" t="n">
        <v>40789</v>
      </c>
      <c r="B12959" s="394" t="s">
        <v>13188</v>
      </c>
      <c r="C12959" s="393" t="s">
        <v>267</v>
      </c>
      <c r="D12959" s="395" t="n">
        <v>10489.34</v>
      </c>
    </row>
    <row r="12960" customFormat="false" ht="14.25" hidden="false" customHeight="false" outlineLevel="0" collapsed="false">
      <c r="A12960" s="393" t="n">
        <v>40791</v>
      </c>
      <c r="B12960" s="394" t="s">
        <v>13189</v>
      </c>
      <c r="C12960" s="393" t="s">
        <v>267</v>
      </c>
      <c r="D12960" s="395" t="n">
        <v>32836.22</v>
      </c>
    </row>
    <row r="12961" customFormat="false" ht="14.25" hidden="false" customHeight="false" outlineLevel="0" collapsed="false">
      <c r="A12961" s="393" t="n">
        <v>44003</v>
      </c>
      <c r="B12961" s="394" t="s">
        <v>13190</v>
      </c>
      <c r="C12961" s="393" t="s">
        <v>267</v>
      </c>
      <c r="D12961" s="395" t="n">
        <v>9311711.75</v>
      </c>
    </row>
    <row r="12962" customFormat="false" ht="14.25" hidden="false" customHeight="false" outlineLevel="0" collapsed="false">
      <c r="A12962" s="393" t="n">
        <v>44548</v>
      </c>
      <c r="B12962" s="394" t="s">
        <v>13191</v>
      </c>
      <c r="C12962" s="393" t="s">
        <v>267</v>
      </c>
      <c r="D12962" s="395" t="n">
        <v>2847739.95</v>
      </c>
    </row>
    <row r="12963" customFormat="false" ht="14.25" hidden="false" customHeight="false" outlineLevel="0" collapsed="false">
      <c r="A12963" s="393" t="n">
        <v>44550</v>
      </c>
      <c r="B12963" s="394" t="s">
        <v>13192</v>
      </c>
      <c r="C12963" s="393" t="s">
        <v>267</v>
      </c>
      <c r="D12963" s="395" t="n">
        <v>8934342.35</v>
      </c>
    </row>
    <row r="12964" customFormat="false" ht="14.25" hidden="false" customHeight="false" outlineLevel="0" collapsed="false">
      <c r="A12964" s="393" t="n">
        <v>44549</v>
      </c>
      <c r="B12964" s="394" t="s">
        <v>13193</v>
      </c>
      <c r="C12964" s="393" t="s">
        <v>267</v>
      </c>
      <c r="D12964" s="395" t="n">
        <v>6533237.87</v>
      </c>
    </row>
    <row r="12965" customFormat="false" ht="14.25" hidden="false" customHeight="false" outlineLevel="0" collapsed="false">
      <c r="A12965" s="393" t="n">
        <v>11651</v>
      </c>
      <c r="B12965" s="394" t="s">
        <v>13194</v>
      </c>
      <c r="C12965" s="393" t="s">
        <v>267</v>
      </c>
      <c r="D12965" s="395" t="n">
        <v>17958.6</v>
      </c>
    </row>
    <row r="12966" customFormat="false" ht="14.25" hidden="false" customHeight="false" outlineLevel="0" collapsed="false">
      <c r="A12966" s="393" t="n">
        <v>41982</v>
      </c>
      <c r="B12966" s="394" t="s">
        <v>13195</v>
      </c>
      <c r="C12966" s="393" t="s">
        <v>267</v>
      </c>
      <c r="D12966" s="395" t="n">
        <v>1735735.7</v>
      </c>
    </row>
    <row r="12967" customFormat="false" ht="14.25" hidden="false" customHeight="false" outlineLevel="0" collapsed="false">
      <c r="A12967" s="393" t="n">
        <v>39012</v>
      </c>
      <c r="B12967" s="394" t="s">
        <v>13196</v>
      </c>
      <c r="C12967" s="393" t="s">
        <v>267</v>
      </c>
      <c r="D12967" s="395" t="n">
        <v>1018468.47</v>
      </c>
    </row>
    <row r="12968" customFormat="false" ht="14.25" hidden="false" customHeight="false" outlineLevel="0" collapsed="false">
      <c r="A12968" s="393" t="n">
        <v>40435</v>
      </c>
      <c r="B12968" s="394" t="s">
        <v>13197</v>
      </c>
      <c r="C12968" s="393" t="s">
        <v>267</v>
      </c>
      <c r="D12968" s="395" t="n">
        <v>1028429.53</v>
      </c>
    </row>
    <row r="12969" customFormat="false" ht="14.25" hidden="false" customHeight="false" outlineLevel="0" collapsed="false">
      <c r="A12969" s="393" t="n">
        <v>13617</v>
      </c>
      <c r="B12969" s="394" t="s">
        <v>13198</v>
      </c>
      <c r="C12969" s="393" t="s">
        <v>267</v>
      </c>
      <c r="D12969" s="395" t="n">
        <v>98491.31</v>
      </c>
    </row>
    <row r="12970" customFormat="false" ht="14.25" hidden="false" customHeight="false" outlineLevel="0" collapsed="false">
      <c r="A12970" s="393" t="n">
        <v>35274</v>
      </c>
      <c r="B12970" s="394" t="s">
        <v>13199</v>
      </c>
      <c r="C12970" s="393" t="s">
        <v>274</v>
      </c>
      <c r="D12970" s="395" t="n">
        <v>57.09</v>
      </c>
    </row>
    <row r="12971" customFormat="false" ht="14.25" hidden="false" customHeight="false" outlineLevel="0" collapsed="false">
      <c r="A12971" s="393" t="n">
        <v>35275</v>
      </c>
      <c r="B12971" s="394" t="s">
        <v>13200</v>
      </c>
      <c r="C12971" s="393" t="s">
        <v>274</v>
      </c>
      <c r="D12971" s="395" t="n">
        <v>121.18</v>
      </c>
    </row>
    <row r="12972" customFormat="false" ht="14.25" hidden="false" customHeight="false" outlineLevel="0" collapsed="false">
      <c r="A12972" s="393" t="n">
        <v>35276</v>
      </c>
      <c r="B12972" s="394" t="s">
        <v>13201</v>
      </c>
      <c r="C12972" s="393" t="s">
        <v>274</v>
      </c>
      <c r="D12972" s="395" t="n">
        <v>210.84</v>
      </c>
    </row>
    <row r="12973" customFormat="false" ht="14.25" hidden="false" customHeight="false" outlineLevel="0" collapsed="false">
      <c r="A12973" s="393" t="n">
        <v>11091</v>
      </c>
      <c r="B12973" s="394" t="s">
        <v>13202</v>
      </c>
      <c r="C12973" s="393" t="s">
        <v>267</v>
      </c>
      <c r="D12973" s="395" t="n">
        <v>1.8</v>
      </c>
    </row>
    <row r="12974" customFormat="false" ht="14.25" hidden="false" customHeight="false" outlineLevel="0" collapsed="false">
      <c r="A12974" s="393" t="n">
        <v>37586</v>
      </c>
      <c r="B12974" s="394" t="s">
        <v>13203</v>
      </c>
      <c r="C12974" s="393" t="s">
        <v>11938</v>
      </c>
      <c r="D12974" s="395" t="n">
        <v>52.66</v>
      </c>
    </row>
    <row r="12975" customFormat="false" ht="14.25" hidden="false" customHeight="false" outlineLevel="0" collapsed="false">
      <c r="A12975" s="393" t="n">
        <v>37395</v>
      </c>
      <c r="B12975" s="394" t="s">
        <v>13204</v>
      </c>
      <c r="C12975" s="393" t="s">
        <v>11938</v>
      </c>
      <c r="D12975" s="395" t="n">
        <v>45.28</v>
      </c>
    </row>
    <row r="12976" customFormat="false" ht="14.25" hidden="false" customHeight="false" outlineLevel="0" collapsed="false">
      <c r="A12976" s="393" t="n">
        <v>14147</v>
      </c>
      <c r="B12976" s="394" t="s">
        <v>13205</v>
      </c>
      <c r="C12976" s="393" t="s">
        <v>11938</v>
      </c>
      <c r="D12976" s="395" t="n">
        <v>60.06</v>
      </c>
    </row>
    <row r="12977" customFormat="false" ht="14.25" hidden="false" customHeight="false" outlineLevel="0" collapsed="false">
      <c r="A12977" s="393" t="n">
        <v>37396</v>
      </c>
      <c r="B12977" s="394" t="s">
        <v>13206</v>
      </c>
      <c r="C12977" s="393" t="s">
        <v>11938</v>
      </c>
      <c r="D12977" s="395" t="n">
        <v>37.05</v>
      </c>
    </row>
    <row r="12978" customFormat="false" ht="14.25" hidden="false" customHeight="false" outlineLevel="0" collapsed="false">
      <c r="A12978" s="393" t="n">
        <v>37397</v>
      </c>
      <c r="B12978" s="394" t="s">
        <v>13207</v>
      </c>
      <c r="C12978" s="393" t="s">
        <v>11938</v>
      </c>
      <c r="D12978" s="395" t="n">
        <v>38.81</v>
      </c>
    </row>
    <row r="12979" customFormat="false" ht="14.25" hidden="false" customHeight="false" outlineLevel="0" collapsed="false">
      <c r="A12979" s="393" t="n">
        <v>43606</v>
      </c>
      <c r="B12979" s="394" t="s">
        <v>13208</v>
      </c>
      <c r="C12979" s="393" t="s">
        <v>267</v>
      </c>
      <c r="D12979" s="395" t="n">
        <v>7.83</v>
      </c>
    </row>
    <row r="12980" customFormat="false" ht="14.25" hidden="false" customHeight="false" outlineLevel="0" collapsed="false">
      <c r="A12980" s="393" t="n">
        <v>444</v>
      </c>
      <c r="B12980" s="394" t="s">
        <v>13209</v>
      </c>
      <c r="C12980" s="393" t="s">
        <v>267</v>
      </c>
      <c r="D12980" s="395" t="n">
        <v>24</v>
      </c>
    </row>
    <row r="12981" customFormat="false" ht="14.25" hidden="false" customHeight="false" outlineLevel="0" collapsed="false">
      <c r="A12981" s="393" t="n">
        <v>445</v>
      </c>
      <c r="B12981" s="394" t="s">
        <v>13210</v>
      </c>
      <c r="C12981" s="393" t="s">
        <v>267</v>
      </c>
      <c r="D12981" s="395" t="n">
        <v>32.85</v>
      </c>
    </row>
    <row r="12982" customFormat="false" ht="14.25" hidden="false" customHeight="false" outlineLevel="0" collapsed="false">
      <c r="A12982" s="393" t="n">
        <v>4783</v>
      </c>
      <c r="B12982" s="394" t="s">
        <v>13211</v>
      </c>
      <c r="C12982" s="393" t="s">
        <v>2143</v>
      </c>
      <c r="D12982" s="395" t="n">
        <v>22.87</v>
      </c>
    </row>
    <row r="12983" customFormat="false" ht="14.25" hidden="false" customHeight="false" outlineLevel="0" collapsed="false">
      <c r="A12983" s="393" t="n">
        <v>41079</v>
      </c>
      <c r="B12983" s="394" t="s">
        <v>13212</v>
      </c>
      <c r="C12983" s="393" t="s">
        <v>6991</v>
      </c>
      <c r="D12983" s="395" t="n">
        <v>4005.36</v>
      </c>
    </row>
    <row r="12984" customFormat="false" ht="14.25" hidden="false" customHeight="false" outlineLevel="0" collapsed="false">
      <c r="A12984" s="393" t="n">
        <v>12874</v>
      </c>
      <c r="B12984" s="394" t="s">
        <v>13213</v>
      </c>
      <c r="C12984" s="393" t="s">
        <v>2143</v>
      </c>
      <c r="D12984" s="395" t="n">
        <v>21.08</v>
      </c>
    </row>
    <row r="12985" customFormat="false" ht="14.25" hidden="false" customHeight="false" outlineLevel="0" collapsed="false">
      <c r="A12985" s="393" t="n">
        <v>41082</v>
      </c>
      <c r="B12985" s="394" t="s">
        <v>13214</v>
      </c>
      <c r="C12985" s="393" t="s">
        <v>6991</v>
      </c>
      <c r="D12985" s="395" t="n">
        <v>3693.75</v>
      </c>
    </row>
    <row r="12986" customFormat="false" ht="14.25" hidden="false" customHeight="false" outlineLevel="0" collapsed="false">
      <c r="A12986" s="393" t="n">
        <v>4785</v>
      </c>
      <c r="B12986" s="394" t="s">
        <v>13215</v>
      </c>
      <c r="C12986" s="393" t="s">
        <v>2143</v>
      </c>
      <c r="D12986" s="395" t="n">
        <v>22.87</v>
      </c>
    </row>
    <row r="12987" customFormat="false" ht="14.25" hidden="false" customHeight="false" outlineLevel="0" collapsed="false">
      <c r="A12987" s="393" t="n">
        <v>41081</v>
      </c>
      <c r="B12987" s="394" t="s">
        <v>13216</v>
      </c>
      <c r="C12987" s="393" t="s">
        <v>6991</v>
      </c>
      <c r="D12987" s="395" t="n">
        <v>4005.36</v>
      </c>
    </row>
    <row r="12988" customFormat="false" ht="14.25" hidden="false" customHeight="false" outlineLevel="0" collapsed="false">
      <c r="A12988" s="393" t="n">
        <v>4801</v>
      </c>
      <c r="B12988" s="394" t="s">
        <v>13217</v>
      </c>
      <c r="C12988" s="393" t="s">
        <v>76</v>
      </c>
      <c r="D12988" s="395" t="n">
        <v>77.71</v>
      </c>
    </row>
    <row r="12989" customFormat="false" ht="14.25" hidden="false" customHeight="false" outlineLevel="0" collapsed="false">
      <c r="A12989" s="393" t="n">
        <v>4794</v>
      </c>
      <c r="B12989" s="394" t="s">
        <v>13218</v>
      </c>
      <c r="C12989" s="393" t="s">
        <v>76</v>
      </c>
      <c r="D12989" s="395" t="n">
        <v>353.95</v>
      </c>
    </row>
    <row r="12990" customFormat="false" ht="14.25" hidden="false" customHeight="false" outlineLevel="0" collapsed="false">
      <c r="A12990" s="393" t="n">
        <v>4796</v>
      </c>
      <c r="B12990" s="394" t="s">
        <v>13219</v>
      </c>
      <c r="C12990" s="393" t="s">
        <v>76</v>
      </c>
      <c r="D12990" s="395" t="n">
        <v>214.98</v>
      </c>
    </row>
    <row r="12991" customFormat="false" ht="14.25" hidden="false" customHeight="false" outlineLevel="0" collapsed="false">
      <c r="A12991" s="393" t="n">
        <v>4800</v>
      </c>
      <c r="B12991" s="394" t="s">
        <v>13220</v>
      </c>
      <c r="C12991" s="393" t="s">
        <v>76</v>
      </c>
      <c r="D12991" s="395" t="n">
        <v>59.12</v>
      </c>
    </row>
    <row r="12992" customFormat="false" ht="14.25" hidden="false" customHeight="false" outlineLevel="0" collapsed="false">
      <c r="A12992" s="393" t="n">
        <v>4795</v>
      </c>
      <c r="B12992" s="394" t="s">
        <v>13221</v>
      </c>
      <c r="C12992" s="393" t="s">
        <v>76</v>
      </c>
      <c r="D12992" s="395" t="n">
        <v>344.55</v>
      </c>
    </row>
    <row r="12993" customFormat="false" ht="14.25" hidden="false" customHeight="false" outlineLevel="0" collapsed="false">
      <c r="A12993" s="393" t="n">
        <v>39694</v>
      </c>
      <c r="B12993" s="394" t="s">
        <v>13222</v>
      </c>
      <c r="C12993" s="393" t="s">
        <v>76</v>
      </c>
      <c r="D12993" s="395" t="n">
        <v>387.01</v>
      </c>
    </row>
    <row r="12994" customFormat="false" ht="14.25" hidden="false" customHeight="false" outlineLevel="0" collapsed="false">
      <c r="A12994" s="393" t="n">
        <v>1292</v>
      </c>
      <c r="B12994" s="394" t="s">
        <v>13223</v>
      </c>
      <c r="C12994" s="393" t="s">
        <v>76</v>
      </c>
      <c r="D12994" s="395" t="n">
        <v>34.06</v>
      </c>
    </row>
    <row r="12995" customFormat="false" ht="14.25" hidden="false" customHeight="false" outlineLevel="0" collapsed="false">
      <c r="A12995" s="393" t="n">
        <v>1287</v>
      </c>
      <c r="B12995" s="394" t="s">
        <v>13224</v>
      </c>
      <c r="C12995" s="393" t="s">
        <v>76</v>
      </c>
      <c r="D12995" s="395" t="n">
        <v>27.27</v>
      </c>
    </row>
    <row r="12996" customFormat="false" ht="14.25" hidden="false" customHeight="false" outlineLevel="0" collapsed="false">
      <c r="A12996" s="393" t="n">
        <v>4786</v>
      </c>
      <c r="B12996" s="394" t="s">
        <v>13225</v>
      </c>
      <c r="C12996" s="393" t="s">
        <v>76</v>
      </c>
      <c r="D12996" s="395" t="n">
        <v>108.5</v>
      </c>
    </row>
    <row r="12997" customFormat="false" ht="14.25" hidden="false" customHeight="false" outlineLevel="0" collapsed="false">
      <c r="A12997" s="393" t="n">
        <v>10840</v>
      </c>
      <c r="B12997" s="394" t="s">
        <v>13226</v>
      </c>
      <c r="C12997" s="393" t="s">
        <v>76</v>
      </c>
      <c r="D12997" s="395" t="n">
        <v>475</v>
      </c>
    </row>
    <row r="12998" customFormat="false" ht="14.25" hidden="false" customHeight="false" outlineLevel="0" collapsed="false">
      <c r="A12998" s="393" t="n">
        <v>10841</v>
      </c>
      <c r="B12998" s="394" t="s">
        <v>13227</v>
      </c>
      <c r="C12998" s="393" t="s">
        <v>76</v>
      </c>
      <c r="D12998" s="395" t="n">
        <v>358.49</v>
      </c>
    </row>
    <row r="12999" customFormat="false" ht="14.25" hidden="false" customHeight="false" outlineLevel="0" collapsed="false">
      <c r="A12999" s="393" t="n">
        <v>44540</v>
      </c>
      <c r="B12999" s="394" t="s">
        <v>13228</v>
      </c>
      <c r="C12999" s="393" t="s">
        <v>76</v>
      </c>
      <c r="D12999" s="395" t="n">
        <v>458.07</v>
      </c>
    </row>
    <row r="13000" customFormat="false" ht="14.25" hidden="false" customHeight="false" outlineLevel="0" collapsed="false">
      <c r="A13000" s="393" t="n">
        <v>10842</v>
      </c>
      <c r="B13000" s="394" t="s">
        <v>13229</v>
      </c>
      <c r="C13000" s="393" t="s">
        <v>76</v>
      </c>
      <c r="D13000" s="395" t="n">
        <v>517.81</v>
      </c>
    </row>
    <row r="13001" customFormat="false" ht="14.25" hidden="false" customHeight="false" outlineLevel="0" collapsed="false">
      <c r="A13001" s="393" t="n">
        <v>45190</v>
      </c>
      <c r="B13001" s="394" t="s">
        <v>13230</v>
      </c>
      <c r="C13001" s="393" t="s">
        <v>76</v>
      </c>
      <c r="D13001" s="395" t="n">
        <v>56.24</v>
      </c>
    </row>
    <row r="13002" customFormat="false" ht="14.25" hidden="false" customHeight="false" outlineLevel="0" collapsed="false">
      <c r="A13002" s="393" t="n">
        <v>45191</v>
      </c>
      <c r="B13002" s="394" t="s">
        <v>13231</v>
      </c>
      <c r="C13002" s="393" t="s">
        <v>76</v>
      </c>
      <c r="D13002" s="395" t="n">
        <v>95.41</v>
      </c>
    </row>
    <row r="13003" customFormat="false" ht="14.25" hidden="false" customHeight="false" outlineLevel="0" collapsed="false">
      <c r="A13003" s="393" t="n">
        <v>38180</v>
      </c>
      <c r="B13003" s="394" t="s">
        <v>13232</v>
      </c>
      <c r="C13003" s="393" t="s">
        <v>76</v>
      </c>
      <c r="D13003" s="395" t="n">
        <v>173.09</v>
      </c>
    </row>
    <row r="13004" customFormat="false" ht="14.25" hidden="false" customHeight="false" outlineLevel="0" collapsed="false">
      <c r="A13004" s="393" t="n">
        <v>40648</v>
      </c>
      <c r="B13004" s="394" t="s">
        <v>13233</v>
      </c>
      <c r="C13004" s="393" t="s">
        <v>76</v>
      </c>
      <c r="D13004" s="395" t="n">
        <v>208.32</v>
      </c>
    </row>
    <row r="13005" customFormat="false" ht="14.25" hidden="false" customHeight="false" outlineLevel="0" collapsed="false">
      <c r="A13005" s="393" t="n">
        <v>40649</v>
      </c>
      <c r="B13005" s="394" t="s">
        <v>13234</v>
      </c>
      <c r="C13005" s="393" t="s">
        <v>76</v>
      </c>
      <c r="D13005" s="395" t="n">
        <v>121.34</v>
      </c>
    </row>
    <row r="13006" customFormat="false" ht="14.25" hidden="false" customHeight="false" outlineLevel="0" collapsed="false">
      <c r="A13006" s="393" t="n">
        <v>40650</v>
      </c>
      <c r="B13006" s="394" t="s">
        <v>13235</v>
      </c>
      <c r="C13006" s="393" t="s">
        <v>76</v>
      </c>
      <c r="D13006" s="395" t="n">
        <v>156.24</v>
      </c>
    </row>
    <row r="13007" customFormat="false" ht="14.25" hidden="false" customHeight="false" outlineLevel="0" collapsed="false">
      <c r="A13007" s="393" t="n">
        <v>40651</v>
      </c>
      <c r="B13007" s="394" t="s">
        <v>13236</v>
      </c>
      <c r="C13007" s="393" t="s">
        <v>76</v>
      </c>
      <c r="D13007" s="395" t="n">
        <v>288.17</v>
      </c>
    </row>
    <row r="13008" customFormat="false" ht="14.25" hidden="false" customHeight="false" outlineLevel="0" collapsed="false">
      <c r="A13008" s="393" t="n">
        <v>40652</v>
      </c>
      <c r="B13008" s="394" t="s">
        <v>13237</v>
      </c>
      <c r="C13008" s="393" t="s">
        <v>76</v>
      </c>
      <c r="D13008" s="395" t="n">
        <v>154.5</v>
      </c>
    </row>
    <row r="13009" customFormat="false" ht="14.25" hidden="false" customHeight="false" outlineLevel="0" collapsed="false">
      <c r="A13009" s="393" t="n">
        <v>40647</v>
      </c>
      <c r="B13009" s="394" t="s">
        <v>13238</v>
      </c>
      <c r="C13009" s="393" t="s">
        <v>76</v>
      </c>
      <c r="D13009" s="395" t="n">
        <v>170.12</v>
      </c>
    </row>
    <row r="13010" customFormat="false" ht="14.25" hidden="false" customHeight="false" outlineLevel="0" collapsed="false">
      <c r="A13010" s="393" t="n">
        <v>40653</v>
      </c>
      <c r="B13010" s="394" t="s">
        <v>13239</v>
      </c>
      <c r="C13010" s="393" t="s">
        <v>76</v>
      </c>
      <c r="D13010" s="395" t="n">
        <v>130.2</v>
      </c>
    </row>
    <row r="13011" customFormat="false" ht="14.25" hidden="false" customHeight="false" outlineLevel="0" collapsed="false">
      <c r="A13011" s="393" t="n">
        <v>38135</v>
      </c>
      <c r="B13011" s="394" t="s">
        <v>13240</v>
      </c>
      <c r="C13011" s="393" t="s">
        <v>76</v>
      </c>
      <c r="D13011" s="395" t="n">
        <v>108.38</v>
      </c>
    </row>
    <row r="13012" customFormat="false" ht="14.25" hidden="false" customHeight="false" outlineLevel="0" collapsed="false">
      <c r="A13012" s="393" t="n">
        <v>36178</v>
      </c>
      <c r="B13012" s="394" t="s">
        <v>13241</v>
      </c>
      <c r="C13012" s="393" t="s">
        <v>267</v>
      </c>
      <c r="D13012" s="395" t="n">
        <v>17.45</v>
      </c>
    </row>
    <row r="13013" customFormat="false" ht="14.25" hidden="false" customHeight="false" outlineLevel="0" collapsed="false">
      <c r="A13013" s="393" t="n">
        <v>38181</v>
      </c>
      <c r="B13013" s="394" t="s">
        <v>13242</v>
      </c>
      <c r="C13013" s="393" t="s">
        <v>76</v>
      </c>
      <c r="D13013" s="395" t="n">
        <v>236.29</v>
      </c>
    </row>
    <row r="13014" customFormat="false" ht="14.25" hidden="false" customHeight="false" outlineLevel="0" collapsed="false">
      <c r="A13014" s="393" t="n">
        <v>38182</v>
      </c>
      <c r="B13014" s="394" t="s">
        <v>13243</v>
      </c>
      <c r="C13014" s="393" t="s">
        <v>76</v>
      </c>
      <c r="D13014" s="395" t="n">
        <v>225.08</v>
      </c>
    </row>
    <row r="13015" customFormat="false" ht="14.25" hidden="false" customHeight="false" outlineLevel="0" collapsed="false">
      <c r="A13015" s="393" t="n">
        <v>38186</v>
      </c>
      <c r="B13015" s="394" t="s">
        <v>13244</v>
      </c>
      <c r="C13015" s="393" t="s">
        <v>76</v>
      </c>
      <c r="D13015" s="395" t="n">
        <v>585.05</v>
      </c>
    </row>
    <row r="13016" customFormat="false" ht="14.25" hidden="false" customHeight="false" outlineLevel="0" collapsed="false">
      <c r="A13016" s="393" t="n">
        <v>38185</v>
      </c>
      <c r="B13016" s="394" t="s">
        <v>13245</v>
      </c>
      <c r="C13016" s="393" t="s">
        <v>76</v>
      </c>
      <c r="D13016" s="395" t="n">
        <v>520.9</v>
      </c>
    </row>
    <row r="13017" customFormat="false" ht="14.25" hidden="false" customHeight="false" outlineLevel="0" collapsed="false">
      <c r="A13017" s="393" t="n">
        <v>40654</v>
      </c>
      <c r="B13017" s="394" t="s">
        <v>13246</v>
      </c>
      <c r="C13017" s="393" t="s">
        <v>76</v>
      </c>
      <c r="D13017" s="395" t="n">
        <v>202.24</v>
      </c>
    </row>
    <row r="13018" customFormat="false" ht="14.25" hidden="false" customHeight="false" outlineLevel="0" collapsed="false">
      <c r="A13018" s="393" t="n">
        <v>44541</v>
      </c>
      <c r="B13018" s="394" t="s">
        <v>13247</v>
      </c>
      <c r="C13018" s="393" t="s">
        <v>76</v>
      </c>
      <c r="D13018" s="395" t="n">
        <v>378.4</v>
      </c>
    </row>
    <row r="13019" customFormat="false" ht="14.25" hidden="false" customHeight="false" outlineLevel="0" collapsed="false">
      <c r="A13019" s="393" t="n">
        <v>4822</v>
      </c>
      <c r="B13019" s="394" t="s">
        <v>13248</v>
      </c>
      <c r="C13019" s="393" t="s">
        <v>76</v>
      </c>
      <c r="D13019" s="395" t="n">
        <v>457.14</v>
      </c>
    </row>
    <row r="13020" customFormat="false" ht="14.25" hidden="false" customHeight="false" outlineLevel="0" collapsed="false">
      <c r="A13020" s="393" t="n">
        <v>4818</v>
      </c>
      <c r="B13020" s="394" t="s">
        <v>13249</v>
      </c>
      <c r="C13020" s="393" t="s">
        <v>76</v>
      </c>
      <c r="D13020" s="395" t="n">
        <v>469.88</v>
      </c>
    </row>
    <row r="13021" customFormat="false" ht="14.25" hidden="false" customHeight="false" outlineLevel="0" collapsed="false">
      <c r="A13021" s="393" t="n">
        <v>39567</v>
      </c>
      <c r="B13021" s="394" t="s">
        <v>13250</v>
      </c>
      <c r="C13021" s="393" t="s">
        <v>76</v>
      </c>
      <c r="D13021" s="395" t="n">
        <v>41.94</v>
      </c>
    </row>
    <row r="13022" customFormat="false" ht="14.25" hidden="false" customHeight="false" outlineLevel="0" collapsed="false">
      <c r="A13022" s="393" t="n">
        <v>39566</v>
      </c>
      <c r="B13022" s="394" t="s">
        <v>13251</v>
      </c>
      <c r="C13022" s="393" t="s">
        <v>76</v>
      </c>
      <c r="D13022" s="395" t="n">
        <v>44.4</v>
      </c>
    </row>
    <row r="13023" customFormat="false" ht="14.25" hidden="false" customHeight="false" outlineLevel="0" collapsed="false">
      <c r="A13023" s="393" t="n">
        <v>39416</v>
      </c>
      <c r="B13023" s="394" t="s">
        <v>13252</v>
      </c>
      <c r="C13023" s="393" t="s">
        <v>76</v>
      </c>
      <c r="D13023" s="395" t="n">
        <v>27.06</v>
      </c>
    </row>
    <row r="13024" customFormat="false" ht="14.25" hidden="false" customHeight="false" outlineLevel="0" collapsed="false">
      <c r="A13024" s="393" t="n">
        <v>39417</v>
      </c>
      <c r="B13024" s="394" t="s">
        <v>13253</v>
      </c>
      <c r="C13024" s="393" t="s">
        <v>76</v>
      </c>
      <c r="D13024" s="395" t="n">
        <v>26.39</v>
      </c>
    </row>
    <row r="13025" customFormat="false" ht="14.25" hidden="false" customHeight="false" outlineLevel="0" collapsed="false">
      <c r="A13025" s="393" t="n">
        <v>43742</v>
      </c>
      <c r="B13025" s="394" t="s">
        <v>13254</v>
      </c>
      <c r="C13025" s="393" t="s">
        <v>76</v>
      </c>
      <c r="D13025" s="395" t="n">
        <v>28.47</v>
      </c>
    </row>
    <row r="13026" customFormat="false" ht="14.25" hidden="false" customHeight="false" outlineLevel="0" collapsed="false">
      <c r="A13026" s="393" t="n">
        <v>39414</v>
      </c>
      <c r="B13026" s="394" t="s">
        <v>13255</v>
      </c>
      <c r="C13026" s="393" t="s">
        <v>76</v>
      </c>
      <c r="D13026" s="395" t="n">
        <v>25.63</v>
      </c>
    </row>
    <row r="13027" customFormat="false" ht="14.25" hidden="false" customHeight="false" outlineLevel="0" collapsed="false">
      <c r="A13027" s="393" t="n">
        <v>39415</v>
      </c>
      <c r="B13027" s="394" t="s">
        <v>13256</v>
      </c>
      <c r="C13027" s="393" t="s">
        <v>76</v>
      </c>
      <c r="D13027" s="395" t="n">
        <v>22.09</v>
      </c>
    </row>
    <row r="13028" customFormat="false" ht="14.25" hidden="false" customHeight="false" outlineLevel="0" collapsed="false">
      <c r="A13028" s="393" t="n">
        <v>43740</v>
      </c>
      <c r="B13028" s="394" t="s">
        <v>13257</v>
      </c>
      <c r="C13028" s="393" t="s">
        <v>76</v>
      </c>
      <c r="D13028" s="395" t="n">
        <v>26.97</v>
      </c>
    </row>
    <row r="13029" customFormat="false" ht="14.25" hidden="false" customHeight="false" outlineLevel="0" collapsed="false">
      <c r="A13029" s="393" t="n">
        <v>39412</v>
      </c>
      <c r="B13029" s="394" t="s">
        <v>13258</v>
      </c>
      <c r="C13029" s="393" t="s">
        <v>76</v>
      </c>
      <c r="D13029" s="395" t="n">
        <v>18.5</v>
      </c>
    </row>
    <row r="13030" customFormat="false" ht="14.25" hidden="false" customHeight="false" outlineLevel="0" collapsed="false">
      <c r="A13030" s="393" t="n">
        <v>39413</v>
      </c>
      <c r="B13030" s="394" t="s">
        <v>13259</v>
      </c>
      <c r="C13030" s="393" t="s">
        <v>76</v>
      </c>
      <c r="D13030" s="395" t="n">
        <v>20</v>
      </c>
    </row>
    <row r="13031" customFormat="false" ht="14.25" hidden="false" customHeight="false" outlineLevel="0" collapsed="false">
      <c r="A13031" s="393" t="n">
        <v>43741</v>
      </c>
      <c r="B13031" s="394" t="s">
        <v>13260</v>
      </c>
      <c r="C13031" s="393" t="s">
        <v>76</v>
      </c>
      <c r="D13031" s="395" t="n">
        <v>21.33</v>
      </c>
    </row>
    <row r="13032" customFormat="false" ht="14.25" hidden="false" customHeight="false" outlineLevel="0" collapsed="false">
      <c r="A13032" s="393" t="n">
        <v>11062</v>
      </c>
      <c r="B13032" s="394" t="s">
        <v>13261</v>
      </c>
      <c r="C13032" s="393" t="s">
        <v>76</v>
      </c>
      <c r="D13032" s="395" t="n">
        <v>44.86</v>
      </c>
    </row>
    <row r="13033" customFormat="false" ht="14.25" hidden="false" customHeight="false" outlineLevel="0" collapsed="false">
      <c r="A13033" s="393" t="n">
        <v>11063</v>
      </c>
      <c r="B13033" s="394" t="s">
        <v>13262</v>
      </c>
      <c r="C13033" s="393" t="s">
        <v>76</v>
      </c>
      <c r="D13033" s="395" t="n">
        <v>27.45</v>
      </c>
    </row>
    <row r="13034" customFormat="false" ht="14.25" hidden="false" customHeight="false" outlineLevel="0" collapsed="false">
      <c r="A13034" s="393" t="n">
        <v>13521</v>
      </c>
      <c r="B13034" s="394" t="s">
        <v>13263</v>
      </c>
      <c r="C13034" s="393" t="s">
        <v>267</v>
      </c>
      <c r="D13034" s="395" t="n">
        <v>132</v>
      </c>
    </row>
    <row r="13035" customFormat="false" ht="14.25" hidden="false" customHeight="false" outlineLevel="0" collapsed="false">
      <c r="A13035" s="393" t="n">
        <v>10851</v>
      </c>
      <c r="B13035" s="394" t="s">
        <v>13264</v>
      </c>
      <c r="C13035" s="393" t="s">
        <v>267</v>
      </c>
      <c r="D13035" s="395" t="n">
        <v>56.68</v>
      </c>
    </row>
    <row r="13036" customFormat="false" ht="14.25" hidden="false" customHeight="false" outlineLevel="0" collapsed="false">
      <c r="A13036" s="393" t="n">
        <v>39515</v>
      </c>
      <c r="B13036" s="394" t="s">
        <v>13265</v>
      </c>
      <c r="C13036" s="393" t="s">
        <v>267</v>
      </c>
      <c r="D13036" s="395" t="n">
        <v>57.63</v>
      </c>
    </row>
    <row r="13037" customFormat="false" ht="14.25" hidden="false" customHeight="false" outlineLevel="0" collapsed="false">
      <c r="A13037" s="393" t="n">
        <v>39516</v>
      </c>
      <c r="B13037" s="394" t="s">
        <v>13266</v>
      </c>
      <c r="C13037" s="393" t="s">
        <v>267</v>
      </c>
      <c r="D13037" s="395" t="n">
        <v>48.59</v>
      </c>
    </row>
    <row r="13038" customFormat="false" ht="14.25" hidden="false" customHeight="false" outlineLevel="0" collapsed="false">
      <c r="A13038" s="393" t="n">
        <v>39514</v>
      </c>
      <c r="B13038" s="394" t="s">
        <v>13267</v>
      </c>
      <c r="C13038" s="393" t="s">
        <v>267</v>
      </c>
      <c r="D13038" s="395" t="n">
        <v>30.23</v>
      </c>
    </row>
    <row r="13039" customFormat="false" ht="14.25" hidden="false" customHeight="false" outlineLevel="0" collapsed="false">
      <c r="A13039" s="393" t="n">
        <v>4812</v>
      </c>
      <c r="B13039" s="394" t="s">
        <v>13268</v>
      </c>
      <c r="C13039" s="393" t="s">
        <v>76</v>
      </c>
      <c r="D13039" s="395" t="n">
        <v>11.1</v>
      </c>
    </row>
    <row r="13040" customFormat="false" ht="14.25" hidden="false" customHeight="false" outlineLevel="0" collapsed="false">
      <c r="A13040" s="393" t="n">
        <v>10849</v>
      </c>
      <c r="B13040" s="394" t="s">
        <v>13269</v>
      </c>
      <c r="C13040" s="393" t="s">
        <v>267</v>
      </c>
      <c r="D13040" s="395" t="n">
        <v>1920.01</v>
      </c>
    </row>
    <row r="13041" customFormat="false" ht="14.25" hidden="false" customHeight="false" outlineLevel="0" collapsed="false">
      <c r="A13041" s="393" t="n">
        <v>10848</v>
      </c>
      <c r="B13041" s="394" t="s">
        <v>13270</v>
      </c>
      <c r="C13041" s="393" t="s">
        <v>267</v>
      </c>
      <c r="D13041" s="395" t="n">
        <v>1206.01</v>
      </c>
    </row>
    <row r="13042" customFormat="false" ht="14.25" hidden="false" customHeight="false" outlineLevel="0" collapsed="false">
      <c r="A13042" s="393" t="n">
        <v>4813</v>
      </c>
      <c r="B13042" s="394" t="s">
        <v>13271</v>
      </c>
      <c r="C13042" s="393" t="s">
        <v>76</v>
      </c>
      <c r="D13042" s="395" t="n">
        <v>400</v>
      </c>
    </row>
    <row r="13043" customFormat="false" ht="14.25" hidden="false" customHeight="false" outlineLevel="0" collapsed="false">
      <c r="A13043" s="393" t="n">
        <v>37560</v>
      </c>
      <c r="B13043" s="394" t="s">
        <v>13272</v>
      </c>
      <c r="C13043" s="393" t="s">
        <v>267</v>
      </c>
      <c r="D13043" s="395" t="n">
        <v>43.11</v>
      </c>
    </row>
    <row r="13044" customFormat="false" ht="14.25" hidden="false" customHeight="false" outlineLevel="0" collapsed="false">
      <c r="A13044" s="393" t="n">
        <v>37557</v>
      </c>
      <c r="B13044" s="394" t="s">
        <v>13273</v>
      </c>
      <c r="C13044" s="393" t="s">
        <v>267</v>
      </c>
      <c r="D13044" s="395" t="n">
        <v>13.09</v>
      </c>
    </row>
    <row r="13045" customFormat="false" ht="14.25" hidden="false" customHeight="false" outlineLevel="0" collapsed="false">
      <c r="A13045" s="393" t="n">
        <v>37556</v>
      </c>
      <c r="B13045" s="394" t="s">
        <v>13274</v>
      </c>
      <c r="C13045" s="393" t="s">
        <v>267</v>
      </c>
      <c r="D13045" s="395" t="n">
        <v>25.33</v>
      </c>
    </row>
    <row r="13046" customFormat="false" ht="14.25" hidden="false" customHeight="false" outlineLevel="0" collapsed="false">
      <c r="A13046" s="393" t="n">
        <v>37559</v>
      </c>
      <c r="B13046" s="394" t="s">
        <v>13275</v>
      </c>
      <c r="C13046" s="393" t="s">
        <v>267</v>
      </c>
      <c r="D13046" s="395" t="n">
        <v>31.07</v>
      </c>
    </row>
    <row r="13047" customFormat="false" ht="14.25" hidden="false" customHeight="false" outlineLevel="0" collapsed="false">
      <c r="A13047" s="393" t="n">
        <v>37539</v>
      </c>
      <c r="B13047" s="394" t="s">
        <v>13276</v>
      </c>
      <c r="C13047" s="393" t="s">
        <v>267</v>
      </c>
      <c r="D13047" s="395" t="n">
        <v>21.9</v>
      </c>
    </row>
    <row r="13048" customFormat="false" ht="14.25" hidden="false" customHeight="false" outlineLevel="0" collapsed="false">
      <c r="A13048" s="393" t="n">
        <v>37558</v>
      </c>
      <c r="B13048" s="394" t="s">
        <v>13277</v>
      </c>
      <c r="C13048" s="393" t="s">
        <v>267</v>
      </c>
      <c r="D13048" s="395" t="n">
        <v>40.83</v>
      </c>
    </row>
    <row r="13049" customFormat="false" ht="14.25" hidden="false" customHeight="false" outlineLevel="0" collapsed="false">
      <c r="A13049" s="393" t="n">
        <v>34723</v>
      </c>
      <c r="B13049" s="394" t="s">
        <v>13278</v>
      </c>
      <c r="C13049" s="393" t="s">
        <v>76</v>
      </c>
      <c r="D13049" s="395" t="n">
        <v>924</v>
      </c>
    </row>
    <row r="13050" customFormat="false" ht="14.25" hidden="false" customHeight="false" outlineLevel="0" collapsed="false">
      <c r="A13050" s="393" t="n">
        <v>34721</v>
      </c>
      <c r="B13050" s="394" t="s">
        <v>13279</v>
      </c>
      <c r="C13050" s="393" t="s">
        <v>76</v>
      </c>
      <c r="D13050" s="395" t="n">
        <v>1152.01</v>
      </c>
    </row>
    <row r="13051" customFormat="false" ht="14.25" hidden="false" customHeight="false" outlineLevel="0" collapsed="false">
      <c r="A13051" s="393" t="n">
        <v>4309</v>
      </c>
      <c r="B13051" s="394" t="s">
        <v>13280</v>
      </c>
      <c r="C13051" s="393" t="s">
        <v>267</v>
      </c>
      <c r="D13051" s="395" t="n">
        <v>8.1</v>
      </c>
    </row>
    <row r="13052" customFormat="false" ht="14.25" hidden="false" customHeight="false" outlineLevel="0" collapsed="false">
      <c r="A13052" s="393" t="n">
        <v>4307</v>
      </c>
      <c r="B13052" s="394" t="s">
        <v>13281</v>
      </c>
      <c r="C13052" s="393" t="s">
        <v>267</v>
      </c>
      <c r="D13052" s="395" t="n">
        <v>13.86</v>
      </c>
    </row>
    <row r="13053" customFormat="false" ht="14.25" hidden="false" customHeight="false" outlineLevel="0" collapsed="false">
      <c r="A13053" s="393" t="n">
        <v>10850</v>
      </c>
      <c r="B13053" s="394" t="s">
        <v>13282</v>
      </c>
      <c r="C13053" s="393" t="s">
        <v>267</v>
      </c>
      <c r="D13053" s="395" t="n">
        <v>60</v>
      </c>
    </row>
    <row r="13054" customFormat="false" ht="14.25" hidden="false" customHeight="false" outlineLevel="0" collapsed="false">
      <c r="A13054" s="393" t="n">
        <v>42438</v>
      </c>
      <c r="B13054" s="394" t="s">
        <v>13283</v>
      </c>
      <c r="C13054" s="393" t="s">
        <v>267</v>
      </c>
      <c r="D13054" s="395" t="n">
        <v>2090.75</v>
      </c>
    </row>
    <row r="13055" customFormat="false" ht="14.25" hidden="false" customHeight="false" outlineLevel="0" collapsed="false">
      <c r="A13055" s="393" t="n">
        <v>4792</v>
      </c>
      <c r="B13055" s="394" t="s">
        <v>13284</v>
      </c>
      <c r="C13055" s="393" t="s">
        <v>76</v>
      </c>
      <c r="D13055" s="395" t="n">
        <v>166.16</v>
      </c>
    </row>
    <row r="13056" customFormat="false" ht="14.25" hidden="false" customHeight="false" outlineLevel="0" collapsed="false">
      <c r="A13056" s="393" t="n">
        <v>4790</v>
      </c>
      <c r="B13056" s="394" t="s">
        <v>13285</v>
      </c>
      <c r="C13056" s="393" t="s">
        <v>76</v>
      </c>
      <c r="D13056" s="395" t="n">
        <v>99.9</v>
      </c>
    </row>
    <row r="13057" customFormat="false" ht="14.25" hidden="false" customHeight="false" outlineLevel="0" collapsed="false">
      <c r="A13057" s="393" t="n">
        <v>40671</v>
      </c>
      <c r="B13057" s="394" t="s">
        <v>13286</v>
      </c>
      <c r="C13057" s="393" t="s">
        <v>76</v>
      </c>
      <c r="D13057" s="395" t="n">
        <v>114.54</v>
      </c>
    </row>
    <row r="13058" customFormat="false" ht="14.25" hidden="false" customHeight="false" outlineLevel="0" collapsed="false">
      <c r="A13058" s="393" t="n">
        <v>7552</v>
      </c>
      <c r="B13058" s="394" t="s">
        <v>13287</v>
      </c>
      <c r="C13058" s="393" t="s">
        <v>267</v>
      </c>
      <c r="D13058" s="395" t="n">
        <v>24.17</v>
      </c>
    </row>
    <row r="13059" customFormat="false" ht="14.25" hidden="false" customHeight="false" outlineLevel="0" collapsed="false">
      <c r="A13059" s="393" t="n">
        <v>4893</v>
      </c>
      <c r="B13059" s="394" t="s">
        <v>13288</v>
      </c>
      <c r="C13059" s="393" t="s">
        <v>267</v>
      </c>
      <c r="D13059" s="395" t="n">
        <v>15.74</v>
      </c>
    </row>
    <row r="13060" customFormat="false" ht="14.25" hidden="false" customHeight="false" outlineLevel="0" collapsed="false">
      <c r="A13060" s="393" t="n">
        <v>4894</v>
      </c>
      <c r="B13060" s="394" t="s">
        <v>13289</v>
      </c>
      <c r="C13060" s="393" t="s">
        <v>267</v>
      </c>
      <c r="D13060" s="395" t="n">
        <v>13.5</v>
      </c>
    </row>
    <row r="13061" customFormat="false" ht="14.25" hidden="false" customHeight="false" outlineLevel="0" collapsed="false">
      <c r="A13061" s="393" t="n">
        <v>4890</v>
      </c>
      <c r="B13061" s="394" t="s">
        <v>13290</v>
      </c>
      <c r="C13061" s="393" t="s">
        <v>267</v>
      </c>
      <c r="D13061" s="395" t="n">
        <v>8.64</v>
      </c>
    </row>
    <row r="13062" customFormat="false" ht="14.25" hidden="false" customHeight="false" outlineLevel="0" collapsed="false">
      <c r="A13062" s="393" t="n">
        <v>4888</v>
      </c>
      <c r="B13062" s="394" t="s">
        <v>13291</v>
      </c>
      <c r="C13062" s="393" t="s">
        <v>267</v>
      </c>
      <c r="D13062" s="395" t="n">
        <v>4.6</v>
      </c>
    </row>
    <row r="13063" customFormat="false" ht="14.25" hidden="false" customHeight="false" outlineLevel="0" collapsed="false">
      <c r="A13063" s="393" t="n">
        <v>12411</v>
      </c>
      <c r="B13063" s="394" t="s">
        <v>13292</v>
      </c>
      <c r="C13063" s="393" t="s">
        <v>267</v>
      </c>
      <c r="D13063" s="395" t="n">
        <v>46.54</v>
      </c>
    </row>
    <row r="13064" customFormat="false" ht="14.25" hidden="false" customHeight="false" outlineLevel="0" collapsed="false">
      <c r="A13064" s="393" t="n">
        <v>4891</v>
      </c>
      <c r="B13064" s="394" t="s">
        <v>13293</v>
      </c>
      <c r="C13064" s="393" t="s">
        <v>267</v>
      </c>
      <c r="D13064" s="395" t="n">
        <v>23.27</v>
      </c>
    </row>
    <row r="13065" customFormat="false" ht="14.25" hidden="false" customHeight="false" outlineLevel="0" collapsed="false">
      <c r="A13065" s="393" t="n">
        <v>4892</v>
      </c>
      <c r="B13065" s="394" t="s">
        <v>13294</v>
      </c>
      <c r="C13065" s="393" t="s">
        <v>267</v>
      </c>
      <c r="D13065" s="395" t="n">
        <v>65.17</v>
      </c>
    </row>
    <row r="13066" customFormat="false" ht="14.25" hidden="false" customHeight="false" outlineLevel="0" collapsed="false">
      <c r="A13066" s="393" t="n">
        <v>4889</v>
      </c>
      <c r="B13066" s="394" t="s">
        <v>13295</v>
      </c>
      <c r="C13066" s="393" t="s">
        <v>267</v>
      </c>
      <c r="D13066" s="395" t="n">
        <v>6.22</v>
      </c>
    </row>
    <row r="13067" customFormat="false" ht="14.25" hidden="false" customHeight="false" outlineLevel="0" collapsed="false">
      <c r="A13067" s="393" t="n">
        <v>12412</v>
      </c>
      <c r="B13067" s="394" t="s">
        <v>13296</v>
      </c>
      <c r="C13067" s="393" t="s">
        <v>267</v>
      </c>
      <c r="D13067" s="395" t="n">
        <v>121.12</v>
      </c>
    </row>
    <row r="13068" customFormat="false" ht="14.25" hidden="false" customHeight="false" outlineLevel="0" collapsed="false">
      <c r="A13068" s="393" t="n">
        <v>4907</v>
      </c>
      <c r="B13068" s="394" t="s">
        <v>13297</v>
      </c>
      <c r="C13068" s="393" t="s">
        <v>267</v>
      </c>
      <c r="D13068" s="395" t="n">
        <v>22.99</v>
      </c>
    </row>
    <row r="13069" customFormat="false" ht="14.25" hidden="false" customHeight="false" outlineLevel="0" collapsed="false">
      <c r="A13069" s="393" t="n">
        <v>4902</v>
      </c>
      <c r="B13069" s="394" t="s">
        <v>13298</v>
      </c>
      <c r="C13069" s="393" t="s">
        <v>267</v>
      </c>
      <c r="D13069" s="395" t="n">
        <v>59.63</v>
      </c>
    </row>
    <row r="13070" customFormat="false" ht="14.25" hidden="false" customHeight="false" outlineLevel="0" collapsed="false">
      <c r="A13070" s="393" t="n">
        <v>4741</v>
      </c>
      <c r="B13070" s="394" t="s">
        <v>13299</v>
      </c>
      <c r="C13070" s="393" t="s">
        <v>353</v>
      </c>
      <c r="D13070" s="395" t="n">
        <v>73.47</v>
      </c>
    </row>
    <row r="13071" customFormat="false" ht="14.25" hidden="false" customHeight="false" outlineLevel="0" collapsed="false">
      <c r="A13071" s="393" t="n">
        <v>4752</v>
      </c>
      <c r="B13071" s="394" t="s">
        <v>13300</v>
      </c>
      <c r="C13071" s="393" t="s">
        <v>2143</v>
      </c>
      <c r="D13071" s="395" t="n">
        <v>18.98</v>
      </c>
    </row>
    <row r="13072" customFormat="false" ht="14.25" hidden="false" customHeight="false" outlineLevel="0" collapsed="false">
      <c r="A13072" s="393" t="n">
        <v>41091</v>
      </c>
      <c r="B13072" s="394" t="s">
        <v>13301</v>
      </c>
      <c r="C13072" s="393" t="s">
        <v>6991</v>
      </c>
      <c r="D13072" s="395" t="n">
        <v>3326.88</v>
      </c>
    </row>
    <row r="13073" customFormat="false" ht="14.25" hidden="false" customHeight="false" outlineLevel="0" collapsed="false">
      <c r="A13073" s="393" t="n">
        <v>13954</v>
      </c>
      <c r="B13073" s="394" t="s">
        <v>13302</v>
      </c>
      <c r="C13073" s="393" t="s">
        <v>267</v>
      </c>
      <c r="D13073" s="395" t="n">
        <v>8646.06</v>
      </c>
    </row>
    <row r="13074" customFormat="false" ht="14.25" hidden="false" customHeight="false" outlineLevel="0" collapsed="false">
      <c r="A13074" s="393" t="n">
        <v>3411</v>
      </c>
      <c r="B13074" s="394" t="s">
        <v>13303</v>
      </c>
      <c r="C13074" s="393" t="s">
        <v>532</v>
      </c>
      <c r="D13074" s="395" t="n">
        <v>57.18</v>
      </c>
    </row>
    <row r="13075" customFormat="false" ht="14.25" hidden="false" customHeight="false" outlineLevel="0" collapsed="false">
      <c r="A13075" s="393" t="n">
        <v>39995</v>
      </c>
      <c r="B13075" s="394" t="s">
        <v>13304</v>
      </c>
      <c r="C13075" s="393" t="s">
        <v>353</v>
      </c>
      <c r="D13075" s="395" t="n">
        <v>439.92</v>
      </c>
    </row>
    <row r="13076" customFormat="false" ht="14.25" hidden="false" customHeight="false" outlineLevel="0" collapsed="false">
      <c r="A13076" s="393" t="n">
        <v>11615</v>
      </c>
      <c r="B13076" s="394" t="s">
        <v>13305</v>
      </c>
      <c r="C13076" s="393" t="s">
        <v>76</v>
      </c>
      <c r="D13076" s="395" t="n">
        <v>3.73</v>
      </c>
    </row>
    <row r="13077" customFormat="false" ht="14.25" hidden="false" customHeight="false" outlineLevel="0" collapsed="false">
      <c r="A13077" s="393" t="n">
        <v>3408</v>
      </c>
      <c r="B13077" s="394" t="s">
        <v>13306</v>
      </c>
      <c r="C13077" s="393" t="s">
        <v>76</v>
      </c>
      <c r="D13077" s="395" t="n">
        <v>9.91</v>
      </c>
    </row>
    <row r="13078" customFormat="false" ht="14.25" hidden="false" customHeight="false" outlineLevel="0" collapsed="false">
      <c r="A13078" s="393" t="n">
        <v>3409</v>
      </c>
      <c r="B13078" s="394" t="s">
        <v>13307</v>
      </c>
      <c r="C13078" s="393" t="s">
        <v>76</v>
      </c>
      <c r="D13078" s="395" t="n">
        <v>24.77</v>
      </c>
    </row>
    <row r="13079" customFormat="false" ht="14.25" hidden="false" customHeight="false" outlineLevel="0" collapsed="false">
      <c r="A13079" s="393" t="n">
        <v>11427</v>
      </c>
      <c r="B13079" s="394" t="s">
        <v>13308</v>
      </c>
      <c r="C13079" s="393" t="s">
        <v>532</v>
      </c>
      <c r="D13079" s="395" t="n">
        <v>104.19</v>
      </c>
    </row>
    <row r="13080" customFormat="false" ht="14.25" hidden="false" customHeight="false" outlineLevel="0" collapsed="false">
      <c r="A13080" s="393" t="n">
        <v>4491</v>
      </c>
      <c r="B13080" s="394" t="s">
        <v>13309</v>
      </c>
      <c r="C13080" s="393" t="s">
        <v>274</v>
      </c>
      <c r="D13080" s="395" t="n">
        <v>7.34</v>
      </c>
    </row>
    <row r="13081" customFormat="false" ht="14.25" hidden="false" customHeight="false" outlineLevel="0" collapsed="false">
      <c r="A13081" s="393" t="n">
        <v>2745</v>
      </c>
      <c r="B13081" s="394" t="s">
        <v>13310</v>
      </c>
      <c r="C13081" s="393" t="s">
        <v>274</v>
      </c>
      <c r="D13081" s="395" t="n">
        <v>3.64</v>
      </c>
    </row>
    <row r="13082" customFormat="false" ht="14.25" hidden="false" customHeight="false" outlineLevel="0" collapsed="false">
      <c r="A13082" s="393" t="n">
        <v>14439</v>
      </c>
      <c r="B13082" s="394" t="s">
        <v>13311</v>
      </c>
      <c r="C13082" s="393" t="s">
        <v>274</v>
      </c>
      <c r="D13082" s="395" t="n">
        <v>4.52</v>
      </c>
    </row>
    <row r="13083" customFormat="false" ht="14.25" hidden="false" customHeight="false" outlineLevel="0" collapsed="false">
      <c r="A13083" s="393" t="n">
        <v>44496</v>
      </c>
      <c r="B13083" s="394" t="s">
        <v>13312</v>
      </c>
      <c r="C13083" s="393" t="s">
        <v>267</v>
      </c>
      <c r="D13083" s="395" t="n">
        <v>205.6</v>
      </c>
    </row>
    <row r="13084" customFormat="false" ht="14.25" hidden="false" customHeight="false" outlineLevel="0" collapsed="false">
      <c r="A13084" s="393" t="n">
        <v>12362</v>
      </c>
      <c r="B13084" s="394" t="s">
        <v>13313</v>
      </c>
      <c r="C13084" s="393" t="s">
        <v>267</v>
      </c>
      <c r="D13084" s="395" t="n">
        <v>13.04</v>
      </c>
    </row>
    <row r="13085" customFormat="false" ht="14.25" hidden="false" customHeight="false" outlineLevel="0" collapsed="false">
      <c r="A13085" s="393" t="n">
        <v>421</v>
      </c>
      <c r="B13085" s="394" t="s">
        <v>13314</v>
      </c>
      <c r="C13085" s="393" t="s">
        <v>267</v>
      </c>
      <c r="D13085" s="395" t="n">
        <v>21.12</v>
      </c>
    </row>
    <row r="13086" customFormat="false" ht="14.25" hidden="false" customHeight="false" outlineLevel="0" collapsed="false">
      <c r="A13086" s="393" t="n">
        <v>14148</v>
      </c>
      <c r="B13086" s="394" t="s">
        <v>13315</v>
      </c>
      <c r="C13086" s="393" t="s">
        <v>267</v>
      </c>
      <c r="D13086" s="395" t="n">
        <v>1.02</v>
      </c>
    </row>
    <row r="13087" customFormat="false" ht="14.25" hidden="false" customHeight="false" outlineLevel="0" collapsed="false">
      <c r="A13087" s="393" t="n">
        <v>4341</v>
      </c>
      <c r="B13087" s="394" t="s">
        <v>13316</v>
      </c>
      <c r="C13087" s="393" t="s">
        <v>267</v>
      </c>
      <c r="D13087" s="395" t="n">
        <v>1.03</v>
      </c>
    </row>
    <row r="13088" customFormat="false" ht="14.25" hidden="false" customHeight="false" outlineLevel="0" collapsed="false">
      <c r="A13088" s="393" t="n">
        <v>4337</v>
      </c>
      <c r="B13088" s="394" t="s">
        <v>13317</v>
      </c>
      <c r="C13088" s="393" t="s">
        <v>267</v>
      </c>
      <c r="D13088" s="395" t="n">
        <v>2.6</v>
      </c>
    </row>
    <row r="13089" customFormat="false" ht="14.25" hidden="false" customHeight="false" outlineLevel="0" collapsed="false">
      <c r="A13089" s="393" t="n">
        <v>11971</v>
      </c>
      <c r="B13089" s="394" t="s">
        <v>13318</v>
      </c>
      <c r="C13089" s="393" t="s">
        <v>267</v>
      </c>
      <c r="D13089" s="395" t="n">
        <v>4.3</v>
      </c>
    </row>
    <row r="13090" customFormat="false" ht="14.25" hidden="false" customHeight="false" outlineLevel="0" collapsed="false">
      <c r="A13090" s="393" t="n">
        <v>4339</v>
      </c>
      <c r="B13090" s="394" t="s">
        <v>13319</v>
      </c>
      <c r="C13090" s="393" t="s">
        <v>267</v>
      </c>
      <c r="D13090" s="395" t="n">
        <v>0.55</v>
      </c>
    </row>
    <row r="13091" customFormat="false" ht="14.25" hidden="false" customHeight="false" outlineLevel="0" collapsed="false">
      <c r="A13091" s="393" t="n">
        <v>39997</v>
      </c>
      <c r="B13091" s="394" t="s">
        <v>13320</v>
      </c>
      <c r="C13091" s="393" t="s">
        <v>267</v>
      </c>
      <c r="D13091" s="395" t="n">
        <v>0.31</v>
      </c>
    </row>
    <row r="13092" customFormat="false" ht="14.25" hidden="false" customHeight="false" outlineLevel="0" collapsed="false">
      <c r="A13092" s="393" t="n">
        <v>4342</v>
      </c>
      <c r="B13092" s="394" t="s">
        <v>13321</v>
      </c>
      <c r="C13092" s="393" t="s">
        <v>267</v>
      </c>
      <c r="D13092" s="395" t="n">
        <v>0.22</v>
      </c>
    </row>
    <row r="13093" customFormat="false" ht="14.25" hidden="false" customHeight="false" outlineLevel="0" collapsed="false">
      <c r="A13093" s="393" t="n">
        <v>4330</v>
      </c>
      <c r="B13093" s="394" t="s">
        <v>13322</v>
      </c>
      <c r="C13093" s="393" t="s">
        <v>267</v>
      </c>
      <c r="D13093" s="395" t="n">
        <v>0.15</v>
      </c>
    </row>
    <row r="13094" customFormat="false" ht="14.25" hidden="false" customHeight="false" outlineLevel="0" collapsed="false">
      <c r="A13094" s="393" t="n">
        <v>4340</v>
      </c>
      <c r="B13094" s="394" t="s">
        <v>13323</v>
      </c>
      <c r="C13094" s="393" t="s">
        <v>267</v>
      </c>
      <c r="D13094" s="395" t="n">
        <v>1.2</v>
      </c>
    </row>
    <row r="13095" customFormat="false" ht="14.25" hidden="false" customHeight="false" outlineLevel="0" collapsed="false">
      <c r="A13095" s="393" t="n">
        <v>5088</v>
      </c>
      <c r="B13095" s="394" t="s">
        <v>13324</v>
      </c>
      <c r="C13095" s="393" t="s">
        <v>267</v>
      </c>
      <c r="D13095" s="395" t="n">
        <v>6.11</v>
      </c>
    </row>
    <row r="13096" customFormat="false" ht="14.25" hidden="false" customHeight="false" outlineLevel="0" collapsed="false">
      <c r="A13096" s="393" t="n">
        <v>11154</v>
      </c>
      <c r="B13096" s="394" t="s">
        <v>13325</v>
      </c>
      <c r="C13096" s="393" t="s">
        <v>267</v>
      </c>
      <c r="D13096" s="395" t="n">
        <v>1584.05</v>
      </c>
    </row>
    <row r="13097" customFormat="false" ht="14.25" hidden="false" customHeight="false" outlineLevel="0" collapsed="false">
      <c r="A13097" s="393" t="n">
        <v>4989</v>
      </c>
      <c r="B13097" s="394" t="s">
        <v>13326</v>
      </c>
      <c r="C13097" s="393" t="s">
        <v>267</v>
      </c>
      <c r="D13097" s="395" t="n">
        <v>364.46</v>
      </c>
    </row>
    <row r="13098" customFormat="false" ht="14.25" hidden="false" customHeight="false" outlineLevel="0" collapsed="false">
      <c r="A13098" s="393" t="n">
        <v>4982</v>
      </c>
      <c r="B13098" s="394" t="s">
        <v>13327</v>
      </c>
      <c r="C13098" s="393" t="s">
        <v>267</v>
      </c>
      <c r="D13098" s="395" t="n">
        <v>341.84</v>
      </c>
    </row>
    <row r="13099" customFormat="false" ht="14.25" hidden="false" customHeight="false" outlineLevel="0" collapsed="false">
      <c r="A13099" s="393" t="n">
        <v>4962</v>
      </c>
      <c r="B13099" s="394" t="s">
        <v>13328</v>
      </c>
      <c r="C13099" s="393" t="s">
        <v>267</v>
      </c>
      <c r="D13099" s="395" t="n">
        <v>269.59</v>
      </c>
    </row>
    <row r="13100" customFormat="false" ht="14.25" hidden="false" customHeight="false" outlineLevel="0" collapsed="false">
      <c r="A13100" s="393" t="n">
        <v>4981</v>
      </c>
      <c r="B13100" s="394" t="s">
        <v>13329</v>
      </c>
      <c r="C13100" s="393" t="s">
        <v>267</v>
      </c>
      <c r="D13100" s="395" t="n">
        <v>240</v>
      </c>
    </row>
    <row r="13101" customFormat="false" ht="14.25" hidden="false" customHeight="false" outlineLevel="0" collapsed="false">
      <c r="A13101" s="393" t="n">
        <v>4964</v>
      </c>
      <c r="B13101" s="394" t="s">
        <v>13330</v>
      </c>
      <c r="C13101" s="393" t="s">
        <v>267</v>
      </c>
      <c r="D13101" s="395" t="n">
        <v>304.47</v>
      </c>
    </row>
    <row r="13102" customFormat="false" ht="14.25" hidden="false" customHeight="false" outlineLevel="0" collapsed="false">
      <c r="A13102" s="393" t="n">
        <v>4992</v>
      </c>
      <c r="B13102" s="394" t="s">
        <v>13331</v>
      </c>
      <c r="C13102" s="393" t="s">
        <v>267</v>
      </c>
      <c r="D13102" s="395" t="n">
        <v>297.41</v>
      </c>
    </row>
    <row r="13103" customFormat="false" ht="14.25" hidden="false" customHeight="false" outlineLevel="0" collapsed="false">
      <c r="A13103" s="393" t="n">
        <v>4987</v>
      </c>
      <c r="B13103" s="394" t="s">
        <v>13332</v>
      </c>
      <c r="C13103" s="393" t="s">
        <v>267</v>
      </c>
      <c r="D13103" s="395" t="n">
        <v>340.26</v>
      </c>
    </row>
    <row r="13104" customFormat="false" ht="14.25" hidden="false" customHeight="false" outlineLevel="0" collapsed="false">
      <c r="A13104" s="393" t="n">
        <v>4930</v>
      </c>
      <c r="B13104" s="394" t="s">
        <v>13333</v>
      </c>
      <c r="C13104" s="393" t="s">
        <v>76</v>
      </c>
      <c r="D13104" s="395" t="n">
        <v>670.95</v>
      </c>
    </row>
    <row r="13105" customFormat="false" ht="14.25" hidden="false" customHeight="false" outlineLevel="0" collapsed="false">
      <c r="A13105" s="393" t="n">
        <v>4998</v>
      </c>
      <c r="B13105" s="394" t="s">
        <v>13334</v>
      </c>
      <c r="C13105" s="393" t="s">
        <v>76</v>
      </c>
      <c r="D13105" s="395" t="n">
        <v>654.92</v>
      </c>
    </row>
    <row r="13106" customFormat="false" ht="14.25" hidden="false" customHeight="false" outlineLevel="0" collapsed="false">
      <c r="A13106" s="393" t="n">
        <v>39021</v>
      </c>
      <c r="B13106" s="394" t="s">
        <v>13335</v>
      </c>
      <c r="C13106" s="393" t="s">
        <v>267</v>
      </c>
      <c r="D13106" s="395" t="n">
        <v>713.39</v>
      </c>
    </row>
    <row r="13107" customFormat="false" ht="14.25" hidden="false" customHeight="false" outlineLevel="0" collapsed="false">
      <c r="A13107" s="393" t="n">
        <v>39022</v>
      </c>
      <c r="B13107" s="394" t="s">
        <v>13336</v>
      </c>
      <c r="C13107" s="393" t="s">
        <v>267</v>
      </c>
      <c r="D13107" s="395" t="n">
        <v>639</v>
      </c>
    </row>
    <row r="13108" customFormat="false" ht="14.25" hidden="false" customHeight="false" outlineLevel="0" collapsed="false">
      <c r="A13108" s="393" t="n">
        <v>39024</v>
      </c>
      <c r="B13108" s="394" t="s">
        <v>13337</v>
      </c>
      <c r="C13108" s="393" t="s">
        <v>267</v>
      </c>
      <c r="D13108" s="395" t="n">
        <v>801.23</v>
      </c>
    </row>
    <row r="13109" customFormat="false" ht="14.25" hidden="false" customHeight="false" outlineLevel="0" collapsed="false">
      <c r="A13109" s="393" t="n">
        <v>4914</v>
      </c>
      <c r="B13109" s="394" t="s">
        <v>13338</v>
      </c>
      <c r="C13109" s="393" t="s">
        <v>76</v>
      </c>
      <c r="D13109" s="395" t="n">
        <v>649.66</v>
      </c>
    </row>
    <row r="13110" customFormat="false" ht="14.25" hidden="false" customHeight="false" outlineLevel="0" collapsed="false">
      <c r="A13110" s="393" t="n">
        <v>4917</v>
      </c>
      <c r="B13110" s="394" t="s">
        <v>13339</v>
      </c>
      <c r="C13110" s="393" t="s">
        <v>76</v>
      </c>
      <c r="D13110" s="395" t="n">
        <v>448.66</v>
      </c>
    </row>
    <row r="13111" customFormat="false" ht="14.25" hidden="false" customHeight="false" outlineLevel="0" collapsed="false">
      <c r="A13111" s="393" t="n">
        <v>39025</v>
      </c>
      <c r="B13111" s="394" t="s">
        <v>13340</v>
      </c>
      <c r="C13111" s="393" t="s">
        <v>267</v>
      </c>
      <c r="D13111" s="395" t="n">
        <v>821.58</v>
      </c>
    </row>
    <row r="13112" customFormat="false" ht="14.25" hidden="false" customHeight="false" outlineLevel="0" collapsed="false">
      <c r="A13112" s="393" t="n">
        <v>4922</v>
      </c>
      <c r="B13112" s="394" t="s">
        <v>13341</v>
      </c>
      <c r="C13112" s="393" t="s">
        <v>76</v>
      </c>
      <c r="D13112" s="395" t="n">
        <v>416.17</v>
      </c>
    </row>
    <row r="13113" customFormat="false" ht="14.25" hidden="false" customHeight="false" outlineLevel="0" collapsed="false">
      <c r="A13113" s="393" t="n">
        <v>4911</v>
      </c>
      <c r="B13113" s="394" t="s">
        <v>13342</v>
      </c>
      <c r="C13113" s="393" t="s">
        <v>76</v>
      </c>
      <c r="D13113" s="395" t="n">
        <v>302.68</v>
      </c>
    </row>
    <row r="13114" customFormat="false" ht="14.25" hidden="false" customHeight="false" outlineLevel="0" collapsed="false">
      <c r="A13114" s="393" t="n">
        <v>37518</v>
      </c>
      <c r="B13114" s="394" t="s">
        <v>13343</v>
      </c>
      <c r="C13114" s="393" t="s">
        <v>76</v>
      </c>
      <c r="D13114" s="395" t="n">
        <v>491.85</v>
      </c>
    </row>
    <row r="13115" customFormat="false" ht="14.25" hidden="false" customHeight="false" outlineLevel="0" collapsed="false">
      <c r="A13115" s="393" t="n">
        <v>4910</v>
      </c>
      <c r="B13115" s="394" t="s">
        <v>13344</v>
      </c>
      <c r="C13115" s="393" t="s">
        <v>76</v>
      </c>
      <c r="D13115" s="395" t="n">
        <v>414.64</v>
      </c>
    </row>
    <row r="13116" customFormat="false" ht="14.25" hidden="false" customHeight="false" outlineLevel="0" collapsed="false">
      <c r="A13116" s="393" t="n">
        <v>4943</v>
      </c>
      <c r="B13116" s="394" t="s">
        <v>13345</v>
      </c>
      <c r="C13116" s="393" t="s">
        <v>76</v>
      </c>
      <c r="D13116" s="395" t="n">
        <v>617.71</v>
      </c>
    </row>
    <row r="13117" customFormat="false" ht="14.25" hidden="false" customHeight="false" outlineLevel="0" collapsed="false">
      <c r="A13117" s="393" t="n">
        <v>5002</v>
      </c>
      <c r="B13117" s="394" t="s">
        <v>13346</v>
      </c>
      <c r="C13117" s="393" t="s">
        <v>76</v>
      </c>
      <c r="D13117" s="395" t="n">
        <v>477.42</v>
      </c>
    </row>
    <row r="13118" customFormat="false" ht="14.25" hidden="false" customHeight="false" outlineLevel="0" collapsed="false">
      <c r="A13118" s="393" t="n">
        <v>4977</v>
      </c>
      <c r="B13118" s="394" t="s">
        <v>13347</v>
      </c>
      <c r="C13118" s="393" t="s">
        <v>76</v>
      </c>
      <c r="D13118" s="395" t="n">
        <v>322.28</v>
      </c>
    </row>
    <row r="13119" customFormat="false" ht="14.25" hidden="false" customHeight="false" outlineLevel="0" collapsed="false">
      <c r="A13119" s="393" t="n">
        <v>11364</v>
      </c>
      <c r="B13119" s="394" t="s">
        <v>13348</v>
      </c>
      <c r="C13119" s="393" t="s">
        <v>267</v>
      </c>
      <c r="D13119" s="395" t="n">
        <v>206.18</v>
      </c>
    </row>
    <row r="13120" customFormat="false" ht="14.25" hidden="false" customHeight="false" outlineLevel="0" collapsed="false">
      <c r="A13120" s="393" t="n">
        <v>11365</v>
      </c>
      <c r="B13120" s="394" t="s">
        <v>13349</v>
      </c>
      <c r="C13120" s="393" t="s">
        <v>267</v>
      </c>
      <c r="D13120" s="395" t="n">
        <v>213.96</v>
      </c>
    </row>
    <row r="13121" customFormat="false" ht="14.25" hidden="false" customHeight="false" outlineLevel="0" collapsed="false">
      <c r="A13121" s="393" t="n">
        <v>11366</v>
      </c>
      <c r="B13121" s="394" t="s">
        <v>13350</v>
      </c>
      <c r="C13121" s="393" t="s">
        <v>267</v>
      </c>
      <c r="D13121" s="395" t="n">
        <v>227.44</v>
      </c>
    </row>
    <row r="13122" customFormat="false" ht="14.25" hidden="false" customHeight="false" outlineLevel="0" collapsed="false">
      <c r="A13122" s="393" t="n">
        <v>43777</v>
      </c>
      <c r="B13122" s="394" t="s">
        <v>13351</v>
      </c>
      <c r="C13122" s="393" t="s">
        <v>267</v>
      </c>
      <c r="D13122" s="395" t="n">
        <v>267.17</v>
      </c>
    </row>
    <row r="13123" customFormat="false" ht="14.25" hidden="false" customHeight="false" outlineLevel="0" collapsed="false">
      <c r="A13123" s="393" t="n">
        <v>20322</v>
      </c>
      <c r="B13123" s="394" t="s">
        <v>13352</v>
      </c>
      <c r="C13123" s="393" t="s">
        <v>267</v>
      </c>
      <c r="D13123" s="395" t="n">
        <v>248.01</v>
      </c>
    </row>
    <row r="13124" customFormat="false" ht="14.25" hidden="false" customHeight="false" outlineLevel="0" collapsed="false">
      <c r="A13124" s="393" t="n">
        <v>10553</v>
      </c>
      <c r="B13124" s="394" t="s">
        <v>13353</v>
      </c>
      <c r="C13124" s="393" t="s">
        <v>267</v>
      </c>
      <c r="D13124" s="395" t="n">
        <v>225.19</v>
      </c>
    </row>
    <row r="13125" customFormat="false" ht="14.25" hidden="false" customHeight="false" outlineLevel="0" collapsed="false">
      <c r="A13125" s="393" t="n">
        <v>5020</v>
      </c>
      <c r="B13125" s="394" t="s">
        <v>13354</v>
      </c>
      <c r="C13125" s="393" t="s">
        <v>267</v>
      </c>
      <c r="D13125" s="395" t="n">
        <v>237.42</v>
      </c>
    </row>
    <row r="13126" customFormat="false" ht="14.25" hidden="false" customHeight="false" outlineLevel="0" collapsed="false">
      <c r="A13126" s="393" t="n">
        <v>10554</v>
      </c>
      <c r="B13126" s="394" t="s">
        <v>13355</v>
      </c>
      <c r="C13126" s="393" t="s">
        <v>267</v>
      </c>
      <c r="D13126" s="395" t="n">
        <v>227.19</v>
      </c>
    </row>
    <row r="13127" customFormat="false" ht="14.25" hidden="false" customHeight="false" outlineLevel="0" collapsed="false">
      <c r="A13127" s="393" t="n">
        <v>10555</v>
      </c>
      <c r="B13127" s="394" t="s">
        <v>13356</v>
      </c>
      <c r="C13127" s="393" t="s">
        <v>267</v>
      </c>
      <c r="D13127" s="395" t="n">
        <v>247.76</v>
      </c>
    </row>
    <row r="13128" customFormat="false" ht="14.25" hidden="false" customHeight="false" outlineLevel="0" collapsed="false">
      <c r="A13128" s="393" t="n">
        <v>10556</v>
      </c>
      <c r="B13128" s="394" t="s">
        <v>13357</v>
      </c>
      <c r="C13128" s="393" t="s">
        <v>267</v>
      </c>
      <c r="D13128" s="395" t="n">
        <v>329.42</v>
      </c>
    </row>
    <row r="13129" customFormat="false" ht="14.25" hidden="false" customHeight="false" outlineLevel="0" collapsed="false">
      <c r="A13129" s="393" t="n">
        <v>39502</v>
      </c>
      <c r="B13129" s="394" t="s">
        <v>13358</v>
      </c>
      <c r="C13129" s="393" t="s">
        <v>267</v>
      </c>
      <c r="D13129" s="395" t="n">
        <v>462.58</v>
      </c>
    </row>
    <row r="13130" customFormat="false" ht="14.25" hidden="false" customHeight="false" outlineLevel="0" collapsed="false">
      <c r="A13130" s="393" t="n">
        <v>39504</v>
      </c>
      <c r="B13130" s="394" t="s">
        <v>13359</v>
      </c>
      <c r="C13130" s="393" t="s">
        <v>267</v>
      </c>
      <c r="D13130" s="395" t="n">
        <v>511.53</v>
      </c>
    </row>
    <row r="13131" customFormat="false" ht="14.25" hidden="false" customHeight="false" outlineLevel="0" collapsed="false">
      <c r="A13131" s="393" t="n">
        <v>39503</v>
      </c>
      <c r="B13131" s="394" t="s">
        <v>13360</v>
      </c>
      <c r="C13131" s="393" t="s">
        <v>267</v>
      </c>
      <c r="D13131" s="395" t="n">
        <v>538.37</v>
      </c>
    </row>
    <row r="13132" customFormat="false" ht="14.25" hidden="false" customHeight="false" outlineLevel="0" collapsed="false">
      <c r="A13132" s="393" t="n">
        <v>39505</v>
      </c>
      <c r="B13132" s="394" t="s">
        <v>13361</v>
      </c>
      <c r="C13132" s="393" t="s">
        <v>267</v>
      </c>
      <c r="D13132" s="395" t="n">
        <v>580.17</v>
      </c>
    </row>
    <row r="13133" customFormat="false" ht="14.25" hidden="false" customHeight="false" outlineLevel="0" collapsed="false">
      <c r="A13133" s="393" t="n">
        <v>5028</v>
      </c>
      <c r="B13133" s="394" t="s">
        <v>13362</v>
      </c>
      <c r="C13133" s="393" t="s">
        <v>76</v>
      </c>
      <c r="D13133" s="395" t="n">
        <v>788.56</v>
      </c>
    </row>
    <row r="13134" customFormat="false" ht="14.25" hidden="false" customHeight="false" outlineLevel="0" collapsed="false">
      <c r="A13134" s="393" t="n">
        <v>4969</v>
      </c>
      <c r="B13134" s="394" t="s">
        <v>13363</v>
      </c>
      <c r="C13134" s="393" t="s">
        <v>76</v>
      </c>
      <c r="D13134" s="395" t="n">
        <v>455.8</v>
      </c>
    </row>
    <row r="13135" customFormat="false" ht="14.25" hidden="false" customHeight="false" outlineLevel="0" collapsed="false">
      <c r="A13135" s="393" t="n">
        <v>44471</v>
      </c>
      <c r="B13135" s="394" t="s">
        <v>13364</v>
      </c>
      <c r="C13135" s="393" t="s">
        <v>267</v>
      </c>
      <c r="D13135" s="395" t="n">
        <v>491.97</v>
      </c>
    </row>
    <row r="13136" customFormat="false" ht="14.25" hidden="false" customHeight="false" outlineLevel="0" collapsed="false">
      <c r="A13136" s="393" t="n">
        <v>4944</v>
      </c>
      <c r="B13136" s="394" t="s">
        <v>13365</v>
      </c>
      <c r="C13136" s="393" t="s">
        <v>76</v>
      </c>
      <c r="D13136" s="395" t="n">
        <v>923.48</v>
      </c>
    </row>
    <row r="13137" customFormat="false" ht="14.25" hidden="false" customHeight="false" outlineLevel="0" collapsed="false">
      <c r="A13137" s="393" t="n">
        <v>21102</v>
      </c>
      <c r="B13137" s="394" t="s">
        <v>13366</v>
      </c>
      <c r="C13137" s="393" t="s">
        <v>267</v>
      </c>
      <c r="D13137" s="395" t="n">
        <v>55.5</v>
      </c>
    </row>
    <row r="13138" customFormat="false" ht="14.25" hidden="false" customHeight="false" outlineLevel="0" collapsed="false">
      <c r="A13138" s="393" t="n">
        <v>21101</v>
      </c>
      <c r="B13138" s="394" t="s">
        <v>13367</v>
      </c>
      <c r="C13138" s="393" t="s">
        <v>267</v>
      </c>
      <c r="D13138" s="395" t="n">
        <v>35.64</v>
      </c>
    </row>
    <row r="13139" customFormat="false" ht="14.25" hidden="false" customHeight="false" outlineLevel="0" collapsed="false">
      <c r="A13139" s="393" t="n">
        <v>34713</v>
      </c>
      <c r="B13139" s="394" t="s">
        <v>13368</v>
      </c>
      <c r="C13139" s="393" t="s">
        <v>76</v>
      </c>
      <c r="D13139" s="395" t="n">
        <v>473.99</v>
      </c>
    </row>
    <row r="13140" customFormat="false" ht="14.25" hidden="false" customHeight="false" outlineLevel="0" collapsed="false">
      <c r="A13140" s="393" t="n">
        <v>37563</v>
      </c>
      <c r="B13140" s="394" t="s">
        <v>13369</v>
      </c>
      <c r="C13140" s="393" t="s">
        <v>76</v>
      </c>
      <c r="D13140" s="395" t="n">
        <v>738.29</v>
      </c>
    </row>
    <row r="13141" customFormat="false" ht="14.25" hidden="false" customHeight="false" outlineLevel="0" collapsed="false">
      <c r="A13141" s="393" t="n">
        <v>4948</v>
      </c>
      <c r="B13141" s="394" t="s">
        <v>13370</v>
      </c>
      <c r="C13141" s="393" t="s">
        <v>76</v>
      </c>
      <c r="D13141" s="395" t="n">
        <v>642.32</v>
      </c>
    </row>
    <row r="13142" customFormat="false" ht="14.25" hidden="false" customHeight="false" outlineLevel="0" collapsed="false">
      <c r="A13142" s="393" t="n">
        <v>37561</v>
      </c>
      <c r="B13142" s="394" t="s">
        <v>13371</v>
      </c>
      <c r="C13142" s="393" t="s">
        <v>76</v>
      </c>
      <c r="D13142" s="395" t="n">
        <v>599.06</v>
      </c>
    </row>
    <row r="13143" customFormat="false" ht="14.25" hidden="false" customHeight="false" outlineLevel="0" collapsed="false">
      <c r="A13143" s="393" t="n">
        <v>37562</v>
      </c>
      <c r="B13143" s="394" t="s">
        <v>13372</v>
      </c>
      <c r="C13143" s="393" t="s">
        <v>76</v>
      </c>
      <c r="D13143" s="395" t="n">
        <v>785.43</v>
      </c>
    </row>
    <row r="13144" customFormat="false" ht="14.25" hidden="false" customHeight="false" outlineLevel="0" collapsed="false">
      <c r="A13144" s="393" t="n">
        <v>14164</v>
      </c>
      <c r="B13144" s="394" t="s">
        <v>13373</v>
      </c>
      <c r="C13144" s="393" t="s">
        <v>267</v>
      </c>
      <c r="D13144" s="395" t="n">
        <v>1716.57</v>
      </c>
    </row>
    <row r="13145" customFormat="false" ht="14.25" hidden="false" customHeight="false" outlineLevel="0" collapsed="false">
      <c r="A13145" s="393" t="n">
        <v>14163</v>
      </c>
      <c r="B13145" s="394" t="s">
        <v>13374</v>
      </c>
      <c r="C13145" s="393" t="s">
        <v>267</v>
      </c>
      <c r="D13145" s="395" t="n">
        <v>1950.99</v>
      </c>
    </row>
    <row r="13146" customFormat="false" ht="14.25" hidden="false" customHeight="false" outlineLevel="0" collapsed="false">
      <c r="A13146" s="393" t="n">
        <v>5051</v>
      </c>
      <c r="B13146" s="394" t="s">
        <v>13375</v>
      </c>
      <c r="C13146" s="393" t="s">
        <v>267</v>
      </c>
      <c r="D13146" s="395" t="n">
        <v>1659.29</v>
      </c>
    </row>
    <row r="13147" customFormat="false" ht="14.25" hidden="false" customHeight="false" outlineLevel="0" collapsed="false">
      <c r="A13147" s="393" t="n">
        <v>5052</v>
      </c>
      <c r="B13147" s="394" t="s">
        <v>13376</v>
      </c>
      <c r="C13147" s="393" t="s">
        <v>267</v>
      </c>
      <c r="D13147" s="395" t="n">
        <v>1236.27</v>
      </c>
    </row>
    <row r="13148" customFormat="false" ht="14.25" hidden="false" customHeight="false" outlineLevel="0" collapsed="false">
      <c r="A13148" s="393" t="n">
        <v>14162</v>
      </c>
      <c r="B13148" s="394" t="s">
        <v>13377</v>
      </c>
      <c r="C13148" s="393" t="s">
        <v>267</v>
      </c>
      <c r="D13148" s="395" t="n">
        <v>1656.88</v>
      </c>
    </row>
    <row r="13149" customFormat="false" ht="14.25" hidden="false" customHeight="false" outlineLevel="0" collapsed="false">
      <c r="A13149" s="393" t="n">
        <v>14166</v>
      </c>
      <c r="B13149" s="394" t="s">
        <v>13378</v>
      </c>
      <c r="C13149" s="393" t="s">
        <v>267</v>
      </c>
      <c r="D13149" s="395" t="n">
        <v>1251.97</v>
      </c>
    </row>
    <row r="13150" customFormat="false" ht="14.25" hidden="false" customHeight="false" outlineLevel="0" collapsed="false">
      <c r="A13150" s="393" t="n">
        <v>14165</v>
      </c>
      <c r="B13150" s="394" t="s">
        <v>13379</v>
      </c>
      <c r="C13150" s="393" t="s">
        <v>267</v>
      </c>
      <c r="D13150" s="395" t="n">
        <v>1734.43</v>
      </c>
    </row>
    <row r="13151" customFormat="false" ht="14.25" hidden="false" customHeight="false" outlineLevel="0" collapsed="false">
      <c r="A13151" s="393" t="n">
        <v>5050</v>
      </c>
      <c r="B13151" s="394" t="s">
        <v>13380</v>
      </c>
      <c r="C13151" s="393" t="s">
        <v>267</v>
      </c>
      <c r="D13151" s="395" t="n">
        <v>426.88</v>
      </c>
    </row>
    <row r="13152" customFormat="false" ht="14.25" hidden="false" customHeight="false" outlineLevel="0" collapsed="false">
      <c r="A13152" s="393" t="n">
        <v>12366</v>
      </c>
      <c r="B13152" s="394" t="s">
        <v>13381</v>
      </c>
      <c r="C13152" s="393" t="s">
        <v>267</v>
      </c>
      <c r="D13152" s="395" t="n">
        <v>1036.15</v>
      </c>
    </row>
    <row r="13153" customFormat="false" ht="14.25" hidden="false" customHeight="false" outlineLevel="0" collapsed="false">
      <c r="A13153" s="393" t="n">
        <v>5045</v>
      </c>
      <c r="B13153" s="394" t="s">
        <v>13382</v>
      </c>
      <c r="C13153" s="393" t="s">
        <v>267</v>
      </c>
      <c r="D13153" s="395" t="n">
        <v>1431.39</v>
      </c>
    </row>
    <row r="13154" customFormat="false" ht="14.25" hidden="false" customHeight="false" outlineLevel="0" collapsed="false">
      <c r="A13154" s="393" t="n">
        <v>5035</v>
      </c>
      <c r="B13154" s="394" t="s">
        <v>13383</v>
      </c>
      <c r="C13154" s="393" t="s">
        <v>267</v>
      </c>
      <c r="D13154" s="395" t="n">
        <v>1645.75</v>
      </c>
    </row>
    <row r="13155" customFormat="false" ht="14.25" hidden="false" customHeight="false" outlineLevel="0" collapsed="false">
      <c r="A13155" s="393" t="n">
        <v>41180</v>
      </c>
      <c r="B13155" s="394" t="s">
        <v>13384</v>
      </c>
      <c r="C13155" s="393" t="s">
        <v>267</v>
      </c>
      <c r="D13155" s="395" t="n">
        <v>3699.63</v>
      </c>
    </row>
    <row r="13156" customFormat="false" ht="14.25" hidden="false" customHeight="false" outlineLevel="0" collapsed="false">
      <c r="A13156" s="393" t="n">
        <v>41181</v>
      </c>
      <c r="B13156" s="394" t="s">
        <v>13385</v>
      </c>
      <c r="C13156" s="393" t="s">
        <v>267</v>
      </c>
      <c r="D13156" s="395" t="n">
        <v>4898.19</v>
      </c>
    </row>
    <row r="13157" customFormat="false" ht="14.25" hidden="false" customHeight="false" outlineLevel="0" collapsed="false">
      <c r="A13157" s="393" t="n">
        <v>41182</v>
      </c>
      <c r="B13157" s="394" t="s">
        <v>13386</v>
      </c>
      <c r="C13157" s="393" t="s">
        <v>267</v>
      </c>
      <c r="D13157" s="395" t="n">
        <v>7026.87</v>
      </c>
    </row>
    <row r="13158" customFormat="false" ht="14.25" hidden="false" customHeight="false" outlineLevel="0" collapsed="false">
      <c r="A13158" s="393" t="n">
        <v>41183</v>
      </c>
      <c r="B13158" s="394" t="s">
        <v>13387</v>
      </c>
      <c r="C13158" s="393" t="s">
        <v>267</v>
      </c>
      <c r="D13158" s="395" t="n">
        <v>8773.19</v>
      </c>
    </row>
    <row r="13159" customFormat="false" ht="14.25" hidden="false" customHeight="false" outlineLevel="0" collapsed="false">
      <c r="A13159" s="393" t="n">
        <v>41184</v>
      </c>
      <c r="B13159" s="394" t="s">
        <v>13388</v>
      </c>
      <c r="C13159" s="393" t="s">
        <v>267</v>
      </c>
      <c r="D13159" s="395" t="n">
        <v>13357.71</v>
      </c>
    </row>
    <row r="13160" customFormat="false" ht="14.25" hidden="false" customHeight="false" outlineLevel="0" collapsed="false">
      <c r="A13160" s="393" t="n">
        <v>41185</v>
      </c>
      <c r="B13160" s="394" t="s">
        <v>13389</v>
      </c>
      <c r="C13160" s="393" t="s">
        <v>267</v>
      </c>
      <c r="D13160" s="395" t="n">
        <v>4953.64</v>
      </c>
    </row>
    <row r="13161" customFormat="false" ht="14.25" hidden="false" customHeight="false" outlineLevel="0" collapsed="false">
      <c r="A13161" s="393" t="n">
        <v>41186</v>
      </c>
      <c r="B13161" s="394" t="s">
        <v>13390</v>
      </c>
      <c r="C13161" s="393" t="s">
        <v>267</v>
      </c>
      <c r="D13161" s="395" t="n">
        <v>6941.95</v>
      </c>
    </row>
    <row r="13162" customFormat="false" ht="14.25" hidden="false" customHeight="false" outlineLevel="0" collapsed="false">
      <c r="A13162" s="393" t="n">
        <v>41187</v>
      </c>
      <c r="B13162" s="394" t="s">
        <v>13391</v>
      </c>
      <c r="C13162" s="393" t="s">
        <v>267</v>
      </c>
      <c r="D13162" s="395" t="n">
        <v>9309.74</v>
      </c>
    </row>
    <row r="13163" customFormat="false" ht="14.25" hidden="false" customHeight="false" outlineLevel="0" collapsed="false">
      <c r="A13163" s="393" t="n">
        <v>41188</v>
      </c>
      <c r="B13163" s="394" t="s">
        <v>13392</v>
      </c>
      <c r="C13163" s="393" t="s">
        <v>267</v>
      </c>
      <c r="D13163" s="395" t="n">
        <v>11905.08</v>
      </c>
    </row>
    <row r="13164" customFormat="false" ht="14.25" hidden="false" customHeight="false" outlineLevel="0" collapsed="false">
      <c r="A13164" s="393" t="n">
        <v>5036</v>
      </c>
      <c r="B13164" s="394" t="s">
        <v>13393</v>
      </c>
      <c r="C13164" s="393" t="s">
        <v>267</v>
      </c>
      <c r="D13164" s="395" t="n">
        <v>2524.88</v>
      </c>
    </row>
    <row r="13165" customFormat="false" ht="14.25" hidden="false" customHeight="false" outlineLevel="0" collapsed="false">
      <c r="A13165" s="393" t="n">
        <v>41189</v>
      </c>
      <c r="B13165" s="394" t="s">
        <v>13394</v>
      </c>
      <c r="C13165" s="393" t="s">
        <v>267</v>
      </c>
      <c r="D13165" s="395" t="n">
        <v>15305.22</v>
      </c>
    </row>
    <row r="13166" customFormat="false" ht="14.25" hidden="false" customHeight="false" outlineLevel="0" collapsed="false">
      <c r="A13166" s="393" t="n">
        <v>41190</v>
      </c>
      <c r="B13166" s="394" t="s">
        <v>13395</v>
      </c>
      <c r="C13166" s="393" t="s">
        <v>267</v>
      </c>
      <c r="D13166" s="395" t="n">
        <v>5322.62</v>
      </c>
    </row>
    <row r="13167" customFormat="false" ht="14.25" hidden="false" customHeight="false" outlineLevel="0" collapsed="false">
      <c r="A13167" s="393" t="n">
        <v>41191</v>
      </c>
      <c r="B13167" s="394" t="s">
        <v>13396</v>
      </c>
      <c r="C13167" s="393" t="s">
        <v>267</v>
      </c>
      <c r="D13167" s="395" t="n">
        <v>8162.04</v>
      </c>
    </row>
    <row r="13168" customFormat="false" ht="14.25" hidden="false" customHeight="false" outlineLevel="0" collapsed="false">
      <c r="A13168" s="393" t="n">
        <v>41192</v>
      </c>
      <c r="B13168" s="394" t="s">
        <v>13397</v>
      </c>
      <c r="C13168" s="393" t="s">
        <v>267</v>
      </c>
      <c r="D13168" s="395" t="n">
        <v>8508.86</v>
      </c>
    </row>
    <row r="13169" customFormat="false" ht="14.25" hidden="false" customHeight="false" outlineLevel="0" collapsed="false">
      <c r="A13169" s="393" t="n">
        <v>41193</v>
      </c>
      <c r="B13169" s="394" t="s">
        <v>13398</v>
      </c>
      <c r="C13169" s="393" t="s">
        <v>267</v>
      </c>
      <c r="D13169" s="395" t="n">
        <v>13903.2</v>
      </c>
    </row>
    <row r="13170" customFormat="false" ht="14.25" hidden="false" customHeight="false" outlineLevel="0" collapsed="false">
      <c r="A13170" s="393" t="n">
        <v>41194</v>
      </c>
      <c r="B13170" s="394" t="s">
        <v>13399</v>
      </c>
      <c r="C13170" s="393" t="s">
        <v>267</v>
      </c>
      <c r="D13170" s="395" t="n">
        <v>16589.67</v>
      </c>
    </row>
    <row r="13171" customFormat="false" ht="14.25" hidden="false" customHeight="false" outlineLevel="0" collapsed="false">
      <c r="A13171" s="393" t="n">
        <v>5044</v>
      </c>
      <c r="B13171" s="394" t="s">
        <v>13400</v>
      </c>
      <c r="C13171" s="393" t="s">
        <v>267</v>
      </c>
      <c r="D13171" s="395" t="n">
        <v>892.69</v>
      </c>
    </row>
    <row r="13172" customFormat="false" ht="14.25" hidden="false" customHeight="false" outlineLevel="0" collapsed="false">
      <c r="A13172" s="393" t="n">
        <v>5059</v>
      </c>
      <c r="B13172" s="394" t="s">
        <v>13401</v>
      </c>
      <c r="C13172" s="393" t="s">
        <v>267</v>
      </c>
      <c r="D13172" s="395" t="n">
        <v>1067.55</v>
      </c>
    </row>
    <row r="13173" customFormat="false" ht="14.25" hidden="false" customHeight="false" outlineLevel="0" collapsed="false">
      <c r="A13173" s="393" t="n">
        <v>41201</v>
      </c>
      <c r="B13173" s="394" t="s">
        <v>13402</v>
      </c>
      <c r="C13173" s="393" t="s">
        <v>267</v>
      </c>
      <c r="D13173" s="395" t="n">
        <v>2166.51</v>
      </c>
    </row>
    <row r="13174" customFormat="false" ht="14.25" hidden="false" customHeight="false" outlineLevel="0" collapsed="false">
      <c r="A13174" s="393" t="n">
        <v>41199</v>
      </c>
      <c r="B13174" s="394" t="s">
        <v>13403</v>
      </c>
      <c r="C13174" s="393" t="s">
        <v>267</v>
      </c>
      <c r="D13174" s="395" t="n">
        <v>696.18</v>
      </c>
    </row>
    <row r="13175" customFormat="false" ht="14.25" hidden="false" customHeight="false" outlineLevel="0" collapsed="false">
      <c r="A13175" s="393" t="n">
        <v>5057</v>
      </c>
      <c r="B13175" s="394" t="s">
        <v>13404</v>
      </c>
      <c r="C13175" s="393" t="s">
        <v>267</v>
      </c>
      <c r="D13175" s="395" t="n">
        <v>942.5</v>
      </c>
    </row>
    <row r="13176" customFormat="false" ht="14.25" hidden="false" customHeight="false" outlineLevel="0" collapsed="false">
      <c r="A13176" s="393" t="n">
        <v>41200</v>
      </c>
      <c r="B13176" s="394" t="s">
        <v>13405</v>
      </c>
      <c r="C13176" s="393" t="s">
        <v>267</v>
      </c>
      <c r="D13176" s="395" t="n">
        <v>1355.01</v>
      </c>
    </row>
    <row r="13177" customFormat="false" ht="14.25" hidden="false" customHeight="false" outlineLevel="0" collapsed="false">
      <c r="A13177" s="393" t="n">
        <v>41205</v>
      </c>
      <c r="B13177" s="394" t="s">
        <v>13406</v>
      </c>
      <c r="C13177" s="393" t="s">
        <v>267</v>
      </c>
      <c r="D13177" s="395" t="n">
        <v>2510.81</v>
      </c>
    </row>
    <row r="13178" customFormat="false" ht="14.25" hidden="false" customHeight="false" outlineLevel="0" collapsed="false">
      <c r="A13178" s="393" t="n">
        <v>41202</v>
      </c>
      <c r="B13178" s="394" t="s">
        <v>13407</v>
      </c>
      <c r="C13178" s="393" t="s">
        <v>267</v>
      </c>
      <c r="D13178" s="395" t="n">
        <v>732.67</v>
      </c>
    </row>
    <row r="13179" customFormat="false" ht="14.25" hidden="false" customHeight="false" outlineLevel="0" collapsed="false">
      <c r="A13179" s="393" t="n">
        <v>41206</v>
      </c>
      <c r="B13179" s="394" t="s">
        <v>13408</v>
      </c>
      <c r="C13179" s="393" t="s">
        <v>267</v>
      </c>
      <c r="D13179" s="395" t="n">
        <v>3310.39</v>
      </c>
    </row>
    <row r="13180" customFormat="false" ht="14.25" hidden="false" customHeight="false" outlineLevel="0" collapsed="false">
      <c r="A13180" s="393" t="n">
        <v>12372</v>
      </c>
      <c r="B13180" s="394" t="s">
        <v>13409</v>
      </c>
      <c r="C13180" s="393" t="s">
        <v>267</v>
      </c>
      <c r="D13180" s="395" t="n">
        <v>769.31</v>
      </c>
    </row>
    <row r="13181" customFormat="false" ht="14.25" hidden="false" customHeight="false" outlineLevel="0" collapsed="false">
      <c r="A13181" s="393" t="n">
        <v>41207</v>
      </c>
      <c r="B13181" s="394" t="s">
        <v>13410</v>
      </c>
      <c r="C13181" s="393" t="s">
        <v>267</v>
      </c>
      <c r="D13181" s="395" t="n">
        <v>4456.45</v>
      </c>
    </row>
    <row r="13182" customFormat="false" ht="14.25" hidden="false" customHeight="false" outlineLevel="0" collapsed="false">
      <c r="A13182" s="393" t="n">
        <v>41203</v>
      </c>
      <c r="B13182" s="394" t="s">
        <v>13411</v>
      </c>
      <c r="C13182" s="393" t="s">
        <v>267</v>
      </c>
      <c r="D13182" s="395" t="n">
        <v>1173.66</v>
      </c>
    </row>
    <row r="13183" customFormat="false" ht="14.25" hidden="false" customHeight="false" outlineLevel="0" collapsed="false">
      <c r="A13183" s="393" t="n">
        <v>41204</v>
      </c>
      <c r="B13183" s="394" t="s">
        <v>13412</v>
      </c>
      <c r="C13183" s="393" t="s">
        <v>267</v>
      </c>
      <c r="D13183" s="395" t="n">
        <v>1659.25</v>
      </c>
    </row>
    <row r="13184" customFormat="false" ht="14.25" hidden="false" customHeight="false" outlineLevel="0" collapsed="false">
      <c r="A13184" s="393" t="n">
        <v>41210</v>
      </c>
      <c r="B13184" s="394" t="s">
        <v>13413</v>
      </c>
      <c r="C13184" s="393" t="s">
        <v>267</v>
      </c>
      <c r="D13184" s="395" t="n">
        <v>2771.74</v>
      </c>
    </row>
    <row r="13185" customFormat="false" ht="14.25" hidden="false" customHeight="false" outlineLevel="0" collapsed="false">
      <c r="A13185" s="393" t="n">
        <v>41208</v>
      </c>
      <c r="B13185" s="394" t="s">
        <v>13414</v>
      </c>
      <c r="C13185" s="393" t="s">
        <v>267</v>
      </c>
      <c r="D13185" s="395" t="n">
        <v>970.27</v>
      </c>
    </row>
    <row r="13186" customFormat="false" ht="14.25" hidden="false" customHeight="false" outlineLevel="0" collapsed="false">
      <c r="A13186" s="393" t="n">
        <v>41211</v>
      </c>
      <c r="B13186" s="394" t="s">
        <v>13415</v>
      </c>
      <c r="C13186" s="393" t="s">
        <v>267</v>
      </c>
      <c r="D13186" s="395" t="n">
        <v>3905.35</v>
      </c>
    </row>
    <row r="13187" customFormat="false" ht="14.25" hidden="false" customHeight="false" outlineLevel="0" collapsed="false">
      <c r="A13187" s="393" t="n">
        <v>13339</v>
      </c>
      <c r="B13187" s="394" t="s">
        <v>13416</v>
      </c>
      <c r="C13187" s="393" t="s">
        <v>267</v>
      </c>
      <c r="D13187" s="395" t="n">
        <v>1314.95</v>
      </c>
    </row>
    <row r="13188" customFormat="false" ht="14.25" hidden="false" customHeight="false" outlineLevel="0" collapsed="false">
      <c r="A13188" s="393" t="n">
        <v>41213</v>
      </c>
      <c r="B13188" s="394" t="s">
        <v>13417</v>
      </c>
      <c r="C13188" s="393" t="s">
        <v>267</v>
      </c>
      <c r="D13188" s="395" t="n">
        <v>8094.83</v>
      </c>
    </row>
    <row r="13189" customFormat="false" ht="14.25" hidden="false" customHeight="false" outlineLevel="0" collapsed="false">
      <c r="A13189" s="393" t="n">
        <v>41209</v>
      </c>
      <c r="B13189" s="394" t="s">
        <v>13418</v>
      </c>
      <c r="C13189" s="393" t="s">
        <v>267</v>
      </c>
      <c r="D13189" s="395" t="n">
        <v>1809.21</v>
      </c>
    </row>
    <row r="13190" customFormat="false" ht="14.25" hidden="false" customHeight="false" outlineLevel="0" collapsed="false">
      <c r="A13190" s="393" t="n">
        <v>41216</v>
      </c>
      <c r="B13190" s="394" t="s">
        <v>13419</v>
      </c>
      <c r="C13190" s="393" t="s">
        <v>267</v>
      </c>
      <c r="D13190" s="395" t="n">
        <v>3388.89</v>
      </c>
    </row>
    <row r="13191" customFormat="false" ht="14.25" hidden="false" customHeight="false" outlineLevel="0" collapsed="false">
      <c r="A13191" s="393" t="n">
        <v>41217</v>
      </c>
      <c r="B13191" s="394" t="s">
        <v>13420</v>
      </c>
      <c r="C13191" s="393" t="s">
        <v>267</v>
      </c>
      <c r="D13191" s="395" t="n">
        <v>5433.6</v>
      </c>
    </row>
    <row r="13192" customFormat="false" ht="14.25" hidden="false" customHeight="false" outlineLevel="0" collapsed="false">
      <c r="A13192" s="393" t="n">
        <v>41218</v>
      </c>
      <c r="B13192" s="394" t="s">
        <v>13421</v>
      </c>
      <c r="C13192" s="393" t="s">
        <v>267</v>
      </c>
      <c r="D13192" s="395" t="n">
        <v>7286.62</v>
      </c>
    </row>
    <row r="13193" customFormat="false" ht="14.25" hidden="false" customHeight="false" outlineLevel="0" collapsed="false">
      <c r="A13193" s="393" t="n">
        <v>41214</v>
      </c>
      <c r="B13193" s="394" t="s">
        <v>13422</v>
      </c>
      <c r="C13193" s="393" t="s">
        <v>267</v>
      </c>
      <c r="D13193" s="395" t="n">
        <v>1536.37</v>
      </c>
    </row>
    <row r="13194" customFormat="false" ht="14.25" hidden="false" customHeight="false" outlineLevel="0" collapsed="false">
      <c r="A13194" s="393" t="n">
        <v>41215</v>
      </c>
      <c r="B13194" s="394" t="s">
        <v>13423</v>
      </c>
      <c r="C13194" s="393" t="s">
        <v>267</v>
      </c>
      <c r="D13194" s="395" t="n">
        <v>2313.21</v>
      </c>
    </row>
    <row r="13195" customFormat="false" ht="14.25" hidden="false" customHeight="false" outlineLevel="0" collapsed="false">
      <c r="A13195" s="393" t="n">
        <v>41221</v>
      </c>
      <c r="B13195" s="394" t="s">
        <v>13424</v>
      </c>
      <c r="C13195" s="393" t="s">
        <v>267</v>
      </c>
      <c r="D13195" s="395" t="n">
        <v>6697.95</v>
      </c>
    </row>
    <row r="13196" customFormat="false" ht="14.25" hidden="false" customHeight="false" outlineLevel="0" collapsed="false">
      <c r="A13196" s="393" t="n">
        <v>41222</v>
      </c>
      <c r="B13196" s="394" t="s">
        <v>13425</v>
      </c>
      <c r="C13196" s="393" t="s">
        <v>267</v>
      </c>
      <c r="D13196" s="395" t="n">
        <v>9584.84</v>
      </c>
    </row>
    <row r="13197" customFormat="false" ht="14.25" hidden="false" customHeight="false" outlineLevel="0" collapsed="false">
      <c r="A13197" s="393" t="n">
        <v>41195</v>
      </c>
      <c r="B13197" s="394" t="s">
        <v>13426</v>
      </c>
      <c r="C13197" s="393" t="s">
        <v>267</v>
      </c>
      <c r="D13197" s="395" t="n">
        <v>492.63</v>
      </c>
    </row>
    <row r="13198" customFormat="false" ht="14.25" hidden="false" customHeight="false" outlineLevel="0" collapsed="false">
      <c r="A13198" s="393" t="n">
        <v>41198</v>
      </c>
      <c r="B13198" s="394" t="s">
        <v>13427</v>
      </c>
      <c r="C13198" s="393" t="s">
        <v>267</v>
      </c>
      <c r="D13198" s="395" t="n">
        <v>1925.09</v>
      </c>
    </row>
    <row r="13199" customFormat="false" ht="14.25" hidden="false" customHeight="false" outlineLevel="0" collapsed="false">
      <c r="A13199" s="393" t="n">
        <v>41196</v>
      </c>
      <c r="B13199" s="394" t="s">
        <v>13428</v>
      </c>
      <c r="C13199" s="393" t="s">
        <v>267</v>
      </c>
      <c r="D13199" s="395" t="n">
        <v>610.65</v>
      </c>
    </row>
    <row r="13200" customFormat="false" ht="14.25" hidden="false" customHeight="false" outlineLevel="0" collapsed="false">
      <c r="A13200" s="393" t="n">
        <v>5033</v>
      </c>
      <c r="B13200" s="394" t="s">
        <v>13429</v>
      </c>
      <c r="C13200" s="393" t="s">
        <v>267</v>
      </c>
      <c r="D13200" s="395" t="n">
        <v>801.75</v>
      </c>
    </row>
    <row r="13201" customFormat="false" ht="14.25" hidden="false" customHeight="false" outlineLevel="0" collapsed="false">
      <c r="A13201" s="393" t="n">
        <v>41197</v>
      </c>
      <c r="B13201" s="394" t="s">
        <v>13430</v>
      </c>
      <c r="C13201" s="393" t="s">
        <v>267</v>
      </c>
      <c r="D13201" s="395" t="n">
        <v>1190.89</v>
      </c>
    </row>
    <row r="13202" customFormat="false" ht="14.25" hidden="false" customHeight="false" outlineLevel="0" collapsed="false">
      <c r="A13202" s="393" t="n">
        <v>12388</v>
      </c>
      <c r="B13202" s="394" t="s">
        <v>13431</v>
      </c>
      <c r="C13202" s="393" t="s">
        <v>267</v>
      </c>
      <c r="D13202" s="395" t="n">
        <v>252.68</v>
      </c>
    </row>
    <row r="13203" customFormat="false" ht="14.25" hidden="false" customHeight="false" outlineLevel="0" collapsed="false">
      <c r="A13203" s="393" t="n">
        <v>2731</v>
      </c>
      <c r="B13203" s="394" t="s">
        <v>13432</v>
      </c>
      <c r="C13203" s="393" t="s">
        <v>274</v>
      </c>
      <c r="D13203" s="395" t="n">
        <v>104.03</v>
      </c>
    </row>
    <row r="13204" customFormat="false" ht="14.25" hidden="false" customHeight="false" outlineLevel="0" collapsed="false">
      <c r="A13204" s="393" t="n">
        <v>41457</v>
      </c>
      <c r="B13204" s="394" t="s">
        <v>13433</v>
      </c>
      <c r="C13204" s="393" t="s">
        <v>267</v>
      </c>
      <c r="D13204" s="395" t="n">
        <v>1666.44</v>
      </c>
    </row>
    <row r="13205" customFormat="false" ht="14.25" hidden="false" customHeight="false" outlineLevel="0" collapsed="false">
      <c r="A13205" s="393" t="n">
        <v>41458</v>
      </c>
      <c r="B13205" s="394" t="s">
        <v>13434</v>
      </c>
      <c r="C13205" s="393" t="s">
        <v>267</v>
      </c>
      <c r="D13205" s="395" t="n">
        <v>2326.43</v>
      </c>
    </row>
    <row r="13206" customFormat="false" ht="14.25" hidden="false" customHeight="false" outlineLevel="0" collapsed="false">
      <c r="A13206" s="393" t="n">
        <v>41459</v>
      </c>
      <c r="B13206" s="394" t="s">
        <v>13435</v>
      </c>
      <c r="C13206" s="393" t="s">
        <v>267</v>
      </c>
      <c r="D13206" s="395" t="n">
        <v>3245.19</v>
      </c>
    </row>
    <row r="13207" customFormat="false" ht="14.25" hidden="false" customHeight="false" outlineLevel="0" collapsed="false">
      <c r="A13207" s="393" t="n">
        <v>41461</v>
      </c>
      <c r="B13207" s="394" t="s">
        <v>13436</v>
      </c>
      <c r="C13207" s="393" t="s">
        <v>267</v>
      </c>
      <c r="D13207" s="395" t="n">
        <v>4424.65</v>
      </c>
    </row>
    <row r="13208" customFormat="false" ht="14.25" hidden="false" customHeight="false" outlineLevel="0" collapsed="false">
      <c r="A13208" s="393" t="n">
        <v>44537</v>
      </c>
      <c r="B13208" s="394" t="s">
        <v>13437</v>
      </c>
      <c r="C13208" s="393" t="s">
        <v>9192</v>
      </c>
      <c r="D13208" s="395" t="n">
        <v>336.52</v>
      </c>
    </row>
    <row r="13209" customFormat="false" ht="14.25" hidden="false" customHeight="false" outlineLevel="0" collapsed="false">
      <c r="A13209" s="393" t="n">
        <v>11844</v>
      </c>
      <c r="B13209" s="394" t="s">
        <v>13438</v>
      </c>
      <c r="C13209" s="393" t="s">
        <v>274</v>
      </c>
      <c r="D13209" s="395" t="n">
        <v>59.78</v>
      </c>
    </row>
    <row r="13210" customFormat="false" ht="14.25" hidden="false" customHeight="false" outlineLevel="0" collapsed="false">
      <c r="A13210" s="393" t="n">
        <v>4465</v>
      </c>
      <c r="B13210" s="394" t="s">
        <v>13439</v>
      </c>
      <c r="C13210" s="393" t="s">
        <v>274</v>
      </c>
      <c r="D13210" s="395" t="n">
        <v>49.68</v>
      </c>
    </row>
    <row r="13211" customFormat="false" ht="14.25" hidden="false" customHeight="false" outlineLevel="0" collapsed="false">
      <c r="A13211" s="393" t="n">
        <v>35273</v>
      </c>
      <c r="B13211" s="394" t="s">
        <v>13440</v>
      </c>
      <c r="C13211" s="393" t="s">
        <v>274</v>
      </c>
      <c r="D13211" s="395" t="n">
        <v>59.58</v>
      </c>
    </row>
    <row r="13212" customFormat="false" ht="14.25" hidden="false" customHeight="false" outlineLevel="0" collapsed="false">
      <c r="A13212" s="393" t="n">
        <v>4470</v>
      </c>
      <c r="B13212" s="394" t="s">
        <v>13441</v>
      </c>
      <c r="C13212" s="393" t="s">
        <v>274</v>
      </c>
      <c r="D13212" s="395" t="n">
        <v>137.5</v>
      </c>
    </row>
    <row r="13213" customFormat="false" ht="14.25" hidden="false" customHeight="false" outlineLevel="0" collapsed="false">
      <c r="A13213" s="393" t="n">
        <v>20204</v>
      </c>
      <c r="B13213" s="394" t="s">
        <v>13442</v>
      </c>
      <c r="C13213" s="393" t="s">
        <v>274</v>
      </c>
      <c r="D13213" s="395" t="n">
        <v>91.67</v>
      </c>
    </row>
    <row r="13214" customFormat="false" ht="14.25" hidden="false" customHeight="false" outlineLevel="0" collapsed="false">
      <c r="A13214" s="393" t="n">
        <v>20208</v>
      </c>
      <c r="B13214" s="394" t="s">
        <v>13443</v>
      </c>
      <c r="C13214" s="393" t="s">
        <v>274</v>
      </c>
      <c r="D13214" s="395" t="n">
        <v>123.75</v>
      </c>
    </row>
    <row r="13215" customFormat="false" ht="14.25" hidden="false" customHeight="false" outlineLevel="0" collapsed="false">
      <c r="A13215" s="393" t="n">
        <v>4437</v>
      </c>
      <c r="B13215" s="394" t="s">
        <v>13444</v>
      </c>
      <c r="C13215" s="393" t="s">
        <v>274</v>
      </c>
      <c r="D13215" s="395" t="n">
        <v>103.13</v>
      </c>
    </row>
    <row r="13216" customFormat="false" ht="14.25" hidden="false" customHeight="false" outlineLevel="0" collapsed="false">
      <c r="A13216" s="393" t="n">
        <v>14580</v>
      </c>
      <c r="B13216" s="394" t="s">
        <v>13445</v>
      </c>
      <c r="C13216" s="393" t="s">
        <v>274</v>
      </c>
      <c r="D13216" s="395" t="n">
        <v>103.13</v>
      </c>
    </row>
    <row r="13217" customFormat="false" ht="14.25" hidden="false" customHeight="false" outlineLevel="0" collapsed="false">
      <c r="A13217" s="393" t="n">
        <v>5065</v>
      </c>
      <c r="B13217" s="394" t="s">
        <v>13446</v>
      </c>
      <c r="C13217" s="393" t="s">
        <v>532</v>
      </c>
      <c r="D13217" s="395" t="n">
        <v>23.22</v>
      </c>
    </row>
    <row r="13218" customFormat="false" ht="14.25" hidden="false" customHeight="false" outlineLevel="0" collapsed="false">
      <c r="A13218" s="393" t="n">
        <v>5072</v>
      </c>
      <c r="B13218" s="394" t="s">
        <v>13447</v>
      </c>
      <c r="C13218" s="393" t="s">
        <v>532</v>
      </c>
      <c r="D13218" s="395" t="n">
        <v>21.48</v>
      </c>
    </row>
    <row r="13219" customFormat="false" ht="14.25" hidden="false" customHeight="false" outlineLevel="0" collapsed="false">
      <c r="A13219" s="393" t="n">
        <v>5066</v>
      </c>
      <c r="B13219" s="394" t="s">
        <v>13448</v>
      </c>
      <c r="C13219" s="393" t="s">
        <v>532</v>
      </c>
      <c r="D13219" s="395" t="n">
        <v>16.08</v>
      </c>
    </row>
    <row r="13220" customFormat="false" ht="14.25" hidden="false" customHeight="false" outlineLevel="0" collapsed="false">
      <c r="A13220" s="393" t="n">
        <v>5063</v>
      </c>
      <c r="B13220" s="394" t="s">
        <v>13449</v>
      </c>
      <c r="C13220" s="393" t="s">
        <v>532</v>
      </c>
      <c r="D13220" s="395" t="n">
        <v>14.56</v>
      </c>
    </row>
    <row r="13221" customFormat="false" ht="14.25" hidden="false" customHeight="false" outlineLevel="0" collapsed="false">
      <c r="A13221" s="393" t="n">
        <v>20247</v>
      </c>
      <c r="B13221" s="394" t="s">
        <v>13450</v>
      </c>
      <c r="C13221" s="393" t="s">
        <v>532</v>
      </c>
      <c r="D13221" s="395" t="n">
        <v>13.51</v>
      </c>
    </row>
    <row r="13222" customFormat="false" ht="14.25" hidden="false" customHeight="false" outlineLevel="0" collapsed="false">
      <c r="A13222" s="393" t="n">
        <v>5074</v>
      </c>
      <c r="B13222" s="394" t="s">
        <v>13451</v>
      </c>
      <c r="C13222" s="393" t="s">
        <v>532</v>
      </c>
      <c r="D13222" s="395" t="n">
        <v>13.67</v>
      </c>
    </row>
    <row r="13223" customFormat="false" ht="14.25" hidden="false" customHeight="false" outlineLevel="0" collapsed="false">
      <c r="A13223" s="393" t="n">
        <v>5067</v>
      </c>
      <c r="B13223" s="394" t="s">
        <v>13452</v>
      </c>
      <c r="C13223" s="393" t="s">
        <v>532</v>
      </c>
      <c r="D13223" s="395" t="n">
        <v>13.01</v>
      </c>
    </row>
    <row r="13224" customFormat="false" ht="14.25" hidden="false" customHeight="false" outlineLevel="0" collapsed="false">
      <c r="A13224" s="393" t="n">
        <v>5078</v>
      </c>
      <c r="B13224" s="394" t="s">
        <v>13453</v>
      </c>
      <c r="C13224" s="393" t="s">
        <v>532</v>
      </c>
      <c r="D13224" s="395" t="n">
        <v>12.86</v>
      </c>
    </row>
    <row r="13225" customFormat="false" ht="14.25" hidden="false" customHeight="false" outlineLevel="0" collapsed="false">
      <c r="A13225" s="393" t="n">
        <v>5068</v>
      </c>
      <c r="B13225" s="394" t="s">
        <v>13454</v>
      </c>
      <c r="C13225" s="393" t="s">
        <v>532</v>
      </c>
      <c r="D13225" s="395" t="n">
        <v>12.2</v>
      </c>
    </row>
    <row r="13226" customFormat="false" ht="14.25" hidden="false" customHeight="false" outlineLevel="0" collapsed="false">
      <c r="A13226" s="393" t="n">
        <v>5073</v>
      </c>
      <c r="B13226" s="394" t="s">
        <v>13455</v>
      </c>
      <c r="C13226" s="393" t="s">
        <v>532</v>
      </c>
      <c r="D13226" s="395" t="n">
        <v>12.44</v>
      </c>
    </row>
    <row r="13227" customFormat="false" ht="14.25" hidden="false" customHeight="false" outlineLevel="0" collapsed="false">
      <c r="A13227" s="393" t="n">
        <v>5069</v>
      </c>
      <c r="B13227" s="394" t="s">
        <v>13456</v>
      </c>
      <c r="C13227" s="393" t="s">
        <v>532</v>
      </c>
      <c r="D13227" s="395" t="n">
        <v>12.44</v>
      </c>
    </row>
    <row r="13228" customFormat="false" ht="14.25" hidden="false" customHeight="false" outlineLevel="0" collapsed="false">
      <c r="A13228" s="393" t="n">
        <v>5070</v>
      </c>
      <c r="B13228" s="394" t="s">
        <v>13457</v>
      </c>
      <c r="C13228" s="393" t="s">
        <v>532</v>
      </c>
      <c r="D13228" s="395" t="n">
        <v>12.58</v>
      </c>
    </row>
    <row r="13229" customFormat="false" ht="14.25" hidden="false" customHeight="false" outlineLevel="0" collapsed="false">
      <c r="A13229" s="393" t="n">
        <v>5071</v>
      </c>
      <c r="B13229" s="394" t="s">
        <v>13458</v>
      </c>
      <c r="C13229" s="393" t="s">
        <v>532</v>
      </c>
      <c r="D13229" s="395" t="n">
        <v>12.2</v>
      </c>
    </row>
    <row r="13230" customFormat="false" ht="14.25" hidden="false" customHeight="false" outlineLevel="0" collapsed="false">
      <c r="A13230" s="393" t="n">
        <v>5061</v>
      </c>
      <c r="B13230" s="394" t="s">
        <v>13459</v>
      </c>
      <c r="C13230" s="393" t="s">
        <v>532</v>
      </c>
      <c r="D13230" s="395" t="n">
        <v>12</v>
      </c>
    </row>
    <row r="13231" customFormat="false" ht="14.25" hidden="false" customHeight="false" outlineLevel="0" collapsed="false">
      <c r="A13231" s="393" t="n">
        <v>5075</v>
      </c>
      <c r="B13231" s="394" t="s">
        <v>13460</v>
      </c>
      <c r="C13231" s="393" t="s">
        <v>532</v>
      </c>
      <c r="D13231" s="395" t="n">
        <v>12.2</v>
      </c>
    </row>
    <row r="13232" customFormat="false" ht="14.25" hidden="false" customHeight="false" outlineLevel="0" collapsed="false">
      <c r="A13232" s="393" t="n">
        <v>39027</v>
      </c>
      <c r="B13232" s="394" t="s">
        <v>13461</v>
      </c>
      <c r="C13232" s="393" t="s">
        <v>532</v>
      </c>
      <c r="D13232" s="395" t="n">
        <v>12.19</v>
      </c>
    </row>
    <row r="13233" customFormat="false" ht="14.25" hidden="false" customHeight="false" outlineLevel="0" collapsed="false">
      <c r="A13233" s="393" t="n">
        <v>5062</v>
      </c>
      <c r="B13233" s="394" t="s">
        <v>13462</v>
      </c>
      <c r="C13233" s="393" t="s">
        <v>532</v>
      </c>
      <c r="D13233" s="395" t="n">
        <v>12.37</v>
      </c>
    </row>
    <row r="13234" customFormat="false" ht="14.25" hidden="false" customHeight="false" outlineLevel="0" collapsed="false">
      <c r="A13234" s="393" t="n">
        <v>40568</v>
      </c>
      <c r="B13234" s="394" t="s">
        <v>13463</v>
      </c>
      <c r="C13234" s="393" t="s">
        <v>532</v>
      </c>
      <c r="D13234" s="395" t="n">
        <v>12.3</v>
      </c>
    </row>
    <row r="13235" customFormat="false" ht="14.25" hidden="false" customHeight="false" outlineLevel="0" collapsed="false">
      <c r="A13235" s="393" t="n">
        <v>40304</v>
      </c>
      <c r="B13235" s="394" t="s">
        <v>13464</v>
      </c>
      <c r="C13235" s="393" t="s">
        <v>532</v>
      </c>
      <c r="D13235" s="395" t="n">
        <v>15.06</v>
      </c>
    </row>
    <row r="13236" customFormat="false" ht="14.25" hidden="false" customHeight="false" outlineLevel="0" collapsed="false">
      <c r="A13236" s="393" t="n">
        <v>39026</v>
      </c>
      <c r="B13236" s="394" t="s">
        <v>13465</v>
      </c>
      <c r="C13236" s="393" t="s">
        <v>532</v>
      </c>
      <c r="D13236" s="395" t="n">
        <v>13.72</v>
      </c>
    </row>
    <row r="13237" customFormat="false" ht="14.25" hidden="false" customHeight="false" outlineLevel="0" collapsed="false">
      <c r="A13237" s="393" t="n">
        <v>42431</v>
      </c>
      <c r="B13237" s="394" t="s">
        <v>13466</v>
      </c>
      <c r="C13237" s="393" t="s">
        <v>267</v>
      </c>
      <c r="D13237" s="395" t="n">
        <v>3957.85</v>
      </c>
    </row>
    <row r="13238" customFormat="false" ht="14.25" hidden="false" customHeight="false" outlineLevel="0" collapsed="false">
      <c r="A13238" s="393" t="n">
        <v>44074</v>
      </c>
      <c r="B13238" s="394" t="s">
        <v>13467</v>
      </c>
      <c r="C13238" s="393" t="s">
        <v>231</v>
      </c>
      <c r="D13238" s="395" t="n">
        <v>537.53</v>
      </c>
    </row>
    <row r="13239" customFormat="false" ht="14.25" hidden="false" customHeight="false" outlineLevel="0" collapsed="false">
      <c r="A13239" s="393" t="n">
        <v>44072</v>
      </c>
      <c r="B13239" s="394" t="s">
        <v>13468</v>
      </c>
      <c r="C13239" s="393" t="s">
        <v>231</v>
      </c>
      <c r="D13239" s="395" t="n">
        <v>137.24</v>
      </c>
    </row>
    <row r="13240" customFormat="false" ht="14.25" hidden="false" customHeight="false" outlineLevel="0" collapsed="false">
      <c r="A13240" s="393" t="n">
        <v>511</v>
      </c>
      <c r="B13240" s="394" t="s">
        <v>13469</v>
      </c>
      <c r="C13240" s="393" t="s">
        <v>231</v>
      </c>
      <c r="D13240" s="395" t="n">
        <v>18.5</v>
      </c>
    </row>
    <row r="13241" customFormat="false" ht="14.25" hidden="false" customHeight="false" outlineLevel="0" collapsed="false">
      <c r="A13241" s="393" t="n">
        <v>37540</v>
      </c>
      <c r="B13241" s="394" t="s">
        <v>13470</v>
      </c>
      <c r="C13241" s="393" t="s">
        <v>267</v>
      </c>
      <c r="D13241" s="395" t="n">
        <v>79896.16</v>
      </c>
    </row>
    <row r="13242" customFormat="false" ht="14.25" hidden="false" customHeight="false" outlineLevel="0" collapsed="false">
      <c r="A13242" s="393" t="n">
        <v>37548</v>
      </c>
      <c r="B13242" s="394" t="s">
        <v>13471</v>
      </c>
      <c r="C13242" s="393" t="s">
        <v>267</v>
      </c>
      <c r="D13242" s="395" t="n">
        <v>105901.96</v>
      </c>
    </row>
    <row r="13243" customFormat="false" ht="14.25" hidden="false" customHeight="false" outlineLevel="0" collapsed="false">
      <c r="A13243" s="393" t="n">
        <v>39828</v>
      </c>
      <c r="B13243" s="394" t="s">
        <v>13472</v>
      </c>
      <c r="C13243" s="393" t="s">
        <v>267</v>
      </c>
      <c r="D13243" s="395" t="n">
        <v>635.31</v>
      </c>
    </row>
    <row r="13244" customFormat="false" ht="14.25" hidden="false" customHeight="false" outlineLevel="0" collapsed="false">
      <c r="A13244" s="393" t="n">
        <v>38392</v>
      </c>
      <c r="B13244" s="394" t="s">
        <v>13473</v>
      </c>
      <c r="C13244" s="393" t="s">
        <v>267</v>
      </c>
      <c r="D13244" s="395" t="n">
        <v>67.83</v>
      </c>
    </row>
    <row r="13245" customFormat="false" ht="14.25" hidden="false" customHeight="false" outlineLevel="0" collapsed="false">
      <c r="A13245" s="393" t="n">
        <v>11735</v>
      </c>
      <c r="B13245" s="394" t="s">
        <v>13474</v>
      </c>
      <c r="C13245" s="393" t="s">
        <v>267</v>
      </c>
      <c r="D13245" s="395" t="n">
        <v>9.02</v>
      </c>
    </row>
    <row r="13246" customFormat="false" ht="14.25" hidden="false" customHeight="false" outlineLevel="0" collapsed="false">
      <c r="A13246" s="393" t="n">
        <v>11737</v>
      </c>
      <c r="B13246" s="394" t="s">
        <v>13475</v>
      </c>
      <c r="C13246" s="393" t="s">
        <v>267</v>
      </c>
      <c r="D13246" s="395" t="n">
        <v>12.79</v>
      </c>
    </row>
    <row r="13247" customFormat="false" ht="14.25" hidden="false" customHeight="false" outlineLevel="0" collapsed="false">
      <c r="A13247" s="393" t="n">
        <v>11738</v>
      </c>
      <c r="B13247" s="394" t="s">
        <v>13476</v>
      </c>
      <c r="C13247" s="393" t="s">
        <v>267</v>
      </c>
      <c r="D13247" s="395" t="n">
        <v>16.13</v>
      </c>
    </row>
    <row r="13248" customFormat="false" ht="14.25" hidden="false" customHeight="false" outlineLevel="0" collapsed="false">
      <c r="A13248" s="393" t="n">
        <v>36143</v>
      </c>
      <c r="B13248" s="394" t="s">
        <v>13477</v>
      </c>
      <c r="C13248" s="393" t="s">
        <v>267</v>
      </c>
      <c r="D13248" s="395" t="n">
        <v>30.75</v>
      </c>
    </row>
    <row r="13249" customFormat="false" ht="14.25" hidden="false" customHeight="false" outlineLevel="0" collapsed="false">
      <c r="A13249" s="393" t="n">
        <v>36142</v>
      </c>
      <c r="B13249" s="394" t="s">
        <v>13478</v>
      </c>
      <c r="C13249" s="393" t="s">
        <v>267</v>
      </c>
      <c r="D13249" s="395" t="n">
        <v>2.25</v>
      </c>
    </row>
    <row r="13250" customFormat="false" ht="14.25" hidden="false" customHeight="false" outlineLevel="0" collapsed="false">
      <c r="A13250" s="393" t="n">
        <v>36146</v>
      </c>
      <c r="B13250" s="394" t="s">
        <v>13479</v>
      </c>
      <c r="C13250" s="393" t="s">
        <v>267</v>
      </c>
      <c r="D13250" s="395" t="n">
        <v>255</v>
      </c>
    </row>
    <row r="13251" customFormat="false" ht="14.25" hidden="false" customHeight="false" outlineLevel="0" collapsed="false">
      <c r="A13251" s="393" t="n">
        <v>39015</v>
      </c>
      <c r="B13251" s="394" t="s">
        <v>13480</v>
      </c>
      <c r="C13251" s="393" t="s">
        <v>267</v>
      </c>
      <c r="D13251" s="395" t="n">
        <v>1</v>
      </c>
    </row>
    <row r="13252" customFormat="false" ht="14.25" hidden="false" customHeight="false" outlineLevel="0" collapsed="false">
      <c r="A13252" s="393" t="n">
        <v>38377</v>
      </c>
      <c r="B13252" s="394" t="s">
        <v>13481</v>
      </c>
      <c r="C13252" s="393" t="s">
        <v>267</v>
      </c>
      <c r="D13252" s="395" t="n">
        <v>41.41</v>
      </c>
    </row>
    <row r="13253" customFormat="false" ht="14.25" hidden="false" customHeight="false" outlineLevel="0" collapsed="false">
      <c r="A13253" s="393" t="n">
        <v>38376</v>
      </c>
      <c r="B13253" s="394" t="s">
        <v>13482</v>
      </c>
      <c r="C13253" s="393" t="s">
        <v>267</v>
      </c>
      <c r="D13253" s="395" t="n">
        <v>47.22</v>
      </c>
    </row>
    <row r="13254" customFormat="false" ht="14.25" hidden="false" customHeight="false" outlineLevel="0" collapsed="false">
      <c r="A13254" s="393" t="n">
        <v>38116</v>
      </c>
      <c r="B13254" s="394" t="s">
        <v>13483</v>
      </c>
      <c r="C13254" s="393" t="s">
        <v>267</v>
      </c>
      <c r="D13254" s="395" t="n">
        <v>5.88</v>
      </c>
    </row>
    <row r="13255" customFormat="false" ht="14.25" hidden="false" customHeight="false" outlineLevel="0" collapsed="false">
      <c r="A13255" s="393" t="n">
        <v>38066</v>
      </c>
      <c r="B13255" s="394" t="s">
        <v>13484</v>
      </c>
      <c r="C13255" s="393" t="s">
        <v>267</v>
      </c>
      <c r="D13255" s="395" t="n">
        <v>9.71</v>
      </c>
    </row>
    <row r="13256" customFormat="false" ht="14.25" hidden="false" customHeight="false" outlineLevel="0" collapsed="false">
      <c r="A13256" s="393" t="n">
        <v>38117</v>
      </c>
      <c r="B13256" s="394" t="s">
        <v>13485</v>
      </c>
      <c r="C13256" s="393" t="s">
        <v>267</v>
      </c>
      <c r="D13256" s="395" t="n">
        <v>10.02</v>
      </c>
    </row>
    <row r="13257" customFormat="false" ht="14.25" hidden="false" customHeight="false" outlineLevel="0" collapsed="false">
      <c r="A13257" s="393" t="n">
        <v>38067</v>
      </c>
      <c r="B13257" s="394" t="s">
        <v>13486</v>
      </c>
      <c r="C13257" s="393" t="s">
        <v>267</v>
      </c>
      <c r="D13257" s="395" t="n">
        <v>13.67</v>
      </c>
    </row>
    <row r="13258" customFormat="false" ht="14.25" hidden="false" customHeight="false" outlineLevel="0" collapsed="false">
      <c r="A13258" s="393" t="n">
        <v>44313</v>
      </c>
      <c r="B13258" s="394" t="s">
        <v>13487</v>
      </c>
      <c r="C13258" s="393" t="s">
        <v>267</v>
      </c>
      <c r="D13258" s="395" t="n">
        <v>976.39</v>
      </c>
    </row>
    <row r="13259" customFormat="false" ht="14.25" hidden="false" customHeight="false" outlineLevel="0" collapsed="false">
      <c r="A13259" s="393" t="n">
        <v>11522</v>
      </c>
      <c r="B13259" s="394" t="s">
        <v>13488</v>
      </c>
      <c r="C13259" s="393" t="s">
        <v>267</v>
      </c>
      <c r="D13259" s="395" t="n">
        <v>11.84</v>
      </c>
    </row>
    <row r="13260" customFormat="false" ht="14.25" hidden="false" customHeight="false" outlineLevel="0" collapsed="false">
      <c r="A13260" s="393" t="n">
        <v>43600</v>
      </c>
      <c r="B13260" s="394" t="s">
        <v>13489</v>
      </c>
      <c r="C13260" s="393" t="s">
        <v>267</v>
      </c>
      <c r="D13260" s="395" t="n">
        <v>47.44</v>
      </c>
    </row>
    <row r="13261" customFormat="false" ht="14.25" hidden="false" customHeight="false" outlineLevel="0" collapsed="false">
      <c r="A13261" s="393" t="n">
        <v>5080</v>
      </c>
      <c r="B13261" s="394" t="s">
        <v>13490</v>
      </c>
      <c r="C13261" s="393" t="s">
        <v>267</v>
      </c>
      <c r="D13261" s="395" t="n">
        <v>18.5</v>
      </c>
    </row>
    <row r="13262" customFormat="false" ht="14.25" hidden="false" customHeight="false" outlineLevel="0" collapsed="false">
      <c r="A13262" s="393" t="n">
        <v>38168</v>
      </c>
      <c r="B13262" s="394" t="s">
        <v>13491</v>
      </c>
      <c r="C13262" s="393" t="s">
        <v>267</v>
      </c>
      <c r="D13262" s="395" t="n">
        <v>129.16</v>
      </c>
    </row>
    <row r="13263" customFormat="false" ht="14.25" hidden="false" customHeight="false" outlineLevel="0" collapsed="false">
      <c r="A13263" s="393" t="n">
        <v>43601</v>
      </c>
      <c r="B13263" s="394" t="s">
        <v>13492</v>
      </c>
      <c r="C13263" s="393" t="s">
        <v>267</v>
      </c>
      <c r="D13263" s="395" t="n">
        <v>64.58</v>
      </c>
    </row>
    <row r="13264" customFormat="false" ht="14.25" hidden="false" customHeight="false" outlineLevel="0" collapsed="false">
      <c r="A13264" s="393" t="n">
        <v>13393</v>
      </c>
      <c r="B13264" s="394" t="s">
        <v>13493</v>
      </c>
      <c r="C13264" s="393" t="s">
        <v>267</v>
      </c>
      <c r="D13264" s="395" t="n">
        <v>314.06</v>
      </c>
    </row>
    <row r="13265" customFormat="false" ht="14.25" hidden="false" customHeight="false" outlineLevel="0" collapsed="false">
      <c r="A13265" s="393" t="n">
        <v>13395</v>
      </c>
      <c r="B13265" s="394" t="s">
        <v>13494</v>
      </c>
      <c r="C13265" s="393" t="s">
        <v>267</v>
      </c>
      <c r="D13265" s="395" t="n">
        <v>440.12</v>
      </c>
    </row>
    <row r="13266" customFormat="false" ht="14.25" hidden="false" customHeight="false" outlineLevel="0" collapsed="false">
      <c r="A13266" s="393" t="n">
        <v>12039</v>
      </c>
      <c r="B13266" s="394" t="s">
        <v>13495</v>
      </c>
      <c r="C13266" s="393" t="s">
        <v>267</v>
      </c>
      <c r="D13266" s="395" t="n">
        <v>462.52</v>
      </c>
    </row>
    <row r="13267" customFormat="false" ht="14.25" hidden="false" customHeight="false" outlineLevel="0" collapsed="false">
      <c r="A13267" s="393" t="n">
        <v>13396</v>
      </c>
      <c r="B13267" s="394" t="s">
        <v>13496</v>
      </c>
      <c r="C13267" s="393" t="s">
        <v>267</v>
      </c>
      <c r="D13267" s="395" t="n">
        <v>649.58</v>
      </c>
    </row>
    <row r="13268" customFormat="false" ht="14.25" hidden="false" customHeight="false" outlineLevel="0" collapsed="false">
      <c r="A13268" s="393" t="n">
        <v>12041</v>
      </c>
      <c r="B13268" s="394" t="s">
        <v>13497</v>
      </c>
      <c r="C13268" s="393" t="s">
        <v>267</v>
      </c>
      <c r="D13268" s="395" t="n">
        <v>530.42</v>
      </c>
    </row>
    <row r="13269" customFormat="false" ht="14.25" hidden="false" customHeight="false" outlineLevel="0" collapsed="false">
      <c r="A13269" s="393" t="n">
        <v>12043</v>
      </c>
      <c r="B13269" s="394" t="s">
        <v>13498</v>
      </c>
      <c r="C13269" s="393" t="s">
        <v>267</v>
      </c>
      <c r="D13269" s="395" t="n">
        <v>1119.9</v>
      </c>
    </row>
    <row r="13270" customFormat="false" ht="14.25" hidden="false" customHeight="false" outlineLevel="0" collapsed="false">
      <c r="A13270" s="393" t="n">
        <v>39762</v>
      </c>
      <c r="B13270" s="394" t="s">
        <v>13499</v>
      </c>
      <c r="C13270" s="393" t="s">
        <v>267</v>
      </c>
      <c r="D13270" s="395" t="n">
        <v>533.1</v>
      </c>
    </row>
    <row r="13271" customFormat="false" ht="14.25" hidden="false" customHeight="false" outlineLevel="0" collapsed="false">
      <c r="A13271" s="393" t="n">
        <v>12042</v>
      </c>
      <c r="B13271" s="394" t="s">
        <v>13500</v>
      </c>
      <c r="C13271" s="393" t="s">
        <v>267</v>
      </c>
      <c r="D13271" s="395" t="n">
        <v>778.31</v>
      </c>
    </row>
    <row r="13272" customFormat="false" ht="14.25" hidden="false" customHeight="false" outlineLevel="0" collapsed="false">
      <c r="A13272" s="393" t="n">
        <v>39763</v>
      </c>
      <c r="B13272" s="394" t="s">
        <v>13501</v>
      </c>
      <c r="C13272" s="393" t="s">
        <v>267</v>
      </c>
      <c r="D13272" s="395" t="n">
        <v>910.91</v>
      </c>
    </row>
    <row r="13273" customFormat="false" ht="14.25" hidden="false" customHeight="false" outlineLevel="0" collapsed="false">
      <c r="A13273" s="393" t="n">
        <v>39760</v>
      </c>
      <c r="B13273" s="394" t="s">
        <v>13502</v>
      </c>
      <c r="C13273" s="393" t="s">
        <v>267</v>
      </c>
      <c r="D13273" s="395" t="n">
        <v>907.91</v>
      </c>
    </row>
    <row r="13274" customFormat="false" ht="14.25" hidden="false" customHeight="false" outlineLevel="0" collapsed="false">
      <c r="A13274" s="393" t="n">
        <v>39756</v>
      </c>
      <c r="B13274" s="394" t="s">
        <v>13503</v>
      </c>
      <c r="C13274" s="393" t="s">
        <v>267</v>
      </c>
      <c r="D13274" s="395" t="n">
        <v>325.99</v>
      </c>
    </row>
    <row r="13275" customFormat="false" ht="14.25" hidden="false" customHeight="false" outlineLevel="0" collapsed="false">
      <c r="A13275" s="393" t="n">
        <v>12038</v>
      </c>
      <c r="B13275" s="394" t="s">
        <v>13504</v>
      </c>
      <c r="C13275" s="393" t="s">
        <v>267</v>
      </c>
      <c r="D13275" s="395" t="n">
        <v>407.34</v>
      </c>
    </row>
    <row r="13276" customFormat="false" ht="14.25" hidden="false" customHeight="false" outlineLevel="0" collapsed="false">
      <c r="A13276" s="393" t="n">
        <v>39757</v>
      </c>
      <c r="B13276" s="394" t="s">
        <v>13505</v>
      </c>
      <c r="C13276" s="393" t="s">
        <v>267</v>
      </c>
      <c r="D13276" s="395" t="n">
        <v>376.66</v>
      </c>
    </row>
    <row r="13277" customFormat="false" ht="14.25" hidden="false" customHeight="false" outlineLevel="0" collapsed="false">
      <c r="A13277" s="393" t="n">
        <v>39758</v>
      </c>
      <c r="B13277" s="394" t="s">
        <v>13506</v>
      </c>
      <c r="C13277" s="393" t="s">
        <v>267</v>
      </c>
      <c r="D13277" s="395" t="n">
        <v>548.93</v>
      </c>
    </row>
    <row r="13278" customFormat="false" ht="14.25" hidden="false" customHeight="false" outlineLevel="0" collapsed="false">
      <c r="A13278" s="393" t="n">
        <v>39759</v>
      </c>
      <c r="B13278" s="394" t="s">
        <v>13507</v>
      </c>
      <c r="C13278" s="393" t="s">
        <v>267</v>
      </c>
      <c r="D13278" s="395" t="n">
        <v>677.94</v>
      </c>
    </row>
    <row r="13279" customFormat="false" ht="14.25" hidden="false" customHeight="false" outlineLevel="0" collapsed="false">
      <c r="A13279" s="393" t="n">
        <v>39761</v>
      </c>
      <c r="B13279" s="394" t="s">
        <v>13508</v>
      </c>
      <c r="C13279" s="393" t="s">
        <v>267</v>
      </c>
      <c r="D13279" s="395" t="n">
        <v>814.9</v>
      </c>
    </row>
    <row r="13280" customFormat="false" ht="14.25" hidden="false" customHeight="false" outlineLevel="0" collapsed="false">
      <c r="A13280" s="393" t="n">
        <v>39805</v>
      </c>
      <c r="B13280" s="394" t="s">
        <v>13509</v>
      </c>
      <c r="C13280" s="393" t="s">
        <v>267</v>
      </c>
      <c r="D13280" s="395" t="n">
        <v>136.06</v>
      </c>
    </row>
    <row r="13281" customFormat="false" ht="14.25" hidden="false" customHeight="false" outlineLevel="0" collapsed="false">
      <c r="A13281" s="393" t="n">
        <v>39806</v>
      </c>
      <c r="B13281" s="394" t="s">
        <v>13510</v>
      </c>
      <c r="C13281" s="393" t="s">
        <v>267</v>
      </c>
      <c r="D13281" s="395" t="n">
        <v>252.08</v>
      </c>
    </row>
    <row r="13282" customFormat="false" ht="14.25" hidden="false" customHeight="false" outlineLevel="0" collapsed="false">
      <c r="A13282" s="393" t="n">
        <v>39807</v>
      </c>
      <c r="B13282" s="394" t="s">
        <v>13511</v>
      </c>
      <c r="C13282" s="393" t="s">
        <v>267</v>
      </c>
      <c r="D13282" s="395" t="n">
        <v>546.32</v>
      </c>
    </row>
    <row r="13283" customFormat="false" ht="14.25" hidden="false" customHeight="false" outlineLevel="0" collapsed="false">
      <c r="A13283" s="393" t="n">
        <v>43100</v>
      </c>
      <c r="B13283" s="394" t="s">
        <v>13512</v>
      </c>
      <c r="C13283" s="393" t="s">
        <v>267</v>
      </c>
      <c r="D13283" s="395" t="n">
        <v>427.1</v>
      </c>
    </row>
    <row r="13284" customFormat="false" ht="14.25" hidden="false" customHeight="false" outlineLevel="0" collapsed="false">
      <c r="A13284" s="393" t="n">
        <v>39804</v>
      </c>
      <c r="B13284" s="394" t="s">
        <v>13513</v>
      </c>
      <c r="C13284" s="393" t="s">
        <v>267</v>
      </c>
      <c r="D13284" s="395" t="n">
        <v>79.89</v>
      </c>
    </row>
    <row r="13285" customFormat="false" ht="14.25" hidden="false" customHeight="false" outlineLevel="0" collapsed="false">
      <c r="A13285" s="393" t="n">
        <v>39796</v>
      </c>
      <c r="B13285" s="394" t="s">
        <v>13514</v>
      </c>
      <c r="C13285" s="393" t="s">
        <v>267</v>
      </c>
      <c r="D13285" s="395" t="n">
        <v>82.75</v>
      </c>
    </row>
    <row r="13286" customFormat="false" ht="14.25" hidden="false" customHeight="false" outlineLevel="0" collapsed="false">
      <c r="A13286" s="393" t="n">
        <v>39797</v>
      </c>
      <c r="B13286" s="394" t="s">
        <v>13515</v>
      </c>
      <c r="C13286" s="393" t="s">
        <v>267</v>
      </c>
      <c r="D13286" s="395" t="n">
        <v>129.9</v>
      </c>
    </row>
    <row r="13287" customFormat="false" ht="14.25" hidden="false" customHeight="false" outlineLevel="0" collapsed="false">
      <c r="A13287" s="393" t="n">
        <v>39798</v>
      </c>
      <c r="B13287" s="394" t="s">
        <v>13516</v>
      </c>
      <c r="C13287" s="393" t="s">
        <v>267</v>
      </c>
      <c r="D13287" s="395" t="n">
        <v>222.82</v>
      </c>
    </row>
    <row r="13288" customFormat="false" ht="14.25" hidden="false" customHeight="false" outlineLevel="0" collapsed="false">
      <c r="A13288" s="393" t="n">
        <v>39794</v>
      </c>
      <c r="B13288" s="394" t="s">
        <v>13517</v>
      </c>
      <c r="C13288" s="393" t="s">
        <v>267</v>
      </c>
      <c r="D13288" s="395" t="n">
        <v>35.12</v>
      </c>
    </row>
    <row r="13289" customFormat="false" ht="14.25" hidden="false" customHeight="false" outlineLevel="0" collapsed="false">
      <c r="A13289" s="393" t="n">
        <v>39795</v>
      </c>
      <c r="B13289" s="394" t="s">
        <v>13518</v>
      </c>
      <c r="C13289" s="393" t="s">
        <v>267</v>
      </c>
      <c r="D13289" s="395" t="n">
        <v>55.49</v>
      </c>
    </row>
    <row r="13290" customFormat="false" ht="14.25" hidden="false" customHeight="false" outlineLevel="0" collapsed="false">
      <c r="A13290" s="393" t="n">
        <v>39801</v>
      </c>
      <c r="B13290" s="394" t="s">
        <v>13519</v>
      </c>
      <c r="C13290" s="393" t="s">
        <v>267</v>
      </c>
      <c r="D13290" s="395" t="n">
        <v>117.18</v>
      </c>
    </row>
    <row r="13291" customFormat="false" ht="14.25" hidden="false" customHeight="false" outlineLevel="0" collapsed="false">
      <c r="A13291" s="393" t="n">
        <v>39802</v>
      </c>
      <c r="B13291" s="394" t="s">
        <v>13520</v>
      </c>
      <c r="C13291" s="393" t="s">
        <v>267</v>
      </c>
      <c r="D13291" s="395" t="n">
        <v>171.76</v>
      </c>
    </row>
    <row r="13292" customFormat="false" ht="14.25" hidden="false" customHeight="false" outlineLevel="0" collapsed="false">
      <c r="A13292" s="393" t="n">
        <v>39803</v>
      </c>
      <c r="B13292" s="394" t="s">
        <v>13521</v>
      </c>
      <c r="C13292" s="393" t="s">
        <v>267</v>
      </c>
      <c r="D13292" s="395" t="n">
        <v>239.61</v>
      </c>
    </row>
    <row r="13293" customFormat="false" ht="14.25" hidden="false" customHeight="false" outlineLevel="0" collapsed="false">
      <c r="A13293" s="393" t="n">
        <v>39799</v>
      </c>
      <c r="B13293" s="394" t="s">
        <v>13522</v>
      </c>
      <c r="C13293" s="393" t="s">
        <v>267</v>
      </c>
      <c r="D13293" s="395" t="n">
        <v>40.94</v>
      </c>
    </row>
    <row r="13294" customFormat="false" ht="14.25" hidden="false" customHeight="false" outlineLevel="0" collapsed="false">
      <c r="A13294" s="393" t="n">
        <v>39800</v>
      </c>
      <c r="B13294" s="394" t="s">
        <v>13523</v>
      </c>
      <c r="C13294" s="393" t="s">
        <v>267</v>
      </c>
      <c r="D13294" s="395" t="n">
        <v>69.74</v>
      </c>
    </row>
    <row r="13295" customFormat="false" ht="14.25" hidden="false" customHeight="false" outlineLevel="0" collapsed="false">
      <c r="A13295" s="393" t="n">
        <v>43837</v>
      </c>
      <c r="B13295" s="394" t="s">
        <v>13524</v>
      </c>
      <c r="C13295" s="393" t="s">
        <v>267</v>
      </c>
      <c r="D13295" s="395" t="n">
        <v>1315.76</v>
      </c>
    </row>
    <row r="13296" customFormat="false" ht="14.25" hidden="false" customHeight="false" outlineLevel="0" collapsed="false">
      <c r="A13296" s="393" t="n">
        <v>43836</v>
      </c>
      <c r="B13296" s="394" t="s">
        <v>13525</v>
      </c>
      <c r="C13296" s="393" t="s">
        <v>267</v>
      </c>
      <c r="D13296" s="395" t="n">
        <v>2677.34</v>
      </c>
    </row>
    <row r="13297" customFormat="false" ht="14.25" hidden="false" customHeight="false" outlineLevel="0" collapsed="false">
      <c r="A13297" s="393" t="n">
        <v>21059</v>
      </c>
      <c r="B13297" s="394" t="s">
        <v>13526</v>
      </c>
      <c r="C13297" s="393" t="s">
        <v>267</v>
      </c>
      <c r="D13297" s="395" t="n">
        <v>45.99</v>
      </c>
    </row>
    <row r="13298" customFormat="false" ht="14.25" hidden="false" customHeight="false" outlineLevel="0" collapsed="false">
      <c r="A13298" s="393" t="n">
        <v>11234</v>
      </c>
      <c r="B13298" s="394" t="s">
        <v>13527</v>
      </c>
      <c r="C13298" s="393" t="s">
        <v>267</v>
      </c>
      <c r="D13298" s="395" t="n">
        <v>69.33</v>
      </c>
    </row>
    <row r="13299" customFormat="false" ht="14.25" hidden="false" customHeight="false" outlineLevel="0" collapsed="false">
      <c r="A13299" s="393" t="n">
        <v>21060</v>
      </c>
      <c r="B13299" s="394" t="s">
        <v>13528</v>
      </c>
      <c r="C13299" s="393" t="s">
        <v>267</v>
      </c>
      <c r="D13299" s="395" t="n">
        <v>85.33</v>
      </c>
    </row>
    <row r="13300" customFormat="false" ht="14.25" hidden="false" customHeight="false" outlineLevel="0" collapsed="false">
      <c r="A13300" s="393" t="n">
        <v>21061</v>
      </c>
      <c r="B13300" s="394" t="s">
        <v>13529</v>
      </c>
      <c r="C13300" s="393" t="s">
        <v>267</v>
      </c>
      <c r="D13300" s="395" t="n">
        <v>106.66</v>
      </c>
    </row>
    <row r="13301" customFormat="false" ht="14.25" hidden="false" customHeight="false" outlineLevel="0" collapsed="false">
      <c r="A13301" s="393" t="n">
        <v>21062</v>
      </c>
      <c r="B13301" s="394" t="s">
        <v>13530</v>
      </c>
      <c r="C13301" s="393" t="s">
        <v>267</v>
      </c>
      <c r="D13301" s="395" t="n">
        <v>167.99</v>
      </c>
    </row>
    <row r="13302" customFormat="false" ht="14.25" hidden="false" customHeight="false" outlineLevel="0" collapsed="false">
      <c r="A13302" s="393" t="n">
        <v>11708</v>
      </c>
      <c r="B13302" s="394" t="s">
        <v>13531</v>
      </c>
      <c r="C13302" s="393" t="s">
        <v>267</v>
      </c>
      <c r="D13302" s="395" t="n">
        <v>18.33</v>
      </c>
    </row>
    <row r="13303" customFormat="false" ht="14.25" hidden="false" customHeight="false" outlineLevel="0" collapsed="false">
      <c r="A13303" s="393" t="n">
        <v>11709</v>
      </c>
      <c r="B13303" s="394" t="s">
        <v>13532</v>
      </c>
      <c r="C13303" s="393" t="s">
        <v>267</v>
      </c>
      <c r="D13303" s="395" t="n">
        <v>43.06</v>
      </c>
    </row>
    <row r="13304" customFormat="false" ht="14.25" hidden="false" customHeight="false" outlineLevel="0" collapsed="false">
      <c r="A13304" s="393" t="n">
        <v>11710</v>
      </c>
      <c r="B13304" s="394" t="s">
        <v>13533</v>
      </c>
      <c r="C13304" s="393" t="s">
        <v>267</v>
      </c>
      <c r="D13304" s="395" t="n">
        <v>98.99</v>
      </c>
    </row>
    <row r="13305" customFormat="false" ht="14.25" hidden="false" customHeight="false" outlineLevel="0" collapsed="false">
      <c r="A13305" s="393" t="n">
        <v>11707</v>
      </c>
      <c r="B13305" s="394" t="s">
        <v>13534</v>
      </c>
      <c r="C13305" s="393" t="s">
        <v>267</v>
      </c>
      <c r="D13305" s="395" t="n">
        <v>13.73</v>
      </c>
    </row>
    <row r="13306" customFormat="false" ht="14.25" hidden="false" customHeight="false" outlineLevel="0" collapsed="false">
      <c r="A13306" s="393" t="n">
        <v>5102</v>
      </c>
      <c r="B13306" s="394" t="s">
        <v>13535</v>
      </c>
      <c r="C13306" s="393" t="s">
        <v>267</v>
      </c>
      <c r="D13306" s="395" t="n">
        <v>12.67</v>
      </c>
    </row>
    <row r="13307" customFormat="false" ht="14.25" hidden="false" customHeight="false" outlineLevel="0" collapsed="false">
      <c r="A13307" s="393" t="n">
        <v>11711</v>
      </c>
      <c r="B13307" s="394" t="s">
        <v>13536</v>
      </c>
      <c r="C13307" s="393" t="s">
        <v>267</v>
      </c>
      <c r="D13307" s="395" t="n">
        <v>10.56</v>
      </c>
    </row>
    <row r="13308" customFormat="false" ht="14.25" hidden="false" customHeight="false" outlineLevel="0" collapsed="false">
      <c r="A13308" s="393" t="n">
        <v>11739</v>
      </c>
      <c r="B13308" s="394" t="s">
        <v>13537</v>
      </c>
      <c r="C13308" s="393" t="s">
        <v>267</v>
      </c>
      <c r="D13308" s="395" t="n">
        <v>9.03</v>
      </c>
    </row>
    <row r="13309" customFormat="false" ht="14.25" hidden="false" customHeight="false" outlineLevel="0" collapsed="false">
      <c r="A13309" s="393" t="n">
        <v>11741</v>
      </c>
      <c r="B13309" s="394" t="s">
        <v>13538</v>
      </c>
      <c r="C13309" s="393" t="s">
        <v>267</v>
      </c>
      <c r="D13309" s="395" t="n">
        <v>11.5</v>
      </c>
    </row>
    <row r="13310" customFormat="false" ht="14.25" hidden="false" customHeight="false" outlineLevel="0" collapsed="false">
      <c r="A13310" s="393" t="n">
        <v>11745</v>
      </c>
      <c r="B13310" s="394" t="s">
        <v>13539</v>
      </c>
      <c r="C13310" s="393" t="s">
        <v>267</v>
      </c>
      <c r="D13310" s="395" t="n">
        <v>15.15</v>
      </c>
    </row>
    <row r="13311" customFormat="false" ht="14.25" hidden="false" customHeight="false" outlineLevel="0" collapsed="false">
      <c r="A13311" s="393" t="n">
        <v>11743</v>
      </c>
      <c r="B13311" s="394" t="s">
        <v>13540</v>
      </c>
      <c r="C13311" s="393" t="s">
        <v>267</v>
      </c>
      <c r="D13311" s="395" t="n">
        <v>9.65</v>
      </c>
    </row>
    <row r="13312" customFormat="false" ht="14.25" hidden="false" customHeight="false" outlineLevel="0" collapsed="false">
      <c r="A13312" s="393" t="n">
        <v>5104</v>
      </c>
      <c r="B13312" s="394" t="s">
        <v>13541</v>
      </c>
      <c r="C13312" s="393" t="s">
        <v>532</v>
      </c>
      <c r="D13312" s="395" t="n">
        <v>74.25</v>
      </c>
    </row>
    <row r="13313" customFormat="false" ht="14.25" hidden="false" customHeight="false" outlineLevel="0" collapsed="false">
      <c r="A13313" s="393" t="n">
        <v>44530</v>
      </c>
      <c r="B13313" s="394" t="s">
        <v>13542</v>
      </c>
      <c r="C13313" s="393" t="s">
        <v>267</v>
      </c>
      <c r="D13313" s="395" t="n">
        <v>73.03</v>
      </c>
    </row>
    <row r="13314" customFormat="false" ht="14.25" hidden="false" customHeight="false" outlineLevel="0" collapsed="false">
      <c r="A13314" s="393" t="n">
        <v>2710</v>
      </c>
      <c r="B13314" s="394" t="s">
        <v>13543</v>
      </c>
      <c r="C13314" s="393" t="s">
        <v>267</v>
      </c>
      <c r="D13314" s="395" t="n">
        <v>58.33</v>
      </c>
    </row>
    <row r="13315" customFormat="false" ht="14.25" hidden="false" customHeight="false" outlineLevel="0" collapsed="false">
      <c r="A13315" s="393" t="n">
        <v>14575</v>
      </c>
      <c r="B13315" s="394" t="s">
        <v>13544</v>
      </c>
      <c r="C13315" s="393" t="s">
        <v>267</v>
      </c>
      <c r="D13315" s="395" t="n">
        <v>4969306.33</v>
      </c>
    </row>
    <row r="13316" customFormat="false" ht="14.25" hidden="false" customHeight="false" outlineLevel="0" collapsed="false">
      <c r="A13316" s="393" t="n">
        <v>20043</v>
      </c>
      <c r="B13316" s="394" t="s">
        <v>13545</v>
      </c>
      <c r="C13316" s="393" t="s">
        <v>267</v>
      </c>
      <c r="D13316" s="395" t="n">
        <v>9.68</v>
      </c>
    </row>
    <row r="13317" customFormat="false" ht="14.25" hidden="false" customHeight="false" outlineLevel="0" collapsed="false">
      <c r="A13317" s="393" t="n">
        <v>20044</v>
      </c>
      <c r="B13317" s="394" t="s">
        <v>13546</v>
      </c>
      <c r="C13317" s="393" t="s">
        <v>267</v>
      </c>
      <c r="D13317" s="395" t="n">
        <v>11.22</v>
      </c>
    </row>
    <row r="13318" customFormat="false" ht="14.25" hidden="false" customHeight="false" outlineLevel="0" collapsed="false">
      <c r="A13318" s="393" t="n">
        <v>20042</v>
      </c>
      <c r="B13318" s="394" t="s">
        <v>13547</v>
      </c>
      <c r="C13318" s="393" t="s">
        <v>267</v>
      </c>
      <c r="D13318" s="395" t="n">
        <v>8.4</v>
      </c>
    </row>
    <row r="13319" customFormat="false" ht="14.25" hidden="false" customHeight="false" outlineLevel="0" collapsed="false">
      <c r="A13319" s="393" t="n">
        <v>20046</v>
      </c>
      <c r="B13319" s="394" t="s">
        <v>13548</v>
      </c>
      <c r="C13319" s="393" t="s">
        <v>267</v>
      </c>
      <c r="D13319" s="395" t="n">
        <v>19.88</v>
      </c>
    </row>
    <row r="13320" customFormat="false" ht="14.25" hidden="false" customHeight="false" outlineLevel="0" collapsed="false">
      <c r="A13320" s="393" t="n">
        <v>20047</v>
      </c>
      <c r="B13320" s="394" t="s">
        <v>13549</v>
      </c>
      <c r="C13320" s="393" t="s">
        <v>267</v>
      </c>
      <c r="D13320" s="395" t="n">
        <v>59.61</v>
      </c>
    </row>
    <row r="13321" customFormat="false" ht="14.25" hidden="false" customHeight="false" outlineLevel="0" collapsed="false">
      <c r="A13321" s="393" t="n">
        <v>20045</v>
      </c>
      <c r="B13321" s="394" t="s">
        <v>13550</v>
      </c>
      <c r="C13321" s="393" t="s">
        <v>267</v>
      </c>
      <c r="D13321" s="395" t="n">
        <v>10.06</v>
      </c>
    </row>
    <row r="13322" customFormat="false" ht="14.25" hidden="false" customHeight="false" outlineLevel="0" collapsed="false">
      <c r="A13322" s="393" t="n">
        <v>20972</v>
      </c>
      <c r="B13322" s="394" t="s">
        <v>13551</v>
      </c>
      <c r="C13322" s="393" t="s">
        <v>267</v>
      </c>
      <c r="D13322" s="395" t="n">
        <v>236.24</v>
      </c>
    </row>
    <row r="13323" customFormat="false" ht="14.25" hidden="false" customHeight="false" outlineLevel="0" collapsed="false">
      <c r="A13323" s="393" t="n">
        <v>11321</v>
      </c>
      <c r="B13323" s="394" t="s">
        <v>13552</v>
      </c>
      <c r="C13323" s="393" t="s">
        <v>267</v>
      </c>
      <c r="D13323" s="395" t="n">
        <v>32.38</v>
      </c>
    </row>
    <row r="13324" customFormat="false" ht="14.25" hidden="false" customHeight="false" outlineLevel="0" collapsed="false">
      <c r="A13324" s="393" t="n">
        <v>11323</v>
      </c>
      <c r="B13324" s="394" t="s">
        <v>13553</v>
      </c>
      <c r="C13324" s="393" t="s">
        <v>267</v>
      </c>
      <c r="D13324" s="395" t="n">
        <v>37.24</v>
      </c>
    </row>
    <row r="13325" customFormat="false" ht="14.25" hidden="false" customHeight="false" outlineLevel="0" collapsed="false">
      <c r="A13325" s="393" t="n">
        <v>20327</v>
      </c>
      <c r="B13325" s="394" t="s">
        <v>13554</v>
      </c>
      <c r="C13325" s="393" t="s">
        <v>267</v>
      </c>
      <c r="D13325" s="395" t="n">
        <v>21.13</v>
      </c>
    </row>
    <row r="13326" customFormat="false" ht="14.25" hidden="false" customHeight="false" outlineLevel="0" collapsed="false">
      <c r="A13326" s="393" t="n">
        <v>6034</v>
      </c>
      <c r="B13326" s="394" t="s">
        <v>13555</v>
      </c>
      <c r="C13326" s="393" t="s">
        <v>267</v>
      </c>
      <c r="D13326" s="395" t="n">
        <v>13.68</v>
      </c>
    </row>
    <row r="13327" customFormat="false" ht="14.25" hidden="false" customHeight="false" outlineLevel="0" collapsed="false">
      <c r="A13327" s="393" t="n">
        <v>6036</v>
      </c>
      <c r="B13327" s="394" t="s">
        <v>13556</v>
      </c>
      <c r="C13327" s="393" t="s">
        <v>267</v>
      </c>
      <c r="D13327" s="395" t="n">
        <v>18.64</v>
      </c>
    </row>
    <row r="13328" customFormat="false" ht="14.25" hidden="false" customHeight="false" outlineLevel="0" collapsed="false">
      <c r="A13328" s="393" t="n">
        <v>6031</v>
      </c>
      <c r="B13328" s="394" t="s">
        <v>13557</v>
      </c>
      <c r="C13328" s="393" t="s">
        <v>267</v>
      </c>
      <c r="D13328" s="395" t="n">
        <v>21.9</v>
      </c>
    </row>
    <row r="13329" customFormat="false" ht="14.25" hidden="false" customHeight="false" outlineLevel="0" collapsed="false">
      <c r="A13329" s="393" t="n">
        <v>6029</v>
      </c>
      <c r="B13329" s="394" t="s">
        <v>13558</v>
      </c>
      <c r="C13329" s="393" t="s">
        <v>267</v>
      </c>
      <c r="D13329" s="395" t="n">
        <v>22.13</v>
      </c>
    </row>
    <row r="13330" customFormat="false" ht="14.25" hidden="false" customHeight="false" outlineLevel="0" collapsed="false">
      <c r="A13330" s="393" t="n">
        <v>6033</v>
      </c>
      <c r="B13330" s="394" t="s">
        <v>13559</v>
      </c>
      <c r="C13330" s="393" t="s">
        <v>267</v>
      </c>
      <c r="D13330" s="395" t="n">
        <v>29.17</v>
      </c>
    </row>
    <row r="13331" customFormat="false" ht="14.25" hidden="false" customHeight="false" outlineLevel="0" collapsed="false">
      <c r="A13331" s="393" t="n">
        <v>11672</v>
      </c>
      <c r="B13331" s="394" t="s">
        <v>13560</v>
      </c>
      <c r="C13331" s="393" t="s">
        <v>267</v>
      </c>
      <c r="D13331" s="395" t="n">
        <v>63.45</v>
      </c>
    </row>
    <row r="13332" customFormat="false" ht="14.25" hidden="false" customHeight="false" outlineLevel="0" collapsed="false">
      <c r="A13332" s="393" t="n">
        <v>11669</v>
      </c>
      <c r="B13332" s="394" t="s">
        <v>13561</v>
      </c>
      <c r="C13332" s="393" t="s">
        <v>267</v>
      </c>
      <c r="D13332" s="395" t="n">
        <v>60.43</v>
      </c>
    </row>
    <row r="13333" customFormat="false" ht="14.25" hidden="false" customHeight="false" outlineLevel="0" collapsed="false">
      <c r="A13333" s="393" t="n">
        <v>20055</v>
      </c>
      <c r="B13333" s="394" t="s">
        <v>13562</v>
      </c>
      <c r="C13333" s="393" t="s">
        <v>267</v>
      </c>
      <c r="D13333" s="395" t="n">
        <v>45.26</v>
      </c>
    </row>
    <row r="13334" customFormat="false" ht="14.25" hidden="false" customHeight="false" outlineLevel="0" collapsed="false">
      <c r="A13334" s="393" t="n">
        <v>11670</v>
      </c>
      <c r="B13334" s="394" t="s">
        <v>13563</v>
      </c>
      <c r="C13334" s="393" t="s">
        <v>267</v>
      </c>
      <c r="D13334" s="395" t="n">
        <v>23.15</v>
      </c>
    </row>
    <row r="13335" customFormat="false" ht="14.25" hidden="false" customHeight="false" outlineLevel="0" collapsed="false">
      <c r="A13335" s="393" t="n">
        <v>11671</v>
      </c>
      <c r="B13335" s="394" t="s">
        <v>13564</v>
      </c>
      <c r="C13335" s="393" t="s">
        <v>267</v>
      </c>
      <c r="D13335" s="395" t="n">
        <v>97.11</v>
      </c>
    </row>
    <row r="13336" customFormat="false" ht="14.25" hidden="false" customHeight="false" outlineLevel="0" collapsed="false">
      <c r="A13336" s="393" t="n">
        <v>6032</v>
      </c>
      <c r="B13336" s="394" t="s">
        <v>13565</v>
      </c>
      <c r="C13336" s="393" t="s">
        <v>267</v>
      </c>
      <c r="D13336" s="395" t="n">
        <v>27.74</v>
      </c>
    </row>
    <row r="13337" customFormat="false" ht="14.25" hidden="false" customHeight="false" outlineLevel="0" collapsed="false">
      <c r="A13337" s="393" t="n">
        <v>11673</v>
      </c>
      <c r="B13337" s="394" t="s">
        <v>13566</v>
      </c>
      <c r="C13337" s="393" t="s">
        <v>267</v>
      </c>
      <c r="D13337" s="395" t="n">
        <v>21.84</v>
      </c>
    </row>
    <row r="13338" customFormat="false" ht="14.25" hidden="false" customHeight="false" outlineLevel="0" collapsed="false">
      <c r="A13338" s="393" t="n">
        <v>11674</v>
      </c>
      <c r="B13338" s="394" t="s">
        <v>13567</v>
      </c>
      <c r="C13338" s="393" t="s">
        <v>267</v>
      </c>
      <c r="D13338" s="395" t="n">
        <v>28.13</v>
      </c>
    </row>
    <row r="13339" customFormat="false" ht="14.25" hidden="false" customHeight="false" outlineLevel="0" collapsed="false">
      <c r="A13339" s="393" t="n">
        <v>11675</v>
      </c>
      <c r="B13339" s="394" t="s">
        <v>13568</v>
      </c>
      <c r="C13339" s="393" t="s">
        <v>267</v>
      </c>
      <c r="D13339" s="395" t="n">
        <v>44.66</v>
      </c>
    </row>
    <row r="13340" customFormat="false" ht="14.25" hidden="false" customHeight="false" outlineLevel="0" collapsed="false">
      <c r="A13340" s="393" t="n">
        <v>11676</v>
      </c>
      <c r="B13340" s="394" t="s">
        <v>13569</v>
      </c>
      <c r="C13340" s="393" t="s">
        <v>267</v>
      </c>
      <c r="D13340" s="395" t="n">
        <v>59.72</v>
      </c>
    </row>
    <row r="13341" customFormat="false" ht="14.25" hidden="false" customHeight="false" outlineLevel="0" collapsed="false">
      <c r="A13341" s="393" t="n">
        <v>11677</v>
      </c>
      <c r="B13341" s="394" t="s">
        <v>13570</v>
      </c>
      <c r="C13341" s="393" t="s">
        <v>267</v>
      </c>
      <c r="D13341" s="395" t="n">
        <v>61.68</v>
      </c>
    </row>
    <row r="13342" customFormat="false" ht="14.25" hidden="false" customHeight="false" outlineLevel="0" collapsed="false">
      <c r="A13342" s="393" t="n">
        <v>11678</v>
      </c>
      <c r="B13342" s="394" t="s">
        <v>13571</v>
      </c>
      <c r="C13342" s="393" t="s">
        <v>267</v>
      </c>
      <c r="D13342" s="395" t="n">
        <v>112.96</v>
      </c>
    </row>
    <row r="13343" customFormat="false" ht="14.25" hidden="false" customHeight="false" outlineLevel="0" collapsed="false">
      <c r="A13343" s="393" t="n">
        <v>6038</v>
      </c>
      <c r="B13343" s="394" t="s">
        <v>13572</v>
      </c>
      <c r="C13343" s="393" t="s">
        <v>267</v>
      </c>
      <c r="D13343" s="395" t="n">
        <v>7.16</v>
      </c>
    </row>
    <row r="13344" customFormat="false" ht="14.25" hidden="false" customHeight="false" outlineLevel="0" collapsed="false">
      <c r="A13344" s="393" t="n">
        <v>11718</v>
      </c>
      <c r="B13344" s="394" t="s">
        <v>13573</v>
      </c>
      <c r="C13344" s="393" t="s">
        <v>267</v>
      </c>
      <c r="D13344" s="395" t="n">
        <v>20.43</v>
      </c>
    </row>
    <row r="13345" customFormat="false" ht="14.25" hidden="false" customHeight="false" outlineLevel="0" collapsed="false">
      <c r="A13345" s="393" t="n">
        <v>6037</v>
      </c>
      <c r="B13345" s="394" t="s">
        <v>13574</v>
      </c>
      <c r="C13345" s="393" t="s">
        <v>267</v>
      </c>
      <c r="D13345" s="395" t="n">
        <v>14.91</v>
      </c>
    </row>
    <row r="13346" customFormat="false" ht="14.25" hidden="false" customHeight="false" outlineLevel="0" collapsed="false">
      <c r="A13346" s="393" t="n">
        <v>11719</v>
      </c>
      <c r="B13346" s="394" t="s">
        <v>13575</v>
      </c>
      <c r="C13346" s="393" t="s">
        <v>267</v>
      </c>
      <c r="D13346" s="395" t="n">
        <v>16.58</v>
      </c>
    </row>
    <row r="13347" customFormat="false" ht="14.25" hidden="false" customHeight="false" outlineLevel="0" collapsed="false">
      <c r="A13347" s="393" t="n">
        <v>6010</v>
      </c>
      <c r="B13347" s="394" t="s">
        <v>13576</v>
      </c>
      <c r="C13347" s="393" t="s">
        <v>267</v>
      </c>
      <c r="D13347" s="395" t="n">
        <v>67.13</v>
      </c>
    </row>
    <row r="13348" customFormat="false" ht="14.25" hidden="false" customHeight="false" outlineLevel="0" collapsed="false">
      <c r="A13348" s="393" t="n">
        <v>6017</v>
      </c>
      <c r="B13348" s="394" t="s">
        <v>13577</v>
      </c>
      <c r="C13348" s="393" t="s">
        <v>267</v>
      </c>
      <c r="D13348" s="395" t="n">
        <v>53.17</v>
      </c>
    </row>
    <row r="13349" customFormat="false" ht="14.25" hidden="false" customHeight="false" outlineLevel="0" collapsed="false">
      <c r="A13349" s="393" t="n">
        <v>6019</v>
      </c>
      <c r="B13349" s="394" t="s">
        <v>13578</v>
      </c>
      <c r="C13349" s="393" t="s">
        <v>267</v>
      </c>
      <c r="D13349" s="395" t="n">
        <v>39.01</v>
      </c>
    </row>
    <row r="13350" customFormat="false" ht="14.25" hidden="false" customHeight="false" outlineLevel="0" collapsed="false">
      <c r="A13350" s="393" t="n">
        <v>6020</v>
      </c>
      <c r="B13350" s="394" t="s">
        <v>13579</v>
      </c>
      <c r="C13350" s="393" t="s">
        <v>267</v>
      </c>
      <c r="D13350" s="395" t="n">
        <v>23.43</v>
      </c>
    </row>
    <row r="13351" customFormat="false" ht="14.25" hidden="false" customHeight="false" outlineLevel="0" collapsed="false">
      <c r="A13351" s="393" t="n">
        <v>6011</v>
      </c>
      <c r="B13351" s="394" t="s">
        <v>13580</v>
      </c>
      <c r="C13351" s="393" t="s">
        <v>267</v>
      </c>
      <c r="D13351" s="395" t="n">
        <v>193.91</v>
      </c>
    </row>
    <row r="13352" customFormat="false" ht="14.25" hidden="false" customHeight="false" outlineLevel="0" collapsed="false">
      <c r="A13352" s="393" t="n">
        <v>6028</v>
      </c>
      <c r="B13352" s="394" t="s">
        <v>13581</v>
      </c>
      <c r="C13352" s="393" t="s">
        <v>267</v>
      </c>
      <c r="D13352" s="395" t="n">
        <v>93.5</v>
      </c>
    </row>
    <row r="13353" customFormat="false" ht="14.25" hidden="false" customHeight="false" outlineLevel="0" collapsed="false">
      <c r="A13353" s="393" t="n">
        <v>6012</v>
      </c>
      <c r="B13353" s="394" t="s">
        <v>13582</v>
      </c>
      <c r="C13353" s="393" t="s">
        <v>267</v>
      </c>
      <c r="D13353" s="395" t="n">
        <v>234.77</v>
      </c>
    </row>
    <row r="13354" customFormat="false" ht="14.25" hidden="false" customHeight="false" outlineLevel="0" collapsed="false">
      <c r="A13354" s="393" t="n">
        <v>6016</v>
      </c>
      <c r="B13354" s="394" t="s">
        <v>13583</v>
      </c>
      <c r="C13354" s="393" t="s">
        <v>267</v>
      </c>
      <c r="D13354" s="395" t="n">
        <v>24.71</v>
      </c>
    </row>
    <row r="13355" customFormat="false" ht="14.25" hidden="false" customHeight="false" outlineLevel="0" collapsed="false">
      <c r="A13355" s="393" t="n">
        <v>6027</v>
      </c>
      <c r="B13355" s="394" t="s">
        <v>13584</v>
      </c>
      <c r="C13355" s="393" t="s">
        <v>267</v>
      </c>
      <c r="D13355" s="395" t="n">
        <v>489.17</v>
      </c>
    </row>
    <row r="13356" customFormat="false" ht="14.25" hidden="false" customHeight="false" outlineLevel="0" collapsed="false">
      <c r="A13356" s="393" t="n">
        <v>6015</v>
      </c>
      <c r="B13356" s="394" t="s">
        <v>13585</v>
      </c>
      <c r="C13356" s="393" t="s">
        <v>267</v>
      </c>
      <c r="D13356" s="395" t="n">
        <v>107.34</v>
      </c>
    </row>
    <row r="13357" customFormat="false" ht="14.25" hidden="false" customHeight="false" outlineLevel="0" collapsed="false">
      <c r="A13357" s="393" t="n">
        <v>6014</v>
      </c>
      <c r="B13357" s="394" t="s">
        <v>13586</v>
      </c>
      <c r="C13357" s="393" t="s">
        <v>267</v>
      </c>
      <c r="D13357" s="395" t="n">
        <v>102.63</v>
      </c>
    </row>
    <row r="13358" customFormat="false" ht="14.25" hidden="false" customHeight="false" outlineLevel="0" collapsed="false">
      <c r="A13358" s="393" t="n">
        <v>6013</v>
      </c>
      <c r="B13358" s="394" t="s">
        <v>13587</v>
      </c>
      <c r="C13358" s="393" t="s">
        <v>267</v>
      </c>
      <c r="D13358" s="395" t="n">
        <v>73.81</v>
      </c>
    </row>
    <row r="13359" customFormat="false" ht="14.25" hidden="false" customHeight="false" outlineLevel="0" collapsed="false">
      <c r="A13359" s="393" t="n">
        <v>6006</v>
      </c>
      <c r="B13359" s="394" t="s">
        <v>13588</v>
      </c>
      <c r="C13359" s="393" t="s">
        <v>267</v>
      </c>
      <c r="D13359" s="395" t="n">
        <v>53.45</v>
      </c>
    </row>
    <row r="13360" customFormat="false" ht="14.25" hidden="false" customHeight="false" outlineLevel="0" collapsed="false">
      <c r="A13360" s="393" t="n">
        <v>6005</v>
      </c>
      <c r="B13360" s="394" t="s">
        <v>13589</v>
      </c>
      <c r="C13360" s="393" t="s">
        <v>267</v>
      </c>
      <c r="D13360" s="395" t="n">
        <v>60.3</v>
      </c>
    </row>
    <row r="13361" customFormat="false" ht="14.25" hidden="false" customHeight="false" outlineLevel="0" collapsed="false">
      <c r="A13361" s="393" t="n">
        <v>11756</v>
      </c>
      <c r="B13361" s="394" t="s">
        <v>13590</v>
      </c>
      <c r="C13361" s="393" t="s">
        <v>267</v>
      </c>
      <c r="D13361" s="395" t="n">
        <v>28.8</v>
      </c>
    </row>
    <row r="13362" customFormat="false" ht="14.25" hidden="false" customHeight="false" outlineLevel="0" collapsed="false">
      <c r="A13362" s="393" t="n">
        <v>10904</v>
      </c>
      <c r="B13362" s="394" t="s">
        <v>13591</v>
      </c>
      <c r="C13362" s="393" t="s">
        <v>267</v>
      </c>
      <c r="D13362" s="395" t="n">
        <v>330.75</v>
      </c>
    </row>
    <row r="13363" customFormat="false" ht="14.25" hidden="false" customHeight="false" outlineLevel="0" collapsed="false">
      <c r="A13363" s="393" t="n">
        <v>11752</v>
      </c>
      <c r="B13363" s="394" t="s">
        <v>13592</v>
      </c>
      <c r="C13363" s="393" t="s">
        <v>267</v>
      </c>
      <c r="D13363" s="395" t="n">
        <v>16.6</v>
      </c>
    </row>
    <row r="13364" customFormat="false" ht="14.25" hidden="false" customHeight="false" outlineLevel="0" collapsed="false">
      <c r="A13364" s="393" t="n">
        <v>11753</v>
      </c>
      <c r="B13364" s="394" t="s">
        <v>13593</v>
      </c>
      <c r="C13364" s="393" t="s">
        <v>267</v>
      </c>
      <c r="D13364" s="395" t="n">
        <v>19.82</v>
      </c>
    </row>
    <row r="13365" customFormat="false" ht="14.25" hidden="false" customHeight="false" outlineLevel="0" collapsed="false">
      <c r="A13365" s="393" t="n">
        <v>6021</v>
      </c>
      <c r="B13365" s="394" t="s">
        <v>13594</v>
      </c>
      <c r="C13365" s="393" t="s">
        <v>267</v>
      </c>
      <c r="D13365" s="395" t="n">
        <v>55.02</v>
      </c>
    </row>
    <row r="13366" customFormat="false" ht="14.25" hidden="false" customHeight="false" outlineLevel="0" collapsed="false">
      <c r="A13366" s="393" t="n">
        <v>6024</v>
      </c>
      <c r="B13366" s="394" t="s">
        <v>13595</v>
      </c>
      <c r="C13366" s="393" t="s">
        <v>267</v>
      </c>
      <c r="D13366" s="395" t="n">
        <v>56.87</v>
      </c>
    </row>
    <row r="13367" customFormat="false" ht="14.25" hidden="false" customHeight="false" outlineLevel="0" collapsed="false">
      <c r="A13367" s="393" t="n">
        <v>38379</v>
      </c>
      <c r="B13367" s="394" t="s">
        <v>13596</v>
      </c>
      <c r="C13367" s="393" t="s">
        <v>274</v>
      </c>
      <c r="D13367" s="395" t="n">
        <v>55.4</v>
      </c>
    </row>
    <row r="13368" customFormat="false" ht="14.25" hidden="false" customHeight="false" outlineLevel="0" collapsed="false">
      <c r="A13368" s="393" t="n">
        <v>13897</v>
      </c>
      <c r="B13368" s="394" t="s">
        <v>13597</v>
      </c>
      <c r="C13368" s="393" t="s">
        <v>267</v>
      </c>
      <c r="D13368" s="395" t="n">
        <v>7885.2</v>
      </c>
    </row>
    <row r="13369" customFormat="false" ht="14.25" hidden="false" customHeight="false" outlineLevel="0" collapsed="false">
      <c r="A13369" s="393" t="n">
        <v>10640</v>
      </c>
      <c r="B13369" s="394" t="s">
        <v>13598</v>
      </c>
      <c r="C13369" s="393" t="s">
        <v>267</v>
      </c>
      <c r="D13369" s="395" t="n">
        <v>17077.7</v>
      </c>
    </row>
    <row r="13370" customFormat="false" ht="14.25" hidden="false" customHeight="false" outlineLevel="0" collapsed="false">
      <c r="A13370" s="393" t="n">
        <v>34357</v>
      </c>
      <c r="B13370" s="394" t="s">
        <v>13599</v>
      </c>
      <c r="C13370" s="393" t="s">
        <v>532</v>
      </c>
      <c r="D13370" s="395" t="n">
        <v>4.69</v>
      </c>
    </row>
    <row r="13371" customFormat="false" ht="14.25" hidden="false" customHeight="false" outlineLevel="0" collapsed="false">
      <c r="A13371" s="393" t="n">
        <v>37329</v>
      </c>
      <c r="B13371" s="394" t="s">
        <v>13600</v>
      </c>
      <c r="C13371" s="393" t="s">
        <v>532</v>
      </c>
      <c r="D13371" s="395" t="n">
        <v>98.93</v>
      </c>
    </row>
    <row r="13372" customFormat="false" ht="14.25" hidden="false" customHeight="false" outlineLevel="0" collapsed="false">
      <c r="A13372" s="393" t="n">
        <v>2510</v>
      </c>
      <c r="B13372" s="394" t="s">
        <v>13601</v>
      </c>
      <c r="C13372" s="393" t="s">
        <v>267</v>
      </c>
      <c r="D13372" s="395" t="n">
        <v>35.46</v>
      </c>
    </row>
    <row r="13373" customFormat="false" ht="14.25" hidden="false" customHeight="false" outlineLevel="0" collapsed="false">
      <c r="A13373" s="393" t="n">
        <v>12359</v>
      </c>
      <c r="B13373" s="394" t="s">
        <v>13602</v>
      </c>
      <c r="C13373" s="393" t="s">
        <v>267</v>
      </c>
      <c r="D13373" s="395" t="n">
        <v>155.9</v>
      </c>
    </row>
    <row r="13374" customFormat="false" ht="14.25" hidden="false" customHeight="false" outlineLevel="0" collapsed="false">
      <c r="A13374" s="393" t="n">
        <v>7353</v>
      </c>
      <c r="B13374" s="394" t="s">
        <v>13603</v>
      </c>
      <c r="C13374" s="393" t="s">
        <v>231</v>
      </c>
      <c r="D13374" s="395" t="n">
        <v>34.53</v>
      </c>
    </row>
    <row r="13375" customFormat="false" ht="14.25" hidden="false" customHeight="false" outlineLevel="0" collapsed="false">
      <c r="A13375" s="393" t="n">
        <v>36144</v>
      </c>
      <c r="B13375" s="394" t="s">
        <v>13604</v>
      </c>
      <c r="C13375" s="393" t="s">
        <v>267</v>
      </c>
      <c r="D13375" s="395" t="n">
        <v>1.68</v>
      </c>
    </row>
    <row r="13376" customFormat="false" ht="14.25" hidden="false" customHeight="false" outlineLevel="0" collapsed="false">
      <c r="A13376" s="393" t="n">
        <v>10518</v>
      </c>
      <c r="B13376" s="394" t="s">
        <v>13605</v>
      </c>
      <c r="C13376" s="393" t="s">
        <v>267</v>
      </c>
      <c r="D13376" s="395" t="n">
        <v>116.96</v>
      </c>
    </row>
    <row r="13377" customFormat="false" ht="14.25" hidden="false" customHeight="false" outlineLevel="0" collapsed="false">
      <c r="A13377" s="393" t="n">
        <v>36530</v>
      </c>
      <c r="B13377" s="394" t="s">
        <v>13606</v>
      </c>
      <c r="C13377" s="393" t="s">
        <v>267</v>
      </c>
      <c r="D13377" s="395" t="n">
        <v>414878.04</v>
      </c>
    </row>
    <row r="13378" customFormat="false" ht="14.25" hidden="false" customHeight="false" outlineLevel="0" collapsed="false">
      <c r="A13378" s="393" t="n">
        <v>6046</v>
      </c>
      <c r="B13378" s="394" t="s">
        <v>13607</v>
      </c>
      <c r="C13378" s="393" t="s">
        <v>267</v>
      </c>
      <c r="D13378" s="395" t="n">
        <v>450000</v>
      </c>
    </row>
    <row r="13379" customFormat="false" ht="14.25" hidden="false" customHeight="false" outlineLevel="0" collapsed="false">
      <c r="A13379" s="393" t="n">
        <v>36531</v>
      </c>
      <c r="B13379" s="394" t="s">
        <v>13608</v>
      </c>
      <c r="C13379" s="393" t="s">
        <v>267</v>
      </c>
      <c r="D13379" s="395" t="n">
        <v>466463.38</v>
      </c>
    </row>
    <row r="13380" customFormat="false" ht="14.25" hidden="false" customHeight="false" outlineLevel="0" collapsed="false">
      <c r="A13380" s="393" t="n">
        <v>34684</v>
      </c>
      <c r="B13380" s="394" t="s">
        <v>13609</v>
      </c>
      <c r="C13380" s="393" t="s">
        <v>76</v>
      </c>
      <c r="D13380" s="395" t="n">
        <v>256.62</v>
      </c>
    </row>
    <row r="13381" customFormat="false" ht="14.25" hidden="false" customHeight="false" outlineLevel="0" collapsed="false">
      <c r="A13381" s="393" t="n">
        <v>34683</v>
      </c>
      <c r="B13381" s="394" t="s">
        <v>13610</v>
      </c>
      <c r="C13381" s="393" t="s">
        <v>76</v>
      </c>
      <c r="D13381" s="395" t="n">
        <v>160.39</v>
      </c>
    </row>
    <row r="13382" customFormat="false" ht="14.25" hidden="false" customHeight="false" outlineLevel="0" collapsed="false">
      <c r="A13382" s="393" t="n">
        <v>44954</v>
      </c>
      <c r="B13382" s="394" t="s">
        <v>13611</v>
      </c>
      <c r="C13382" s="393" t="s">
        <v>76</v>
      </c>
      <c r="D13382" s="395" t="n">
        <v>90.71</v>
      </c>
    </row>
    <row r="13383" customFormat="false" ht="14.25" hidden="false" customHeight="false" outlineLevel="0" collapsed="false">
      <c r="A13383" s="393" t="n">
        <v>44955</v>
      </c>
      <c r="B13383" s="394" t="s">
        <v>13612</v>
      </c>
      <c r="C13383" s="393" t="s">
        <v>76</v>
      </c>
      <c r="D13383" s="395" t="n">
        <v>132.56</v>
      </c>
    </row>
    <row r="13384" customFormat="false" ht="14.25" hidden="false" customHeight="false" outlineLevel="0" collapsed="false">
      <c r="A13384" s="393" t="n">
        <v>10515</v>
      </c>
      <c r="B13384" s="394" t="s">
        <v>13613</v>
      </c>
      <c r="C13384" s="393" t="s">
        <v>76</v>
      </c>
      <c r="D13384" s="395" t="n">
        <v>45.03</v>
      </c>
    </row>
    <row r="13385" customFormat="false" ht="14.25" hidden="false" customHeight="false" outlineLevel="0" collapsed="false">
      <c r="A13385" s="393" t="n">
        <v>153</v>
      </c>
      <c r="B13385" s="394" t="s">
        <v>13614</v>
      </c>
      <c r="C13385" s="393" t="s">
        <v>231</v>
      </c>
      <c r="D13385" s="395" t="n">
        <v>93.2</v>
      </c>
    </row>
    <row r="13386" customFormat="false" ht="14.25" hidden="false" customHeight="false" outlineLevel="0" collapsed="false">
      <c r="A13386" s="393" t="n">
        <v>34682</v>
      </c>
      <c r="B13386" s="394" t="s">
        <v>13615</v>
      </c>
      <c r="C13386" s="393" t="s">
        <v>76</v>
      </c>
      <c r="D13386" s="395" t="n">
        <v>122.65</v>
      </c>
    </row>
    <row r="13387" customFormat="false" ht="14.25" hidden="false" customHeight="false" outlineLevel="0" collapsed="false">
      <c r="A13387" s="393" t="n">
        <v>536</v>
      </c>
      <c r="B13387" s="394" t="s">
        <v>13616</v>
      </c>
      <c r="C13387" s="393" t="s">
        <v>76</v>
      </c>
      <c r="D13387" s="395" t="n">
        <v>25.36</v>
      </c>
    </row>
    <row r="13388" customFormat="false" ht="14.25" hidden="false" customHeight="false" outlineLevel="0" collapsed="false">
      <c r="A13388" s="393" t="n">
        <v>20205</v>
      </c>
      <c r="B13388" s="394" t="s">
        <v>13617</v>
      </c>
      <c r="C13388" s="393" t="s">
        <v>274</v>
      </c>
      <c r="D13388" s="395" t="n">
        <v>3.82</v>
      </c>
    </row>
    <row r="13389" customFormat="false" ht="14.25" hidden="false" customHeight="false" outlineLevel="0" collapsed="false">
      <c r="A13389" s="393" t="n">
        <v>4412</v>
      </c>
      <c r="B13389" s="394" t="s">
        <v>13618</v>
      </c>
      <c r="C13389" s="393" t="s">
        <v>274</v>
      </c>
      <c r="D13389" s="395" t="n">
        <v>2.29</v>
      </c>
    </row>
    <row r="13390" customFormat="false" ht="14.25" hidden="false" customHeight="false" outlineLevel="0" collapsed="false">
      <c r="A13390" s="393" t="n">
        <v>4408</v>
      </c>
      <c r="B13390" s="394" t="s">
        <v>13619</v>
      </c>
      <c r="C13390" s="393" t="s">
        <v>274</v>
      </c>
      <c r="D13390" s="395" t="n">
        <v>2.85</v>
      </c>
    </row>
    <row r="13391" customFormat="false" ht="14.25" hidden="false" customHeight="false" outlineLevel="0" collapsed="false">
      <c r="A13391" s="393" t="n">
        <v>36250</v>
      </c>
      <c r="B13391" s="394" t="s">
        <v>13620</v>
      </c>
      <c r="C13391" s="393" t="s">
        <v>274</v>
      </c>
      <c r="D13391" s="395" t="n">
        <v>4.58</v>
      </c>
    </row>
    <row r="13392" customFormat="false" ht="14.25" hidden="false" customHeight="false" outlineLevel="0" collapsed="false">
      <c r="A13392" s="393" t="n">
        <v>10857</v>
      </c>
      <c r="B13392" s="394" t="s">
        <v>13621</v>
      </c>
      <c r="C13392" s="393" t="s">
        <v>274</v>
      </c>
      <c r="D13392" s="395" t="n">
        <v>17.53</v>
      </c>
    </row>
    <row r="13393" customFormat="false" ht="14.25" hidden="false" customHeight="false" outlineLevel="0" collapsed="false">
      <c r="A13393" s="393" t="n">
        <v>4803</v>
      </c>
      <c r="B13393" s="394" t="s">
        <v>13622</v>
      </c>
      <c r="C13393" s="393" t="s">
        <v>274</v>
      </c>
      <c r="D13393" s="395" t="n">
        <v>31.6</v>
      </c>
    </row>
    <row r="13394" customFormat="false" ht="14.25" hidden="false" customHeight="false" outlineLevel="0" collapsed="false">
      <c r="A13394" s="393" t="n">
        <v>6186</v>
      </c>
      <c r="B13394" s="394" t="s">
        <v>13623</v>
      </c>
      <c r="C13394" s="393" t="s">
        <v>274</v>
      </c>
      <c r="D13394" s="395" t="n">
        <v>22.33</v>
      </c>
    </row>
    <row r="13395" customFormat="false" ht="14.25" hidden="false" customHeight="false" outlineLevel="0" collapsed="false">
      <c r="A13395" s="393" t="n">
        <v>4829</v>
      </c>
      <c r="B13395" s="394" t="s">
        <v>13624</v>
      </c>
      <c r="C13395" s="393" t="s">
        <v>274</v>
      </c>
      <c r="D13395" s="395" t="n">
        <v>55.94</v>
      </c>
    </row>
    <row r="13396" customFormat="false" ht="14.25" hidden="false" customHeight="false" outlineLevel="0" collapsed="false">
      <c r="A13396" s="393" t="n">
        <v>39829</v>
      </c>
      <c r="B13396" s="394" t="s">
        <v>13625</v>
      </c>
      <c r="C13396" s="393" t="s">
        <v>274</v>
      </c>
      <c r="D13396" s="395" t="n">
        <v>37.5</v>
      </c>
    </row>
    <row r="13397" customFormat="false" ht="14.25" hidden="false" customHeight="false" outlineLevel="0" collapsed="false">
      <c r="A13397" s="393" t="n">
        <v>20231</v>
      </c>
      <c r="B13397" s="394" t="s">
        <v>13626</v>
      </c>
      <c r="C13397" s="393" t="s">
        <v>274</v>
      </c>
      <c r="D13397" s="395" t="n">
        <v>70.7</v>
      </c>
    </row>
    <row r="13398" customFormat="false" ht="14.25" hidden="false" customHeight="false" outlineLevel="0" collapsed="false">
      <c r="A13398" s="393" t="n">
        <v>4804</v>
      </c>
      <c r="B13398" s="394" t="s">
        <v>13627</v>
      </c>
      <c r="C13398" s="393" t="s">
        <v>274</v>
      </c>
      <c r="D13398" s="395" t="n">
        <v>24.26</v>
      </c>
    </row>
    <row r="13399" customFormat="false" ht="14.25" hidden="false" customHeight="false" outlineLevel="0" collapsed="false">
      <c r="A13399" s="393" t="n">
        <v>34680</v>
      </c>
      <c r="B13399" s="394" t="s">
        <v>13628</v>
      </c>
      <c r="C13399" s="393" t="s">
        <v>274</v>
      </c>
      <c r="D13399" s="395" t="n">
        <v>37.73</v>
      </c>
    </row>
    <row r="13400" customFormat="false" ht="14.25" hidden="false" customHeight="false" outlineLevel="0" collapsed="false">
      <c r="A13400" s="393" t="n">
        <v>11573</v>
      </c>
      <c r="B13400" s="394" t="s">
        <v>13629</v>
      </c>
      <c r="C13400" s="393" t="s">
        <v>267</v>
      </c>
      <c r="D13400" s="395" t="n">
        <v>5.3</v>
      </c>
    </row>
    <row r="13401" customFormat="false" ht="14.25" hidden="false" customHeight="false" outlineLevel="0" collapsed="false">
      <c r="A13401" s="393" t="n">
        <v>38401</v>
      </c>
      <c r="B13401" s="394" t="s">
        <v>13630</v>
      </c>
      <c r="C13401" s="393" t="s">
        <v>267</v>
      </c>
      <c r="D13401" s="395" t="n">
        <v>10.25</v>
      </c>
    </row>
    <row r="13402" customFormat="false" ht="14.25" hidden="false" customHeight="false" outlineLevel="0" collapsed="false">
      <c r="A13402" s="393" t="n">
        <v>11575</v>
      </c>
      <c r="B13402" s="394" t="s">
        <v>13631</v>
      </c>
      <c r="C13402" s="393" t="s">
        <v>267</v>
      </c>
      <c r="D13402" s="395" t="n">
        <v>51.09</v>
      </c>
    </row>
    <row r="13403" customFormat="false" ht="14.25" hidden="false" customHeight="false" outlineLevel="0" collapsed="false">
      <c r="A13403" s="393" t="n">
        <v>38179</v>
      </c>
      <c r="B13403" s="394" t="s">
        <v>13632</v>
      </c>
      <c r="C13403" s="393" t="s">
        <v>267</v>
      </c>
      <c r="D13403" s="395" t="n">
        <v>42.24</v>
      </c>
    </row>
    <row r="13404" customFormat="false" ht="14.25" hidden="false" customHeight="false" outlineLevel="0" collapsed="false">
      <c r="A13404" s="393" t="n">
        <v>20256</v>
      </c>
      <c r="B13404" s="394" t="s">
        <v>13633</v>
      </c>
      <c r="C13404" s="393" t="s">
        <v>267</v>
      </c>
      <c r="D13404" s="395" t="n">
        <v>0.36</v>
      </c>
    </row>
    <row r="13405" customFormat="false" ht="14.25" hidden="false" customHeight="false" outlineLevel="0" collapsed="false">
      <c r="A13405" s="393" t="n">
        <v>14511</v>
      </c>
      <c r="B13405" s="394" t="s">
        <v>13634</v>
      </c>
      <c r="C13405" s="393" t="s">
        <v>267</v>
      </c>
      <c r="D13405" s="395" t="n">
        <v>997825.41</v>
      </c>
    </row>
    <row r="13406" customFormat="false" ht="14.25" hidden="false" customHeight="false" outlineLevel="0" collapsed="false">
      <c r="A13406" s="393" t="n">
        <v>10642</v>
      </c>
      <c r="B13406" s="394" t="s">
        <v>13635</v>
      </c>
      <c r="C13406" s="393" t="s">
        <v>267</v>
      </c>
      <c r="D13406" s="395" t="n">
        <v>940000</v>
      </c>
    </row>
    <row r="13407" customFormat="false" ht="14.25" hidden="false" customHeight="false" outlineLevel="0" collapsed="false">
      <c r="A13407" s="393" t="n">
        <v>14489</v>
      </c>
      <c r="B13407" s="394" t="s">
        <v>13636</v>
      </c>
      <c r="C13407" s="393" t="s">
        <v>267</v>
      </c>
      <c r="D13407" s="395" t="n">
        <v>833762.51</v>
      </c>
    </row>
    <row r="13408" customFormat="false" ht="14.25" hidden="false" customHeight="false" outlineLevel="0" collapsed="false">
      <c r="A13408" s="393" t="n">
        <v>14513</v>
      </c>
      <c r="B13408" s="394" t="s">
        <v>13637</v>
      </c>
      <c r="C13408" s="393" t="s">
        <v>267</v>
      </c>
      <c r="D13408" s="395" t="n">
        <v>625341.67</v>
      </c>
    </row>
    <row r="13409" customFormat="false" ht="14.25" hidden="false" customHeight="false" outlineLevel="0" collapsed="false">
      <c r="A13409" s="393" t="n">
        <v>13600</v>
      </c>
      <c r="B13409" s="394" t="s">
        <v>13638</v>
      </c>
      <c r="C13409" s="393" t="s">
        <v>267</v>
      </c>
      <c r="D13409" s="395" t="n">
        <v>806866.86</v>
      </c>
    </row>
    <row r="13410" customFormat="false" ht="14.25" hidden="false" customHeight="false" outlineLevel="0" collapsed="false">
      <c r="A13410" s="393" t="n">
        <v>10646</v>
      </c>
      <c r="B13410" s="394" t="s">
        <v>13639</v>
      </c>
      <c r="C13410" s="393" t="s">
        <v>267</v>
      </c>
      <c r="D13410" s="395" t="n">
        <v>601465.48</v>
      </c>
    </row>
    <row r="13411" customFormat="false" ht="14.25" hidden="false" customHeight="false" outlineLevel="0" collapsed="false">
      <c r="A13411" s="393" t="n">
        <v>6070</v>
      </c>
      <c r="B13411" s="394" t="s">
        <v>13640</v>
      </c>
      <c r="C13411" s="393" t="s">
        <v>267</v>
      </c>
      <c r="D13411" s="395" t="n">
        <v>821828.55</v>
      </c>
    </row>
    <row r="13412" customFormat="false" ht="14.25" hidden="false" customHeight="false" outlineLevel="0" collapsed="false">
      <c r="A13412" s="393" t="n">
        <v>6069</v>
      </c>
      <c r="B13412" s="394" t="s">
        <v>13641</v>
      </c>
      <c r="C13412" s="393" t="s">
        <v>267</v>
      </c>
      <c r="D13412" s="395" t="n">
        <v>181554.32</v>
      </c>
    </row>
    <row r="13413" customFormat="false" ht="14.25" hidden="false" customHeight="false" outlineLevel="0" collapsed="false">
      <c r="A13413" s="393" t="n">
        <v>14626</v>
      </c>
      <c r="B13413" s="394" t="s">
        <v>13642</v>
      </c>
      <c r="C13413" s="393" t="s">
        <v>267</v>
      </c>
      <c r="D13413" s="395" t="n">
        <v>899714.32</v>
      </c>
    </row>
    <row r="13414" customFormat="false" ht="14.25" hidden="false" customHeight="false" outlineLevel="0" collapsed="false">
      <c r="A13414" s="393" t="n">
        <v>6067</v>
      </c>
      <c r="B13414" s="394" t="s">
        <v>13643</v>
      </c>
      <c r="C13414" s="393" t="s">
        <v>267</v>
      </c>
      <c r="D13414" s="395" t="n">
        <v>738571.44</v>
      </c>
    </row>
    <row r="13415" customFormat="false" ht="14.25" hidden="false" customHeight="false" outlineLevel="0" collapsed="false">
      <c r="A13415" s="393" t="n">
        <v>38393</v>
      </c>
      <c r="B13415" s="394" t="s">
        <v>13644</v>
      </c>
      <c r="C13415" s="393" t="s">
        <v>267</v>
      </c>
      <c r="D13415" s="395" t="n">
        <v>19</v>
      </c>
    </row>
    <row r="13416" customFormat="false" ht="14.25" hidden="false" customHeight="false" outlineLevel="0" collapsed="false">
      <c r="A13416" s="393" t="n">
        <v>38390</v>
      </c>
      <c r="B13416" s="394" t="s">
        <v>13645</v>
      </c>
      <c r="C13416" s="393" t="s">
        <v>267</v>
      </c>
      <c r="D13416" s="395" t="n">
        <v>42.14</v>
      </c>
    </row>
    <row r="13417" customFormat="false" ht="14.25" hidden="false" customHeight="false" outlineLevel="0" collapsed="false">
      <c r="A13417" s="393" t="n">
        <v>11578</v>
      </c>
      <c r="B13417" s="394" t="s">
        <v>13646</v>
      </c>
      <c r="C13417" s="393" t="s">
        <v>267</v>
      </c>
      <c r="D13417" s="395" t="n">
        <v>11.03</v>
      </c>
    </row>
    <row r="13418" customFormat="false" ht="14.25" hidden="false" customHeight="false" outlineLevel="0" collapsed="false">
      <c r="A13418" s="393" t="n">
        <v>11577</v>
      </c>
      <c r="B13418" s="394" t="s">
        <v>13647</v>
      </c>
      <c r="C13418" s="393" t="s">
        <v>267</v>
      </c>
      <c r="D13418" s="395" t="n">
        <v>10.53</v>
      </c>
    </row>
    <row r="13419" customFormat="false" ht="14.25" hidden="false" customHeight="false" outlineLevel="0" collapsed="false">
      <c r="A13419" s="393" t="n">
        <v>42432</v>
      </c>
      <c r="B13419" s="394" t="s">
        <v>13648</v>
      </c>
      <c r="C13419" s="393" t="s">
        <v>267</v>
      </c>
      <c r="D13419" s="395" t="n">
        <v>2424.64</v>
      </c>
    </row>
    <row r="13420" customFormat="false" ht="14.25" hidden="false" customHeight="false" outlineLevel="0" collapsed="false">
      <c r="A13420" s="393" t="n">
        <v>42437</v>
      </c>
      <c r="B13420" s="394" t="s">
        <v>13649</v>
      </c>
      <c r="C13420" s="393" t="s">
        <v>267</v>
      </c>
      <c r="D13420" s="395" t="n">
        <v>1843.37</v>
      </c>
    </row>
    <row r="13421" customFormat="false" ht="14.25" hidden="false" customHeight="false" outlineLevel="0" collapsed="false">
      <c r="A13421" s="393" t="n">
        <v>1116</v>
      </c>
      <c r="B13421" s="394" t="s">
        <v>13650</v>
      </c>
      <c r="C13421" s="393" t="s">
        <v>274</v>
      </c>
      <c r="D13421" s="395" t="n">
        <v>18.04</v>
      </c>
    </row>
    <row r="13422" customFormat="false" ht="14.25" hidden="false" customHeight="false" outlineLevel="0" collapsed="false">
      <c r="A13422" s="393" t="n">
        <v>1115</v>
      </c>
      <c r="B13422" s="394" t="s">
        <v>13651</v>
      </c>
      <c r="C13422" s="393" t="s">
        <v>274</v>
      </c>
      <c r="D13422" s="395" t="n">
        <v>21.62</v>
      </c>
    </row>
    <row r="13423" customFormat="false" ht="14.25" hidden="false" customHeight="false" outlineLevel="0" collapsed="false">
      <c r="A13423" s="393" t="n">
        <v>1113</v>
      </c>
      <c r="B13423" s="394" t="s">
        <v>13652</v>
      </c>
      <c r="C13423" s="393" t="s">
        <v>274</v>
      </c>
      <c r="D13423" s="395" t="n">
        <v>25.28</v>
      </c>
    </row>
    <row r="13424" customFormat="false" ht="14.25" hidden="false" customHeight="false" outlineLevel="0" collapsed="false">
      <c r="A13424" s="393" t="n">
        <v>1114</v>
      </c>
      <c r="B13424" s="394" t="s">
        <v>13653</v>
      </c>
      <c r="C13424" s="393" t="s">
        <v>274</v>
      </c>
      <c r="D13424" s="395" t="n">
        <v>30.11</v>
      </c>
    </row>
    <row r="13425" customFormat="false" ht="14.25" hidden="false" customHeight="false" outlineLevel="0" collapsed="false">
      <c r="A13425" s="393" t="n">
        <v>40873</v>
      </c>
      <c r="B13425" s="394" t="s">
        <v>13654</v>
      </c>
      <c r="C13425" s="393" t="s">
        <v>274</v>
      </c>
      <c r="D13425" s="395" t="n">
        <v>23.56</v>
      </c>
    </row>
    <row r="13426" customFormat="false" ht="14.25" hidden="false" customHeight="false" outlineLevel="0" collapsed="false">
      <c r="A13426" s="393" t="n">
        <v>20214</v>
      </c>
      <c r="B13426" s="394" t="s">
        <v>13655</v>
      </c>
      <c r="C13426" s="393" t="s">
        <v>267</v>
      </c>
      <c r="D13426" s="395" t="n">
        <v>50.31</v>
      </c>
    </row>
    <row r="13427" customFormat="false" ht="14.25" hidden="false" customHeight="false" outlineLevel="0" collapsed="false">
      <c r="A13427" s="393" t="n">
        <v>7237</v>
      </c>
      <c r="B13427" s="394" t="s">
        <v>13656</v>
      </c>
      <c r="C13427" s="393" t="s">
        <v>267</v>
      </c>
      <c r="D13427" s="395" t="n">
        <v>49.26</v>
      </c>
    </row>
    <row r="13428" customFormat="false" ht="14.25" hidden="false" customHeight="false" outlineLevel="0" collapsed="false">
      <c r="A13428" s="393" t="n">
        <v>11757</v>
      </c>
      <c r="B13428" s="394" t="s">
        <v>13657</v>
      </c>
      <c r="C13428" s="393" t="s">
        <v>267</v>
      </c>
      <c r="D13428" s="395" t="n">
        <v>45.48</v>
      </c>
    </row>
    <row r="13429" customFormat="false" ht="14.25" hidden="false" customHeight="false" outlineLevel="0" collapsed="false">
      <c r="A13429" s="393" t="n">
        <v>11758</v>
      </c>
      <c r="B13429" s="394" t="s">
        <v>13658</v>
      </c>
      <c r="C13429" s="393" t="s">
        <v>267</v>
      </c>
      <c r="D13429" s="395" t="n">
        <v>57.9</v>
      </c>
    </row>
    <row r="13430" customFormat="false" ht="14.25" hidden="false" customHeight="false" outlineLevel="0" collapsed="false">
      <c r="A13430" s="393" t="n">
        <v>37526</v>
      </c>
      <c r="B13430" s="394" t="s">
        <v>13659</v>
      </c>
      <c r="C13430" s="393" t="s">
        <v>267</v>
      </c>
      <c r="D13430" s="395" t="n">
        <v>5.68</v>
      </c>
    </row>
    <row r="13431" customFormat="false" ht="14.25" hidden="false" customHeight="false" outlineLevel="0" collapsed="false">
      <c r="A13431" s="393" t="n">
        <v>6076</v>
      </c>
      <c r="B13431" s="394" t="s">
        <v>13660</v>
      </c>
      <c r="C13431" s="393" t="s">
        <v>353</v>
      </c>
      <c r="D13431" s="395" t="n">
        <v>69</v>
      </c>
    </row>
    <row r="13432" customFormat="false" ht="14.25" hidden="false" customHeight="false" outlineLevel="0" collapsed="false">
      <c r="A13432" s="393" t="n">
        <v>13109</v>
      </c>
      <c r="B13432" s="394" t="s">
        <v>13661</v>
      </c>
      <c r="C13432" s="393" t="s">
        <v>267</v>
      </c>
      <c r="D13432" s="395" t="n">
        <v>270.93</v>
      </c>
    </row>
    <row r="13433" customFormat="false" ht="14.25" hidden="false" customHeight="false" outlineLevel="0" collapsed="false">
      <c r="A13433" s="393" t="n">
        <v>13110</v>
      </c>
      <c r="B13433" s="394" t="s">
        <v>13662</v>
      </c>
      <c r="C13433" s="393" t="s">
        <v>267</v>
      </c>
      <c r="D13433" s="395" t="n">
        <v>356.56</v>
      </c>
    </row>
    <row r="13434" customFormat="false" ht="14.25" hidden="false" customHeight="false" outlineLevel="0" collapsed="false">
      <c r="A13434" s="393" t="n">
        <v>7581</v>
      </c>
      <c r="B13434" s="394" t="s">
        <v>13663</v>
      </c>
      <c r="C13434" s="393" t="s">
        <v>267</v>
      </c>
      <c r="D13434" s="395" t="n">
        <v>3.44</v>
      </c>
    </row>
    <row r="13435" customFormat="false" ht="14.25" hidden="false" customHeight="false" outlineLevel="0" collapsed="false">
      <c r="A13435" s="393" t="n">
        <v>4509</v>
      </c>
      <c r="B13435" s="394" t="s">
        <v>13664</v>
      </c>
      <c r="C13435" s="393" t="s">
        <v>274</v>
      </c>
      <c r="D13435" s="395" t="n">
        <v>3.72</v>
      </c>
    </row>
    <row r="13436" customFormat="false" ht="14.25" hidden="false" customHeight="false" outlineLevel="0" collapsed="false">
      <c r="A13436" s="393" t="n">
        <v>4512</v>
      </c>
      <c r="B13436" s="394" t="s">
        <v>13665</v>
      </c>
      <c r="C13436" s="393" t="s">
        <v>274</v>
      </c>
      <c r="D13436" s="395" t="n">
        <v>1.78</v>
      </c>
    </row>
    <row r="13437" customFormat="false" ht="14.25" hidden="false" customHeight="false" outlineLevel="0" collapsed="false">
      <c r="A13437" s="393" t="n">
        <v>4517</v>
      </c>
      <c r="B13437" s="394" t="s">
        <v>13666</v>
      </c>
      <c r="C13437" s="393" t="s">
        <v>274</v>
      </c>
      <c r="D13437" s="395" t="n">
        <v>2.56</v>
      </c>
    </row>
    <row r="13438" customFormat="false" ht="14.25" hidden="false" customHeight="false" outlineLevel="0" collapsed="false">
      <c r="A13438" s="393" t="n">
        <v>20206</v>
      </c>
      <c r="B13438" s="394" t="s">
        <v>13667</v>
      </c>
      <c r="C13438" s="393" t="s">
        <v>274</v>
      </c>
      <c r="D13438" s="395" t="n">
        <v>10.31</v>
      </c>
    </row>
    <row r="13439" customFormat="false" ht="14.25" hidden="false" customHeight="false" outlineLevel="0" collapsed="false">
      <c r="A13439" s="393" t="n">
        <v>4460</v>
      </c>
      <c r="B13439" s="394" t="s">
        <v>13668</v>
      </c>
      <c r="C13439" s="393" t="s">
        <v>274</v>
      </c>
      <c r="D13439" s="395" t="n">
        <v>10.58</v>
      </c>
    </row>
    <row r="13440" customFormat="false" ht="14.25" hidden="false" customHeight="false" outlineLevel="0" collapsed="false">
      <c r="A13440" s="393" t="n">
        <v>4415</v>
      </c>
      <c r="B13440" s="394" t="s">
        <v>13669</v>
      </c>
      <c r="C13440" s="393" t="s">
        <v>274</v>
      </c>
      <c r="D13440" s="395" t="n">
        <v>5.67</v>
      </c>
    </row>
    <row r="13441" customFormat="false" ht="14.25" hidden="false" customHeight="false" outlineLevel="0" collapsed="false">
      <c r="A13441" s="393" t="n">
        <v>4417</v>
      </c>
      <c r="B13441" s="394" t="s">
        <v>13670</v>
      </c>
      <c r="C13441" s="393" t="s">
        <v>274</v>
      </c>
      <c r="D13441" s="395" t="n">
        <v>8.16</v>
      </c>
    </row>
    <row r="13442" customFormat="false" ht="14.25" hidden="false" customHeight="false" outlineLevel="0" collapsed="false">
      <c r="A13442" s="393" t="n">
        <v>37373</v>
      </c>
      <c r="B13442" s="394" t="s">
        <v>13671</v>
      </c>
      <c r="C13442" s="393" t="s">
        <v>2143</v>
      </c>
      <c r="D13442" s="395" t="n">
        <v>0.08</v>
      </c>
    </row>
    <row r="13443" customFormat="false" ht="14.25" hidden="false" customHeight="false" outlineLevel="0" collapsed="false">
      <c r="A13443" s="393" t="n">
        <v>40864</v>
      </c>
      <c r="B13443" s="394" t="s">
        <v>13672</v>
      </c>
      <c r="C13443" s="393" t="s">
        <v>6991</v>
      </c>
      <c r="D13443" s="395" t="n">
        <v>15.46</v>
      </c>
    </row>
    <row r="13444" customFormat="false" ht="14.25" hidden="false" customHeight="false" outlineLevel="0" collapsed="false">
      <c r="A13444" s="393" t="n">
        <v>4734</v>
      </c>
      <c r="B13444" s="394" t="s">
        <v>13673</v>
      </c>
      <c r="C13444" s="393" t="s">
        <v>353</v>
      </c>
      <c r="D13444" s="395" t="n">
        <v>255.68</v>
      </c>
    </row>
    <row r="13445" customFormat="false" ht="14.25" hidden="false" customHeight="false" outlineLevel="0" collapsed="false">
      <c r="A13445" s="393" t="n">
        <v>6085</v>
      </c>
      <c r="B13445" s="394" t="s">
        <v>13674</v>
      </c>
      <c r="C13445" s="393" t="s">
        <v>231</v>
      </c>
      <c r="D13445" s="395" t="n">
        <v>11.56</v>
      </c>
    </row>
    <row r="13446" customFormat="false" ht="14.25" hidden="false" customHeight="false" outlineLevel="0" collapsed="false">
      <c r="A13446" s="393" t="n">
        <v>38396</v>
      </c>
      <c r="B13446" s="394" t="s">
        <v>13675</v>
      </c>
      <c r="C13446" s="393" t="s">
        <v>267</v>
      </c>
      <c r="D13446" s="395" t="n">
        <v>744.5</v>
      </c>
    </row>
    <row r="13447" customFormat="false" ht="14.25" hidden="false" customHeight="false" outlineLevel="0" collapsed="false">
      <c r="A13447" s="393" t="n">
        <v>11622</v>
      </c>
      <c r="B13447" s="394" t="s">
        <v>13676</v>
      </c>
      <c r="C13447" s="393" t="s">
        <v>532</v>
      </c>
      <c r="D13447" s="395" t="n">
        <v>70.23</v>
      </c>
    </row>
    <row r="13448" customFormat="false" ht="14.25" hidden="false" customHeight="false" outlineLevel="0" collapsed="false">
      <c r="A13448" s="393" t="n">
        <v>43143</v>
      </c>
      <c r="B13448" s="394" t="s">
        <v>13677</v>
      </c>
      <c r="C13448" s="393" t="s">
        <v>231</v>
      </c>
      <c r="D13448" s="395" t="n">
        <v>26.52</v>
      </c>
    </row>
    <row r="13449" customFormat="false" ht="14.25" hidden="false" customHeight="false" outlineLevel="0" collapsed="false">
      <c r="A13449" s="393" t="n">
        <v>7317</v>
      </c>
      <c r="B13449" s="394" t="s">
        <v>13678</v>
      </c>
      <c r="C13449" s="393" t="s">
        <v>532</v>
      </c>
      <c r="D13449" s="395" t="n">
        <v>37.45</v>
      </c>
    </row>
    <row r="13450" customFormat="false" ht="14.25" hidden="false" customHeight="false" outlineLevel="0" collapsed="false">
      <c r="A13450" s="393" t="n">
        <v>142</v>
      </c>
      <c r="B13450" s="394" t="s">
        <v>13679</v>
      </c>
      <c r="C13450" s="393" t="s">
        <v>13680</v>
      </c>
      <c r="D13450" s="395" t="n">
        <v>33.14</v>
      </c>
    </row>
    <row r="13451" customFormat="false" ht="14.25" hidden="false" customHeight="false" outlineLevel="0" collapsed="false">
      <c r="A13451" s="393" t="n">
        <v>43142</v>
      </c>
      <c r="B13451" s="394" t="s">
        <v>13681</v>
      </c>
      <c r="C13451" s="393" t="s">
        <v>231</v>
      </c>
      <c r="D13451" s="395" t="n">
        <v>150.53</v>
      </c>
    </row>
    <row r="13452" customFormat="false" ht="14.25" hidden="false" customHeight="false" outlineLevel="0" collapsed="false">
      <c r="A13452" s="393" t="n">
        <v>38123</v>
      </c>
      <c r="B13452" s="394" t="s">
        <v>13682</v>
      </c>
      <c r="C13452" s="393" t="s">
        <v>532</v>
      </c>
      <c r="D13452" s="395" t="n">
        <v>73.08</v>
      </c>
    </row>
    <row r="13453" customFormat="false" ht="14.25" hidden="false" customHeight="false" outlineLevel="0" collapsed="false">
      <c r="A13453" s="393" t="n">
        <v>42699</v>
      </c>
      <c r="B13453" s="394" t="s">
        <v>13683</v>
      </c>
      <c r="C13453" s="393" t="s">
        <v>267</v>
      </c>
      <c r="D13453" s="395" t="n">
        <v>34.83</v>
      </c>
    </row>
    <row r="13454" customFormat="false" ht="14.25" hidden="false" customHeight="false" outlineLevel="0" collapsed="false">
      <c r="A13454" s="393" t="n">
        <v>37743</v>
      </c>
      <c r="B13454" s="394" t="s">
        <v>13684</v>
      </c>
      <c r="C13454" s="393" t="s">
        <v>267</v>
      </c>
      <c r="D13454" s="395" t="n">
        <v>237841.37</v>
      </c>
    </row>
    <row r="13455" customFormat="false" ht="14.25" hidden="false" customHeight="false" outlineLevel="0" collapsed="false">
      <c r="A13455" s="393" t="n">
        <v>37744</v>
      </c>
      <c r="B13455" s="394" t="s">
        <v>13685</v>
      </c>
      <c r="C13455" s="393" t="s">
        <v>267</v>
      </c>
      <c r="D13455" s="395" t="n">
        <v>279656.7</v>
      </c>
    </row>
    <row r="13456" customFormat="false" ht="14.25" hidden="false" customHeight="false" outlineLevel="0" collapsed="false">
      <c r="A13456" s="393" t="n">
        <v>37741</v>
      </c>
      <c r="B13456" s="394" t="s">
        <v>13686</v>
      </c>
      <c r="C13456" s="393" t="s">
        <v>267</v>
      </c>
      <c r="D13456" s="395" t="n">
        <v>216267.85</v>
      </c>
    </row>
    <row r="13457" customFormat="false" ht="14.25" hidden="false" customHeight="false" outlineLevel="0" collapsed="false">
      <c r="A13457" s="393" t="n">
        <v>39396</v>
      </c>
      <c r="B13457" s="394" t="s">
        <v>13687</v>
      </c>
      <c r="C13457" s="393" t="s">
        <v>267</v>
      </c>
      <c r="D13457" s="395" t="n">
        <v>69.44</v>
      </c>
    </row>
    <row r="13458" customFormat="false" ht="14.25" hidden="false" customHeight="false" outlineLevel="0" collapsed="false">
      <c r="A13458" s="393" t="n">
        <v>39392</v>
      </c>
      <c r="B13458" s="394" t="s">
        <v>13688</v>
      </c>
      <c r="C13458" s="393" t="s">
        <v>267</v>
      </c>
      <c r="D13458" s="395" t="n">
        <v>78.33</v>
      </c>
    </row>
    <row r="13459" customFormat="false" ht="14.25" hidden="false" customHeight="false" outlineLevel="0" collapsed="false">
      <c r="A13459" s="393" t="n">
        <v>39393</v>
      </c>
      <c r="B13459" s="394" t="s">
        <v>13689</v>
      </c>
      <c r="C13459" s="393" t="s">
        <v>267</v>
      </c>
      <c r="D13459" s="395" t="n">
        <v>48.44</v>
      </c>
    </row>
    <row r="13460" customFormat="false" ht="14.25" hidden="false" customHeight="false" outlineLevel="0" collapsed="false">
      <c r="A13460" s="393" t="n">
        <v>39394</v>
      </c>
      <c r="B13460" s="394" t="s">
        <v>13690</v>
      </c>
      <c r="C13460" s="393" t="s">
        <v>267</v>
      </c>
      <c r="D13460" s="395" t="n">
        <v>54.52</v>
      </c>
    </row>
    <row r="13461" customFormat="false" ht="14.25" hidden="false" customHeight="false" outlineLevel="0" collapsed="false">
      <c r="A13461" s="393" t="n">
        <v>39395</v>
      </c>
      <c r="B13461" s="394" t="s">
        <v>13691</v>
      </c>
      <c r="C13461" s="393" t="s">
        <v>267</v>
      </c>
      <c r="D13461" s="395" t="n">
        <v>50.7</v>
      </c>
    </row>
    <row r="13462" customFormat="false" ht="14.25" hidden="false" customHeight="false" outlineLevel="0" collapsed="false">
      <c r="A13462" s="393" t="n">
        <v>14618</v>
      </c>
      <c r="B13462" s="394" t="s">
        <v>13692</v>
      </c>
      <c r="C13462" s="393" t="s">
        <v>267</v>
      </c>
      <c r="D13462" s="395" t="n">
        <v>1324.16</v>
      </c>
    </row>
    <row r="13463" customFormat="false" ht="14.25" hidden="false" customHeight="false" outlineLevel="0" collapsed="false">
      <c r="A13463" s="393" t="n">
        <v>40269</v>
      </c>
      <c r="B13463" s="394" t="s">
        <v>13693</v>
      </c>
      <c r="C13463" s="393" t="s">
        <v>267</v>
      </c>
      <c r="D13463" s="395" t="n">
        <v>5334.94</v>
      </c>
    </row>
    <row r="13464" customFormat="false" ht="14.25" hidden="false" customHeight="false" outlineLevel="0" collapsed="false">
      <c r="A13464" s="393" t="n">
        <v>6110</v>
      </c>
      <c r="B13464" s="394" t="s">
        <v>13694</v>
      </c>
      <c r="C13464" s="393" t="s">
        <v>2143</v>
      </c>
      <c r="D13464" s="395" t="n">
        <v>22.6</v>
      </c>
    </row>
    <row r="13465" customFormat="false" ht="14.25" hidden="false" customHeight="false" outlineLevel="0" collapsed="false">
      <c r="A13465" s="393" t="n">
        <v>40910</v>
      </c>
      <c r="B13465" s="394" t="s">
        <v>13695</v>
      </c>
      <c r="C13465" s="393" t="s">
        <v>6991</v>
      </c>
      <c r="D13465" s="395" t="n">
        <v>3960.73</v>
      </c>
    </row>
    <row r="13466" customFormat="false" ht="14.25" hidden="false" customHeight="false" outlineLevel="0" collapsed="false">
      <c r="A13466" s="393" t="n">
        <v>6111</v>
      </c>
      <c r="B13466" s="394" t="s">
        <v>13696</v>
      </c>
      <c r="C13466" s="393" t="s">
        <v>2143</v>
      </c>
      <c r="D13466" s="395" t="n">
        <v>18.32</v>
      </c>
    </row>
    <row r="13467" customFormat="false" ht="14.25" hidden="false" customHeight="false" outlineLevel="0" collapsed="false">
      <c r="A13467" s="393" t="n">
        <v>41084</v>
      </c>
      <c r="B13467" s="394" t="s">
        <v>13697</v>
      </c>
      <c r="C13467" s="393" t="s">
        <v>6991</v>
      </c>
      <c r="D13467" s="395" t="n">
        <v>3209.01</v>
      </c>
    </row>
    <row r="13468" customFormat="false" ht="14.25" hidden="false" customHeight="false" outlineLevel="0" collapsed="false">
      <c r="A13468" s="393" t="n">
        <v>44535</v>
      </c>
      <c r="B13468" s="394" t="s">
        <v>13698</v>
      </c>
      <c r="C13468" s="393" t="s">
        <v>353</v>
      </c>
      <c r="D13468" s="395" t="n">
        <v>43.18</v>
      </c>
    </row>
    <row r="13469" customFormat="false" ht="14.25" hidden="false" customHeight="false" outlineLevel="0" collapsed="false">
      <c r="A13469" s="393" t="n">
        <v>44945</v>
      </c>
      <c r="B13469" s="394" t="s">
        <v>13699</v>
      </c>
      <c r="C13469" s="393" t="s">
        <v>267</v>
      </c>
      <c r="D13469" s="395" t="n">
        <v>10</v>
      </c>
    </row>
    <row r="13470" customFormat="false" ht="14.25" hidden="false" customHeight="false" outlineLevel="0" collapsed="false">
      <c r="A13470" s="393" t="n">
        <v>38637</v>
      </c>
      <c r="B13470" s="394" t="s">
        <v>13700</v>
      </c>
      <c r="C13470" s="393" t="s">
        <v>267</v>
      </c>
      <c r="D13470" s="395" t="n">
        <v>211.1</v>
      </c>
    </row>
    <row r="13471" customFormat="false" ht="14.25" hidden="false" customHeight="false" outlineLevel="0" collapsed="false">
      <c r="A13471" s="393" t="n">
        <v>6150</v>
      </c>
      <c r="B13471" s="394" t="s">
        <v>13701</v>
      </c>
      <c r="C13471" s="393" t="s">
        <v>267</v>
      </c>
      <c r="D13471" s="395" t="n">
        <v>213.69</v>
      </c>
    </row>
    <row r="13472" customFormat="false" ht="14.25" hidden="false" customHeight="false" outlineLevel="0" collapsed="false">
      <c r="A13472" s="393" t="n">
        <v>6136</v>
      </c>
      <c r="B13472" s="394" t="s">
        <v>13702</v>
      </c>
      <c r="C13472" s="393" t="s">
        <v>267</v>
      </c>
      <c r="D13472" s="395" t="n">
        <v>167.97</v>
      </c>
    </row>
    <row r="13473" customFormat="false" ht="14.25" hidden="false" customHeight="false" outlineLevel="0" collapsed="false">
      <c r="A13473" s="393" t="n">
        <v>38638</v>
      </c>
      <c r="B13473" s="394" t="s">
        <v>13703</v>
      </c>
      <c r="C13473" s="393" t="s">
        <v>267</v>
      </c>
      <c r="D13473" s="395" t="n">
        <v>177.89</v>
      </c>
    </row>
    <row r="13474" customFormat="false" ht="14.25" hidden="false" customHeight="false" outlineLevel="0" collapsed="false">
      <c r="A13474" s="393" t="n">
        <v>20262</v>
      </c>
      <c r="B13474" s="394" t="s">
        <v>13704</v>
      </c>
      <c r="C13474" s="393" t="s">
        <v>267</v>
      </c>
      <c r="D13474" s="395" t="n">
        <v>18.31</v>
      </c>
    </row>
    <row r="13475" customFormat="false" ht="14.25" hidden="false" customHeight="false" outlineLevel="0" collapsed="false">
      <c r="A13475" s="393" t="n">
        <v>6145</v>
      </c>
      <c r="B13475" s="394" t="s">
        <v>13705</v>
      </c>
      <c r="C13475" s="393" t="s">
        <v>267</v>
      </c>
      <c r="D13475" s="395" t="n">
        <v>20.23</v>
      </c>
    </row>
    <row r="13476" customFormat="false" ht="14.25" hidden="false" customHeight="false" outlineLevel="0" collapsed="false">
      <c r="A13476" s="393" t="n">
        <v>6149</v>
      </c>
      <c r="B13476" s="394" t="s">
        <v>13706</v>
      </c>
      <c r="C13476" s="393" t="s">
        <v>267</v>
      </c>
      <c r="D13476" s="395" t="n">
        <v>13.37</v>
      </c>
    </row>
    <row r="13477" customFormat="false" ht="14.25" hidden="false" customHeight="false" outlineLevel="0" collapsed="false">
      <c r="A13477" s="393" t="n">
        <v>6146</v>
      </c>
      <c r="B13477" s="394" t="s">
        <v>13707</v>
      </c>
      <c r="C13477" s="393" t="s">
        <v>267</v>
      </c>
      <c r="D13477" s="395" t="n">
        <v>19.22</v>
      </c>
    </row>
    <row r="13478" customFormat="false" ht="14.25" hidden="false" customHeight="false" outlineLevel="0" collapsed="false">
      <c r="A13478" s="393" t="n">
        <v>44536</v>
      </c>
      <c r="B13478" s="394" t="s">
        <v>13708</v>
      </c>
      <c r="C13478" s="393" t="s">
        <v>532</v>
      </c>
      <c r="D13478" s="395" t="n">
        <v>2.78</v>
      </c>
    </row>
    <row r="13479" customFormat="false" ht="14.25" hidden="false" customHeight="false" outlineLevel="0" collapsed="false">
      <c r="A13479" s="393" t="n">
        <v>39961</v>
      </c>
      <c r="B13479" s="394" t="s">
        <v>13709</v>
      </c>
      <c r="C13479" s="393" t="s">
        <v>267</v>
      </c>
      <c r="D13479" s="395" t="n">
        <v>21.89</v>
      </c>
    </row>
    <row r="13480" customFormat="false" ht="14.25" hidden="false" customHeight="false" outlineLevel="0" collapsed="false">
      <c r="A13480" s="393" t="n">
        <v>42433</v>
      </c>
      <c r="B13480" s="394" t="s">
        <v>13710</v>
      </c>
      <c r="C13480" s="393" t="s">
        <v>267</v>
      </c>
      <c r="D13480" s="395" t="n">
        <v>4789.18</v>
      </c>
    </row>
    <row r="13481" customFormat="false" ht="14.25" hidden="false" customHeight="false" outlineLevel="0" collapsed="false">
      <c r="A13481" s="393" t="n">
        <v>42434</v>
      </c>
      <c r="B13481" s="394" t="s">
        <v>13711</v>
      </c>
      <c r="C13481" s="393" t="s">
        <v>267</v>
      </c>
      <c r="D13481" s="395" t="n">
        <v>5175.4</v>
      </c>
    </row>
    <row r="13482" customFormat="false" ht="14.25" hidden="false" customHeight="false" outlineLevel="0" collapsed="false">
      <c r="A13482" s="393" t="n">
        <v>42435</v>
      </c>
      <c r="B13482" s="394" t="s">
        <v>13712</v>
      </c>
      <c r="C13482" s="393" t="s">
        <v>267</v>
      </c>
      <c r="D13482" s="395" t="n">
        <v>2580.78</v>
      </c>
    </row>
    <row r="13483" customFormat="false" ht="14.25" hidden="false" customHeight="false" outlineLevel="0" collapsed="false">
      <c r="A13483" s="393" t="n">
        <v>38061</v>
      </c>
      <c r="B13483" s="394" t="s">
        <v>13713</v>
      </c>
      <c r="C13483" s="393" t="s">
        <v>267</v>
      </c>
      <c r="D13483" s="395" t="n">
        <v>50.39</v>
      </c>
    </row>
    <row r="13484" customFormat="false" ht="14.25" hidden="false" customHeight="false" outlineLevel="0" collapsed="false">
      <c r="A13484" s="393" t="n">
        <v>20250</v>
      </c>
      <c r="B13484" s="394" t="s">
        <v>13714</v>
      </c>
      <c r="C13484" s="393" t="s">
        <v>532</v>
      </c>
      <c r="D13484" s="395" t="n">
        <v>25.57</v>
      </c>
    </row>
    <row r="13485" customFormat="false" ht="14.25" hidden="false" customHeight="false" outlineLevel="0" collapsed="false">
      <c r="A13485" s="393" t="n">
        <v>13388</v>
      </c>
      <c r="B13485" s="394" t="s">
        <v>13715</v>
      </c>
      <c r="C13485" s="393" t="s">
        <v>532</v>
      </c>
      <c r="D13485" s="395" t="n">
        <v>263.95</v>
      </c>
    </row>
    <row r="13486" customFormat="false" ht="14.25" hidden="false" customHeight="false" outlineLevel="0" collapsed="false">
      <c r="A13486" s="393" t="n">
        <v>39914</v>
      </c>
      <c r="B13486" s="394" t="s">
        <v>13716</v>
      </c>
      <c r="C13486" s="393" t="s">
        <v>532</v>
      </c>
      <c r="D13486" s="395" t="n">
        <v>267.45</v>
      </c>
    </row>
    <row r="13487" customFormat="false" ht="14.25" hidden="false" customHeight="false" outlineLevel="0" collapsed="false">
      <c r="A13487" s="393" t="n">
        <v>12732</v>
      </c>
      <c r="B13487" s="394" t="s">
        <v>13717</v>
      </c>
      <c r="C13487" s="393" t="s">
        <v>267</v>
      </c>
      <c r="D13487" s="395" t="n">
        <v>308.6</v>
      </c>
    </row>
    <row r="13488" customFormat="false" ht="14.25" hidden="false" customHeight="false" outlineLevel="0" collapsed="false">
      <c r="A13488" s="393" t="n">
        <v>6160</v>
      </c>
      <c r="B13488" s="394" t="s">
        <v>13718</v>
      </c>
      <c r="C13488" s="393" t="s">
        <v>2143</v>
      </c>
      <c r="D13488" s="395" t="n">
        <v>26.51</v>
      </c>
    </row>
    <row r="13489" customFormat="false" ht="14.25" hidden="false" customHeight="false" outlineLevel="0" collapsed="false">
      <c r="A13489" s="393" t="n">
        <v>41087</v>
      </c>
      <c r="B13489" s="394" t="s">
        <v>13719</v>
      </c>
      <c r="C13489" s="393" t="s">
        <v>6991</v>
      </c>
      <c r="D13489" s="395" t="n">
        <v>4643.11</v>
      </c>
    </row>
    <row r="13490" customFormat="false" ht="14.25" hidden="false" customHeight="false" outlineLevel="0" collapsed="false">
      <c r="A13490" s="393" t="n">
        <v>6166</v>
      </c>
      <c r="B13490" s="394" t="s">
        <v>13720</v>
      </c>
      <c r="C13490" s="393" t="s">
        <v>2143</v>
      </c>
      <c r="D13490" s="395" t="n">
        <v>28.55</v>
      </c>
    </row>
    <row r="13491" customFormat="false" ht="14.25" hidden="false" customHeight="false" outlineLevel="0" collapsed="false">
      <c r="A13491" s="393" t="n">
        <v>41088</v>
      </c>
      <c r="B13491" s="394" t="s">
        <v>13721</v>
      </c>
      <c r="C13491" s="393" t="s">
        <v>6991</v>
      </c>
      <c r="D13491" s="395" t="n">
        <v>5003.74</v>
      </c>
    </row>
    <row r="13492" customFormat="false" ht="14.25" hidden="false" customHeight="false" outlineLevel="0" collapsed="false">
      <c r="A13492" s="393" t="n">
        <v>20232</v>
      </c>
      <c r="B13492" s="394" t="s">
        <v>13722</v>
      </c>
      <c r="C13492" s="393" t="s">
        <v>274</v>
      </c>
      <c r="D13492" s="395" t="n">
        <v>100.07</v>
      </c>
    </row>
    <row r="13493" customFormat="false" ht="14.25" hidden="false" customHeight="false" outlineLevel="0" collapsed="false">
      <c r="A13493" s="393" t="n">
        <v>10856</v>
      </c>
      <c r="B13493" s="394" t="s">
        <v>13723</v>
      </c>
      <c r="C13493" s="393" t="s">
        <v>274</v>
      </c>
      <c r="D13493" s="395" t="n">
        <v>103.78</v>
      </c>
    </row>
    <row r="13494" customFormat="false" ht="14.25" hidden="false" customHeight="false" outlineLevel="0" collapsed="false">
      <c r="A13494" s="393" t="n">
        <v>4828</v>
      </c>
      <c r="B13494" s="394" t="s">
        <v>13724</v>
      </c>
      <c r="C13494" s="393" t="s">
        <v>274</v>
      </c>
      <c r="D13494" s="395" t="n">
        <v>83.49</v>
      </c>
    </row>
    <row r="13495" customFormat="false" ht="14.25" hidden="false" customHeight="false" outlineLevel="0" collapsed="false">
      <c r="A13495" s="393" t="n">
        <v>20249</v>
      </c>
      <c r="B13495" s="394" t="s">
        <v>13725</v>
      </c>
      <c r="C13495" s="393" t="s">
        <v>274</v>
      </c>
      <c r="D13495" s="395" t="n">
        <v>45.72</v>
      </c>
    </row>
    <row r="13496" customFormat="false" ht="14.25" hidden="false" customHeight="false" outlineLevel="0" collapsed="false">
      <c r="A13496" s="393" t="n">
        <v>11609</v>
      </c>
      <c r="B13496" s="394" t="s">
        <v>13726</v>
      </c>
      <c r="C13496" s="393" t="s">
        <v>231</v>
      </c>
      <c r="D13496" s="395" t="n">
        <v>11.67</v>
      </c>
    </row>
    <row r="13497" customFormat="false" ht="14.25" hidden="false" customHeight="false" outlineLevel="0" collapsed="false">
      <c r="A13497" s="393" t="n">
        <v>20083</v>
      </c>
      <c r="B13497" s="394" t="s">
        <v>13727</v>
      </c>
      <c r="C13497" s="393" t="s">
        <v>267</v>
      </c>
      <c r="D13497" s="395" t="n">
        <v>65.29</v>
      </c>
    </row>
    <row r="13498" customFormat="false" ht="14.25" hidden="false" customHeight="false" outlineLevel="0" collapsed="false">
      <c r="A13498" s="393" t="n">
        <v>10691</v>
      </c>
      <c r="B13498" s="394" t="s">
        <v>13728</v>
      </c>
      <c r="C13498" s="393" t="s">
        <v>231</v>
      </c>
      <c r="D13498" s="395" t="n">
        <v>52.2</v>
      </c>
    </row>
    <row r="13499" customFormat="false" ht="14.25" hidden="false" customHeight="false" outlineLevel="0" collapsed="false">
      <c r="A13499" s="393" t="n">
        <v>12295</v>
      </c>
      <c r="B13499" s="394" t="s">
        <v>13729</v>
      </c>
      <c r="C13499" s="393" t="s">
        <v>267</v>
      </c>
      <c r="D13499" s="395" t="n">
        <v>3.08</v>
      </c>
    </row>
    <row r="13500" customFormat="false" ht="14.25" hidden="false" customHeight="false" outlineLevel="0" collapsed="false">
      <c r="A13500" s="393" t="n">
        <v>12296</v>
      </c>
      <c r="B13500" s="394" t="s">
        <v>13730</v>
      </c>
      <c r="C13500" s="393" t="s">
        <v>267</v>
      </c>
      <c r="D13500" s="395" t="n">
        <v>3.98</v>
      </c>
    </row>
    <row r="13501" customFormat="false" ht="14.25" hidden="false" customHeight="false" outlineLevel="0" collapsed="false">
      <c r="A13501" s="393" t="n">
        <v>12294</v>
      </c>
      <c r="B13501" s="394" t="s">
        <v>13731</v>
      </c>
      <c r="C13501" s="393" t="s">
        <v>267</v>
      </c>
      <c r="D13501" s="395" t="n">
        <v>9.57</v>
      </c>
    </row>
    <row r="13502" customFormat="false" ht="14.25" hidden="false" customHeight="false" outlineLevel="0" collapsed="false">
      <c r="A13502" s="393" t="n">
        <v>14543</v>
      </c>
      <c r="B13502" s="394" t="s">
        <v>13732</v>
      </c>
      <c r="C13502" s="393" t="s">
        <v>267</v>
      </c>
      <c r="D13502" s="395" t="n">
        <v>6.83</v>
      </c>
    </row>
    <row r="13503" customFormat="false" ht="14.25" hidden="false" customHeight="false" outlineLevel="0" collapsed="false">
      <c r="A13503" s="393" t="n">
        <v>13329</v>
      </c>
      <c r="B13503" s="394" t="s">
        <v>13733</v>
      </c>
      <c r="C13503" s="393" t="s">
        <v>267</v>
      </c>
      <c r="D13503" s="395" t="n">
        <v>4.01</v>
      </c>
    </row>
    <row r="13504" customFormat="false" ht="14.25" hidden="false" customHeight="false" outlineLevel="0" collapsed="false">
      <c r="A13504" s="393" t="n">
        <v>21047</v>
      </c>
      <c r="B13504" s="394" t="s">
        <v>13734</v>
      </c>
      <c r="C13504" s="393" t="s">
        <v>267</v>
      </c>
      <c r="D13504" s="395" t="n">
        <v>51.12</v>
      </c>
    </row>
    <row r="13505" customFormat="false" ht="14.25" hidden="false" customHeight="false" outlineLevel="0" collapsed="false">
      <c r="A13505" s="393" t="n">
        <v>21042</v>
      </c>
      <c r="B13505" s="394" t="s">
        <v>13735</v>
      </c>
      <c r="C13505" s="393" t="s">
        <v>267</v>
      </c>
      <c r="D13505" s="395" t="n">
        <v>39.4</v>
      </c>
    </row>
    <row r="13506" customFormat="false" ht="14.25" hidden="false" customHeight="false" outlineLevel="0" collapsed="false">
      <c r="A13506" s="393" t="n">
        <v>21043</v>
      </c>
      <c r="B13506" s="394" t="s">
        <v>13736</v>
      </c>
      <c r="C13506" s="393" t="s">
        <v>267</v>
      </c>
      <c r="D13506" s="395" t="n">
        <v>49.77</v>
      </c>
    </row>
    <row r="13507" customFormat="false" ht="14.25" hidden="false" customHeight="false" outlineLevel="0" collapsed="false">
      <c r="A13507" s="393" t="n">
        <v>21044</v>
      </c>
      <c r="B13507" s="394" t="s">
        <v>13737</v>
      </c>
      <c r="C13507" s="393" t="s">
        <v>267</v>
      </c>
      <c r="D13507" s="395" t="n">
        <v>34.67</v>
      </c>
    </row>
    <row r="13508" customFormat="false" ht="14.25" hidden="false" customHeight="false" outlineLevel="0" collapsed="false">
      <c r="A13508" s="393" t="n">
        <v>21045</v>
      </c>
      <c r="B13508" s="394" t="s">
        <v>13738</v>
      </c>
      <c r="C13508" s="393" t="s">
        <v>267</v>
      </c>
      <c r="D13508" s="395" t="n">
        <v>47.49</v>
      </c>
    </row>
    <row r="13509" customFormat="false" ht="14.25" hidden="false" customHeight="false" outlineLevel="0" collapsed="false">
      <c r="A13509" s="393" t="n">
        <v>21041</v>
      </c>
      <c r="B13509" s="394" t="s">
        <v>13739</v>
      </c>
      <c r="C13509" s="393" t="s">
        <v>267</v>
      </c>
      <c r="D13509" s="395" t="n">
        <v>40.96</v>
      </c>
    </row>
    <row r="13510" customFormat="false" ht="14.25" hidden="false" customHeight="false" outlineLevel="0" collapsed="false">
      <c r="A13510" s="393" t="n">
        <v>21040</v>
      </c>
      <c r="B13510" s="394" t="s">
        <v>13740</v>
      </c>
      <c r="C13510" s="393" t="s">
        <v>267</v>
      </c>
      <c r="D13510" s="395" t="n">
        <v>33.93</v>
      </c>
    </row>
    <row r="13511" customFormat="false" ht="14.25" hidden="false" customHeight="false" outlineLevel="0" collapsed="false">
      <c r="A13511" s="393" t="n">
        <v>14149</v>
      </c>
      <c r="B13511" s="394" t="s">
        <v>13741</v>
      </c>
      <c r="C13511" s="393" t="s">
        <v>11938</v>
      </c>
      <c r="D13511" s="395" t="n">
        <v>213.74</v>
      </c>
    </row>
    <row r="13512" customFormat="false" ht="14.25" hidden="false" customHeight="false" outlineLevel="0" collapsed="false">
      <c r="A13512" s="393" t="n">
        <v>38099</v>
      </c>
      <c r="B13512" s="394" t="s">
        <v>13742</v>
      </c>
      <c r="C13512" s="393" t="s">
        <v>267</v>
      </c>
      <c r="D13512" s="395" t="n">
        <v>1.54</v>
      </c>
    </row>
    <row r="13513" customFormat="false" ht="14.25" hidden="false" customHeight="false" outlineLevel="0" collapsed="false">
      <c r="A13513" s="393" t="n">
        <v>38100</v>
      </c>
      <c r="B13513" s="394" t="s">
        <v>13743</v>
      </c>
      <c r="C13513" s="393" t="s">
        <v>267</v>
      </c>
      <c r="D13513" s="395" t="n">
        <v>2.52</v>
      </c>
    </row>
    <row r="13514" customFormat="false" ht="14.25" hidden="false" customHeight="false" outlineLevel="0" collapsed="false">
      <c r="A13514" s="393" t="n">
        <v>7576</v>
      </c>
      <c r="B13514" s="394" t="s">
        <v>13744</v>
      </c>
      <c r="C13514" s="393" t="s">
        <v>267</v>
      </c>
      <c r="D13514" s="395" t="n">
        <v>141.3</v>
      </c>
    </row>
    <row r="13515" customFormat="false" ht="14.25" hidden="false" customHeight="false" outlineLevel="0" collapsed="false">
      <c r="A13515" s="393" t="n">
        <v>3384</v>
      </c>
      <c r="B13515" s="394" t="s">
        <v>13745</v>
      </c>
      <c r="C13515" s="393" t="s">
        <v>267</v>
      </c>
      <c r="D13515" s="395" t="n">
        <v>10.23</v>
      </c>
    </row>
    <row r="13516" customFormat="false" ht="14.25" hidden="false" customHeight="false" outlineLevel="0" collapsed="false">
      <c r="A13516" s="393" t="n">
        <v>7572</v>
      </c>
      <c r="B13516" s="394" t="s">
        <v>13746</v>
      </c>
      <c r="C13516" s="393" t="s">
        <v>267</v>
      </c>
      <c r="D13516" s="395" t="n">
        <v>8.24</v>
      </c>
    </row>
    <row r="13517" customFormat="false" ht="14.25" hidden="false" customHeight="false" outlineLevel="0" collapsed="false">
      <c r="A13517" s="393" t="n">
        <v>3396</v>
      </c>
      <c r="B13517" s="394" t="s">
        <v>13747</v>
      </c>
      <c r="C13517" s="393" t="s">
        <v>267</v>
      </c>
      <c r="D13517" s="395" t="n">
        <v>5.57</v>
      </c>
    </row>
    <row r="13518" customFormat="false" ht="14.25" hidden="false" customHeight="false" outlineLevel="0" collapsed="false">
      <c r="A13518" s="393" t="n">
        <v>37590</v>
      </c>
      <c r="B13518" s="394" t="s">
        <v>13748</v>
      </c>
      <c r="C13518" s="393" t="s">
        <v>267</v>
      </c>
      <c r="D13518" s="395" t="n">
        <v>16.86</v>
      </c>
    </row>
    <row r="13519" customFormat="false" ht="14.25" hidden="false" customHeight="false" outlineLevel="0" collapsed="false">
      <c r="A13519" s="393" t="n">
        <v>37591</v>
      </c>
      <c r="B13519" s="394" t="s">
        <v>13749</v>
      </c>
      <c r="C13519" s="393" t="s">
        <v>267</v>
      </c>
      <c r="D13519" s="395" t="n">
        <v>20.27</v>
      </c>
    </row>
    <row r="13520" customFormat="false" ht="14.25" hidden="false" customHeight="false" outlineLevel="0" collapsed="false">
      <c r="A13520" s="393" t="n">
        <v>12626</v>
      </c>
      <c r="B13520" s="394" t="s">
        <v>13750</v>
      </c>
      <c r="C13520" s="393" t="s">
        <v>267</v>
      </c>
      <c r="D13520" s="395" t="n">
        <v>44.06</v>
      </c>
    </row>
    <row r="13521" customFormat="false" ht="14.25" hidden="false" customHeight="false" outlineLevel="0" collapsed="false">
      <c r="A13521" s="393" t="n">
        <v>11033</v>
      </c>
      <c r="B13521" s="394" t="s">
        <v>13751</v>
      </c>
      <c r="C13521" s="393" t="s">
        <v>267</v>
      </c>
      <c r="D13521" s="395" t="n">
        <v>7.75</v>
      </c>
    </row>
    <row r="13522" customFormat="false" ht="14.25" hidden="false" customHeight="false" outlineLevel="0" collapsed="false">
      <c r="A13522" s="393" t="n">
        <v>390</v>
      </c>
      <c r="B13522" s="394" t="s">
        <v>13752</v>
      </c>
      <c r="C13522" s="393" t="s">
        <v>267</v>
      </c>
      <c r="D13522" s="395" t="n">
        <v>10.07</v>
      </c>
    </row>
    <row r="13523" customFormat="false" ht="14.25" hidden="false" customHeight="false" outlineLevel="0" collapsed="false">
      <c r="A13523" s="393" t="n">
        <v>42436</v>
      </c>
      <c r="B13523" s="394" t="s">
        <v>13753</v>
      </c>
      <c r="C13523" s="393" t="s">
        <v>267</v>
      </c>
      <c r="D13523" s="395" t="n">
        <v>2701.34</v>
      </c>
    </row>
    <row r="13524" customFormat="false" ht="14.25" hidden="false" customHeight="false" outlineLevel="0" collapsed="false">
      <c r="A13524" s="393" t="n">
        <v>6194</v>
      </c>
      <c r="B13524" s="394" t="s">
        <v>13754</v>
      </c>
      <c r="C13524" s="393" t="s">
        <v>274</v>
      </c>
      <c r="D13524" s="395" t="n">
        <v>5.24</v>
      </c>
    </row>
    <row r="13525" customFormat="false" ht="14.25" hidden="false" customHeight="false" outlineLevel="0" collapsed="false">
      <c r="A13525" s="393" t="n">
        <v>10567</v>
      </c>
      <c r="B13525" s="394" t="s">
        <v>13755</v>
      </c>
      <c r="C13525" s="393" t="s">
        <v>274</v>
      </c>
      <c r="D13525" s="395" t="n">
        <v>8.29</v>
      </c>
    </row>
    <row r="13526" customFormat="false" ht="14.25" hidden="false" customHeight="false" outlineLevel="0" collapsed="false">
      <c r="A13526" s="393" t="n">
        <v>6212</v>
      </c>
      <c r="B13526" s="394" t="s">
        <v>13756</v>
      </c>
      <c r="C13526" s="393" t="s">
        <v>274</v>
      </c>
      <c r="D13526" s="395" t="n">
        <v>12.17</v>
      </c>
    </row>
    <row r="13527" customFormat="false" ht="14.25" hidden="false" customHeight="false" outlineLevel="0" collapsed="false">
      <c r="A13527" s="393" t="n">
        <v>3993</v>
      </c>
      <c r="B13527" s="394" t="s">
        <v>13757</v>
      </c>
      <c r="C13527" s="393" t="s">
        <v>76</v>
      </c>
      <c r="D13527" s="395" t="n">
        <v>137.01</v>
      </c>
    </row>
    <row r="13528" customFormat="false" ht="14.25" hidden="false" customHeight="false" outlineLevel="0" collapsed="false">
      <c r="A13528" s="393" t="n">
        <v>3990</v>
      </c>
      <c r="B13528" s="394" t="s">
        <v>13758</v>
      </c>
      <c r="C13528" s="393" t="s">
        <v>274</v>
      </c>
      <c r="D13528" s="395" t="n">
        <v>25.78</v>
      </c>
    </row>
    <row r="13529" customFormat="false" ht="14.25" hidden="false" customHeight="false" outlineLevel="0" collapsed="false">
      <c r="A13529" s="393" t="n">
        <v>3992</v>
      </c>
      <c r="B13529" s="394" t="s">
        <v>13759</v>
      </c>
      <c r="C13529" s="393" t="s">
        <v>274</v>
      </c>
      <c r="D13529" s="395" t="n">
        <v>34.8</v>
      </c>
    </row>
    <row r="13530" customFormat="false" ht="14.25" hidden="false" customHeight="false" outlineLevel="0" collapsed="false">
      <c r="A13530" s="393" t="n">
        <v>6178</v>
      </c>
      <c r="B13530" s="394" t="s">
        <v>13760</v>
      </c>
      <c r="C13530" s="393" t="s">
        <v>76</v>
      </c>
      <c r="D13530" s="395" t="n">
        <v>372.48</v>
      </c>
    </row>
    <row r="13531" customFormat="false" ht="14.25" hidden="false" customHeight="false" outlineLevel="0" collapsed="false">
      <c r="A13531" s="393" t="n">
        <v>6180</v>
      </c>
      <c r="B13531" s="394" t="s">
        <v>13761</v>
      </c>
      <c r="C13531" s="393" t="s">
        <v>76</v>
      </c>
      <c r="D13531" s="395" t="n">
        <v>402</v>
      </c>
    </row>
    <row r="13532" customFormat="false" ht="14.25" hidden="false" customHeight="false" outlineLevel="0" collapsed="false">
      <c r="A13532" s="393" t="n">
        <v>6182</v>
      </c>
      <c r="B13532" s="394" t="s">
        <v>13762</v>
      </c>
      <c r="C13532" s="393" t="s">
        <v>76</v>
      </c>
      <c r="D13532" s="395" t="n">
        <v>498.98</v>
      </c>
    </row>
    <row r="13533" customFormat="false" ht="14.25" hidden="false" customHeight="false" outlineLevel="0" collapsed="false">
      <c r="A13533" s="393" t="n">
        <v>43614</v>
      </c>
      <c r="B13533" s="394" t="s">
        <v>13763</v>
      </c>
      <c r="C13533" s="393" t="s">
        <v>274</v>
      </c>
      <c r="D13533" s="395" t="n">
        <v>17.41</v>
      </c>
    </row>
    <row r="13534" customFormat="false" ht="14.25" hidden="false" customHeight="false" outlineLevel="0" collapsed="false">
      <c r="A13534" s="393" t="n">
        <v>6193</v>
      </c>
      <c r="B13534" s="394" t="s">
        <v>13764</v>
      </c>
      <c r="C13534" s="393" t="s">
        <v>274</v>
      </c>
      <c r="D13534" s="395" t="n">
        <v>21.19</v>
      </c>
    </row>
    <row r="13535" customFormat="false" ht="14.25" hidden="false" customHeight="false" outlineLevel="0" collapsed="false">
      <c r="A13535" s="393" t="n">
        <v>6189</v>
      </c>
      <c r="B13535" s="394" t="s">
        <v>13765</v>
      </c>
      <c r="C13535" s="393" t="s">
        <v>274</v>
      </c>
      <c r="D13535" s="395" t="n">
        <v>30.93</v>
      </c>
    </row>
    <row r="13536" customFormat="false" ht="14.25" hidden="false" customHeight="false" outlineLevel="0" collapsed="false">
      <c r="A13536" s="393" t="n">
        <v>6214</v>
      </c>
      <c r="B13536" s="394" t="s">
        <v>13766</v>
      </c>
      <c r="C13536" s="393" t="s">
        <v>76</v>
      </c>
      <c r="D13536" s="395" t="n">
        <v>233.32</v>
      </c>
    </row>
    <row r="13537" customFormat="false" ht="14.25" hidden="false" customHeight="false" outlineLevel="0" collapsed="false">
      <c r="A13537" s="393" t="n">
        <v>36153</v>
      </c>
      <c r="B13537" s="394" t="s">
        <v>13767</v>
      </c>
      <c r="C13537" s="393" t="s">
        <v>267</v>
      </c>
      <c r="D13537" s="395" t="n">
        <v>200.62</v>
      </c>
    </row>
    <row r="13538" customFormat="false" ht="14.25" hidden="false" customHeight="false" outlineLevel="0" collapsed="false">
      <c r="A13538" s="393" t="n">
        <v>10740</v>
      </c>
      <c r="B13538" s="394" t="s">
        <v>13768</v>
      </c>
      <c r="C13538" s="393" t="s">
        <v>267</v>
      </c>
      <c r="D13538" s="395" t="n">
        <v>10160.53</v>
      </c>
    </row>
    <row r="13539" customFormat="false" ht="14.25" hidden="false" customHeight="false" outlineLevel="0" collapsed="false">
      <c r="A13539" s="393" t="n">
        <v>13914</v>
      </c>
      <c r="B13539" s="394" t="s">
        <v>13769</v>
      </c>
      <c r="C13539" s="393" t="s">
        <v>267</v>
      </c>
      <c r="D13539" s="395" t="n">
        <v>735.15</v>
      </c>
    </row>
    <row r="13540" customFormat="false" ht="14.25" hidden="false" customHeight="false" outlineLevel="0" collapsed="false">
      <c r="A13540" s="393" t="n">
        <v>10742</v>
      </c>
      <c r="B13540" s="394" t="s">
        <v>13770</v>
      </c>
      <c r="C13540" s="393" t="s">
        <v>267</v>
      </c>
      <c r="D13540" s="395" t="n">
        <v>1072.23</v>
      </c>
    </row>
    <row r="13541" customFormat="false" ht="14.25" hidden="false" customHeight="false" outlineLevel="0" collapsed="false">
      <c r="A13541" s="393" t="n">
        <v>38465</v>
      </c>
      <c r="B13541" s="394" t="s">
        <v>13771</v>
      </c>
      <c r="C13541" s="393" t="s">
        <v>267</v>
      </c>
      <c r="D13541" s="395" t="n">
        <v>44.96</v>
      </c>
    </row>
    <row r="13542" customFormat="false" ht="14.25" hidden="false" customHeight="false" outlineLevel="0" collapsed="false">
      <c r="A13542" s="393" t="n">
        <v>7543</v>
      </c>
      <c r="B13542" s="394" t="s">
        <v>13772</v>
      </c>
      <c r="C13542" s="393" t="s">
        <v>267</v>
      </c>
      <c r="D13542" s="395" t="n">
        <v>4.35</v>
      </c>
    </row>
    <row r="13543" customFormat="false" ht="14.25" hidden="false" customHeight="false" outlineLevel="0" collapsed="false">
      <c r="A13543" s="393" t="n">
        <v>43427</v>
      </c>
      <c r="B13543" s="394" t="s">
        <v>13773</v>
      </c>
      <c r="C13543" s="393" t="s">
        <v>267</v>
      </c>
      <c r="D13543" s="395" t="n">
        <v>1977.63</v>
      </c>
    </row>
    <row r="13544" customFormat="false" ht="14.25" hidden="false" customHeight="false" outlineLevel="0" collapsed="false">
      <c r="A13544" s="393" t="n">
        <v>41613</v>
      </c>
      <c r="B13544" s="394" t="s">
        <v>13774</v>
      </c>
      <c r="C13544" s="393" t="s">
        <v>267</v>
      </c>
      <c r="D13544" s="395" t="n">
        <v>127.12</v>
      </c>
    </row>
    <row r="13545" customFormat="false" ht="14.25" hidden="false" customHeight="false" outlineLevel="0" collapsed="false">
      <c r="A13545" s="393" t="n">
        <v>41614</v>
      </c>
      <c r="B13545" s="394" t="s">
        <v>13775</v>
      </c>
      <c r="C13545" s="393" t="s">
        <v>267</v>
      </c>
      <c r="D13545" s="395" t="n">
        <v>161.98</v>
      </c>
    </row>
    <row r="13546" customFormat="false" ht="14.25" hidden="false" customHeight="false" outlineLevel="0" collapsed="false">
      <c r="A13546" s="393" t="n">
        <v>41615</v>
      </c>
      <c r="B13546" s="394" t="s">
        <v>13776</v>
      </c>
      <c r="C13546" s="393" t="s">
        <v>267</v>
      </c>
      <c r="D13546" s="395" t="n">
        <v>250.35</v>
      </c>
    </row>
    <row r="13547" customFormat="false" ht="14.25" hidden="false" customHeight="false" outlineLevel="0" collapsed="false">
      <c r="A13547" s="393" t="n">
        <v>41616</v>
      </c>
      <c r="B13547" s="394" t="s">
        <v>13777</v>
      </c>
      <c r="C13547" s="393" t="s">
        <v>267</v>
      </c>
      <c r="D13547" s="395" t="n">
        <v>374.06</v>
      </c>
    </row>
    <row r="13548" customFormat="false" ht="14.25" hidden="false" customHeight="false" outlineLevel="0" collapsed="false">
      <c r="A13548" s="393" t="n">
        <v>41617</v>
      </c>
      <c r="B13548" s="394" t="s">
        <v>13778</v>
      </c>
      <c r="C13548" s="393" t="s">
        <v>267</v>
      </c>
      <c r="D13548" s="395" t="n">
        <v>743.78</v>
      </c>
    </row>
    <row r="13549" customFormat="false" ht="14.25" hidden="false" customHeight="false" outlineLevel="0" collapsed="false">
      <c r="A13549" s="393" t="n">
        <v>41618</v>
      </c>
      <c r="B13549" s="394" t="s">
        <v>13779</v>
      </c>
      <c r="C13549" s="393" t="s">
        <v>267</v>
      </c>
      <c r="D13549" s="395" t="n">
        <v>1369.27</v>
      </c>
    </row>
    <row r="13550" customFormat="false" ht="14.25" hidden="false" customHeight="false" outlineLevel="0" collapsed="false">
      <c r="A13550" s="393" t="n">
        <v>43428</v>
      </c>
      <c r="B13550" s="394" t="s">
        <v>13780</v>
      </c>
      <c r="C13550" s="393" t="s">
        <v>267</v>
      </c>
      <c r="D13550" s="395" t="n">
        <v>2405.14</v>
      </c>
    </row>
    <row r="13551" customFormat="false" ht="14.25" hidden="false" customHeight="false" outlineLevel="0" collapsed="false">
      <c r="A13551" s="393" t="n">
        <v>41619</v>
      </c>
      <c r="B13551" s="394" t="s">
        <v>13781</v>
      </c>
      <c r="C13551" s="393" t="s">
        <v>267</v>
      </c>
      <c r="D13551" s="395" t="n">
        <v>155.83</v>
      </c>
    </row>
    <row r="13552" customFormat="false" ht="14.25" hidden="false" customHeight="false" outlineLevel="0" collapsed="false">
      <c r="A13552" s="393" t="n">
        <v>41620</v>
      </c>
      <c r="B13552" s="394" t="s">
        <v>13782</v>
      </c>
      <c r="C13552" s="393" t="s">
        <v>267</v>
      </c>
      <c r="D13552" s="395" t="n">
        <v>196.84</v>
      </c>
    </row>
    <row r="13553" customFormat="false" ht="14.25" hidden="false" customHeight="false" outlineLevel="0" collapsed="false">
      <c r="A13553" s="393" t="n">
        <v>41622</v>
      </c>
      <c r="B13553" s="394" t="s">
        <v>13783</v>
      </c>
      <c r="C13553" s="393" t="s">
        <v>267</v>
      </c>
      <c r="D13553" s="395" t="n">
        <v>341.39</v>
      </c>
    </row>
    <row r="13554" customFormat="false" ht="14.25" hidden="false" customHeight="false" outlineLevel="0" collapsed="false">
      <c r="A13554" s="393" t="n">
        <v>41623</v>
      </c>
      <c r="B13554" s="394" t="s">
        <v>13784</v>
      </c>
      <c r="C13554" s="393" t="s">
        <v>267</v>
      </c>
      <c r="D13554" s="395" t="n">
        <v>524.9</v>
      </c>
    </row>
    <row r="13555" customFormat="false" ht="14.25" hidden="false" customHeight="false" outlineLevel="0" collapsed="false">
      <c r="A13555" s="393" t="n">
        <v>41624</v>
      </c>
      <c r="B13555" s="394" t="s">
        <v>13785</v>
      </c>
      <c r="C13555" s="393" t="s">
        <v>267</v>
      </c>
      <c r="D13555" s="395" t="n">
        <v>984.2</v>
      </c>
    </row>
    <row r="13556" customFormat="false" ht="14.25" hidden="false" customHeight="false" outlineLevel="0" collapsed="false">
      <c r="A13556" s="393" t="n">
        <v>41625</v>
      </c>
      <c r="B13556" s="394" t="s">
        <v>13786</v>
      </c>
      <c r="C13556" s="393" t="s">
        <v>267</v>
      </c>
      <c r="D13556" s="395" t="n">
        <v>1514.23</v>
      </c>
    </row>
    <row r="13557" customFormat="false" ht="14.25" hidden="false" customHeight="false" outlineLevel="0" collapsed="false">
      <c r="A13557" s="393" t="n">
        <v>39346</v>
      </c>
      <c r="B13557" s="394" t="s">
        <v>13787</v>
      </c>
      <c r="C13557" s="393" t="s">
        <v>267</v>
      </c>
      <c r="D13557" s="395" t="n">
        <v>2.69</v>
      </c>
    </row>
    <row r="13558" customFormat="false" ht="14.25" hidden="false" customHeight="false" outlineLevel="0" collapsed="false">
      <c r="A13558" s="393" t="n">
        <v>39350</v>
      </c>
      <c r="B13558" s="394" t="s">
        <v>13788</v>
      </c>
      <c r="C13558" s="393" t="s">
        <v>267</v>
      </c>
      <c r="D13558" s="395" t="n">
        <v>2.89</v>
      </c>
    </row>
    <row r="13559" customFormat="false" ht="14.25" hidden="false" customHeight="false" outlineLevel="0" collapsed="false">
      <c r="A13559" s="393" t="n">
        <v>39351</v>
      </c>
      <c r="B13559" s="394" t="s">
        <v>13789</v>
      </c>
      <c r="C13559" s="393" t="s">
        <v>267</v>
      </c>
      <c r="D13559" s="395" t="n">
        <v>3.35</v>
      </c>
    </row>
    <row r="13560" customFormat="false" ht="14.25" hidden="false" customHeight="false" outlineLevel="0" collapsed="false">
      <c r="A13560" s="393" t="n">
        <v>39352</v>
      </c>
      <c r="B13560" s="394" t="s">
        <v>13790</v>
      </c>
      <c r="C13560" s="393" t="s">
        <v>267</v>
      </c>
      <c r="D13560" s="395" t="n">
        <v>2.69</v>
      </c>
    </row>
    <row r="13561" customFormat="false" ht="14.25" hidden="false" customHeight="false" outlineLevel="0" collapsed="false">
      <c r="A13561" s="393" t="n">
        <v>38837</v>
      </c>
      <c r="B13561" s="394" t="s">
        <v>13791</v>
      </c>
      <c r="C13561" s="393" t="s">
        <v>267</v>
      </c>
      <c r="D13561" s="395" t="n">
        <v>8.72</v>
      </c>
    </row>
    <row r="13562" customFormat="false" ht="14.25" hidden="false" customHeight="false" outlineLevel="0" collapsed="false">
      <c r="A13562" s="393" t="n">
        <v>38836</v>
      </c>
      <c r="B13562" s="394" t="s">
        <v>13792</v>
      </c>
      <c r="C13562" s="393" t="s">
        <v>267</v>
      </c>
      <c r="D13562" s="395" t="n">
        <v>6.09</v>
      </c>
    </row>
    <row r="13563" customFormat="false" ht="14.25" hidden="false" customHeight="false" outlineLevel="0" collapsed="false">
      <c r="A13563" s="393" t="n">
        <v>2666</v>
      </c>
      <c r="B13563" s="394" t="s">
        <v>13793</v>
      </c>
      <c r="C13563" s="393" t="s">
        <v>267</v>
      </c>
      <c r="D13563" s="395" t="n">
        <v>6.06</v>
      </c>
    </row>
    <row r="13564" customFormat="false" ht="14.25" hidden="false" customHeight="false" outlineLevel="0" collapsed="false">
      <c r="A13564" s="393" t="n">
        <v>2668</v>
      </c>
      <c r="B13564" s="394" t="s">
        <v>13794</v>
      </c>
      <c r="C13564" s="393" t="s">
        <v>267</v>
      </c>
      <c r="D13564" s="395" t="n">
        <v>6.92</v>
      </c>
    </row>
    <row r="13565" customFormat="false" ht="14.25" hidden="false" customHeight="false" outlineLevel="0" collapsed="false">
      <c r="A13565" s="393" t="n">
        <v>2664</v>
      </c>
      <c r="B13565" s="394" t="s">
        <v>13795</v>
      </c>
      <c r="C13565" s="393" t="s">
        <v>267</v>
      </c>
      <c r="D13565" s="395" t="n">
        <v>10.21</v>
      </c>
    </row>
    <row r="13566" customFormat="false" ht="14.25" hidden="false" customHeight="false" outlineLevel="0" collapsed="false">
      <c r="A13566" s="393" t="n">
        <v>2662</v>
      </c>
      <c r="B13566" s="394" t="s">
        <v>13796</v>
      </c>
      <c r="C13566" s="393" t="s">
        <v>267</v>
      </c>
      <c r="D13566" s="395" t="n">
        <v>12.53</v>
      </c>
    </row>
    <row r="13567" customFormat="false" ht="14.25" hidden="false" customHeight="false" outlineLevel="0" collapsed="false">
      <c r="A13567" s="393" t="n">
        <v>20964</v>
      </c>
      <c r="B13567" s="394" t="s">
        <v>13797</v>
      </c>
      <c r="C13567" s="393" t="s">
        <v>267</v>
      </c>
      <c r="D13567" s="395" t="n">
        <v>129.14</v>
      </c>
    </row>
    <row r="13568" customFormat="false" ht="14.25" hidden="false" customHeight="false" outlineLevel="0" collapsed="false">
      <c r="A13568" s="393" t="n">
        <v>10905</v>
      </c>
      <c r="B13568" s="394" t="s">
        <v>13798</v>
      </c>
      <c r="C13568" s="393" t="s">
        <v>267</v>
      </c>
      <c r="D13568" s="395" t="n">
        <v>173.24</v>
      </c>
    </row>
    <row r="13569" customFormat="false" ht="14.25" hidden="false" customHeight="false" outlineLevel="0" collapsed="false">
      <c r="A13569" s="393" t="n">
        <v>11289</v>
      </c>
      <c r="B13569" s="394" t="s">
        <v>13799</v>
      </c>
      <c r="C13569" s="393" t="s">
        <v>267</v>
      </c>
      <c r="D13569" s="395" t="n">
        <v>74.66</v>
      </c>
    </row>
    <row r="13570" customFormat="false" ht="14.25" hidden="false" customHeight="false" outlineLevel="0" collapsed="false">
      <c r="A13570" s="393" t="n">
        <v>11241</v>
      </c>
      <c r="B13570" s="394" t="s">
        <v>13800</v>
      </c>
      <c r="C13570" s="393" t="s">
        <v>267</v>
      </c>
      <c r="D13570" s="395" t="n">
        <v>186.66</v>
      </c>
    </row>
    <row r="13571" customFormat="false" ht="14.25" hidden="false" customHeight="false" outlineLevel="0" collapsed="false">
      <c r="A13571" s="393" t="n">
        <v>11301</v>
      </c>
      <c r="B13571" s="394" t="s">
        <v>13801</v>
      </c>
      <c r="C13571" s="393" t="s">
        <v>267</v>
      </c>
      <c r="D13571" s="395" t="n">
        <v>473.33</v>
      </c>
    </row>
    <row r="13572" customFormat="false" ht="14.25" hidden="false" customHeight="false" outlineLevel="0" collapsed="false">
      <c r="A13572" s="393" t="n">
        <v>21090</v>
      </c>
      <c r="B13572" s="394" t="s">
        <v>13802</v>
      </c>
      <c r="C13572" s="393" t="s">
        <v>267</v>
      </c>
      <c r="D13572" s="395" t="n">
        <v>579.99</v>
      </c>
    </row>
    <row r="13573" customFormat="false" ht="14.25" hidden="false" customHeight="false" outlineLevel="0" collapsed="false">
      <c r="A13573" s="393" t="n">
        <v>11315</v>
      </c>
      <c r="B13573" s="394" t="s">
        <v>13803</v>
      </c>
      <c r="C13573" s="393" t="s">
        <v>267</v>
      </c>
      <c r="D13573" s="395" t="n">
        <v>113.33</v>
      </c>
    </row>
    <row r="13574" customFormat="false" ht="14.25" hidden="false" customHeight="false" outlineLevel="0" collapsed="false">
      <c r="A13574" s="393" t="n">
        <v>21071</v>
      </c>
      <c r="B13574" s="394" t="s">
        <v>13804</v>
      </c>
      <c r="C13574" s="393" t="s">
        <v>267</v>
      </c>
      <c r="D13574" s="395" t="n">
        <v>173.33</v>
      </c>
    </row>
    <row r="13575" customFormat="false" ht="14.25" hidden="false" customHeight="false" outlineLevel="0" collapsed="false">
      <c r="A13575" s="393" t="n">
        <v>14112</v>
      </c>
      <c r="B13575" s="394" t="s">
        <v>13805</v>
      </c>
      <c r="C13575" s="393" t="s">
        <v>267</v>
      </c>
      <c r="D13575" s="395" t="n">
        <v>241.99</v>
      </c>
    </row>
    <row r="13576" customFormat="false" ht="14.25" hidden="false" customHeight="false" outlineLevel="0" collapsed="false">
      <c r="A13576" s="393" t="n">
        <v>11316</v>
      </c>
      <c r="B13576" s="394" t="s">
        <v>13806</v>
      </c>
      <c r="C13576" s="393" t="s">
        <v>267</v>
      </c>
      <c r="D13576" s="395" t="n">
        <v>373.33</v>
      </c>
    </row>
    <row r="13577" customFormat="false" ht="14.25" hidden="false" customHeight="false" outlineLevel="0" collapsed="false">
      <c r="A13577" s="393" t="n">
        <v>6243</v>
      </c>
      <c r="B13577" s="394" t="s">
        <v>13807</v>
      </c>
      <c r="C13577" s="393" t="s">
        <v>267</v>
      </c>
      <c r="D13577" s="395" t="n">
        <v>430</v>
      </c>
    </row>
    <row r="13578" customFormat="false" ht="14.25" hidden="false" customHeight="false" outlineLevel="0" collapsed="false">
      <c r="A13578" s="393" t="n">
        <v>6240</v>
      </c>
      <c r="B13578" s="394" t="s">
        <v>13808</v>
      </c>
      <c r="C13578" s="393" t="s">
        <v>267</v>
      </c>
      <c r="D13578" s="395" t="n">
        <v>569.33</v>
      </c>
    </row>
    <row r="13579" customFormat="false" ht="14.25" hidden="false" customHeight="false" outlineLevel="0" collapsed="false">
      <c r="A13579" s="393" t="n">
        <v>11296</v>
      </c>
      <c r="B13579" s="394" t="s">
        <v>13809</v>
      </c>
      <c r="C13579" s="393" t="s">
        <v>267</v>
      </c>
      <c r="D13579" s="395" t="n">
        <v>1813.99</v>
      </c>
    </row>
    <row r="13580" customFormat="false" ht="14.25" hidden="false" customHeight="false" outlineLevel="0" collapsed="false">
      <c r="A13580" s="393" t="n">
        <v>11299</v>
      </c>
      <c r="B13580" s="394" t="s">
        <v>13810</v>
      </c>
      <c r="C13580" s="393" t="s">
        <v>267</v>
      </c>
      <c r="D13580" s="395" t="n">
        <v>613.99</v>
      </c>
    </row>
    <row r="13581" customFormat="false" ht="14.25" hidden="false" customHeight="false" outlineLevel="0" collapsed="false">
      <c r="A13581" s="393" t="n">
        <v>11688</v>
      </c>
      <c r="B13581" s="394" t="s">
        <v>13811</v>
      </c>
      <c r="C13581" s="393" t="s">
        <v>267</v>
      </c>
      <c r="D13581" s="395" t="n">
        <v>462.93</v>
      </c>
    </row>
    <row r="13582" customFormat="false" ht="14.25" hidden="false" customHeight="false" outlineLevel="0" collapsed="false">
      <c r="A13582" s="393" t="n">
        <v>37736</v>
      </c>
      <c r="B13582" s="394" t="s">
        <v>13812</v>
      </c>
      <c r="C13582" s="393" t="s">
        <v>267</v>
      </c>
      <c r="D13582" s="395" t="n">
        <v>85950</v>
      </c>
    </row>
    <row r="13583" customFormat="false" ht="14.25" hidden="false" customHeight="false" outlineLevel="0" collapsed="false">
      <c r="A13583" s="393" t="n">
        <v>37739</v>
      </c>
      <c r="B13583" s="394" t="s">
        <v>13813</v>
      </c>
      <c r="C13583" s="393" t="s">
        <v>267</v>
      </c>
      <c r="D13583" s="395" t="n">
        <v>105784.61</v>
      </c>
    </row>
    <row r="13584" customFormat="false" ht="14.25" hidden="false" customHeight="false" outlineLevel="0" collapsed="false">
      <c r="A13584" s="393" t="n">
        <v>37740</v>
      </c>
      <c r="B13584" s="394" t="s">
        <v>13814</v>
      </c>
      <c r="C13584" s="393" t="s">
        <v>267</v>
      </c>
      <c r="D13584" s="395" t="n">
        <v>60366.21</v>
      </c>
    </row>
    <row r="13585" customFormat="false" ht="14.25" hidden="false" customHeight="false" outlineLevel="0" collapsed="false">
      <c r="A13585" s="393" t="n">
        <v>37738</v>
      </c>
      <c r="B13585" s="394" t="s">
        <v>13815</v>
      </c>
      <c r="C13585" s="393" t="s">
        <v>267</v>
      </c>
      <c r="D13585" s="395" t="n">
        <v>71720.82</v>
      </c>
    </row>
    <row r="13586" customFormat="false" ht="14.25" hidden="false" customHeight="false" outlineLevel="0" collapsed="false">
      <c r="A13586" s="393" t="n">
        <v>37737</v>
      </c>
      <c r="B13586" s="394" t="s">
        <v>13816</v>
      </c>
      <c r="C13586" s="393" t="s">
        <v>267</v>
      </c>
      <c r="D13586" s="395" t="n">
        <v>57060.45</v>
      </c>
    </row>
    <row r="13587" customFormat="false" ht="14.25" hidden="false" customHeight="false" outlineLevel="0" collapsed="false">
      <c r="A13587" s="393" t="n">
        <v>25014</v>
      </c>
      <c r="B13587" s="394" t="s">
        <v>13817</v>
      </c>
      <c r="C13587" s="393" t="s">
        <v>267</v>
      </c>
      <c r="D13587" s="395" t="n">
        <v>119510.74</v>
      </c>
    </row>
    <row r="13588" customFormat="false" ht="14.25" hidden="false" customHeight="false" outlineLevel="0" collapsed="false">
      <c r="A13588" s="393" t="n">
        <v>25013</v>
      </c>
      <c r="B13588" s="394" t="s">
        <v>13818</v>
      </c>
      <c r="C13588" s="393" t="s">
        <v>267</v>
      </c>
      <c r="D13588" s="395" t="n">
        <v>125259.91</v>
      </c>
    </row>
    <row r="13589" customFormat="false" ht="14.25" hidden="false" customHeight="false" outlineLevel="0" collapsed="false">
      <c r="A13589" s="393" t="n">
        <v>14405</v>
      </c>
      <c r="B13589" s="394" t="s">
        <v>13819</v>
      </c>
      <c r="C13589" s="393" t="s">
        <v>267</v>
      </c>
      <c r="D13589" s="395" t="n">
        <v>147034.86</v>
      </c>
    </row>
    <row r="13590" customFormat="false" ht="14.25" hidden="false" customHeight="false" outlineLevel="0" collapsed="false">
      <c r="A13590" s="393" t="n">
        <v>20271</v>
      </c>
      <c r="B13590" s="394" t="s">
        <v>13820</v>
      </c>
      <c r="C13590" s="393" t="s">
        <v>267</v>
      </c>
      <c r="D13590" s="395" t="n">
        <v>518.85</v>
      </c>
    </row>
    <row r="13591" customFormat="false" ht="14.25" hidden="false" customHeight="false" outlineLevel="0" collapsed="false">
      <c r="A13591" s="393" t="n">
        <v>10423</v>
      </c>
      <c r="B13591" s="394" t="s">
        <v>13821</v>
      </c>
      <c r="C13591" s="393" t="s">
        <v>267</v>
      </c>
      <c r="D13591" s="395" t="n">
        <v>380.96</v>
      </c>
    </row>
    <row r="13592" customFormat="false" ht="14.25" hidden="false" customHeight="false" outlineLevel="0" collapsed="false">
      <c r="A13592" s="393" t="n">
        <v>36790</v>
      </c>
      <c r="B13592" s="394" t="s">
        <v>13822</v>
      </c>
      <c r="C13592" s="393" t="s">
        <v>267</v>
      </c>
      <c r="D13592" s="395" t="n">
        <v>417.96</v>
      </c>
    </row>
    <row r="13593" customFormat="false" ht="14.25" hidden="false" customHeight="false" outlineLevel="0" collapsed="false">
      <c r="A13593" s="393" t="n">
        <v>37589</v>
      </c>
      <c r="B13593" s="394" t="s">
        <v>13823</v>
      </c>
      <c r="C13593" s="393" t="s">
        <v>267</v>
      </c>
      <c r="D13593" s="395" t="n">
        <v>512.11</v>
      </c>
    </row>
    <row r="13594" customFormat="false" ht="14.25" hidden="false" customHeight="false" outlineLevel="0" collapsed="false">
      <c r="A13594" s="393" t="n">
        <v>11690</v>
      </c>
      <c r="B13594" s="394" t="s">
        <v>13824</v>
      </c>
      <c r="C13594" s="393" t="s">
        <v>267</v>
      </c>
      <c r="D13594" s="395" t="n">
        <v>272.04</v>
      </c>
    </row>
    <row r="13595" customFormat="false" ht="14.25" hidden="false" customHeight="false" outlineLevel="0" collapsed="false">
      <c r="A13595" s="393" t="n">
        <v>20234</v>
      </c>
      <c r="B13595" s="394" t="s">
        <v>13825</v>
      </c>
      <c r="C13595" s="393" t="s">
        <v>267</v>
      </c>
      <c r="D13595" s="395" t="n">
        <v>344.28</v>
      </c>
    </row>
    <row r="13596" customFormat="false" ht="14.25" hidden="false" customHeight="false" outlineLevel="0" collapsed="false">
      <c r="A13596" s="393" t="n">
        <v>44480</v>
      </c>
      <c r="B13596" s="394" t="s">
        <v>13826</v>
      </c>
      <c r="C13596" s="393" t="s">
        <v>353</v>
      </c>
      <c r="D13596" s="395" t="n">
        <v>15.13</v>
      </c>
    </row>
    <row r="13597" customFormat="false" ht="14.25" hidden="false" customHeight="false" outlineLevel="0" collapsed="false">
      <c r="A13597" s="393" t="n">
        <v>11457</v>
      </c>
      <c r="B13597" s="394" t="s">
        <v>13827</v>
      </c>
      <c r="C13597" s="393" t="s">
        <v>267</v>
      </c>
      <c r="D13597" s="395" t="n">
        <v>41.76</v>
      </c>
    </row>
    <row r="13598" customFormat="false" ht="14.25" hidden="false" customHeight="false" outlineLevel="0" collapsed="false">
      <c r="A13598" s="393" t="n">
        <v>44073</v>
      </c>
      <c r="B13598" s="394" t="s">
        <v>13828</v>
      </c>
      <c r="C13598" s="393" t="s">
        <v>274</v>
      </c>
      <c r="D13598" s="395" t="n">
        <v>0.79</v>
      </c>
    </row>
    <row r="13599" customFormat="false" ht="14.25" hidden="false" customHeight="false" outlineLevel="0" collapsed="false">
      <c r="A13599" s="393" t="n">
        <v>3593</v>
      </c>
      <c r="B13599" s="394" t="s">
        <v>13829</v>
      </c>
      <c r="C13599" s="393" t="s">
        <v>267</v>
      </c>
      <c r="D13599" s="395" t="n">
        <v>101.47</v>
      </c>
    </row>
    <row r="13600" customFormat="false" ht="14.25" hidden="false" customHeight="false" outlineLevel="0" collapsed="false">
      <c r="A13600" s="393" t="n">
        <v>3588</v>
      </c>
      <c r="B13600" s="394" t="s">
        <v>13830</v>
      </c>
      <c r="C13600" s="393" t="s">
        <v>267</v>
      </c>
      <c r="D13600" s="395" t="n">
        <v>78.21</v>
      </c>
    </row>
    <row r="13601" customFormat="false" ht="14.25" hidden="false" customHeight="false" outlineLevel="0" collapsed="false">
      <c r="A13601" s="393" t="n">
        <v>3587</v>
      </c>
      <c r="B13601" s="394" t="s">
        <v>13831</v>
      </c>
      <c r="C13601" s="393" t="s">
        <v>267</v>
      </c>
      <c r="D13601" s="395" t="n">
        <v>48.53</v>
      </c>
    </row>
    <row r="13602" customFormat="false" ht="14.25" hidden="false" customHeight="false" outlineLevel="0" collapsed="false">
      <c r="A13602" s="393" t="n">
        <v>3585</v>
      </c>
      <c r="B13602" s="394" t="s">
        <v>13832</v>
      </c>
      <c r="C13602" s="393" t="s">
        <v>267</v>
      </c>
      <c r="D13602" s="395" t="n">
        <v>24.16</v>
      </c>
    </row>
    <row r="13603" customFormat="false" ht="14.25" hidden="false" customHeight="false" outlineLevel="0" collapsed="false">
      <c r="A13603" s="393" t="n">
        <v>3590</v>
      </c>
      <c r="B13603" s="394" t="s">
        <v>13833</v>
      </c>
      <c r="C13603" s="393" t="s">
        <v>267</v>
      </c>
      <c r="D13603" s="395" t="n">
        <v>288.11</v>
      </c>
    </row>
    <row r="13604" customFormat="false" ht="14.25" hidden="false" customHeight="false" outlineLevel="0" collapsed="false">
      <c r="A13604" s="393" t="n">
        <v>3589</v>
      </c>
      <c r="B13604" s="394" t="s">
        <v>13834</v>
      </c>
      <c r="C13604" s="393" t="s">
        <v>267</v>
      </c>
      <c r="D13604" s="395" t="n">
        <v>154.64</v>
      </c>
    </row>
    <row r="13605" customFormat="false" ht="14.25" hidden="false" customHeight="false" outlineLevel="0" collapsed="false">
      <c r="A13605" s="393" t="n">
        <v>3592</v>
      </c>
      <c r="B13605" s="394" t="s">
        <v>13835</v>
      </c>
      <c r="C13605" s="393" t="s">
        <v>267</v>
      </c>
      <c r="D13605" s="395" t="n">
        <v>455.41</v>
      </c>
    </row>
    <row r="13606" customFormat="false" ht="14.25" hidden="false" customHeight="false" outlineLevel="0" collapsed="false">
      <c r="A13606" s="393" t="n">
        <v>3586</v>
      </c>
      <c r="B13606" s="394" t="s">
        <v>13836</v>
      </c>
      <c r="C13606" s="393" t="s">
        <v>267</v>
      </c>
      <c r="D13606" s="395" t="n">
        <v>31.64</v>
      </c>
    </row>
    <row r="13607" customFormat="false" ht="14.25" hidden="false" customHeight="false" outlineLevel="0" collapsed="false">
      <c r="A13607" s="393" t="n">
        <v>3591</v>
      </c>
      <c r="B13607" s="394" t="s">
        <v>13837</v>
      </c>
      <c r="C13607" s="393" t="s">
        <v>267</v>
      </c>
      <c r="D13607" s="395" t="n">
        <v>730.05</v>
      </c>
    </row>
    <row r="13608" customFormat="false" ht="14.25" hidden="false" customHeight="false" outlineLevel="0" collapsed="false">
      <c r="A13608" s="393" t="n">
        <v>40396</v>
      </c>
      <c r="B13608" s="394" t="s">
        <v>13838</v>
      </c>
      <c r="C13608" s="393" t="s">
        <v>267</v>
      </c>
      <c r="D13608" s="395" t="n">
        <v>124.51</v>
      </c>
    </row>
    <row r="13609" customFormat="false" ht="14.25" hidden="false" customHeight="false" outlineLevel="0" collapsed="false">
      <c r="A13609" s="393" t="n">
        <v>40395</v>
      </c>
      <c r="B13609" s="394" t="s">
        <v>13839</v>
      </c>
      <c r="C13609" s="393" t="s">
        <v>267</v>
      </c>
      <c r="D13609" s="395" t="n">
        <v>95.55</v>
      </c>
    </row>
    <row r="13610" customFormat="false" ht="14.25" hidden="false" customHeight="false" outlineLevel="0" collapsed="false">
      <c r="A13610" s="393" t="n">
        <v>40394</v>
      </c>
      <c r="B13610" s="394" t="s">
        <v>13840</v>
      </c>
      <c r="C13610" s="393" t="s">
        <v>267</v>
      </c>
      <c r="D13610" s="395" t="n">
        <v>62.21</v>
      </c>
    </row>
    <row r="13611" customFormat="false" ht="14.25" hidden="false" customHeight="false" outlineLevel="0" collapsed="false">
      <c r="A13611" s="393" t="n">
        <v>40392</v>
      </c>
      <c r="B13611" s="394" t="s">
        <v>13841</v>
      </c>
      <c r="C13611" s="393" t="s">
        <v>267</v>
      </c>
      <c r="D13611" s="395" t="n">
        <v>30.74</v>
      </c>
    </row>
    <row r="13612" customFormat="false" ht="14.25" hidden="false" customHeight="false" outlineLevel="0" collapsed="false">
      <c r="A13612" s="393" t="n">
        <v>40398</v>
      </c>
      <c r="B13612" s="394" t="s">
        <v>13842</v>
      </c>
      <c r="C13612" s="393" t="s">
        <v>267</v>
      </c>
      <c r="D13612" s="395" t="n">
        <v>399.46</v>
      </c>
    </row>
    <row r="13613" customFormat="false" ht="14.25" hidden="false" customHeight="false" outlineLevel="0" collapsed="false">
      <c r="A13613" s="393" t="n">
        <v>40397</v>
      </c>
      <c r="B13613" s="394" t="s">
        <v>13843</v>
      </c>
      <c r="C13613" s="393" t="s">
        <v>267</v>
      </c>
      <c r="D13613" s="395" t="n">
        <v>204.57</v>
      </c>
    </row>
    <row r="13614" customFormat="false" ht="14.25" hidden="false" customHeight="false" outlineLevel="0" collapsed="false">
      <c r="A13614" s="393" t="n">
        <v>40399</v>
      </c>
      <c r="B13614" s="394" t="s">
        <v>13844</v>
      </c>
      <c r="C13614" s="393" t="s">
        <v>267</v>
      </c>
      <c r="D13614" s="395" t="n">
        <v>653.51</v>
      </c>
    </row>
    <row r="13615" customFormat="false" ht="14.25" hidden="false" customHeight="false" outlineLevel="0" collapsed="false">
      <c r="A13615" s="393" t="n">
        <v>40393</v>
      </c>
      <c r="B13615" s="394" t="s">
        <v>13845</v>
      </c>
      <c r="C13615" s="393" t="s">
        <v>267</v>
      </c>
      <c r="D13615" s="395" t="n">
        <v>39.6</v>
      </c>
    </row>
    <row r="13616" customFormat="false" ht="14.25" hidden="false" customHeight="false" outlineLevel="0" collapsed="false">
      <c r="A13616" s="393" t="n">
        <v>44253</v>
      </c>
      <c r="B13616" s="394" t="s">
        <v>13846</v>
      </c>
      <c r="C13616" s="393" t="s">
        <v>267</v>
      </c>
      <c r="D13616" s="395" t="n">
        <v>285.74</v>
      </c>
    </row>
    <row r="13617" customFormat="false" ht="14.25" hidden="false" customHeight="false" outlineLevel="0" collapsed="false">
      <c r="A13617" s="393" t="n">
        <v>21121</v>
      </c>
      <c r="B13617" s="394" t="s">
        <v>13847</v>
      </c>
      <c r="C13617" s="393" t="s">
        <v>267</v>
      </c>
      <c r="D13617" s="395" t="n">
        <v>4.1</v>
      </c>
    </row>
    <row r="13618" customFormat="false" ht="14.25" hidden="false" customHeight="false" outlineLevel="0" collapsed="false">
      <c r="A13618" s="393" t="n">
        <v>38010</v>
      </c>
      <c r="B13618" s="394" t="s">
        <v>13848</v>
      </c>
      <c r="C13618" s="393" t="s">
        <v>267</v>
      </c>
      <c r="D13618" s="395" t="n">
        <v>5.1</v>
      </c>
    </row>
    <row r="13619" customFormat="false" ht="14.25" hidden="false" customHeight="false" outlineLevel="0" collapsed="false">
      <c r="A13619" s="393" t="n">
        <v>38011</v>
      </c>
      <c r="B13619" s="394" t="s">
        <v>13849</v>
      </c>
      <c r="C13619" s="393" t="s">
        <v>267</v>
      </c>
      <c r="D13619" s="395" t="n">
        <v>10.23</v>
      </c>
    </row>
    <row r="13620" customFormat="false" ht="14.25" hidden="false" customHeight="false" outlineLevel="0" collapsed="false">
      <c r="A13620" s="393" t="n">
        <v>38012</v>
      </c>
      <c r="B13620" s="394" t="s">
        <v>13850</v>
      </c>
      <c r="C13620" s="393" t="s">
        <v>267</v>
      </c>
      <c r="D13620" s="395" t="n">
        <v>39</v>
      </c>
    </row>
    <row r="13621" customFormat="false" ht="14.25" hidden="false" customHeight="false" outlineLevel="0" collapsed="false">
      <c r="A13621" s="393" t="n">
        <v>38013</v>
      </c>
      <c r="B13621" s="394" t="s">
        <v>13851</v>
      </c>
      <c r="C13621" s="393" t="s">
        <v>267</v>
      </c>
      <c r="D13621" s="395" t="n">
        <v>50.11</v>
      </c>
    </row>
    <row r="13622" customFormat="false" ht="14.25" hidden="false" customHeight="false" outlineLevel="0" collapsed="false">
      <c r="A13622" s="393" t="n">
        <v>38014</v>
      </c>
      <c r="B13622" s="394" t="s">
        <v>13852</v>
      </c>
      <c r="C13622" s="393" t="s">
        <v>267</v>
      </c>
      <c r="D13622" s="395" t="n">
        <v>83.68</v>
      </c>
    </row>
    <row r="13623" customFormat="false" ht="14.25" hidden="false" customHeight="false" outlineLevel="0" collapsed="false">
      <c r="A13623" s="393" t="n">
        <v>38015</v>
      </c>
      <c r="B13623" s="394" t="s">
        <v>13853</v>
      </c>
      <c r="C13623" s="393" t="s">
        <v>267</v>
      </c>
      <c r="D13623" s="395" t="n">
        <v>196.73</v>
      </c>
    </row>
    <row r="13624" customFormat="false" ht="14.25" hidden="false" customHeight="false" outlineLevel="0" collapsed="false">
      <c r="A13624" s="393" t="n">
        <v>38016</v>
      </c>
      <c r="B13624" s="394" t="s">
        <v>13854</v>
      </c>
      <c r="C13624" s="393" t="s">
        <v>267</v>
      </c>
      <c r="D13624" s="395" t="n">
        <v>228.77</v>
      </c>
    </row>
    <row r="13625" customFormat="false" ht="14.25" hidden="false" customHeight="false" outlineLevel="0" collapsed="false">
      <c r="A13625" s="393" t="n">
        <v>12741</v>
      </c>
      <c r="B13625" s="394" t="s">
        <v>13855</v>
      </c>
      <c r="C13625" s="393" t="s">
        <v>267</v>
      </c>
      <c r="D13625" s="395" t="n">
        <v>1481.81</v>
      </c>
    </row>
    <row r="13626" customFormat="false" ht="14.25" hidden="false" customHeight="false" outlineLevel="0" collapsed="false">
      <c r="A13626" s="393" t="n">
        <v>12733</v>
      </c>
      <c r="B13626" s="394" t="s">
        <v>13856</v>
      </c>
      <c r="C13626" s="393" t="s">
        <v>267</v>
      </c>
      <c r="D13626" s="395" t="n">
        <v>7.45</v>
      </c>
    </row>
    <row r="13627" customFormat="false" ht="14.25" hidden="false" customHeight="false" outlineLevel="0" collapsed="false">
      <c r="A13627" s="393" t="n">
        <v>12734</v>
      </c>
      <c r="B13627" s="394" t="s">
        <v>13857</v>
      </c>
      <c r="C13627" s="393" t="s">
        <v>267</v>
      </c>
      <c r="D13627" s="395" t="n">
        <v>15.89</v>
      </c>
    </row>
    <row r="13628" customFormat="false" ht="14.25" hidden="false" customHeight="false" outlineLevel="0" collapsed="false">
      <c r="A13628" s="393" t="n">
        <v>12735</v>
      </c>
      <c r="B13628" s="394" t="s">
        <v>13858</v>
      </c>
      <c r="C13628" s="393" t="s">
        <v>267</v>
      </c>
      <c r="D13628" s="395" t="n">
        <v>26.14</v>
      </c>
    </row>
    <row r="13629" customFormat="false" ht="14.25" hidden="false" customHeight="false" outlineLevel="0" collapsed="false">
      <c r="A13629" s="393" t="n">
        <v>12736</v>
      </c>
      <c r="B13629" s="394" t="s">
        <v>13859</v>
      </c>
      <c r="C13629" s="393" t="s">
        <v>267</v>
      </c>
      <c r="D13629" s="395" t="n">
        <v>59.76</v>
      </c>
    </row>
    <row r="13630" customFormat="false" ht="14.25" hidden="false" customHeight="false" outlineLevel="0" collapsed="false">
      <c r="A13630" s="393" t="n">
        <v>12737</v>
      </c>
      <c r="B13630" s="394" t="s">
        <v>13860</v>
      </c>
      <c r="C13630" s="393" t="s">
        <v>267</v>
      </c>
      <c r="D13630" s="395" t="n">
        <v>76.99</v>
      </c>
    </row>
    <row r="13631" customFormat="false" ht="14.25" hidden="false" customHeight="false" outlineLevel="0" collapsed="false">
      <c r="A13631" s="393" t="n">
        <v>12738</v>
      </c>
      <c r="B13631" s="394" t="s">
        <v>13861</v>
      </c>
      <c r="C13631" s="393" t="s">
        <v>267</v>
      </c>
      <c r="D13631" s="395" t="n">
        <v>152.17</v>
      </c>
    </row>
    <row r="13632" customFormat="false" ht="14.25" hidden="false" customHeight="false" outlineLevel="0" collapsed="false">
      <c r="A13632" s="393" t="n">
        <v>12739</v>
      </c>
      <c r="B13632" s="394" t="s">
        <v>13862</v>
      </c>
      <c r="C13632" s="393" t="s">
        <v>267</v>
      </c>
      <c r="D13632" s="395" t="n">
        <v>433.17</v>
      </c>
    </row>
    <row r="13633" customFormat="false" ht="14.25" hidden="false" customHeight="false" outlineLevel="0" collapsed="false">
      <c r="A13633" s="393" t="n">
        <v>12740</v>
      </c>
      <c r="B13633" s="394" t="s">
        <v>13863</v>
      </c>
      <c r="C13633" s="393" t="s">
        <v>267</v>
      </c>
      <c r="D13633" s="395" t="n">
        <v>677.72</v>
      </c>
    </row>
    <row r="13634" customFormat="false" ht="14.25" hidden="false" customHeight="false" outlineLevel="0" collapsed="false">
      <c r="A13634" s="393" t="n">
        <v>6297</v>
      </c>
      <c r="B13634" s="394" t="s">
        <v>13864</v>
      </c>
      <c r="C13634" s="393" t="s">
        <v>267</v>
      </c>
      <c r="D13634" s="395" t="n">
        <v>46.75</v>
      </c>
    </row>
    <row r="13635" customFormat="false" ht="14.25" hidden="false" customHeight="false" outlineLevel="0" collapsed="false">
      <c r="A13635" s="393" t="n">
        <v>6296</v>
      </c>
      <c r="B13635" s="394" t="s">
        <v>13865</v>
      </c>
      <c r="C13635" s="393" t="s">
        <v>267</v>
      </c>
      <c r="D13635" s="395" t="n">
        <v>36.9</v>
      </c>
    </row>
    <row r="13636" customFormat="false" ht="14.25" hidden="false" customHeight="false" outlineLevel="0" collapsed="false">
      <c r="A13636" s="393" t="n">
        <v>6323</v>
      </c>
      <c r="B13636" s="394" t="s">
        <v>13866</v>
      </c>
      <c r="C13636" s="393" t="s">
        <v>267</v>
      </c>
      <c r="D13636" s="395" t="n">
        <v>24.11</v>
      </c>
    </row>
    <row r="13637" customFormat="false" ht="14.25" hidden="false" customHeight="false" outlineLevel="0" collapsed="false">
      <c r="A13637" s="393" t="n">
        <v>6294</v>
      </c>
      <c r="B13637" s="394" t="s">
        <v>13867</v>
      </c>
      <c r="C13637" s="393" t="s">
        <v>267</v>
      </c>
      <c r="D13637" s="395" t="n">
        <v>10.52</v>
      </c>
    </row>
    <row r="13638" customFormat="false" ht="14.25" hidden="false" customHeight="false" outlineLevel="0" collapsed="false">
      <c r="A13638" s="393" t="n">
        <v>6299</v>
      </c>
      <c r="B13638" s="394" t="s">
        <v>13868</v>
      </c>
      <c r="C13638" s="393" t="s">
        <v>267</v>
      </c>
      <c r="D13638" s="395" t="n">
        <v>140.62</v>
      </c>
    </row>
    <row r="13639" customFormat="false" ht="14.25" hidden="false" customHeight="false" outlineLevel="0" collapsed="false">
      <c r="A13639" s="393" t="n">
        <v>6298</v>
      </c>
      <c r="B13639" s="394" t="s">
        <v>13869</v>
      </c>
      <c r="C13639" s="393" t="s">
        <v>267</v>
      </c>
      <c r="D13639" s="395" t="n">
        <v>74.06</v>
      </c>
    </row>
    <row r="13640" customFormat="false" ht="14.25" hidden="false" customHeight="false" outlineLevel="0" collapsed="false">
      <c r="A13640" s="393" t="n">
        <v>6322</v>
      </c>
      <c r="B13640" s="394" t="s">
        <v>13870</v>
      </c>
      <c r="C13640" s="393" t="s">
        <v>267</v>
      </c>
      <c r="D13640" s="395" t="n">
        <v>188.34</v>
      </c>
    </row>
    <row r="13641" customFormat="false" ht="14.25" hidden="false" customHeight="false" outlineLevel="0" collapsed="false">
      <c r="A13641" s="393" t="n">
        <v>6295</v>
      </c>
      <c r="B13641" s="394" t="s">
        <v>13871</v>
      </c>
      <c r="C13641" s="393" t="s">
        <v>267</v>
      </c>
      <c r="D13641" s="395" t="n">
        <v>14.98</v>
      </c>
    </row>
    <row r="13642" customFormat="false" ht="14.25" hidden="false" customHeight="false" outlineLevel="0" collapsed="false">
      <c r="A13642" s="393" t="n">
        <v>6300</v>
      </c>
      <c r="B13642" s="394" t="s">
        <v>13872</v>
      </c>
      <c r="C13642" s="393" t="s">
        <v>267</v>
      </c>
      <c r="D13642" s="395" t="n">
        <v>347.23</v>
      </c>
    </row>
    <row r="13643" customFormat="false" ht="14.25" hidden="false" customHeight="false" outlineLevel="0" collapsed="false">
      <c r="A13643" s="393" t="n">
        <v>6321</v>
      </c>
      <c r="B13643" s="394" t="s">
        <v>13873</v>
      </c>
      <c r="C13643" s="393" t="s">
        <v>267</v>
      </c>
      <c r="D13643" s="395" t="n">
        <v>495.99</v>
      </c>
    </row>
    <row r="13644" customFormat="false" ht="14.25" hidden="false" customHeight="false" outlineLevel="0" collapsed="false">
      <c r="A13644" s="393" t="n">
        <v>6301</v>
      </c>
      <c r="B13644" s="394" t="s">
        <v>13874</v>
      </c>
      <c r="C13644" s="393" t="s">
        <v>267</v>
      </c>
      <c r="D13644" s="395" t="n">
        <v>1162.55</v>
      </c>
    </row>
    <row r="13645" customFormat="false" ht="14.25" hidden="false" customHeight="false" outlineLevel="0" collapsed="false">
      <c r="A13645" s="393" t="n">
        <v>7105</v>
      </c>
      <c r="B13645" s="394" t="s">
        <v>13875</v>
      </c>
      <c r="C13645" s="393" t="s">
        <v>267</v>
      </c>
      <c r="D13645" s="395" t="n">
        <v>44.28</v>
      </c>
    </row>
    <row r="13646" customFormat="false" ht="14.25" hidden="false" customHeight="false" outlineLevel="0" collapsed="false">
      <c r="A13646" s="393" t="n">
        <v>20183</v>
      </c>
      <c r="B13646" s="394" t="s">
        <v>13876</v>
      </c>
      <c r="C13646" s="393" t="s">
        <v>267</v>
      </c>
      <c r="D13646" s="395" t="n">
        <v>54.55</v>
      </c>
    </row>
    <row r="13647" customFormat="false" ht="14.25" hidden="false" customHeight="false" outlineLevel="0" collapsed="false">
      <c r="A13647" s="393" t="n">
        <v>38448</v>
      </c>
      <c r="B13647" s="394" t="s">
        <v>13877</v>
      </c>
      <c r="C13647" s="393" t="s">
        <v>267</v>
      </c>
      <c r="D13647" s="395" t="n">
        <v>247.54</v>
      </c>
    </row>
    <row r="13648" customFormat="false" ht="14.25" hidden="false" customHeight="false" outlineLevel="0" collapsed="false">
      <c r="A13648" s="393" t="n">
        <v>20182</v>
      </c>
      <c r="B13648" s="394" t="s">
        <v>13878</v>
      </c>
      <c r="C13648" s="393" t="s">
        <v>267</v>
      </c>
      <c r="D13648" s="395" t="n">
        <v>31.72</v>
      </c>
    </row>
    <row r="13649" customFormat="false" ht="14.25" hidden="false" customHeight="false" outlineLevel="0" collapsed="false">
      <c r="A13649" s="393" t="n">
        <v>7119</v>
      </c>
      <c r="B13649" s="394" t="s">
        <v>13879</v>
      </c>
      <c r="C13649" s="393" t="s">
        <v>267</v>
      </c>
      <c r="D13649" s="395" t="n">
        <v>11.78</v>
      </c>
    </row>
    <row r="13650" customFormat="false" ht="14.25" hidden="false" customHeight="false" outlineLevel="0" collapsed="false">
      <c r="A13650" s="393" t="n">
        <v>7126</v>
      </c>
      <c r="B13650" s="394" t="s">
        <v>13880</v>
      </c>
      <c r="C13650" s="393" t="s">
        <v>267</v>
      </c>
      <c r="D13650" s="395" t="n">
        <v>24.05</v>
      </c>
    </row>
    <row r="13651" customFormat="false" ht="14.25" hidden="false" customHeight="false" outlineLevel="0" collapsed="false">
      <c r="A13651" s="393" t="n">
        <v>7120</v>
      </c>
      <c r="B13651" s="394" t="s">
        <v>13881</v>
      </c>
      <c r="C13651" s="393" t="s">
        <v>267</v>
      </c>
      <c r="D13651" s="395" t="n">
        <v>9.04</v>
      </c>
    </row>
    <row r="13652" customFormat="false" ht="14.25" hidden="false" customHeight="false" outlineLevel="0" collapsed="false">
      <c r="A13652" s="393" t="n">
        <v>6319</v>
      </c>
      <c r="B13652" s="394" t="s">
        <v>13882</v>
      </c>
      <c r="C13652" s="393" t="s">
        <v>267</v>
      </c>
      <c r="D13652" s="395" t="n">
        <v>54.93</v>
      </c>
    </row>
    <row r="13653" customFormat="false" ht="14.25" hidden="false" customHeight="false" outlineLevel="0" collapsed="false">
      <c r="A13653" s="393" t="n">
        <v>6304</v>
      </c>
      <c r="B13653" s="394" t="s">
        <v>13883</v>
      </c>
      <c r="C13653" s="393" t="s">
        <v>267</v>
      </c>
      <c r="D13653" s="395" t="n">
        <v>54.93</v>
      </c>
    </row>
    <row r="13654" customFormat="false" ht="14.25" hidden="false" customHeight="false" outlineLevel="0" collapsed="false">
      <c r="A13654" s="393" t="n">
        <v>21116</v>
      </c>
      <c r="B13654" s="394" t="s">
        <v>13884</v>
      </c>
      <c r="C13654" s="393" t="s">
        <v>267</v>
      </c>
      <c r="D13654" s="395" t="n">
        <v>41.59</v>
      </c>
    </row>
    <row r="13655" customFormat="false" ht="14.25" hidden="false" customHeight="false" outlineLevel="0" collapsed="false">
      <c r="A13655" s="393" t="n">
        <v>6320</v>
      </c>
      <c r="B13655" s="394" t="s">
        <v>13885</v>
      </c>
      <c r="C13655" s="393" t="s">
        <v>267</v>
      </c>
      <c r="D13655" s="395" t="n">
        <v>28.29</v>
      </c>
    </row>
    <row r="13656" customFormat="false" ht="14.25" hidden="false" customHeight="false" outlineLevel="0" collapsed="false">
      <c r="A13656" s="393" t="n">
        <v>6303</v>
      </c>
      <c r="B13656" s="394" t="s">
        <v>13886</v>
      </c>
      <c r="C13656" s="393" t="s">
        <v>267</v>
      </c>
      <c r="D13656" s="395" t="n">
        <v>28.29</v>
      </c>
    </row>
    <row r="13657" customFormat="false" ht="14.25" hidden="false" customHeight="false" outlineLevel="0" collapsed="false">
      <c r="A13657" s="393" t="n">
        <v>6308</v>
      </c>
      <c r="B13657" s="394" t="s">
        <v>13887</v>
      </c>
      <c r="C13657" s="393" t="s">
        <v>267</v>
      </c>
      <c r="D13657" s="395" t="n">
        <v>151.99</v>
      </c>
    </row>
    <row r="13658" customFormat="false" ht="14.25" hidden="false" customHeight="false" outlineLevel="0" collapsed="false">
      <c r="A13658" s="393" t="n">
        <v>6317</v>
      </c>
      <c r="B13658" s="394" t="s">
        <v>13888</v>
      </c>
      <c r="C13658" s="393" t="s">
        <v>267</v>
      </c>
      <c r="D13658" s="395" t="n">
        <v>151.99</v>
      </c>
    </row>
    <row r="13659" customFormat="false" ht="14.25" hidden="false" customHeight="false" outlineLevel="0" collapsed="false">
      <c r="A13659" s="393" t="n">
        <v>6307</v>
      </c>
      <c r="B13659" s="394" t="s">
        <v>13889</v>
      </c>
      <c r="C13659" s="393" t="s">
        <v>267</v>
      </c>
      <c r="D13659" s="395" t="n">
        <v>151.99</v>
      </c>
    </row>
    <row r="13660" customFormat="false" ht="14.25" hidden="false" customHeight="false" outlineLevel="0" collapsed="false">
      <c r="A13660" s="393" t="n">
        <v>6309</v>
      </c>
      <c r="B13660" s="394" t="s">
        <v>13890</v>
      </c>
      <c r="C13660" s="393" t="s">
        <v>267</v>
      </c>
      <c r="D13660" s="395" t="n">
        <v>156.4</v>
      </c>
    </row>
    <row r="13661" customFormat="false" ht="14.25" hidden="false" customHeight="false" outlineLevel="0" collapsed="false">
      <c r="A13661" s="393" t="n">
        <v>6318</v>
      </c>
      <c r="B13661" s="394" t="s">
        <v>13891</v>
      </c>
      <c r="C13661" s="393" t="s">
        <v>267</v>
      </c>
      <c r="D13661" s="395" t="n">
        <v>81.98</v>
      </c>
    </row>
    <row r="13662" customFormat="false" ht="14.25" hidden="false" customHeight="false" outlineLevel="0" collapsed="false">
      <c r="A13662" s="393" t="n">
        <v>6306</v>
      </c>
      <c r="B13662" s="394" t="s">
        <v>13892</v>
      </c>
      <c r="C13662" s="393" t="s">
        <v>267</v>
      </c>
      <c r="D13662" s="395" t="n">
        <v>81.98</v>
      </c>
    </row>
    <row r="13663" customFormat="false" ht="14.25" hidden="false" customHeight="false" outlineLevel="0" collapsed="false">
      <c r="A13663" s="393" t="n">
        <v>6305</v>
      </c>
      <c r="B13663" s="394" t="s">
        <v>13893</v>
      </c>
      <c r="C13663" s="393" t="s">
        <v>267</v>
      </c>
      <c r="D13663" s="395" t="n">
        <v>81.98</v>
      </c>
    </row>
    <row r="13664" customFormat="false" ht="14.25" hidden="false" customHeight="false" outlineLevel="0" collapsed="false">
      <c r="A13664" s="393" t="n">
        <v>6312</v>
      </c>
      <c r="B13664" s="394" t="s">
        <v>13894</v>
      </c>
      <c r="C13664" s="393" t="s">
        <v>267</v>
      </c>
      <c r="D13664" s="395" t="n">
        <v>218.62</v>
      </c>
    </row>
    <row r="13665" customFormat="false" ht="14.25" hidden="false" customHeight="false" outlineLevel="0" collapsed="false">
      <c r="A13665" s="393" t="n">
        <v>6311</v>
      </c>
      <c r="B13665" s="394" t="s">
        <v>13895</v>
      </c>
      <c r="C13665" s="393" t="s">
        <v>267</v>
      </c>
      <c r="D13665" s="395" t="n">
        <v>218.62</v>
      </c>
    </row>
    <row r="13666" customFormat="false" ht="14.25" hidden="false" customHeight="false" outlineLevel="0" collapsed="false">
      <c r="A13666" s="393" t="n">
        <v>6310</v>
      </c>
      <c r="B13666" s="394" t="s">
        <v>13896</v>
      </c>
      <c r="C13666" s="393" t="s">
        <v>267</v>
      </c>
      <c r="D13666" s="395" t="n">
        <v>218.62</v>
      </c>
    </row>
    <row r="13667" customFormat="false" ht="14.25" hidden="false" customHeight="false" outlineLevel="0" collapsed="false">
      <c r="A13667" s="393" t="n">
        <v>6314</v>
      </c>
      <c r="B13667" s="394" t="s">
        <v>13897</v>
      </c>
      <c r="C13667" s="393" t="s">
        <v>267</v>
      </c>
      <c r="D13667" s="395" t="n">
        <v>218.62</v>
      </c>
    </row>
    <row r="13668" customFormat="false" ht="14.25" hidden="false" customHeight="false" outlineLevel="0" collapsed="false">
      <c r="A13668" s="393" t="n">
        <v>6313</v>
      </c>
      <c r="B13668" s="394" t="s">
        <v>13898</v>
      </c>
      <c r="C13668" s="393" t="s">
        <v>267</v>
      </c>
      <c r="D13668" s="395" t="n">
        <v>218.62</v>
      </c>
    </row>
    <row r="13669" customFormat="false" ht="14.25" hidden="false" customHeight="false" outlineLevel="0" collapsed="false">
      <c r="A13669" s="393" t="n">
        <v>6302</v>
      </c>
      <c r="B13669" s="394" t="s">
        <v>13899</v>
      </c>
      <c r="C13669" s="393" t="s">
        <v>267</v>
      </c>
      <c r="D13669" s="395" t="n">
        <v>17.39</v>
      </c>
    </row>
    <row r="13670" customFormat="false" ht="14.25" hidden="false" customHeight="false" outlineLevel="0" collapsed="false">
      <c r="A13670" s="393" t="n">
        <v>6315</v>
      </c>
      <c r="B13670" s="394" t="s">
        <v>13900</v>
      </c>
      <c r="C13670" s="393" t="s">
        <v>267</v>
      </c>
      <c r="D13670" s="395" t="n">
        <v>413.94</v>
      </c>
    </row>
    <row r="13671" customFormat="false" ht="14.25" hidden="false" customHeight="false" outlineLevel="0" collapsed="false">
      <c r="A13671" s="393" t="n">
        <v>6316</v>
      </c>
      <c r="B13671" s="394" t="s">
        <v>13901</v>
      </c>
      <c r="C13671" s="393" t="s">
        <v>267</v>
      </c>
      <c r="D13671" s="395" t="n">
        <v>413.94</v>
      </c>
    </row>
    <row r="13672" customFormat="false" ht="14.25" hidden="false" customHeight="false" outlineLevel="0" collapsed="false">
      <c r="A13672" s="393" t="n">
        <v>39324</v>
      </c>
      <c r="B13672" s="394" t="s">
        <v>13902</v>
      </c>
      <c r="C13672" s="393" t="s">
        <v>267</v>
      </c>
      <c r="D13672" s="395" t="n">
        <v>5.33</v>
      </c>
    </row>
    <row r="13673" customFormat="false" ht="14.25" hidden="false" customHeight="false" outlineLevel="0" collapsed="false">
      <c r="A13673" s="393" t="n">
        <v>39325</v>
      </c>
      <c r="B13673" s="394" t="s">
        <v>13903</v>
      </c>
      <c r="C13673" s="393" t="s">
        <v>267</v>
      </c>
      <c r="D13673" s="395" t="n">
        <v>8.04</v>
      </c>
    </row>
    <row r="13674" customFormat="false" ht="14.25" hidden="false" customHeight="false" outlineLevel="0" collapsed="false">
      <c r="A13674" s="393" t="n">
        <v>39326</v>
      </c>
      <c r="B13674" s="394" t="s">
        <v>13904</v>
      </c>
      <c r="C13674" s="393" t="s">
        <v>267</v>
      </c>
      <c r="D13674" s="395" t="n">
        <v>28.84</v>
      </c>
    </row>
    <row r="13675" customFormat="false" ht="14.25" hidden="false" customHeight="false" outlineLevel="0" collapsed="false">
      <c r="A13675" s="393" t="n">
        <v>39327</v>
      </c>
      <c r="B13675" s="394" t="s">
        <v>13905</v>
      </c>
      <c r="C13675" s="393" t="s">
        <v>267</v>
      </c>
      <c r="D13675" s="395" t="n">
        <v>43.52</v>
      </c>
    </row>
    <row r="13676" customFormat="false" ht="14.25" hidden="false" customHeight="false" outlineLevel="0" collapsed="false">
      <c r="A13676" s="393" t="n">
        <v>11378</v>
      </c>
      <c r="B13676" s="394" t="s">
        <v>13906</v>
      </c>
      <c r="C13676" s="393" t="s">
        <v>267</v>
      </c>
      <c r="D13676" s="395" t="n">
        <v>101.28</v>
      </c>
    </row>
    <row r="13677" customFormat="false" ht="14.25" hidden="false" customHeight="false" outlineLevel="0" collapsed="false">
      <c r="A13677" s="393" t="n">
        <v>11379</v>
      </c>
      <c r="B13677" s="394" t="s">
        <v>13907</v>
      </c>
      <c r="C13677" s="393" t="s">
        <v>267</v>
      </c>
      <c r="D13677" s="395" t="n">
        <v>85.59</v>
      </c>
    </row>
    <row r="13678" customFormat="false" ht="14.25" hidden="false" customHeight="false" outlineLevel="0" collapsed="false">
      <c r="A13678" s="393" t="n">
        <v>11493</v>
      </c>
      <c r="B13678" s="394" t="s">
        <v>13908</v>
      </c>
      <c r="C13678" s="393" t="s">
        <v>267</v>
      </c>
      <c r="D13678" s="395" t="n">
        <v>49.36</v>
      </c>
    </row>
    <row r="13679" customFormat="false" ht="14.25" hidden="false" customHeight="false" outlineLevel="0" collapsed="false">
      <c r="A13679" s="393" t="n">
        <v>7106</v>
      </c>
      <c r="B13679" s="394" t="s">
        <v>13909</v>
      </c>
      <c r="C13679" s="393" t="s">
        <v>267</v>
      </c>
      <c r="D13679" s="395" t="n">
        <v>148.8</v>
      </c>
    </row>
    <row r="13680" customFormat="false" ht="14.25" hidden="false" customHeight="false" outlineLevel="0" collapsed="false">
      <c r="A13680" s="393" t="n">
        <v>7104</v>
      </c>
      <c r="B13680" s="394" t="s">
        <v>13910</v>
      </c>
      <c r="C13680" s="393" t="s">
        <v>267</v>
      </c>
      <c r="D13680" s="395" t="n">
        <v>4.01</v>
      </c>
    </row>
    <row r="13681" customFormat="false" ht="14.25" hidden="false" customHeight="false" outlineLevel="0" collapsed="false">
      <c r="A13681" s="393" t="n">
        <v>7136</v>
      </c>
      <c r="B13681" s="394" t="s">
        <v>13911</v>
      </c>
      <c r="C13681" s="393" t="s">
        <v>267</v>
      </c>
      <c r="D13681" s="395" t="n">
        <v>6.98</v>
      </c>
    </row>
    <row r="13682" customFormat="false" ht="14.25" hidden="false" customHeight="false" outlineLevel="0" collapsed="false">
      <c r="A13682" s="393" t="n">
        <v>7128</v>
      </c>
      <c r="B13682" s="394" t="s">
        <v>13912</v>
      </c>
      <c r="C13682" s="393" t="s">
        <v>267</v>
      </c>
      <c r="D13682" s="395" t="n">
        <v>9.06</v>
      </c>
    </row>
    <row r="13683" customFormat="false" ht="14.25" hidden="false" customHeight="false" outlineLevel="0" collapsed="false">
      <c r="A13683" s="393" t="n">
        <v>7108</v>
      </c>
      <c r="B13683" s="394" t="s">
        <v>13913</v>
      </c>
      <c r="C13683" s="393" t="s">
        <v>267</v>
      </c>
      <c r="D13683" s="395" t="n">
        <v>9.04</v>
      </c>
    </row>
    <row r="13684" customFormat="false" ht="14.25" hidden="false" customHeight="false" outlineLevel="0" collapsed="false">
      <c r="A13684" s="393" t="n">
        <v>7129</v>
      </c>
      <c r="B13684" s="394" t="s">
        <v>13914</v>
      </c>
      <c r="C13684" s="393" t="s">
        <v>267</v>
      </c>
      <c r="D13684" s="395" t="n">
        <v>10.64</v>
      </c>
    </row>
    <row r="13685" customFormat="false" ht="14.25" hidden="false" customHeight="false" outlineLevel="0" collapsed="false">
      <c r="A13685" s="393" t="n">
        <v>7130</v>
      </c>
      <c r="B13685" s="394" t="s">
        <v>13915</v>
      </c>
      <c r="C13685" s="393" t="s">
        <v>267</v>
      </c>
      <c r="D13685" s="395" t="n">
        <v>15.46</v>
      </c>
    </row>
    <row r="13686" customFormat="false" ht="14.25" hidden="false" customHeight="false" outlineLevel="0" collapsed="false">
      <c r="A13686" s="393" t="n">
        <v>7131</v>
      </c>
      <c r="B13686" s="394" t="s">
        <v>13916</v>
      </c>
      <c r="C13686" s="393" t="s">
        <v>267</v>
      </c>
      <c r="D13686" s="395" t="n">
        <v>18.9</v>
      </c>
    </row>
    <row r="13687" customFormat="false" ht="14.25" hidden="false" customHeight="false" outlineLevel="0" collapsed="false">
      <c r="A13687" s="393" t="n">
        <v>7132</v>
      </c>
      <c r="B13687" s="394" t="s">
        <v>13917</v>
      </c>
      <c r="C13687" s="393" t="s">
        <v>267</v>
      </c>
      <c r="D13687" s="395" t="n">
        <v>44.51</v>
      </c>
    </row>
    <row r="13688" customFormat="false" ht="14.25" hidden="false" customHeight="false" outlineLevel="0" collapsed="false">
      <c r="A13688" s="393" t="n">
        <v>7133</v>
      </c>
      <c r="B13688" s="394" t="s">
        <v>13918</v>
      </c>
      <c r="C13688" s="393" t="s">
        <v>267</v>
      </c>
      <c r="D13688" s="395" t="n">
        <v>102.85</v>
      </c>
    </row>
    <row r="13689" customFormat="false" ht="14.25" hidden="false" customHeight="false" outlineLevel="0" collapsed="false">
      <c r="A13689" s="393" t="n">
        <v>37422</v>
      </c>
      <c r="B13689" s="394" t="s">
        <v>13919</v>
      </c>
      <c r="C13689" s="393" t="s">
        <v>267</v>
      </c>
      <c r="D13689" s="395" t="n">
        <v>51.23</v>
      </c>
    </row>
    <row r="13690" customFormat="false" ht="14.25" hidden="false" customHeight="false" outlineLevel="0" collapsed="false">
      <c r="A13690" s="393" t="n">
        <v>37420</v>
      </c>
      <c r="B13690" s="394" t="s">
        <v>13920</v>
      </c>
      <c r="C13690" s="393" t="s">
        <v>267</v>
      </c>
      <c r="D13690" s="395" t="n">
        <v>40.04</v>
      </c>
    </row>
    <row r="13691" customFormat="false" ht="14.25" hidden="false" customHeight="false" outlineLevel="0" collapsed="false">
      <c r="A13691" s="393" t="n">
        <v>37421</v>
      </c>
      <c r="B13691" s="394" t="s">
        <v>13921</v>
      </c>
      <c r="C13691" s="393" t="s">
        <v>267</v>
      </c>
      <c r="D13691" s="395" t="n">
        <v>54.73</v>
      </c>
    </row>
    <row r="13692" customFormat="false" ht="14.25" hidden="false" customHeight="false" outlineLevel="0" collapsed="false">
      <c r="A13692" s="393" t="n">
        <v>37443</v>
      </c>
      <c r="B13692" s="394" t="s">
        <v>13922</v>
      </c>
      <c r="C13692" s="393" t="s">
        <v>267</v>
      </c>
      <c r="D13692" s="395" t="n">
        <v>202.82</v>
      </c>
    </row>
    <row r="13693" customFormat="false" ht="14.25" hidden="false" customHeight="false" outlineLevel="0" collapsed="false">
      <c r="A13693" s="393" t="n">
        <v>37444</v>
      </c>
      <c r="B13693" s="394" t="s">
        <v>13923</v>
      </c>
      <c r="C13693" s="393" t="s">
        <v>267</v>
      </c>
      <c r="D13693" s="395" t="n">
        <v>206.26</v>
      </c>
    </row>
    <row r="13694" customFormat="false" ht="14.25" hidden="false" customHeight="false" outlineLevel="0" collapsed="false">
      <c r="A13694" s="393" t="n">
        <v>37445</v>
      </c>
      <c r="B13694" s="394" t="s">
        <v>13924</v>
      </c>
      <c r="C13694" s="393" t="s">
        <v>267</v>
      </c>
      <c r="D13694" s="395" t="n">
        <v>312.63</v>
      </c>
    </row>
    <row r="13695" customFormat="false" ht="14.25" hidden="false" customHeight="false" outlineLevel="0" collapsed="false">
      <c r="A13695" s="393" t="n">
        <v>37446</v>
      </c>
      <c r="B13695" s="394" t="s">
        <v>13925</v>
      </c>
      <c r="C13695" s="393" t="s">
        <v>267</v>
      </c>
      <c r="D13695" s="395" t="n">
        <v>340.82</v>
      </c>
    </row>
    <row r="13696" customFormat="false" ht="14.25" hidden="false" customHeight="false" outlineLevel="0" collapsed="false">
      <c r="A13696" s="393" t="n">
        <v>37447</v>
      </c>
      <c r="B13696" s="394" t="s">
        <v>13926</v>
      </c>
      <c r="C13696" s="393" t="s">
        <v>267</v>
      </c>
      <c r="D13696" s="395" t="n">
        <v>346.15</v>
      </c>
    </row>
    <row r="13697" customFormat="false" ht="14.25" hidden="false" customHeight="false" outlineLevel="0" collapsed="false">
      <c r="A13697" s="393" t="n">
        <v>37448</v>
      </c>
      <c r="B13697" s="394" t="s">
        <v>13927</v>
      </c>
      <c r="C13697" s="393" t="s">
        <v>267</v>
      </c>
      <c r="D13697" s="395" t="n">
        <v>474.8</v>
      </c>
    </row>
    <row r="13698" customFormat="false" ht="14.25" hidden="false" customHeight="false" outlineLevel="0" collapsed="false">
      <c r="A13698" s="393" t="n">
        <v>37440</v>
      </c>
      <c r="B13698" s="394" t="s">
        <v>13928</v>
      </c>
      <c r="C13698" s="393" t="s">
        <v>267</v>
      </c>
      <c r="D13698" s="395" t="n">
        <v>160.98</v>
      </c>
    </row>
    <row r="13699" customFormat="false" ht="14.25" hidden="false" customHeight="false" outlineLevel="0" collapsed="false">
      <c r="A13699" s="393" t="n">
        <v>37441</v>
      </c>
      <c r="B13699" s="394" t="s">
        <v>13929</v>
      </c>
      <c r="C13699" s="393" t="s">
        <v>267</v>
      </c>
      <c r="D13699" s="395" t="n">
        <v>160.98</v>
      </c>
    </row>
    <row r="13700" customFormat="false" ht="14.25" hidden="false" customHeight="false" outlineLevel="0" collapsed="false">
      <c r="A13700" s="393" t="n">
        <v>37442</v>
      </c>
      <c r="B13700" s="394" t="s">
        <v>13930</v>
      </c>
      <c r="C13700" s="393" t="s">
        <v>267</v>
      </c>
      <c r="D13700" s="395" t="n">
        <v>193.89</v>
      </c>
    </row>
    <row r="13701" customFormat="false" ht="14.25" hidden="false" customHeight="false" outlineLevel="0" collapsed="false">
      <c r="A13701" s="393" t="n">
        <v>38017</v>
      </c>
      <c r="B13701" s="394" t="s">
        <v>13931</v>
      </c>
      <c r="C13701" s="393" t="s">
        <v>267</v>
      </c>
      <c r="D13701" s="395" t="n">
        <v>10.9</v>
      </c>
    </row>
    <row r="13702" customFormat="false" ht="14.25" hidden="false" customHeight="false" outlineLevel="0" collapsed="false">
      <c r="A13702" s="393" t="n">
        <v>38018</v>
      </c>
      <c r="B13702" s="394" t="s">
        <v>13932</v>
      </c>
      <c r="C13702" s="393" t="s">
        <v>267</v>
      </c>
      <c r="D13702" s="395" t="n">
        <v>12.26</v>
      </c>
    </row>
    <row r="13703" customFormat="false" ht="14.25" hidden="false" customHeight="false" outlineLevel="0" collapsed="false">
      <c r="A13703" s="393" t="n">
        <v>39895</v>
      </c>
      <c r="B13703" s="394" t="s">
        <v>13933</v>
      </c>
      <c r="C13703" s="393" t="s">
        <v>267</v>
      </c>
      <c r="D13703" s="395" t="n">
        <v>53.83</v>
      </c>
    </row>
    <row r="13704" customFormat="false" ht="14.25" hidden="false" customHeight="false" outlineLevel="0" collapsed="false">
      <c r="A13704" s="393" t="n">
        <v>39896</v>
      </c>
      <c r="B13704" s="394" t="s">
        <v>13934</v>
      </c>
      <c r="C13704" s="393" t="s">
        <v>267</v>
      </c>
      <c r="D13704" s="395" t="n">
        <v>78.89</v>
      </c>
    </row>
    <row r="13705" customFormat="false" ht="14.25" hidden="false" customHeight="false" outlineLevel="0" collapsed="false">
      <c r="A13705" s="393" t="n">
        <v>38873</v>
      </c>
      <c r="B13705" s="394" t="s">
        <v>13935</v>
      </c>
      <c r="C13705" s="393" t="s">
        <v>267</v>
      </c>
      <c r="D13705" s="395" t="n">
        <v>16.6</v>
      </c>
    </row>
    <row r="13706" customFormat="false" ht="14.25" hidden="false" customHeight="false" outlineLevel="0" collapsed="false">
      <c r="A13706" s="393" t="n">
        <v>38874</v>
      </c>
      <c r="B13706" s="394" t="s">
        <v>13936</v>
      </c>
      <c r="C13706" s="393" t="s">
        <v>267</v>
      </c>
      <c r="D13706" s="395" t="n">
        <v>21.02</v>
      </c>
    </row>
    <row r="13707" customFormat="false" ht="14.25" hidden="false" customHeight="false" outlineLevel="0" collapsed="false">
      <c r="A13707" s="393" t="n">
        <v>38875</v>
      </c>
      <c r="B13707" s="394" t="s">
        <v>13937</v>
      </c>
      <c r="C13707" s="393" t="s">
        <v>267</v>
      </c>
      <c r="D13707" s="395" t="n">
        <v>33.32</v>
      </c>
    </row>
    <row r="13708" customFormat="false" ht="14.25" hidden="false" customHeight="false" outlineLevel="0" collapsed="false">
      <c r="A13708" s="393" t="n">
        <v>38876</v>
      </c>
      <c r="B13708" s="394" t="s">
        <v>13938</v>
      </c>
      <c r="C13708" s="393" t="s">
        <v>267</v>
      </c>
      <c r="D13708" s="395" t="n">
        <v>44.77</v>
      </c>
    </row>
    <row r="13709" customFormat="false" ht="14.25" hidden="false" customHeight="false" outlineLevel="0" collapsed="false">
      <c r="A13709" s="393" t="n">
        <v>39000</v>
      </c>
      <c r="B13709" s="394" t="s">
        <v>13939</v>
      </c>
      <c r="C13709" s="393" t="s">
        <v>267</v>
      </c>
      <c r="D13709" s="395" t="n">
        <v>29.79</v>
      </c>
    </row>
    <row r="13710" customFormat="false" ht="14.25" hidden="false" customHeight="false" outlineLevel="0" collapsed="false">
      <c r="A13710" s="393" t="n">
        <v>38674</v>
      </c>
      <c r="B13710" s="394" t="s">
        <v>13940</v>
      </c>
      <c r="C13710" s="393" t="s">
        <v>267</v>
      </c>
      <c r="D13710" s="395" t="n">
        <v>36.7</v>
      </c>
    </row>
    <row r="13711" customFormat="false" ht="14.25" hidden="false" customHeight="false" outlineLevel="0" collapsed="false">
      <c r="A13711" s="393" t="n">
        <v>38019</v>
      </c>
      <c r="B13711" s="394" t="s">
        <v>13941</v>
      </c>
      <c r="C13711" s="393" t="s">
        <v>267</v>
      </c>
      <c r="D13711" s="395" t="n">
        <v>7.76</v>
      </c>
    </row>
    <row r="13712" customFormat="false" ht="14.25" hidden="false" customHeight="false" outlineLevel="0" collapsed="false">
      <c r="A13712" s="393" t="n">
        <v>38020</v>
      </c>
      <c r="B13712" s="394" t="s">
        <v>13942</v>
      </c>
      <c r="C13712" s="393" t="s">
        <v>267</v>
      </c>
      <c r="D13712" s="395" t="n">
        <v>9.56</v>
      </c>
    </row>
    <row r="13713" customFormat="false" ht="14.25" hidden="false" customHeight="false" outlineLevel="0" collapsed="false">
      <c r="A13713" s="393" t="n">
        <v>38454</v>
      </c>
      <c r="B13713" s="394" t="s">
        <v>13943</v>
      </c>
      <c r="C13713" s="393" t="s">
        <v>267</v>
      </c>
      <c r="D13713" s="395" t="n">
        <v>11.17</v>
      </c>
    </row>
    <row r="13714" customFormat="false" ht="14.25" hidden="false" customHeight="false" outlineLevel="0" collapsed="false">
      <c r="A13714" s="393" t="n">
        <v>38455</v>
      </c>
      <c r="B13714" s="394" t="s">
        <v>13944</v>
      </c>
      <c r="C13714" s="393" t="s">
        <v>267</v>
      </c>
      <c r="D13714" s="395" t="n">
        <v>14.95</v>
      </c>
    </row>
    <row r="13715" customFormat="false" ht="14.25" hidden="false" customHeight="false" outlineLevel="0" collapsed="false">
      <c r="A13715" s="393" t="n">
        <v>38462</v>
      </c>
      <c r="B13715" s="394" t="s">
        <v>13945</v>
      </c>
      <c r="C13715" s="393" t="s">
        <v>267</v>
      </c>
      <c r="D13715" s="395" t="n">
        <v>241.08</v>
      </c>
    </row>
    <row r="13716" customFormat="false" ht="14.25" hidden="false" customHeight="false" outlineLevel="0" collapsed="false">
      <c r="A13716" s="393" t="n">
        <v>36362</v>
      </c>
      <c r="B13716" s="394" t="s">
        <v>13946</v>
      </c>
      <c r="C13716" s="393" t="s">
        <v>267</v>
      </c>
      <c r="D13716" s="395" t="n">
        <v>3.33</v>
      </c>
    </row>
    <row r="13717" customFormat="false" ht="14.25" hidden="false" customHeight="false" outlineLevel="0" collapsed="false">
      <c r="A13717" s="393" t="n">
        <v>36298</v>
      </c>
      <c r="B13717" s="394" t="s">
        <v>13947</v>
      </c>
      <c r="C13717" s="393" t="s">
        <v>267</v>
      </c>
      <c r="D13717" s="395" t="n">
        <v>2.86</v>
      </c>
    </row>
    <row r="13718" customFormat="false" ht="14.25" hidden="false" customHeight="false" outlineLevel="0" collapsed="false">
      <c r="A13718" s="393" t="n">
        <v>38456</v>
      </c>
      <c r="B13718" s="394" t="s">
        <v>13948</v>
      </c>
      <c r="C13718" s="393" t="s">
        <v>267</v>
      </c>
      <c r="D13718" s="395" t="n">
        <v>7.13</v>
      </c>
    </row>
    <row r="13719" customFormat="false" ht="14.25" hidden="false" customHeight="false" outlineLevel="0" collapsed="false">
      <c r="A13719" s="393" t="n">
        <v>38457</v>
      </c>
      <c r="B13719" s="394" t="s">
        <v>13949</v>
      </c>
      <c r="C13719" s="393" t="s">
        <v>267</v>
      </c>
      <c r="D13719" s="395" t="n">
        <v>12.99</v>
      </c>
    </row>
    <row r="13720" customFormat="false" ht="14.25" hidden="false" customHeight="false" outlineLevel="0" collapsed="false">
      <c r="A13720" s="393" t="n">
        <v>38458</v>
      </c>
      <c r="B13720" s="394" t="s">
        <v>13950</v>
      </c>
      <c r="C13720" s="393" t="s">
        <v>267</v>
      </c>
      <c r="D13720" s="395" t="n">
        <v>25.02</v>
      </c>
    </row>
    <row r="13721" customFormat="false" ht="14.25" hidden="false" customHeight="false" outlineLevel="0" collapsed="false">
      <c r="A13721" s="393" t="n">
        <v>38459</v>
      </c>
      <c r="B13721" s="394" t="s">
        <v>13951</v>
      </c>
      <c r="C13721" s="393" t="s">
        <v>267</v>
      </c>
      <c r="D13721" s="395" t="n">
        <v>39.34</v>
      </c>
    </row>
    <row r="13722" customFormat="false" ht="14.25" hidden="false" customHeight="false" outlineLevel="0" collapsed="false">
      <c r="A13722" s="393" t="n">
        <v>38460</v>
      </c>
      <c r="B13722" s="394" t="s">
        <v>13952</v>
      </c>
      <c r="C13722" s="393" t="s">
        <v>267</v>
      </c>
      <c r="D13722" s="395" t="n">
        <v>84.39</v>
      </c>
    </row>
    <row r="13723" customFormat="false" ht="14.25" hidden="false" customHeight="false" outlineLevel="0" collapsed="false">
      <c r="A13723" s="393" t="n">
        <v>38461</v>
      </c>
      <c r="B13723" s="394" t="s">
        <v>13953</v>
      </c>
      <c r="C13723" s="393" t="s">
        <v>267</v>
      </c>
      <c r="D13723" s="395" t="n">
        <v>113.25</v>
      </c>
    </row>
    <row r="13724" customFormat="false" ht="14.25" hidden="false" customHeight="false" outlineLevel="0" collapsed="false">
      <c r="A13724" s="393" t="n">
        <v>7094</v>
      </c>
      <c r="B13724" s="394" t="s">
        <v>13954</v>
      </c>
      <c r="C13724" s="393" t="s">
        <v>267</v>
      </c>
      <c r="D13724" s="395" t="n">
        <v>13.09</v>
      </c>
    </row>
    <row r="13725" customFormat="false" ht="14.25" hidden="false" customHeight="false" outlineLevel="0" collapsed="false">
      <c r="A13725" s="393" t="n">
        <v>7116</v>
      </c>
      <c r="B13725" s="394" t="s">
        <v>13955</v>
      </c>
      <c r="C13725" s="393" t="s">
        <v>267</v>
      </c>
      <c r="D13725" s="395" t="n">
        <v>3.97</v>
      </c>
    </row>
    <row r="13726" customFormat="false" ht="14.25" hidden="false" customHeight="false" outlineLevel="0" collapsed="false">
      <c r="A13726" s="393" t="n">
        <v>7118</v>
      </c>
      <c r="B13726" s="394" t="s">
        <v>13956</v>
      </c>
      <c r="C13726" s="393" t="s">
        <v>267</v>
      </c>
      <c r="D13726" s="395" t="n">
        <v>26.93</v>
      </c>
    </row>
    <row r="13727" customFormat="false" ht="14.25" hidden="false" customHeight="false" outlineLevel="0" collapsed="false">
      <c r="A13727" s="393" t="n">
        <v>7098</v>
      </c>
      <c r="B13727" s="394" t="s">
        <v>13957</v>
      </c>
      <c r="C13727" s="393" t="s">
        <v>267</v>
      </c>
      <c r="D13727" s="395" t="n">
        <v>4</v>
      </c>
    </row>
    <row r="13728" customFormat="false" ht="14.25" hidden="false" customHeight="false" outlineLevel="0" collapsed="false">
      <c r="A13728" s="393" t="n">
        <v>7110</v>
      </c>
      <c r="B13728" s="394" t="s">
        <v>13958</v>
      </c>
      <c r="C13728" s="393" t="s">
        <v>267</v>
      </c>
      <c r="D13728" s="395" t="n">
        <v>51.19</v>
      </c>
    </row>
    <row r="13729" customFormat="false" ht="14.25" hidden="false" customHeight="false" outlineLevel="0" collapsed="false">
      <c r="A13729" s="393" t="n">
        <v>7123</v>
      </c>
      <c r="B13729" s="394" t="s">
        <v>13959</v>
      </c>
      <c r="C13729" s="393" t="s">
        <v>267</v>
      </c>
      <c r="D13729" s="395" t="n">
        <v>4.84</v>
      </c>
    </row>
    <row r="13730" customFormat="false" ht="14.25" hidden="false" customHeight="false" outlineLevel="0" collapsed="false">
      <c r="A13730" s="393" t="n">
        <v>7121</v>
      </c>
      <c r="B13730" s="394" t="s">
        <v>13960</v>
      </c>
      <c r="C13730" s="393" t="s">
        <v>267</v>
      </c>
      <c r="D13730" s="395" t="n">
        <v>9.57</v>
      </c>
    </row>
    <row r="13731" customFormat="false" ht="14.25" hidden="false" customHeight="false" outlineLevel="0" collapsed="false">
      <c r="A13731" s="393" t="n">
        <v>7137</v>
      </c>
      <c r="B13731" s="394" t="s">
        <v>13961</v>
      </c>
      <c r="C13731" s="393" t="s">
        <v>267</v>
      </c>
      <c r="D13731" s="395" t="n">
        <v>10.46</v>
      </c>
    </row>
    <row r="13732" customFormat="false" ht="14.25" hidden="false" customHeight="false" outlineLevel="0" collapsed="false">
      <c r="A13732" s="393" t="n">
        <v>7122</v>
      </c>
      <c r="B13732" s="394" t="s">
        <v>13962</v>
      </c>
      <c r="C13732" s="393" t="s">
        <v>267</v>
      </c>
      <c r="D13732" s="395" t="n">
        <v>11.51</v>
      </c>
    </row>
    <row r="13733" customFormat="false" ht="14.25" hidden="false" customHeight="false" outlineLevel="0" collapsed="false">
      <c r="A13733" s="393" t="n">
        <v>7114</v>
      </c>
      <c r="B13733" s="394" t="s">
        <v>13963</v>
      </c>
      <c r="C13733" s="393" t="s">
        <v>267</v>
      </c>
      <c r="D13733" s="395" t="n">
        <v>13.39</v>
      </c>
    </row>
    <row r="13734" customFormat="false" ht="14.25" hidden="false" customHeight="false" outlineLevel="0" collapsed="false">
      <c r="A13734" s="393" t="n">
        <v>7109</v>
      </c>
      <c r="B13734" s="394" t="s">
        <v>13964</v>
      </c>
      <c r="C13734" s="393" t="s">
        <v>267</v>
      </c>
      <c r="D13734" s="395" t="n">
        <v>2.65</v>
      </c>
    </row>
    <row r="13735" customFormat="false" ht="14.25" hidden="false" customHeight="false" outlineLevel="0" collapsed="false">
      <c r="A13735" s="393" t="n">
        <v>7135</v>
      </c>
      <c r="B13735" s="394" t="s">
        <v>13965</v>
      </c>
      <c r="C13735" s="393" t="s">
        <v>267</v>
      </c>
      <c r="D13735" s="395" t="n">
        <v>5.43</v>
      </c>
    </row>
    <row r="13736" customFormat="false" ht="14.25" hidden="false" customHeight="false" outlineLevel="0" collapsed="false">
      <c r="A13736" s="393" t="n">
        <v>37947</v>
      </c>
      <c r="B13736" s="394" t="s">
        <v>13966</v>
      </c>
      <c r="C13736" s="393" t="s">
        <v>267</v>
      </c>
      <c r="D13736" s="395" t="n">
        <v>4.42</v>
      </c>
    </row>
    <row r="13737" customFormat="false" ht="14.25" hidden="false" customHeight="false" outlineLevel="0" collapsed="false">
      <c r="A13737" s="393" t="n">
        <v>7103</v>
      </c>
      <c r="B13737" s="394" t="s">
        <v>13967</v>
      </c>
      <c r="C13737" s="393" t="s">
        <v>267</v>
      </c>
      <c r="D13737" s="395" t="n">
        <v>14.39</v>
      </c>
    </row>
    <row r="13738" customFormat="false" ht="14.25" hidden="false" customHeight="false" outlineLevel="0" collapsed="false">
      <c r="A13738" s="393" t="n">
        <v>40419</v>
      </c>
      <c r="B13738" s="394" t="s">
        <v>13968</v>
      </c>
      <c r="C13738" s="393" t="s">
        <v>267</v>
      </c>
      <c r="D13738" s="395" t="n">
        <v>32.96</v>
      </c>
    </row>
    <row r="13739" customFormat="false" ht="14.25" hidden="false" customHeight="false" outlineLevel="0" collapsed="false">
      <c r="A13739" s="393" t="n">
        <v>40420</v>
      </c>
      <c r="B13739" s="394" t="s">
        <v>13969</v>
      </c>
      <c r="C13739" s="393" t="s">
        <v>267</v>
      </c>
      <c r="D13739" s="395" t="n">
        <v>48.09</v>
      </c>
    </row>
    <row r="13740" customFormat="false" ht="14.25" hidden="false" customHeight="false" outlineLevel="0" collapsed="false">
      <c r="A13740" s="393" t="n">
        <v>40421</v>
      </c>
      <c r="B13740" s="394" t="s">
        <v>13970</v>
      </c>
      <c r="C13740" s="393" t="s">
        <v>267</v>
      </c>
      <c r="D13740" s="395" t="n">
        <v>51.19</v>
      </c>
    </row>
    <row r="13741" customFormat="false" ht="14.25" hidden="false" customHeight="false" outlineLevel="0" collapsed="false">
      <c r="A13741" s="393" t="n">
        <v>38905</v>
      </c>
      <c r="B13741" s="394" t="s">
        <v>13971</v>
      </c>
      <c r="C13741" s="393" t="s">
        <v>267</v>
      </c>
      <c r="D13741" s="395" t="n">
        <v>21.48</v>
      </c>
    </row>
    <row r="13742" customFormat="false" ht="14.25" hidden="false" customHeight="false" outlineLevel="0" collapsed="false">
      <c r="A13742" s="393" t="n">
        <v>38907</v>
      </c>
      <c r="B13742" s="394" t="s">
        <v>13972</v>
      </c>
      <c r="C13742" s="393" t="s">
        <v>267</v>
      </c>
      <c r="D13742" s="395" t="n">
        <v>20.71</v>
      </c>
    </row>
    <row r="13743" customFormat="false" ht="14.25" hidden="false" customHeight="false" outlineLevel="0" collapsed="false">
      <c r="A13743" s="393" t="n">
        <v>38910</v>
      </c>
      <c r="B13743" s="394" t="s">
        <v>13973</v>
      </c>
      <c r="C13743" s="393" t="s">
        <v>267</v>
      </c>
      <c r="D13743" s="395" t="n">
        <v>24.22</v>
      </c>
    </row>
    <row r="13744" customFormat="false" ht="14.25" hidden="false" customHeight="false" outlineLevel="0" collapsed="false">
      <c r="A13744" s="393" t="n">
        <v>11655</v>
      </c>
      <c r="B13744" s="394" t="s">
        <v>13974</v>
      </c>
      <c r="C13744" s="393" t="s">
        <v>267</v>
      </c>
      <c r="D13744" s="395" t="n">
        <v>18.35</v>
      </c>
    </row>
    <row r="13745" customFormat="false" ht="14.25" hidden="false" customHeight="false" outlineLevel="0" collapsed="false">
      <c r="A13745" s="393" t="n">
        <v>11656</v>
      </c>
      <c r="B13745" s="394" t="s">
        <v>13975</v>
      </c>
      <c r="C13745" s="393" t="s">
        <v>267</v>
      </c>
      <c r="D13745" s="395" t="n">
        <v>21.07</v>
      </c>
    </row>
    <row r="13746" customFormat="false" ht="14.25" hidden="false" customHeight="false" outlineLevel="0" collapsed="false">
      <c r="A13746" s="393" t="n">
        <v>7091</v>
      </c>
      <c r="B13746" s="394" t="s">
        <v>13976</v>
      </c>
      <c r="C13746" s="393" t="s">
        <v>267</v>
      </c>
      <c r="D13746" s="395" t="n">
        <v>17.26</v>
      </c>
    </row>
    <row r="13747" customFormat="false" ht="14.25" hidden="false" customHeight="false" outlineLevel="0" collapsed="false">
      <c r="A13747" s="393" t="n">
        <v>37948</v>
      </c>
      <c r="B13747" s="394" t="s">
        <v>13977</v>
      </c>
      <c r="C13747" s="393" t="s">
        <v>267</v>
      </c>
      <c r="D13747" s="395" t="n">
        <v>4</v>
      </c>
    </row>
    <row r="13748" customFormat="false" ht="14.25" hidden="false" customHeight="false" outlineLevel="0" collapsed="false">
      <c r="A13748" s="393" t="n">
        <v>7097</v>
      </c>
      <c r="B13748" s="394" t="s">
        <v>13978</v>
      </c>
      <c r="C13748" s="393" t="s">
        <v>267</v>
      </c>
      <c r="D13748" s="395" t="n">
        <v>8.11</v>
      </c>
    </row>
    <row r="13749" customFormat="false" ht="14.25" hidden="false" customHeight="false" outlineLevel="0" collapsed="false">
      <c r="A13749" s="393" t="n">
        <v>11658</v>
      </c>
      <c r="B13749" s="394" t="s">
        <v>13979</v>
      </c>
      <c r="C13749" s="393" t="s">
        <v>267</v>
      </c>
      <c r="D13749" s="395" t="n">
        <v>17.92</v>
      </c>
    </row>
    <row r="13750" customFormat="false" ht="14.25" hidden="false" customHeight="false" outlineLevel="0" collapsed="false">
      <c r="A13750" s="393" t="n">
        <v>7146</v>
      </c>
      <c r="B13750" s="394" t="s">
        <v>13980</v>
      </c>
      <c r="C13750" s="393" t="s">
        <v>267</v>
      </c>
      <c r="D13750" s="395" t="n">
        <v>175.22</v>
      </c>
    </row>
    <row r="13751" customFormat="false" ht="14.25" hidden="false" customHeight="false" outlineLevel="0" collapsed="false">
      <c r="A13751" s="393" t="n">
        <v>7138</v>
      </c>
      <c r="B13751" s="394" t="s">
        <v>13981</v>
      </c>
      <c r="C13751" s="393" t="s">
        <v>267</v>
      </c>
      <c r="D13751" s="395" t="n">
        <v>1.11</v>
      </c>
    </row>
    <row r="13752" customFormat="false" ht="14.25" hidden="false" customHeight="false" outlineLevel="0" collapsed="false">
      <c r="A13752" s="393" t="n">
        <v>7139</v>
      </c>
      <c r="B13752" s="394" t="s">
        <v>13982</v>
      </c>
      <c r="C13752" s="393" t="s">
        <v>267</v>
      </c>
      <c r="D13752" s="395" t="n">
        <v>1.26</v>
      </c>
    </row>
    <row r="13753" customFormat="false" ht="14.25" hidden="false" customHeight="false" outlineLevel="0" collapsed="false">
      <c r="A13753" s="393" t="n">
        <v>7140</v>
      </c>
      <c r="B13753" s="394" t="s">
        <v>13983</v>
      </c>
      <c r="C13753" s="393" t="s">
        <v>267</v>
      </c>
      <c r="D13753" s="395" t="n">
        <v>3.94</v>
      </c>
    </row>
    <row r="13754" customFormat="false" ht="14.25" hidden="false" customHeight="false" outlineLevel="0" collapsed="false">
      <c r="A13754" s="393" t="n">
        <v>7141</v>
      </c>
      <c r="B13754" s="394" t="s">
        <v>13984</v>
      </c>
      <c r="C13754" s="393" t="s">
        <v>267</v>
      </c>
      <c r="D13754" s="395" t="n">
        <v>9.64</v>
      </c>
    </row>
    <row r="13755" customFormat="false" ht="14.25" hidden="false" customHeight="false" outlineLevel="0" collapsed="false">
      <c r="A13755" s="393" t="n">
        <v>7143</v>
      </c>
      <c r="B13755" s="394" t="s">
        <v>13985</v>
      </c>
      <c r="C13755" s="393" t="s">
        <v>267</v>
      </c>
      <c r="D13755" s="395" t="n">
        <v>32.35</v>
      </c>
    </row>
    <row r="13756" customFormat="false" ht="14.25" hidden="false" customHeight="false" outlineLevel="0" collapsed="false">
      <c r="A13756" s="393" t="n">
        <v>7144</v>
      </c>
      <c r="B13756" s="394" t="s">
        <v>13986</v>
      </c>
      <c r="C13756" s="393" t="s">
        <v>267</v>
      </c>
      <c r="D13756" s="395" t="n">
        <v>60.01</v>
      </c>
    </row>
    <row r="13757" customFormat="false" ht="14.25" hidden="false" customHeight="false" outlineLevel="0" collapsed="false">
      <c r="A13757" s="393" t="n">
        <v>7145</v>
      </c>
      <c r="B13757" s="394" t="s">
        <v>13987</v>
      </c>
      <c r="C13757" s="393" t="s">
        <v>267</v>
      </c>
      <c r="D13757" s="395" t="n">
        <v>81.6</v>
      </c>
    </row>
    <row r="13758" customFormat="false" ht="14.25" hidden="false" customHeight="false" outlineLevel="0" collapsed="false">
      <c r="A13758" s="393" t="n">
        <v>7142</v>
      </c>
      <c r="B13758" s="394" t="s">
        <v>13988</v>
      </c>
      <c r="C13758" s="393" t="s">
        <v>267</v>
      </c>
      <c r="D13758" s="395" t="n">
        <v>10.08</v>
      </c>
    </row>
    <row r="13759" customFormat="false" ht="14.25" hidden="false" customHeight="false" outlineLevel="0" collapsed="false">
      <c r="A13759" s="393" t="n">
        <v>39322</v>
      </c>
      <c r="B13759" s="394" t="s">
        <v>13989</v>
      </c>
      <c r="C13759" s="393" t="s">
        <v>267</v>
      </c>
      <c r="D13759" s="395" t="n">
        <v>10.22</v>
      </c>
    </row>
    <row r="13760" customFormat="false" ht="14.25" hidden="false" customHeight="false" outlineLevel="0" collapsed="false">
      <c r="A13760" s="393" t="n">
        <v>39289</v>
      </c>
      <c r="B13760" s="394" t="s">
        <v>13990</v>
      </c>
      <c r="C13760" s="393" t="s">
        <v>267</v>
      </c>
      <c r="D13760" s="395" t="n">
        <v>19.05</v>
      </c>
    </row>
    <row r="13761" customFormat="false" ht="14.25" hidden="false" customHeight="false" outlineLevel="0" collapsed="false">
      <c r="A13761" s="393" t="n">
        <v>39290</v>
      </c>
      <c r="B13761" s="394" t="s">
        <v>13991</v>
      </c>
      <c r="C13761" s="393" t="s">
        <v>267</v>
      </c>
      <c r="D13761" s="395" t="n">
        <v>32.16</v>
      </c>
    </row>
    <row r="13762" customFormat="false" ht="14.25" hidden="false" customHeight="false" outlineLevel="0" collapsed="false">
      <c r="A13762" s="393" t="n">
        <v>39291</v>
      </c>
      <c r="B13762" s="394" t="s">
        <v>13992</v>
      </c>
      <c r="C13762" s="393" t="s">
        <v>267</v>
      </c>
      <c r="D13762" s="395" t="n">
        <v>35.57</v>
      </c>
    </row>
    <row r="13763" customFormat="false" ht="14.25" hidden="false" customHeight="false" outlineLevel="0" collapsed="false">
      <c r="A13763" s="393" t="n">
        <v>41892</v>
      </c>
      <c r="B13763" s="394" t="s">
        <v>13993</v>
      </c>
      <c r="C13763" s="393" t="s">
        <v>267</v>
      </c>
      <c r="D13763" s="395" t="n">
        <v>127.46</v>
      </c>
    </row>
    <row r="13764" customFormat="false" ht="14.25" hidden="false" customHeight="false" outlineLevel="0" collapsed="false">
      <c r="A13764" s="393" t="n">
        <v>7048</v>
      </c>
      <c r="B13764" s="394" t="s">
        <v>13994</v>
      </c>
      <c r="C13764" s="393" t="s">
        <v>267</v>
      </c>
      <c r="D13764" s="395" t="n">
        <v>27.51</v>
      </c>
    </row>
    <row r="13765" customFormat="false" ht="14.25" hidden="false" customHeight="false" outlineLevel="0" collapsed="false">
      <c r="A13765" s="393" t="n">
        <v>7088</v>
      </c>
      <c r="B13765" s="394" t="s">
        <v>13995</v>
      </c>
      <c r="C13765" s="393" t="s">
        <v>267</v>
      </c>
      <c r="D13765" s="395" t="n">
        <v>60.16</v>
      </c>
    </row>
    <row r="13766" customFormat="false" ht="14.25" hidden="false" customHeight="false" outlineLevel="0" collapsed="false">
      <c r="A13766" s="393" t="n">
        <v>7070</v>
      </c>
      <c r="B13766" s="394" t="s">
        <v>13996</v>
      </c>
      <c r="C13766" s="393" t="s">
        <v>267</v>
      </c>
      <c r="D13766" s="395" t="n">
        <v>222.04</v>
      </c>
    </row>
    <row r="13767" customFormat="false" ht="14.25" hidden="false" customHeight="false" outlineLevel="0" collapsed="false">
      <c r="A13767" s="393" t="n">
        <v>20179</v>
      </c>
      <c r="B13767" s="394" t="s">
        <v>13997</v>
      </c>
      <c r="C13767" s="393" t="s">
        <v>267</v>
      </c>
      <c r="D13767" s="395" t="n">
        <v>47.23</v>
      </c>
    </row>
    <row r="13768" customFormat="false" ht="14.25" hidden="false" customHeight="false" outlineLevel="0" collapsed="false">
      <c r="A13768" s="393" t="n">
        <v>20178</v>
      </c>
      <c r="B13768" s="394" t="s">
        <v>13998</v>
      </c>
      <c r="C13768" s="393" t="s">
        <v>267</v>
      </c>
      <c r="D13768" s="395" t="n">
        <v>56.61</v>
      </c>
    </row>
    <row r="13769" customFormat="false" ht="14.25" hidden="false" customHeight="false" outlineLevel="0" collapsed="false">
      <c r="A13769" s="393" t="n">
        <v>20180</v>
      </c>
      <c r="B13769" s="394" t="s">
        <v>13999</v>
      </c>
      <c r="C13769" s="393" t="s">
        <v>267</v>
      </c>
      <c r="D13769" s="395" t="n">
        <v>93.42</v>
      </c>
    </row>
    <row r="13770" customFormat="false" ht="14.25" hidden="false" customHeight="false" outlineLevel="0" collapsed="false">
      <c r="A13770" s="393" t="n">
        <v>20181</v>
      </c>
      <c r="B13770" s="394" t="s">
        <v>14000</v>
      </c>
      <c r="C13770" s="393" t="s">
        <v>267</v>
      </c>
      <c r="D13770" s="395" t="n">
        <v>125.09</v>
      </c>
    </row>
    <row r="13771" customFormat="false" ht="14.25" hidden="false" customHeight="false" outlineLevel="0" collapsed="false">
      <c r="A13771" s="393" t="n">
        <v>20177</v>
      </c>
      <c r="B13771" s="394" t="s">
        <v>14001</v>
      </c>
      <c r="C13771" s="393" t="s">
        <v>267</v>
      </c>
      <c r="D13771" s="395" t="n">
        <v>30.94</v>
      </c>
    </row>
    <row r="13772" customFormat="false" ht="14.25" hidden="false" customHeight="false" outlineLevel="0" collapsed="false">
      <c r="A13772" s="393" t="n">
        <v>40945</v>
      </c>
      <c r="B13772" s="394" t="s">
        <v>14002</v>
      </c>
      <c r="C13772" s="393" t="s">
        <v>2143</v>
      </c>
      <c r="D13772" s="395" t="n">
        <v>53.66</v>
      </c>
    </row>
    <row r="13773" customFormat="false" ht="14.25" hidden="false" customHeight="false" outlineLevel="0" collapsed="false">
      <c r="A13773" s="393" t="n">
        <v>40946</v>
      </c>
      <c r="B13773" s="394" t="s">
        <v>14003</v>
      </c>
      <c r="C13773" s="393" t="s">
        <v>6991</v>
      </c>
      <c r="D13773" s="395" t="n">
        <v>9400.92</v>
      </c>
    </row>
    <row r="13774" customFormat="false" ht="14.25" hidden="false" customHeight="false" outlineLevel="0" collapsed="false">
      <c r="A13774" s="393" t="n">
        <v>7153</v>
      </c>
      <c r="B13774" s="394" t="s">
        <v>14004</v>
      </c>
      <c r="C13774" s="393" t="s">
        <v>2143</v>
      </c>
      <c r="D13774" s="395" t="n">
        <v>51.7</v>
      </c>
    </row>
    <row r="13775" customFormat="false" ht="14.25" hidden="false" customHeight="false" outlineLevel="0" collapsed="false">
      <c r="A13775" s="393" t="n">
        <v>41089</v>
      </c>
      <c r="B13775" s="394" t="s">
        <v>14005</v>
      </c>
      <c r="C13775" s="393" t="s">
        <v>6991</v>
      </c>
      <c r="D13775" s="395" t="n">
        <v>9053.82</v>
      </c>
    </row>
    <row r="13776" customFormat="false" ht="14.25" hidden="false" customHeight="false" outlineLevel="0" collapsed="false">
      <c r="A13776" s="393" t="n">
        <v>40943</v>
      </c>
      <c r="B13776" s="394" t="s">
        <v>14006</v>
      </c>
      <c r="C13776" s="393" t="s">
        <v>2143</v>
      </c>
      <c r="D13776" s="395" t="n">
        <v>63.07</v>
      </c>
    </row>
    <row r="13777" customFormat="false" ht="14.25" hidden="false" customHeight="false" outlineLevel="0" collapsed="false">
      <c r="A13777" s="393" t="n">
        <v>40944</v>
      </c>
      <c r="B13777" s="394" t="s">
        <v>14007</v>
      </c>
      <c r="C13777" s="393" t="s">
        <v>6991</v>
      </c>
      <c r="D13777" s="395" t="n">
        <v>11047.28</v>
      </c>
    </row>
    <row r="13778" customFormat="false" ht="14.25" hidden="false" customHeight="false" outlineLevel="0" collapsed="false">
      <c r="A13778" s="393" t="n">
        <v>6175</v>
      </c>
      <c r="B13778" s="394" t="s">
        <v>14008</v>
      </c>
      <c r="C13778" s="393" t="s">
        <v>2143</v>
      </c>
      <c r="D13778" s="395" t="n">
        <v>24.04</v>
      </c>
    </row>
    <row r="13779" customFormat="false" ht="14.25" hidden="false" customHeight="false" outlineLevel="0" collapsed="false">
      <c r="A13779" s="393" t="n">
        <v>41092</v>
      </c>
      <c r="B13779" s="394" t="s">
        <v>14009</v>
      </c>
      <c r="C13779" s="393" t="s">
        <v>6991</v>
      </c>
      <c r="D13779" s="395" t="n">
        <v>4211.29</v>
      </c>
    </row>
    <row r="13780" customFormat="false" ht="14.25" hidden="false" customHeight="false" outlineLevel="0" collapsed="false">
      <c r="A13780" s="393" t="n">
        <v>37712</v>
      </c>
      <c r="B13780" s="394" t="s">
        <v>14010</v>
      </c>
      <c r="C13780" s="393" t="s">
        <v>76</v>
      </c>
      <c r="D13780" s="395" t="n">
        <v>62.35</v>
      </c>
    </row>
    <row r="13781" customFormat="false" ht="14.25" hidden="false" customHeight="false" outlineLevel="0" collapsed="false">
      <c r="A13781" s="393" t="n">
        <v>34558</v>
      </c>
      <c r="B13781" s="394" t="s">
        <v>14011</v>
      </c>
      <c r="C13781" s="393" t="s">
        <v>274</v>
      </c>
      <c r="D13781" s="395" t="n">
        <v>2.81</v>
      </c>
    </row>
    <row r="13782" customFormat="false" ht="14.25" hidden="false" customHeight="false" outlineLevel="0" collapsed="false">
      <c r="A13782" s="393" t="n">
        <v>34547</v>
      </c>
      <c r="B13782" s="394" t="s">
        <v>14012</v>
      </c>
      <c r="C13782" s="393" t="s">
        <v>274</v>
      </c>
      <c r="D13782" s="395" t="n">
        <v>3.46</v>
      </c>
    </row>
    <row r="13783" customFormat="false" ht="14.25" hidden="false" customHeight="false" outlineLevel="0" collapsed="false">
      <c r="A13783" s="393" t="n">
        <v>34548</v>
      </c>
      <c r="B13783" s="394" t="s">
        <v>14013</v>
      </c>
      <c r="C13783" s="393" t="s">
        <v>274</v>
      </c>
      <c r="D13783" s="395" t="n">
        <v>5.68</v>
      </c>
    </row>
    <row r="13784" customFormat="false" ht="14.25" hidden="false" customHeight="false" outlineLevel="0" collapsed="false">
      <c r="A13784" s="393" t="n">
        <v>34550</v>
      </c>
      <c r="B13784" s="394" t="s">
        <v>14014</v>
      </c>
      <c r="C13784" s="393" t="s">
        <v>274</v>
      </c>
      <c r="D13784" s="395" t="n">
        <v>1.49</v>
      </c>
    </row>
    <row r="13785" customFormat="false" ht="14.25" hidden="false" customHeight="false" outlineLevel="0" collapsed="false">
      <c r="A13785" s="393" t="n">
        <v>34557</v>
      </c>
      <c r="B13785" s="394" t="s">
        <v>14015</v>
      </c>
      <c r="C13785" s="393" t="s">
        <v>274</v>
      </c>
      <c r="D13785" s="395" t="n">
        <v>2.19</v>
      </c>
    </row>
    <row r="13786" customFormat="false" ht="14.25" hidden="false" customHeight="false" outlineLevel="0" collapsed="false">
      <c r="A13786" s="393" t="n">
        <v>37411</v>
      </c>
      <c r="B13786" s="394" t="s">
        <v>14016</v>
      </c>
      <c r="C13786" s="393" t="s">
        <v>76</v>
      </c>
      <c r="D13786" s="395" t="n">
        <v>16.02</v>
      </c>
    </row>
    <row r="13787" customFormat="false" ht="14.25" hidden="false" customHeight="false" outlineLevel="0" collapsed="false">
      <c r="A13787" s="393" t="n">
        <v>39508</v>
      </c>
      <c r="B13787" s="394" t="s">
        <v>14017</v>
      </c>
      <c r="C13787" s="393" t="s">
        <v>76</v>
      </c>
      <c r="D13787" s="395" t="n">
        <v>9</v>
      </c>
    </row>
    <row r="13788" customFormat="false" ht="14.25" hidden="false" customHeight="false" outlineLevel="0" collapsed="false">
      <c r="A13788" s="393" t="n">
        <v>39507</v>
      </c>
      <c r="B13788" s="394" t="s">
        <v>14018</v>
      </c>
      <c r="C13788" s="393" t="s">
        <v>76</v>
      </c>
      <c r="D13788" s="395" t="n">
        <v>13.43</v>
      </c>
    </row>
    <row r="13789" customFormat="false" ht="14.25" hidden="false" customHeight="false" outlineLevel="0" collapsed="false">
      <c r="A13789" s="393" t="n">
        <v>7155</v>
      </c>
      <c r="B13789" s="394" t="s">
        <v>14019</v>
      </c>
      <c r="C13789" s="393" t="s">
        <v>76</v>
      </c>
      <c r="D13789" s="395" t="n">
        <v>17.24</v>
      </c>
    </row>
    <row r="13790" customFormat="false" ht="14.25" hidden="false" customHeight="false" outlineLevel="0" collapsed="false">
      <c r="A13790" s="393" t="n">
        <v>42406</v>
      </c>
      <c r="B13790" s="394" t="s">
        <v>14020</v>
      </c>
      <c r="C13790" s="393" t="s">
        <v>76</v>
      </c>
      <c r="D13790" s="395" t="n">
        <v>19.76</v>
      </c>
    </row>
    <row r="13791" customFormat="false" ht="14.25" hidden="false" customHeight="false" outlineLevel="0" collapsed="false">
      <c r="A13791" s="393" t="n">
        <v>7156</v>
      </c>
      <c r="B13791" s="394" t="s">
        <v>14021</v>
      </c>
      <c r="C13791" s="393" t="s">
        <v>76</v>
      </c>
      <c r="D13791" s="395" t="n">
        <v>24.73</v>
      </c>
    </row>
    <row r="13792" customFormat="false" ht="14.25" hidden="false" customHeight="false" outlineLevel="0" collapsed="false">
      <c r="A13792" s="393" t="n">
        <v>43127</v>
      </c>
      <c r="B13792" s="394" t="s">
        <v>14022</v>
      </c>
      <c r="C13792" s="393" t="s">
        <v>76</v>
      </c>
      <c r="D13792" s="395" t="n">
        <v>35.39</v>
      </c>
    </row>
    <row r="13793" customFormat="false" ht="14.25" hidden="false" customHeight="false" outlineLevel="0" collapsed="false">
      <c r="A13793" s="393" t="n">
        <v>10917</v>
      </c>
      <c r="B13793" s="394" t="s">
        <v>14023</v>
      </c>
      <c r="C13793" s="393" t="s">
        <v>76</v>
      </c>
      <c r="D13793" s="395" t="n">
        <v>7.47</v>
      </c>
    </row>
    <row r="13794" customFormat="false" ht="14.25" hidden="false" customHeight="false" outlineLevel="0" collapsed="false">
      <c r="A13794" s="393" t="n">
        <v>21141</v>
      </c>
      <c r="B13794" s="394" t="s">
        <v>14024</v>
      </c>
      <c r="C13794" s="393" t="s">
        <v>76</v>
      </c>
      <c r="D13794" s="395" t="n">
        <v>11.56</v>
      </c>
    </row>
    <row r="13795" customFormat="false" ht="14.25" hidden="false" customHeight="false" outlineLevel="0" collapsed="false">
      <c r="A13795" s="393" t="n">
        <v>39509</v>
      </c>
      <c r="B13795" s="394" t="s">
        <v>14025</v>
      </c>
      <c r="C13795" s="393" t="s">
        <v>76</v>
      </c>
      <c r="D13795" s="395" t="n">
        <v>11.12</v>
      </c>
    </row>
    <row r="13796" customFormat="false" ht="14.25" hidden="false" customHeight="false" outlineLevel="0" collapsed="false">
      <c r="A13796" s="393" t="n">
        <v>44529</v>
      </c>
      <c r="B13796" s="394" t="s">
        <v>14026</v>
      </c>
      <c r="C13796" s="393" t="s">
        <v>76</v>
      </c>
      <c r="D13796" s="395" t="n">
        <v>22.96</v>
      </c>
    </row>
    <row r="13797" customFormat="false" ht="14.25" hidden="false" customHeight="false" outlineLevel="0" collapsed="false">
      <c r="A13797" s="393" t="n">
        <v>7167</v>
      </c>
      <c r="B13797" s="394" t="s">
        <v>14027</v>
      </c>
      <c r="C13797" s="393" t="s">
        <v>76</v>
      </c>
      <c r="D13797" s="395" t="n">
        <v>26.42</v>
      </c>
    </row>
    <row r="13798" customFormat="false" ht="14.25" hidden="false" customHeight="false" outlineLevel="0" collapsed="false">
      <c r="A13798" s="393" t="n">
        <v>10928</v>
      </c>
      <c r="B13798" s="394" t="s">
        <v>14028</v>
      </c>
      <c r="C13798" s="393" t="s">
        <v>76</v>
      </c>
      <c r="D13798" s="395" t="n">
        <v>15.18</v>
      </c>
    </row>
    <row r="13799" customFormat="false" ht="14.25" hidden="false" customHeight="false" outlineLevel="0" collapsed="false">
      <c r="A13799" s="393" t="n">
        <v>10933</v>
      </c>
      <c r="B13799" s="394" t="s">
        <v>14029</v>
      </c>
      <c r="C13799" s="393" t="s">
        <v>76</v>
      </c>
      <c r="D13799" s="395" t="n">
        <v>22.89</v>
      </c>
    </row>
    <row r="13800" customFormat="false" ht="14.25" hidden="false" customHeight="false" outlineLevel="0" collapsed="false">
      <c r="A13800" s="393" t="n">
        <v>7158</v>
      </c>
      <c r="B13800" s="394" t="s">
        <v>14030</v>
      </c>
      <c r="C13800" s="393" t="s">
        <v>76</v>
      </c>
      <c r="D13800" s="395" t="n">
        <v>38.83</v>
      </c>
    </row>
    <row r="13801" customFormat="false" ht="14.25" hidden="false" customHeight="false" outlineLevel="0" collapsed="false">
      <c r="A13801" s="393" t="n">
        <v>10927</v>
      </c>
      <c r="B13801" s="394" t="s">
        <v>14031</v>
      </c>
      <c r="C13801" s="393" t="s">
        <v>76</v>
      </c>
      <c r="D13801" s="395" t="n">
        <v>24.83</v>
      </c>
    </row>
    <row r="13802" customFormat="false" ht="14.25" hidden="false" customHeight="false" outlineLevel="0" collapsed="false">
      <c r="A13802" s="393" t="n">
        <v>7162</v>
      </c>
      <c r="B13802" s="394" t="s">
        <v>14032</v>
      </c>
      <c r="C13802" s="393" t="s">
        <v>76</v>
      </c>
      <c r="D13802" s="395" t="n">
        <v>60.76</v>
      </c>
    </row>
    <row r="13803" customFormat="false" ht="14.25" hidden="false" customHeight="false" outlineLevel="0" collapsed="false">
      <c r="A13803" s="393" t="n">
        <v>10932</v>
      </c>
      <c r="B13803" s="394" t="s">
        <v>14033</v>
      </c>
      <c r="C13803" s="393" t="s">
        <v>76</v>
      </c>
      <c r="D13803" s="395" t="n">
        <v>105.69</v>
      </c>
    </row>
    <row r="13804" customFormat="false" ht="14.25" hidden="false" customHeight="false" outlineLevel="0" collapsed="false">
      <c r="A13804" s="393" t="n">
        <v>10937</v>
      </c>
      <c r="B13804" s="394" t="s">
        <v>14034</v>
      </c>
      <c r="C13804" s="393" t="s">
        <v>76</v>
      </c>
      <c r="D13804" s="395" t="n">
        <v>27.16</v>
      </c>
    </row>
    <row r="13805" customFormat="false" ht="14.25" hidden="false" customHeight="false" outlineLevel="0" collapsed="false">
      <c r="A13805" s="393" t="n">
        <v>10935</v>
      </c>
      <c r="B13805" s="394" t="s">
        <v>14035</v>
      </c>
      <c r="C13805" s="393" t="s">
        <v>76</v>
      </c>
      <c r="D13805" s="395" t="n">
        <v>47.11</v>
      </c>
    </row>
    <row r="13806" customFormat="false" ht="14.25" hidden="false" customHeight="false" outlineLevel="0" collapsed="false">
      <c r="A13806" s="393" t="n">
        <v>10931</v>
      </c>
      <c r="B13806" s="394" t="s">
        <v>14036</v>
      </c>
      <c r="C13806" s="393" t="s">
        <v>76</v>
      </c>
      <c r="D13806" s="395" t="n">
        <v>13.25</v>
      </c>
    </row>
    <row r="13807" customFormat="false" ht="14.25" hidden="false" customHeight="false" outlineLevel="0" collapsed="false">
      <c r="A13807" s="393" t="n">
        <v>7164</v>
      </c>
      <c r="B13807" s="394" t="s">
        <v>14037</v>
      </c>
      <c r="C13807" s="393" t="s">
        <v>76</v>
      </c>
      <c r="D13807" s="395" t="n">
        <v>43.85</v>
      </c>
    </row>
    <row r="13808" customFormat="false" ht="14.25" hidden="false" customHeight="false" outlineLevel="0" collapsed="false">
      <c r="A13808" s="393" t="n">
        <v>36887</v>
      </c>
      <c r="B13808" s="394" t="s">
        <v>14038</v>
      </c>
      <c r="C13808" s="393" t="s">
        <v>76</v>
      </c>
      <c r="D13808" s="395" t="n">
        <v>8.83</v>
      </c>
    </row>
    <row r="13809" customFormat="false" ht="14.25" hidden="false" customHeight="false" outlineLevel="0" collapsed="false">
      <c r="A13809" s="393" t="n">
        <v>34630</v>
      </c>
      <c r="B13809" s="394" t="s">
        <v>14039</v>
      </c>
      <c r="C13809" s="393" t="s">
        <v>267</v>
      </c>
      <c r="D13809" s="395" t="n">
        <v>1013.32</v>
      </c>
    </row>
    <row r="13810" customFormat="false" ht="14.25" hidden="false" customHeight="false" outlineLevel="0" collapsed="false">
      <c r="A13810" s="393" t="n">
        <v>7161</v>
      </c>
      <c r="B13810" s="394" t="s">
        <v>14040</v>
      </c>
      <c r="C13810" s="393" t="s">
        <v>76</v>
      </c>
      <c r="D13810" s="395" t="n">
        <v>5.46</v>
      </c>
    </row>
    <row r="13811" customFormat="false" ht="14.25" hidden="false" customHeight="false" outlineLevel="0" collapsed="false">
      <c r="A13811" s="393" t="n">
        <v>7170</v>
      </c>
      <c r="B13811" s="394" t="s">
        <v>14041</v>
      </c>
      <c r="C13811" s="393" t="s">
        <v>76</v>
      </c>
      <c r="D13811" s="395" t="n">
        <v>2.13</v>
      </c>
    </row>
    <row r="13812" customFormat="false" ht="14.25" hidden="false" customHeight="false" outlineLevel="0" collapsed="false">
      <c r="A13812" s="393" t="n">
        <v>37524</v>
      </c>
      <c r="B13812" s="394" t="s">
        <v>14042</v>
      </c>
      <c r="C13812" s="393" t="s">
        <v>274</v>
      </c>
      <c r="D13812" s="395" t="n">
        <v>1.95</v>
      </c>
    </row>
    <row r="13813" customFormat="false" ht="14.25" hidden="false" customHeight="false" outlineLevel="0" collapsed="false">
      <c r="A13813" s="393" t="n">
        <v>37525</v>
      </c>
      <c r="B13813" s="394" t="s">
        <v>14043</v>
      </c>
      <c r="C13813" s="393" t="s">
        <v>274</v>
      </c>
      <c r="D13813" s="395" t="n">
        <v>2.66</v>
      </c>
    </row>
    <row r="13814" customFormat="false" ht="14.25" hidden="false" customHeight="false" outlineLevel="0" collapsed="false">
      <c r="A13814" s="393" t="n">
        <v>36789</v>
      </c>
      <c r="B13814" s="394" t="s">
        <v>14044</v>
      </c>
      <c r="C13814" s="393" t="s">
        <v>267</v>
      </c>
      <c r="D13814" s="395" t="n">
        <v>4.12</v>
      </c>
    </row>
    <row r="13815" customFormat="false" ht="14.25" hidden="false" customHeight="false" outlineLevel="0" collapsed="false">
      <c r="A13815" s="393" t="n">
        <v>7173</v>
      </c>
      <c r="B13815" s="394" t="s">
        <v>14045</v>
      </c>
      <c r="C13815" s="393" t="s">
        <v>13106</v>
      </c>
      <c r="D13815" s="395" t="n">
        <v>2665</v>
      </c>
    </row>
    <row r="13816" customFormat="false" ht="14.25" hidden="false" customHeight="false" outlineLevel="0" collapsed="false">
      <c r="A13816" s="393" t="n">
        <v>7175</v>
      </c>
      <c r="B13816" s="394" t="s">
        <v>14046</v>
      </c>
      <c r="C13816" s="393" t="s">
        <v>267</v>
      </c>
      <c r="D13816" s="395" t="n">
        <v>3.01</v>
      </c>
    </row>
    <row r="13817" customFormat="false" ht="14.25" hidden="false" customHeight="false" outlineLevel="0" collapsed="false">
      <c r="A13817" s="393" t="n">
        <v>40741</v>
      </c>
      <c r="B13817" s="394" t="s">
        <v>14047</v>
      </c>
      <c r="C13817" s="393" t="s">
        <v>267</v>
      </c>
      <c r="D13817" s="395" t="n">
        <v>3.1</v>
      </c>
    </row>
    <row r="13818" customFormat="false" ht="14.25" hidden="false" customHeight="false" outlineLevel="0" collapsed="false">
      <c r="A13818" s="393" t="n">
        <v>7184</v>
      </c>
      <c r="B13818" s="394" t="s">
        <v>14048</v>
      </c>
      <c r="C13818" s="393" t="s">
        <v>76</v>
      </c>
      <c r="D13818" s="395" t="n">
        <v>36.07</v>
      </c>
    </row>
    <row r="13819" customFormat="false" ht="14.25" hidden="false" customHeight="false" outlineLevel="0" collapsed="false">
      <c r="A13819" s="393" t="n">
        <v>34458</v>
      </c>
      <c r="B13819" s="394" t="s">
        <v>14049</v>
      </c>
      <c r="C13819" s="393" t="s">
        <v>267</v>
      </c>
      <c r="D13819" s="395" t="n">
        <v>137.41</v>
      </c>
    </row>
    <row r="13820" customFormat="false" ht="14.25" hidden="false" customHeight="false" outlineLevel="0" collapsed="false">
      <c r="A13820" s="393" t="n">
        <v>34464</v>
      </c>
      <c r="B13820" s="394" t="s">
        <v>14050</v>
      </c>
      <c r="C13820" s="393" t="s">
        <v>267</v>
      </c>
      <c r="D13820" s="395" t="n">
        <v>204.55</v>
      </c>
    </row>
    <row r="13821" customFormat="false" ht="14.25" hidden="false" customHeight="false" outlineLevel="0" collapsed="false">
      <c r="A13821" s="393" t="n">
        <v>34468</v>
      </c>
      <c r="B13821" s="394" t="s">
        <v>14051</v>
      </c>
      <c r="C13821" s="393" t="s">
        <v>267</v>
      </c>
      <c r="D13821" s="395" t="n">
        <v>257.88</v>
      </c>
    </row>
    <row r="13822" customFormat="false" ht="14.25" hidden="false" customHeight="false" outlineLevel="0" collapsed="false">
      <c r="A13822" s="393" t="n">
        <v>34473</v>
      </c>
      <c r="B13822" s="394" t="s">
        <v>14052</v>
      </c>
      <c r="C13822" s="393" t="s">
        <v>267</v>
      </c>
      <c r="D13822" s="395" t="n">
        <v>156.43</v>
      </c>
    </row>
    <row r="13823" customFormat="false" ht="14.25" hidden="false" customHeight="false" outlineLevel="0" collapsed="false">
      <c r="A13823" s="393" t="n">
        <v>34480</v>
      </c>
      <c r="B13823" s="394" t="s">
        <v>14053</v>
      </c>
      <c r="C13823" s="393" t="s">
        <v>267</v>
      </c>
      <c r="D13823" s="395" t="n">
        <v>289.1</v>
      </c>
    </row>
    <row r="13824" customFormat="false" ht="14.25" hidden="false" customHeight="false" outlineLevel="0" collapsed="false">
      <c r="A13824" s="393" t="n">
        <v>34486</v>
      </c>
      <c r="B13824" s="394" t="s">
        <v>14054</v>
      </c>
      <c r="C13824" s="393" t="s">
        <v>267</v>
      </c>
      <c r="D13824" s="395" t="n">
        <v>342.28</v>
      </c>
    </row>
    <row r="13825" customFormat="false" ht="14.25" hidden="false" customHeight="false" outlineLevel="0" collapsed="false">
      <c r="A13825" s="393" t="n">
        <v>7190</v>
      </c>
      <c r="B13825" s="394" t="s">
        <v>14055</v>
      </c>
      <c r="C13825" s="393" t="s">
        <v>267</v>
      </c>
      <c r="D13825" s="395" t="n">
        <v>11.43</v>
      </c>
    </row>
    <row r="13826" customFormat="false" ht="14.25" hidden="false" customHeight="false" outlineLevel="0" collapsed="false">
      <c r="A13826" s="393" t="n">
        <v>34417</v>
      </c>
      <c r="B13826" s="394" t="s">
        <v>14056</v>
      </c>
      <c r="C13826" s="393" t="s">
        <v>267</v>
      </c>
      <c r="D13826" s="395" t="n">
        <v>18.29</v>
      </c>
    </row>
    <row r="13827" customFormat="false" ht="14.25" hidden="false" customHeight="false" outlineLevel="0" collapsed="false">
      <c r="A13827" s="393" t="n">
        <v>7213</v>
      </c>
      <c r="B13827" s="394" t="s">
        <v>14057</v>
      </c>
      <c r="C13827" s="393" t="s">
        <v>76</v>
      </c>
      <c r="D13827" s="395" t="n">
        <v>16.77</v>
      </c>
    </row>
    <row r="13828" customFormat="false" ht="14.25" hidden="false" customHeight="false" outlineLevel="0" collapsed="false">
      <c r="A13828" s="393" t="n">
        <v>7195</v>
      </c>
      <c r="B13828" s="394" t="s">
        <v>14058</v>
      </c>
      <c r="C13828" s="393" t="s">
        <v>267</v>
      </c>
      <c r="D13828" s="395" t="n">
        <v>49.24</v>
      </c>
    </row>
    <row r="13829" customFormat="false" ht="14.25" hidden="false" customHeight="false" outlineLevel="0" collapsed="false">
      <c r="A13829" s="393" t="n">
        <v>7186</v>
      </c>
      <c r="B13829" s="394" t="s">
        <v>14059</v>
      </c>
      <c r="C13829" s="393" t="s">
        <v>267</v>
      </c>
      <c r="D13829" s="395" t="n">
        <v>53.64</v>
      </c>
    </row>
    <row r="13830" customFormat="false" ht="14.25" hidden="false" customHeight="false" outlineLevel="0" collapsed="false">
      <c r="A13830" s="393" t="n">
        <v>7194</v>
      </c>
      <c r="B13830" s="394" t="s">
        <v>14060</v>
      </c>
      <c r="C13830" s="393" t="s">
        <v>76</v>
      </c>
      <c r="D13830" s="395" t="n">
        <v>24.73</v>
      </c>
    </row>
    <row r="13831" customFormat="false" ht="14.25" hidden="false" customHeight="false" outlineLevel="0" collapsed="false">
      <c r="A13831" s="393" t="n">
        <v>7197</v>
      </c>
      <c r="B13831" s="394" t="s">
        <v>14061</v>
      </c>
      <c r="C13831" s="393" t="s">
        <v>267</v>
      </c>
      <c r="D13831" s="395" t="n">
        <v>104.38</v>
      </c>
    </row>
    <row r="13832" customFormat="false" ht="14.25" hidden="false" customHeight="false" outlineLevel="0" collapsed="false">
      <c r="A13832" s="393" t="n">
        <v>7192</v>
      </c>
      <c r="B13832" s="394" t="s">
        <v>14062</v>
      </c>
      <c r="C13832" s="393" t="s">
        <v>267</v>
      </c>
      <c r="D13832" s="395" t="n">
        <v>93.52</v>
      </c>
    </row>
    <row r="13833" customFormat="false" ht="14.25" hidden="false" customHeight="false" outlineLevel="0" collapsed="false">
      <c r="A13833" s="393" t="n">
        <v>7193</v>
      </c>
      <c r="B13833" s="394" t="s">
        <v>14063</v>
      </c>
      <c r="C13833" s="393" t="s">
        <v>267</v>
      </c>
      <c r="D13833" s="395" t="n">
        <v>105.29</v>
      </c>
    </row>
    <row r="13834" customFormat="false" ht="14.25" hidden="false" customHeight="false" outlineLevel="0" collapsed="false">
      <c r="A13834" s="393" t="n">
        <v>7189</v>
      </c>
      <c r="B13834" s="394" t="s">
        <v>14064</v>
      </c>
      <c r="C13834" s="393" t="s">
        <v>267</v>
      </c>
      <c r="D13834" s="395" t="n">
        <v>122.36</v>
      </c>
    </row>
    <row r="13835" customFormat="false" ht="14.25" hidden="false" customHeight="false" outlineLevel="0" collapsed="false">
      <c r="A13835" s="393" t="n">
        <v>34402</v>
      </c>
      <c r="B13835" s="394" t="s">
        <v>14065</v>
      </c>
      <c r="C13835" s="393" t="s">
        <v>267</v>
      </c>
      <c r="D13835" s="395" t="n">
        <v>172.74</v>
      </c>
    </row>
    <row r="13836" customFormat="false" ht="14.25" hidden="false" customHeight="false" outlineLevel="0" collapsed="false">
      <c r="A13836" s="393" t="n">
        <v>7245</v>
      </c>
      <c r="B13836" s="394" t="s">
        <v>14066</v>
      </c>
      <c r="C13836" s="393" t="s">
        <v>267</v>
      </c>
      <c r="D13836" s="395" t="n">
        <v>36.94</v>
      </c>
    </row>
    <row r="13837" customFormat="false" ht="14.25" hidden="false" customHeight="false" outlineLevel="0" collapsed="false">
      <c r="A13837" s="393" t="n">
        <v>34425</v>
      </c>
      <c r="B13837" s="394" t="s">
        <v>14067</v>
      </c>
      <c r="C13837" s="393" t="s">
        <v>267</v>
      </c>
      <c r="D13837" s="395" t="n">
        <v>110.97</v>
      </c>
    </row>
    <row r="13838" customFormat="false" ht="14.25" hidden="false" customHeight="false" outlineLevel="0" collapsed="false">
      <c r="A13838" s="393" t="n">
        <v>7223</v>
      </c>
      <c r="B13838" s="394" t="s">
        <v>14068</v>
      </c>
      <c r="C13838" s="393" t="s">
        <v>267</v>
      </c>
      <c r="D13838" s="395" t="n">
        <v>123.66</v>
      </c>
    </row>
    <row r="13839" customFormat="false" ht="14.25" hidden="false" customHeight="false" outlineLevel="0" collapsed="false">
      <c r="A13839" s="393" t="n">
        <v>7234</v>
      </c>
      <c r="B13839" s="394" t="s">
        <v>14069</v>
      </c>
      <c r="C13839" s="393" t="s">
        <v>267</v>
      </c>
      <c r="D13839" s="395" t="n">
        <v>186.61</v>
      </c>
    </row>
    <row r="13840" customFormat="false" ht="14.25" hidden="false" customHeight="false" outlineLevel="0" collapsed="false">
      <c r="A13840" s="393" t="n">
        <v>7224</v>
      </c>
      <c r="B13840" s="394" t="s">
        <v>14070</v>
      </c>
      <c r="C13840" s="393" t="s">
        <v>267</v>
      </c>
      <c r="D13840" s="395" t="n">
        <v>227.33</v>
      </c>
    </row>
    <row r="13841" customFormat="false" ht="14.25" hidden="false" customHeight="false" outlineLevel="0" collapsed="false">
      <c r="A13841" s="393" t="n">
        <v>7225</v>
      </c>
      <c r="B13841" s="394" t="s">
        <v>14071</v>
      </c>
      <c r="C13841" s="393" t="s">
        <v>267</v>
      </c>
      <c r="D13841" s="395" t="n">
        <v>243.76</v>
      </c>
    </row>
    <row r="13842" customFormat="false" ht="14.25" hidden="false" customHeight="false" outlineLevel="0" collapsed="false">
      <c r="A13842" s="393" t="n">
        <v>7226</v>
      </c>
      <c r="B13842" s="394" t="s">
        <v>14072</v>
      </c>
      <c r="C13842" s="393" t="s">
        <v>267</v>
      </c>
      <c r="D13842" s="395" t="n">
        <v>260.13</v>
      </c>
    </row>
    <row r="13843" customFormat="false" ht="14.25" hidden="false" customHeight="false" outlineLevel="0" collapsed="false">
      <c r="A13843" s="393" t="n">
        <v>7227</v>
      </c>
      <c r="B13843" s="394" t="s">
        <v>14073</v>
      </c>
      <c r="C13843" s="393" t="s">
        <v>267</v>
      </c>
      <c r="D13843" s="395" t="n">
        <v>296.1</v>
      </c>
    </row>
    <row r="13844" customFormat="false" ht="14.25" hidden="false" customHeight="false" outlineLevel="0" collapsed="false">
      <c r="A13844" s="393" t="n">
        <v>7212</v>
      </c>
      <c r="B13844" s="394" t="s">
        <v>14074</v>
      </c>
      <c r="C13844" s="393" t="s">
        <v>267</v>
      </c>
      <c r="D13844" s="395" t="n">
        <v>325.34</v>
      </c>
    </row>
    <row r="13845" customFormat="false" ht="14.25" hidden="false" customHeight="false" outlineLevel="0" collapsed="false">
      <c r="A13845" s="393" t="n">
        <v>7229</v>
      </c>
      <c r="B13845" s="394" t="s">
        <v>14075</v>
      </c>
      <c r="C13845" s="393" t="s">
        <v>267</v>
      </c>
      <c r="D13845" s="395" t="n">
        <v>206.22</v>
      </c>
    </row>
    <row r="13846" customFormat="false" ht="14.25" hidden="false" customHeight="false" outlineLevel="0" collapsed="false">
      <c r="A13846" s="393" t="n">
        <v>7230</v>
      </c>
      <c r="B13846" s="394" t="s">
        <v>14076</v>
      </c>
      <c r="C13846" s="393" t="s">
        <v>267</v>
      </c>
      <c r="D13846" s="395" t="n">
        <v>343.32</v>
      </c>
    </row>
    <row r="13847" customFormat="false" ht="14.25" hidden="false" customHeight="false" outlineLevel="0" collapsed="false">
      <c r="A13847" s="393" t="n">
        <v>7231</v>
      </c>
      <c r="B13847" s="394" t="s">
        <v>14077</v>
      </c>
      <c r="C13847" s="393" t="s">
        <v>267</v>
      </c>
      <c r="D13847" s="395" t="n">
        <v>487.02</v>
      </c>
    </row>
    <row r="13848" customFormat="false" ht="14.25" hidden="false" customHeight="false" outlineLevel="0" collapsed="false">
      <c r="A13848" s="393" t="n">
        <v>7220</v>
      </c>
      <c r="B13848" s="394" t="s">
        <v>14078</v>
      </c>
      <c r="C13848" s="393" t="s">
        <v>267</v>
      </c>
      <c r="D13848" s="395" t="n">
        <v>601.18</v>
      </c>
    </row>
    <row r="13849" customFormat="false" ht="14.25" hidden="false" customHeight="false" outlineLevel="0" collapsed="false">
      <c r="A13849" s="393" t="n">
        <v>34447</v>
      </c>
      <c r="B13849" s="394" t="s">
        <v>14079</v>
      </c>
      <c r="C13849" s="393" t="s">
        <v>267</v>
      </c>
      <c r="D13849" s="395" t="n">
        <v>672.21</v>
      </c>
    </row>
    <row r="13850" customFormat="false" ht="14.25" hidden="false" customHeight="false" outlineLevel="0" collapsed="false">
      <c r="A13850" s="393" t="n">
        <v>7233</v>
      </c>
      <c r="B13850" s="394" t="s">
        <v>14080</v>
      </c>
      <c r="C13850" s="393" t="s">
        <v>267</v>
      </c>
      <c r="D13850" s="395" t="n">
        <v>771.13</v>
      </c>
    </row>
    <row r="13851" customFormat="false" ht="14.25" hidden="false" customHeight="false" outlineLevel="0" collapsed="false">
      <c r="A13851" s="393" t="n">
        <v>40740</v>
      </c>
      <c r="B13851" s="394" t="s">
        <v>14081</v>
      </c>
      <c r="C13851" s="393" t="s">
        <v>76</v>
      </c>
      <c r="D13851" s="395" t="n">
        <v>175.61</v>
      </c>
    </row>
    <row r="13852" customFormat="false" ht="14.25" hidden="false" customHeight="false" outlineLevel="0" collapsed="false">
      <c r="A13852" s="393" t="n">
        <v>25007</v>
      </c>
      <c r="B13852" s="394" t="s">
        <v>14082</v>
      </c>
      <c r="C13852" s="393" t="s">
        <v>76</v>
      </c>
      <c r="D13852" s="395" t="n">
        <v>50.25</v>
      </c>
    </row>
    <row r="13853" customFormat="false" ht="14.25" hidden="false" customHeight="false" outlineLevel="0" collapsed="false">
      <c r="A13853" s="393" t="n">
        <v>43071</v>
      </c>
      <c r="B13853" s="394" t="s">
        <v>14083</v>
      </c>
      <c r="C13853" s="393" t="s">
        <v>76</v>
      </c>
      <c r="D13853" s="395" t="n">
        <v>197.74</v>
      </c>
    </row>
    <row r="13854" customFormat="false" ht="14.25" hidden="false" customHeight="false" outlineLevel="0" collapsed="false">
      <c r="A13854" s="393" t="n">
        <v>39520</v>
      </c>
      <c r="B13854" s="394" t="s">
        <v>14084</v>
      </c>
      <c r="C13854" s="393" t="s">
        <v>76</v>
      </c>
      <c r="D13854" s="395" t="n">
        <v>161.32</v>
      </c>
    </row>
    <row r="13855" customFormat="false" ht="14.25" hidden="false" customHeight="false" outlineLevel="0" collapsed="false">
      <c r="A13855" s="393" t="n">
        <v>39521</v>
      </c>
      <c r="B13855" s="394" t="s">
        <v>14085</v>
      </c>
      <c r="C13855" s="393" t="s">
        <v>76</v>
      </c>
      <c r="D13855" s="395" t="n">
        <v>166.59</v>
      </c>
    </row>
    <row r="13856" customFormat="false" ht="14.25" hidden="false" customHeight="false" outlineLevel="0" collapsed="false">
      <c r="A13856" s="393" t="n">
        <v>39522</v>
      </c>
      <c r="B13856" s="394" t="s">
        <v>14086</v>
      </c>
      <c r="C13856" s="393" t="s">
        <v>76</v>
      </c>
      <c r="D13856" s="395" t="n">
        <v>172.02</v>
      </c>
    </row>
    <row r="13857" customFormat="false" ht="14.25" hidden="false" customHeight="false" outlineLevel="0" collapsed="false">
      <c r="A13857" s="393" t="n">
        <v>7243</v>
      </c>
      <c r="B13857" s="394" t="s">
        <v>14087</v>
      </c>
      <c r="C13857" s="393" t="s">
        <v>76</v>
      </c>
      <c r="D13857" s="395" t="n">
        <v>52.51</v>
      </c>
    </row>
    <row r="13858" customFormat="false" ht="14.25" hidden="false" customHeight="false" outlineLevel="0" collapsed="false">
      <c r="A13858" s="393" t="n">
        <v>11067</v>
      </c>
      <c r="B13858" s="394" t="s">
        <v>14088</v>
      </c>
      <c r="C13858" s="393" t="s">
        <v>267</v>
      </c>
      <c r="D13858" s="395" t="n">
        <v>438.65</v>
      </c>
    </row>
    <row r="13859" customFormat="false" ht="14.25" hidden="false" customHeight="false" outlineLevel="0" collapsed="false">
      <c r="A13859" s="393" t="n">
        <v>11068</v>
      </c>
      <c r="B13859" s="394" t="s">
        <v>14089</v>
      </c>
      <c r="C13859" s="393" t="s">
        <v>267</v>
      </c>
      <c r="D13859" s="395" t="n">
        <v>554.16</v>
      </c>
    </row>
    <row r="13860" customFormat="false" ht="14.25" hidden="false" customHeight="false" outlineLevel="0" collapsed="false">
      <c r="A13860" s="393" t="n">
        <v>7246</v>
      </c>
      <c r="B13860" s="394" t="s">
        <v>14090</v>
      </c>
      <c r="C13860" s="393" t="s">
        <v>267</v>
      </c>
      <c r="D13860" s="395" t="n">
        <v>40.8</v>
      </c>
    </row>
    <row r="13861" customFormat="false" ht="14.25" hidden="false" customHeight="false" outlineLevel="0" collapsed="false">
      <c r="A13861" s="393" t="n">
        <v>12869</v>
      </c>
      <c r="B13861" s="394" t="s">
        <v>14091</v>
      </c>
      <c r="C13861" s="393" t="s">
        <v>2143</v>
      </c>
      <c r="D13861" s="395" t="n">
        <v>22.02</v>
      </c>
    </row>
    <row r="13862" customFormat="false" ht="14.25" hidden="false" customHeight="false" outlineLevel="0" collapsed="false">
      <c r="A13862" s="393" t="n">
        <v>41097</v>
      </c>
      <c r="B13862" s="394" t="s">
        <v>14092</v>
      </c>
      <c r="C13862" s="393" t="s">
        <v>6991</v>
      </c>
      <c r="D13862" s="395" t="n">
        <v>3856.89</v>
      </c>
    </row>
    <row r="13863" customFormat="false" ht="14.25" hidden="false" customHeight="false" outlineLevel="0" collapsed="false">
      <c r="A13863" s="393" t="n">
        <v>1574</v>
      </c>
      <c r="B13863" s="394" t="s">
        <v>14093</v>
      </c>
      <c r="C13863" s="393" t="s">
        <v>267</v>
      </c>
      <c r="D13863" s="395" t="n">
        <v>1.68</v>
      </c>
    </row>
    <row r="13864" customFormat="false" ht="14.25" hidden="false" customHeight="false" outlineLevel="0" collapsed="false">
      <c r="A13864" s="393" t="n">
        <v>1581</v>
      </c>
      <c r="B13864" s="394" t="s">
        <v>14094</v>
      </c>
      <c r="C13864" s="393" t="s">
        <v>267</v>
      </c>
      <c r="D13864" s="395" t="n">
        <v>11.67</v>
      </c>
    </row>
    <row r="13865" customFormat="false" ht="14.25" hidden="false" customHeight="false" outlineLevel="0" collapsed="false">
      <c r="A13865" s="393" t="n">
        <v>1575</v>
      </c>
      <c r="B13865" s="394" t="s">
        <v>14095</v>
      </c>
      <c r="C13865" s="393" t="s">
        <v>267</v>
      </c>
      <c r="D13865" s="395" t="n">
        <v>1.99</v>
      </c>
    </row>
    <row r="13866" customFormat="false" ht="14.25" hidden="false" customHeight="false" outlineLevel="0" collapsed="false">
      <c r="A13866" s="393" t="n">
        <v>1570</v>
      </c>
      <c r="B13866" s="394" t="s">
        <v>14096</v>
      </c>
      <c r="C13866" s="393" t="s">
        <v>267</v>
      </c>
      <c r="D13866" s="395" t="n">
        <v>1</v>
      </c>
    </row>
    <row r="13867" customFormat="false" ht="14.25" hidden="false" customHeight="false" outlineLevel="0" collapsed="false">
      <c r="A13867" s="393" t="n">
        <v>1576</v>
      </c>
      <c r="B13867" s="394" t="s">
        <v>14097</v>
      </c>
      <c r="C13867" s="393" t="s">
        <v>267</v>
      </c>
      <c r="D13867" s="395" t="n">
        <v>2.76</v>
      </c>
    </row>
    <row r="13868" customFormat="false" ht="14.25" hidden="false" customHeight="false" outlineLevel="0" collapsed="false">
      <c r="A13868" s="393" t="n">
        <v>1577</v>
      </c>
      <c r="B13868" s="394" t="s">
        <v>14098</v>
      </c>
      <c r="C13868" s="393" t="s">
        <v>267</v>
      </c>
      <c r="D13868" s="395" t="n">
        <v>3.11</v>
      </c>
    </row>
    <row r="13869" customFormat="false" ht="14.25" hidden="false" customHeight="false" outlineLevel="0" collapsed="false">
      <c r="A13869" s="393" t="n">
        <v>1571</v>
      </c>
      <c r="B13869" s="394" t="s">
        <v>14099</v>
      </c>
      <c r="C13869" s="393" t="s">
        <v>267</v>
      </c>
      <c r="D13869" s="395" t="n">
        <v>1.3</v>
      </c>
    </row>
    <row r="13870" customFormat="false" ht="14.25" hidden="false" customHeight="false" outlineLevel="0" collapsed="false">
      <c r="A13870" s="393" t="n">
        <v>1578</v>
      </c>
      <c r="B13870" s="394" t="s">
        <v>14100</v>
      </c>
      <c r="C13870" s="393" t="s">
        <v>267</v>
      </c>
      <c r="D13870" s="395" t="n">
        <v>5.4</v>
      </c>
    </row>
    <row r="13871" customFormat="false" ht="14.25" hidden="false" customHeight="false" outlineLevel="0" collapsed="false">
      <c r="A13871" s="393" t="n">
        <v>1573</v>
      </c>
      <c r="B13871" s="394" t="s">
        <v>14101</v>
      </c>
      <c r="C13871" s="393" t="s">
        <v>267</v>
      </c>
      <c r="D13871" s="395" t="n">
        <v>1.55</v>
      </c>
    </row>
    <row r="13872" customFormat="false" ht="14.25" hidden="false" customHeight="false" outlineLevel="0" collapsed="false">
      <c r="A13872" s="393" t="n">
        <v>1579</v>
      </c>
      <c r="B13872" s="394" t="s">
        <v>14102</v>
      </c>
      <c r="C13872" s="393" t="s">
        <v>267</v>
      </c>
      <c r="D13872" s="395" t="n">
        <v>6.74</v>
      </c>
    </row>
    <row r="13873" customFormat="false" ht="14.25" hidden="false" customHeight="false" outlineLevel="0" collapsed="false">
      <c r="A13873" s="393" t="n">
        <v>1580</v>
      </c>
      <c r="B13873" s="394" t="s">
        <v>14103</v>
      </c>
      <c r="C13873" s="393" t="s">
        <v>267</v>
      </c>
      <c r="D13873" s="395" t="n">
        <v>8.3</v>
      </c>
    </row>
    <row r="13874" customFormat="false" ht="14.25" hidden="false" customHeight="false" outlineLevel="0" collapsed="false">
      <c r="A13874" s="393" t="n">
        <v>39321</v>
      </c>
      <c r="B13874" s="394" t="s">
        <v>14104</v>
      </c>
      <c r="C13874" s="393" t="s">
        <v>267</v>
      </c>
      <c r="D13874" s="395" t="n">
        <v>23.66</v>
      </c>
    </row>
    <row r="13875" customFormat="false" ht="14.25" hidden="false" customHeight="false" outlineLevel="0" collapsed="false">
      <c r="A13875" s="393" t="n">
        <v>39319</v>
      </c>
      <c r="B13875" s="394" t="s">
        <v>14105</v>
      </c>
      <c r="C13875" s="393" t="s">
        <v>267</v>
      </c>
      <c r="D13875" s="395" t="n">
        <v>9.85</v>
      </c>
    </row>
    <row r="13876" customFormat="false" ht="14.25" hidden="false" customHeight="false" outlineLevel="0" collapsed="false">
      <c r="A13876" s="393" t="n">
        <v>39320</v>
      </c>
      <c r="B13876" s="394" t="s">
        <v>14106</v>
      </c>
      <c r="C13876" s="393" t="s">
        <v>267</v>
      </c>
      <c r="D13876" s="395" t="n">
        <v>18.93</v>
      </c>
    </row>
    <row r="13877" customFormat="false" ht="14.25" hidden="false" customHeight="false" outlineLevel="0" collapsed="false">
      <c r="A13877" s="393" t="n">
        <v>1542</v>
      </c>
      <c r="B13877" s="394" t="s">
        <v>14107</v>
      </c>
      <c r="C13877" s="393" t="s">
        <v>267</v>
      </c>
      <c r="D13877" s="395" t="n">
        <v>22.98</v>
      </c>
    </row>
    <row r="13878" customFormat="false" ht="14.25" hidden="false" customHeight="false" outlineLevel="0" collapsed="false">
      <c r="A13878" s="393" t="n">
        <v>1591</v>
      </c>
      <c r="B13878" s="394" t="s">
        <v>14108</v>
      </c>
      <c r="C13878" s="393" t="s">
        <v>267</v>
      </c>
      <c r="D13878" s="395" t="n">
        <v>25.73</v>
      </c>
    </row>
    <row r="13879" customFormat="false" ht="14.25" hidden="false" customHeight="false" outlineLevel="0" collapsed="false">
      <c r="A13879" s="393" t="n">
        <v>1547</v>
      </c>
      <c r="B13879" s="394" t="s">
        <v>14109</v>
      </c>
      <c r="C13879" s="393" t="s">
        <v>267</v>
      </c>
      <c r="D13879" s="395" t="n">
        <v>134.81</v>
      </c>
    </row>
    <row r="13880" customFormat="false" ht="14.25" hidden="false" customHeight="false" outlineLevel="0" collapsed="false">
      <c r="A13880" s="393" t="n">
        <v>38196</v>
      </c>
      <c r="B13880" s="394" t="s">
        <v>14110</v>
      </c>
      <c r="C13880" s="393" t="s">
        <v>267</v>
      </c>
      <c r="D13880" s="395" t="n">
        <v>26.25</v>
      </c>
    </row>
    <row r="13881" customFormat="false" ht="14.25" hidden="false" customHeight="false" outlineLevel="0" collapsed="false">
      <c r="A13881" s="393" t="n">
        <v>1543</v>
      </c>
      <c r="B13881" s="394" t="s">
        <v>14111</v>
      </c>
      <c r="C13881" s="393" t="s">
        <v>267</v>
      </c>
      <c r="D13881" s="395" t="n">
        <v>27.9</v>
      </c>
    </row>
    <row r="13882" customFormat="false" ht="14.25" hidden="false" customHeight="false" outlineLevel="0" collapsed="false">
      <c r="A13882" s="393" t="n">
        <v>1585</v>
      </c>
      <c r="B13882" s="394" t="s">
        <v>14112</v>
      </c>
      <c r="C13882" s="393" t="s">
        <v>267</v>
      </c>
      <c r="D13882" s="395" t="n">
        <v>5.4</v>
      </c>
    </row>
    <row r="13883" customFormat="false" ht="14.25" hidden="false" customHeight="false" outlineLevel="0" collapsed="false">
      <c r="A13883" s="393" t="n">
        <v>1593</v>
      </c>
      <c r="B13883" s="394" t="s">
        <v>14113</v>
      </c>
      <c r="C13883" s="393" t="s">
        <v>267</v>
      </c>
      <c r="D13883" s="395" t="n">
        <v>28.69</v>
      </c>
    </row>
    <row r="13884" customFormat="false" ht="14.25" hidden="false" customHeight="false" outlineLevel="0" collapsed="false">
      <c r="A13884" s="393" t="n">
        <v>11838</v>
      </c>
      <c r="B13884" s="394" t="s">
        <v>14114</v>
      </c>
      <c r="C13884" s="393" t="s">
        <v>267</v>
      </c>
      <c r="D13884" s="395" t="n">
        <v>37.86</v>
      </c>
    </row>
    <row r="13885" customFormat="false" ht="14.25" hidden="false" customHeight="false" outlineLevel="0" collapsed="false">
      <c r="A13885" s="393" t="n">
        <v>1594</v>
      </c>
      <c r="B13885" s="394" t="s">
        <v>14115</v>
      </c>
      <c r="C13885" s="393" t="s">
        <v>267</v>
      </c>
      <c r="D13885" s="395" t="n">
        <v>38.28</v>
      </c>
    </row>
    <row r="13886" customFormat="false" ht="14.25" hidden="false" customHeight="false" outlineLevel="0" collapsed="false">
      <c r="A13886" s="393" t="n">
        <v>1586</v>
      </c>
      <c r="B13886" s="394" t="s">
        <v>14116</v>
      </c>
      <c r="C13886" s="393" t="s">
        <v>267</v>
      </c>
      <c r="D13886" s="395" t="n">
        <v>6.84</v>
      </c>
    </row>
    <row r="13887" customFormat="false" ht="14.25" hidden="false" customHeight="false" outlineLevel="0" collapsed="false">
      <c r="A13887" s="393" t="n">
        <v>11839</v>
      </c>
      <c r="B13887" s="394" t="s">
        <v>14117</v>
      </c>
      <c r="C13887" s="393" t="s">
        <v>267</v>
      </c>
      <c r="D13887" s="395" t="n">
        <v>55.09</v>
      </c>
    </row>
    <row r="13888" customFormat="false" ht="14.25" hidden="false" customHeight="false" outlineLevel="0" collapsed="false">
      <c r="A13888" s="393" t="n">
        <v>1587</v>
      </c>
      <c r="B13888" s="394" t="s">
        <v>14118</v>
      </c>
      <c r="C13888" s="393" t="s">
        <v>267</v>
      </c>
      <c r="D13888" s="395" t="n">
        <v>6.96</v>
      </c>
    </row>
    <row r="13889" customFormat="false" ht="14.25" hidden="false" customHeight="false" outlineLevel="0" collapsed="false">
      <c r="A13889" s="393" t="n">
        <v>1545</v>
      </c>
      <c r="B13889" s="394" t="s">
        <v>14119</v>
      </c>
      <c r="C13889" s="393" t="s">
        <v>267</v>
      </c>
      <c r="D13889" s="395" t="n">
        <v>66.11</v>
      </c>
    </row>
    <row r="13890" customFormat="false" ht="14.25" hidden="false" customHeight="false" outlineLevel="0" collapsed="false">
      <c r="A13890" s="393" t="n">
        <v>1588</v>
      </c>
      <c r="B13890" s="394" t="s">
        <v>14120</v>
      </c>
      <c r="C13890" s="393" t="s">
        <v>267</v>
      </c>
      <c r="D13890" s="395" t="n">
        <v>9.55</v>
      </c>
    </row>
    <row r="13891" customFormat="false" ht="14.25" hidden="false" customHeight="false" outlineLevel="0" collapsed="false">
      <c r="A13891" s="393" t="n">
        <v>1535</v>
      </c>
      <c r="B13891" s="394" t="s">
        <v>14121</v>
      </c>
      <c r="C13891" s="393" t="s">
        <v>267</v>
      </c>
      <c r="D13891" s="395" t="n">
        <v>5.5</v>
      </c>
    </row>
    <row r="13892" customFormat="false" ht="14.25" hidden="false" customHeight="false" outlineLevel="0" collapsed="false">
      <c r="A13892" s="393" t="n">
        <v>1589</v>
      </c>
      <c r="B13892" s="394" t="s">
        <v>14122</v>
      </c>
      <c r="C13892" s="393" t="s">
        <v>267</v>
      </c>
      <c r="D13892" s="395" t="n">
        <v>9.85</v>
      </c>
    </row>
    <row r="13893" customFormat="false" ht="14.25" hidden="false" customHeight="false" outlineLevel="0" collapsed="false">
      <c r="A13893" s="393" t="n">
        <v>1546</v>
      </c>
      <c r="B13893" s="394" t="s">
        <v>14123</v>
      </c>
      <c r="C13893" s="393" t="s">
        <v>267</v>
      </c>
      <c r="D13893" s="395" t="n">
        <v>111.56</v>
      </c>
    </row>
    <row r="13894" customFormat="false" ht="14.25" hidden="false" customHeight="false" outlineLevel="0" collapsed="false">
      <c r="A13894" s="393" t="n">
        <v>1590</v>
      </c>
      <c r="B13894" s="394" t="s">
        <v>14124</v>
      </c>
      <c r="C13894" s="393" t="s">
        <v>267</v>
      </c>
      <c r="D13894" s="395" t="n">
        <v>17.35</v>
      </c>
    </row>
    <row r="13895" customFormat="false" ht="14.25" hidden="false" customHeight="false" outlineLevel="0" collapsed="false">
      <c r="A13895" s="393" t="n">
        <v>38415</v>
      </c>
      <c r="B13895" s="394" t="s">
        <v>14125</v>
      </c>
      <c r="C13895" s="393" t="s">
        <v>267</v>
      </c>
      <c r="D13895" s="395" t="n">
        <v>981.92</v>
      </c>
    </row>
    <row r="13896" customFormat="false" ht="14.25" hidden="false" customHeight="false" outlineLevel="0" collapsed="false">
      <c r="A13896" s="393" t="n">
        <v>38414</v>
      </c>
      <c r="B13896" s="394" t="s">
        <v>14126</v>
      </c>
      <c r="C13896" s="393" t="s">
        <v>267</v>
      </c>
      <c r="D13896" s="395" t="n">
        <v>1378.14</v>
      </c>
    </row>
    <row r="13897" customFormat="false" ht="14.25" hidden="false" customHeight="false" outlineLevel="0" collapsed="false">
      <c r="A13897" s="393" t="n">
        <v>38128</v>
      </c>
      <c r="B13897" s="394" t="s">
        <v>14127</v>
      </c>
      <c r="C13897" s="393" t="s">
        <v>532</v>
      </c>
      <c r="D13897" s="395" t="n">
        <v>1</v>
      </c>
    </row>
    <row r="13898" customFormat="false" ht="14.25" hidden="false" customHeight="false" outlineLevel="0" collapsed="false">
      <c r="A13898" s="393" t="n">
        <v>7253</v>
      </c>
      <c r="B13898" s="394" t="s">
        <v>14128</v>
      </c>
      <c r="C13898" s="393" t="s">
        <v>353</v>
      </c>
      <c r="D13898" s="395" t="n">
        <v>214.28</v>
      </c>
    </row>
    <row r="13899" customFormat="false" ht="14.25" hidden="false" customHeight="false" outlineLevel="0" collapsed="false">
      <c r="A13899" s="393" t="n">
        <v>4806</v>
      </c>
      <c r="B13899" s="394" t="s">
        <v>14129</v>
      </c>
      <c r="C13899" s="393" t="s">
        <v>274</v>
      </c>
      <c r="D13899" s="395" t="n">
        <v>18.34</v>
      </c>
    </row>
    <row r="13900" customFormat="false" ht="14.25" hidden="false" customHeight="false" outlineLevel="0" collapsed="false">
      <c r="A13900" s="393" t="n">
        <v>34401</v>
      </c>
      <c r="B13900" s="394" t="s">
        <v>14130</v>
      </c>
      <c r="C13900" s="393" t="s">
        <v>267</v>
      </c>
      <c r="D13900" s="395" t="n">
        <v>1.56</v>
      </c>
    </row>
    <row r="13901" customFormat="false" ht="14.25" hidden="false" customHeight="false" outlineLevel="0" collapsed="false">
      <c r="A13901" s="393" t="n">
        <v>7256</v>
      </c>
      <c r="B13901" s="394" t="s">
        <v>14131</v>
      </c>
      <c r="C13901" s="393" t="s">
        <v>267</v>
      </c>
      <c r="D13901" s="395" t="n">
        <v>1.11</v>
      </c>
    </row>
    <row r="13902" customFormat="false" ht="14.25" hidden="false" customHeight="false" outlineLevel="0" collapsed="false">
      <c r="A13902" s="393" t="n">
        <v>7260</v>
      </c>
      <c r="B13902" s="394" t="s">
        <v>14132</v>
      </c>
      <c r="C13902" s="393" t="s">
        <v>267</v>
      </c>
      <c r="D13902" s="395" t="n">
        <v>2.11</v>
      </c>
    </row>
    <row r="13903" customFormat="false" ht="14.25" hidden="false" customHeight="false" outlineLevel="0" collapsed="false">
      <c r="A13903" s="393" t="n">
        <v>7258</v>
      </c>
      <c r="B13903" s="394" t="s">
        <v>14133</v>
      </c>
      <c r="C13903" s="393" t="s">
        <v>267</v>
      </c>
      <c r="D13903" s="395" t="n">
        <v>0.54</v>
      </c>
    </row>
    <row r="13904" customFormat="false" ht="14.25" hidden="false" customHeight="false" outlineLevel="0" collapsed="false">
      <c r="A13904" s="393" t="n">
        <v>34400</v>
      </c>
      <c r="B13904" s="394" t="s">
        <v>14134</v>
      </c>
      <c r="C13904" s="393" t="s">
        <v>267</v>
      </c>
      <c r="D13904" s="395" t="n">
        <v>4.35</v>
      </c>
    </row>
    <row r="13905" customFormat="false" ht="14.25" hidden="false" customHeight="false" outlineLevel="0" collapsed="false">
      <c r="A13905" s="393" t="n">
        <v>10617</v>
      </c>
      <c r="B13905" s="394" t="s">
        <v>14135</v>
      </c>
      <c r="C13905" s="393" t="s">
        <v>267</v>
      </c>
      <c r="D13905" s="395" t="n">
        <v>5.6</v>
      </c>
    </row>
    <row r="13906" customFormat="false" ht="14.25" hidden="false" customHeight="false" outlineLevel="0" collapsed="false">
      <c r="A13906" s="393" t="n">
        <v>44261</v>
      </c>
      <c r="B13906" s="394" t="s">
        <v>14136</v>
      </c>
      <c r="C13906" s="393" t="s">
        <v>267</v>
      </c>
      <c r="D13906" s="395" t="n">
        <v>157.21</v>
      </c>
    </row>
    <row r="13907" customFormat="false" ht="14.25" hidden="false" customHeight="false" outlineLevel="0" collapsed="false">
      <c r="A13907" s="393" t="n">
        <v>7274</v>
      </c>
      <c r="B13907" s="394" t="s">
        <v>14137</v>
      </c>
      <c r="C13907" s="393" t="s">
        <v>267</v>
      </c>
      <c r="D13907" s="395" t="n">
        <v>76.11</v>
      </c>
    </row>
    <row r="13908" customFormat="false" ht="14.25" hidden="false" customHeight="false" outlineLevel="0" collapsed="false">
      <c r="A13908" s="393" t="n">
        <v>44326</v>
      </c>
      <c r="B13908" s="394" t="s">
        <v>14138</v>
      </c>
      <c r="C13908" s="393" t="s">
        <v>267</v>
      </c>
      <c r="D13908" s="395" t="n">
        <v>1643.76</v>
      </c>
    </row>
    <row r="13909" customFormat="false" ht="14.25" hidden="false" customHeight="false" outlineLevel="0" collapsed="false">
      <c r="A13909" s="393" t="n">
        <v>154</v>
      </c>
      <c r="B13909" s="394" t="s">
        <v>14139</v>
      </c>
      <c r="C13909" s="393" t="s">
        <v>231</v>
      </c>
      <c r="D13909" s="395" t="n">
        <v>70.06</v>
      </c>
    </row>
    <row r="13910" customFormat="false" ht="14.25" hidden="false" customHeight="false" outlineLevel="0" collapsed="false">
      <c r="A13910" s="393" t="n">
        <v>38121</v>
      </c>
      <c r="B13910" s="394" t="s">
        <v>14140</v>
      </c>
      <c r="C13910" s="393" t="s">
        <v>231</v>
      </c>
      <c r="D13910" s="395" t="n">
        <v>24.18</v>
      </c>
    </row>
    <row r="13911" customFormat="false" ht="14.25" hidden="false" customHeight="false" outlineLevel="0" collapsed="false">
      <c r="A13911" s="393" t="n">
        <v>43776</v>
      </c>
      <c r="B13911" s="394" t="s">
        <v>14141</v>
      </c>
      <c r="C13911" s="393" t="s">
        <v>231</v>
      </c>
      <c r="D13911" s="395" t="n">
        <v>30.76</v>
      </c>
    </row>
    <row r="13912" customFormat="false" ht="14.25" hidden="false" customHeight="false" outlineLevel="0" collapsed="false">
      <c r="A13912" s="393" t="n">
        <v>7343</v>
      </c>
      <c r="B13912" s="394" t="s">
        <v>14142</v>
      </c>
      <c r="C13912" s="393" t="s">
        <v>231</v>
      </c>
      <c r="D13912" s="395" t="n">
        <v>35.57</v>
      </c>
    </row>
    <row r="13913" customFormat="false" ht="14.25" hidden="false" customHeight="false" outlineLevel="0" collapsed="false">
      <c r="A13913" s="393" t="n">
        <v>7348</v>
      </c>
      <c r="B13913" s="394" t="s">
        <v>14143</v>
      </c>
      <c r="C13913" s="393" t="s">
        <v>231</v>
      </c>
      <c r="D13913" s="395" t="n">
        <v>20.9</v>
      </c>
    </row>
    <row r="13914" customFormat="false" ht="14.25" hidden="false" customHeight="false" outlineLevel="0" collapsed="false">
      <c r="A13914" s="393" t="n">
        <v>7313</v>
      </c>
      <c r="B13914" s="394" t="s">
        <v>14144</v>
      </c>
      <c r="C13914" s="393" t="s">
        <v>231</v>
      </c>
      <c r="D13914" s="395" t="n">
        <v>19.78</v>
      </c>
    </row>
    <row r="13915" customFormat="false" ht="14.25" hidden="false" customHeight="false" outlineLevel="0" collapsed="false">
      <c r="A13915" s="393" t="n">
        <v>7319</v>
      </c>
      <c r="B13915" s="394" t="s">
        <v>14145</v>
      </c>
      <c r="C13915" s="393" t="s">
        <v>231</v>
      </c>
      <c r="D13915" s="395" t="n">
        <v>11.32</v>
      </c>
    </row>
    <row r="13916" customFormat="false" ht="14.25" hidden="false" customHeight="false" outlineLevel="0" collapsed="false">
      <c r="A13916" s="393" t="n">
        <v>7314</v>
      </c>
      <c r="B13916" s="394" t="s">
        <v>14146</v>
      </c>
      <c r="C13916" s="393" t="s">
        <v>231</v>
      </c>
      <c r="D13916" s="395" t="n">
        <v>84.52</v>
      </c>
    </row>
    <row r="13917" customFormat="false" ht="14.25" hidden="false" customHeight="false" outlineLevel="0" collapsed="false">
      <c r="A13917" s="393" t="n">
        <v>7304</v>
      </c>
      <c r="B13917" s="394" t="s">
        <v>14147</v>
      </c>
      <c r="C13917" s="393" t="s">
        <v>231</v>
      </c>
      <c r="D13917" s="395" t="n">
        <v>91.15</v>
      </c>
    </row>
    <row r="13918" customFormat="false" ht="14.25" hidden="false" customHeight="false" outlineLevel="0" collapsed="false">
      <c r="A13918" s="393" t="n">
        <v>43649</v>
      </c>
      <c r="B13918" s="394" t="s">
        <v>14148</v>
      </c>
      <c r="C13918" s="393" t="s">
        <v>231</v>
      </c>
      <c r="D13918" s="395" t="n">
        <v>47.14</v>
      </c>
    </row>
    <row r="13919" customFormat="false" ht="14.25" hidden="false" customHeight="false" outlineLevel="0" collapsed="false">
      <c r="A13919" s="393" t="n">
        <v>43650</v>
      </c>
      <c r="B13919" s="394" t="s">
        <v>14149</v>
      </c>
      <c r="C13919" s="393" t="s">
        <v>231</v>
      </c>
      <c r="D13919" s="395" t="n">
        <v>44.55</v>
      </c>
    </row>
    <row r="13920" customFormat="false" ht="14.25" hidden="false" customHeight="false" outlineLevel="0" collapsed="false">
      <c r="A13920" s="393" t="n">
        <v>7311</v>
      </c>
      <c r="B13920" s="394" t="s">
        <v>14150</v>
      </c>
      <c r="C13920" s="393" t="s">
        <v>231</v>
      </c>
      <c r="D13920" s="395" t="n">
        <v>45.63</v>
      </c>
    </row>
    <row r="13921" customFormat="false" ht="14.25" hidden="false" customHeight="false" outlineLevel="0" collapsed="false">
      <c r="A13921" s="393" t="n">
        <v>7292</v>
      </c>
      <c r="B13921" s="394" t="s">
        <v>14151</v>
      </c>
      <c r="C13921" s="393" t="s">
        <v>231</v>
      </c>
      <c r="D13921" s="395" t="n">
        <v>44.18</v>
      </c>
    </row>
    <row r="13922" customFormat="false" ht="14.25" hidden="false" customHeight="false" outlineLevel="0" collapsed="false">
      <c r="A13922" s="393" t="n">
        <v>7293</v>
      </c>
      <c r="B13922" s="394" t="s">
        <v>14152</v>
      </c>
      <c r="C13922" s="393" t="s">
        <v>231</v>
      </c>
      <c r="D13922" s="395" t="n">
        <v>48.88</v>
      </c>
    </row>
    <row r="13923" customFormat="false" ht="14.25" hidden="false" customHeight="false" outlineLevel="0" collapsed="false">
      <c r="A13923" s="393" t="n">
        <v>7306</v>
      </c>
      <c r="B13923" s="394" t="s">
        <v>14153</v>
      </c>
      <c r="C13923" s="393" t="s">
        <v>231</v>
      </c>
      <c r="D13923" s="395" t="n">
        <v>53.94</v>
      </c>
    </row>
    <row r="13924" customFormat="false" ht="14.25" hidden="false" customHeight="false" outlineLevel="0" collapsed="false">
      <c r="A13924" s="393" t="n">
        <v>7288</v>
      </c>
      <c r="B13924" s="394" t="s">
        <v>14154</v>
      </c>
      <c r="C13924" s="393" t="s">
        <v>231</v>
      </c>
      <c r="D13924" s="395" t="n">
        <v>44.79</v>
      </c>
    </row>
    <row r="13925" customFormat="false" ht="14.25" hidden="false" customHeight="false" outlineLevel="0" collapsed="false">
      <c r="A13925" s="393" t="n">
        <v>43625</v>
      </c>
      <c r="B13925" s="394" t="s">
        <v>14155</v>
      </c>
      <c r="C13925" s="393" t="s">
        <v>231</v>
      </c>
      <c r="D13925" s="395" t="n">
        <v>36.16</v>
      </c>
    </row>
    <row r="13926" customFormat="false" ht="14.25" hidden="false" customHeight="false" outlineLevel="0" collapsed="false">
      <c r="A13926" s="393" t="n">
        <v>43647</v>
      </c>
      <c r="B13926" s="394" t="s">
        <v>14156</v>
      </c>
      <c r="C13926" s="393" t="s">
        <v>231</v>
      </c>
      <c r="D13926" s="395" t="n">
        <v>32.85</v>
      </c>
    </row>
    <row r="13927" customFormat="false" ht="14.25" hidden="false" customHeight="false" outlineLevel="0" collapsed="false">
      <c r="A13927" s="393" t="n">
        <v>43648</v>
      </c>
      <c r="B13927" s="394" t="s">
        <v>14157</v>
      </c>
      <c r="C13927" s="393" t="s">
        <v>231</v>
      </c>
      <c r="D13927" s="395" t="n">
        <v>31.7</v>
      </c>
    </row>
    <row r="13928" customFormat="false" ht="14.25" hidden="false" customHeight="false" outlineLevel="0" collapsed="false">
      <c r="A13928" s="393" t="n">
        <v>35693</v>
      </c>
      <c r="B13928" s="394" t="s">
        <v>14158</v>
      </c>
      <c r="C13928" s="393" t="s">
        <v>231</v>
      </c>
      <c r="D13928" s="395" t="n">
        <v>13</v>
      </c>
    </row>
    <row r="13929" customFormat="false" ht="14.25" hidden="false" customHeight="false" outlineLevel="0" collapsed="false">
      <c r="A13929" s="393" t="n">
        <v>7356</v>
      </c>
      <c r="B13929" s="394" t="s">
        <v>14159</v>
      </c>
      <c r="C13929" s="393" t="s">
        <v>231</v>
      </c>
      <c r="D13929" s="395" t="n">
        <v>31.16</v>
      </c>
    </row>
    <row r="13930" customFormat="false" ht="14.25" hidden="false" customHeight="false" outlineLevel="0" collapsed="false">
      <c r="A13930" s="393" t="n">
        <v>35692</v>
      </c>
      <c r="B13930" s="394" t="s">
        <v>14160</v>
      </c>
      <c r="C13930" s="393" t="s">
        <v>231</v>
      </c>
      <c r="D13930" s="395" t="n">
        <v>20.39</v>
      </c>
    </row>
    <row r="13931" customFormat="false" ht="14.25" hidden="false" customHeight="false" outlineLevel="0" collapsed="false">
      <c r="A13931" s="393" t="n">
        <v>43624</v>
      </c>
      <c r="B13931" s="394" t="s">
        <v>14161</v>
      </c>
      <c r="C13931" s="393" t="s">
        <v>231</v>
      </c>
      <c r="D13931" s="395" t="n">
        <v>37.98</v>
      </c>
    </row>
    <row r="13932" customFormat="false" ht="14.25" hidden="false" customHeight="false" outlineLevel="0" collapsed="false">
      <c r="A13932" s="393" t="n">
        <v>7342</v>
      </c>
      <c r="B13932" s="394" t="s">
        <v>14162</v>
      </c>
      <c r="C13932" s="393" t="s">
        <v>532</v>
      </c>
      <c r="D13932" s="395" t="n">
        <v>2.17</v>
      </c>
    </row>
    <row r="13933" customFormat="false" ht="14.25" hidden="false" customHeight="false" outlineLevel="0" collapsed="false">
      <c r="A13933" s="393" t="n">
        <v>7350</v>
      </c>
      <c r="B13933" s="394" t="s">
        <v>14163</v>
      </c>
      <c r="C13933" s="393" t="s">
        <v>231</v>
      </c>
      <c r="D13933" s="395" t="n">
        <v>44.98</v>
      </c>
    </row>
    <row r="13934" customFormat="false" ht="14.25" hidden="false" customHeight="false" outlineLevel="0" collapsed="false">
      <c r="A13934" s="393" t="n">
        <v>39574</v>
      </c>
      <c r="B13934" s="394" t="s">
        <v>14164</v>
      </c>
      <c r="C13934" s="393" t="s">
        <v>267</v>
      </c>
      <c r="D13934" s="395" t="n">
        <v>3.76</v>
      </c>
    </row>
    <row r="13935" customFormat="false" ht="14.25" hidden="false" customHeight="false" outlineLevel="0" collapsed="false">
      <c r="A13935" s="393" t="n">
        <v>11060</v>
      </c>
      <c r="B13935" s="394" t="s">
        <v>14165</v>
      </c>
      <c r="C13935" s="393" t="s">
        <v>267</v>
      </c>
      <c r="D13935" s="395" t="n">
        <v>45.92</v>
      </c>
    </row>
    <row r="13936" customFormat="false" ht="14.25" hidden="false" customHeight="false" outlineLevel="0" collapsed="false">
      <c r="A13936" s="393" t="n">
        <v>37401</v>
      </c>
      <c r="B13936" s="394" t="s">
        <v>14166</v>
      </c>
      <c r="C13936" s="393" t="s">
        <v>267</v>
      </c>
      <c r="D13936" s="395" t="n">
        <v>60.28</v>
      </c>
    </row>
    <row r="13937" customFormat="false" ht="14.25" hidden="false" customHeight="false" outlineLevel="0" collapsed="false">
      <c r="A13937" s="393" t="n">
        <v>38101</v>
      </c>
      <c r="B13937" s="394" t="s">
        <v>14167</v>
      </c>
      <c r="C13937" s="393" t="s">
        <v>267</v>
      </c>
      <c r="D13937" s="395" t="n">
        <v>7.99</v>
      </c>
    </row>
    <row r="13938" customFormat="false" ht="14.25" hidden="false" customHeight="false" outlineLevel="0" collapsed="false">
      <c r="A13938" s="393" t="n">
        <v>7528</v>
      </c>
      <c r="B13938" s="394" t="s">
        <v>14168</v>
      </c>
      <c r="C13938" s="393" t="s">
        <v>267</v>
      </c>
      <c r="D13938" s="395" t="n">
        <v>9.39</v>
      </c>
    </row>
    <row r="13939" customFormat="false" ht="14.25" hidden="false" customHeight="false" outlineLevel="0" collapsed="false">
      <c r="A13939" s="393" t="n">
        <v>12147</v>
      </c>
      <c r="B13939" s="394" t="s">
        <v>14169</v>
      </c>
      <c r="C13939" s="393" t="s">
        <v>267</v>
      </c>
      <c r="D13939" s="395" t="n">
        <v>14.32</v>
      </c>
    </row>
    <row r="13940" customFormat="false" ht="14.25" hidden="false" customHeight="false" outlineLevel="0" collapsed="false">
      <c r="A13940" s="393" t="n">
        <v>38075</v>
      </c>
      <c r="B13940" s="394" t="s">
        <v>14170</v>
      </c>
      <c r="C13940" s="393" t="s">
        <v>267</v>
      </c>
      <c r="D13940" s="395" t="n">
        <v>16.26</v>
      </c>
    </row>
    <row r="13941" customFormat="false" ht="14.25" hidden="false" customHeight="false" outlineLevel="0" collapsed="false">
      <c r="A13941" s="393" t="n">
        <v>38102</v>
      </c>
      <c r="B13941" s="394" t="s">
        <v>14171</v>
      </c>
      <c r="C13941" s="393" t="s">
        <v>267</v>
      </c>
      <c r="D13941" s="395" t="n">
        <v>10.22</v>
      </c>
    </row>
    <row r="13942" customFormat="false" ht="14.25" hidden="false" customHeight="false" outlineLevel="0" collapsed="false">
      <c r="A13942" s="393" t="n">
        <v>7525</v>
      </c>
      <c r="B13942" s="394" t="s">
        <v>14172</v>
      </c>
      <c r="C13942" s="393" t="s">
        <v>267</v>
      </c>
      <c r="D13942" s="395" t="n">
        <v>46.23</v>
      </c>
    </row>
    <row r="13943" customFormat="false" ht="14.25" hidden="false" customHeight="false" outlineLevel="0" collapsed="false">
      <c r="A13943" s="393" t="n">
        <v>7524</v>
      </c>
      <c r="B13943" s="394" t="s">
        <v>14173</v>
      </c>
      <c r="C13943" s="393" t="s">
        <v>267</v>
      </c>
      <c r="D13943" s="395" t="n">
        <v>43.57</v>
      </c>
    </row>
    <row r="13944" customFormat="false" ht="14.25" hidden="false" customHeight="false" outlineLevel="0" collapsed="false">
      <c r="A13944" s="393" t="n">
        <v>38105</v>
      </c>
      <c r="B13944" s="394" t="s">
        <v>14174</v>
      </c>
      <c r="C13944" s="393" t="s">
        <v>267</v>
      </c>
      <c r="D13944" s="395" t="n">
        <v>11.19</v>
      </c>
    </row>
    <row r="13945" customFormat="false" ht="14.25" hidden="false" customHeight="false" outlineLevel="0" collapsed="false">
      <c r="A13945" s="393" t="n">
        <v>38084</v>
      </c>
      <c r="B13945" s="394" t="s">
        <v>14175</v>
      </c>
      <c r="C13945" s="393" t="s">
        <v>267</v>
      </c>
      <c r="D13945" s="395" t="n">
        <v>15.89</v>
      </c>
    </row>
    <row r="13946" customFormat="false" ht="14.25" hidden="false" customHeight="false" outlineLevel="0" collapsed="false">
      <c r="A13946" s="393" t="n">
        <v>38103</v>
      </c>
      <c r="B13946" s="394" t="s">
        <v>14176</v>
      </c>
      <c r="C13946" s="393" t="s">
        <v>267</v>
      </c>
      <c r="D13946" s="395" t="n">
        <v>16.8</v>
      </c>
    </row>
    <row r="13947" customFormat="false" ht="14.25" hidden="false" customHeight="false" outlineLevel="0" collapsed="false">
      <c r="A13947" s="393" t="n">
        <v>38082</v>
      </c>
      <c r="B13947" s="394" t="s">
        <v>14177</v>
      </c>
      <c r="C13947" s="393" t="s">
        <v>267</v>
      </c>
      <c r="D13947" s="395" t="n">
        <v>20.7</v>
      </c>
    </row>
    <row r="13948" customFormat="false" ht="14.25" hidden="false" customHeight="false" outlineLevel="0" collapsed="false">
      <c r="A13948" s="393" t="n">
        <v>38104</v>
      </c>
      <c r="B13948" s="394" t="s">
        <v>14178</v>
      </c>
      <c r="C13948" s="393" t="s">
        <v>267</v>
      </c>
      <c r="D13948" s="395" t="n">
        <v>32.9</v>
      </c>
    </row>
    <row r="13949" customFormat="false" ht="14.25" hidden="false" customHeight="false" outlineLevel="0" collapsed="false">
      <c r="A13949" s="393" t="n">
        <v>38083</v>
      </c>
      <c r="B13949" s="394" t="s">
        <v>14179</v>
      </c>
      <c r="C13949" s="393" t="s">
        <v>267</v>
      </c>
      <c r="D13949" s="395" t="n">
        <v>36.52</v>
      </c>
    </row>
    <row r="13950" customFormat="false" ht="14.25" hidden="false" customHeight="false" outlineLevel="0" collapsed="false">
      <c r="A13950" s="393" t="n">
        <v>38076</v>
      </c>
      <c r="B13950" s="394" t="s">
        <v>14180</v>
      </c>
      <c r="C13950" s="393" t="s">
        <v>267</v>
      </c>
      <c r="D13950" s="395" t="n">
        <v>18.23</v>
      </c>
    </row>
    <row r="13951" customFormat="false" ht="14.25" hidden="false" customHeight="false" outlineLevel="0" collapsed="false">
      <c r="A13951" s="393" t="n">
        <v>7592</v>
      </c>
      <c r="B13951" s="394" t="s">
        <v>14181</v>
      </c>
      <c r="C13951" s="393" t="s">
        <v>2143</v>
      </c>
      <c r="D13951" s="395" t="n">
        <v>67.94</v>
      </c>
    </row>
    <row r="13952" customFormat="false" ht="14.25" hidden="false" customHeight="false" outlineLevel="0" collapsed="false">
      <c r="A13952" s="393" t="n">
        <v>40820</v>
      </c>
      <c r="B13952" s="394" t="s">
        <v>14182</v>
      </c>
      <c r="C13952" s="393" t="s">
        <v>6991</v>
      </c>
      <c r="D13952" s="395" t="n">
        <v>11897.99</v>
      </c>
    </row>
    <row r="13953" customFormat="false" ht="14.25" hidden="false" customHeight="false" outlineLevel="0" collapsed="false">
      <c r="A13953" s="393" t="n">
        <v>11826</v>
      </c>
      <c r="B13953" s="394" t="s">
        <v>14183</v>
      </c>
      <c r="C13953" s="393" t="s">
        <v>267</v>
      </c>
      <c r="D13953" s="395" t="n">
        <v>98.64</v>
      </c>
    </row>
    <row r="13954" customFormat="false" ht="14.25" hidden="false" customHeight="false" outlineLevel="0" collapsed="false">
      <c r="A13954" s="393" t="n">
        <v>7606</v>
      </c>
      <c r="B13954" s="394" t="s">
        <v>14184</v>
      </c>
      <c r="C13954" s="393" t="s">
        <v>267</v>
      </c>
      <c r="D13954" s="395" t="n">
        <v>118.63</v>
      </c>
    </row>
    <row r="13955" customFormat="false" ht="14.25" hidden="false" customHeight="false" outlineLevel="0" collapsed="false">
      <c r="A13955" s="393" t="n">
        <v>11825</v>
      </c>
      <c r="B13955" s="394" t="s">
        <v>14185</v>
      </c>
      <c r="C13955" s="393" t="s">
        <v>267</v>
      </c>
      <c r="D13955" s="395" t="n">
        <v>124.79</v>
      </c>
    </row>
    <row r="13956" customFormat="false" ht="14.25" hidden="false" customHeight="false" outlineLevel="0" collapsed="false">
      <c r="A13956" s="393" t="n">
        <v>11767</v>
      </c>
      <c r="B13956" s="394" t="s">
        <v>14186</v>
      </c>
      <c r="C13956" s="393" t="s">
        <v>267</v>
      </c>
      <c r="D13956" s="395" t="n">
        <v>332.38</v>
      </c>
    </row>
    <row r="13957" customFormat="false" ht="14.25" hidden="false" customHeight="false" outlineLevel="0" collapsed="false">
      <c r="A13957" s="393" t="n">
        <v>11763</v>
      </c>
      <c r="B13957" s="394" t="s">
        <v>14187</v>
      </c>
      <c r="C13957" s="393" t="s">
        <v>267</v>
      </c>
      <c r="D13957" s="395" t="n">
        <v>259.05</v>
      </c>
    </row>
    <row r="13958" customFormat="false" ht="14.25" hidden="false" customHeight="false" outlineLevel="0" collapsed="false">
      <c r="A13958" s="393" t="n">
        <v>11764</v>
      </c>
      <c r="B13958" s="394" t="s">
        <v>14188</v>
      </c>
      <c r="C13958" s="393" t="s">
        <v>267</v>
      </c>
      <c r="D13958" s="395" t="n">
        <v>212.54</v>
      </c>
    </row>
    <row r="13959" customFormat="false" ht="14.25" hidden="false" customHeight="false" outlineLevel="0" collapsed="false">
      <c r="A13959" s="393" t="n">
        <v>11829</v>
      </c>
      <c r="B13959" s="394" t="s">
        <v>14189</v>
      </c>
      <c r="C13959" s="393" t="s">
        <v>267</v>
      </c>
      <c r="D13959" s="395" t="n">
        <v>51.37</v>
      </c>
    </row>
    <row r="13960" customFormat="false" ht="14.25" hidden="false" customHeight="false" outlineLevel="0" collapsed="false">
      <c r="A13960" s="393" t="n">
        <v>11830</v>
      </c>
      <c r="B13960" s="394" t="s">
        <v>14190</v>
      </c>
      <c r="C13960" s="393" t="s">
        <v>267</v>
      </c>
      <c r="D13960" s="395" t="n">
        <v>55.47</v>
      </c>
    </row>
    <row r="13961" customFormat="false" ht="14.25" hidden="false" customHeight="false" outlineLevel="0" collapsed="false">
      <c r="A13961" s="393" t="n">
        <v>11765</v>
      </c>
      <c r="B13961" s="394" t="s">
        <v>14191</v>
      </c>
      <c r="C13961" s="393" t="s">
        <v>267</v>
      </c>
      <c r="D13961" s="395" t="n">
        <v>141.65</v>
      </c>
    </row>
    <row r="13962" customFormat="false" ht="14.25" hidden="false" customHeight="false" outlineLevel="0" collapsed="false">
      <c r="A13962" s="393" t="n">
        <v>11766</v>
      </c>
      <c r="B13962" s="394" t="s">
        <v>14192</v>
      </c>
      <c r="C13962" s="393" t="s">
        <v>267</v>
      </c>
      <c r="D13962" s="395" t="n">
        <v>77.48</v>
      </c>
    </row>
    <row r="13963" customFormat="false" ht="14.25" hidden="false" customHeight="false" outlineLevel="0" collapsed="false">
      <c r="A13963" s="393" t="n">
        <v>11824</v>
      </c>
      <c r="B13963" s="394" t="s">
        <v>14193</v>
      </c>
      <c r="C13963" s="393" t="s">
        <v>267</v>
      </c>
      <c r="D13963" s="395" t="n">
        <v>91.13</v>
      </c>
    </row>
    <row r="13964" customFormat="false" ht="14.25" hidden="false" customHeight="false" outlineLevel="0" collapsed="false">
      <c r="A13964" s="393" t="n">
        <v>44045</v>
      </c>
      <c r="B13964" s="394" t="s">
        <v>14194</v>
      </c>
      <c r="C13964" s="393" t="s">
        <v>267</v>
      </c>
      <c r="D13964" s="395" t="n">
        <v>274.95</v>
      </c>
    </row>
    <row r="13965" customFormat="false" ht="14.25" hidden="false" customHeight="false" outlineLevel="0" collapsed="false">
      <c r="A13965" s="393" t="n">
        <v>39702</v>
      </c>
      <c r="B13965" s="394" t="s">
        <v>14195</v>
      </c>
      <c r="C13965" s="393" t="s">
        <v>267</v>
      </c>
      <c r="D13965" s="395" t="n">
        <v>1826.03</v>
      </c>
    </row>
    <row r="13966" customFormat="false" ht="14.25" hidden="false" customHeight="false" outlineLevel="0" collapsed="false">
      <c r="A13966" s="393" t="n">
        <v>13415</v>
      </c>
      <c r="B13966" s="394" t="s">
        <v>14196</v>
      </c>
      <c r="C13966" s="393" t="s">
        <v>267</v>
      </c>
      <c r="D13966" s="395" t="n">
        <v>59.95</v>
      </c>
    </row>
    <row r="13967" customFormat="false" ht="14.25" hidden="false" customHeight="false" outlineLevel="0" collapsed="false">
      <c r="A13967" s="393" t="n">
        <v>7602</v>
      </c>
      <c r="B13967" s="394" t="s">
        <v>14197</v>
      </c>
      <c r="C13967" s="393" t="s">
        <v>267</v>
      </c>
      <c r="D13967" s="395" t="n">
        <v>38.25</v>
      </c>
    </row>
    <row r="13968" customFormat="false" ht="14.25" hidden="false" customHeight="false" outlineLevel="0" collapsed="false">
      <c r="A13968" s="393" t="n">
        <v>7603</v>
      </c>
      <c r="B13968" s="394" t="s">
        <v>14198</v>
      </c>
      <c r="C13968" s="393" t="s">
        <v>267</v>
      </c>
      <c r="D13968" s="395" t="n">
        <v>32.45</v>
      </c>
    </row>
    <row r="13969" customFormat="false" ht="14.25" hidden="false" customHeight="false" outlineLevel="0" collapsed="false">
      <c r="A13969" s="393" t="n">
        <v>11777</v>
      </c>
      <c r="B13969" s="394" t="s">
        <v>14199</v>
      </c>
      <c r="C13969" s="393" t="s">
        <v>267</v>
      </c>
      <c r="D13969" s="395" t="n">
        <v>207.95</v>
      </c>
    </row>
    <row r="13970" customFormat="false" ht="14.25" hidden="false" customHeight="false" outlineLevel="0" collapsed="false">
      <c r="A13970" s="393" t="n">
        <v>13417</v>
      </c>
      <c r="B13970" s="394" t="s">
        <v>14200</v>
      </c>
      <c r="C13970" s="393" t="s">
        <v>267</v>
      </c>
      <c r="D13970" s="395" t="n">
        <v>78.08</v>
      </c>
    </row>
    <row r="13971" customFormat="false" ht="14.25" hidden="false" customHeight="false" outlineLevel="0" collapsed="false">
      <c r="A13971" s="393" t="n">
        <v>36791</v>
      </c>
      <c r="B13971" s="394" t="s">
        <v>14201</v>
      </c>
      <c r="C13971" s="393" t="s">
        <v>267</v>
      </c>
      <c r="D13971" s="395" t="n">
        <v>117.18</v>
      </c>
    </row>
    <row r="13972" customFormat="false" ht="14.25" hidden="false" customHeight="false" outlineLevel="0" collapsed="false">
      <c r="A13972" s="393" t="n">
        <v>36795</v>
      </c>
      <c r="B13972" s="394" t="s">
        <v>14202</v>
      </c>
      <c r="C13972" s="393" t="s">
        <v>267</v>
      </c>
      <c r="D13972" s="395" t="n">
        <v>1481.66</v>
      </c>
    </row>
    <row r="13973" customFormat="false" ht="14.25" hidden="false" customHeight="false" outlineLevel="0" collapsed="false">
      <c r="A13973" s="393" t="n">
        <v>36796</v>
      </c>
      <c r="B13973" s="394" t="s">
        <v>14203</v>
      </c>
      <c r="C13973" s="393" t="s">
        <v>267</v>
      </c>
      <c r="D13973" s="395" t="n">
        <v>123.12</v>
      </c>
    </row>
    <row r="13974" customFormat="false" ht="14.25" hidden="false" customHeight="false" outlineLevel="0" collapsed="false">
      <c r="A13974" s="393" t="n">
        <v>36792</v>
      </c>
      <c r="B13974" s="394" t="s">
        <v>14204</v>
      </c>
      <c r="C13974" s="393" t="s">
        <v>267</v>
      </c>
      <c r="D13974" s="395" t="n">
        <v>155.96</v>
      </c>
    </row>
    <row r="13975" customFormat="false" ht="14.25" hidden="false" customHeight="false" outlineLevel="0" collapsed="false">
      <c r="A13975" s="393" t="n">
        <v>11773</v>
      </c>
      <c r="B13975" s="394" t="s">
        <v>14205</v>
      </c>
      <c r="C13975" s="393" t="s">
        <v>267</v>
      </c>
      <c r="D13975" s="395" t="n">
        <v>103.82</v>
      </c>
    </row>
    <row r="13976" customFormat="false" ht="14.25" hidden="false" customHeight="false" outlineLevel="0" collapsed="false">
      <c r="A13976" s="393" t="n">
        <v>11762</v>
      </c>
      <c r="B13976" s="394" t="s">
        <v>14206</v>
      </c>
      <c r="C13976" s="393" t="s">
        <v>267</v>
      </c>
      <c r="D13976" s="395" t="n">
        <v>49.24</v>
      </c>
    </row>
    <row r="13977" customFormat="false" ht="14.25" hidden="false" customHeight="false" outlineLevel="0" collapsed="false">
      <c r="A13977" s="393" t="n">
        <v>7604</v>
      </c>
      <c r="B13977" s="394" t="s">
        <v>14207</v>
      </c>
      <c r="C13977" s="393" t="s">
        <v>267</v>
      </c>
      <c r="D13977" s="395" t="n">
        <v>41.7</v>
      </c>
    </row>
    <row r="13978" customFormat="false" ht="14.25" hidden="false" customHeight="false" outlineLevel="0" collapsed="false">
      <c r="A13978" s="393" t="n">
        <v>13984</v>
      </c>
      <c r="B13978" s="394" t="s">
        <v>14208</v>
      </c>
      <c r="C13978" s="393" t="s">
        <v>267</v>
      </c>
      <c r="D13978" s="395" t="n">
        <v>60.6</v>
      </c>
    </row>
    <row r="13979" customFormat="false" ht="14.25" hidden="false" customHeight="false" outlineLevel="0" collapsed="false">
      <c r="A13979" s="393" t="n">
        <v>11772</v>
      </c>
      <c r="B13979" s="394" t="s">
        <v>14209</v>
      </c>
      <c r="C13979" s="393" t="s">
        <v>267</v>
      </c>
      <c r="D13979" s="395" t="n">
        <v>104.15</v>
      </c>
    </row>
    <row r="13980" customFormat="false" ht="14.25" hidden="false" customHeight="false" outlineLevel="0" collapsed="false">
      <c r="A13980" s="393" t="n">
        <v>13983</v>
      </c>
      <c r="B13980" s="394" t="s">
        <v>14210</v>
      </c>
      <c r="C13980" s="393" t="s">
        <v>267</v>
      </c>
      <c r="D13980" s="395" t="n">
        <v>78.87</v>
      </c>
    </row>
    <row r="13981" customFormat="false" ht="14.25" hidden="false" customHeight="false" outlineLevel="0" collapsed="false">
      <c r="A13981" s="393" t="n">
        <v>13416</v>
      </c>
      <c r="B13981" s="394" t="s">
        <v>14211</v>
      </c>
      <c r="C13981" s="393" t="s">
        <v>267</v>
      </c>
      <c r="D13981" s="395" t="n">
        <v>70.05</v>
      </c>
    </row>
    <row r="13982" customFormat="false" ht="14.25" hidden="false" customHeight="false" outlineLevel="0" collapsed="false">
      <c r="A13982" s="393" t="n">
        <v>40329</v>
      </c>
      <c r="B13982" s="394" t="s">
        <v>14212</v>
      </c>
      <c r="C13982" s="393" t="s">
        <v>267</v>
      </c>
      <c r="D13982" s="395" t="n">
        <v>32.19</v>
      </c>
    </row>
    <row r="13983" customFormat="false" ht="14.25" hidden="false" customHeight="false" outlineLevel="0" collapsed="false">
      <c r="A13983" s="393" t="n">
        <v>11823</v>
      </c>
      <c r="B13983" s="394" t="s">
        <v>14213</v>
      </c>
      <c r="C13983" s="393" t="s">
        <v>267</v>
      </c>
      <c r="D13983" s="395" t="n">
        <v>13.56</v>
      </c>
    </row>
    <row r="13984" customFormat="false" ht="14.25" hidden="false" customHeight="false" outlineLevel="0" collapsed="false">
      <c r="A13984" s="393" t="n">
        <v>11822</v>
      </c>
      <c r="B13984" s="394" t="s">
        <v>14214</v>
      </c>
      <c r="C13984" s="393" t="s">
        <v>267</v>
      </c>
      <c r="D13984" s="395" t="n">
        <v>31.79</v>
      </c>
    </row>
    <row r="13985" customFormat="false" ht="14.25" hidden="false" customHeight="false" outlineLevel="0" collapsed="false">
      <c r="A13985" s="393" t="n">
        <v>11831</v>
      </c>
      <c r="B13985" s="394" t="s">
        <v>14215</v>
      </c>
      <c r="C13985" s="393" t="s">
        <v>267</v>
      </c>
      <c r="D13985" s="395" t="n">
        <v>19.13</v>
      </c>
    </row>
    <row r="13986" customFormat="false" ht="14.25" hidden="false" customHeight="false" outlineLevel="0" collapsed="false">
      <c r="A13986" s="393" t="n">
        <v>7613</v>
      </c>
      <c r="B13986" s="394" t="s">
        <v>14216</v>
      </c>
      <c r="C13986" s="393" t="s">
        <v>267</v>
      </c>
      <c r="D13986" s="395" t="n">
        <v>124099.43</v>
      </c>
    </row>
    <row r="13987" customFormat="false" ht="14.25" hidden="false" customHeight="false" outlineLevel="0" collapsed="false">
      <c r="A13987" s="393" t="n">
        <v>7619</v>
      </c>
      <c r="B13987" s="394" t="s">
        <v>14217</v>
      </c>
      <c r="C13987" s="393" t="s">
        <v>267</v>
      </c>
      <c r="D13987" s="395" t="n">
        <v>19183.11</v>
      </c>
    </row>
    <row r="13988" customFormat="false" ht="14.25" hidden="false" customHeight="false" outlineLevel="0" collapsed="false">
      <c r="A13988" s="393" t="n">
        <v>12076</v>
      </c>
      <c r="B13988" s="394" t="s">
        <v>14218</v>
      </c>
      <c r="C13988" s="393" t="s">
        <v>267</v>
      </c>
      <c r="D13988" s="395" t="n">
        <v>8799.59</v>
      </c>
    </row>
    <row r="13989" customFormat="false" ht="14.25" hidden="false" customHeight="false" outlineLevel="0" collapsed="false">
      <c r="A13989" s="393" t="n">
        <v>7614</v>
      </c>
      <c r="B13989" s="394" t="s">
        <v>14219</v>
      </c>
      <c r="C13989" s="393" t="s">
        <v>267</v>
      </c>
      <c r="D13989" s="395" t="n">
        <v>24194.48</v>
      </c>
    </row>
    <row r="13990" customFormat="false" ht="14.25" hidden="false" customHeight="false" outlineLevel="0" collapsed="false">
      <c r="A13990" s="393" t="n">
        <v>7618</v>
      </c>
      <c r="B13990" s="394" t="s">
        <v>14220</v>
      </c>
      <c r="C13990" s="393" t="s">
        <v>267</v>
      </c>
      <c r="D13990" s="395" t="n">
        <v>156919.4</v>
      </c>
    </row>
    <row r="13991" customFormat="false" ht="14.25" hidden="false" customHeight="false" outlineLevel="0" collapsed="false">
      <c r="A13991" s="393" t="n">
        <v>7620</v>
      </c>
      <c r="B13991" s="394" t="s">
        <v>14221</v>
      </c>
      <c r="C13991" s="393" t="s">
        <v>267</v>
      </c>
      <c r="D13991" s="395" t="n">
        <v>33941.29</v>
      </c>
    </row>
    <row r="13992" customFormat="false" ht="14.25" hidden="false" customHeight="false" outlineLevel="0" collapsed="false">
      <c r="A13992" s="393" t="n">
        <v>7610</v>
      </c>
      <c r="B13992" s="394" t="s">
        <v>14222</v>
      </c>
      <c r="C13992" s="393" t="s">
        <v>267</v>
      </c>
      <c r="D13992" s="395" t="n">
        <v>10748.07</v>
      </c>
    </row>
    <row r="13993" customFormat="false" ht="14.25" hidden="false" customHeight="false" outlineLevel="0" collapsed="false">
      <c r="A13993" s="393" t="n">
        <v>7615</v>
      </c>
      <c r="B13993" s="394" t="s">
        <v>14223</v>
      </c>
      <c r="C13993" s="393" t="s">
        <v>267</v>
      </c>
      <c r="D13993" s="395" t="n">
        <v>39598.17</v>
      </c>
    </row>
    <row r="13994" customFormat="false" ht="14.25" hidden="false" customHeight="false" outlineLevel="0" collapsed="false">
      <c r="A13994" s="393" t="n">
        <v>7617</v>
      </c>
      <c r="B13994" s="394" t="s">
        <v>14224</v>
      </c>
      <c r="C13994" s="393" t="s">
        <v>267</v>
      </c>
      <c r="D13994" s="395" t="n">
        <v>12005.16</v>
      </c>
    </row>
    <row r="13995" customFormat="false" ht="14.25" hidden="false" customHeight="false" outlineLevel="0" collapsed="false">
      <c r="A13995" s="393" t="n">
        <v>7616</v>
      </c>
      <c r="B13995" s="394" t="s">
        <v>14225</v>
      </c>
      <c r="C13995" s="393" t="s">
        <v>267</v>
      </c>
      <c r="D13995" s="395" t="n">
        <v>64617.94</v>
      </c>
    </row>
    <row r="13996" customFormat="false" ht="14.25" hidden="false" customHeight="false" outlineLevel="0" collapsed="false">
      <c r="A13996" s="393" t="n">
        <v>7611</v>
      </c>
      <c r="B13996" s="394" t="s">
        <v>14226</v>
      </c>
      <c r="C13996" s="393" t="s">
        <v>267</v>
      </c>
      <c r="D13996" s="395" t="n">
        <v>15525</v>
      </c>
    </row>
    <row r="13997" customFormat="false" ht="14.25" hidden="false" customHeight="false" outlineLevel="0" collapsed="false">
      <c r="A13997" s="393" t="n">
        <v>7612</v>
      </c>
      <c r="B13997" s="394" t="s">
        <v>14227</v>
      </c>
      <c r="C13997" s="393" t="s">
        <v>267</v>
      </c>
      <c r="D13997" s="395" t="n">
        <v>88634.54</v>
      </c>
    </row>
    <row r="13998" customFormat="false" ht="14.25" hidden="false" customHeight="false" outlineLevel="0" collapsed="false">
      <c r="A13998" s="393" t="n">
        <v>37371</v>
      </c>
      <c r="B13998" s="394" t="s">
        <v>14228</v>
      </c>
      <c r="C13998" s="393" t="s">
        <v>2143</v>
      </c>
      <c r="D13998" s="395" t="n">
        <v>1.01</v>
      </c>
    </row>
    <row r="13999" customFormat="false" ht="14.25" hidden="false" customHeight="false" outlineLevel="0" collapsed="false">
      <c r="A13999" s="393" t="n">
        <v>40861</v>
      </c>
      <c r="B13999" s="394" t="s">
        <v>14229</v>
      </c>
      <c r="C13999" s="393" t="s">
        <v>6991</v>
      </c>
      <c r="D13999" s="395" t="n">
        <v>189.56</v>
      </c>
    </row>
    <row r="14000" customFormat="false" ht="14.25" hidden="false" customHeight="false" outlineLevel="0" collapsed="false">
      <c r="A14000" s="393" t="n">
        <v>36509</v>
      </c>
      <c r="B14000" s="394" t="s">
        <v>14230</v>
      </c>
      <c r="C14000" s="393" t="s">
        <v>267</v>
      </c>
      <c r="D14000" s="395" t="n">
        <v>1130275.16</v>
      </c>
    </row>
    <row r="14001" customFormat="false" ht="14.25" hidden="false" customHeight="false" outlineLevel="0" collapsed="false">
      <c r="A14001" s="393" t="n">
        <v>36510</v>
      </c>
      <c r="B14001" s="394" t="s">
        <v>14231</v>
      </c>
      <c r="C14001" s="393" t="s">
        <v>267</v>
      </c>
      <c r="D14001" s="395" t="n">
        <v>1113149.8</v>
      </c>
    </row>
    <row r="14002" customFormat="false" ht="14.25" hidden="false" customHeight="false" outlineLevel="0" collapsed="false">
      <c r="A14002" s="393" t="n">
        <v>25020</v>
      </c>
      <c r="B14002" s="394" t="s">
        <v>14232</v>
      </c>
      <c r="C14002" s="393" t="s">
        <v>267</v>
      </c>
      <c r="D14002" s="395" t="n">
        <v>4585785.54</v>
      </c>
    </row>
    <row r="14003" customFormat="false" ht="14.25" hidden="false" customHeight="false" outlineLevel="0" collapsed="false">
      <c r="A14003" s="393" t="n">
        <v>7622</v>
      </c>
      <c r="B14003" s="394" t="s">
        <v>14233</v>
      </c>
      <c r="C14003" s="393" t="s">
        <v>267</v>
      </c>
      <c r="D14003" s="395" t="n">
        <v>1079918</v>
      </c>
    </row>
    <row r="14004" customFormat="false" ht="14.25" hidden="false" customHeight="false" outlineLevel="0" collapsed="false">
      <c r="A14004" s="393" t="n">
        <v>7624</v>
      </c>
      <c r="B14004" s="394" t="s">
        <v>14234</v>
      </c>
      <c r="C14004" s="393" t="s">
        <v>267</v>
      </c>
      <c r="D14004" s="395" t="n">
        <v>1400000</v>
      </c>
    </row>
    <row r="14005" customFormat="false" ht="14.25" hidden="false" customHeight="false" outlineLevel="0" collapsed="false">
      <c r="A14005" s="393" t="n">
        <v>7625</v>
      </c>
      <c r="B14005" s="394" t="s">
        <v>14235</v>
      </c>
      <c r="C14005" s="393" t="s">
        <v>267</v>
      </c>
      <c r="D14005" s="395" t="n">
        <v>1391437.18</v>
      </c>
    </row>
    <row r="14006" customFormat="false" ht="14.25" hidden="false" customHeight="false" outlineLevel="0" collapsed="false">
      <c r="A14006" s="393" t="n">
        <v>7623</v>
      </c>
      <c r="B14006" s="394" t="s">
        <v>14236</v>
      </c>
      <c r="C14006" s="393" t="s">
        <v>267</v>
      </c>
      <c r="D14006" s="395" t="n">
        <v>4585785.54</v>
      </c>
    </row>
    <row r="14007" customFormat="false" ht="14.25" hidden="false" customHeight="false" outlineLevel="0" collapsed="false">
      <c r="A14007" s="393" t="n">
        <v>36508</v>
      </c>
      <c r="B14007" s="394" t="s">
        <v>14237</v>
      </c>
      <c r="C14007" s="393" t="s">
        <v>267</v>
      </c>
      <c r="D14007" s="395" t="n">
        <v>2062409.72</v>
      </c>
    </row>
    <row r="14008" customFormat="false" ht="14.25" hidden="false" customHeight="false" outlineLevel="0" collapsed="false">
      <c r="A14008" s="393" t="n">
        <v>13238</v>
      </c>
      <c r="B14008" s="394" t="s">
        <v>14238</v>
      </c>
      <c r="C14008" s="393" t="s">
        <v>267</v>
      </c>
      <c r="D14008" s="395" t="n">
        <v>312056.05</v>
      </c>
    </row>
    <row r="14009" customFormat="false" ht="14.25" hidden="false" customHeight="false" outlineLevel="0" collapsed="false">
      <c r="A14009" s="393" t="n">
        <v>36511</v>
      </c>
      <c r="B14009" s="394" t="s">
        <v>14239</v>
      </c>
      <c r="C14009" s="393" t="s">
        <v>267</v>
      </c>
      <c r="D14009" s="395" t="n">
        <v>361588.76</v>
      </c>
    </row>
    <row r="14010" customFormat="false" ht="14.25" hidden="false" customHeight="false" outlineLevel="0" collapsed="false">
      <c r="A14010" s="393" t="n">
        <v>36515</v>
      </c>
      <c r="B14010" s="394" t="s">
        <v>14240</v>
      </c>
      <c r="C14010" s="393" t="s">
        <v>267</v>
      </c>
      <c r="D14010" s="395" t="n">
        <v>106495.31</v>
      </c>
    </row>
    <row r="14011" customFormat="false" ht="14.25" hidden="false" customHeight="false" outlineLevel="0" collapsed="false">
      <c r="A14011" s="393" t="n">
        <v>10598</v>
      </c>
      <c r="B14011" s="394" t="s">
        <v>14241</v>
      </c>
      <c r="C14011" s="393" t="s">
        <v>267</v>
      </c>
      <c r="D14011" s="395" t="n">
        <v>172698.24</v>
      </c>
    </row>
    <row r="14012" customFormat="false" ht="14.25" hidden="false" customHeight="false" outlineLevel="0" collapsed="false">
      <c r="A14012" s="393" t="n">
        <v>7640</v>
      </c>
      <c r="B14012" s="394" t="s">
        <v>14242</v>
      </c>
      <c r="C14012" s="393" t="s">
        <v>267</v>
      </c>
      <c r="D14012" s="395" t="n">
        <v>265000</v>
      </c>
    </row>
    <row r="14013" customFormat="false" ht="14.25" hidden="false" customHeight="false" outlineLevel="0" collapsed="false">
      <c r="A14013" s="393" t="n">
        <v>36513</v>
      </c>
      <c r="B14013" s="394" t="s">
        <v>14243</v>
      </c>
      <c r="C14013" s="393" t="s">
        <v>267</v>
      </c>
      <c r="D14013" s="395" t="n">
        <v>255279.19</v>
      </c>
    </row>
    <row r="14014" customFormat="false" ht="14.25" hidden="false" customHeight="false" outlineLevel="0" collapsed="false">
      <c r="A14014" s="393" t="n">
        <v>36514</v>
      </c>
      <c r="B14014" s="394" t="s">
        <v>14244</v>
      </c>
      <c r="C14014" s="393" t="s">
        <v>267</v>
      </c>
      <c r="D14014" s="395" t="n">
        <v>284813.06</v>
      </c>
    </row>
    <row r="14015" customFormat="false" ht="14.25" hidden="false" customHeight="false" outlineLevel="0" collapsed="false">
      <c r="A14015" s="393" t="n">
        <v>11572</v>
      </c>
      <c r="B14015" s="394" t="s">
        <v>14245</v>
      </c>
      <c r="C14015" s="393" t="s">
        <v>267</v>
      </c>
      <c r="D14015" s="395" t="n">
        <v>28.39</v>
      </c>
    </row>
    <row r="14016" customFormat="false" ht="14.25" hidden="false" customHeight="false" outlineLevel="0" collapsed="false">
      <c r="A14016" s="393" t="n">
        <v>36149</v>
      </c>
      <c r="B14016" s="394" t="s">
        <v>14246</v>
      </c>
      <c r="C14016" s="393" t="s">
        <v>267</v>
      </c>
      <c r="D14016" s="395" t="n">
        <v>176.25</v>
      </c>
    </row>
    <row r="14017" customFormat="false" ht="14.25" hidden="false" customHeight="false" outlineLevel="0" collapsed="false">
      <c r="A14017" s="393" t="n">
        <v>42407</v>
      </c>
      <c r="B14017" s="394" t="s">
        <v>14247</v>
      </c>
      <c r="C14017" s="393" t="s">
        <v>274</v>
      </c>
      <c r="D14017" s="395" t="n">
        <v>5.64</v>
      </c>
    </row>
    <row r="14018" customFormat="false" ht="14.25" hidden="false" customHeight="false" outlineLevel="0" collapsed="false">
      <c r="A14018" s="393" t="n">
        <v>11581</v>
      </c>
      <c r="B14018" s="394" t="s">
        <v>14248</v>
      </c>
      <c r="C14018" s="393" t="s">
        <v>274</v>
      </c>
      <c r="D14018" s="395" t="n">
        <v>18.74</v>
      </c>
    </row>
    <row r="14019" customFormat="false" ht="14.25" hidden="false" customHeight="false" outlineLevel="0" collapsed="false">
      <c r="A14019" s="393" t="n">
        <v>43605</v>
      </c>
      <c r="B14019" s="394" t="s">
        <v>14249</v>
      </c>
      <c r="C14019" s="393" t="s">
        <v>274</v>
      </c>
      <c r="D14019" s="395" t="n">
        <v>38.34</v>
      </c>
    </row>
    <row r="14020" customFormat="false" ht="14.25" hidden="false" customHeight="false" outlineLevel="0" collapsed="false">
      <c r="A14020" s="393" t="n">
        <v>11580</v>
      </c>
      <c r="B14020" s="394" t="s">
        <v>14250</v>
      </c>
      <c r="C14020" s="393" t="s">
        <v>274</v>
      </c>
      <c r="D14020" s="395" t="n">
        <v>7.52</v>
      </c>
    </row>
    <row r="14021" customFormat="false" ht="14.25" hidden="false" customHeight="false" outlineLevel="0" collapsed="false">
      <c r="A14021" s="393" t="n">
        <v>38386</v>
      </c>
      <c r="B14021" s="394" t="s">
        <v>14251</v>
      </c>
      <c r="C14021" s="393" t="s">
        <v>267</v>
      </c>
      <c r="D14021" s="395" t="n">
        <v>6.15</v>
      </c>
    </row>
    <row r="14022" customFormat="false" ht="14.25" hidden="false" customHeight="false" outlineLevel="0" collapsed="false">
      <c r="A14022" s="393" t="n">
        <v>10743</v>
      </c>
      <c r="B14022" s="394" t="s">
        <v>14252</v>
      </c>
      <c r="C14022" s="393" t="s">
        <v>267</v>
      </c>
      <c r="D14022" s="395" t="n">
        <v>593.59</v>
      </c>
    </row>
    <row r="14023" customFormat="false" ht="14.25" hidden="false" customHeight="false" outlineLevel="0" collapsed="false">
      <c r="A14023" s="393" t="n">
        <v>39848</v>
      </c>
      <c r="B14023" s="394" t="s">
        <v>14253</v>
      </c>
      <c r="C14023" s="393" t="s">
        <v>274</v>
      </c>
      <c r="D14023" s="395" t="n">
        <v>1.93</v>
      </c>
    </row>
    <row r="14024" customFormat="false" ht="14.25" hidden="false" customHeight="false" outlineLevel="0" collapsed="false">
      <c r="A14024" s="393" t="n">
        <v>7667</v>
      </c>
      <c r="B14024" s="394" t="s">
        <v>14254</v>
      </c>
      <c r="C14024" s="393" t="s">
        <v>274</v>
      </c>
      <c r="D14024" s="395" t="n">
        <v>3274.36</v>
      </c>
    </row>
    <row r="14025" customFormat="false" ht="14.25" hidden="false" customHeight="false" outlineLevel="0" collapsed="false">
      <c r="A14025" s="393" t="n">
        <v>7660</v>
      </c>
      <c r="B14025" s="394" t="s">
        <v>14255</v>
      </c>
      <c r="C14025" s="393" t="s">
        <v>274</v>
      </c>
      <c r="D14025" s="395" t="n">
        <v>4174.03</v>
      </c>
    </row>
    <row r="14026" customFormat="false" ht="14.25" hidden="false" customHeight="false" outlineLevel="0" collapsed="false">
      <c r="A14026" s="393" t="n">
        <v>7676</v>
      </c>
      <c r="B14026" s="394" t="s">
        <v>14256</v>
      </c>
      <c r="C14026" s="393" t="s">
        <v>274</v>
      </c>
      <c r="D14026" s="395" t="n">
        <v>4221.74</v>
      </c>
    </row>
    <row r="14027" customFormat="false" ht="14.25" hidden="false" customHeight="false" outlineLevel="0" collapsed="false">
      <c r="A14027" s="393" t="n">
        <v>20999</v>
      </c>
      <c r="B14027" s="394" t="s">
        <v>14257</v>
      </c>
      <c r="C14027" s="393" t="s">
        <v>274</v>
      </c>
      <c r="D14027" s="395" t="n">
        <v>13.06</v>
      </c>
    </row>
    <row r="14028" customFormat="false" ht="14.25" hidden="false" customHeight="false" outlineLevel="0" collapsed="false">
      <c r="A14028" s="393" t="n">
        <v>21001</v>
      </c>
      <c r="B14028" s="394" t="s">
        <v>14258</v>
      </c>
      <c r="C14028" s="393" t="s">
        <v>274</v>
      </c>
      <c r="D14028" s="395" t="n">
        <v>24.37</v>
      </c>
    </row>
    <row r="14029" customFormat="false" ht="14.25" hidden="false" customHeight="false" outlineLevel="0" collapsed="false">
      <c r="A14029" s="393" t="n">
        <v>21003</v>
      </c>
      <c r="B14029" s="394" t="s">
        <v>14259</v>
      </c>
      <c r="C14029" s="393" t="s">
        <v>274</v>
      </c>
      <c r="D14029" s="395" t="n">
        <v>40.05</v>
      </c>
    </row>
    <row r="14030" customFormat="false" ht="14.25" hidden="false" customHeight="false" outlineLevel="0" collapsed="false">
      <c r="A14030" s="393" t="n">
        <v>21006</v>
      </c>
      <c r="B14030" s="394" t="s">
        <v>14260</v>
      </c>
      <c r="C14030" s="393" t="s">
        <v>274</v>
      </c>
      <c r="D14030" s="395" t="n">
        <v>84.99</v>
      </c>
    </row>
    <row r="14031" customFormat="false" ht="14.25" hidden="false" customHeight="false" outlineLevel="0" collapsed="false">
      <c r="A14031" s="393" t="n">
        <v>21019</v>
      </c>
      <c r="B14031" s="394" t="s">
        <v>14261</v>
      </c>
      <c r="C14031" s="393" t="s">
        <v>274</v>
      </c>
      <c r="D14031" s="395" t="n">
        <v>29.54</v>
      </c>
    </row>
    <row r="14032" customFormat="false" ht="14.25" hidden="false" customHeight="false" outlineLevel="0" collapsed="false">
      <c r="A14032" s="393" t="n">
        <v>21021</v>
      </c>
      <c r="B14032" s="394" t="s">
        <v>14262</v>
      </c>
      <c r="C14032" s="393" t="s">
        <v>274</v>
      </c>
      <c r="D14032" s="395" t="n">
        <v>46.7</v>
      </c>
    </row>
    <row r="14033" customFormat="false" ht="14.25" hidden="false" customHeight="false" outlineLevel="0" collapsed="false">
      <c r="A14033" s="393" t="n">
        <v>21024</v>
      </c>
      <c r="B14033" s="394" t="s">
        <v>14263</v>
      </c>
      <c r="C14033" s="393" t="s">
        <v>274</v>
      </c>
      <c r="D14033" s="395" t="n">
        <v>100.06</v>
      </c>
    </row>
    <row r="14034" customFormat="false" ht="14.25" hidden="false" customHeight="false" outlineLevel="0" collapsed="false">
      <c r="A14034" s="393" t="n">
        <v>40624</v>
      </c>
      <c r="B14034" s="394" t="s">
        <v>14264</v>
      </c>
      <c r="C14034" s="393" t="s">
        <v>274</v>
      </c>
      <c r="D14034" s="395" t="n">
        <v>90.4</v>
      </c>
    </row>
    <row r="14035" customFormat="false" ht="14.25" hidden="false" customHeight="false" outlineLevel="0" collapsed="false">
      <c r="A14035" s="393" t="n">
        <v>42575</v>
      </c>
      <c r="B14035" s="394" t="s">
        <v>14265</v>
      </c>
      <c r="C14035" s="393" t="s">
        <v>274</v>
      </c>
      <c r="D14035" s="395" t="n">
        <v>82.95</v>
      </c>
    </row>
    <row r="14036" customFormat="false" ht="14.25" hidden="false" customHeight="false" outlineLevel="0" collapsed="false">
      <c r="A14036" s="393" t="n">
        <v>42574</v>
      </c>
      <c r="B14036" s="394" t="s">
        <v>14266</v>
      </c>
      <c r="C14036" s="393" t="s">
        <v>274</v>
      </c>
      <c r="D14036" s="395" t="n">
        <v>61.9</v>
      </c>
    </row>
    <row r="14037" customFormat="false" ht="14.25" hidden="false" customHeight="false" outlineLevel="0" collapsed="false">
      <c r="A14037" s="393" t="n">
        <v>13127</v>
      </c>
      <c r="B14037" s="394" t="s">
        <v>14267</v>
      </c>
      <c r="C14037" s="393" t="s">
        <v>274</v>
      </c>
      <c r="D14037" s="395" t="n">
        <v>40.32</v>
      </c>
    </row>
    <row r="14038" customFormat="false" ht="14.25" hidden="false" customHeight="false" outlineLevel="0" collapsed="false">
      <c r="A14038" s="393" t="n">
        <v>13137</v>
      </c>
      <c r="B14038" s="394" t="s">
        <v>14268</v>
      </c>
      <c r="C14038" s="393" t="s">
        <v>274</v>
      </c>
      <c r="D14038" s="395" t="n">
        <v>53.5</v>
      </c>
    </row>
    <row r="14039" customFormat="false" ht="14.25" hidden="false" customHeight="false" outlineLevel="0" collapsed="false">
      <c r="A14039" s="393" t="n">
        <v>20989</v>
      </c>
      <c r="B14039" s="394" t="s">
        <v>14269</v>
      </c>
      <c r="C14039" s="393" t="s">
        <v>274</v>
      </c>
      <c r="D14039" s="395" t="n">
        <v>1916.9</v>
      </c>
    </row>
    <row r="14040" customFormat="false" ht="14.25" hidden="false" customHeight="false" outlineLevel="0" collapsed="false">
      <c r="A14040" s="393" t="n">
        <v>21147</v>
      </c>
      <c r="B14040" s="394" t="s">
        <v>14270</v>
      </c>
      <c r="C14040" s="393" t="s">
        <v>274</v>
      </c>
      <c r="D14040" s="395" t="n">
        <v>179.73</v>
      </c>
    </row>
    <row r="14041" customFormat="false" ht="14.25" hidden="false" customHeight="false" outlineLevel="0" collapsed="false">
      <c r="A14041" s="393" t="n">
        <v>21148</v>
      </c>
      <c r="B14041" s="394" t="s">
        <v>14271</v>
      </c>
      <c r="C14041" s="393" t="s">
        <v>274</v>
      </c>
      <c r="D14041" s="395" t="n">
        <v>110.93</v>
      </c>
    </row>
    <row r="14042" customFormat="false" ht="14.25" hidden="false" customHeight="false" outlineLevel="0" collapsed="false">
      <c r="A14042" s="393" t="n">
        <v>20984</v>
      </c>
      <c r="B14042" s="394" t="s">
        <v>14272</v>
      </c>
      <c r="C14042" s="393" t="s">
        <v>274</v>
      </c>
      <c r="D14042" s="395" t="n">
        <v>3678.15</v>
      </c>
    </row>
    <row r="14043" customFormat="false" ht="14.25" hidden="false" customHeight="false" outlineLevel="0" collapsed="false">
      <c r="A14043" s="393" t="n">
        <v>13042</v>
      </c>
      <c r="B14043" s="394" t="s">
        <v>14273</v>
      </c>
      <c r="C14043" s="393" t="s">
        <v>274</v>
      </c>
      <c r="D14043" s="395" t="n">
        <v>2038.24</v>
      </c>
    </row>
    <row r="14044" customFormat="false" ht="14.25" hidden="false" customHeight="false" outlineLevel="0" collapsed="false">
      <c r="A14044" s="393" t="n">
        <v>42576</v>
      </c>
      <c r="B14044" s="394" t="s">
        <v>14274</v>
      </c>
      <c r="C14044" s="393" t="s">
        <v>274</v>
      </c>
      <c r="D14044" s="395" t="n">
        <v>226.28</v>
      </c>
    </row>
    <row r="14045" customFormat="false" ht="14.25" hidden="false" customHeight="false" outlineLevel="0" collapsed="false">
      <c r="A14045" s="393" t="n">
        <v>21150</v>
      </c>
      <c r="B14045" s="394" t="s">
        <v>14275</v>
      </c>
      <c r="C14045" s="393" t="s">
        <v>274</v>
      </c>
      <c r="D14045" s="395" t="n">
        <v>55</v>
      </c>
    </row>
    <row r="14046" customFormat="false" ht="14.25" hidden="false" customHeight="false" outlineLevel="0" collapsed="false">
      <c r="A14046" s="393" t="n">
        <v>13141</v>
      </c>
      <c r="B14046" s="394" t="s">
        <v>14276</v>
      </c>
      <c r="C14046" s="393" t="s">
        <v>274</v>
      </c>
      <c r="D14046" s="395" t="n">
        <v>69.3</v>
      </c>
    </row>
    <row r="14047" customFormat="false" ht="14.25" hidden="false" customHeight="false" outlineLevel="0" collapsed="false">
      <c r="A14047" s="393" t="n">
        <v>21151</v>
      </c>
      <c r="B14047" s="394" t="s">
        <v>14277</v>
      </c>
      <c r="C14047" s="393" t="s">
        <v>274</v>
      </c>
      <c r="D14047" s="395" t="n">
        <v>329.24</v>
      </c>
    </row>
    <row r="14048" customFormat="false" ht="14.25" hidden="false" customHeight="false" outlineLevel="0" collapsed="false">
      <c r="A14048" s="393" t="n">
        <v>13142</v>
      </c>
      <c r="B14048" s="394" t="s">
        <v>14278</v>
      </c>
      <c r="C14048" s="393" t="s">
        <v>274</v>
      </c>
      <c r="D14048" s="395" t="n">
        <v>470.67</v>
      </c>
    </row>
    <row r="14049" customFormat="false" ht="14.25" hidden="false" customHeight="false" outlineLevel="0" collapsed="false">
      <c r="A14049" s="393" t="n">
        <v>42577</v>
      </c>
      <c r="B14049" s="394" t="s">
        <v>14279</v>
      </c>
      <c r="C14049" s="393" t="s">
        <v>274</v>
      </c>
      <c r="D14049" s="395" t="n">
        <v>516.46</v>
      </c>
    </row>
    <row r="14050" customFormat="false" ht="14.25" hidden="false" customHeight="false" outlineLevel="0" collapsed="false">
      <c r="A14050" s="393" t="n">
        <v>20994</v>
      </c>
      <c r="B14050" s="394" t="s">
        <v>14280</v>
      </c>
      <c r="C14050" s="393" t="s">
        <v>274</v>
      </c>
      <c r="D14050" s="395" t="n">
        <v>887.43</v>
      </c>
    </row>
    <row r="14051" customFormat="false" ht="14.25" hidden="false" customHeight="false" outlineLevel="0" collapsed="false">
      <c r="A14051" s="393" t="n">
        <v>7672</v>
      </c>
      <c r="B14051" s="394" t="s">
        <v>14281</v>
      </c>
      <c r="C14051" s="393" t="s">
        <v>274</v>
      </c>
      <c r="D14051" s="395" t="n">
        <v>581.36</v>
      </c>
    </row>
    <row r="14052" customFormat="false" ht="14.25" hidden="false" customHeight="false" outlineLevel="0" collapsed="false">
      <c r="A14052" s="393" t="n">
        <v>20995</v>
      </c>
      <c r="B14052" s="394" t="s">
        <v>14282</v>
      </c>
      <c r="C14052" s="393" t="s">
        <v>274</v>
      </c>
      <c r="D14052" s="395" t="n">
        <v>1166.24</v>
      </c>
    </row>
    <row r="14053" customFormat="false" ht="14.25" hidden="false" customHeight="false" outlineLevel="0" collapsed="false">
      <c r="A14053" s="393" t="n">
        <v>7690</v>
      </c>
      <c r="B14053" s="394" t="s">
        <v>14283</v>
      </c>
      <c r="C14053" s="393" t="s">
        <v>274</v>
      </c>
      <c r="D14053" s="395" t="n">
        <v>674.51</v>
      </c>
    </row>
    <row r="14054" customFormat="false" ht="14.25" hidden="false" customHeight="false" outlineLevel="0" collapsed="false">
      <c r="A14054" s="393" t="n">
        <v>20980</v>
      </c>
      <c r="B14054" s="394" t="s">
        <v>14284</v>
      </c>
      <c r="C14054" s="393" t="s">
        <v>274</v>
      </c>
      <c r="D14054" s="395" t="n">
        <v>735.83</v>
      </c>
    </row>
    <row r="14055" customFormat="false" ht="14.25" hidden="false" customHeight="false" outlineLevel="0" collapsed="false">
      <c r="A14055" s="393" t="n">
        <v>7661</v>
      </c>
      <c r="B14055" s="394" t="s">
        <v>14285</v>
      </c>
      <c r="C14055" s="393" t="s">
        <v>274</v>
      </c>
      <c r="D14055" s="395" t="n">
        <v>875.34</v>
      </c>
    </row>
    <row r="14056" customFormat="false" ht="14.25" hidden="false" customHeight="false" outlineLevel="0" collapsed="false">
      <c r="A14056" s="393" t="n">
        <v>21016</v>
      </c>
      <c r="B14056" s="394" t="s">
        <v>14286</v>
      </c>
      <c r="C14056" s="393" t="s">
        <v>274</v>
      </c>
      <c r="D14056" s="395" t="n">
        <v>167.95</v>
      </c>
    </row>
    <row r="14057" customFormat="false" ht="14.25" hidden="false" customHeight="false" outlineLevel="0" collapsed="false">
      <c r="A14057" s="393" t="n">
        <v>21008</v>
      </c>
      <c r="B14057" s="394" t="s">
        <v>14287</v>
      </c>
      <c r="C14057" s="393" t="s">
        <v>274</v>
      </c>
      <c r="D14057" s="395" t="n">
        <v>19.62</v>
      </c>
    </row>
    <row r="14058" customFormat="false" ht="14.25" hidden="false" customHeight="false" outlineLevel="0" collapsed="false">
      <c r="A14058" s="393" t="n">
        <v>21009</v>
      </c>
      <c r="B14058" s="394" t="s">
        <v>14288</v>
      </c>
      <c r="C14058" s="393" t="s">
        <v>274</v>
      </c>
      <c r="D14058" s="395" t="n">
        <v>25.55</v>
      </c>
    </row>
    <row r="14059" customFormat="false" ht="14.25" hidden="false" customHeight="false" outlineLevel="0" collapsed="false">
      <c r="A14059" s="393" t="n">
        <v>21010</v>
      </c>
      <c r="B14059" s="394" t="s">
        <v>14289</v>
      </c>
      <c r="C14059" s="393" t="s">
        <v>274</v>
      </c>
      <c r="D14059" s="395" t="n">
        <v>34.3</v>
      </c>
    </row>
    <row r="14060" customFormat="false" ht="14.25" hidden="false" customHeight="false" outlineLevel="0" collapsed="false">
      <c r="A14060" s="393" t="n">
        <v>21011</v>
      </c>
      <c r="B14060" s="394" t="s">
        <v>14290</v>
      </c>
      <c r="C14060" s="393" t="s">
        <v>274</v>
      </c>
      <c r="D14060" s="395" t="n">
        <v>49.99</v>
      </c>
    </row>
    <row r="14061" customFormat="false" ht="14.25" hidden="false" customHeight="false" outlineLevel="0" collapsed="false">
      <c r="A14061" s="393" t="n">
        <v>21012</v>
      </c>
      <c r="B14061" s="394" t="s">
        <v>14291</v>
      </c>
      <c r="C14061" s="393" t="s">
        <v>274</v>
      </c>
      <c r="D14061" s="395" t="n">
        <v>55.24</v>
      </c>
    </row>
    <row r="14062" customFormat="false" ht="14.25" hidden="false" customHeight="false" outlineLevel="0" collapsed="false">
      <c r="A14062" s="393" t="n">
        <v>21013</v>
      </c>
      <c r="B14062" s="394" t="s">
        <v>14292</v>
      </c>
      <c r="C14062" s="393" t="s">
        <v>274</v>
      </c>
      <c r="D14062" s="395" t="n">
        <v>72.09</v>
      </c>
    </row>
    <row r="14063" customFormat="false" ht="14.25" hidden="false" customHeight="false" outlineLevel="0" collapsed="false">
      <c r="A14063" s="393" t="n">
        <v>21014</v>
      </c>
      <c r="B14063" s="394" t="s">
        <v>14293</v>
      </c>
      <c r="C14063" s="393" t="s">
        <v>274</v>
      </c>
      <c r="D14063" s="395" t="n">
        <v>100.87</v>
      </c>
    </row>
    <row r="14064" customFormat="false" ht="14.25" hidden="false" customHeight="false" outlineLevel="0" collapsed="false">
      <c r="A14064" s="393" t="n">
        <v>21015</v>
      </c>
      <c r="B14064" s="394" t="s">
        <v>14294</v>
      </c>
      <c r="C14064" s="393" t="s">
        <v>274</v>
      </c>
      <c r="D14064" s="395" t="n">
        <v>115.89</v>
      </c>
    </row>
    <row r="14065" customFormat="false" ht="14.25" hidden="false" customHeight="false" outlineLevel="0" collapsed="false">
      <c r="A14065" s="393" t="n">
        <v>40626</v>
      </c>
      <c r="B14065" s="394" t="s">
        <v>14295</v>
      </c>
      <c r="C14065" s="393" t="s">
        <v>274</v>
      </c>
      <c r="D14065" s="395" t="n">
        <v>37.75</v>
      </c>
    </row>
    <row r="14066" customFormat="false" ht="14.25" hidden="false" customHeight="false" outlineLevel="0" collapsed="false">
      <c r="A14066" s="393" t="n">
        <v>7697</v>
      </c>
      <c r="B14066" s="394" t="s">
        <v>14296</v>
      </c>
      <c r="C14066" s="393" t="s">
        <v>274</v>
      </c>
      <c r="D14066" s="395" t="n">
        <v>55.3</v>
      </c>
    </row>
    <row r="14067" customFormat="false" ht="14.25" hidden="false" customHeight="false" outlineLevel="0" collapsed="false">
      <c r="A14067" s="393" t="n">
        <v>7698</v>
      </c>
      <c r="B14067" s="394" t="s">
        <v>14297</v>
      </c>
      <c r="C14067" s="393" t="s">
        <v>274</v>
      </c>
      <c r="D14067" s="395" t="n">
        <v>47.6</v>
      </c>
    </row>
    <row r="14068" customFormat="false" ht="14.25" hidden="false" customHeight="false" outlineLevel="0" collapsed="false">
      <c r="A14068" s="393" t="n">
        <v>7691</v>
      </c>
      <c r="B14068" s="394" t="s">
        <v>14298</v>
      </c>
      <c r="C14068" s="393" t="s">
        <v>274</v>
      </c>
      <c r="D14068" s="395" t="n">
        <v>20.11</v>
      </c>
    </row>
    <row r="14069" customFormat="false" ht="14.25" hidden="false" customHeight="false" outlineLevel="0" collapsed="false">
      <c r="A14069" s="393" t="n">
        <v>7696</v>
      </c>
      <c r="B14069" s="394" t="s">
        <v>14299</v>
      </c>
      <c r="C14069" s="393" t="s">
        <v>274</v>
      </c>
      <c r="D14069" s="395" t="n">
        <v>79.74</v>
      </c>
    </row>
    <row r="14070" customFormat="false" ht="14.25" hidden="false" customHeight="false" outlineLevel="0" collapsed="false">
      <c r="A14070" s="393" t="n">
        <v>7701</v>
      </c>
      <c r="B14070" s="394" t="s">
        <v>14300</v>
      </c>
      <c r="C14070" s="393" t="s">
        <v>274</v>
      </c>
      <c r="D14070" s="395" t="n">
        <v>98.96</v>
      </c>
    </row>
    <row r="14071" customFormat="false" ht="14.25" hidden="false" customHeight="false" outlineLevel="0" collapsed="false">
      <c r="A14071" s="393" t="n">
        <v>7694</v>
      </c>
      <c r="B14071" s="394" t="s">
        <v>14301</v>
      </c>
      <c r="C14071" s="393" t="s">
        <v>274</v>
      </c>
      <c r="D14071" s="395" t="n">
        <v>133.17</v>
      </c>
    </row>
    <row r="14072" customFormat="false" ht="14.25" hidden="false" customHeight="false" outlineLevel="0" collapsed="false">
      <c r="A14072" s="393" t="n">
        <v>7700</v>
      </c>
      <c r="B14072" s="394" t="s">
        <v>14302</v>
      </c>
      <c r="C14072" s="393" t="s">
        <v>274</v>
      </c>
      <c r="D14072" s="395" t="n">
        <v>25.44</v>
      </c>
    </row>
    <row r="14073" customFormat="false" ht="14.25" hidden="false" customHeight="false" outlineLevel="0" collapsed="false">
      <c r="A14073" s="393" t="n">
        <v>7693</v>
      </c>
      <c r="B14073" s="394" t="s">
        <v>14303</v>
      </c>
      <c r="C14073" s="393" t="s">
        <v>274</v>
      </c>
      <c r="D14073" s="395" t="n">
        <v>183.4</v>
      </c>
    </row>
    <row r="14074" customFormat="false" ht="14.25" hidden="false" customHeight="false" outlineLevel="0" collapsed="false">
      <c r="A14074" s="393" t="n">
        <v>7692</v>
      </c>
      <c r="B14074" s="394" t="s">
        <v>14304</v>
      </c>
      <c r="C14074" s="393" t="s">
        <v>274</v>
      </c>
      <c r="D14074" s="395" t="n">
        <v>274.59</v>
      </c>
    </row>
    <row r="14075" customFormat="false" ht="14.25" hidden="false" customHeight="false" outlineLevel="0" collapsed="false">
      <c r="A14075" s="393" t="n">
        <v>7695</v>
      </c>
      <c r="B14075" s="394" t="s">
        <v>14305</v>
      </c>
      <c r="C14075" s="393" t="s">
        <v>274</v>
      </c>
      <c r="D14075" s="395" t="n">
        <v>297.8</v>
      </c>
    </row>
    <row r="14076" customFormat="false" ht="14.25" hidden="false" customHeight="false" outlineLevel="0" collapsed="false">
      <c r="A14076" s="393" t="n">
        <v>13356</v>
      </c>
      <c r="B14076" s="394" t="s">
        <v>14306</v>
      </c>
      <c r="C14076" s="393" t="s">
        <v>274</v>
      </c>
      <c r="D14076" s="395" t="n">
        <v>21.59</v>
      </c>
    </row>
    <row r="14077" customFormat="false" ht="14.25" hidden="false" customHeight="false" outlineLevel="0" collapsed="false">
      <c r="A14077" s="393" t="n">
        <v>36365</v>
      </c>
      <c r="B14077" s="394" t="s">
        <v>14307</v>
      </c>
      <c r="C14077" s="393" t="s">
        <v>274</v>
      </c>
      <c r="D14077" s="395" t="n">
        <v>43.3</v>
      </c>
    </row>
    <row r="14078" customFormat="false" ht="14.25" hidden="false" customHeight="false" outlineLevel="0" collapsed="false">
      <c r="A14078" s="393" t="n">
        <v>41930</v>
      </c>
      <c r="B14078" s="394" t="s">
        <v>14308</v>
      </c>
      <c r="C14078" s="393" t="s">
        <v>274</v>
      </c>
      <c r="D14078" s="395" t="n">
        <v>144.24</v>
      </c>
    </row>
    <row r="14079" customFormat="false" ht="14.25" hidden="false" customHeight="false" outlineLevel="0" collapsed="false">
      <c r="A14079" s="393" t="n">
        <v>41931</v>
      </c>
      <c r="B14079" s="394" t="s">
        <v>14309</v>
      </c>
      <c r="C14079" s="393" t="s">
        <v>274</v>
      </c>
      <c r="D14079" s="395" t="n">
        <v>225.91</v>
      </c>
    </row>
    <row r="14080" customFormat="false" ht="14.25" hidden="false" customHeight="false" outlineLevel="0" collapsed="false">
      <c r="A14080" s="393" t="n">
        <v>41932</v>
      </c>
      <c r="B14080" s="394" t="s">
        <v>14310</v>
      </c>
      <c r="C14080" s="393" t="s">
        <v>274</v>
      </c>
      <c r="D14080" s="395" t="n">
        <v>347.72</v>
      </c>
    </row>
    <row r="14081" customFormat="false" ht="14.25" hidden="false" customHeight="false" outlineLevel="0" collapsed="false">
      <c r="A14081" s="393" t="n">
        <v>41933</v>
      </c>
      <c r="B14081" s="394" t="s">
        <v>14311</v>
      </c>
      <c r="C14081" s="393" t="s">
        <v>274</v>
      </c>
      <c r="D14081" s="395" t="n">
        <v>491.41</v>
      </c>
    </row>
    <row r="14082" customFormat="false" ht="14.25" hidden="false" customHeight="false" outlineLevel="0" collapsed="false">
      <c r="A14082" s="393" t="n">
        <v>41934</v>
      </c>
      <c r="B14082" s="394" t="s">
        <v>14312</v>
      </c>
      <c r="C14082" s="393" t="s">
        <v>274</v>
      </c>
      <c r="D14082" s="395" t="n">
        <v>572.31</v>
      </c>
    </row>
    <row r="14083" customFormat="false" ht="14.25" hidden="false" customHeight="false" outlineLevel="0" collapsed="false">
      <c r="A14083" s="393" t="n">
        <v>41936</v>
      </c>
      <c r="B14083" s="394" t="s">
        <v>14313</v>
      </c>
      <c r="C14083" s="393" t="s">
        <v>274</v>
      </c>
      <c r="D14083" s="395" t="n">
        <v>84.93</v>
      </c>
    </row>
    <row r="14084" customFormat="false" ht="14.25" hidden="false" customHeight="false" outlineLevel="0" collapsed="false">
      <c r="A14084" s="393" t="n">
        <v>44812</v>
      </c>
      <c r="B14084" s="394" t="s">
        <v>14314</v>
      </c>
      <c r="C14084" s="393" t="s">
        <v>274</v>
      </c>
      <c r="D14084" s="395" t="n">
        <v>419.03</v>
      </c>
    </row>
    <row r="14085" customFormat="false" ht="14.25" hidden="false" customHeight="false" outlineLevel="0" collapsed="false">
      <c r="A14085" s="393" t="n">
        <v>41785</v>
      </c>
      <c r="B14085" s="394" t="s">
        <v>14315</v>
      </c>
      <c r="C14085" s="393" t="s">
        <v>274</v>
      </c>
      <c r="D14085" s="395" t="n">
        <v>1552.91</v>
      </c>
    </row>
    <row r="14086" customFormat="false" ht="14.25" hidden="false" customHeight="false" outlineLevel="0" collapsed="false">
      <c r="A14086" s="393" t="n">
        <v>41781</v>
      </c>
      <c r="B14086" s="394" t="s">
        <v>14316</v>
      </c>
      <c r="C14086" s="393" t="s">
        <v>274</v>
      </c>
      <c r="D14086" s="395" t="n">
        <v>280.4</v>
      </c>
    </row>
    <row r="14087" customFormat="false" ht="14.25" hidden="false" customHeight="false" outlineLevel="0" collapsed="false">
      <c r="A14087" s="393" t="n">
        <v>41783</v>
      </c>
      <c r="B14087" s="394" t="s">
        <v>14317</v>
      </c>
      <c r="C14087" s="393" t="s">
        <v>274</v>
      </c>
      <c r="D14087" s="395" t="n">
        <v>1008.07</v>
      </c>
    </row>
    <row r="14088" customFormat="false" ht="14.25" hidden="false" customHeight="false" outlineLevel="0" collapsed="false">
      <c r="A14088" s="393" t="n">
        <v>41786</v>
      </c>
      <c r="B14088" s="394" t="s">
        <v>14318</v>
      </c>
      <c r="C14088" s="393" t="s">
        <v>274</v>
      </c>
      <c r="D14088" s="395" t="n">
        <v>2146.22</v>
      </c>
    </row>
    <row r="14089" customFormat="false" ht="14.25" hidden="false" customHeight="false" outlineLevel="0" collapsed="false">
      <c r="A14089" s="393" t="n">
        <v>41779</v>
      </c>
      <c r="B14089" s="394" t="s">
        <v>14319</v>
      </c>
      <c r="C14089" s="393" t="s">
        <v>274</v>
      </c>
      <c r="D14089" s="395" t="n">
        <v>110.43</v>
      </c>
    </row>
    <row r="14090" customFormat="false" ht="14.25" hidden="false" customHeight="false" outlineLevel="0" collapsed="false">
      <c r="A14090" s="393" t="n">
        <v>41780</v>
      </c>
      <c r="B14090" s="394" t="s">
        <v>14320</v>
      </c>
      <c r="C14090" s="393" t="s">
        <v>274</v>
      </c>
      <c r="D14090" s="395" t="n">
        <v>173.01</v>
      </c>
    </row>
    <row r="14091" customFormat="false" ht="14.25" hidden="false" customHeight="false" outlineLevel="0" collapsed="false">
      <c r="A14091" s="393" t="n">
        <v>41782</v>
      </c>
      <c r="B14091" s="394" t="s">
        <v>14321</v>
      </c>
      <c r="C14091" s="393" t="s">
        <v>274</v>
      </c>
      <c r="D14091" s="395" t="n">
        <v>619.76</v>
      </c>
    </row>
    <row r="14092" customFormat="false" ht="14.25" hidden="false" customHeight="false" outlineLevel="0" collapsed="false">
      <c r="A14092" s="393" t="n">
        <v>38130</v>
      </c>
      <c r="B14092" s="394" t="s">
        <v>14322</v>
      </c>
      <c r="C14092" s="393" t="s">
        <v>274</v>
      </c>
      <c r="D14092" s="395" t="n">
        <v>44.45</v>
      </c>
    </row>
    <row r="14093" customFormat="false" ht="14.25" hidden="false" customHeight="false" outlineLevel="0" collapsed="false">
      <c r="A14093" s="393" t="n">
        <v>44260</v>
      </c>
      <c r="B14093" s="394" t="s">
        <v>14323</v>
      </c>
      <c r="C14093" s="393" t="s">
        <v>274</v>
      </c>
      <c r="D14093" s="395" t="n">
        <v>420.71</v>
      </c>
    </row>
    <row r="14094" customFormat="false" ht="14.25" hidden="false" customHeight="false" outlineLevel="0" collapsed="false">
      <c r="A14094" s="393" t="n">
        <v>21123</v>
      </c>
      <c r="B14094" s="394" t="s">
        <v>14324</v>
      </c>
      <c r="C14094" s="393" t="s">
        <v>274</v>
      </c>
      <c r="D14094" s="395" t="n">
        <v>12.37</v>
      </c>
    </row>
    <row r="14095" customFormat="false" ht="14.25" hidden="false" customHeight="false" outlineLevel="0" collapsed="false">
      <c r="A14095" s="393" t="n">
        <v>21124</v>
      </c>
      <c r="B14095" s="394" t="s">
        <v>14325</v>
      </c>
      <c r="C14095" s="393" t="s">
        <v>274</v>
      </c>
      <c r="D14095" s="395" t="n">
        <v>19.76</v>
      </c>
    </row>
    <row r="14096" customFormat="false" ht="14.25" hidden="false" customHeight="false" outlineLevel="0" collapsed="false">
      <c r="A14096" s="393" t="n">
        <v>21125</v>
      </c>
      <c r="B14096" s="394" t="s">
        <v>14326</v>
      </c>
      <c r="C14096" s="393" t="s">
        <v>274</v>
      </c>
      <c r="D14096" s="395" t="n">
        <v>34.03</v>
      </c>
    </row>
    <row r="14097" customFormat="false" ht="14.25" hidden="false" customHeight="false" outlineLevel="0" collapsed="false">
      <c r="A14097" s="393" t="n">
        <v>38028</v>
      </c>
      <c r="B14097" s="394" t="s">
        <v>14327</v>
      </c>
      <c r="C14097" s="393" t="s">
        <v>274</v>
      </c>
      <c r="D14097" s="395" t="n">
        <v>59.51</v>
      </c>
    </row>
    <row r="14098" customFormat="false" ht="14.25" hidden="false" customHeight="false" outlineLevel="0" collapsed="false">
      <c r="A14098" s="393" t="n">
        <v>38029</v>
      </c>
      <c r="B14098" s="394" t="s">
        <v>14328</v>
      </c>
      <c r="C14098" s="393" t="s">
        <v>274</v>
      </c>
      <c r="D14098" s="395" t="n">
        <v>87.1</v>
      </c>
    </row>
    <row r="14099" customFormat="false" ht="14.25" hidden="false" customHeight="false" outlineLevel="0" collapsed="false">
      <c r="A14099" s="393" t="n">
        <v>38030</v>
      </c>
      <c r="B14099" s="394" t="s">
        <v>14329</v>
      </c>
      <c r="C14099" s="393" t="s">
        <v>274</v>
      </c>
      <c r="D14099" s="395" t="n">
        <v>140.84</v>
      </c>
    </row>
    <row r="14100" customFormat="false" ht="14.25" hidden="false" customHeight="false" outlineLevel="0" collapsed="false">
      <c r="A14100" s="393" t="n">
        <v>38031</v>
      </c>
      <c r="B14100" s="394" t="s">
        <v>14330</v>
      </c>
      <c r="C14100" s="393" t="s">
        <v>274</v>
      </c>
      <c r="D14100" s="395" t="n">
        <v>221.06</v>
      </c>
    </row>
    <row r="14101" customFormat="false" ht="14.25" hidden="false" customHeight="false" outlineLevel="0" collapsed="false">
      <c r="A14101" s="393" t="n">
        <v>39735</v>
      </c>
      <c r="B14101" s="394" t="s">
        <v>14331</v>
      </c>
      <c r="C14101" s="393" t="s">
        <v>274</v>
      </c>
      <c r="D14101" s="395" t="n">
        <v>55.44</v>
      </c>
    </row>
    <row r="14102" customFormat="false" ht="14.25" hidden="false" customHeight="false" outlineLevel="0" collapsed="false">
      <c r="A14102" s="393" t="n">
        <v>39734</v>
      </c>
      <c r="B14102" s="394" t="s">
        <v>14332</v>
      </c>
      <c r="C14102" s="393" t="s">
        <v>274</v>
      </c>
      <c r="D14102" s="395" t="n">
        <v>65.76</v>
      </c>
    </row>
    <row r="14103" customFormat="false" ht="14.25" hidden="false" customHeight="false" outlineLevel="0" collapsed="false">
      <c r="A14103" s="393" t="n">
        <v>39736</v>
      </c>
      <c r="B14103" s="394" t="s">
        <v>14333</v>
      </c>
      <c r="C14103" s="393" t="s">
        <v>274</v>
      </c>
      <c r="D14103" s="395" t="n">
        <v>75.05</v>
      </c>
    </row>
    <row r="14104" customFormat="false" ht="14.25" hidden="false" customHeight="false" outlineLevel="0" collapsed="false">
      <c r="A14104" s="393" t="n">
        <v>39739</v>
      </c>
      <c r="B14104" s="394" t="s">
        <v>14334</v>
      </c>
      <c r="C14104" s="393" t="s">
        <v>274</v>
      </c>
      <c r="D14104" s="395" t="n">
        <v>51.9</v>
      </c>
    </row>
    <row r="14105" customFormat="false" ht="14.25" hidden="false" customHeight="false" outlineLevel="0" collapsed="false">
      <c r="A14105" s="393" t="n">
        <v>39737</v>
      </c>
      <c r="B14105" s="394" t="s">
        <v>14335</v>
      </c>
      <c r="C14105" s="393" t="s">
        <v>274</v>
      </c>
      <c r="D14105" s="395" t="n">
        <v>10.09</v>
      </c>
    </row>
    <row r="14106" customFormat="false" ht="14.25" hidden="false" customHeight="false" outlineLevel="0" collapsed="false">
      <c r="A14106" s="393" t="n">
        <v>39738</v>
      </c>
      <c r="B14106" s="394" t="s">
        <v>14336</v>
      </c>
      <c r="C14106" s="393" t="s">
        <v>274</v>
      </c>
      <c r="D14106" s="395" t="n">
        <v>3.65</v>
      </c>
    </row>
    <row r="14107" customFormat="false" ht="14.25" hidden="false" customHeight="false" outlineLevel="0" collapsed="false">
      <c r="A14107" s="393" t="n">
        <v>39733</v>
      </c>
      <c r="B14107" s="394" t="s">
        <v>14337</v>
      </c>
      <c r="C14107" s="393" t="s">
        <v>274</v>
      </c>
      <c r="D14107" s="395" t="n">
        <v>89.82</v>
      </c>
    </row>
    <row r="14108" customFormat="false" ht="14.25" hidden="false" customHeight="false" outlineLevel="0" collapsed="false">
      <c r="A14108" s="393" t="n">
        <v>39854</v>
      </c>
      <c r="B14108" s="394" t="s">
        <v>14338</v>
      </c>
      <c r="C14108" s="393" t="s">
        <v>274</v>
      </c>
      <c r="D14108" s="395" t="n">
        <v>91.09</v>
      </c>
    </row>
    <row r="14109" customFormat="false" ht="14.25" hidden="false" customHeight="false" outlineLevel="0" collapsed="false">
      <c r="A14109" s="393" t="n">
        <v>39740</v>
      </c>
      <c r="B14109" s="394" t="s">
        <v>14339</v>
      </c>
      <c r="C14109" s="393" t="s">
        <v>274</v>
      </c>
      <c r="D14109" s="395" t="n">
        <v>49.84</v>
      </c>
    </row>
    <row r="14110" customFormat="false" ht="14.25" hidden="false" customHeight="false" outlineLevel="0" collapsed="false">
      <c r="A14110" s="393" t="n">
        <v>39741</v>
      </c>
      <c r="B14110" s="394" t="s">
        <v>14340</v>
      </c>
      <c r="C14110" s="393" t="s">
        <v>274</v>
      </c>
      <c r="D14110" s="395" t="n">
        <v>9.18</v>
      </c>
    </row>
    <row r="14111" customFormat="false" ht="14.25" hidden="false" customHeight="false" outlineLevel="0" collapsed="false">
      <c r="A14111" s="393" t="n">
        <v>39853</v>
      </c>
      <c r="B14111" s="394" t="s">
        <v>14341</v>
      </c>
      <c r="C14111" s="393" t="s">
        <v>274</v>
      </c>
      <c r="D14111" s="395" t="n">
        <v>12.06</v>
      </c>
    </row>
    <row r="14112" customFormat="false" ht="14.25" hidden="false" customHeight="false" outlineLevel="0" collapsed="false">
      <c r="A14112" s="393" t="n">
        <v>39742</v>
      </c>
      <c r="B14112" s="394" t="s">
        <v>14342</v>
      </c>
      <c r="C14112" s="393" t="s">
        <v>274</v>
      </c>
      <c r="D14112" s="395" t="n">
        <v>40.06</v>
      </c>
    </row>
    <row r="14113" customFormat="false" ht="14.25" hidden="false" customHeight="false" outlineLevel="0" collapsed="false">
      <c r="A14113" s="393" t="n">
        <v>39751</v>
      </c>
      <c r="B14113" s="394" t="s">
        <v>14343</v>
      </c>
      <c r="C14113" s="393" t="s">
        <v>274</v>
      </c>
      <c r="D14113" s="395" t="n">
        <v>189.02</v>
      </c>
    </row>
    <row r="14114" customFormat="false" ht="14.25" hidden="false" customHeight="false" outlineLevel="0" collapsed="false">
      <c r="A14114" s="393" t="n">
        <v>39750</v>
      </c>
      <c r="B14114" s="394" t="s">
        <v>14344</v>
      </c>
      <c r="C14114" s="393" t="s">
        <v>274</v>
      </c>
      <c r="D14114" s="395" t="n">
        <v>157.11</v>
      </c>
    </row>
    <row r="14115" customFormat="false" ht="14.25" hidden="false" customHeight="false" outlineLevel="0" collapsed="false">
      <c r="A14115" s="393" t="n">
        <v>39749</v>
      </c>
      <c r="B14115" s="394" t="s">
        <v>14345</v>
      </c>
      <c r="C14115" s="393" t="s">
        <v>274</v>
      </c>
      <c r="D14115" s="395" t="n">
        <v>104.02</v>
      </c>
    </row>
    <row r="14116" customFormat="false" ht="14.25" hidden="false" customHeight="false" outlineLevel="0" collapsed="false">
      <c r="A14116" s="393" t="n">
        <v>39747</v>
      </c>
      <c r="B14116" s="394" t="s">
        <v>14346</v>
      </c>
      <c r="C14116" s="393" t="s">
        <v>274</v>
      </c>
      <c r="D14116" s="395" t="n">
        <v>50.53</v>
      </c>
    </row>
    <row r="14117" customFormat="false" ht="14.25" hidden="false" customHeight="false" outlineLevel="0" collapsed="false">
      <c r="A14117" s="393" t="n">
        <v>39753</v>
      </c>
      <c r="B14117" s="394" t="s">
        <v>14347</v>
      </c>
      <c r="C14117" s="393" t="s">
        <v>274</v>
      </c>
      <c r="D14117" s="395" t="n">
        <v>347.94</v>
      </c>
    </row>
    <row r="14118" customFormat="false" ht="14.25" hidden="false" customHeight="false" outlineLevel="0" collapsed="false">
      <c r="A14118" s="393" t="n">
        <v>39752</v>
      </c>
      <c r="B14118" s="394" t="s">
        <v>14348</v>
      </c>
      <c r="C14118" s="393" t="s">
        <v>274</v>
      </c>
      <c r="D14118" s="395" t="n">
        <v>268.95</v>
      </c>
    </row>
    <row r="14119" customFormat="false" ht="14.25" hidden="false" customHeight="false" outlineLevel="0" collapsed="false">
      <c r="A14119" s="393" t="n">
        <v>39754</v>
      </c>
      <c r="B14119" s="394" t="s">
        <v>14349</v>
      </c>
      <c r="C14119" s="393" t="s">
        <v>274</v>
      </c>
      <c r="D14119" s="395" t="n">
        <v>512.6</v>
      </c>
    </row>
    <row r="14120" customFormat="false" ht="14.25" hidden="false" customHeight="false" outlineLevel="0" collapsed="false">
      <c r="A14120" s="393" t="n">
        <v>39748</v>
      </c>
      <c r="B14120" s="394" t="s">
        <v>14350</v>
      </c>
      <c r="C14120" s="393" t="s">
        <v>274</v>
      </c>
      <c r="D14120" s="395" t="n">
        <v>81.77</v>
      </c>
    </row>
    <row r="14121" customFormat="false" ht="14.25" hidden="false" customHeight="false" outlineLevel="0" collapsed="false">
      <c r="A14121" s="393" t="n">
        <v>39755</v>
      </c>
      <c r="B14121" s="394" t="s">
        <v>14351</v>
      </c>
      <c r="C14121" s="393" t="s">
        <v>274</v>
      </c>
      <c r="D14121" s="395" t="n">
        <v>777.22</v>
      </c>
    </row>
    <row r="14122" customFormat="false" ht="14.25" hidden="false" customHeight="false" outlineLevel="0" collapsed="false">
      <c r="A14122" s="393" t="n">
        <v>12742</v>
      </c>
      <c r="B14122" s="394" t="s">
        <v>14352</v>
      </c>
      <c r="C14122" s="393" t="s">
        <v>274</v>
      </c>
      <c r="D14122" s="395" t="n">
        <v>615.43</v>
      </c>
    </row>
    <row r="14123" customFormat="false" ht="14.25" hidden="false" customHeight="false" outlineLevel="0" collapsed="false">
      <c r="A14123" s="393" t="n">
        <v>12713</v>
      </c>
      <c r="B14123" s="394" t="s">
        <v>14353</v>
      </c>
      <c r="C14123" s="393" t="s">
        <v>274</v>
      </c>
      <c r="D14123" s="395" t="n">
        <v>32.64</v>
      </c>
    </row>
    <row r="14124" customFormat="false" ht="14.25" hidden="false" customHeight="false" outlineLevel="0" collapsed="false">
      <c r="A14124" s="393" t="n">
        <v>12743</v>
      </c>
      <c r="B14124" s="394" t="s">
        <v>14354</v>
      </c>
      <c r="C14124" s="393" t="s">
        <v>274</v>
      </c>
      <c r="D14124" s="395" t="n">
        <v>56.15</v>
      </c>
    </row>
    <row r="14125" customFormat="false" ht="14.25" hidden="false" customHeight="false" outlineLevel="0" collapsed="false">
      <c r="A14125" s="393" t="n">
        <v>12744</v>
      </c>
      <c r="B14125" s="394" t="s">
        <v>14355</v>
      </c>
      <c r="C14125" s="393" t="s">
        <v>274</v>
      </c>
      <c r="D14125" s="395" t="n">
        <v>71.26</v>
      </c>
    </row>
    <row r="14126" customFormat="false" ht="14.25" hidden="false" customHeight="false" outlineLevel="0" collapsed="false">
      <c r="A14126" s="393" t="n">
        <v>12745</v>
      </c>
      <c r="B14126" s="394" t="s">
        <v>14356</v>
      </c>
      <c r="C14126" s="393" t="s">
        <v>274</v>
      </c>
      <c r="D14126" s="395" t="n">
        <v>103.48</v>
      </c>
    </row>
    <row r="14127" customFormat="false" ht="14.25" hidden="false" customHeight="false" outlineLevel="0" collapsed="false">
      <c r="A14127" s="393" t="n">
        <v>12746</v>
      </c>
      <c r="B14127" s="394" t="s">
        <v>14357</v>
      </c>
      <c r="C14127" s="393" t="s">
        <v>274</v>
      </c>
      <c r="D14127" s="395" t="n">
        <v>139.74</v>
      </c>
    </row>
    <row r="14128" customFormat="false" ht="14.25" hidden="false" customHeight="false" outlineLevel="0" collapsed="false">
      <c r="A14128" s="393" t="n">
        <v>12747</v>
      </c>
      <c r="B14128" s="394" t="s">
        <v>14358</v>
      </c>
      <c r="C14128" s="393" t="s">
        <v>274</v>
      </c>
      <c r="D14128" s="395" t="n">
        <v>202.66</v>
      </c>
    </row>
    <row r="14129" customFormat="false" ht="14.25" hidden="false" customHeight="false" outlineLevel="0" collapsed="false">
      <c r="A14129" s="393" t="n">
        <v>12748</v>
      </c>
      <c r="B14129" s="394" t="s">
        <v>14359</v>
      </c>
      <c r="C14129" s="393" t="s">
        <v>274</v>
      </c>
      <c r="D14129" s="395" t="n">
        <v>285.5</v>
      </c>
    </row>
    <row r="14130" customFormat="false" ht="14.25" hidden="false" customHeight="false" outlineLevel="0" collapsed="false">
      <c r="A14130" s="393" t="n">
        <v>12749</v>
      </c>
      <c r="B14130" s="394" t="s">
        <v>14360</v>
      </c>
      <c r="C14130" s="393" t="s">
        <v>274</v>
      </c>
      <c r="D14130" s="395" t="n">
        <v>417.36</v>
      </c>
    </row>
    <row r="14131" customFormat="false" ht="14.25" hidden="false" customHeight="false" outlineLevel="0" collapsed="false">
      <c r="A14131" s="393" t="n">
        <v>39660</v>
      </c>
      <c r="B14131" s="394" t="s">
        <v>14361</v>
      </c>
      <c r="C14131" s="393" t="s">
        <v>274</v>
      </c>
      <c r="D14131" s="395" t="n">
        <v>43</v>
      </c>
    </row>
    <row r="14132" customFormat="false" ht="14.25" hidden="false" customHeight="false" outlineLevel="0" collapsed="false">
      <c r="A14132" s="393" t="n">
        <v>39662</v>
      </c>
      <c r="B14132" s="394" t="s">
        <v>14362</v>
      </c>
      <c r="C14132" s="393" t="s">
        <v>274</v>
      </c>
      <c r="D14132" s="395" t="n">
        <v>20.61</v>
      </c>
    </row>
    <row r="14133" customFormat="false" ht="14.25" hidden="false" customHeight="false" outlineLevel="0" collapsed="false">
      <c r="A14133" s="393" t="n">
        <v>39661</v>
      </c>
      <c r="B14133" s="394" t="s">
        <v>14363</v>
      </c>
      <c r="C14133" s="393" t="s">
        <v>274</v>
      </c>
      <c r="D14133" s="395" t="n">
        <v>14.05</v>
      </c>
    </row>
    <row r="14134" customFormat="false" ht="14.25" hidden="false" customHeight="false" outlineLevel="0" collapsed="false">
      <c r="A14134" s="393" t="n">
        <v>39666</v>
      </c>
      <c r="B14134" s="394" t="s">
        <v>14364</v>
      </c>
      <c r="C14134" s="393" t="s">
        <v>274</v>
      </c>
      <c r="D14134" s="395" t="n">
        <v>64.69</v>
      </c>
    </row>
    <row r="14135" customFormat="false" ht="14.25" hidden="false" customHeight="false" outlineLevel="0" collapsed="false">
      <c r="A14135" s="393" t="n">
        <v>39664</v>
      </c>
      <c r="B14135" s="394" t="s">
        <v>14365</v>
      </c>
      <c r="C14135" s="393" t="s">
        <v>274</v>
      </c>
      <c r="D14135" s="395" t="n">
        <v>31.7</v>
      </c>
    </row>
    <row r="14136" customFormat="false" ht="14.25" hidden="false" customHeight="false" outlineLevel="0" collapsed="false">
      <c r="A14136" s="393" t="n">
        <v>39663</v>
      </c>
      <c r="B14136" s="394" t="s">
        <v>14366</v>
      </c>
      <c r="C14136" s="393" t="s">
        <v>274</v>
      </c>
      <c r="D14136" s="395" t="n">
        <v>25.35</v>
      </c>
    </row>
    <row r="14137" customFormat="false" ht="14.25" hidden="false" customHeight="false" outlineLevel="0" collapsed="false">
      <c r="A14137" s="393" t="n">
        <v>39665</v>
      </c>
      <c r="B14137" s="394" t="s">
        <v>14367</v>
      </c>
      <c r="C14137" s="393" t="s">
        <v>274</v>
      </c>
      <c r="D14137" s="395" t="n">
        <v>53.49</v>
      </c>
    </row>
    <row r="14138" customFormat="false" ht="14.25" hidden="false" customHeight="false" outlineLevel="0" collapsed="false">
      <c r="A14138" s="393" t="n">
        <v>7753</v>
      </c>
      <c r="B14138" s="394" t="s">
        <v>14368</v>
      </c>
      <c r="C14138" s="393" t="s">
        <v>274</v>
      </c>
      <c r="D14138" s="395" t="n">
        <v>475.69</v>
      </c>
    </row>
    <row r="14139" customFormat="false" ht="14.25" hidden="false" customHeight="false" outlineLevel="0" collapsed="false">
      <c r="A14139" s="393" t="n">
        <v>13256</v>
      </c>
      <c r="B14139" s="394" t="s">
        <v>14369</v>
      </c>
      <c r="C14139" s="393" t="s">
        <v>274</v>
      </c>
      <c r="D14139" s="395" t="n">
        <v>666.38</v>
      </c>
    </row>
    <row r="14140" customFormat="false" ht="14.25" hidden="false" customHeight="false" outlineLevel="0" collapsed="false">
      <c r="A14140" s="393" t="n">
        <v>7757</v>
      </c>
      <c r="B14140" s="394" t="s">
        <v>14370</v>
      </c>
      <c r="C14140" s="393" t="s">
        <v>274</v>
      </c>
      <c r="D14140" s="395" t="n">
        <v>710.47</v>
      </c>
    </row>
    <row r="14141" customFormat="false" ht="14.25" hidden="false" customHeight="false" outlineLevel="0" collapsed="false">
      <c r="A14141" s="393" t="n">
        <v>7758</v>
      </c>
      <c r="B14141" s="394" t="s">
        <v>14371</v>
      </c>
      <c r="C14141" s="393" t="s">
        <v>274</v>
      </c>
      <c r="D14141" s="395" t="n">
        <v>1029.31</v>
      </c>
    </row>
    <row r="14142" customFormat="false" ht="14.25" hidden="false" customHeight="false" outlineLevel="0" collapsed="false">
      <c r="A14142" s="393" t="n">
        <v>7759</v>
      </c>
      <c r="B14142" s="394" t="s">
        <v>14372</v>
      </c>
      <c r="C14142" s="393" t="s">
        <v>274</v>
      </c>
      <c r="D14142" s="395" t="n">
        <v>2852.21</v>
      </c>
    </row>
    <row r="14143" customFormat="false" ht="14.25" hidden="false" customHeight="false" outlineLevel="0" collapsed="false">
      <c r="A14143" s="393" t="n">
        <v>40334</v>
      </c>
      <c r="B14143" s="394" t="s">
        <v>14373</v>
      </c>
      <c r="C14143" s="393" t="s">
        <v>274</v>
      </c>
      <c r="D14143" s="395" t="n">
        <v>111.74</v>
      </c>
    </row>
    <row r="14144" customFormat="false" ht="14.25" hidden="false" customHeight="false" outlineLevel="0" collapsed="false">
      <c r="A14144" s="393" t="n">
        <v>7745</v>
      </c>
      <c r="B14144" s="394" t="s">
        <v>14374</v>
      </c>
      <c r="C14144" s="393" t="s">
        <v>274</v>
      </c>
      <c r="D14144" s="395" t="n">
        <v>126.1</v>
      </c>
    </row>
    <row r="14145" customFormat="false" ht="14.25" hidden="false" customHeight="false" outlineLevel="0" collapsed="false">
      <c r="A14145" s="393" t="n">
        <v>7742</v>
      </c>
      <c r="B14145" s="394" t="s">
        <v>14375</v>
      </c>
      <c r="C14145" s="393" t="s">
        <v>274</v>
      </c>
      <c r="D14145" s="395" t="n">
        <v>332.57</v>
      </c>
    </row>
    <row r="14146" customFormat="false" ht="14.25" hidden="false" customHeight="false" outlineLevel="0" collapsed="false">
      <c r="A14146" s="393" t="n">
        <v>7750</v>
      </c>
      <c r="B14146" s="394" t="s">
        <v>14376</v>
      </c>
      <c r="C14146" s="393" t="s">
        <v>274</v>
      </c>
      <c r="D14146" s="395" t="n">
        <v>405.98</v>
      </c>
    </row>
    <row r="14147" customFormat="false" ht="14.25" hidden="false" customHeight="false" outlineLevel="0" collapsed="false">
      <c r="A14147" s="393" t="n">
        <v>7756</v>
      </c>
      <c r="B14147" s="394" t="s">
        <v>14377</v>
      </c>
      <c r="C14147" s="393" t="s">
        <v>274</v>
      </c>
      <c r="D14147" s="395" t="n">
        <v>466.47</v>
      </c>
    </row>
    <row r="14148" customFormat="false" ht="14.25" hidden="false" customHeight="false" outlineLevel="0" collapsed="false">
      <c r="A14148" s="393" t="n">
        <v>7725</v>
      </c>
      <c r="B14148" s="394" t="s">
        <v>14378</v>
      </c>
      <c r="C14148" s="393" t="s">
        <v>274</v>
      </c>
      <c r="D14148" s="395" t="n">
        <v>244</v>
      </c>
    </row>
    <row r="14149" customFormat="false" ht="14.25" hidden="false" customHeight="false" outlineLevel="0" collapsed="false">
      <c r="A14149" s="393" t="n">
        <v>7765</v>
      </c>
      <c r="B14149" s="394" t="s">
        <v>14379</v>
      </c>
      <c r="C14149" s="393" t="s">
        <v>274</v>
      </c>
      <c r="D14149" s="395" t="n">
        <v>522.85</v>
      </c>
    </row>
    <row r="14150" customFormat="false" ht="14.25" hidden="false" customHeight="false" outlineLevel="0" collapsed="false">
      <c r="A14150" s="393" t="n">
        <v>12569</v>
      </c>
      <c r="B14150" s="394" t="s">
        <v>14380</v>
      </c>
      <c r="C14150" s="393" t="s">
        <v>274</v>
      </c>
      <c r="D14150" s="395" t="n">
        <v>721.74</v>
      </c>
    </row>
    <row r="14151" customFormat="false" ht="14.25" hidden="false" customHeight="false" outlineLevel="0" collapsed="false">
      <c r="A14151" s="393" t="n">
        <v>7766</v>
      </c>
      <c r="B14151" s="394" t="s">
        <v>14381</v>
      </c>
      <c r="C14151" s="393" t="s">
        <v>274</v>
      </c>
      <c r="D14151" s="395" t="n">
        <v>766.85</v>
      </c>
    </row>
    <row r="14152" customFormat="false" ht="14.25" hidden="false" customHeight="false" outlineLevel="0" collapsed="false">
      <c r="A14152" s="393" t="n">
        <v>7767</v>
      </c>
      <c r="B14152" s="394" t="s">
        <v>14382</v>
      </c>
      <c r="C14152" s="393" t="s">
        <v>274</v>
      </c>
      <c r="D14152" s="395" t="n">
        <v>1101.07</v>
      </c>
    </row>
    <row r="14153" customFormat="false" ht="14.25" hidden="false" customHeight="false" outlineLevel="0" collapsed="false">
      <c r="A14153" s="393" t="n">
        <v>7727</v>
      </c>
      <c r="B14153" s="394" t="s">
        <v>14383</v>
      </c>
      <c r="C14153" s="393" t="s">
        <v>274</v>
      </c>
      <c r="D14153" s="395" t="n">
        <v>3198.65</v>
      </c>
    </row>
    <row r="14154" customFormat="false" ht="14.25" hidden="false" customHeight="false" outlineLevel="0" collapsed="false">
      <c r="A14154" s="393" t="n">
        <v>7760</v>
      </c>
      <c r="B14154" s="394" t="s">
        <v>14384</v>
      </c>
      <c r="C14154" s="393" t="s">
        <v>274</v>
      </c>
      <c r="D14154" s="395" t="n">
        <v>127.12</v>
      </c>
    </row>
    <row r="14155" customFormat="false" ht="14.25" hidden="false" customHeight="false" outlineLevel="0" collapsed="false">
      <c r="A14155" s="393" t="n">
        <v>7761</v>
      </c>
      <c r="B14155" s="394" t="s">
        <v>14385</v>
      </c>
      <c r="C14155" s="393" t="s">
        <v>274</v>
      </c>
      <c r="D14155" s="395" t="n">
        <v>133.27</v>
      </c>
    </row>
    <row r="14156" customFormat="false" ht="14.25" hidden="false" customHeight="false" outlineLevel="0" collapsed="false">
      <c r="A14156" s="393" t="n">
        <v>7752</v>
      </c>
      <c r="B14156" s="394" t="s">
        <v>14386</v>
      </c>
      <c r="C14156" s="393" t="s">
        <v>274</v>
      </c>
      <c r="D14156" s="395" t="n">
        <v>161.98</v>
      </c>
    </row>
    <row r="14157" customFormat="false" ht="14.25" hidden="false" customHeight="false" outlineLevel="0" collapsed="false">
      <c r="A14157" s="393" t="n">
        <v>7762</v>
      </c>
      <c r="B14157" s="394" t="s">
        <v>14387</v>
      </c>
      <c r="C14157" s="393" t="s">
        <v>274</v>
      </c>
      <c r="D14157" s="395" t="n">
        <v>211.7</v>
      </c>
    </row>
    <row r="14158" customFormat="false" ht="14.25" hidden="false" customHeight="false" outlineLevel="0" collapsed="false">
      <c r="A14158" s="393" t="n">
        <v>7722</v>
      </c>
      <c r="B14158" s="394" t="s">
        <v>14388</v>
      </c>
      <c r="C14158" s="393" t="s">
        <v>274</v>
      </c>
      <c r="D14158" s="395" t="n">
        <v>323.96</v>
      </c>
    </row>
    <row r="14159" customFormat="false" ht="14.25" hidden="false" customHeight="false" outlineLevel="0" collapsed="false">
      <c r="A14159" s="393" t="n">
        <v>7763</v>
      </c>
      <c r="B14159" s="394" t="s">
        <v>14389</v>
      </c>
      <c r="C14159" s="393" t="s">
        <v>274</v>
      </c>
      <c r="D14159" s="395" t="n">
        <v>394.7</v>
      </c>
    </row>
    <row r="14160" customFormat="false" ht="14.25" hidden="false" customHeight="false" outlineLevel="0" collapsed="false">
      <c r="A14160" s="393" t="n">
        <v>7764</v>
      </c>
      <c r="B14160" s="394" t="s">
        <v>14390</v>
      </c>
      <c r="C14160" s="393" t="s">
        <v>274</v>
      </c>
      <c r="D14160" s="395" t="n">
        <v>471.59</v>
      </c>
    </row>
    <row r="14161" customFormat="false" ht="14.25" hidden="false" customHeight="false" outlineLevel="0" collapsed="false">
      <c r="A14161" s="393" t="n">
        <v>12572</v>
      </c>
      <c r="B14161" s="394" t="s">
        <v>14391</v>
      </c>
      <c r="C14161" s="393" t="s">
        <v>274</v>
      </c>
      <c r="D14161" s="395" t="n">
        <v>666.38</v>
      </c>
    </row>
    <row r="14162" customFormat="false" ht="14.25" hidden="false" customHeight="false" outlineLevel="0" collapsed="false">
      <c r="A14162" s="393" t="n">
        <v>12573</v>
      </c>
      <c r="B14162" s="394" t="s">
        <v>14392</v>
      </c>
      <c r="C14162" s="393" t="s">
        <v>274</v>
      </c>
      <c r="D14162" s="395" t="n">
        <v>876.55</v>
      </c>
    </row>
    <row r="14163" customFormat="false" ht="14.25" hidden="false" customHeight="false" outlineLevel="0" collapsed="false">
      <c r="A14163" s="393" t="n">
        <v>12574</v>
      </c>
      <c r="B14163" s="394" t="s">
        <v>14393</v>
      </c>
      <c r="C14163" s="393" t="s">
        <v>274</v>
      </c>
      <c r="D14163" s="395" t="n">
        <v>1059.86</v>
      </c>
    </row>
    <row r="14164" customFormat="false" ht="14.25" hidden="false" customHeight="false" outlineLevel="0" collapsed="false">
      <c r="A14164" s="393" t="n">
        <v>12575</v>
      </c>
      <c r="B14164" s="394" t="s">
        <v>14394</v>
      </c>
      <c r="C14164" s="393" t="s">
        <v>274</v>
      </c>
      <c r="D14164" s="395" t="n">
        <v>1609.57</v>
      </c>
    </row>
    <row r="14165" customFormat="false" ht="14.25" hidden="false" customHeight="false" outlineLevel="0" collapsed="false">
      <c r="A14165" s="393" t="n">
        <v>12576</v>
      </c>
      <c r="B14165" s="394" t="s">
        <v>14395</v>
      </c>
      <c r="C14165" s="393" t="s">
        <v>274</v>
      </c>
      <c r="D14165" s="395" t="n">
        <v>194.78</v>
      </c>
    </row>
    <row r="14166" customFormat="false" ht="14.25" hidden="false" customHeight="false" outlineLevel="0" collapsed="false">
      <c r="A14166" s="393" t="n">
        <v>12577</v>
      </c>
      <c r="B14166" s="394" t="s">
        <v>14396</v>
      </c>
      <c r="C14166" s="393" t="s">
        <v>274</v>
      </c>
      <c r="D14166" s="395" t="n">
        <v>262.45</v>
      </c>
    </row>
    <row r="14167" customFormat="false" ht="14.25" hidden="false" customHeight="false" outlineLevel="0" collapsed="false">
      <c r="A14167" s="393" t="n">
        <v>12578</v>
      </c>
      <c r="B14167" s="394" t="s">
        <v>14397</v>
      </c>
      <c r="C14167" s="393" t="s">
        <v>274</v>
      </c>
      <c r="D14167" s="395" t="n">
        <v>317.81</v>
      </c>
    </row>
    <row r="14168" customFormat="false" ht="14.25" hidden="false" customHeight="false" outlineLevel="0" collapsed="false">
      <c r="A14168" s="393" t="n">
        <v>12579</v>
      </c>
      <c r="B14168" s="394" t="s">
        <v>14398</v>
      </c>
      <c r="C14168" s="393" t="s">
        <v>274</v>
      </c>
      <c r="D14168" s="395" t="n">
        <v>547.46</v>
      </c>
    </row>
    <row r="14169" customFormat="false" ht="14.25" hidden="false" customHeight="false" outlineLevel="0" collapsed="false">
      <c r="A14169" s="393" t="n">
        <v>12580</v>
      </c>
      <c r="B14169" s="394" t="s">
        <v>14399</v>
      </c>
      <c r="C14169" s="393" t="s">
        <v>274</v>
      </c>
      <c r="D14169" s="395" t="n">
        <v>570.42</v>
      </c>
    </row>
    <row r="14170" customFormat="false" ht="14.25" hidden="false" customHeight="false" outlineLevel="0" collapsed="false">
      <c r="A14170" s="393" t="n">
        <v>12581</v>
      </c>
      <c r="B14170" s="394" t="s">
        <v>14400</v>
      </c>
      <c r="C14170" s="393" t="s">
        <v>274</v>
      </c>
      <c r="D14170" s="395" t="n">
        <v>611.02</v>
      </c>
    </row>
    <row r="14171" customFormat="false" ht="14.25" hidden="false" customHeight="false" outlineLevel="0" collapsed="false">
      <c r="A14171" s="393" t="n">
        <v>7720</v>
      </c>
      <c r="B14171" s="394" t="s">
        <v>14401</v>
      </c>
      <c r="C14171" s="393" t="s">
        <v>274</v>
      </c>
      <c r="D14171" s="395" t="n">
        <v>955.49</v>
      </c>
    </row>
    <row r="14172" customFormat="false" ht="14.25" hidden="false" customHeight="false" outlineLevel="0" collapsed="false">
      <c r="A14172" s="393" t="n">
        <v>40335</v>
      </c>
      <c r="B14172" s="394" t="s">
        <v>14402</v>
      </c>
      <c r="C14172" s="393" t="s">
        <v>274</v>
      </c>
      <c r="D14172" s="395" t="n">
        <v>199.91</v>
      </c>
    </row>
    <row r="14173" customFormat="false" ht="14.25" hidden="false" customHeight="false" outlineLevel="0" collapsed="false">
      <c r="A14173" s="393" t="n">
        <v>7740</v>
      </c>
      <c r="B14173" s="394" t="s">
        <v>14403</v>
      </c>
      <c r="C14173" s="393" t="s">
        <v>274</v>
      </c>
      <c r="D14173" s="395" t="n">
        <v>205.04</v>
      </c>
    </row>
    <row r="14174" customFormat="false" ht="14.25" hidden="false" customHeight="false" outlineLevel="0" collapsed="false">
      <c r="A14174" s="393" t="n">
        <v>7741</v>
      </c>
      <c r="B14174" s="394" t="s">
        <v>14404</v>
      </c>
      <c r="C14174" s="393" t="s">
        <v>274</v>
      </c>
      <c r="D14174" s="395" t="n">
        <v>379.32</v>
      </c>
    </row>
    <row r="14175" customFormat="false" ht="14.25" hidden="false" customHeight="false" outlineLevel="0" collapsed="false">
      <c r="A14175" s="393" t="n">
        <v>7774</v>
      </c>
      <c r="B14175" s="394" t="s">
        <v>14405</v>
      </c>
      <c r="C14175" s="393" t="s">
        <v>274</v>
      </c>
      <c r="D14175" s="395" t="n">
        <v>465.44</v>
      </c>
    </row>
    <row r="14176" customFormat="false" ht="14.25" hidden="false" customHeight="false" outlineLevel="0" collapsed="false">
      <c r="A14176" s="393" t="n">
        <v>7744</v>
      </c>
      <c r="B14176" s="394" t="s">
        <v>14406</v>
      </c>
      <c r="C14176" s="393" t="s">
        <v>274</v>
      </c>
      <c r="D14176" s="395" t="n">
        <v>607.94</v>
      </c>
    </row>
    <row r="14177" customFormat="false" ht="14.25" hidden="false" customHeight="false" outlineLevel="0" collapsed="false">
      <c r="A14177" s="393" t="n">
        <v>7773</v>
      </c>
      <c r="B14177" s="394" t="s">
        <v>14407</v>
      </c>
      <c r="C14177" s="393" t="s">
        <v>274</v>
      </c>
      <c r="D14177" s="395" t="n">
        <v>621.37</v>
      </c>
    </row>
    <row r="14178" customFormat="false" ht="14.25" hidden="false" customHeight="false" outlineLevel="0" collapsed="false">
      <c r="A14178" s="393" t="n">
        <v>7754</v>
      </c>
      <c r="B14178" s="394" t="s">
        <v>14408</v>
      </c>
      <c r="C14178" s="393" t="s">
        <v>274</v>
      </c>
      <c r="D14178" s="395" t="n">
        <v>942.16</v>
      </c>
    </row>
    <row r="14179" customFormat="false" ht="14.25" hidden="false" customHeight="false" outlineLevel="0" collapsed="false">
      <c r="A14179" s="393" t="n">
        <v>7735</v>
      </c>
      <c r="B14179" s="394" t="s">
        <v>14409</v>
      </c>
      <c r="C14179" s="393" t="s">
        <v>274</v>
      </c>
      <c r="D14179" s="395" t="n">
        <v>1220</v>
      </c>
    </row>
    <row r="14180" customFormat="false" ht="14.25" hidden="false" customHeight="false" outlineLevel="0" collapsed="false">
      <c r="A14180" s="393" t="n">
        <v>7755</v>
      </c>
      <c r="B14180" s="394" t="s">
        <v>14410</v>
      </c>
      <c r="C14180" s="393" t="s">
        <v>274</v>
      </c>
      <c r="D14180" s="395" t="n">
        <v>241.94</v>
      </c>
    </row>
    <row r="14181" customFormat="false" ht="14.25" hidden="false" customHeight="false" outlineLevel="0" collapsed="false">
      <c r="A14181" s="393" t="n">
        <v>7776</v>
      </c>
      <c r="B14181" s="394" t="s">
        <v>14411</v>
      </c>
      <c r="C14181" s="393" t="s">
        <v>274</v>
      </c>
      <c r="D14181" s="395" t="n">
        <v>504.4</v>
      </c>
    </row>
    <row r="14182" customFormat="false" ht="14.25" hidden="false" customHeight="false" outlineLevel="0" collapsed="false">
      <c r="A14182" s="393" t="n">
        <v>7743</v>
      </c>
      <c r="B14182" s="394" t="s">
        <v>14412</v>
      </c>
      <c r="C14182" s="393" t="s">
        <v>274</v>
      </c>
      <c r="D14182" s="395" t="n">
        <v>534.13</v>
      </c>
    </row>
    <row r="14183" customFormat="false" ht="14.25" hidden="false" customHeight="false" outlineLevel="0" collapsed="false">
      <c r="A14183" s="393" t="n">
        <v>7733</v>
      </c>
      <c r="B14183" s="394" t="s">
        <v>14413</v>
      </c>
      <c r="C14183" s="393" t="s">
        <v>274</v>
      </c>
      <c r="D14183" s="395" t="n">
        <v>697.14</v>
      </c>
    </row>
    <row r="14184" customFormat="false" ht="14.25" hidden="false" customHeight="false" outlineLevel="0" collapsed="false">
      <c r="A14184" s="393" t="n">
        <v>7775</v>
      </c>
      <c r="B14184" s="394" t="s">
        <v>14414</v>
      </c>
      <c r="C14184" s="393" t="s">
        <v>274</v>
      </c>
      <c r="D14184" s="395" t="n">
        <v>763.78</v>
      </c>
    </row>
    <row r="14185" customFormat="false" ht="14.25" hidden="false" customHeight="false" outlineLevel="0" collapsed="false">
      <c r="A14185" s="393" t="n">
        <v>7734</v>
      </c>
      <c r="B14185" s="394" t="s">
        <v>14415</v>
      </c>
      <c r="C14185" s="393" t="s">
        <v>274</v>
      </c>
      <c r="D14185" s="395" t="n">
        <v>1081.59</v>
      </c>
    </row>
    <row r="14186" customFormat="false" ht="14.25" hidden="false" customHeight="false" outlineLevel="0" collapsed="false">
      <c r="A14186" s="393" t="n">
        <v>7714</v>
      </c>
      <c r="B14186" s="394" t="s">
        <v>14416</v>
      </c>
      <c r="C14186" s="393" t="s">
        <v>274</v>
      </c>
      <c r="D14186" s="395" t="n">
        <v>150.7</v>
      </c>
    </row>
    <row r="14187" customFormat="false" ht="14.25" hidden="false" customHeight="false" outlineLevel="0" collapsed="false">
      <c r="A14187" s="393" t="n">
        <v>37449</v>
      </c>
      <c r="B14187" s="394" t="s">
        <v>14417</v>
      </c>
      <c r="C14187" s="393" t="s">
        <v>274</v>
      </c>
      <c r="D14187" s="395" t="n">
        <v>40.43</v>
      </c>
    </row>
    <row r="14188" customFormat="false" ht="14.25" hidden="false" customHeight="false" outlineLevel="0" collapsed="false">
      <c r="A14188" s="393" t="n">
        <v>37450</v>
      </c>
      <c r="B14188" s="394" t="s">
        <v>14418</v>
      </c>
      <c r="C14188" s="393" t="s">
        <v>274</v>
      </c>
      <c r="D14188" s="395" t="n">
        <v>56.6</v>
      </c>
    </row>
    <row r="14189" customFormat="false" ht="14.25" hidden="false" customHeight="false" outlineLevel="0" collapsed="false">
      <c r="A14189" s="393" t="n">
        <v>37451</v>
      </c>
      <c r="B14189" s="394" t="s">
        <v>14419</v>
      </c>
      <c r="C14189" s="393" t="s">
        <v>274</v>
      </c>
      <c r="D14189" s="395" t="n">
        <v>79.02</v>
      </c>
    </row>
    <row r="14190" customFormat="false" ht="14.25" hidden="false" customHeight="false" outlineLevel="0" collapsed="false">
      <c r="A14190" s="393" t="n">
        <v>37452</v>
      </c>
      <c r="B14190" s="394" t="s">
        <v>14420</v>
      </c>
      <c r="C14190" s="393" t="s">
        <v>274</v>
      </c>
      <c r="D14190" s="395" t="n">
        <v>114.86</v>
      </c>
    </row>
    <row r="14191" customFormat="false" ht="14.25" hidden="false" customHeight="false" outlineLevel="0" collapsed="false">
      <c r="A14191" s="393" t="n">
        <v>37453</v>
      </c>
      <c r="B14191" s="394" t="s">
        <v>14421</v>
      </c>
      <c r="C14191" s="393" t="s">
        <v>274</v>
      </c>
      <c r="D14191" s="395" t="n">
        <v>132.27</v>
      </c>
    </row>
    <row r="14192" customFormat="false" ht="14.25" hidden="false" customHeight="false" outlineLevel="0" collapsed="false">
      <c r="A14192" s="393" t="n">
        <v>7778</v>
      </c>
      <c r="B14192" s="394" t="s">
        <v>14422</v>
      </c>
      <c r="C14192" s="393" t="s">
        <v>274</v>
      </c>
      <c r="D14192" s="395" t="n">
        <v>49.62</v>
      </c>
    </row>
    <row r="14193" customFormat="false" ht="14.25" hidden="false" customHeight="false" outlineLevel="0" collapsed="false">
      <c r="A14193" s="393" t="n">
        <v>7796</v>
      </c>
      <c r="B14193" s="394" t="s">
        <v>14423</v>
      </c>
      <c r="C14193" s="393" t="s">
        <v>274</v>
      </c>
      <c r="D14193" s="395" t="n">
        <v>68</v>
      </c>
    </row>
    <row r="14194" customFormat="false" ht="14.25" hidden="false" customHeight="false" outlineLevel="0" collapsed="false">
      <c r="A14194" s="393" t="n">
        <v>7781</v>
      </c>
      <c r="B14194" s="394" t="s">
        <v>14424</v>
      </c>
      <c r="C14194" s="393" t="s">
        <v>274</v>
      </c>
      <c r="D14194" s="395" t="n">
        <v>80.35</v>
      </c>
    </row>
    <row r="14195" customFormat="false" ht="14.25" hidden="false" customHeight="false" outlineLevel="0" collapsed="false">
      <c r="A14195" s="393" t="n">
        <v>7795</v>
      </c>
      <c r="B14195" s="394" t="s">
        <v>14425</v>
      </c>
      <c r="C14195" s="393" t="s">
        <v>274</v>
      </c>
      <c r="D14195" s="395" t="n">
        <v>119.59</v>
      </c>
    </row>
    <row r="14196" customFormat="false" ht="14.25" hidden="false" customHeight="false" outlineLevel="0" collapsed="false">
      <c r="A14196" s="393" t="n">
        <v>7791</v>
      </c>
      <c r="B14196" s="394" t="s">
        <v>14426</v>
      </c>
      <c r="C14196" s="393" t="s">
        <v>274</v>
      </c>
      <c r="D14196" s="395" t="n">
        <v>143.16</v>
      </c>
    </row>
    <row r="14197" customFormat="false" ht="14.25" hidden="false" customHeight="false" outlineLevel="0" collapsed="false">
      <c r="A14197" s="393" t="n">
        <v>7783</v>
      </c>
      <c r="B14197" s="394" t="s">
        <v>14427</v>
      </c>
      <c r="C14197" s="393" t="s">
        <v>274</v>
      </c>
      <c r="D14197" s="395" t="n">
        <v>50.73</v>
      </c>
    </row>
    <row r="14198" customFormat="false" ht="14.25" hidden="false" customHeight="false" outlineLevel="0" collapsed="false">
      <c r="A14198" s="393" t="n">
        <v>7790</v>
      </c>
      <c r="B14198" s="394" t="s">
        <v>14428</v>
      </c>
      <c r="C14198" s="393" t="s">
        <v>274</v>
      </c>
      <c r="D14198" s="395" t="n">
        <v>79.94</v>
      </c>
    </row>
    <row r="14199" customFormat="false" ht="14.25" hidden="false" customHeight="false" outlineLevel="0" collapsed="false">
      <c r="A14199" s="393" t="n">
        <v>7785</v>
      </c>
      <c r="B14199" s="394" t="s">
        <v>14429</v>
      </c>
      <c r="C14199" s="393" t="s">
        <v>274</v>
      </c>
      <c r="D14199" s="395" t="n">
        <v>88.21</v>
      </c>
    </row>
    <row r="14200" customFormat="false" ht="14.25" hidden="false" customHeight="false" outlineLevel="0" collapsed="false">
      <c r="A14200" s="393" t="n">
        <v>7792</v>
      </c>
      <c r="B14200" s="394" t="s">
        <v>14430</v>
      </c>
      <c r="C14200" s="393" t="s">
        <v>274</v>
      </c>
      <c r="D14200" s="395" t="n">
        <v>125.11</v>
      </c>
    </row>
    <row r="14201" customFormat="false" ht="14.25" hidden="false" customHeight="false" outlineLevel="0" collapsed="false">
      <c r="A14201" s="393" t="n">
        <v>7793</v>
      </c>
      <c r="B14201" s="394" t="s">
        <v>14431</v>
      </c>
      <c r="C14201" s="393" t="s">
        <v>274</v>
      </c>
      <c r="D14201" s="395" t="n">
        <v>147.76</v>
      </c>
    </row>
    <row r="14202" customFormat="false" ht="14.25" hidden="false" customHeight="false" outlineLevel="0" collapsed="false">
      <c r="A14202" s="393" t="n">
        <v>13159</v>
      </c>
      <c r="B14202" s="394" t="s">
        <v>14432</v>
      </c>
      <c r="C14202" s="393" t="s">
        <v>274</v>
      </c>
      <c r="D14202" s="395" t="n">
        <v>128.64</v>
      </c>
    </row>
    <row r="14203" customFormat="false" ht="14.25" hidden="false" customHeight="false" outlineLevel="0" collapsed="false">
      <c r="A14203" s="393" t="n">
        <v>13168</v>
      </c>
      <c r="B14203" s="394" t="s">
        <v>14433</v>
      </c>
      <c r="C14203" s="393" t="s">
        <v>274</v>
      </c>
      <c r="D14203" s="395" t="n">
        <v>156.21</v>
      </c>
    </row>
    <row r="14204" customFormat="false" ht="14.25" hidden="false" customHeight="false" outlineLevel="0" collapsed="false">
      <c r="A14204" s="393" t="n">
        <v>13173</v>
      </c>
      <c r="B14204" s="394" t="s">
        <v>14434</v>
      </c>
      <c r="C14204" s="393" t="s">
        <v>274</v>
      </c>
      <c r="D14204" s="395" t="n">
        <v>211.35</v>
      </c>
    </row>
    <row r="14205" customFormat="false" ht="14.25" hidden="false" customHeight="false" outlineLevel="0" collapsed="false">
      <c r="A14205" s="393" t="n">
        <v>12583</v>
      </c>
      <c r="B14205" s="394" t="s">
        <v>14435</v>
      </c>
      <c r="C14205" s="393" t="s">
        <v>274</v>
      </c>
      <c r="D14205" s="395" t="n">
        <v>42.27</v>
      </c>
    </row>
    <row r="14206" customFormat="false" ht="14.25" hidden="false" customHeight="false" outlineLevel="0" collapsed="false">
      <c r="A14206" s="393" t="n">
        <v>12584</v>
      </c>
      <c r="B14206" s="394" t="s">
        <v>14436</v>
      </c>
      <c r="C14206" s="393" t="s">
        <v>274</v>
      </c>
      <c r="D14206" s="395" t="n">
        <v>55.13</v>
      </c>
    </row>
    <row r="14207" customFormat="false" ht="14.25" hidden="false" customHeight="false" outlineLevel="0" collapsed="false">
      <c r="A14207" s="393" t="n">
        <v>12613</v>
      </c>
      <c r="B14207" s="394" t="s">
        <v>14437</v>
      </c>
      <c r="C14207" s="393" t="s">
        <v>267</v>
      </c>
      <c r="D14207" s="395" t="n">
        <v>19.28</v>
      </c>
    </row>
    <row r="14208" customFormat="false" ht="14.25" hidden="false" customHeight="false" outlineLevel="0" collapsed="false">
      <c r="A14208" s="393" t="n">
        <v>1031</v>
      </c>
      <c r="B14208" s="394" t="s">
        <v>14438</v>
      </c>
      <c r="C14208" s="393" t="s">
        <v>267</v>
      </c>
      <c r="D14208" s="395" t="n">
        <v>15.43</v>
      </c>
    </row>
    <row r="14209" customFormat="false" ht="14.25" hidden="false" customHeight="false" outlineLevel="0" collapsed="false">
      <c r="A14209" s="393" t="n">
        <v>39707</v>
      </c>
      <c r="B14209" s="394" t="s">
        <v>14439</v>
      </c>
      <c r="C14209" s="393" t="s">
        <v>274</v>
      </c>
      <c r="D14209" s="395" t="n">
        <v>4.43</v>
      </c>
    </row>
    <row r="14210" customFormat="false" ht="14.25" hidden="false" customHeight="false" outlineLevel="0" collapsed="false">
      <c r="A14210" s="393" t="n">
        <v>39708</v>
      </c>
      <c r="B14210" s="394" t="s">
        <v>14440</v>
      </c>
      <c r="C14210" s="393" t="s">
        <v>274</v>
      </c>
      <c r="D14210" s="395" t="n">
        <v>4.29</v>
      </c>
    </row>
    <row r="14211" customFormat="false" ht="14.25" hidden="false" customHeight="false" outlineLevel="0" collapsed="false">
      <c r="A14211" s="393" t="n">
        <v>39710</v>
      </c>
      <c r="B14211" s="394" t="s">
        <v>14441</v>
      </c>
      <c r="C14211" s="393" t="s">
        <v>274</v>
      </c>
      <c r="D14211" s="395" t="n">
        <v>3.02</v>
      </c>
    </row>
    <row r="14212" customFormat="false" ht="14.25" hidden="false" customHeight="false" outlineLevel="0" collapsed="false">
      <c r="A14212" s="393" t="n">
        <v>39709</v>
      </c>
      <c r="B14212" s="394" t="s">
        <v>14442</v>
      </c>
      <c r="C14212" s="393" t="s">
        <v>274</v>
      </c>
      <c r="D14212" s="395" t="n">
        <v>4.19</v>
      </c>
    </row>
    <row r="14213" customFormat="false" ht="14.25" hidden="false" customHeight="false" outlineLevel="0" collapsed="false">
      <c r="A14213" s="393" t="n">
        <v>39711</v>
      </c>
      <c r="B14213" s="394" t="s">
        <v>14443</v>
      </c>
      <c r="C14213" s="393" t="s">
        <v>274</v>
      </c>
      <c r="D14213" s="395" t="n">
        <v>4.7</v>
      </c>
    </row>
    <row r="14214" customFormat="false" ht="14.25" hidden="false" customHeight="false" outlineLevel="0" collapsed="false">
      <c r="A14214" s="393" t="n">
        <v>39714</v>
      </c>
      <c r="B14214" s="394" t="s">
        <v>14444</v>
      </c>
      <c r="C14214" s="393" t="s">
        <v>274</v>
      </c>
      <c r="D14214" s="395" t="n">
        <v>2.99</v>
      </c>
    </row>
    <row r="14215" customFormat="false" ht="14.25" hidden="false" customHeight="false" outlineLevel="0" collapsed="false">
      <c r="A14215" s="393" t="n">
        <v>39712</v>
      </c>
      <c r="B14215" s="394" t="s">
        <v>14445</v>
      </c>
      <c r="C14215" s="393" t="s">
        <v>274</v>
      </c>
      <c r="D14215" s="395" t="n">
        <v>1.65</v>
      </c>
    </row>
    <row r="14216" customFormat="false" ht="14.25" hidden="false" customHeight="false" outlineLevel="0" collapsed="false">
      <c r="A14216" s="393" t="n">
        <v>39713</v>
      </c>
      <c r="B14216" s="394" t="s">
        <v>14446</v>
      </c>
      <c r="C14216" s="393" t="s">
        <v>274</v>
      </c>
      <c r="D14216" s="395" t="n">
        <v>1.3</v>
      </c>
    </row>
    <row r="14217" customFormat="false" ht="14.25" hidden="false" customHeight="false" outlineLevel="0" collapsed="false">
      <c r="A14217" s="393" t="n">
        <v>39715</v>
      </c>
      <c r="B14217" s="394" t="s">
        <v>14447</v>
      </c>
      <c r="C14217" s="393" t="s">
        <v>274</v>
      </c>
      <c r="D14217" s="395" t="n">
        <v>2.13</v>
      </c>
    </row>
    <row r="14218" customFormat="false" ht="14.25" hidden="false" customHeight="false" outlineLevel="0" collapsed="false">
      <c r="A14218" s="393" t="n">
        <v>39716</v>
      </c>
      <c r="B14218" s="394" t="s">
        <v>14448</v>
      </c>
      <c r="C14218" s="393" t="s">
        <v>274</v>
      </c>
      <c r="D14218" s="395" t="n">
        <v>1.61</v>
      </c>
    </row>
    <row r="14219" customFormat="false" ht="14.25" hidden="false" customHeight="false" outlineLevel="0" collapsed="false">
      <c r="A14219" s="393" t="n">
        <v>39718</v>
      </c>
      <c r="B14219" s="394" t="s">
        <v>14449</v>
      </c>
      <c r="C14219" s="393" t="s">
        <v>274</v>
      </c>
      <c r="D14219" s="395" t="n">
        <v>2.75</v>
      </c>
    </row>
    <row r="14220" customFormat="false" ht="14.25" hidden="false" customHeight="false" outlineLevel="0" collapsed="false">
      <c r="A14220" s="393" t="n">
        <v>9813</v>
      </c>
      <c r="B14220" s="394" t="s">
        <v>14450</v>
      </c>
      <c r="C14220" s="393" t="s">
        <v>274</v>
      </c>
      <c r="D14220" s="395" t="n">
        <v>5.51</v>
      </c>
    </row>
    <row r="14221" customFormat="false" ht="14.25" hidden="false" customHeight="false" outlineLevel="0" collapsed="false">
      <c r="A14221" s="393" t="n">
        <v>9815</v>
      </c>
      <c r="B14221" s="394" t="s">
        <v>14451</v>
      </c>
      <c r="C14221" s="393" t="s">
        <v>274</v>
      </c>
      <c r="D14221" s="395" t="n">
        <v>10.88</v>
      </c>
    </row>
    <row r="14222" customFormat="false" ht="14.25" hidden="false" customHeight="false" outlineLevel="0" collapsed="false">
      <c r="A14222" s="393" t="n">
        <v>44543</v>
      </c>
      <c r="B14222" s="394" t="s">
        <v>14452</v>
      </c>
      <c r="C14222" s="393" t="s">
        <v>274</v>
      </c>
      <c r="D14222" s="395" t="n">
        <v>5414.49</v>
      </c>
    </row>
    <row r="14223" customFormat="false" ht="14.25" hidden="false" customHeight="false" outlineLevel="0" collapsed="false">
      <c r="A14223" s="393" t="n">
        <v>44526</v>
      </c>
      <c r="B14223" s="394" t="s">
        <v>14453</v>
      </c>
      <c r="C14223" s="393" t="s">
        <v>274</v>
      </c>
      <c r="D14223" s="395" t="n">
        <v>132.7</v>
      </c>
    </row>
    <row r="14224" customFormat="false" ht="14.25" hidden="false" customHeight="false" outlineLevel="0" collapsed="false">
      <c r="A14224" s="393" t="n">
        <v>44545</v>
      </c>
      <c r="B14224" s="394" t="s">
        <v>14454</v>
      </c>
      <c r="C14224" s="393" t="s">
        <v>274</v>
      </c>
      <c r="D14224" s="395" t="n">
        <v>284.85</v>
      </c>
    </row>
    <row r="14225" customFormat="false" ht="14.25" hidden="false" customHeight="false" outlineLevel="0" collapsed="false">
      <c r="A14225" s="393" t="n">
        <v>44525</v>
      </c>
      <c r="B14225" s="394" t="s">
        <v>14455</v>
      </c>
      <c r="C14225" s="393" t="s">
        <v>274</v>
      </c>
      <c r="D14225" s="395" t="n">
        <v>4910.91</v>
      </c>
    </row>
    <row r="14226" customFormat="false" ht="14.25" hidden="false" customHeight="false" outlineLevel="0" collapsed="false">
      <c r="A14226" s="393" t="n">
        <v>44547</v>
      </c>
      <c r="B14226" s="394" t="s">
        <v>14456</v>
      </c>
      <c r="C14226" s="393" t="s">
        <v>274</v>
      </c>
      <c r="D14226" s="395" t="n">
        <v>444.04</v>
      </c>
    </row>
    <row r="14227" customFormat="false" ht="14.25" hidden="false" customHeight="false" outlineLevel="0" collapsed="false">
      <c r="A14227" s="393" t="n">
        <v>44519</v>
      </c>
      <c r="B14227" s="394" t="s">
        <v>14457</v>
      </c>
      <c r="C14227" s="393" t="s">
        <v>274</v>
      </c>
      <c r="D14227" s="395" t="n">
        <v>1088.01</v>
      </c>
    </row>
    <row r="14228" customFormat="false" ht="14.25" hidden="false" customHeight="false" outlineLevel="0" collapsed="false">
      <c r="A14228" s="393" t="n">
        <v>44520</v>
      </c>
      <c r="B14228" s="394" t="s">
        <v>14458</v>
      </c>
      <c r="C14228" s="393" t="s">
        <v>274</v>
      </c>
      <c r="D14228" s="395" t="n">
        <v>1752.39</v>
      </c>
    </row>
    <row r="14229" customFormat="false" ht="14.25" hidden="false" customHeight="false" outlineLevel="0" collapsed="false">
      <c r="A14229" s="393" t="n">
        <v>44521</v>
      </c>
      <c r="B14229" s="394" t="s">
        <v>14459</v>
      </c>
      <c r="C14229" s="393" t="s">
        <v>274</v>
      </c>
      <c r="D14229" s="395" t="n">
        <v>28.27</v>
      </c>
    </row>
    <row r="14230" customFormat="false" ht="14.25" hidden="false" customHeight="false" outlineLevel="0" collapsed="false">
      <c r="A14230" s="393" t="n">
        <v>44522</v>
      </c>
      <c r="B14230" s="394" t="s">
        <v>14460</v>
      </c>
      <c r="C14230" s="393" t="s">
        <v>274</v>
      </c>
      <c r="D14230" s="395" t="n">
        <v>3076.55</v>
      </c>
    </row>
    <row r="14231" customFormat="false" ht="14.25" hidden="false" customHeight="false" outlineLevel="0" collapsed="false">
      <c r="A14231" s="393" t="n">
        <v>44523</v>
      </c>
      <c r="B14231" s="394" t="s">
        <v>14461</v>
      </c>
      <c r="C14231" s="393" t="s">
        <v>274</v>
      </c>
      <c r="D14231" s="395" t="n">
        <v>4575.7</v>
      </c>
    </row>
    <row r="14232" customFormat="false" ht="14.25" hidden="false" customHeight="false" outlineLevel="0" collapsed="false">
      <c r="A14232" s="393" t="n">
        <v>44527</v>
      </c>
      <c r="B14232" s="394" t="s">
        <v>14462</v>
      </c>
      <c r="C14232" s="393" t="s">
        <v>274</v>
      </c>
      <c r="D14232" s="395" t="n">
        <v>2294.59</v>
      </c>
    </row>
    <row r="14233" customFormat="false" ht="14.25" hidden="false" customHeight="false" outlineLevel="0" collapsed="false">
      <c r="A14233" s="393" t="n">
        <v>44524</v>
      </c>
      <c r="B14233" s="394" t="s">
        <v>14463</v>
      </c>
      <c r="C14233" s="393" t="s">
        <v>274</v>
      </c>
      <c r="D14233" s="395" t="n">
        <v>63.22</v>
      </c>
    </row>
    <row r="14234" customFormat="false" ht="14.25" hidden="false" customHeight="false" outlineLevel="0" collapsed="false">
      <c r="A14234" s="393" t="n">
        <v>44542</v>
      </c>
      <c r="B14234" s="394" t="s">
        <v>14464</v>
      </c>
      <c r="C14234" s="393" t="s">
        <v>274</v>
      </c>
      <c r="D14234" s="395" t="n">
        <v>2993.68</v>
      </c>
    </row>
    <row r="14235" customFormat="false" ht="14.25" hidden="false" customHeight="false" outlineLevel="0" collapsed="false">
      <c r="A14235" s="393" t="n">
        <v>9877</v>
      </c>
      <c r="B14235" s="394" t="s">
        <v>14465</v>
      </c>
      <c r="C14235" s="393" t="s">
        <v>274</v>
      </c>
      <c r="D14235" s="395" t="n">
        <v>133.43</v>
      </c>
    </row>
    <row r="14236" customFormat="false" ht="14.25" hidden="false" customHeight="false" outlineLevel="0" collapsed="false">
      <c r="A14236" s="393" t="n">
        <v>9878</v>
      </c>
      <c r="B14236" s="394" t="s">
        <v>14466</v>
      </c>
      <c r="C14236" s="393" t="s">
        <v>274</v>
      </c>
      <c r="D14236" s="395" t="n">
        <v>164.26</v>
      </c>
    </row>
    <row r="14237" customFormat="false" ht="14.25" hidden="false" customHeight="false" outlineLevel="0" collapsed="false">
      <c r="A14237" s="393" t="n">
        <v>41986</v>
      </c>
      <c r="B14237" s="394" t="s">
        <v>14467</v>
      </c>
      <c r="C14237" s="393" t="s">
        <v>274</v>
      </c>
      <c r="D14237" s="395" t="n">
        <v>3469.3</v>
      </c>
    </row>
    <row r="14238" customFormat="false" ht="14.25" hidden="false" customHeight="false" outlineLevel="0" collapsed="false">
      <c r="A14238" s="393" t="n">
        <v>43422</v>
      </c>
      <c r="B14238" s="394" t="s">
        <v>14468</v>
      </c>
      <c r="C14238" s="393" t="s">
        <v>274</v>
      </c>
      <c r="D14238" s="395" t="n">
        <v>4254.76</v>
      </c>
    </row>
    <row r="14239" customFormat="false" ht="14.25" hidden="false" customHeight="false" outlineLevel="0" collapsed="false">
      <c r="A14239" s="393" t="n">
        <v>41987</v>
      </c>
      <c r="B14239" s="394" t="s">
        <v>14469</v>
      </c>
      <c r="C14239" s="393" t="s">
        <v>274</v>
      </c>
      <c r="D14239" s="395" t="n">
        <v>4931.62</v>
      </c>
    </row>
    <row r="14240" customFormat="false" ht="14.25" hidden="false" customHeight="false" outlineLevel="0" collapsed="false">
      <c r="A14240" s="393" t="n">
        <v>41988</v>
      </c>
      <c r="B14240" s="394" t="s">
        <v>14470</v>
      </c>
      <c r="C14240" s="393" t="s">
        <v>274</v>
      </c>
      <c r="D14240" s="395" t="n">
        <v>6513.97</v>
      </c>
    </row>
    <row r="14241" customFormat="false" ht="14.25" hidden="false" customHeight="false" outlineLevel="0" collapsed="false">
      <c r="A14241" s="393" t="n">
        <v>41697</v>
      </c>
      <c r="B14241" s="394" t="s">
        <v>14471</v>
      </c>
      <c r="C14241" s="393" t="s">
        <v>274</v>
      </c>
      <c r="D14241" s="395" t="n">
        <v>1154.58</v>
      </c>
    </row>
    <row r="14242" customFormat="false" ht="14.25" hidden="false" customHeight="false" outlineLevel="0" collapsed="false">
      <c r="A14242" s="393" t="n">
        <v>41985</v>
      </c>
      <c r="B14242" s="394" t="s">
        <v>14472</v>
      </c>
      <c r="C14242" s="393" t="s">
        <v>274</v>
      </c>
      <c r="D14242" s="395" t="n">
        <v>1608.02</v>
      </c>
    </row>
    <row r="14243" customFormat="false" ht="14.25" hidden="false" customHeight="false" outlineLevel="0" collapsed="false">
      <c r="A14243" s="393" t="n">
        <v>41699</v>
      </c>
      <c r="B14243" s="394" t="s">
        <v>14473</v>
      </c>
      <c r="C14243" s="393" t="s">
        <v>274</v>
      </c>
      <c r="D14243" s="395" t="n">
        <v>2289.74</v>
      </c>
    </row>
    <row r="14244" customFormat="false" ht="14.25" hidden="false" customHeight="false" outlineLevel="0" collapsed="false">
      <c r="A14244" s="393" t="n">
        <v>38053</v>
      </c>
      <c r="B14244" s="394" t="s">
        <v>14474</v>
      </c>
      <c r="C14244" s="393" t="s">
        <v>274</v>
      </c>
      <c r="D14244" s="395" t="n">
        <v>25.05</v>
      </c>
    </row>
    <row r="14245" customFormat="false" ht="14.25" hidden="false" customHeight="false" outlineLevel="0" collapsed="false">
      <c r="A14245" s="393" t="n">
        <v>38054</v>
      </c>
      <c r="B14245" s="394" t="s">
        <v>14475</v>
      </c>
      <c r="C14245" s="393" t="s">
        <v>274</v>
      </c>
      <c r="D14245" s="395" t="n">
        <v>43.06</v>
      </c>
    </row>
    <row r="14246" customFormat="false" ht="14.25" hidden="false" customHeight="false" outlineLevel="0" collapsed="false">
      <c r="A14246" s="393" t="n">
        <v>38052</v>
      </c>
      <c r="B14246" s="394" t="s">
        <v>14476</v>
      </c>
      <c r="C14246" s="393" t="s">
        <v>274</v>
      </c>
      <c r="D14246" s="395" t="n">
        <v>12.13</v>
      </c>
    </row>
    <row r="14247" customFormat="false" ht="14.25" hidden="false" customHeight="false" outlineLevel="0" collapsed="false">
      <c r="A14247" s="393" t="n">
        <v>38051</v>
      </c>
      <c r="B14247" s="394" t="s">
        <v>14477</v>
      </c>
      <c r="C14247" s="393" t="s">
        <v>274</v>
      </c>
      <c r="D14247" s="395" t="n">
        <v>7.56</v>
      </c>
    </row>
    <row r="14248" customFormat="false" ht="14.25" hidden="false" customHeight="false" outlineLevel="0" collapsed="false">
      <c r="A14248" s="393" t="n">
        <v>38787</v>
      </c>
      <c r="B14248" s="394" t="s">
        <v>14478</v>
      </c>
      <c r="C14248" s="393" t="s">
        <v>274</v>
      </c>
      <c r="D14248" s="395" t="n">
        <v>4.58</v>
      </c>
    </row>
    <row r="14249" customFormat="false" ht="14.25" hidden="false" customHeight="false" outlineLevel="0" collapsed="false">
      <c r="A14249" s="393" t="n">
        <v>38825</v>
      </c>
      <c r="B14249" s="394" t="s">
        <v>14479</v>
      </c>
      <c r="C14249" s="393" t="s">
        <v>274</v>
      </c>
      <c r="D14249" s="395" t="n">
        <v>5.92</v>
      </c>
    </row>
    <row r="14250" customFormat="false" ht="14.25" hidden="false" customHeight="false" outlineLevel="0" collapsed="false">
      <c r="A14250" s="393" t="n">
        <v>38826</v>
      </c>
      <c r="B14250" s="394" t="s">
        <v>14480</v>
      </c>
      <c r="C14250" s="393" t="s">
        <v>274</v>
      </c>
      <c r="D14250" s="395" t="n">
        <v>8.42</v>
      </c>
    </row>
    <row r="14251" customFormat="false" ht="14.25" hidden="false" customHeight="false" outlineLevel="0" collapsed="false">
      <c r="A14251" s="393" t="n">
        <v>38827</v>
      </c>
      <c r="B14251" s="394" t="s">
        <v>14481</v>
      </c>
      <c r="C14251" s="393" t="s">
        <v>274</v>
      </c>
      <c r="D14251" s="395" t="n">
        <v>13.77</v>
      </c>
    </row>
    <row r="14252" customFormat="false" ht="14.25" hidden="false" customHeight="false" outlineLevel="0" collapsed="false">
      <c r="A14252" s="393" t="n">
        <v>38828</v>
      </c>
      <c r="B14252" s="394" t="s">
        <v>14482</v>
      </c>
      <c r="C14252" s="393" t="s">
        <v>274</v>
      </c>
      <c r="D14252" s="395" t="n">
        <v>8.82</v>
      </c>
    </row>
    <row r="14253" customFormat="false" ht="14.25" hidden="false" customHeight="false" outlineLevel="0" collapsed="false">
      <c r="A14253" s="393" t="n">
        <v>38829</v>
      </c>
      <c r="B14253" s="394" t="s">
        <v>14483</v>
      </c>
      <c r="C14253" s="393" t="s">
        <v>274</v>
      </c>
      <c r="D14253" s="395" t="n">
        <v>14.45</v>
      </c>
    </row>
    <row r="14254" customFormat="false" ht="14.25" hidden="false" customHeight="false" outlineLevel="0" collapsed="false">
      <c r="A14254" s="393" t="n">
        <v>38830</v>
      </c>
      <c r="B14254" s="394" t="s">
        <v>14484</v>
      </c>
      <c r="C14254" s="393" t="s">
        <v>274</v>
      </c>
      <c r="D14254" s="395" t="n">
        <v>20</v>
      </c>
    </row>
    <row r="14255" customFormat="false" ht="14.25" hidden="false" customHeight="false" outlineLevel="0" collapsed="false">
      <c r="A14255" s="393" t="n">
        <v>38831</v>
      </c>
      <c r="B14255" s="394" t="s">
        <v>14485</v>
      </c>
      <c r="C14255" s="393" t="s">
        <v>274</v>
      </c>
      <c r="D14255" s="395" t="n">
        <v>27.9</v>
      </c>
    </row>
    <row r="14256" customFormat="false" ht="14.25" hidden="false" customHeight="false" outlineLevel="0" collapsed="false">
      <c r="A14256" s="393" t="n">
        <v>36274</v>
      </c>
      <c r="B14256" s="394" t="s">
        <v>14486</v>
      </c>
      <c r="C14256" s="393" t="s">
        <v>274</v>
      </c>
      <c r="D14256" s="395" t="n">
        <v>8.94</v>
      </c>
    </row>
    <row r="14257" customFormat="false" ht="14.25" hidden="false" customHeight="false" outlineLevel="0" collapsed="false">
      <c r="A14257" s="393" t="n">
        <v>36278</v>
      </c>
      <c r="B14257" s="394" t="s">
        <v>14487</v>
      </c>
      <c r="C14257" s="393" t="s">
        <v>274</v>
      </c>
      <c r="D14257" s="395" t="n">
        <v>12.12</v>
      </c>
    </row>
    <row r="14258" customFormat="false" ht="14.25" hidden="false" customHeight="false" outlineLevel="0" collapsed="false">
      <c r="A14258" s="393" t="n">
        <v>38977</v>
      </c>
      <c r="B14258" s="394" t="s">
        <v>14488</v>
      </c>
      <c r="C14258" s="393" t="s">
        <v>274</v>
      </c>
      <c r="D14258" s="395" t="n">
        <v>118.6</v>
      </c>
    </row>
    <row r="14259" customFormat="false" ht="14.25" hidden="false" customHeight="false" outlineLevel="0" collapsed="false">
      <c r="A14259" s="393" t="n">
        <v>38971</v>
      </c>
      <c r="B14259" s="394" t="s">
        <v>14489</v>
      </c>
      <c r="C14259" s="393" t="s">
        <v>274</v>
      </c>
      <c r="D14259" s="395" t="n">
        <v>9.95</v>
      </c>
    </row>
    <row r="14260" customFormat="false" ht="14.25" hidden="false" customHeight="false" outlineLevel="0" collapsed="false">
      <c r="A14260" s="393" t="n">
        <v>38972</v>
      </c>
      <c r="B14260" s="394" t="s">
        <v>14490</v>
      </c>
      <c r="C14260" s="393" t="s">
        <v>274</v>
      </c>
      <c r="D14260" s="395" t="n">
        <v>13.42</v>
      </c>
    </row>
    <row r="14261" customFormat="false" ht="14.25" hidden="false" customHeight="false" outlineLevel="0" collapsed="false">
      <c r="A14261" s="393" t="n">
        <v>38973</v>
      </c>
      <c r="B14261" s="394" t="s">
        <v>14491</v>
      </c>
      <c r="C14261" s="393" t="s">
        <v>274</v>
      </c>
      <c r="D14261" s="395" t="n">
        <v>22.17</v>
      </c>
    </row>
    <row r="14262" customFormat="false" ht="14.25" hidden="false" customHeight="false" outlineLevel="0" collapsed="false">
      <c r="A14262" s="393" t="n">
        <v>38974</v>
      </c>
      <c r="B14262" s="394" t="s">
        <v>14492</v>
      </c>
      <c r="C14262" s="393" t="s">
        <v>274</v>
      </c>
      <c r="D14262" s="395" t="n">
        <v>36.01</v>
      </c>
    </row>
    <row r="14263" customFormat="false" ht="14.25" hidden="false" customHeight="false" outlineLevel="0" collapsed="false">
      <c r="A14263" s="393" t="n">
        <v>38975</v>
      </c>
      <c r="B14263" s="394" t="s">
        <v>14493</v>
      </c>
      <c r="C14263" s="393" t="s">
        <v>274</v>
      </c>
      <c r="D14263" s="395" t="n">
        <v>46.17</v>
      </c>
    </row>
    <row r="14264" customFormat="false" ht="14.25" hidden="false" customHeight="false" outlineLevel="0" collapsed="false">
      <c r="A14264" s="393" t="n">
        <v>38976</v>
      </c>
      <c r="B14264" s="394" t="s">
        <v>14494</v>
      </c>
      <c r="C14264" s="393" t="s">
        <v>274</v>
      </c>
      <c r="D14264" s="395" t="n">
        <v>79.38</v>
      </c>
    </row>
    <row r="14265" customFormat="false" ht="14.25" hidden="false" customHeight="false" outlineLevel="0" collapsed="false">
      <c r="A14265" s="393" t="n">
        <v>44176</v>
      </c>
      <c r="B14265" s="394" t="s">
        <v>14495</v>
      </c>
      <c r="C14265" s="393" t="s">
        <v>274</v>
      </c>
      <c r="D14265" s="395" t="n">
        <v>18.24</v>
      </c>
    </row>
    <row r="14266" customFormat="false" ht="14.25" hidden="false" customHeight="false" outlineLevel="0" collapsed="false">
      <c r="A14266" s="393" t="n">
        <v>38986</v>
      </c>
      <c r="B14266" s="394" t="s">
        <v>14496</v>
      </c>
      <c r="C14266" s="393" t="s">
        <v>274</v>
      </c>
      <c r="D14266" s="395" t="n">
        <v>239.62</v>
      </c>
    </row>
    <row r="14267" customFormat="false" ht="14.25" hidden="false" customHeight="false" outlineLevel="0" collapsed="false">
      <c r="A14267" s="393" t="n">
        <v>38978</v>
      </c>
      <c r="B14267" s="394" t="s">
        <v>14497</v>
      </c>
      <c r="C14267" s="393" t="s">
        <v>274</v>
      </c>
      <c r="D14267" s="395" t="n">
        <v>9.83</v>
      </c>
    </row>
    <row r="14268" customFormat="false" ht="14.25" hidden="false" customHeight="false" outlineLevel="0" collapsed="false">
      <c r="A14268" s="393" t="n">
        <v>38979</v>
      </c>
      <c r="B14268" s="394" t="s">
        <v>14498</v>
      </c>
      <c r="C14268" s="393" t="s">
        <v>274</v>
      </c>
      <c r="D14268" s="395" t="n">
        <v>13.59</v>
      </c>
    </row>
    <row r="14269" customFormat="false" ht="14.25" hidden="false" customHeight="false" outlineLevel="0" collapsed="false">
      <c r="A14269" s="393" t="n">
        <v>38980</v>
      </c>
      <c r="B14269" s="394" t="s">
        <v>14499</v>
      </c>
      <c r="C14269" s="393" t="s">
        <v>274</v>
      </c>
      <c r="D14269" s="395" t="n">
        <v>18.19</v>
      </c>
    </row>
    <row r="14270" customFormat="false" ht="14.25" hidden="false" customHeight="false" outlineLevel="0" collapsed="false">
      <c r="A14270" s="393" t="n">
        <v>38981</v>
      </c>
      <c r="B14270" s="394" t="s">
        <v>14500</v>
      </c>
      <c r="C14270" s="393" t="s">
        <v>274</v>
      </c>
      <c r="D14270" s="395" t="n">
        <v>26.24</v>
      </c>
    </row>
    <row r="14271" customFormat="false" ht="14.25" hidden="false" customHeight="false" outlineLevel="0" collapsed="false">
      <c r="A14271" s="393" t="n">
        <v>38982</v>
      </c>
      <c r="B14271" s="394" t="s">
        <v>14501</v>
      </c>
      <c r="C14271" s="393" t="s">
        <v>274</v>
      </c>
      <c r="D14271" s="395" t="n">
        <v>41.46</v>
      </c>
    </row>
    <row r="14272" customFormat="false" ht="14.25" hidden="false" customHeight="false" outlineLevel="0" collapsed="false">
      <c r="A14272" s="393" t="n">
        <v>38983</v>
      </c>
      <c r="B14272" s="394" t="s">
        <v>14502</v>
      </c>
      <c r="C14272" s="393" t="s">
        <v>274</v>
      </c>
      <c r="D14272" s="395" t="n">
        <v>72.96</v>
      </c>
    </row>
    <row r="14273" customFormat="false" ht="14.25" hidden="false" customHeight="false" outlineLevel="0" collapsed="false">
      <c r="A14273" s="393" t="n">
        <v>38984</v>
      </c>
      <c r="B14273" s="394" t="s">
        <v>14503</v>
      </c>
      <c r="C14273" s="393" t="s">
        <v>274</v>
      </c>
      <c r="D14273" s="395" t="n">
        <v>100.3</v>
      </c>
    </row>
    <row r="14274" customFormat="false" ht="14.25" hidden="false" customHeight="false" outlineLevel="0" collapsed="false">
      <c r="A14274" s="393" t="n">
        <v>38985</v>
      </c>
      <c r="B14274" s="394" t="s">
        <v>14504</v>
      </c>
      <c r="C14274" s="393" t="s">
        <v>274</v>
      </c>
      <c r="D14274" s="395" t="n">
        <v>172.44</v>
      </c>
    </row>
    <row r="14275" customFormat="false" ht="14.25" hidden="false" customHeight="false" outlineLevel="0" collapsed="false">
      <c r="A14275" s="393" t="n">
        <v>38032</v>
      </c>
      <c r="B14275" s="394" t="s">
        <v>14505</v>
      </c>
      <c r="C14275" s="393" t="s">
        <v>274</v>
      </c>
      <c r="D14275" s="395" t="n">
        <v>63.54</v>
      </c>
    </row>
    <row r="14276" customFormat="false" ht="14.25" hidden="false" customHeight="false" outlineLevel="0" collapsed="false">
      <c r="A14276" s="393" t="n">
        <v>38033</v>
      </c>
      <c r="B14276" s="394" t="s">
        <v>14506</v>
      </c>
      <c r="C14276" s="393" t="s">
        <v>274</v>
      </c>
      <c r="D14276" s="395" t="n">
        <v>108.01</v>
      </c>
    </row>
    <row r="14277" customFormat="false" ht="14.25" hidden="false" customHeight="false" outlineLevel="0" collapsed="false">
      <c r="A14277" s="393" t="n">
        <v>38034</v>
      </c>
      <c r="B14277" s="394" t="s">
        <v>14507</v>
      </c>
      <c r="C14277" s="393" t="s">
        <v>274</v>
      </c>
      <c r="D14277" s="395" t="n">
        <v>169.19</v>
      </c>
    </row>
    <row r="14278" customFormat="false" ht="14.25" hidden="false" customHeight="false" outlineLevel="0" collapsed="false">
      <c r="A14278" s="393" t="n">
        <v>38035</v>
      </c>
      <c r="B14278" s="394" t="s">
        <v>14508</v>
      </c>
      <c r="C14278" s="393" t="s">
        <v>274</v>
      </c>
      <c r="D14278" s="395" t="n">
        <v>248.9</v>
      </c>
    </row>
    <row r="14279" customFormat="false" ht="14.25" hidden="false" customHeight="false" outlineLevel="0" collapsed="false">
      <c r="A14279" s="393" t="n">
        <v>38036</v>
      </c>
      <c r="B14279" s="394" t="s">
        <v>14509</v>
      </c>
      <c r="C14279" s="393" t="s">
        <v>274</v>
      </c>
      <c r="D14279" s="395" t="n">
        <v>335.31</v>
      </c>
    </row>
    <row r="14280" customFormat="false" ht="14.25" hidden="false" customHeight="false" outlineLevel="0" collapsed="false">
      <c r="A14280" s="393" t="n">
        <v>38037</v>
      </c>
      <c r="B14280" s="394" t="s">
        <v>14510</v>
      </c>
      <c r="C14280" s="393" t="s">
        <v>274</v>
      </c>
      <c r="D14280" s="395" t="n">
        <v>442.9</v>
      </c>
    </row>
    <row r="14281" customFormat="false" ht="14.25" hidden="false" customHeight="false" outlineLevel="0" collapsed="false">
      <c r="A14281" s="393" t="n">
        <v>9850</v>
      </c>
      <c r="B14281" s="394" t="s">
        <v>14511</v>
      </c>
      <c r="C14281" s="393" t="s">
        <v>274</v>
      </c>
      <c r="D14281" s="395" t="n">
        <v>147.75</v>
      </c>
    </row>
    <row r="14282" customFormat="false" ht="14.25" hidden="false" customHeight="false" outlineLevel="0" collapsed="false">
      <c r="A14282" s="393" t="n">
        <v>9853</v>
      </c>
      <c r="B14282" s="394" t="s">
        <v>14512</v>
      </c>
      <c r="C14282" s="393" t="s">
        <v>274</v>
      </c>
      <c r="D14282" s="395" t="n">
        <v>262.74</v>
      </c>
    </row>
    <row r="14283" customFormat="false" ht="14.25" hidden="false" customHeight="false" outlineLevel="0" collapsed="false">
      <c r="A14283" s="393" t="n">
        <v>9854</v>
      </c>
      <c r="B14283" s="394" t="s">
        <v>14513</v>
      </c>
      <c r="C14283" s="393" t="s">
        <v>274</v>
      </c>
      <c r="D14283" s="395" t="n">
        <v>115.12</v>
      </c>
    </row>
    <row r="14284" customFormat="false" ht="14.25" hidden="false" customHeight="false" outlineLevel="0" collapsed="false">
      <c r="A14284" s="393" t="n">
        <v>9851</v>
      </c>
      <c r="B14284" s="394" t="s">
        <v>14514</v>
      </c>
      <c r="C14284" s="393" t="s">
        <v>274</v>
      </c>
      <c r="D14284" s="395" t="n">
        <v>199.62</v>
      </c>
    </row>
    <row r="14285" customFormat="false" ht="14.25" hidden="false" customHeight="false" outlineLevel="0" collapsed="false">
      <c r="A14285" s="393" t="n">
        <v>9825</v>
      </c>
      <c r="B14285" s="394" t="s">
        <v>14515</v>
      </c>
      <c r="C14285" s="393" t="s">
        <v>274</v>
      </c>
      <c r="D14285" s="395" t="n">
        <v>51.65</v>
      </c>
    </row>
    <row r="14286" customFormat="false" ht="14.25" hidden="false" customHeight="false" outlineLevel="0" collapsed="false">
      <c r="A14286" s="393" t="n">
        <v>9828</v>
      </c>
      <c r="B14286" s="394" t="s">
        <v>14516</v>
      </c>
      <c r="C14286" s="393" t="s">
        <v>274</v>
      </c>
      <c r="D14286" s="395" t="n">
        <v>139</v>
      </c>
    </row>
    <row r="14287" customFormat="false" ht="14.25" hidden="false" customHeight="false" outlineLevel="0" collapsed="false">
      <c r="A14287" s="393" t="n">
        <v>9829</v>
      </c>
      <c r="B14287" s="394" t="s">
        <v>14517</v>
      </c>
      <c r="C14287" s="393" t="s">
        <v>274</v>
      </c>
      <c r="D14287" s="395" t="n">
        <v>235.58</v>
      </c>
    </row>
    <row r="14288" customFormat="false" ht="14.25" hidden="false" customHeight="false" outlineLevel="0" collapsed="false">
      <c r="A14288" s="393" t="n">
        <v>9826</v>
      </c>
      <c r="B14288" s="394" t="s">
        <v>14518</v>
      </c>
      <c r="C14288" s="393" t="s">
        <v>274</v>
      </c>
      <c r="D14288" s="395" t="n">
        <v>358.63</v>
      </c>
    </row>
    <row r="14289" customFormat="false" ht="14.25" hidden="false" customHeight="false" outlineLevel="0" collapsed="false">
      <c r="A14289" s="393" t="n">
        <v>9827</v>
      </c>
      <c r="B14289" s="394" t="s">
        <v>14519</v>
      </c>
      <c r="C14289" s="393" t="s">
        <v>274</v>
      </c>
      <c r="D14289" s="395" t="n">
        <v>509.26</v>
      </c>
    </row>
    <row r="14290" customFormat="false" ht="14.25" hidden="false" customHeight="false" outlineLevel="0" collapsed="false">
      <c r="A14290" s="393" t="n">
        <v>36374</v>
      </c>
      <c r="B14290" s="394" t="s">
        <v>14520</v>
      </c>
      <c r="C14290" s="393" t="s">
        <v>274</v>
      </c>
      <c r="D14290" s="395" t="n">
        <v>61.91</v>
      </c>
    </row>
    <row r="14291" customFormat="false" ht="14.25" hidden="false" customHeight="false" outlineLevel="0" collapsed="false">
      <c r="A14291" s="393" t="n">
        <v>36084</v>
      </c>
      <c r="B14291" s="394" t="s">
        <v>14521</v>
      </c>
      <c r="C14291" s="393" t="s">
        <v>274</v>
      </c>
      <c r="D14291" s="395" t="n">
        <v>18.34</v>
      </c>
    </row>
    <row r="14292" customFormat="false" ht="14.25" hidden="false" customHeight="false" outlineLevel="0" collapsed="false">
      <c r="A14292" s="393" t="n">
        <v>36373</v>
      </c>
      <c r="B14292" s="394" t="s">
        <v>14522</v>
      </c>
      <c r="C14292" s="393" t="s">
        <v>274</v>
      </c>
      <c r="D14292" s="395" t="n">
        <v>38.09</v>
      </c>
    </row>
    <row r="14293" customFormat="false" ht="14.25" hidden="false" customHeight="false" outlineLevel="0" collapsed="false">
      <c r="A14293" s="393" t="n">
        <v>36377</v>
      </c>
      <c r="B14293" s="394" t="s">
        <v>14523</v>
      </c>
      <c r="C14293" s="393" t="s">
        <v>274</v>
      </c>
      <c r="D14293" s="395" t="n">
        <v>74.26</v>
      </c>
    </row>
    <row r="14294" customFormat="false" ht="14.25" hidden="false" customHeight="false" outlineLevel="0" collapsed="false">
      <c r="A14294" s="393" t="n">
        <v>36375</v>
      </c>
      <c r="B14294" s="394" t="s">
        <v>14524</v>
      </c>
      <c r="C14294" s="393" t="s">
        <v>274</v>
      </c>
      <c r="D14294" s="395" t="n">
        <v>22.63</v>
      </c>
    </row>
    <row r="14295" customFormat="false" ht="14.25" hidden="false" customHeight="false" outlineLevel="0" collapsed="false">
      <c r="A14295" s="393" t="n">
        <v>36376</v>
      </c>
      <c r="B14295" s="394" t="s">
        <v>14525</v>
      </c>
      <c r="C14295" s="393" t="s">
        <v>274</v>
      </c>
      <c r="D14295" s="395" t="n">
        <v>44.44</v>
      </c>
    </row>
    <row r="14296" customFormat="false" ht="14.25" hidden="false" customHeight="false" outlineLevel="0" collapsed="false">
      <c r="A14296" s="393" t="n">
        <v>36380</v>
      </c>
      <c r="B14296" s="394" t="s">
        <v>14526</v>
      </c>
      <c r="C14296" s="393" t="s">
        <v>274</v>
      </c>
      <c r="D14296" s="395" t="n">
        <v>92.85</v>
      </c>
    </row>
    <row r="14297" customFormat="false" ht="14.25" hidden="false" customHeight="false" outlineLevel="0" collapsed="false">
      <c r="A14297" s="393" t="n">
        <v>36378</v>
      </c>
      <c r="B14297" s="394" t="s">
        <v>14527</v>
      </c>
      <c r="C14297" s="393" t="s">
        <v>274</v>
      </c>
      <c r="D14297" s="395" t="n">
        <v>27.82</v>
      </c>
    </row>
    <row r="14298" customFormat="false" ht="14.25" hidden="false" customHeight="false" outlineLevel="0" collapsed="false">
      <c r="A14298" s="393" t="n">
        <v>36379</v>
      </c>
      <c r="B14298" s="394" t="s">
        <v>14528</v>
      </c>
      <c r="C14298" s="393" t="s">
        <v>274</v>
      </c>
      <c r="D14298" s="395" t="n">
        <v>56.09</v>
      </c>
    </row>
    <row r="14299" customFormat="false" ht="14.25" hidden="false" customHeight="false" outlineLevel="0" collapsed="false">
      <c r="A14299" s="393" t="n">
        <v>9859</v>
      </c>
      <c r="B14299" s="394" t="s">
        <v>14529</v>
      </c>
      <c r="C14299" s="393" t="s">
        <v>274</v>
      </c>
      <c r="D14299" s="395" t="n">
        <v>10.62</v>
      </c>
    </row>
    <row r="14300" customFormat="false" ht="14.25" hidden="false" customHeight="false" outlineLevel="0" collapsed="false">
      <c r="A14300" s="393" t="n">
        <v>9836</v>
      </c>
      <c r="B14300" s="394" t="s">
        <v>14530</v>
      </c>
      <c r="C14300" s="393" t="s">
        <v>274</v>
      </c>
      <c r="D14300" s="395" t="n">
        <v>16.08</v>
      </c>
    </row>
    <row r="14301" customFormat="false" ht="14.25" hidden="false" customHeight="false" outlineLevel="0" collapsed="false">
      <c r="A14301" s="393" t="n">
        <v>20065</v>
      </c>
      <c r="B14301" s="394" t="s">
        <v>14531</v>
      </c>
      <c r="C14301" s="393" t="s">
        <v>274</v>
      </c>
      <c r="D14301" s="395" t="n">
        <v>42.03</v>
      </c>
    </row>
    <row r="14302" customFormat="false" ht="14.25" hidden="false" customHeight="false" outlineLevel="0" collapsed="false">
      <c r="A14302" s="393" t="n">
        <v>9835</v>
      </c>
      <c r="B14302" s="394" t="s">
        <v>14532</v>
      </c>
      <c r="C14302" s="393" t="s">
        <v>274</v>
      </c>
      <c r="D14302" s="395" t="n">
        <v>7.02</v>
      </c>
    </row>
    <row r="14303" customFormat="false" ht="14.25" hidden="false" customHeight="false" outlineLevel="0" collapsed="false">
      <c r="A14303" s="393" t="n">
        <v>9838</v>
      </c>
      <c r="B14303" s="394" t="s">
        <v>14533</v>
      </c>
      <c r="C14303" s="393" t="s">
        <v>274</v>
      </c>
      <c r="D14303" s="395" t="n">
        <v>11.6</v>
      </c>
    </row>
    <row r="14304" customFormat="false" ht="14.25" hidden="false" customHeight="false" outlineLevel="0" collapsed="false">
      <c r="A14304" s="393" t="n">
        <v>9837</v>
      </c>
      <c r="B14304" s="394" t="s">
        <v>14534</v>
      </c>
      <c r="C14304" s="393" t="s">
        <v>274</v>
      </c>
      <c r="D14304" s="395" t="n">
        <v>15.22</v>
      </c>
    </row>
    <row r="14305" customFormat="false" ht="14.25" hidden="false" customHeight="false" outlineLevel="0" collapsed="false">
      <c r="A14305" s="393" t="n">
        <v>44315</v>
      </c>
      <c r="B14305" s="394" t="s">
        <v>14535</v>
      </c>
      <c r="C14305" s="393" t="s">
        <v>274</v>
      </c>
      <c r="D14305" s="395" t="n">
        <v>62.96</v>
      </c>
    </row>
    <row r="14306" customFormat="false" ht="14.25" hidden="false" customHeight="false" outlineLevel="0" collapsed="false">
      <c r="A14306" s="393" t="n">
        <v>9862</v>
      </c>
      <c r="B14306" s="394" t="s">
        <v>14536</v>
      </c>
      <c r="C14306" s="393" t="s">
        <v>274</v>
      </c>
      <c r="D14306" s="395" t="n">
        <v>32.75</v>
      </c>
    </row>
    <row r="14307" customFormat="false" ht="14.25" hidden="false" customHeight="false" outlineLevel="0" collapsed="false">
      <c r="A14307" s="393" t="n">
        <v>9861</v>
      </c>
      <c r="B14307" s="394" t="s">
        <v>14537</v>
      </c>
      <c r="C14307" s="393" t="s">
        <v>274</v>
      </c>
      <c r="D14307" s="395" t="n">
        <v>25.72</v>
      </c>
    </row>
    <row r="14308" customFormat="false" ht="14.25" hidden="false" customHeight="false" outlineLevel="0" collapsed="false">
      <c r="A14308" s="393" t="n">
        <v>9866</v>
      </c>
      <c r="B14308" s="394" t="s">
        <v>14538</v>
      </c>
      <c r="C14308" s="393" t="s">
        <v>274</v>
      </c>
      <c r="D14308" s="395" t="n">
        <v>22.19</v>
      </c>
    </row>
    <row r="14309" customFormat="false" ht="14.25" hidden="false" customHeight="false" outlineLevel="0" collapsed="false">
      <c r="A14309" s="393" t="n">
        <v>9856</v>
      </c>
      <c r="B14309" s="394" t="s">
        <v>14539</v>
      </c>
      <c r="C14309" s="393" t="s">
        <v>274</v>
      </c>
      <c r="D14309" s="395" t="n">
        <v>8.29</v>
      </c>
    </row>
    <row r="14310" customFormat="false" ht="14.25" hidden="false" customHeight="false" outlineLevel="0" collapsed="false">
      <c r="A14310" s="393" t="n">
        <v>9863</v>
      </c>
      <c r="B14310" s="394" t="s">
        <v>14540</v>
      </c>
      <c r="C14310" s="393" t="s">
        <v>274</v>
      </c>
      <c r="D14310" s="395" t="n">
        <v>64.2</v>
      </c>
    </row>
    <row r="14311" customFormat="false" ht="14.25" hidden="false" customHeight="false" outlineLevel="0" collapsed="false">
      <c r="A14311" s="393" t="n">
        <v>9860</v>
      </c>
      <c r="B14311" s="394" t="s">
        <v>14541</v>
      </c>
      <c r="C14311" s="393" t="s">
        <v>274</v>
      </c>
      <c r="D14311" s="395" t="n">
        <v>46.86</v>
      </c>
    </row>
    <row r="14312" customFormat="false" ht="14.25" hidden="false" customHeight="false" outlineLevel="0" collapsed="false">
      <c r="A14312" s="393" t="n">
        <v>9841</v>
      </c>
      <c r="B14312" s="394" t="s">
        <v>14542</v>
      </c>
      <c r="C14312" s="393" t="s">
        <v>274</v>
      </c>
      <c r="D14312" s="395" t="n">
        <v>30.28</v>
      </c>
    </row>
    <row r="14313" customFormat="false" ht="14.25" hidden="false" customHeight="false" outlineLevel="0" collapsed="false">
      <c r="A14313" s="393" t="n">
        <v>9840</v>
      </c>
      <c r="B14313" s="394" t="s">
        <v>14543</v>
      </c>
      <c r="C14313" s="393" t="s">
        <v>274</v>
      </c>
      <c r="D14313" s="395" t="n">
        <v>63.96</v>
      </c>
    </row>
    <row r="14314" customFormat="false" ht="14.25" hidden="false" customHeight="false" outlineLevel="0" collapsed="false">
      <c r="A14314" s="393" t="n">
        <v>20067</v>
      </c>
      <c r="B14314" s="394" t="s">
        <v>14544</v>
      </c>
      <c r="C14314" s="393" t="s">
        <v>274</v>
      </c>
      <c r="D14314" s="395" t="n">
        <v>9.82</v>
      </c>
    </row>
    <row r="14315" customFormat="false" ht="14.25" hidden="false" customHeight="false" outlineLevel="0" collapsed="false">
      <c r="A14315" s="393" t="n">
        <v>20068</v>
      </c>
      <c r="B14315" s="394" t="s">
        <v>14545</v>
      </c>
      <c r="C14315" s="393" t="s">
        <v>274</v>
      </c>
      <c r="D14315" s="395" t="n">
        <v>13.83</v>
      </c>
    </row>
    <row r="14316" customFormat="false" ht="14.25" hidden="false" customHeight="false" outlineLevel="0" collapsed="false">
      <c r="A14316" s="393" t="n">
        <v>9839</v>
      </c>
      <c r="B14316" s="394" t="s">
        <v>14546</v>
      </c>
      <c r="C14316" s="393" t="s">
        <v>274</v>
      </c>
      <c r="D14316" s="395" t="n">
        <v>25.08</v>
      </c>
    </row>
    <row r="14317" customFormat="false" ht="14.25" hidden="false" customHeight="false" outlineLevel="0" collapsed="false">
      <c r="A14317" s="393" t="n">
        <v>9870</v>
      </c>
      <c r="B14317" s="394" t="s">
        <v>14547</v>
      </c>
      <c r="C14317" s="393" t="s">
        <v>274</v>
      </c>
      <c r="D14317" s="395" t="n">
        <v>95.74</v>
      </c>
    </row>
    <row r="14318" customFormat="false" ht="14.25" hidden="false" customHeight="false" outlineLevel="0" collapsed="false">
      <c r="A14318" s="393" t="n">
        <v>9867</v>
      </c>
      <c r="B14318" s="394" t="s">
        <v>14548</v>
      </c>
      <c r="C14318" s="393" t="s">
        <v>274</v>
      </c>
      <c r="D14318" s="395" t="n">
        <v>3.85</v>
      </c>
    </row>
    <row r="14319" customFormat="false" ht="14.25" hidden="false" customHeight="false" outlineLevel="0" collapsed="false">
      <c r="A14319" s="393" t="n">
        <v>9868</v>
      </c>
      <c r="B14319" s="394" t="s">
        <v>14549</v>
      </c>
      <c r="C14319" s="393" t="s">
        <v>274</v>
      </c>
      <c r="D14319" s="395" t="n">
        <v>4.34</v>
      </c>
    </row>
    <row r="14320" customFormat="false" ht="14.25" hidden="false" customHeight="false" outlineLevel="0" collapsed="false">
      <c r="A14320" s="393" t="n">
        <v>9869</v>
      </c>
      <c r="B14320" s="394" t="s">
        <v>14550</v>
      </c>
      <c r="C14320" s="393" t="s">
        <v>274</v>
      </c>
      <c r="D14320" s="395" t="n">
        <v>9.36</v>
      </c>
    </row>
    <row r="14321" customFormat="false" ht="14.25" hidden="false" customHeight="false" outlineLevel="0" collapsed="false">
      <c r="A14321" s="393" t="n">
        <v>9874</v>
      </c>
      <c r="B14321" s="394" t="s">
        <v>14551</v>
      </c>
      <c r="C14321" s="393" t="s">
        <v>274</v>
      </c>
      <c r="D14321" s="395" t="n">
        <v>14.71</v>
      </c>
    </row>
    <row r="14322" customFormat="false" ht="14.25" hidden="false" customHeight="false" outlineLevel="0" collapsed="false">
      <c r="A14322" s="393" t="n">
        <v>9875</v>
      </c>
      <c r="B14322" s="394" t="s">
        <v>14552</v>
      </c>
      <c r="C14322" s="393" t="s">
        <v>274</v>
      </c>
      <c r="D14322" s="395" t="n">
        <v>16.13</v>
      </c>
    </row>
    <row r="14323" customFormat="false" ht="14.25" hidden="false" customHeight="false" outlineLevel="0" collapsed="false">
      <c r="A14323" s="393" t="n">
        <v>9873</v>
      </c>
      <c r="B14323" s="394" t="s">
        <v>14553</v>
      </c>
      <c r="C14323" s="393" t="s">
        <v>274</v>
      </c>
      <c r="D14323" s="395" t="n">
        <v>26.54</v>
      </c>
    </row>
    <row r="14324" customFormat="false" ht="14.25" hidden="false" customHeight="false" outlineLevel="0" collapsed="false">
      <c r="A14324" s="393" t="n">
        <v>9871</v>
      </c>
      <c r="B14324" s="394" t="s">
        <v>14554</v>
      </c>
      <c r="C14324" s="393" t="s">
        <v>274</v>
      </c>
      <c r="D14324" s="395" t="n">
        <v>43.98</v>
      </c>
    </row>
    <row r="14325" customFormat="false" ht="14.25" hidden="false" customHeight="false" outlineLevel="0" collapsed="false">
      <c r="A14325" s="393" t="n">
        <v>9872</v>
      </c>
      <c r="B14325" s="394" t="s">
        <v>14555</v>
      </c>
      <c r="C14325" s="393" t="s">
        <v>274</v>
      </c>
      <c r="D14325" s="395" t="n">
        <v>61.18</v>
      </c>
    </row>
    <row r="14326" customFormat="false" ht="14.25" hidden="false" customHeight="false" outlineLevel="0" collapsed="false">
      <c r="A14326" s="393" t="n">
        <v>12425</v>
      </c>
      <c r="B14326" s="394" t="s">
        <v>14556</v>
      </c>
      <c r="C14326" s="393" t="s">
        <v>267</v>
      </c>
      <c r="D14326" s="395" t="n">
        <v>69.65</v>
      </c>
    </row>
    <row r="14327" customFormat="false" ht="14.25" hidden="false" customHeight="false" outlineLevel="0" collapsed="false">
      <c r="A14327" s="393" t="n">
        <v>12426</v>
      </c>
      <c r="B14327" s="394" t="s">
        <v>14557</v>
      </c>
      <c r="C14327" s="393" t="s">
        <v>267</v>
      </c>
      <c r="D14327" s="395" t="n">
        <v>50.7</v>
      </c>
    </row>
    <row r="14328" customFormat="false" ht="14.25" hidden="false" customHeight="false" outlineLevel="0" collapsed="false">
      <c r="A14328" s="393" t="n">
        <v>12427</v>
      </c>
      <c r="B14328" s="394" t="s">
        <v>14558</v>
      </c>
      <c r="C14328" s="393" t="s">
        <v>267</v>
      </c>
      <c r="D14328" s="395" t="n">
        <v>289.11</v>
      </c>
    </row>
    <row r="14329" customFormat="false" ht="14.25" hidden="false" customHeight="false" outlineLevel="0" collapsed="false">
      <c r="A14329" s="393" t="n">
        <v>12428</v>
      </c>
      <c r="B14329" s="394" t="s">
        <v>14559</v>
      </c>
      <c r="C14329" s="393" t="s">
        <v>267</v>
      </c>
      <c r="D14329" s="395" t="n">
        <v>185.57</v>
      </c>
    </row>
    <row r="14330" customFormat="false" ht="14.25" hidden="false" customHeight="false" outlineLevel="0" collapsed="false">
      <c r="A14330" s="393" t="n">
        <v>12429</v>
      </c>
      <c r="B14330" s="394" t="s">
        <v>14560</v>
      </c>
      <c r="C14330" s="393" t="s">
        <v>267</v>
      </c>
      <c r="D14330" s="395" t="n">
        <v>467.5</v>
      </c>
    </row>
    <row r="14331" customFormat="false" ht="14.25" hidden="false" customHeight="false" outlineLevel="0" collapsed="false">
      <c r="A14331" s="393" t="n">
        <v>12430</v>
      </c>
      <c r="B14331" s="394" t="s">
        <v>14561</v>
      </c>
      <c r="C14331" s="393" t="s">
        <v>267</v>
      </c>
      <c r="D14331" s="395" t="n">
        <v>62.15</v>
      </c>
    </row>
    <row r="14332" customFormat="false" ht="14.25" hidden="false" customHeight="false" outlineLevel="0" collapsed="false">
      <c r="A14332" s="393" t="n">
        <v>12431</v>
      </c>
      <c r="B14332" s="394" t="s">
        <v>14562</v>
      </c>
      <c r="C14332" s="393" t="s">
        <v>267</v>
      </c>
      <c r="D14332" s="395" t="n">
        <v>795.6</v>
      </c>
    </row>
    <row r="14333" customFormat="false" ht="14.25" hidden="false" customHeight="false" outlineLevel="0" collapsed="false">
      <c r="A14333" s="393" t="n">
        <v>12432</v>
      </c>
      <c r="B14333" s="394" t="s">
        <v>14563</v>
      </c>
      <c r="C14333" s="393" t="s">
        <v>267</v>
      </c>
      <c r="D14333" s="395" t="n">
        <v>163.63</v>
      </c>
    </row>
    <row r="14334" customFormat="false" ht="14.25" hidden="false" customHeight="false" outlineLevel="0" collapsed="false">
      <c r="A14334" s="393" t="n">
        <v>12433</v>
      </c>
      <c r="B14334" s="394" t="s">
        <v>14564</v>
      </c>
      <c r="C14334" s="393" t="s">
        <v>267</v>
      </c>
      <c r="D14334" s="395" t="n">
        <v>104.17</v>
      </c>
    </row>
    <row r="14335" customFormat="false" ht="14.25" hidden="false" customHeight="false" outlineLevel="0" collapsed="false">
      <c r="A14335" s="393" t="n">
        <v>12434</v>
      </c>
      <c r="B14335" s="394" t="s">
        <v>14565</v>
      </c>
      <c r="C14335" s="393" t="s">
        <v>267</v>
      </c>
      <c r="D14335" s="395" t="n">
        <v>53.32</v>
      </c>
    </row>
    <row r="14336" customFormat="false" ht="14.25" hidden="false" customHeight="false" outlineLevel="0" collapsed="false">
      <c r="A14336" s="393" t="n">
        <v>12435</v>
      </c>
      <c r="B14336" s="394" t="s">
        <v>14566</v>
      </c>
      <c r="C14336" s="393" t="s">
        <v>267</v>
      </c>
      <c r="D14336" s="395" t="n">
        <v>322.38</v>
      </c>
    </row>
    <row r="14337" customFormat="false" ht="14.25" hidden="false" customHeight="false" outlineLevel="0" collapsed="false">
      <c r="A14337" s="393" t="n">
        <v>12437</v>
      </c>
      <c r="B14337" s="394" t="s">
        <v>14567</v>
      </c>
      <c r="C14337" s="393" t="s">
        <v>267</v>
      </c>
      <c r="D14337" s="395" t="n">
        <v>260.36</v>
      </c>
    </row>
    <row r="14338" customFormat="false" ht="14.25" hidden="false" customHeight="false" outlineLevel="0" collapsed="false">
      <c r="A14338" s="393" t="n">
        <v>12438</v>
      </c>
      <c r="B14338" s="394" t="s">
        <v>14568</v>
      </c>
      <c r="C14338" s="393" t="s">
        <v>267</v>
      </c>
      <c r="D14338" s="395" t="n">
        <v>471.17</v>
      </c>
    </row>
    <row r="14339" customFormat="false" ht="14.25" hidden="false" customHeight="false" outlineLevel="0" collapsed="false">
      <c r="A14339" s="393" t="n">
        <v>12439</v>
      </c>
      <c r="B14339" s="394" t="s">
        <v>14569</v>
      </c>
      <c r="C14339" s="393" t="s">
        <v>267</v>
      </c>
      <c r="D14339" s="395" t="n">
        <v>83.56</v>
      </c>
    </row>
    <row r="14340" customFormat="false" ht="14.25" hidden="false" customHeight="false" outlineLevel="0" collapsed="false">
      <c r="A14340" s="393" t="n">
        <v>12436</v>
      </c>
      <c r="B14340" s="394" t="s">
        <v>14570</v>
      </c>
      <c r="C14340" s="393" t="s">
        <v>267</v>
      </c>
      <c r="D14340" s="395" t="n">
        <v>595.19</v>
      </c>
    </row>
    <row r="14341" customFormat="false" ht="14.25" hidden="false" customHeight="false" outlineLevel="0" collapsed="false">
      <c r="A14341" s="393" t="n">
        <v>36357</v>
      </c>
      <c r="B14341" s="394" t="s">
        <v>14571</v>
      </c>
      <c r="C14341" s="393" t="s">
        <v>267</v>
      </c>
      <c r="D14341" s="395" t="n">
        <v>132.33</v>
      </c>
    </row>
    <row r="14342" customFormat="false" ht="14.25" hidden="false" customHeight="false" outlineLevel="0" collapsed="false">
      <c r="A14342" s="393" t="n">
        <v>12424</v>
      </c>
      <c r="B14342" s="394" t="s">
        <v>14572</v>
      </c>
      <c r="C14342" s="393" t="s">
        <v>267</v>
      </c>
      <c r="D14342" s="395" t="n">
        <v>107.25</v>
      </c>
    </row>
    <row r="14343" customFormat="false" ht="14.25" hidden="false" customHeight="false" outlineLevel="0" collapsed="false">
      <c r="A14343" s="393" t="n">
        <v>12440</v>
      </c>
      <c r="B14343" s="394" t="s">
        <v>14573</v>
      </c>
      <c r="C14343" s="393" t="s">
        <v>267</v>
      </c>
      <c r="D14343" s="395" t="n">
        <v>103.67</v>
      </c>
    </row>
    <row r="14344" customFormat="false" ht="14.25" hidden="false" customHeight="false" outlineLevel="0" collapsed="false">
      <c r="A14344" s="393" t="n">
        <v>9884</v>
      </c>
      <c r="B14344" s="394" t="s">
        <v>14574</v>
      </c>
      <c r="C14344" s="393" t="s">
        <v>267</v>
      </c>
      <c r="D14344" s="395" t="n">
        <v>77.32</v>
      </c>
    </row>
    <row r="14345" customFormat="false" ht="14.25" hidden="false" customHeight="false" outlineLevel="0" collapsed="false">
      <c r="A14345" s="393" t="n">
        <v>9888</v>
      </c>
      <c r="B14345" s="394" t="s">
        <v>14575</v>
      </c>
      <c r="C14345" s="393" t="s">
        <v>267</v>
      </c>
      <c r="D14345" s="395" t="n">
        <v>62.13</v>
      </c>
    </row>
    <row r="14346" customFormat="false" ht="14.25" hidden="false" customHeight="false" outlineLevel="0" collapsed="false">
      <c r="A14346" s="393" t="n">
        <v>9886</v>
      </c>
      <c r="B14346" s="394" t="s">
        <v>14576</v>
      </c>
      <c r="C14346" s="393" t="s">
        <v>267</v>
      </c>
      <c r="D14346" s="395" t="n">
        <v>37.13</v>
      </c>
    </row>
    <row r="14347" customFormat="false" ht="14.25" hidden="false" customHeight="false" outlineLevel="0" collapsed="false">
      <c r="A14347" s="393" t="n">
        <v>9883</v>
      </c>
      <c r="B14347" s="394" t="s">
        <v>14577</v>
      </c>
      <c r="C14347" s="393" t="s">
        <v>267</v>
      </c>
      <c r="D14347" s="395" t="n">
        <v>27.11</v>
      </c>
    </row>
    <row r="14348" customFormat="false" ht="14.25" hidden="false" customHeight="false" outlineLevel="0" collapsed="false">
      <c r="A14348" s="393" t="n">
        <v>9889</v>
      </c>
      <c r="B14348" s="394" t="s">
        <v>14578</v>
      </c>
      <c r="C14348" s="393" t="s">
        <v>267</v>
      </c>
      <c r="D14348" s="395" t="n">
        <v>188.12</v>
      </c>
    </row>
    <row r="14349" customFormat="false" ht="14.25" hidden="false" customHeight="false" outlineLevel="0" collapsed="false">
      <c r="A14349" s="393" t="n">
        <v>9887</v>
      </c>
      <c r="B14349" s="394" t="s">
        <v>14579</v>
      </c>
      <c r="C14349" s="393" t="s">
        <v>267</v>
      </c>
      <c r="D14349" s="395" t="n">
        <v>113.7</v>
      </c>
    </row>
    <row r="14350" customFormat="false" ht="14.25" hidden="false" customHeight="false" outlineLevel="0" collapsed="false">
      <c r="A14350" s="393" t="n">
        <v>9890</v>
      </c>
      <c r="B14350" s="394" t="s">
        <v>14580</v>
      </c>
      <c r="C14350" s="393" t="s">
        <v>267</v>
      </c>
      <c r="D14350" s="395" t="n">
        <v>291.45</v>
      </c>
    </row>
    <row r="14351" customFormat="false" ht="14.25" hidden="false" customHeight="false" outlineLevel="0" collapsed="false">
      <c r="A14351" s="393" t="n">
        <v>9885</v>
      </c>
      <c r="B14351" s="394" t="s">
        <v>14581</v>
      </c>
      <c r="C14351" s="393" t="s">
        <v>267</v>
      </c>
      <c r="D14351" s="395" t="n">
        <v>35.9</v>
      </c>
    </row>
    <row r="14352" customFormat="false" ht="14.25" hidden="false" customHeight="false" outlineLevel="0" collapsed="false">
      <c r="A14352" s="393" t="n">
        <v>9891</v>
      </c>
      <c r="B14352" s="394" t="s">
        <v>14582</v>
      </c>
      <c r="C14352" s="393" t="s">
        <v>267</v>
      </c>
      <c r="D14352" s="395" t="n">
        <v>409.14</v>
      </c>
    </row>
    <row r="14353" customFormat="false" ht="14.25" hidden="false" customHeight="false" outlineLevel="0" collapsed="false">
      <c r="A14353" s="393" t="n">
        <v>36316</v>
      </c>
      <c r="B14353" s="394" t="s">
        <v>14583</v>
      </c>
      <c r="C14353" s="393" t="s">
        <v>267</v>
      </c>
      <c r="D14353" s="395" t="n">
        <v>21.57</v>
      </c>
    </row>
    <row r="14354" customFormat="false" ht="14.25" hidden="false" customHeight="false" outlineLevel="0" collapsed="false">
      <c r="A14354" s="393" t="n">
        <v>36313</v>
      </c>
      <c r="B14354" s="394" t="s">
        <v>14584</v>
      </c>
      <c r="C14354" s="393" t="s">
        <v>267</v>
      </c>
      <c r="D14354" s="395" t="n">
        <v>13.85</v>
      </c>
    </row>
    <row r="14355" customFormat="false" ht="14.25" hidden="false" customHeight="false" outlineLevel="0" collapsed="false">
      <c r="A14355" s="393" t="n">
        <v>64</v>
      </c>
      <c r="B14355" s="394" t="s">
        <v>14585</v>
      </c>
      <c r="C14355" s="393" t="s">
        <v>267</v>
      </c>
      <c r="D14355" s="395" t="n">
        <v>4.76</v>
      </c>
    </row>
    <row r="14356" customFormat="false" ht="14.25" hidden="false" customHeight="false" outlineLevel="0" collapsed="false">
      <c r="A14356" s="393" t="n">
        <v>37423</v>
      </c>
      <c r="B14356" s="394" t="s">
        <v>14586</v>
      </c>
      <c r="C14356" s="393" t="s">
        <v>267</v>
      </c>
      <c r="D14356" s="395" t="n">
        <v>11.76</v>
      </c>
    </row>
    <row r="14357" customFormat="false" ht="14.25" hidden="false" customHeight="false" outlineLevel="0" collapsed="false">
      <c r="A14357" s="393" t="n">
        <v>9892</v>
      </c>
      <c r="B14357" s="394" t="s">
        <v>14587</v>
      </c>
      <c r="C14357" s="393" t="s">
        <v>267</v>
      </c>
      <c r="D14357" s="395" t="n">
        <v>7.04</v>
      </c>
    </row>
    <row r="14358" customFormat="false" ht="14.25" hidden="false" customHeight="false" outlineLevel="0" collapsed="false">
      <c r="A14358" s="393" t="n">
        <v>9901</v>
      </c>
      <c r="B14358" s="394" t="s">
        <v>14588</v>
      </c>
      <c r="C14358" s="393" t="s">
        <v>267</v>
      </c>
      <c r="D14358" s="395" t="n">
        <v>34.08</v>
      </c>
    </row>
    <row r="14359" customFormat="false" ht="14.25" hidden="false" customHeight="false" outlineLevel="0" collapsed="false">
      <c r="A14359" s="393" t="n">
        <v>9900</v>
      </c>
      <c r="B14359" s="394" t="s">
        <v>14589</v>
      </c>
      <c r="C14359" s="393" t="s">
        <v>267</v>
      </c>
      <c r="D14359" s="395" t="n">
        <v>19.74</v>
      </c>
    </row>
    <row r="14360" customFormat="false" ht="14.25" hidden="false" customHeight="false" outlineLevel="0" collapsed="false">
      <c r="A14360" s="393" t="n">
        <v>9899</v>
      </c>
      <c r="B14360" s="394" t="s">
        <v>14590</v>
      </c>
      <c r="C14360" s="393" t="s">
        <v>267</v>
      </c>
      <c r="D14360" s="395" t="n">
        <v>8.85</v>
      </c>
    </row>
    <row r="14361" customFormat="false" ht="14.25" hidden="false" customHeight="false" outlineLevel="0" collapsed="false">
      <c r="A14361" s="393" t="n">
        <v>9908</v>
      </c>
      <c r="B14361" s="394" t="s">
        <v>14591</v>
      </c>
      <c r="C14361" s="393" t="s">
        <v>267</v>
      </c>
      <c r="D14361" s="395" t="n">
        <v>398.04</v>
      </c>
    </row>
    <row r="14362" customFormat="false" ht="14.25" hidden="false" customHeight="false" outlineLevel="0" collapsed="false">
      <c r="A14362" s="393" t="n">
        <v>9905</v>
      </c>
      <c r="B14362" s="394" t="s">
        <v>14592</v>
      </c>
      <c r="C14362" s="393" t="s">
        <v>267</v>
      </c>
      <c r="D14362" s="395" t="n">
        <v>6.92</v>
      </c>
    </row>
    <row r="14363" customFormat="false" ht="14.25" hidden="false" customHeight="false" outlineLevel="0" collapsed="false">
      <c r="A14363" s="393" t="n">
        <v>9906</v>
      </c>
      <c r="B14363" s="394" t="s">
        <v>14593</v>
      </c>
      <c r="C14363" s="393" t="s">
        <v>267</v>
      </c>
      <c r="D14363" s="395" t="n">
        <v>8.35</v>
      </c>
    </row>
    <row r="14364" customFormat="false" ht="14.25" hidden="false" customHeight="false" outlineLevel="0" collapsed="false">
      <c r="A14364" s="393" t="n">
        <v>9895</v>
      </c>
      <c r="B14364" s="394" t="s">
        <v>14594</v>
      </c>
      <c r="C14364" s="393" t="s">
        <v>267</v>
      </c>
      <c r="D14364" s="395" t="n">
        <v>14.06</v>
      </c>
    </row>
    <row r="14365" customFormat="false" ht="14.25" hidden="false" customHeight="false" outlineLevel="0" collapsed="false">
      <c r="A14365" s="393" t="n">
        <v>9894</v>
      </c>
      <c r="B14365" s="394" t="s">
        <v>14595</v>
      </c>
      <c r="C14365" s="393" t="s">
        <v>267</v>
      </c>
      <c r="D14365" s="395" t="n">
        <v>27.04</v>
      </c>
    </row>
    <row r="14366" customFormat="false" ht="14.25" hidden="false" customHeight="false" outlineLevel="0" collapsed="false">
      <c r="A14366" s="393" t="n">
        <v>9897</v>
      </c>
      <c r="B14366" s="394" t="s">
        <v>14596</v>
      </c>
      <c r="C14366" s="393" t="s">
        <v>267</v>
      </c>
      <c r="D14366" s="395" t="n">
        <v>28.88</v>
      </c>
    </row>
    <row r="14367" customFormat="false" ht="14.25" hidden="false" customHeight="false" outlineLevel="0" collapsed="false">
      <c r="A14367" s="393" t="n">
        <v>9910</v>
      </c>
      <c r="B14367" s="394" t="s">
        <v>14597</v>
      </c>
      <c r="C14367" s="393" t="s">
        <v>267</v>
      </c>
      <c r="D14367" s="395" t="n">
        <v>75.13</v>
      </c>
    </row>
    <row r="14368" customFormat="false" ht="14.25" hidden="false" customHeight="false" outlineLevel="0" collapsed="false">
      <c r="A14368" s="393" t="n">
        <v>9909</v>
      </c>
      <c r="B14368" s="394" t="s">
        <v>14598</v>
      </c>
      <c r="C14368" s="393" t="s">
        <v>267</v>
      </c>
      <c r="D14368" s="395" t="n">
        <v>153.02</v>
      </c>
    </row>
    <row r="14369" customFormat="false" ht="14.25" hidden="false" customHeight="false" outlineLevel="0" collapsed="false">
      <c r="A14369" s="393" t="n">
        <v>9907</v>
      </c>
      <c r="B14369" s="394" t="s">
        <v>14599</v>
      </c>
      <c r="C14369" s="393" t="s">
        <v>267</v>
      </c>
      <c r="D14369" s="395" t="n">
        <v>180.67</v>
      </c>
    </row>
    <row r="14370" customFormat="false" ht="14.25" hidden="false" customHeight="false" outlineLevel="0" collapsed="false">
      <c r="A14370" s="393" t="n">
        <v>20973</v>
      </c>
      <c r="B14370" s="394" t="s">
        <v>14600</v>
      </c>
      <c r="C14370" s="393" t="s">
        <v>267</v>
      </c>
      <c r="D14370" s="395" t="n">
        <v>202.56</v>
      </c>
    </row>
    <row r="14371" customFormat="false" ht="14.25" hidden="false" customHeight="false" outlineLevel="0" collapsed="false">
      <c r="A14371" s="393" t="n">
        <v>20974</v>
      </c>
      <c r="B14371" s="394" t="s">
        <v>14601</v>
      </c>
      <c r="C14371" s="393" t="s">
        <v>267</v>
      </c>
      <c r="D14371" s="395" t="n">
        <v>289.79</v>
      </c>
    </row>
    <row r="14372" customFormat="false" ht="14.25" hidden="false" customHeight="false" outlineLevel="0" collapsed="false">
      <c r="A14372" s="393" t="n">
        <v>37989</v>
      </c>
      <c r="B14372" s="394" t="s">
        <v>14602</v>
      </c>
      <c r="C14372" s="393" t="s">
        <v>267</v>
      </c>
      <c r="D14372" s="395" t="n">
        <v>15.49</v>
      </c>
    </row>
    <row r="14373" customFormat="false" ht="14.25" hidden="false" customHeight="false" outlineLevel="0" collapsed="false">
      <c r="A14373" s="393" t="n">
        <v>37990</v>
      </c>
      <c r="B14373" s="394" t="s">
        <v>14603</v>
      </c>
      <c r="C14373" s="393" t="s">
        <v>267</v>
      </c>
      <c r="D14373" s="395" t="n">
        <v>17.09</v>
      </c>
    </row>
    <row r="14374" customFormat="false" ht="14.25" hidden="false" customHeight="false" outlineLevel="0" collapsed="false">
      <c r="A14374" s="393" t="n">
        <v>37991</v>
      </c>
      <c r="B14374" s="394" t="s">
        <v>14604</v>
      </c>
      <c r="C14374" s="393" t="s">
        <v>267</v>
      </c>
      <c r="D14374" s="395" t="n">
        <v>22.74</v>
      </c>
    </row>
    <row r="14375" customFormat="false" ht="14.25" hidden="false" customHeight="false" outlineLevel="0" collapsed="false">
      <c r="A14375" s="393" t="n">
        <v>37992</v>
      </c>
      <c r="B14375" s="394" t="s">
        <v>14605</v>
      </c>
      <c r="C14375" s="393" t="s">
        <v>267</v>
      </c>
      <c r="D14375" s="395" t="n">
        <v>35.29</v>
      </c>
    </row>
    <row r="14376" customFormat="false" ht="14.25" hidden="false" customHeight="false" outlineLevel="0" collapsed="false">
      <c r="A14376" s="393" t="n">
        <v>37993</v>
      </c>
      <c r="B14376" s="394" t="s">
        <v>14606</v>
      </c>
      <c r="C14376" s="393" t="s">
        <v>267</v>
      </c>
      <c r="D14376" s="395" t="n">
        <v>53.54</v>
      </c>
    </row>
    <row r="14377" customFormat="false" ht="14.25" hidden="false" customHeight="false" outlineLevel="0" collapsed="false">
      <c r="A14377" s="393" t="n">
        <v>37994</v>
      </c>
      <c r="B14377" s="394" t="s">
        <v>14607</v>
      </c>
      <c r="C14377" s="393" t="s">
        <v>267</v>
      </c>
      <c r="D14377" s="395" t="n">
        <v>127.5</v>
      </c>
    </row>
    <row r="14378" customFormat="false" ht="14.25" hidden="false" customHeight="false" outlineLevel="0" collapsed="false">
      <c r="A14378" s="393" t="n">
        <v>37995</v>
      </c>
      <c r="B14378" s="394" t="s">
        <v>14608</v>
      </c>
      <c r="C14378" s="393" t="s">
        <v>267</v>
      </c>
      <c r="D14378" s="395" t="n">
        <v>166.19</v>
      </c>
    </row>
    <row r="14379" customFormat="false" ht="14.25" hidden="false" customHeight="false" outlineLevel="0" collapsed="false">
      <c r="A14379" s="393" t="n">
        <v>37996</v>
      </c>
      <c r="B14379" s="394" t="s">
        <v>14609</v>
      </c>
      <c r="C14379" s="393" t="s">
        <v>267</v>
      </c>
      <c r="D14379" s="395" t="n">
        <v>253.06</v>
      </c>
    </row>
    <row r="14380" customFormat="false" ht="14.25" hidden="false" customHeight="false" outlineLevel="0" collapsed="false">
      <c r="A14380" s="393" t="n">
        <v>13883</v>
      </c>
      <c r="B14380" s="394" t="s">
        <v>14610</v>
      </c>
      <c r="C14380" s="393" t="s">
        <v>267</v>
      </c>
      <c r="D14380" s="395" t="n">
        <v>160553.74</v>
      </c>
    </row>
    <row r="14381" customFormat="false" ht="14.25" hidden="false" customHeight="false" outlineLevel="0" collapsed="false">
      <c r="A14381" s="393" t="n">
        <v>38604</v>
      </c>
      <c r="B14381" s="394" t="s">
        <v>14611</v>
      </c>
      <c r="C14381" s="393" t="s">
        <v>267</v>
      </c>
      <c r="D14381" s="395" t="n">
        <v>199967.56</v>
      </c>
    </row>
    <row r="14382" customFormat="false" ht="14.25" hidden="false" customHeight="false" outlineLevel="0" collapsed="false">
      <c r="A14382" s="393" t="n">
        <v>10601</v>
      </c>
      <c r="B14382" s="394" t="s">
        <v>14612</v>
      </c>
      <c r="C14382" s="393" t="s">
        <v>267</v>
      </c>
      <c r="D14382" s="395" t="n">
        <v>3889767.93</v>
      </c>
    </row>
    <row r="14383" customFormat="false" ht="14.25" hidden="false" customHeight="false" outlineLevel="0" collapsed="false">
      <c r="A14383" s="393" t="n">
        <v>44469</v>
      </c>
      <c r="B14383" s="394" t="s">
        <v>14613</v>
      </c>
      <c r="C14383" s="393" t="s">
        <v>267</v>
      </c>
      <c r="D14383" s="395" t="n">
        <v>10241621.69</v>
      </c>
    </row>
    <row r="14384" customFormat="false" ht="14.25" hidden="false" customHeight="false" outlineLevel="0" collapsed="false">
      <c r="A14384" s="393" t="n">
        <v>13894</v>
      </c>
      <c r="B14384" s="394" t="s">
        <v>14614</v>
      </c>
      <c r="C14384" s="393" t="s">
        <v>267</v>
      </c>
      <c r="D14384" s="395" t="n">
        <v>399604.75</v>
      </c>
    </row>
    <row r="14385" customFormat="false" ht="14.25" hidden="false" customHeight="false" outlineLevel="0" collapsed="false">
      <c r="A14385" s="393" t="n">
        <v>13895</v>
      </c>
      <c r="B14385" s="394" t="s">
        <v>14615</v>
      </c>
      <c r="C14385" s="393" t="s">
        <v>267</v>
      </c>
      <c r="D14385" s="395" t="n">
        <v>537335.18</v>
      </c>
    </row>
    <row r="14386" customFormat="false" ht="14.25" hidden="false" customHeight="false" outlineLevel="0" collapsed="false">
      <c r="A14386" s="393" t="n">
        <v>13892</v>
      </c>
      <c r="B14386" s="394" t="s">
        <v>14616</v>
      </c>
      <c r="C14386" s="393" t="s">
        <v>267</v>
      </c>
      <c r="D14386" s="395" t="n">
        <v>658491.12</v>
      </c>
    </row>
    <row r="14387" customFormat="false" ht="14.25" hidden="false" customHeight="false" outlineLevel="0" collapsed="false">
      <c r="A14387" s="393" t="n">
        <v>9914</v>
      </c>
      <c r="B14387" s="394" t="s">
        <v>14617</v>
      </c>
      <c r="C14387" s="393" t="s">
        <v>267</v>
      </c>
      <c r="D14387" s="395" t="n">
        <v>712400</v>
      </c>
    </row>
    <row r="14388" customFormat="false" ht="14.25" hidden="false" customHeight="false" outlineLevel="0" collapsed="false">
      <c r="A14388" s="393" t="n">
        <v>36485</v>
      </c>
      <c r="B14388" s="394" t="s">
        <v>14618</v>
      </c>
      <c r="C14388" s="393" t="s">
        <v>267</v>
      </c>
      <c r="D14388" s="395" t="n">
        <v>665336.65</v>
      </c>
    </row>
    <row r="14389" customFormat="false" ht="14.25" hidden="false" customHeight="false" outlineLevel="0" collapsed="false">
      <c r="A14389" s="393" t="n">
        <v>9912</v>
      </c>
      <c r="B14389" s="394" t="s">
        <v>14619</v>
      </c>
      <c r="C14389" s="393" t="s">
        <v>267</v>
      </c>
      <c r="D14389" s="395" t="n">
        <v>3166709.38</v>
      </c>
    </row>
    <row r="14390" customFormat="false" ht="14.25" hidden="false" customHeight="false" outlineLevel="0" collapsed="false">
      <c r="A14390" s="393" t="n">
        <v>9921</v>
      </c>
      <c r="B14390" s="394" t="s">
        <v>14620</v>
      </c>
      <c r="C14390" s="393" t="s">
        <v>267</v>
      </c>
      <c r="D14390" s="395" t="n">
        <v>1633538.48</v>
      </c>
    </row>
    <row r="14391" customFormat="false" ht="14.25" hidden="false" customHeight="false" outlineLevel="0" collapsed="false">
      <c r="A14391" s="393" t="n">
        <v>21112</v>
      </c>
      <c r="B14391" s="394" t="s">
        <v>14621</v>
      </c>
      <c r="C14391" s="393" t="s">
        <v>267</v>
      </c>
      <c r="D14391" s="395" t="n">
        <v>331.32</v>
      </c>
    </row>
    <row r="14392" customFormat="false" ht="14.25" hidden="false" customHeight="false" outlineLevel="0" collapsed="false">
      <c r="A14392" s="393" t="n">
        <v>10228</v>
      </c>
      <c r="B14392" s="394" t="s">
        <v>14622</v>
      </c>
      <c r="C14392" s="393" t="s">
        <v>267</v>
      </c>
      <c r="D14392" s="395" t="n">
        <v>384.9</v>
      </c>
    </row>
    <row r="14393" customFormat="false" ht="14.25" hidden="false" customHeight="false" outlineLevel="0" collapsed="false">
      <c r="A14393" s="393" t="n">
        <v>11781</v>
      </c>
      <c r="B14393" s="394" t="s">
        <v>14623</v>
      </c>
      <c r="C14393" s="393" t="s">
        <v>267</v>
      </c>
      <c r="D14393" s="395" t="n">
        <v>311.81</v>
      </c>
    </row>
    <row r="14394" customFormat="false" ht="14.25" hidden="false" customHeight="false" outlineLevel="0" collapsed="false">
      <c r="A14394" s="393" t="n">
        <v>37588</v>
      </c>
      <c r="B14394" s="394" t="s">
        <v>14624</v>
      </c>
      <c r="C14394" s="393" t="s">
        <v>267</v>
      </c>
      <c r="D14394" s="395" t="n">
        <v>52.84</v>
      </c>
    </row>
    <row r="14395" customFormat="false" ht="14.25" hidden="false" customHeight="false" outlineLevel="0" collapsed="false">
      <c r="A14395" s="393" t="n">
        <v>11751</v>
      </c>
      <c r="B14395" s="394" t="s">
        <v>14625</v>
      </c>
      <c r="C14395" s="393" t="s">
        <v>267</v>
      </c>
      <c r="D14395" s="395" t="n">
        <v>98.31</v>
      </c>
    </row>
    <row r="14396" customFormat="false" ht="14.25" hidden="false" customHeight="false" outlineLevel="0" collapsed="false">
      <c r="A14396" s="393" t="n">
        <v>11750</v>
      </c>
      <c r="B14396" s="394" t="s">
        <v>14626</v>
      </c>
      <c r="C14396" s="393" t="s">
        <v>267</v>
      </c>
      <c r="D14396" s="395" t="n">
        <v>81.58</v>
      </c>
    </row>
    <row r="14397" customFormat="false" ht="14.25" hidden="false" customHeight="false" outlineLevel="0" collapsed="false">
      <c r="A14397" s="393" t="n">
        <v>11746</v>
      </c>
      <c r="B14397" s="394" t="s">
        <v>14627</v>
      </c>
      <c r="C14397" s="393" t="s">
        <v>267</v>
      </c>
      <c r="D14397" s="395" t="n">
        <v>54.74</v>
      </c>
    </row>
    <row r="14398" customFormat="false" ht="14.25" hidden="false" customHeight="false" outlineLevel="0" collapsed="false">
      <c r="A14398" s="393" t="n">
        <v>11748</v>
      </c>
      <c r="B14398" s="394" t="s">
        <v>14628</v>
      </c>
      <c r="C14398" s="393" t="s">
        <v>267</v>
      </c>
      <c r="D14398" s="395" t="n">
        <v>35.12</v>
      </c>
    </row>
    <row r="14399" customFormat="false" ht="14.25" hidden="false" customHeight="false" outlineLevel="0" collapsed="false">
      <c r="A14399" s="393" t="n">
        <v>11747</v>
      </c>
      <c r="B14399" s="394" t="s">
        <v>14629</v>
      </c>
      <c r="C14399" s="393" t="s">
        <v>267</v>
      </c>
      <c r="D14399" s="395" t="n">
        <v>151.6</v>
      </c>
    </row>
    <row r="14400" customFormat="false" ht="14.25" hidden="false" customHeight="false" outlineLevel="0" collapsed="false">
      <c r="A14400" s="393" t="n">
        <v>11749</v>
      </c>
      <c r="B14400" s="394" t="s">
        <v>14630</v>
      </c>
      <c r="C14400" s="393" t="s">
        <v>267</v>
      </c>
      <c r="D14400" s="395" t="n">
        <v>40.54</v>
      </c>
    </row>
    <row r="14401" customFormat="false" ht="14.25" hidden="false" customHeight="false" outlineLevel="0" collapsed="false">
      <c r="A14401" s="393" t="n">
        <v>10236</v>
      </c>
      <c r="B14401" s="394" t="s">
        <v>14631</v>
      </c>
      <c r="C14401" s="393" t="s">
        <v>267</v>
      </c>
      <c r="D14401" s="395" t="n">
        <v>158.26</v>
      </c>
    </row>
    <row r="14402" customFormat="false" ht="14.25" hidden="false" customHeight="false" outlineLevel="0" collapsed="false">
      <c r="A14402" s="393" t="n">
        <v>10233</v>
      </c>
      <c r="B14402" s="394" t="s">
        <v>14632</v>
      </c>
      <c r="C14402" s="393" t="s">
        <v>267</v>
      </c>
      <c r="D14402" s="395" t="n">
        <v>148.31</v>
      </c>
    </row>
    <row r="14403" customFormat="false" ht="14.25" hidden="false" customHeight="false" outlineLevel="0" collapsed="false">
      <c r="A14403" s="393" t="n">
        <v>10234</v>
      </c>
      <c r="B14403" s="394" t="s">
        <v>14633</v>
      </c>
      <c r="C14403" s="393" t="s">
        <v>267</v>
      </c>
      <c r="D14403" s="395" t="n">
        <v>93.42</v>
      </c>
    </row>
    <row r="14404" customFormat="false" ht="14.25" hidden="false" customHeight="false" outlineLevel="0" collapsed="false">
      <c r="A14404" s="393" t="n">
        <v>10231</v>
      </c>
      <c r="B14404" s="394" t="s">
        <v>14634</v>
      </c>
      <c r="C14404" s="393" t="s">
        <v>267</v>
      </c>
      <c r="D14404" s="395" t="n">
        <v>428.41</v>
      </c>
    </row>
    <row r="14405" customFormat="false" ht="14.25" hidden="false" customHeight="false" outlineLevel="0" collapsed="false">
      <c r="A14405" s="393" t="n">
        <v>10232</v>
      </c>
      <c r="B14405" s="394" t="s">
        <v>14635</v>
      </c>
      <c r="C14405" s="393" t="s">
        <v>267</v>
      </c>
      <c r="D14405" s="395" t="n">
        <v>239.73</v>
      </c>
    </row>
    <row r="14406" customFormat="false" ht="14.25" hidden="false" customHeight="false" outlineLevel="0" collapsed="false">
      <c r="A14406" s="393" t="n">
        <v>10235</v>
      </c>
      <c r="B14406" s="394" t="s">
        <v>14636</v>
      </c>
      <c r="C14406" s="393" t="s">
        <v>267</v>
      </c>
      <c r="D14406" s="395" t="n">
        <v>587.31</v>
      </c>
    </row>
    <row r="14407" customFormat="false" ht="14.25" hidden="false" customHeight="false" outlineLevel="0" collapsed="false">
      <c r="A14407" s="393" t="n">
        <v>10229</v>
      </c>
      <c r="B14407" s="394" t="s">
        <v>14637</v>
      </c>
      <c r="C14407" s="393" t="s">
        <v>267</v>
      </c>
      <c r="D14407" s="395" t="n">
        <v>84.49</v>
      </c>
    </row>
    <row r="14408" customFormat="false" ht="14.25" hidden="false" customHeight="false" outlineLevel="0" collapsed="false">
      <c r="A14408" s="393" t="n">
        <v>10230</v>
      </c>
      <c r="B14408" s="394" t="s">
        <v>14638</v>
      </c>
      <c r="C14408" s="393" t="s">
        <v>267</v>
      </c>
      <c r="D14408" s="395" t="n">
        <v>1033.6</v>
      </c>
    </row>
    <row r="14409" customFormat="false" ht="14.25" hidden="false" customHeight="false" outlineLevel="0" collapsed="false">
      <c r="A14409" s="393" t="n">
        <v>10409</v>
      </c>
      <c r="B14409" s="394" t="s">
        <v>14639</v>
      </c>
      <c r="C14409" s="393" t="s">
        <v>267</v>
      </c>
      <c r="D14409" s="395" t="n">
        <v>307.07</v>
      </c>
    </row>
    <row r="14410" customFormat="false" ht="14.25" hidden="false" customHeight="false" outlineLevel="0" collapsed="false">
      <c r="A14410" s="393" t="n">
        <v>10411</v>
      </c>
      <c r="B14410" s="394" t="s">
        <v>14640</v>
      </c>
      <c r="C14410" s="393" t="s">
        <v>267</v>
      </c>
      <c r="D14410" s="395" t="n">
        <v>274.77</v>
      </c>
    </row>
    <row r="14411" customFormat="false" ht="14.25" hidden="false" customHeight="false" outlineLevel="0" collapsed="false">
      <c r="A14411" s="393" t="n">
        <v>10410</v>
      </c>
      <c r="B14411" s="394" t="s">
        <v>14641</v>
      </c>
      <c r="C14411" s="393" t="s">
        <v>267</v>
      </c>
      <c r="D14411" s="395" t="n">
        <v>183.54</v>
      </c>
    </row>
    <row r="14412" customFormat="false" ht="14.25" hidden="false" customHeight="false" outlineLevel="0" collapsed="false">
      <c r="A14412" s="393" t="n">
        <v>10404</v>
      </c>
      <c r="B14412" s="394" t="s">
        <v>14642</v>
      </c>
      <c r="C14412" s="393" t="s">
        <v>267</v>
      </c>
      <c r="D14412" s="395" t="n">
        <v>111.43</v>
      </c>
    </row>
    <row r="14413" customFormat="false" ht="14.25" hidden="false" customHeight="false" outlineLevel="0" collapsed="false">
      <c r="A14413" s="393" t="n">
        <v>10405</v>
      </c>
      <c r="B14413" s="394" t="s">
        <v>14643</v>
      </c>
      <c r="C14413" s="393" t="s">
        <v>267</v>
      </c>
      <c r="D14413" s="395" t="n">
        <v>615.22</v>
      </c>
    </row>
    <row r="14414" customFormat="false" ht="14.25" hidden="false" customHeight="false" outlineLevel="0" collapsed="false">
      <c r="A14414" s="393" t="n">
        <v>10408</v>
      </c>
      <c r="B14414" s="394" t="s">
        <v>14644</v>
      </c>
      <c r="C14414" s="393" t="s">
        <v>267</v>
      </c>
      <c r="D14414" s="395" t="n">
        <v>430.21</v>
      </c>
    </row>
    <row r="14415" customFormat="false" ht="14.25" hidden="false" customHeight="false" outlineLevel="0" collapsed="false">
      <c r="A14415" s="393" t="n">
        <v>10406</v>
      </c>
      <c r="B14415" s="394" t="s">
        <v>14645</v>
      </c>
      <c r="C14415" s="393" t="s">
        <v>267</v>
      </c>
      <c r="D14415" s="395" t="n">
        <v>849.74</v>
      </c>
    </row>
    <row r="14416" customFormat="false" ht="14.25" hidden="false" customHeight="false" outlineLevel="0" collapsed="false">
      <c r="A14416" s="393" t="n">
        <v>10412</v>
      </c>
      <c r="B14416" s="394" t="s">
        <v>14646</v>
      </c>
      <c r="C14416" s="393" t="s">
        <v>267</v>
      </c>
      <c r="D14416" s="395" t="n">
        <v>135.04</v>
      </c>
    </row>
    <row r="14417" customFormat="false" ht="14.25" hidden="false" customHeight="false" outlineLevel="0" collapsed="false">
      <c r="A14417" s="393" t="n">
        <v>10407</v>
      </c>
      <c r="B14417" s="394" t="s">
        <v>14647</v>
      </c>
      <c r="C14417" s="393" t="s">
        <v>267</v>
      </c>
      <c r="D14417" s="395" t="n">
        <v>1317.96</v>
      </c>
    </row>
    <row r="14418" customFormat="false" ht="14.25" hidden="false" customHeight="false" outlineLevel="0" collapsed="false">
      <c r="A14418" s="393" t="n">
        <v>10416</v>
      </c>
      <c r="B14418" s="394" t="s">
        <v>14648</v>
      </c>
      <c r="C14418" s="393" t="s">
        <v>267</v>
      </c>
      <c r="D14418" s="395" t="n">
        <v>163.48</v>
      </c>
    </row>
    <row r="14419" customFormat="false" ht="14.25" hidden="false" customHeight="false" outlineLevel="0" collapsed="false">
      <c r="A14419" s="393" t="n">
        <v>10419</v>
      </c>
      <c r="B14419" s="394" t="s">
        <v>14649</v>
      </c>
      <c r="C14419" s="393" t="s">
        <v>267</v>
      </c>
      <c r="D14419" s="395" t="n">
        <v>141.9</v>
      </c>
    </row>
    <row r="14420" customFormat="false" ht="14.25" hidden="false" customHeight="false" outlineLevel="0" collapsed="false">
      <c r="A14420" s="393" t="n">
        <v>10418</v>
      </c>
      <c r="B14420" s="394" t="s">
        <v>14650</v>
      </c>
      <c r="C14420" s="393" t="s">
        <v>267</v>
      </c>
      <c r="D14420" s="395" t="n">
        <v>94.58</v>
      </c>
    </row>
    <row r="14421" customFormat="false" ht="14.25" hidden="false" customHeight="false" outlineLevel="0" collapsed="false">
      <c r="A14421" s="393" t="n">
        <v>21092</v>
      </c>
      <c r="B14421" s="394" t="s">
        <v>14651</v>
      </c>
      <c r="C14421" s="393" t="s">
        <v>267</v>
      </c>
      <c r="D14421" s="395" t="n">
        <v>81.12</v>
      </c>
    </row>
    <row r="14422" customFormat="false" ht="14.25" hidden="false" customHeight="false" outlineLevel="0" collapsed="false">
      <c r="A14422" s="393" t="n">
        <v>12657</v>
      </c>
      <c r="B14422" s="394" t="s">
        <v>14652</v>
      </c>
      <c r="C14422" s="393" t="s">
        <v>267</v>
      </c>
      <c r="D14422" s="395" t="n">
        <v>381.69</v>
      </c>
    </row>
    <row r="14423" customFormat="false" ht="14.25" hidden="false" customHeight="false" outlineLevel="0" collapsed="false">
      <c r="A14423" s="393" t="n">
        <v>10417</v>
      </c>
      <c r="B14423" s="394" t="s">
        <v>14653</v>
      </c>
      <c r="C14423" s="393" t="s">
        <v>267</v>
      </c>
      <c r="D14423" s="395" t="n">
        <v>238.19</v>
      </c>
    </row>
    <row r="14424" customFormat="false" ht="14.25" hidden="false" customHeight="false" outlineLevel="0" collapsed="false">
      <c r="A14424" s="393" t="n">
        <v>10414</v>
      </c>
      <c r="B14424" s="394" t="s">
        <v>14654</v>
      </c>
      <c r="C14424" s="393" t="s">
        <v>267</v>
      </c>
      <c r="D14424" s="395" t="n">
        <v>521.22</v>
      </c>
    </row>
    <row r="14425" customFormat="false" ht="14.25" hidden="false" customHeight="false" outlineLevel="0" collapsed="false">
      <c r="A14425" s="393" t="n">
        <v>10413</v>
      </c>
      <c r="B14425" s="394" t="s">
        <v>14655</v>
      </c>
      <c r="C14425" s="393" t="s">
        <v>267</v>
      </c>
      <c r="D14425" s="395" t="n">
        <v>86.57</v>
      </c>
    </row>
    <row r="14426" customFormat="false" ht="14.25" hidden="false" customHeight="false" outlineLevel="0" collapsed="false">
      <c r="A14426" s="393" t="n">
        <v>10415</v>
      </c>
      <c r="B14426" s="394" t="s">
        <v>14656</v>
      </c>
      <c r="C14426" s="393" t="s">
        <v>267</v>
      </c>
      <c r="D14426" s="395" t="n">
        <v>904.6</v>
      </c>
    </row>
    <row r="14427" customFormat="false" ht="14.25" hidden="false" customHeight="false" outlineLevel="0" collapsed="false">
      <c r="A14427" s="393" t="n">
        <v>38643</v>
      </c>
      <c r="B14427" s="394" t="s">
        <v>14657</v>
      </c>
      <c r="C14427" s="393" t="s">
        <v>267</v>
      </c>
      <c r="D14427" s="395" t="n">
        <v>41.99</v>
      </c>
    </row>
    <row r="14428" customFormat="false" ht="14.25" hidden="false" customHeight="false" outlineLevel="0" collapsed="false">
      <c r="A14428" s="393" t="n">
        <v>6157</v>
      </c>
      <c r="B14428" s="394" t="s">
        <v>14658</v>
      </c>
      <c r="C14428" s="393" t="s">
        <v>267</v>
      </c>
      <c r="D14428" s="395" t="n">
        <v>57.36</v>
      </c>
    </row>
    <row r="14429" customFormat="false" ht="14.25" hidden="false" customHeight="false" outlineLevel="0" collapsed="false">
      <c r="A14429" s="393" t="n">
        <v>6158</v>
      </c>
      <c r="B14429" s="394" t="s">
        <v>14659</v>
      </c>
      <c r="C14429" s="393" t="s">
        <v>267</v>
      </c>
      <c r="D14429" s="395" t="n">
        <v>8.54</v>
      </c>
    </row>
    <row r="14430" customFormat="false" ht="14.25" hidden="false" customHeight="false" outlineLevel="0" collapsed="false">
      <c r="A14430" s="393" t="n">
        <v>6156</v>
      </c>
      <c r="B14430" s="394" t="s">
        <v>14660</v>
      </c>
      <c r="C14430" s="393" t="s">
        <v>267</v>
      </c>
      <c r="D14430" s="395" t="n">
        <v>7.33</v>
      </c>
    </row>
    <row r="14431" customFormat="false" ht="14.25" hidden="false" customHeight="false" outlineLevel="0" collapsed="false">
      <c r="A14431" s="393" t="n">
        <v>6153</v>
      </c>
      <c r="B14431" s="394" t="s">
        <v>14661</v>
      </c>
      <c r="C14431" s="393" t="s">
        <v>267</v>
      </c>
      <c r="D14431" s="395" t="n">
        <v>5.88</v>
      </c>
    </row>
    <row r="14432" customFormat="false" ht="14.25" hidden="false" customHeight="false" outlineLevel="0" collapsed="false">
      <c r="A14432" s="393" t="n">
        <v>6154</v>
      </c>
      <c r="B14432" s="394" t="s">
        <v>14662</v>
      </c>
      <c r="C14432" s="393" t="s">
        <v>267</v>
      </c>
      <c r="D14432" s="395" t="n">
        <v>10.45</v>
      </c>
    </row>
    <row r="14433" customFormat="false" ht="14.25" hidden="false" customHeight="false" outlineLevel="0" collapsed="false">
      <c r="A14433" s="393" t="n">
        <v>6155</v>
      </c>
      <c r="B14433" s="394" t="s">
        <v>14663</v>
      </c>
      <c r="C14433" s="393" t="s">
        <v>267</v>
      </c>
      <c r="D14433" s="395" t="n">
        <v>24.05</v>
      </c>
    </row>
    <row r="14434" customFormat="false" ht="14.25" hidden="false" customHeight="false" outlineLevel="0" collapsed="false">
      <c r="A14434" s="393" t="n">
        <v>43595</v>
      </c>
      <c r="B14434" s="394" t="s">
        <v>14664</v>
      </c>
      <c r="C14434" s="393" t="s">
        <v>267</v>
      </c>
      <c r="D14434" s="395" t="n">
        <v>16.98</v>
      </c>
    </row>
    <row r="14435" customFormat="false" ht="14.25" hidden="false" customHeight="false" outlineLevel="0" collapsed="false">
      <c r="A14435" s="393" t="n">
        <v>43596</v>
      </c>
      <c r="B14435" s="394" t="s">
        <v>14665</v>
      </c>
      <c r="C14435" s="393" t="s">
        <v>267</v>
      </c>
      <c r="D14435" s="395" t="n">
        <v>19.62</v>
      </c>
    </row>
    <row r="14436" customFormat="false" ht="14.25" hidden="false" customHeight="false" outlineLevel="0" collapsed="false">
      <c r="A14436" s="393" t="n">
        <v>38108</v>
      </c>
      <c r="B14436" s="394" t="s">
        <v>14666</v>
      </c>
      <c r="C14436" s="393" t="s">
        <v>267</v>
      </c>
      <c r="D14436" s="395" t="n">
        <v>48.9</v>
      </c>
    </row>
    <row r="14437" customFormat="false" ht="14.25" hidden="false" customHeight="false" outlineLevel="0" collapsed="false">
      <c r="A14437" s="393" t="n">
        <v>38087</v>
      </c>
      <c r="B14437" s="394" t="s">
        <v>14667</v>
      </c>
      <c r="C14437" s="393" t="s">
        <v>267</v>
      </c>
      <c r="D14437" s="395" t="n">
        <v>62.9</v>
      </c>
    </row>
    <row r="14438" customFormat="false" ht="14.25" hidden="false" customHeight="false" outlineLevel="0" collapsed="false">
      <c r="A14438" s="393" t="n">
        <v>38109</v>
      </c>
      <c r="B14438" s="394" t="s">
        <v>14668</v>
      </c>
      <c r="C14438" s="393" t="s">
        <v>267</v>
      </c>
      <c r="D14438" s="395" t="n">
        <v>78.16</v>
      </c>
    </row>
    <row r="14439" customFormat="false" ht="14.25" hidden="false" customHeight="false" outlineLevel="0" collapsed="false">
      <c r="A14439" s="393" t="n">
        <v>38088</v>
      </c>
      <c r="B14439" s="394" t="s">
        <v>14669</v>
      </c>
      <c r="C14439" s="393" t="s">
        <v>267</v>
      </c>
      <c r="D14439" s="395" t="n">
        <v>82.18</v>
      </c>
    </row>
    <row r="14440" customFormat="false" ht="14.25" hidden="false" customHeight="false" outlineLevel="0" collapsed="false">
      <c r="A14440" s="393" t="n">
        <v>38110</v>
      </c>
      <c r="B14440" s="394" t="s">
        <v>14670</v>
      </c>
      <c r="C14440" s="393" t="s">
        <v>267</v>
      </c>
      <c r="D14440" s="395" t="n">
        <v>30.06</v>
      </c>
    </row>
    <row r="14441" customFormat="false" ht="14.25" hidden="false" customHeight="false" outlineLevel="0" collapsed="false">
      <c r="A14441" s="393" t="n">
        <v>38089</v>
      </c>
      <c r="B14441" s="394" t="s">
        <v>14671</v>
      </c>
      <c r="C14441" s="393" t="s">
        <v>267</v>
      </c>
      <c r="D14441" s="395" t="n">
        <v>52.39</v>
      </c>
    </row>
    <row r="14442" customFormat="false" ht="14.25" hidden="false" customHeight="false" outlineLevel="0" collapsed="false">
      <c r="A14442" s="393" t="n">
        <v>38111</v>
      </c>
      <c r="B14442" s="394" t="s">
        <v>14672</v>
      </c>
      <c r="C14442" s="393" t="s">
        <v>267</v>
      </c>
      <c r="D14442" s="395" t="n">
        <v>33.62</v>
      </c>
    </row>
    <row r="14443" customFormat="false" ht="14.25" hidden="false" customHeight="false" outlineLevel="0" collapsed="false">
      <c r="A14443" s="393" t="n">
        <v>38090</v>
      </c>
      <c r="B14443" s="394" t="s">
        <v>14673</v>
      </c>
      <c r="C14443" s="393" t="s">
        <v>267</v>
      </c>
      <c r="D14443" s="395" t="n">
        <v>54.15</v>
      </c>
    </row>
    <row r="14444" customFormat="false" ht="14.25" hidden="false" customHeight="false" outlineLevel="0" collapsed="false">
      <c r="A14444" s="393" t="n">
        <v>38400</v>
      </c>
      <c r="B14444" s="394" t="s">
        <v>14674</v>
      </c>
      <c r="C14444" s="393" t="s">
        <v>267</v>
      </c>
      <c r="D14444" s="395" t="n">
        <v>14.35</v>
      </c>
    </row>
    <row r="14445" customFormat="false" ht="14.25" hidden="false" customHeight="false" outlineLevel="0" collapsed="false">
      <c r="A14445" s="393" t="n">
        <v>13726</v>
      </c>
      <c r="B14445" s="394" t="s">
        <v>14675</v>
      </c>
      <c r="C14445" s="393" t="s">
        <v>267</v>
      </c>
      <c r="D14445" s="395" t="n">
        <v>68413.26</v>
      </c>
    </row>
    <row r="14446" customFormat="false" ht="14.25" hidden="false" customHeight="false" outlineLevel="0" collapsed="false">
      <c r="A14446" s="393" t="n">
        <v>12627</v>
      </c>
      <c r="B14446" s="394" t="s">
        <v>14676</v>
      </c>
      <c r="C14446" s="393" t="s">
        <v>267</v>
      </c>
      <c r="D14446" s="395" t="n">
        <v>1.38</v>
      </c>
    </row>
    <row r="14447" customFormat="false" ht="14.25" hidden="false" customHeight="false" outlineLevel="0" collapsed="false">
      <c r="A14447" s="393" t="n">
        <v>39996</v>
      </c>
      <c r="B14447" s="394" t="s">
        <v>14677</v>
      </c>
      <c r="C14447" s="393" t="s">
        <v>274</v>
      </c>
      <c r="D14447" s="395" t="n">
        <v>2.82</v>
      </c>
    </row>
    <row r="14448" customFormat="false" ht="14.25" hidden="false" customHeight="false" outlineLevel="0" collapsed="false">
      <c r="A14448" s="393" t="n">
        <v>10478</v>
      </c>
      <c r="B14448" s="394" t="s">
        <v>14678</v>
      </c>
      <c r="C14448" s="393" t="s">
        <v>231</v>
      </c>
      <c r="D14448" s="395" t="n">
        <v>38.64</v>
      </c>
    </row>
    <row r="14449" customFormat="false" ht="14.25" hidden="false" customHeight="false" outlineLevel="0" collapsed="false">
      <c r="A14449" s="393" t="n">
        <v>10481</v>
      </c>
      <c r="B14449" s="394" t="s">
        <v>14679</v>
      </c>
      <c r="C14449" s="393" t="s">
        <v>231</v>
      </c>
      <c r="D14449" s="395" t="n">
        <v>34.36</v>
      </c>
    </row>
    <row r="14450" customFormat="false" ht="14.25" hidden="false" customHeight="false" outlineLevel="0" collapsed="false">
      <c r="A14450" s="393" t="n">
        <v>10475</v>
      </c>
      <c r="B14450" s="394" t="s">
        <v>14680</v>
      </c>
      <c r="C14450" s="393" t="s">
        <v>231</v>
      </c>
      <c r="D14450" s="395" t="n">
        <v>33.25</v>
      </c>
    </row>
    <row r="14451" customFormat="false" ht="14.25" hidden="false" customHeight="false" outlineLevel="0" collapsed="false">
      <c r="A14451" s="393" t="n">
        <v>4030</v>
      </c>
      <c r="B14451" s="394" t="s">
        <v>14681</v>
      </c>
      <c r="C14451" s="393" t="s">
        <v>76</v>
      </c>
      <c r="D14451" s="395" t="n">
        <v>7.04</v>
      </c>
    </row>
    <row r="14452" customFormat="false" ht="14.25" hidden="false" customHeight="false" outlineLevel="0" collapsed="false">
      <c r="A14452" s="393" t="n">
        <v>4031</v>
      </c>
      <c r="B14452" s="394" t="s">
        <v>14682</v>
      </c>
      <c r="C14452" s="393" t="s">
        <v>76</v>
      </c>
      <c r="D14452" s="395" t="n">
        <v>33.08</v>
      </c>
    </row>
    <row r="14453" customFormat="false" ht="14.25" hidden="false" customHeight="false" outlineLevel="0" collapsed="false">
      <c r="A14453" s="393" t="n">
        <v>39399</v>
      </c>
      <c r="B14453" s="394" t="s">
        <v>14683</v>
      </c>
      <c r="C14453" s="393" t="s">
        <v>267</v>
      </c>
      <c r="D14453" s="395" t="n">
        <v>1440.99</v>
      </c>
    </row>
    <row r="14454" customFormat="false" ht="14.25" hidden="false" customHeight="false" outlineLevel="0" collapsed="false">
      <c r="A14454" s="393" t="n">
        <v>39400</v>
      </c>
      <c r="B14454" s="394" t="s">
        <v>14684</v>
      </c>
      <c r="C14454" s="393" t="s">
        <v>267</v>
      </c>
      <c r="D14454" s="395" t="n">
        <v>1566.29</v>
      </c>
    </row>
    <row r="14455" customFormat="false" ht="14.25" hidden="false" customHeight="false" outlineLevel="0" collapsed="false">
      <c r="A14455" s="393" t="n">
        <v>39401</v>
      </c>
      <c r="B14455" s="394" t="s">
        <v>14685</v>
      </c>
      <c r="C14455" s="393" t="s">
        <v>267</v>
      </c>
      <c r="D14455" s="395" t="n">
        <v>1757.01</v>
      </c>
    </row>
    <row r="14456" customFormat="false" ht="14.25" hidden="false" customHeight="false" outlineLevel="0" collapsed="false">
      <c r="A14456" s="393" t="n">
        <v>11652</v>
      </c>
      <c r="B14456" s="394" t="s">
        <v>14686</v>
      </c>
      <c r="C14456" s="393" t="s">
        <v>267</v>
      </c>
      <c r="D14456" s="395" t="n">
        <v>3780</v>
      </c>
    </row>
    <row r="14457" customFormat="false" ht="14.25" hidden="false" customHeight="false" outlineLevel="0" collapsed="false">
      <c r="A14457" s="393" t="n">
        <v>13475</v>
      </c>
      <c r="B14457" s="394" t="s">
        <v>14687</v>
      </c>
      <c r="C14457" s="393" t="s">
        <v>267</v>
      </c>
      <c r="D14457" s="395" t="n">
        <v>4130.63</v>
      </c>
    </row>
    <row r="14458" customFormat="false" ht="14.25" hidden="false" customHeight="false" outlineLevel="0" collapsed="false">
      <c r="A14458" s="393" t="n">
        <v>13896</v>
      </c>
      <c r="B14458" s="394" t="s">
        <v>14688</v>
      </c>
      <c r="C14458" s="393" t="s">
        <v>267</v>
      </c>
      <c r="D14458" s="395" t="n">
        <v>3390.99</v>
      </c>
    </row>
    <row r="14459" customFormat="false" ht="14.25" hidden="false" customHeight="false" outlineLevel="0" collapsed="false">
      <c r="A14459" s="393" t="n">
        <v>44470</v>
      </c>
      <c r="B14459" s="394" t="s">
        <v>14689</v>
      </c>
      <c r="C14459" s="393" t="s">
        <v>267</v>
      </c>
      <c r="D14459" s="395" t="n">
        <v>1679148.52</v>
      </c>
    </row>
    <row r="14460" customFormat="false" ht="14.25" hidden="false" customHeight="false" outlineLevel="0" collapsed="false">
      <c r="A14460" s="393" t="n">
        <v>13476</v>
      </c>
      <c r="B14460" s="394" t="s">
        <v>14690</v>
      </c>
      <c r="C14460" s="393" t="s">
        <v>267</v>
      </c>
      <c r="D14460" s="395" t="n">
        <v>1691316.38</v>
      </c>
    </row>
    <row r="14461" customFormat="false" ht="14.25" hidden="false" customHeight="false" outlineLevel="0" collapsed="false">
      <c r="A14461" s="393" t="n">
        <v>44491</v>
      </c>
      <c r="B14461" s="394" t="s">
        <v>14691</v>
      </c>
      <c r="C14461" s="393" t="s">
        <v>267</v>
      </c>
      <c r="D14461" s="395" t="n">
        <v>3988586.26</v>
      </c>
    </row>
    <row r="14462" customFormat="false" ht="14.25" hidden="false" customHeight="false" outlineLevel="0" collapsed="false">
      <c r="A14462" s="393" t="n">
        <v>10488</v>
      </c>
      <c r="B14462" s="394" t="s">
        <v>14692</v>
      </c>
      <c r="C14462" s="393" t="s">
        <v>267</v>
      </c>
      <c r="D14462" s="395" t="n">
        <v>2049048</v>
      </c>
    </row>
    <row r="14463" customFormat="false" ht="14.25" hidden="false" customHeight="false" outlineLevel="0" collapsed="false">
      <c r="A14463" s="393" t="n">
        <v>13606</v>
      </c>
      <c r="B14463" s="394" t="s">
        <v>14693</v>
      </c>
      <c r="C14463" s="393" t="s">
        <v>267</v>
      </c>
      <c r="D14463" s="395" t="n">
        <v>1815427.22</v>
      </c>
    </row>
    <row r="14464" customFormat="false" ht="14.25" hidden="false" customHeight="false" outlineLevel="0" collapsed="false">
      <c r="A14464" s="393" t="n">
        <v>10489</v>
      </c>
      <c r="B14464" s="394" t="s">
        <v>14694</v>
      </c>
      <c r="C14464" s="393" t="s">
        <v>2143</v>
      </c>
      <c r="D14464" s="395" t="n">
        <v>18.09</v>
      </c>
    </row>
    <row r="14465" customFormat="false" ht="14.25" hidden="false" customHeight="false" outlineLevel="0" collapsed="false">
      <c r="A14465" s="393" t="n">
        <v>41073</v>
      </c>
      <c r="B14465" s="394" t="s">
        <v>14695</v>
      </c>
      <c r="C14465" s="393" t="s">
        <v>6991</v>
      </c>
      <c r="D14465" s="395" t="n">
        <v>3170.77</v>
      </c>
    </row>
    <row r="14466" customFormat="false" ht="14.25" hidden="false" customHeight="false" outlineLevel="0" collapsed="false">
      <c r="A14466" s="393" t="n">
        <v>34391</v>
      </c>
      <c r="B14466" s="394" t="s">
        <v>14696</v>
      </c>
      <c r="C14466" s="393" t="s">
        <v>76</v>
      </c>
      <c r="D14466" s="395" t="n">
        <v>861.75</v>
      </c>
    </row>
    <row r="14467" customFormat="false" ht="14.25" hidden="false" customHeight="false" outlineLevel="0" collapsed="false">
      <c r="A14467" s="393" t="n">
        <v>10496</v>
      </c>
      <c r="B14467" s="394" t="s">
        <v>14697</v>
      </c>
      <c r="C14467" s="393" t="s">
        <v>76</v>
      </c>
      <c r="D14467" s="395" t="n">
        <v>750</v>
      </c>
    </row>
    <row r="14468" customFormat="false" ht="14.25" hidden="false" customHeight="false" outlineLevel="0" collapsed="false">
      <c r="A14468" s="393" t="n">
        <v>10497</v>
      </c>
      <c r="B14468" s="394" t="s">
        <v>14698</v>
      </c>
      <c r="C14468" s="393" t="s">
        <v>76</v>
      </c>
      <c r="D14468" s="395" t="n">
        <v>1949.99</v>
      </c>
    </row>
    <row r="14469" customFormat="false" ht="14.25" hidden="false" customHeight="false" outlineLevel="0" collapsed="false">
      <c r="A14469" s="393" t="n">
        <v>10504</v>
      </c>
      <c r="B14469" s="394" t="s">
        <v>14699</v>
      </c>
      <c r="C14469" s="393" t="s">
        <v>76</v>
      </c>
      <c r="D14469" s="395" t="n">
        <v>2280</v>
      </c>
    </row>
    <row r="14470" customFormat="false" ht="14.25" hidden="false" customHeight="false" outlineLevel="0" collapsed="false">
      <c r="A14470" s="393" t="n">
        <v>34390</v>
      </c>
      <c r="B14470" s="394" t="s">
        <v>14700</v>
      </c>
      <c r="C14470" s="393" t="s">
        <v>76</v>
      </c>
      <c r="D14470" s="395" t="n">
        <v>671.99</v>
      </c>
    </row>
    <row r="14471" customFormat="false" ht="14.25" hidden="false" customHeight="false" outlineLevel="0" collapsed="false">
      <c r="A14471" s="393" t="n">
        <v>34389</v>
      </c>
      <c r="B14471" s="394" t="s">
        <v>14701</v>
      </c>
      <c r="C14471" s="393" t="s">
        <v>76</v>
      </c>
      <c r="D14471" s="395" t="n">
        <v>210</v>
      </c>
    </row>
    <row r="14472" customFormat="false" ht="14.25" hidden="false" customHeight="false" outlineLevel="0" collapsed="false">
      <c r="A14472" s="393" t="n">
        <v>34388</v>
      </c>
      <c r="B14472" s="394" t="s">
        <v>14702</v>
      </c>
      <c r="C14472" s="393" t="s">
        <v>76</v>
      </c>
      <c r="D14472" s="395" t="n">
        <v>298.47</v>
      </c>
    </row>
    <row r="14473" customFormat="false" ht="14.25" hidden="false" customHeight="false" outlineLevel="0" collapsed="false">
      <c r="A14473" s="393" t="n">
        <v>34387</v>
      </c>
      <c r="B14473" s="394" t="s">
        <v>14703</v>
      </c>
      <c r="C14473" s="393" t="s">
        <v>76</v>
      </c>
      <c r="D14473" s="395" t="n">
        <v>484.5</v>
      </c>
    </row>
    <row r="14474" customFormat="false" ht="14.25" hidden="false" customHeight="false" outlineLevel="0" collapsed="false">
      <c r="A14474" s="393" t="n">
        <v>11188</v>
      </c>
      <c r="B14474" s="394" t="s">
        <v>14704</v>
      </c>
      <c r="C14474" s="393" t="s">
        <v>76</v>
      </c>
      <c r="D14474" s="395" t="n">
        <v>239.99</v>
      </c>
    </row>
    <row r="14475" customFormat="false" ht="14.25" hidden="false" customHeight="false" outlineLevel="0" collapsed="false">
      <c r="A14475" s="393" t="n">
        <v>11189</v>
      </c>
      <c r="B14475" s="394" t="s">
        <v>14705</v>
      </c>
      <c r="C14475" s="393" t="s">
        <v>76</v>
      </c>
      <c r="D14475" s="395" t="n">
        <v>360</v>
      </c>
    </row>
    <row r="14476" customFormat="false" ht="14.25" hidden="false" customHeight="false" outlineLevel="0" collapsed="false">
      <c r="A14476" s="393" t="n">
        <v>21107</v>
      </c>
      <c r="B14476" s="394" t="s">
        <v>14706</v>
      </c>
      <c r="C14476" s="393" t="s">
        <v>76</v>
      </c>
      <c r="D14476" s="395" t="n">
        <v>259.07</v>
      </c>
    </row>
    <row r="14477" customFormat="false" ht="14.25" hidden="false" customHeight="false" outlineLevel="0" collapsed="false">
      <c r="A14477" s="393" t="n">
        <v>34386</v>
      </c>
      <c r="B14477" s="394" t="s">
        <v>14707</v>
      </c>
      <c r="C14477" s="393" t="s">
        <v>76</v>
      </c>
      <c r="D14477" s="395" t="n">
        <v>450</v>
      </c>
    </row>
    <row r="14478" customFormat="false" ht="14.25" hidden="false" customHeight="false" outlineLevel="0" collapsed="false">
      <c r="A14478" s="393" t="n">
        <v>10490</v>
      </c>
      <c r="B14478" s="394" t="s">
        <v>14708</v>
      </c>
      <c r="C14478" s="393" t="s">
        <v>76</v>
      </c>
      <c r="D14478" s="395" t="n">
        <v>157.5</v>
      </c>
    </row>
    <row r="14479" customFormat="false" ht="14.25" hidden="false" customHeight="false" outlineLevel="0" collapsed="false">
      <c r="A14479" s="393" t="n">
        <v>10492</v>
      </c>
      <c r="B14479" s="394" t="s">
        <v>14709</v>
      </c>
      <c r="C14479" s="393" t="s">
        <v>76</v>
      </c>
      <c r="D14479" s="395" t="n">
        <v>180</v>
      </c>
    </row>
    <row r="14480" customFormat="false" ht="14.25" hidden="false" customHeight="false" outlineLevel="0" collapsed="false">
      <c r="A14480" s="393" t="n">
        <v>10493</v>
      </c>
      <c r="B14480" s="394" t="s">
        <v>14710</v>
      </c>
      <c r="C14480" s="393" t="s">
        <v>76</v>
      </c>
      <c r="D14480" s="395" t="n">
        <v>210</v>
      </c>
    </row>
    <row r="14481" customFormat="false" ht="14.25" hidden="false" customHeight="false" outlineLevel="0" collapsed="false">
      <c r="A14481" s="393" t="n">
        <v>10491</v>
      </c>
      <c r="B14481" s="394" t="s">
        <v>14711</v>
      </c>
      <c r="C14481" s="393" t="s">
        <v>76</v>
      </c>
      <c r="D14481" s="395" t="n">
        <v>255</v>
      </c>
    </row>
    <row r="14482" customFormat="false" ht="14.25" hidden="false" customHeight="false" outlineLevel="0" collapsed="false">
      <c r="A14482" s="393" t="n">
        <v>34385</v>
      </c>
      <c r="B14482" s="394" t="s">
        <v>14712</v>
      </c>
      <c r="C14482" s="393" t="s">
        <v>76</v>
      </c>
      <c r="D14482" s="395" t="n">
        <v>372</v>
      </c>
    </row>
    <row r="14483" customFormat="false" ht="14.25" hidden="false" customHeight="false" outlineLevel="0" collapsed="false">
      <c r="A14483" s="393" t="n">
        <v>10499</v>
      </c>
      <c r="B14483" s="394" t="s">
        <v>14713</v>
      </c>
      <c r="C14483" s="393" t="s">
        <v>76</v>
      </c>
      <c r="D14483" s="395" t="n">
        <v>149.99</v>
      </c>
    </row>
    <row r="14484" customFormat="false" ht="14.25" hidden="false" customHeight="false" outlineLevel="0" collapsed="false">
      <c r="A14484" s="393" t="n">
        <v>34384</v>
      </c>
      <c r="B14484" s="394" t="s">
        <v>14714</v>
      </c>
      <c r="C14484" s="393" t="s">
        <v>76</v>
      </c>
      <c r="D14484" s="395" t="n">
        <v>450</v>
      </c>
    </row>
    <row r="14485" customFormat="false" ht="14.25" hidden="false" customHeight="false" outlineLevel="0" collapsed="false">
      <c r="A14485" s="393" t="n">
        <v>11185</v>
      </c>
      <c r="B14485" s="394" t="s">
        <v>14715</v>
      </c>
      <c r="C14485" s="393" t="s">
        <v>76</v>
      </c>
      <c r="D14485" s="395" t="n">
        <v>464.99</v>
      </c>
    </row>
    <row r="14486" customFormat="false" ht="14.25" hidden="false" customHeight="false" outlineLevel="0" collapsed="false">
      <c r="A14486" s="393" t="n">
        <v>10507</v>
      </c>
      <c r="B14486" s="394" t="s">
        <v>14716</v>
      </c>
      <c r="C14486" s="393" t="s">
        <v>76</v>
      </c>
      <c r="D14486" s="395" t="n">
        <v>462.27</v>
      </c>
    </row>
    <row r="14487" customFormat="false" ht="14.25" hidden="false" customHeight="false" outlineLevel="0" collapsed="false">
      <c r="A14487" s="393" t="n">
        <v>10505</v>
      </c>
      <c r="B14487" s="394" t="s">
        <v>14717</v>
      </c>
      <c r="C14487" s="393" t="s">
        <v>76</v>
      </c>
      <c r="D14487" s="395" t="n">
        <v>272.77</v>
      </c>
    </row>
    <row r="14488" customFormat="false" ht="14.25" hidden="false" customHeight="false" outlineLevel="0" collapsed="false">
      <c r="A14488" s="393" t="n">
        <v>10506</v>
      </c>
      <c r="B14488" s="394" t="s">
        <v>14718</v>
      </c>
      <c r="C14488" s="393" t="s">
        <v>76</v>
      </c>
      <c r="D14488" s="395" t="n">
        <v>356.08</v>
      </c>
    </row>
    <row r="14489" customFormat="false" ht="14.25" hidden="false" customHeight="false" outlineLevel="0" collapsed="false">
      <c r="A14489" s="393" t="n">
        <v>5031</v>
      </c>
      <c r="B14489" s="394" t="s">
        <v>14719</v>
      </c>
      <c r="C14489" s="393" t="s">
        <v>76</v>
      </c>
      <c r="D14489" s="395" t="n">
        <v>500</v>
      </c>
    </row>
    <row r="14490" customFormat="false" ht="14.25" hidden="false" customHeight="false" outlineLevel="0" collapsed="false">
      <c r="A14490" s="393" t="n">
        <v>10502</v>
      </c>
      <c r="B14490" s="394" t="s">
        <v>14720</v>
      </c>
      <c r="C14490" s="393" t="s">
        <v>76</v>
      </c>
      <c r="D14490" s="395" t="n">
        <v>582.62</v>
      </c>
    </row>
    <row r="14491" customFormat="false" ht="14.25" hidden="false" customHeight="false" outlineLevel="0" collapsed="false">
      <c r="A14491" s="393" t="n">
        <v>10501</v>
      </c>
      <c r="B14491" s="394" t="s">
        <v>14721</v>
      </c>
      <c r="C14491" s="393" t="s">
        <v>76</v>
      </c>
      <c r="D14491" s="395" t="n">
        <v>329.16</v>
      </c>
    </row>
    <row r="14492" customFormat="false" ht="14.25" hidden="false" customHeight="false" outlineLevel="0" collapsed="false">
      <c r="A14492" s="393" t="n">
        <v>10503</v>
      </c>
      <c r="B14492" s="394" t="s">
        <v>14722</v>
      </c>
      <c r="C14492" s="393" t="s">
        <v>76</v>
      </c>
      <c r="D14492" s="395" t="n">
        <v>444.7</v>
      </c>
    </row>
    <row r="14493" customFormat="false" ht="14.25" hidden="false" customHeight="false" outlineLevel="0" collapsed="false">
      <c r="A14493" s="393" t="n">
        <v>4500</v>
      </c>
      <c r="B14493" s="394" t="s">
        <v>14723</v>
      </c>
      <c r="C14493" s="393" t="s">
        <v>274</v>
      </c>
      <c r="D14493" s="395" t="n">
        <v>14.15</v>
      </c>
    </row>
    <row r="14494" customFormat="false" ht="14.25" hidden="false" customHeight="false" outlineLevel="0" collapsed="false">
      <c r="A14494" s="393" t="n">
        <v>4448</v>
      </c>
      <c r="B14494" s="394" t="s">
        <v>14724</v>
      </c>
      <c r="C14494" s="393" t="s">
        <v>274</v>
      </c>
      <c r="D14494" s="395" t="n">
        <v>19.43</v>
      </c>
    </row>
    <row r="14495" customFormat="false" ht="14.25" hidden="false" customHeight="false" outlineLevel="0" collapsed="false">
      <c r="A14495" s="393" t="n">
        <v>20213</v>
      </c>
      <c r="B14495" s="394" t="s">
        <v>14725</v>
      </c>
      <c r="C14495" s="393" t="s">
        <v>274</v>
      </c>
      <c r="D14495" s="395" t="n">
        <v>28.99</v>
      </c>
    </row>
    <row r="14496" customFormat="false" ht="14.25" hidden="false" customHeight="false" outlineLevel="0" collapsed="false">
      <c r="A14496" s="393" t="n">
        <v>20211</v>
      </c>
      <c r="B14496" s="394" t="s">
        <v>14726</v>
      </c>
      <c r="C14496" s="393" t="s">
        <v>274</v>
      </c>
      <c r="D14496" s="395" t="n">
        <v>38.38</v>
      </c>
    </row>
    <row r="14497" customFormat="false" ht="14.25" hidden="false" customHeight="false" outlineLevel="0" collapsed="false">
      <c r="A14497" s="393" t="n">
        <v>40270</v>
      </c>
      <c r="B14497" s="394" t="s">
        <v>14727</v>
      </c>
      <c r="C14497" s="393" t="s">
        <v>274</v>
      </c>
      <c r="D14497" s="395" t="n">
        <v>118.03</v>
      </c>
    </row>
    <row r="14498" customFormat="false" ht="14.25" hidden="false" customHeight="false" outlineLevel="0" collapsed="false">
      <c r="A14498" s="393" t="n">
        <v>4425</v>
      </c>
      <c r="B14498" s="394" t="s">
        <v>14728</v>
      </c>
      <c r="C14498" s="393" t="s">
        <v>274</v>
      </c>
      <c r="D14498" s="395" t="n">
        <v>31.73</v>
      </c>
    </row>
    <row r="14499" customFormat="false" ht="14.25" hidden="false" customHeight="false" outlineLevel="0" collapsed="false">
      <c r="A14499" s="393" t="n">
        <v>4472</v>
      </c>
      <c r="B14499" s="394" t="s">
        <v>14729</v>
      </c>
      <c r="C14499" s="393" t="s">
        <v>274</v>
      </c>
      <c r="D14499" s="395" t="n">
        <v>39.63</v>
      </c>
    </row>
    <row r="14500" customFormat="false" ht="14.25" hidden="false" customHeight="false" outlineLevel="0" collapsed="false">
      <c r="A14500" s="393" t="n">
        <v>35272</v>
      </c>
      <c r="B14500" s="394" t="s">
        <v>14730</v>
      </c>
      <c r="C14500" s="393" t="s">
        <v>274</v>
      </c>
      <c r="D14500" s="395" t="n">
        <v>57.29</v>
      </c>
    </row>
    <row r="14501" customFormat="false" ht="14.25" hidden="false" customHeight="false" outlineLevel="0" collapsed="false">
      <c r="A14501" s="393" t="n">
        <v>4481</v>
      </c>
      <c r="B14501" s="394" t="s">
        <v>14731</v>
      </c>
      <c r="C14501" s="393" t="s">
        <v>274</v>
      </c>
      <c r="D14501" s="395" t="n">
        <v>61.32</v>
      </c>
    </row>
    <row r="14502" customFormat="false" ht="14.25" hidden="false" customHeight="false" outlineLevel="0" collapsed="false">
      <c r="A14502" s="393" t="n">
        <v>34345</v>
      </c>
      <c r="B14502" s="394" t="s">
        <v>14732</v>
      </c>
      <c r="C14502" s="393" t="s">
        <v>2143</v>
      </c>
      <c r="D14502" s="395" t="n">
        <v>20.5</v>
      </c>
    </row>
    <row r="14503" customFormat="false" ht="14.25" hidden="false" customHeight="false" outlineLevel="0" collapsed="false">
      <c r="A14503" s="393" t="n">
        <v>41096</v>
      </c>
      <c r="B14503" s="394" t="s">
        <v>14733</v>
      </c>
      <c r="C14503" s="393" t="s">
        <v>6991</v>
      </c>
      <c r="D14503" s="395" t="n">
        <v>3591.99</v>
      </c>
    </row>
    <row r="14504" customFormat="false" ht="14.25" hidden="false" customHeight="false" outlineLevel="0" collapsed="false">
      <c r="D14504" s="396"/>
    </row>
    <row r="14514" customFormat="false" ht="16.15" hidden="false" customHeight="false" outlineLevel="0" collapsed="false">
      <c r="A14514" s="397"/>
      <c r="B14514" s="398" t="s">
        <v>14734</v>
      </c>
      <c r="C14514" s="398"/>
      <c r="D14514" s="398"/>
    </row>
    <row r="14515" s="399" customFormat="true" ht="16.5" hidden="false" customHeight="true" outlineLevel="0" collapsed="false">
      <c r="A14515" s="398" t="s">
        <v>14735</v>
      </c>
      <c r="B14515" s="398"/>
      <c r="C14515" s="398"/>
      <c r="D14515" s="398"/>
    </row>
    <row r="14516" s="399" customFormat="true" ht="16.5" hidden="false" customHeight="true" outlineLevel="0" collapsed="false">
      <c r="A14516" s="400" t="s">
        <v>14736</v>
      </c>
      <c r="B14516" s="400"/>
      <c r="C14516" s="400"/>
      <c r="D14516" s="400"/>
    </row>
    <row r="14517" s="399" customFormat="true" ht="14.25" hidden="false" customHeight="true" outlineLevel="0" collapsed="false">
      <c r="A14517" s="401" t="s">
        <v>14737</v>
      </c>
      <c r="B14517" s="401"/>
      <c r="C14517" s="401"/>
      <c r="D14517" s="401"/>
    </row>
    <row r="14518" s="399" customFormat="true" ht="15" hidden="false" customHeight="true" outlineLevel="0" collapsed="false">
      <c r="A14518" s="402"/>
      <c r="D14518" s="403" t="s">
        <v>14738</v>
      </c>
    </row>
    <row r="14519" s="399" customFormat="true" ht="15" hidden="false" customHeight="true" outlineLevel="0" collapsed="false">
      <c r="A14519" s="402"/>
      <c r="B14519" s="404"/>
      <c r="C14519" s="405"/>
      <c r="D14519" s="406" t="s">
        <v>14739</v>
      </c>
    </row>
    <row r="14520" s="399" customFormat="true" ht="15" hidden="false" customHeight="true" outlineLevel="0" collapsed="false">
      <c r="A14520" s="402"/>
      <c r="B14520" s="404"/>
      <c r="C14520" s="407" t="s">
        <v>14740</v>
      </c>
      <c r="D14520" s="408" t="n">
        <v>0.9778</v>
      </c>
    </row>
    <row r="14521" s="399" customFormat="true" ht="15" hidden="false" customHeight="true" outlineLevel="0" collapsed="false">
      <c r="A14521" s="409" t="s">
        <v>14741</v>
      </c>
      <c r="B14521" s="410" t="s">
        <v>262</v>
      </c>
      <c r="C14521" s="411" t="s">
        <v>14742</v>
      </c>
      <c r="D14521" s="412" t="s">
        <v>14743</v>
      </c>
    </row>
    <row r="14522" s="399" customFormat="true" ht="15" hidden="false" customHeight="true" outlineLevel="0" collapsed="false">
      <c r="A14522" s="413" t="n">
        <v>1</v>
      </c>
      <c r="B14522" s="414" t="s">
        <v>14744</v>
      </c>
      <c r="C14522" s="415"/>
      <c r="D14522" s="415"/>
    </row>
    <row r="14523" s="399" customFormat="true" ht="15" hidden="false" customHeight="true" outlineLevel="0" collapsed="false">
      <c r="A14523" s="414" t="s">
        <v>14745</v>
      </c>
      <c r="B14523" s="414" t="s">
        <v>14746</v>
      </c>
      <c r="C14523" s="415"/>
      <c r="D14523" s="415"/>
    </row>
    <row r="14524" s="399" customFormat="true" ht="15" hidden="false" customHeight="true" outlineLevel="0" collapsed="false">
      <c r="A14524" s="416" t="s">
        <v>14747</v>
      </c>
      <c r="B14524" s="416" t="s">
        <v>14748</v>
      </c>
      <c r="C14524" s="417" t="s">
        <v>267</v>
      </c>
      <c r="D14524" s="418" t="n">
        <v>6116.97</v>
      </c>
    </row>
    <row r="14525" s="399" customFormat="true" ht="15" hidden="false" customHeight="true" outlineLevel="0" collapsed="false">
      <c r="A14525" s="416" t="s">
        <v>14749</v>
      </c>
      <c r="B14525" s="416" t="s">
        <v>14750</v>
      </c>
      <c r="C14525" s="417" t="s">
        <v>267</v>
      </c>
      <c r="D14525" s="418" t="n">
        <v>8134.38</v>
      </c>
    </row>
    <row r="14526" s="399" customFormat="true" ht="15" hidden="false" customHeight="true" outlineLevel="0" collapsed="false">
      <c r="A14526" s="416" t="s">
        <v>14751</v>
      </c>
      <c r="B14526" s="416" t="s">
        <v>14752</v>
      </c>
      <c r="C14526" s="417" t="s">
        <v>267</v>
      </c>
      <c r="D14526" s="418" t="n">
        <v>13895.33</v>
      </c>
    </row>
    <row r="14527" s="399" customFormat="true" ht="15" hidden="false" customHeight="true" outlineLevel="0" collapsed="false">
      <c r="A14527" s="416" t="s">
        <v>14753</v>
      </c>
      <c r="B14527" s="416" t="s">
        <v>14754</v>
      </c>
      <c r="C14527" s="417" t="s">
        <v>267</v>
      </c>
      <c r="D14527" s="418" t="n">
        <v>19052.14</v>
      </c>
    </row>
    <row r="14528" s="399" customFormat="true" ht="15" hidden="false" customHeight="true" outlineLevel="0" collapsed="false">
      <c r="A14528" s="416" t="s">
        <v>14755</v>
      </c>
      <c r="B14528" s="416" t="s">
        <v>14756</v>
      </c>
      <c r="C14528" s="417" t="s">
        <v>267</v>
      </c>
      <c r="D14528" s="418" t="n">
        <v>22202.32</v>
      </c>
    </row>
    <row r="14529" s="399" customFormat="true" ht="15" hidden="false" customHeight="true" outlineLevel="0" collapsed="false">
      <c r="A14529" s="414" t="s">
        <v>14757</v>
      </c>
      <c r="B14529" s="414" t="s">
        <v>14758</v>
      </c>
      <c r="C14529" s="415"/>
      <c r="D14529" s="415"/>
    </row>
    <row r="14530" s="399" customFormat="true" ht="15" hidden="false" customHeight="true" outlineLevel="0" collapsed="false">
      <c r="A14530" s="416" t="s">
        <v>14759</v>
      </c>
      <c r="B14530" s="416" t="s">
        <v>14760</v>
      </c>
      <c r="C14530" s="417" t="s">
        <v>267</v>
      </c>
      <c r="D14530" s="418" t="n">
        <v>7813.2</v>
      </c>
    </row>
    <row r="14531" s="399" customFormat="true" ht="15" hidden="false" customHeight="true" outlineLevel="0" collapsed="false">
      <c r="A14531" s="416" t="s">
        <v>14761</v>
      </c>
      <c r="B14531" s="416" t="s">
        <v>14762</v>
      </c>
      <c r="C14531" s="417" t="s">
        <v>267</v>
      </c>
      <c r="D14531" s="418" t="n">
        <v>13234.18</v>
      </c>
    </row>
    <row r="14532" s="399" customFormat="true" ht="15" hidden="false" customHeight="true" outlineLevel="0" collapsed="false">
      <c r="A14532" s="416" t="s">
        <v>14763</v>
      </c>
      <c r="B14532" s="416" t="s">
        <v>14764</v>
      </c>
      <c r="C14532" s="417" t="s">
        <v>267</v>
      </c>
      <c r="D14532" s="418" t="n">
        <v>17908.2</v>
      </c>
    </row>
    <row r="14533" s="399" customFormat="true" ht="15" hidden="false" customHeight="true" outlineLevel="0" collapsed="false">
      <c r="A14533" s="416" t="s">
        <v>14765</v>
      </c>
      <c r="B14533" s="416" t="s">
        <v>14766</v>
      </c>
      <c r="C14533" s="417" t="s">
        <v>267</v>
      </c>
      <c r="D14533" s="418" t="n">
        <v>23819.9</v>
      </c>
    </row>
    <row r="14534" s="399" customFormat="true" ht="15" hidden="false" customHeight="true" outlineLevel="0" collapsed="false">
      <c r="A14534" s="414" t="s">
        <v>14767</v>
      </c>
      <c r="B14534" s="414" t="s">
        <v>14768</v>
      </c>
      <c r="C14534" s="415"/>
      <c r="D14534" s="415"/>
    </row>
    <row r="14535" s="399" customFormat="true" ht="15" hidden="false" customHeight="true" outlineLevel="0" collapsed="false">
      <c r="A14535" s="416" t="s">
        <v>14769</v>
      </c>
      <c r="B14535" s="416" t="s">
        <v>14770</v>
      </c>
      <c r="C14535" s="417" t="s">
        <v>267</v>
      </c>
      <c r="D14535" s="418" t="n">
        <v>3077.44</v>
      </c>
    </row>
    <row r="14536" s="399" customFormat="true" ht="15" hidden="false" customHeight="true" outlineLevel="0" collapsed="false">
      <c r="A14536" s="416" t="s">
        <v>14771</v>
      </c>
      <c r="B14536" s="416" t="s">
        <v>14772</v>
      </c>
      <c r="C14536" s="417" t="s">
        <v>267</v>
      </c>
      <c r="D14536" s="418" t="n">
        <v>4160.4</v>
      </c>
    </row>
    <row r="14537" s="399" customFormat="true" ht="15" hidden="false" customHeight="true" outlineLevel="0" collapsed="false">
      <c r="A14537" s="416" t="s">
        <v>14773</v>
      </c>
      <c r="B14537" s="416" t="s">
        <v>14774</v>
      </c>
      <c r="C14537" s="417" t="s">
        <v>267</v>
      </c>
      <c r="D14537" s="418" t="n">
        <v>2256.94</v>
      </c>
    </row>
    <row r="14538" s="399" customFormat="true" ht="15" hidden="false" customHeight="true" outlineLevel="0" collapsed="false">
      <c r="A14538" s="416" t="s">
        <v>14775</v>
      </c>
      <c r="B14538" s="416" t="s">
        <v>14776</v>
      </c>
      <c r="C14538" s="417" t="s">
        <v>267</v>
      </c>
      <c r="D14538" s="418" t="n">
        <v>3087.93</v>
      </c>
    </row>
    <row r="14539" s="399" customFormat="true" ht="15" hidden="false" customHeight="true" outlineLevel="0" collapsed="false">
      <c r="A14539" s="416" t="s">
        <v>14777</v>
      </c>
      <c r="B14539" s="416" t="s">
        <v>14778</v>
      </c>
      <c r="C14539" s="417" t="s">
        <v>267</v>
      </c>
      <c r="D14539" s="419" t="n">
        <v>968.9</v>
      </c>
    </row>
    <row r="14540" s="399" customFormat="true" ht="15" hidden="false" customHeight="true" outlineLevel="0" collapsed="false">
      <c r="A14540" s="416" t="s">
        <v>14779</v>
      </c>
      <c r="B14540" s="416" t="s">
        <v>14780</v>
      </c>
      <c r="C14540" s="417" t="s">
        <v>267</v>
      </c>
      <c r="D14540" s="418" t="n">
        <v>1289.74</v>
      </c>
    </row>
    <row r="14541" s="399" customFormat="true" ht="15" hidden="false" customHeight="true" outlineLevel="0" collapsed="false">
      <c r="A14541" s="416" t="s">
        <v>14781</v>
      </c>
      <c r="B14541" s="416" t="s">
        <v>14782</v>
      </c>
      <c r="C14541" s="417" t="s">
        <v>267</v>
      </c>
      <c r="D14541" s="418" t="n">
        <v>1075.95</v>
      </c>
    </row>
    <row r="14542" s="399" customFormat="true" ht="15" hidden="false" customHeight="true" outlineLevel="0" collapsed="false">
      <c r="A14542" s="416" t="s">
        <v>14783</v>
      </c>
      <c r="B14542" s="416" t="s">
        <v>14784</v>
      </c>
      <c r="C14542" s="417" t="s">
        <v>267</v>
      </c>
      <c r="D14542" s="418" t="n">
        <v>1491.87</v>
      </c>
    </row>
    <row r="14543" s="399" customFormat="true" ht="15" hidden="false" customHeight="true" outlineLevel="0" collapsed="false">
      <c r="A14543" s="416" t="s">
        <v>14785</v>
      </c>
      <c r="B14543" s="416" t="s">
        <v>14786</v>
      </c>
      <c r="C14543" s="417" t="s">
        <v>267</v>
      </c>
      <c r="D14543" s="418" t="n">
        <v>2070.98</v>
      </c>
    </row>
    <row r="14544" s="399" customFormat="true" ht="15" hidden="false" customHeight="true" outlineLevel="0" collapsed="false">
      <c r="A14544" s="416" t="s">
        <v>14787</v>
      </c>
      <c r="B14544" s="416" t="s">
        <v>14788</v>
      </c>
      <c r="C14544" s="417" t="s">
        <v>267</v>
      </c>
      <c r="D14544" s="418" t="n">
        <v>2822.98</v>
      </c>
    </row>
    <row r="14545" s="399" customFormat="true" ht="15" hidden="false" customHeight="true" outlineLevel="0" collapsed="false">
      <c r="A14545" s="416" t="s">
        <v>14789</v>
      </c>
      <c r="B14545" s="416" t="s">
        <v>14790</v>
      </c>
      <c r="C14545" s="417" t="s">
        <v>267</v>
      </c>
      <c r="D14545" s="418" t="n">
        <v>1787.93</v>
      </c>
    </row>
    <row r="14546" s="399" customFormat="true" ht="15" hidden="false" customHeight="true" outlineLevel="0" collapsed="false">
      <c r="A14546" s="416" t="s">
        <v>14791</v>
      </c>
      <c r="B14546" s="416" t="s">
        <v>14792</v>
      </c>
      <c r="C14546" s="417" t="s">
        <v>267</v>
      </c>
      <c r="D14546" s="418" t="n">
        <v>2310.97</v>
      </c>
    </row>
    <row r="14547" s="399" customFormat="true" ht="15" hidden="false" customHeight="true" outlineLevel="0" collapsed="false">
      <c r="A14547" s="414" t="s">
        <v>14793</v>
      </c>
      <c r="B14547" s="414" t="s">
        <v>14794</v>
      </c>
      <c r="C14547" s="415"/>
      <c r="D14547" s="415"/>
    </row>
    <row r="14548" s="399" customFormat="true" ht="15" hidden="false" customHeight="true" outlineLevel="0" collapsed="false">
      <c r="A14548" s="416" t="s">
        <v>14795</v>
      </c>
      <c r="B14548" s="416" t="s">
        <v>14796</v>
      </c>
      <c r="C14548" s="417" t="s">
        <v>14797</v>
      </c>
      <c r="D14548" s="418" t="n">
        <v>1148.01</v>
      </c>
    </row>
    <row r="14549" s="399" customFormat="true" ht="15" hidden="false" customHeight="true" outlineLevel="0" collapsed="false">
      <c r="A14549" s="416" t="s">
        <v>14798</v>
      </c>
      <c r="B14549" s="416" t="s">
        <v>14799</v>
      </c>
      <c r="C14549" s="417" t="s">
        <v>76</v>
      </c>
      <c r="D14549" s="419" t="n">
        <v>0.2</v>
      </c>
    </row>
    <row r="14550" s="399" customFormat="true" ht="15" hidden="false" customHeight="true" outlineLevel="0" collapsed="false">
      <c r="A14550" s="416" t="s">
        <v>14800</v>
      </c>
      <c r="B14550" s="416" t="s">
        <v>14801</v>
      </c>
      <c r="C14550" s="417" t="s">
        <v>76</v>
      </c>
      <c r="D14550" s="419" t="n">
        <v>0.88</v>
      </c>
    </row>
    <row r="14551" s="399" customFormat="true" ht="15" hidden="false" customHeight="true" outlineLevel="0" collapsed="false">
      <c r="A14551" s="416" t="s">
        <v>14802</v>
      </c>
      <c r="B14551" s="416" t="s">
        <v>14803</v>
      </c>
      <c r="C14551" s="417" t="s">
        <v>76</v>
      </c>
      <c r="D14551" s="419" t="n">
        <v>0.71</v>
      </c>
    </row>
    <row r="14552" s="399" customFormat="true" ht="15" hidden="false" customHeight="true" outlineLevel="0" collapsed="false">
      <c r="A14552" s="409" t="s">
        <v>14741</v>
      </c>
      <c r="B14552" s="410" t="s">
        <v>262</v>
      </c>
      <c r="C14552" s="411" t="s">
        <v>14742</v>
      </c>
      <c r="D14552" s="412" t="s">
        <v>14743</v>
      </c>
    </row>
    <row r="14553" s="399" customFormat="true" ht="15" hidden="false" customHeight="true" outlineLevel="0" collapsed="false">
      <c r="A14553" s="416" t="s">
        <v>14804</v>
      </c>
      <c r="B14553" s="416" t="s">
        <v>14805</v>
      </c>
      <c r="C14553" s="417" t="s">
        <v>76</v>
      </c>
      <c r="D14553" s="419" t="n">
        <v>0.58</v>
      </c>
    </row>
    <row r="14554" s="399" customFormat="true" ht="15" hidden="false" customHeight="true" outlineLevel="0" collapsed="false">
      <c r="A14554" s="416" t="s">
        <v>14806</v>
      </c>
      <c r="B14554" s="416" t="s">
        <v>14807</v>
      </c>
      <c r="C14554" s="417" t="s">
        <v>76</v>
      </c>
      <c r="D14554" s="419" t="n">
        <v>0.79</v>
      </c>
    </row>
    <row r="14555" s="399" customFormat="true" ht="15" hidden="false" customHeight="true" outlineLevel="0" collapsed="false">
      <c r="A14555" s="416" t="s">
        <v>14808</v>
      </c>
      <c r="B14555" s="416" t="s">
        <v>14809</v>
      </c>
      <c r="C14555" s="417" t="s">
        <v>76</v>
      </c>
      <c r="D14555" s="419" t="n">
        <v>0.65</v>
      </c>
    </row>
    <row r="14556" s="399" customFormat="true" ht="15" hidden="false" customHeight="true" outlineLevel="0" collapsed="false">
      <c r="A14556" s="416" t="s">
        <v>14810</v>
      </c>
      <c r="B14556" s="416" t="s">
        <v>14811</v>
      </c>
      <c r="C14556" s="417" t="s">
        <v>76</v>
      </c>
      <c r="D14556" s="419" t="n">
        <v>0.5</v>
      </c>
    </row>
    <row r="14557" s="399" customFormat="true" ht="15" hidden="false" customHeight="true" outlineLevel="0" collapsed="false">
      <c r="A14557" s="416" t="s">
        <v>14812</v>
      </c>
      <c r="B14557" s="416" t="s">
        <v>14813</v>
      </c>
      <c r="C14557" s="417" t="s">
        <v>76</v>
      </c>
      <c r="D14557" s="419" t="n">
        <v>0.7</v>
      </c>
    </row>
    <row r="14558" s="399" customFormat="true" ht="15" hidden="false" customHeight="true" outlineLevel="0" collapsed="false">
      <c r="A14558" s="416" t="s">
        <v>14814</v>
      </c>
      <c r="B14558" s="416" t="s">
        <v>14815</v>
      </c>
      <c r="C14558" s="417" t="s">
        <v>76</v>
      </c>
      <c r="D14558" s="419" t="n">
        <v>0.61</v>
      </c>
    </row>
    <row r="14559" s="399" customFormat="true" ht="15" hidden="false" customHeight="true" outlineLevel="0" collapsed="false">
      <c r="A14559" s="416" t="s">
        <v>14816</v>
      </c>
      <c r="B14559" s="416" t="s">
        <v>14817</v>
      </c>
      <c r="C14559" s="417" t="s">
        <v>76</v>
      </c>
      <c r="D14559" s="419" t="n">
        <v>0.58</v>
      </c>
    </row>
    <row r="14560" s="399" customFormat="true" ht="15" hidden="false" customHeight="true" outlineLevel="0" collapsed="false">
      <c r="A14560" s="416" t="s">
        <v>14818</v>
      </c>
      <c r="B14560" s="416" t="s">
        <v>14819</v>
      </c>
      <c r="C14560" s="417" t="s">
        <v>76</v>
      </c>
      <c r="D14560" s="419" t="n">
        <v>0.96</v>
      </c>
    </row>
    <row r="14561" s="399" customFormat="true" ht="15" hidden="false" customHeight="true" outlineLevel="0" collapsed="false">
      <c r="A14561" s="416" t="s">
        <v>14820</v>
      </c>
      <c r="B14561" s="416" t="s">
        <v>14821</v>
      </c>
      <c r="C14561" s="417" t="s">
        <v>76</v>
      </c>
      <c r="D14561" s="419" t="n">
        <v>0.76</v>
      </c>
    </row>
    <row r="14562" s="399" customFormat="true" ht="15" hidden="false" customHeight="true" outlineLevel="0" collapsed="false">
      <c r="A14562" s="416" t="s">
        <v>14822</v>
      </c>
      <c r="B14562" s="416" t="s">
        <v>14823</v>
      </c>
      <c r="C14562" s="417" t="s">
        <v>76</v>
      </c>
      <c r="D14562" s="419" t="n">
        <v>0.61</v>
      </c>
    </row>
    <row r="14563" s="399" customFormat="true" ht="15" hidden="false" customHeight="true" outlineLevel="0" collapsed="false">
      <c r="A14563" s="416" t="s">
        <v>14824</v>
      </c>
      <c r="B14563" s="416" t="s">
        <v>14825</v>
      </c>
      <c r="C14563" s="417" t="s">
        <v>76</v>
      </c>
      <c r="D14563" s="419" t="n">
        <v>0.81</v>
      </c>
    </row>
    <row r="14564" s="399" customFormat="true" ht="15" hidden="false" customHeight="true" outlineLevel="0" collapsed="false">
      <c r="A14564" s="416" t="s">
        <v>14826</v>
      </c>
      <c r="B14564" s="416" t="s">
        <v>14827</v>
      </c>
      <c r="C14564" s="417" t="s">
        <v>76</v>
      </c>
      <c r="D14564" s="419" t="n">
        <v>0.66</v>
      </c>
    </row>
    <row r="14565" s="399" customFormat="true" ht="15" hidden="false" customHeight="true" outlineLevel="0" collapsed="false">
      <c r="A14565" s="416" t="s">
        <v>14828</v>
      </c>
      <c r="B14565" s="416" t="s">
        <v>14829</v>
      </c>
      <c r="C14565" s="417" t="s">
        <v>76</v>
      </c>
      <c r="D14565" s="419" t="n">
        <v>0.56</v>
      </c>
    </row>
    <row r="14566" s="399" customFormat="true" ht="15" hidden="false" customHeight="true" outlineLevel="0" collapsed="false">
      <c r="A14566" s="416" t="s">
        <v>14830</v>
      </c>
      <c r="B14566" s="416" t="s">
        <v>14831</v>
      </c>
      <c r="C14566" s="417" t="s">
        <v>76</v>
      </c>
      <c r="D14566" s="419" t="n">
        <v>0.94</v>
      </c>
    </row>
    <row r="14567" s="399" customFormat="true" ht="15" hidden="false" customHeight="true" outlineLevel="0" collapsed="false">
      <c r="A14567" s="416" t="s">
        <v>14832</v>
      </c>
      <c r="B14567" s="416" t="s">
        <v>14833</v>
      </c>
      <c r="C14567" s="417" t="s">
        <v>76</v>
      </c>
      <c r="D14567" s="419" t="n">
        <v>0.63</v>
      </c>
    </row>
    <row r="14568" s="399" customFormat="true" ht="15" hidden="false" customHeight="true" outlineLevel="0" collapsed="false">
      <c r="A14568" s="416" t="s">
        <v>14834</v>
      </c>
      <c r="B14568" s="416" t="s">
        <v>14835</v>
      </c>
      <c r="C14568" s="417" t="s">
        <v>76</v>
      </c>
      <c r="D14568" s="419" t="n">
        <v>0.54</v>
      </c>
    </row>
    <row r="14569" s="399" customFormat="true" ht="15" hidden="false" customHeight="true" outlineLevel="0" collapsed="false">
      <c r="A14569" s="416" t="s">
        <v>14836</v>
      </c>
      <c r="B14569" s="416" t="s">
        <v>14837</v>
      </c>
      <c r="C14569" s="417" t="s">
        <v>76</v>
      </c>
      <c r="D14569" s="419" t="n">
        <v>0.38</v>
      </c>
    </row>
    <row r="14570" s="399" customFormat="true" ht="15" hidden="false" customHeight="true" outlineLevel="0" collapsed="false">
      <c r="A14570" s="416" t="s">
        <v>14838</v>
      </c>
      <c r="B14570" s="416" t="s">
        <v>14839</v>
      </c>
      <c r="C14570" s="417" t="s">
        <v>76</v>
      </c>
      <c r="D14570" s="419" t="n">
        <v>0.29</v>
      </c>
    </row>
    <row r="14571" s="399" customFormat="true" ht="15" hidden="false" customHeight="true" outlineLevel="0" collapsed="false">
      <c r="A14571" s="416" t="s">
        <v>14840</v>
      </c>
      <c r="B14571" s="416" t="s">
        <v>14841</v>
      </c>
      <c r="C14571" s="417" t="s">
        <v>76</v>
      </c>
      <c r="D14571" s="419" t="n">
        <v>0.22</v>
      </c>
    </row>
    <row r="14572" s="399" customFormat="true" ht="15" hidden="false" customHeight="true" outlineLevel="0" collapsed="false">
      <c r="A14572" s="416" t="s">
        <v>14842</v>
      </c>
      <c r="B14572" s="416" t="s">
        <v>14843</v>
      </c>
      <c r="C14572" s="417" t="s">
        <v>76</v>
      </c>
      <c r="D14572" s="419" t="n">
        <v>0.19</v>
      </c>
    </row>
    <row r="14573" s="399" customFormat="true" ht="15" hidden="false" customHeight="true" outlineLevel="0" collapsed="false">
      <c r="A14573" s="416" t="s">
        <v>14844</v>
      </c>
      <c r="B14573" s="416" t="s">
        <v>14845</v>
      </c>
      <c r="C14573" s="417" t="s">
        <v>16</v>
      </c>
      <c r="D14573" s="418" t="n">
        <v>1224.31</v>
      </c>
    </row>
    <row r="14574" s="399" customFormat="true" ht="15" hidden="false" customHeight="true" outlineLevel="0" collapsed="false">
      <c r="A14574" s="416" t="s">
        <v>14846</v>
      </c>
      <c r="B14574" s="416" t="s">
        <v>14847</v>
      </c>
      <c r="C14574" s="417" t="s">
        <v>267</v>
      </c>
      <c r="D14574" s="418" t="n">
        <v>1145.78</v>
      </c>
    </row>
    <row r="14575" s="399" customFormat="true" ht="15" hidden="false" customHeight="true" outlineLevel="0" collapsed="false">
      <c r="A14575" s="414" t="s">
        <v>14848</v>
      </c>
      <c r="B14575" s="414" t="s">
        <v>14849</v>
      </c>
      <c r="C14575" s="415"/>
      <c r="D14575" s="415"/>
    </row>
    <row r="14576" s="399" customFormat="true" ht="15" hidden="false" customHeight="true" outlineLevel="0" collapsed="false">
      <c r="A14576" s="416" t="s">
        <v>14850</v>
      </c>
      <c r="B14576" s="416" t="s">
        <v>14851</v>
      </c>
      <c r="C14576" s="417" t="s">
        <v>14797</v>
      </c>
      <c r="D14576" s="418" t="n">
        <v>1285.68</v>
      </c>
    </row>
    <row r="14577" s="399" customFormat="true" ht="15" hidden="false" customHeight="true" outlineLevel="0" collapsed="false">
      <c r="A14577" s="416" t="s">
        <v>14852</v>
      </c>
      <c r="B14577" s="416" t="s">
        <v>14853</v>
      </c>
      <c r="C14577" s="417" t="s">
        <v>14797</v>
      </c>
      <c r="D14577" s="418" t="n">
        <v>6660.6</v>
      </c>
    </row>
    <row r="14578" s="399" customFormat="true" ht="15" hidden="false" customHeight="true" outlineLevel="0" collapsed="false">
      <c r="A14578" s="416" t="s">
        <v>14854</v>
      </c>
      <c r="B14578" s="416" t="s">
        <v>14855</v>
      </c>
      <c r="C14578" s="417" t="s">
        <v>274</v>
      </c>
      <c r="D14578" s="419" t="n">
        <v>97.94</v>
      </c>
    </row>
    <row r="14579" s="399" customFormat="true" ht="15" hidden="false" customHeight="true" outlineLevel="0" collapsed="false">
      <c r="A14579" s="416" t="s">
        <v>14856</v>
      </c>
      <c r="B14579" s="416" t="s">
        <v>14857</v>
      </c>
      <c r="C14579" s="417" t="s">
        <v>274</v>
      </c>
      <c r="D14579" s="419" t="n">
        <v>89.71</v>
      </c>
    </row>
    <row r="14580" s="399" customFormat="true" ht="15" hidden="false" customHeight="true" outlineLevel="0" collapsed="false">
      <c r="A14580" s="416" t="s">
        <v>14858</v>
      </c>
      <c r="B14580" s="416" t="s">
        <v>14859</v>
      </c>
      <c r="C14580" s="417" t="s">
        <v>274</v>
      </c>
      <c r="D14580" s="419" t="n">
        <v>398.67</v>
      </c>
    </row>
    <row r="14581" s="399" customFormat="true" ht="15" hidden="false" customHeight="true" outlineLevel="0" collapsed="false">
      <c r="A14581" s="409" t="s">
        <v>14741</v>
      </c>
      <c r="B14581" s="410" t="s">
        <v>262</v>
      </c>
      <c r="C14581" s="411" t="s">
        <v>14742</v>
      </c>
      <c r="D14581" s="412" t="s">
        <v>14743</v>
      </c>
    </row>
    <row r="14582" s="399" customFormat="true" ht="15" hidden="false" customHeight="true" outlineLevel="0" collapsed="false">
      <c r="A14582" s="416" t="s">
        <v>14860</v>
      </c>
      <c r="B14582" s="416" t="s">
        <v>14861</v>
      </c>
      <c r="C14582" s="417" t="s">
        <v>274</v>
      </c>
      <c r="D14582" s="419" t="n">
        <v>638.01</v>
      </c>
    </row>
    <row r="14583" s="399" customFormat="true" ht="15" hidden="false" customHeight="true" outlineLevel="0" collapsed="false">
      <c r="A14583" s="416" t="s">
        <v>14862</v>
      </c>
      <c r="B14583" s="416" t="s">
        <v>14863</v>
      </c>
      <c r="C14583" s="417" t="s">
        <v>274</v>
      </c>
      <c r="D14583" s="419" t="n">
        <v>94.44</v>
      </c>
    </row>
    <row r="14584" s="399" customFormat="true" ht="15" hidden="false" customHeight="true" outlineLevel="0" collapsed="false">
      <c r="A14584" s="414" t="s">
        <v>14864</v>
      </c>
      <c r="B14584" s="414" t="s">
        <v>14865</v>
      </c>
      <c r="C14584" s="415"/>
      <c r="D14584" s="415"/>
    </row>
    <row r="14585" s="399" customFormat="true" ht="15" hidden="false" customHeight="true" outlineLevel="0" collapsed="false">
      <c r="A14585" s="416" t="s">
        <v>14866</v>
      </c>
      <c r="B14585" s="416" t="s">
        <v>14867</v>
      </c>
      <c r="C14585" s="417" t="s">
        <v>14797</v>
      </c>
      <c r="D14585" s="419" t="n">
        <v>405.36</v>
      </c>
    </row>
    <row r="14586" s="399" customFormat="true" ht="15" hidden="false" customHeight="true" outlineLevel="0" collapsed="false">
      <c r="A14586" s="416" t="s">
        <v>14868</v>
      </c>
      <c r="B14586" s="416" t="s">
        <v>14869</v>
      </c>
      <c r="C14586" s="417" t="s">
        <v>76</v>
      </c>
      <c r="D14586" s="419" t="n">
        <v>8.62</v>
      </c>
    </row>
    <row r="14587" s="399" customFormat="true" ht="15" hidden="false" customHeight="true" outlineLevel="0" collapsed="false">
      <c r="A14587" s="416" t="s">
        <v>14870</v>
      </c>
      <c r="B14587" s="416" t="s">
        <v>14871</v>
      </c>
      <c r="C14587" s="417" t="s">
        <v>76</v>
      </c>
      <c r="D14587" s="419" t="n">
        <v>145.37</v>
      </c>
    </row>
    <row r="14588" s="399" customFormat="true" ht="15" hidden="false" customHeight="true" outlineLevel="0" collapsed="false">
      <c r="A14588" s="416" t="s">
        <v>14872</v>
      </c>
      <c r="B14588" s="416" t="s">
        <v>14873</v>
      </c>
      <c r="C14588" s="417" t="s">
        <v>76</v>
      </c>
      <c r="D14588" s="419" t="n">
        <v>65.59</v>
      </c>
    </row>
    <row r="14589" s="399" customFormat="true" ht="15" hidden="false" customHeight="true" outlineLevel="0" collapsed="false">
      <c r="A14589" s="416" t="s">
        <v>14874</v>
      </c>
      <c r="B14589" s="416" t="s">
        <v>14875</v>
      </c>
      <c r="C14589" s="417" t="s">
        <v>76</v>
      </c>
      <c r="D14589" s="419" t="n">
        <v>28.94</v>
      </c>
    </row>
    <row r="14590" s="399" customFormat="true" ht="15" hidden="false" customHeight="true" outlineLevel="0" collapsed="false">
      <c r="A14590" s="416" t="s">
        <v>14876</v>
      </c>
      <c r="B14590" s="416" t="s">
        <v>14877</v>
      </c>
      <c r="C14590" s="417" t="s">
        <v>274</v>
      </c>
      <c r="D14590" s="419" t="n">
        <v>5.33</v>
      </c>
    </row>
    <row r="14591" s="399" customFormat="true" ht="15" hidden="false" customHeight="true" outlineLevel="0" collapsed="false">
      <c r="A14591" s="416" t="s">
        <v>14878</v>
      </c>
      <c r="B14591" s="416" t="s">
        <v>14879</v>
      </c>
      <c r="C14591" s="417" t="s">
        <v>353</v>
      </c>
      <c r="D14591" s="419" t="n">
        <v>436.73</v>
      </c>
    </row>
    <row r="14592" s="399" customFormat="true" ht="15" hidden="false" customHeight="true" outlineLevel="0" collapsed="false">
      <c r="A14592" s="416" t="s">
        <v>14880</v>
      </c>
      <c r="B14592" s="416" t="s">
        <v>14881</v>
      </c>
      <c r="C14592" s="417" t="s">
        <v>274</v>
      </c>
      <c r="D14592" s="419" t="n">
        <v>242.99</v>
      </c>
    </row>
    <row r="14593" s="399" customFormat="true" ht="15" hidden="false" customHeight="true" outlineLevel="0" collapsed="false">
      <c r="A14593" s="416" t="s">
        <v>14882</v>
      </c>
      <c r="B14593" s="416" t="s">
        <v>14883</v>
      </c>
      <c r="C14593" s="417" t="s">
        <v>274</v>
      </c>
      <c r="D14593" s="419" t="n">
        <v>276.85</v>
      </c>
    </row>
    <row r="14594" s="399" customFormat="true" ht="15" hidden="false" customHeight="true" outlineLevel="0" collapsed="false">
      <c r="A14594" s="416" t="s">
        <v>14884</v>
      </c>
      <c r="B14594" s="416" t="s">
        <v>14885</v>
      </c>
      <c r="C14594" s="417" t="s">
        <v>274</v>
      </c>
      <c r="D14594" s="419" t="n">
        <v>359.6</v>
      </c>
    </row>
    <row r="14595" s="399" customFormat="true" ht="15" hidden="false" customHeight="true" outlineLevel="0" collapsed="false">
      <c r="A14595" s="416" t="s">
        <v>14886</v>
      </c>
      <c r="B14595" s="416" t="s">
        <v>14887</v>
      </c>
      <c r="C14595" s="417" t="s">
        <v>274</v>
      </c>
      <c r="D14595" s="419" t="n">
        <v>368.68</v>
      </c>
    </row>
    <row r="14596" s="399" customFormat="true" ht="15" hidden="false" customHeight="true" outlineLevel="0" collapsed="false">
      <c r="A14596" s="416" t="s">
        <v>14888</v>
      </c>
      <c r="B14596" s="416" t="s">
        <v>14889</v>
      </c>
      <c r="C14596" s="417" t="s">
        <v>14797</v>
      </c>
      <c r="D14596" s="419" t="n">
        <v>250.87</v>
      </c>
    </row>
    <row r="14597" s="399" customFormat="true" ht="15" hidden="false" customHeight="true" outlineLevel="0" collapsed="false">
      <c r="A14597" s="416" t="s">
        <v>14890</v>
      </c>
      <c r="B14597" s="416" t="s">
        <v>14891</v>
      </c>
      <c r="C14597" s="417" t="s">
        <v>267</v>
      </c>
      <c r="D14597" s="419" t="n">
        <v>12.99</v>
      </c>
    </row>
    <row r="14598" s="399" customFormat="true" ht="15" hidden="false" customHeight="true" outlineLevel="0" collapsed="false">
      <c r="A14598" s="416" t="s">
        <v>14892</v>
      </c>
      <c r="B14598" s="416" t="s">
        <v>14893</v>
      </c>
      <c r="C14598" s="417" t="s">
        <v>267</v>
      </c>
      <c r="D14598" s="419" t="n">
        <v>14.94</v>
      </c>
    </row>
    <row r="14599" s="399" customFormat="true" ht="15" hidden="false" customHeight="true" outlineLevel="0" collapsed="false">
      <c r="A14599" s="416" t="s">
        <v>14894</v>
      </c>
      <c r="B14599" s="416" t="s">
        <v>14895</v>
      </c>
      <c r="C14599" s="417" t="s">
        <v>267</v>
      </c>
      <c r="D14599" s="419" t="n">
        <v>15.98</v>
      </c>
    </row>
    <row r="14600" s="399" customFormat="true" ht="15" hidden="false" customHeight="true" outlineLevel="0" collapsed="false">
      <c r="A14600" s="416" t="s">
        <v>14896</v>
      </c>
      <c r="B14600" s="416" t="s">
        <v>14897</v>
      </c>
      <c r="C14600" s="417" t="s">
        <v>267</v>
      </c>
      <c r="D14600" s="419" t="n">
        <v>19.88</v>
      </c>
    </row>
    <row r="14601" s="399" customFormat="true" ht="15" hidden="false" customHeight="true" outlineLevel="0" collapsed="false">
      <c r="A14601" s="416" t="s">
        <v>14898</v>
      </c>
      <c r="B14601" s="416" t="s">
        <v>14899</v>
      </c>
      <c r="C14601" s="417" t="s">
        <v>267</v>
      </c>
      <c r="D14601" s="419" t="n">
        <v>21.67</v>
      </c>
    </row>
    <row r="14602" s="399" customFormat="true" ht="15" hidden="false" customHeight="true" outlineLevel="0" collapsed="false">
      <c r="A14602" s="416" t="s">
        <v>14900</v>
      </c>
      <c r="B14602" s="416" t="s">
        <v>14901</v>
      </c>
      <c r="C14602" s="417" t="s">
        <v>267</v>
      </c>
      <c r="D14602" s="419" t="n">
        <v>24.1</v>
      </c>
    </row>
    <row r="14603" s="399" customFormat="true" ht="15" hidden="false" customHeight="true" outlineLevel="0" collapsed="false">
      <c r="A14603" s="416" t="s">
        <v>14902</v>
      </c>
      <c r="B14603" s="416" t="s">
        <v>14903</v>
      </c>
      <c r="C14603" s="417" t="s">
        <v>267</v>
      </c>
      <c r="D14603" s="419" t="n">
        <v>26.31</v>
      </c>
    </row>
    <row r="14604" s="399" customFormat="true" ht="15" hidden="false" customHeight="true" outlineLevel="0" collapsed="false">
      <c r="A14604" s="416" t="s">
        <v>14904</v>
      </c>
      <c r="B14604" s="416" t="s">
        <v>14905</v>
      </c>
      <c r="C14604" s="417" t="s">
        <v>267</v>
      </c>
      <c r="D14604" s="419" t="n">
        <v>25.98</v>
      </c>
    </row>
    <row r="14605" s="399" customFormat="true" ht="15" hidden="false" customHeight="true" outlineLevel="0" collapsed="false">
      <c r="A14605" s="416" t="s">
        <v>14906</v>
      </c>
      <c r="B14605" s="416" t="s">
        <v>14907</v>
      </c>
      <c r="C14605" s="417" t="s">
        <v>267</v>
      </c>
      <c r="D14605" s="419" t="n">
        <v>28.89</v>
      </c>
    </row>
    <row r="14606" s="399" customFormat="true" ht="15" hidden="false" customHeight="true" outlineLevel="0" collapsed="false">
      <c r="A14606" s="416" t="s">
        <v>14908</v>
      </c>
      <c r="B14606" s="416" t="s">
        <v>14909</v>
      </c>
      <c r="C14606" s="417" t="s">
        <v>267</v>
      </c>
      <c r="D14606" s="419" t="n">
        <v>31.43</v>
      </c>
    </row>
    <row r="14607" s="399" customFormat="true" ht="15" hidden="false" customHeight="true" outlineLevel="0" collapsed="false">
      <c r="A14607" s="416" t="s">
        <v>14910</v>
      </c>
      <c r="B14607" s="416" t="s">
        <v>14911</v>
      </c>
      <c r="C14607" s="417" t="s">
        <v>267</v>
      </c>
      <c r="D14607" s="419" t="n">
        <v>35.07</v>
      </c>
    </row>
    <row r="14608" s="399" customFormat="true" ht="15" hidden="false" customHeight="true" outlineLevel="0" collapsed="false">
      <c r="A14608" s="416" t="s">
        <v>14912</v>
      </c>
      <c r="B14608" s="416" t="s">
        <v>14913</v>
      </c>
      <c r="C14608" s="417" t="s">
        <v>274</v>
      </c>
      <c r="D14608" s="419" t="n">
        <v>265.71</v>
      </c>
    </row>
    <row r="14609" s="399" customFormat="true" ht="15" hidden="false" customHeight="true" outlineLevel="0" collapsed="false">
      <c r="A14609" s="416" t="s">
        <v>14914</v>
      </c>
      <c r="B14609" s="416" t="s">
        <v>14915</v>
      </c>
      <c r="C14609" s="417" t="s">
        <v>274</v>
      </c>
      <c r="D14609" s="419" t="n">
        <v>399.22</v>
      </c>
    </row>
    <row r="14610" s="399" customFormat="true" ht="15" hidden="false" customHeight="true" outlineLevel="0" collapsed="false">
      <c r="A14610" s="416" t="s">
        <v>14916</v>
      </c>
      <c r="B14610" s="416" t="s">
        <v>14917</v>
      </c>
      <c r="C14610" s="417" t="s">
        <v>274</v>
      </c>
      <c r="D14610" s="419" t="n">
        <v>401.7</v>
      </c>
    </row>
    <row r="14611" s="399" customFormat="true" ht="15" hidden="false" customHeight="true" outlineLevel="0" collapsed="false">
      <c r="A14611" s="416" t="s">
        <v>14918</v>
      </c>
      <c r="B14611" s="416" t="s">
        <v>14919</v>
      </c>
      <c r="C14611" s="417" t="s">
        <v>274</v>
      </c>
      <c r="D14611" s="419" t="n">
        <v>435.05</v>
      </c>
    </row>
    <row r="14612" s="399" customFormat="true" ht="15" hidden="false" customHeight="true" outlineLevel="0" collapsed="false">
      <c r="A14612" s="416" t="s">
        <v>14920</v>
      </c>
      <c r="B14612" s="416" t="s">
        <v>14921</v>
      </c>
      <c r="C14612" s="417" t="s">
        <v>274</v>
      </c>
      <c r="D14612" s="419" t="n">
        <v>456.28</v>
      </c>
    </row>
    <row r="14613" s="399" customFormat="true" ht="15" hidden="false" customHeight="true" outlineLevel="0" collapsed="false">
      <c r="A14613" s="416" t="s">
        <v>14922</v>
      </c>
      <c r="B14613" s="416" t="s">
        <v>14923</v>
      </c>
      <c r="C14613" s="417" t="s">
        <v>274</v>
      </c>
      <c r="D14613" s="419" t="n">
        <v>570.65</v>
      </c>
    </row>
    <row r="14614" s="399" customFormat="true" ht="15" hidden="false" customHeight="true" outlineLevel="0" collapsed="false">
      <c r="A14614" s="416" t="s">
        <v>14924</v>
      </c>
      <c r="B14614" s="416" t="s">
        <v>14925</v>
      </c>
      <c r="C14614" s="417" t="s">
        <v>274</v>
      </c>
      <c r="D14614" s="419" t="n">
        <v>216.75</v>
      </c>
    </row>
    <row r="14615" s="399" customFormat="true" ht="15" hidden="false" customHeight="true" outlineLevel="0" collapsed="false">
      <c r="A14615" s="416" t="s">
        <v>14926</v>
      </c>
      <c r="B14615" s="416" t="s">
        <v>14927</v>
      </c>
      <c r="C14615" s="417" t="s">
        <v>14797</v>
      </c>
      <c r="D14615" s="418" t="n">
        <v>5550.19</v>
      </c>
    </row>
    <row r="14616" s="399" customFormat="true" ht="15" hidden="false" customHeight="true" outlineLevel="0" collapsed="false">
      <c r="A14616" s="416" t="s">
        <v>14928</v>
      </c>
      <c r="B14616" s="416" t="s">
        <v>14929</v>
      </c>
      <c r="C14616" s="417" t="s">
        <v>76</v>
      </c>
      <c r="D14616" s="419" t="n">
        <v>48.87</v>
      </c>
    </row>
    <row r="14617" s="399" customFormat="true" ht="15" hidden="false" customHeight="true" outlineLevel="0" collapsed="false">
      <c r="A14617" s="416" t="s">
        <v>14930</v>
      </c>
      <c r="B14617" s="416" t="s">
        <v>14931</v>
      </c>
      <c r="C14617" s="417" t="s">
        <v>76</v>
      </c>
      <c r="D14617" s="419" t="n">
        <v>466.79</v>
      </c>
    </row>
    <row r="14618" s="399" customFormat="true" ht="15" hidden="false" customHeight="true" outlineLevel="0" collapsed="false">
      <c r="A14618" s="414" t="s">
        <v>14932</v>
      </c>
      <c r="B14618" s="414" t="s">
        <v>14933</v>
      </c>
      <c r="C14618" s="415"/>
      <c r="D14618" s="415"/>
    </row>
    <row r="14619" s="399" customFormat="true" ht="15" hidden="false" customHeight="true" outlineLevel="0" collapsed="false">
      <c r="A14619" s="409" t="s">
        <v>14741</v>
      </c>
      <c r="B14619" s="410" t="s">
        <v>262</v>
      </c>
      <c r="C14619" s="411" t="s">
        <v>14742</v>
      </c>
      <c r="D14619" s="412" t="s">
        <v>14743</v>
      </c>
    </row>
    <row r="14620" s="399" customFormat="true" ht="15" hidden="false" customHeight="true" outlineLevel="0" collapsed="false">
      <c r="A14620" s="416" t="s">
        <v>14934</v>
      </c>
      <c r="B14620" s="416" t="s">
        <v>14935</v>
      </c>
      <c r="C14620" s="417" t="s">
        <v>267</v>
      </c>
      <c r="D14620" s="418" t="n">
        <v>8875.44</v>
      </c>
    </row>
    <row r="14621" s="399" customFormat="true" ht="15" hidden="false" customHeight="true" outlineLevel="0" collapsed="false">
      <c r="A14621" s="416" t="s">
        <v>14936</v>
      </c>
      <c r="B14621" s="416" t="s">
        <v>14937</v>
      </c>
      <c r="C14621" s="417" t="s">
        <v>267</v>
      </c>
      <c r="D14621" s="418" t="n">
        <v>11819.36</v>
      </c>
    </row>
    <row r="14622" s="399" customFormat="true" ht="15" hidden="false" customHeight="true" outlineLevel="0" collapsed="false">
      <c r="A14622" s="416" t="s">
        <v>14938</v>
      </c>
      <c r="B14622" s="416" t="s">
        <v>14939</v>
      </c>
      <c r="C14622" s="417" t="s">
        <v>267</v>
      </c>
      <c r="D14622" s="418" t="n">
        <v>10481.79</v>
      </c>
    </row>
    <row r="14623" s="399" customFormat="true" ht="15" hidden="false" customHeight="true" outlineLevel="0" collapsed="false">
      <c r="A14623" s="416" t="s">
        <v>14940</v>
      </c>
      <c r="B14623" s="416" t="s">
        <v>14941</v>
      </c>
      <c r="C14623" s="417" t="s">
        <v>267</v>
      </c>
      <c r="D14623" s="418" t="n">
        <v>24521.45</v>
      </c>
    </row>
    <row r="14624" s="399" customFormat="true" ht="15" hidden="false" customHeight="true" outlineLevel="0" collapsed="false">
      <c r="A14624" s="416" t="s">
        <v>14942</v>
      </c>
      <c r="B14624" s="416" t="s">
        <v>14943</v>
      </c>
      <c r="C14624" s="417" t="s">
        <v>267</v>
      </c>
      <c r="D14624" s="418" t="n">
        <v>37313.65</v>
      </c>
    </row>
    <row r="14625" s="399" customFormat="true" ht="15" hidden="false" customHeight="true" outlineLevel="0" collapsed="false">
      <c r="A14625" s="416" t="s">
        <v>14944</v>
      </c>
      <c r="B14625" s="416" t="s">
        <v>14945</v>
      </c>
      <c r="C14625" s="417" t="s">
        <v>267</v>
      </c>
      <c r="D14625" s="418" t="n">
        <v>15146.64</v>
      </c>
    </row>
    <row r="14626" s="399" customFormat="true" ht="15" hidden="false" customHeight="true" outlineLevel="0" collapsed="false">
      <c r="A14626" s="416" t="s">
        <v>14946</v>
      </c>
      <c r="B14626" s="416" t="s">
        <v>14947</v>
      </c>
      <c r="C14626" s="417" t="s">
        <v>267</v>
      </c>
      <c r="D14626" s="418" t="n">
        <v>17952.36</v>
      </c>
    </row>
    <row r="14627" s="399" customFormat="true" ht="15" hidden="false" customHeight="true" outlineLevel="0" collapsed="false">
      <c r="A14627" s="416" t="s">
        <v>14948</v>
      </c>
      <c r="B14627" s="416" t="s">
        <v>14949</v>
      </c>
      <c r="C14627" s="417" t="s">
        <v>267</v>
      </c>
      <c r="D14627" s="418" t="n">
        <v>28595.16</v>
      </c>
    </row>
    <row r="14628" s="399" customFormat="true" ht="15" hidden="false" customHeight="true" outlineLevel="0" collapsed="false">
      <c r="A14628" s="414" t="s">
        <v>14950</v>
      </c>
      <c r="B14628" s="414" t="s">
        <v>14951</v>
      </c>
      <c r="C14628" s="415"/>
      <c r="D14628" s="415"/>
    </row>
    <row r="14629" s="399" customFormat="true" ht="15" hidden="false" customHeight="true" outlineLevel="0" collapsed="false">
      <c r="A14629" s="416" t="s">
        <v>14952</v>
      </c>
      <c r="B14629" s="416" t="s">
        <v>14953</v>
      </c>
      <c r="C14629" s="417" t="s">
        <v>14797</v>
      </c>
      <c r="D14629" s="418" t="n">
        <v>8405.03</v>
      </c>
    </row>
    <row r="14630" s="399" customFormat="true" ht="15" hidden="false" customHeight="true" outlineLevel="0" collapsed="false">
      <c r="A14630" s="416" t="s">
        <v>14954</v>
      </c>
      <c r="B14630" s="416" t="s">
        <v>14955</v>
      </c>
      <c r="C14630" s="417" t="s">
        <v>14797</v>
      </c>
      <c r="D14630" s="418" t="n">
        <v>12987.48</v>
      </c>
    </row>
    <row r="14631" s="399" customFormat="true" ht="15" hidden="false" customHeight="true" outlineLevel="0" collapsed="false">
      <c r="A14631" s="416" t="s">
        <v>14956</v>
      </c>
      <c r="B14631" s="416" t="s">
        <v>14957</v>
      </c>
      <c r="C14631" s="417" t="s">
        <v>14797</v>
      </c>
      <c r="D14631" s="418" t="n">
        <v>13001.16</v>
      </c>
    </row>
    <row r="14632" s="399" customFormat="true" ht="15" hidden="false" customHeight="true" outlineLevel="0" collapsed="false">
      <c r="A14632" s="416" t="s">
        <v>14958</v>
      </c>
      <c r="B14632" s="416" t="s">
        <v>14959</v>
      </c>
      <c r="C14632" s="417" t="s">
        <v>274</v>
      </c>
      <c r="D14632" s="419" t="n">
        <v>702.4</v>
      </c>
    </row>
    <row r="14633" s="399" customFormat="true" ht="15" hidden="false" customHeight="true" outlineLevel="0" collapsed="false">
      <c r="A14633" s="416" t="s">
        <v>14960</v>
      </c>
      <c r="B14633" s="416" t="s">
        <v>14961</v>
      </c>
      <c r="C14633" s="417" t="s">
        <v>274</v>
      </c>
      <c r="D14633" s="419" t="n">
        <v>489.45</v>
      </c>
    </row>
    <row r="14634" s="399" customFormat="true" ht="15" hidden="false" customHeight="true" outlineLevel="0" collapsed="false">
      <c r="A14634" s="416" t="s">
        <v>14962</v>
      </c>
      <c r="B14634" s="416" t="s">
        <v>14963</v>
      </c>
      <c r="C14634" s="417" t="s">
        <v>274</v>
      </c>
      <c r="D14634" s="418" t="n">
        <v>1269.65</v>
      </c>
    </row>
    <row r="14635" s="399" customFormat="true" ht="15" hidden="false" customHeight="true" outlineLevel="0" collapsed="false">
      <c r="A14635" s="416" t="s">
        <v>14964</v>
      </c>
      <c r="B14635" s="416" t="s">
        <v>14965</v>
      </c>
      <c r="C14635" s="417" t="s">
        <v>274</v>
      </c>
      <c r="D14635" s="418" t="n">
        <v>1249.61</v>
      </c>
    </row>
    <row r="14636" s="399" customFormat="true" ht="15" hidden="false" customHeight="true" outlineLevel="0" collapsed="false">
      <c r="A14636" s="416" t="s">
        <v>14966</v>
      </c>
      <c r="B14636" s="416" t="s">
        <v>14967</v>
      </c>
      <c r="C14636" s="417" t="s">
        <v>274</v>
      </c>
      <c r="D14636" s="418" t="n">
        <v>1565.75</v>
      </c>
    </row>
    <row r="14637" s="399" customFormat="true" ht="15" hidden="false" customHeight="true" outlineLevel="0" collapsed="false">
      <c r="A14637" s="416" t="s">
        <v>14968</v>
      </c>
      <c r="B14637" s="416" t="s">
        <v>14969</v>
      </c>
      <c r="C14637" s="417" t="s">
        <v>274</v>
      </c>
      <c r="D14637" s="418" t="n">
        <v>2024.64</v>
      </c>
    </row>
    <row r="14638" s="399" customFormat="true" ht="15" hidden="false" customHeight="true" outlineLevel="0" collapsed="false">
      <c r="A14638" s="416" t="s">
        <v>14970</v>
      </c>
      <c r="B14638" s="416" t="s">
        <v>14971</v>
      </c>
      <c r="C14638" s="417" t="s">
        <v>274</v>
      </c>
      <c r="D14638" s="418" t="n">
        <v>2307.81</v>
      </c>
    </row>
    <row r="14639" s="399" customFormat="true" ht="15" hidden="false" customHeight="true" outlineLevel="0" collapsed="false">
      <c r="A14639" s="416" t="s">
        <v>14972</v>
      </c>
      <c r="B14639" s="416" t="s">
        <v>14973</v>
      </c>
      <c r="C14639" s="417" t="s">
        <v>274</v>
      </c>
      <c r="D14639" s="418" t="n">
        <v>2492</v>
      </c>
    </row>
    <row r="14640" s="399" customFormat="true" ht="15" hidden="false" customHeight="true" outlineLevel="0" collapsed="false">
      <c r="A14640" s="416" t="s">
        <v>14974</v>
      </c>
      <c r="B14640" s="416" t="s">
        <v>14975</v>
      </c>
      <c r="C14640" s="417" t="s">
        <v>274</v>
      </c>
      <c r="D14640" s="418" t="n">
        <v>3054.65</v>
      </c>
    </row>
    <row r="14641" s="399" customFormat="true" ht="15" hidden="false" customHeight="true" outlineLevel="0" collapsed="false">
      <c r="A14641" s="416" t="s">
        <v>14976</v>
      </c>
      <c r="B14641" s="416" t="s">
        <v>14977</v>
      </c>
      <c r="C14641" s="417" t="s">
        <v>274</v>
      </c>
      <c r="D14641" s="419" t="n">
        <v>363.68</v>
      </c>
    </row>
    <row r="14642" s="399" customFormat="true" ht="15" hidden="false" customHeight="true" outlineLevel="0" collapsed="false">
      <c r="A14642" s="416" t="s">
        <v>14978</v>
      </c>
      <c r="B14642" s="416" t="s">
        <v>14979</v>
      </c>
      <c r="C14642" s="417" t="s">
        <v>274</v>
      </c>
      <c r="D14642" s="418" t="n">
        <v>1722.16</v>
      </c>
    </row>
    <row r="14643" s="399" customFormat="true" ht="15" hidden="false" customHeight="true" outlineLevel="0" collapsed="false">
      <c r="A14643" s="416" t="s">
        <v>14980</v>
      </c>
      <c r="B14643" s="416" t="s">
        <v>14981</v>
      </c>
      <c r="C14643" s="417" t="s">
        <v>274</v>
      </c>
      <c r="D14643" s="418" t="n">
        <v>7078.08</v>
      </c>
    </row>
    <row r="14644" s="399" customFormat="true" ht="15" hidden="false" customHeight="true" outlineLevel="0" collapsed="false">
      <c r="A14644" s="416" t="s">
        <v>14982</v>
      </c>
      <c r="B14644" s="416" t="s">
        <v>14983</v>
      </c>
      <c r="C14644" s="417" t="s">
        <v>274</v>
      </c>
      <c r="D14644" s="419" t="n">
        <v>365.44</v>
      </c>
    </row>
    <row r="14645" s="399" customFormat="true" ht="15" hidden="false" customHeight="true" outlineLevel="0" collapsed="false">
      <c r="A14645" s="416" t="s">
        <v>14984</v>
      </c>
      <c r="B14645" s="416" t="s">
        <v>14985</v>
      </c>
      <c r="C14645" s="417" t="s">
        <v>274</v>
      </c>
      <c r="D14645" s="419" t="n">
        <v>474.3</v>
      </c>
    </row>
    <row r="14646" s="399" customFormat="true" ht="15" hidden="false" customHeight="true" outlineLevel="0" collapsed="false">
      <c r="A14646" s="416" t="s">
        <v>14986</v>
      </c>
      <c r="B14646" s="416" t="s">
        <v>14987</v>
      </c>
      <c r="C14646" s="417" t="s">
        <v>274</v>
      </c>
      <c r="D14646" s="419" t="n">
        <v>587.5</v>
      </c>
    </row>
    <row r="14647" s="399" customFormat="true" ht="15" hidden="false" customHeight="true" outlineLevel="0" collapsed="false">
      <c r="A14647" s="416" t="s">
        <v>14988</v>
      </c>
      <c r="B14647" s="416" t="s">
        <v>14989</v>
      </c>
      <c r="C14647" s="417" t="s">
        <v>274</v>
      </c>
      <c r="D14647" s="419" t="n">
        <v>335.94</v>
      </c>
    </row>
    <row r="14648" s="399" customFormat="true" ht="15" hidden="false" customHeight="true" outlineLevel="0" collapsed="false">
      <c r="A14648" s="416" t="s">
        <v>14990</v>
      </c>
      <c r="B14648" s="416" t="s">
        <v>14991</v>
      </c>
      <c r="C14648" s="417" t="s">
        <v>274</v>
      </c>
      <c r="D14648" s="419" t="n">
        <v>553.39</v>
      </c>
    </row>
    <row r="14649" s="399" customFormat="true" ht="15" hidden="false" customHeight="true" outlineLevel="0" collapsed="false">
      <c r="A14649" s="409" t="s">
        <v>14741</v>
      </c>
      <c r="B14649" s="410" t="s">
        <v>262</v>
      </c>
      <c r="C14649" s="411" t="s">
        <v>14742</v>
      </c>
      <c r="D14649" s="412" t="s">
        <v>14743</v>
      </c>
    </row>
    <row r="14650" s="399" customFormat="true" ht="15" hidden="false" customHeight="true" outlineLevel="0" collapsed="false">
      <c r="A14650" s="416" t="s">
        <v>14992</v>
      </c>
      <c r="B14650" s="416" t="s">
        <v>14993</v>
      </c>
      <c r="C14650" s="420" t="s">
        <v>274</v>
      </c>
      <c r="D14650" s="419" t="n">
        <v>819.59</v>
      </c>
    </row>
    <row r="14651" s="399" customFormat="true" ht="15" hidden="false" customHeight="true" outlineLevel="0" collapsed="false">
      <c r="A14651" s="416" t="s">
        <v>14994</v>
      </c>
      <c r="B14651" s="416" t="s">
        <v>14995</v>
      </c>
      <c r="C14651" s="420" t="s">
        <v>274</v>
      </c>
      <c r="D14651" s="418" t="n">
        <v>1954.76</v>
      </c>
    </row>
    <row r="14652" s="399" customFormat="true" ht="15" hidden="false" customHeight="true" outlineLevel="0" collapsed="false">
      <c r="A14652" s="416" t="s">
        <v>14996</v>
      </c>
      <c r="B14652" s="416" t="s">
        <v>14997</v>
      </c>
      <c r="C14652" s="420" t="s">
        <v>274</v>
      </c>
      <c r="D14652" s="418" t="n">
        <v>2551.65</v>
      </c>
    </row>
    <row r="14653" s="399" customFormat="true" ht="15" hidden="false" customHeight="true" outlineLevel="0" collapsed="false">
      <c r="A14653" s="416" t="s">
        <v>14998</v>
      </c>
      <c r="B14653" s="416" t="s">
        <v>14999</v>
      </c>
      <c r="C14653" s="420" t="s">
        <v>274</v>
      </c>
      <c r="D14653" s="418" t="n">
        <v>2916.1</v>
      </c>
    </row>
    <row r="14654" s="399" customFormat="true" ht="15" hidden="false" customHeight="true" outlineLevel="0" collapsed="false">
      <c r="A14654" s="416" t="s">
        <v>15000</v>
      </c>
      <c r="B14654" s="416" t="s">
        <v>15001</v>
      </c>
      <c r="C14654" s="420" t="s">
        <v>274</v>
      </c>
      <c r="D14654" s="419" t="n">
        <v>800.08</v>
      </c>
    </row>
    <row r="14655" s="399" customFormat="true" ht="15" hidden="false" customHeight="true" outlineLevel="0" collapsed="false">
      <c r="A14655" s="416" t="s">
        <v>15002</v>
      </c>
      <c r="B14655" s="416" t="s">
        <v>15003</v>
      </c>
      <c r="C14655" s="420" t="s">
        <v>274</v>
      </c>
      <c r="D14655" s="419" t="n">
        <v>442.62</v>
      </c>
    </row>
    <row r="14656" s="399" customFormat="true" ht="15" hidden="false" customHeight="true" outlineLevel="0" collapsed="false">
      <c r="A14656" s="416" t="s">
        <v>15004</v>
      </c>
      <c r="B14656" s="416" t="s">
        <v>15005</v>
      </c>
      <c r="C14656" s="420" t="s">
        <v>274</v>
      </c>
      <c r="D14656" s="419" t="n">
        <v>846.31</v>
      </c>
    </row>
    <row r="14657" s="399" customFormat="true" ht="15" hidden="false" customHeight="true" outlineLevel="0" collapsed="false">
      <c r="A14657" s="416" t="s">
        <v>15006</v>
      </c>
      <c r="B14657" s="416" t="s">
        <v>15007</v>
      </c>
      <c r="C14657" s="420" t="s">
        <v>274</v>
      </c>
      <c r="D14657" s="419" t="n">
        <v>853.89</v>
      </c>
    </row>
    <row r="14658" s="399" customFormat="true" ht="15" hidden="false" customHeight="true" outlineLevel="0" collapsed="false">
      <c r="A14658" s="416" t="s">
        <v>15008</v>
      </c>
      <c r="B14658" s="416" t="s">
        <v>15009</v>
      </c>
      <c r="C14658" s="420" t="s">
        <v>274</v>
      </c>
      <c r="D14658" s="419" t="n">
        <v>623.38</v>
      </c>
    </row>
    <row r="14659" s="399" customFormat="true" ht="15" hidden="false" customHeight="true" outlineLevel="0" collapsed="false">
      <c r="A14659" s="416" t="s">
        <v>15010</v>
      </c>
      <c r="B14659" s="416" t="s">
        <v>15011</v>
      </c>
      <c r="C14659" s="420" t="s">
        <v>274</v>
      </c>
      <c r="D14659" s="419" t="n">
        <v>986.93</v>
      </c>
    </row>
    <row r="14660" s="399" customFormat="true" ht="15" hidden="false" customHeight="true" outlineLevel="0" collapsed="false">
      <c r="A14660" s="416" t="s">
        <v>15012</v>
      </c>
      <c r="B14660" s="416" t="s">
        <v>15013</v>
      </c>
      <c r="C14660" s="420" t="s">
        <v>274</v>
      </c>
      <c r="D14660" s="418" t="n">
        <v>2684.64</v>
      </c>
    </row>
    <row r="14661" s="399" customFormat="true" ht="15" hidden="false" customHeight="true" outlineLevel="0" collapsed="false">
      <c r="A14661" s="416" t="s">
        <v>15014</v>
      </c>
      <c r="B14661" s="416" t="s">
        <v>15015</v>
      </c>
      <c r="C14661" s="420" t="s">
        <v>274</v>
      </c>
      <c r="D14661" s="418" t="n">
        <v>1800.81</v>
      </c>
    </row>
    <row r="14662" s="399" customFormat="true" ht="15" hidden="false" customHeight="true" outlineLevel="0" collapsed="false">
      <c r="A14662" s="416" t="s">
        <v>15016</v>
      </c>
      <c r="B14662" s="416" t="s">
        <v>15017</v>
      </c>
      <c r="C14662" s="420" t="s">
        <v>274</v>
      </c>
      <c r="D14662" s="418" t="n">
        <v>2001.2</v>
      </c>
    </row>
    <row r="14663" s="399" customFormat="true" ht="15" hidden="false" customHeight="true" outlineLevel="0" collapsed="false">
      <c r="A14663" s="416" t="s">
        <v>15018</v>
      </c>
      <c r="B14663" s="416" t="s">
        <v>15019</v>
      </c>
      <c r="C14663" s="420" t="s">
        <v>274</v>
      </c>
      <c r="D14663" s="418" t="n">
        <v>2534.97</v>
      </c>
    </row>
    <row r="14664" s="399" customFormat="true" ht="15" hidden="false" customHeight="true" outlineLevel="0" collapsed="false">
      <c r="A14664" s="416" t="s">
        <v>15020</v>
      </c>
      <c r="B14664" s="416" t="s">
        <v>15021</v>
      </c>
      <c r="C14664" s="420" t="s">
        <v>274</v>
      </c>
      <c r="D14664" s="418" t="n">
        <v>2596.37</v>
      </c>
    </row>
    <row r="14665" s="399" customFormat="true" ht="15" hidden="false" customHeight="true" outlineLevel="0" collapsed="false">
      <c r="A14665" s="416" t="s">
        <v>15022</v>
      </c>
      <c r="B14665" s="416" t="s">
        <v>15023</v>
      </c>
      <c r="C14665" s="420" t="s">
        <v>274</v>
      </c>
      <c r="D14665" s="419" t="n">
        <v>510.25</v>
      </c>
    </row>
    <row r="14666" s="399" customFormat="true" ht="15" hidden="false" customHeight="true" outlineLevel="0" collapsed="false">
      <c r="A14666" s="416" t="s">
        <v>15024</v>
      </c>
      <c r="B14666" s="416" t="s">
        <v>15025</v>
      </c>
      <c r="C14666" s="420" t="s">
        <v>274</v>
      </c>
      <c r="D14666" s="419" t="n">
        <v>884.4</v>
      </c>
    </row>
    <row r="14667" s="399" customFormat="true" ht="15" hidden="false" customHeight="true" outlineLevel="0" collapsed="false">
      <c r="A14667" s="416" t="s">
        <v>15026</v>
      </c>
      <c r="B14667" s="416" t="s">
        <v>15027</v>
      </c>
      <c r="C14667" s="420" t="s">
        <v>274</v>
      </c>
      <c r="D14667" s="418" t="n">
        <v>1261.34</v>
      </c>
    </row>
    <row r="14668" s="399" customFormat="true" ht="15" hidden="false" customHeight="true" outlineLevel="0" collapsed="false">
      <c r="A14668" s="416" t="s">
        <v>15028</v>
      </c>
      <c r="B14668" s="416" t="s">
        <v>15029</v>
      </c>
      <c r="C14668" s="420" t="s">
        <v>274</v>
      </c>
      <c r="D14668" s="418" t="n">
        <v>1513.2</v>
      </c>
    </row>
    <row r="14669" s="399" customFormat="true" ht="15" hidden="false" customHeight="true" outlineLevel="0" collapsed="false">
      <c r="A14669" s="416" t="s">
        <v>15030</v>
      </c>
      <c r="B14669" s="416" t="s">
        <v>15031</v>
      </c>
      <c r="C14669" s="420" t="s">
        <v>274</v>
      </c>
      <c r="D14669" s="418" t="n">
        <v>2624.44</v>
      </c>
    </row>
    <row r="14670" s="399" customFormat="true" ht="15" hidden="false" customHeight="true" outlineLevel="0" collapsed="false">
      <c r="A14670" s="416" t="s">
        <v>15032</v>
      </c>
      <c r="B14670" s="416" t="s">
        <v>15033</v>
      </c>
      <c r="C14670" s="420" t="s">
        <v>274</v>
      </c>
      <c r="D14670" s="418" t="n">
        <v>1114.56</v>
      </c>
    </row>
    <row r="14671" s="399" customFormat="true" ht="15" hidden="false" customHeight="true" outlineLevel="0" collapsed="false">
      <c r="A14671" s="416" t="s">
        <v>15034</v>
      </c>
      <c r="B14671" s="416" t="s">
        <v>15035</v>
      </c>
      <c r="C14671" s="417" t="s">
        <v>353</v>
      </c>
      <c r="D14671" s="418" t="n">
        <v>1741.82</v>
      </c>
    </row>
    <row r="14672" s="399" customFormat="true" ht="15" hidden="false" customHeight="true" outlineLevel="0" collapsed="false">
      <c r="A14672" s="416" t="s">
        <v>15036</v>
      </c>
      <c r="B14672" s="416" t="s">
        <v>15037</v>
      </c>
      <c r="C14672" s="417" t="s">
        <v>353</v>
      </c>
      <c r="D14672" s="418" t="n">
        <v>2267.04</v>
      </c>
    </row>
    <row r="14673" s="399" customFormat="true" ht="15" hidden="false" customHeight="true" outlineLevel="0" collapsed="false">
      <c r="A14673" s="416" t="s">
        <v>15038</v>
      </c>
      <c r="B14673" s="416" t="s">
        <v>15039</v>
      </c>
      <c r="C14673" s="420" t="s">
        <v>274</v>
      </c>
      <c r="D14673" s="419" t="n">
        <v>88.86</v>
      </c>
    </row>
    <row r="14674" s="399" customFormat="true" ht="15" hidden="false" customHeight="true" outlineLevel="0" collapsed="false">
      <c r="A14674" s="416" t="s">
        <v>15040</v>
      </c>
      <c r="B14674" s="416" t="s">
        <v>15041</v>
      </c>
      <c r="C14674" s="420" t="s">
        <v>274</v>
      </c>
      <c r="D14674" s="419" t="n">
        <v>209.72</v>
      </c>
    </row>
    <row r="14675" s="399" customFormat="true" ht="15" hidden="false" customHeight="true" outlineLevel="0" collapsed="false">
      <c r="A14675" s="416" t="s">
        <v>15042</v>
      </c>
      <c r="B14675" s="416" t="s">
        <v>15043</v>
      </c>
      <c r="C14675" s="420" t="s">
        <v>14797</v>
      </c>
      <c r="D14675" s="418" t="n">
        <v>4094.89</v>
      </c>
    </row>
    <row r="14676" s="399" customFormat="true" ht="15" hidden="false" customHeight="true" outlineLevel="0" collapsed="false">
      <c r="A14676" s="416" t="s">
        <v>15044</v>
      </c>
      <c r="B14676" s="416" t="s">
        <v>15045</v>
      </c>
      <c r="C14676" s="420" t="s">
        <v>2143</v>
      </c>
      <c r="D14676" s="419" t="n">
        <v>529.32</v>
      </c>
    </row>
    <row r="14677" s="399" customFormat="true" ht="15" hidden="false" customHeight="true" outlineLevel="0" collapsed="false">
      <c r="A14677" s="416" t="s">
        <v>15046</v>
      </c>
      <c r="B14677" s="416" t="s">
        <v>15047</v>
      </c>
      <c r="C14677" s="420" t="s">
        <v>2143</v>
      </c>
      <c r="D14677" s="419" t="n">
        <v>384.44</v>
      </c>
    </row>
    <row r="14678" s="399" customFormat="true" ht="15" hidden="false" customHeight="true" outlineLevel="0" collapsed="false">
      <c r="A14678" s="416" t="s">
        <v>15048</v>
      </c>
      <c r="B14678" s="416" t="s">
        <v>15049</v>
      </c>
      <c r="C14678" s="420" t="s">
        <v>2143</v>
      </c>
      <c r="D14678" s="419" t="n">
        <v>360.2</v>
      </c>
    </row>
    <row r="14679" s="399" customFormat="true" ht="15" hidden="false" customHeight="true" outlineLevel="0" collapsed="false">
      <c r="A14679" s="416" t="s">
        <v>15050</v>
      </c>
      <c r="B14679" s="416" t="s">
        <v>15051</v>
      </c>
      <c r="C14679" s="420" t="s">
        <v>2143</v>
      </c>
      <c r="D14679" s="419" t="n">
        <v>340.57</v>
      </c>
    </row>
    <row r="14680" s="399" customFormat="true" ht="15" hidden="false" customHeight="true" outlineLevel="0" collapsed="false">
      <c r="A14680" s="416" t="s">
        <v>15052</v>
      </c>
      <c r="B14680" s="416" t="s">
        <v>15053</v>
      </c>
      <c r="C14680" s="417" t="s">
        <v>267</v>
      </c>
      <c r="D14680" s="418" t="n">
        <v>3134.6</v>
      </c>
    </row>
    <row r="14681" s="399" customFormat="true" ht="15" hidden="false" customHeight="true" outlineLevel="0" collapsed="false">
      <c r="A14681" s="409" t="s">
        <v>14741</v>
      </c>
      <c r="B14681" s="410" t="s">
        <v>262</v>
      </c>
      <c r="C14681" s="410" t="s">
        <v>14742</v>
      </c>
      <c r="D14681" s="412" t="s">
        <v>14743</v>
      </c>
    </row>
    <row r="14682" s="399" customFormat="true" ht="15" hidden="false" customHeight="true" outlineLevel="0" collapsed="false">
      <c r="A14682" s="416" t="s">
        <v>15054</v>
      </c>
      <c r="B14682" s="416" t="s">
        <v>15055</v>
      </c>
      <c r="C14682" s="420" t="s">
        <v>11250</v>
      </c>
      <c r="D14682" s="418" t="n">
        <v>2975.95</v>
      </c>
    </row>
    <row r="14683" s="399" customFormat="true" ht="15" hidden="false" customHeight="true" outlineLevel="0" collapsed="false">
      <c r="A14683" s="416" t="s">
        <v>15056</v>
      </c>
      <c r="B14683" s="416" t="s">
        <v>15057</v>
      </c>
      <c r="C14683" s="420" t="s">
        <v>267</v>
      </c>
      <c r="D14683" s="419" t="n">
        <v>311.13</v>
      </c>
    </row>
    <row r="14684" s="399" customFormat="true" ht="15" hidden="false" customHeight="true" outlineLevel="0" collapsed="false">
      <c r="A14684" s="416" t="s">
        <v>15058</v>
      </c>
      <c r="B14684" s="416" t="s">
        <v>15059</v>
      </c>
      <c r="C14684" s="420" t="s">
        <v>353</v>
      </c>
      <c r="D14684" s="418" t="n">
        <v>2871.85</v>
      </c>
    </row>
    <row r="14685" s="399" customFormat="true" ht="15" hidden="false" customHeight="true" outlineLevel="0" collapsed="false">
      <c r="A14685" s="416" t="s">
        <v>15060</v>
      </c>
      <c r="B14685" s="416" t="s">
        <v>15061</v>
      </c>
      <c r="C14685" s="420" t="s">
        <v>267</v>
      </c>
      <c r="D14685" s="418" t="n">
        <v>1743.01</v>
      </c>
    </row>
    <row r="14686" s="399" customFormat="true" ht="15" hidden="false" customHeight="true" outlineLevel="0" collapsed="false">
      <c r="A14686" s="416" t="s">
        <v>15062</v>
      </c>
      <c r="B14686" s="416" t="s">
        <v>15063</v>
      </c>
      <c r="C14686" s="420" t="s">
        <v>267</v>
      </c>
      <c r="D14686" s="418" t="n">
        <v>1111.94</v>
      </c>
    </row>
    <row r="14687" s="399" customFormat="true" ht="15" hidden="false" customHeight="true" outlineLevel="0" collapsed="false">
      <c r="A14687" s="416" t="s">
        <v>15064</v>
      </c>
      <c r="B14687" s="416" t="s">
        <v>15065</v>
      </c>
      <c r="C14687" s="420" t="s">
        <v>267</v>
      </c>
      <c r="D14687" s="418" t="n">
        <v>4294.59</v>
      </c>
    </row>
    <row r="14688" s="399" customFormat="true" ht="15" hidden="false" customHeight="true" outlineLevel="0" collapsed="false">
      <c r="A14688" s="416" t="s">
        <v>15066</v>
      </c>
      <c r="B14688" s="416" t="s">
        <v>15067</v>
      </c>
      <c r="C14688" s="420" t="s">
        <v>267</v>
      </c>
      <c r="D14688" s="418" t="n">
        <v>4905.5</v>
      </c>
    </row>
    <row r="14689" s="399" customFormat="true" ht="15" hidden="false" customHeight="true" outlineLevel="0" collapsed="false">
      <c r="A14689" s="416" t="s">
        <v>15068</v>
      </c>
      <c r="B14689" s="416" t="s">
        <v>15069</v>
      </c>
      <c r="C14689" s="420" t="s">
        <v>267</v>
      </c>
      <c r="D14689" s="418" t="n">
        <v>5833.71</v>
      </c>
    </row>
    <row r="14690" s="399" customFormat="true" ht="15" hidden="false" customHeight="true" outlineLevel="0" collapsed="false">
      <c r="A14690" s="413" t="n">
        <v>2</v>
      </c>
      <c r="B14690" s="414" t="s">
        <v>15070</v>
      </c>
      <c r="C14690" s="415"/>
      <c r="D14690" s="415"/>
    </row>
    <row r="14691" s="399" customFormat="true" ht="15" hidden="false" customHeight="true" outlineLevel="0" collapsed="false">
      <c r="A14691" s="414" t="s">
        <v>15071</v>
      </c>
      <c r="B14691" s="414" t="s">
        <v>15072</v>
      </c>
      <c r="C14691" s="415"/>
      <c r="D14691" s="415"/>
    </row>
    <row r="14692" s="399" customFormat="true" ht="15" hidden="false" customHeight="true" outlineLevel="0" collapsed="false">
      <c r="A14692" s="416" t="s">
        <v>15073</v>
      </c>
      <c r="B14692" s="416" t="s">
        <v>15074</v>
      </c>
      <c r="C14692" s="420" t="s">
        <v>76</v>
      </c>
      <c r="D14692" s="419" t="n">
        <v>549.59</v>
      </c>
    </row>
    <row r="14693" s="399" customFormat="true" ht="15" hidden="false" customHeight="true" outlineLevel="0" collapsed="false">
      <c r="A14693" s="416" t="s">
        <v>15075</v>
      </c>
      <c r="B14693" s="416" t="s">
        <v>15076</v>
      </c>
      <c r="C14693" s="420" t="s">
        <v>76</v>
      </c>
      <c r="D14693" s="418" t="n">
        <v>1012.01</v>
      </c>
    </row>
    <row r="14694" s="399" customFormat="true" ht="15" hidden="false" customHeight="true" outlineLevel="0" collapsed="false">
      <c r="A14694" s="416" t="s">
        <v>15077</v>
      </c>
      <c r="B14694" s="416" t="s">
        <v>15078</v>
      </c>
      <c r="C14694" s="420" t="s">
        <v>15079</v>
      </c>
      <c r="D14694" s="418" t="n">
        <v>1221.16</v>
      </c>
    </row>
    <row r="14695" s="399" customFormat="true" ht="15" hidden="false" customHeight="true" outlineLevel="0" collapsed="false">
      <c r="A14695" s="416" t="s">
        <v>15080</v>
      </c>
      <c r="B14695" s="416" t="s">
        <v>15081</v>
      </c>
      <c r="C14695" s="420" t="s">
        <v>76</v>
      </c>
      <c r="D14695" s="419" t="n">
        <v>22.93</v>
      </c>
    </row>
    <row r="14696" s="399" customFormat="true" ht="15" hidden="false" customHeight="true" outlineLevel="0" collapsed="false">
      <c r="A14696" s="414" t="s">
        <v>15082</v>
      </c>
      <c r="B14696" s="414" t="s">
        <v>15083</v>
      </c>
      <c r="C14696" s="415"/>
      <c r="D14696" s="415"/>
    </row>
    <row r="14697" s="399" customFormat="true" ht="15" hidden="false" customHeight="true" outlineLevel="0" collapsed="false">
      <c r="A14697" s="416" t="s">
        <v>15084</v>
      </c>
      <c r="B14697" s="416" t="s">
        <v>15085</v>
      </c>
      <c r="C14697" s="420" t="s">
        <v>15079</v>
      </c>
      <c r="D14697" s="419" t="n">
        <v>927.38</v>
      </c>
    </row>
    <row r="14698" s="399" customFormat="true" ht="15" hidden="false" customHeight="true" outlineLevel="0" collapsed="false">
      <c r="A14698" s="416" t="s">
        <v>15086</v>
      </c>
      <c r="B14698" s="416" t="s">
        <v>15087</v>
      </c>
      <c r="C14698" s="420" t="s">
        <v>15079</v>
      </c>
      <c r="D14698" s="418" t="n">
        <v>1542.25</v>
      </c>
    </row>
    <row r="14699" s="399" customFormat="true" ht="15" hidden="false" customHeight="true" outlineLevel="0" collapsed="false">
      <c r="A14699" s="416" t="s">
        <v>15088</v>
      </c>
      <c r="B14699" s="416" t="s">
        <v>15089</v>
      </c>
      <c r="C14699" s="420" t="s">
        <v>15079</v>
      </c>
      <c r="D14699" s="418" t="n">
        <v>1421.25</v>
      </c>
    </row>
    <row r="14700" s="399" customFormat="true" ht="15" hidden="false" customHeight="true" outlineLevel="0" collapsed="false">
      <c r="A14700" s="416" t="s">
        <v>15090</v>
      </c>
      <c r="B14700" s="416" t="s">
        <v>15091</v>
      </c>
      <c r="C14700" s="420" t="s">
        <v>15079</v>
      </c>
      <c r="D14700" s="419" t="n">
        <v>943.84</v>
      </c>
    </row>
    <row r="14701" s="399" customFormat="true" ht="15" hidden="false" customHeight="true" outlineLevel="0" collapsed="false">
      <c r="A14701" s="416" t="s">
        <v>15092</v>
      </c>
      <c r="B14701" s="416" t="s">
        <v>15093</v>
      </c>
      <c r="C14701" s="420" t="s">
        <v>15079</v>
      </c>
      <c r="D14701" s="419" t="n">
        <v>952.23</v>
      </c>
    </row>
    <row r="14702" s="399" customFormat="true" ht="15" hidden="false" customHeight="true" outlineLevel="0" collapsed="false">
      <c r="A14702" s="414" t="s">
        <v>15094</v>
      </c>
      <c r="B14702" s="414" t="s">
        <v>15095</v>
      </c>
      <c r="C14702" s="415"/>
      <c r="D14702" s="415"/>
    </row>
    <row r="14703" s="399" customFormat="true" ht="15" hidden="false" customHeight="true" outlineLevel="0" collapsed="false">
      <c r="A14703" s="416" t="s">
        <v>15096</v>
      </c>
      <c r="B14703" s="416" t="s">
        <v>15097</v>
      </c>
      <c r="C14703" s="420" t="s">
        <v>76</v>
      </c>
      <c r="D14703" s="419" t="n">
        <v>2.5</v>
      </c>
    </row>
    <row r="14704" s="399" customFormat="true" ht="15" hidden="false" customHeight="true" outlineLevel="0" collapsed="false">
      <c r="A14704" s="416" t="s">
        <v>15098</v>
      </c>
      <c r="B14704" s="416" t="s">
        <v>15099</v>
      </c>
      <c r="C14704" s="420" t="s">
        <v>76</v>
      </c>
      <c r="D14704" s="419" t="n">
        <v>24.77</v>
      </c>
    </row>
    <row r="14705" s="399" customFormat="true" ht="15" hidden="false" customHeight="true" outlineLevel="0" collapsed="false">
      <c r="A14705" s="416" t="s">
        <v>15100</v>
      </c>
      <c r="B14705" s="416" t="s">
        <v>15101</v>
      </c>
      <c r="C14705" s="420" t="s">
        <v>76</v>
      </c>
      <c r="D14705" s="419" t="n">
        <v>44.54</v>
      </c>
    </row>
    <row r="14706" s="399" customFormat="true" ht="15" hidden="false" customHeight="true" outlineLevel="0" collapsed="false">
      <c r="A14706" s="416" t="s">
        <v>15102</v>
      </c>
      <c r="B14706" s="416" t="s">
        <v>15103</v>
      </c>
      <c r="C14706" s="420" t="s">
        <v>76</v>
      </c>
      <c r="D14706" s="419" t="n">
        <v>106.38</v>
      </c>
    </row>
    <row r="14707" s="399" customFormat="true" ht="15" hidden="false" customHeight="true" outlineLevel="0" collapsed="false">
      <c r="A14707" s="416" t="s">
        <v>15104</v>
      </c>
      <c r="B14707" s="416" t="s">
        <v>15105</v>
      </c>
      <c r="C14707" s="420" t="s">
        <v>76</v>
      </c>
      <c r="D14707" s="419" t="n">
        <v>106.04</v>
      </c>
    </row>
    <row r="14708" s="399" customFormat="true" ht="15" hidden="false" customHeight="true" outlineLevel="0" collapsed="false">
      <c r="A14708" s="416" t="s">
        <v>15106</v>
      </c>
      <c r="B14708" s="416" t="s">
        <v>15107</v>
      </c>
      <c r="C14708" s="420" t="s">
        <v>15108</v>
      </c>
      <c r="D14708" s="419" t="n">
        <v>47.21</v>
      </c>
    </row>
    <row r="14709" s="399" customFormat="true" ht="15" hidden="false" customHeight="true" outlineLevel="0" collapsed="false">
      <c r="A14709" s="416" t="s">
        <v>15109</v>
      </c>
      <c r="B14709" s="416" t="s">
        <v>15110</v>
      </c>
      <c r="C14709" s="420" t="s">
        <v>76</v>
      </c>
      <c r="D14709" s="419" t="n">
        <v>17.53</v>
      </c>
    </row>
    <row r="14710" s="399" customFormat="true" ht="15" hidden="false" customHeight="true" outlineLevel="0" collapsed="false">
      <c r="A14710" s="416" t="s">
        <v>15111</v>
      </c>
      <c r="B14710" s="416" t="s">
        <v>15112</v>
      </c>
      <c r="C14710" s="420" t="s">
        <v>76</v>
      </c>
      <c r="D14710" s="419" t="n">
        <v>128.39</v>
      </c>
    </row>
    <row r="14711" s="399" customFormat="true" ht="15" hidden="false" customHeight="true" outlineLevel="0" collapsed="false">
      <c r="A14711" s="416" t="s">
        <v>15113</v>
      </c>
      <c r="B14711" s="416" t="s">
        <v>15114</v>
      </c>
      <c r="C14711" s="420" t="s">
        <v>76</v>
      </c>
      <c r="D14711" s="419" t="n">
        <v>137.24</v>
      </c>
    </row>
    <row r="14712" s="399" customFormat="true" ht="15" hidden="false" customHeight="true" outlineLevel="0" collapsed="false">
      <c r="A14712" s="416" t="s">
        <v>15115</v>
      </c>
      <c r="B14712" s="416" t="s">
        <v>15116</v>
      </c>
      <c r="C14712" s="420" t="s">
        <v>353</v>
      </c>
      <c r="D14712" s="419" t="n">
        <v>94.66</v>
      </c>
    </row>
    <row r="14713" s="399" customFormat="true" ht="15" hidden="false" customHeight="true" outlineLevel="0" collapsed="false">
      <c r="A14713" s="414" t="s">
        <v>15117</v>
      </c>
      <c r="B14713" s="414" t="s">
        <v>15118</v>
      </c>
      <c r="C14713" s="415"/>
      <c r="D14713" s="415"/>
    </row>
    <row r="14714" s="399" customFormat="true" ht="15" hidden="false" customHeight="true" outlineLevel="0" collapsed="false">
      <c r="A14714" s="416" t="s">
        <v>15119</v>
      </c>
      <c r="B14714" s="416" t="s">
        <v>15120</v>
      </c>
      <c r="C14714" s="420" t="s">
        <v>274</v>
      </c>
      <c r="D14714" s="419" t="n">
        <v>11.73</v>
      </c>
    </row>
    <row r="14715" s="399" customFormat="true" ht="15" hidden="false" customHeight="true" outlineLevel="0" collapsed="false">
      <c r="A14715" s="416" t="s">
        <v>15121</v>
      </c>
      <c r="B14715" s="416" t="s">
        <v>15122</v>
      </c>
      <c r="C14715" s="420" t="s">
        <v>274</v>
      </c>
      <c r="D14715" s="419" t="n">
        <v>29.65</v>
      </c>
    </row>
    <row r="14716" s="399" customFormat="true" ht="15" hidden="false" customHeight="true" outlineLevel="0" collapsed="false">
      <c r="A14716" s="416" t="s">
        <v>15123</v>
      </c>
      <c r="B14716" s="416" t="s">
        <v>15124</v>
      </c>
      <c r="C14716" s="420" t="s">
        <v>76</v>
      </c>
      <c r="D14716" s="419" t="n">
        <v>11.73</v>
      </c>
    </row>
    <row r="14717" s="399" customFormat="true" ht="15" hidden="false" customHeight="true" outlineLevel="0" collapsed="false">
      <c r="A14717" s="416" t="s">
        <v>15125</v>
      </c>
      <c r="B14717" s="416" t="s">
        <v>15126</v>
      </c>
      <c r="C14717" s="420" t="s">
        <v>76</v>
      </c>
      <c r="D14717" s="419" t="n">
        <v>29.65</v>
      </c>
    </row>
    <row r="14718" s="399" customFormat="true" ht="15" hidden="false" customHeight="true" outlineLevel="0" collapsed="false">
      <c r="A14718" s="416" t="s">
        <v>15127</v>
      </c>
      <c r="B14718" s="416" t="s">
        <v>15128</v>
      </c>
      <c r="C14718" s="420" t="s">
        <v>15079</v>
      </c>
      <c r="D14718" s="418" t="n">
        <v>2269.88</v>
      </c>
    </row>
    <row r="14719" s="399" customFormat="true" ht="15" hidden="false" customHeight="true" outlineLevel="0" collapsed="false">
      <c r="A14719" s="416" t="s">
        <v>15129</v>
      </c>
      <c r="B14719" s="416" t="s">
        <v>15130</v>
      </c>
      <c r="C14719" s="420" t="s">
        <v>12441</v>
      </c>
      <c r="D14719" s="419" t="n">
        <v>28.16</v>
      </c>
    </row>
    <row r="14720" s="399" customFormat="true" ht="15" hidden="false" customHeight="true" outlineLevel="0" collapsed="false">
      <c r="A14720" s="409" t="s">
        <v>14741</v>
      </c>
      <c r="B14720" s="410" t="s">
        <v>262</v>
      </c>
      <c r="C14720" s="410" t="s">
        <v>14742</v>
      </c>
      <c r="D14720" s="412" t="s">
        <v>14743</v>
      </c>
    </row>
    <row r="14721" s="399" customFormat="true" ht="15" hidden="false" customHeight="true" outlineLevel="0" collapsed="false">
      <c r="A14721" s="416" t="s">
        <v>15131</v>
      </c>
      <c r="B14721" s="416" t="s">
        <v>15132</v>
      </c>
      <c r="C14721" s="420" t="s">
        <v>15108</v>
      </c>
      <c r="D14721" s="419" t="n">
        <v>24.19</v>
      </c>
    </row>
    <row r="14722" s="399" customFormat="true" ht="15" hidden="false" customHeight="true" outlineLevel="0" collapsed="false">
      <c r="A14722" s="414" t="s">
        <v>15133</v>
      </c>
      <c r="B14722" s="414" t="s">
        <v>15134</v>
      </c>
      <c r="C14722" s="415"/>
      <c r="D14722" s="415"/>
    </row>
    <row r="14723" s="399" customFormat="true" ht="15" hidden="false" customHeight="true" outlineLevel="0" collapsed="false">
      <c r="A14723" s="416" t="s">
        <v>15135</v>
      </c>
      <c r="B14723" s="416" t="s">
        <v>15136</v>
      </c>
      <c r="C14723" s="420" t="s">
        <v>15079</v>
      </c>
      <c r="D14723" s="418" t="n">
        <v>15253.2</v>
      </c>
    </row>
    <row r="14724" s="399" customFormat="true" ht="15" hidden="false" customHeight="true" outlineLevel="0" collapsed="false">
      <c r="A14724" s="416" t="s">
        <v>15137</v>
      </c>
      <c r="B14724" s="416" t="s">
        <v>15138</v>
      </c>
      <c r="C14724" s="420" t="s">
        <v>15079</v>
      </c>
      <c r="D14724" s="418" t="n">
        <v>24211.09</v>
      </c>
    </row>
    <row r="14725" s="399" customFormat="true" ht="15" hidden="false" customHeight="true" outlineLevel="0" collapsed="false">
      <c r="A14725" s="414" t="s">
        <v>15139</v>
      </c>
      <c r="B14725" s="414" t="s">
        <v>15140</v>
      </c>
      <c r="C14725" s="415"/>
      <c r="D14725" s="415"/>
    </row>
    <row r="14726" s="399" customFormat="true" ht="15" hidden="false" customHeight="true" outlineLevel="0" collapsed="false">
      <c r="A14726" s="416" t="s">
        <v>163</v>
      </c>
      <c r="B14726" s="416" t="s">
        <v>15141</v>
      </c>
      <c r="C14726" s="420" t="s">
        <v>76</v>
      </c>
      <c r="D14726" s="419" t="n">
        <v>882.75</v>
      </c>
    </row>
    <row r="14727" s="399" customFormat="true" ht="15" hidden="false" customHeight="true" outlineLevel="0" collapsed="false">
      <c r="A14727" s="416" t="s">
        <v>15142</v>
      </c>
      <c r="B14727" s="416" t="s">
        <v>15143</v>
      </c>
      <c r="C14727" s="420" t="s">
        <v>76</v>
      </c>
      <c r="D14727" s="419" t="n">
        <v>385.26</v>
      </c>
    </row>
    <row r="14728" s="399" customFormat="true" ht="15" hidden="false" customHeight="true" outlineLevel="0" collapsed="false">
      <c r="A14728" s="416" t="s">
        <v>15144</v>
      </c>
      <c r="B14728" s="416" t="s">
        <v>15145</v>
      </c>
      <c r="C14728" s="420" t="s">
        <v>76</v>
      </c>
      <c r="D14728" s="419" t="n">
        <v>201.6</v>
      </c>
    </row>
    <row r="14729" s="399" customFormat="true" ht="15" hidden="false" customHeight="true" outlineLevel="0" collapsed="false">
      <c r="A14729" s="414" t="s">
        <v>15146</v>
      </c>
      <c r="B14729" s="414" t="s">
        <v>15147</v>
      </c>
      <c r="C14729" s="415"/>
      <c r="D14729" s="415"/>
    </row>
    <row r="14730" s="399" customFormat="true" ht="15" hidden="false" customHeight="true" outlineLevel="0" collapsed="false">
      <c r="A14730" s="416" t="s">
        <v>15148</v>
      </c>
      <c r="B14730" s="416" t="s">
        <v>15149</v>
      </c>
      <c r="C14730" s="420" t="s">
        <v>76</v>
      </c>
      <c r="D14730" s="419" t="n">
        <v>7.6</v>
      </c>
    </row>
    <row r="14731" s="399" customFormat="true" ht="15" hidden="false" customHeight="true" outlineLevel="0" collapsed="false">
      <c r="A14731" s="416" t="s">
        <v>15150</v>
      </c>
      <c r="B14731" s="416" t="s">
        <v>15151</v>
      </c>
      <c r="C14731" s="420" t="s">
        <v>76</v>
      </c>
      <c r="D14731" s="419" t="n">
        <v>5.35</v>
      </c>
    </row>
    <row r="14732" s="399" customFormat="true" ht="15" hidden="false" customHeight="true" outlineLevel="0" collapsed="false">
      <c r="A14732" s="416" t="s">
        <v>15152</v>
      </c>
      <c r="B14732" s="416" t="s">
        <v>15153</v>
      </c>
      <c r="C14732" s="420" t="s">
        <v>76</v>
      </c>
      <c r="D14732" s="419" t="n">
        <v>5.85</v>
      </c>
    </row>
    <row r="14733" s="399" customFormat="true" ht="15" hidden="false" customHeight="true" outlineLevel="0" collapsed="false">
      <c r="A14733" s="416" t="s">
        <v>15154</v>
      </c>
      <c r="B14733" s="416" t="s">
        <v>15155</v>
      </c>
      <c r="C14733" s="420" t="s">
        <v>353</v>
      </c>
      <c r="D14733" s="419" t="n">
        <v>71.74</v>
      </c>
    </row>
    <row r="14734" s="399" customFormat="true" ht="15" hidden="false" customHeight="true" outlineLevel="0" collapsed="false">
      <c r="A14734" s="416" t="s">
        <v>15156</v>
      </c>
      <c r="B14734" s="416" t="s">
        <v>15157</v>
      </c>
      <c r="C14734" s="420" t="s">
        <v>353</v>
      </c>
      <c r="D14734" s="419" t="n">
        <v>84.49</v>
      </c>
    </row>
    <row r="14735" s="399" customFormat="true" ht="15" hidden="false" customHeight="true" outlineLevel="0" collapsed="false">
      <c r="A14735" s="414" t="s">
        <v>15158</v>
      </c>
      <c r="B14735" s="414" t="s">
        <v>15159</v>
      </c>
      <c r="C14735" s="415"/>
      <c r="D14735" s="415"/>
    </row>
    <row r="14736" s="399" customFormat="true" ht="15" hidden="false" customHeight="true" outlineLevel="0" collapsed="false">
      <c r="A14736" s="416" t="s">
        <v>15160</v>
      </c>
      <c r="B14736" s="416" t="s">
        <v>15161</v>
      </c>
      <c r="C14736" s="420" t="s">
        <v>76</v>
      </c>
      <c r="D14736" s="419" t="n">
        <v>17.2</v>
      </c>
    </row>
    <row r="14737" s="399" customFormat="true" ht="15" hidden="false" customHeight="true" outlineLevel="0" collapsed="false">
      <c r="A14737" s="416" t="s">
        <v>51</v>
      </c>
      <c r="B14737" s="416" t="s">
        <v>15162</v>
      </c>
      <c r="C14737" s="420" t="s">
        <v>274</v>
      </c>
      <c r="D14737" s="419" t="n">
        <v>1.41</v>
      </c>
    </row>
    <row r="14738" s="399" customFormat="true" ht="15" hidden="false" customHeight="true" outlineLevel="0" collapsed="false">
      <c r="A14738" s="416" t="s">
        <v>15163</v>
      </c>
      <c r="B14738" s="416" t="s">
        <v>15164</v>
      </c>
      <c r="C14738" s="420" t="s">
        <v>274</v>
      </c>
      <c r="D14738" s="419" t="n">
        <v>1.41</v>
      </c>
    </row>
    <row r="14739" s="399" customFormat="true" ht="15" hidden="false" customHeight="true" outlineLevel="0" collapsed="false">
      <c r="A14739" s="416" t="s">
        <v>137</v>
      </c>
      <c r="B14739" s="416" t="s">
        <v>15165</v>
      </c>
      <c r="C14739" s="420" t="s">
        <v>76</v>
      </c>
      <c r="D14739" s="419" t="n">
        <v>1.72</v>
      </c>
    </row>
    <row r="14740" s="399" customFormat="true" ht="15" hidden="false" customHeight="true" outlineLevel="0" collapsed="false">
      <c r="A14740" s="413" t="n">
        <v>3</v>
      </c>
      <c r="B14740" s="414" t="s">
        <v>15166</v>
      </c>
      <c r="C14740" s="415"/>
      <c r="D14740" s="415"/>
    </row>
    <row r="14741" s="399" customFormat="true" ht="15" hidden="false" customHeight="true" outlineLevel="0" collapsed="false">
      <c r="A14741" s="414" t="s">
        <v>15167</v>
      </c>
      <c r="B14741" s="414" t="s">
        <v>15168</v>
      </c>
      <c r="C14741" s="415"/>
      <c r="D14741" s="415"/>
    </row>
    <row r="14742" s="399" customFormat="true" ht="15" hidden="false" customHeight="true" outlineLevel="0" collapsed="false">
      <c r="A14742" s="416" t="s">
        <v>15169</v>
      </c>
      <c r="B14742" s="416" t="s">
        <v>15170</v>
      </c>
      <c r="C14742" s="420" t="s">
        <v>353</v>
      </c>
      <c r="D14742" s="419" t="n">
        <v>212.19</v>
      </c>
    </row>
    <row r="14743" s="399" customFormat="true" ht="15" hidden="false" customHeight="true" outlineLevel="0" collapsed="false">
      <c r="A14743" s="416" t="s">
        <v>15171</v>
      </c>
      <c r="B14743" s="416" t="s">
        <v>15172</v>
      </c>
      <c r="C14743" s="420" t="s">
        <v>353</v>
      </c>
      <c r="D14743" s="419" t="n">
        <v>385.8</v>
      </c>
    </row>
    <row r="14744" s="399" customFormat="true" ht="15" hidden="false" customHeight="true" outlineLevel="0" collapsed="false">
      <c r="A14744" s="416" t="s">
        <v>15173</v>
      </c>
      <c r="B14744" s="416" t="s">
        <v>15174</v>
      </c>
      <c r="C14744" s="420" t="s">
        <v>76</v>
      </c>
      <c r="D14744" s="419" t="n">
        <v>28.94</v>
      </c>
    </row>
    <row r="14745" s="399" customFormat="true" ht="15" hidden="false" customHeight="true" outlineLevel="0" collapsed="false">
      <c r="A14745" s="416" t="s">
        <v>15175</v>
      </c>
      <c r="B14745" s="416" t="s">
        <v>15176</v>
      </c>
      <c r="C14745" s="420" t="s">
        <v>353</v>
      </c>
      <c r="D14745" s="419" t="n">
        <v>572.64</v>
      </c>
    </row>
    <row r="14746" s="399" customFormat="true" ht="15" hidden="false" customHeight="true" outlineLevel="0" collapsed="false">
      <c r="A14746" s="416" t="s">
        <v>15177</v>
      </c>
      <c r="B14746" s="416" t="s">
        <v>15178</v>
      </c>
      <c r="C14746" s="420" t="s">
        <v>353</v>
      </c>
      <c r="D14746" s="419" t="n">
        <v>551.8</v>
      </c>
    </row>
    <row r="14747" s="399" customFormat="true" ht="15" hidden="false" customHeight="true" outlineLevel="0" collapsed="false">
      <c r="A14747" s="416" t="s">
        <v>15179</v>
      </c>
      <c r="B14747" s="416" t="s">
        <v>15180</v>
      </c>
      <c r="C14747" s="420" t="s">
        <v>353</v>
      </c>
      <c r="D14747" s="419" t="n">
        <v>316.03</v>
      </c>
    </row>
    <row r="14748" s="399" customFormat="true" ht="15" hidden="false" customHeight="true" outlineLevel="0" collapsed="false">
      <c r="A14748" s="416" t="s">
        <v>15181</v>
      </c>
      <c r="B14748" s="416" t="s">
        <v>15182</v>
      </c>
      <c r="C14748" s="420" t="s">
        <v>353</v>
      </c>
      <c r="D14748" s="419" t="n">
        <v>295.19</v>
      </c>
    </row>
    <row r="14749" s="399" customFormat="true" ht="15" hidden="false" customHeight="true" outlineLevel="0" collapsed="false">
      <c r="A14749" s="416" t="s">
        <v>15183</v>
      </c>
      <c r="B14749" s="416" t="s">
        <v>15184</v>
      </c>
      <c r="C14749" s="420" t="s">
        <v>76</v>
      </c>
      <c r="D14749" s="419" t="n">
        <v>31.15</v>
      </c>
    </row>
    <row r="14750" s="399" customFormat="true" ht="15" hidden="false" customHeight="true" outlineLevel="0" collapsed="false">
      <c r="A14750" s="416" t="s">
        <v>15185</v>
      </c>
      <c r="B14750" s="416" t="s">
        <v>15186</v>
      </c>
      <c r="C14750" s="420" t="s">
        <v>76</v>
      </c>
      <c r="D14750" s="419" t="n">
        <v>29.53</v>
      </c>
    </row>
    <row r="14751" s="399" customFormat="true" ht="15" hidden="false" customHeight="true" outlineLevel="0" collapsed="false">
      <c r="A14751" s="416" t="s">
        <v>15187</v>
      </c>
      <c r="B14751" s="416" t="s">
        <v>15188</v>
      </c>
      <c r="C14751" s="420" t="s">
        <v>353</v>
      </c>
      <c r="D14751" s="419" t="n">
        <v>311.38</v>
      </c>
    </row>
    <row r="14752" s="399" customFormat="true" ht="15" hidden="false" customHeight="true" outlineLevel="0" collapsed="false">
      <c r="A14752" s="416" t="s">
        <v>15189</v>
      </c>
      <c r="B14752" s="416" t="s">
        <v>15190</v>
      </c>
      <c r="C14752" s="420" t="s">
        <v>353</v>
      </c>
      <c r="D14752" s="419" t="n">
        <v>295.19</v>
      </c>
    </row>
    <row r="14753" s="399" customFormat="true" ht="15" hidden="false" customHeight="true" outlineLevel="0" collapsed="false">
      <c r="A14753" s="414" t="s">
        <v>15191</v>
      </c>
      <c r="B14753" s="414" t="s">
        <v>15192</v>
      </c>
      <c r="C14753" s="415"/>
      <c r="D14753" s="415"/>
    </row>
    <row r="14754" s="399" customFormat="true" ht="15" hidden="false" customHeight="true" outlineLevel="0" collapsed="false">
      <c r="A14754" s="409" t="s">
        <v>14741</v>
      </c>
      <c r="B14754" s="410" t="s">
        <v>262</v>
      </c>
      <c r="C14754" s="411" t="s">
        <v>14742</v>
      </c>
      <c r="D14754" s="412" t="s">
        <v>14743</v>
      </c>
    </row>
    <row r="14755" s="399" customFormat="true" ht="15" hidden="false" customHeight="true" outlineLevel="0" collapsed="false">
      <c r="A14755" s="416" t="s">
        <v>15193</v>
      </c>
      <c r="B14755" s="416" t="s">
        <v>15194</v>
      </c>
      <c r="C14755" s="417" t="s">
        <v>353</v>
      </c>
      <c r="D14755" s="419" t="n">
        <v>115.74</v>
      </c>
    </row>
    <row r="14756" s="399" customFormat="true" ht="15" hidden="false" customHeight="true" outlineLevel="0" collapsed="false">
      <c r="A14756" s="416" t="s">
        <v>15195</v>
      </c>
      <c r="B14756" s="416" t="s">
        <v>15196</v>
      </c>
      <c r="C14756" s="417" t="s">
        <v>353</v>
      </c>
      <c r="D14756" s="419" t="n">
        <v>77.16</v>
      </c>
    </row>
    <row r="14757" s="399" customFormat="true" ht="15" hidden="false" customHeight="true" outlineLevel="0" collapsed="false">
      <c r="A14757" s="414" t="s">
        <v>15197</v>
      </c>
      <c r="B14757" s="414" t="s">
        <v>15198</v>
      </c>
      <c r="C14757" s="415"/>
      <c r="D14757" s="415"/>
    </row>
    <row r="14758" s="399" customFormat="true" ht="15" hidden="false" customHeight="true" outlineLevel="0" collapsed="false">
      <c r="A14758" s="416" t="s">
        <v>15199</v>
      </c>
      <c r="B14758" s="416" t="s">
        <v>15200</v>
      </c>
      <c r="C14758" s="417" t="s">
        <v>76</v>
      </c>
      <c r="D14758" s="419" t="n">
        <v>2.89</v>
      </c>
    </row>
    <row r="14759" s="399" customFormat="true" ht="15" hidden="false" customHeight="true" outlineLevel="0" collapsed="false">
      <c r="A14759" s="416" t="s">
        <v>15201</v>
      </c>
      <c r="B14759" s="416" t="s">
        <v>15202</v>
      </c>
      <c r="C14759" s="417" t="s">
        <v>76</v>
      </c>
      <c r="D14759" s="419" t="n">
        <v>5.79</v>
      </c>
    </row>
    <row r="14760" s="399" customFormat="true" ht="15" hidden="false" customHeight="true" outlineLevel="0" collapsed="false">
      <c r="A14760" s="416" t="s">
        <v>15203</v>
      </c>
      <c r="B14760" s="416" t="s">
        <v>15204</v>
      </c>
      <c r="C14760" s="417" t="s">
        <v>76</v>
      </c>
      <c r="D14760" s="419" t="n">
        <v>9.65</v>
      </c>
    </row>
    <row r="14761" s="399" customFormat="true" ht="15" hidden="false" customHeight="true" outlineLevel="0" collapsed="false">
      <c r="A14761" s="414" t="s">
        <v>15205</v>
      </c>
      <c r="B14761" s="414" t="s">
        <v>15206</v>
      </c>
      <c r="C14761" s="415"/>
      <c r="D14761" s="415"/>
    </row>
    <row r="14762" s="399" customFormat="true" ht="15" hidden="false" customHeight="true" outlineLevel="0" collapsed="false">
      <c r="A14762" s="416" t="s">
        <v>15207</v>
      </c>
      <c r="B14762" s="416" t="s">
        <v>15208</v>
      </c>
      <c r="C14762" s="417" t="s">
        <v>76</v>
      </c>
      <c r="D14762" s="419" t="n">
        <v>11.57</v>
      </c>
    </row>
    <row r="14763" s="399" customFormat="true" ht="15" hidden="false" customHeight="true" outlineLevel="0" collapsed="false">
      <c r="A14763" s="416" t="s">
        <v>15209</v>
      </c>
      <c r="B14763" s="416" t="s">
        <v>15210</v>
      </c>
      <c r="C14763" s="417" t="s">
        <v>76</v>
      </c>
      <c r="D14763" s="419" t="n">
        <v>9.65</v>
      </c>
    </row>
    <row r="14764" s="399" customFormat="true" ht="15" hidden="false" customHeight="true" outlineLevel="0" collapsed="false">
      <c r="A14764" s="416" t="s">
        <v>15211</v>
      </c>
      <c r="B14764" s="416" t="s">
        <v>15212</v>
      </c>
      <c r="C14764" s="417" t="s">
        <v>274</v>
      </c>
      <c r="D14764" s="419" t="n">
        <v>2.89</v>
      </c>
    </row>
    <row r="14765" s="399" customFormat="true" ht="15" hidden="false" customHeight="true" outlineLevel="0" collapsed="false">
      <c r="A14765" s="414" t="s">
        <v>15213</v>
      </c>
      <c r="B14765" s="414" t="s">
        <v>15214</v>
      </c>
      <c r="C14765" s="415"/>
      <c r="D14765" s="415"/>
    </row>
    <row r="14766" s="399" customFormat="true" ht="15" hidden="false" customHeight="true" outlineLevel="0" collapsed="false">
      <c r="A14766" s="416" t="s">
        <v>15215</v>
      </c>
      <c r="B14766" s="416" t="s">
        <v>15216</v>
      </c>
      <c r="C14766" s="417" t="s">
        <v>76</v>
      </c>
      <c r="D14766" s="419" t="n">
        <v>7.72</v>
      </c>
    </row>
    <row r="14767" s="399" customFormat="true" ht="15" hidden="false" customHeight="true" outlineLevel="0" collapsed="false">
      <c r="A14767" s="414" t="s">
        <v>15217</v>
      </c>
      <c r="B14767" s="414" t="s">
        <v>15218</v>
      </c>
      <c r="C14767" s="415"/>
      <c r="D14767" s="415"/>
    </row>
    <row r="14768" s="399" customFormat="true" ht="15" hidden="false" customHeight="true" outlineLevel="0" collapsed="false">
      <c r="A14768" s="416" t="s">
        <v>15219</v>
      </c>
      <c r="B14768" s="416" t="s">
        <v>15220</v>
      </c>
      <c r="C14768" s="417" t="s">
        <v>76</v>
      </c>
      <c r="D14768" s="419" t="n">
        <v>26.36</v>
      </c>
    </row>
    <row r="14769" s="399" customFormat="true" ht="15" hidden="false" customHeight="true" outlineLevel="0" collapsed="false">
      <c r="A14769" s="416" t="s">
        <v>15221</v>
      </c>
      <c r="B14769" s="416" t="s">
        <v>15222</v>
      </c>
      <c r="C14769" s="417" t="s">
        <v>76</v>
      </c>
      <c r="D14769" s="419" t="n">
        <v>11.16</v>
      </c>
    </row>
    <row r="14770" s="399" customFormat="true" ht="15" hidden="false" customHeight="true" outlineLevel="0" collapsed="false">
      <c r="A14770" s="414" t="s">
        <v>15223</v>
      </c>
      <c r="B14770" s="414" t="s">
        <v>15224</v>
      </c>
      <c r="C14770" s="415"/>
      <c r="D14770" s="415"/>
    </row>
    <row r="14771" s="399" customFormat="true" ht="15" hidden="false" customHeight="true" outlineLevel="0" collapsed="false">
      <c r="A14771" s="416" t="s">
        <v>15225</v>
      </c>
      <c r="B14771" s="416" t="s">
        <v>15226</v>
      </c>
      <c r="C14771" s="417" t="s">
        <v>76</v>
      </c>
      <c r="D14771" s="419" t="n">
        <v>27.89</v>
      </c>
    </row>
    <row r="14772" s="399" customFormat="true" ht="15" hidden="false" customHeight="true" outlineLevel="0" collapsed="false">
      <c r="A14772" s="416" t="s">
        <v>15227</v>
      </c>
      <c r="B14772" s="416" t="s">
        <v>15228</v>
      </c>
      <c r="C14772" s="417" t="s">
        <v>76</v>
      </c>
      <c r="D14772" s="419" t="n">
        <v>25.67</v>
      </c>
    </row>
    <row r="14773" s="399" customFormat="true" ht="15" hidden="false" customHeight="true" outlineLevel="0" collapsed="false">
      <c r="A14773" s="416" t="s">
        <v>15229</v>
      </c>
      <c r="B14773" s="416" t="s">
        <v>15230</v>
      </c>
      <c r="C14773" s="417" t="s">
        <v>76</v>
      </c>
      <c r="D14773" s="419" t="n">
        <v>11.72</v>
      </c>
    </row>
    <row r="14774" s="399" customFormat="true" ht="15" hidden="false" customHeight="true" outlineLevel="0" collapsed="false">
      <c r="A14774" s="416" t="s">
        <v>15231</v>
      </c>
      <c r="B14774" s="416" t="s">
        <v>15232</v>
      </c>
      <c r="C14774" s="417" t="s">
        <v>76</v>
      </c>
      <c r="D14774" s="419" t="n">
        <v>9.19</v>
      </c>
    </row>
    <row r="14775" s="399" customFormat="true" ht="15" hidden="false" customHeight="true" outlineLevel="0" collapsed="false">
      <c r="A14775" s="416" t="s">
        <v>15233</v>
      </c>
      <c r="B14775" s="416" t="s">
        <v>15234</v>
      </c>
      <c r="C14775" s="417" t="s">
        <v>76</v>
      </c>
      <c r="D14775" s="419" t="n">
        <v>14.22</v>
      </c>
    </row>
    <row r="14776" s="399" customFormat="true" ht="15" hidden="false" customHeight="true" outlineLevel="0" collapsed="false">
      <c r="A14776" s="414" t="s">
        <v>15235</v>
      </c>
      <c r="B14776" s="414" t="s">
        <v>15236</v>
      </c>
      <c r="C14776" s="415"/>
      <c r="D14776" s="415"/>
    </row>
    <row r="14777" s="399" customFormat="true" ht="15" hidden="false" customHeight="true" outlineLevel="0" collapsed="false">
      <c r="A14777" s="416" t="s">
        <v>15237</v>
      </c>
      <c r="B14777" s="416" t="s">
        <v>15238</v>
      </c>
      <c r="C14777" s="417" t="s">
        <v>76</v>
      </c>
      <c r="D14777" s="419" t="n">
        <v>10.03</v>
      </c>
    </row>
    <row r="14778" s="399" customFormat="true" ht="15" hidden="false" customHeight="true" outlineLevel="0" collapsed="false">
      <c r="A14778" s="416" t="s">
        <v>15239</v>
      </c>
      <c r="B14778" s="416" t="s">
        <v>15240</v>
      </c>
      <c r="C14778" s="417" t="s">
        <v>76</v>
      </c>
      <c r="D14778" s="419" t="n">
        <v>5.79</v>
      </c>
    </row>
    <row r="14779" s="399" customFormat="true" ht="15" hidden="false" customHeight="true" outlineLevel="0" collapsed="false">
      <c r="A14779" s="416" t="s">
        <v>15241</v>
      </c>
      <c r="B14779" s="416" t="s">
        <v>15242</v>
      </c>
      <c r="C14779" s="417" t="s">
        <v>76</v>
      </c>
      <c r="D14779" s="419" t="n">
        <v>5.79</v>
      </c>
    </row>
    <row r="14780" s="399" customFormat="true" ht="15" hidden="false" customHeight="true" outlineLevel="0" collapsed="false">
      <c r="A14780" s="416" t="s">
        <v>15243</v>
      </c>
      <c r="B14780" s="416" t="s">
        <v>15244</v>
      </c>
      <c r="C14780" s="417" t="s">
        <v>76</v>
      </c>
      <c r="D14780" s="419" t="n">
        <v>6.37</v>
      </c>
    </row>
    <row r="14781" s="399" customFormat="true" ht="15" hidden="false" customHeight="true" outlineLevel="0" collapsed="false">
      <c r="A14781" s="414" t="s">
        <v>15245</v>
      </c>
      <c r="B14781" s="414" t="s">
        <v>15246</v>
      </c>
      <c r="C14781" s="415"/>
      <c r="D14781" s="415"/>
    </row>
    <row r="14782" s="399" customFormat="true" ht="15" hidden="false" customHeight="true" outlineLevel="0" collapsed="false">
      <c r="A14782" s="416" t="s">
        <v>15247</v>
      </c>
      <c r="B14782" s="416" t="s">
        <v>15248</v>
      </c>
      <c r="C14782" s="417" t="s">
        <v>76</v>
      </c>
      <c r="D14782" s="419" t="n">
        <v>15.52</v>
      </c>
    </row>
    <row r="14783" s="399" customFormat="true" ht="15" hidden="false" customHeight="true" outlineLevel="0" collapsed="false">
      <c r="A14783" s="416" t="s">
        <v>15249</v>
      </c>
      <c r="B14783" s="416" t="s">
        <v>15250</v>
      </c>
      <c r="C14783" s="417" t="s">
        <v>76</v>
      </c>
      <c r="D14783" s="419" t="n">
        <v>18.61</v>
      </c>
    </row>
    <row r="14784" s="399" customFormat="true" ht="15" hidden="false" customHeight="true" outlineLevel="0" collapsed="false">
      <c r="A14784" s="416" t="s">
        <v>15251</v>
      </c>
      <c r="B14784" s="416" t="s">
        <v>15252</v>
      </c>
      <c r="C14784" s="417" t="s">
        <v>274</v>
      </c>
      <c r="D14784" s="419" t="n">
        <v>6.21</v>
      </c>
    </row>
    <row r="14785" s="399" customFormat="true" ht="15" hidden="false" customHeight="true" outlineLevel="0" collapsed="false">
      <c r="A14785" s="414" t="s">
        <v>15253</v>
      </c>
      <c r="B14785" s="414" t="s">
        <v>15254</v>
      </c>
      <c r="C14785" s="415"/>
      <c r="D14785" s="415"/>
    </row>
    <row r="14786" s="399" customFormat="true" ht="15" hidden="false" customHeight="true" outlineLevel="0" collapsed="false">
      <c r="A14786" s="416" t="s">
        <v>15255</v>
      </c>
      <c r="B14786" s="416" t="s">
        <v>15256</v>
      </c>
      <c r="C14786" s="417" t="s">
        <v>274</v>
      </c>
      <c r="D14786" s="419" t="n">
        <v>1.48</v>
      </c>
    </row>
    <row r="14787" s="399" customFormat="true" ht="15" hidden="false" customHeight="true" outlineLevel="0" collapsed="false">
      <c r="A14787" s="416" t="s">
        <v>15257</v>
      </c>
      <c r="B14787" s="416" t="s">
        <v>15258</v>
      </c>
      <c r="C14787" s="417" t="s">
        <v>274</v>
      </c>
      <c r="D14787" s="419" t="n">
        <v>2.3</v>
      </c>
    </row>
    <row r="14788" s="399" customFormat="true" ht="15" hidden="false" customHeight="true" outlineLevel="0" collapsed="false">
      <c r="A14788" s="409" t="s">
        <v>14741</v>
      </c>
      <c r="B14788" s="410" t="s">
        <v>262</v>
      </c>
      <c r="C14788" s="411" t="s">
        <v>14742</v>
      </c>
      <c r="D14788" s="412" t="s">
        <v>14743</v>
      </c>
    </row>
    <row r="14789" s="399" customFormat="true" ht="15" hidden="false" customHeight="true" outlineLevel="0" collapsed="false">
      <c r="A14789" s="416" t="s">
        <v>15259</v>
      </c>
      <c r="B14789" s="416" t="s">
        <v>15260</v>
      </c>
      <c r="C14789" s="417" t="s">
        <v>76</v>
      </c>
      <c r="D14789" s="419" t="n">
        <v>15.72</v>
      </c>
    </row>
    <row r="14790" s="399" customFormat="true" ht="15" hidden="false" customHeight="true" outlineLevel="0" collapsed="false">
      <c r="A14790" s="416" t="s">
        <v>15261</v>
      </c>
      <c r="B14790" s="416" t="s">
        <v>15262</v>
      </c>
      <c r="C14790" s="417" t="s">
        <v>76</v>
      </c>
      <c r="D14790" s="419" t="n">
        <v>8.8</v>
      </c>
    </row>
    <row r="14791" s="399" customFormat="true" ht="15" hidden="false" customHeight="true" outlineLevel="0" collapsed="false">
      <c r="A14791" s="416" t="s">
        <v>15263</v>
      </c>
      <c r="B14791" s="416" t="s">
        <v>15264</v>
      </c>
      <c r="C14791" s="417" t="s">
        <v>76</v>
      </c>
      <c r="D14791" s="419" t="n">
        <v>12.91</v>
      </c>
    </row>
    <row r="14792" s="399" customFormat="true" ht="15" hidden="false" customHeight="true" outlineLevel="0" collapsed="false">
      <c r="A14792" s="416" t="s">
        <v>15265</v>
      </c>
      <c r="B14792" s="416" t="s">
        <v>15266</v>
      </c>
      <c r="C14792" s="417" t="s">
        <v>76</v>
      </c>
      <c r="D14792" s="419" t="n">
        <v>5.98</v>
      </c>
    </row>
    <row r="14793" s="399" customFormat="true" ht="15" hidden="false" customHeight="true" outlineLevel="0" collapsed="false">
      <c r="A14793" s="414" t="s">
        <v>15267</v>
      </c>
      <c r="B14793" s="414" t="s">
        <v>15268</v>
      </c>
      <c r="C14793" s="415"/>
      <c r="D14793" s="415"/>
    </row>
    <row r="14794" s="399" customFormat="true" ht="15" hidden="false" customHeight="true" outlineLevel="0" collapsed="false">
      <c r="A14794" s="416" t="s">
        <v>15269</v>
      </c>
      <c r="B14794" s="416" t="s">
        <v>15270</v>
      </c>
      <c r="C14794" s="417" t="s">
        <v>76</v>
      </c>
      <c r="D14794" s="419" t="n">
        <v>91.66</v>
      </c>
    </row>
    <row r="14795" s="399" customFormat="true" ht="15" hidden="false" customHeight="true" outlineLevel="0" collapsed="false">
      <c r="A14795" s="416" t="s">
        <v>15271</v>
      </c>
      <c r="B14795" s="416" t="s">
        <v>15272</v>
      </c>
      <c r="C14795" s="417" t="s">
        <v>267</v>
      </c>
      <c r="D14795" s="419" t="n">
        <v>12.42</v>
      </c>
    </row>
    <row r="14796" s="399" customFormat="true" ht="15" hidden="false" customHeight="true" outlineLevel="0" collapsed="false">
      <c r="A14796" s="413" t="n">
        <v>4</v>
      </c>
      <c r="B14796" s="414" t="s">
        <v>15273</v>
      </c>
      <c r="C14796" s="415"/>
      <c r="D14796" s="415"/>
    </row>
    <row r="14797" s="399" customFormat="true" ht="15" hidden="false" customHeight="true" outlineLevel="0" collapsed="false">
      <c r="A14797" s="414" t="s">
        <v>15274</v>
      </c>
      <c r="B14797" s="414" t="s">
        <v>15275</v>
      </c>
      <c r="C14797" s="415"/>
      <c r="D14797" s="415"/>
    </row>
    <row r="14798" s="399" customFormat="true" ht="15" hidden="false" customHeight="true" outlineLevel="0" collapsed="false">
      <c r="A14798" s="416" t="s">
        <v>15276</v>
      </c>
      <c r="B14798" s="416" t="s">
        <v>15277</v>
      </c>
      <c r="C14798" s="417" t="s">
        <v>76</v>
      </c>
      <c r="D14798" s="419" t="n">
        <v>35.22</v>
      </c>
    </row>
    <row r="14799" s="399" customFormat="true" ht="15" hidden="false" customHeight="true" outlineLevel="0" collapsed="false">
      <c r="A14799" s="416" t="s">
        <v>15278</v>
      </c>
      <c r="B14799" s="416" t="s">
        <v>15279</v>
      </c>
      <c r="C14799" s="417" t="s">
        <v>76</v>
      </c>
      <c r="D14799" s="419" t="n">
        <v>30.52</v>
      </c>
    </row>
    <row r="14800" s="399" customFormat="true" ht="15" hidden="false" customHeight="true" outlineLevel="0" collapsed="false">
      <c r="A14800" s="416" t="s">
        <v>15280</v>
      </c>
      <c r="B14800" s="416" t="s">
        <v>15281</v>
      </c>
      <c r="C14800" s="417" t="s">
        <v>76</v>
      </c>
      <c r="D14800" s="419" t="n">
        <v>18.78</v>
      </c>
    </row>
    <row r="14801" s="399" customFormat="true" ht="15" hidden="false" customHeight="true" outlineLevel="0" collapsed="false">
      <c r="A14801" s="416" t="s">
        <v>15282</v>
      </c>
      <c r="B14801" s="416" t="s">
        <v>15283</v>
      </c>
      <c r="C14801" s="417" t="s">
        <v>76</v>
      </c>
      <c r="D14801" s="419" t="n">
        <v>3.23</v>
      </c>
    </row>
    <row r="14802" s="399" customFormat="true" ht="15" hidden="false" customHeight="true" outlineLevel="0" collapsed="false">
      <c r="A14802" s="416" t="s">
        <v>15284</v>
      </c>
      <c r="B14802" s="416" t="s">
        <v>15285</v>
      </c>
      <c r="C14802" s="417" t="s">
        <v>274</v>
      </c>
      <c r="D14802" s="419" t="n">
        <v>4.06</v>
      </c>
    </row>
    <row r="14803" s="399" customFormat="true" ht="15" hidden="false" customHeight="true" outlineLevel="0" collapsed="false">
      <c r="A14803" s="416" t="s">
        <v>15286</v>
      </c>
      <c r="B14803" s="416" t="s">
        <v>15287</v>
      </c>
      <c r="C14803" s="417" t="s">
        <v>274</v>
      </c>
      <c r="D14803" s="419" t="n">
        <v>11.96</v>
      </c>
    </row>
    <row r="14804" s="399" customFormat="true" ht="15" hidden="false" customHeight="true" outlineLevel="0" collapsed="false">
      <c r="A14804" s="414" t="s">
        <v>15288</v>
      </c>
      <c r="B14804" s="414" t="s">
        <v>15289</v>
      </c>
      <c r="C14804" s="415"/>
      <c r="D14804" s="415"/>
    </row>
    <row r="14805" s="399" customFormat="true" ht="15" hidden="false" customHeight="true" outlineLevel="0" collapsed="false">
      <c r="A14805" s="416" t="s">
        <v>15290</v>
      </c>
      <c r="B14805" s="416" t="s">
        <v>15291</v>
      </c>
      <c r="C14805" s="417" t="s">
        <v>274</v>
      </c>
      <c r="D14805" s="419" t="n">
        <v>1.28</v>
      </c>
    </row>
    <row r="14806" s="399" customFormat="true" ht="15" hidden="false" customHeight="true" outlineLevel="0" collapsed="false">
      <c r="A14806" s="416" t="s">
        <v>15292</v>
      </c>
      <c r="B14806" s="416" t="s">
        <v>15293</v>
      </c>
      <c r="C14806" s="417" t="s">
        <v>274</v>
      </c>
      <c r="D14806" s="419" t="n">
        <v>4.28</v>
      </c>
    </row>
    <row r="14807" s="399" customFormat="true" ht="15" hidden="false" customHeight="true" outlineLevel="0" collapsed="false">
      <c r="A14807" s="416" t="s">
        <v>15294</v>
      </c>
      <c r="B14807" s="416" t="s">
        <v>15295</v>
      </c>
      <c r="C14807" s="417" t="s">
        <v>76</v>
      </c>
      <c r="D14807" s="419" t="n">
        <v>23.52</v>
      </c>
    </row>
    <row r="14808" s="399" customFormat="true" ht="15" hidden="false" customHeight="true" outlineLevel="0" collapsed="false">
      <c r="A14808" s="416" t="s">
        <v>15296</v>
      </c>
      <c r="B14808" s="416" t="s">
        <v>15297</v>
      </c>
      <c r="C14808" s="417" t="s">
        <v>76</v>
      </c>
      <c r="D14808" s="419" t="n">
        <v>19.25</v>
      </c>
    </row>
    <row r="14809" s="399" customFormat="true" ht="15" hidden="false" customHeight="true" outlineLevel="0" collapsed="false">
      <c r="A14809" s="416" t="s">
        <v>15298</v>
      </c>
      <c r="B14809" s="416" t="s">
        <v>15299</v>
      </c>
      <c r="C14809" s="417" t="s">
        <v>76</v>
      </c>
      <c r="D14809" s="419" t="n">
        <v>17.11</v>
      </c>
    </row>
    <row r="14810" s="399" customFormat="true" ht="15" hidden="false" customHeight="true" outlineLevel="0" collapsed="false">
      <c r="A14810" s="416" t="s">
        <v>15300</v>
      </c>
      <c r="B14810" s="416" t="s">
        <v>15301</v>
      </c>
      <c r="C14810" s="417" t="s">
        <v>76</v>
      </c>
      <c r="D14810" s="419" t="n">
        <v>12.83</v>
      </c>
    </row>
    <row r="14811" s="399" customFormat="true" ht="15" hidden="false" customHeight="true" outlineLevel="0" collapsed="false">
      <c r="A14811" s="416" t="s">
        <v>15302</v>
      </c>
      <c r="B14811" s="416" t="s">
        <v>15303</v>
      </c>
      <c r="C14811" s="417" t="s">
        <v>532</v>
      </c>
      <c r="D14811" s="419" t="n">
        <v>2.32</v>
      </c>
    </row>
    <row r="14812" s="399" customFormat="true" ht="15" hidden="false" customHeight="true" outlineLevel="0" collapsed="false">
      <c r="A14812" s="414" t="s">
        <v>15304</v>
      </c>
      <c r="B14812" s="414" t="s">
        <v>15305</v>
      </c>
      <c r="C14812" s="415"/>
      <c r="D14812" s="415"/>
    </row>
    <row r="14813" s="399" customFormat="true" ht="15" hidden="false" customHeight="true" outlineLevel="0" collapsed="false">
      <c r="A14813" s="416" t="s">
        <v>15306</v>
      </c>
      <c r="B14813" s="416" t="s">
        <v>15307</v>
      </c>
      <c r="C14813" s="417" t="s">
        <v>76</v>
      </c>
      <c r="D14813" s="419" t="n">
        <v>15.43</v>
      </c>
    </row>
    <row r="14814" s="399" customFormat="true" ht="15" hidden="false" customHeight="true" outlineLevel="0" collapsed="false">
      <c r="A14814" s="416" t="s">
        <v>15308</v>
      </c>
      <c r="B14814" s="416" t="s">
        <v>15309</v>
      </c>
      <c r="C14814" s="417" t="s">
        <v>76</v>
      </c>
      <c r="D14814" s="419" t="n">
        <v>7.72</v>
      </c>
    </row>
    <row r="14815" s="399" customFormat="true" ht="15" hidden="false" customHeight="true" outlineLevel="0" collapsed="false">
      <c r="A14815" s="416" t="s">
        <v>15310</v>
      </c>
      <c r="B14815" s="416" t="s">
        <v>15311</v>
      </c>
      <c r="C14815" s="417" t="s">
        <v>274</v>
      </c>
      <c r="D14815" s="419" t="n">
        <v>5.79</v>
      </c>
    </row>
    <row r="14816" s="399" customFormat="true" ht="15" hidden="false" customHeight="true" outlineLevel="0" collapsed="false">
      <c r="A14816" s="416" t="s">
        <v>15312</v>
      </c>
      <c r="B14816" s="416" t="s">
        <v>15313</v>
      </c>
      <c r="C14816" s="417" t="s">
        <v>274</v>
      </c>
      <c r="D14816" s="419" t="n">
        <v>9.65</v>
      </c>
    </row>
    <row r="14817" s="399" customFormat="true" ht="15" hidden="false" customHeight="true" outlineLevel="0" collapsed="false">
      <c r="A14817" s="416" t="s">
        <v>15314</v>
      </c>
      <c r="B14817" s="416" t="s">
        <v>15315</v>
      </c>
      <c r="C14817" s="417" t="s">
        <v>76</v>
      </c>
      <c r="D14817" s="419" t="n">
        <v>11.74</v>
      </c>
    </row>
    <row r="14818" s="399" customFormat="true" ht="15" hidden="false" customHeight="true" outlineLevel="0" collapsed="false">
      <c r="A14818" s="414" t="s">
        <v>15316</v>
      </c>
      <c r="B14818" s="414" t="s">
        <v>15317</v>
      </c>
      <c r="C14818" s="415"/>
      <c r="D14818" s="415"/>
    </row>
    <row r="14819" s="399" customFormat="true" ht="15" hidden="false" customHeight="true" outlineLevel="0" collapsed="false">
      <c r="A14819" s="416" t="s">
        <v>15318</v>
      </c>
      <c r="B14819" s="416" t="s">
        <v>15319</v>
      </c>
      <c r="C14819" s="417" t="s">
        <v>76</v>
      </c>
      <c r="D14819" s="419" t="n">
        <v>41.27</v>
      </c>
    </row>
    <row r="14820" s="399" customFormat="true" ht="15" hidden="false" customHeight="true" outlineLevel="0" collapsed="false">
      <c r="A14820" s="416" t="s">
        <v>15320</v>
      </c>
      <c r="B14820" s="416" t="s">
        <v>15321</v>
      </c>
      <c r="C14820" s="417" t="s">
        <v>76</v>
      </c>
      <c r="D14820" s="419" t="n">
        <v>25.08</v>
      </c>
    </row>
    <row r="14821" s="399" customFormat="true" ht="15" hidden="false" customHeight="true" outlineLevel="0" collapsed="false">
      <c r="A14821" s="416" t="s">
        <v>15322</v>
      </c>
      <c r="B14821" s="416" t="s">
        <v>15323</v>
      </c>
      <c r="C14821" s="417" t="s">
        <v>274</v>
      </c>
      <c r="D14821" s="419" t="n">
        <v>17.36</v>
      </c>
    </row>
    <row r="14822" s="399" customFormat="true" ht="15" hidden="false" customHeight="true" outlineLevel="0" collapsed="false">
      <c r="A14822" s="416" t="s">
        <v>15324</v>
      </c>
      <c r="B14822" s="416" t="s">
        <v>15325</v>
      </c>
      <c r="C14822" s="417" t="s">
        <v>274</v>
      </c>
      <c r="D14822" s="419" t="n">
        <v>19.29</v>
      </c>
    </row>
    <row r="14823" s="399" customFormat="true" ht="15" hidden="false" customHeight="true" outlineLevel="0" collapsed="false">
      <c r="A14823" s="416" t="s">
        <v>15326</v>
      </c>
      <c r="B14823" s="416" t="s">
        <v>15327</v>
      </c>
      <c r="C14823" s="417" t="s">
        <v>274</v>
      </c>
      <c r="D14823" s="419" t="n">
        <v>15.43</v>
      </c>
    </row>
    <row r="14824" s="399" customFormat="true" ht="15" hidden="false" customHeight="true" outlineLevel="0" collapsed="false">
      <c r="A14824" s="414" t="s">
        <v>15328</v>
      </c>
      <c r="B14824" s="414" t="s">
        <v>15329</v>
      </c>
      <c r="C14824" s="415"/>
      <c r="D14824" s="415"/>
    </row>
    <row r="14825" s="399" customFormat="true" ht="15" hidden="false" customHeight="true" outlineLevel="0" collapsed="false">
      <c r="A14825" s="416" t="s">
        <v>15330</v>
      </c>
      <c r="B14825" s="416" t="s">
        <v>15331</v>
      </c>
      <c r="C14825" s="417" t="s">
        <v>76</v>
      </c>
      <c r="D14825" s="419" t="n">
        <v>54.1</v>
      </c>
    </row>
    <row r="14826" s="399" customFormat="true" ht="15" hidden="false" customHeight="true" outlineLevel="0" collapsed="false">
      <c r="A14826" s="416" t="s">
        <v>15332</v>
      </c>
      <c r="B14826" s="416" t="s">
        <v>15333</v>
      </c>
      <c r="C14826" s="417" t="s">
        <v>76</v>
      </c>
      <c r="D14826" s="419" t="n">
        <v>11.57</v>
      </c>
    </row>
    <row r="14827" s="399" customFormat="true" ht="15" hidden="false" customHeight="true" outlineLevel="0" collapsed="false">
      <c r="A14827" s="416" t="s">
        <v>15334</v>
      </c>
      <c r="B14827" s="416" t="s">
        <v>15335</v>
      </c>
      <c r="C14827" s="417" t="s">
        <v>76</v>
      </c>
      <c r="D14827" s="419" t="n">
        <v>14.97</v>
      </c>
    </row>
    <row r="14828" s="399" customFormat="true" ht="15" hidden="false" customHeight="true" outlineLevel="0" collapsed="false">
      <c r="A14828" s="416" t="s">
        <v>15336</v>
      </c>
      <c r="B14828" s="416" t="s">
        <v>15337</v>
      </c>
      <c r="C14828" s="417" t="s">
        <v>76</v>
      </c>
      <c r="D14828" s="419" t="n">
        <v>25.66</v>
      </c>
    </row>
    <row r="14829" s="399" customFormat="true" ht="15" hidden="false" customHeight="true" outlineLevel="0" collapsed="false">
      <c r="A14829" s="409" t="s">
        <v>14741</v>
      </c>
      <c r="B14829" s="410" t="s">
        <v>262</v>
      </c>
      <c r="C14829" s="411" t="s">
        <v>14742</v>
      </c>
      <c r="D14829" s="412" t="s">
        <v>14743</v>
      </c>
    </row>
    <row r="14830" s="399" customFormat="true" ht="15" hidden="false" customHeight="true" outlineLevel="0" collapsed="false">
      <c r="A14830" s="416" t="s">
        <v>15338</v>
      </c>
      <c r="B14830" s="416" t="s">
        <v>15339</v>
      </c>
      <c r="C14830" s="417" t="s">
        <v>274</v>
      </c>
      <c r="D14830" s="419" t="n">
        <v>12.83</v>
      </c>
    </row>
    <row r="14831" s="399" customFormat="true" ht="15" hidden="false" customHeight="true" outlineLevel="0" collapsed="false">
      <c r="A14831" s="416" t="s">
        <v>15340</v>
      </c>
      <c r="B14831" s="416" t="s">
        <v>15341</v>
      </c>
      <c r="C14831" s="417" t="s">
        <v>274</v>
      </c>
      <c r="D14831" s="419" t="n">
        <v>2.89</v>
      </c>
    </row>
    <row r="14832" s="399" customFormat="true" ht="15" hidden="false" customHeight="true" outlineLevel="0" collapsed="false">
      <c r="A14832" s="414" t="s">
        <v>15342</v>
      </c>
      <c r="B14832" s="414" t="s">
        <v>15343</v>
      </c>
      <c r="C14832" s="415"/>
      <c r="D14832" s="415"/>
    </row>
    <row r="14833" s="399" customFormat="true" ht="15" hidden="false" customHeight="true" outlineLevel="0" collapsed="false">
      <c r="A14833" s="416" t="s">
        <v>15344</v>
      </c>
      <c r="B14833" s="416" t="s">
        <v>15345</v>
      </c>
      <c r="C14833" s="417" t="s">
        <v>76</v>
      </c>
      <c r="D14833" s="419" t="n">
        <v>54.1</v>
      </c>
    </row>
    <row r="14834" s="399" customFormat="true" ht="15" hidden="false" customHeight="true" outlineLevel="0" collapsed="false">
      <c r="A14834" s="416" t="s">
        <v>15346</v>
      </c>
      <c r="B14834" s="416" t="s">
        <v>15347</v>
      </c>
      <c r="C14834" s="417" t="s">
        <v>76</v>
      </c>
      <c r="D14834" s="419" t="n">
        <v>4.28</v>
      </c>
    </row>
    <row r="14835" s="399" customFormat="true" ht="15" hidden="false" customHeight="true" outlineLevel="0" collapsed="false">
      <c r="A14835" s="416" t="s">
        <v>15348</v>
      </c>
      <c r="B14835" s="416" t="s">
        <v>15349</v>
      </c>
      <c r="C14835" s="417" t="s">
        <v>274</v>
      </c>
      <c r="D14835" s="419" t="n">
        <v>3.98</v>
      </c>
    </row>
    <row r="14836" s="399" customFormat="true" ht="15" hidden="false" customHeight="true" outlineLevel="0" collapsed="false">
      <c r="A14836" s="416" t="s">
        <v>15350</v>
      </c>
      <c r="B14836" s="416" t="s">
        <v>15351</v>
      </c>
      <c r="C14836" s="417" t="s">
        <v>274</v>
      </c>
      <c r="D14836" s="419" t="n">
        <v>0.96</v>
      </c>
    </row>
    <row r="14837" s="399" customFormat="true" ht="15" hidden="false" customHeight="true" outlineLevel="0" collapsed="false">
      <c r="A14837" s="416" t="s">
        <v>15352</v>
      </c>
      <c r="B14837" s="416" t="s">
        <v>15353</v>
      </c>
      <c r="C14837" s="417" t="s">
        <v>76</v>
      </c>
      <c r="D14837" s="419" t="n">
        <v>46.85</v>
      </c>
    </row>
    <row r="14838" s="399" customFormat="true" ht="15" hidden="false" customHeight="true" outlineLevel="0" collapsed="false">
      <c r="A14838" s="414" t="s">
        <v>15354</v>
      </c>
      <c r="B14838" s="414" t="s">
        <v>15355</v>
      </c>
      <c r="C14838" s="415"/>
      <c r="D14838" s="415"/>
    </row>
    <row r="14839" s="399" customFormat="true" ht="15" hidden="false" customHeight="true" outlineLevel="0" collapsed="false">
      <c r="A14839" s="416" t="s">
        <v>15356</v>
      </c>
      <c r="B14839" s="416" t="s">
        <v>15357</v>
      </c>
      <c r="C14839" s="417" t="s">
        <v>76</v>
      </c>
      <c r="D14839" s="419" t="n">
        <v>11.97</v>
      </c>
    </row>
    <row r="14840" s="399" customFormat="true" ht="15" hidden="false" customHeight="true" outlineLevel="0" collapsed="false">
      <c r="A14840" s="416" t="s">
        <v>15358</v>
      </c>
      <c r="B14840" s="416" t="s">
        <v>15359</v>
      </c>
      <c r="C14840" s="417" t="s">
        <v>76</v>
      </c>
      <c r="D14840" s="419" t="n">
        <v>6.41</v>
      </c>
    </row>
    <row r="14841" s="399" customFormat="true" ht="15" hidden="false" customHeight="true" outlineLevel="0" collapsed="false">
      <c r="A14841" s="416" t="s">
        <v>15360</v>
      </c>
      <c r="B14841" s="416" t="s">
        <v>15361</v>
      </c>
      <c r="C14841" s="417" t="s">
        <v>76</v>
      </c>
      <c r="D14841" s="419" t="n">
        <v>4.82</v>
      </c>
    </row>
    <row r="14842" s="399" customFormat="true" ht="15" hidden="false" customHeight="true" outlineLevel="0" collapsed="false">
      <c r="A14842" s="414" t="s">
        <v>15362</v>
      </c>
      <c r="B14842" s="414" t="s">
        <v>15363</v>
      </c>
      <c r="C14842" s="415"/>
      <c r="D14842" s="415"/>
    </row>
    <row r="14843" s="399" customFormat="true" ht="15" hidden="false" customHeight="true" outlineLevel="0" collapsed="false">
      <c r="A14843" s="416" t="s">
        <v>15364</v>
      </c>
      <c r="B14843" s="416" t="s">
        <v>15365</v>
      </c>
      <c r="C14843" s="417" t="s">
        <v>267</v>
      </c>
      <c r="D14843" s="419" t="n">
        <v>21.39</v>
      </c>
    </row>
    <row r="14844" s="399" customFormat="true" ht="15" hidden="false" customHeight="true" outlineLevel="0" collapsed="false">
      <c r="A14844" s="416" t="s">
        <v>15366</v>
      </c>
      <c r="B14844" s="416" t="s">
        <v>15367</v>
      </c>
      <c r="C14844" s="417" t="s">
        <v>274</v>
      </c>
      <c r="D14844" s="419" t="n">
        <v>1.64</v>
      </c>
    </row>
    <row r="14845" s="399" customFormat="true" ht="15" hidden="false" customHeight="true" outlineLevel="0" collapsed="false">
      <c r="A14845" s="416" t="s">
        <v>15368</v>
      </c>
      <c r="B14845" s="416" t="s">
        <v>15369</v>
      </c>
      <c r="C14845" s="417" t="s">
        <v>274</v>
      </c>
      <c r="D14845" s="419" t="n">
        <v>12.83</v>
      </c>
    </row>
    <row r="14846" s="399" customFormat="true" ht="15" hidden="false" customHeight="true" outlineLevel="0" collapsed="false">
      <c r="A14846" s="416" t="s">
        <v>15370</v>
      </c>
      <c r="B14846" s="416" t="s">
        <v>15371</v>
      </c>
      <c r="C14846" s="417" t="s">
        <v>76</v>
      </c>
      <c r="D14846" s="419" t="n">
        <v>5.79</v>
      </c>
    </row>
    <row r="14847" s="399" customFormat="true" ht="15" hidden="false" customHeight="true" outlineLevel="0" collapsed="false">
      <c r="A14847" s="416" t="s">
        <v>15372</v>
      </c>
      <c r="B14847" s="416" t="s">
        <v>15373</v>
      </c>
      <c r="C14847" s="417" t="s">
        <v>76</v>
      </c>
      <c r="D14847" s="419" t="n">
        <v>19.25</v>
      </c>
    </row>
    <row r="14848" s="399" customFormat="true" ht="15" hidden="false" customHeight="true" outlineLevel="0" collapsed="false">
      <c r="A14848" s="414" t="s">
        <v>15374</v>
      </c>
      <c r="B14848" s="414" t="s">
        <v>15375</v>
      </c>
      <c r="C14848" s="415"/>
      <c r="D14848" s="415"/>
    </row>
    <row r="14849" s="399" customFormat="true" ht="15" hidden="false" customHeight="true" outlineLevel="0" collapsed="false">
      <c r="A14849" s="416" t="s">
        <v>15376</v>
      </c>
      <c r="B14849" s="416" t="s">
        <v>15377</v>
      </c>
      <c r="C14849" s="417" t="s">
        <v>76</v>
      </c>
      <c r="D14849" s="419" t="n">
        <v>29.94</v>
      </c>
    </row>
    <row r="14850" s="399" customFormat="true" ht="15" hidden="false" customHeight="true" outlineLevel="0" collapsed="false">
      <c r="A14850" s="416" t="s">
        <v>15378</v>
      </c>
      <c r="B14850" s="416" t="s">
        <v>15379</v>
      </c>
      <c r="C14850" s="417" t="s">
        <v>267</v>
      </c>
      <c r="D14850" s="419" t="n">
        <v>24.96</v>
      </c>
    </row>
    <row r="14851" s="399" customFormat="true" ht="15" hidden="false" customHeight="true" outlineLevel="0" collapsed="false">
      <c r="A14851" s="416" t="s">
        <v>15380</v>
      </c>
      <c r="B14851" s="416" t="s">
        <v>15381</v>
      </c>
      <c r="C14851" s="417" t="s">
        <v>274</v>
      </c>
      <c r="D14851" s="419" t="n">
        <v>10.27</v>
      </c>
    </row>
    <row r="14852" s="399" customFormat="true" ht="15" hidden="false" customHeight="true" outlineLevel="0" collapsed="false">
      <c r="A14852" s="416" t="s">
        <v>15382</v>
      </c>
      <c r="B14852" s="416" t="s">
        <v>15383</v>
      </c>
      <c r="C14852" s="417" t="s">
        <v>274</v>
      </c>
      <c r="D14852" s="419" t="n">
        <v>7.04</v>
      </c>
    </row>
    <row r="14853" s="399" customFormat="true" ht="15" hidden="false" customHeight="true" outlineLevel="0" collapsed="false">
      <c r="A14853" s="416" t="s">
        <v>15384</v>
      </c>
      <c r="B14853" s="416" t="s">
        <v>15385</v>
      </c>
      <c r="C14853" s="417" t="s">
        <v>76</v>
      </c>
      <c r="D14853" s="419" t="n">
        <v>29.94</v>
      </c>
    </row>
    <row r="14854" s="399" customFormat="true" ht="15" hidden="false" customHeight="true" outlineLevel="0" collapsed="false">
      <c r="A14854" s="416" t="s">
        <v>15386</v>
      </c>
      <c r="B14854" s="416" t="s">
        <v>15387</v>
      </c>
      <c r="C14854" s="417" t="s">
        <v>274</v>
      </c>
      <c r="D14854" s="419" t="n">
        <v>34.21</v>
      </c>
    </row>
    <row r="14855" s="399" customFormat="true" ht="15" hidden="false" customHeight="true" outlineLevel="0" collapsed="false">
      <c r="A14855" s="416" t="s">
        <v>15388</v>
      </c>
      <c r="B14855" s="416" t="s">
        <v>15389</v>
      </c>
      <c r="C14855" s="417" t="s">
        <v>267</v>
      </c>
      <c r="D14855" s="419" t="n">
        <v>25.08</v>
      </c>
    </row>
    <row r="14856" s="399" customFormat="true" ht="15" hidden="false" customHeight="true" outlineLevel="0" collapsed="false">
      <c r="A14856" s="416" t="s">
        <v>15390</v>
      </c>
      <c r="B14856" s="416" t="s">
        <v>15391</v>
      </c>
      <c r="C14856" s="417" t="s">
        <v>76</v>
      </c>
      <c r="D14856" s="419" t="n">
        <v>4.06</v>
      </c>
    </row>
    <row r="14857" s="399" customFormat="true" ht="15" hidden="false" customHeight="true" outlineLevel="0" collapsed="false">
      <c r="A14857" s="414" t="s">
        <v>15392</v>
      </c>
      <c r="B14857" s="414" t="s">
        <v>15393</v>
      </c>
      <c r="C14857" s="415"/>
      <c r="D14857" s="415"/>
    </row>
    <row r="14858" s="399" customFormat="true" ht="15" hidden="false" customHeight="true" outlineLevel="0" collapsed="false">
      <c r="A14858" s="416" t="s">
        <v>15394</v>
      </c>
      <c r="B14858" s="416" t="s">
        <v>15395</v>
      </c>
      <c r="C14858" s="417" t="s">
        <v>267</v>
      </c>
      <c r="D14858" s="419" t="n">
        <v>11.74</v>
      </c>
    </row>
    <row r="14859" s="399" customFormat="true" ht="15" hidden="false" customHeight="true" outlineLevel="0" collapsed="false">
      <c r="A14859" s="416" t="s">
        <v>15396</v>
      </c>
      <c r="B14859" s="416" t="s">
        <v>15397</v>
      </c>
      <c r="C14859" s="417" t="s">
        <v>267</v>
      </c>
      <c r="D14859" s="419" t="n">
        <v>4.7</v>
      </c>
    </row>
    <row r="14860" s="399" customFormat="true" ht="15" hidden="false" customHeight="true" outlineLevel="0" collapsed="false">
      <c r="A14860" s="416" t="s">
        <v>15398</v>
      </c>
      <c r="B14860" s="416" t="s">
        <v>15399</v>
      </c>
      <c r="C14860" s="417" t="s">
        <v>267</v>
      </c>
      <c r="D14860" s="419" t="n">
        <v>2.35</v>
      </c>
    </row>
    <row r="14861" s="399" customFormat="true" ht="15" hidden="false" customHeight="true" outlineLevel="0" collapsed="false">
      <c r="A14861" s="416" t="s">
        <v>15400</v>
      </c>
      <c r="B14861" s="416" t="s">
        <v>15401</v>
      </c>
      <c r="C14861" s="417" t="s">
        <v>267</v>
      </c>
      <c r="D14861" s="419" t="n">
        <v>18.37</v>
      </c>
    </row>
    <row r="14862" s="399" customFormat="true" ht="15" hidden="false" customHeight="true" outlineLevel="0" collapsed="false">
      <c r="A14862" s="414" t="s">
        <v>15402</v>
      </c>
      <c r="B14862" s="414" t="s">
        <v>15403</v>
      </c>
      <c r="C14862" s="415"/>
      <c r="D14862" s="415"/>
    </row>
    <row r="14863" s="399" customFormat="true" ht="15" hidden="false" customHeight="true" outlineLevel="0" collapsed="false">
      <c r="A14863" s="416" t="s">
        <v>15404</v>
      </c>
      <c r="B14863" s="416" t="s">
        <v>15405</v>
      </c>
      <c r="C14863" s="417" t="s">
        <v>267</v>
      </c>
      <c r="D14863" s="419" t="n">
        <v>42.18</v>
      </c>
    </row>
    <row r="14864" s="399" customFormat="true" ht="15" hidden="false" customHeight="true" outlineLevel="0" collapsed="false">
      <c r="A14864" s="416" t="s">
        <v>15406</v>
      </c>
      <c r="B14864" s="416" t="s">
        <v>15407</v>
      </c>
      <c r="C14864" s="417" t="s">
        <v>76</v>
      </c>
      <c r="D14864" s="419" t="n">
        <v>59.88</v>
      </c>
    </row>
    <row r="14865" s="399" customFormat="true" ht="15" hidden="false" customHeight="true" outlineLevel="0" collapsed="false">
      <c r="A14865" s="416" t="s">
        <v>15408</v>
      </c>
      <c r="B14865" s="416" t="s">
        <v>15409</v>
      </c>
      <c r="C14865" s="417" t="s">
        <v>267</v>
      </c>
      <c r="D14865" s="419" t="n">
        <v>14.09</v>
      </c>
    </row>
    <row r="14866" s="399" customFormat="true" ht="15" hidden="false" customHeight="true" outlineLevel="0" collapsed="false">
      <c r="A14866" s="416" t="s">
        <v>15410</v>
      </c>
      <c r="B14866" s="416" t="s">
        <v>15411</v>
      </c>
      <c r="C14866" s="417" t="s">
        <v>267</v>
      </c>
      <c r="D14866" s="419" t="n">
        <v>5.87</v>
      </c>
    </row>
    <row r="14867" s="399" customFormat="true" ht="15" hidden="false" customHeight="true" outlineLevel="0" collapsed="false">
      <c r="A14867" s="416" t="s">
        <v>15412</v>
      </c>
      <c r="B14867" s="416" t="s">
        <v>15413</v>
      </c>
      <c r="C14867" s="417" t="s">
        <v>267</v>
      </c>
      <c r="D14867" s="419" t="n">
        <v>53.92</v>
      </c>
    </row>
    <row r="14868" s="399" customFormat="true" ht="15" hidden="false" customHeight="true" outlineLevel="0" collapsed="false">
      <c r="A14868" s="416" t="s">
        <v>15414</v>
      </c>
      <c r="B14868" s="416" t="s">
        <v>15415</v>
      </c>
      <c r="C14868" s="417" t="s">
        <v>267</v>
      </c>
      <c r="D14868" s="419" t="n">
        <v>30.93</v>
      </c>
    </row>
    <row r="14869" s="399" customFormat="true" ht="15" hidden="false" customHeight="true" outlineLevel="0" collapsed="false">
      <c r="A14869" s="416" t="s">
        <v>15416</v>
      </c>
      <c r="B14869" s="416" t="s">
        <v>15417</v>
      </c>
      <c r="C14869" s="417" t="s">
        <v>267</v>
      </c>
      <c r="D14869" s="419" t="n">
        <v>30.93</v>
      </c>
    </row>
    <row r="14870" s="399" customFormat="true" ht="15" hidden="false" customHeight="true" outlineLevel="0" collapsed="false">
      <c r="A14870" s="416" t="s">
        <v>15418</v>
      </c>
      <c r="B14870" s="416" t="s">
        <v>15419</v>
      </c>
      <c r="C14870" s="417" t="s">
        <v>267</v>
      </c>
      <c r="D14870" s="419" t="n">
        <v>7.31</v>
      </c>
    </row>
    <row r="14871" s="399" customFormat="true" ht="15" hidden="false" customHeight="true" outlineLevel="0" collapsed="false">
      <c r="A14871" s="416" t="s">
        <v>15420</v>
      </c>
      <c r="B14871" s="416" t="s">
        <v>15421</v>
      </c>
      <c r="C14871" s="417" t="s">
        <v>267</v>
      </c>
      <c r="D14871" s="419" t="n">
        <v>11.25</v>
      </c>
    </row>
    <row r="14872" s="399" customFormat="true" ht="15" hidden="false" customHeight="true" outlineLevel="0" collapsed="false">
      <c r="A14872" s="416" t="s">
        <v>15422</v>
      </c>
      <c r="B14872" s="416" t="s">
        <v>15423</v>
      </c>
      <c r="C14872" s="417" t="s">
        <v>267</v>
      </c>
      <c r="D14872" s="419" t="n">
        <v>21.37</v>
      </c>
    </row>
    <row r="14873" s="399" customFormat="true" ht="15" hidden="false" customHeight="true" outlineLevel="0" collapsed="false">
      <c r="A14873" s="414" t="s">
        <v>15424</v>
      </c>
      <c r="B14873" s="414" t="s">
        <v>15425</v>
      </c>
      <c r="C14873" s="415"/>
      <c r="D14873" s="415"/>
    </row>
    <row r="14874" s="399" customFormat="true" ht="15" hidden="false" customHeight="true" outlineLevel="0" collapsed="false">
      <c r="A14874" s="416" t="s">
        <v>15426</v>
      </c>
      <c r="B14874" s="416" t="s">
        <v>15427</v>
      </c>
      <c r="C14874" s="417" t="s">
        <v>267</v>
      </c>
      <c r="D14874" s="419" t="n">
        <v>89.59</v>
      </c>
    </row>
    <row r="14875" s="399" customFormat="true" ht="15" hidden="false" customHeight="true" outlineLevel="0" collapsed="false">
      <c r="A14875" s="416" t="s">
        <v>15428</v>
      </c>
      <c r="B14875" s="416" t="s">
        <v>15429</v>
      </c>
      <c r="C14875" s="417" t="s">
        <v>267</v>
      </c>
      <c r="D14875" s="419" t="n">
        <v>71.12</v>
      </c>
    </row>
    <row r="14876" s="399" customFormat="true" ht="15" hidden="false" customHeight="true" outlineLevel="0" collapsed="false">
      <c r="A14876" s="414" t="s">
        <v>15430</v>
      </c>
      <c r="B14876" s="414" t="s">
        <v>15431</v>
      </c>
      <c r="C14876" s="415"/>
      <c r="D14876" s="415"/>
    </row>
    <row r="14877" s="399" customFormat="true" ht="15" hidden="false" customHeight="true" outlineLevel="0" collapsed="false">
      <c r="A14877" s="416" t="s">
        <v>15432</v>
      </c>
      <c r="B14877" s="416" t="s">
        <v>15433</v>
      </c>
      <c r="C14877" s="417" t="s">
        <v>76</v>
      </c>
      <c r="D14877" s="419" t="n">
        <v>5.79</v>
      </c>
    </row>
    <row r="14878" s="399" customFormat="true" ht="15" hidden="false" customHeight="true" outlineLevel="0" collapsed="false">
      <c r="A14878" s="409" t="s">
        <v>14741</v>
      </c>
      <c r="B14878" s="410" t="s">
        <v>262</v>
      </c>
      <c r="C14878" s="411" t="s">
        <v>14742</v>
      </c>
      <c r="D14878" s="412" t="s">
        <v>14743</v>
      </c>
    </row>
    <row r="14879" s="399" customFormat="true" ht="15" hidden="false" customHeight="true" outlineLevel="0" collapsed="false">
      <c r="A14879" s="416" t="s">
        <v>15434</v>
      </c>
      <c r="B14879" s="416" t="s">
        <v>15435</v>
      </c>
      <c r="C14879" s="417" t="s">
        <v>76</v>
      </c>
      <c r="D14879" s="419" t="n">
        <v>0.96</v>
      </c>
    </row>
    <row r="14880" s="399" customFormat="true" ht="15" hidden="false" customHeight="true" outlineLevel="0" collapsed="false">
      <c r="A14880" s="414" t="s">
        <v>15436</v>
      </c>
      <c r="B14880" s="414" t="s">
        <v>15437</v>
      </c>
      <c r="C14880" s="415"/>
      <c r="D14880" s="415"/>
    </row>
    <row r="14881" s="399" customFormat="true" ht="15" hidden="false" customHeight="true" outlineLevel="0" collapsed="false">
      <c r="A14881" s="416" t="s">
        <v>15438</v>
      </c>
      <c r="B14881" s="416" t="s">
        <v>15439</v>
      </c>
      <c r="C14881" s="417" t="s">
        <v>76</v>
      </c>
      <c r="D14881" s="419" t="n">
        <v>14.06</v>
      </c>
    </row>
    <row r="14882" s="399" customFormat="true" ht="15" hidden="false" customHeight="true" outlineLevel="0" collapsed="false">
      <c r="A14882" s="416" t="s">
        <v>15440</v>
      </c>
      <c r="B14882" s="416" t="s">
        <v>15441</v>
      </c>
      <c r="C14882" s="417" t="s">
        <v>76</v>
      </c>
      <c r="D14882" s="419" t="n">
        <v>42.77</v>
      </c>
    </row>
    <row r="14883" s="399" customFormat="true" ht="15" hidden="false" customHeight="true" outlineLevel="0" collapsed="false">
      <c r="A14883" s="414" t="s">
        <v>15442</v>
      </c>
      <c r="B14883" s="414" t="s">
        <v>15443</v>
      </c>
      <c r="C14883" s="415"/>
      <c r="D14883" s="415"/>
    </row>
    <row r="14884" s="399" customFormat="true" ht="15" hidden="false" customHeight="true" outlineLevel="0" collapsed="false">
      <c r="A14884" s="416" t="s">
        <v>15444</v>
      </c>
      <c r="B14884" s="416" t="s">
        <v>15445</v>
      </c>
      <c r="C14884" s="417" t="s">
        <v>267</v>
      </c>
      <c r="D14884" s="419" t="n">
        <v>18.97</v>
      </c>
    </row>
    <row r="14885" s="399" customFormat="true" ht="15" hidden="false" customHeight="true" outlineLevel="0" collapsed="false">
      <c r="A14885" s="416" t="s">
        <v>15446</v>
      </c>
      <c r="B14885" s="416" t="s">
        <v>15447</v>
      </c>
      <c r="C14885" s="417" t="s">
        <v>267</v>
      </c>
      <c r="D14885" s="419" t="n">
        <v>71.12</v>
      </c>
    </row>
    <row r="14886" s="399" customFormat="true" ht="15" hidden="false" customHeight="true" outlineLevel="0" collapsed="false">
      <c r="A14886" s="416" t="s">
        <v>15448</v>
      </c>
      <c r="B14886" s="416" t="s">
        <v>15449</v>
      </c>
      <c r="C14886" s="417" t="s">
        <v>267</v>
      </c>
      <c r="D14886" s="419" t="n">
        <v>23.71</v>
      </c>
    </row>
    <row r="14887" s="399" customFormat="true" ht="15" hidden="false" customHeight="true" outlineLevel="0" collapsed="false">
      <c r="A14887" s="416" t="s">
        <v>15450</v>
      </c>
      <c r="B14887" s="416" t="s">
        <v>15451</v>
      </c>
      <c r="C14887" s="417" t="s">
        <v>274</v>
      </c>
      <c r="D14887" s="419" t="n">
        <v>18.97</v>
      </c>
    </row>
    <row r="14888" s="399" customFormat="true" ht="15" hidden="false" customHeight="true" outlineLevel="0" collapsed="false">
      <c r="A14888" s="416" t="s">
        <v>15452</v>
      </c>
      <c r="B14888" s="416" t="s">
        <v>15453</v>
      </c>
      <c r="C14888" s="417" t="s">
        <v>267</v>
      </c>
      <c r="D14888" s="419" t="n">
        <v>7.11</v>
      </c>
    </row>
    <row r="14889" s="399" customFormat="true" ht="15" hidden="false" customHeight="true" outlineLevel="0" collapsed="false">
      <c r="A14889" s="416" t="s">
        <v>15454</v>
      </c>
      <c r="B14889" s="416" t="s">
        <v>15455</v>
      </c>
      <c r="C14889" s="417" t="s">
        <v>267</v>
      </c>
      <c r="D14889" s="419" t="n">
        <v>7.11</v>
      </c>
    </row>
    <row r="14890" s="399" customFormat="true" ht="15" hidden="false" customHeight="true" outlineLevel="0" collapsed="false">
      <c r="A14890" s="416" t="s">
        <v>15456</v>
      </c>
      <c r="B14890" s="416" t="s">
        <v>15457</v>
      </c>
      <c r="C14890" s="417" t="s">
        <v>267</v>
      </c>
      <c r="D14890" s="419" t="n">
        <v>47.41</v>
      </c>
    </row>
    <row r="14891" s="399" customFormat="true" ht="15" hidden="false" customHeight="true" outlineLevel="0" collapsed="false">
      <c r="A14891" s="416" t="s">
        <v>15458</v>
      </c>
      <c r="B14891" s="416" t="s">
        <v>15459</v>
      </c>
      <c r="C14891" s="417" t="s">
        <v>267</v>
      </c>
      <c r="D14891" s="419" t="n">
        <v>23.71</v>
      </c>
    </row>
    <row r="14892" s="399" customFormat="true" ht="15" hidden="false" customHeight="true" outlineLevel="0" collapsed="false">
      <c r="A14892" s="416" t="s">
        <v>15460</v>
      </c>
      <c r="B14892" s="416" t="s">
        <v>15461</v>
      </c>
      <c r="C14892" s="417" t="s">
        <v>267</v>
      </c>
      <c r="D14892" s="419" t="n">
        <v>21.33</v>
      </c>
    </row>
    <row r="14893" s="399" customFormat="true" ht="15" hidden="false" customHeight="true" outlineLevel="0" collapsed="false">
      <c r="A14893" s="416" t="s">
        <v>15462</v>
      </c>
      <c r="B14893" s="416" t="s">
        <v>15463</v>
      </c>
      <c r="C14893" s="417" t="s">
        <v>267</v>
      </c>
      <c r="D14893" s="419" t="n">
        <v>18.97</v>
      </c>
    </row>
    <row r="14894" s="399" customFormat="true" ht="15" hidden="false" customHeight="true" outlineLevel="0" collapsed="false">
      <c r="A14894" s="416" t="s">
        <v>15464</v>
      </c>
      <c r="B14894" s="416" t="s">
        <v>15465</v>
      </c>
      <c r="C14894" s="417" t="s">
        <v>267</v>
      </c>
      <c r="D14894" s="419" t="n">
        <v>18.97</v>
      </c>
    </row>
    <row r="14895" s="399" customFormat="true" ht="15" hidden="false" customHeight="true" outlineLevel="0" collapsed="false">
      <c r="A14895" s="416" t="s">
        <v>15466</v>
      </c>
      <c r="B14895" s="416" t="s">
        <v>15467</v>
      </c>
      <c r="C14895" s="417" t="s">
        <v>267</v>
      </c>
      <c r="D14895" s="419" t="n">
        <v>14.23</v>
      </c>
    </row>
    <row r="14896" s="399" customFormat="true" ht="15" hidden="false" customHeight="true" outlineLevel="0" collapsed="false">
      <c r="A14896" s="414" t="s">
        <v>15468</v>
      </c>
      <c r="B14896" s="414" t="s">
        <v>15469</v>
      </c>
      <c r="C14896" s="415"/>
      <c r="D14896" s="415"/>
    </row>
    <row r="14897" s="399" customFormat="true" ht="15" hidden="false" customHeight="true" outlineLevel="0" collapsed="false">
      <c r="A14897" s="416" t="s">
        <v>15470</v>
      </c>
      <c r="B14897" s="416" t="s">
        <v>15471</v>
      </c>
      <c r="C14897" s="417" t="s">
        <v>267</v>
      </c>
      <c r="D14897" s="419" t="n">
        <v>11.85</v>
      </c>
    </row>
    <row r="14898" s="399" customFormat="true" ht="15" hidden="false" customHeight="true" outlineLevel="0" collapsed="false">
      <c r="A14898" s="416" t="s">
        <v>15472</v>
      </c>
      <c r="B14898" s="416" t="s">
        <v>15473</v>
      </c>
      <c r="C14898" s="417" t="s">
        <v>274</v>
      </c>
      <c r="D14898" s="419" t="n">
        <v>16.59</v>
      </c>
    </row>
    <row r="14899" s="399" customFormat="true" ht="15" hidden="false" customHeight="true" outlineLevel="0" collapsed="false">
      <c r="A14899" s="416" t="s">
        <v>15474</v>
      </c>
      <c r="B14899" s="416" t="s">
        <v>15475</v>
      </c>
      <c r="C14899" s="417" t="s">
        <v>267</v>
      </c>
      <c r="D14899" s="419" t="n">
        <v>237.05</v>
      </c>
    </row>
    <row r="14900" s="399" customFormat="true" ht="15" hidden="false" customHeight="true" outlineLevel="0" collapsed="false">
      <c r="A14900" s="416" t="s">
        <v>15476</v>
      </c>
      <c r="B14900" s="416" t="s">
        <v>15477</v>
      </c>
      <c r="C14900" s="417" t="s">
        <v>267</v>
      </c>
      <c r="D14900" s="419" t="n">
        <v>189.64</v>
      </c>
    </row>
    <row r="14901" s="399" customFormat="true" ht="15" hidden="false" customHeight="true" outlineLevel="0" collapsed="false">
      <c r="A14901" s="416" t="s">
        <v>15478</v>
      </c>
      <c r="B14901" s="416" t="s">
        <v>15479</v>
      </c>
      <c r="C14901" s="417" t="s">
        <v>267</v>
      </c>
      <c r="D14901" s="419" t="n">
        <v>94.82</v>
      </c>
    </row>
    <row r="14902" s="399" customFormat="true" ht="15" hidden="false" customHeight="true" outlineLevel="0" collapsed="false">
      <c r="A14902" s="416" t="s">
        <v>15480</v>
      </c>
      <c r="B14902" s="416" t="s">
        <v>15481</v>
      </c>
      <c r="C14902" s="417" t="s">
        <v>267</v>
      </c>
      <c r="D14902" s="419" t="n">
        <v>52.64</v>
      </c>
    </row>
    <row r="14903" s="399" customFormat="true" ht="15" hidden="false" customHeight="true" outlineLevel="0" collapsed="false">
      <c r="A14903" s="416" t="s">
        <v>15482</v>
      </c>
      <c r="B14903" s="416" t="s">
        <v>15483</v>
      </c>
      <c r="C14903" s="417" t="s">
        <v>267</v>
      </c>
      <c r="D14903" s="419" t="n">
        <v>7.03</v>
      </c>
    </row>
    <row r="14904" s="399" customFormat="true" ht="15" hidden="false" customHeight="true" outlineLevel="0" collapsed="false">
      <c r="A14904" s="416" t="s">
        <v>15484</v>
      </c>
      <c r="B14904" s="416" t="s">
        <v>15485</v>
      </c>
      <c r="C14904" s="417" t="s">
        <v>267</v>
      </c>
      <c r="D14904" s="419" t="n">
        <v>8.44</v>
      </c>
    </row>
    <row r="14905" s="399" customFormat="true" ht="15" hidden="false" customHeight="true" outlineLevel="0" collapsed="false">
      <c r="A14905" s="416" t="s">
        <v>15486</v>
      </c>
      <c r="B14905" s="416" t="s">
        <v>15487</v>
      </c>
      <c r="C14905" s="417" t="s">
        <v>267</v>
      </c>
      <c r="D14905" s="419" t="n">
        <v>52.64</v>
      </c>
    </row>
    <row r="14906" s="399" customFormat="true" ht="15" hidden="false" customHeight="true" outlineLevel="0" collapsed="false">
      <c r="A14906" s="416" t="s">
        <v>15488</v>
      </c>
      <c r="B14906" s="416" t="s">
        <v>15489</v>
      </c>
      <c r="C14906" s="417" t="s">
        <v>274</v>
      </c>
      <c r="D14906" s="419" t="n">
        <v>11.85</v>
      </c>
    </row>
    <row r="14907" s="399" customFormat="true" ht="15" hidden="false" customHeight="true" outlineLevel="0" collapsed="false">
      <c r="A14907" s="416" t="s">
        <v>15490</v>
      </c>
      <c r="B14907" s="416" t="s">
        <v>15491</v>
      </c>
      <c r="C14907" s="417" t="s">
        <v>267</v>
      </c>
      <c r="D14907" s="419" t="n">
        <v>23.71</v>
      </c>
    </row>
    <row r="14908" s="399" customFormat="true" ht="15" hidden="false" customHeight="true" outlineLevel="0" collapsed="false">
      <c r="A14908" s="416" t="s">
        <v>15492</v>
      </c>
      <c r="B14908" s="416" t="s">
        <v>15493</v>
      </c>
      <c r="C14908" s="417" t="s">
        <v>267</v>
      </c>
      <c r="D14908" s="419" t="n">
        <v>18.97</v>
      </c>
    </row>
    <row r="14909" s="399" customFormat="true" ht="15" hidden="false" customHeight="true" outlineLevel="0" collapsed="false">
      <c r="A14909" s="416" t="s">
        <v>15494</v>
      </c>
      <c r="B14909" s="416" t="s">
        <v>15495</v>
      </c>
      <c r="C14909" s="417" t="s">
        <v>267</v>
      </c>
      <c r="D14909" s="419" t="n">
        <v>28.44</v>
      </c>
    </row>
    <row r="14910" s="399" customFormat="true" ht="15" hidden="false" customHeight="true" outlineLevel="0" collapsed="false">
      <c r="A14910" s="416" t="s">
        <v>15496</v>
      </c>
      <c r="B14910" s="416" t="s">
        <v>15497</v>
      </c>
      <c r="C14910" s="417" t="s">
        <v>267</v>
      </c>
      <c r="D14910" s="419" t="n">
        <v>23.71</v>
      </c>
    </row>
    <row r="14911" s="399" customFormat="true" ht="15" hidden="false" customHeight="true" outlineLevel="0" collapsed="false">
      <c r="A14911" s="416" t="s">
        <v>15498</v>
      </c>
      <c r="B14911" s="416" t="s">
        <v>15499</v>
      </c>
      <c r="C14911" s="417" t="s">
        <v>267</v>
      </c>
      <c r="D14911" s="419" t="n">
        <v>47.41</v>
      </c>
    </row>
    <row r="14912" s="399" customFormat="true" ht="15" hidden="false" customHeight="true" outlineLevel="0" collapsed="false">
      <c r="A14912" s="416" t="s">
        <v>15500</v>
      </c>
      <c r="B14912" s="416" t="s">
        <v>15501</v>
      </c>
      <c r="C14912" s="417" t="s">
        <v>267</v>
      </c>
      <c r="D14912" s="419" t="n">
        <v>71.12</v>
      </c>
    </row>
    <row r="14913" s="399" customFormat="true" ht="15" hidden="false" customHeight="true" outlineLevel="0" collapsed="false">
      <c r="A14913" s="416" t="s">
        <v>15502</v>
      </c>
      <c r="B14913" s="416" t="s">
        <v>15503</v>
      </c>
      <c r="C14913" s="417" t="s">
        <v>267</v>
      </c>
      <c r="D14913" s="419" t="n">
        <v>133.4</v>
      </c>
    </row>
    <row r="14914" s="399" customFormat="true" ht="15" hidden="false" customHeight="true" outlineLevel="0" collapsed="false">
      <c r="A14914" s="416" t="s">
        <v>15504</v>
      </c>
      <c r="B14914" s="416" t="s">
        <v>15505</v>
      </c>
      <c r="C14914" s="417" t="s">
        <v>267</v>
      </c>
      <c r="D14914" s="419" t="n">
        <v>35.56</v>
      </c>
    </row>
    <row r="14915" s="399" customFormat="true" ht="15" hidden="false" customHeight="true" outlineLevel="0" collapsed="false">
      <c r="A14915" s="416" t="s">
        <v>15506</v>
      </c>
      <c r="B14915" s="416" t="s">
        <v>15507</v>
      </c>
      <c r="C14915" s="417" t="s">
        <v>267</v>
      </c>
      <c r="D14915" s="419" t="n">
        <v>9.65</v>
      </c>
    </row>
    <row r="14916" s="399" customFormat="true" ht="15" hidden="false" customHeight="true" outlineLevel="0" collapsed="false">
      <c r="A14916" s="416" t="s">
        <v>15508</v>
      </c>
      <c r="B14916" s="416" t="s">
        <v>15509</v>
      </c>
      <c r="C14916" s="417" t="s">
        <v>267</v>
      </c>
      <c r="D14916" s="419" t="n">
        <v>18.88</v>
      </c>
    </row>
    <row r="14917" s="399" customFormat="true" ht="15" hidden="false" customHeight="true" outlineLevel="0" collapsed="false">
      <c r="A14917" s="416" t="s">
        <v>15510</v>
      </c>
      <c r="B14917" s="416" t="s">
        <v>15511</v>
      </c>
      <c r="C14917" s="417" t="s">
        <v>274</v>
      </c>
      <c r="D14917" s="419" t="n">
        <v>5.68</v>
      </c>
    </row>
    <row r="14918" s="399" customFormat="true" ht="15" hidden="false" customHeight="true" outlineLevel="0" collapsed="false">
      <c r="A14918" s="416" t="s">
        <v>15512</v>
      </c>
      <c r="B14918" s="416" t="s">
        <v>15513</v>
      </c>
      <c r="C14918" s="417" t="s">
        <v>274</v>
      </c>
      <c r="D14918" s="419" t="n">
        <v>2.85</v>
      </c>
    </row>
    <row r="14919" s="399" customFormat="true" ht="15" hidden="false" customHeight="true" outlineLevel="0" collapsed="false">
      <c r="A14919" s="416" t="s">
        <v>15514</v>
      </c>
      <c r="B14919" s="416" t="s">
        <v>15515</v>
      </c>
      <c r="C14919" s="417" t="s">
        <v>274</v>
      </c>
      <c r="D14919" s="419" t="n">
        <v>4.74</v>
      </c>
    </row>
    <row r="14920" s="399" customFormat="true" ht="15" hidden="false" customHeight="true" outlineLevel="0" collapsed="false">
      <c r="A14920" s="416" t="s">
        <v>15516</v>
      </c>
      <c r="B14920" s="416" t="s">
        <v>15517</v>
      </c>
      <c r="C14920" s="417" t="s">
        <v>274</v>
      </c>
      <c r="D14920" s="419" t="n">
        <v>2.37</v>
      </c>
    </row>
    <row r="14921" s="399" customFormat="true" ht="15" hidden="false" customHeight="true" outlineLevel="0" collapsed="false">
      <c r="A14921" s="416" t="s">
        <v>15518</v>
      </c>
      <c r="B14921" s="416" t="s">
        <v>15519</v>
      </c>
      <c r="C14921" s="417" t="s">
        <v>274</v>
      </c>
      <c r="D14921" s="419" t="n">
        <v>33.35</v>
      </c>
    </row>
    <row r="14922" s="399" customFormat="true" ht="15" hidden="false" customHeight="true" outlineLevel="0" collapsed="false">
      <c r="A14922" s="416" t="s">
        <v>15520</v>
      </c>
      <c r="B14922" s="416" t="s">
        <v>15521</v>
      </c>
      <c r="C14922" s="417" t="s">
        <v>274</v>
      </c>
      <c r="D14922" s="419" t="n">
        <v>9.48</v>
      </c>
    </row>
    <row r="14923" s="399" customFormat="true" ht="15" hidden="false" customHeight="true" outlineLevel="0" collapsed="false">
      <c r="A14923" s="416" t="s">
        <v>15522</v>
      </c>
      <c r="B14923" s="416" t="s">
        <v>15523</v>
      </c>
      <c r="C14923" s="417" t="s">
        <v>267</v>
      </c>
      <c r="D14923" s="419" t="n">
        <v>47.41</v>
      </c>
    </row>
    <row r="14924" s="399" customFormat="true" ht="15" hidden="false" customHeight="true" outlineLevel="0" collapsed="false">
      <c r="A14924" s="409" t="s">
        <v>14741</v>
      </c>
      <c r="B14924" s="410" t="s">
        <v>262</v>
      </c>
      <c r="C14924" s="410" t="s">
        <v>14742</v>
      </c>
      <c r="D14924" s="412" t="s">
        <v>14743</v>
      </c>
    </row>
    <row r="14925" s="399" customFormat="true" ht="15" hidden="false" customHeight="true" outlineLevel="0" collapsed="false">
      <c r="A14925" s="416" t="s">
        <v>15524</v>
      </c>
      <c r="B14925" s="416" t="s">
        <v>15525</v>
      </c>
      <c r="C14925" s="420" t="s">
        <v>267</v>
      </c>
      <c r="D14925" s="419" t="n">
        <v>9.48</v>
      </c>
    </row>
    <row r="14926" s="399" customFormat="true" ht="15" hidden="false" customHeight="true" outlineLevel="0" collapsed="false">
      <c r="A14926" s="416" t="s">
        <v>15526</v>
      </c>
      <c r="B14926" s="416" t="s">
        <v>15527</v>
      </c>
      <c r="C14926" s="420" t="s">
        <v>267</v>
      </c>
      <c r="D14926" s="419" t="n">
        <v>71.12</v>
      </c>
    </row>
    <row r="14927" s="399" customFormat="true" ht="15" hidden="false" customHeight="true" outlineLevel="0" collapsed="false">
      <c r="A14927" s="416" t="s">
        <v>15528</v>
      </c>
      <c r="B14927" s="416" t="s">
        <v>15529</v>
      </c>
      <c r="C14927" s="420" t="s">
        <v>267</v>
      </c>
      <c r="D14927" s="419" t="n">
        <v>100.05</v>
      </c>
    </row>
    <row r="14928" s="399" customFormat="true" ht="15" hidden="false" customHeight="true" outlineLevel="0" collapsed="false">
      <c r="A14928" s="414" t="s">
        <v>15530</v>
      </c>
      <c r="B14928" s="414" t="s">
        <v>15531</v>
      </c>
      <c r="C14928" s="415"/>
      <c r="D14928" s="415"/>
    </row>
    <row r="14929" s="399" customFormat="true" ht="15" hidden="false" customHeight="true" outlineLevel="0" collapsed="false">
      <c r="A14929" s="416" t="s">
        <v>15532</v>
      </c>
      <c r="B14929" s="416" t="s">
        <v>15533</v>
      </c>
      <c r="C14929" s="420" t="s">
        <v>267</v>
      </c>
      <c r="D14929" s="419" t="n">
        <v>194.75</v>
      </c>
    </row>
    <row r="14930" s="399" customFormat="true" ht="15" hidden="false" customHeight="true" outlineLevel="0" collapsed="false">
      <c r="A14930" s="416" t="s">
        <v>15534</v>
      </c>
      <c r="B14930" s="416" t="s">
        <v>15535</v>
      </c>
      <c r="C14930" s="420" t="s">
        <v>267</v>
      </c>
      <c r="D14930" s="419" t="n">
        <v>47.41</v>
      </c>
    </row>
    <row r="14931" s="399" customFormat="true" ht="15" hidden="false" customHeight="true" outlineLevel="0" collapsed="false">
      <c r="A14931" s="416" t="s">
        <v>15536</v>
      </c>
      <c r="B14931" s="416" t="s">
        <v>15537</v>
      </c>
      <c r="C14931" s="420" t="s">
        <v>267</v>
      </c>
      <c r="D14931" s="419" t="n">
        <v>11.85</v>
      </c>
    </row>
    <row r="14932" s="399" customFormat="true" ht="15" hidden="false" customHeight="true" outlineLevel="0" collapsed="false">
      <c r="A14932" s="416" t="s">
        <v>15538</v>
      </c>
      <c r="B14932" s="416" t="s">
        <v>15539</v>
      </c>
      <c r="C14932" s="420" t="s">
        <v>76</v>
      </c>
      <c r="D14932" s="419" t="n">
        <v>47.41</v>
      </c>
    </row>
    <row r="14933" s="399" customFormat="true" ht="15" hidden="false" customHeight="true" outlineLevel="0" collapsed="false">
      <c r="A14933" s="416" t="s">
        <v>15540</v>
      </c>
      <c r="B14933" s="416" t="s">
        <v>15541</v>
      </c>
      <c r="C14933" s="420" t="s">
        <v>267</v>
      </c>
      <c r="D14933" s="419" t="n">
        <v>9.48</v>
      </c>
    </row>
    <row r="14934" s="399" customFormat="true" ht="15" hidden="false" customHeight="true" outlineLevel="0" collapsed="false">
      <c r="A14934" s="416" t="s">
        <v>15542</v>
      </c>
      <c r="B14934" s="416" t="s">
        <v>15543</v>
      </c>
      <c r="C14934" s="420" t="s">
        <v>267</v>
      </c>
      <c r="D14934" s="419" t="n">
        <v>18.97</v>
      </c>
    </row>
    <row r="14935" s="399" customFormat="true" ht="15" hidden="false" customHeight="true" outlineLevel="0" collapsed="false">
      <c r="A14935" s="416" t="s">
        <v>15544</v>
      </c>
      <c r="B14935" s="416" t="s">
        <v>15545</v>
      </c>
      <c r="C14935" s="420" t="s">
        <v>267</v>
      </c>
      <c r="D14935" s="419" t="n">
        <v>4.74</v>
      </c>
    </row>
    <row r="14936" s="399" customFormat="true" ht="15" hidden="false" customHeight="true" outlineLevel="0" collapsed="false">
      <c r="A14936" s="416" t="s">
        <v>15546</v>
      </c>
      <c r="B14936" s="416" t="s">
        <v>15547</v>
      </c>
      <c r="C14936" s="420" t="s">
        <v>267</v>
      </c>
      <c r="D14936" s="419" t="n">
        <v>7.11</v>
      </c>
    </row>
    <row r="14937" s="399" customFormat="true" ht="15" hidden="false" customHeight="true" outlineLevel="0" collapsed="false">
      <c r="A14937" s="416" t="s">
        <v>15548</v>
      </c>
      <c r="B14937" s="416" t="s">
        <v>15549</v>
      </c>
      <c r="C14937" s="420" t="s">
        <v>267</v>
      </c>
      <c r="D14937" s="419" t="n">
        <v>11.85</v>
      </c>
    </row>
    <row r="14938" s="399" customFormat="true" ht="15" hidden="false" customHeight="true" outlineLevel="0" collapsed="false">
      <c r="A14938" s="416" t="s">
        <v>15550</v>
      </c>
      <c r="B14938" s="416" t="s">
        <v>15551</v>
      </c>
      <c r="C14938" s="420" t="s">
        <v>267</v>
      </c>
      <c r="D14938" s="419" t="n">
        <v>11.85</v>
      </c>
    </row>
    <row r="14939" s="399" customFormat="true" ht="15" hidden="false" customHeight="true" outlineLevel="0" collapsed="false">
      <c r="A14939" s="414" t="s">
        <v>15552</v>
      </c>
      <c r="B14939" s="414" t="s">
        <v>15553</v>
      </c>
      <c r="C14939" s="415"/>
      <c r="D14939" s="415"/>
    </row>
    <row r="14940" s="399" customFormat="true" ht="15" hidden="false" customHeight="true" outlineLevel="0" collapsed="false">
      <c r="A14940" s="416" t="s">
        <v>15554</v>
      </c>
      <c r="B14940" s="416" t="s">
        <v>15555</v>
      </c>
      <c r="C14940" s="420" t="s">
        <v>267</v>
      </c>
      <c r="D14940" s="419" t="n">
        <v>33.35</v>
      </c>
    </row>
    <row r="14941" s="399" customFormat="true" ht="15" hidden="false" customHeight="true" outlineLevel="0" collapsed="false">
      <c r="A14941" s="416" t="s">
        <v>15556</v>
      </c>
      <c r="B14941" s="416" t="s">
        <v>15557</v>
      </c>
      <c r="C14941" s="420" t="s">
        <v>267</v>
      </c>
      <c r="D14941" s="419" t="n">
        <v>3.86</v>
      </c>
    </row>
    <row r="14942" s="399" customFormat="true" ht="15" hidden="false" customHeight="true" outlineLevel="0" collapsed="false">
      <c r="A14942" s="416" t="s">
        <v>15558</v>
      </c>
      <c r="B14942" s="416" t="s">
        <v>15559</v>
      </c>
      <c r="C14942" s="420" t="s">
        <v>267</v>
      </c>
      <c r="D14942" s="419" t="n">
        <v>47.41</v>
      </c>
    </row>
    <row r="14943" s="399" customFormat="true" ht="15" hidden="false" customHeight="true" outlineLevel="0" collapsed="false">
      <c r="A14943" s="416" t="s">
        <v>15560</v>
      </c>
      <c r="B14943" s="416" t="s">
        <v>15561</v>
      </c>
      <c r="C14943" s="420" t="s">
        <v>267</v>
      </c>
      <c r="D14943" s="419" t="n">
        <v>23.71</v>
      </c>
    </row>
    <row r="14944" s="399" customFormat="true" ht="15" hidden="false" customHeight="true" outlineLevel="0" collapsed="false">
      <c r="A14944" s="416" t="s">
        <v>15562</v>
      </c>
      <c r="B14944" s="416" t="s">
        <v>15563</v>
      </c>
      <c r="C14944" s="420" t="s">
        <v>267</v>
      </c>
      <c r="D14944" s="419" t="n">
        <v>19.29</v>
      </c>
    </row>
    <row r="14945" s="399" customFormat="true" ht="15" hidden="false" customHeight="true" outlineLevel="0" collapsed="false">
      <c r="A14945" s="416" t="s">
        <v>15564</v>
      </c>
      <c r="B14945" s="416" t="s">
        <v>15565</v>
      </c>
      <c r="C14945" s="420" t="s">
        <v>267</v>
      </c>
      <c r="D14945" s="419" t="n">
        <v>66.7</v>
      </c>
    </row>
    <row r="14946" s="399" customFormat="true" ht="15" hidden="false" customHeight="true" outlineLevel="0" collapsed="false">
      <c r="A14946" s="414" t="s">
        <v>15566</v>
      </c>
      <c r="B14946" s="414" t="s">
        <v>15567</v>
      </c>
      <c r="C14946" s="415"/>
      <c r="D14946" s="415"/>
    </row>
    <row r="14947" s="399" customFormat="true" ht="15" hidden="false" customHeight="true" outlineLevel="0" collapsed="false">
      <c r="A14947" s="416" t="s">
        <v>15568</v>
      </c>
      <c r="B14947" s="416" t="s">
        <v>15569</v>
      </c>
      <c r="C14947" s="420" t="s">
        <v>231</v>
      </c>
      <c r="D14947" s="419" t="n">
        <v>0.77</v>
      </c>
    </row>
    <row r="14948" s="399" customFormat="true" ht="15" hidden="false" customHeight="true" outlineLevel="0" collapsed="false">
      <c r="A14948" s="416" t="s">
        <v>15570</v>
      </c>
      <c r="B14948" s="416" t="s">
        <v>15571</v>
      </c>
      <c r="C14948" s="420" t="s">
        <v>267</v>
      </c>
      <c r="D14948" s="419" t="n">
        <v>71.12</v>
      </c>
    </row>
    <row r="14949" s="399" customFormat="true" ht="15" hidden="false" customHeight="true" outlineLevel="0" collapsed="false">
      <c r="A14949" s="416" t="s">
        <v>15572</v>
      </c>
      <c r="B14949" s="416" t="s">
        <v>15573</v>
      </c>
      <c r="C14949" s="420" t="s">
        <v>267</v>
      </c>
      <c r="D14949" s="419" t="n">
        <v>94.82</v>
      </c>
    </row>
    <row r="14950" s="399" customFormat="true" ht="15" hidden="false" customHeight="true" outlineLevel="0" collapsed="false">
      <c r="A14950" s="416" t="s">
        <v>15574</v>
      </c>
      <c r="B14950" s="416" t="s">
        <v>15575</v>
      </c>
      <c r="C14950" s="420" t="s">
        <v>274</v>
      </c>
      <c r="D14950" s="419" t="n">
        <v>18.97</v>
      </c>
    </row>
    <row r="14951" s="399" customFormat="true" ht="15" hidden="false" customHeight="true" outlineLevel="0" collapsed="false">
      <c r="A14951" s="416" t="s">
        <v>15576</v>
      </c>
      <c r="B14951" s="416" t="s">
        <v>15577</v>
      </c>
      <c r="C14951" s="420" t="s">
        <v>76</v>
      </c>
      <c r="D14951" s="419" t="n">
        <v>47.41</v>
      </c>
    </row>
    <row r="14952" s="399" customFormat="true" ht="15" hidden="false" customHeight="true" outlineLevel="0" collapsed="false">
      <c r="A14952" s="416" t="s">
        <v>15578</v>
      </c>
      <c r="B14952" s="416" t="s">
        <v>15579</v>
      </c>
      <c r="C14952" s="420" t="s">
        <v>267</v>
      </c>
      <c r="D14952" s="419" t="n">
        <v>257.35</v>
      </c>
    </row>
    <row r="14953" s="399" customFormat="true" ht="15" hidden="false" customHeight="true" outlineLevel="0" collapsed="false">
      <c r="A14953" s="416" t="s">
        <v>15580</v>
      </c>
      <c r="B14953" s="416" t="s">
        <v>15581</v>
      </c>
      <c r="C14953" s="420" t="s">
        <v>267</v>
      </c>
      <c r="D14953" s="419" t="n">
        <v>257.35</v>
      </c>
    </row>
    <row r="14954" s="399" customFormat="true" ht="15" hidden="false" customHeight="true" outlineLevel="0" collapsed="false">
      <c r="A14954" s="416" t="s">
        <v>15582</v>
      </c>
      <c r="B14954" s="416" t="s">
        <v>15583</v>
      </c>
      <c r="C14954" s="420" t="s">
        <v>267</v>
      </c>
      <c r="D14954" s="419" t="n">
        <v>149.39</v>
      </c>
    </row>
    <row r="14955" s="399" customFormat="true" ht="15" hidden="false" customHeight="true" outlineLevel="0" collapsed="false">
      <c r="A14955" s="416" t="s">
        <v>15584</v>
      </c>
      <c r="B14955" s="416" t="s">
        <v>15585</v>
      </c>
      <c r="C14955" s="420" t="s">
        <v>76</v>
      </c>
      <c r="D14955" s="419" t="n">
        <v>94.82</v>
      </c>
    </row>
    <row r="14956" s="399" customFormat="true" ht="15" hidden="false" customHeight="true" outlineLevel="0" collapsed="false">
      <c r="A14956" s="416" t="s">
        <v>15586</v>
      </c>
      <c r="B14956" s="416" t="s">
        <v>15587</v>
      </c>
      <c r="C14956" s="420" t="s">
        <v>267</v>
      </c>
      <c r="D14956" s="419" t="n">
        <v>16.68</v>
      </c>
    </row>
    <row r="14957" s="399" customFormat="true" ht="15" hidden="false" customHeight="true" outlineLevel="0" collapsed="false">
      <c r="A14957" s="416" t="s">
        <v>15588</v>
      </c>
      <c r="B14957" s="416" t="s">
        <v>15589</v>
      </c>
      <c r="C14957" s="420" t="s">
        <v>267</v>
      </c>
      <c r="D14957" s="419" t="n">
        <v>94.82</v>
      </c>
    </row>
    <row r="14958" s="399" customFormat="true" ht="15" hidden="false" customHeight="true" outlineLevel="0" collapsed="false">
      <c r="A14958" s="416" t="s">
        <v>15590</v>
      </c>
      <c r="B14958" s="416" t="s">
        <v>15591</v>
      </c>
      <c r="C14958" s="420" t="s">
        <v>267</v>
      </c>
      <c r="D14958" s="419" t="n">
        <v>22.5</v>
      </c>
    </row>
    <row r="14959" s="399" customFormat="true" ht="15" hidden="false" customHeight="true" outlineLevel="0" collapsed="false">
      <c r="A14959" s="416" t="s">
        <v>15592</v>
      </c>
      <c r="B14959" s="416" t="s">
        <v>15593</v>
      </c>
      <c r="C14959" s="420" t="s">
        <v>267</v>
      </c>
      <c r="D14959" s="419" t="n">
        <v>3.86</v>
      </c>
    </row>
    <row r="14960" s="399" customFormat="true" ht="15" hidden="false" customHeight="true" outlineLevel="0" collapsed="false">
      <c r="A14960" s="416" t="s">
        <v>15594</v>
      </c>
      <c r="B14960" s="416" t="s">
        <v>15595</v>
      </c>
      <c r="C14960" s="420" t="s">
        <v>267</v>
      </c>
      <c r="D14960" s="419" t="n">
        <v>3.86</v>
      </c>
    </row>
    <row r="14961" s="399" customFormat="true" ht="15" hidden="false" customHeight="true" outlineLevel="0" collapsed="false">
      <c r="A14961" s="416" t="s">
        <v>15596</v>
      </c>
      <c r="B14961" s="416" t="s">
        <v>15597</v>
      </c>
      <c r="C14961" s="420" t="s">
        <v>267</v>
      </c>
      <c r="D14961" s="419" t="n">
        <v>30.86</v>
      </c>
    </row>
    <row r="14962" s="399" customFormat="true" ht="15" hidden="false" customHeight="true" outlineLevel="0" collapsed="false">
      <c r="A14962" s="414" t="s">
        <v>15598</v>
      </c>
      <c r="B14962" s="414" t="s">
        <v>15599</v>
      </c>
      <c r="C14962" s="415"/>
      <c r="D14962" s="415"/>
    </row>
    <row r="14963" s="399" customFormat="true" ht="15" hidden="false" customHeight="true" outlineLevel="0" collapsed="false">
      <c r="A14963" s="416" t="s">
        <v>15600</v>
      </c>
      <c r="B14963" s="416" t="s">
        <v>15601</v>
      </c>
      <c r="C14963" s="420" t="s">
        <v>267</v>
      </c>
      <c r="D14963" s="419" t="n">
        <v>4.82</v>
      </c>
    </row>
    <row r="14964" s="399" customFormat="true" ht="15" hidden="false" customHeight="true" outlineLevel="0" collapsed="false">
      <c r="A14964" s="416" t="s">
        <v>15602</v>
      </c>
      <c r="B14964" s="416" t="s">
        <v>15603</v>
      </c>
      <c r="C14964" s="420" t="s">
        <v>267</v>
      </c>
      <c r="D14964" s="419" t="n">
        <v>328.15</v>
      </c>
    </row>
    <row r="14965" s="399" customFormat="true" ht="15" hidden="false" customHeight="true" outlineLevel="0" collapsed="false">
      <c r="A14965" s="416" t="s">
        <v>15604</v>
      </c>
      <c r="B14965" s="416" t="s">
        <v>15605</v>
      </c>
      <c r="C14965" s="420" t="s">
        <v>267</v>
      </c>
      <c r="D14965" s="419" t="n">
        <v>30.82</v>
      </c>
    </row>
    <row r="14966" s="399" customFormat="true" ht="15" hidden="false" customHeight="true" outlineLevel="0" collapsed="false">
      <c r="A14966" s="416" t="s">
        <v>15606</v>
      </c>
      <c r="B14966" s="416" t="s">
        <v>15607</v>
      </c>
      <c r="C14966" s="420" t="s">
        <v>267</v>
      </c>
      <c r="D14966" s="419" t="n">
        <v>627.17</v>
      </c>
    </row>
    <row r="14967" s="399" customFormat="true" ht="15" hidden="false" customHeight="true" outlineLevel="0" collapsed="false">
      <c r="A14967" s="416" t="s">
        <v>15608</v>
      </c>
      <c r="B14967" s="416" t="s">
        <v>15609</v>
      </c>
      <c r="C14967" s="420" t="s">
        <v>274</v>
      </c>
      <c r="D14967" s="419" t="n">
        <v>23.71</v>
      </c>
    </row>
    <row r="14968" s="399" customFormat="true" ht="15" hidden="false" customHeight="true" outlineLevel="0" collapsed="false">
      <c r="A14968" s="416" t="s">
        <v>15610</v>
      </c>
      <c r="B14968" s="416" t="s">
        <v>15611</v>
      </c>
      <c r="C14968" s="420" t="s">
        <v>274</v>
      </c>
      <c r="D14968" s="419" t="n">
        <v>11.85</v>
      </c>
    </row>
    <row r="14969" s="399" customFormat="true" ht="15" hidden="false" customHeight="true" outlineLevel="0" collapsed="false">
      <c r="A14969" s="416" t="s">
        <v>15612</v>
      </c>
      <c r="B14969" s="416" t="s">
        <v>15613</v>
      </c>
      <c r="C14969" s="420" t="s">
        <v>274</v>
      </c>
      <c r="D14969" s="419" t="n">
        <v>47.41</v>
      </c>
    </row>
    <row r="14970" s="399" customFormat="true" ht="15" hidden="false" customHeight="true" outlineLevel="0" collapsed="false">
      <c r="A14970" s="409" t="s">
        <v>14741</v>
      </c>
      <c r="B14970" s="410" t="s">
        <v>262</v>
      </c>
      <c r="C14970" s="410" t="s">
        <v>14742</v>
      </c>
      <c r="D14970" s="412" t="s">
        <v>14743</v>
      </c>
    </row>
    <row r="14971" s="399" customFormat="true" ht="15" hidden="false" customHeight="true" outlineLevel="0" collapsed="false">
      <c r="A14971" s="416" t="s">
        <v>15614</v>
      </c>
      <c r="B14971" s="416" t="s">
        <v>15615</v>
      </c>
      <c r="C14971" s="420" t="s">
        <v>274</v>
      </c>
      <c r="D14971" s="419" t="n">
        <v>23.71</v>
      </c>
    </row>
    <row r="14972" s="399" customFormat="true" ht="15" hidden="false" customHeight="true" outlineLevel="0" collapsed="false">
      <c r="A14972" s="416" t="s">
        <v>15616</v>
      </c>
      <c r="B14972" s="416" t="s">
        <v>15617</v>
      </c>
      <c r="C14972" s="420" t="s">
        <v>274</v>
      </c>
      <c r="D14972" s="419" t="n">
        <v>9.48</v>
      </c>
    </row>
    <row r="14973" s="399" customFormat="true" ht="15" hidden="false" customHeight="true" outlineLevel="0" collapsed="false">
      <c r="A14973" s="414" t="s">
        <v>15618</v>
      </c>
      <c r="B14973" s="414" t="s">
        <v>15619</v>
      </c>
      <c r="C14973" s="415"/>
      <c r="D14973" s="415"/>
    </row>
    <row r="14974" s="399" customFormat="true" ht="15" hidden="false" customHeight="true" outlineLevel="0" collapsed="false">
      <c r="A14974" s="416" t="s">
        <v>15620</v>
      </c>
      <c r="B14974" s="416" t="s">
        <v>15621</v>
      </c>
      <c r="C14974" s="420" t="s">
        <v>274</v>
      </c>
      <c r="D14974" s="419" t="n">
        <v>4.44</v>
      </c>
    </row>
    <row r="14975" s="399" customFormat="true" ht="15" hidden="false" customHeight="true" outlineLevel="0" collapsed="false">
      <c r="A14975" s="416" t="s">
        <v>15622</v>
      </c>
      <c r="B14975" s="416" t="s">
        <v>15623</v>
      </c>
      <c r="C14975" s="420" t="s">
        <v>274</v>
      </c>
      <c r="D14975" s="419" t="n">
        <v>2.89</v>
      </c>
    </row>
    <row r="14976" s="399" customFormat="true" ht="15" hidden="false" customHeight="true" outlineLevel="0" collapsed="false">
      <c r="A14976" s="416" t="s">
        <v>15624</v>
      </c>
      <c r="B14976" s="416" t="s">
        <v>15625</v>
      </c>
      <c r="C14976" s="420" t="s">
        <v>274</v>
      </c>
      <c r="D14976" s="419" t="n">
        <v>7.72</v>
      </c>
    </row>
    <row r="14977" s="399" customFormat="true" ht="15" hidden="false" customHeight="true" outlineLevel="0" collapsed="false">
      <c r="A14977" s="416" t="s">
        <v>15626</v>
      </c>
      <c r="B14977" s="416" t="s">
        <v>15627</v>
      </c>
      <c r="C14977" s="420" t="s">
        <v>267</v>
      </c>
      <c r="D14977" s="419" t="n">
        <v>84.36</v>
      </c>
    </row>
    <row r="14978" s="399" customFormat="true" ht="15" hidden="false" customHeight="true" outlineLevel="0" collapsed="false">
      <c r="A14978" s="416" t="s">
        <v>15628</v>
      </c>
      <c r="B14978" s="416" t="s">
        <v>15629</v>
      </c>
      <c r="C14978" s="420" t="s">
        <v>267</v>
      </c>
      <c r="D14978" s="419" t="n">
        <v>142.23</v>
      </c>
    </row>
    <row r="14979" s="399" customFormat="true" ht="15" hidden="false" customHeight="true" outlineLevel="0" collapsed="false">
      <c r="A14979" s="414" t="s">
        <v>15630</v>
      </c>
      <c r="B14979" s="414" t="s">
        <v>15631</v>
      </c>
      <c r="C14979" s="415"/>
      <c r="D14979" s="415"/>
    </row>
    <row r="14980" s="399" customFormat="true" ht="15" hidden="false" customHeight="true" outlineLevel="0" collapsed="false">
      <c r="A14980" s="416" t="s">
        <v>15632</v>
      </c>
      <c r="B14980" s="416" t="s">
        <v>15633</v>
      </c>
      <c r="C14980" s="420" t="s">
        <v>267</v>
      </c>
      <c r="D14980" s="419" t="n">
        <v>13.34</v>
      </c>
    </row>
    <row r="14981" s="399" customFormat="true" ht="15" hidden="false" customHeight="true" outlineLevel="0" collapsed="false">
      <c r="A14981" s="414" t="s">
        <v>15634</v>
      </c>
      <c r="B14981" s="414" t="s">
        <v>15635</v>
      </c>
      <c r="C14981" s="415"/>
      <c r="D14981" s="415"/>
    </row>
    <row r="14982" s="399" customFormat="true" ht="15" hidden="false" customHeight="true" outlineLevel="0" collapsed="false">
      <c r="A14982" s="416" t="s">
        <v>15636</v>
      </c>
      <c r="B14982" s="416" t="s">
        <v>15637</v>
      </c>
      <c r="C14982" s="420" t="s">
        <v>267</v>
      </c>
      <c r="D14982" s="419" t="n">
        <v>21.5</v>
      </c>
    </row>
    <row r="14983" s="399" customFormat="true" ht="15" hidden="false" customHeight="true" outlineLevel="0" collapsed="false">
      <c r="A14983" s="414" t="s">
        <v>15638</v>
      </c>
      <c r="B14983" s="414" t="s">
        <v>15639</v>
      </c>
      <c r="C14983" s="415"/>
      <c r="D14983" s="415"/>
    </row>
    <row r="14984" s="399" customFormat="true" ht="15" hidden="false" customHeight="true" outlineLevel="0" collapsed="false">
      <c r="A14984" s="416" t="s">
        <v>15640</v>
      </c>
      <c r="B14984" s="416" t="s">
        <v>15641</v>
      </c>
      <c r="C14984" s="420" t="s">
        <v>274</v>
      </c>
      <c r="D14984" s="419" t="n">
        <v>8.61</v>
      </c>
    </row>
    <row r="14985" s="399" customFormat="true" ht="15" hidden="false" customHeight="true" outlineLevel="0" collapsed="false">
      <c r="A14985" s="416" t="s">
        <v>15642</v>
      </c>
      <c r="B14985" s="416" t="s">
        <v>15643</v>
      </c>
      <c r="C14985" s="420" t="s">
        <v>274</v>
      </c>
      <c r="D14985" s="419" t="n">
        <v>3.86</v>
      </c>
    </row>
    <row r="14986" s="399" customFormat="true" ht="15" hidden="false" customHeight="true" outlineLevel="0" collapsed="false">
      <c r="A14986" s="416" t="s">
        <v>15644</v>
      </c>
      <c r="B14986" s="416" t="s">
        <v>15645</v>
      </c>
      <c r="C14986" s="420" t="s">
        <v>274</v>
      </c>
      <c r="D14986" s="419" t="n">
        <v>7.72</v>
      </c>
    </row>
    <row r="14987" s="399" customFormat="true" ht="15" hidden="false" customHeight="true" outlineLevel="0" collapsed="false">
      <c r="A14987" s="416" t="s">
        <v>15646</v>
      </c>
      <c r="B14987" s="416" t="s">
        <v>15647</v>
      </c>
      <c r="C14987" s="420" t="s">
        <v>76</v>
      </c>
      <c r="D14987" s="419" t="n">
        <v>18.72</v>
      </c>
    </row>
    <row r="14988" s="399" customFormat="true" ht="15" hidden="false" customHeight="true" outlineLevel="0" collapsed="false">
      <c r="A14988" s="416" t="s">
        <v>15648</v>
      </c>
      <c r="B14988" s="416" t="s">
        <v>15649</v>
      </c>
      <c r="C14988" s="420" t="s">
        <v>76</v>
      </c>
      <c r="D14988" s="419" t="n">
        <v>11.57</v>
      </c>
    </row>
    <row r="14989" s="399" customFormat="true" ht="15" hidden="false" customHeight="true" outlineLevel="0" collapsed="false">
      <c r="A14989" s="414" t="s">
        <v>15650</v>
      </c>
      <c r="B14989" s="414" t="s">
        <v>15651</v>
      </c>
      <c r="C14989" s="415"/>
      <c r="D14989" s="415"/>
    </row>
    <row r="14990" s="399" customFormat="true" ht="15" hidden="false" customHeight="true" outlineLevel="0" collapsed="false">
      <c r="A14990" s="416" t="s">
        <v>15652</v>
      </c>
      <c r="B14990" s="416" t="s">
        <v>15653</v>
      </c>
      <c r="C14990" s="420" t="s">
        <v>76</v>
      </c>
      <c r="D14990" s="419" t="n">
        <v>58.51</v>
      </c>
    </row>
    <row r="14991" s="399" customFormat="true" ht="15" hidden="false" customHeight="true" outlineLevel="0" collapsed="false">
      <c r="A14991" s="413" t="n">
        <v>5</v>
      </c>
      <c r="B14991" s="414" t="s">
        <v>15654</v>
      </c>
      <c r="C14991" s="415"/>
      <c r="D14991" s="415"/>
    </row>
    <row r="14992" s="399" customFormat="true" ht="15" hidden="false" customHeight="true" outlineLevel="0" collapsed="false">
      <c r="A14992" s="414" t="s">
        <v>15655</v>
      </c>
      <c r="B14992" s="414" t="s">
        <v>15656</v>
      </c>
      <c r="C14992" s="415"/>
      <c r="D14992" s="415"/>
    </row>
    <row r="14993" s="399" customFormat="true" ht="15" hidden="false" customHeight="true" outlineLevel="0" collapsed="false">
      <c r="A14993" s="416" t="s">
        <v>15657</v>
      </c>
      <c r="B14993" s="416" t="s">
        <v>15658</v>
      </c>
      <c r="C14993" s="420" t="s">
        <v>353</v>
      </c>
      <c r="D14993" s="419" t="n">
        <v>132.52</v>
      </c>
    </row>
    <row r="14994" s="399" customFormat="true" ht="15" hidden="false" customHeight="true" outlineLevel="0" collapsed="false">
      <c r="A14994" s="414" t="s">
        <v>15659</v>
      </c>
      <c r="B14994" s="414" t="s">
        <v>15660</v>
      </c>
      <c r="C14994" s="415"/>
      <c r="D14994" s="415"/>
    </row>
    <row r="14995" s="399" customFormat="true" ht="15" hidden="false" customHeight="true" outlineLevel="0" collapsed="false">
      <c r="A14995" s="416" t="s">
        <v>15661</v>
      </c>
      <c r="B14995" s="416" t="s">
        <v>15662</v>
      </c>
      <c r="C14995" s="420" t="s">
        <v>353</v>
      </c>
      <c r="D14995" s="419" t="n">
        <v>109.24</v>
      </c>
    </row>
    <row r="14996" s="399" customFormat="true" ht="15" hidden="false" customHeight="true" outlineLevel="0" collapsed="false">
      <c r="A14996" s="416" t="s">
        <v>15663</v>
      </c>
      <c r="B14996" s="416" t="s">
        <v>15664</v>
      </c>
      <c r="C14996" s="420" t="s">
        <v>353</v>
      </c>
      <c r="D14996" s="419" t="n">
        <v>125.93</v>
      </c>
    </row>
    <row r="14997" s="399" customFormat="true" ht="15" hidden="false" customHeight="true" outlineLevel="0" collapsed="false">
      <c r="A14997" s="416" t="s">
        <v>15665</v>
      </c>
      <c r="B14997" s="416" t="s">
        <v>15666</v>
      </c>
      <c r="C14997" s="420" t="s">
        <v>353</v>
      </c>
      <c r="D14997" s="419" t="n">
        <v>128.73</v>
      </c>
    </row>
    <row r="14998" s="399" customFormat="true" ht="15" hidden="false" customHeight="true" outlineLevel="0" collapsed="false">
      <c r="A14998" s="416" t="s">
        <v>15667</v>
      </c>
      <c r="B14998" s="416" t="s">
        <v>15668</v>
      </c>
      <c r="C14998" s="420" t="s">
        <v>353</v>
      </c>
      <c r="D14998" s="419" t="n">
        <v>124.59</v>
      </c>
    </row>
    <row r="14999" s="399" customFormat="true" ht="15" hidden="false" customHeight="true" outlineLevel="0" collapsed="false">
      <c r="A14999" s="416" t="s">
        <v>15669</v>
      </c>
      <c r="B14999" s="416" t="s">
        <v>15670</v>
      </c>
      <c r="C14999" s="420" t="s">
        <v>9192</v>
      </c>
      <c r="D14999" s="419" t="n">
        <v>265.5</v>
      </c>
    </row>
    <row r="15000" s="399" customFormat="true" ht="15" hidden="false" customHeight="true" outlineLevel="0" collapsed="false">
      <c r="A15000" s="414" t="s">
        <v>15671</v>
      </c>
      <c r="B15000" s="414" t="s">
        <v>15672</v>
      </c>
      <c r="C15000" s="415"/>
      <c r="D15000" s="415"/>
    </row>
    <row r="15001" s="399" customFormat="true" ht="15" hidden="false" customHeight="true" outlineLevel="0" collapsed="false">
      <c r="A15001" s="416" t="s">
        <v>15673</v>
      </c>
      <c r="B15001" s="416" t="s">
        <v>15674</v>
      </c>
      <c r="C15001" s="420" t="s">
        <v>353</v>
      </c>
      <c r="D15001" s="419" t="n">
        <v>20.85</v>
      </c>
    </row>
    <row r="15002" s="399" customFormat="true" ht="15" hidden="false" customHeight="true" outlineLevel="0" collapsed="false">
      <c r="A15002" s="416" t="s">
        <v>15675</v>
      </c>
      <c r="B15002" s="416" t="s">
        <v>15676</v>
      </c>
      <c r="C15002" s="420" t="s">
        <v>353</v>
      </c>
      <c r="D15002" s="419" t="n">
        <v>39.08</v>
      </c>
    </row>
    <row r="15003" s="399" customFormat="true" ht="15" hidden="false" customHeight="true" outlineLevel="0" collapsed="false">
      <c r="A15003" s="416" t="s">
        <v>15677</v>
      </c>
      <c r="B15003" s="416" t="s">
        <v>15678</v>
      </c>
      <c r="C15003" s="420" t="s">
        <v>353</v>
      </c>
      <c r="D15003" s="419" t="n">
        <v>48.53</v>
      </c>
    </row>
    <row r="15004" s="399" customFormat="true" ht="15" hidden="false" customHeight="true" outlineLevel="0" collapsed="false">
      <c r="A15004" s="416" t="s">
        <v>15679</v>
      </c>
      <c r="B15004" s="416" t="s">
        <v>15680</v>
      </c>
      <c r="C15004" s="420" t="s">
        <v>353</v>
      </c>
      <c r="D15004" s="419" t="n">
        <v>55.19</v>
      </c>
    </row>
    <row r="15005" s="399" customFormat="true" ht="15" hidden="false" customHeight="true" outlineLevel="0" collapsed="false">
      <c r="A15005" s="416" t="s">
        <v>15681</v>
      </c>
      <c r="B15005" s="416" t="s">
        <v>15682</v>
      </c>
      <c r="C15005" s="420" t="s">
        <v>9302</v>
      </c>
      <c r="D15005" s="419" t="n">
        <v>2.76</v>
      </c>
    </row>
    <row r="15006" s="399" customFormat="true" ht="15" hidden="false" customHeight="true" outlineLevel="0" collapsed="false">
      <c r="A15006" s="409" t="s">
        <v>14741</v>
      </c>
      <c r="B15006" s="410" t="s">
        <v>262</v>
      </c>
      <c r="C15006" s="410" t="s">
        <v>14742</v>
      </c>
      <c r="D15006" s="412" t="s">
        <v>14743</v>
      </c>
    </row>
    <row r="15007" s="399" customFormat="true" ht="15" hidden="false" customHeight="true" outlineLevel="0" collapsed="false">
      <c r="A15007" s="416" t="s">
        <v>15683</v>
      </c>
      <c r="B15007" s="416" t="s">
        <v>15684</v>
      </c>
      <c r="C15007" s="420" t="s">
        <v>353</v>
      </c>
      <c r="D15007" s="419" t="n">
        <v>17.69</v>
      </c>
    </row>
    <row r="15008" s="399" customFormat="true" ht="15" hidden="false" customHeight="true" outlineLevel="0" collapsed="false">
      <c r="A15008" s="414" t="s">
        <v>15685</v>
      </c>
      <c r="B15008" s="414" t="s">
        <v>15686</v>
      </c>
      <c r="C15008" s="415"/>
      <c r="D15008" s="415"/>
    </row>
    <row r="15009" s="399" customFormat="true" ht="15" hidden="false" customHeight="true" outlineLevel="0" collapsed="false">
      <c r="A15009" s="416" t="s">
        <v>15687</v>
      </c>
      <c r="B15009" s="416" t="s">
        <v>15688</v>
      </c>
      <c r="C15009" s="420" t="s">
        <v>9192</v>
      </c>
      <c r="D15009" s="419" t="n">
        <v>47.39</v>
      </c>
    </row>
    <row r="15010" s="399" customFormat="true" ht="15" hidden="false" customHeight="true" outlineLevel="0" collapsed="false">
      <c r="A15010" s="416" t="s">
        <v>15689</v>
      </c>
      <c r="B15010" s="416" t="s">
        <v>15690</v>
      </c>
      <c r="C15010" s="420" t="s">
        <v>353</v>
      </c>
      <c r="D15010" s="419" t="n">
        <v>30.62</v>
      </c>
    </row>
    <row r="15011" s="399" customFormat="true" ht="15" hidden="false" customHeight="true" outlineLevel="0" collapsed="false">
      <c r="A15011" s="416" t="s">
        <v>15691</v>
      </c>
      <c r="B15011" s="416" t="s">
        <v>15692</v>
      </c>
      <c r="C15011" s="420" t="s">
        <v>9192</v>
      </c>
      <c r="D15011" s="419" t="n">
        <v>850</v>
      </c>
    </row>
    <row r="15012" s="399" customFormat="true" ht="15" hidden="false" customHeight="true" outlineLevel="0" collapsed="false">
      <c r="A15012" s="414" t="s">
        <v>15693</v>
      </c>
      <c r="B15012" s="414" t="s">
        <v>15694</v>
      </c>
      <c r="C15012" s="415"/>
      <c r="D15012" s="415"/>
    </row>
    <row r="15013" s="399" customFormat="true" ht="15" hidden="false" customHeight="true" outlineLevel="0" collapsed="false">
      <c r="A15013" s="416" t="s">
        <v>15695</v>
      </c>
      <c r="B15013" s="416" t="s">
        <v>15696</v>
      </c>
      <c r="C15013" s="420" t="s">
        <v>353</v>
      </c>
      <c r="D15013" s="419" t="n">
        <v>6.4</v>
      </c>
    </row>
    <row r="15014" s="399" customFormat="true" ht="15" hidden="false" customHeight="true" outlineLevel="0" collapsed="false">
      <c r="A15014" s="416" t="s">
        <v>15697</v>
      </c>
      <c r="B15014" s="416" t="s">
        <v>15698</v>
      </c>
      <c r="C15014" s="420" t="s">
        <v>353</v>
      </c>
      <c r="D15014" s="419" t="n">
        <v>8.56</v>
      </c>
    </row>
    <row r="15015" s="399" customFormat="true" ht="15" hidden="false" customHeight="true" outlineLevel="0" collapsed="false">
      <c r="A15015" s="416" t="s">
        <v>15699</v>
      </c>
      <c r="B15015" s="416" t="s">
        <v>15700</v>
      </c>
      <c r="C15015" s="420" t="s">
        <v>353</v>
      </c>
      <c r="D15015" s="419" t="n">
        <v>12.78</v>
      </c>
    </row>
    <row r="15016" s="399" customFormat="true" ht="15" hidden="false" customHeight="true" outlineLevel="0" collapsed="false">
      <c r="A15016" s="416" t="s">
        <v>15701</v>
      </c>
      <c r="B15016" s="416" t="s">
        <v>15702</v>
      </c>
      <c r="C15016" s="420" t="s">
        <v>353</v>
      </c>
      <c r="D15016" s="419" t="n">
        <v>14.13</v>
      </c>
    </row>
    <row r="15017" s="399" customFormat="true" ht="15" hidden="false" customHeight="true" outlineLevel="0" collapsed="false">
      <c r="A15017" s="416" t="s">
        <v>15703</v>
      </c>
      <c r="B15017" s="416" t="s">
        <v>15704</v>
      </c>
      <c r="C15017" s="420" t="s">
        <v>353</v>
      </c>
      <c r="D15017" s="419" t="n">
        <v>18.88</v>
      </c>
    </row>
    <row r="15018" s="399" customFormat="true" ht="15" hidden="false" customHeight="true" outlineLevel="0" collapsed="false">
      <c r="A15018" s="416" t="s">
        <v>15705</v>
      </c>
      <c r="B15018" s="416" t="s">
        <v>15706</v>
      </c>
      <c r="C15018" s="420" t="s">
        <v>353</v>
      </c>
      <c r="D15018" s="419" t="n">
        <v>28.29</v>
      </c>
    </row>
    <row r="15019" s="399" customFormat="true" ht="15" hidden="false" customHeight="true" outlineLevel="0" collapsed="false">
      <c r="A15019" s="416" t="s">
        <v>15707</v>
      </c>
      <c r="B15019" s="416" t="s">
        <v>15708</v>
      </c>
      <c r="C15019" s="420" t="s">
        <v>353</v>
      </c>
      <c r="D15019" s="419" t="n">
        <v>37.68</v>
      </c>
    </row>
    <row r="15020" s="399" customFormat="true" ht="15" hidden="false" customHeight="true" outlineLevel="0" collapsed="false">
      <c r="A15020" s="416" t="s">
        <v>15709</v>
      </c>
      <c r="B15020" s="416" t="s">
        <v>15710</v>
      </c>
      <c r="C15020" s="420" t="s">
        <v>9302</v>
      </c>
      <c r="D15020" s="419" t="n">
        <v>1.82</v>
      </c>
    </row>
    <row r="15021" s="399" customFormat="true" ht="15" hidden="false" customHeight="true" outlineLevel="0" collapsed="false">
      <c r="A15021" s="416" t="s">
        <v>15711</v>
      </c>
      <c r="B15021" s="416" t="s">
        <v>15712</v>
      </c>
      <c r="C15021" s="420" t="s">
        <v>353</v>
      </c>
      <c r="D15021" s="419" t="n">
        <v>14.73</v>
      </c>
    </row>
    <row r="15022" s="399" customFormat="true" ht="15" hidden="false" customHeight="true" outlineLevel="0" collapsed="false">
      <c r="A15022" s="416" t="s">
        <v>15713</v>
      </c>
      <c r="B15022" s="416" t="s">
        <v>15714</v>
      </c>
      <c r="C15022" s="420" t="s">
        <v>353</v>
      </c>
      <c r="D15022" s="419" t="n">
        <v>20.31</v>
      </c>
    </row>
    <row r="15023" s="399" customFormat="true" ht="15" hidden="false" customHeight="true" outlineLevel="0" collapsed="false">
      <c r="A15023" s="416" t="s">
        <v>15715</v>
      </c>
      <c r="B15023" s="416" t="s">
        <v>15716</v>
      </c>
      <c r="C15023" s="420" t="s">
        <v>353</v>
      </c>
      <c r="D15023" s="419" t="n">
        <v>21.2</v>
      </c>
    </row>
    <row r="15024" s="399" customFormat="true" ht="15" hidden="false" customHeight="true" outlineLevel="0" collapsed="false">
      <c r="A15024" s="416" t="s">
        <v>15717</v>
      </c>
      <c r="B15024" s="416" t="s">
        <v>15718</v>
      </c>
      <c r="C15024" s="420" t="s">
        <v>353</v>
      </c>
      <c r="D15024" s="419" t="n">
        <v>27.09</v>
      </c>
    </row>
    <row r="15025" s="399" customFormat="true" ht="15" hidden="false" customHeight="true" outlineLevel="0" collapsed="false">
      <c r="A15025" s="416" t="s">
        <v>15719</v>
      </c>
      <c r="B15025" s="416" t="s">
        <v>15720</v>
      </c>
      <c r="C15025" s="420" t="s">
        <v>353</v>
      </c>
      <c r="D15025" s="419" t="n">
        <v>40.62</v>
      </c>
    </row>
    <row r="15026" s="399" customFormat="true" ht="15" hidden="false" customHeight="true" outlineLevel="0" collapsed="false">
      <c r="A15026" s="416" t="s">
        <v>15721</v>
      </c>
      <c r="B15026" s="416" t="s">
        <v>15722</v>
      </c>
      <c r="C15026" s="420" t="s">
        <v>353</v>
      </c>
      <c r="D15026" s="419" t="n">
        <v>54.15</v>
      </c>
    </row>
    <row r="15027" s="399" customFormat="true" ht="15" hidden="false" customHeight="true" outlineLevel="0" collapsed="false">
      <c r="A15027" s="416" t="s">
        <v>15723</v>
      </c>
      <c r="B15027" s="416" t="s">
        <v>15724</v>
      </c>
      <c r="C15027" s="420" t="s">
        <v>9302</v>
      </c>
      <c r="D15027" s="419" t="n">
        <v>2.63</v>
      </c>
    </row>
    <row r="15028" s="399" customFormat="true" ht="15" hidden="false" customHeight="true" outlineLevel="0" collapsed="false">
      <c r="A15028" s="413" t="n">
        <v>6</v>
      </c>
      <c r="B15028" s="414" t="s">
        <v>15725</v>
      </c>
      <c r="C15028" s="415"/>
      <c r="D15028" s="415"/>
    </row>
    <row r="15029" s="399" customFormat="true" ht="15" hidden="false" customHeight="true" outlineLevel="0" collapsed="false">
      <c r="A15029" s="414" t="s">
        <v>15726</v>
      </c>
      <c r="B15029" s="414" t="s">
        <v>15727</v>
      </c>
      <c r="C15029" s="415"/>
      <c r="D15029" s="415"/>
    </row>
    <row r="15030" s="399" customFormat="true" ht="15" hidden="false" customHeight="true" outlineLevel="0" collapsed="false">
      <c r="A15030" s="416" t="s">
        <v>15728</v>
      </c>
      <c r="B15030" s="416" t="s">
        <v>15729</v>
      </c>
      <c r="C15030" s="420" t="s">
        <v>353</v>
      </c>
      <c r="D15030" s="419" t="n">
        <v>48.23</v>
      </c>
    </row>
    <row r="15031" s="399" customFormat="true" ht="15" hidden="false" customHeight="true" outlineLevel="0" collapsed="false">
      <c r="A15031" s="416" t="s">
        <v>15730</v>
      </c>
      <c r="B15031" s="416" t="s">
        <v>15731</v>
      </c>
      <c r="C15031" s="420" t="s">
        <v>353</v>
      </c>
      <c r="D15031" s="419" t="n">
        <v>60.18</v>
      </c>
    </row>
    <row r="15032" s="399" customFormat="true" ht="15" hidden="false" customHeight="true" outlineLevel="0" collapsed="false">
      <c r="A15032" s="414" t="s">
        <v>15732</v>
      </c>
      <c r="B15032" s="414" t="s">
        <v>15733</v>
      </c>
      <c r="C15032" s="415"/>
      <c r="D15032" s="415"/>
    </row>
    <row r="15033" s="399" customFormat="true" ht="15" hidden="false" customHeight="true" outlineLevel="0" collapsed="false">
      <c r="A15033" s="416" t="s">
        <v>15734</v>
      </c>
      <c r="B15033" s="416" t="s">
        <v>15735</v>
      </c>
      <c r="C15033" s="420" t="s">
        <v>353</v>
      </c>
      <c r="D15033" s="419" t="n">
        <v>57.87</v>
      </c>
    </row>
    <row r="15034" s="399" customFormat="true" ht="15" hidden="false" customHeight="true" outlineLevel="0" collapsed="false">
      <c r="A15034" s="416" t="s">
        <v>15736</v>
      </c>
      <c r="B15034" s="416" t="s">
        <v>15737</v>
      </c>
      <c r="C15034" s="420" t="s">
        <v>353</v>
      </c>
      <c r="D15034" s="419" t="n">
        <v>74.85</v>
      </c>
    </row>
    <row r="15035" s="399" customFormat="true" ht="15" hidden="false" customHeight="true" outlineLevel="0" collapsed="false">
      <c r="A15035" s="414" t="s">
        <v>15738</v>
      </c>
      <c r="B15035" s="414" t="s">
        <v>15739</v>
      </c>
      <c r="C15035" s="415"/>
      <c r="D15035" s="415"/>
    </row>
    <row r="15036" s="399" customFormat="true" ht="15" hidden="false" customHeight="true" outlineLevel="0" collapsed="false">
      <c r="A15036" s="416" t="s">
        <v>15740</v>
      </c>
      <c r="B15036" s="416" t="s">
        <v>15741</v>
      </c>
      <c r="C15036" s="420" t="s">
        <v>353</v>
      </c>
      <c r="D15036" s="419" t="n">
        <v>8.29</v>
      </c>
    </row>
    <row r="15037" s="399" customFormat="true" ht="15" hidden="false" customHeight="true" outlineLevel="0" collapsed="false">
      <c r="A15037" s="416" t="s">
        <v>15742</v>
      </c>
      <c r="B15037" s="416" t="s">
        <v>15743</v>
      </c>
      <c r="C15037" s="420" t="s">
        <v>353</v>
      </c>
      <c r="D15037" s="419" t="n">
        <v>18</v>
      </c>
    </row>
    <row r="15038" s="399" customFormat="true" ht="15" hidden="false" customHeight="true" outlineLevel="0" collapsed="false">
      <c r="A15038" s="416" t="s">
        <v>15744</v>
      </c>
      <c r="B15038" s="416" t="s">
        <v>15745</v>
      </c>
      <c r="C15038" s="420" t="s">
        <v>353</v>
      </c>
      <c r="D15038" s="419" t="n">
        <v>81.85</v>
      </c>
    </row>
    <row r="15039" s="399" customFormat="true" ht="15" hidden="false" customHeight="true" outlineLevel="0" collapsed="false">
      <c r="A15039" s="414" t="s">
        <v>15746</v>
      </c>
      <c r="B15039" s="414" t="s">
        <v>15747</v>
      </c>
      <c r="C15039" s="415"/>
      <c r="D15039" s="415"/>
    </row>
    <row r="15040" s="399" customFormat="true" ht="15" hidden="false" customHeight="true" outlineLevel="0" collapsed="false">
      <c r="A15040" s="416" t="s">
        <v>15748</v>
      </c>
      <c r="B15040" s="416" t="s">
        <v>15749</v>
      </c>
      <c r="C15040" s="420" t="s">
        <v>353</v>
      </c>
      <c r="D15040" s="419" t="n">
        <v>59.58</v>
      </c>
    </row>
    <row r="15041" s="399" customFormat="true" ht="15" hidden="false" customHeight="true" outlineLevel="0" collapsed="false">
      <c r="A15041" s="414" t="s">
        <v>15750</v>
      </c>
      <c r="B15041" s="414" t="s">
        <v>15751</v>
      </c>
      <c r="C15041" s="415"/>
      <c r="D15041" s="415"/>
    </row>
    <row r="15042" s="399" customFormat="true" ht="15" hidden="false" customHeight="true" outlineLevel="0" collapsed="false">
      <c r="A15042" s="416" t="s">
        <v>15752</v>
      </c>
      <c r="B15042" s="416" t="s">
        <v>15753</v>
      </c>
      <c r="C15042" s="420" t="s">
        <v>353</v>
      </c>
      <c r="D15042" s="419" t="n">
        <v>11.57</v>
      </c>
    </row>
    <row r="15043" s="399" customFormat="true" ht="15" hidden="false" customHeight="true" outlineLevel="0" collapsed="false">
      <c r="A15043" s="413" t="n">
        <v>7</v>
      </c>
      <c r="B15043" s="414" t="s">
        <v>15754</v>
      </c>
      <c r="C15043" s="415"/>
      <c r="D15043" s="415"/>
    </row>
    <row r="15044" s="399" customFormat="true" ht="15" hidden="false" customHeight="true" outlineLevel="0" collapsed="false">
      <c r="A15044" s="409" t="s">
        <v>14741</v>
      </c>
      <c r="B15044" s="410" t="s">
        <v>262</v>
      </c>
      <c r="C15044" s="411" t="s">
        <v>14742</v>
      </c>
      <c r="D15044" s="412" t="s">
        <v>14743</v>
      </c>
    </row>
    <row r="15045" s="399" customFormat="true" ht="15" hidden="false" customHeight="true" outlineLevel="0" collapsed="false">
      <c r="A15045" s="414" t="s">
        <v>15755</v>
      </c>
      <c r="B15045" s="414" t="s">
        <v>15756</v>
      </c>
      <c r="C15045" s="415"/>
      <c r="D15045" s="415"/>
    </row>
    <row r="15046" s="399" customFormat="true" ht="15" hidden="false" customHeight="true" outlineLevel="0" collapsed="false">
      <c r="A15046" s="416" t="s">
        <v>15757</v>
      </c>
      <c r="B15046" s="416" t="s">
        <v>15758</v>
      </c>
      <c r="C15046" s="417" t="s">
        <v>353</v>
      </c>
      <c r="D15046" s="419" t="n">
        <v>15.96</v>
      </c>
    </row>
    <row r="15047" s="399" customFormat="true" ht="15" hidden="false" customHeight="true" outlineLevel="0" collapsed="false">
      <c r="A15047" s="416" t="s">
        <v>15759</v>
      </c>
      <c r="B15047" s="416" t="s">
        <v>15760</v>
      </c>
      <c r="C15047" s="417" t="s">
        <v>353</v>
      </c>
      <c r="D15047" s="419" t="n">
        <v>16.39</v>
      </c>
    </row>
    <row r="15048" s="399" customFormat="true" ht="15" hidden="false" customHeight="true" outlineLevel="0" collapsed="false">
      <c r="A15048" s="416" t="s">
        <v>15761</v>
      </c>
      <c r="B15048" s="416" t="s">
        <v>15762</v>
      </c>
      <c r="C15048" s="417" t="s">
        <v>353</v>
      </c>
      <c r="D15048" s="419" t="n">
        <v>34.27</v>
      </c>
    </row>
    <row r="15049" s="399" customFormat="true" ht="15" hidden="false" customHeight="true" outlineLevel="0" collapsed="false">
      <c r="A15049" s="416" t="s">
        <v>15763</v>
      </c>
      <c r="B15049" s="416" t="s">
        <v>15764</v>
      </c>
      <c r="C15049" s="417" t="s">
        <v>353</v>
      </c>
      <c r="D15049" s="419" t="n">
        <v>15.77</v>
      </c>
    </row>
    <row r="15050" s="399" customFormat="true" ht="15" hidden="false" customHeight="true" outlineLevel="0" collapsed="false">
      <c r="A15050" s="414" t="s">
        <v>15765</v>
      </c>
      <c r="B15050" s="414" t="s">
        <v>15766</v>
      </c>
      <c r="C15050" s="415"/>
      <c r="D15050" s="415"/>
    </row>
    <row r="15051" s="399" customFormat="true" ht="15" hidden="false" customHeight="true" outlineLevel="0" collapsed="false">
      <c r="A15051" s="416" t="s">
        <v>15767</v>
      </c>
      <c r="B15051" s="416" t="s">
        <v>15768</v>
      </c>
      <c r="C15051" s="417" t="s">
        <v>353</v>
      </c>
      <c r="D15051" s="419" t="n">
        <v>10.99</v>
      </c>
    </row>
    <row r="15052" s="399" customFormat="true" ht="15" hidden="false" customHeight="true" outlineLevel="0" collapsed="false">
      <c r="A15052" s="416" t="s">
        <v>15769</v>
      </c>
      <c r="B15052" s="416" t="s">
        <v>15770</v>
      </c>
      <c r="C15052" s="417" t="s">
        <v>353</v>
      </c>
      <c r="D15052" s="419" t="n">
        <v>12.39</v>
      </c>
    </row>
    <row r="15053" s="399" customFormat="true" ht="15" hidden="false" customHeight="true" outlineLevel="0" collapsed="false">
      <c r="A15053" s="416" t="s">
        <v>15771</v>
      </c>
      <c r="B15053" s="416" t="s">
        <v>15772</v>
      </c>
      <c r="C15053" s="417" t="s">
        <v>353</v>
      </c>
      <c r="D15053" s="419" t="n">
        <v>20.59</v>
      </c>
    </row>
    <row r="15054" s="399" customFormat="true" ht="15" hidden="false" customHeight="true" outlineLevel="0" collapsed="false">
      <c r="A15054" s="416" t="s">
        <v>15773</v>
      </c>
      <c r="B15054" s="416" t="s">
        <v>15774</v>
      </c>
      <c r="C15054" s="417" t="s">
        <v>353</v>
      </c>
      <c r="D15054" s="419" t="n">
        <v>21.73</v>
      </c>
    </row>
    <row r="15055" s="399" customFormat="true" ht="15" hidden="false" customHeight="true" outlineLevel="0" collapsed="false">
      <c r="A15055" s="414" t="s">
        <v>15775</v>
      </c>
      <c r="B15055" s="414" t="s">
        <v>15776</v>
      </c>
      <c r="C15055" s="415"/>
      <c r="D15055" s="415"/>
    </row>
    <row r="15056" s="399" customFormat="true" ht="15" hidden="false" customHeight="true" outlineLevel="0" collapsed="false">
      <c r="A15056" s="416" t="s">
        <v>15777</v>
      </c>
      <c r="B15056" s="416" t="s">
        <v>15778</v>
      </c>
      <c r="C15056" s="417" t="s">
        <v>353</v>
      </c>
      <c r="D15056" s="419" t="n">
        <v>38.39</v>
      </c>
    </row>
    <row r="15057" s="399" customFormat="true" ht="15" hidden="false" customHeight="true" outlineLevel="0" collapsed="false">
      <c r="A15057" s="416" t="s">
        <v>15779</v>
      </c>
      <c r="B15057" s="416" t="s">
        <v>15780</v>
      </c>
      <c r="C15057" s="417" t="s">
        <v>353</v>
      </c>
      <c r="D15057" s="419" t="n">
        <v>32.85</v>
      </c>
    </row>
    <row r="15058" s="399" customFormat="true" ht="15" hidden="false" customHeight="true" outlineLevel="0" collapsed="false">
      <c r="A15058" s="414" t="s">
        <v>15781</v>
      </c>
      <c r="B15058" s="414" t="s">
        <v>15782</v>
      </c>
      <c r="C15058" s="415"/>
      <c r="D15058" s="415"/>
    </row>
    <row r="15059" s="399" customFormat="true" ht="15" hidden="false" customHeight="true" outlineLevel="0" collapsed="false">
      <c r="A15059" s="416" t="s">
        <v>15783</v>
      </c>
      <c r="B15059" s="416" t="s">
        <v>15784</v>
      </c>
      <c r="C15059" s="417" t="s">
        <v>353</v>
      </c>
      <c r="D15059" s="419" t="n">
        <v>291.17</v>
      </c>
    </row>
    <row r="15060" s="399" customFormat="true" ht="15" hidden="false" customHeight="true" outlineLevel="0" collapsed="false">
      <c r="A15060" s="414" t="s">
        <v>15785</v>
      </c>
      <c r="B15060" s="414" t="s">
        <v>15786</v>
      </c>
      <c r="C15060" s="415"/>
      <c r="D15060" s="415"/>
    </row>
    <row r="15061" s="399" customFormat="true" ht="15" hidden="false" customHeight="true" outlineLevel="0" collapsed="false">
      <c r="A15061" s="416" t="s">
        <v>15787</v>
      </c>
      <c r="B15061" s="416" t="s">
        <v>15788</v>
      </c>
      <c r="C15061" s="417" t="s">
        <v>353</v>
      </c>
      <c r="D15061" s="419" t="n">
        <v>5.46</v>
      </c>
    </row>
    <row r="15062" s="399" customFormat="true" ht="15" hidden="false" customHeight="true" outlineLevel="0" collapsed="false">
      <c r="A15062" s="414" t="s">
        <v>15789</v>
      </c>
      <c r="B15062" s="414" t="s">
        <v>15790</v>
      </c>
      <c r="C15062" s="415"/>
      <c r="D15062" s="415"/>
    </row>
    <row r="15063" s="399" customFormat="true" ht="15" hidden="false" customHeight="true" outlineLevel="0" collapsed="false">
      <c r="A15063" s="416" t="s">
        <v>15791</v>
      </c>
      <c r="B15063" s="416" t="s">
        <v>15792</v>
      </c>
      <c r="C15063" s="417" t="s">
        <v>353</v>
      </c>
      <c r="D15063" s="419" t="n">
        <v>6.75</v>
      </c>
    </row>
    <row r="15064" s="399" customFormat="true" ht="15" hidden="false" customHeight="true" outlineLevel="0" collapsed="false">
      <c r="A15064" s="416" t="s">
        <v>15793</v>
      </c>
      <c r="B15064" s="416" t="s">
        <v>15794</v>
      </c>
      <c r="C15064" s="417" t="s">
        <v>353</v>
      </c>
      <c r="D15064" s="419" t="n">
        <v>23.44</v>
      </c>
    </row>
    <row r="15065" s="399" customFormat="true" ht="15" hidden="false" customHeight="true" outlineLevel="0" collapsed="false">
      <c r="A15065" s="414" t="s">
        <v>15795</v>
      </c>
      <c r="B15065" s="414" t="s">
        <v>15796</v>
      </c>
      <c r="C15065" s="415"/>
      <c r="D15065" s="415"/>
    </row>
    <row r="15066" s="399" customFormat="true" ht="15" hidden="false" customHeight="true" outlineLevel="0" collapsed="false">
      <c r="A15066" s="416" t="s">
        <v>15797</v>
      </c>
      <c r="B15066" s="416" t="s">
        <v>15798</v>
      </c>
      <c r="C15066" s="417" t="s">
        <v>353</v>
      </c>
      <c r="D15066" s="419" t="n">
        <v>17.08</v>
      </c>
    </row>
    <row r="15067" s="399" customFormat="true" ht="15" hidden="false" customHeight="true" outlineLevel="0" collapsed="false">
      <c r="A15067" s="416" t="s">
        <v>15799</v>
      </c>
      <c r="B15067" s="416" t="s">
        <v>15800</v>
      </c>
      <c r="C15067" s="417" t="s">
        <v>353</v>
      </c>
      <c r="D15067" s="419" t="n">
        <v>12.15</v>
      </c>
    </row>
    <row r="15068" s="399" customFormat="true" ht="15" hidden="false" customHeight="true" outlineLevel="0" collapsed="false">
      <c r="A15068" s="416" t="s">
        <v>15801</v>
      </c>
      <c r="B15068" s="416" t="s">
        <v>15802</v>
      </c>
      <c r="C15068" s="417" t="s">
        <v>353</v>
      </c>
      <c r="D15068" s="419" t="n">
        <v>12.17</v>
      </c>
    </row>
    <row r="15069" s="399" customFormat="true" ht="15" hidden="false" customHeight="true" outlineLevel="0" collapsed="false">
      <c r="A15069" s="416" t="s">
        <v>15803</v>
      </c>
      <c r="B15069" s="416" t="s">
        <v>15804</v>
      </c>
      <c r="C15069" s="417" t="s">
        <v>353</v>
      </c>
      <c r="D15069" s="419" t="n">
        <v>20.59</v>
      </c>
    </row>
    <row r="15070" s="399" customFormat="true" ht="15" hidden="false" customHeight="true" outlineLevel="0" collapsed="false">
      <c r="A15070" s="413" t="n">
        <v>8</v>
      </c>
      <c r="B15070" s="414" t="s">
        <v>15805</v>
      </c>
      <c r="C15070" s="415"/>
      <c r="D15070" s="415"/>
    </row>
    <row r="15071" s="399" customFormat="true" ht="15" hidden="false" customHeight="true" outlineLevel="0" collapsed="false">
      <c r="A15071" s="414" t="s">
        <v>15806</v>
      </c>
      <c r="B15071" s="414" t="s">
        <v>15807</v>
      </c>
      <c r="C15071" s="415"/>
      <c r="D15071" s="415"/>
    </row>
    <row r="15072" s="399" customFormat="true" ht="15" hidden="false" customHeight="true" outlineLevel="0" collapsed="false">
      <c r="A15072" s="416" t="s">
        <v>15808</v>
      </c>
      <c r="B15072" s="416" t="s">
        <v>15809</v>
      </c>
      <c r="C15072" s="417" t="s">
        <v>76</v>
      </c>
      <c r="D15072" s="419" t="n">
        <v>93.22</v>
      </c>
    </row>
    <row r="15073" s="399" customFormat="true" ht="15" hidden="false" customHeight="true" outlineLevel="0" collapsed="false">
      <c r="A15073" s="416" t="s">
        <v>15810</v>
      </c>
      <c r="B15073" s="416" t="s">
        <v>15811</v>
      </c>
      <c r="C15073" s="417" t="s">
        <v>76</v>
      </c>
      <c r="D15073" s="419" t="n">
        <v>54.19</v>
      </c>
    </row>
    <row r="15074" s="399" customFormat="true" ht="15" hidden="false" customHeight="true" outlineLevel="0" collapsed="false">
      <c r="A15074" s="416" t="s">
        <v>15812</v>
      </c>
      <c r="B15074" s="416" t="s">
        <v>15813</v>
      </c>
      <c r="C15074" s="417" t="s">
        <v>76</v>
      </c>
      <c r="D15074" s="419" t="n">
        <v>21.71</v>
      </c>
    </row>
    <row r="15075" s="399" customFormat="true" ht="15" hidden="false" customHeight="true" outlineLevel="0" collapsed="false">
      <c r="A15075" s="416" t="s">
        <v>15814</v>
      </c>
      <c r="B15075" s="416" t="s">
        <v>15815</v>
      </c>
      <c r="C15075" s="417" t="s">
        <v>76</v>
      </c>
      <c r="D15075" s="419" t="n">
        <v>112.83</v>
      </c>
    </row>
    <row r="15076" s="399" customFormat="true" ht="15" hidden="false" customHeight="true" outlineLevel="0" collapsed="false">
      <c r="A15076" s="416" t="s">
        <v>15816</v>
      </c>
      <c r="B15076" s="416" t="s">
        <v>15817</v>
      </c>
      <c r="C15076" s="417" t="s">
        <v>76</v>
      </c>
      <c r="D15076" s="419" t="n">
        <v>386.07</v>
      </c>
    </row>
    <row r="15077" s="399" customFormat="true" ht="15" hidden="false" customHeight="true" outlineLevel="0" collapsed="false">
      <c r="A15077" s="416" t="s">
        <v>15818</v>
      </c>
      <c r="B15077" s="416" t="s">
        <v>15819</v>
      </c>
      <c r="C15077" s="417" t="s">
        <v>76</v>
      </c>
      <c r="D15077" s="419" t="n">
        <v>422.14</v>
      </c>
    </row>
    <row r="15078" s="399" customFormat="true" ht="15" hidden="false" customHeight="true" outlineLevel="0" collapsed="false">
      <c r="A15078" s="416" t="s">
        <v>15820</v>
      </c>
      <c r="B15078" s="416" t="s">
        <v>15821</v>
      </c>
      <c r="C15078" s="417" t="s">
        <v>76</v>
      </c>
      <c r="D15078" s="419" t="n">
        <v>467.36</v>
      </c>
    </row>
    <row r="15079" s="399" customFormat="true" ht="15" hidden="false" customHeight="true" outlineLevel="0" collapsed="false">
      <c r="A15079" s="414" t="s">
        <v>15822</v>
      </c>
      <c r="B15079" s="414" t="s">
        <v>15823</v>
      </c>
      <c r="C15079" s="415"/>
      <c r="D15079" s="415"/>
    </row>
    <row r="15080" s="399" customFormat="true" ht="15" hidden="false" customHeight="true" outlineLevel="0" collapsed="false">
      <c r="A15080" s="416" t="s">
        <v>15824</v>
      </c>
      <c r="B15080" s="416" t="s">
        <v>15825</v>
      </c>
      <c r="C15080" s="417" t="s">
        <v>353</v>
      </c>
      <c r="D15080" s="419" t="n">
        <v>52.64</v>
      </c>
    </row>
    <row r="15081" s="399" customFormat="true" ht="15" hidden="false" customHeight="true" outlineLevel="0" collapsed="false">
      <c r="A15081" s="409" t="s">
        <v>14741</v>
      </c>
      <c r="B15081" s="410" t="s">
        <v>262</v>
      </c>
      <c r="C15081" s="410" t="s">
        <v>14742</v>
      </c>
      <c r="D15081" s="412" t="s">
        <v>14743</v>
      </c>
    </row>
    <row r="15082" s="399" customFormat="true" ht="15" hidden="false" customHeight="true" outlineLevel="0" collapsed="false">
      <c r="A15082" s="416" t="s">
        <v>15826</v>
      </c>
      <c r="B15082" s="416" t="s">
        <v>15827</v>
      </c>
      <c r="C15082" s="420" t="s">
        <v>532</v>
      </c>
      <c r="D15082" s="419" t="n">
        <v>12.15</v>
      </c>
    </row>
    <row r="15083" s="399" customFormat="true" ht="15" hidden="false" customHeight="true" outlineLevel="0" collapsed="false">
      <c r="A15083" s="416" t="s">
        <v>15828</v>
      </c>
      <c r="B15083" s="416" t="s">
        <v>15829</v>
      </c>
      <c r="C15083" s="420" t="s">
        <v>15830</v>
      </c>
      <c r="D15083" s="419" t="n">
        <v>11.88</v>
      </c>
    </row>
    <row r="15084" s="399" customFormat="true" ht="15" hidden="false" customHeight="true" outlineLevel="0" collapsed="false">
      <c r="A15084" s="416" t="s">
        <v>15831</v>
      </c>
      <c r="B15084" s="416" t="s">
        <v>15832</v>
      </c>
      <c r="C15084" s="420" t="s">
        <v>353</v>
      </c>
      <c r="D15084" s="419" t="n">
        <v>14.68</v>
      </c>
    </row>
    <row r="15085" s="399" customFormat="true" ht="15" hidden="false" customHeight="true" outlineLevel="0" collapsed="false">
      <c r="A15085" s="414" t="s">
        <v>15833</v>
      </c>
      <c r="B15085" s="414" t="s">
        <v>15834</v>
      </c>
      <c r="C15085" s="415"/>
      <c r="D15085" s="415"/>
    </row>
    <row r="15086" s="399" customFormat="true" ht="15" hidden="false" customHeight="true" outlineLevel="0" collapsed="false">
      <c r="A15086" s="416" t="s">
        <v>15835</v>
      </c>
      <c r="B15086" s="416" t="s">
        <v>15836</v>
      </c>
      <c r="C15086" s="420" t="s">
        <v>353</v>
      </c>
      <c r="D15086" s="419" t="n">
        <v>8.56</v>
      </c>
    </row>
    <row r="15087" s="399" customFormat="true" ht="15" hidden="false" customHeight="true" outlineLevel="0" collapsed="false">
      <c r="A15087" s="414" t="s">
        <v>15837</v>
      </c>
      <c r="B15087" s="414" t="s">
        <v>15838</v>
      </c>
      <c r="C15087" s="415"/>
      <c r="D15087" s="415"/>
    </row>
    <row r="15088" s="399" customFormat="true" ht="15" hidden="false" customHeight="true" outlineLevel="0" collapsed="false">
      <c r="A15088" s="416" t="s">
        <v>15839</v>
      </c>
      <c r="B15088" s="416" t="s">
        <v>15840</v>
      </c>
      <c r="C15088" s="420" t="s">
        <v>76</v>
      </c>
      <c r="D15088" s="419" t="n">
        <v>32.84</v>
      </c>
    </row>
    <row r="15089" s="399" customFormat="true" ht="15" hidden="false" customHeight="true" outlineLevel="0" collapsed="false">
      <c r="A15089" s="416" t="s">
        <v>15841</v>
      </c>
      <c r="B15089" s="416" t="s">
        <v>15842</v>
      </c>
      <c r="C15089" s="420" t="s">
        <v>353</v>
      </c>
      <c r="D15089" s="419" t="n">
        <v>168.62</v>
      </c>
    </row>
    <row r="15090" s="399" customFormat="true" ht="15" hidden="false" customHeight="true" outlineLevel="0" collapsed="false">
      <c r="A15090" s="416" t="s">
        <v>15843</v>
      </c>
      <c r="B15090" s="416" t="s">
        <v>15844</v>
      </c>
      <c r="C15090" s="420" t="s">
        <v>353</v>
      </c>
      <c r="D15090" s="419" t="n">
        <v>186.81</v>
      </c>
    </row>
    <row r="15091" s="399" customFormat="true" ht="15" hidden="false" customHeight="true" outlineLevel="0" collapsed="false">
      <c r="A15091" s="416" t="s">
        <v>15845</v>
      </c>
      <c r="B15091" s="416" t="s">
        <v>15846</v>
      </c>
      <c r="C15091" s="420" t="s">
        <v>76</v>
      </c>
      <c r="D15091" s="419" t="n">
        <v>19.52</v>
      </c>
    </row>
    <row r="15092" s="399" customFormat="true" ht="15" hidden="false" customHeight="true" outlineLevel="0" collapsed="false">
      <c r="A15092" s="416" t="s">
        <v>15847</v>
      </c>
      <c r="B15092" s="416" t="s">
        <v>15848</v>
      </c>
      <c r="C15092" s="420" t="s">
        <v>76</v>
      </c>
      <c r="D15092" s="419" t="n">
        <v>22</v>
      </c>
    </row>
    <row r="15093" s="399" customFormat="true" ht="15" hidden="false" customHeight="true" outlineLevel="0" collapsed="false">
      <c r="A15093" s="416" t="s">
        <v>15849</v>
      </c>
      <c r="B15093" s="416" t="s">
        <v>15850</v>
      </c>
      <c r="C15093" s="420" t="s">
        <v>76</v>
      </c>
      <c r="D15093" s="419" t="n">
        <v>30.81</v>
      </c>
    </row>
    <row r="15094" s="399" customFormat="true" ht="15" hidden="false" customHeight="true" outlineLevel="0" collapsed="false">
      <c r="A15094" s="414" t="s">
        <v>15851</v>
      </c>
      <c r="B15094" s="414" t="s">
        <v>15852</v>
      </c>
      <c r="C15094" s="415"/>
      <c r="D15094" s="415"/>
    </row>
    <row r="15095" s="399" customFormat="true" ht="15" hidden="false" customHeight="true" outlineLevel="0" collapsed="false">
      <c r="A15095" s="416" t="s">
        <v>15853</v>
      </c>
      <c r="B15095" s="416" t="s">
        <v>15854</v>
      </c>
      <c r="C15095" s="420" t="s">
        <v>274</v>
      </c>
      <c r="D15095" s="419" t="n">
        <v>27.46</v>
      </c>
    </row>
    <row r="15096" s="399" customFormat="true" ht="15" hidden="false" customHeight="true" outlineLevel="0" collapsed="false">
      <c r="A15096" s="416" t="s">
        <v>15855</v>
      </c>
      <c r="B15096" s="416" t="s">
        <v>15856</v>
      </c>
      <c r="C15096" s="420" t="s">
        <v>274</v>
      </c>
      <c r="D15096" s="419" t="n">
        <v>35.26</v>
      </c>
    </row>
    <row r="15097" s="399" customFormat="true" ht="15" hidden="false" customHeight="true" outlineLevel="0" collapsed="false">
      <c r="A15097" s="416" t="s">
        <v>15857</v>
      </c>
      <c r="B15097" s="416" t="s">
        <v>15858</v>
      </c>
      <c r="C15097" s="420" t="s">
        <v>274</v>
      </c>
      <c r="D15097" s="419" t="n">
        <v>38.46</v>
      </c>
    </row>
    <row r="15098" s="399" customFormat="true" ht="15" hidden="false" customHeight="true" outlineLevel="0" collapsed="false">
      <c r="A15098" s="414" t="s">
        <v>15859</v>
      </c>
      <c r="B15098" s="414" t="s">
        <v>15860</v>
      </c>
      <c r="C15098" s="415"/>
      <c r="D15098" s="415"/>
    </row>
    <row r="15099" s="399" customFormat="true" ht="15" hidden="false" customHeight="true" outlineLevel="0" collapsed="false">
      <c r="A15099" s="416" t="s">
        <v>15861</v>
      </c>
      <c r="B15099" s="416" t="s">
        <v>15862</v>
      </c>
      <c r="C15099" s="420" t="s">
        <v>14797</v>
      </c>
      <c r="D15099" s="418" t="n">
        <v>12090.57</v>
      </c>
    </row>
    <row r="15100" s="399" customFormat="true" ht="15" hidden="false" customHeight="true" outlineLevel="0" collapsed="false">
      <c r="A15100" s="416" t="s">
        <v>15863</v>
      </c>
      <c r="B15100" s="416" t="s">
        <v>15864</v>
      </c>
      <c r="C15100" s="420" t="s">
        <v>15865</v>
      </c>
      <c r="D15100" s="419" t="n">
        <v>810.21</v>
      </c>
    </row>
    <row r="15101" s="399" customFormat="true" ht="15" hidden="false" customHeight="true" outlineLevel="0" collapsed="false">
      <c r="A15101" s="416" t="s">
        <v>15866</v>
      </c>
      <c r="B15101" s="416" t="s">
        <v>15867</v>
      </c>
      <c r="C15101" s="420" t="s">
        <v>267</v>
      </c>
      <c r="D15101" s="419" t="n">
        <v>541.84</v>
      </c>
    </row>
    <row r="15102" s="399" customFormat="true" ht="15" hidden="false" customHeight="true" outlineLevel="0" collapsed="false">
      <c r="A15102" s="416" t="s">
        <v>15868</v>
      </c>
      <c r="B15102" s="416" t="s">
        <v>15869</v>
      </c>
      <c r="C15102" s="420" t="s">
        <v>15870</v>
      </c>
      <c r="D15102" s="419" t="n">
        <v>6.4</v>
      </c>
    </row>
    <row r="15103" s="399" customFormat="true" ht="15" hidden="false" customHeight="true" outlineLevel="0" collapsed="false">
      <c r="A15103" s="414" t="s">
        <v>15871</v>
      </c>
      <c r="B15103" s="414" t="s">
        <v>15872</v>
      </c>
      <c r="C15103" s="415"/>
      <c r="D15103" s="415"/>
    </row>
    <row r="15104" s="399" customFormat="true" ht="15" hidden="false" customHeight="true" outlineLevel="0" collapsed="false">
      <c r="A15104" s="416" t="s">
        <v>15873</v>
      </c>
      <c r="B15104" s="416" t="s">
        <v>15874</v>
      </c>
      <c r="C15104" s="420" t="s">
        <v>353</v>
      </c>
      <c r="D15104" s="419" t="n">
        <v>313.08</v>
      </c>
    </row>
    <row r="15105" s="399" customFormat="true" ht="15" hidden="false" customHeight="true" outlineLevel="0" collapsed="false">
      <c r="A15105" s="416" t="s">
        <v>15875</v>
      </c>
      <c r="B15105" s="416" t="s">
        <v>15876</v>
      </c>
      <c r="C15105" s="420" t="s">
        <v>353</v>
      </c>
      <c r="D15105" s="419" t="n">
        <v>566.54</v>
      </c>
    </row>
    <row r="15106" s="399" customFormat="true" ht="15" hidden="false" customHeight="true" outlineLevel="0" collapsed="false">
      <c r="A15106" s="416" t="s">
        <v>15877</v>
      </c>
      <c r="B15106" s="416" t="s">
        <v>15878</v>
      </c>
      <c r="C15106" s="420" t="s">
        <v>353</v>
      </c>
      <c r="D15106" s="419" t="n">
        <v>927.32</v>
      </c>
    </row>
    <row r="15107" s="399" customFormat="true" ht="15" hidden="false" customHeight="true" outlineLevel="0" collapsed="false">
      <c r="A15107" s="416" t="s">
        <v>15879</v>
      </c>
      <c r="B15107" s="416" t="s">
        <v>15880</v>
      </c>
      <c r="C15107" s="420" t="s">
        <v>353</v>
      </c>
      <c r="D15107" s="419" t="n">
        <v>802.88</v>
      </c>
    </row>
    <row r="15108" s="399" customFormat="true" ht="15" hidden="false" customHeight="true" outlineLevel="0" collapsed="false">
      <c r="A15108" s="413" t="n">
        <v>9</v>
      </c>
      <c r="B15108" s="414" t="s">
        <v>15881</v>
      </c>
      <c r="C15108" s="415"/>
      <c r="D15108" s="415"/>
    </row>
    <row r="15109" s="399" customFormat="true" ht="15" hidden="false" customHeight="true" outlineLevel="0" collapsed="false">
      <c r="A15109" s="414" t="s">
        <v>15882</v>
      </c>
      <c r="B15109" s="414" t="s">
        <v>15883</v>
      </c>
      <c r="C15109" s="415"/>
      <c r="D15109" s="415"/>
    </row>
    <row r="15110" s="399" customFormat="true" ht="15" hidden="false" customHeight="true" outlineLevel="0" collapsed="false">
      <c r="A15110" s="416" t="s">
        <v>15884</v>
      </c>
      <c r="B15110" s="416" t="s">
        <v>15885</v>
      </c>
      <c r="C15110" s="420" t="s">
        <v>76</v>
      </c>
      <c r="D15110" s="419" t="n">
        <v>100.62</v>
      </c>
    </row>
    <row r="15111" s="399" customFormat="true" ht="15" hidden="false" customHeight="true" outlineLevel="0" collapsed="false">
      <c r="A15111" s="416" t="s">
        <v>15886</v>
      </c>
      <c r="B15111" s="416" t="s">
        <v>15887</v>
      </c>
      <c r="C15111" s="420" t="s">
        <v>76</v>
      </c>
      <c r="D15111" s="419" t="n">
        <v>254.29</v>
      </c>
    </row>
    <row r="15112" s="399" customFormat="true" ht="15" hidden="false" customHeight="true" outlineLevel="0" collapsed="false">
      <c r="A15112" s="416" t="s">
        <v>15888</v>
      </c>
      <c r="B15112" s="416" t="s">
        <v>15889</v>
      </c>
      <c r="C15112" s="420" t="s">
        <v>76</v>
      </c>
      <c r="D15112" s="419" t="n">
        <v>116.42</v>
      </c>
    </row>
    <row r="15113" s="399" customFormat="true" ht="15" hidden="false" customHeight="true" outlineLevel="0" collapsed="false">
      <c r="A15113" s="416" t="s">
        <v>15890</v>
      </c>
      <c r="B15113" s="416" t="s">
        <v>15891</v>
      </c>
      <c r="C15113" s="420" t="s">
        <v>76</v>
      </c>
      <c r="D15113" s="419" t="n">
        <v>6.59</v>
      </c>
    </row>
    <row r="15114" s="399" customFormat="true" ht="15" hidden="false" customHeight="true" outlineLevel="0" collapsed="false">
      <c r="A15114" s="416" t="s">
        <v>15892</v>
      </c>
      <c r="B15114" s="416" t="s">
        <v>15893</v>
      </c>
      <c r="C15114" s="420" t="s">
        <v>76</v>
      </c>
      <c r="D15114" s="419" t="n">
        <v>7.83</v>
      </c>
    </row>
    <row r="15115" s="399" customFormat="true" ht="15" hidden="false" customHeight="true" outlineLevel="0" collapsed="false">
      <c r="A15115" s="414" t="s">
        <v>15894</v>
      </c>
      <c r="B15115" s="414" t="s">
        <v>15895</v>
      </c>
      <c r="C15115" s="415"/>
      <c r="D15115" s="415"/>
    </row>
    <row r="15116" s="399" customFormat="true" ht="15" hidden="false" customHeight="true" outlineLevel="0" collapsed="false">
      <c r="A15116" s="416" t="s">
        <v>15896</v>
      </c>
      <c r="B15116" s="416" t="s">
        <v>15897</v>
      </c>
      <c r="C15116" s="420" t="s">
        <v>76</v>
      </c>
      <c r="D15116" s="419" t="n">
        <v>192.47</v>
      </c>
    </row>
    <row r="15117" s="399" customFormat="true" ht="15" hidden="false" customHeight="true" outlineLevel="0" collapsed="false">
      <c r="A15117" s="416" t="s">
        <v>15898</v>
      </c>
      <c r="B15117" s="416" t="s">
        <v>15899</v>
      </c>
      <c r="C15117" s="420" t="s">
        <v>76</v>
      </c>
      <c r="D15117" s="419" t="n">
        <v>197.89</v>
      </c>
    </row>
    <row r="15118" s="399" customFormat="true" ht="15" hidden="false" customHeight="true" outlineLevel="0" collapsed="false">
      <c r="A15118" s="416" t="s">
        <v>15900</v>
      </c>
      <c r="B15118" s="416" t="s">
        <v>15901</v>
      </c>
      <c r="C15118" s="420" t="s">
        <v>76</v>
      </c>
      <c r="D15118" s="419" t="n">
        <v>232.53</v>
      </c>
    </row>
    <row r="15119" s="399" customFormat="true" ht="15" hidden="false" customHeight="true" outlineLevel="0" collapsed="false">
      <c r="A15119" s="416" t="s">
        <v>15902</v>
      </c>
      <c r="B15119" s="416" t="s">
        <v>15903</v>
      </c>
      <c r="C15119" s="420" t="s">
        <v>76</v>
      </c>
      <c r="D15119" s="419" t="n">
        <v>137.02</v>
      </c>
    </row>
    <row r="15120" s="399" customFormat="true" ht="15" hidden="false" customHeight="true" outlineLevel="0" collapsed="false">
      <c r="A15120" s="416" t="s">
        <v>15904</v>
      </c>
      <c r="B15120" s="416" t="s">
        <v>15905</v>
      </c>
      <c r="C15120" s="420" t="s">
        <v>76</v>
      </c>
      <c r="D15120" s="419" t="n">
        <v>89.72</v>
      </c>
    </row>
    <row r="15121" s="399" customFormat="true" ht="15" hidden="false" customHeight="true" outlineLevel="0" collapsed="false">
      <c r="A15121" s="416" t="s">
        <v>15906</v>
      </c>
      <c r="B15121" s="416" t="s">
        <v>15907</v>
      </c>
      <c r="C15121" s="420" t="s">
        <v>76</v>
      </c>
      <c r="D15121" s="419" t="n">
        <v>193.18</v>
      </c>
    </row>
    <row r="15122" s="399" customFormat="true" ht="15" hidden="false" customHeight="true" outlineLevel="0" collapsed="false">
      <c r="A15122" s="409" t="s">
        <v>14741</v>
      </c>
      <c r="B15122" s="410" t="s">
        <v>262</v>
      </c>
      <c r="C15122" s="411" t="s">
        <v>14742</v>
      </c>
      <c r="D15122" s="412" t="s">
        <v>14743</v>
      </c>
    </row>
    <row r="15123" s="399" customFormat="true" ht="15" hidden="false" customHeight="true" outlineLevel="0" collapsed="false">
      <c r="A15123" s="416" t="s">
        <v>15908</v>
      </c>
      <c r="B15123" s="416" t="s">
        <v>15909</v>
      </c>
      <c r="C15123" s="417" t="s">
        <v>76</v>
      </c>
      <c r="D15123" s="419" t="n">
        <v>147.47</v>
      </c>
    </row>
    <row r="15124" s="399" customFormat="true" ht="15" hidden="false" customHeight="true" outlineLevel="0" collapsed="false">
      <c r="A15124" s="416" t="s">
        <v>15910</v>
      </c>
      <c r="B15124" s="416" t="s">
        <v>15911</v>
      </c>
      <c r="C15124" s="417" t="s">
        <v>76</v>
      </c>
      <c r="D15124" s="419" t="n">
        <v>176.32</v>
      </c>
    </row>
    <row r="15125" s="399" customFormat="true" ht="15" hidden="false" customHeight="true" outlineLevel="0" collapsed="false">
      <c r="A15125" s="416" t="s">
        <v>15912</v>
      </c>
      <c r="B15125" s="416" t="s">
        <v>15913</v>
      </c>
      <c r="C15125" s="417" t="s">
        <v>76</v>
      </c>
      <c r="D15125" s="419" t="n">
        <v>185.89</v>
      </c>
    </row>
    <row r="15126" s="399" customFormat="true" ht="15" hidden="false" customHeight="true" outlineLevel="0" collapsed="false">
      <c r="A15126" s="414" t="s">
        <v>15914</v>
      </c>
      <c r="B15126" s="414" t="s">
        <v>15915</v>
      </c>
      <c r="C15126" s="415"/>
      <c r="D15126" s="415"/>
    </row>
    <row r="15127" s="399" customFormat="true" ht="15" hidden="false" customHeight="true" outlineLevel="0" collapsed="false">
      <c r="A15127" s="416" t="s">
        <v>15916</v>
      </c>
      <c r="B15127" s="416" t="s">
        <v>15917</v>
      </c>
      <c r="C15127" s="417" t="s">
        <v>274</v>
      </c>
      <c r="D15127" s="419" t="n">
        <v>109.84</v>
      </c>
    </row>
    <row r="15128" s="399" customFormat="true" ht="15" hidden="false" customHeight="true" outlineLevel="0" collapsed="false">
      <c r="A15128" s="416" t="s">
        <v>15918</v>
      </c>
      <c r="B15128" s="416" t="s">
        <v>15919</v>
      </c>
      <c r="C15128" s="417" t="s">
        <v>274</v>
      </c>
      <c r="D15128" s="419" t="n">
        <v>168.03</v>
      </c>
    </row>
    <row r="15129" s="399" customFormat="true" ht="15" hidden="false" customHeight="true" outlineLevel="0" collapsed="false">
      <c r="A15129" s="416" t="s">
        <v>15920</v>
      </c>
      <c r="B15129" s="416" t="s">
        <v>15921</v>
      </c>
      <c r="C15129" s="417" t="s">
        <v>274</v>
      </c>
      <c r="D15129" s="419" t="n">
        <v>200.43</v>
      </c>
    </row>
    <row r="15130" s="399" customFormat="true" ht="15" hidden="false" customHeight="true" outlineLevel="0" collapsed="false">
      <c r="A15130" s="416" t="s">
        <v>15922</v>
      </c>
      <c r="B15130" s="416" t="s">
        <v>15923</v>
      </c>
      <c r="C15130" s="417" t="s">
        <v>274</v>
      </c>
      <c r="D15130" s="419" t="n">
        <v>231.88</v>
      </c>
    </row>
    <row r="15131" s="399" customFormat="true" ht="15" hidden="false" customHeight="true" outlineLevel="0" collapsed="false">
      <c r="A15131" s="416" t="s">
        <v>15924</v>
      </c>
      <c r="B15131" s="416" t="s">
        <v>15925</v>
      </c>
      <c r="C15131" s="417" t="s">
        <v>274</v>
      </c>
      <c r="D15131" s="419" t="n">
        <v>257.72</v>
      </c>
    </row>
    <row r="15132" s="399" customFormat="true" ht="15" hidden="false" customHeight="true" outlineLevel="0" collapsed="false">
      <c r="A15132" s="416" t="s">
        <v>15926</v>
      </c>
      <c r="B15132" s="416" t="s">
        <v>15927</v>
      </c>
      <c r="C15132" s="417" t="s">
        <v>274</v>
      </c>
      <c r="D15132" s="419" t="n">
        <v>232.04</v>
      </c>
    </row>
    <row r="15133" s="399" customFormat="true" ht="15" hidden="false" customHeight="true" outlineLevel="0" collapsed="false">
      <c r="A15133" s="414" t="s">
        <v>15928</v>
      </c>
      <c r="B15133" s="414" t="s">
        <v>15929</v>
      </c>
      <c r="C15133" s="415"/>
      <c r="D15133" s="415"/>
    </row>
    <row r="15134" s="399" customFormat="true" ht="15" hidden="false" customHeight="true" outlineLevel="0" collapsed="false">
      <c r="A15134" s="416" t="s">
        <v>15930</v>
      </c>
      <c r="B15134" s="416" t="s">
        <v>15931</v>
      </c>
      <c r="C15134" s="417" t="s">
        <v>353</v>
      </c>
      <c r="D15134" s="419" t="n">
        <v>502.86</v>
      </c>
    </row>
    <row r="15135" s="399" customFormat="true" ht="15" hidden="false" customHeight="true" outlineLevel="0" collapsed="false">
      <c r="A15135" s="421" t="n">
        <v>10</v>
      </c>
      <c r="B15135" s="414" t="s">
        <v>15932</v>
      </c>
      <c r="C15135" s="415"/>
      <c r="D15135" s="415"/>
    </row>
    <row r="15136" s="399" customFormat="true" ht="15" hidden="false" customHeight="true" outlineLevel="0" collapsed="false">
      <c r="A15136" s="414" t="s">
        <v>15933</v>
      </c>
      <c r="B15136" s="414" t="s">
        <v>15934</v>
      </c>
      <c r="C15136" s="415"/>
      <c r="D15136" s="415"/>
    </row>
    <row r="15137" s="399" customFormat="true" ht="15" hidden="false" customHeight="true" outlineLevel="0" collapsed="false">
      <c r="A15137" s="416" t="s">
        <v>15935</v>
      </c>
      <c r="B15137" s="416" t="s">
        <v>15936</v>
      </c>
      <c r="C15137" s="417" t="s">
        <v>532</v>
      </c>
      <c r="D15137" s="419" t="n">
        <v>11.58</v>
      </c>
    </row>
    <row r="15138" s="399" customFormat="true" ht="15" hidden="false" customHeight="true" outlineLevel="0" collapsed="false">
      <c r="A15138" s="416" t="s">
        <v>15937</v>
      </c>
      <c r="B15138" s="416" t="s">
        <v>15938</v>
      </c>
      <c r="C15138" s="417" t="s">
        <v>532</v>
      </c>
      <c r="D15138" s="419" t="n">
        <v>10.48</v>
      </c>
    </row>
    <row r="15139" s="399" customFormat="true" ht="15" hidden="false" customHeight="true" outlineLevel="0" collapsed="false">
      <c r="A15139" s="416" t="s">
        <v>15939</v>
      </c>
      <c r="B15139" s="416" t="s">
        <v>15940</v>
      </c>
      <c r="C15139" s="417" t="s">
        <v>532</v>
      </c>
      <c r="D15139" s="419" t="n">
        <v>11.06</v>
      </c>
    </row>
    <row r="15140" s="399" customFormat="true" ht="15" hidden="false" customHeight="true" outlineLevel="0" collapsed="false">
      <c r="A15140" s="414" t="s">
        <v>15941</v>
      </c>
      <c r="B15140" s="414" t="s">
        <v>15942</v>
      </c>
      <c r="C15140" s="415"/>
      <c r="D15140" s="415"/>
    </row>
    <row r="15141" s="399" customFormat="true" ht="15" hidden="false" customHeight="true" outlineLevel="0" collapsed="false">
      <c r="A15141" s="416" t="s">
        <v>15943</v>
      </c>
      <c r="B15141" s="416" t="s">
        <v>15944</v>
      </c>
      <c r="C15141" s="417" t="s">
        <v>532</v>
      </c>
      <c r="D15141" s="419" t="n">
        <v>10.43</v>
      </c>
    </row>
    <row r="15142" s="399" customFormat="true" ht="15" hidden="false" customHeight="true" outlineLevel="0" collapsed="false">
      <c r="A15142" s="414" t="s">
        <v>15945</v>
      </c>
      <c r="B15142" s="414" t="s">
        <v>15946</v>
      </c>
      <c r="C15142" s="415"/>
      <c r="D15142" s="415"/>
    </row>
    <row r="15143" s="399" customFormat="true" ht="15" hidden="false" customHeight="true" outlineLevel="0" collapsed="false">
      <c r="A15143" s="416" t="s">
        <v>15947</v>
      </c>
      <c r="B15143" s="416" t="s">
        <v>15948</v>
      </c>
      <c r="C15143" s="417" t="s">
        <v>532</v>
      </c>
      <c r="D15143" s="419" t="n">
        <v>74.35</v>
      </c>
    </row>
    <row r="15144" s="399" customFormat="true" ht="15" hidden="false" customHeight="true" outlineLevel="0" collapsed="false">
      <c r="A15144" s="421" t="n">
        <v>11</v>
      </c>
      <c r="B15144" s="414" t="s">
        <v>15949</v>
      </c>
      <c r="C15144" s="415"/>
      <c r="D15144" s="415"/>
    </row>
    <row r="15145" s="399" customFormat="true" ht="15" hidden="false" customHeight="true" outlineLevel="0" collapsed="false">
      <c r="A15145" s="414" t="s">
        <v>15950</v>
      </c>
      <c r="B15145" s="414" t="s">
        <v>15951</v>
      </c>
      <c r="C15145" s="415"/>
      <c r="D15145" s="415"/>
    </row>
    <row r="15146" s="399" customFormat="true" ht="15" hidden="false" customHeight="true" outlineLevel="0" collapsed="false">
      <c r="A15146" s="416" t="s">
        <v>15952</v>
      </c>
      <c r="B15146" s="416" t="s">
        <v>15953</v>
      </c>
      <c r="C15146" s="417" t="s">
        <v>353</v>
      </c>
      <c r="D15146" s="419" t="n">
        <v>486.14</v>
      </c>
    </row>
    <row r="15147" s="399" customFormat="true" ht="15" hidden="false" customHeight="true" outlineLevel="0" collapsed="false">
      <c r="A15147" s="416" t="s">
        <v>15954</v>
      </c>
      <c r="B15147" s="416" t="s">
        <v>15955</v>
      </c>
      <c r="C15147" s="417" t="s">
        <v>353</v>
      </c>
      <c r="D15147" s="419" t="n">
        <v>509.9</v>
      </c>
    </row>
    <row r="15148" s="399" customFormat="true" ht="15" hidden="false" customHeight="true" outlineLevel="0" collapsed="false">
      <c r="A15148" s="416" t="s">
        <v>15956</v>
      </c>
      <c r="B15148" s="416" t="s">
        <v>15957</v>
      </c>
      <c r="C15148" s="417" t="s">
        <v>353</v>
      </c>
      <c r="D15148" s="419" t="n">
        <v>534.82</v>
      </c>
    </row>
    <row r="15149" s="399" customFormat="true" ht="15" hidden="false" customHeight="true" outlineLevel="0" collapsed="false">
      <c r="A15149" s="416" t="s">
        <v>15958</v>
      </c>
      <c r="B15149" s="416" t="s">
        <v>15959</v>
      </c>
      <c r="C15149" s="417" t="s">
        <v>353</v>
      </c>
      <c r="D15149" s="419" t="n">
        <v>560.96</v>
      </c>
    </row>
    <row r="15150" s="399" customFormat="true" ht="15" hidden="false" customHeight="true" outlineLevel="0" collapsed="false">
      <c r="A15150" s="416" t="s">
        <v>15960</v>
      </c>
      <c r="B15150" s="416" t="s">
        <v>15961</v>
      </c>
      <c r="C15150" s="417" t="s">
        <v>353</v>
      </c>
      <c r="D15150" s="419" t="n">
        <v>588.38</v>
      </c>
    </row>
    <row r="15151" s="399" customFormat="true" ht="15" hidden="false" customHeight="true" outlineLevel="0" collapsed="false">
      <c r="A15151" s="416" t="s">
        <v>15962</v>
      </c>
      <c r="B15151" s="416" t="s">
        <v>15963</v>
      </c>
      <c r="C15151" s="417" t="s">
        <v>353</v>
      </c>
      <c r="D15151" s="419" t="n">
        <v>543.76</v>
      </c>
    </row>
    <row r="15152" s="399" customFormat="true" ht="15" hidden="false" customHeight="true" outlineLevel="0" collapsed="false">
      <c r="A15152" s="416" t="s">
        <v>15964</v>
      </c>
      <c r="B15152" s="416" t="s">
        <v>15965</v>
      </c>
      <c r="C15152" s="417" t="s">
        <v>353</v>
      </c>
      <c r="D15152" s="419" t="n">
        <v>565.38</v>
      </c>
    </row>
    <row r="15153" s="399" customFormat="true" ht="15" hidden="false" customHeight="true" outlineLevel="0" collapsed="false">
      <c r="A15153" s="416" t="s">
        <v>15966</v>
      </c>
      <c r="B15153" s="416" t="s">
        <v>15967</v>
      </c>
      <c r="C15153" s="417" t="s">
        <v>353</v>
      </c>
      <c r="D15153" s="419" t="n">
        <v>589.96</v>
      </c>
    </row>
    <row r="15154" s="399" customFormat="true" ht="15" hidden="false" customHeight="true" outlineLevel="0" collapsed="false">
      <c r="A15154" s="416" t="s">
        <v>15968</v>
      </c>
      <c r="B15154" s="416" t="s">
        <v>15969</v>
      </c>
      <c r="C15154" s="417" t="s">
        <v>353</v>
      </c>
      <c r="D15154" s="419" t="n">
        <v>615.74</v>
      </c>
    </row>
    <row r="15155" s="399" customFormat="true" ht="15" hidden="false" customHeight="true" outlineLevel="0" collapsed="false">
      <c r="A15155" s="416" t="s">
        <v>15970</v>
      </c>
      <c r="B15155" s="416" t="s">
        <v>15971</v>
      </c>
      <c r="C15155" s="417" t="s">
        <v>353</v>
      </c>
      <c r="D15155" s="419" t="n">
        <v>644.99</v>
      </c>
    </row>
    <row r="15156" s="399" customFormat="true" ht="15" hidden="false" customHeight="true" outlineLevel="0" collapsed="false">
      <c r="A15156" s="416" t="s">
        <v>15972</v>
      </c>
      <c r="B15156" s="416" t="s">
        <v>15973</v>
      </c>
      <c r="C15156" s="417" t="s">
        <v>353</v>
      </c>
      <c r="D15156" s="419" t="n">
        <v>621.11</v>
      </c>
    </row>
    <row r="15157" s="399" customFormat="true" ht="15" hidden="false" customHeight="true" outlineLevel="0" collapsed="false">
      <c r="A15157" s="416" t="s">
        <v>15974</v>
      </c>
      <c r="B15157" s="416" t="s">
        <v>15975</v>
      </c>
      <c r="C15157" s="417" t="s">
        <v>353</v>
      </c>
      <c r="D15157" s="419" t="n">
        <v>511.11</v>
      </c>
    </row>
    <row r="15158" s="399" customFormat="true" ht="15" hidden="false" customHeight="true" outlineLevel="0" collapsed="false">
      <c r="A15158" s="416" t="s">
        <v>15976</v>
      </c>
      <c r="B15158" s="416" t="s">
        <v>15977</v>
      </c>
      <c r="C15158" s="417" t="s">
        <v>353</v>
      </c>
      <c r="D15158" s="419" t="n">
        <v>606.43</v>
      </c>
    </row>
    <row r="15159" s="399" customFormat="true" ht="15" hidden="false" customHeight="true" outlineLevel="0" collapsed="false">
      <c r="A15159" s="414" t="s">
        <v>15978</v>
      </c>
      <c r="B15159" s="414" t="s">
        <v>15979</v>
      </c>
      <c r="C15159" s="415"/>
      <c r="D15159" s="415"/>
    </row>
    <row r="15160" s="399" customFormat="true" ht="15" hidden="false" customHeight="true" outlineLevel="0" collapsed="false">
      <c r="A15160" s="416" t="s">
        <v>15980</v>
      </c>
      <c r="B15160" s="416" t="s">
        <v>15981</v>
      </c>
      <c r="C15160" s="417" t="s">
        <v>353</v>
      </c>
      <c r="D15160" s="419" t="n">
        <v>611.1</v>
      </c>
    </row>
    <row r="15161" s="399" customFormat="true" ht="15" hidden="false" customHeight="true" outlineLevel="0" collapsed="false">
      <c r="A15161" s="416" t="s">
        <v>15982</v>
      </c>
      <c r="B15161" s="416" t="s">
        <v>15983</v>
      </c>
      <c r="C15161" s="417" t="s">
        <v>353</v>
      </c>
      <c r="D15161" s="419" t="n">
        <v>635.25</v>
      </c>
    </row>
    <row r="15162" s="399" customFormat="true" ht="15" hidden="false" customHeight="true" outlineLevel="0" collapsed="false">
      <c r="A15162" s="416" t="s">
        <v>15984</v>
      </c>
      <c r="B15162" s="416" t="s">
        <v>15985</v>
      </c>
      <c r="C15162" s="417" t="s">
        <v>353</v>
      </c>
      <c r="D15162" s="419" t="n">
        <v>592.07</v>
      </c>
    </row>
    <row r="15163" s="399" customFormat="true" ht="15" hidden="false" customHeight="true" outlineLevel="0" collapsed="false">
      <c r="A15163" s="414" t="s">
        <v>15986</v>
      </c>
      <c r="B15163" s="414" t="s">
        <v>15987</v>
      </c>
      <c r="C15163" s="415"/>
      <c r="D15163" s="415"/>
    </row>
    <row r="15164" s="399" customFormat="true" ht="15" hidden="false" customHeight="true" outlineLevel="0" collapsed="false">
      <c r="A15164" s="416" t="s">
        <v>15988</v>
      </c>
      <c r="B15164" s="416" t="s">
        <v>15989</v>
      </c>
      <c r="C15164" s="417" t="s">
        <v>353</v>
      </c>
      <c r="D15164" s="419" t="n">
        <v>514.66</v>
      </c>
    </row>
    <row r="15165" s="399" customFormat="true" ht="15" hidden="false" customHeight="true" outlineLevel="0" collapsed="false">
      <c r="A15165" s="414" t="s">
        <v>15990</v>
      </c>
      <c r="B15165" s="414" t="s">
        <v>15991</v>
      </c>
      <c r="C15165" s="415"/>
      <c r="D15165" s="415"/>
    </row>
    <row r="15166" s="399" customFormat="true" ht="15" hidden="false" customHeight="true" outlineLevel="0" collapsed="false">
      <c r="A15166" s="416" t="s">
        <v>15992</v>
      </c>
      <c r="B15166" s="416" t="s">
        <v>15993</v>
      </c>
      <c r="C15166" s="417" t="s">
        <v>353</v>
      </c>
      <c r="D15166" s="419" t="n">
        <v>379.97</v>
      </c>
    </row>
    <row r="15167" s="399" customFormat="true" ht="15" hidden="false" customHeight="true" outlineLevel="0" collapsed="false">
      <c r="A15167" s="416" t="s">
        <v>15994</v>
      </c>
      <c r="B15167" s="416" t="s">
        <v>15995</v>
      </c>
      <c r="C15167" s="417" t="s">
        <v>353</v>
      </c>
      <c r="D15167" s="419" t="n">
        <v>409.97</v>
      </c>
    </row>
    <row r="15168" s="399" customFormat="true" ht="15" hidden="false" customHeight="true" outlineLevel="0" collapsed="false">
      <c r="A15168" s="409" t="s">
        <v>14741</v>
      </c>
      <c r="B15168" s="410" t="s">
        <v>262</v>
      </c>
      <c r="C15168" s="411" t="s">
        <v>14742</v>
      </c>
      <c r="D15168" s="412" t="s">
        <v>14743</v>
      </c>
    </row>
    <row r="15169" s="399" customFormat="true" ht="15" hidden="false" customHeight="true" outlineLevel="0" collapsed="false">
      <c r="A15169" s="416" t="s">
        <v>15996</v>
      </c>
      <c r="B15169" s="416" t="s">
        <v>15997</v>
      </c>
      <c r="C15169" s="417" t="s">
        <v>353</v>
      </c>
      <c r="D15169" s="419" t="n">
        <v>473.91</v>
      </c>
    </row>
    <row r="15170" s="399" customFormat="true" ht="15" hidden="false" customHeight="true" outlineLevel="0" collapsed="false">
      <c r="A15170" s="414" t="s">
        <v>15998</v>
      </c>
      <c r="B15170" s="414" t="s">
        <v>15999</v>
      </c>
      <c r="C15170" s="415"/>
      <c r="D15170" s="415"/>
    </row>
    <row r="15171" s="399" customFormat="true" ht="15" hidden="false" customHeight="true" outlineLevel="0" collapsed="false">
      <c r="A15171" s="416" t="s">
        <v>16000</v>
      </c>
      <c r="B15171" s="416" t="s">
        <v>16001</v>
      </c>
      <c r="C15171" s="417" t="s">
        <v>353</v>
      </c>
      <c r="D15171" s="419" t="n">
        <v>123.08</v>
      </c>
    </row>
    <row r="15172" s="399" customFormat="true" ht="15" hidden="false" customHeight="true" outlineLevel="0" collapsed="false">
      <c r="A15172" s="416" t="s">
        <v>16002</v>
      </c>
      <c r="B15172" s="416" t="s">
        <v>16003</v>
      </c>
      <c r="C15172" s="417" t="s">
        <v>353</v>
      </c>
      <c r="D15172" s="418" t="n">
        <v>4034.95</v>
      </c>
    </row>
    <row r="15173" s="399" customFormat="true" ht="15" hidden="false" customHeight="true" outlineLevel="0" collapsed="false">
      <c r="A15173" s="416" t="s">
        <v>16004</v>
      </c>
      <c r="B15173" s="416" t="s">
        <v>16005</v>
      </c>
      <c r="C15173" s="417" t="s">
        <v>353</v>
      </c>
      <c r="D15173" s="419" t="n">
        <v>423.4</v>
      </c>
    </row>
    <row r="15174" s="399" customFormat="true" ht="15" hidden="false" customHeight="true" outlineLevel="0" collapsed="false">
      <c r="A15174" s="416" t="s">
        <v>16006</v>
      </c>
      <c r="B15174" s="416" t="s">
        <v>16007</v>
      </c>
      <c r="C15174" s="417" t="s">
        <v>353</v>
      </c>
      <c r="D15174" s="419" t="n">
        <v>742.06</v>
      </c>
    </row>
    <row r="15175" s="399" customFormat="true" ht="15" hidden="false" customHeight="true" outlineLevel="0" collapsed="false">
      <c r="A15175" s="416" t="s">
        <v>16008</v>
      </c>
      <c r="B15175" s="416" t="s">
        <v>16009</v>
      </c>
      <c r="C15175" s="417" t="s">
        <v>353</v>
      </c>
      <c r="D15175" s="418" t="n">
        <v>3063.15</v>
      </c>
    </row>
    <row r="15176" s="399" customFormat="true" ht="15" hidden="false" customHeight="true" outlineLevel="0" collapsed="false">
      <c r="A15176" s="414" t="s">
        <v>16010</v>
      </c>
      <c r="B15176" s="414" t="s">
        <v>16011</v>
      </c>
      <c r="C15176" s="415"/>
      <c r="D15176" s="415"/>
    </row>
    <row r="15177" s="399" customFormat="true" ht="15" hidden="false" customHeight="true" outlineLevel="0" collapsed="false">
      <c r="A15177" s="416" t="s">
        <v>16012</v>
      </c>
      <c r="B15177" s="416" t="s">
        <v>16013</v>
      </c>
      <c r="C15177" s="417" t="s">
        <v>353</v>
      </c>
      <c r="D15177" s="419" t="n">
        <v>555.78</v>
      </c>
    </row>
    <row r="15178" s="399" customFormat="true" ht="15" hidden="false" customHeight="true" outlineLevel="0" collapsed="false">
      <c r="A15178" s="414" t="s">
        <v>16014</v>
      </c>
      <c r="B15178" s="414" t="s">
        <v>16015</v>
      </c>
      <c r="C15178" s="415"/>
      <c r="D15178" s="415"/>
    </row>
    <row r="15179" s="399" customFormat="true" ht="15" hidden="false" customHeight="true" outlineLevel="0" collapsed="false">
      <c r="A15179" s="416" t="s">
        <v>16016</v>
      </c>
      <c r="B15179" s="416" t="s">
        <v>16017</v>
      </c>
      <c r="C15179" s="417" t="s">
        <v>353</v>
      </c>
      <c r="D15179" s="419" t="n">
        <v>81.35</v>
      </c>
    </row>
    <row r="15180" s="399" customFormat="true" ht="15" hidden="false" customHeight="true" outlineLevel="0" collapsed="false">
      <c r="A15180" s="416" t="s">
        <v>16018</v>
      </c>
      <c r="B15180" s="416" t="s">
        <v>16019</v>
      </c>
      <c r="C15180" s="417" t="s">
        <v>353</v>
      </c>
      <c r="D15180" s="419" t="n">
        <v>162.7</v>
      </c>
    </row>
    <row r="15181" s="399" customFormat="true" ht="15" hidden="false" customHeight="true" outlineLevel="0" collapsed="false">
      <c r="A15181" s="416" t="s">
        <v>16020</v>
      </c>
      <c r="B15181" s="416" t="s">
        <v>16021</v>
      </c>
      <c r="C15181" s="417" t="s">
        <v>353</v>
      </c>
      <c r="D15181" s="419" t="n">
        <v>112.38</v>
      </c>
    </row>
    <row r="15182" s="399" customFormat="true" ht="15" hidden="false" customHeight="true" outlineLevel="0" collapsed="false">
      <c r="A15182" s="416" t="s">
        <v>16022</v>
      </c>
      <c r="B15182" s="416" t="s">
        <v>16023</v>
      </c>
      <c r="C15182" s="417" t="s">
        <v>353</v>
      </c>
      <c r="D15182" s="419" t="n">
        <v>122.67</v>
      </c>
    </row>
    <row r="15183" s="399" customFormat="true" ht="15" hidden="false" customHeight="true" outlineLevel="0" collapsed="false">
      <c r="A15183" s="416" t="s">
        <v>16024</v>
      </c>
      <c r="B15183" s="416" t="s">
        <v>16025</v>
      </c>
      <c r="C15183" s="417" t="s">
        <v>76</v>
      </c>
      <c r="D15183" s="419" t="n">
        <v>15.86</v>
      </c>
    </row>
    <row r="15184" s="399" customFormat="true" ht="15" hidden="false" customHeight="true" outlineLevel="0" collapsed="false">
      <c r="A15184" s="414" t="s">
        <v>16026</v>
      </c>
      <c r="B15184" s="414" t="s">
        <v>16027</v>
      </c>
      <c r="C15184" s="415"/>
      <c r="D15184" s="415"/>
    </row>
    <row r="15185" s="399" customFormat="true" ht="15" hidden="false" customHeight="true" outlineLevel="0" collapsed="false">
      <c r="A15185" s="416" t="s">
        <v>16028</v>
      </c>
      <c r="B15185" s="416" t="s">
        <v>16029</v>
      </c>
      <c r="C15185" s="417" t="s">
        <v>353</v>
      </c>
      <c r="D15185" s="419" t="n">
        <v>260.38</v>
      </c>
    </row>
    <row r="15186" s="399" customFormat="true" ht="15" hidden="false" customHeight="true" outlineLevel="0" collapsed="false">
      <c r="A15186" s="416" t="s">
        <v>16030</v>
      </c>
      <c r="B15186" s="416" t="s">
        <v>16031</v>
      </c>
      <c r="C15186" s="417" t="s">
        <v>353</v>
      </c>
      <c r="D15186" s="419" t="n">
        <v>205.62</v>
      </c>
    </row>
    <row r="15187" s="399" customFormat="true" ht="15" hidden="false" customHeight="true" outlineLevel="0" collapsed="false">
      <c r="A15187" s="416" t="s">
        <v>16032</v>
      </c>
      <c r="B15187" s="416" t="s">
        <v>16033</v>
      </c>
      <c r="C15187" s="417" t="s">
        <v>76</v>
      </c>
      <c r="D15187" s="419" t="n">
        <v>1.46</v>
      </c>
    </row>
    <row r="15188" s="399" customFormat="true" ht="15" hidden="false" customHeight="true" outlineLevel="0" collapsed="false">
      <c r="A15188" s="416" t="s">
        <v>16034</v>
      </c>
      <c r="B15188" s="416" t="s">
        <v>16035</v>
      </c>
      <c r="C15188" s="417" t="s">
        <v>353</v>
      </c>
      <c r="D15188" s="418" t="n">
        <v>1164.36</v>
      </c>
    </row>
    <row r="15189" s="399" customFormat="true" ht="15" hidden="false" customHeight="true" outlineLevel="0" collapsed="false">
      <c r="A15189" s="416" t="s">
        <v>16036</v>
      </c>
      <c r="B15189" s="416" t="s">
        <v>16037</v>
      </c>
      <c r="C15189" s="417" t="s">
        <v>353</v>
      </c>
      <c r="D15189" s="419" t="n">
        <v>371.96</v>
      </c>
    </row>
    <row r="15190" s="399" customFormat="true" ht="15" hidden="false" customHeight="true" outlineLevel="0" collapsed="false">
      <c r="A15190" s="416" t="s">
        <v>16038</v>
      </c>
      <c r="B15190" s="416" t="s">
        <v>16039</v>
      </c>
      <c r="C15190" s="417" t="s">
        <v>353</v>
      </c>
      <c r="D15190" s="419" t="n">
        <v>38.58</v>
      </c>
    </row>
    <row r="15191" s="399" customFormat="true" ht="15" hidden="false" customHeight="true" outlineLevel="0" collapsed="false">
      <c r="A15191" s="416" t="s">
        <v>16040</v>
      </c>
      <c r="B15191" s="416" t="s">
        <v>16041</v>
      </c>
      <c r="C15191" s="417" t="s">
        <v>353</v>
      </c>
      <c r="D15191" s="419" t="n">
        <v>251.34</v>
      </c>
    </row>
    <row r="15192" s="399" customFormat="true" ht="15" hidden="false" customHeight="true" outlineLevel="0" collapsed="false">
      <c r="A15192" s="416" t="s">
        <v>16042</v>
      </c>
      <c r="B15192" s="416" t="s">
        <v>16043</v>
      </c>
      <c r="C15192" s="417" t="s">
        <v>353</v>
      </c>
      <c r="D15192" s="419" t="n">
        <v>256.69</v>
      </c>
    </row>
    <row r="15193" s="399" customFormat="true" ht="15" hidden="false" customHeight="true" outlineLevel="0" collapsed="false">
      <c r="A15193" s="416" t="s">
        <v>16044</v>
      </c>
      <c r="B15193" s="416" t="s">
        <v>16045</v>
      </c>
      <c r="C15193" s="417" t="s">
        <v>353</v>
      </c>
      <c r="D15193" s="419" t="n">
        <v>283.86</v>
      </c>
    </row>
    <row r="15194" s="399" customFormat="true" ht="15" hidden="false" customHeight="true" outlineLevel="0" collapsed="false">
      <c r="A15194" s="416" t="s">
        <v>16046</v>
      </c>
      <c r="B15194" s="416" t="s">
        <v>16047</v>
      </c>
      <c r="C15194" s="417" t="s">
        <v>353</v>
      </c>
      <c r="D15194" s="419" t="n">
        <v>211.93</v>
      </c>
    </row>
    <row r="15195" s="399" customFormat="true" ht="15" hidden="false" customHeight="true" outlineLevel="0" collapsed="false">
      <c r="A15195" s="416" t="s">
        <v>16048</v>
      </c>
      <c r="B15195" s="416" t="s">
        <v>16049</v>
      </c>
      <c r="C15195" s="417" t="s">
        <v>353</v>
      </c>
      <c r="D15195" s="419" t="n">
        <v>372.75</v>
      </c>
    </row>
    <row r="15196" s="399" customFormat="true" ht="15" hidden="false" customHeight="true" outlineLevel="0" collapsed="false">
      <c r="A15196" s="416" t="s">
        <v>16050</v>
      </c>
      <c r="B15196" s="416" t="s">
        <v>16051</v>
      </c>
      <c r="C15196" s="417" t="s">
        <v>353</v>
      </c>
      <c r="D15196" s="418" t="n">
        <v>1144.66</v>
      </c>
    </row>
    <row r="15197" s="399" customFormat="true" ht="15" hidden="false" customHeight="true" outlineLevel="0" collapsed="false">
      <c r="A15197" s="414" t="s">
        <v>16052</v>
      </c>
      <c r="B15197" s="414" t="s">
        <v>16053</v>
      </c>
      <c r="C15197" s="415"/>
      <c r="D15197" s="415"/>
    </row>
    <row r="15198" s="399" customFormat="true" ht="15" hidden="false" customHeight="true" outlineLevel="0" collapsed="false">
      <c r="A15198" s="416" t="s">
        <v>16054</v>
      </c>
      <c r="B15198" s="416" t="s">
        <v>16055</v>
      </c>
      <c r="C15198" s="417" t="s">
        <v>76</v>
      </c>
      <c r="D15198" s="419" t="n">
        <v>7.52</v>
      </c>
    </row>
    <row r="15199" s="399" customFormat="true" ht="15" hidden="false" customHeight="true" outlineLevel="0" collapsed="false">
      <c r="A15199" s="416" t="s">
        <v>16056</v>
      </c>
      <c r="B15199" s="416" t="s">
        <v>16057</v>
      </c>
      <c r="C15199" s="417" t="s">
        <v>274</v>
      </c>
      <c r="D15199" s="419" t="n">
        <v>11.42</v>
      </c>
    </row>
    <row r="15200" s="399" customFormat="true" ht="15" hidden="false" customHeight="true" outlineLevel="0" collapsed="false">
      <c r="A15200" s="416" t="s">
        <v>16058</v>
      </c>
      <c r="B15200" s="416" t="s">
        <v>16059</v>
      </c>
      <c r="C15200" s="417" t="s">
        <v>76</v>
      </c>
      <c r="D15200" s="419" t="n">
        <v>8.54</v>
      </c>
    </row>
    <row r="15201" s="399" customFormat="true" ht="15" hidden="false" customHeight="true" outlineLevel="0" collapsed="false">
      <c r="A15201" s="416" t="s">
        <v>16060</v>
      </c>
      <c r="B15201" s="416" t="s">
        <v>16061</v>
      </c>
      <c r="C15201" s="417" t="s">
        <v>353</v>
      </c>
      <c r="D15201" s="418" t="n">
        <v>11463.56</v>
      </c>
    </row>
    <row r="15202" s="399" customFormat="true" ht="15" hidden="false" customHeight="true" outlineLevel="0" collapsed="false">
      <c r="A15202" s="416" t="s">
        <v>16062</v>
      </c>
      <c r="B15202" s="416" t="s">
        <v>16063</v>
      </c>
      <c r="C15202" s="417" t="s">
        <v>274</v>
      </c>
      <c r="D15202" s="419" t="n">
        <v>316.75</v>
      </c>
    </row>
    <row r="15203" s="399" customFormat="true" ht="15" hidden="false" customHeight="true" outlineLevel="0" collapsed="false">
      <c r="A15203" s="416" t="s">
        <v>16064</v>
      </c>
      <c r="B15203" s="416" t="s">
        <v>16065</v>
      </c>
      <c r="C15203" s="417" t="s">
        <v>532</v>
      </c>
      <c r="D15203" s="419" t="n">
        <v>5.85</v>
      </c>
    </row>
    <row r="15204" s="399" customFormat="true" ht="15" hidden="false" customHeight="true" outlineLevel="0" collapsed="false">
      <c r="A15204" s="421" t="n">
        <v>12</v>
      </c>
      <c r="B15204" s="414" t="s">
        <v>16066</v>
      </c>
      <c r="C15204" s="415"/>
      <c r="D15204" s="415"/>
    </row>
    <row r="15205" s="399" customFormat="true" ht="15" hidden="false" customHeight="true" outlineLevel="0" collapsed="false">
      <c r="A15205" s="414" t="s">
        <v>16067</v>
      </c>
      <c r="B15205" s="414" t="s">
        <v>16068</v>
      </c>
      <c r="C15205" s="415"/>
      <c r="D15205" s="415"/>
    </row>
    <row r="15206" s="399" customFormat="true" ht="15" hidden="false" customHeight="true" outlineLevel="0" collapsed="false">
      <c r="A15206" s="416" t="s">
        <v>16069</v>
      </c>
      <c r="B15206" s="416" t="s">
        <v>16070</v>
      </c>
      <c r="C15206" s="417" t="s">
        <v>274</v>
      </c>
      <c r="D15206" s="419" t="n">
        <v>64.05</v>
      </c>
    </row>
    <row r="15207" s="399" customFormat="true" ht="15" hidden="false" customHeight="true" outlineLevel="0" collapsed="false">
      <c r="A15207" s="416" t="s">
        <v>16071</v>
      </c>
      <c r="B15207" s="416" t="s">
        <v>16072</v>
      </c>
      <c r="C15207" s="417" t="s">
        <v>274</v>
      </c>
      <c r="D15207" s="419" t="n">
        <v>77.59</v>
      </c>
    </row>
    <row r="15208" s="399" customFormat="true" ht="15" hidden="false" customHeight="true" outlineLevel="0" collapsed="false">
      <c r="A15208" s="416" t="s">
        <v>16073</v>
      </c>
      <c r="B15208" s="416" t="s">
        <v>16074</v>
      </c>
      <c r="C15208" s="417" t="s">
        <v>274</v>
      </c>
      <c r="D15208" s="419" t="n">
        <v>120.61</v>
      </c>
    </row>
    <row r="15209" s="399" customFormat="true" ht="15" hidden="false" customHeight="true" outlineLevel="0" collapsed="false">
      <c r="A15209" s="414" t="s">
        <v>16075</v>
      </c>
      <c r="B15209" s="414" t="s">
        <v>16076</v>
      </c>
      <c r="C15209" s="415"/>
      <c r="D15209" s="415"/>
    </row>
    <row r="15210" s="399" customFormat="true" ht="15" hidden="false" customHeight="true" outlineLevel="0" collapsed="false">
      <c r="A15210" s="409" t="s">
        <v>14741</v>
      </c>
      <c r="B15210" s="410" t="s">
        <v>262</v>
      </c>
      <c r="C15210" s="411" t="s">
        <v>14742</v>
      </c>
      <c r="D15210" s="412" t="s">
        <v>14743</v>
      </c>
    </row>
    <row r="15211" s="399" customFormat="true" ht="15" hidden="false" customHeight="true" outlineLevel="0" collapsed="false">
      <c r="A15211" s="416" t="s">
        <v>16077</v>
      </c>
      <c r="B15211" s="416" t="s">
        <v>16078</v>
      </c>
      <c r="C15211" s="417" t="s">
        <v>14797</v>
      </c>
      <c r="D15211" s="418" t="n">
        <v>31018.51</v>
      </c>
    </row>
    <row r="15212" s="399" customFormat="true" ht="15" hidden="false" customHeight="true" outlineLevel="0" collapsed="false">
      <c r="A15212" s="416" t="s">
        <v>16079</v>
      </c>
      <c r="B15212" s="416" t="s">
        <v>16080</v>
      </c>
      <c r="C15212" s="417" t="s">
        <v>274</v>
      </c>
      <c r="D15212" s="419" t="n">
        <v>192.44</v>
      </c>
    </row>
    <row r="15213" s="399" customFormat="true" ht="15" hidden="false" customHeight="true" outlineLevel="0" collapsed="false">
      <c r="A15213" s="416" t="s">
        <v>16081</v>
      </c>
      <c r="B15213" s="416" t="s">
        <v>16082</v>
      </c>
      <c r="C15213" s="417" t="s">
        <v>274</v>
      </c>
      <c r="D15213" s="419" t="n">
        <v>208.54</v>
      </c>
    </row>
    <row r="15214" s="399" customFormat="true" ht="15" hidden="false" customHeight="true" outlineLevel="0" collapsed="false">
      <c r="A15214" s="416" t="s">
        <v>16083</v>
      </c>
      <c r="B15214" s="416" t="s">
        <v>16084</v>
      </c>
      <c r="C15214" s="417" t="s">
        <v>274</v>
      </c>
      <c r="D15214" s="419" t="n">
        <v>215.66</v>
      </c>
    </row>
    <row r="15215" s="399" customFormat="true" ht="15" hidden="false" customHeight="true" outlineLevel="0" collapsed="false">
      <c r="A15215" s="416" t="s">
        <v>16085</v>
      </c>
      <c r="B15215" s="416" t="s">
        <v>16086</v>
      </c>
      <c r="C15215" s="417" t="s">
        <v>274</v>
      </c>
      <c r="D15215" s="419" t="n">
        <v>228.14</v>
      </c>
    </row>
    <row r="15216" s="399" customFormat="true" ht="15" hidden="false" customHeight="true" outlineLevel="0" collapsed="false">
      <c r="A15216" s="416" t="s">
        <v>16087</v>
      </c>
      <c r="B15216" s="416" t="s">
        <v>16088</v>
      </c>
      <c r="C15216" s="417" t="s">
        <v>274</v>
      </c>
      <c r="D15216" s="419" t="n">
        <v>260.37</v>
      </c>
    </row>
    <row r="15217" s="399" customFormat="true" ht="15" hidden="false" customHeight="true" outlineLevel="0" collapsed="false">
      <c r="A15217" s="414" t="s">
        <v>16089</v>
      </c>
      <c r="B15217" s="414" t="s">
        <v>16090</v>
      </c>
      <c r="C15217" s="415"/>
      <c r="D15217" s="415"/>
    </row>
    <row r="15218" s="399" customFormat="true" ht="15" hidden="false" customHeight="true" outlineLevel="0" collapsed="false">
      <c r="A15218" s="416" t="s">
        <v>16091</v>
      </c>
      <c r="B15218" s="416" t="s">
        <v>16092</v>
      </c>
      <c r="C15218" s="417" t="s">
        <v>14797</v>
      </c>
      <c r="D15218" s="418" t="n">
        <v>2387.68</v>
      </c>
    </row>
    <row r="15219" s="399" customFormat="true" ht="15" hidden="false" customHeight="true" outlineLevel="0" collapsed="false">
      <c r="A15219" s="416" t="s">
        <v>16093</v>
      </c>
      <c r="B15219" s="416" t="s">
        <v>16094</v>
      </c>
      <c r="C15219" s="417" t="s">
        <v>274</v>
      </c>
      <c r="D15219" s="419" t="n">
        <v>56.7</v>
      </c>
    </row>
    <row r="15220" s="399" customFormat="true" ht="15" hidden="false" customHeight="true" outlineLevel="0" collapsed="false">
      <c r="A15220" s="416" t="s">
        <v>16095</v>
      </c>
      <c r="B15220" s="416" t="s">
        <v>16096</v>
      </c>
      <c r="C15220" s="417" t="s">
        <v>274</v>
      </c>
      <c r="D15220" s="419" t="n">
        <v>78.38</v>
      </c>
    </row>
    <row r="15221" s="399" customFormat="true" ht="15" hidden="false" customHeight="true" outlineLevel="0" collapsed="false">
      <c r="A15221" s="416" t="s">
        <v>16097</v>
      </c>
      <c r="B15221" s="416" t="s">
        <v>16098</v>
      </c>
      <c r="C15221" s="417" t="s">
        <v>274</v>
      </c>
      <c r="D15221" s="419" t="n">
        <v>104.21</v>
      </c>
    </row>
    <row r="15222" s="399" customFormat="true" ht="15" hidden="false" customHeight="true" outlineLevel="0" collapsed="false">
      <c r="A15222" s="416" t="s">
        <v>16099</v>
      </c>
      <c r="B15222" s="416" t="s">
        <v>16100</v>
      </c>
      <c r="C15222" s="417" t="s">
        <v>274</v>
      </c>
      <c r="D15222" s="419" t="n">
        <v>136.61</v>
      </c>
    </row>
    <row r="15223" s="399" customFormat="true" ht="15" hidden="false" customHeight="true" outlineLevel="0" collapsed="false">
      <c r="A15223" s="414" t="s">
        <v>16101</v>
      </c>
      <c r="B15223" s="414" t="s">
        <v>16102</v>
      </c>
      <c r="C15223" s="415"/>
      <c r="D15223" s="415"/>
    </row>
    <row r="15224" s="399" customFormat="true" ht="15" hidden="false" customHeight="true" outlineLevel="0" collapsed="false">
      <c r="A15224" s="416" t="s">
        <v>16103</v>
      </c>
      <c r="B15224" s="416" t="s">
        <v>16104</v>
      </c>
      <c r="C15224" s="417" t="s">
        <v>14797</v>
      </c>
      <c r="D15224" s="418" t="n">
        <v>3004.83</v>
      </c>
    </row>
    <row r="15225" s="399" customFormat="true" ht="15" hidden="false" customHeight="true" outlineLevel="0" collapsed="false">
      <c r="A15225" s="416" t="s">
        <v>16105</v>
      </c>
      <c r="B15225" s="416" t="s">
        <v>16106</v>
      </c>
      <c r="C15225" s="417" t="s">
        <v>274</v>
      </c>
      <c r="D15225" s="419" t="n">
        <v>78.13</v>
      </c>
    </row>
    <row r="15226" s="399" customFormat="true" ht="15" hidden="false" customHeight="true" outlineLevel="0" collapsed="false">
      <c r="A15226" s="416" t="s">
        <v>16107</v>
      </c>
      <c r="B15226" s="416" t="s">
        <v>16108</v>
      </c>
      <c r="C15226" s="417" t="s">
        <v>274</v>
      </c>
      <c r="D15226" s="419" t="n">
        <v>102.1</v>
      </c>
    </row>
    <row r="15227" s="399" customFormat="true" ht="15" hidden="false" customHeight="true" outlineLevel="0" collapsed="false">
      <c r="A15227" s="416" t="s">
        <v>16109</v>
      </c>
      <c r="B15227" s="416" t="s">
        <v>16110</v>
      </c>
      <c r="C15227" s="417" t="s">
        <v>274</v>
      </c>
      <c r="D15227" s="419" t="n">
        <v>130.39</v>
      </c>
    </row>
    <row r="15228" s="399" customFormat="true" ht="15" hidden="false" customHeight="true" outlineLevel="0" collapsed="false">
      <c r="A15228" s="416" t="s">
        <v>16111</v>
      </c>
      <c r="B15228" s="416" t="s">
        <v>16112</v>
      </c>
      <c r="C15228" s="417" t="s">
        <v>274</v>
      </c>
      <c r="D15228" s="419" t="n">
        <v>193.34</v>
      </c>
    </row>
    <row r="15229" s="399" customFormat="true" ht="15" hidden="false" customHeight="true" outlineLevel="0" collapsed="false">
      <c r="A15229" s="414" t="s">
        <v>16113</v>
      </c>
      <c r="B15229" s="414" t="s">
        <v>16114</v>
      </c>
      <c r="C15229" s="415"/>
      <c r="D15229" s="415"/>
    </row>
    <row r="15230" s="399" customFormat="true" ht="15" hidden="false" customHeight="true" outlineLevel="0" collapsed="false">
      <c r="A15230" s="416" t="s">
        <v>16115</v>
      </c>
      <c r="B15230" s="416" t="s">
        <v>16116</v>
      </c>
      <c r="C15230" s="417" t="s">
        <v>14797</v>
      </c>
      <c r="D15230" s="418" t="n">
        <v>27949.01</v>
      </c>
    </row>
    <row r="15231" s="399" customFormat="true" ht="15" hidden="false" customHeight="true" outlineLevel="0" collapsed="false">
      <c r="A15231" s="416" t="s">
        <v>16117</v>
      </c>
      <c r="B15231" s="416" t="s">
        <v>16118</v>
      </c>
      <c r="C15231" s="417" t="s">
        <v>274</v>
      </c>
      <c r="D15231" s="419" t="n">
        <v>218.28</v>
      </c>
    </row>
    <row r="15232" s="399" customFormat="true" ht="15" hidden="false" customHeight="true" outlineLevel="0" collapsed="false">
      <c r="A15232" s="416" t="s">
        <v>16119</v>
      </c>
      <c r="B15232" s="416" t="s">
        <v>16120</v>
      </c>
      <c r="C15232" s="417" t="s">
        <v>274</v>
      </c>
      <c r="D15232" s="419" t="n">
        <v>240.82</v>
      </c>
    </row>
    <row r="15233" s="399" customFormat="true" ht="15" hidden="false" customHeight="true" outlineLevel="0" collapsed="false">
      <c r="A15233" s="416" t="s">
        <v>16121</v>
      </c>
      <c r="B15233" s="416" t="s">
        <v>16122</v>
      </c>
      <c r="C15233" s="417" t="s">
        <v>274</v>
      </c>
      <c r="D15233" s="419" t="n">
        <v>313.91</v>
      </c>
    </row>
    <row r="15234" s="399" customFormat="true" ht="15" hidden="false" customHeight="true" outlineLevel="0" collapsed="false">
      <c r="A15234" s="416" t="s">
        <v>16123</v>
      </c>
      <c r="B15234" s="416" t="s">
        <v>16124</v>
      </c>
      <c r="C15234" s="417" t="s">
        <v>274</v>
      </c>
      <c r="D15234" s="419" t="n">
        <v>351.91</v>
      </c>
    </row>
    <row r="15235" s="399" customFormat="true" ht="15" hidden="false" customHeight="true" outlineLevel="0" collapsed="false">
      <c r="A15235" s="416" t="s">
        <v>16125</v>
      </c>
      <c r="B15235" s="416" t="s">
        <v>16126</v>
      </c>
      <c r="C15235" s="417" t="s">
        <v>274</v>
      </c>
      <c r="D15235" s="419" t="n">
        <v>439.79</v>
      </c>
    </row>
    <row r="15236" s="399" customFormat="true" ht="15" hidden="false" customHeight="true" outlineLevel="0" collapsed="false">
      <c r="A15236" s="416" t="s">
        <v>16127</v>
      </c>
      <c r="B15236" s="416" t="s">
        <v>16128</v>
      </c>
      <c r="C15236" s="417" t="s">
        <v>274</v>
      </c>
      <c r="D15236" s="419" t="n">
        <v>505.14</v>
      </c>
    </row>
    <row r="15237" s="399" customFormat="true" ht="15" hidden="false" customHeight="true" outlineLevel="0" collapsed="false">
      <c r="A15237" s="416" t="s">
        <v>16129</v>
      </c>
      <c r="B15237" s="416" t="s">
        <v>16130</v>
      </c>
      <c r="C15237" s="417" t="s">
        <v>274</v>
      </c>
      <c r="D15237" s="419" t="n">
        <v>614.45</v>
      </c>
    </row>
    <row r="15238" s="399" customFormat="true" ht="15" hidden="false" customHeight="true" outlineLevel="0" collapsed="false">
      <c r="A15238" s="416" t="s">
        <v>16131</v>
      </c>
      <c r="B15238" s="416" t="s">
        <v>16132</v>
      </c>
      <c r="C15238" s="417" t="s">
        <v>274</v>
      </c>
      <c r="D15238" s="419" t="n">
        <v>705.52</v>
      </c>
    </row>
    <row r="15239" s="399" customFormat="true" ht="15" hidden="false" customHeight="true" outlineLevel="0" collapsed="false">
      <c r="A15239" s="416" t="s">
        <v>16133</v>
      </c>
      <c r="B15239" s="416" t="s">
        <v>16134</v>
      </c>
      <c r="C15239" s="417" t="s">
        <v>274</v>
      </c>
      <c r="D15239" s="419" t="n">
        <v>360.77</v>
      </c>
    </row>
    <row r="15240" s="399" customFormat="true" ht="15" hidden="false" customHeight="true" outlineLevel="0" collapsed="false">
      <c r="A15240" s="416" t="s">
        <v>16135</v>
      </c>
      <c r="B15240" s="416" t="s">
        <v>16136</v>
      </c>
      <c r="C15240" s="417" t="s">
        <v>274</v>
      </c>
      <c r="D15240" s="419" t="n">
        <v>498.93</v>
      </c>
    </row>
    <row r="15241" s="399" customFormat="true" ht="15" hidden="false" customHeight="true" outlineLevel="0" collapsed="false">
      <c r="A15241" s="416" t="s">
        <v>16137</v>
      </c>
      <c r="B15241" s="416" t="s">
        <v>16138</v>
      </c>
      <c r="C15241" s="417" t="s">
        <v>14797</v>
      </c>
      <c r="D15241" s="418" t="n">
        <v>27949.01</v>
      </c>
    </row>
    <row r="15242" s="399" customFormat="true" ht="15" hidden="false" customHeight="true" outlineLevel="0" collapsed="false">
      <c r="A15242" s="416" t="s">
        <v>16139</v>
      </c>
      <c r="B15242" s="416" t="s">
        <v>16140</v>
      </c>
      <c r="C15242" s="417" t="s">
        <v>274</v>
      </c>
      <c r="D15242" s="418" t="n">
        <v>1102.07</v>
      </c>
    </row>
    <row r="15243" s="399" customFormat="true" ht="15" hidden="false" customHeight="true" outlineLevel="0" collapsed="false">
      <c r="A15243" s="416" t="s">
        <v>16141</v>
      </c>
      <c r="B15243" s="416" t="s">
        <v>16142</v>
      </c>
      <c r="C15243" s="417" t="s">
        <v>274</v>
      </c>
      <c r="D15243" s="418" t="n">
        <v>1288.9</v>
      </c>
    </row>
    <row r="15244" s="399" customFormat="true" ht="15" hidden="false" customHeight="true" outlineLevel="0" collapsed="false">
      <c r="A15244" s="416" t="s">
        <v>16143</v>
      </c>
      <c r="B15244" s="416" t="s">
        <v>16144</v>
      </c>
      <c r="C15244" s="417" t="s">
        <v>274</v>
      </c>
      <c r="D15244" s="418" t="n">
        <v>1530.35</v>
      </c>
    </row>
    <row r="15245" s="399" customFormat="true" ht="15" hidden="false" customHeight="true" outlineLevel="0" collapsed="false">
      <c r="A15245" s="416" t="s">
        <v>16145</v>
      </c>
      <c r="B15245" s="416" t="s">
        <v>16146</v>
      </c>
      <c r="C15245" s="417" t="s">
        <v>274</v>
      </c>
      <c r="D15245" s="419" t="n">
        <v>693.03</v>
      </c>
    </row>
    <row r="15246" s="399" customFormat="true" ht="15" hidden="false" customHeight="true" outlineLevel="0" collapsed="false">
      <c r="A15246" s="416" t="s">
        <v>16147</v>
      </c>
      <c r="B15246" s="416" t="s">
        <v>16148</v>
      </c>
      <c r="C15246" s="417" t="s">
        <v>274</v>
      </c>
      <c r="D15246" s="419" t="n">
        <v>811.71</v>
      </c>
    </row>
    <row r="15247" s="399" customFormat="true" ht="15" hidden="false" customHeight="true" outlineLevel="0" collapsed="false">
      <c r="A15247" s="416" t="s">
        <v>16149</v>
      </c>
      <c r="B15247" s="416" t="s">
        <v>16150</v>
      </c>
      <c r="C15247" s="417" t="s">
        <v>353</v>
      </c>
      <c r="D15247" s="419" t="n">
        <v>678.2</v>
      </c>
    </row>
    <row r="15248" s="399" customFormat="true" ht="15" hidden="false" customHeight="true" outlineLevel="0" collapsed="false">
      <c r="A15248" s="414" t="s">
        <v>16151</v>
      </c>
      <c r="B15248" s="414" t="s">
        <v>16152</v>
      </c>
      <c r="C15248" s="415"/>
      <c r="D15248" s="415"/>
    </row>
    <row r="15249" s="399" customFormat="true" ht="15" hidden="false" customHeight="true" outlineLevel="0" collapsed="false">
      <c r="A15249" s="416" t="s">
        <v>16153</v>
      </c>
      <c r="B15249" s="416" t="s">
        <v>16154</v>
      </c>
      <c r="C15249" s="417" t="s">
        <v>14797</v>
      </c>
      <c r="D15249" s="418" t="n">
        <v>2065.4</v>
      </c>
    </row>
    <row r="15250" s="399" customFormat="true" ht="15" hidden="false" customHeight="true" outlineLevel="0" collapsed="false">
      <c r="A15250" s="416" t="s">
        <v>16155</v>
      </c>
      <c r="B15250" s="416" t="s">
        <v>16156</v>
      </c>
      <c r="C15250" s="417" t="s">
        <v>274</v>
      </c>
      <c r="D15250" s="419" t="n">
        <v>38.75</v>
      </c>
    </row>
    <row r="15251" s="399" customFormat="true" ht="15" hidden="false" customHeight="true" outlineLevel="0" collapsed="false">
      <c r="A15251" s="416" t="s">
        <v>16157</v>
      </c>
      <c r="B15251" s="416" t="s">
        <v>16158</v>
      </c>
      <c r="C15251" s="417" t="s">
        <v>274</v>
      </c>
      <c r="D15251" s="419" t="n">
        <v>45.93</v>
      </c>
    </row>
    <row r="15252" s="399" customFormat="true" ht="15" hidden="false" customHeight="true" outlineLevel="0" collapsed="false">
      <c r="A15252" s="416" t="s">
        <v>16159</v>
      </c>
      <c r="B15252" s="416" t="s">
        <v>16160</v>
      </c>
      <c r="C15252" s="417" t="s">
        <v>274</v>
      </c>
      <c r="D15252" s="419" t="n">
        <v>68.12</v>
      </c>
    </row>
    <row r="15253" s="399" customFormat="true" ht="15" hidden="false" customHeight="true" outlineLevel="0" collapsed="false">
      <c r="A15253" s="416" t="s">
        <v>16161</v>
      </c>
      <c r="B15253" s="416" t="s">
        <v>16162</v>
      </c>
      <c r="C15253" s="417" t="s">
        <v>353</v>
      </c>
      <c r="D15253" s="419" t="n">
        <v>474.1</v>
      </c>
    </row>
    <row r="15254" s="399" customFormat="true" ht="15" hidden="false" customHeight="true" outlineLevel="0" collapsed="false">
      <c r="A15254" s="414" t="s">
        <v>16163</v>
      </c>
      <c r="B15254" s="414" t="s">
        <v>16164</v>
      </c>
      <c r="C15254" s="415"/>
      <c r="D15254" s="415"/>
    </row>
    <row r="15255" s="399" customFormat="true" ht="15" hidden="false" customHeight="true" outlineLevel="0" collapsed="false">
      <c r="A15255" s="416" t="s">
        <v>16165</v>
      </c>
      <c r="B15255" s="416" t="s">
        <v>16166</v>
      </c>
      <c r="C15255" s="417" t="s">
        <v>14797</v>
      </c>
      <c r="D15255" s="418" t="n">
        <v>39754.76</v>
      </c>
    </row>
    <row r="15256" s="399" customFormat="true" ht="15" hidden="false" customHeight="true" outlineLevel="0" collapsed="false">
      <c r="A15256" s="409" t="s">
        <v>14741</v>
      </c>
      <c r="B15256" s="410" t="s">
        <v>262</v>
      </c>
      <c r="C15256" s="411" t="s">
        <v>14742</v>
      </c>
      <c r="D15256" s="412" t="s">
        <v>14743</v>
      </c>
    </row>
    <row r="15257" s="399" customFormat="true" ht="15" hidden="false" customHeight="true" outlineLevel="0" collapsed="false">
      <c r="A15257" s="416" t="s">
        <v>16167</v>
      </c>
      <c r="B15257" s="416" t="s">
        <v>16168</v>
      </c>
      <c r="C15257" s="417" t="s">
        <v>274</v>
      </c>
      <c r="D15257" s="419" t="n">
        <v>47</v>
      </c>
    </row>
    <row r="15258" s="399" customFormat="true" ht="15" hidden="false" customHeight="true" outlineLevel="0" collapsed="false">
      <c r="A15258" s="416" t="s">
        <v>16169</v>
      </c>
      <c r="B15258" s="416" t="s">
        <v>16170</v>
      </c>
      <c r="C15258" s="417" t="s">
        <v>274</v>
      </c>
      <c r="D15258" s="419" t="n">
        <v>57.94</v>
      </c>
    </row>
    <row r="15259" s="399" customFormat="true" ht="15" hidden="false" customHeight="true" outlineLevel="0" collapsed="false">
      <c r="A15259" s="416" t="s">
        <v>16171</v>
      </c>
      <c r="B15259" s="416" t="s">
        <v>16172</v>
      </c>
      <c r="C15259" s="417" t="s">
        <v>274</v>
      </c>
      <c r="D15259" s="419" t="n">
        <v>68.33</v>
      </c>
    </row>
    <row r="15260" s="399" customFormat="true" ht="15" hidden="false" customHeight="true" outlineLevel="0" collapsed="false">
      <c r="A15260" s="416" t="s">
        <v>16173</v>
      </c>
      <c r="B15260" s="416" t="s">
        <v>16174</v>
      </c>
      <c r="C15260" s="417" t="s">
        <v>274</v>
      </c>
      <c r="D15260" s="419" t="n">
        <v>78.77</v>
      </c>
    </row>
    <row r="15261" s="399" customFormat="true" ht="15" hidden="false" customHeight="true" outlineLevel="0" collapsed="false">
      <c r="A15261" s="416" t="s">
        <v>16175</v>
      </c>
      <c r="B15261" s="416" t="s">
        <v>16176</v>
      </c>
      <c r="C15261" s="417" t="s">
        <v>274</v>
      </c>
      <c r="D15261" s="419" t="n">
        <v>97.83</v>
      </c>
    </row>
    <row r="15262" s="399" customFormat="true" ht="15" hidden="false" customHeight="true" outlineLevel="0" collapsed="false">
      <c r="A15262" s="416" t="s">
        <v>16177</v>
      </c>
      <c r="B15262" s="416" t="s">
        <v>16178</v>
      </c>
      <c r="C15262" s="417" t="s">
        <v>274</v>
      </c>
      <c r="D15262" s="419" t="n">
        <v>120.82</v>
      </c>
    </row>
    <row r="15263" s="399" customFormat="true" ht="15" hidden="false" customHeight="true" outlineLevel="0" collapsed="false">
      <c r="A15263" s="416" t="s">
        <v>16179</v>
      </c>
      <c r="B15263" s="416" t="s">
        <v>16180</v>
      </c>
      <c r="C15263" s="417" t="s">
        <v>274</v>
      </c>
      <c r="D15263" s="419" t="n">
        <v>148.92</v>
      </c>
    </row>
    <row r="15264" s="399" customFormat="true" ht="15" hidden="false" customHeight="true" outlineLevel="0" collapsed="false">
      <c r="A15264" s="416" t="s">
        <v>16181</v>
      </c>
      <c r="B15264" s="416" t="s">
        <v>16182</v>
      </c>
      <c r="C15264" s="417" t="s">
        <v>274</v>
      </c>
      <c r="D15264" s="419" t="n">
        <v>182.26</v>
      </c>
    </row>
    <row r="15265" s="399" customFormat="true" ht="15" hidden="false" customHeight="true" outlineLevel="0" collapsed="false">
      <c r="A15265" s="414" t="s">
        <v>16183</v>
      </c>
      <c r="B15265" s="414" t="s">
        <v>16184</v>
      </c>
      <c r="C15265" s="415"/>
      <c r="D15265" s="415"/>
    </row>
    <row r="15266" s="399" customFormat="true" ht="15" hidden="false" customHeight="true" outlineLevel="0" collapsed="false">
      <c r="A15266" s="416" t="s">
        <v>16185</v>
      </c>
      <c r="B15266" s="416" t="s">
        <v>16186</v>
      </c>
      <c r="C15266" s="417" t="s">
        <v>14797</v>
      </c>
      <c r="D15266" s="418" t="n">
        <v>27768.5</v>
      </c>
    </row>
    <row r="15267" s="399" customFormat="true" ht="15" hidden="false" customHeight="true" outlineLevel="0" collapsed="false">
      <c r="A15267" s="416" t="s">
        <v>16187</v>
      </c>
      <c r="B15267" s="416" t="s">
        <v>16188</v>
      </c>
      <c r="C15267" s="417" t="s">
        <v>274</v>
      </c>
      <c r="D15267" s="419" t="n">
        <v>342.87</v>
      </c>
    </row>
    <row r="15268" s="399" customFormat="true" ht="15" hidden="false" customHeight="true" outlineLevel="0" collapsed="false">
      <c r="A15268" s="416" t="s">
        <v>16189</v>
      </c>
      <c r="B15268" s="416" t="s">
        <v>16190</v>
      </c>
      <c r="C15268" s="417" t="s">
        <v>274</v>
      </c>
      <c r="D15268" s="419" t="n">
        <v>442.46</v>
      </c>
    </row>
    <row r="15269" s="399" customFormat="true" ht="15" hidden="false" customHeight="true" outlineLevel="0" collapsed="false">
      <c r="A15269" s="416" t="s">
        <v>16191</v>
      </c>
      <c r="B15269" s="416" t="s">
        <v>16192</v>
      </c>
      <c r="C15269" s="417" t="s">
        <v>274</v>
      </c>
      <c r="D15269" s="419" t="n">
        <v>516.82</v>
      </c>
    </row>
    <row r="15270" s="399" customFormat="true" ht="15" hidden="false" customHeight="true" outlineLevel="0" collapsed="false">
      <c r="A15270" s="421" t="n">
        <v>13</v>
      </c>
      <c r="B15270" s="414" t="s">
        <v>16193</v>
      </c>
      <c r="C15270" s="415"/>
      <c r="D15270" s="415"/>
    </row>
    <row r="15271" s="399" customFormat="true" ht="15" hidden="false" customHeight="true" outlineLevel="0" collapsed="false">
      <c r="A15271" s="414" t="s">
        <v>16194</v>
      </c>
      <c r="B15271" s="414" t="s">
        <v>16195</v>
      </c>
      <c r="C15271" s="415"/>
      <c r="D15271" s="415"/>
    </row>
    <row r="15272" s="399" customFormat="true" ht="15" hidden="false" customHeight="true" outlineLevel="0" collapsed="false">
      <c r="A15272" s="416" t="s">
        <v>16196</v>
      </c>
      <c r="B15272" s="416" t="s">
        <v>16197</v>
      </c>
      <c r="C15272" s="417" t="s">
        <v>76</v>
      </c>
      <c r="D15272" s="419" t="n">
        <v>154.69</v>
      </c>
    </row>
    <row r="15273" s="399" customFormat="true" ht="15" hidden="false" customHeight="true" outlineLevel="0" collapsed="false">
      <c r="A15273" s="416" t="s">
        <v>16198</v>
      </c>
      <c r="B15273" s="416" t="s">
        <v>16199</v>
      </c>
      <c r="C15273" s="417" t="s">
        <v>76</v>
      </c>
      <c r="D15273" s="419" t="n">
        <v>163.26</v>
      </c>
    </row>
    <row r="15274" s="399" customFormat="true" ht="15" hidden="false" customHeight="true" outlineLevel="0" collapsed="false">
      <c r="A15274" s="416" t="s">
        <v>16200</v>
      </c>
      <c r="B15274" s="416" t="s">
        <v>16201</v>
      </c>
      <c r="C15274" s="417" t="s">
        <v>76</v>
      </c>
      <c r="D15274" s="419" t="n">
        <v>198.41</v>
      </c>
    </row>
    <row r="15275" s="399" customFormat="true" ht="15" hidden="false" customHeight="true" outlineLevel="0" collapsed="false">
      <c r="A15275" s="416" t="s">
        <v>16202</v>
      </c>
      <c r="B15275" s="416" t="s">
        <v>16203</v>
      </c>
      <c r="C15275" s="417" t="s">
        <v>76</v>
      </c>
      <c r="D15275" s="419" t="n">
        <v>206.74</v>
      </c>
    </row>
    <row r="15276" s="399" customFormat="true" ht="15" hidden="false" customHeight="true" outlineLevel="0" collapsed="false">
      <c r="A15276" s="416" t="s">
        <v>16204</v>
      </c>
      <c r="B15276" s="416" t="s">
        <v>16205</v>
      </c>
      <c r="C15276" s="417" t="s">
        <v>76</v>
      </c>
      <c r="D15276" s="419" t="n">
        <v>259.75</v>
      </c>
    </row>
    <row r="15277" s="399" customFormat="true" ht="15" hidden="false" customHeight="true" outlineLevel="0" collapsed="false">
      <c r="A15277" s="416" t="s">
        <v>16206</v>
      </c>
      <c r="B15277" s="416" t="s">
        <v>16207</v>
      </c>
      <c r="C15277" s="417" t="s">
        <v>76</v>
      </c>
      <c r="D15277" s="419" t="n">
        <v>177.58</v>
      </c>
    </row>
    <row r="15278" s="399" customFormat="true" ht="15" hidden="false" customHeight="true" outlineLevel="0" collapsed="false">
      <c r="A15278" s="416" t="s">
        <v>16208</v>
      </c>
      <c r="B15278" s="416" t="s">
        <v>16209</v>
      </c>
      <c r="C15278" s="417" t="s">
        <v>76</v>
      </c>
      <c r="D15278" s="419" t="n">
        <v>198.9</v>
      </c>
    </row>
    <row r="15279" s="399" customFormat="true" ht="15" hidden="false" customHeight="true" outlineLevel="0" collapsed="false">
      <c r="A15279" s="416" t="s">
        <v>16210</v>
      </c>
      <c r="B15279" s="416" t="s">
        <v>16211</v>
      </c>
      <c r="C15279" s="417" t="s">
        <v>76</v>
      </c>
      <c r="D15279" s="419" t="n">
        <v>242.09</v>
      </c>
    </row>
    <row r="15280" s="399" customFormat="true" ht="15" hidden="false" customHeight="true" outlineLevel="0" collapsed="false">
      <c r="A15280" s="416" t="s">
        <v>16212</v>
      </c>
      <c r="B15280" s="416" t="s">
        <v>16213</v>
      </c>
      <c r="C15280" s="417" t="s">
        <v>76</v>
      </c>
      <c r="D15280" s="419" t="n">
        <v>265.09</v>
      </c>
    </row>
    <row r="15281" s="399" customFormat="true" ht="15" hidden="false" customHeight="true" outlineLevel="0" collapsed="false">
      <c r="A15281" s="416" t="s">
        <v>16214</v>
      </c>
      <c r="B15281" s="416" t="s">
        <v>16215</v>
      </c>
      <c r="C15281" s="417" t="s">
        <v>76</v>
      </c>
      <c r="D15281" s="419" t="n">
        <v>287.81</v>
      </c>
    </row>
    <row r="15282" s="399" customFormat="true" ht="15" hidden="false" customHeight="true" outlineLevel="0" collapsed="false">
      <c r="A15282" s="414" t="s">
        <v>16216</v>
      </c>
      <c r="B15282" s="414" t="s">
        <v>16217</v>
      </c>
      <c r="C15282" s="415"/>
      <c r="D15282" s="415"/>
    </row>
    <row r="15283" s="399" customFormat="true" ht="15" hidden="false" customHeight="true" outlineLevel="0" collapsed="false">
      <c r="A15283" s="416" t="s">
        <v>16218</v>
      </c>
      <c r="B15283" s="416" t="s">
        <v>16219</v>
      </c>
      <c r="C15283" s="417" t="s">
        <v>76</v>
      </c>
      <c r="D15283" s="419" t="n">
        <v>201.2</v>
      </c>
    </row>
    <row r="15284" s="399" customFormat="true" ht="15" hidden="false" customHeight="true" outlineLevel="0" collapsed="false">
      <c r="A15284" s="416" t="s">
        <v>16220</v>
      </c>
      <c r="B15284" s="416" t="s">
        <v>16221</v>
      </c>
      <c r="C15284" s="417" t="s">
        <v>76</v>
      </c>
      <c r="D15284" s="419" t="n">
        <v>225.13</v>
      </c>
    </row>
    <row r="15285" s="399" customFormat="true" ht="15" hidden="false" customHeight="true" outlineLevel="0" collapsed="false">
      <c r="A15285" s="416" t="s">
        <v>16222</v>
      </c>
      <c r="B15285" s="416" t="s">
        <v>16223</v>
      </c>
      <c r="C15285" s="417" t="s">
        <v>76</v>
      </c>
      <c r="D15285" s="419" t="n">
        <v>241.47</v>
      </c>
    </row>
    <row r="15286" s="399" customFormat="true" ht="15" hidden="false" customHeight="true" outlineLevel="0" collapsed="false">
      <c r="A15286" s="416" t="s">
        <v>16224</v>
      </c>
      <c r="B15286" s="416" t="s">
        <v>16225</v>
      </c>
      <c r="C15286" s="417" t="s">
        <v>76</v>
      </c>
      <c r="D15286" s="419" t="n">
        <v>254.63</v>
      </c>
    </row>
    <row r="15287" s="399" customFormat="true" ht="15" hidden="false" customHeight="true" outlineLevel="0" collapsed="false">
      <c r="A15287" s="414" t="s">
        <v>16226</v>
      </c>
      <c r="B15287" s="414" t="s">
        <v>16227</v>
      </c>
      <c r="C15287" s="415"/>
      <c r="D15287" s="415"/>
    </row>
    <row r="15288" s="399" customFormat="true" ht="15" hidden="false" customHeight="true" outlineLevel="0" collapsed="false">
      <c r="A15288" s="416" t="s">
        <v>16228</v>
      </c>
      <c r="B15288" s="416" t="s">
        <v>16229</v>
      </c>
      <c r="C15288" s="417" t="s">
        <v>76</v>
      </c>
      <c r="D15288" s="419" t="n">
        <v>163.65</v>
      </c>
    </row>
    <row r="15289" s="399" customFormat="true" ht="15" hidden="false" customHeight="true" outlineLevel="0" collapsed="false">
      <c r="A15289" s="416" t="s">
        <v>16230</v>
      </c>
      <c r="B15289" s="416" t="s">
        <v>16231</v>
      </c>
      <c r="C15289" s="417" t="s">
        <v>76</v>
      </c>
      <c r="D15289" s="419" t="n">
        <v>182.4</v>
      </c>
    </row>
    <row r="15290" s="399" customFormat="true" ht="15" hidden="false" customHeight="true" outlineLevel="0" collapsed="false">
      <c r="A15290" s="416" t="s">
        <v>16232</v>
      </c>
      <c r="B15290" s="416" t="s">
        <v>16233</v>
      </c>
      <c r="C15290" s="417" t="s">
        <v>76</v>
      </c>
      <c r="D15290" s="419" t="n">
        <v>197.93</v>
      </c>
    </row>
    <row r="15291" s="399" customFormat="true" ht="15" hidden="false" customHeight="true" outlineLevel="0" collapsed="false">
      <c r="A15291" s="416" t="s">
        <v>16234</v>
      </c>
      <c r="B15291" s="416" t="s">
        <v>16235</v>
      </c>
      <c r="C15291" s="417" t="s">
        <v>76</v>
      </c>
      <c r="D15291" s="419" t="n">
        <v>265.85</v>
      </c>
    </row>
    <row r="15292" s="399" customFormat="true" ht="15" hidden="false" customHeight="true" outlineLevel="0" collapsed="false">
      <c r="A15292" s="416" t="s">
        <v>16236</v>
      </c>
      <c r="B15292" s="416" t="s">
        <v>16237</v>
      </c>
      <c r="C15292" s="417" t="s">
        <v>76</v>
      </c>
      <c r="D15292" s="419" t="n">
        <v>166.43</v>
      </c>
    </row>
    <row r="15293" s="399" customFormat="true" ht="15" hidden="false" customHeight="true" outlineLevel="0" collapsed="false">
      <c r="A15293" s="416" t="s">
        <v>16238</v>
      </c>
      <c r="B15293" s="416" t="s">
        <v>16239</v>
      </c>
      <c r="C15293" s="417" t="s">
        <v>76</v>
      </c>
      <c r="D15293" s="419" t="n">
        <v>171.31</v>
      </c>
    </row>
    <row r="15294" s="399" customFormat="true" ht="15" hidden="false" customHeight="true" outlineLevel="0" collapsed="false">
      <c r="A15294" s="421" t="n">
        <v>14</v>
      </c>
      <c r="B15294" s="414" t="s">
        <v>16240</v>
      </c>
      <c r="C15294" s="415"/>
      <c r="D15294" s="415"/>
    </row>
    <row r="15295" s="399" customFormat="true" ht="15" hidden="false" customHeight="true" outlineLevel="0" collapsed="false">
      <c r="A15295" s="409" t="s">
        <v>14741</v>
      </c>
      <c r="B15295" s="410" t="s">
        <v>262</v>
      </c>
      <c r="C15295" s="411" t="s">
        <v>14742</v>
      </c>
      <c r="D15295" s="412" t="s">
        <v>14743</v>
      </c>
    </row>
    <row r="15296" s="399" customFormat="true" ht="15" hidden="false" customHeight="true" outlineLevel="0" collapsed="false">
      <c r="A15296" s="414" t="s">
        <v>16241</v>
      </c>
      <c r="B15296" s="414" t="s">
        <v>16242</v>
      </c>
      <c r="C15296" s="415"/>
      <c r="D15296" s="415"/>
    </row>
    <row r="15297" s="399" customFormat="true" ht="15" hidden="false" customHeight="true" outlineLevel="0" collapsed="false">
      <c r="A15297" s="416" t="s">
        <v>16243</v>
      </c>
      <c r="B15297" s="416" t="s">
        <v>16244</v>
      </c>
      <c r="C15297" s="417" t="s">
        <v>353</v>
      </c>
      <c r="D15297" s="419" t="n">
        <v>990.69</v>
      </c>
    </row>
    <row r="15298" s="399" customFormat="true" ht="15" hidden="false" customHeight="true" outlineLevel="0" collapsed="false">
      <c r="A15298" s="416" t="s">
        <v>16245</v>
      </c>
      <c r="B15298" s="416" t="s">
        <v>16246</v>
      </c>
      <c r="C15298" s="417" t="s">
        <v>76</v>
      </c>
      <c r="D15298" s="419" t="n">
        <v>106.8</v>
      </c>
    </row>
    <row r="15299" s="399" customFormat="true" ht="15" hidden="false" customHeight="true" outlineLevel="0" collapsed="false">
      <c r="A15299" s="416" t="s">
        <v>16247</v>
      </c>
      <c r="B15299" s="416" t="s">
        <v>16248</v>
      </c>
      <c r="C15299" s="417" t="s">
        <v>76</v>
      </c>
      <c r="D15299" s="419" t="n">
        <v>131.67</v>
      </c>
    </row>
    <row r="15300" s="399" customFormat="true" ht="15" hidden="false" customHeight="true" outlineLevel="0" collapsed="false">
      <c r="A15300" s="414" t="s">
        <v>16249</v>
      </c>
      <c r="B15300" s="414" t="s">
        <v>16250</v>
      </c>
      <c r="C15300" s="415"/>
      <c r="D15300" s="415"/>
    </row>
    <row r="15301" s="399" customFormat="true" ht="15" hidden="false" customHeight="true" outlineLevel="0" collapsed="false">
      <c r="A15301" s="416" t="s">
        <v>16251</v>
      </c>
      <c r="B15301" s="416" t="s">
        <v>16252</v>
      </c>
      <c r="C15301" s="417" t="s">
        <v>76</v>
      </c>
      <c r="D15301" s="419" t="n">
        <v>83.12</v>
      </c>
    </row>
    <row r="15302" s="399" customFormat="true" ht="15" hidden="false" customHeight="true" outlineLevel="0" collapsed="false">
      <c r="A15302" s="416" t="s">
        <v>16253</v>
      </c>
      <c r="B15302" s="416" t="s">
        <v>16254</v>
      </c>
      <c r="C15302" s="417" t="s">
        <v>76</v>
      </c>
      <c r="D15302" s="419" t="n">
        <v>123.3</v>
      </c>
    </row>
    <row r="15303" s="399" customFormat="true" ht="15" hidden="false" customHeight="true" outlineLevel="0" collapsed="false">
      <c r="A15303" s="416" t="s">
        <v>16255</v>
      </c>
      <c r="B15303" s="416" t="s">
        <v>16256</v>
      </c>
      <c r="C15303" s="417" t="s">
        <v>76</v>
      </c>
      <c r="D15303" s="419" t="n">
        <v>231.95</v>
      </c>
    </row>
    <row r="15304" s="399" customFormat="true" ht="15" hidden="false" customHeight="true" outlineLevel="0" collapsed="false">
      <c r="A15304" s="416" t="s">
        <v>16257</v>
      </c>
      <c r="B15304" s="416" t="s">
        <v>16258</v>
      </c>
      <c r="C15304" s="417" t="s">
        <v>76</v>
      </c>
      <c r="D15304" s="419" t="n">
        <v>311.32</v>
      </c>
    </row>
    <row r="15305" s="399" customFormat="true" ht="15" hidden="false" customHeight="true" outlineLevel="0" collapsed="false">
      <c r="A15305" s="416" t="s">
        <v>16259</v>
      </c>
      <c r="B15305" s="416" t="s">
        <v>16260</v>
      </c>
      <c r="C15305" s="417" t="s">
        <v>76</v>
      </c>
      <c r="D15305" s="419" t="n">
        <v>217.77</v>
      </c>
    </row>
    <row r="15306" s="399" customFormat="true" ht="15" hidden="false" customHeight="true" outlineLevel="0" collapsed="false">
      <c r="A15306" s="416" t="s">
        <v>16261</v>
      </c>
      <c r="B15306" s="416" t="s">
        <v>16262</v>
      </c>
      <c r="C15306" s="417" t="s">
        <v>76</v>
      </c>
      <c r="D15306" s="419" t="n">
        <v>449.09</v>
      </c>
    </row>
    <row r="15307" s="399" customFormat="true" ht="15" hidden="false" customHeight="true" outlineLevel="0" collapsed="false">
      <c r="A15307" s="414" t="s">
        <v>16263</v>
      </c>
      <c r="B15307" s="414" t="s">
        <v>16264</v>
      </c>
      <c r="C15307" s="415"/>
      <c r="D15307" s="415"/>
    </row>
    <row r="15308" s="399" customFormat="true" ht="15" hidden="false" customHeight="true" outlineLevel="0" collapsed="false">
      <c r="A15308" s="416" t="s">
        <v>16265</v>
      </c>
      <c r="B15308" s="416" t="s">
        <v>16266</v>
      </c>
      <c r="C15308" s="417" t="s">
        <v>76</v>
      </c>
      <c r="D15308" s="419" t="n">
        <v>204.68</v>
      </c>
    </row>
    <row r="15309" s="399" customFormat="true" ht="15" hidden="false" customHeight="true" outlineLevel="0" collapsed="false">
      <c r="A15309" s="416" t="s">
        <v>16267</v>
      </c>
      <c r="B15309" s="416" t="s">
        <v>16268</v>
      </c>
      <c r="C15309" s="417" t="s">
        <v>76</v>
      </c>
      <c r="D15309" s="419" t="n">
        <v>386.15</v>
      </c>
    </row>
    <row r="15310" s="399" customFormat="true" ht="15" hidden="false" customHeight="true" outlineLevel="0" collapsed="false">
      <c r="A15310" s="416" t="s">
        <v>16269</v>
      </c>
      <c r="B15310" s="416" t="s">
        <v>16270</v>
      </c>
      <c r="C15310" s="417" t="s">
        <v>76</v>
      </c>
      <c r="D15310" s="419" t="n">
        <v>720.57</v>
      </c>
    </row>
    <row r="15311" s="399" customFormat="true" ht="15" hidden="false" customHeight="true" outlineLevel="0" collapsed="false">
      <c r="A15311" s="414" t="s">
        <v>16271</v>
      </c>
      <c r="B15311" s="414" t="s">
        <v>16272</v>
      </c>
      <c r="C15311" s="415"/>
      <c r="D15311" s="415"/>
    </row>
    <row r="15312" s="399" customFormat="true" ht="15" hidden="false" customHeight="true" outlineLevel="0" collapsed="false">
      <c r="A15312" s="416" t="s">
        <v>16273</v>
      </c>
      <c r="B15312" s="416" t="s">
        <v>16274</v>
      </c>
      <c r="C15312" s="417" t="s">
        <v>76</v>
      </c>
      <c r="D15312" s="419" t="n">
        <v>69.64</v>
      </c>
    </row>
    <row r="15313" s="399" customFormat="true" ht="15" hidden="false" customHeight="true" outlineLevel="0" collapsed="false">
      <c r="A15313" s="416" t="s">
        <v>16275</v>
      </c>
      <c r="B15313" s="416" t="s">
        <v>16276</v>
      </c>
      <c r="C15313" s="417" t="s">
        <v>76</v>
      </c>
      <c r="D15313" s="419" t="n">
        <v>80.28</v>
      </c>
    </row>
    <row r="15314" s="399" customFormat="true" ht="15" hidden="false" customHeight="true" outlineLevel="0" collapsed="false">
      <c r="A15314" s="416" t="s">
        <v>16277</v>
      </c>
      <c r="B15314" s="416" t="s">
        <v>16278</v>
      </c>
      <c r="C15314" s="417" t="s">
        <v>76</v>
      </c>
      <c r="D15314" s="419" t="n">
        <v>93.08</v>
      </c>
    </row>
    <row r="15315" s="399" customFormat="true" ht="15" hidden="false" customHeight="true" outlineLevel="0" collapsed="false">
      <c r="A15315" s="414" t="s">
        <v>16279</v>
      </c>
      <c r="B15315" s="414" t="s">
        <v>16280</v>
      </c>
      <c r="C15315" s="415"/>
      <c r="D15315" s="415"/>
    </row>
    <row r="15316" s="399" customFormat="true" ht="15" hidden="false" customHeight="true" outlineLevel="0" collapsed="false">
      <c r="A15316" s="416" t="s">
        <v>16281</v>
      </c>
      <c r="B15316" s="416" t="s">
        <v>16282</v>
      </c>
      <c r="C15316" s="417" t="s">
        <v>76</v>
      </c>
      <c r="D15316" s="419" t="n">
        <v>78.55</v>
      </c>
    </row>
    <row r="15317" s="399" customFormat="true" ht="15" hidden="false" customHeight="true" outlineLevel="0" collapsed="false">
      <c r="A15317" s="416" t="s">
        <v>16283</v>
      </c>
      <c r="B15317" s="416" t="s">
        <v>16284</v>
      </c>
      <c r="C15317" s="417" t="s">
        <v>76</v>
      </c>
      <c r="D15317" s="419" t="n">
        <v>95.01</v>
      </c>
    </row>
    <row r="15318" s="399" customFormat="true" ht="15" hidden="false" customHeight="true" outlineLevel="0" collapsed="false">
      <c r="A15318" s="414" t="s">
        <v>16285</v>
      </c>
      <c r="B15318" s="414" t="s">
        <v>16286</v>
      </c>
      <c r="C15318" s="415"/>
      <c r="D15318" s="415"/>
    </row>
    <row r="15319" s="399" customFormat="true" ht="15" hidden="false" customHeight="true" outlineLevel="0" collapsed="false">
      <c r="A15319" s="416" t="s">
        <v>16287</v>
      </c>
      <c r="B15319" s="416" t="s">
        <v>16288</v>
      </c>
      <c r="C15319" s="417" t="s">
        <v>76</v>
      </c>
      <c r="D15319" s="419" t="n">
        <v>75.98</v>
      </c>
    </row>
    <row r="15320" s="399" customFormat="true" ht="15" hidden="false" customHeight="true" outlineLevel="0" collapsed="false">
      <c r="A15320" s="416" t="s">
        <v>16289</v>
      </c>
      <c r="B15320" s="416" t="s">
        <v>16290</v>
      </c>
      <c r="C15320" s="417" t="s">
        <v>76</v>
      </c>
      <c r="D15320" s="419" t="n">
        <v>91.58</v>
      </c>
    </row>
    <row r="15321" s="399" customFormat="true" ht="15" hidden="false" customHeight="true" outlineLevel="0" collapsed="false">
      <c r="A15321" s="416" t="s">
        <v>16291</v>
      </c>
      <c r="B15321" s="416" t="s">
        <v>16292</v>
      </c>
      <c r="C15321" s="417" t="s">
        <v>76</v>
      </c>
      <c r="D15321" s="419" t="n">
        <v>110.34</v>
      </c>
    </row>
    <row r="15322" s="399" customFormat="true" ht="15" hidden="false" customHeight="true" outlineLevel="0" collapsed="false">
      <c r="A15322" s="414" t="s">
        <v>16293</v>
      </c>
      <c r="B15322" s="414" t="s">
        <v>16294</v>
      </c>
      <c r="C15322" s="415"/>
      <c r="D15322" s="415"/>
    </row>
    <row r="15323" s="399" customFormat="true" ht="15" hidden="false" customHeight="true" outlineLevel="0" collapsed="false">
      <c r="A15323" s="416" t="s">
        <v>16295</v>
      </c>
      <c r="B15323" s="416" t="s">
        <v>16296</v>
      </c>
      <c r="C15323" s="417" t="s">
        <v>76</v>
      </c>
      <c r="D15323" s="419" t="n">
        <v>104.3</v>
      </c>
    </row>
    <row r="15324" s="399" customFormat="true" ht="15" hidden="false" customHeight="true" outlineLevel="0" collapsed="false">
      <c r="A15324" s="416" t="s">
        <v>16297</v>
      </c>
      <c r="B15324" s="416" t="s">
        <v>16298</v>
      </c>
      <c r="C15324" s="417" t="s">
        <v>76</v>
      </c>
      <c r="D15324" s="419" t="n">
        <v>122.02</v>
      </c>
    </row>
    <row r="15325" s="399" customFormat="true" ht="15" hidden="false" customHeight="true" outlineLevel="0" collapsed="false">
      <c r="A15325" s="416" t="s">
        <v>16299</v>
      </c>
      <c r="B15325" s="416" t="s">
        <v>16300</v>
      </c>
      <c r="C15325" s="417" t="s">
        <v>76</v>
      </c>
      <c r="D15325" s="419" t="n">
        <v>124.24</v>
      </c>
    </row>
    <row r="15326" s="399" customFormat="true" ht="15" hidden="false" customHeight="true" outlineLevel="0" collapsed="false">
      <c r="A15326" s="416" t="s">
        <v>16301</v>
      </c>
      <c r="B15326" s="416" t="s">
        <v>16302</v>
      </c>
      <c r="C15326" s="417" t="s">
        <v>76</v>
      </c>
      <c r="D15326" s="419" t="n">
        <v>152.01</v>
      </c>
    </row>
    <row r="15327" s="399" customFormat="true" ht="15" hidden="false" customHeight="true" outlineLevel="0" collapsed="false">
      <c r="A15327" s="414" t="s">
        <v>16303</v>
      </c>
      <c r="B15327" s="414" t="s">
        <v>16304</v>
      </c>
      <c r="C15327" s="415"/>
      <c r="D15327" s="415"/>
    </row>
    <row r="15328" s="399" customFormat="true" ht="15" hidden="false" customHeight="true" outlineLevel="0" collapsed="false">
      <c r="A15328" s="416" t="s">
        <v>16305</v>
      </c>
      <c r="B15328" s="416" t="s">
        <v>16306</v>
      </c>
      <c r="C15328" s="417" t="s">
        <v>76</v>
      </c>
      <c r="D15328" s="419" t="n">
        <v>112.97</v>
      </c>
    </row>
    <row r="15329" s="399" customFormat="true" ht="15" hidden="false" customHeight="true" outlineLevel="0" collapsed="false">
      <c r="A15329" s="416" t="s">
        <v>16307</v>
      </c>
      <c r="B15329" s="416" t="s">
        <v>16308</v>
      </c>
      <c r="C15329" s="417" t="s">
        <v>76</v>
      </c>
      <c r="D15329" s="419" t="n">
        <v>127.24</v>
      </c>
    </row>
    <row r="15330" s="399" customFormat="true" ht="15" hidden="false" customHeight="true" outlineLevel="0" collapsed="false">
      <c r="A15330" s="416" t="s">
        <v>16309</v>
      </c>
      <c r="B15330" s="416" t="s">
        <v>16310</v>
      </c>
      <c r="C15330" s="417" t="s">
        <v>76</v>
      </c>
      <c r="D15330" s="419" t="n">
        <v>154.71</v>
      </c>
    </row>
    <row r="15331" s="399" customFormat="true" ht="15" hidden="false" customHeight="true" outlineLevel="0" collapsed="false">
      <c r="A15331" s="416" t="s">
        <v>16311</v>
      </c>
      <c r="B15331" s="416" t="s">
        <v>16312</v>
      </c>
      <c r="C15331" s="417" t="s">
        <v>76</v>
      </c>
      <c r="D15331" s="419" t="n">
        <v>189.44</v>
      </c>
    </row>
    <row r="15332" s="399" customFormat="true" ht="15" hidden="false" customHeight="true" outlineLevel="0" collapsed="false">
      <c r="A15332" s="414" t="s">
        <v>16313</v>
      </c>
      <c r="B15332" s="414" t="s">
        <v>16314</v>
      </c>
      <c r="C15332" s="415"/>
      <c r="D15332" s="415"/>
    </row>
    <row r="15333" s="399" customFormat="true" ht="15" hidden="false" customHeight="true" outlineLevel="0" collapsed="false">
      <c r="A15333" s="416" t="s">
        <v>16315</v>
      </c>
      <c r="B15333" s="416" t="s">
        <v>16316</v>
      </c>
      <c r="C15333" s="417" t="s">
        <v>353</v>
      </c>
      <c r="D15333" s="418" t="n">
        <v>1775.77</v>
      </c>
    </row>
    <row r="15334" s="399" customFormat="true" ht="15" hidden="false" customHeight="true" outlineLevel="0" collapsed="false">
      <c r="A15334" s="416" t="s">
        <v>16317</v>
      </c>
      <c r="B15334" s="416" t="s">
        <v>16318</v>
      </c>
      <c r="C15334" s="417" t="s">
        <v>274</v>
      </c>
      <c r="D15334" s="419" t="n">
        <v>11.36</v>
      </c>
    </row>
    <row r="15335" s="399" customFormat="true" ht="15" hidden="false" customHeight="true" outlineLevel="0" collapsed="false">
      <c r="A15335" s="414" t="s">
        <v>16319</v>
      </c>
      <c r="B15335" s="414" t="s">
        <v>16320</v>
      </c>
      <c r="C15335" s="415"/>
      <c r="D15335" s="415"/>
    </row>
    <row r="15336" s="399" customFormat="true" ht="15" hidden="false" customHeight="true" outlineLevel="0" collapsed="false">
      <c r="A15336" s="416" t="s">
        <v>16321</v>
      </c>
      <c r="B15336" s="416" t="s">
        <v>16322</v>
      </c>
      <c r="C15336" s="417" t="s">
        <v>76</v>
      </c>
      <c r="D15336" s="419" t="n">
        <v>250.04</v>
      </c>
    </row>
    <row r="15337" s="399" customFormat="true" ht="15" hidden="false" customHeight="true" outlineLevel="0" collapsed="false">
      <c r="A15337" s="416" t="s">
        <v>16323</v>
      </c>
      <c r="B15337" s="416" t="s">
        <v>16324</v>
      </c>
      <c r="C15337" s="417" t="s">
        <v>76</v>
      </c>
      <c r="D15337" s="419" t="n">
        <v>211.05</v>
      </c>
    </row>
    <row r="15338" s="399" customFormat="true" ht="15" hidden="false" customHeight="true" outlineLevel="0" collapsed="false">
      <c r="A15338" s="416" t="s">
        <v>16325</v>
      </c>
      <c r="B15338" s="416" t="s">
        <v>16326</v>
      </c>
      <c r="C15338" s="417" t="s">
        <v>76</v>
      </c>
      <c r="D15338" s="419" t="n">
        <v>212.17</v>
      </c>
    </row>
    <row r="15339" s="399" customFormat="true" ht="15" hidden="false" customHeight="true" outlineLevel="0" collapsed="false">
      <c r="A15339" s="416" t="s">
        <v>16327</v>
      </c>
      <c r="B15339" s="416" t="s">
        <v>16328</v>
      </c>
      <c r="C15339" s="417" t="s">
        <v>76</v>
      </c>
      <c r="D15339" s="418" t="n">
        <v>2089.79</v>
      </c>
    </row>
    <row r="15340" s="399" customFormat="true" ht="15" hidden="false" customHeight="true" outlineLevel="0" collapsed="false">
      <c r="A15340" s="416" t="s">
        <v>16329</v>
      </c>
      <c r="B15340" s="416" t="s">
        <v>16330</v>
      </c>
      <c r="C15340" s="417" t="s">
        <v>76</v>
      </c>
      <c r="D15340" s="418" t="n">
        <v>1146.67</v>
      </c>
    </row>
    <row r="15341" s="399" customFormat="true" ht="15" hidden="false" customHeight="true" outlineLevel="0" collapsed="false">
      <c r="A15341" s="414" t="s">
        <v>16331</v>
      </c>
      <c r="B15341" s="414" t="s">
        <v>16332</v>
      </c>
      <c r="C15341" s="415"/>
      <c r="D15341" s="415"/>
    </row>
    <row r="15342" s="399" customFormat="true" ht="15" hidden="false" customHeight="true" outlineLevel="0" collapsed="false">
      <c r="A15342" s="409" t="s">
        <v>14741</v>
      </c>
      <c r="B15342" s="410" t="s">
        <v>262</v>
      </c>
      <c r="C15342" s="411" t="s">
        <v>14742</v>
      </c>
      <c r="D15342" s="412" t="s">
        <v>14743</v>
      </c>
    </row>
    <row r="15343" s="399" customFormat="true" ht="15" hidden="false" customHeight="true" outlineLevel="0" collapsed="false">
      <c r="A15343" s="416" t="s">
        <v>16333</v>
      </c>
      <c r="B15343" s="416" t="s">
        <v>16334</v>
      </c>
      <c r="C15343" s="417" t="s">
        <v>76</v>
      </c>
      <c r="D15343" s="418" t="n">
        <v>1210.8</v>
      </c>
    </row>
    <row r="15344" s="399" customFormat="true" ht="15" hidden="false" customHeight="true" outlineLevel="0" collapsed="false">
      <c r="A15344" s="416" t="s">
        <v>16335</v>
      </c>
      <c r="B15344" s="416" t="s">
        <v>16336</v>
      </c>
      <c r="C15344" s="417" t="s">
        <v>76</v>
      </c>
      <c r="D15344" s="419" t="n">
        <v>278.43</v>
      </c>
    </row>
    <row r="15345" s="399" customFormat="true" ht="15" hidden="false" customHeight="true" outlineLevel="0" collapsed="false">
      <c r="A15345" s="416" t="s">
        <v>16337</v>
      </c>
      <c r="B15345" s="416" t="s">
        <v>16338</v>
      </c>
      <c r="C15345" s="417" t="s">
        <v>76</v>
      </c>
      <c r="D15345" s="419" t="n">
        <v>811.15</v>
      </c>
    </row>
    <row r="15346" s="399" customFormat="true" ht="15" hidden="false" customHeight="true" outlineLevel="0" collapsed="false">
      <c r="A15346" s="416" t="s">
        <v>16339</v>
      </c>
      <c r="B15346" s="416" t="s">
        <v>16340</v>
      </c>
      <c r="C15346" s="417" t="s">
        <v>76</v>
      </c>
      <c r="D15346" s="418" t="n">
        <v>1191.69</v>
      </c>
    </row>
    <row r="15347" s="399" customFormat="true" ht="15" hidden="false" customHeight="true" outlineLevel="0" collapsed="false">
      <c r="A15347" s="416" t="s">
        <v>16341</v>
      </c>
      <c r="B15347" s="416" t="s">
        <v>16342</v>
      </c>
      <c r="C15347" s="417" t="s">
        <v>76</v>
      </c>
      <c r="D15347" s="419" t="n">
        <v>156.65</v>
      </c>
    </row>
    <row r="15348" s="399" customFormat="true" ht="15" hidden="false" customHeight="true" outlineLevel="0" collapsed="false">
      <c r="A15348" s="416" t="s">
        <v>16343</v>
      </c>
      <c r="B15348" s="416" t="s">
        <v>16344</v>
      </c>
      <c r="C15348" s="417" t="s">
        <v>76</v>
      </c>
      <c r="D15348" s="419" t="n">
        <v>219.64</v>
      </c>
    </row>
    <row r="15349" s="399" customFormat="true" ht="15" hidden="false" customHeight="true" outlineLevel="0" collapsed="false">
      <c r="A15349" s="416" t="s">
        <v>16345</v>
      </c>
      <c r="B15349" s="416" t="s">
        <v>16346</v>
      </c>
      <c r="C15349" s="417" t="s">
        <v>76</v>
      </c>
      <c r="D15349" s="419" t="n">
        <v>199.29</v>
      </c>
    </row>
    <row r="15350" s="399" customFormat="true" ht="15" hidden="false" customHeight="true" outlineLevel="0" collapsed="false">
      <c r="A15350" s="416" t="s">
        <v>16347</v>
      </c>
      <c r="B15350" s="416" t="s">
        <v>16348</v>
      </c>
      <c r="C15350" s="417" t="s">
        <v>76</v>
      </c>
      <c r="D15350" s="419" t="n">
        <v>192.86</v>
      </c>
    </row>
    <row r="15351" s="399" customFormat="true" ht="15" hidden="false" customHeight="true" outlineLevel="0" collapsed="false">
      <c r="A15351" s="416" t="s">
        <v>16349</v>
      </c>
      <c r="B15351" s="416" t="s">
        <v>16350</v>
      </c>
      <c r="C15351" s="417" t="s">
        <v>76</v>
      </c>
      <c r="D15351" s="419" t="n">
        <v>169.69</v>
      </c>
    </row>
    <row r="15352" s="399" customFormat="true" ht="15" hidden="false" customHeight="true" outlineLevel="0" collapsed="false">
      <c r="A15352" s="416" t="s">
        <v>16351</v>
      </c>
      <c r="B15352" s="416" t="s">
        <v>16352</v>
      </c>
      <c r="C15352" s="417" t="s">
        <v>76</v>
      </c>
      <c r="D15352" s="419" t="n">
        <v>165.53</v>
      </c>
    </row>
    <row r="15353" s="399" customFormat="true" ht="15" hidden="false" customHeight="true" outlineLevel="0" collapsed="false">
      <c r="A15353" s="416" t="s">
        <v>16353</v>
      </c>
      <c r="B15353" s="416" t="s">
        <v>16354</v>
      </c>
      <c r="C15353" s="417" t="s">
        <v>76</v>
      </c>
      <c r="D15353" s="419" t="n">
        <v>210.18</v>
      </c>
    </row>
    <row r="15354" s="399" customFormat="true" ht="15" hidden="false" customHeight="true" outlineLevel="0" collapsed="false">
      <c r="A15354" s="416" t="s">
        <v>16355</v>
      </c>
      <c r="B15354" s="416" t="s">
        <v>16356</v>
      </c>
      <c r="C15354" s="417" t="s">
        <v>76</v>
      </c>
      <c r="D15354" s="419" t="n">
        <v>158.22</v>
      </c>
    </row>
    <row r="15355" s="399" customFormat="true" ht="15" hidden="false" customHeight="true" outlineLevel="0" collapsed="false">
      <c r="A15355" s="416" t="s">
        <v>16357</v>
      </c>
      <c r="B15355" s="416" t="s">
        <v>16358</v>
      </c>
      <c r="C15355" s="417" t="s">
        <v>76</v>
      </c>
      <c r="D15355" s="419" t="n">
        <v>228.65</v>
      </c>
    </row>
    <row r="15356" s="399" customFormat="true" ht="15" hidden="false" customHeight="true" outlineLevel="0" collapsed="false">
      <c r="A15356" s="416" t="s">
        <v>16359</v>
      </c>
      <c r="B15356" s="416" t="s">
        <v>16360</v>
      </c>
      <c r="C15356" s="417" t="s">
        <v>76</v>
      </c>
      <c r="D15356" s="419" t="n">
        <v>257.69</v>
      </c>
    </row>
    <row r="15357" s="399" customFormat="true" ht="15" hidden="false" customHeight="true" outlineLevel="0" collapsed="false">
      <c r="A15357" s="416" t="s">
        <v>16361</v>
      </c>
      <c r="B15357" s="416" t="s">
        <v>16362</v>
      </c>
      <c r="C15357" s="417" t="s">
        <v>76</v>
      </c>
      <c r="D15357" s="418" t="n">
        <v>1484.48</v>
      </c>
    </row>
    <row r="15358" s="399" customFormat="true" ht="15" hidden="false" customHeight="true" outlineLevel="0" collapsed="false">
      <c r="A15358" s="416" t="s">
        <v>16363</v>
      </c>
      <c r="B15358" s="416" t="s">
        <v>16364</v>
      </c>
      <c r="C15358" s="417" t="s">
        <v>76</v>
      </c>
      <c r="D15358" s="419" t="n">
        <v>929.59</v>
      </c>
    </row>
    <row r="15359" s="399" customFormat="true" ht="15" hidden="false" customHeight="true" outlineLevel="0" collapsed="false">
      <c r="A15359" s="416" t="s">
        <v>16365</v>
      </c>
      <c r="B15359" s="416" t="s">
        <v>16366</v>
      </c>
      <c r="C15359" s="417" t="s">
        <v>76</v>
      </c>
      <c r="D15359" s="418" t="n">
        <v>1504.15</v>
      </c>
    </row>
    <row r="15360" s="399" customFormat="true" ht="15" hidden="false" customHeight="true" outlineLevel="0" collapsed="false">
      <c r="A15360" s="416" t="s">
        <v>16367</v>
      </c>
      <c r="B15360" s="416" t="s">
        <v>16368</v>
      </c>
      <c r="C15360" s="417" t="s">
        <v>76</v>
      </c>
      <c r="D15360" s="419" t="n">
        <v>364.92</v>
      </c>
    </row>
    <row r="15361" s="399" customFormat="true" ht="15" hidden="false" customHeight="true" outlineLevel="0" collapsed="false">
      <c r="A15361" s="416" t="s">
        <v>16369</v>
      </c>
      <c r="B15361" s="416" t="s">
        <v>16370</v>
      </c>
      <c r="C15361" s="417" t="s">
        <v>76</v>
      </c>
      <c r="D15361" s="419" t="n">
        <v>265.14</v>
      </c>
    </row>
    <row r="15362" s="399" customFormat="true" ht="15" hidden="false" customHeight="true" outlineLevel="0" collapsed="false">
      <c r="A15362" s="416" t="s">
        <v>16371</v>
      </c>
      <c r="B15362" s="416" t="s">
        <v>16372</v>
      </c>
      <c r="C15362" s="417" t="s">
        <v>76</v>
      </c>
      <c r="D15362" s="419" t="n">
        <v>290.73</v>
      </c>
    </row>
    <row r="15363" s="399" customFormat="true" ht="15" hidden="false" customHeight="true" outlineLevel="0" collapsed="false">
      <c r="A15363" s="416" t="s">
        <v>16373</v>
      </c>
      <c r="B15363" s="416" t="s">
        <v>16374</v>
      </c>
      <c r="C15363" s="417" t="s">
        <v>76</v>
      </c>
      <c r="D15363" s="419" t="n">
        <v>293.46</v>
      </c>
    </row>
    <row r="15364" s="399" customFormat="true" ht="15" hidden="false" customHeight="true" outlineLevel="0" collapsed="false">
      <c r="A15364" s="416" t="s">
        <v>16375</v>
      </c>
      <c r="B15364" s="416" t="s">
        <v>16376</v>
      </c>
      <c r="C15364" s="417" t="s">
        <v>76</v>
      </c>
      <c r="D15364" s="419" t="n">
        <v>244.94</v>
      </c>
    </row>
    <row r="15365" s="399" customFormat="true" ht="15" hidden="false" customHeight="true" outlineLevel="0" collapsed="false">
      <c r="A15365" s="416" t="s">
        <v>16377</v>
      </c>
      <c r="B15365" s="416" t="s">
        <v>16378</v>
      </c>
      <c r="C15365" s="417" t="s">
        <v>76</v>
      </c>
      <c r="D15365" s="419" t="n">
        <v>281.46</v>
      </c>
    </row>
    <row r="15366" s="399" customFormat="true" ht="15" hidden="false" customHeight="true" outlineLevel="0" collapsed="false">
      <c r="A15366" s="416" t="s">
        <v>16379</v>
      </c>
      <c r="B15366" s="416" t="s">
        <v>16380</v>
      </c>
      <c r="C15366" s="417" t="s">
        <v>76</v>
      </c>
      <c r="D15366" s="419" t="n">
        <v>276.86</v>
      </c>
    </row>
    <row r="15367" s="399" customFormat="true" ht="15" hidden="false" customHeight="true" outlineLevel="0" collapsed="false">
      <c r="A15367" s="414" t="s">
        <v>16381</v>
      </c>
      <c r="B15367" s="414" t="s">
        <v>16382</v>
      </c>
      <c r="C15367" s="415"/>
      <c r="D15367" s="415"/>
    </row>
    <row r="15368" s="399" customFormat="true" ht="15" hidden="false" customHeight="true" outlineLevel="0" collapsed="false">
      <c r="A15368" s="416" t="s">
        <v>16383</v>
      </c>
      <c r="B15368" s="416" t="s">
        <v>16384</v>
      </c>
      <c r="C15368" s="417" t="s">
        <v>76</v>
      </c>
      <c r="D15368" s="419" t="n">
        <v>224.34</v>
      </c>
    </row>
    <row r="15369" s="399" customFormat="true" ht="15" hidden="false" customHeight="true" outlineLevel="0" collapsed="false">
      <c r="A15369" s="414" t="s">
        <v>16385</v>
      </c>
      <c r="B15369" s="414" t="s">
        <v>16386</v>
      </c>
      <c r="C15369" s="415"/>
      <c r="D15369" s="415"/>
    </row>
    <row r="15370" s="399" customFormat="true" ht="15" hidden="false" customHeight="true" outlineLevel="0" collapsed="false">
      <c r="A15370" s="416" t="s">
        <v>16387</v>
      </c>
      <c r="B15370" s="416" t="s">
        <v>16388</v>
      </c>
      <c r="C15370" s="417" t="s">
        <v>76</v>
      </c>
      <c r="D15370" s="419" t="n">
        <v>42.77</v>
      </c>
    </row>
    <row r="15371" s="399" customFormat="true" ht="15" hidden="false" customHeight="true" outlineLevel="0" collapsed="false">
      <c r="A15371" s="416" t="s">
        <v>16389</v>
      </c>
      <c r="B15371" s="416" t="s">
        <v>16390</v>
      </c>
      <c r="C15371" s="417" t="s">
        <v>267</v>
      </c>
      <c r="D15371" s="419" t="n">
        <v>7.94</v>
      </c>
    </row>
    <row r="15372" s="399" customFormat="true" ht="15" hidden="false" customHeight="true" outlineLevel="0" collapsed="false">
      <c r="A15372" s="416" t="s">
        <v>16391</v>
      </c>
      <c r="B15372" s="416" t="s">
        <v>16392</v>
      </c>
      <c r="C15372" s="417" t="s">
        <v>267</v>
      </c>
      <c r="D15372" s="419" t="n">
        <v>8.18</v>
      </c>
    </row>
    <row r="15373" s="399" customFormat="true" ht="15" hidden="false" customHeight="true" outlineLevel="0" collapsed="false">
      <c r="A15373" s="416" t="s">
        <v>16393</v>
      </c>
      <c r="B15373" s="416" t="s">
        <v>16394</v>
      </c>
      <c r="C15373" s="417" t="s">
        <v>267</v>
      </c>
      <c r="D15373" s="419" t="n">
        <v>8.63</v>
      </c>
    </row>
    <row r="15374" s="399" customFormat="true" ht="15" hidden="false" customHeight="true" outlineLevel="0" collapsed="false">
      <c r="A15374" s="409" t="s">
        <v>14741</v>
      </c>
      <c r="B15374" s="410" t="s">
        <v>262</v>
      </c>
      <c r="C15374" s="411" t="s">
        <v>14742</v>
      </c>
      <c r="D15374" s="412" t="s">
        <v>14743</v>
      </c>
    </row>
    <row r="15375" s="399" customFormat="true" ht="15" hidden="false" customHeight="true" outlineLevel="0" collapsed="false">
      <c r="A15375" s="416" t="s">
        <v>16395</v>
      </c>
      <c r="B15375" s="416" t="s">
        <v>16396</v>
      </c>
      <c r="C15375" s="417" t="s">
        <v>267</v>
      </c>
      <c r="D15375" s="419" t="n">
        <v>8.9</v>
      </c>
    </row>
    <row r="15376" s="399" customFormat="true" ht="15" hidden="false" customHeight="true" outlineLevel="0" collapsed="false">
      <c r="A15376" s="416" t="s">
        <v>16397</v>
      </c>
      <c r="B15376" s="416" t="s">
        <v>16398</v>
      </c>
      <c r="C15376" s="417" t="s">
        <v>267</v>
      </c>
      <c r="D15376" s="419" t="n">
        <v>10.17</v>
      </c>
    </row>
    <row r="15377" s="399" customFormat="true" ht="15" hidden="false" customHeight="true" outlineLevel="0" collapsed="false">
      <c r="A15377" s="421" t="n">
        <v>15</v>
      </c>
      <c r="B15377" s="414" t="s">
        <v>16399</v>
      </c>
      <c r="C15377" s="415"/>
      <c r="D15377" s="415"/>
    </row>
    <row r="15378" s="399" customFormat="true" ht="15" hidden="false" customHeight="true" outlineLevel="0" collapsed="false">
      <c r="A15378" s="414" t="s">
        <v>16400</v>
      </c>
      <c r="B15378" s="414" t="s">
        <v>16401</v>
      </c>
      <c r="C15378" s="415"/>
      <c r="D15378" s="415"/>
    </row>
    <row r="15379" s="399" customFormat="true" ht="15" hidden="false" customHeight="true" outlineLevel="0" collapsed="false">
      <c r="A15379" s="416" t="s">
        <v>16402</v>
      </c>
      <c r="B15379" s="416" t="s">
        <v>16403</v>
      </c>
      <c r="C15379" s="417" t="s">
        <v>76</v>
      </c>
      <c r="D15379" s="419" t="n">
        <v>174.58</v>
      </c>
    </row>
    <row r="15380" s="399" customFormat="true" ht="15" hidden="false" customHeight="true" outlineLevel="0" collapsed="false">
      <c r="A15380" s="416" t="s">
        <v>16404</v>
      </c>
      <c r="B15380" s="416" t="s">
        <v>16405</v>
      </c>
      <c r="C15380" s="417" t="s">
        <v>76</v>
      </c>
      <c r="D15380" s="419" t="n">
        <v>185.55</v>
      </c>
    </row>
    <row r="15381" s="399" customFormat="true" ht="15" hidden="false" customHeight="true" outlineLevel="0" collapsed="false">
      <c r="A15381" s="416" t="s">
        <v>16406</v>
      </c>
      <c r="B15381" s="416" t="s">
        <v>16407</v>
      </c>
      <c r="C15381" s="417" t="s">
        <v>76</v>
      </c>
      <c r="D15381" s="419" t="n">
        <v>196.5</v>
      </c>
    </row>
    <row r="15382" s="399" customFormat="true" ht="15" hidden="false" customHeight="true" outlineLevel="0" collapsed="false">
      <c r="A15382" s="416" t="s">
        <v>16408</v>
      </c>
      <c r="B15382" s="416" t="s">
        <v>16409</v>
      </c>
      <c r="C15382" s="417" t="s">
        <v>76</v>
      </c>
      <c r="D15382" s="419" t="n">
        <v>214.22</v>
      </c>
    </row>
    <row r="15383" s="399" customFormat="true" ht="15" hidden="false" customHeight="true" outlineLevel="0" collapsed="false">
      <c r="A15383" s="416" t="s">
        <v>16410</v>
      </c>
      <c r="B15383" s="416" t="s">
        <v>16411</v>
      </c>
      <c r="C15383" s="417" t="s">
        <v>76</v>
      </c>
      <c r="D15383" s="419" t="n">
        <v>123.59</v>
      </c>
    </row>
    <row r="15384" s="399" customFormat="true" ht="15" hidden="false" customHeight="true" outlineLevel="0" collapsed="false">
      <c r="A15384" s="416" t="s">
        <v>16412</v>
      </c>
      <c r="B15384" s="416" t="s">
        <v>16413</v>
      </c>
      <c r="C15384" s="417" t="s">
        <v>76</v>
      </c>
      <c r="D15384" s="419" t="n">
        <v>134.53</v>
      </c>
    </row>
    <row r="15385" s="399" customFormat="true" ht="15" hidden="false" customHeight="true" outlineLevel="0" collapsed="false">
      <c r="A15385" s="416" t="s">
        <v>16414</v>
      </c>
      <c r="B15385" s="416" t="s">
        <v>16415</v>
      </c>
      <c r="C15385" s="417" t="s">
        <v>76</v>
      </c>
      <c r="D15385" s="419" t="n">
        <v>145.48</v>
      </c>
    </row>
    <row r="15386" s="399" customFormat="true" ht="15" hidden="false" customHeight="true" outlineLevel="0" collapsed="false">
      <c r="A15386" s="416" t="s">
        <v>16416</v>
      </c>
      <c r="B15386" s="416" t="s">
        <v>16417</v>
      </c>
      <c r="C15386" s="417" t="s">
        <v>76</v>
      </c>
      <c r="D15386" s="419" t="n">
        <v>158.98</v>
      </c>
    </row>
    <row r="15387" s="399" customFormat="true" ht="15" hidden="false" customHeight="true" outlineLevel="0" collapsed="false">
      <c r="A15387" s="416" t="s">
        <v>16418</v>
      </c>
      <c r="B15387" s="416" t="s">
        <v>16419</v>
      </c>
      <c r="C15387" s="417" t="s">
        <v>76</v>
      </c>
      <c r="D15387" s="419" t="n">
        <v>142.66</v>
      </c>
    </row>
    <row r="15388" s="399" customFormat="true" ht="15" hidden="false" customHeight="true" outlineLevel="0" collapsed="false">
      <c r="A15388" s="416" t="s">
        <v>16420</v>
      </c>
      <c r="B15388" s="416" t="s">
        <v>16421</v>
      </c>
      <c r="C15388" s="417" t="s">
        <v>76</v>
      </c>
      <c r="D15388" s="419" t="n">
        <v>107.35</v>
      </c>
    </row>
    <row r="15389" s="399" customFormat="true" ht="15" hidden="false" customHeight="true" outlineLevel="0" collapsed="false">
      <c r="A15389" s="416" t="s">
        <v>16422</v>
      </c>
      <c r="B15389" s="416" t="s">
        <v>16423</v>
      </c>
      <c r="C15389" s="417" t="s">
        <v>76</v>
      </c>
      <c r="D15389" s="419" t="n">
        <v>112.82</v>
      </c>
    </row>
    <row r="15390" s="399" customFormat="true" ht="15" hidden="false" customHeight="true" outlineLevel="0" collapsed="false">
      <c r="A15390" s="416" t="s">
        <v>16424</v>
      </c>
      <c r="B15390" s="416" t="s">
        <v>16425</v>
      </c>
      <c r="C15390" s="417" t="s">
        <v>76</v>
      </c>
      <c r="D15390" s="419" t="n">
        <v>31.33</v>
      </c>
    </row>
    <row r="15391" s="399" customFormat="true" ht="15" hidden="false" customHeight="true" outlineLevel="0" collapsed="false">
      <c r="A15391" s="416" t="s">
        <v>16426</v>
      </c>
      <c r="B15391" s="416" t="s">
        <v>16427</v>
      </c>
      <c r="C15391" s="417" t="s">
        <v>76</v>
      </c>
      <c r="D15391" s="419" t="n">
        <v>21.63</v>
      </c>
    </row>
    <row r="15392" s="399" customFormat="true" ht="15" hidden="false" customHeight="true" outlineLevel="0" collapsed="false">
      <c r="A15392" s="414" t="s">
        <v>16428</v>
      </c>
      <c r="B15392" s="414" t="s">
        <v>16429</v>
      </c>
      <c r="C15392" s="415"/>
      <c r="D15392" s="415"/>
    </row>
    <row r="15393" s="399" customFormat="true" ht="15" hidden="false" customHeight="true" outlineLevel="0" collapsed="false">
      <c r="A15393" s="416" t="s">
        <v>16430</v>
      </c>
      <c r="B15393" s="416" t="s">
        <v>16431</v>
      </c>
      <c r="C15393" s="417" t="s">
        <v>532</v>
      </c>
      <c r="D15393" s="419" t="n">
        <v>27.3</v>
      </c>
    </row>
    <row r="15394" s="399" customFormat="true" ht="15" hidden="false" customHeight="true" outlineLevel="0" collapsed="false">
      <c r="A15394" s="416" t="s">
        <v>16432</v>
      </c>
      <c r="B15394" s="416" t="s">
        <v>16433</v>
      </c>
      <c r="C15394" s="417" t="s">
        <v>532</v>
      </c>
      <c r="D15394" s="419" t="n">
        <v>5.49</v>
      </c>
    </row>
    <row r="15395" s="399" customFormat="true" ht="15" hidden="false" customHeight="true" outlineLevel="0" collapsed="false">
      <c r="A15395" s="416" t="s">
        <v>16434</v>
      </c>
      <c r="B15395" s="416" t="s">
        <v>16435</v>
      </c>
      <c r="C15395" s="417" t="s">
        <v>532</v>
      </c>
      <c r="D15395" s="419" t="n">
        <v>29.89</v>
      </c>
    </row>
    <row r="15396" s="399" customFormat="true" ht="15" hidden="false" customHeight="true" outlineLevel="0" collapsed="false">
      <c r="A15396" s="416" t="s">
        <v>16436</v>
      </c>
      <c r="B15396" s="416" t="s">
        <v>16437</v>
      </c>
      <c r="C15396" s="417" t="s">
        <v>532</v>
      </c>
      <c r="D15396" s="419" t="n">
        <v>30.45</v>
      </c>
    </row>
    <row r="15397" s="399" customFormat="true" ht="15" hidden="false" customHeight="true" outlineLevel="0" collapsed="false">
      <c r="A15397" s="416" t="s">
        <v>16438</v>
      </c>
      <c r="B15397" s="416" t="s">
        <v>16439</v>
      </c>
      <c r="C15397" s="417" t="s">
        <v>532</v>
      </c>
      <c r="D15397" s="419" t="n">
        <v>33.19</v>
      </c>
    </row>
    <row r="15398" s="399" customFormat="true" ht="15" hidden="false" customHeight="true" outlineLevel="0" collapsed="false">
      <c r="A15398" s="416" t="s">
        <v>16440</v>
      </c>
      <c r="B15398" s="416" t="s">
        <v>16441</v>
      </c>
      <c r="C15398" s="417" t="s">
        <v>532</v>
      </c>
      <c r="D15398" s="419" t="n">
        <v>16.3</v>
      </c>
    </row>
    <row r="15399" s="399" customFormat="true" ht="15" hidden="false" customHeight="true" outlineLevel="0" collapsed="false">
      <c r="A15399" s="414" t="s">
        <v>16442</v>
      </c>
      <c r="B15399" s="414" t="s">
        <v>16443</v>
      </c>
      <c r="C15399" s="415"/>
      <c r="D15399" s="415"/>
    </row>
    <row r="15400" s="399" customFormat="true" ht="15" hidden="false" customHeight="true" outlineLevel="0" collapsed="false">
      <c r="A15400" s="416" t="s">
        <v>16444</v>
      </c>
      <c r="B15400" s="416" t="s">
        <v>16445</v>
      </c>
      <c r="C15400" s="417" t="s">
        <v>353</v>
      </c>
      <c r="D15400" s="418" t="n">
        <v>3427.12</v>
      </c>
    </row>
    <row r="15401" s="399" customFormat="true" ht="15" hidden="false" customHeight="true" outlineLevel="0" collapsed="false">
      <c r="A15401" s="416" t="s">
        <v>16446</v>
      </c>
      <c r="B15401" s="416" t="s">
        <v>16447</v>
      </c>
      <c r="C15401" s="417" t="s">
        <v>353</v>
      </c>
      <c r="D15401" s="418" t="n">
        <v>3428.73</v>
      </c>
    </row>
    <row r="15402" s="399" customFormat="true" ht="15" hidden="false" customHeight="true" outlineLevel="0" collapsed="false">
      <c r="A15402" s="416" t="s">
        <v>16448</v>
      </c>
      <c r="B15402" s="416" t="s">
        <v>16449</v>
      </c>
      <c r="C15402" s="417" t="s">
        <v>353</v>
      </c>
      <c r="D15402" s="418" t="n">
        <v>3103.07</v>
      </c>
    </row>
    <row r="15403" s="399" customFormat="true" ht="15" hidden="false" customHeight="true" outlineLevel="0" collapsed="false">
      <c r="A15403" s="416" t="s">
        <v>16450</v>
      </c>
      <c r="B15403" s="416" t="s">
        <v>16451</v>
      </c>
      <c r="C15403" s="417" t="s">
        <v>353</v>
      </c>
      <c r="D15403" s="418" t="n">
        <v>2819.85</v>
      </c>
    </row>
    <row r="15404" s="399" customFormat="true" ht="15" hidden="false" customHeight="true" outlineLevel="0" collapsed="false">
      <c r="A15404" s="416" t="s">
        <v>16452</v>
      </c>
      <c r="B15404" s="416" t="s">
        <v>16453</v>
      </c>
      <c r="C15404" s="417" t="s">
        <v>353</v>
      </c>
      <c r="D15404" s="418" t="n">
        <v>3114.75</v>
      </c>
    </row>
    <row r="15405" s="399" customFormat="true" ht="15" hidden="false" customHeight="true" outlineLevel="0" collapsed="false">
      <c r="A15405" s="414" t="s">
        <v>16454</v>
      </c>
      <c r="B15405" s="414" t="s">
        <v>16455</v>
      </c>
      <c r="C15405" s="415"/>
      <c r="D15405" s="415"/>
    </row>
    <row r="15406" s="399" customFormat="true" ht="15" hidden="false" customHeight="true" outlineLevel="0" collapsed="false">
      <c r="A15406" s="416" t="s">
        <v>16456</v>
      </c>
      <c r="B15406" s="416" t="s">
        <v>16457</v>
      </c>
      <c r="C15406" s="417" t="s">
        <v>353</v>
      </c>
      <c r="D15406" s="418" t="n">
        <v>5534.1</v>
      </c>
    </row>
    <row r="15407" s="399" customFormat="true" ht="15" hidden="false" customHeight="true" outlineLevel="0" collapsed="false">
      <c r="A15407" s="416" t="s">
        <v>16458</v>
      </c>
      <c r="B15407" s="416" t="s">
        <v>16459</v>
      </c>
      <c r="C15407" s="417" t="s">
        <v>274</v>
      </c>
      <c r="D15407" s="419" t="n">
        <v>6.11</v>
      </c>
    </row>
    <row r="15408" s="399" customFormat="true" ht="15" hidden="false" customHeight="true" outlineLevel="0" collapsed="false">
      <c r="A15408" s="416" t="s">
        <v>16460</v>
      </c>
      <c r="B15408" s="416" t="s">
        <v>16461</v>
      </c>
      <c r="C15408" s="417" t="s">
        <v>274</v>
      </c>
      <c r="D15408" s="419" t="n">
        <v>16.12</v>
      </c>
    </row>
    <row r="15409" s="399" customFormat="true" ht="15" hidden="false" customHeight="true" outlineLevel="0" collapsed="false">
      <c r="A15409" s="421" t="n">
        <v>16</v>
      </c>
      <c r="B15409" s="414" t="s">
        <v>16462</v>
      </c>
      <c r="C15409" s="415"/>
      <c r="D15409" s="415"/>
    </row>
    <row r="15410" s="399" customFormat="true" ht="15" hidden="false" customHeight="true" outlineLevel="0" collapsed="false">
      <c r="A15410" s="409" t="s">
        <v>14741</v>
      </c>
      <c r="B15410" s="410" t="s">
        <v>262</v>
      </c>
      <c r="C15410" s="411" t="s">
        <v>14742</v>
      </c>
      <c r="D15410" s="412" t="s">
        <v>14743</v>
      </c>
    </row>
    <row r="15411" s="399" customFormat="true" ht="15" hidden="false" customHeight="true" outlineLevel="0" collapsed="false">
      <c r="A15411" s="414" t="s">
        <v>16463</v>
      </c>
      <c r="B15411" s="414" t="s">
        <v>16464</v>
      </c>
      <c r="C15411" s="415"/>
      <c r="D15411" s="415"/>
    </row>
    <row r="15412" s="399" customFormat="true" ht="15" hidden="false" customHeight="true" outlineLevel="0" collapsed="false">
      <c r="A15412" s="416" t="s">
        <v>16465</v>
      </c>
      <c r="B15412" s="416" t="s">
        <v>16466</v>
      </c>
      <c r="C15412" s="417" t="s">
        <v>76</v>
      </c>
      <c r="D15412" s="419" t="n">
        <v>76.15</v>
      </c>
    </row>
    <row r="15413" s="399" customFormat="true" ht="15" hidden="false" customHeight="true" outlineLevel="0" collapsed="false">
      <c r="A15413" s="416" t="s">
        <v>16467</v>
      </c>
      <c r="B15413" s="416" t="s">
        <v>16468</v>
      </c>
      <c r="C15413" s="417" t="s">
        <v>76</v>
      </c>
      <c r="D15413" s="419" t="n">
        <v>91.83</v>
      </c>
    </row>
    <row r="15414" s="399" customFormat="true" ht="15" hidden="false" customHeight="true" outlineLevel="0" collapsed="false">
      <c r="A15414" s="416" t="s">
        <v>16469</v>
      </c>
      <c r="B15414" s="416" t="s">
        <v>16470</v>
      </c>
      <c r="C15414" s="417" t="s">
        <v>76</v>
      </c>
      <c r="D15414" s="419" t="n">
        <v>66.07</v>
      </c>
    </row>
    <row r="15415" s="399" customFormat="true" ht="15" hidden="false" customHeight="true" outlineLevel="0" collapsed="false">
      <c r="A15415" s="416" t="s">
        <v>16471</v>
      </c>
      <c r="B15415" s="416" t="s">
        <v>16472</v>
      </c>
      <c r="C15415" s="417" t="s">
        <v>76</v>
      </c>
      <c r="D15415" s="419" t="n">
        <v>132.41</v>
      </c>
    </row>
    <row r="15416" s="399" customFormat="true" ht="15" hidden="false" customHeight="true" outlineLevel="0" collapsed="false">
      <c r="A15416" s="416" t="s">
        <v>16473</v>
      </c>
      <c r="B15416" s="416" t="s">
        <v>16474</v>
      </c>
      <c r="C15416" s="417" t="s">
        <v>76</v>
      </c>
      <c r="D15416" s="419" t="n">
        <v>148.34</v>
      </c>
    </row>
    <row r="15417" s="399" customFormat="true" ht="15" hidden="false" customHeight="true" outlineLevel="0" collapsed="false">
      <c r="A15417" s="416" t="s">
        <v>16475</v>
      </c>
      <c r="B15417" s="416" t="s">
        <v>16476</v>
      </c>
      <c r="C15417" s="417" t="s">
        <v>274</v>
      </c>
      <c r="D15417" s="419" t="n">
        <v>14.67</v>
      </c>
    </row>
    <row r="15418" s="399" customFormat="true" ht="15" hidden="false" customHeight="true" outlineLevel="0" collapsed="false">
      <c r="A15418" s="416" t="s">
        <v>16477</v>
      </c>
      <c r="B15418" s="416" t="s">
        <v>16478</v>
      </c>
      <c r="C15418" s="417" t="s">
        <v>274</v>
      </c>
      <c r="D15418" s="419" t="n">
        <v>30.73</v>
      </c>
    </row>
    <row r="15419" s="399" customFormat="true" ht="15" hidden="false" customHeight="true" outlineLevel="0" collapsed="false">
      <c r="A15419" s="416" t="s">
        <v>16479</v>
      </c>
      <c r="B15419" s="416" t="s">
        <v>16480</v>
      </c>
      <c r="C15419" s="417" t="s">
        <v>274</v>
      </c>
      <c r="D15419" s="419" t="n">
        <v>38.45</v>
      </c>
    </row>
    <row r="15420" s="399" customFormat="true" ht="15" hidden="false" customHeight="true" outlineLevel="0" collapsed="false">
      <c r="A15420" s="414" t="s">
        <v>16481</v>
      </c>
      <c r="B15420" s="414" t="s">
        <v>16482</v>
      </c>
      <c r="C15420" s="415"/>
      <c r="D15420" s="415"/>
    </row>
    <row r="15421" s="399" customFormat="true" ht="15" hidden="false" customHeight="true" outlineLevel="0" collapsed="false">
      <c r="A15421" s="416" t="s">
        <v>16483</v>
      </c>
      <c r="B15421" s="416" t="s">
        <v>16484</v>
      </c>
      <c r="C15421" s="417" t="s">
        <v>76</v>
      </c>
      <c r="D15421" s="419" t="n">
        <v>57.47</v>
      </c>
    </row>
    <row r="15422" s="399" customFormat="true" ht="15" hidden="false" customHeight="true" outlineLevel="0" collapsed="false">
      <c r="A15422" s="416" t="s">
        <v>16485</v>
      </c>
      <c r="B15422" s="416" t="s">
        <v>16486</v>
      </c>
      <c r="C15422" s="417" t="s">
        <v>76</v>
      </c>
      <c r="D15422" s="419" t="n">
        <v>79.1</v>
      </c>
    </row>
    <row r="15423" s="399" customFormat="true" ht="15" hidden="false" customHeight="true" outlineLevel="0" collapsed="false">
      <c r="A15423" s="416" t="s">
        <v>16487</v>
      </c>
      <c r="B15423" s="416" t="s">
        <v>16488</v>
      </c>
      <c r="C15423" s="417" t="s">
        <v>76</v>
      </c>
      <c r="D15423" s="419" t="n">
        <v>168.63</v>
      </c>
    </row>
    <row r="15424" s="399" customFormat="true" ht="15" hidden="false" customHeight="true" outlineLevel="0" collapsed="false">
      <c r="A15424" s="416" t="s">
        <v>16489</v>
      </c>
      <c r="B15424" s="416" t="s">
        <v>16490</v>
      </c>
      <c r="C15424" s="417" t="s">
        <v>76</v>
      </c>
      <c r="D15424" s="419" t="n">
        <v>180.36</v>
      </c>
    </row>
    <row r="15425" s="399" customFormat="true" ht="15" hidden="false" customHeight="true" outlineLevel="0" collapsed="false">
      <c r="A15425" s="416" t="s">
        <v>16491</v>
      </c>
      <c r="B15425" s="416" t="s">
        <v>16492</v>
      </c>
      <c r="C15425" s="417" t="s">
        <v>274</v>
      </c>
      <c r="D15425" s="419" t="n">
        <v>93.74</v>
      </c>
    </row>
    <row r="15426" s="399" customFormat="true" ht="15" hidden="false" customHeight="true" outlineLevel="0" collapsed="false">
      <c r="A15426" s="416" t="s">
        <v>16493</v>
      </c>
      <c r="B15426" s="416" t="s">
        <v>16494</v>
      </c>
      <c r="C15426" s="417" t="s">
        <v>274</v>
      </c>
      <c r="D15426" s="419" t="n">
        <v>87.86</v>
      </c>
    </row>
    <row r="15427" s="399" customFormat="true" ht="15" hidden="false" customHeight="true" outlineLevel="0" collapsed="false">
      <c r="A15427" s="416" t="s">
        <v>16495</v>
      </c>
      <c r="B15427" s="416" t="s">
        <v>16496</v>
      </c>
      <c r="C15427" s="417" t="s">
        <v>274</v>
      </c>
      <c r="D15427" s="419" t="n">
        <v>119.94</v>
      </c>
    </row>
    <row r="15428" s="399" customFormat="true" ht="15" hidden="false" customHeight="true" outlineLevel="0" collapsed="false">
      <c r="A15428" s="416" t="s">
        <v>16497</v>
      </c>
      <c r="B15428" s="416" t="s">
        <v>16498</v>
      </c>
      <c r="C15428" s="417" t="s">
        <v>274</v>
      </c>
      <c r="D15428" s="419" t="n">
        <v>179.3</v>
      </c>
    </row>
    <row r="15429" s="399" customFormat="true" ht="15" hidden="false" customHeight="true" outlineLevel="0" collapsed="false">
      <c r="A15429" s="416" t="s">
        <v>16499</v>
      </c>
      <c r="B15429" s="416" t="s">
        <v>16500</v>
      </c>
      <c r="C15429" s="417" t="s">
        <v>274</v>
      </c>
      <c r="D15429" s="419" t="n">
        <v>64.12</v>
      </c>
    </row>
    <row r="15430" s="399" customFormat="true" ht="15" hidden="false" customHeight="true" outlineLevel="0" collapsed="false">
      <c r="A15430" s="416" t="s">
        <v>16501</v>
      </c>
      <c r="B15430" s="416" t="s">
        <v>16502</v>
      </c>
      <c r="C15430" s="417" t="s">
        <v>274</v>
      </c>
      <c r="D15430" s="419" t="n">
        <v>114.76</v>
      </c>
    </row>
    <row r="15431" s="399" customFormat="true" ht="15" hidden="false" customHeight="true" outlineLevel="0" collapsed="false">
      <c r="A15431" s="416" t="s">
        <v>16503</v>
      </c>
      <c r="B15431" s="416" t="s">
        <v>16504</v>
      </c>
      <c r="C15431" s="417" t="s">
        <v>274</v>
      </c>
      <c r="D15431" s="419" t="n">
        <v>80.37</v>
      </c>
    </row>
    <row r="15432" s="399" customFormat="true" ht="15" hidden="false" customHeight="true" outlineLevel="0" collapsed="false">
      <c r="A15432" s="414" t="s">
        <v>16505</v>
      </c>
      <c r="B15432" s="414" t="s">
        <v>16506</v>
      </c>
      <c r="C15432" s="415"/>
      <c r="D15432" s="415"/>
    </row>
    <row r="15433" s="399" customFormat="true" ht="15" hidden="false" customHeight="true" outlineLevel="0" collapsed="false">
      <c r="A15433" s="416" t="s">
        <v>16507</v>
      </c>
      <c r="B15433" s="416" t="s">
        <v>16508</v>
      </c>
      <c r="C15433" s="417" t="s">
        <v>76</v>
      </c>
      <c r="D15433" s="419" t="n">
        <v>108.88</v>
      </c>
    </row>
    <row r="15434" s="399" customFormat="true" ht="15" hidden="false" customHeight="true" outlineLevel="0" collapsed="false">
      <c r="A15434" s="416" t="s">
        <v>16509</v>
      </c>
      <c r="B15434" s="416" t="s">
        <v>16510</v>
      </c>
      <c r="C15434" s="417" t="s">
        <v>274</v>
      </c>
      <c r="D15434" s="419" t="n">
        <v>114.75</v>
      </c>
    </row>
    <row r="15435" s="399" customFormat="true" ht="15" hidden="false" customHeight="true" outlineLevel="0" collapsed="false">
      <c r="A15435" s="414" t="s">
        <v>16511</v>
      </c>
      <c r="B15435" s="414" t="s">
        <v>16512</v>
      </c>
      <c r="C15435" s="415"/>
      <c r="D15435" s="415"/>
    </row>
    <row r="15436" s="399" customFormat="true" ht="15" hidden="false" customHeight="true" outlineLevel="0" collapsed="false">
      <c r="A15436" s="416" t="s">
        <v>16513</v>
      </c>
      <c r="B15436" s="416" t="s">
        <v>16514</v>
      </c>
      <c r="C15436" s="417" t="s">
        <v>76</v>
      </c>
      <c r="D15436" s="419" t="n">
        <v>105.17</v>
      </c>
    </row>
    <row r="15437" s="399" customFormat="true" ht="15" hidden="false" customHeight="true" outlineLevel="0" collapsed="false">
      <c r="A15437" s="416" t="s">
        <v>16515</v>
      </c>
      <c r="B15437" s="416" t="s">
        <v>16516</v>
      </c>
      <c r="C15437" s="417" t="s">
        <v>76</v>
      </c>
      <c r="D15437" s="419" t="n">
        <v>175.01</v>
      </c>
    </row>
    <row r="15438" s="399" customFormat="true" ht="15" hidden="false" customHeight="true" outlineLevel="0" collapsed="false">
      <c r="A15438" s="416" t="s">
        <v>16517</v>
      </c>
      <c r="B15438" s="416" t="s">
        <v>16518</v>
      </c>
      <c r="C15438" s="417" t="s">
        <v>76</v>
      </c>
      <c r="D15438" s="419" t="n">
        <v>182.64</v>
      </c>
    </row>
    <row r="15439" s="399" customFormat="true" ht="15" hidden="false" customHeight="true" outlineLevel="0" collapsed="false">
      <c r="A15439" s="416" t="s">
        <v>16519</v>
      </c>
      <c r="B15439" s="416" t="s">
        <v>16520</v>
      </c>
      <c r="C15439" s="417" t="s">
        <v>76</v>
      </c>
      <c r="D15439" s="419" t="n">
        <v>101.7</v>
      </c>
    </row>
    <row r="15440" s="399" customFormat="true" ht="15" hidden="false" customHeight="true" outlineLevel="0" collapsed="false">
      <c r="A15440" s="416" t="s">
        <v>16521</v>
      </c>
      <c r="B15440" s="416" t="s">
        <v>16522</v>
      </c>
      <c r="C15440" s="417" t="s">
        <v>274</v>
      </c>
      <c r="D15440" s="419" t="n">
        <v>71.75</v>
      </c>
    </row>
    <row r="15441" s="399" customFormat="true" ht="15" hidden="false" customHeight="true" outlineLevel="0" collapsed="false">
      <c r="A15441" s="416" t="s">
        <v>16523</v>
      </c>
      <c r="B15441" s="416" t="s">
        <v>16524</v>
      </c>
      <c r="C15441" s="417" t="s">
        <v>274</v>
      </c>
      <c r="D15441" s="419" t="n">
        <v>76.13</v>
      </c>
    </row>
    <row r="15442" s="399" customFormat="true" ht="15" hidden="false" customHeight="true" outlineLevel="0" collapsed="false">
      <c r="A15442" s="414" t="s">
        <v>16525</v>
      </c>
      <c r="B15442" s="414" t="s">
        <v>16526</v>
      </c>
      <c r="C15442" s="415"/>
      <c r="D15442" s="415"/>
    </row>
    <row r="15443" s="399" customFormat="true" ht="15" hidden="false" customHeight="true" outlineLevel="0" collapsed="false">
      <c r="A15443" s="409" t="s">
        <v>14741</v>
      </c>
      <c r="B15443" s="410" t="s">
        <v>262</v>
      </c>
      <c r="C15443" s="411" t="s">
        <v>14742</v>
      </c>
      <c r="D15443" s="412" t="s">
        <v>14743</v>
      </c>
    </row>
    <row r="15444" s="399" customFormat="true" ht="15" hidden="false" customHeight="true" outlineLevel="0" collapsed="false">
      <c r="A15444" s="416" t="s">
        <v>16527</v>
      </c>
      <c r="B15444" s="416" t="s">
        <v>16528</v>
      </c>
      <c r="C15444" s="417" t="s">
        <v>76</v>
      </c>
      <c r="D15444" s="419" t="n">
        <v>286.68</v>
      </c>
    </row>
    <row r="15445" s="399" customFormat="true" ht="15" hidden="false" customHeight="true" outlineLevel="0" collapsed="false">
      <c r="A15445" s="416" t="s">
        <v>16529</v>
      </c>
      <c r="B15445" s="416" t="s">
        <v>16530</v>
      </c>
      <c r="C15445" s="417" t="s">
        <v>76</v>
      </c>
      <c r="D15445" s="419" t="n">
        <v>161.13</v>
      </c>
    </row>
    <row r="15446" s="399" customFormat="true" ht="15" hidden="false" customHeight="true" outlineLevel="0" collapsed="false">
      <c r="A15446" s="416" t="s">
        <v>16531</v>
      </c>
      <c r="B15446" s="416" t="s">
        <v>16532</v>
      </c>
      <c r="C15446" s="417" t="s">
        <v>76</v>
      </c>
      <c r="D15446" s="419" t="n">
        <v>144.43</v>
      </c>
    </row>
    <row r="15447" s="399" customFormat="true" ht="15" hidden="false" customHeight="true" outlineLevel="0" collapsed="false">
      <c r="A15447" s="416" t="s">
        <v>16533</v>
      </c>
      <c r="B15447" s="416" t="s">
        <v>16534</v>
      </c>
      <c r="C15447" s="417" t="s">
        <v>76</v>
      </c>
      <c r="D15447" s="419" t="n">
        <v>145.82</v>
      </c>
    </row>
    <row r="15448" s="399" customFormat="true" ht="15" hidden="false" customHeight="true" outlineLevel="0" collapsed="false">
      <c r="A15448" s="414" t="s">
        <v>16535</v>
      </c>
      <c r="B15448" s="414" t="s">
        <v>16536</v>
      </c>
      <c r="C15448" s="415"/>
      <c r="D15448" s="415"/>
    </row>
    <row r="15449" s="399" customFormat="true" ht="15" hidden="false" customHeight="true" outlineLevel="0" collapsed="false">
      <c r="A15449" s="416" t="s">
        <v>16537</v>
      </c>
      <c r="B15449" s="416" t="s">
        <v>16538</v>
      </c>
      <c r="C15449" s="417" t="s">
        <v>76</v>
      </c>
      <c r="D15449" s="419" t="n">
        <v>89.53</v>
      </c>
    </row>
    <row r="15450" s="399" customFormat="true" ht="15" hidden="false" customHeight="true" outlineLevel="0" collapsed="false">
      <c r="A15450" s="416" t="s">
        <v>16539</v>
      </c>
      <c r="B15450" s="416" t="s">
        <v>16540</v>
      </c>
      <c r="C15450" s="417" t="s">
        <v>76</v>
      </c>
      <c r="D15450" s="419" t="n">
        <v>124.96</v>
      </c>
    </row>
    <row r="15451" s="399" customFormat="true" ht="15" hidden="false" customHeight="true" outlineLevel="0" collapsed="false">
      <c r="A15451" s="416" t="s">
        <v>16541</v>
      </c>
      <c r="B15451" s="416" t="s">
        <v>16542</v>
      </c>
      <c r="C15451" s="417" t="s">
        <v>274</v>
      </c>
      <c r="D15451" s="419" t="n">
        <v>172.68</v>
      </c>
    </row>
    <row r="15452" s="399" customFormat="true" ht="15" hidden="false" customHeight="true" outlineLevel="0" collapsed="false">
      <c r="A15452" s="414" t="s">
        <v>16543</v>
      </c>
      <c r="B15452" s="414" t="s">
        <v>16544</v>
      </c>
      <c r="C15452" s="415"/>
      <c r="D15452" s="415"/>
    </row>
    <row r="15453" s="399" customFormat="true" ht="15" hidden="false" customHeight="true" outlineLevel="0" collapsed="false">
      <c r="A15453" s="416" t="s">
        <v>16545</v>
      </c>
      <c r="B15453" s="416" t="s">
        <v>16546</v>
      </c>
      <c r="C15453" s="417" t="s">
        <v>267</v>
      </c>
      <c r="D15453" s="419" t="n">
        <v>79.23</v>
      </c>
    </row>
    <row r="15454" s="399" customFormat="true" ht="15" hidden="false" customHeight="true" outlineLevel="0" collapsed="false">
      <c r="A15454" s="416" t="s">
        <v>16547</v>
      </c>
      <c r="B15454" s="416" t="s">
        <v>16548</v>
      </c>
      <c r="C15454" s="417" t="s">
        <v>267</v>
      </c>
      <c r="D15454" s="419" t="n">
        <v>79.23</v>
      </c>
    </row>
    <row r="15455" s="399" customFormat="true" ht="15" hidden="false" customHeight="true" outlineLevel="0" collapsed="false">
      <c r="A15455" s="414" t="s">
        <v>16549</v>
      </c>
      <c r="B15455" s="414" t="s">
        <v>16550</v>
      </c>
      <c r="C15455" s="415"/>
      <c r="D15455" s="415"/>
    </row>
    <row r="15456" s="399" customFormat="true" ht="15" hidden="false" customHeight="true" outlineLevel="0" collapsed="false">
      <c r="A15456" s="416" t="s">
        <v>16551</v>
      </c>
      <c r="B15456" s="416" t="s">
        <v>16552</v>
      </c>
      <c r="C15456" s="417" t="s">
        <v>76</v>
      </c>
      <c r="D15456" s="419" t="n">
        <v>783.34</v>
      </c>
    </row>
    <row r="15457" s="399" customFormat="true" ht="15" hidden="false" customHeight="true" outlineLevel="0" collapsed="false">
      <c r="A15457" s="414" t="s">
        <v>16553</v>
      </c>
      <c r="B15457" s="414" t="s">
        <v>16554</v>
      </c>
      <c r="C15457" s="415"/>
      <c r="D15457" s="415"/>
    </row>
    <row r="15458" s="399" customFormat="true" ht="15" hidden="false" customHeight="true" outlineLevel="0" collapsed="false">
      <c r="A15458" s="416" t="s">
        <v>16555</v>
      </c>
      <c r="B15458" s="416" t="s">
        <v>16556</v>
      </c>
      <c r="C15458" s="417" t="s">
        <v>76</v>
      </c>
      <c r="D15458" s="419" t="n">
        <v>211.99</v>
      </c>
    </row>
    <row r="15459" s="399" customFormat="true" ht="15" hidden="false" customHeight="true" outlineLevel="0" collapsed="false">
      <c r="A15459" s="416" t="s">
        <v>16557</v>
      </c>
      <c r="B15459" s="416" t="s">
        <v>16558</v>
      </c>
      <c r="C15459" s="417" t="s">
        <v>76</v>
      </c>
      <c r="D15459" s="419" t="n">
        <v>247.11</v>
      </c>
    </row>
    <row r="15460" s="399" customFormat="true" ht="15" hidden="false" customHeight="true" outlineLevel="0" collapsed="false">
      <c r="A15460" s="416" t="s">
        <v>16559</v>
      </c>
      <c r="B15460" s="416" t="s">
        <v>16560</v>
      </c>
      <c r="C15460" s="417" t="s">
        <v>76</v>
      </c>
      <c r="D15460" s="419" t="n">
        <v>268.11</v>
      </c>
    </row>
    <row r="15461" s="399" customFormat="true" ht="15" hidden="false" customHeight="true" outlineLevel="0" collapsed="false">
      <c r="A15461" s="414" t="s">
        <v>16561</v>
      </c>
      <c r="B15461" s="414" t="s">
        <v>16562</v>
      </c>
      <c r="C15461" s="415"/>
      <c r="D15461" s="415"/>
    </row>
    <row r="15462" s="399" customFormat="true" ht="15" hidden="false" customHeight="true" outlineLevel="0" collapsed="false">
      <c r="A15462" s="416" t="s">
        <v>16563</v>
      </c>
      <c r="B15462" s="416" t="s">
        <v>16564</v>
      </c>
      <c r="C15462" s="417" t="s">
        <v>274</v>
      </c>
      <c r="D15462" s="419" t="n">
        <v>109.64</v>
      </c>
    </row>
    <row r="15463" s="399" customFormat="true" ht="15" hidden="false" customHeight="true" outlineLevel="0" collapsed="false">
      <c r="A15463" s="416" t="s">
        <v>16565</v>
      </c>
      <c r="B15463" s="416" t="s">
        <v>16566</v>
      </c>
      <c r="C15463" s="417" t="s">
        <v>274</v>
      </c>
      <c r="D15463" s="419" t="n">
        <v>150.79</v>
      </c>
    </row>
    <row r="15464" s="399" customFormat="true" ht="15" hidden="false" customHeight="true" outlineLevel="0" collapsed="false">
      <c r="A15464" s="416" t="s">
        <v>16567</v>
      </c>
      <c r="B15464" s="416" t="s">
        <v>16568</v>
      </c>
      <c r="C15464" s="417" t="s">
        <v>274</v>
      </c>
      <c r="D15464" s="419" t="n">
        <v>231.62</v>
      </c>
    </row>
    <row r="15465" s="399" customFormat="true" ht="15" hidden="false" customHeight="true" outlineLevel="0" collapsed="false">
      <c r="A15465" s="416" t="s">
        <v>16569</v>
      </c>
      <c r="B15465" s="416" t="s">
        <v>16570</v>
      </c>
      <c r="C15465" s="417" t="s">
        <v>274</v>
      </c>
      <c r="D15465" s="419" t="n">
        <v>96.4</v>
      </c>
    </row>
    <row r="15466" s="399" customFormat="true" ht="15" hidden="false" customHeight="true" outlineLevel="0" collapsed="false">
      <c r="A15466" s="416" t="s">
        <v>16571</v>
      </c>
      <c r="B15466" s="416" t="s">
        <v>16572</v>
      </c>
      <c r="C15466" s="417" t="s">
        <v>274</v>
      </c>
      <c r="D15466" s="419" t="n">
        <v>130.04</v>
      </c>
    </row>
    <row r="15467" s="399" customFormat="true" ht="15" hidden="false" customHeight="true" outlineLevel="0" collapsed="false">
      <c r="A15467" s="416" t="s">
        <v>16573</v>
      </c>
      <c r="B15467" s="416" t="s">
        <v>16574</v>
      </c>
      <c r="C15467" s="417" t="s">
        <v>274</v>
      </c>
      <c r="D15467" s="419" t="n">
        <v>129.22</v>
      </c>
    </row>
    <row r="15468" s="399" customFormat="true" ht="15" hidden="false" customHeight="true" outlineLevel="0" collapsed="false">
      <c r="A15468" s="416" t="s">
        <v>16575</v>
      </c>
      <c r="B15468" s="416" t="s">
        <v>16576</v>
      </c>
      <c r="C15468" s="417" t="s">
        <v>267</v>
      </c>
      <c r="D15468" s="419" t="n">
        <v>16.61</v>
      </c>
    </row>
    <row r="15469" s="399" customFormat="true" ht="15" hidden="false" customHeight="true" outlineLevel="0" collapsed="false">
      <c r="A15469" s="416" t="s">
        <v>16577</v>
      </c>
      <c r="B15469" s="416" t="s">
        <v>16578</v>
      </c>
      <c r="C15469" s="417" t="s">
        <v>267</v>
      </c>
      <c r="D15469" s="419" t="n">
        <v>19.98</v>
      </c>
    </row>
    <row r="15470" s="399" customFormat="true" ht="15" hidden="false" customHeight="true" outlineLevel="0" collapsed="false">
      <c r="A15470" s="416" t="s">
        <v>16579</v>
      </c>
      <c r="B15470" s="416" t="s">
        <v>16580</v>
      </c>
      <c r="C15470" s="417" t="s">
        <v>267</v>
      </c>
      <c r="D15470" s="419" t="n">
        <v>22.02</v>
      </c>
    </row>
    <row r="15471" s="399" customFormat="true" ht="15" hidden="false" customHeight="true" outlineLevel="0" collapsed="false">
      <c r="A15471" s="414" t="s">
        <v>16581</v>
      </c>
      <c r="B15471" s="414" t="s">
        <v>16582</v>
      </c>
      <c r="C15471" s="415"/>
      <c r="D15471" s="415"/>
    </row>
    <row r="15472" s="399" customFormat="true" ht="15" hidden="false" customHeight="true" outlineLevel="0" collapsed="false">
      <c r="A15472" s="416" t="s">
        <v>16583</v>
      </c>
      <c r="B15472" s="416" t="s">
        <v>16584</v>
      </c>
      <c r="C15472" s="417" t="s">
        <v>274</v>
      </c>
      <c r="D15472" s="419" t="n">
        <v>19.63</v>
      </c>
    </row>
    <row r="15473" s="399" customFormat="true" ht="15" hidden="false" customHeight="true" outlineLevel="0" collapsed="false">
      <c r="A15473" s="416" t="s">
        <v>16585</v>
      </c>
      <c r="B15473" s="416" t="s">
        <v>16586</v>
      </c>
      <c r="C15473" s="417" t="s">
        <v>76</v>
      </c>
      <c r="D15473" s="419" t="n">
        <v>46.55</v>
      </c>
    </row>
    <row r="15474" s="399" customFormat="true" ht="15" hidden="false" customHeight="true" outlineLevel="0" collapsed="false">
      <c r="A15474" s="416" t="s">
        <v>16587</v>
      </c>
      <c r="B15474" s="416" t="s">
        <v>16588</v>
      </c>
      <c r="C15474" s="417" t="s">
        <v>76</v>
      </c>
      <c r="D15474" s="419" t="n">
        <v>46.55</v>
      </c>
    </row>
    <row r="15475" s="399" customFormat="true" ht="15" hidden="false" customHeight="true" outlineLevel="0" collapsed="false">
      <c r="A15475" s="416" t="s">
        <v>16589</v>
      </c>
      <c r="B15475" s="416" t="s">
        <v>16590</v>
      </c>
      <c r="C15475" s="417" t="s">
        <v>76</v>
      </c>
      <c r="D15475" s="419" t="n">
        <v>21.39</v>
      </c>
    </row>
    <row r="15476" s="399" customFormat="true" ht="15" hidden="false" customHeight="true" outlineLevel="0" collapsed="false">
      <c r="A15476" s="416" t="s">
        <v>16591</v>
      </c>
      <c r="B15476" s="416" t="s">
        <v>16592</v>
      </c>
      <c r="C15476" s="417" t="s">
        <v>76</v>
      </c>
      <c r="D15476" s="419" t="n">
        <v>31.03</v>
      </c>
    </row>
    <row r="15477" s="399" customFormat="true" ht="15" hidden="false" customHeight="true" outlineLevel="0" collapsed="false">
      <c r="A15477" s="416" t="s">
        <v>16593</v>
      </c>
      <c r="B15477" s="416" t="s">
        <v>16594</v>
      </c>
      <c r="C15477" s="417" t="s">
        <v>76</v>
      </c>
      <c r="D15477" s="419" t="n">
        <v>20.37</v>
      </c>
    </row>
    <row r="15478" s="399" customFormat="true" ht="15" hidden="false" customHeight="true" outlineLevel="0" collapsed="false">
      <c r="A15478" s="416" t="s">
        <v>16595</v>
      </c>
      <c r="B15478" s="416" t="s">
        <v>16596</v>
      </c>
      <c r="C15478" s="417" t="s">
        <v>76</v>
      </c>
      <c r="D15478" s="419" t="n">
        <v>26.89</v>
      </c>
    </row>
    <row r="15479" s="399" customFormat="true" ht="15" hidden="false" customHeight="true" outlineLevel="0" collapsed="false">
      <c r="A15479" s="421" t="n">
        <v>17</v>
      </c>
      <c r="B15479" s="414" t="s">
        <v>16597</v>
      </c>
      <c r="C15479" s="415"/>
      <c r="D15479" s="415"/>
    </row>
    <row r="15480" s="399" customFormat="true" ht="15" hidden="false" customHeight="true" outlineLevel="0" collapsed="false">
      <c r="A15480" s="414" t="s">
        <v>16598</v>
      </c>
      <c r="B15480" s="414" t="s">
        <v>16599</v>
      </c>
      <c r="C15480" s="415"/>
      <c r="D15480" s="415"/>
    </row>
    <row r="15481" s="399" customFormat="true" ht="15" hidden="false" customHeight="true" outlineLevel="0" collapsed="false">
      <c r="A15481" s="416" t="s">
        <v>16600</v>
      </c>
      <c r="B15481" s="416" t="s">
        <v>16601</v>
      </c>
      <c r="C15481" s="417" t="s">
        <v>353</v>
      </c>
      <c r="D15481" s="418" t="n">
        <v>1305.38</v>
      </c>
    </row>
    <row r="15482" s="399" customFormat="true" ht="15" hidden="false" customHeight="true" outlineLevel="0" collapsed="false">
      <c r="A15482" s="416" t="s">
        <v>16602</v>
      </c>
      <c r="B15482" s="416" t="s">
        <v>16603</v>
      </c>
      <c r="C15482" s="417" t="s">
        <v>353</v>
      </c>
      <c r="D15482" s="419" t="n">
        <v>763.75</v>
      </c>
    </row>
    <row r="15483" s="399" customFormat="true" ht="15" hidden="false" customHeight="true" outlineLevel="0" collapsed="false">
      <c r="A15483" s="416" t="s">
        <v>16604</v>
      </c>
      <c r="B15483" s="416" t="s">
        <v>16605</v>
      </c>
      <c r="C15483" s="417" t="s">
        <v>353</v>
      </c>
      <c r="D15483" s="419" t="n">
        <v>721.18</v>
      </c>
    </row>
    <row r="15484" s="399" customFormat="true" ht="15" hidden="false" customHeight="true" outlineLevel="0" collapsed="false">
      <c r="A15484" s="416" t="s">
        <v>16606</v>
      </c>
      <c r="B15484" s="416" t="s">
        <v>16607</v>
      </c>
      <c r="C15484" s="417" t="s">
        <v>76</v>
      </c>
      <c r="D15484" s="419" t="n">
        <v>27.67</v>
      </c>
    </row>
    <row r="15485" s="399" customFormat="true" ht="15" hidden="false" customHeight="true" outlineLevel="0" collapsed="false">
      <c r="A15485" s="416" t="s">
        <v>16608</v>
      </c>
      <c r="B15485" s="416" t="s">
        <v>16609</v>
      </c>
      <c r="C15485" s="417" t="s">
        <v>76</v>
      </c>
      <c r="D15485" s="419" t="n">
        <v>32.38</v>
      </c>
    </row>
    <row r="15486" s="399" customFormat="true" ht="15" hidden="false" customHeight="true" outlineLevel="0" collapsed="false">
      <c r="A15486" s="416" t="s">
        <v>16610</v>
      </c>
      <c r="B15486" s="416" t="s">
        <v>16611</v>
      </c>
      <c r="C15486" s="417" t="s">
        <v>353</v>
      </c>
      <c r="D15486" s="418" t="n">
        <v>1456.37</v>
      </c>
    </row>
    <row r="15487" s="399" customFormat="true" ht="15" hidden="false" customHeight="true" outlineLevel="0" collapsed="false">
      <c r="A15487" s="409" t="s">
        <v>14741</v>
      </c>
      <c r="B15487" s="410" t="s">
        <v>262</v>
      </c>
      <c r="C15487" s="411" t="s">
        <v>14742</v>
      </c>
      <c r="D15487" s="412" t="s">
        <v>14743</v>
      </c>
    </row>
    <row r="15488" s="399" customFormat="true" ht="15" hidden="false" customHeight="true" outlineLevel="0" collapsed="false">
      <c r="A15488" s="414" t="s">
        <v>16612</v>
      </c>
      <c r="B15488" s="414" t="s">
        <v>16613</v>
      </c>
      <c r="C15488" s="415"/>
      <c r="D15488" s="415"/>
    </row>
    <row r="15489" s="399" customFormat="true" ht="15" hidden="false" customHeight="true" outlineLevel="0" collapsed="false">
      <c r="A15489" s="416" t="s">
        <v>16614</v>
      </c>
      <c r="B15489" s="416" t="s">
        <v>16615</v>
      </c>
      <c r="C15489" s="417" t="s">
        <v>76</v>
      </c>
      <c r="D15489" s="419" t="n">
        <v>6.81</v>
      </c>
    </row>
    <row r="15490" s="399" customFormat="true" ht="15" hidden="false" customHeight="true" outlineLevel="0" collapsed="false">
      <c r="A15490" s="416" t="s">
        <v>16616</v>
      </c>
      <c r="B15490" s="416" t="s">
        <v>16617</v>
      </c>
      <c r="C15490" s="417" t="s">
        <v>76</v>
      </c>
      <c r="D15490" s="419" t="n">
        <v>6</v>
      </c>
    </row>
    <row r="15491" s="399" customFormat="true" ht="15" hidden="false" customHeight="true" outlineLevel="0" collapsed="false">
      <c r="A15491" s="416" t="s">
        <v>16618</v>
      </c>
      <c r="B15491" s="416" t="s">
        <v>16619</v>
      </c>
      <c r="C15491" s="417" t="s">
        <v>76</v>
      </c>
      <c r="D15491" s="419" t="n">
        <v>11.83</v>
      </c>
    </row>
    <row r="15492" s="399" customFormat="true" ht="15" hidden="false" customHeight="true" outlineLevel="0" collapsed="false">
      <c r="A15492" s="416" t="s">
        <v>16620</v>
      </c>
      <c r="B15492" s="416" t="s">
        <v>16621</v>
      </c>
      <c r="C15492" s="417" t="s">
        <v>76</v>
      </c>
      <c r="D15492" s="419" t="n">
        <v>8.93</v>
      </c>
    </row>
    <row r="15493" s="399" customFormat="true" ht="15" hidden="false" customHeight="true" outlineLevel="0" collapsed="false">
      <c r="A15493" s="416" t="s">
        <v>16622</v>
      </c>
      <c r="B15493" s="416" t="s">
        <v>16623</v>
      </c>
      <c r="C15493" s="417" t="s">
        <v>76</v>
      </c>
      <c r="D15493" s="419" t="n">
        <v>11.07</v>
      </c>
    </row>
    <row r="15494" s="399" customFormat="true" ht="15" hidden="false" customHeight="true" outlineLevel="0" collapsed="false">
      <c r="A15494" s="416" t="s">
        <v>16624</v>
      </c>
      <c r="B15494" s="416" t="s">
        <v>16625</v>
      </c>
      <c r="C15494" s="417" t="s">
        <v>76</v>
      </c>
      <c r="D15494" s="419" t="n">
        <v>22.31</v>
      </c>
    </row>
    <row r="15495" s="399" customFormat="true" ht="15" hidden="false" customHeight="true" outlineLevel="0" collapsed="false">
      <c r="A15495" s="416" t="s">
        <v>16626</v>
      </c>
      <c r="B15495" s="416" t="s">
        <v>16627</v>
      </c>
      <c r="C15495" s="417" t="s">
        <v>76</v>
      </c>
      <c r="D15495" s="419" t="n">
        <v>27</v>
      </c>
    </row>
    <row r="15496" s="399" customFormat="true" ht="15" hidden="false" customHeight="true" outlineLevel="0" collapsed="false">
      <c r="A15496" s="416" t="s">
        <v>16628</v>
      </c>
      <c r="B15496" s="416" t="s">
        <v>16629</v>
      </c>
      <c r="C15496" s="417" t="s">
        <v>76</v>
      </c>
      <c r="D15496" s="419" t="n">
        <v>57.44</v>
      </c>
    </row>
    <row r="15497" s="399" customFormat="true" ht="15" hidden="false" customHeight="true" outlineLevel="0" collapsed="false">
      <c r="A15497" s="416" t="s">
        <v>16630</v>
      </c>
      <c r="B15497" s="416" t="s">
        <v>16631</v>
      </c>
      <c r="C15497" s="417" t="s">
        <v>76</v>
      </c>
      <c r="D15497" s="419" t="n">
        <v>12.65</v>
      </c>
    </row>
    <row r="15498" s="399" customFormat="true" ht="15" hidden="false" customHeight="true" outlineLevel="0" collapsed="false">
      <c r="A15498" s="416" t="s">
        <v>16632</v>
      </c>
      <c r="B15498" s="416" t="s">
        <v>16633</v>
      </c>
      <c r="C15498" s="417" t="s">
        <v>76</v>
      </c>
      <c r="D15498" s="419" t="n">
        <v>37.24</v>
      </c>
    </row>
    <row r="15499" s="399" customFormat="true" ht="15" hidden="false" customHeight="true" outlineLevel="0" collapsed="false">
      <c r="A15499" s="414" t="s">
        <v>16634</v>
      </c>
      <c r="B15499" s="414" t="s">
        <v>16635</v>
      </c>
      <c r="C15499" s="415"/>
      <c r="D15499" s="415"/>
    </row>
    <row r="15500" s="399" customFormat="true" ht="15" hidden="false" customHeight="true" outlineLevel="0" collapsed="false">
      <c r="A15500" s="416" t="s">
        <v>16636</v>
      </c>
      <c r="B15500" s="416" t="s">
        <v>16637</v>
      </c>
      <c r="C15500" s="417" t="s">
        <v>76</v>
      </c>
      <c r="D15500" s="419" t="n">
        <v>32.7</v>
      </c>
    </row>
    <row r="15501" s="399" customFormat="true" ht="15" hidden="false" customHeight="true" outlineLevel="0" collapsed="false">
      <c r="A15501" s="416" t="s">
        <v>16638</v>
      </c>
      <c r="B15501" s="416" t="s">
        <v>16639</v>
      </c>
      <c r="C15501" s="417" t="s">
        <v>76</v>
      </c>
      <c r="D15501" s="419" t="n">
        <v>37.58</v>
      </c>
    </row>
    <row r="15502" s="399" customFormat="true" ht="15" hidden="false" customHeight="true" outlineLevel="0" collapsed="false">
      <c r="A15502" s="416" t="s">
        <v>16640</v>
      </c>
      <c r="B15502" s="416" t="s">
        <v>16641</v>
      </c>
      <c r="C15502" s="417" t="s">
        <v>76</v>
      </c>
      <c r="D15502" s="419" t="n">
        <v>56.6</v>
      </c>
    </row>
    <row r="15503" s="399" customFormat="true" ht="15" hidden="false" customHeight="true" outlineLevel="0" collapsed="false">
      <c r="A15503" s="416" t="s">
        <v>16642</v>
      </c>
      <c r="B15503" s="416" t="s">
        <v>16643</v>
      </c>
      <c r="C15503" s="417" t="s">
        <v>76</v>
      </c>
      <c r="D15503" s="419" t="n">
        <v>26.29</v>
      </c>
    </row>
    <row r="15504" s="399" customFormat="true" ht="15" hidden="false" customHeight="true" outlineLevel="0" collapsed="false">
      <c r="A15504" s="416" t="s">
        <v>16644</v>
      </c>
      <c r="B15504" s="416" t="s">
        <v>16645</v>
      </c>
      <c r="C15504" s="417" t="s">
        <v>76</v>
      </c>
      <c r="D15504" s="419" t="n">
        <v>39.12</v>
      </c>
    </row>
    <row r="15505" s="399" customFormat="true" ht="15" hidden="false" customHeight="true" outlineLevel="0" collapsed="false">
      <c r="A15505" s="416" t="s">
        <v>16646</v>
      </c>
      <c r="B15505" s="416" t="s">
        <v>16647</v>
      </c>
      <c r="C15505" s="417" t="s">
        <v>274</v>
      </c>
      <c r="D15505" s="419" t="n">
        <v>55.03</v>
      </c>
    </row>
    <row r="15506" s="399" customFormat="true" ht="15" hidden="false" customHeight="true" outlineLevel="0" collapsed="false">
      <c r="A15506" s="416" t="s">
        <v>16648</v>
      </c>
      <c r="B15506" s="416" t="s">
        <v>16649</v>
      </c>
      <c r="C15506" s="417" t="s">
        <v>274</v>
      </c>
      <c r="D15506" s="419" t="n">
        <v>23.75</v>
      </c>
    </row>
    <row r="15507" s="399" customFormat="true" ht="15" hidden="false" customHeight="true" outlineLevel="0" collapsed="false">
      <c r="A15507" s="416" t="s">
        <v>16650</v>
      </c>
      <c r="B15507" s="416" t="s">
        <v>16651</v>
      </c>
      <c r="C15507" s="417" t="s">
        <v>274</v>
      </c>
      <c r="D15507" s="419" t="n">
        <v>23.94</v>
      </c>
    </row>
    <row r="15508" s="399" customFormat="true" ht="15" hidden="false" customHeight="true" outlineLevel="0" collapsed="false">
      <c r="A15508" s="416" t="s">
        <v>16652</v>
      </c>
      <c r="B15508" s="416" t="s">
        <v>16653</v>
      </c>
      <c r="C15508" s="417" t="s">
        <v>274</v>
      </c>
      <c r="D15508" s="419" t="n">
        <v>24.18</v>
      </c>
    </row>
    <row r="15509" s="399" customFormat="true" ht="15" hidden="false" customHeight="true" outlineLevel="0" collapsed="false">
      <c r="A15509" s="416" t="s">
        <v>16654</v>
      </c>
      <c r="B15509" s="416" t="s">
        <v>16655</v>
      </c>
      <c r="C15509" s="417" t="s">
        <v>274</v>
      </c>
      <c r="D15509" s="419" t="n">
        <v>24.64</v>
      </c>
    </row>
    <row r="15510" s="399" customFormat="true" ht="15" hidden="false" customHeight="true" outlineLevel="0" collapsed="false">
      <c r="A15510" s="414" t="s">
        <v>16656</v>
      </c>
      <c r="B15510" s="414" t="s">
        <v>16657</v>
      </c>
      <c r="C15510" s="415"/>
      <c r="D15510" s="415"/>
    </row>
    <row r="15511" s="399" customFormat="true" ht="15" hidden="false" customHeight="true" outlineLevel="0" collapsed="false">
      <c r="A15511" s="416" t="s">
        <v>16658</v>
      </c>
      <c r="B15511" s="416" t="s">
        <v>16659</v>
      </c>
      <c r="C15511" s="417" t="s">
        <v>76</v>
      </c>
      <c r="D15511" s="419" t="n">
        <v>19.16</v>
      </c>
    </row>
    <row r="15512" s="399" customFormat="true" ht="15" hidden="false" customHeight="true" outlineLevel="0" collapsed="false">
      <c r="A15512" s="416" t="s">
        <v>16660</v>
      </c>
      <c r="B15512" s="416" t="s">
        <v>16661</v>
      </c>
      <c r="C15512" s="417" t="s">
        <v>76</v>
      </c>
      <c r="D15512" s="419" t="n">
        <v>21.14</v>
      </c>
    </row>
    <row r="15513" s="399" customFormat="true" ht="15" hidden="false" customHeight="true" outlineLevel="0" collapsed="false">
      <c r="A15513" s="414" t="s">
        <v>16662</v>
      </c>
      <c r="B15513" s="414" t="s">
        <v>16663</v>
      </c>
      <c r="C15513" s="415"/>
      <c r="D15513" s="415"/>
    </row>
    <row r="15514" s="399" customFormat="true" ht="15" hidden="false" customHeight="true" outlineLevel="0" collapsed="false">
      <c r="A15514" s="416" t="s">
        <v>16664</v>
      </c>
      <c r="B15514" s="416" t="s">
        <v>16665</v>
      </c>
      <c r="C15514" s="417" t="s">
        <v>353</v>
      </c>
      <c r="D15514" s="419" t="n">
        <v>879.16</v>
      </c>
    </row>
    <row r="15515" s="399" customFormat="true" ht="15" hidden="false" customHeight="true" outlineLevel="0" collapsed="false">
      <c r="A15515" s="416" t="s">
        <v>16666</v>
      </c>
      <c r="B15515" s="416" t="s">
        <v>16667</v>
      </c>
      <c r="C15515" s="417" t="s">
        <v>353</v>
      </c>
      <c r="D15515" s="419" t="n">
        <v>965.87</v>
      </c>
    </row>
    <row r="15516" s="399" customFormat="true" ht="15" hidden="false" customHeight="true" outlineLevel="0" collapsed="false">
      <c r="A15516" s="416" t="s">
        <v>16668</v>
      </c>
      <c r="B15516" s="416" t="s">
        <v>16669</v>
      </c>
      <c r="C15516" s="417" t="s">
        <v>353</v>
      </c>
      <c r="D15516" s="418" t="n">
        <v>1005.04</v>
      </c>
    </row>
    <row r="15517" s="399" customFormat="true" ht="15" hidden="false" customHeight="true" outlineLevel="0" collapsed="false">
      <c r="A15517" s="416" t="s">
        <v>16670</v>
      </c>
      <c r="B15517" s="416" t="s">
        <v>16671</v>
      </c>
      <c r="C15517" s="417" t="s">
        <v>274</v>
      </c>
      <c r="D15517" s="419" t="n">
        <v>74.68</v>
      </c>
    </row>
    <row r="15518" s="399" customFormat="true" ht="15" hidden="false" customHeight="true" outlineLevel="0" collapsed="false">
      <c r="A15518" s="416" t="s">
        <v>16672</v>
      </c>
      <c r="B15518" s="416" t="s">
        <v>16673</v>
      </c>
      <c r="C15518" s="417" t="s">
        <v>274</v>
      </c>
      <c r="D15518" s="419" t="n">
        <v>79.05</v>
      </c>
    </row>
    <row r="15519" s="399" customFormat="true" ht="15" hidden="false" customHeight="true" outlineLevel="0" collapsed="false">
      <c r="A15519" s="414" t="s">
        <v>16674</v>
      </c>
      <c r="B15519" s="414" t="s">
        <v>16675</v>
      </c>
      <c r="C15519" s="415"/>
      <c r="D15519" s="415"/>
    </row>
    <row r="15520" s="399" customFormat="true" ht="15" hidden="false" customHeight="true" outlineLevel="0" collapsed="false">
      <c r="A15520" s="416" t="s">
        <v>16676</v>
      </c>
      <c r="B15520" s="416" t="s">
        <v>16677</v>
      </c>
      <c r="C15520" s="417" t="s">
        <v>76</v>
      </c>
      <c r="D15520" s="419" t="n">
        <v>97.97</v>
      </c>
    </row>
    <row r="15521" s="399" customFormat="true" ht="15" hidden="false" customHeight="true" outlineLevel="0" collapsed="false">
      <c r="A15521" s="416" t="s">
        <v>16678</v>
      </c>
      <c r="B15521" s="416" t="s">
        <v>16679</v>
      </c>
      <c r="C15521" s="417" t="s">
        <v>274</v>
      </c>
      <c r="D15521" s="419" t="n">
        <v>55.27</v>
      </c>
    </row>
    <row r="15522" s="399" customFormat="true" ht="15" hidden="false" customHeight="true" outlineLevel="0" collapsed="false">
      <c r="A15522" s="416" t="s">
        <v>16680</v>
      </c>
      <c r="B15522" s="416" t="s">
        <v>16681</v>
      </c>
      <c r="C15522" s="417" t="s">
        <v>274</v>
      </c>
      <c r="D15522" s="419" t="n">
        <v>93.3</v>
      </c>
    </row>
    <row r="15523" s="399" customFormat="true" ht="15" hidden="false" customHeight="true" outlineLevel="0" collapsed="false">
      <c r="A15523" s="416" t="s">
        <v>16682</v>
      </c>
      <c r="B15523" s="416" t="s">
        <v>16683</v>
      </c>
      <c r="C15523" s="417" t="s">
        <v>274</v>
      </c>
      <c r="D15523" s="419" t="n">
        <v>53.06</v>
      </c>
    </row>
    <row r="15524" s="399" customFormat="true" ht="15" hidden="false" customHeight="true" outlineLevel="0" collapsed="false">
      <c r="A15524" s="416" t="s">
        <v>16684</v>
      </c>
      <c r="B15524" s="416" t="s">
        <v>16685</v>
      </c>
      <c r="C15524" s="417" t="s">
        <v>274</v>
      </c>
      <c r="D15524" s="419" t="n">
        <v>124.2</v>
      </c>
    </row>
    <row r="15525" s="399" customFormat="true" ht="15" hidden="false" customHeight="true" outlineLevel="0" collapsed="false">
      <c r="A15525" s="416" t="s">
        <v>16686</v>
      </c>
      <c r="B15525" s="416" t="s">
        <v>16687</v>
      </c>
      <c r="C15525" s="417" t="s">
        <v>76</v>
      </c>
      <c r="D15525" s="419" t="n">
        <v>263.06</v>
      </c>
    </row>
    <row r="15526" s="399" customFormat="true" ht="15" hidden="false" customHeight="true" outlineLevel="0" collapsed="false">
      <c r="A15526" s="414" t="s">
        <v>16688</v>
      </c>
      <c r="B15526" s="414" t="s">
        <v>16689</v>
      </c>
      <c r="C15526" s="415"/>
      <c r="D15526" s="415"/>
    </row>
    <row r="15527" s="399" customFormat="true" ht="15" hidden="false" customHeight="true" outlineLevel="0" collapsed="false">
      <c r="A15527" s="416" t="s">
        <v>16690</v>
      </c>
      <c r="B15527" s="416" t="s">
        <v>16691</v>
      </c>
      <c r="C15527" s="417" t="s">
        <v>76</v>
      </c>
      <c r="D15527" s="419" t="n">
        <v>97.42</v>
      </c>
    </row>
    <row r="15528" s="399" customFormat="true" ht="15" hidden="false" customHeight="true" outlineLevel="0" collapsed="false">
      <c r="A15528" s="416" t="s">
        <v>16692</v>
      </c>
      <c r="B15528" s="416" t="s">
        <v>16693</v>
      </c>
      <c r="C15528" s="417" t="s">
        <v>274</v>
      </c>
      <c r="D15528" s="419" t="n">
        <v>42.7</v>
      </c>
    </row>
    <row r="15529" s="399" customFormat="true" ht="15" hidden="false" customHeight="true" outlineLevel="0" collapsed="false">
      <c r="A15529" s="416" t="s">
        <v>16694</v>
      </c>
      <c r="B15529" s="416" t="s">
        <v>16695</v>
      </c>
      <c r="C15529" s="417" t="s">
        <v>274</v>
      </c>
      <c r="D15529" s="419" t="n">
        <v>86.08</v>
      </c>
    </row>
    <row r="15530" s="399" customFormat="true" ht="15" hidden="false" customHeight="true" outlineLevel="0" collapsed="false">
      <c r="A15530" s="416" t="s">
        <v>16696</v>
      </c>
      <c r="B15530" s="416" t="s">
        <v>16697</v>
      </c>
      <c r="C15530" s="417" t="s">
        <v>274</v>
      </c>
      <c r="D15530" s="419" t="n">
        <v>88.03</v>
      </c>
    </row>
    <row r="15531" s="399" customFormat="true" ht="15" hidden="false" customHeight="true" outlineLevel="0" collapsed="false">
      <c r="A15531" s="416" t="s">
        <v>16698</v>
      </c>
      <c r="B15531" s="416" t="s">
        <v>16699</v>
      </c>
      <c r="C15531" s="417" t="s">
        <v>274</v>
      </c>
      <c r="D15531" s="419" t="n">
        <v>45.8</v>
      </c>
    </row>
    <row r="15532" s="399" customFormat="true" ht="15" hidden="false" customHeight="true" outlineLevel="0" collapsed="false">
      <c r="A15532" s="416" t="s">
        <v>16700</v>
      </c>
      <c r="B15532" s="416" t="s">
        <v>16701</v>
      </c>
      <c r="C15532" s="417" t="s">
        <v>274</v>
      </c>
      <c r="D15532" s="419" t="n">
        <v>99.14</v>
      </c>
    </row>
    <row r="15533" s="399" customFormat="true" ht="15" hidden="false" customHeight="true" outlineLevel="0" collapsed="false">
      <c r="A15533" s="416" t="s">
        <v>16702</v>
      </c>
      <c r="B15533" s="416" t="s">
        <v>16703</v>
      </c>
      <c r="C15533" s="417" t="s">
        <v>76</v>
      </c>
      <c r="D15533" s="419" t="n">
        <v>161.21</v>
      </c>
    </row>
    <row r="15534" s="399" customFormat="true" ht="15" hidden="false" customHeight="true" outlineLevel="0" collapsed="false">
      <c r="A15534" s="416" t="s">
        <v>16704</v>
      </c>
      <c r="B15534" s="416" t="s">
        <v>16705</v>
      </c>
      <c r="C15534" s="417" t="s">
        <v>14797</v>
      </c>
      <c r="D15534" s="418" t="n">
        <v>2151.19</v>
      </c>
    </row>
    <row r="15535" s="399" customFormat="true" ht="15" hidden="false" customHeight="true" outlineLevel="0" collapsed="false">
      <c r="A15535" s="409" t="s">
        <v>14741</v>
      </c>
      <c r="B15535" s="410" t="s">
        <v>262</v>
      </c>
      <c r="C15535" s="411" t="s">
        <v>14742</v>
      </c>
      <c r="D15535" s="412" t="s">
        <v>14743</v>
      </c>
    </row>
    <row r="15536" s="399" customFormat="true" ht="15" hidden="false" customHeight="true" outlineLevel="0" collapsed="false">
      <c r="A15536" s="414" t="s">
        <v>16706</v>
      </c>
      <c r="B15536" s="414" t="s">
        <v>16707</v>
      </c>
      <c r="C15536" s="415"/>
      <c r="D15536" s="415"/>
    </row>
    <row r="15537" s="399" customFormat="true" ht="15" hidden="false" customHeight="true" outlineLevel="0" collapsed="false">
      <c r="A15537" s="416" t="s">
        <v>16708</v>
      </c>
      <c r="B15537" s="416" t="s">
        <v>16709</v>
      </c>
      <c r="C15537" s="417" t="s">
        <v>76</v>
      </c>
      <c r="D15537" s="419" t="n">
        <v>86</v>
      </c>
    </row>
    <row r="15538" s="399" customFormat="true" ht="15" hidden="false" customHeight="true" outlineLevel="0" collapsed="false">
      <c r="A15538" s="416" t="s">
        <v>16710</v>
      </c>
      <c r="B15538" s="416" t="s">
        <v>16711</v>
      </c>
      <c r="C15538" s="417" t="s">
        <v>274</v>
      </c>
      <c r="D15538" s="419" t="n">
        <v>102.06</v>
      </c>
    </row>
    <row r="15539" s="399" customFormat="true" ht="15" hidden="false" customHeight="true" outlineLevel="0" collapsed="false">
      <c r="A15539" s="416" t="s">
        <v>16712</v>
      </c>
      <c r="B15539" s="416" t="s">
        <v>16713</v>
      </c>
      <c r="C15539" s="417" t="s">
        <v>274</v>
      </c>
      <c r="D15539" s="419" t="n">
        <v>11</v>
      </c>
    </row>
    <row r="15540" s="399" customFormat="true" ht="15" hidden="false" customHeight="true" outlineLevel="0" collapsed="false">
      <c r="A15540" s="416" t="s">
        <v>16714</v>
      </c>
      <c r="B15540" s="416" t="s">
        <v>16715</v>
      </c>
      <c r="C15540" s="417" t="s">
        <v>76</v>
      </c>
      <c r="D15540" s="419" t="n">
        <v>173.98</v>
      </c>
    </row>
    <row r="15541" s="399" customFormat="true" ht="15" hidden="false" customHeight="true" outlineLevel="0" collapsed="false">
      <c r="A15541" s="416" t="s">
        <v>16716</v>
      </c>
      <c r="B15541" s="416" t="s">
        <v>16717</v>
      </c>
      <c r="C15541" s="417" t="s">
        <v>76</v>
      </c>
      <c r="D15541" s="419" t="n">
        <v>35.46</v>
      </c>
    </row>
    <row r="15542" s="399" customFormat="true" ht="15" hidden="false" customHeight="true" outlineLevel="0" collapsed="false">
      <c r="A15542" s="414" t="s">
        <v>16718</v>
      </c>
      <c r="B15542" s="414" t="s">
        <v>16719</v>
      </c>
      <c r="C15542" s="415"/>
      <c r="D15542" s="415"/>
    </row>
    <row r="15543" s="399" customFormat="true" ht="15" hidden="false" customHeight="true" outlineLevel="0" collapsed="false">
      <c r="A15543" s="416" t="s">
        <v>16720</v>
      </c>
      <c r="B15543" s="416" t="s">
        <v>16721</v>
      </c>
      <c r="C15543" s="417" t="s">
        <v>76</v>
      </c>
      <c r="D15543" s="419" t="n">
        <v>48.8</v>
      </c>
    </row>
    <row r="15544" s="399" customFormat="true" ht="15" hidden="false" customHeight="true" outlineLevel="0" collapsed="false">
      <c r="A15544" s="416" t="s">
        <v>16722</v>
      </c>
      <c r="B15544" s="416" t="s">
        <v>16723</v>
      </c>
      <c r="C15544" s="417" t="s">
        <v>76</v>
      </c>
      <c r="D15544" s="419" t="n">
        <v>44.51</v>
      </c>
    </row>
    <row r="15545" s="399" customFormat="true" ht="15" hidden="false" customHeight="true" outlineLevel="0" collapsed="false">
      <c r="A15545" s="416" t="s">
        <v>16724</v>
      </c>
      <c r="B15545" s="416" t="s">
        <v>16725</v>
      </c>
      <c r="C15545" s="417" t="s">
        <v>274</v>
      </c>
      <c r="D15545" s="419" t="n">
        <v>52.15</v>
      </c>
    </row>
    <row r="15546" s="399" customFormat="true" ht="15" hidden="false" customHeight="true" outlineLevel="0" collapsed="false">
      <c r="A15546" s="416" t="s">
        <v>16726</v>
      </c>
      <c r="B15546" s="416" t="s">
        <v>16727</v>
      </c>
      <c r="C15546" s="417" t="s">
        <v>274</v>
      </c>
      <c r="D15546" s="419" t="n">
        <v>53.19</v>
      </c>
    </row>
    <row r="15547" s="399" customFormat="true" ht="15" hidden="false" customHeight="true" outlineLevel="0" collapsed="false">
      <c r="A15547" s="416" t="s">
        <v>16728</v>
      </c>
      <c r="B15547" s="416" t="s">
        <v>16729</v>
      </c>
      <c r="C15547" s="417" t="s">
        <v>274</v>
      </c>
      <c r="D15547" s="419" t="n">
        <v>42.77</v>
      </c>
    </row>
    <row r="15548" s="399" customFormat="true" ht="15" hidden="false" customHeight="true" outlineLevel="0" collapsed="false">
      <c r="A15548" s="416" t="s">
        <v>16730</v>
      </c>
      <c r="B15548" s="416" t="s">
        <v>16731</v>
      </c>
      <c r="C15548" s="417" t="s">
        <v>76</v>
      </c>
      <c r="D15548" s="419" t="n">
        <v>33.35</v>
      </c>
    </row>
    <row r="15549" s="399" customFormat="true" ht="15" hidden="false" customHeight="true" outlineLevel="0" collapsed="false">
      <c r="A15549" s="416" t="s">
        <v>16732</v>
      </c>
      <c r="B15549" s="416" t="s">
        <v>16733</v>
      </c>
      <c r="C15549" s="417" t="s">
        <v>76</v>
      </c>
      <c r="D15549" s="419" t="n">
        <v>47.96</v>
      </c>
    </row>
    <row r="15550" s="399" customFormat="true" ht="15" hidden="false" customHeight="true" outlineLevel="0" collapsed="false">
      <c r="A15550" s="416" t="s">
        <v>16734</v>
      </c>
      <c r="B15550" s="416" t="s">
        <v>16735</v>
      </c>
      <c r="C15550" s="417" t="s">
        <v>274</v>
      </c>
      <c r="D15550" s="419" t="n">
        <v>17.53</v>
      </c>
    </row>
    <row r="15551" s="399" customFormat="true" ht="27" hidden="false" customHeight="true" outlineLevel="0" collapsed="false">
      <c r="A15551" s="416" t="s">
        <v>16736</v>
      </c>
      <c r="B15551" s="416" t="s">
        <v>16737</v>
      </c>
      <c r="C15551" s="417" t="s">
        <v>274</v>
      </c>
      <c r="D15551" s="419" t="n">
        <v>25.32</v>
      </c>
    </row>
    <row r="15552" s="399" customFormat="true" ht="15" hidden="false" customHeight="true" outlineLevel="0" collapsed="false">
      <c r="A15552" s="421" t="n">
        <v>18</v>
      </c>
      <c r="B15552" s="414" t="s">
        <v>16738</v>
      </c>
      <c r="C15552" s="415"/>
      <c r="D15552" s="415"/>
    </row>
    <row r="15553" s="399" customFormat="true" ht="15" hidden="false" customHeight="true" outlineLevel="0" collapsed="false">
      <c r="A15553" s="414" t="s">
        <v>16739</v>
      </c>
      <c r="B15553" s="414" t="s">
        <v>16740</v>
      </c>
      <c r="C15553" s="415"/>
      <c r="D15553" s="415"/>
    </row>
    <row r="15554" s="399" customFormat="true" ht="15" hidden="false" customHeight="true" outlineLevel="0" collapsed="false">
      <c r="A15554" s="416" t="s">
        <v>16741</v>
      </c>
      <c r="B15554" s="416" t="s">
        <v>16742</v>
      </c>
      <c r="C15554" s="417" t="s">
        <v>76</v>
      </c>
      <c r="D15554" s="419" t="n">
        <v>63.15</v>
      </c>
    </row>
    <row r="15555" s="399" customFormat="true" ht="15" hidden="false" customHeight="true" outlineLevel="0" collapsed="false">
      <c r="A15555" s="414" t="s">
        <v>16743</v>
      </c>
      <c r="B15555" s="414" t="s">
        <v>16744</v>
      </c>
      <c r="C15555" s="415"/>
      <c r="D15555" s="415"/>
    </row>
    <row r="15556" s="399" customFormat="true" ht="15" hidden="false" customHeight="true" outlineLevel="0" collapsed="false">
      <c r="A15556" s="416" t="s">
        <v>16745</v>
      </c>
      <c r="B15556" s="416" t="s">
        <v>16746</v>
      </c>
      <c r="C15556" s="417" t="s">
        <v>76</v>
      </c>
      <c r="D15556" s="419" t="n">
        <v>48.62</v>
      </c>
    </row>
    <row r="15557" s="399" customFormat="true" ht="15" hidden="false" customHeight="true" outlineLevel="0" collapsed="false">
      <c r="A15557" s="416" t="s">
        <v>16747</v>
      </c>
      <c r="B15557" s="416" t="s">
        <v>16748</v>
      </c>
      <c r="C15557" s="417" t="s">
        <v>274</v>
      </c>
      <c r="D15557" s="419" t="n">
        <v>6.78</v>
      </c>
    </row>
    <row r="15558" s="399" customFormat="true" ht="15" hidden="false" customHeight="true" outlineLevel="0" collapsed="false">
      <c r="A15558" s="416" t="s">
        <v>16749</v>
      </c>
      <c r="B15558" s="416" t="s">
        <v>16750</v>
      </c>
      <c r="C15558" s="417" t="s">
        <v>76</v>
      </c>
      <c r="D15558" s="419" t="n">
        <v>124.62</v>
      </c>
    </row>
    <row r="15559" s="399" customFormat="true" ht="15" hidden="false" customHeight="true" outlineLevel="0" collapsed="false">
      <c r="A15559" s="416" t="s">
        <v>16751</v>
      </c>
      <c r="B15559" s="416" t="s">
        <v>16752</v>
      </c>
      <c r="C15559" s="417" t="s">
        <v>274</v>
      </c>
      <c r="D15559" s="419" t="n">
        <v>19.56</v>
      </c>
    </row>
    <row r="15560" s="399" customFormat="true" ht="15" hidden="false" customHeight="true" outlineLevel="0" collapsed="false">
      <c r="A15560" s="416" t="s">
        <v>16753</v>
      </c>
      <c r="B15560" s="416" t="s">
        <v>16754</v>
      </c>
      <c r="C15560" s="417" t="s">
        <v>76</v>
      </c>
      <c r="D15560" s="419" t="n">
        <v>55.39</v>
      </c>
    </row>
    <row r="15561" s="399" customFormat="true" ht="15" hidden="false" customHeight="true" outlineLevel="0" collapsed="false">
      <c r="A15561" s="416" t="s">
        <v>16755</v>
      </c>
      <c r="B15561" s="416" t="s">
        <v>16756</v>
      </c>
      <c r="C15561" s="417" t="s">
        <v>274</v>
      </c>
      <c r="D15561" s="419" t="n">
        <v>7.73</v>
      </c>
    </row>
    <row r="15562" s="399" customFormat="true" ht="15" hidden="false" customHeight="true" outlineLevel="0" collapsed="false">
      <c r="A15562" s="416" t="s">
        <v>16757</v>
      </c>
      <c r="B15562" s="416" t="s">
        <v>16758</v>
      </c>
      <c r="C15562" s="417" t="s">
        <v>76</v>
      </c>
      <c r="D15562" s="419" t="n">
        <v>47.96</v>
      </c>
    </row>
    <row r="15563" s="399" customFormat="true" ht="15" hidden="false" customHeight="true" outlineLevel="0" collapsed="false">
      <c r="A15563" s="416" t="s">
        <v>16759</v>
      </c>
      <c r="B15563" s="416" t="s">
        <v>16760</v>
      </c>
      <c r="C15563" s="417" t="s">
        <v>274</v>
      </c>
      <c r="D15563" s="419" t="n">
        <v>6.46</v>
      </c>
    </row>
    <row r="15564" s="399" customFormat="true" ht="15" hidden="false" customHeight="true" outlineLevel="0" collapsed="false">
      <c r="A15564" s="416" t="s">
        <v>16761</v>
      </c>
      <c r="B15564" s="416" t="s">
        <v>16762</v>
      </c>
      <c r="C15564" s="417" t="s">
        <v>76</v>
      </c>
      <c r="D15564" s="419" t="n">
        <v>73.13</v>
      </c>
    </row>
    <row r="15565" s="399" customFormat="true" ht="15" hidden="false" customHeight="true" outlineLevel="0" collapsed="false">
      <c r="A15565" s="409" t="s">
        <v>14741</v>
      </c>
      <c r="B15565" s="422" t="s">
        <v>262</v>
      </c>
      <c r="C15565" s="411" t="s">
        <v>14742</v>
      </c>
      <c r="D15565" s="412" t="s">
        <v>14743</v>
      </c>
    </row>
    <row r="15566" s="399" customFormat="true" ht="15" hidden="false" customHeight="true" outlineLevel="0" collapsed="false">
      <c r="A15566" s="416" t="s">
        <v>16763</v>
      </c>
      <c r="B15566" s="416" t="s">
        <v>16764</v>
      </c>
      <c r="C15566" s="417" t="s">
        <v>76</v>
      </c>
      <c r="D15566" s="419" t="n">
        <v>10.89</v>
      </c>
    </row>
    <row r="15567" s="399" customFormat="true" ht="15" hidden="false" customHeight="true" outlineLevel="0" collapsed="false">
      <c r="A15567" s="416" t="s">
        <v>16765</v>
      </c>
      <c r="B15567" s="416" t="s">
        <v>16766</v>
      </c>
      <c r="C15567" s="417" t="s">
        <v>76</v>
      </c>
      <c r="D15567" s="419" t="n">
        <v>12.55</v>
      </c>
    </row>
    <row r="15568" s="399" customFormat="true" ht="15" hidden="false" customHeight="true" outlineLevel="0" collapsed="false">
      <c r="A15568" s="416" t="s">
        <v>16767</v>
      </c>
      <c r="B15568" s="416" t="s">
        <v>16768</v>
      </c>
      <c r="C15568" s="417" t="s">
        <v>76</v>
      </c>
      <c r="D15568" s="419" t="n">
        <v>12.06</v>
      </c>
    </row>
    <row r="15569" s="399" customFormat="true" ht="15" hidden="false" customHeight="true" outlineLevel="0" collapsed="false">
      <c r="A15569" s="416" t="s">
        <v>16769</v>
      </c>
      <c r="B15569" s="416" t="s">
        <v>16770</v>
      </c>
      <c r="C15569" s="417" t="s">
        <v>76</v>
      </c>
      <c r="D15569" s="419" t="n">
        <v>16.79</v>
      </c>
    </row>
    <row r="15570" s="399" customFormat="true" ht="15" hidden="false" customHeight="true" outlineLevel="0" collapsed="false">
      <c r="A15570" s="416" t="s">
        <v>16771</v>
      </c>
      <c r="B15570" s="416" t="s">
        <v>16772</v>
      </c>
      <c r="C15570" s="417" t="s">
        <v>274</v>
      </c>
      <c r="D15570" s="419" t="n">
        <v>1.21</v>
      </c>
    </row>
    <row r="15571" s="399" customFormat="true" ht="15" hidden="false" customHeight="true" outlineLevel="0" collapsed="false">
      <c r="A15571" s="416" t="s">
        <v>16773</v>
      </c>
      <c r="B15571" s="416" t="s">
        <v>16774</v>
      </c>
      <c r="C15571" s="417" t="s">
        <v>274</v>
      </c>
      <c r="D15571" s="419" t="n">
        <v>1.37</v>
      </c>
    </row>
    <row r="15572" s="399" customFormat="true" ht="15" hidden="false" customHeight="true" outlineLevel="0" collapsed="false">
      <c r="A15572" s="416" t="s">
        <v>16775</v>
      </c>
      <c r="B15572" s="416" t="s">
        <v>16776</v>
      </c>
      <c r="C15572" s="417" t="s">
        <v>274</v>
      </c>
      <c r="D15572" s="419" t="n">
        <v>1.32</v>
      </c>
    </row>
    <row r="15573" s="399" customFormat="true" ht="15" hidden="false" customHeight="true" outlineLevel="0" collapsed="false">
      <c r="A15573" s="416" t="s">
        <v>16777</v>
      </c>
      <c r="B15573" s="416" t="s">
        <v>16778</v>
      </c>
      <c r="C15573" s="417" t="s">
        <v>274</v>
      </c>
      <c r="D15573" s="419" t="n">
        <v>1.8</v>
      </c>
    </row>
    <row r="15574" s="399" customFormat="true" ht="15" hidden="false" customHeight="true" outlineLevel="0" collapsed="false">
      <c r="A15574" s="414" t="s">
        <v>16779</v>
      </c>
      <c r="B15574" s="423" t="s">
        <v>16780</v>
      </c>
      <c r="C15574" s="415"/>
      <c r="D15574" s="415"/>
    </row>
    <row r="15575" s="399" customFormat="true" ht="15" hidden="false" customHeight="true" outlineLevel="0" collapsed="false">
      <c r="A15575" s="416" t="s">
        <v>16781</v>
      </c>
      <c r="B15575" s="416" t="s">
        <v>16782</v>
      </c>
      <c r="C15575" s="417" t="s">
        <v>76</v>
      </c>
      <c r="D15575" s="419" t="n">
        <v>151.92</v>
      </c>
    </row>
    <row r="15576" s="399" customFormat="true" ht="15" hidden="false" customHeight="true" outlineLevel="0" collapsed="false">
      <c r="A15576" s="416" t="s">
        <v>16783</v>
      </c>
      <c r="B15576" s="416" t="s">
        <v>16784</v>
      </c>
      <c r="C15576" s="417" t="s">
        <v>76</v>
      </c>
      <c r="D15576" s="419" t="n">
        <v>219.16</v>
      </c>
    </row>
    <row r="15577" s="399" customFormat="true" ht="15" hidden="false" customHeight="true" outlineLevel="0" collapsed="false">
      <c r="A15577" s="416" t="s">
        <v>16785</v>
      </c>
      <c r="B15577" s="416" t="s">
        <v>16786</v>
      </c>
      <c r="C15577" s="417" t="s">
        <v>76</v>
      </c>
      <c r="D15577" s="419" t="n">
        <v>166.25</v>
      </c>
    </row>
    <row r="15578" s="399" customFormat="true" ht="15" hidden="false" customHeight="true" outlineLevel="0" collapsed="false">
      <c r="A15578" s="416" t="s">
        <v>16787</v>
      </c>
      <c r="B15578" s="416" t="s">
        <v>16788</v>
      </c>
      <c r="C15578" s="417" t="s">
        <v>274</v>
      </c>
      <c r="D15578" s="419" t="n">
        <v>41.02</v>
      </c>
    </row>
    <row r="15579" s="399" customFormat="true" ht="15" hidden="false" customHeight="true" outlineLevel="0" collapsed="false">
      <c r="A15579" s="416" t="s">
        <v>16789</v>
      </c>
      <c r="B15579" s="416" t="s">
        <v>16790</v>
      </c>
      <c r="C15579" s="417" t="s">
        <v>76</v>
      </c>
      <c r="D15579" s="419" t="n">
        <v>264.01</v>
      </c>
    </row>
    <row r="15580" s="399" customFormat="true" ht="15" hidden="false" customHeight="true" outlineLevel="0" collapsed="false">
      <c r="A15580" s="416" t="s">
        <v>16791</v>
      </c>
      <c r="B15580" s="416" t="s">
        <v>16792</v>
      </c>
      <c r="C15580" s="417" t="s">
        <v>274</v>
      </c>
      <c r="D15580" s="419" t="n">
        <v>54.13</v>
      </c>
    </row>
    <row r="15581" s="399" customFormat="true" ht="15" hidden="false" customHeight="true" outlineLevel="0" collapsed="false">
      <c r="A15581" s="416" t="s">
        <v>16793</v>
      </c>
      <c r="B15581" s="416" t="s">
        <v>16794</v>
      </c>
      <c r="C15581" s="417" t="s">
        <v>76</v>
      </c>
      <c r="D15581" s="419" t="n">
        <v>42.79</v>
      </c>
    </row>
    <row r="15582" s="399" customFormat="true" ht="15" hidden="false" customHeight="true" outlineLevel="0" collapsed="false">
      <c r="A15582" s="416" t="s">
        <v>16795</v>
      </c>
      <c r="B15582" s="416" t="s">
        <v>16796</v>
      </c>
      <c r="C15582" s="417" t="s">
        <v>76</v>
      </c>
      <c r="D15582" s="419" t="n">
        <v>39.53</v>
      </c>
    </row>
    <row r="15583" s="399" customFormat="true" ht="15" hidden="false" customHeight="true" outlineLevel="0" collapsed="false">
      <c r="A15583" s="416" t="s">
        <v>16797</v>
      </c>
      <c r="B15583" s="416" t="s">
        <v>16798</v>
      </c>
      <c r="C15583" s="417" t="s">
        <v>76</v>
      </c>
      <c r="D15583" s="419" t="n">
        <v>64.83</v>
      </c>
    </row>
    <row r="15584" s="399" customFormat="true" ht="15" hidden="false" customHeight="true" outlineLevel="0" collapsed="false">
      <c r="A15584" s="416" t="s">
        <v>16799</v>
      </c>
      <c r="B15584" s="416" t="s">
        <v>16800</v>
      </c>
      <c r="C15584" s="417" t="s">
        <v>76</v>
      </c>
      <c r="D15584" s="419" t="n">
        <v>59.39</v>
      </c>
    </row>
    <row r="15585" s="399" customFormat="true" ht="15" hidden="false" customHeight="true" outlineLevel="0" collapsed="false">
      <c r="A15585" s="416" t="s">
        <v>16801</v>
      </c>
      <c r="B15585" s="416" t="s">
        <v>16802</v>
      </c>
      <c r="C15585" s="417" t="s">
        <v>76</v>
      </c>
      <c r="D15585" s="419" t="n">
        <v>60.33</v>
      </c>
    </row>
    <row r="15586" s="399" customFormat="true" ht="15" hidden="false" customHeight="true" outlineLevel="0" collapsed="false">
      <c r="A15586" s="409" t="s">
        <v>14741</v>
      </c>
      <c r="B15586" s="410" t="s">
        <v>262</v>
      </c>
      <c r="C15586" s="411" t="s">
        <v>14742</v>
      </c>
      <c r="D15586" s="412" t="s">
        <v>14743</v>
      </c>
    </row>
    <row r="15587" s="399" customFormat="true" ht="15" hidden="false" customHeight="true" outlineLevel="0" collapsed="false">
      <c r="A15587" s="416" t="s">
        <v>16803</v>
      </c>
      <c r="B15587" s="416" t="s">
        <v>16804</v>
      </c>
      <c r="C15587" s="417" t="s">
        <v>274</v>
      </c>
      <c r="D15587" s="419" t="n">
        <v>4.29</v>
      </c>
    </row>
    <row r="15588" s="399" customFormat="true" ht="15" hidden="false" customHeight="true" outlineLevel="0" collapsed="false">
      <c r="A15588" s="416" t="s">
        <v>16805</v>
      </c>
      <c r="B15588" s="416" t="s">
        <v>16806</v>
      </c>
      <c r="C15588" s="417" t="s">
        <v>274</v>
      </c>
      <c r="D15588" s="419" t="n">
        <v>3.96</v>
      </c>
    </row>
    <row r="15589" s="399" customFormat="true" ht="15" hidden="false" customHeight="true" outlineLevel="0" collapsed="false">
      <c r="A15589" s="414" t="s">
        <v>16807</v>
      </c>
      <c r="B15589" s="414" t="s">
        <v>16808</v>
      </c>
      <c r="C15589" s="415"/>
      <c r="D15589" s="415"/>
    </row>
    <row r="15590" s="399" customFormat="true" ht="15" hidden="false" customHeight="true" outlineLevel="0" collapsed="false">
      <c r="A15590" s="416" t="s">
        <v>16809</v>
      </c>
      <c r="B15590" s="416" t="s">
        <v>16810</v>
      </c>
      <c r="C15590" s="417" t="s">
        <v>76</v>
      </c>
      <c r="D15590" s="419" t="n">
        <v>134.69</v>
      </c>
    </row>
    <row r="15591" s="399" customFormat="true" ht="15" hidden="false" customHeight="true" outlineLevel="0" collapsed="false">
      <c r="A15591" s="416" t="s">
        <v>16811</v>
      </c>
      <c r="B15591" s="416" t="s">
        <v>16812</v>
      </c>
      <c r="C15591" s="417" t="s">
        <v>274</v>
      </c>
      <c r="D15591" s="419" t="n">
        <v>27.9</v>
      </c>
    </row>
    <row r="15592" s="399" customFormat="true" ht="15" hidden="false" customHeight="true" outlineLevel="0" collapsed="false">
      <c r="A15592" s="416" t="s">
        <v>16813</v>
      </c>
      <c r="B15592" s="416" t="s">
        <v>16814</v>
      </c>
      <c r="C15592" s="417" t="s">
        <v>76</v>
      </c>
      <c r="D15592" s="419" t="n">
        <v>198.73</v>
      </c>
    </row>
    <row r="15593" s="399" customFormat="true" ht="15" hidden="false" customHeight="true" outlineLevel="0" collapsed="false">
      <c r="A15593" s="416" t="s">
        <v>16815</v>
      </c>
      <c r="B15593" s="416" t="s">
        <v>16816</v>
      </c>
      <c r="C15593" s="417" t="s">
        <v>274</v>
      </c>
      <c r="D15593" s="419" t="n">
        <v>39.05</v>
      </c>
    </row>
    <row r="15594" s="399" customFormat="true" ht="15" hidden="false" customHeight="true" outlineLevel="0" collapsed="false">
      <c r="A15594" s="416" t="s">
        <v>16817</v>
      </c>
      <c r="B15594" s="416" t="s">
        <v>16818</v>
      </c>
      <c r="C15594" s="417" t="s">
        <v>76</v>
      </c>
      <c r="D15594" s="419" t="n">
        <v>143.98</v>
      </c>
    </row>
    <row r="15595" s="399" customFormat="true" ht="15" hidden="false" customHeight="true" outlineLevel="0" collapsed="false">
      <c r="A15595" s="416" t="s">
        <v>16819</v>
      </c>
      <c r="B15595" s="416" t="s">
        <v>16820</v>
      </c>
      <c r="C15595" s="417" t="s">
        <v>274</v>
      </c>
      <c r="D15595" s="419" t="n">
        <v>29.52</v>
      </c>
    </row>
    <row r="15596" s="399" customFormat="true" ht="15" hidden="false" customHeight="true" outlineLevel="0" collapsed="false">
      <c r="A15596" s="416" t="s">
        <v>16821</v>
      </c>
      <c r="B15596" s="416" t="s">
        <v>16822</v>
      </c>
      <c r="C15596" s="417" t="s">
        <v>76</v>
      </c>
      <c r="D15596" s="419" t="n">
        <v>189.43</v>
      </c>
    </row>
    <row r="15597" s="399" customFormat="true" ht="15" hidden="false" customHeight="true" outlineLevel="0" collapsed="false">
      <c r="A15597" s="416" t="s">
        <v>16823</v>
      </c>
      <c r="B15597" s="416" t="s">
        <v>16824</v>
      </c>
      <c r="C15597" s="417" t="s">
        <v>274</v>
      </c>
      <c r="D15597" s="419" t="n">
        <v>37.71</v>
      </c>
    </row>
    <row r="15598" s="399" customFormat="true" ht="15" hidden="false" customHeight="true" outlineLevel="0" collapsed="false">
      <c r="A15598" s="416" t="s">
        <v>16825</v>
      </c>
      <c r="B15598" s="416" t="s">
        <v>16826</v>
      </c>
      <c r="C15598" s="417" t="s">
        <v>76</v>
      </c>
      <c r="D15598" s="419" t="n">
        <v>197.64</v>
      </c>
    </row>
    <row r="15599" s="399" customFormat="true" ht="15" hidden="false" customHeight="true" outlineLevel="0" collapsed="false">
      <c r="A15599" s="416" t="s">
        <v>16827</v>
      </c>
      <c r="B15599" s="416" t="s">
        <v>16828</v>
      </c>
      <c r="C15599" s="417" t="s">
        <v>274</v>
      </c>
      <c r="D15599" s="419" t="n">
        <v>39.14</v>
      </c>
    </row>
    <row r="15600" s="399" customFormat="true" ht="15" hidden="false" customHeight="true" outlineLevel="0" collapsed="false">
      <c r="A15600" s="416" t="s">
        <v>16829</v>
      </c>
      <c r="B15600" s="416" t="s">
        <v>16830</v>
      </c>
      <c r="C15600" s="417" t="s">
        <v>76</v>
      </c>
      <c r="D15600" s="419" t="n">
        <v>240.44</v>
      </c>
    </row>
    <row r="15601" s="399" customFormat="true" ht="15" hidden="false" customHeight="true" outlineLevel="0" collapsed="false">
      <c r="A15601" s="416" t="s">
        <v>16831</v>
      </c>
      <c r="B15601" s="416" t="s">
        <v>16832</v>
      </c>
      <c r="C15601" s="417" t="s">
        <v>274</v>
      </c>
      <c r="D15601" s="419" t="n">
        <v>46.59</v>
      </c>
    </row>
    <row r="15602" s="399" customFormat="true" ht="15" hidden="false" customHeight="true" outlineLevel="0" collapsed="false">
      <c r="A15602" s="414" t="s">
        <v>16833</v>
      </c>
      <c r="B15602" s="414" t="s">
        <v>16834</v>
      </c>
      <c r="C15602" s="415"/>
      <c r="D15602" s="415"/>
    </row>
    <row r="15603" s="399" customFormat="true" ht="15" hidden="false" customHeight="true" outlineLevel="0" collapsed="false">
      <c r="A15603" s="416" t="s">
        <v>16835</v>
      </c>
      <c r="B15603" s="416" t="s">
        <v>16836</v>
      </c>
      <c r="C15603" s="417" t="s">
        <v>76</v>
      </c>
      <c r="D15603" s="419" t="n">
        <v>165.27</v>
      </c>
    </row>
    <row r="15604" s="399" customFormat="true" ht="15" hidden="false" customHeight="true" outlineLevel="0" collapsed="false">
      <c r="A15604" s="416" t="s">
        <v>16837</v>
      </c>
      <c r="B15604" s="416" t="s">
        <v>16838</v>
      </c>
      <c r="C15604" s="417" t="s">
        <v>76</v>
      </c>
      <c r="D15604" s="419" t="n">
        <v>108.53</v>
      </c>
    </row>
    <row r="15605" s="399" customFormat="true" ht="15" hidden="false" customHeight="true" outlineLevel="0" collapsed="false">
      <c r="A15605" s="409" t="s">
        <v>14741</v>
      </c>
      <c r="B15605" s="410" t="s">
        <v>262</v>
      </c>
      <c r="C15605" s="411" t="s">
        <v>14742</v>
      </c>
      <c r="D15605" s="412" t="s">
        <v>14743</v>
      </c>
    </row>
    <row r="15606" s="399" customFormat="true" ht="15" hidden="false" customHeight="true" outlineLevel="0" collapsed="false">
      <c r="A15606" s="416" t="s">
        <v>16839</v>
      </c>
      <c r="B15606" s="416" t="s">
        <v>16840</v>
      </c>
      <c r="C15606" s="417" t="s">
        <v>76</v>
      </c>
      <c r="D15606" s="419" t="n">
        <v>94.76</v>
      </c>
    </row>
    <row r="15607" s="399" customFormat="true" ht="15" hidden="false" customHeight="true" outlineLevel="0" collapsed="false">
      <c r="A15607" s="416" t="s">
        <v>16841</v>
      </c>
      <c r="B15607" s="416" t="s">
        <v>16842</v>
      </c>
      <c r="C15607" s="417" t="s">
        <v>76</v>
      </c>
      <c r="D15607" s="419" t="n">
        <v>92.12</v>
      </c>
    </row>
    <row r="15608" s="399" customFormat="true" ht="15" hidden="false" customHeight="true" outlineLevel="0" collapsed="false">
      <c r="A15608" s="416" t="s">
        <v>16843</v>
      </c>
      <c r="B15608" s="416" t="s">
        <v>16844</v>
      </c>
      <c r="C15608" s="417" t="s">
        <v>76</v>
      </c>
      <c r="D15608" s="419" t="n">
        <v>83.7</v>
      </c>
    </row>
    <row r="15609" s="399" customFormat="true" ht="15" hidden="false" customHeight="true" outlineLevel="0" collapsed="false">
      <c r="A15609" s="414" t="s">
        <v>16845</v>
      </c>
      <c r="B15609" s="414" t="s">
        <v>16846</v>
      </c>
      <c r="C15609" s="415"/>
      <c r="D15609" s="415"/>
    </row>
    <row r="15610" s="399" customFormat="true" ht="15" hidden="false" customHeight="true" outlineLevel="0" collapsed="false">
      <c r="A15610" s="416" t="s">
        <v>16847</v>
      </c>
      <c r="B15610" s="416" t="s">
        <v>16848</v>
      </c>
      <c r="C15610" s="417" t="s">
        <v>76</v>
      </c>
      <c r="D15610" s="419" t="n">
        <v>189.77</v>
      </c>
    </row>
    <row r="15611" s="399" customFormat="true" ht="15" hidden="false" customHeight="true" outlineLevel="0" collapsed="false">
      <c r="A15611" s="416" t="s">
        <v>16849</v>
      </c>
      <c r="B15611" s="416" t="s">
        <v>16850</v>
      </c>
      <c r="C15611" s="417" t="s">
        <v>76</v>
      </c>
      <c r="D15611" s="419" t="n">
        <v>374.6</v>
      </c>
    </row>
    <row r="15612" s="399" customFormat="true" ht="15" hidden="false" customHeight="true" outlineLevel="0" collapsed="false">
      <c r="A15612" s="416" t="s">
        <v>16851</v>
      </c>
      <c r="B15612" s="416" t="s">
        <v>16852</v>
      </c>
      <c r="C15612" s="417" t="s">
        <v>76</v>
      </c>
      <c r="D15612" s="419" t="n">
        <v>350.97</v>
      </c>
    </row>
    <row r="15613" s="399" customFormat="true" ht="15" hidden="false" customHeight="true" outlineLevel="0" collapsed="false">
      <c r="A15613" s="414" t="s">
        <v>16853</v>
      </c>
      <c r="B15613" s="414" t="s">
        <v>16854</v>
      </c>
      <c r="C15613" s="415"/>
      <c r="D15613" s="415"/>
    </row>
    <row r="15614" s="399" customFormat="true" ht="15" hidden="false" customHeight="true" outlineLevel="0" collapsed="false">
      <c r="A15614" s="416" t="s">
        <v>16855</v>
      </c>
      <c r="B15614" s="416" t="s">
        <v>16856</v>
      </c>
      <c r="C15614" s="417" t="s">
        <v>76</v>
      </c>
      <c r="D15614" s="419" t="n">
        <v>139.41</v>
      </c>
    </row>
    <row r="15615" s="399" customFormat="true" ht="15" hidden="false" customHeight="true" outlineLevel="0" collapsed="false">
      <c r="A15615" s="416" t="s">
        <v>16857</v>
      </c>
      <c r="B15615" s="416" t="s">
        <v>16858</v>
      </c>
      <c r="C15615" s="417" t="s">
        <v>76</v>
      </c>
      <c r="D15615" s="419" t="n">
        <v>149.7</v>
      </c>
    </row>
    <row r="15616" s="399" customFormat="true" ht="15" hidden="false" customHeight="true" outlineLevel="0" collapsed="false">
      <c r="A15616" s="416" t="s">
        <v>16859</v>
      </c>
      <c r="B15616" s="416" t="s">
        <v>16860</v>
      </c>
      <c r="C15616" s="417" t="s">
        <v>76</v>
      </c>
      <c r="D15616" s="419" t="n">
        <v>53.18</v>
      </c>
    </row>
    <row r="15617" s="399" customFormat="true" ht="15" hidden="false" customHeight="true" outlineLevel="0" collapsed="false">
      <c r="A15617" s="421" t="n">
        <v>19</v>
      </c>
      <c r="B15617" s="414" t="s">
        <v>16861</v>
      </c>
      <c r="C15617" s="415"/>
      <c r="D15617" s="415"/>
    </row>
    <row r="15618" s="399" customFormat="true" ht="15" hidden="false" customHeight="true" outlineLevel="0" collapsed="false">
      <c r="A15618" s="414" t="s">
        <v>16862</v>
      </c>
      <c r="B15618" s="414" t="s">
        <v>16863</v>
      </c>
      <c r="C15618" s="415"/>
      <c r="D15618" s="415"/>
    </row>
    <row r="15619" s="399" customFormat="true" ht="15" hidden="false" customHeight="true" outlineLevel="0" collapsed="false">
      <c r="A15619" s="416" t="s">
        <v>16864</v>
      </c>
      <c r="B15619" s="416" t="s">
        <v>16865</v>
      </c>
      <c r="C15619" s="417" t="s">
        <v>76</v>
      </c>
      <c r="D15619" s="419" t="n">
        <v>479.98</v>
      </c>
    </row>
    <row r="15620" s="399" customFormat="true" ht="15" hidden="false" customHeight="true" outlineLevel="0" collapsed="false">
      <c r="A15620" s="416" t="s">
        <v>16866</v>
      </c>
      <c r="B15620" s="416" t="s">
        <v>16867</v>
      </c>
      <c r="C15620" s="417" t="s">
        <v>274</v>
      </c>
      <c r="D15620" s="419" t="n">
        <v>169.94</v>
      </c>
    </row>
    <row r="15621" s="399" customFormat="true" ht="15" hidden="false" customHeight="true" outlineLevel="0" collapsed="false">
      <c r="A15621" s="416" t="s">
        <v>16868</v>
      </c>
      <c r="B15621" s="416" t="s">
        <v>16869</v>
      </c>
      <c r="C15621" s="417" t="s">
        <v>274</v>
      </c>
      <c r="D15621" s="419" t="n">
        <v>200.59</v>
      </c>
    </row>
    <row r="15622" s="399" customFormat="true" ht="15" hidden="false" customHeight="true" outlineLevel="0" collapsed="false">
      <c r="A15622" s="416" t="s">
        <v>16870</v>
      </c>
      <c r="B15622" s="416" t="s">
        <v>16871</v>
      </c>
      <c r="C15622" s="417" t="s">
        <v>274</v>
      </c>
      <c r="D15622" s="419" t="n">
        <v>418.31</v>
      </c>
    </row>
    <row r="15623" s="399" customFormat="true" ht="15" hidden="false" customHeight="true" outlineLevel="0" collapsed="false">
      <c r="A15623" s="416" t="s">
        <v>16872</v>
      </c>
      <c r="B15623" s="416" t="s">
        <v>16873</v>
      </c>
      <c r="C15623" s="417" t="s">
        <v>274</v>
      </c>
      <c r="D15623" s="419" t="n">
        <v>84.97</v>
      </c>
    </row>
    <row r="15624" s="399" customFormat="true" ht="15" hidden="false" customHeight="true" outlineLevel="0" collapsed="false">
      <c r="A15624" s="416" t="s">
        <v>16874</v>
      </c>
      <c r="B15624" s="416" t="s">
        <v>16875</v>
      </c>
      <c r="C15624" s="417" t="s">
        <v>274</v>
      </c>
      <c r="D15624" s="419" t="n">
        <v>94.83</v>
      </c>
    </row>
    <row r="15625" s="399" customFormat="true" ht="15" hidden="false" customHeight="true" outlineLevel="0" collapsed="false">
      <c r="A15625" s="414" t="s">
        <v>16876</v>
      </c>
      <c r="B15625" s="414" t="s">
        <v>16877</v>
      </c>
      <c r="C15625" s="415"/>
      <c r="D15625" s="415"/>
    </row>
    <row r="15626" s="399" customFormat="true" ht="15" hidden="false" customHeight="true" outlineLevel="0" collapsed="false">
      <c r="A15626" s="416" t="s">
        <v>16878</v>
      </c>
      <c r="B15626" s="416" t="s">
        <v>16879</v>
      </c>
      <c r="C15626" s="417" t="s">
        <v>76</v>
      </c>
      <c r="D15626" s="419" t="n">
        <v>929.87</v>
      </c>
    </row>
    <row r="15627" s="399" customFormat="true" ht="15" hidden="false" customHeight="true" outlineLevel="0" collapsed="false">
      <c r="A15627" s="416" t="s">
        <v>16880</v>
      </c>
      <c r="B15627" s="416" t="s">
        <v>16881</v>
      </c>
      <c r="C15627" s="417" t="s">
        <v>76</v>
      </c>
      <c r="D15627" s="419" t="n">
        <v>938.66</v>
      </c>
    </row>
    <row r="15628" s="399" customFormat="true" ht="15" hidden="false" customHeight="true" outlineLevel="0" collapsed="false">
      <c r="A15628" s="416" t="s">
        <v>16882</v>
      </c>
      <c r="B15628" s="416" t="s">
        <v>16883</v>
      </c>
      <c r="C15628" s="417" t="s">
        <v>76</v>
      </c>
      <c r="D15628" s="418" t="n">
        <v>1067.82</v>
      </c>
    </row>
    <row r="15629" s="399" customFormat="true" ht="15" hidden="false" customHeight="true" outlineLevel="0" collapsed="false">
      <c r="A15629" s="416" t="s">
        <v>16884</v>
      </c>
      <c r="B15629" s="416" t="s">
        <v>16885</v>
      </c>
      <c r="C15629" s="417" t="s">
        <v>76</v>
      </c>
      <c r="D15629" s="418" t="n">
        <v>1065.31</v>
      </c>
    </row>
    <row r="15630" s="399" customFormat="true" ht="15" hidden="false" customHeight="true" outlineLevel="0" collapsed="false">
      <c r="A15630" s="416" t="s">
        <v>16886</v>
      </c>
      <c r="B15630" s="416" t="s">
        <v>16887</v>
      </c>
      <c r="C15630" s="417" t="s">
        <v>274</v>
      </c>
      <c r="D15630" s="419" t="n">
        <v>476.32</v>
      </c>
    </row>
    <row r="15631" s="399" customFormat="true" ht="15" hidden="false" customHeight="true" outlineLevel="0" collapsed="false">
      <c r="A15631" s="416" t="s">
        <v>16888</v>
      </c>
      <c r="B15631" s="416" t="s">
        <v>16889</v>
      </c>
      <c r="C15631" s="417" t="s">
        <v>274</v>
      </c>
      <c r="D15631" s="419" t="n">
        <v>490.6</v>
      </c>
    </row>
    <row r="15632" s="399" customFormat="true" ht="15" hidden="false" customHeight="true" outlineLevel="0" collapsed="false">
      <c r="A15632" s="416" t="s">
        <v>16890</v>
      </c>
      <c r="B15632" s="416" t="s">
        <v>16891</v>
      </c>
      <c r="C15632" s="417" t="s">
        <v>274</v>
      </c>
      <c r="D15632" s="419" t="n">
        <v>64.78</v>
      </c>
    </row>
    <row r="15633" s="399" customFormat="true" ht="15" hidden="false" customHeight="true" outlineLevel="0" collapsed="false">
      <c r="A15633" s="409" t="s">
        <v>14741</v>
      </c>
      <c r="B15633" s="410" t="s">
        <v>262</v>
      </c>
      <c r="C15633" s="411" t="s">
        <v>14742</v>
      </c>
      <c r="D15633" s="412" t="s">
        <v>14743</v>
      </c>
    </row>
    <row r="15634" s="399" customFormat="true" ht="15" hidden="false" customHeight="true" outlineLevel="0" collapsed="false">
      <c r="A15634" s="414" t="s">
        <v>16892</v>
      </c>
      <c r="B15634" s="414" t="s">
        <v>16893</v>
      </c>
      <c r="C15634" s="415"/>
      <c r="D15634" s="415"/>
    </row>
    <row r="15635" s="399" customFormat="true" ht="15" hidden="false" customHeight="true" outlineLevel="0" collapsed="false">
      <c r="A15635" s="416" t="s">
        <v>16894</v>
      </c>
      <c r="B15635" s="416" t="s">
        <v>16895</v>
      </c>
      <c r="C15635" s="417" t="s">
        <v>76</v>
      </c>
      <c r="D15635" s="419" t="n">
        <v>296.97</v>
      </c>
    </row>
    <row r="15636" s="399" customFormat="true" ht="15" hidden="false" customHeight="true" outlineLevel="0" collapsed="false">
      <c r="A15636" s="416" t="s">
        <v>16896</v>
      </c>
      <c r="B15636" s="416" t="s">
        <v>16897</v>
      </c>
      <c r="C15636" s="417" t="s">
        <v>76</v>
      </c>
      <c r="D15636" s="419" t="n">
        <v>101.45</v>
      </c>
    </row>
    <row r="15637" s="399" customFormat="true" ht="15" hidden="false" customHeight="true" outlineLevel="0" collapsed="false">
      <c r="A15637" s="416" t="s">
        <v>16898</v>
      </c>
      <c r="B15637" s="416" t="s">
        <v>16899</v>
      </c>
      <c r="C15637" s="417" t="s">
        <v>274</v>
      </c>
      <c r="D15637" s="419" t="n">
        <v>20.1</v>
      </c>
    </row>
    <row r="15638" s="399" customFormat="true" ht="15" hidden="false" customHeight="true" outlineLevel="0" collapsed="false">
      <c r="A15638" s="416" t="s">
        <v>16900</v>
      </c>
      <c r="B15638" s="416" t="s">
        <v>16901</v>
      </c>
      <c r="C15638" s="417" t="s">
        <v>274</v>
      </c>
      <c r="D15638" s="419" t="n">
        <v>59.75</v>
      </c>
    </row>
    <row r="15639" s="399" customFormat="true" ht="15" hidden="false" customHeight="true" outlineLevel="0" collapsed="false">
      <c r="A15639" s="416" t="s">
        <v>16902</v>
      </c>
      <c r="B15639" s="416" t="s">
        <v>16903</v>
      </c>
      <c r="C15639" s="417" t="s">
        <v>76</v>
      </c>
      <c r="D15639" s="419" t="n">
        <v>89.99</v>
      </c>
    </row>
    <row r="15640" s="399" customFormat="true" ht="15" hidden="false" customHeight="true" outlineLevel="0" collapsed="false">
      <c r="A15640" s="416" t="s">
        <v>16904</v>
      </c>
      <c r="B15640" s="416" t="s">
        <v>16905</v>
      </c>
      <c r="C15640" s="417" t="s">
        <v>274</v>
      </c>
      <c r="D15640" s="419" t="n">
        <v>26.04</v>
      </c>
    </row>
    <row r="15641" s="399" customFormat="true" ht="15" hidden="false" customHeight="true" outlineLevel="0" collapsed="false">
      <c r="A15641" s="416" t="s">
        <v>16906</v>
      </c>
      <c r="B15641" s="416" t="s">
        <v>16907</v>
      </c>
      <c r="C15641" s="417" t="s">
        <v>274</v>
      </c>
      <c r="D15641" s="419" t="n">
        <v>81.44</v>
      </c>
    </row>
    <row r="15642" s="399" customFormat="true" ht="15" hidden="false" customHeight="true" outlineLevel="0" collapsed="false">
      <c r="A15642" s="414" t="s">
        <v>16908</v>
      </c>
      <c r="B15642" s="414" t="s">
        <v>16909</v>
      </c>
      <c r="C15642" s="415"/>
      <c r="D15642" s="415"/>
    </row>
    <row r="15643" s="399" customFormat="true" ht="15" hidden="false" customHeight="true" outlineLevel="0" collapsed="false">
      <c r="A15643" s="416" t="s">
        <v>16910</v>
      </c>
      <c r="B15643" s="416" t="s">
        <v>16911</v>
      </c>
      <c r="C15643" s="417" t="s">
        <v>76</v>
      </c>
      <c r="D15643" s="419" t="n">
        <v>63.46</v>
      </c>
    </row>
    <row r="15644" s="399" customFormat="true" ht="15" hidden="false" customHeight="true" outlineLevel="0" collapsed="false">
      <c r="A15644" s="421" t="n">
        <v>20</v>
      </c>
      <c r="B15644" s="414" t="s">
        <v>16912</v>
      </c>
      <c r="C15644" s="415"/>
      <c r="D15644" s="415"/>
    </row>
    <row r="15645" s="399" customFormat="true" ht="15" hidden="false" customHeight="true" outlineLevel="0" collapsed="false">
      <c r="A15645" s="414" t="s">
        <v>16913</v>
      </c>
      <c r="B15645" s="414" t="s">
        <v>16914</v>
      </c>
      <c r="C15645" s="415"/>
      <c r="D15645" s="415"/>
    </row>
    <row r="15646" s="399" customFormat="true" ht="15" hidden="false" customHeight="true" outlineLevel="0" collapsed="false">
      <c r="A15646" s="416" t="s">
        <v>16915</v>
      </c>
      <c r="B15646" s="416" t="s">
        <v>16916</v>
      </c>
      <c r="C15646" s="417" t="s">
        <v>76</v>
      </c>
      <c r="D15646" s="419" t="n">
        <v>169.7</v>
      </c>
    </row>
    <row r="15647" s="399" customFormat="true" ht="15" hidden="false" customHeight="true" outlineLevel="0" collapsed="false">
      <c r="A15647" s="414" t="s">
        <v>16917</v>
      </c>
      <c r="B15647" s="414" t="s">
        <v>16918</v>
      </c>
      <c r="C15647" s="415"/>
      <c r="D15647" s="415"/>
    </row>
    <row r="15648" s="399" customFormat="true" ht="15" hidden="false" customHeight="true" outlineLevel="0" collapsed="false">
      <c r="A15648" s="416" t="s">
        <v>16919</v>
      </c>
      <c r="B15648" s="416" t="s">
        <v>16920</v>
      </c>
      <c r="C15648" s="417" t="s">
        <v>76</v>
      </c>
      <c r="D15648" s="419" t="n">
        <v>742.34</v>
      </c>
    </row>
    <row r="15649" s="399" customFormat="true" ht="15" hidden="false" customHeight="true" outlineLevel="0" collapsed="false">
      <c r="A15649" s="414" t="s">
        <v>16921</v>
      </c>
      <c r="B15649" s="414" t="s">
        <v>16922</v>
      </c>
      <c r="C15649" s="415"/>
      <c r="D15649" s="415"/>
    </row>
    <row r="15650" s="399" customFormat="true" ht="15" hidden="false" customHeight="true" outlineLevel="0" collapsed="false">
      <c r="A15650" s="416" t="s">
        <v>16923</v>
      </c>
      <c r="B15650" s="416" t="s">
        <v>16924</v>
      </c>
      <c r="C15650" s="417" t="s">
        <v>76</v>
      </c>
      <c r="D15650" s="419" t="n">
        <v>389.77</v>
      </c>
    </row>
    <row r="15651" s="399" customFormat="true" ht="15" hidden="false" customHeight="true" outlineLevel="0" collapsed="false">
      <c r="A15651" s="414" t="s">
        <v>16925</v>
      </c>
      <c r="B15651" s="414" t="s">
        <v>16926</v>
      </c>
      <c r="C15651" s="415"/>
      <c r="D15651" s="415"/>
    </row>
    <row r="15652" s="399" customFormat="true" ht="15" hidden="false" customHeight="true" outlineLevel="0" collapsed="false">
      <c r="A15652" s="416" t="s">
        <v>16927</v>
      </c>
      <c r="B15652" s="416" t="s">
        <v>16928</v>
      </c>
      <c r="C15652" s="417" t="s">
        <v>274</v>
      </c>
      <c r="D15652" s="419" t="n">
        <v>38.82</v>
      </c>
    </row>
    <row r="15653" s="399" customFormat="true" ht="15" hidden="false" customHeight="true" outlineLevel="0" collapsed="false">
      <c r="A15653" s="416" t="s">
        <v>16929</v>
      </c>
      <c r="B15653" s="416" t="s">
        <v>16930</v>
      </c>
      <c r="C15653" s="417" t="s">
        <v>274</v>
      </c>
      <c r="D15653" s="419" t="n">
        <v>7.42</v>
      </c>
    </row>
    <row r="15654" s="399" customFormat="true" ht="15" hidden="false" customHeight="true" outlineLevel="0" collapsed="false">
      <c r="A15654" s="414" t="s">
        <v>16931</v>
      </c>
      <c r="B15654" s="414" t="s">
        <v>16932</v>
      </c>
      <c r="C15654" s="415"/>
      <c r="D15654" s="415"/>
    </row>
    <row r="15655" s="399" customFormat="true" ht="15" hidden="false" customHeight="true" outlineLevel="0" collapsed="false">
      <c r="A15655" s="416" t="s">
        <v>16933</v>
      </c>
      <c r="B15655" s="416" t="s">
        <v>16934</v>
      </c>
      <c r="C15655" s="417" t="s">
        <v>76</v>
      </c>
      <c r="D15655" s="419" t="n">
        <v>9.03</v>
      </c>
    </row>
    <row r="15656" s="399" customFormat="true" ht="15" hidden="false" customHeight="true" outlineLevel="0" collapsed="false">
      <c r="A15656" s="416" t="s">
        <v>16935</v>
      </c>
      <c r="B15656" s="416" t="s">
        <v>16936</v>
      </c>
      <c r="C15656" s="417" t="s">
        <v>76</v>
      </c>
      <c r="D15656" s="419" t="n">
        <v>49.42</v>
      </c>
    </row>
    <row r="15657" s="399" customFormat="true" ht="15" hidden="false" customHeight="true" outlineLevel="0" collapsed="false">
      <c r="A15657" s="416" t="s">
        <v>16937</v>
      </c>
      <c r="B15657" s="416" t="s">
        <v>16938</v>
      </c>
      <c r="C15657" s="417" t="s">
        <v>274</v>
      </c>
      <c r="D15657" s="419" t="n">
        <v>11.37</v>
      </c>
    </row>
    <row r="15658" s="399" customFormat="true" ht="15" hidden="false" customHeight="true" outlineLevel="0" collapsed="false">
      <c r="A15658" s="416" t="s">
        <v>16939</v>
      </c>
      <c r="B15658" s="416" t="s">
        <v>16940</v>
      </c>
      <c r="C15658" s="417" t="s">
        <v>76</v>
      </c>
      <c r="D15658" s="419" t="n">
        <v>154.48</v>
      </c>
    </row>
    <row r="15659" s="399" customFormat="true" ht="15" hidden="false" customHeight="true" outlineLevel="0" collapsed="false">
      <c r="A15659" s="421" t="n">
        <v>21</v>
      </c>
      <c r="B15659" s="414" t="s">
        <v>16941</v>
      </c>
      <c r="C15659" s="415"/>
      <c r="D15659" s="415"/>
    </row>
    <row r="15660" s="399" customFormat="true" ht="15" hidden="false" customHeight="true" outlineLevel="0" collapsed="false">
      <c r="A15660" s="414" t="s">
        <v>16942</v>
      </c>
      <c r="B15660" s="414" t="s">
        <v>16943</v>
      </c>
      <c r="C15660" s="415"/>
      <c r="D15660" s="415"/>
    </row>
    <row r="15661" s="399" customFormat="true" ht="15" hidden="false" customHeight="true" outlineLevel="0" collapsed="false">
      <c r="A15661" s="416" t="s">
        <v>16944</v>
      </c>
      <c r="B15661" s="416" t="s">
        <v>16945</v>
      </c>
      <c r="C15661" s="417" t="s">
        <v>76</v>
      </c>
      <c r="D15661" s="419" t="n">
        <v>124.91</v>
      </c>
    </row>
    <row r="15662" s="399" customFormat="true" ht="15" hidden="false" customHeight="true" outlineLevel="0" collapsed="false">
      <c r="A15662" s="416" t="s">
        <v>16946</v>
      </c>
      <c r="B15662" s="416" t="s">
        <v>16947</v>
      </c>
      <c r="C15662" s="417" t="s">
        <v>76</v>
      </c>
      <c r="D15662" s="419" t="n">
        <v>79.38</v>
      </c>
    </row>
    <row r="15663" s="399" customFormat="true" ht="15" hidden="false" customHeight="true" outlineLevel="0" collapsed="false">
      <c r="A15663" s="414" t="s">
        <v>16948</v>
      </c>
      <c r="B15663" s="414" t="s">
        <v>16949</v>
      </c>
      <c r="C15663" s="415"/>
      <c r="D15663" s="415"/>
    </row>
    <row r="15664" s="399" customFormat="true" ht="15" hidden="false" customHeight="true" outlineLevel="0" collapsed="false">
      <c r="A15664" s="416" t="s">
        <v>16950</v>
      </c>
      <c r="B15664" s="416" t="s">
        <v>16951</v>
      </c>
      <c r="C15664" s="417" t="s">
        <v>76</v>
      </c>
      <c r="D15664" s="419" t="n">
        <v>175.12</v>
      </c>
    </row>
    <row r="15665" s="399" customFormat="true" ht="15" hidden="false" customHeight="true" outlineLevel="0" collapsed="false">
      <c r="A15665" s="416" t="s">
        <v>16952</v>
      </c>
      <c r="B15665" s="416" t="s">
        <v>16953</v>
      </c>
      <c r="C15665" s="417" t="s">
        <v>76</v>
      </c>
      <c r="D15665" s="419" t="n">
        <v>265.17</v>
      </c>
    </row>
    <row r="15666" s="399" customFormat="true" ht="15" hidden="false" customHeight="true" outlineLevel="0" collapsed="false">
      <c r="A15666" s="416" t="s">
        <v>16954</v>
      </c>
      <c r="B15666" s="416" t="s">
        <v>16955</v>
      </c>
      <c r="C15666" s="417" t="s">
        <v>76</v>
      </c>
      <c r="D15666" s="419" t="n">
        <v>221.64</v>
      </c>
    </row>
    <row r="15667" s="399" customFormat="true" ht="15" hidden="false" customHeight="true" outlineLevel="0" collapsed="false">
      <c r="A15667" s="416" t="s">
        <v>16956</v>
      </c>
      <c r="B15667" s="416" t="s">
        <v>16957</v>
      </c>
      <c r="C15667" s="417" t="s">
        <v>76</v>
      </c>
      <c r="D15667" s="419" t="n">
        <v>278.83</v>
      </c>
    </row>
    <row r="15668" s="399" customFormat="true" ht="15" hidden="false" customHeight="true" outlineLevel="0" collapsed="false">
      <c r="A15668" s="416" t="s">
        <v>16958</v>
      </c>
      <c r="B15668" s="416" t="s">
        <v>16959</v>
      </c>
      <c r="C15668" s="417" t="s">
        <v>76</v>
      </c>
      <c r="D15668" s="419" t="n">
        <v>419.82</v>
      </c>
    </row>
    <row r="15669" s="399" customFormat="true" ht="15" hidden="false" customHeight="true" outlineLevel="0" collapsed="false">
      <c r="A15669" s="416" t="s">
        <v>16960</v>
      </c>
      <c r="B15669" s="416" t="s">
        <v>16961</v>
      </c>
      <c r="C15669" s="417" t="s">
        <v>76</v>
      </c>
      <c r="D15669" s="419" t="n">
        <v>267.33</v>
      </c>
    </row>
    <row r="15670" s="399" customFormat="true" ht="15" hidden="false" customHeight="true" outlineLevel="0" collapsed="false">
      <c r="A15670" s="416" t="s">
        <v>16962</v>
      </c>
      <c r="B15670" s="416" t="s">
        <v>16963</v>
      </c>
      <c r="C15670" s="417" t="s">
        <v>76</v>
      </c>
      <c r="D15670" s="419" t="n">
        <v>523.58</v>
      </c>
    </row>
    <row r="15671" s="399" customFormat="true" ht="15" hidden="false" customHeight="true" outlineLevel="0" collapsed="false">
      <c r="A15671" s="416" t="s">
        <v>16964</v>
      </c>
      <c r="B15671" s="416" t="s">
        <v>16965</v>
      </c>
      <c r="C15671" s="417" t="s">
        <v>76</v>
      </c>
      <c r="D15671" s="419" t="n">
        <v>429.46</v>
      </c>
    </row>
    <row r="15672" s="399" customFormat="true" ht="15" hidden="false" customHeight="true" outlineLevel="0" collapsed="false">
      <c r="A15672" s="416" t="s">
        <v>16966</v>
      </c>
      <c r="B15672" s="416" t="s">
        <v>16967</v>
      </c>
      <c r="C15672" s="417" t="s">
        <v>76</v>
      </c>
      <c r="D15672" s="419" t="n">
        <v>315.71</v>
      </c>
    </row>
    <row r="15673" s="399" customFormat="true" ht="15" hidden="false" customHeight="true" outlineLevel="0" collapsed="false">
      <c r="A15673" s="414" t="s">
        <v>16968</v>
      </c>
      <c r="B15673" s="414" t="s">
        <v>16969</v>
      </c>
      <c r="C15673" s="415"/>
      <c r="D15673" s="415"/>
    </row>
    <row r="15674" s="399" customFormat="true" ht="15" hidden="false" customHeight="true" outlineLevel="0" collapsed="false">
      <c r="A15674" s="416" t="s">
        <v>16970</v>
      </c>
      <c r="B15674" s="416" t="s">
        <v>16971</v>
      </c>
      <c r="C15674" s="417" t="s">
        <v>76</v>
      </c>
      <c r="D15674" s="418" t="n">
        <v>1317.5</v>
      </c>
    </row>
    <row r="15675" s="399" customFormat="true" ht="15" hidden="false" customHeight="true" outlineLevel="0" collapsed="false">
      <c r="A15675" s="409" t="s">
        <v>14741</v>
      </c>
      <c r="B15675" s="410" t="s">
        <v>262</v>
      </c>
      <c r="C15675" s="411" t="s">
        <v>14742</v>
      </c>
      <c r="D15675" s="412" t="s">
        <v>14743</v>
      </c>
    </row>
    <row r="15676" s="399" customFormat="true" ht="15" hidden="false" customHeight="true" outlineLevel="0" collapsed="false">
      <c r="A15676" s="416" t="s">
        <v>16972</v>
      </c>
      <c r="B15676" s="416" t="s">
        <v>16973</v>
      </c>
      <c r="C15676" s="417" t="s">
        <v>76</v>
      </c>
      <c r="D15676" s="419" t="n">
        <v>341.68</v>
      </c>
    </row>
    <row r="15677" s="399" customFormat="true" ht="15" hidden="false" customHeight="true" outlineLevel="0" collapsed="false">
      <c r="A15677" s="416" t="s">
        <v>16974</v>
      </c>
      <c r="B15677" s="416" t="s">
        <v>16975</v>
      </c>
      <c r="C15677" s="417" t="s">
        <v>76</v>
      </c>
      <c r="D15677" s="419" t="n">
        <v>847.85</v>
      </c>
    </row>
    <row r="15678" s="399" customFormat="true" ht="15" hidden="false" customHeight="true" outlineLevel="0" collapsed="false">
      <c r="A15678" s="416" t="s">
        <v>16976</v>
      </c>
      <c r="B15678" s="416" t="s">
        <v>16977</v>
      </c>
      <c r="C15678" s="417" t="s">
        <v>76</v>
      </c>
      <c r="D15678" s="419" t="n">
        <v>651.6</v>
      </c>
    </row>
    <row r="15679" s="399" customFormat="true" ht="15" hidden="false" customHeight="true" outlineLevel="0" collapsed="false">
      <c r="A15679" s="414" t="s">
        <v>16978</v>
      </c>
      <c r="B15679" s="414" t="s">
        <v>16979</v>
      </c>
      <c r="C15679" s="415"/>
      <c r="D15679" s="415"/>
    </row>
    <row r="15680" s="399" customFormat="true" ht="15" hidden="false" customHeight="true" outlineLevel="0" collapsed="false">
      <c r="A15680" s="416" t="s">
        <v>16980</v>
      </c>
      <c r="B15680" s="416" t="s">
        <v>16981</v>
      </c>
      <c r="C15680" s="417" t="s">
        <v>76</v>
      </c>
      <c r="D15680" s="419" t="n">
        <v>151.26</v>
      </c>
    </row>
    <row r="15681" s="399" customFormat="true" ht="15" hidden="false" customHeight="true" outlineLevel="0" collapsed="false">
      <c r="A15681" s="416" t="s">
        <v>16982</v>
      </c>
      <c r="B15681" s="416" t="s">
        <v>16983</v>
      </c>
      <c r="C15681" s="417" t="s">
        <v>76</v>
      </c>
      <c r="D15681" s="419" t="n">
        <v>190.41</v>
      </c>
    </row>
    <row r="15682" s="399" customFormat="true" ht="15" hidden="false" customHeight="true" outlineLevel="0" collapsed="false">
      <c r="A15682" s="414" t="s">
        <v>16984</v>
      </c>
      <c r="B15682" s="414" t="s">
        <v>16985</v>
      </c>
      <c r="C15682" s="415"/>
      <c r="D15682" s="415"/>
    </row>
    <row r="15683" s="399" customFormat="true" ht="15" hidden="false" customHeight="true" outlineLevel="0" collapsed="false">
      <c r="A15683" s="416" t="s">
        <v>16986</v>
      </c>
      <c r="B15683" s="416" t="s">
        <v>16987</v>
      </c>
      <c r="C15683" s="417" t="s">
        <v>76</v>
      </c>
      <c r="D15683" s="419" t="n">
        <v>248.05</v>
      </c>
    </row>
    <row r="15684" s="399" customFormat="true" ht="15" hidden="false" customHeight="true" outlineLevel="0" collapsed="false">
      <c r="A15684" s="416" t="s">
        <v>16988</v>
      </c>
      <c r="B15684" s="416" t="s">
        <v>16989</v>
      </c>
      <c r="C15684" s="417" t="s">
        <v>76</v>
      </c>
      <c r="D15684" s="419" t="n">
        <v>473.55</v>
      </c>
    </row>
    <row r="15685" s="399" customFormat="true" ht="15" hidden="false" customHeight="true" outlineLevel="0" collapsed="false">
      <c r="A15685" s="414" t="s">
        <v>16990</v>
      </c>
      <c r="B15685" s="414" t="s">
        <v>16991</v>
      </c>
      <c r="C15685" s="415"/>
      <c r="D15685" s="415"/>
    </row>
    <row r="15686" s="399" customFormat="true" ht="15" hidden="false" customHeight="true" outlineLevel="0" collapsed="false">
      <c r="A15686" s="416" t="s">
        <v>16992</v>
      </c>
      <c r="B15686" s="416" t="s">
        <v>16993</v>
      </c>
      <c r="C15686" s="417" t="s">
        <v>76</v>
      </c>
      <c r="D15686" s="419" t="n">
        <v>788.21</v>
      </c>
    </row>
    <row r="15687" s="399" customFormat="true" ht="15" hidden="false" customHeight="true" outlineLevel="0" collapsed="false">
      <c r="A15687" s="414" t="s">
        <v>16994</v>
      </c>
      <c r="B15687" s="414" t="s">
        <v>16995</v>
      </c>
      <c r="C15687" s="415"/>
      <c r="D15687" s="415"/>
    </row>
    <row r="15688" s="399" customFormat="true" ht="15" hidden="false" customHeight="true" outlineLevel="0" collapsed="false">
      <c r="A15688" s="416" t="s">
        <v>16996</v>
      </c>
      <c r="B15688" s="416" t="s">
        <v>16997</v>
      </c>
      <c r="C15688" s="417" t="s">
        <v>274</v>
      </c>
      <c r="D15688" s="419" t="n">
        <v>55.45</v>
      </c>
    </row>
    <row r="15689" s="399" customFormat="true" ht="15" hidden="false" customHeight="true" outlineLevel="0" collapsed="false">
      <c r="A15689" s="416" t="s">
        <v>16998</v>
      </c>
      <c r="B15689" s="416" t="s">
        <v>16999</v>
      </c>
      <c r="C15689" s="417" t="s">
        <v>274</v>
      </c>
      <c r="D15689" s="419" t="n">
        <v>70.5</v>
      </c>
    </row>
    <row r="15690" s="399" customFormat="true" ht="15" hidden="false" customHeight="true" outlineLevel="0" collapsed="false">
      <c r="A15690" s="416" t="s">
        <v>17000</v>
      </c>
      <c r="B15690" s="416" t="s">
        <v>17001</v>
      </c>
      <c r="C15690" s="417" t="s">
        <v>274</v>
      </c>
      <c r="D15690" s="419" t="n">
        <v>39.35</v>
      </c>
    </row>
    <row r="15691" s="399" customFormat="true" ht="15" hidden="false" customHeight="true" outlineLevel="0" collapsed="false">
      <c r="A15691" s="416" t="s">
        <v>17002</v>
      </c>
      <c r="B15691" s="416" t="s">
        <v>17003</v>
      </c>
      <c r="C15691" s="417" t="s">
        <v>274</v>
      </c>
      <c r="D15691" s="419" t="n">
        <v>45.75</v>
      </c>
    </row>
    <row r="15692" s="399" customFormat="true" ht="15" hidden="false" customHeight="true" outlineLevel="0" collapsed="false">
      <c r="A15692" s="416" t="s">
        <v>17004</v>
      </c>
      <c r="B15692" s="416" t="s">
        <v>17005</v>
      </c>
      <c r="C15692" s="417" t="s">
        <v>274</v>
      </c>
      <c r="D15692" s="419" t="n">
        <v>57.96</v>
      </c>
    </row>
    <row r="15693" s="399" customFormat="true" ht="15" hidden="false" customHeight="true" outlineLevel="0" collapsed="false">
      <c r="A15693" s="416" t="s">
        <v>17006</v>
      </c>
      <c r="B15693" s="416" t="s">
        <v>17007</v>
      </c>
      <c r="C15693" s="417" t="s">
        <v>274</v>
      </c>
      <c r="D15693" s="419" t="n">
        <v>25.3</v>
      </c>
    </row>
    <row r="15694" s="399" customFormat="true" ht="15" hidden="false" customHeight="true" outlineLevel="0" collapsed="false">
      <c r="A15694" s="416" t="s">
        <v>17008</v>
      </c>
      <c r="B15694" s="416" t="s">
        <v>17009</v>
      </c>
      <c r="C15694" s="417" t="s">
        <v>274</v>
      </c>
      <c r="D15694" s="419" t="n">
        <v>10.46</v>
      </c>
    </row>
    <row r="15695" s="399" customFormat="true" ht="15" hidden="false" customHeight="true" outlineLevel="0" collapsed="false">
      <c r="A15695" s="416" t="s">
        <v>17010</v>
      </c>
      <c r="B15695" s="416" t="s">
        <v>17011</v>
      </c>
      <c r="C15695" s="417" t="s">
        <v>274</v>
      </c>
      <c r="D15695" s="419" t="n">
        <v>82.57</v>
      </c>
    </row>
    <row r="15696" s="399" customFormat="true" ht="15" hidden="false" customHeight="true" outlineLevel="0" collapsed="false">
      <c r="A15696" s="414" t="s">
        <v>17012</v>
      </c>
      <c r="B15696" s="414" t="s">
        <v>17013</v>
      </c>
      <c r="C15696" s="415"/>
      <c r="D15696" s="415"/>
    </row>
    <row r="15697" s="399" customFormat="true" ht="15" hidden="false" customHeight="true" outlineLevel="0" collapsed="false">
      <c r="A15697" s="416" t="s">
        <v>17014</v>
      </c>
      <c r="B15697" s="416" t="s">
        <v>17015</v>
      </c>
      <c r="C15697" s="417" t="s">
        <v>274</v>
      </c>
      <c r="D15697" s="419" t="n">
        <v>216.04</v>
      </c>
    </row>
    <row r="15698" s="399" customFormat="true" ht="15" hidden="false" customHeight="true" outlineLevel="0" collapsed="false">
      <c r="A15698" s="416" t="s">
        <v>17016</v>
      </c>
      <c r="B15698" s="416" t="s">
        <v>17017</v>
      </c>
      <c r="C15698" s="417" t="s">
        <v>274</v>
      </c>
      <c r="D15698" s="419" t="n">
        <v>59.65</v>
      </c>
    </row>
    <row r="15699" s="399" customFormat="true" ht="15" hidden="false" customHeight="true" outlineLevel="0" collapsed="false">
      <c r="A15699" s="414" t="s">
        <v>17018</v>
      </c>
      <c r="B15699" s="414" t="s">
        <v>17019</v>
      </c>
      <c r="C15699" s="415"/>
      <c r="D15699" s="415"/>
    </row>
    <row r="15700" s="399" customFormat="true" ht="15" hidden="false" customHeight="true" outlineLevel="0" collapsed="false">
      <c r="A15700" s="416" t="s">
        <v>17020</v>
      </c>
      <c r="B15700" s="416" t="s">
        <v>17021</v>
      </c>
      <c r="C15700" s="417" t="s">
        <v>76</v>
      </c>
      <c r="D15700" s="419" t="n">
        <v>20.67</v>
      </c>
    </row>
    <row r="15701" s="399" customFormat="true" ht="15" hidden="false" customHeight="true" outlineLevel="0" collapsed="false">
      <c r="A15701" s="416" t="s">
        <v>17022</v>
      </c>
      <c r="B15701" s="416" t="s">
        <v>17023</v>
      </c>
      <c r="C15701" s="417" t="s">
        <v>76</v>
      </c>
      <c r="D15701" s="419" t="n">
        <v>33.77</v>
      </c>
    </row>
    <row r="15702" s="399" customFormat="true" ht="15" hidden="false" customHeight="true" outlineLevel="0" collapsed="false">
      <c r="A15702" s="416" t="s">
        <v>17024</v>
      </c>
      <c r="B15702" s="416" t="s">
        <v>17025</v>
      </c>
      <c r="C15702" s="417" t="s">
        <v>76</v>
      </c>
      <c r="D15702" s="419" t="n">
        <v>65.22</v>
      </c>
    </row>
    <row r="15703" s="399" customFormat="true" ht="15" hidden="false" customHeight="true" outlineLevel="0" collapsed="false">
      <c r="A15703" s="416" t="s">
        <v>17026</v>
      </c>
      <c r="B15703" s="416" t="s">
        <v>17027</v>
      </c>
      <c r="C15703" s="417" t="s">
        <v>267</v>
      </c>
      <c r="D15703" s="419" t="n">
        <v>56.25</v>
      </c>
    </row>
    <row r="15704" s="399" customFormat="true" ht="15" hidden="false" customHeight="true" outlineLevel="0" collapsed="false">
      <c r="A15704" s="416" t="s">
        <v>17028</v>
      </c>
      <c r="B15704" s="416" t="s">
        <v>17029</v>
      </c>
      <c r="C15704" s="417" t="s">
        <v>274</v>
      </c>
      <c r="D15704" s="419" t="n">
        <v>10.9</v>
      </c>
    </row>
    <row r="15705" s="399" customFormat="true" ht="15" hidden="false" customHeight="true" outlineLevel="0" collapsed="false">
      <c r="A15705" s="416" t="s">
        <v>17030</v>
      </c>
      <c r="B15705" s="416" t="s">
        <v>17031</v>
      </c>
      <c r="C15705" s="417" t="s">
        <v>274</v>
      </c>
      <c r="D15705" s="419" t="n">
        <v>27.84</v>
      </c>
    </row>
    <row r="15706" s="399" customFormat="true" ht="15" hidden="false" customHeight="true" outlineLevel="0" collapsed="false">
      <c r="A15706" s="416" t="s">
        <v>17032</v>
      </c>
      <c r="B15706" s="416" t="s">
        <v>17033</v>
      </c>
      <c r="C15706" s="417" t="s">
        <v>274</v>
      </c>
      <c r="D15706" s="419" t="n">
        <v>27.51</v>
      </c>
    </row>
    <row r="15707" s="399" customFormat="true" ht="15" hidden="false" customHeight="true" outlineLevel="0" collapsed="false">
      <c r="A15707" s="416" t="s">
        <v>17034</v>
      </c>
      <c r="B15707" s="416" t="s">
        <v>17035</v>
      </c>
      <c r="C15707" s="417" t="s">
        <v>274</v>
      </c>
      <c r="D15707" s="419" t="n">
        <v>57.82</v>
      </c>
    </row>
    <row r="15708" s="399" customFormat="true" ht="15" hidden="false" customHeight="true" outlineLevel="0" collapsed="false">
      <c r="A15708" s="416" t="s">
        <v>17036</v>
      </c>
      <c r="B15708" s="416" t="s">
        <v>17037</v>
      </c>
      <c r="C15708" s="417" t="s">
        <v>274</v>
      </c>
      <c r="D15708" s="419" t="n">
        <v>15.97</v>
      </c>
    </row>
    <row r="15709" s="399" customFormat="true" ht="15" hidden="false" customHeight="true" outlineLevel="0" collapsed="false">
      <c r="A15709" s="416" t="s">
        <v>17038</v>
      </c>
      <c r="B15709" s="416" t="s">
        <v>17039</v>
      </c>
      <c r="C15709" s="417" t="s">
        <v>274</v>
      </c>
      <c r="D15709" s="419" t="n">
        <v>45.26</v>
      </c>
    </row>
    <row r="15710" s="399" customFormat="true" ht="15" hidden="false" customHeight="true" outlineLevel="0" collapsed="false">
      <c r="A15710" s="421" t="n">
        <v>22</v>
      </c>
      <c r="B15710" s="414" t="s">
        <v>17040</v>
      </c>
      <c r="C15710" s="415"/>
      <c r="D15710" s="415"/>
    </row>
    <row r="15711" s="399" customFormat="true" ht="15" hidden="false" customHeight="true" outlineLevel="0" collapsed="false">
      <c r="A15711" s="414" t="s">
        <v>17041</v>
      </c>
      <c r="B15711" s="414" t="s">
        <v>17042</v>
      </c>
      <c r="C15711" s="415"/>
      <c r="D15711" s="415"/>
    </row>
    <row r="15712" s="399" customFormat="true" ht="15" hidden="false" customHeight="true" outlineLevel="0" collapsed="false">
      <c r="A15712" s="416" t="s">
        <v>17043</v>
      </c>
      <c r="B15712" s="416" t="s">
        <v>17044</v>
      </c>
      <c r="C15712" s="417" t="s">
        <v>76</v>
      </c>
      <c r="D15712" s="419" t="n">
        <v>83.68</v>
      </c>
    </row>
    <row r="15713" s="399" customFormat="true" ht="15" hidden="false" customHeight="true" outlineLevel="0" collapsed="false">
      <c r="A15713" s="416" t="s">
        <v>17045</v>
      </c>
      <c r="B15713" s="416" t="s">
        <v>17046</v>
      </c>
      <c r="C15713" s="417" t="s">
        <v>76</v>
      </c>
      <c r="D15713" s="419" t="n">
        <v>129.35</v>
      </c>
    </row>
    <row r="15714" s="399" customFormat="true" ht="15" hidden="false" customHeight="true" outlineLevel="0" collapsed="false">
      <c r="A15714" s="409" t="s">
        <v>14741</v>
      </c>
      <c r="B15714" s="410" t="s">
        <v>262</v>
      </c>
      <c r="C15714" s="411" t="s">
        <v>14742</v>
      </c>
      <c r="D15714" s="412" t="s">
        <v>14743</v>
      </c>
    </row>
    <row r="15715" s="399" customFormat="true" ht="15" hidden="false" customHeight="true" outlineLevel="0" collapsed="false">
      <c r="A15715" s="416" t="s">
        <v>17047</v>
      </c>
      <c r="B15715" s="416" t="s">
        <v>17048</v>
      </c>
      <c r="C15715" s="417" t="s">
        <v>76</v>
      </c>
      <c r="D15715" s="419" t="n">
        <v>161.08</v>
      </c>
    </row>
    <row r="15716" s="399" customFormat="true" ht="15" hidden="false" customHeight="true" outlineLevel="0" collapsed="false">
      <c r="A15716" s="416" t="s">
        <v>17049</v>
      </c>
      <c r="B15716" s="416" t="s">
        <v>17050</v>
      </c>
      <c r="C15716" s="417" t="s">
        <v>274</v>
      </c>
      <c r="D15716" s="419" t="n">
        <v>40.04</v>
      </c>
    </row>
    <row r="15717" s="399" customFormat="true" ht="15" hidden="false" customHeight="true" outlineLevel="0" collapsed="false">
      <c r="A15717" s="416" t="s">
        <v>17051</v>
      </c>
      <c r="B15717" s="416" t="s">
        <v>17052</v>
      </c>
      <c r="C15717" s="417" t="s">
        <v>76</v>
      </c>
      <c r="D15717" s="419" t="n">
        <v>183.73</v>
      </c>
    </row>
    <row r="15718" s="399" customFormat="true" ht="15" hidden="false" customHeight="true" outlineLevel="0" collapsed="false">
      <c r="A15718" s="416" t="s">
        <v>17053</v>
      </c>
      <c r="B15718" s="416" t="s">
        <v>17054</v>
      </c>
      <c r="C15718" s="417" t="s">
        <v>76</v>
      </c>
      <c r="D15718" s="419" t="n">
        <v>126.25</v>
      </c>
    </row>
    <row r="15719" s="399" customFormat="true" ht="15" hidden="false" customHeight="true" outlineLevel="0" collapsed="false">
      <c r="A15719" s="414" t="s">
        <v>17055</v>
      </c>
      <c r="B15719" s="414" t="s">
        <v>17056</v>
      </c>
      <c r="C15719" s="415"/>
      <c r="D15719" s="415"/>
    </row>
    <row r="15720" s="399" customFormat="true" ht="15" hidden="false" customHeight="true" outlineLevel="0" collapsed="false">
      <c r="A15720" s="416" t="s">
        <v>17057</v>
      </c>
      <c r="B15720" s="416" t="s">
        <v>17058</v>
      </c>
      <c r="C15720" s="417" t="s">
        <v>76</v>
      </c>
      <c r="D15720" s="419" t="n">
        <v>89.78</v>
      </c>
    </row>
    <row r="15721" s="399" customFormat="true" ht="15" hidden="false" customHeight="true" outlineLevel="0" collapsed="false">
      <c r="A15721" s="416" t="s">
        <v>17059</v>
      </c>
      <c r="B15721" s="416" t="s">
        <v>17060</v>
      </c>
      <c r="C15721" s="417" t="s">
        <v>76</v>
      </c>
      <c r="D15721" s="419" t="n">
        <v>110.39</v>
      </c>
    </row>
    <row r="15722" s="399" customFormat="true" ht="15" hidden="false" customHeight="true" outlineLevel="0" collapsed="false">
      <c r="A15722" s="416" t="s">
        <v>17061</v>
      </c>
      <c r="B15722" s="416" t="s">
        <v>17062</v>
      </c>
      <c r="C15722" s="417" t="s">
        <v>76</v>
      </c>
      <c r="D15722" s="419" t="n">
        <v>94.8</v>
      </c>
    </row>
    <row r="15723" s="399" customFormat="true" ht="15" hidden="false" customHeight="true" outlineLevel="0" collapsed="false">
      <c r="A15723" s="414" t="s">
        <v>17063</v>
      </c>
      <c r="B15723" s="414" t="s">
        <v>17064</v>
      </c>
      <c r="C15723" s="415"/>
      <c r="D15723" s="415"/>
    </row>
    <row r="15724" s="399" customFormat="true" ht="15" hidden="false" customHeight="true" outlineLevel="0" collapsed="false">
      <c r="A15724" s="416" t="s">
        <v>17065</v>
      </c>
      <c r="B15724" s="416" t="s">
        <v>17066</v>
      </c>
      <c r="C15724" s="417" t="s">
        <v>76</v>
      </c>
      <c r="D15724" s="419" t="n">
        <v>76.94</v>
      </c>
    </row>
    <row r="15725" s="399" customFormat="true" ht="15" hidden="false" customHeight="true" outlineLevel="0" collapsed="false">
      <c r="A15725" s="416" t="s">
        <v>17067</v>
      </c>
      <c r="B15725" s="416" t="s">
        <v>17068</v>
      </c>
      <c r="C15725" s="417" t="s">
        <v>76</v>
      </c>
      <c r="D15725" s="419" t="n">
        <v>169.41</v>
      </c>
    </row>
    <row r="15726" s="399" customFormat="true" ht="15" hidden="false" customHeight="true" outlineLevel="0" collapsed="false">
      <c r="A15726" s="416" t="s">
        <v>17069</v>
      </c>
      <c r="B15726" s="416" t="s">
        <v>17070</v>
      </c>
      <c r="C15726" s="417" t="s">
        <v>76</v>
      </c>
      <c r="D15726" s="419" t="n">
        <v>120.87</v>
      </c>
    </row>
    <row r="15727" s="399" customFormat="true" ht="15" hidden="false" customHeight="true" outlineLevel="0" collapsed="false">
      <c r="A15727" s="416" t="s">
        <v>17071</v>
      </c>
      <c r="B15727" s="416" t="s">
        <v>17072</v>
      </c>
      <c r="C15727" s="417" t="s">
        <v>76</v>
      </c>
      <c r="D15727" s="419" t="n">
        <v>168.97</v>
      </c>
    </row>
    <row r="15728" s="399" customFormat="true" ht="15" hidden="false" customHeight="true" outlineLevel="0" collapsed="false">
      <c r="A15728" s="416" t="s">
        <v>17073</v>
      </c>
      <c r="B15728" s="416" t="s">
        <v>17074</v>
      </c>
      <c r="C15728" s="417" t="s">
        <v>76</v>
      </c>
      <c r="D15728" s="419" t="n">
        <v>97.14</v>
      </c>
    </row>
    <row r="15729" s="399" customFormat="true" ht="15" hidden="false" customHeight="true" outlineLevel="0" collapsed="false">
      <c r="A15729" s="416" t="s">
        <v>17075</v>
      </c>
      <c r="B15729" s="416" t="s">
        <v>17076</v>
      </c>
      <c r="C15729" s="417" t="s">
        <v>76</v>
      </c>
      <c r="D15729" s="419" t="n">
        <v>318.11</v>
      </c>
    </row>
    <row r="15730" s="399" customFormat="true" ht="15" hidden="false" customHeight="true" outlineLevel="0" collapsed="false">
      <c r="A15730" s="416" t="s">
        <v>17077</v>
      </c>
      <c r="B15730" s="416" t="s">
        <v>17078</v>
      </c>
      <c r="C15730" s="417" t="s">
        <v>76</v>
      </c>
      <c r="D15730" s="419" t="n">
        <v>219.78</v>
      </c>
    </row>
    <row r="15731" s="399" customFormat="true" ht="15" hidden="false" customHeight="true" outlineLevel="0" collapsed="false">
      <c r="A15731" s="416" t="s">
        <v>17079</v>
      </c>
      <c r="B15731" s="416" t="s">
        <v>17080</v>
      </c>
      <c r="C15731" s="417" t="s">
        <v>76</v>
      </c>
      <c r="D15731" s="419" t="n">
        <v>325.39</v>
      </c>
    </row>
    <row r="15732" s="399" customFormat="true" ht="15" hidden="false" customHeight="true" outlineLevel="0" collapsed="false">
      <c r="A15732" s="414" t="s">
        <v>17081</v>
      </c>
      <c r="B15732" s="414" t="s">
        <v>17082</v>
      </c>
      <c r="C15732" s="415"/>
      <c r="D15732" s="415"/>
    </row>
    <row r="15733" s="399" customFormat="true" ht="15" hidden="false" customHeight="true" outlineLevel="0" collapsed="false">
      <c r="A15733" s="416" t="s">
        <v>17083</v>
      </c>
      <c r="B15733" s="416" t="s">
        <v>17084</v>
      </c>
      <c r="C15733" s="417" t="s">
        <v>76</v>
      </c>
      <c r="D15733" s="419" t="n">
        <v>863.34</v>
      </c>
    </row>
    <row r="15734" s="399" customFormat="true" ht="15" hidden="false" customHeight="true" outlineLevel="0" collapsed="false">
      <c r="A15734" s="416" t="s">
        <v>17085</v>
      </c>
      <c r="B15734" s="416" t="s">
        <v>17086</v>
      </c>
      <c r="C15734" s="417" t="s">
        <v>76</v>
      </c>
      <c r="D15734" s="419" t="n">
        <v>412.67</v>
      </c>
    </row>
    <row r="15735" s="399" customFormat="true" ht="15" hidden="false" customHeight="true" outlineLevel="0" collapsed="false">
      <c r="A15735" s="414" t="s">
        <v>17087</v>
      </c>
      <c r="B15735" s="414" t="s">
        <v>17088</v>
      </c>
      <c r="C15735" s="415"/>
      <c r="D15735" s="415"/>
    </row>
    <row r="15736" s="399" customFormat="true" ht="15" hidden="false" customHeight="true" outlineLevel="0" collapsed="false">
      <c r="A15736" s="416" t="s">
        <v>17089</v>
      </c>
      <c r="B15736" s="416" t="s">
        <v>17090</v>
      </c>
      <c r="C15736" s="417" t="s">
        <v>76</v>
      </c>
      <c r="D15736" s="419" t="n">
        <v>395.04</v>
      </c>
    </row>
    <row r="15737" s="399" customFormat="true" ht="15" hidden="false" customHeight="true" outlineLevel="0" collapsed="false">
      <c r="A15737" s="416" t="s">
        <v>17091</v>
      </c>
      <c r="B15737" s="416" t="s">
        <v>17092</v>
      </c>
      <c r="C15737" s="417" t="s">
        <v>76</v>
      </c>
      <c r="D15737" s="419" t="n">
        <v>891.22</v>
      </c>
    </row>
    <row r="15738" s="399" customFormat="true" ht="15" hidden="false" customHeight="true" outlineLevel="0" collapsed="false">
      <c r="A15738" s="416" t="s">
        <v>17093</v>
      </c>
      <c r="B15738" s="416" t="s">
        <v>17094</v>
      </c>
      <c r="C15738" s="417" t="s">
        <v>76</v>
      </c>
      <c r="D15738" s="419" t="n">
        <v>645.47</v>
      </c>
    </row>
    <row r="15739" s="399" customFormat="true" ht="15" hidden="false" customHeight="true" outlineLevel="0" collapsed="false">
      <c r="A15739" s="416" t="s">
        <v>17095</v>
      </c>
      <c r="B15739" s="416" t="s">
        <v>17096</v>
      </c>
      <c r="C15739" s="417" t="s">
        <v>76</v>
      </c>
      <c r="D15739" s="418" t="n">
        <v>1075.79</v>
      </c>
    </row>
    <row r="15740" s="399" customFormat="true" ht="15" hidden="false" customHeight="true" outlineLevel="0" collapsed="false">
      <c r="A15740" s="414" t="s">
        <v>17097</v>
      </c>
      <c r="B15740" s="414" t="s">
        <v>17098</v>
      </c>
      <c r="C15740" s="415"/>
      <c r="D15740" s="415"/>
    </row>
    <row r="15741" s="399" customFormat="true" ht="15" hidden="false" customHeight="true" outlineLevel="0" collapsed="false">
      <c r="A15741" s="416" t="s">
        <v>17099</v>
      </c>
      <c r="B15741" s="416" t="s">
        <v>17100</v>
      </c>
      <c r="C15741" s="417" t="s">
        <v>76</v>
      </c>
      <c r="D15741" s="419" t="n">
        <v>64.18</v>
      </c>
    </row>
    <row r="15742" s="399" customFormat="true" ht="15" hidden="false" customHeight="true" outlineLevel="0" collapsed="false">
      <c r="A15742" s="416" t="s">
        <v>17101</v>
      </c>
      <c r="B15742" s="416" t="s">
        <v>17102</v>
      </c>
      <c r="C15742" s="417" t="s">
        <v>76</v>
      </c>
      <c r="D15742" s="419" t="n">
        <v>13.76</v>
      </c>
    </row>
    <row r="15743" s="399" customFormat="true" ht="15" hidden="false" customHeight="true" outlineLevel="0" collapsed="false">
      <c r="A15743" s="416" t="s">
        <v>17103</v>
      </c>
      <c r="B15743" s="416" t="s">
        <v>17104</v>
      </c>
      <c r="C15743" s="417" t="s">
        <v>76</v>
      </c>
      <c r="D15743" s="419" t="n">
        <v>6.41</v>
      </c>
    </row>
    <row r="15744" s="399" customFormat="true" ht="15" hidden="false" customHeight="true" outlineLevel="0" collapsed="false">
      <c r="A15744" s="416" t="s">
        <v>17105</v>
      </c>
      <c r="B15744" s="416" t="s">
        <v>17106</v>
      </c>
      <c r="C15744" s="417" t="s">
        <v>274</v>
      </c>
      <c r="D15744" s="419" t="n">
        <v>24.62</v>
      </c>
    </row>
    <row r="15745" s="399" customFormat="true" ht="15" hidden="false" customHeight="true" outlineLevel="0" collapsed="false">
      <c r="A15745" s="416" t="s">
        <v>17107</v>
      </c>
      <c r="B15745" s="416" t="s">
        <v>17108</v>
      </c>
      <c r="C15745" s="417" t="s">
        <v>267</v>
      </c>
      <c r="D15745" s="419" t="n">
        <v>28.99</v>
      </c>
    </row>
    <row r="15746" s="399" customFormat="true" ht="15" hidden="false" customHeight="true" outlineLevel="0" collapsed="false">
      <c r="A15746" s="421" t="n">
        <v>23</v>
      </c>
      <c r="B15746" s="414" t="s">
        <v>17109</v>
      </c>
      <c r="C15746" s="415"/>
      <c r="D15746" s="415"/>
    </row>
    <row r="15747" s="399" customFormat="true" ht="15" hidden="false" customHeight="true" outlineLevel="0" collapsed="false">
      <c r="A15747" s="414" t="s">
        <v>17110</v>
      </c>
      <c r="B15747" s="414" t="s">
        <v>17111</v>
      </c>
      <c r="C15747" s="415"/>
      <c r="D15747" s="415"/>
    </row>
    <row r="15748" s="399" customFormat="true" ht="15" hidden="false" customHeight="true" outlineLevel="0" collapsed="false">
      <c r="A15748" s="416" t="s">
        <v>17112</v>
      </c>
      <c r="B15748" s="416" t="s">
        <v>17113</v>
      </c>
      <c r="C15748" s="417" t="s">
        <v>76</v>
      </c>
      <c r="D15748" s="418" t="n">
        <v>1011.02</v>
      </c>
    </row>
    <row r="15749" s="399" customFormat="true" ht="15" hidden="false" customHeight="true" outlineLevel="0" collapsed="false">
      <c r="A15749" s="416" t="s">
        <v>17114</v>
      </c>
      <c r="B15749" s="416" t="s">
        <v>17115</v>
      </c>
      <c r="C15749" s="417" t="s">
        <v>76</v>
      </c>
      <c r="D15749" s="419" t="n">
        <v>929.34</v>
      </c>
    </row>
    <row r="15750" s="399" customFormat="true" ht="15" hidden="false" customHeight="true" outlineLevel="0" collapsed="false">
      <c r="A15750" s="414" t="s">
        <v>17116</v>
      </c>
      <c r="B15750" s="414" t="s">
        <v>17117</v>
      </c>
      <c r="C15750" s="415"/>
      <c r="D15750" s="415"/>
    </row>
    <row r="15751" s="399" customFormat="true" ht="15" hidden="false" customHeight="true" outlineLevel="0" collapsed="false">
      <c r="A15751" s="416" t="s">
        <v>17118</v>
      </c>
      <c r="B15751" s="416" t="s">
        <v>17119</v>
      </c>
      <c r="C15751" s="417" t="s">
        <v>76</v>
      </c>
      <c r="D15751" s="419" t="n">
        <v>743.2</v>
      </c>
    </row>
    <row r="15752" s="399" customFormat="true" ht="15" hidden="false" customHeight="true" outlineLevel="0" collapsed="false">
      <c r="A15752" s="416" t="s">
        <v>17120</v>
      </c>
      <c r="B15752" s="416" t="s">
        <v>17121</v>
      </c>
      <c r="C15752" s="417" t="s">
        <v>267</v>
      </c>
      <c r="D15752" s="418" t="n">
        <v>1280.49</v>
      </c>
    </row>
    <row r="15753" s="399" customFormat="true" ht="15" hidden="false" customHeight="true" outlineLevel="0" collapsed="false">
      <c r="A15753" s="416" t="s">
        <v>17122</v>
      </c>
      <c r="B15753" s="416" t="s">
        <v>17123</v>
      </c>
      <c r="C15753" s="417" t="s">
        <v>267</v>
      </c>
      <c r="D15753" s="418" t="n">
        <v>1392.58</v>
      </c>
    </row>
    <row r="15754" s="399" customFormat="true" ht="15" hidden="false" customHeight="true" outlineLevel="0" collapsed="false">
      <c r="A15754" s="416" t="s">
        <v>17124</v>
      </c>
      <c r="B15754" s="416" t="s">
        <v>17125</v>
      </c>
      <c r="C15754" s="417" t="s">
        <v>267</v>
      </c>
      <c r="D15754" s="418" t="n">
        <v>1481.27</v>
      </c>
    </row>
    <row r="15755" s="399" customFormat="true" ht="15" hidden="false" customHeight="true" outlineLevel="0" collapsed="false">
      <c r="A15755" s="416" t="s">
        <v>17126</v>
      </c>
      <c r="B15755" s="416" t="s">
        <v>17127</v>
      </c>
      <c r="C15755" s="417" t="s">
        <v>267</v>
      </c>
      <c r="D15755" s="418" t="n">
        <v>2328.58</v>
      </c>
    </row>
    <row r="15756" s="399" customFormat="true" ht="15" hidden="false" customHeight="true" outlineLevel="0" collapsed="false">
      <c r="A15756" s="414" t="s">
        <v>17128</v>
      </c>
      <c r="B15756" s="414" t="s">
        <v>17129</v>
      </c>
      <c r="C15756" s="415"/>
      <c r="D15756" s="415"/>
    </row>
    <row r="15757" s="399" customFormat="true" ht="15" hidden="false" customHeight="true" outlineLevel="0" collapsed="false">
      <c r="A15757" s="409" t="s">
        <v>14741</v>
      </c>
      <c r="B15757" s="410" t="s">
        <v>262</v>
      </c>
      <c r="C15757" s="411" t="s">
        <v>14742</v>
      </c>
      <c r="D15757" s="412" t="s">
        <v>14743</v>
      </c>
    </row>
    <row r="15758" s="399" customFormat="true" ht="15" hidden="false" customHeight="true" outlineLevel="0" collapsed="false">
      <c r="A15758" s="416" t="s">
        <v>17130</v>
      </c>
      <c r="B15758" s="416" t="s">
        <v>17131</v>
      </c>
      <c r="C15758" s="417" t="s">
        <v>267</v>
      </c>
      <c r="D15758" s="418" t="n">
        <v>1384.37</v>
      </c>
    </row>
    <row r="15759" s="399" customFormat="true" ht="15" hidden="false" customHeight="true" outlineLevel="0" collapsed="false">
      <c r="A15759" s="416" t="s">
        <v>17132</v>
      </c>
      <c r="B15759" s="416" t="s">
        <v>17133</v>
      </c>
      <c r="C15759" s="417" t="s">
        <v>267</v>
      </c>
      <c r="D15759" s="418" t="n">
        <v>1188.74</v>
      </c>
    </row>
    <row r="15760" s="399" customFormat="true" ht="15" hidden="false" customHeight="true" outlineLevel="0" collapsed="false">
      <c r="A15760" s="416" t="s">
        <v>17134</v>
      </c>
      <c r="B15760" s="416" t="s">
        <v>17135</v>
      </c>
      <c r="C15760" s="417" t="s">
        <v>267</v>
      </c>
      <c r="D15760" s="418" t="n">
        <v>1408.72</v>
      </c>
    </row>
    <row r="15761" s="399" customFormat="true" ht="15" hidden="false" customHeight="true" outlineLevel="0" collapsed="false">
      <c r="A15761" s="416" t="s">
        <v>17136</v>
      </c>
      <c r="B15761" s="416" t="s">
        <v>17137</v>
      </c>
      <c r="C15761" s="417" t="s">
        <v>267</v>
      </c>
      <c r="D15761" s="418" t="n">
        <v>1524.21</v>
      </c>
    </row>
    <row r="15762" s="399" customFormat="true" ht="15" hidden="false" customHeight="true" outlineLevel="0" collapsed="false">
      <c r="A15762" s="416" t="s">
        <v>17138</v>
      </c>
      <c r="B15762" s="416" t="s">
        <v>17139</v>
      </c>
      <c r="C15762" s="417" t="s">
        <v>267</v>
      </c>
      <c r="D15762" s="418" t="n">
        <v>1531.77</v>
      </c>
    </row>
    <row r="15763" s="399" customFormat="true" ht="15" hidden="false" customHeight="true" outlineLevel="0" collapsed="false">
      <c r="A15763" s="416" t="s">
        <v>17140</v>
      </c>
      <c r="B15763" s="416" t="s">
        <v>17141</v>
      </c>
      <c r="C15763" s="417" t="s">
        <v>267</v>
      </c>
      <c r="D15763" s="418" t="n">
        <v>2454.1</v>
      </c>
    </row>
    <row r="15764" s="399" customFormat="true" ht="15" hidden="false" customHeight="true" outlineLevel="0" collapsed="false">
      <c r="A15764" s="416" t="s">
        <v>17142</v>
      </c>
      <c r="B15764" s="416" t="s">
        <v>17143</v>
      </c>
      <c r="C15764" s="417" t="s">
        <v>267</v>
      </c>
      <c r="D15764" s="418" t="n">
        <v>2585.53</v>
      </c>
    </row>
    <row r="15765" s="399" customFormat="true" ht="15" hidden="false" customHeight="true" outlineLevel="0" collapsed="false">
      <c r="A15765" s="416" t="s">
        <v>17144</v>
      </c>
      <c r="B15765" s="416" t="s">
        <v>17145</v>
      </c>
      <c r="C15765" s="417" t="s">
        <v>267</v>
      </c>
      <c r="D15765" s="418" t="n">
        <v>4614.62</v>
      </c>
    </row>
    <row r="15766" s="399" customFormat="true" ht="15" hidden="false" customHeight="true" outlineLevel="0" collapsed="false">
      <c r="A15766" s="416" t="s">
        <v>17146</v>
      </c>
      <c r="B15766" s="416" t="s">
        <v>17147</v>
      </c>
      <c r="C15766" s="417" t="s">
        <v>267</v>
      </c>
      <c r="D15766" s="418" t="n">
        <v>1076.61</v>
      </c>
    </row>
    <row r="15767" s="399" customFormat="true" ht="15" hidden="false" customHeight="true" outlineLevel="0" collapsed="false">
      <c r="A15767" s="416" t="s">
        <v>17148</v>
      </c>
      <c r="B15767" s="416" t="s">
        <v>17149</v>
      </c>
      <c r="C15767" s="417" t="s">
        <v>267</v>
      </c>
      <c r="D15767" s="418" t="n">
        <v>2254.04</v>
      </c>
    </row>
    <row r="15768" s="399" customFormat="true" ht="15" hidden="false" customHeight="true" outlineLevel="0" collapsed="false">
      <c r="A15768" s="416" t="s">
        <v>17150</v>
      </c>
      <c r="B15768" s="416" t="s">
        <v>17151</v>
      </c>
      <c r="C15768" s="417" t="s">
        <v>267</v>
      </c>
      <c r="D15768" s="418" t="n">
        <v>2333.12</v>
      </c>
    </row>
    <row r="15769" s="399" customFormat="true" ht="15" hidden="false" customHeight="true" outlineLevel="0" collapsed="false">
      <c r="A15769" s="416" t="s">
        <v>17152</v>
      </c>
      <c r="B15769" s="416" t="s">
        <v>17153</v>
      </c>
      <c r="C15769" s="417" t="s">
        <v>267</v>
      </c>
      <c r="D15769" s="418" t="n">
        <v>2496.63</v>
      </c>
    </row>
    <row r="15770" s="399" customFormat="true" ht="15" hidden="false" customHeight="true" outlineLevel="0" collapsed="false">
      <c r="A15770" s="416" t="s">
        <v>17154</v>
      </c>
      <c r="B15770" s="416" t="s">
        <v>17155</v>
      </c>
      <c r="C15770" s="417" t="s">
        <v>267</v>
      </c>
      <c r="D15770" s="418" t="n">
        <v>2504.19</v>
      </c>
    </row>
    <row r="15771" s="399" customFormat="true" ht="15" hidden="false" customHeight="true" outlineLevel="0" collapsed="false">
      <c r="A15771" s="416" t="s">
        <v>17156</v>
      </c>
      <c r="B15771" s="416" t="s">
        <v>17157</v>
      </c>
      <c r="C15771" s="417" t="s">
        <v>267</v>
      </c>
      <c r="D15771" s="418" t="n">
        <v>3385.44</v>
      </c>
    </row>
    <row r="15772" s="399" customFormat="true" ht="15" hidden="false" customHeight="true" outlineLevel="0" collapsed="false">
      <c r="A15772" s="414" t="s">
        <v>17158</v>
      </c>
      <c r="B15772" s="414" t="s">
        <v>17159</v>
      </c>
      <c r="C15772" s="415"/>
      <c r="D15772" s="415"/>
    </row>
    <row r="15773" s="399" customFormat="true" ht="15" hidden="false" customHeight="true" outlineLevel="0" collapsed="false">
      <c r="A15773" s="416" t="s">
        <v>17160</v>
      </c>
      <c r="B15773" s="416" t="s">
        <v>17161</v>
      </c>
      <c r="C15773" s="417" t="s">
        <v>76</v>
      </c>
      <c r="D15773" s="419" t="n">
        <v>146.19</v>
      </c>
    </row>
    <row r="15774" s="399" customFormat="true" ht="15" hidden="false" customHeight="true" outlineLevel="0" collapsed="false">
      <c r="A15774" s="416" t="s">
        <v>17162</v>
      </c>
      <c r="B15774" s="416" t="s">
        <v>17163</v>
      </c>
      <c r="C15774" s="417" t="s">
        <v>274</v>
      </c>
      <c r="D15774" s="419" t="n">
        <v>17.03</v>
      </c>
    </row>
    <row r="15775" s="399" customFormat="true" ht="15" hidden="false" customHeight="true" outlineLevel="0" collapsed="false">
      <c r="A15775" s="416" t="s">
        <v>17164</v>
      </c>
      <c r="B15775" s="416" t="s">
        <v>17165</v>
      </c>
      <c r="C15775" s="417" t="s">
        <v>274</v>
      </c>
      <c r="D15775" s="419" t="n">
        <v>186.96</v>
      </c>
    </row>
    <row r="15776" s="399" customFormat="true" ht="15" hidden="false" customHeight="true" outlineLevel="0" collapsed="false">
      <c r="A15776" s="416" t="s">
        <v>17166</v>
      </c>
      <c r="B15776" s="416" t="s">
        <v>17167</v>
      </c>
      <c r="C15776" s="417" t="s">
        <v>76</v>
      </c>
      <c r="D15776" s="418" t="n">
        <v>2537.8</v>
      </c>
    </row>
    <row r="15777" s="399" customFormat="true" ht="15" hidden="false" customHeight="true" outlineLevel="0" collapsed="false">
      <c r="A15777" s="416" t="s">
        <v>17168</v>
      </c>
      <c r="B15777" s="416" t="s">
        <v>17169</v>
      </c>
      <c r="C15777" s="417" t="s">
        <v>76</v>
      </c>
      <c r="D15777" s="419" t="n">
        <v>867.33</v>
      </c>
    </row>
    <row r="15778" s="399" customFormat="true" ht="15" hidden="false" customHeight="true" outlineLevel="0" collapsed="false">
      <c r="A15778" s="416" t="s">
        <v>17170</v>
      </c>
      <c r="B15778" s="416" t="s">
        <v>17171</v>
      </c>
      <c r="C15778" s="417" t="s">
        <v>76</v>
      </c>
      <c r="D15778" s="419" t="n">
        <v>681.44</v>
      </c>
    </row>
    <row r="15779" s="399" customFormat="true" ht="15" hidden="false" customHeight="true" outlineLevel="0" collapsed="false">
      <c r="A15779" s="416" t="s">
        <v>17172</v>
      </c>
      <c r="B15779" s="416" t="s">
        <v>17173</v>
      </c>
      <c r="C15779" s="417" t="s">
        <v>76</v>
      </c>
      <c r="D15779" s="418" t="n">
        <v>2194.57</v>
      </c>
    </row>
    <row r="15780" s="399" customFormat="true" ht="15" hidden="false" customHeight="true" outlineLevel="0" collapsed="false">
      <c r="A15780" s="416" t="s">
        <v>17174</v>
      </c>
      <c r="B15780" s="416" t="s">
        <v>17175</v>
      </c>
      <c r="C15780" s="417" t="s">
        <v>76</v>
      </c>
      <c r="D15780" s="419" t="n">
        <v>223.32</v>
      </c>
    </row>
    <row r="15781" s="399" customFormat="true" ht="15" hidden="false" customHeight="true" outlineLevel="0" collapsed="false">
      <c r="A15781" s="416" t="s">
        <v>17176</v>
      </c>
      <c r="B15781" s="416" t="s">
        <v>17177</v>
      </c>
      <c r="C15781" s="417" t="s">
        <v>11250</v>
      </c>
      <c r="D15781" s="418" t="n">
        <v>1351.65</v>
      </c>
    </row>
    <row r="15782" s="399" customFormat="true" ht="15" hidden="false" customHeight="true" outlineLevel="0" collapsed="false">
      <c r="A15782" s="416" t="s">
        <v>17178</v>
      </c>
      <c r="B15782" s="416" t="s">
        <v>17179</v>
      </c>
      <c r="C15782" s="417" t="s">
        <v>76</v>
      </c>
      <c r="D15782" s="419" t="n">
        <v>273.84</v>
      </c>
    </row>
    <row r="15783" s="399" customFormat="true" ht="15" hidden="false" customHeight="true" outlineLevel="0" collapsed="false">
      <c r="A15783" s="416" t="s">
        <v>17180</v>
      </c>
      <c r="B15783" s="416" t="s">
        <v>17181</v>
      </c>
      <c r="C15783" s="417" t="s">
        <v>76</v>
      </c>
      <c r="D15783" s="418" t="n">
        <v>2139.19</v>
      </c>
    </row>
    <row r="15784" s="399" customFormat="true" ht="15" hidden="false" customHeight="true" outlineLevel="0" collapsed="false">
      <c r="A15784" s="416" t="s">
        <v>17182</v>
      </c>
      <c r="B15784" s="416" t="s">
        <v>17183</v>
      </c>
      <c r="C15784" s="417" t="s">
        <v>76</v>
      </c>
      <c r="D15784" s="418" t="n">
        <v>1967.03</v>
      </c>
    </row>
    <row r="15785" s="399" customFormat="true" ht="15" hidden="false" customHeight="true" outlineLevel="0" collapsed="false">
      <c r="A15785" s="416" t="s">
        <v>17184</v>
      </c>
      <c r="B15785" s="416" t="s">
        <v>17185</v>
      </c>
      <c r="C15785" s="417" t="s">
        <v>76</v>
      </c>
      <c r="D15785" s="419" t="n">
        <v>547.35</v>
      </c>
    </row>
    <row r="15786" s="399" customFormat="true" ht="15" hidden="false" customHeight="true" outlineLevel="0" collapsed="false">
      <c r="A15786" s="416" t="s">
        <v>17186</v>
      </c>
      <c r="B15786" s="416" t="s">
        <v>17187</v>
      </c>
      <c r="C15786" s="417" t="s">
        <v>76</v>
      </c>
      <c r="D15786" s="419" t="n">
        <v>973.28</v>
      </c>
    </row>
    <row r="15787" s="399" customFormat="true" ht="15" hidden="false" customHeight="true" outlineLevel="0" collapsed="false">
      <c r="A15787" s="416" t="s">
        <v>17188</v>
      </c>
      <c r="B15787" s="416" t="s">
        <v>17189</v>
      </c>
      <c r="C15787" s="417" t="s">
        <v>76</v>
      </c>
      <c r="D15787" s="419" t="n">
        <v>579.29</v>
      </c>
    </row>
    <row r="15788" s="399" customFormat="true" ht="15" hidden="false" customHeight="true" outlineLevel="0" collapsed="false">
      <c r="A15788" s="416" t="s">
        <v>17190</v>
      </c>
      <c r="B15788" s="416" t="s">
        <v>17191</v>
      </c>
      <c r="C15788" s="417" t="s">
        <v>274</v>
      </c>
      <c r="D15788" s="419" t="n">
        <v>290.45</v>
      </c>
    </row>
    <row r="15789" s="399" customFormat="true" ht="15" hidden="false" customHeight="true" outlineLevel="0" collapsed="false">
      <c r="A15789" s="409" t="s">
        <v>14741</v>
      </c>
      <c r="B15789" s="410" t="s">
        <v>262</v>
      </c>
      <c r="C15789" s="411" t="s">
        <v>14742</v>
      </c>
      <c r="D15789" s="412" t="s">
        <v>14743</v>
      </c>
    </row>
    <row r="15790" s="399" customFormat="true" ht="15" hidden="false" customHeight="true" outlineLevel="0" collapsed="false">
      <c r="A15790" s="414" t="s">
        <v>17192</v>
      </c>
      <c r="B15790" s="414" t="s">
        <v>17193</v>
      </c>
      <c r="C15790" s="415"/>
      <c r="D15790" s="415"/>
    </row>
    <row r="15791" s="399" customFormat="true" ht="15" hidden="false" customHeight="true" outlineLevel="0" collapsed="false">
      <c r="A15791" s="416" t="s">
        <v>17194</v>
      </c>
      <c r="B15791" s="416" t="s">
        <v>17195</v>
      </c>
      <c r="C15791" s="417" t="s">
        <v>76</v>
      </c>
      <c r="D15791" s="419" t="n">
        <v>308.83</v>
      </c>
    </row>
    <row r="15792" s="399" customFormat="true" ht="15" hidden="false" customHeight="true" outlineLevel="0" collapsed="false">
      <c r="A15792" s="416" t="s">
        <v>17196</v>
      </c>
      <c r="B15792" s="416" t="s">
        <v>17197</v>
      </c>
      <c r="C15792" s="417" t="s">
        <v>267</v>
      </c>
      <c r="D15792" s="419" t="n">
        <v>615.76</v>
      </c>
    </row>
    <row r="15793" s="399" customFormat="true" ht="15" hidden="false" customHeight="true" outlineLevel="0" collapsed="false">
      <c r="A15793" s="416" t="s">
        <v>17198</v>
      </c>
      <c r="B15793" s="416" t="s">
        <v>17199</v>
      </c>
      <c r="C15793" s="417" t="s">
        <v>267</v>
      </c>
      <c r="D15793" s="419" t="n">
        <v>617.44</v>
      </c>
    </row>
    <row r="15794" s="399" customFormat="true" ht="15" hidden="false" customHeight="true" outlineLevel="0" collapsed="false">
      <c r="A15794" s="416" t="s">
        <v>17200</v>
      </c>
      <c r="B15794" s="416" t="s">
        <v>17201</v>
      </c>
      <c r="C15794" s="417" t="s">
        <v>267</v>
      </c>
      <c r="D15794" s="419" t="n">
        <v>624.66</v>
      </c>
    </row>
    <row r="15795" s="399" customFormat="true" ht="15" hidden="false" customHeight="true" outlineLevel="0" collapsed="false">
      <c r="A15795" s="416" t="s">
        <v>17202</v>
      </c>
      <c r="B15795" s="416" t="s">
        <v>17203</v>
      </c>
      <c r="C15795" s="417" t="s">
        <v>267</v>
      </c>
      <c r="D15795" s="419" t="n">
        <v>649.24</v>
      </c>
    </row>
    <row r="15796" s="399" customFormat="true" ht="15" hidden="false" customHeight="true" outlineLevel="0" collapsed="false">
      <c r="A15796" s="416" t="s">
        <v>17204</v>
      </c>
      <c r="B15796" s="416" t="s">
        <v>17205</v>
      </c>
      <c r="C15796" s="417" t="s">
        <v>267</v>
      </c>
      <c r="D15796" s="419" t="n">
        <v>836.57</v>
      </c>
    </row>
    <row r="15797" s="399" customFormat="true" ht="15" hidden="false" customHeight="true" outlineLevel="0" collapsed="false">
      <c r="A15797" s="416" t="s">
        <v>17206</v>
      </c>
      <c r="B15797" s="416" t="s">
        <v>17207</v>
      </c>
      <c r="C15797" s="417" t="s">
        <v>267</v>
      </c>
      <c r="D15797" s="419" t="n">
        <v>988.86</v>
      </c>
    </row>
    <row r="15798" s="399" customFormat="true" ht="15" hidden="false" customHeight="true" outlineLevel="0" collapsed="false">
      <c r="A15798" s="416" t="s">
        <v>17208</v>
      </c>
      <c r="B15798" s="416" t="s">
        <v>17209</v>
      </c>
      <c r="C15798" s="417" t="s">
        <v>267</v>
      </c>
      <c r="D15798" s="418" t="n">
        <v>1066.78</v>
      </c>
    </row>
    <row r="15799" s="399" customFormat="true" ht="15" hidden="false" customHeight="true" outlineLevel="0" collapsed="false">
      <c r="A15799" s="416" t="s">
        <v>17210</v>
      </c>
      <c r="B15799" s="416" t="s">
        <v>17211</v>
      </c>
      <c r="C15799" s="417" t="s">
        <v>267</v>
      </c>
      <c r="D15799" s="419" t="n">
        <v>395.19</v>
      </c>
    </row>
    <row r="15800" s="399" customFormat="true" ht="15" hidden="false" customHeight="true" outlineLevel="0" collapsed="false">
      <c r="A15800" s="416" t="s">
        <v>17212</v>
      </c>
      <c r="B15800" s="416" t="s">
        <v>17213</v>
      </c>
      <c r="C15800" s="417" t="s">
        <v>267</v>
      </c>
      <c r="D15800" s="419" t="n">
        <v>404.09</v>
      </c>
    </row>
    <row r="15801" s="399" customFormat="true" ht="15" hidden="false" customHeight="true" outlineLevel="0" collapsed="false">
      <c r="A15801" s="416" t="s">
        <v>17214</v>
      </c>
      <c r="B15801" s="416" t="s">
        <v>17215</v>
      </c>
      <c r="C15801" s="417" t="s">
        <v>267</v>
      </c>
      <c r="D15801" s="419" t="n">
        <v>428.67</v>
      </c>
    </row>
    <row r="15802" s="399" customFormat="true" ht="15" hidden="false" customHeight="true" outlineLevel="0" collapsed="false">
      <c r="A15802" s="416" t="s">
        <v>17216</v>
      </c>
      <c r="B15802" s="416" t="s">
        <v>17217</v>
      </c>
      <c r="C15802" s="417" t="s">
        <v>267</v>
      </c>
      <c r="D15802" s="418" t="n">
        <v>1056.73</v>
      </c>
    </row>
    <row r="15803" s="399" customFormat="true" ht="15" hidden="false" customHeight="true" outlineLevel="0" collapsed="false">
      <c r="A15803" s="416" t="s">
        <v>17218</v>
      </c>
      <c r="B15803" s="416" t="s">
        <v>17219</v>
      </c>
      <c r="C15803" s="417" t="s">
        <v>267</v>
      </c>
      <c r="D15803" s="418" t="n">
        <v>1065.63</v>
      </c>
    </row>
    <row r="15804" s="399" customFormat="true" ht="15" hidden="false" customHeight="true" outlineLevel="0" collapsed="false">
      <c r="A15804" s="416" t="s">
        <v>17220</v>
      </c>
      <c r="B15804" s="416" t="s">
        <v>17221</v>
      </c>
      <c r="C15804" s="417" t="s">
        <v>267</v>
      </c>
      <c r="D15804" s="418" t="n">
        <v>1541.84</v>
      </c>
    </row>
    <row r="15805" s="399" customFormat="true" ht="15" hidden="false" customHeight="true" outlineLevel="0" collapsed="false">
      <c r="A15805" s="416" t="s">
        <v>17222</v>
      </c>
      <c r="B15805" s="416" t="s">
        <v>17223</v>
      </c>
      <c r="C15805" s="417" t="s">
        <v>267</v>
      </c>
      <c r="D15805" s="418" t="n">
        <v>1573.07</v>
      </c>
    </row>
    <row r="15806" s="399" customFormat="true" ht="15" hidden="false" customHeight="true" outlineLevel="0" collapsed="false">
      <c r="A15806" s="416" t="s">
        <v>17224</v>
      </c>
      <c r="B15806" s="416" t="s">
        <v>17225</v>
      </c>
      <c r="C15806" s="417" t="s">
        <v>267</v>
      </c>
      <c r="D15806" s="418" t="n">
        <v>1621.66</v>
      </c>
    </row>
    <row r="15807" s="399" customFormat="true" ht="15" hidden="false" customHeight="true" outlineLevel="0" collapsed="false">
      <c r="A15807" s="416" t="s">
        <v>17226</v>
      </c>
      <c r="B15807" s="416" t="s">
        <v>17227</v>
      </c>
      <c r="C15807" s="417" t="s">
        <v>267</v>
      </c>
      <c r="D15807" s="418" t="n">
        <v>1920.2</v>
      </c>
    </row>
    <row r="15808" s="399" customFormat="true" ht="15" hidden="false" customHeight="true" outlineLevel="0" collapsed="false">
      <c r="A15808" s="416" t="s">
        <v>17228</v>
      </c>
      <c r="B15808" s="416" t="s">
        <v>17229</v>
      </c>
      <c r="C15808" s="417" t="s">
        <v>267</v>
      </c>
      <c r="D15808" s="418" t="n">
        <v>2034.04</v>
      </c>
    </row>
    <row r="15809" s="399" customFormat="true" ht="15" hidden="false" customHeight="true" outlineLevel="0" collapsed="false">
      <c r="A15809" s="416" t="s">
        <v>17230</v>
      </c>
      <c r="B15809" s="416" t="s">
        <v>17231</v>
      </c>
      <c r="C15809" s="417" t="s">
        <v>267</v>
      </c>
      <c r="D15809" s="418" t="n">
        <v>1249.73</v>
      </c>
    </row>
    <row r="15810" s="399" customFormat="true" ht="15" hidden="false" customHeight="true" outlineLevel="0" collapsed="false">
      <c r="A15810" s="416" t="s">
        <v>17232</v>
      </c>
      <c r="B15810" s="416" t="s">
        <v>17233</v>
      </c>
      <c r="C15810" s="417" t="s">
        <v>267</v>
      </c>
      <c r="D15810" s="418" t="n">
        <v>1464.83</v>
      </c>
    </row>
    <row r="15811" s="399" customFormat="true" ht="15" hidden="false" customHeight="true" outlineLevel="0" collapsed="false">
      <c r="A15811" s="416" t="s">
        <v>17234</v>
      </c>
      <c r="B15811" s="416" t="s">
        <v>17235</v>
      </c>
      <c r="C15811" s="417" t="s">
        <v>267</v>
      </c>
      <c r="D15811" s="419" t="n">
        <v>926.51</v>
      </c>
    </row>
    <row r="15812" s="399" customFormat="true" ht="15" hidden="false" customHeight="true" outlineLevel="0" collapsed="false">
      <c r="A15812" s="414" t="s">
        <v>17236</v>
      </c>
      <c r="B15812" s="414" t="s">
        <v>17237</v>
      </c>
      <c r="C15812" s="415"/>
      <c r="D15812" s="415"/>
    </row>
    <row r="15813" s="399" customFormat="true" ht="15" hidden="false" customHeight="true" outlineLevel="0" collapsed="false">
      <c r="A15813" s="416" t="s">
        <v>17238</v>
      </c>
      <c r="B15813" s="416" t="s">
        <v>17239</v>
      </c>
      <c r="C15813" s="417" t="s">
        <v>76</v>
      </c>
      <c r="D15813" s="419" t="n">
        <v>318.26</v>
      </c>
    </row>
    <row r="15814" s="399" customFormat="true" ht="15" hidden="false" customHeight="true" outlineLevel="0" collapsed="false">
      <c r="A15814" s="416" t="s">
        <v>17240</v>
      </c>
      <c r="B15814" s="416" t="s">
        <v>17241</v>
      </c>
      <c r="C15814" s="417" t="s">
        <v>267</v>
      </c>
      <c r="D15814" s="419" t="n">
        <v>626.45</v>
      </c>
    </row>
    <row r="15815" s="399" customFormat="true" ht="15" hidden="false" customHeight="true" outlineLevel="0" collapsed="false">
      <c r="A15815" s="416" t="s">
        <v>17242</v>
      </c>
      <c r="B15815" s="416" t="s">
        <v>17243</v>
      </c>
      <c r="C15815" s="417" t="s">
        <v>267</v>
      </c>
      <c r="D15815" s="419" t="n">
        <v>635.83</v>
      </c>
    </row>
    <row r="15816" s="399" customFormat="true" ht="15" hidden="false" customHeight="true" outlineLevel="0" collapsed="false">
      <c r="A15816" s="416" t="s">
        <v>17244</v>
      </c>
      <c r="B15816" s="416" t="s">
        <v>17245</v>
      </c>
      <c r="C15816" s="417" t="s">
        <v>267</v>
      </c>
      <c r="D15816" s="419" t="n">
        <v>665.09</v>
      </c>
    </row>
    <row r="15817" s="399" customFormat="true" ht="15" hidden="false" customHeight="true" outlineLevel="0" collapsed="false">
      <c r="A15817" s="414" t="s">
        <v>17246</v>
      </c>
      <c r="B15817" s="414" t="s">
        <v>17247</v>
      </c>
      <c r="C15817" s="415"/>
      <c r="D15817" s="415"/>
    </row>
    <row r="15818" s="399" customFormat="true" ht="15" hidden="false" customHeight="true" outlineLevel="0" collapsed="false">
      <c r="A15818" s="416" t="s">
        <v>17248</v>
      </c>
      <c r="B15818" s="416" t="s">
        <v>17249</v>
      </c>
      <c r="C15818" s="417" t="s">
        <v>267</v>
      </c>
      <c r="D15818" s="419" t="n">
        <v>618.92</v>
      </c>
    </row>
    <row r="15819" s="399" customFormat="true" ht="15" hidden="false" customHeight="true" outlineLevel="0" collapsed="false">
      <c r="A15819" s="414" t="s">
        <v>17250</v>
      </c>
      <c r="B15819" s="414" t="s">
        <v>17251</v>
      </c>
      <c r="C15819" s="415"/>
      <c r="D15819" s="415"/>
    </row>
    <row r="15820" s="399" customFormat="true" ht="15" hidden="false" customHeight="true" outlineLevel="0" collapsed="false">
      <c r="A15820" s="416" t="s">
        <v>17252</v>
      </c>
      <c r="B15820" s="416" t="s">
        <v>17253</v>
      </c>
      <c r="C15820" s="417" t="s">
        <v>267</v>
      </c>
      <c r="D15820" s="419" t="n">
        <v>618.92</v>
      </c>
    </row>
    <row r="15821" s="399" customFormat="true" ht="15" hidden="false" customHeight="true" outlineLevel="0" collapsed="false">
      <c r="A15821" s="416" t="s">
        <v>17254</v>
      </c>
      <c r="B15821" s="416" t="s">
        <v>17255</v>
      </c>
      <c r="C15821" s="417" t="s">
        <v>267</v>
      </c>
      <c r="D15821" s="419" t="n">
        <v>636.32</v>
      </c>
    </row>
    <row r="15822" s="399" customFormat="true" ht="15" hidden="false" customHeight="true" outlineLevel="0" collapsed="false">
      <c r="A15822" s="416" t="s">
        <v>17256</v>
      </c>
      <c r="B15822" s="416" t="s">
        <v>17257</v>
      </c>
      <c r="C15822" s="417" t="s">
        <v>267</v>
      </c>
      <c r="D15822" s="419" t="n">
        <v>618.92</v>
      </c>
    </row>
    <row r="15823" s="399" customFormat="true" ht="15" hidden="false" customHeight="true" outlineLevel="0" collapsed="false">
      <c r="A15823" s="416" t="s">
        <v>17258</v>
      </c>
      <c r="B15823" s="416" t="s">
        <v>17259</v>
      </c>
      <c r="C15823" s="417" t="s">
        <v>267</v>
      </c>
      <c r="D15823" s="419" t="n">
        <v>768.86</v>
      </c>
    </row>
    <row r="15824" s="399" customFormat="true" ht="15" hidden="false" customHeight="true" outlineLevel="0" collapsed="false">
      <c r="A15824" s="409" t="s">
        <v>14741</v>
      </c>
      <c r="B15824" s="410" t="s">
        <v>262</v>
      </c>
      <c r="C15824" s="411" t="s">
        <v>14742</v>
      </c>
      <c r="D15824" s="412" t="s">
        <v>14743</v>
      </c>
    </row>
    <row r="15825" s="399" customFormat="true" ht="15" hidden="false" customHeight="true" outlineLevel="0" collapsed="false">
      <c r="A15825" s="416" t="s">
        <v>17260</v>
      </c>
      <c r="B15825" s="416" t="s">
        <v>17261</v>
      </c>
      <c r="C15825" s="417" t="s">
        <v>267</v>
      </c>
      <c r="D15825" s="419" t="n">
        <v>805.78</v>
      </c>
    </row>
    <row r="15826" s="399" customFormat="true" ht="15" hidden="false" customHeight="true" outlineLevel="0" collapsed="false">
      <c r="A15826" s="416" t="s">
        <v>17262</v>
      </c>
      <c r="B15826" s="416" t="s">
        <v>17263</v>
      </c>
      <c r="C15826" s="417" t="s">
        <v>267</v>
      </c>
      <c r="D15826" s="419" t="n">
        <v>900.68</v>
      </c>
    </row>
    <row r="15827" s="399" customFormat="true" ht="15" hidden="false" customHeight="true" outlineLevel="0" collapsed="false">
      <c r="A15827" s="414" t="s">
        <v>17264</v>
      </c>
      <c r="B15827" s="414" t="s">
        <v>17265</v>
      </c>
      <c r="C15827" s="415"/>
      <c r="D15827" s="415"/>
    </row>
    <row r="15828" s="399" customFormat="true" ht="15" hidden="false" customHeight="true" outlineLevel="0" collapsed="false">
      <c r="A15828" s="416" t="s">
        <v>17266</v>
      </c>
      <c r="B15828" s="416" t="s">
        <v>17267</v>
      </c>
      <c r="C15828" s="417" t="s">
        <v>267</v>
      </c>
      <c r="D15828" s="419" t="n">
        <v>55.6</v>
      </c>
    </row>
    <row r="15829" s="399" customFormat="true" ht="15" hidden="false" customHeight="true" outlineLevel="0" collapsed="false">
      <c r="A15829" s="416" t="s">
        <v>17268</v>
      </c>
      <c r="B15829" s="416" t="s">
        <v>17269</v>
      </c>
      <c r="C15829" s="417" t="s">
        <v>267</v>
      </c>
      <c r="D15829" s="419" t="n">
        <v>68.43</v>
      </c>
    </row>
    <row r="15830" s="399" customFormat="true" ht="15" hidden="false" customHeight="true" outlineLevel="0" collapsed="false">
      <c r="A15830" s="416" t="s">
        <v>17270</v>
      </c>
      <c r="B15830" s="416" t="s">
        <v>17271</v>
      </c>
      <c r="C15830" s="417" t="s">
        <v>274</v>
      </c>
      <c r="D15830" s="419" t="n">
        <v>2.13</v>
      </c>
    </row>
    <row r="15831" s="399" customFormat="true" ht="15" hidden="false" customHeight="true" outlineLevel="0" collapsed="false">
      <c r="A15831" s="416" t="s">
        <v>17272</v>
      </c>
      <c r="B15831" s="416" t="s">
        <v>17273</v>
      </c>
      <c r="C15831" s="417" t="s">
        <v>274</v>
      </c>
      <c r="D15831" s="419" t="n">
        <v>55.36</v>
      </c>
    </row>
    <row r="15832" s="399" customFormat="true" ht="15" hidden="false" customHeight="true" outlineLevel="0" collapsed="false">
      <c r="A15832" s="416" t="s">
        <v>17274</v>
      </c>
      <c r="B15832" s="416" t="s">
        <v>17275</v>
      </c>
      <c r="C15832" s="417" t="s">
        <v>76</v>
      </c>
      <c r="D15832" s="418" t="n">
        <v>1783.62</v>
      </c>
    </row>
    <row r="15833" s="399" customFormat="true" ht="15" hidden="false" customHeight="true" outlineLevel="0" collapsed="false">
      <c r="A15833" s="416" t="s">
        <v>17276</v>
      </c>
      <c r="B15833" s="416" t="s">
        <v>17277</v>
      </c>
      <c r="C15833" s="417" t="s">
        <v>274</v>
      </c>
      <c r="D15833" s="419" t="n">
        <v>8.82</v>
      </c>
    </row>
    <row r="15834" s="399" customFormat="true" ht="15" hidden="false" customHeight="true" outlineLevel="0" collapsed="false">
      <c r="A15834" s="416" t="s">
        <v>17278</v>
      </c>
      <c r="B15834" s="416" t="s">
        <v>17279</v>
      </c>
      <c r="C15834" s="417" t="s">
        <v>267</v>
      </c>
      <c r="D15834" s="419" t="n">
        <v>313.07</v>
      </c>
    </row>
    <row r="15835" s="399" customFormat="true" ht="15" hidden="false" customHeight="true" outlineLevel="0" collapsed="false">
      <c r="A15835" s="416" t="s">
        <v>17280</v>
      </c>
      <c r="B15835" s="416" t="s">
        <v>17281</v>
      </c>
      <c r="C15835" s="417" t="s">
        <v>76</v>
      </c>
      <c r="D15835" s="418" t="n">
        <v>1178.69</v>
      </c>
    </row>
    <row r="15836" s="399" customFormat="true" ht="15" hidden="false" customHeight="true" outlineLevel="0" collapsed="false">
      <c r="A15836" s="416" t="s">
        <v>17282</v>
      </c>
      <c r="B15836" s="416" t="s">
        <v>17283</v>
      </c>
      <c r="C15836" s="417" t="s">
        <v>76</v>
      </c>
      <c r="D15836" s="419" t="n">
        <v>150.11</v>
      </c>
    </row>
    <row r="15837" s="399" customFormat="true" ht="15" hidden="false" customHeight="true" outlineLevel="0" collapsed="false">
      <c r="A15837" s="416" t="s">
        <v>17284</v>
      </c>
      <c r="B15837" s="416" t="s">
        <v>17285</v>
      </c>
      <c r="C15837" s="417" t="s">
        <v>76</v>
      </c>
      <c r="D15837" s="419" t="n">
        <v>477.65</v>
      </c>
    </row>
    <row r="15838" s="399" customFormat="true" ht="15" hidden="false" customHeight="true" outlineLevel="0" collapsed="false">
      <c r="A15838" s="416" t="s">
        <v>17286</v>
      </c>
      <c r="B15838" s="416" t="s">
        <v>17287</v>
      </c>
      <c r="C15838" s="417" t="s">
        <v>267</v>
      </c>
      <c r="D15838" s="419" t="n">
        <v>289.93</v>
      </c>
    </row>
    <row r="15839" s="399" customFormat="true" ht="15" hidden="false" customHeight="true" outlineLevel="0" collapsed="false">
      <c r="A15839" s="416" t="s">
        <v>17288</v>
      </c>
      <c r="B15839" s="416" t="s">
        <v>17289</v>
      </c>
      <c r="C15839" s="417" t="s">
        <v>267</v>
      </c>
      <c r="D15839" s="419" t="n">
        <v>291.61</v>
      </c>
    </row>
    <row r="15840" s="399" customFormat="true" ht="15" hidden="false" customHeight="true" outlineLevel="0" collapsed="false">
      <c r="A15840" s="416" t="s">
        <v>17290</v>
      </c>
      <c r="B15840" s="416" t="s">
        <v>17291</v>
      </c>
      <c r="C15840" s="417" t="s">
        <v>267</v>
      </c>
      <c r="D15840" s="419" t="n">
        <v>298.83</v>
      </c>
    </row>
    <row r="15841" s="399" customFormat="true" ht="15" hidden="false" customHeight="true" outlineLevel="0" collapsed="false">
      <c r="A15841" s="416" t="s">
        <v>17292</v>
      </c>
      <c r="B15841" s="416" t="s">
        <v>17293</v>
      </c>
      <c r="C15841" s="417" t="s">
        <v>267</v>
      </c>
      <c r="D15841" s="419" t="n">
        <v>323.41</v>
      </c>
    </row>
    <row r="15842" s="399" customFormat="true" ht="15" hidden="false" customHeight="true" outlineLevel="0" collapsed="false">
      <c r="A15842" s="416" t="s">
        <v>17294</v>
      </c>
      <c r="B15842" s="416" t="s">
        <v>17295</v>
      </c>
      <c r="C15842" s="417" t="s">
        <v>267</v>
      </c>
      <c r="D15842" s="418" t="n">
        <v>1082.89</v>
      </c>
    </row>
    <row r="15843" s="399" customFormat="true" ht="15" hidden="false" customHeight="true" outlineLevel="0" collapsed="false">
      <c r="A15843" s="416" t="s">
        <v>17296</v>
      </c>
      <c r="B15843" s="416" t="s">
        <v>17297</v>
      </c>
      <c r="C15843" s="417" t="s">
        <v>267</v>
      </c>
      <c r="D15843" s="418" t="n">
        <v>1205.94</v>
      </c>
    </row>
    <row r="15844" s="399" customFormat="true" ht="15" hidden="false" customHeight="true" outlineLevel="0" collapsed="false">
      <c r="A15844" s="416" t="s">
        <v>17298</v>
      </c>
      <c r="B15844" s="416" t="s">
        <v>17299</v>
      </c>
      <c r="C15844" s="417" t="s">
        <v>267</v>
      </c>
      <c r="D15844" s="418" t="n">
        <v>1198.38</v>
      </c>
    </row>
    <row r="15845" s="399" customFormat="true" ht="15" hidden="false" customHeight="true" outlineLevel="0" collapsed="false">
      <c r="A15845" s="416" t="s">
        <v>17300</v>
      </c>
      <c r="B15845" s="416" t="s">
        <v>17301</v>
      </c>
      <c r="C15845" s="417" t="s">
        <v>76</v>
      </c>
      <c r="D15845" s="419" t="n">
        <v>638.84</v>
      </c>
    </row>
    <row r="15846" s="399" customFormat="true" ht="15" hidden="false" customHeight="true" outlineLevel="0" collapsed="false">
      <c r="A15846" s="416" t="s">
        <v>17302</v>
      </c>
      <c r="B15846" s="416" t="s">
        <v>17303</v>
      </c>
      <c r="C15846" s="417" t="s">
        <v>76</v>
      </c>
      <c r="D15846" s="418" t="n">
        <v>1278.63</v>
      </c>
    </row>
    <row r="15847" s="399" customFormat="true" ht="15" hidden="false" customHeight="true" outlineLevel="0" collapsed="false">
      <c r="A15847" s="421" t="n">
        <v>24</v>
      </c>
      <c r="B15847" s="414" t="s">
        <v>17304</v>
      </c>
      <c r="C15847" s="415"/>
      <c r="D15847" s="415"/>
    </row>
    <row r="15848" s="399" customFormat="true" ht="15" hidden="false" customHeight="true" outlineLevel="0" collapsed="false">
      <c r="A15848" s="414" t="s">
        <v>17305</v>
      </c>
      <c r="B15848" s="414" t="s">
        <v>17306</v>
      </c>
      <c r="C15848" s="415"/>
      <c r="D15848" s="415"/>
    </row>
    <row r="15849" s="399" customFormat="true" ht="15" hidden="false" customHeight="true" outlineLevel="0" collapsed="false">
      <c r="A15849" s="416" t="s">
        <v>17307</v>
      </c>
      <c r="B15849" s="416" t="s">
        <v>17308</v>
      </c>
      <c r="C15849" s="417" t="s">
        <v>76</v>
      </c>
      <c r="D15849" s="419" t="n">
        <v>707.5</v>
      </c>
    </row>
    <row r="15850" s="399" customFormat="true" ht="15" hidden="false" customHeight="true" outlineLevel="0" collapsed="false">
      <c r="A15850" s="416" t="s">
        <v>17309</v>
      </c>
      <c r="B15850" s="416" t="s">
        <v>17310</v>
      </c>
      <c r="C15850" s="417" t="s">
        <v>76</v>
      </c>
      <c r="D15850" s="418" t="n">
        <v>1455.59</v>
      </c>
    </row>
    <row r="15851" s="399" customFormat="true" ht="15" hidden="false" customHeight="true" outlineLevel="0" collapsed="false">
      <c r="A15851" s="416" t="s">
        <v>17311</v>
      </c>
      <c r="B15851" s="416" t="s">
        <v>17312</v>
      </c>
      <c r="C15851" s="417" t="s">
        <v>76</v>
      </c>
      <c r="D15851" s="419" t="n">
        <v>893.03</v>
      </c>
    </row>
    <row r="15852" s="399" customFormat="true" ht="15" hidden="false" customHeight="true" outlineLevel="0" collapsed="false">
      <c r="A15852" s="416" t="s">
        <v>17313</v>
      </c>
      <c r="B15852" s="416" t="s">
        <v>17314</v>
      </c>
      <c r="C15852" s="417" t="s">
        <v>76</v>
      </c>
      <c r="D15852" s="419" t="n">
        <v>799.47</v>
      </c>
    </row>
    <row r="15853" s="399" customFormat="true" ht="15" hidden="false" customHeight="true" outlineLevel="0" collapsed="false">
      <c r="A15853" s="416" t="s">
        <v>17315</v>
      </c>
      <c r="B15853" s="416" t="s">
        <v>17316</v>
      </c>
      <c r="C15853" s="417" t="s">
        <v>76</v>
      </c>
      <c r="D15853" s="419" t="n">
        <v>355.96</v>
      </c>
    </row>
    <row r="15854" s="399" customFormat="true" ht="15" hidden="false" customHeight="true" outlineLevel="0" collapsed="false">
      <c r="A15854" s="416" t="s">
        <v>17317</v>
      </c>
      <c r="B15854" s="416" t="s">
        <v>17318</v>
      </c>
      <c r="C15854" s="417" t="s">
        <v>76</v>
      </c>
      <c r="D15854" s="419" t="n">
        <v>981.51</v>
      </c>
    </row>
    <row r="15855" s="399" customFormat="true" ht="15" hidden="false" customHeight="true" outlineLevel="0" collapsed="false">
      <c r="A15855" s="416" t="s">
        <v>17319</v>
      </c>
      <c r="B15855" s="416" t="s">
        <v>17320</v>
      </c>
      <c r="C15855" s="417" t="s">
        <v>76</v>
      </c>
      <c r="D15855" s="419" t="n">
        <v>276.48</v>
      </c>
    </row>
    <row r="15856" s="399" customFormat="true" ht="15" hidden="false" customHeight="true" outlineLevel="0" collapsed="false">
      <c r="A15856" s="416" t="s">
        <v>17321</v>
      </c>
      <c r="B15856" s="416" t="s">
        <v>17322</v>
      </c>
      <c r="C15856" s="417" t="s">
        <v>76</v>
      </c>
      <c r="D15856" s="419" t="n">
        <v>890.2</v>
      </c>
    </row>
    <row r="15857" s="399" customFormat="true" ht="15" hidden="false" customHeight="true" outlineLevel="0" collapsed="false">
      <c r="A15857" s="416" t="s">
        <v>17323</v>
      </c>
      <c r="B15857" s="416" t="s">
        <v>17324</v>
      </c>
      <c r="C15857" s="417" t="s">
        <v>76</v>
      </c>
      <c r="D15857" s="419" t="n">
        <v>781.3</v>
      </c>
    </row>
    <row r="15858" s="399" customFormat="true" ht="15" hidden="false" customHeight="true" outlineLevel="0" collapsed="false">
      <c r="A15858" s="416" t="s">
        <v>17325</v>
      </c>
      <c r="B15858" s="416" t="s">
        <v>17326</v>
      </c>
      <c r="C15858" s="417" t="s">
        <v>76</v>
      </c>
      <c r="D15858" s="418" t="n">
        <v>2080.38</v>
      </c>
    </row>
    <row r="15859" s="399" customFormat="true" ht="15" hidden="false" customHeight="true" outlineLevel="0" collapsed="false">
      <c r="A15859" s="416" t="s">
        <v>17327</v>
      </c>
      <c r="B15859" s="416" t="s">
        <v>17328</v>
      </c>
      <c r="C15859" s="417" t="s">
        <v>76</v>
      </c>
      <c r="D15859" s="418" t="n">
        <v>1198.71</v>
      </c>
    </row>
    <row r="15860" s="399" customFormat="true" ht="15" hidden="false" customHeight="true" outlineLevel="0" collapsed="false">
      <c r="A15860" s="414" t="s">
        <v>17329</v>
      </c>
      <c r="B15860" s="414" t="s">
        <v>17330</v>
      </c>
      <c r="C15860" s="415"/>
      <c r="D15860" s="415"/>
    </row>
    <row r="15861" s="399" customFormat="true" ht="15" hidden="false" customHeight="true" outlineLevel="0" collapsed="false">
      <c r="A15861" s="416" t="s">
        <v>17331</v>
      </c>
      <c r="B15861" s="416" t="s">
        <v>17332</v>
      </c>
      <c r="C15861" s="417" t="s">
        <v>76</v>
      </c>
      <c r="D15861" s="418" t="n">
        <v>1077.93</v>
      </c>
    </row>
    <row r="15862" s="399" customFormat="true" ht="15" hidden="false" customHeight="true" outlineLevel="0" collapsed="false">
      <c r="A15862" s="416" t="s">
        <v>17333</v>
      </c>
      <c r="B15862" s="416" t="s">
        <v>17334</v>
      </c>
      <c r="C15862" s="417" t="s">
        <v>76</v>
      </c>
      <c r="D15862" s="419" t="n">
        <v>935.73</v>
      </c>
    </row>
    <row r="15863" s="399" customFormat="true" ht="15" hidden="false" customHeight="true" outlineLevel="0" collapsed="false">
      <c r="A15863" s="409" t="s">
        <v>14741</v>
      </c>
      <c r="B15863" s="410" t="s">
        <v>262</v>
      </c>
      <c r="C15863" s="411" t="s">
        <v>14742</v>
      </c>
      <c r="D15863" s="412" t="s">
        <v>14743</v>
      </c>
    </row>
    <row r="15864" s="399" customFormat="true" ht="15" hidden="false" customHeight="true" outlineLevel="0" collapsed="false">
      <c r="A15864" s="416" t="s">
        <v>17335</v>
      </c>
      <c r="B15864" s="416" t="s">
        <v>17336</v>
      </c>
      <c r="C15864" s="417" t="s">
        <v>267</v>
      </c>
      <c r="D15864" s="418" t="n">
        <v>1500.36</v>
      </c>
    </row>
    <row r="15865" s="399" customFormat="true" ht="15" hidden="false" customHeight="true" outlineLevel="0" collapsed="false">
      <c r="A15865" s="416" t="s">
        <v>17337</v>
      </c>
      <c r="B15865" s="416" t="s">
        <v>17338</v>
      </c>
      <c r="C15865" s="417" t="s">
        <v>267</v>
      </c>
      <c r="D15865" s="418" t="n">
        <v>1691.85</v>
      </c>
    </row>
    <row r="15866" s="399" customFormat="true" ht="15" hidden="false" customHeight="true" outlineLevel="0" collapsed="false">
      <c r="A15866" s="416" t="s">
        <v>17339</v>
      </c>
      <c r="B15866" s="416" t="s">
        <v>17340</v>
      </c>
      <c r="C15866" s="417" t="s">
        <v>76</v>
      </c>
      <c r="D15866" s="418" t="n">
        <v>1050.38</v>
      </c>
    </row>
    <row r="15867" s="399" customFormat="true" ht="15" hidden="false" customHeight="true" outlineLevel="0" collapsed="false">
      <c r="A15867" s="416" t="s">
        <v>17341</v>
      </c>
      <c r="B15867" s="416" t="s">
        <v>17342</v>
      </c>
      <c r="C15867" s="417" t="s">
        <v>267</v>
      </c>
      <c r="D15867" s="418" t="n">
        <v>2416.42</v>
      </c>
    </row>
    <row r="15868" s="399" customFormat="true" ht="15" hidden="false" customHeight="true" outlineLevel="0" collapsed="false">
      <c r="A15868" s="416" t="s">
        <v>17343</v>
      </c>
      <c r="B15868" s="416" t="s">
        <v>17344</v>
      </c>
      <c r="C15868" s="417" t="s">
        <v>267</v>
      </c>
      <c r="D15868" s="418" t="n">
        <v>2558.94</v>
      </c>
    </row>
    <row r="15869" s="399" customFormat="true" ht="15" hidden="false" customHeight="true" outlineLevel="0" collapsed="false">
      <c r="A15869" s="416" t="s">
        <v>17345</v>
      </c>
      <c r="B15869" s="416" t="s">
        <v>17346</v>
      </c>
      <c r="C15869" s="417" t="s">
        <v>76</v>
      </c>
      <c r="D15869" s="419" t="n">
        <v>992.33</v>
      </c>
    </row>
    <row r="15870" s="399" customFormat="true" ht="15" hidden="false" customHeight="true" outlineLevel="0" collapsed="false">
      <c r="A15870" s="416" t="s">
        <v>17347</v>
      </c>
      <c r="B15870" s="416" t="s">
        <v>17348</v>
      </c>
      <c r="C15870" s="417" t="s">
        <v>76</v>
      </c>
      <c r="D15870" s="419" t="n">
        <v>510.76</v>
      </c>
    </row>
    <row r="15871" s="399" customFormat="true" ht="15" hidden="false" customHeight="true" outlineLevel="0" collapsed="false">
      <c r="A15871" s="416" t="s">
        <v>17349</v>
      </c>
      <c r="B15871" s="416" t="s">
        <v>17350</v>
      </c>
      <c r="C15871" s="417" t="s">
        <v>76</v>
      </c>
      <c r="D15871" s="418" t="n">
        <v>1597.93</v>
      </c>
    </row>
    <row r="15872" s="399" customFormat="true" ht="15" hidden="false" customHeight="true" outlineLevel="0" collapsed="false">
      <c r="A15872" s="416" t="s">
        <v>17351</v>
      </c>
      <c r="B15872" s="416" t="s">
        <v>17352</v>
      </c>
      <c r="C15872" s="417" t="s">
        <v>76</v>
      </c>
      <c r="D15872" s="418" t="n">
        <v>1032.71</v>
      </c>
    </row>
    <row r="15873" s="399" customFormat="true" ht="15" hidden="false" customHeight="true" outlineLevel="0" collapsed="false">
      <c r="A15873" s="416" t="s">
        <v>17353</v>
      </c>
      <c r="B15873" s="416" t="s">
        <v>17354</v>
      </c>
      <c r="C15873" s="417" t="s">
        <v>76</v>
      </c>
      <c r="D15873" s="419" t="n">
        <v>882.68</v>
      </c>
    </row>
    <row r="15874" s="399" customFormat="true" ht="15" hidden="false" customHeight="true" outlineLevel="0" collapsed="false">
      <c r="A15874" s="416" t="s">
        <v>17355</v>
      </c>
      <c r="B15874" s="416" t="s">
        <v>17356</v>
      </c>
      <c r="C15874" s="417" t="s">
        <v>76</v>
      </c>
      <c r="D15874" s="419" t="n">
        <v>777.39</v>
      </c>
    </row>
    <row r="15875" s="399" customFormat="true" ht="15" hidden="false" customHeight="true" outlineLevel="0" collapsed="false">
      <c r="A15875" s="416" t="s">
        <v>17357</v>
      </c>
      <c r="B15875" s="416" t="s">
        <v>17358</v>
      </c>
      <c r="C15875" s="417" t="s">
        <v>76</v>
      </c>
      <c r="D15875" s="418" t="n">
        <v>1314.56</v>
      </c>
    </row>
    <row r="15876" s="399" customFormat="true" ht="15" hidden="false" customHeight="true" outlineLevel="0" collapsed="false">
      <c r="A15876" s="416" t="s">
        <v>17359</v>
      </c>
      <c r="B15876" s="416" t="s">
        <v>17360</v>
      </c>
      <c r="C15876" s="417" t="s">
        <v>76</v>
      </c>
      <c r="D15876" s="418" t="n">
        <v>1623.68</v>
      </c>
    </row>
    <row r="15877" s="399" customFormat="true" ht="15" hidden="false" customHeight="true" outlineLevel="0" collapsed="false">
      <c r="A15877" s="416" t="s">
        <v>17361</v>
      </c>
      <c r="B15877" s="416" t="s">
        <v>17362</v>
      </c>
      <c r="C15877" s="417" t="s">
        <v>76</v>
      </c>
      <c r="D15877" s="418" t="n">
        <v>1122.87</v>
      </c>
    </row>
    <row r="15878" s="399" customFormat="true" ht="15" hidden="false" customHeight="true" outlineLevel="0" collapsed="false">
      <c r="A15878" s="416" t="s">
        <v>17363</v>
      </c>
      <c r="B15878" s="416" t="s">
        <v>17364</v>
      </c>
      <c r="C15878" s="417" t="s">
        <v>76</v>
      </c>
      <c r="D15878" s="418" t="n">
        <v>1200.68</v>
      </c>
    </row>
    <row r="15879" s="399" customFormat="true" ht="15" hidden="false" customHeight="true" outlineLevel="0" collapsed="false">
      <c r="A15879" s="416" t="s">
        <v>17365</v>
      </c>
      <c r="B15879" s="416" t="s">
        <v>17366</v>
      </c>
      <c r="C15879" s="417" t="s">
        <v>76</v>
      </c>
      <c r="D15879" s="418" t="n">
        <v>1222.73</v>
      </c>
    </row>
    <row r="15880" s="399" customFormat="true" ht="15" hidden="false" customHeight="true" outlineLevel="0" collapsed="false">
      <c r="A15880" s="416" t="s">
        <v>17367</v>
      </c>
      <c r="B15880" s="416" t="s">
        <v>17368</v>
      </c>
      <c r="C15880" s="417" t="s">
        <v>76</v>
      </c>
      <c r="D15880" s="418" t="n">
        <v>2178.89</v>
      </c>
    </row>
    <row r="15881" s="399" customFormat="true" ht="15" hidden="false" customHeight="true" outlineLevel="0" collapsed="false">
      <c r="A15881" s="416" t="s">
        <v>17369</v>
      </c>
      <c r="B15881" s="416" t="s">
        <v>17370</v>
      </c>
      <c r="C15881" s="417" t="s">
        <v>76</v>
      </c>
      <c r="D15881" s="418" t="n">
        <v>1512.34</v>
      </c>
    </row>
    <row r="15882" s="399" customFormat="true" ht="15" hidden="false" customHeight="true" outlineLevel="0" collapsed="false">
      <c r="A15882" s="416" t="s">
        <v>17371</v>
      </c>
      <c r="B15882" s="416" t="s">
        <v>17372</v>
      </c>
      <c r="C15882" s="417" t="s">
        <v>76</v>
      </c>
      <c r="D15882" s="418" t="n">
        <v>1671.2</v>
      </c>
    </row>
    <row r="15883" s="399" customFormat="true" ht="15" hidden="false" customHeight="true" outlineLevel="0" collapsed="false">
      <c r="A15883" s="416" t="s">
        <v>17373</v>
      </c>
      <c r="B15883" s="416" t="s">
        <v>17374</v>
      </c>
      <c r="C15883" s="417" t="s">
        <v>76</v>
      </c>
      <c r="D15883" s="419" t="n">
        <v>340.39</v>
      </c>
    </row>
    <row r="15884" s="399" customFormat="true" ht="15" hidden="false" customHeight="true" outlineLevel="0" collapsed="false">
      <c r="A15884" s="416" t="s">
        <v>17375</v>
      </c>
      <c r="B15884" s="416" t="s">
        <v>17376</v>
      </c>
      <c r="C15884" s="417" t="s">
        <v>76</v>
      </c>
      <c r="D15884" s="419" t="n">
        <v>894.18</v>
      </c>
    </row>
    <row r="15885" s="399" customFormat="true" ht="15" hidden="false" customHeight="true" outlineLevel="0" collapsed="false">
      <c r="A15885" s="416" t="s">
        <v>17377</v>
      </c>
      <c r="B15885" s="416" t="s">
        <v>17378</v>
      </c>
      <c r="C15885" s="417" t="s">
        <v>76</v>
      </c>
      <c r="D15885" s="418" t="n">
        <v>1328.37</v>
      </c>
    </row>
    <row r="15886" s="399" customFormat="true" ht="15" hidden="false" customHeight="true" outlineLevel="0" collapsed="false">
      <c r="A15886" s="416" t="s">
        <v>17379</v>
      </c>
      <c r="B15886" s="416" t="s">
        <v>17380</v>
      </c>
      <c r="C15886" s="417" t="s">
        <v>76</v>
      </c>
      <c r="D15886" s="418" t="n">
        <v>6875.63</v>
      </c>
    </row>
    <row r="15887" s="399" customFormat="true" ht="15" hidden="false" customHeight="true" outlineLevel="0" collapsed="false">
      <c r="A15887" s="416" t="s">
        <v>17381</v>
      </c>
      <c r="B15887" s="416" t="s">
        <v>17382</v>
      </c>
      <c r="C15887" s="417" t="s">
        <v>76</v>
      </c>
      <c r="D15887" s="418" t="n">
        <v>1071.25</v>
      </c>
    </row>
    <row r="15888" s="399" customFormat="true" ht="15" hidden="false" customHeight="true" outlineLevel="0" collapsed="false">
      <c r="A15888" s="416" t="s">
        <v>17383</v>
      </c>
      <c r="B15888" s="416" t="s">
        <v>17384</v>
      </c>
      <c r="C15888" s="417" t="s">
        <v>76</v>
      </c>
      <c r="D15888" s="418" t="n">
        <v>1660.96</v>
      </c>
    </row>
    <row r="15889" s="399" customFormat="true" ht="15" hidden="false" customHeight="true" outlineLevel="0" collapsed="false">
      <c r="A15889" s="416" t="s">
        <v>17385</v>
      </c>
      <c r="B15889" s="416" t="s">
        <v>17386</v>
      </c>
      <c r="C15889" s="417" t="s">
        <v>76</v>
      </c>
      <c r="D15889" s="418" t="n">
        <v>1485.79</v>
      </c>
    </row>
    <row r="15890" s="399" customFormat="true" ht="15" hidden="false" customHeight="true" outlineLevel="0" collapsed="false">
      <c r="A15890" s="414" t="s">
        <v>17387</v>
      </c>
      <c r="B15890" s="414" t="s">
        <v>17388</v>
      </c>
      <c r="C15890" s="415"/>
      <c r="D15890" s="415"/>
    </row>
    <row r="15891" s="399" customFormat="true" ht="15" hidden="false" customHeight="true" outlineLevel="0" collapsed="false">
      <c r="A15891" s="416" t="s">
        <v>17389</v>
      </c>
      <c r="B15891" s="416" t="s">
        <v>17390</v>
      </c>
      <c r="C15891" s="417" t="s">
        <v>274</v>
      </c>
      <c r="D15891" s="419" t="n">
        <v>931.57</v>
      </c>
    </row>
    <row r="15892" s="399" customFormat="true" ht="15" hidden="false" customHeight="true" outlineLevel="0" collapsed="false">
      <c r="A15892" s="416" t="s">
        <v>17391</v>
      </c>
      <c r="B15892" s="416" t="s">
        <v>17392</v>
      </c>
      <c r="C15892" s="417" t="s">
        <v>274</v>
      </c>
      <c r="D15892" s="419" t="n">
        <v>842.06</v>
      </c>
    </row>
    <row r="15893" s="399" customFormat="true" ht="15" hidden="false" customHeight="true" outlineLevel="0" collapsed="false">
      <c r="A15893" s="416" t="s">
        <v>17393</v>
      </c>
      <c r="B15893" s="416" t="s">
        <v>17394</v>
      </c>
      <c r="C15893" s="417" t="s">
        <v>274</v>
      </c>
      <c r="D15893" s="418" t="n">
        <v>1360.51</v>
      </c>
    </row>
    <row r="15894" s="399" customFormat="true" ht="15" hidden="false" customHeight="true" outlineLevel="0" collapsed="false">
      <c r="A15894" s="416" t="s">
        <v>17395</v>
      </c>
      <c r="B15894" s="416" t="s">
        <v>17396</v>
      </c>
      <c r="C15894" s="417" t="s">
        <v>76</v>
      </c>
      <c r="D15894" s="418" t="n">
        <v>1419.79</v>
      </c>
    </row>
    <row r="15895" s="399" customFormat="true" ht="15" hidden="false" customHeight="true" outlineLevel="0" collapsed="false">
      <c r="A15895" s="416" t="s">
        <v>17397</v>
      </c>
      <c r="B15895" s="416" t="s">
        <v>17398</v>
      </c>
      <c r="C15895" s="417" t="s">
        <v>76</v>
      </c>
      <c r="D15895" s="418" t="n">
        <v>1087.24</v>
      </c>
    </row>
    <row r="15896" s="399" customFormat="true" ht="15" hidden="false" customHeight="true" outlineLevel="0" collapsed="false">
      <c r="A15896" s="416" t="s">
        <v>17399</v>
      </c>
      <c r="B15896" s="416" t="s">
        <v>17400</v>
      </c>
      <c r="C15896" s="417" t="s">
        <v>76</v>
      </c>
      <c r="D15896" s="419" t="n">
        <v>569.69</v>
      </c>
    </row>
    <row r="15897" s="399" customFormat="true" ht="15" hidden="false" customHeight="true" outlineLevel="0" collapsed="false">
      <c r="A15897" s="416" t="s">
        <v>17401</v>
      </c>
      <c r="B15897" s="416" t="s">
        <v>17402</v>
      </c>
      <c r="C15897" s="417" t="s">
        <v>76</v>
      </c>
      <c r="D15897" s="418" t="n">
        <v>1054.22</v>
      </c>
    </row>
    <row r="15898" s="399" customFormat="true" ht="15" hidden="false" customHeight="true" outlineLevel="0" collapsed="false">
      <c r="A15898" s="409" t="s">
        <v>14741</v>
      </c>
      <c r="B15898" s="410" t="s">
        <v>262</v>
      </c>
      <c r="C15898" s="411" t="s">
        <v>14742</v>
      </c>
      <c r="D15898" s="412" t="s">
        <v>14743</v>
      </c>
    </row>
    <row r="15899" s="399" customFormat="true" ht="15" hidden="false" customHeight="true" outlineLevel="0" collapsed="false">
      <c r="A15899" s="416" t="s">
        <v>17403</v>
      </c>
      <c r="B15899" s="416" t="s">
        <v>17404</v>
      </c>
      <c r="C15899" s="417" t="s">
        <v>76</v>
      </c>
      <c r="D15899" s="419" t="n">
        <v>756.06</v>
      </c>
    </row>
    <row r="15900" s="399" customFormat="true" ht="15" hidden="false" customHeight="true" outlineLevel="0" collapsed="false">
      <c r="A15900" s="416" t="s">
        <v>17405</v>
      </c>
      <c r="B15900" s="416" t="s">
        <v>17406</v>
      </c>
      <c r="C15900" s="417" t="s">
        <v>274</v>
      </c>
      <c r="D15900" s="419" t="n">
        <v>228</v>
      </c>
    </row>
    <row r="15901" s="399" customFormat="true" ht="15" hidden="false" customHeight="true" outlineLevel="0" collapsed="false">
      <c r="A15901" s="416" t="s">
        <v>17407</v>
      </c>
      <c r="B15901" s="416" t="s">
        <v>17408</v>
      </c>
      <c r="C15901" s="417" t="s">
        <v>274</v>
      </c>
      <c r="D15901" s="419" t="n">
        <v>275.12</v>
      </c>
    </row>
    <row r="15902" s="399" customFormat="true" ht="15" hidden="false" customHeight="true" outlineLevel="0" collapsed="false">
      <c r="A15902" s="416" t="s">
        <v>17409</v>
      </c>
      <c r="B15902" s="416" t="s">
        <v>17410</v>
      </c>
      <c r="C15902" s="417" t="s">
        <v>76</v>
      </c>
      <c r="D15902" s="418" t="n">
        <v>1446.85</v>
      </c>
    </row>
    <row r="15903" s="399" customFormat="true" ht="15" hidden="false" customHeight="true" outlineLevel="0" collapsed="false">
      <c r="A15903" s="416" t="s">
        <v>17411</v>
      </c>
      <c r="B15903" s="416" t="s">
        <v>17412</v>
      </c>
      <c r="C15903" s="417" t="s">
        <v>76</v>
      </c>
      <c r="D15903" s="418" t="n">
        <v>1235.82</v>
      </c>
    </row>
    <row r="15904" s="399" customFormat="true" ht="15" hidden="false" customHeight="true" outlineLevel="0" collapsed="false">
      <c r="A15904" s="416" t="s">
        <v>17413</v>
      </c>
      <c r="B15904" s="416" t="s">
        <v>17414</v>
      </c>
      <c r="C15904" s="417" t="s">
        <v>76</v>
      </c>
      <c r="D15904" s="418" t="n">
        <v>1285.41</v>
      </c>
    </row>
    <row r="15905" s="399" customFormat="true" ht="15" hidden="false" customHeight="true" outlineLevel="0" collapsed="false">
      <c r="A15905" s="416" t="s">
        <v>17415</v>
      </c>
      <c r="B15905" s="416" t="s">
        <v>17416</v>
      </c>
      <c r="C15905" s="417" t="s">
        <v>76</v>
      </c>
      <c r="D15905" s="419" t="n">
        <v>735.4</v>
      </c>
    </row>
    <row r="15906" s="399" customFormat="true" ht="15" hidden="false" customHeight="true" outlineLevel="0" collapsed="false">
      <c r="A15906" s="416" t="s">
        <v>17417</v>
      </c>
      <c r="B15906" s="416" t="s">
        <v>17418</v>
      </c>
      <c r="C15906" s="417" t="s">
        <v>76</v>
      </c>
      <c r="D15906" s="419" t="n">
        <v>652.54</v>
      </c>
    </row>
    <row r="15907" s="399" customFormat="true" ht="15" hidden="false" customHeight="true" outlineLevel="0" collapsed="false">
      <c r="A15907" s="414" t="s">
        <v>17419</v>
      </c>
      <c r="B15907" s="414" t="s">
        <v>17420</v>
      </c>
      <c r="C15907" s="415"/>
      <c r="D15907" s="415"/>
    </row>
    <row r="15908" s="399" customFormat="true" ht="15" hidden="false" customHeight="true" outlineLevel="0" collapsed="false">
      <c r="A15908" s="416" t="s">
        <v>17421</v>
      </c>
      <c r="B15908" s="416" t="s">
        <v>17422</v>
      </c>
      <c r="C15908" s="417" t="s">
        <v>76</v>
      </c>
      <c r="D15908" s="418" t="n">
        <v>3246.05</v>
      </c>
    </row>
    <row r="15909" s="399" customFormat="true" ht="15" hidden="false" customHeight="true" outlineLevel="0" collapsed="false">
      <c r="A15909" s="416" t="s">
        <v>17423</v>
      </c>
      <c r="B15909" s="416" t="s">
        <v>17424</v>
      </c>
      <c r="C15909" s="417" t="s">
        <v>76</v>
      </c>
      <c r="D15909" s="418" t="n">
        <v>1935.73</v>
      </c>
    </row>
    <row r="15910" s="399" customFormat="true" ht="15" hidden="false" customHeight="true" outlineLevel="0" collapsed="false">
      <c r="A15910" s="416" t="s">
        <v>17425</v>
      </c>
      <c r="B15910" s="416" t="s">
        <v>17426</v>
      </c>
      <c r="C15910" s="417" t="s">
        <v>76</v>
      </c>
      <c r="D15910" s="418" t="n">
        <v>2071.84</v>
      </c>
    </row>
    <row r="15911" s="399" customFormat="true" ht="15" hidden="false" customHeight="true" outlineLevel="0" collapsed="false">
      <c r="A15911" s="416" t="s">
        <v>17427</v>
      </c>
      <c r="B15911" s="416" t="s">
        <v>17428</v>
      </c>
      <c r="C15911" s="417" t="s">
        <v>76</v>
      </c>
      <c r="D15911" s="418" t="n">
        <v>3107.5</v>
      </c>
    </row>
    <row r="15912" s="399" customFormat="true" ht="15" hidden="false" customHeight="true" outlineLevel="0" collapsed="false">
      <c r="A15912" s="416" t="s">
        <v>17429</v>
      </c>
      <c r="B15912" s="416" t="s">
        <v>17430</v>
      </c>
      <c r="C15912" s="417" t="s">
        <v>76</v>
      </c>
      <c r="D15912" s="418" t="n">
        <v>2566.58</v>
      </c>
    </row>
    <row r="15913" s="399" customFormat="true" ht="15" hidden="false" customHeight="true" outlineLevel="0" collapsed="false">
      <c r="A15913" s="416" t="s">
        <v>17431</v>
      </c>
      <c r="B15913" s="416" t="s">
        <v>17432</v>
      </c>
      <c r="C15913" s="417" t="s">
        <v>76</v>
      </c>
      <c r="D15913" s="418" t="n">
        <v>3811.35</v>
      </c>
    </row>
    <row r="15914" s="399" customFormat="true" ht="15" hidden="false" customHeight="true" outlineLevel="0" collapsed="false">
      <c r="A15914" s="416" t="s">
        <v>17433</v>
      </c>
      <c r="B15914" s="416" t="s">
        <v>17434</v>
      </c>
      <c r="C15914" s="417" t="s">
        <v>76</v>
      </c>
      <c r="D15914" s="418" t="n">
        <v>3070.4</v>
      </c>
    </row>
    <row r="15915" s="399" customFormat="true" ht="15" hidden="false" customHeight="true" outlineLevel="0" collapsed="false">
      <c r="A15915" s="416" t="s">
        <v>17435</v>
      </c>
      <c r="B15915" s="416" t="s">
        <v>17436</v>
      </c>
      <c r="C15915" s="417" t="s">
        <v>76</v>
      </c>
      <c r="D15915" s="418" t="n">
        <v>3856.85</v>
      </c>
    </row>
    <row r="15916" s="399" customFormat="true" ht="15" hidden="false" customHeight="true" outlineLevel="0" collapsed="false">
      <c r="A15916" s="416" t="s">
        <v>17437</v>
      </c>
      <c r="B15916" s="416" t="s">
        <v>17438</v>
      </c>
      <c r="C15916" s="417" t="s">
        <v>76</v>
      </c>
      <c r="D15916" s="418" t="n">
        <v>2493.33</v>
      </c>
    </row>
    <row r="15917" s="399" customFormat="true" ht="15" hidden="false" customHeight="true" outlineLevel="0" collapsed="false">
      <c r="A15917" s="416" t="s">
        <v>17439</v>
      </c>
      <c r="B15917" s="416" t="s">
        <v>17440</v>
      </c>
      <c r="C15917" s="417" t="s">
        <v>76</v>
      </c>
      <c r="D15917" s="418" t="n">
        <v>2515.74</v>
      </c>
    </row>
    <row r="15918" s="399" customFormat="true" ht="15" hidden="false" customHeight="true" outlineLevel="0" collapsed="false">
      <c r="A15918" s="416" t="s">
        <v>17441</v>
      </c>
      <c r="B15918" s="416" t="s">
        <v>17442</v>
      </c>
      <c r="C15918" s="417" t="s">
        <v>76</v>
      </c>
      <c r="D15918" s="418" t="n">
        <v>3704.03</v>
      </c>
    </row>
    <row r="15919" s="399" customFormat="true" ht="15" hidden="false" customHeight="true" outlineLevel="0" collapsed="false">
      <c r="A15919" s="416" t="s">
        <v>17443</v>
      </c>
      <c r="B15919" s="416" t="s">
        <v>17444</v>
      </c>
      <c r="C15919" s="417" t="s">
        <v>76</v>
      </c>
      <c r="D15919" s="418" t="n">
        <v>3140.93</v>
      </c>
    </row>
    <row r="15920" s="399" customFormat="true" ht="15" hidden="false" customHeight="true" outlineLevel="0" collapsed="false">
      <c r="A15920" s="416" t="s">
        <v>17445</v>
      </c>
      <c r="B15920" s="416" t="s">
        <v>17446</v>
      </c>
      <c r="C15920" s="417" t="s">
        <v>76</v>
      </c>
      <c r="D15920" s="418" t="n">
        <v>4399.88</v>
      </c>
    </row>
    <row r="15921" s="399" customFormat="true" ht="15" hidden="false" customHeight="true" outlineLevel="0" collapsed="false">
      <c r="A15921" s="416" t="s">
        <v>17447</v>
      </c>
      <c r="B15921" s="416" t="s">
        <v>17448</v>
      </c>
      <c r="C15921" s="417" t="s">
        <v>76</v>
      </c>
      <c r="D15921" s="418" t="n">
        <v>3393.54</v>
      </c>
    </row>
    <row r="15922" s="399" customFormat="true" ht="15" hidden="false" customHeight="true" outlineLevel="0" collapsed="false">
      <c r="A15922" s="416" t="s">
        <v>17449</v>
      </c>
      <c r="B15922" s="416" t="s">
        <v>17450</v>
      </c>
      <c r="C15922" s="417" t="s">
        <v>76</v>
      </c>
      <c r="D15922" s="418" t="n">
        <v>4434.04</v>
      </c>
    </row>
    <row r="15923" s="399" customFormat="true" ht="15" hidden="false" customHeight="true" outlineLevel="0" collapsed="false">
      <c r="A15923" s="416" t="s">
        <v>17451</v>
      </c>
      <c r="B15923" s="416" t="s">
        <v>17452</v>
      </c>
      <c r="C15923" s="417" t="s">
        <v>76</v>
      </c>
      <c r="D15923" s="418" t="n">
        <v>4500.23</v>
      </c>
    </row>
    <row r="15924" s="399" customFormat="true" ht="15" hidden="false" customHeight="true" outlineLevel="0" collapsed="false">
      <c r="A15924" s="416" t="s">
        <v>17453</v>
      </c>
      <c r="B15924" s="416" t="s">
        <v>17454</v>
      </c>
      <c r="C15924" s="417" t="s">
        <v>76</v>
      </c>
      <c r="D15924" s="418" t="n">
        <v>4273.32</v>
      </c>
    </row>
    <row r="15925" s="399" customFormat="true" ht="15" hidden="false" customHeight="true" outlineLevel="0" collapsed="false">
      <c r="A15925" s="409" t="s">
        <v>14741</v>
      </c>
      <c r="B15925" s="410" t="s">
        <v>262</v>
      </c>
      <c r="C15925" s="411" t="s">
        <v>14742</v>
      </c>
      <c r="D15925" s="412" t="s">
        <v>14743</v>
      </c>
    </row>
    <row r="15926" s="399" customFormat="true" ht="15" hidden="false" customHeight="true" outlineLevel="0" collapsed="false">
      <c r="A15926" s="416" t="s">
        <v>17455</v>
      </c>
      <c r="B15926" s="416" t="s">
        <v>17456</v>
      </c>
      <c r="C15926" s="417" t="s">
        <v>76</v>
      </c>
      <c r="D15926" s="418" t="n">
        <v>2727.98</v>
      </c>
    </row>
    <row r="15927" s="399" customFormat="true" ht="15" hidden="false" customHeight="true" outlineLevel="0" collapsed="false">
      <c r="A15927" s="416" t="s">
        <v>17457</v>
      </c>
      <c r="B15927" s="416" t="s">
        <v>17458</v>
      </c>
      <c r="C15927" s="417" t="s">
        <v>76</v>
      </c>
      <c r="D15927" s="418" t="n">
        <v>4584.88</v>
      </c>
    </row>
    <row r="15928" s="399" customFormat="true" ht="15" hidden="false" customHeight="true" outlineLevel="0" collapsed="false">
      <c r="A15928" s="416" t="s">
        <v>17459</v>
      </c>
      <c r="B15928" s="416" t="s">
        <v>17460</v>
      </c>
      <c r="C15928" s="417" t="s">
        <v>76</v>
      </c>
      <c r="D15928" s="418" t="n">
        <v>4178.55</v>
      </c>
    </row>
    <row r="15929" s="399" customFormat="true" ht="15" hidden="false" customHeight="true" outlineLevel="0" collapsed="false">
      <c r="A15929" s="416" t="s">
        <v>17461</v>
      </c>
      <c r="B15929" s="416" t="s">
        <v>17462</v>
      </c>
      <c r="C15929" s="417" t="s">
        <v>76</v>
      </c>
      <c r="D15929" s="418" t="n">
        <v>3566.68</v>
      </c>
    </row>
    <row r="15930" s="399" customFormat="true" ht="15" hidden="false" customHeight="true" outlineLevel="0" collapsed="false">
      <c r="A15930" s="416" t="s">
        <v>17463</v>
      </c>
      <c r="B15930" s="416" t="s">
        <v>17464</v>
      </c>
      <c r="C15930" s="417" t="s">
        <v>76</v>
      </c>
      <c r="D15930" s="418" t="n">
        <v>1780.2</v>
      </c>
    </row>
    <row r="15931" s="399" customFormat="true" ht="15" hidden="false" customHeight="true" outlineLevel="0" collapsed="false">
      <c r="A15931" s="416" t="s">
        <v>17465</v>
      </c>
      <c r="B15931" s="416" t="s">
        <v>17466</v>
      </c>
      <c r="C15931" s="417" t="s">
        <v>76</v>
      </c>
      <c r="D15931" s="418" t="n">
        <v>2851.29</v>
      </c>
    </row>
    <row r="15932" s="399" customFormat="true" ht="15" hidden="false" customHeight="true" outlineLevel="0" collapsed="false">
      <c r="A15932" s="416" t="s">
        <v>17467</v>
      </c>
      <c r="B15932" s="416" t="s">
        <v>17468</v>
      </c>
      <c r="C15932" s="417" t="s">
        <v>76</v>
      </c>
      <c r="D15932" s="418" t="n">
        <v>2346.84</v>
      </c>
    </row>
    <row r="15933" s="399" customFormat="true" ht="15" hidden="false" customHeight="true" outlineLevel="0" collapsed="false">
      <c r="A15933" s="414" t="s">
        <v>17469</v>
      </c>
      <c r="B15933" s="414" t="s">
        <v>17470</v>
      </c>
      <c r="C15933" s="415"/>
      <c r="D15933" s="415"/>
    </row>
    <row r="15934" s="399" customFormat="true" ht="15" hidden="false" customHeight="true" outlineLevel="0" collapsed="false">
      <c r="A15934" s="416" t="s">
        <v>17471</v>
      </c>
      <c r="B15934" s="416" t="s">
        <v>17472</v>
      </c>
      <c r="C15934" s="417" t="s">
        <v>274</v>
      </c>
      <c r="D15934" s="419" t="n">
        <v>949.57</v>
      </c>
    </row>
    <row r="15935" s="399" customFormat="true" ht="15" hidden="false" customHeight="true" outlineLevel="0" collapsed="false">
      <c r="A15935" s="414" t="s">
        <v>17473</v>
      </c>
      <c r="B15935" s="414" t="s">
        <v>17474</v>
      </c>
      <c r="C15935" s="415"/>
      <c r="D15935" s="415"/>
    </row>
    <row r="15936" s="399" customFormat="true" ht="15" hidden="false" customHeight="true" outlineLevel="0" collapsed="false">
      <c r="A15936" s="416" t="s">
        <v>17475</v>
      </c>
      <c r="B15936" s="416" t="s">
        <v>17476</v>
      </c>
      <c r="C15936" s="417" t="s">
        <v>76</v>
      </c>
      <c r="D15936" s="419" t="n">
        <v>734.35</v>
      </c>
    </row>
    <row r="15937" s="399" customFormat="true" ht="15" hidden="false" customHeight="true" outlineLevel="0" collapsed="false">
      <c r="A15937" s="416" t="s">
        <v>17477</v>
      </c>
      <c r="B15937" s="416" t="s">
        <v>17478</v>
      </c>
      <c r="C15937" s="417" t="s">
        <v>76</v>
      </c>
      <c r="D15937" s="418" t="n">
        <v>1051.7</v>
      </c>
    </row>
    <row r="15938" s="399" customFormat="true" ht="15" hidden="false" customHeight="true" outlineLevel="0" collapsed="false">
      <c r="A15938" s="414" t="s">
        <v>17479</v>
      </c>
      <c r="B15938" s="414" t="s">
        <v>17480</v>
      </c>
      <c r="C15938" s="415"/>
      <c r="D15938" s="415"/>
    </row>
    <row r="15939" s="399" customFormat="true" ht="15" hidden="false" customHeight="true" outlineLevel="0" collapsed="false">
      <c r="A15939" s="416" t="s">
        <v>17481</v>
      </c>
      <c r="B15939" s="416" t="s">
        <v>17482</v>
      </c>
      <c r="C15939" s="417" t="s">
        <v>274</v>
      </c>
      <c r="D15939" s="419" t="n">
        <v>747.79</v>
      </c>
    </row>
    <row r="15940" s="399" customFormat="true" ht="15" hidden="false" customHeight="true" outlineLevel="0" collapsed="false">
      <c r="A15940" s="416" t="s">
        <v>17483</v>
      </c>
      <c r="B15940" s="416" t="s">
        <v>17484</v>
      </c>
      <c r="C15940" s="417" t="s">
        <v>274</v>
      </c>
      <c r="D15940" s="419" t="n">
        <v>570.79</v>
      </c>
    </row>
    <row r="15941" s="399" customFormat="true" ht="15" hidden="false" customHeight="true" outlineLevel="0" collapsed="false">
      <c r="A15941" s="416" t="s">
        <v>17485</v>
      </c>
      <c r="B15941" s="416" t="s">
        <v>17486</v>
      </c>
      <c r="C15941" s="417" t="s">
        <v>274</v>
      </c>
      <c r="D15941" s="419" t="n">
        <v>659.85</v>
      </c>
    </row>
    <row r="15942" s="399" customFormat="true" ht="15" hidden="false" customHeight="true" outlineLevel="0" collapsed="false">
      <c r="A15942" s="414" t="s">
        <v>17487</v>
      </c>
      <c r="B15942" s="414" t="s">
        <v>17488</v>
      </c>
      <c r="C15942" s="415"/>
      <c r="D15942" s="415"/>
    </row>
    <row r="15943" s="399" customFormat="true" ht="15" hidden="false" customHeight="true" outlineLevel="0" collapsed="false">
      <c r="A15943" s="416" t="s">
        <v>17489</v>
      </c>
      <c r="B15943" s="416" t="s">
        <v>17490</v>
      </c>
      <c r="C15943" s="417" t="s">
        <v>76</v>
      </c>
      <c r="D15943" s="419" t="n">
        <v>42.77</v>
      </c>
    </row>
    <row r="15944" s="399" customFormat="true" ht="15" hidden="false" customHeight="true" outlineLevel="0" collapsed="false">
      <c r="A15944" s="416" t="s">
        <v>17491</v>
      </c>
      <c r="B15944" s="416" t="s">
        <v>17492</v>
      </c>
      <c r="C15944" s="417" t="s">
        <v>274</v>
      </c>
      <c r="D15944" s="419" t="n">
        <v>13.12</v>
      </c>
    </row>
    <row r="15945" s="399" customFormat="true" ht="15" hidden="false" customHeight="true" outlineLevel="0" collapsed="false">
      <c r="A15945" s="416" t="s">
        <v>17493</v>
      </c>
      <c r="B15945" s="416" t="s">
        <v>17494</v>
      </c>
      <c r="C15945" s="417" t="s">
        <v>274</v>
      </c>
      <c r="D15945" s="419" t="n">
        <v>25.66</v>
      </c>
    </row>
    <row r="15946" s="399" customFormat="true" ht="15" hidden="false" customHeight="true" outlineLevel="0" collapsed="false">
      <c r="A15946" s="416" t="s">
        <v>17495</v>
      </c>
      <c r="B15946" s="416" t="s">
        <v>17496</v>
      </c>
      <c r="C15946" s="417" t="s">
        <v>274</v>
      </c>
      <c r="D15946" s="419" t="n">
        <v>52.18</v>
      </c>
    </row>
    <row r="15947" s="399" customFormat="true" ht="15" hidden="false" customHeight="true" outlineLevel="0" collapsed="false">
      <c r="A15947" s="416" t="s">
        <v>17497</v>
      </c>
      <c r="B15947" s="416" t="s">
        <v>17498</v>
      </c>
      <c r="C15947" s="417" t="s">
        <v>11250</v>
      </c>
      <c r="D15947" s="418" t="n">
        <v>4058.58</v>
      </c>
    </row>
    <row r="15948" s="399" customFormat="true" ht="15" hidden="false" customHeight="true" outlineLevel="0" collapsed="false">
      <c r="A15948" s="416" t="s">
        <v>17499</v>
      </c>
      <c r="B15948" s="416" t="s">
        <v>17500</v>
      </c>
      <c r="C15948" s="417" t="s">
        <v>274</v>
      </c>
      <c r="D15948" s="419" t="n">
        <v>254.08</v>
      </c>
    </row>
    <row r="15949" s="399" customFormat="true" ht="15" hidden="false" customHeight="true" outlineLevel="0" collapsed="false">
      <c r="A15949" s="416" t="s">
        <v>17501</v>
      </c>
      <c r="B15949" s="416" t="s">
        <v>17502</v>
      </c>
      <c r="C15949" s="417" t="s">
        <v>274</v>
      </c>
      <c r="D15949" s="419" t="n">
        <v>335.29</v>
      </c>
    </row>
    <row r="15950" s="399" customFormat="true" ht="15" hidden="false" customHeight="true" outlineLevel="0" collapsed="false">
      <c r="A15950" s="416" t="s">
        <v>17503</v>
      </c>
      <c r="B15950" s="416" t="s">
        <v>17504</v>
      </c>
      <c r="C15950" s="417" t="s">
        <v>76</v>
      </c>
      <c r="D15950" s="419" t="n">
        <v>322.54</v>
      </c>
    </row>
    <row r="15951" s="399" customFormat="true" ht="15" hidden="false" customHeight="true" outlineLevel="0" collapsed="false">
      <c r="A15951" s="416" t="s">
        <v>17505</v>
      </c>
      <c r="B15951" s="416" t="s">
        <v>17506</v>
      </c>
      <c r="C15951" s="417" t="s">
        <v>76</v>
      </c>
      <c r="D15951" s="419" t="n">
        <v>117.31</v>
      </c>
    </row>
    <row r="15952" s="399" customFormat="true" ht="15" hidden="false" customHeight="true" outlineLevel="0" collapsed="false">
      <c r="A15952" s="416" t="s">
        <v>17507</v>
      </c>
      <c r="B15952" s="416" t="s">
        <v>17508</v>
      </c>
      <c r="C15952" s="417" t="s">
        <v>76</v>
      </c>
      <c r="D15952" s="419" t="n">
        <v>47.8</v>
      </c>
    </row>
    <row r="15953" s="399" customFormat="true" ht="15" hidden="false" customHeight="true" outlineLevel="0" collapsed="false">
      <c r="A15953" s="416" t="s">
        <v>17509</v>
      </c>
      <c r="B15953" s="416" t="s">
        <v>17510</v>
      </c>
      <c r="C15953" s="417" t="s">
        <v>76</v>
      </c>
      <c r="D15953" s="419" t="n">
        <v>621.88</v>
      </c>
    </row>
    <row r="15954" s="399" customFormat="true" ht="15" hidden="false" customHeight="true" outlineLevel="0" collapsed="false">
      <c r="A15954" s="416" t="s">
        <v>17511</v>
      </c>
      <c r="B15954" s="416" t="s">
        <v>17512</v>
      </c>
      <c r="C15954" s="417" t="s">
        <v>76</v>
      </c>
      <c r="D15954" s="418" t="n">
        <v>1012.03</v>
      </c>
    </row>
    <row r="15955" s="399" customFormat="true" ht="15" hidden="false" customHeight="true" outlineLevel="0" collapsed="false">
      <c r="A15955" s="421" t="n">
        <v>25</v>
      </c>
      <c r="B15955" s="414" t="s">
        <v>17513</v>
      </c>
      <c r="C15955" s="415"/>
      <c r="D15955" s="415"/>
    </row>
    <row r="15956" s="399" customFormat="true" ht="15" hidden="false" customHeight="true" outlineLevel="0" collapsed="false">
      <c r="A15956" s="414" t="s">
        <v>17514</v>
      </c>
      <c r="B15956" s="414" t="s">
        <v>17515</v>
      </c>
      <c r="C15956" s="415"/>
      <c r="D15956" s="415"/>
    </row>
    <row r="15957" s="399" customFormat="true" ht="15" hidden="false" customHeight="true" outlineLevel="0" collapsed="false">
      <c r="A15957" s="416" t="s">
        <v>17516</v>
      </c>
      <c r="B15957" s="416" t="s">
        <v>17517</v>
      </c>
      <c r="C15957" s="417" t="s">
        <v>76</v>
      </c>
      <c r="D15957" s="419" t="n">
        <v>895.83</v>
      </c>
    </row>
    <row r="15958" s="399" customFormat="true" ht="15" hidden="false" customHeight="true" outlineLevel="0" collapsed="false">
      <c r="A15958" s="416" t="s">
        <v>17518</v>
      </c>
      <c r="B15958" s="416" t="s">
        <v>17519</v>
      </c>
      <c r="C15958" s="417" t="s">
        <v>76</v>
      </c>
      <c r="D15958" s="419" t="n">
        <v>441.65</v>
      </c>
    </row>
    <row r="15959" s="399" customFormat="true" ht="15" hidden="false" customHeight="true" outlineLevel="0" collapsed="false">
      <c r="A15959" s="416" t="s">
        <v>17520</v>
      </c>
      <c r="B15959" s="416" t="s">
        <v>17521</v>
      </c>
      <c r="C15959" s="417" t="s">
        <v>76</v>
      </c>
      <c r="D15959" s="418" t="n">
        <v>1254.56</v>
      </c>
    </row>
    <row r="15960" s="399" customFormat="true" ht="15" hidden="false" customHeight="true" outlineLevel="0" collapsed="false">
      <c r="A15960" s="416" t="s">
        <v>17522</v>
      </c>
      <c r="B15960" s="416" t="s">
        <v>17523</v>
      </c>
      <c r="C15960" s="417" t="s">
        <v>76</v>
      </c>
      <c r="D15960" s="419" t="n">
        <v>466.14</v>
      </c>
    </row>
    <row r="15961" s="399" customFormat="true" ht="15" hidden="false" customHeight="true" outlineLevel="0" collapsed="false">
      <c r="A15961" s="416" t="s">
        <v>17524</v>
      </c>
      <c r="B15961" s="416" t="s">
        <v>17525</v>
      </c>
      <c r="C15961" s="417" t="s">
        <v>76</v>
      </c>
      <c r="D15961" s="419" t="n">
        <v>991.09</v>
      </c>
    </row>
    <row r="15962" s="399" customFormat="true" ht="15" hidden="false" customHeight="true" outlineLevel="0" collapsed="false">
      <c r="A15962" s="416" t="s">
        <v>17526</v>
      </c>
      <c r="B15962" s="416" t="s">
        <v>17527</v>
      </c>
      <c r="C15962" s="417" t="s">
        <v>76</v>
      </c>
      <c r="D15962" s="419" t="n">
        <v>311.96</v>
      </c>
    </row>
    <row r="15963" s="399" customFormat="true" ht="15" hidden="false" customHeight="true" outlineLevel="0" collapsed="false">
      <c r="A15963" s="409" t="s">
        <v>14741</v>
      </c>
      <c r="B15963" s="410" t="s">
        <v>262</v>
      </c>
      <c r="C15963" s="411" t="s">
        <v>14742</v>
      </c>
      <c r="D15963" s="412" t="s">
        <v>14743</v>
      </c>
    </row>
    <row r="15964" s="399" customFormat="true" ht="15" hidden="false" customHeight="true" outlineLevel="0" collapsed="false">
      <c r="A15964" s="416" t="s">
        <v>17528</v>
      </c>
      <c r="B15964" s="416" t="s">
        <v>17529</v>
      </c>
      <c r="C15964" s="417" t="s">
        <v>76</v>
      </c>
      <c r="D15964" s="419" t="n">
        <v>832.27</v>
      </c>
    </row>
    <row r="15965" s="399" customFormat="true" ht="15" hidden="false" customHeight="true" outlineLevel="0" collapsed="false">
      <c r="A15965" s="416" t="s">
        <v>17530</v>
      </c>
      <c r="B15965" s="416" t="s">
        <v>17531</v>
      </c>
      <c r="C15965" s="417" t="s">
        <v>76</v>
      </c>
      <c r="D15965" s="419" t="n">
        <v>418.26</v>
      </c>
    </row>
    <row r="15966" s="399" customFormat="true" ht="15" hidden="false" customHeight="true" outlineLevel="0" collapsed="false">
      <c r="A15966" s="416" t="s">
        <v>17532</v>
      </c>
      <c r="B15966" s="416" t="s">
        <v>17533</v>
      </c>
      <c r="C15966" s="417" t="s">
        <v>76</v>
      </c>
      <c r="D15966" s="418" t="n">
        <v>1326.86</v>
      </c>
    </row>
    <row r="15967" s="399" customFormat="true" ht="15" hidden="false" customHeight="true" outlineLevel="0" collapsed="false">
      <c r="A15967" s="416" t="s">
        <v>17534</v>
      </c>
      <c r="B15967" s="416" t="s">
        <v>17535</v>
      </c>
      <c r="C15967" s="417" t="s">
        <v>76</v>
      </c>
      <c r="D15967" s="418" t="n">
        <v>1211.52</v>
      </c>
    </row>
    <row r="15968" s="399" customFormat="true" ht="15" hidden="false" customHeight="true" outlineLevel="0" collapsed="false">
      <c r="A15968" s="416" t="s">
        <v>17536</v>
      </c>
      <c r="B15968" s="416" t="s">
        <v>17537</v>
      </c>
      <c r="C15968" s="417" t="s">
        <v>76</v>
      </c>
      <c r="D15968" s="419" t="n">
        <v>484.4</v>
      </c>
    </row>
    <row r="15969" s="399" customFormat="true" ht="15" hidden="false" customHeight="true" outlineLevel="0" collapsed="false">
      <c r="A15969" s="416" t="s">
        <v>17538</v>
      </c>
      <c r="B15969" s="416" t="s">
        <v>17539</v>
      </c>
      <c r="C15969" s="417" t="s">
        <v>76</v>
      </c>
      <c r="D15969" s="418" t="n">
        <v>1182.25</v>
      </c>
    </row>
    <row r="15970" s="399" customFormat="true" ht="15" hidden="false" customHeight="true" outlineLevel="0" collapsed="false">
      <c r="A15970" s="416" t="s">
        <v>17540</v>
      </c>
      <c r="B15970" s="416" t="s">
        <v>17541</v>
      </c>
      <c r="C15970" s="417" t="s">
        <v>76</v>
      </c>
      <c r="D15970" s="418" t="n">
        <v>1491.13</v>
      </c>
    </row>
    <row r="15971" s="399" customFormat="true" ht="15" hidden="false" customHeight="true" outlineLevel="0" collapsed="false">
      <c r="A15971" s="416" t="s">
        <v>17542</v>
      </c>
      <c r="B15971" s="416" t="s">
        <v>17543</v>
      </c>
      <c r="C15971" s="417" t="s">
        <v>76</v>
      </c>
      <c r="D15971" s="419" t="n">
        <v>931.7</v>
      </c>
    </row>
    <row r="15972" s="399" customFormat="true" ht="15" hidden="false" customHeight="true" outlineLevel="0" collapsed="false">
      <c r="A15972" s="416" t="s">
        <v>17544</v>
      </c>
      <c r="B15972" s="416" t="s">
        <v>17545</v>
      </c>
      <c r="C15972" s="417" t="s">
        <v>76</v>
      </c>
      <c r="D15972" s="419" t="n">
        <v>714.37</v>
      </c>
    </row>
    <row r="15973" s="399" customFormat="true" ht="15" hidden="false" customHeight="true" outlineLevel="0" collapsed="false">
      <c r="A15973" s="416" t="s">
        <v>17546</v>
      </c>
      <c r="B15973" s="416" t="s">
        <v>17547</v>
      </c>
      <c r="C15973" s="417" t="s">
        <v>76</v>
      </c>
      <c r="D15973" s="419" t="n">
        <v>633.48</v>
      </c>
    </row>
    <row r="15974" s="399" customFormat="true" ht="15" hidden="false" customHeight="true" outlineLevel="0" collapsed="false">
      <c r="A15974" s="416" t="s">
        <v>17548</v>
      </c>
      <c r="B15974" s="416" t="s">
        <v>17549</v>
      </c>
      <c r="C15974" s="417" t="s">
        <v>76</v>
      </c>
      <c r="D15974" s="419" t="n">
        <v>971.65</v>
      </c>
    </row>
    <row r="15975" s="399" customFormat="true" ht="15" hidden="false" customHeight="true" outlineLevel="0" collapsed="false">
      <c r="A15975" s="416" t="s">
        <v>17550</v>
      </c>
      <c r="B15975" s="416" t="s">
        <v>17551</v>
      </c>
      <c r="C15975" s="417" t="s">
        <v>76</v>
      </c>
      <c r="D15975" s="419" t="n">
        <v>949.46</v>
      </c>
    </row>
    <row r="15976" s="399" customFormat="true" ht="15" hidden="false" customHeight="true" outlineLevel="0" collapsed="false">
      <c r="A15976" s="416" t="s">
        <v>17552</v>
      </c>
      <c r="B15976" s="416" t="s">
        <v>17553</v>
      </c>
      <c r="C15976" s="417" t="s">
        <v>76</v>
      </c>
      <c r="D15976" s="419" t="n">
        <v>977.21</v>
      </c>
    </row>
    <row r="15977" s="399" customFormat="true" ht="15" hidden="false" customHeight="true" outlineLevel="0" collapsed="false">
      <c r="A15977" s="416" t="s">
        <v>17554</v>
      </c>
      <c r="B15977" s="416" t="s">
        <v>17555</v>
      </c>
      <c r="C15977" s="417" t="s">
        <v>76</v>
      </c>
      <c r="D15977" s="418" t="n">
        <v>1400.44</v>
      </c>
    </row>
    <row r="15978" s="399" customFormat="true" ht="15" hidden="false" customHeight="true" outlineLevel="0" collapsed="false">
      <c r="A15978" s="416" t="s">
        <v>17556</v>
      </c>
      <c r="B15978" s="416" t="s">
        <v>17557</v>
      </c>
      <c r="C15978" s="417" t="s">
        <v>76</v>
      </c>
      <c r="D15978" s="419" t="n">
        <v>745.71</v>
      </c>
    </row>
    <row r="15979" s="399" customFormat="true" ht="15" hidden="false" customHeight="true" outlineLevel="0" collapsed="false">
      <c r="A15979" s="416" t="s">
        <v>17558</v>
      </c>
      <c r="B15979" s="416" t="s">
        <v>17559</v>
      </c>
      <c r="C15979" s="417" t="s">
        <v>76</v>
      </c>
      <c r="D15979" s="418" t="n">
        <v>1411.55</v>
      </c>
    </row>
    <row r="15980" s="399" customFormat="true" ht="15" hidden="false" customHeight="true" outlineLevel="0" collapsed="false">
      <c r="A15980" s="416" t="s">
        <v>17560</v>
      </c>
      <c r="B15980" s="416" t="s">
        <v>17561</v>
      </c>
      <c r="C15980" s="417" t="s">
        <v>76</v>
      </c>
      <c r="D15980" s="419" t="n">
        <v>885.22</v>
      </c>
    </row>
    <row r="15981" s="399" customFormat="true" ht="15" hidden="false" customHeight="true" outlineLevel="0" collapsed="false">
      <c r="A15981" s="416" t="s">
        <v>17562</v>
      </c>
      <c r="B15981" s="416" t="s">
        <v>17563</v>
      </c>
      <c r="C15981" s="417" t="s">
        <v>76</v>
      </c>
      <c r="D15981" s="419" t="n">
        <v>907.05</v>
      </c>
    </row>
    <row r="15982" s="399" customFormat="true" ht="15" hidden="false" customHeight="true" outlineLevel="0" collapsed="false">
      <c r="A15982" s="416" t="s">
        <v>17564</v>
      </c>
      <c r="B15982" s="416" t="s">
        <v>17565</v>
      </c>
      <c r="C15982" s="417" t="s">
        <v>76</v>
      </c>
      <c r="D15982" s="418" t="n">
        <v>1097.36</v>
      </c>
    </row>
    <row r="15983" s="399" customFormat="true" ht="15" hidden="false" customHeight="true" outlineLevel="0" collapsed="false">
      <c r="A15983" s="416" t="s">
        <v>17566</v>
      </c>
      <c r="B15983" s="416" t="s">
        <v>17567</v>
      </c>
      <c r="C15983" s="417" t="s">
        <v>76</v>
      </c>
      <c r="D15983" s="418" t="n">
        <v>1200.26</v>
      </c>
    </row>
    <row r="15984" s="399" customFormat="true" ht="15" hidden="false" customHeight="true" outlineLevel="0" collapsed="false">
      <c r="A15984" s="416" t="s">
        <v>17568</v>
      </c>
      <c r="B15984" s="416" t="s">
        <v>17569</v>
      </c>
      <c r="C15984" s="417" t="s">
        <v>76</v>
      </c>
      <c r="D15984" s="418" t="n">
        <v>1209.91</v>
      </c>
    </row>
    <row r="15985" s="399" customFormat="true" ht="15" hidden="false" customHeight="true" outlineLevel="0" collapsed="false">
      <c r="A15985" s="416" t="s">
        <v>17570</v>
      </c>
      <c r="B15985" s="416" t="s">
        <v>17571</v>
      </c>
      <c r="C15985" s="417" t="s">
        <v>76</v>
      </c>
      <c r="D15985" s="418" t="n">
        <v>1187.16</v>
      </c>
    </row>
    <row r="15986" s="399" customFormat="true" ht="15" hidden="false" customHeight="true" outlineLevel="0" collapsed="false">
      <c r="A15986" s="414" t="s">
        <v>17572</v>
      </c>
      <c r="B15986" s="414" t="s">
        <v>17573</v>
      </c>
      <c r="C15986" s="415"/>
      <c r="D15986" s="415"/>
    </row>
    <row r="15987" s="399" customFormat="true" ht="15" hidden="false" customHeight="true" outlineLevel="0" collapsed="false">
      <c r="A15987" s="416" t="s">
        <v>17574</v>
      </c>
      <c r="B15987" s="416" t="s">
        <v>17575</v>
      </c>
      <c r="C15987" s="417" t="s">
        <v>76</v>
      </c>
      <c r="D15987" s="419" t="n">
        <v>525.59</v>
      </c>
    </row>
    <row r="15988" s="399" customFormat="true" ht="15" hidden="false" customHeight="true" outlineLevel="0" collapsed="false">
      <c r="A15988" s="416" t="s">
        <v>17576</v>
      </c>
      <c r="B15988" s="416" t="s">
        <v>17577</v>
      </c>
      <c r="C15988" s="417" t="s">
        <v>76</v>
      </c>
      <c r="D15988" s="418" t="n">
        <v>1030.34</v>
      </c>
    </row>
    <row r="15989" s="399" customFormat="true" ht="15" hidden="false" customHeight="true" outlineLevel="0" collapsed="false">
      <c r="A15989" s="416" t="s">
        <v>17578</v>
      </c>
      <c r="B15989" s="416" t="s">
        <v>17579</v>
      </c>
      <c r="C15989" s="417" t="s">
        <v>76</v>
      </c>
      <c r="D15989" s="418" t="n">
        <v>1138.73</v>
      </c>
    </row>
    <row r="15990" s="399" customFormat="true" ht="15" hidden="false" customHeight="true" outlineLevel="0" collapsed="false">
      <c r="A15990" s="416" t="s">
        <v>17580</v>
      </c>
      <c r="B15990" s="416" t="s">
        <v>17581</v>
      </c>
      <c r="C15990" s="417" t="s">
        <v>76</v>
      </c>
      <c r="D15990" s="418" t="n">
        <v>1022.95</v>
      </c>
    </row>
    <row r="15991" s="399" customFormat="true" ht="15" hidden="false" customHeight="true" outlineLevel="0" collapsed="false">
      <c r="A15991" s="416" t="s">
        <v>17582</v>
      </c>
      <c r="B15991" s="416" t="s">
        <v>17583</v>
      </c>
      <c r="C15991" s="417" t="s">
        <v>76</v>
      </c>
      <c r="D15991" s="419" t="n">
        <v>499.07</v>
      </c>
    </row>
    <row r="15992" s="399" customFormat="true" ht="15" hidden="false" customHeight="true" outlineLevel="0" collapsed="false">
      <c r="A15992" s="416" t="s">
        <v>17584</v>
      </c>
      <c r="B15992" s="416" t="s">
        <v>17585</v>
      </c>
      <c r="C15992" s="417" t="s">
        <v>76</v>
      </c>
      <c r="D15992" s="419" t="n">
        <v>853.97</v>
      </c>
    </row>
    <row r="15993" s="399" customFormat="true" ht="15" hidden="false" customHeight="true" outlineLevel="0" collapsed="false">
      <c r="A15993" s="416" t="s">
        <v>17586</v>
      </c>
      <c r="B15993" s="416" t="s">
        <v>17587</v>
      </c>
      <c r="C15993" s="417" t="s">
        <v>76</v>
      </c>
      <c r="D15993" s="419" t="n">
        <v>636.47</v>
      </c>
    </row>
    <row r="15994" s="399" customFormat="true" ht="15" hidden="false" customHeight="true" outlineLevel="0" collapsed="false">
      <c r="A15994" s="416" t="s">
        <v>17588</v>
      </c>
      <c r="B15994" s="416" t="s">
        <v>17589</v>
      </c>
      <c r="C15994" s="417" t="s">
        <v>76</v>
      </c>
      <c r="D15994" s="418" t="n">
        <v>1139.54</v>
      </c>
    </row>
    <row r="15995" s="399" customFormat="true" ht="15" hidden="false" customHeight="true" outlineLevel="0" collapsed="false">
      <c r="A15995" s="416" t="s">
        <v>17590</v>
      </c>
      <c r="B15995" s="416" t="s">
        <v>17591</v>
      </c>
      <c r="C15995" s="417" t="s">
        <v>76</v>
      </c>
      <c r="D15995" s="419" t="n">
        <v>678.79</v>
      </c>
    </row>
    <row r="15996" s="399" customFormat="true" ht="15" hidden="false" customHeight="true" outlineLevel="0" collapsed="false">
      <c r="A15996" s="416" t="s">
        <v>17592</v>
      </c>
      <c r="B15996" s="416" t="s">
        <v>17593</v>
      </c>
      <c r="C15996" s="417" t="s">
        <v>76</v>
      </c>
      <c r="D15996" s="419" t="n">
        <v>791.65</v>
      </c>
    </row>
    <row r="15997" s="399" customFormat="true" ht="15" hidden="false" customHeight="true" outlineLevel="0" collapsed="false">
      <c r="A15997" s="416" t="s">
        <v>17594</v>
      </c>
      <c r="B15997" s="416" t="s">
        <v>17595</v>
      </c>
      <c r="C15997" s="417" t="s">
        <v>76</v>
      </c>
      <c r="D15997" s="418" t="n">
        <v>1057.13</v>
      </c>
    </row>
    <row r="15998" s="399" customFormat="true" ht="15" hidden="false" customHeight="true" outlineLevel="0" collapsed="false">
      <c r="A15998" s="416" t="s">
        <v>17596</v>
      </c>
      <c r="B15998" s="416" t="s">
        <v>17597</v>
      </c>
      <c r="C15998" s="417" t="s">
        <v>76</v>
      </c>
      <c r="D15998" s="418" t="n">
        <v>1007.8</v>
      </c>
    </row>
    <row r="15999" s="399" customFormat="true" ht="15" hidden="false" customHeight="true" outlineLevel="0" collapsed="false">
      <c r="A15999" s="416" t="s">
        <v>17598</v>
      </c>
      <c r="B15999" s="416" t="s">
        <v>17599</v>
      </c>
      <c r="C15999" s="417" t="s">
        <v>76</v>
      </c>
      <c r="D15999" s="419" t="n">
        <v>974.99</v>
      </c>
    </row>
    <row r="16000" s="399" customFormat="true" ht="15" hidden="false" customHeight="true" outlineLevel="0" collapsed="false">
      <c r="A16000" s="416" t="s">
        <v>17600</v>
      </c>
      <c r="B16000" s="416" t="s">
        <v>17601</v>
      </c>
      <c r="C16000" s="417" t="s">
        <v>76</v>
      </c>
      <c r="D16000" s="418" t="n">
        <v>1351.47</v>
      </c>
    </row>
    <row r="16001" s="399" customFormat="true" ht="15" hidden="false" customHeight="true" outlineLevel="0" collapsed="false">
      <c r="A16001" s="416" t="s">
        <v>17602</v>
      </c>
      <c r="B16001" s="416" t="s">
        <v>17603</v>
      </c>
      <c r="C16001" s="417" t="s">
        <v>76</v>
      </c>
      <c r="D16001" s="418" t="n">
        <v>1480.08</v>
      </c>
    </row>
    <row r="16002" s="399" customFormat="true" ht="15" hidden="false" customHeight="true" outlineLevel="0" collapsed="false">
      <c r="A16002" s="409" t="s">
        <v>14741</v>
      </c>
      <c r="B16002" s="410" t="s">
        <v>262</v>
      </c>
      <c r="C16002" s="411" t="s">
        <v>14742</v>
      </c>
      <c r="D16002" s="412" t="s">
        <v>14743</v>
      </c>
    </row>
    <row r="16003" s="399" customFormat="true" ht="15" hidden="false" customHeight="true" outlineLevel="0" collapsed="false">
      <c r="A16003" s="416" t="s">
        <v>17604</v>
      </c>
      <c r="B16003" s="416" t="s">
        <v>17605</v>
      </c>
      <c r="C16003" s="417" t="s">
        <v>76</v>
      </c>
      <c r="D16003" s="418" t="n">
        <v>1448.41</v>
      </c>
    </row>
    <row r="16004" s="399" customFormat="true" ht="15" hidden="false" customHeight="true" outlineLevel="0" collapsed="false">
      <c r="A16004" s="414" t="s">
        <v>17606</v>
      </c>
      <c r="B16004" s="414" t="s">
        <v>17607</v>
      </c>
      <c r="C16004" s="415"/>
      <c r="D16004" s="415"/>
    </row>
    <row r="16005" s="399" customFormat="true" ht="15" hidden="false" customHeight="true" outlineLevel="0" collapsed="false">
      <c r="A16005" s="416" t="s">
        <v>17608</v>
      </c>
      <c r="B16005" s="416" t="s">
        <v>17609</v>
      </c>
      <c r="C16005" s="417" t="s">
        <v>76</v>
      </c>
      <c r="D16005" s="419" t="n">
        <v>196.1</v>
      </c>
    </row>
    <row r="16006" s="399" customFormat="true" ht="15" hidden="false" customHeight="true" outlineLevel="0" collapsed="false">
      <c r="A16006" s="421" t="n">
        <v>26</v>
      </c>
      <c r="B16006" s="414" t="s">
        <v>17610</v>
      </c>
      <c r="C16006" s="415"/>
      <c r="D16006" s="415"/>
    </row>
    <row r="16007" s="399" customFormat="true" ht="15" hidden="false" customHeight="true" outlineLevel="0" collapsed="false">
      <c r="A16007" s="414" t="s">
        <v>17611</v>
      </c>
      <c r="B16007" s="414" t="s">
        <v>17612</v>
      </c>
      <c r="C16007" s="415"/>
      <c r="D16007" s="415"/>
    </row>
    <row r="16008" s="399" customFormat="true" ht="15" hidden="false" customHeight="true" outlineLevel="0" collapsed="false">
      <c r="A16008" s="416" t="s">
        <v>17613</v>
      </c>
      <c r="B16008" s="416" t="s">
        <v>17614</v>
      </c>
      <c r="C16008" s="417" t="s">
        <v>76</v>
      </c>
      <c r="D16008" s="419" t="n">
        <v>124.8</v>
      </c>
    </row>
    <row r="16009" s="399" customFormat="true" ht="15" hidden="false" customHeight="true" outlineLevel="0" collapsed="false">
      <c r="A16009" s="416" t="s">
        <v>17615</v>
      </c>
      <c r="B16009" s="416" t="s">
        <v>17616</v>
      </c>
      <c r="C16009" s="417" t="s">
        <v>76</v>
      </c>
      <c r="D16009" s="419" t="n">
        <v>167.58</v>
      </c>
    </row>
    <row r="16010" s="399" customFormat="true" ht="15" hidden="false" customHeight="true" outlineLevel="0" collapsed="false">
      <c r="A16010" s="416" t="s">
        <v>17617</v>
      </c>
      <c r="B16010" s="416" t="s">
        <v>17618</v>
      </c>
      <c r="C16010" s="417" t="s">
        <v>76</v>
      </c>
      <c r="D16010" s="419" t="n">
        <v>174.08</v>
      </c>
    </row>
    <row r="16011" s="399" customFormat="true" ht="15" hidden="false" customHeight="true" outlineLevel="0" collapsed="false">
      <c r="A16011" s="416" t="s">
        <v>17619</v>
      </c>
      <c r="B16011" s="416" t="s">
        <v>17620</v>
      </c>
      <c r="C16011" s="417" t="s">
        <v>76</v>
      </c>
      <c r="D16011" s="419" t="n">
        <v>201.06</v>
      </c>
    </row>
    <row r="16012" s="399" customFormat="true" ht="15" hidden="false" customHeight="true" outlineLevel="0" collapsed="false">
      <c r="A16012" s="416" t="s">
        <v>17621</v>
      </c>
      <c r="B16012" s="416" t="s">
        <v>17622</v>
      </c>
      <c r="C16012" s="417" t="s">
        <v>76</v>
      </c>
      <c r="D16012" s="419" t="n">
        <v>446.67</v>
      </c>
    </row>
    <row r="16013" s="399" customFormat="true" ht="15" hidden="false" customHeight="true" outlineLevel="0" collapsed="false">
      <c r="A16013" s="416" t="s">
        <v>17623</v>
      </c>
      <c r="B16013" s="416" t="s">
        <v>17624</v>
      </c>
      <c r="C16013" s="417" t="s">
        <v>76</v>
      </c>
      <c r="D16013" s="419" t="n">
        <v>443.72</v>
      </c>
    </row>
    <row r="16014" s="399" customFormat="true" ht="15" hidden="false" customHeight="true" outlineLevel="0" collapsed="false">
      <c r="A16014" s="416" t="s">
        <v>17625</v>
      </c>
      <c r="B16014" s="416" t="s">
        <v>17626</v>
      </c>
      <c r="C16014" s="417" t="s">
        <v>76</v>
      </c>
      <c r="D16014" s="419" t="n">
        <v>539.13</v>
      </c>
    </row>
    <row r="16015" s="399" customFormat="true" ht="15" hidden="false" customHeight="true" outlineLevel="0" collapsed="false">
      <c r="A16015" s="416" t="s">
        <v>17627</v>
      </c>
      <c r="B16015" s="416" t="s">
        <v>17628</v>
      </c>
      <c r="C16015" s="417" t="s">
        <v>76</v>
      </c>
      <c r="D16015" s="419" t="n">
        <v>465.72</v>
      </c>
    </row>
    <row r="16016" s="399" customFormat="true" ht="15" hidden="false" customHeight="true" outlineLevel="0" collapsed="false">
      <c r="A16016" s="416" t="s">
        <v>17629</v>
      </c>
      <c r="B16016" s="416" t="s">
        <v>17630</v>
      </c>
      <c r="C16016" s="417" t="s">
        <v>76</v>
      </c>
      <c r="D16016" s="419" t="n">
        <v>247.01</v>
      </c>
    </row>
    <row r="16017" s="399" customFormat="true" ht="15" hidden="false" customHeight="true" outlineLevel="0" collapsed="false">
      <c r="A16017" s="416" t="s">
        <v>17631</v>
      </c>
      <c r="B16017" s="416" t="s">
        <v>17632</v>
      </c>
      <c r="C16017" s="417" t="s">
        <v>76</v>
      </c>
      <c r="D16017" s="419" t="n">
        <v>277.33</v>
      </c>
    </row>
    <row r="16018" s="399" customFormat="true" ht="15" hidden="false" customHeight="true" outlineLevel="0" collapsed="false">
      <c r="A16018" s="416" t="s">
        <v>17633</v>
      </c>
      <c r="B16018" s="416" t="s">
        <v>17634</v>
      </c>
      <c r="C16018" s="417" t="s">
        <v>76</v>
      </c>
      <c r="D16018" s="419" t="n">
        <v>408.26</v>
      </c>
    </row>
    <row r="16019" s="399" customFormat="true" ht="15" hidden="false" customHeight="true" outlineLevel="0" collapsed="false">
      <c r="A16019" s="416" t="s">
        <v>17635</v>
      </c>
      <c r="B16019" s="416" t="s">
        <v>17636</v>
      </c>
      <c r="C16019" s="417" t="s">
        <v>76</v>
      </c>
      <c r="D16019" s="419" t="n">
        <v>226.62</v>
      </c>
    </row>
    <row r="16020" s="399" customFormat="true" ht="15" hidden="false" customHeight="true" outlineLevel="0" collapsed="false">
      <c r="A16020" s="416" t="s">
        <v>17637</v>
      </c>
      <c r="B16020" s="416" t="s">
        <v>17638</v>
      </c>
      <c r="C16020" s="417" t="s">
        <v>76</v>
      </c>
      <c r="D16020" s="418" t="n">
        <v>4054.28</v>
      </c>
    </row>
    <row r="16021" s="399" customFormat="true" ht="15" hidden="false" customHeight="true" outlineLevel="0" collapsed="false">
      <c r="A16021" s="416" t="s">
        <v>17639</v>
      </c>
      <c r="B16021" s="416" t="s">
        <v>17640</v>
      </c>
      <c r="C16021" s="417" t="s">
        <v>76</v>
      </c>
      <c r="D16021" s="418" t="n">
        <v>6117.03</v>
      </c>
    </row>
    <row r="16022" s="399" customFormat="true" ht="15" hidden="false" customHeight="true" outlineLevel="0" collapsed="false">
      <c r="A16022" s="416" t="s">
        <v>17641</v>
      </c>
      <c r="B16022" s="416" t="s">
        <v>17642</v>
      </c>
      <c r="C16022" s="417" t="s">
        <v>76</v>
      </c>
      <c r="D16022" s="419" t="n">
        <v>247.47</v>
      </c>
    </row>
    <row r="16023" s="399" customFormat="true" ht="15" hidden="false" customHeight="true" outlineLevel="0" collapsed="false">
      <c r="A16023" s="414" t="s">
        <v>17643</v>
      </c>
      <c r="B16023" s="414" t="s">
        <v>17644</v>
      </c>
      <c r="C16023" s="415"/>
      <c r="D16023" s="415"/>
    </row>
    <row r="16024" s="399" customFormat="true" ht="15" hidden="false" customHeight="true" outlineLevel="0" collapsed="false">
      <c r="A16024" s="416" t="s">
        <v>17645</v>
      </c>
      <c r="B16024" s="416" t="s">
        <v>17646</v>
      </c>
      <c r="C16024" s="417" t="s">
        <v>76</v>
      </c>
      <c r="D16024" s="419" t="n">
        <v>239.43</v>
      </c>
    </row>
    <row r="16025" s="399" customFormat="true" ht="15" hidden="false" customHeight="true" outlineLevel="0" collapsed="false">
      <c r="A16025" s="416" t="s">
        <v>17647</v>
      </c>
      <c r="B16025" s="416" t="s">
        <v>17648</v>
      </c>
      <c r="C16025" s="417" t="s">
        <v>76</v>
      </c>
      <c r="D16025" s="419" t="n">
        <v>255.72</v>
      </c>
    </row>
    <row r="16026" s="399" customFormat="true" ht="15" hidden="false" customHeight="true" outlineLevel="0" collapsed="false">
      <c r="A16026" s="416" t="s">
        <v>17649</v>
      </c>
      <c r="B16026" s="416" t="s">
        <v>17650</v>
      </c>
      <c r="C16026" s="417" t="s">
        <v>76</v>
      </c>
      <c r="D16026" s="419" t="n">
        <v>285.12</v>
      </c>
    </row>
    <row r="16027" s="399" customFormat="true" ht="15" hidden="false" customHeight="true" outlineLevel="0" collapsed="false">
      <c r="A16027" s="416" t="s">
        <v>17651</v>
      </c>
      <c r="B16027" s="416" t="s">
        <v>17652</v>
      </c>
      <c r="C16027" s="417" t="s">
        <v>76</v>
      </c>
      <c r="D16027" s="419" t="n">
        <v>287.93</v>
      </c>
    </row>
    <row r="16028" s="399" customFormat="true" ht="15" hidden="false" customHeight="true" outlineLevel="0" collapsed="false">
      <c r="A16028" s="416" t="s">
        <v>17653</v>
      </c>
      <c r="B16028" s="416" t="s">
        <v>17654</v>
      </c>
      <c r="C16028" s="417" t="s">
        <v>76</v>
      </c>
      <c r="D16028" s="419" t="n">
        <v>333.54</v>
      </c>
    </row>
    <row r="16029" s="399" customFormat="true" ht="15" hidden="false" customHeight="true" outlineLevel="0" collapsed="false">
      <c r="A16029" s="416" t="s">
        <v>17655</v>
      </c>
      <c r="B16029" s="416" t="s">
        <v>17656</v>
      </c>
      <c r="C16029" s="417" t="s">
        <v>76</v>
      </c>
      <c r="D16029" s="419" t="n">
        <v>493.18</v>
      </c>
    </row>
    <row r="16030" s="399" customFormat="true" ht="15" hidden="false" customHeight="true" outlineLevel="0" collapsed="false">
      <c r="A16030" s="416" t="s">
        <v>17657</v>
      </c>
      <c r="B16030" s="416" t="s">
        <v>17658</v>
      </c>
      <c r="C16030" s="417" t="s">
        <v>76</v>
      </c>
      <c r="D16030" s="419" t="n">
        <v>603.89</v>
      </c>
    </row>
    <row r="16031" s="399" customFormat="true" ht="15" hidden="false" customHeight="true" outlineLevel="0" collapsed="false">
      <c r="A16031" s="416" t="s">
        <v>17659</v>
      </c>
      <c r="B16031" s="416" t="s">
        <v>17660</v>
      </c>
      <c r="C16031" s="417" t="s">
        <v>76</v>
      </c>
      <c r="D16031" s="419" t="n">
        <v>565.37</v>
      </c>
    </row>
    <row r="16032" s="399" customFormat="true" ht="15" hidden="false" customHeight="true" outlineLevel="0" collapsed="false">
      <c r="A16032" s="414" t="s">
        <v>17661</v>
      </c>
      <c r="B16032" s="414" t="s">
        <v>17662</v>
      </c>
      <c r="C16032" s="415"/>
      <c r="D16032" s="415"/>
    </row>
    <row r="16033" s="399" customFormat="true" ht="15" hidden="false" customHeight="true" outlineLevel="0" collapsed="false">
      <c r="A16033" s="416" t="s">
        <v>17663</v>
      </c>
      <c r="B16033" s="416" t="s">
        <v>17664</v>
      </c>
      <c r="C16033" s="417" t="s">
        <v>76</v>
      </c>
      <c r="D16033" s="419" t="n">
        <v>369.08</v>
      </c>
    </row>
    <row r="16034" s="399" customFormat="true" ht="15" hidden="false" customHeight="true" outlineLevel="0" collapsed="false">
      <c r="A16034" s="416" t="s">
        <v>17665</v>
      </c>
      <c r="B16034" s="416" t="s">
        <v>17666</v>
      </c>
      <c r="C16034" s="417" t="s">
        <v>76</v>
      </c>
      <c r="D16034" s="418" t="n">
        <v>1223.14</v>
      </c>
    </row>
    <row r="16035" s="399" customFormat="true" ht="15" hidden="false" customHeight="true" outlineLevel="0" collapsed="false">
      <c r="A16035" s="414" t="s">
        <v>17667</v>
      </c>
      <c r="B16035" s="414" t="s">
        <v>17668</v>
      </c>
      <c r="C16035" s="415"/>
      <c r="D16035" s="415"/>
    </row>
    <row r="16036" s="399" customFormat="true" ht="15" hidden="false" customHeight="true" outlineLevel="0" collapsed="false">
      <c r="A16036" s="416" t="s">
        <v>17669</v>
      </c>
      <c r="B16036" s="416" t="s">
        <v>17670</v>
      </c>
      <c r="C16036" s="417" t="s">
        <v>76</v>
      </c>
      <c r="D16036" s="419" t="n">
        <v>583.15</v>
      </c>
    </row>
    <row r="16037" s="399" customFormat="true" ht="15" hidden="false" customHeight="true" outlineLevel="0" collapsed="false">
      <c r="A16037" s="416" t="s">
        <v>17671</v>
      </c>
      <c r="B16037" s="416" t="s">
        <v>17672</v>
      </c>
      <c r="C16037" s="417" t="s">
        <v>76</v>
      </c>
      <c r="D16037" s="419" t="n">
        <v>975.88</v>
      </c>
    </row>
    <row r="16038" s="399" customFormat="true" ht="15" hidden="false" customHeight="true" outlineLevel="0" collapsed="false">
      <c r="A16038" s="414" t="s">
        <v>17673</v>
      </c>
      <c r="B16038" s="414" t="s">
        <v>17674</v>
      </c>
      <c r="C16038" s="415"/>
      <c r="D16038" s="415"/>
    </row>
    <row r="16039" s="399" customFormat="true" ht="15" hidden="false" customHeight="true" outlineLevel="0" collapsed="false">
      <c r="A16039" s="416" t="s">
        <v>17675</v>
      </c>
      <c r="B16039" s="416" t="s">
        <v>17676</v>
      </c>
      <c r="C16039" s="417" t="s">
        <v>274</v>
      </c>
      <c r="D16039" s="419" t="n">
        <v>6.87</v>
      </c>
    </row>
    <row r="16040" s="399" customFormat="true" ht="15" hidden="false" customHeight="true" outlineLevel="0" collapsed="false">
      <c r="A16040" s="416" t="s">
        <v>17677</v>
      </c>
      <c r="B16040" s="416" t="s">
        <v>17678</v>
      </c>
      <c r="C16040" s="417" t="s">
        <v>76</v>
      </c>
      <c r="D16040" s="419" t="n">
        <v>69.5</v>
      </c>
    </row>
    <row r="16041" s="399" customFormat="true" ht="15" hidden="false" customHeight="true" outlineLevel="0" collapsed="false">
      <c r="A16041" s="421" t="n">
        <v>27</v>
      </c>
      <c r="B16041" s="414" t="s">
        <v>17679</v>
      </c>
      <c r="C16041" s="415"/>
      <c r="D16041" s="415"/>
    </row>
    <row r="16042" s="399" customFormat="true" ht="15" hidden="false" customHeight="true" outlineLevel="0" collapsed="false">
      <c r="A16042" s="414" t="s">
        <v>17680</v>
      </c>
      <c r="B16042" s="414" t="s">
        <v>17681</v>
      </c>
      <c r="C16042" s="415"/>
      <c r="D16042" s="415"/>
    </row>
    <row r="16043" s="399" customFormat="true" ht="15" hidden="false" customHeight="true" outlineLevel="0" collapsed="false">
      <c r="A16043" s="416" t="s">
        <v>17682</v>
      </c>
      <c r="B16043" s="416" t="s">
        <v>17683</v>
      </c>
      <c r="C16043" s="417" t="s">
        <v>76</v>
      </c>
      <c r="D16043" s="419" t="n">
        <v>505.32</v>
      </c>
    </row>
    <row r="16044" s="399" customFormat="true" ht="15" hidden="false" customHeight="true" outlineLevel="0" collapsed="false">
      <c r="A16044" s="416" t="s">
        <v>17684</v>
      </c>
      <c r="B16044" s="416" t="s">
        <v>17685</v>
      </c>
      <c r="C16044" s="417" t="s">
        <v>76</v>
      </c>
      <c r="D16044" s="419" t="n">
        <v>503.75</v>
      </c>
    </row>
    <row r="16045" s="399" customFormat="true" ht="15" hidden="false" customHeight="true" outlineLevel="0" collapsed="false">
      <c r="A16045" s="416" t="s">
        <v>17686</v>
      </c>
      <c r="B16045" s="416" t="s">
        <v>17687</v>
      </c>
      <c r="C16045" s="417" t="s">
        <v>76</v>
      </c>
      <c r="D16045" s="419" t="n">
        <v>687.47</v>
      </c>
    </row>
    <row r="16046" s="399" customFormat="true" ht="15" hidden="false" customHeight="true" outlineLevel="0" collapsed="false">
      <c r="A16046" s="416" t="s">
        <v>17688</v>
      </c>
      <c r="B16046" s="416" t="s">
        <v>17689</v>
      </c>
      <c r="C16046" s="417" t="s">
        <v>76</v>
      </c>
      <c r="D16046" s="419" t="n">
        <v>164.96</v>
      </c>
    </row>
    <row r="16047" s="399" customFormat="true" ht="15" hidden="false" customHeight="true" outlineLevel="0" collapsed="false">
      <c r="A16047" s="414" t="s">
        <v>17690</v>
      </c>
      <c r="B16047" s="414" t="s">
        <v>17691</v>
      </c>
      <c r="C16047" s="415"/>
      <c r="D16047" s="415"/>
    </row>
    <row r="16048" s="399" customFormat="true" ht="15" hidden="false" customHeight="true" outlineLevel="0" collapsed="false">
      <c r="A16048" s="416" t="s">
        <v>17692</v>
      </c>
      <c r="B16048" s="416" t="s">
        <v>17693</v>
      </c>
      <c r="C16048" s="417" t="s">
        <v>76</v>
      </c>
      <c r="D16048" s="419" t="n">
        <v>180.6</v>
      </c>
    </row>
    <row r="16049" s="399" customFormat="true" ht="15" hidden="false" customHeight="true" outlineLevel="0" collapsed="false">
      <c r="A16049" s="414" t="s">
        <v>17694</v>
      </c>
      <c r="B16049" s="414" t="s">
        <v>17695</v>
      </c>
      <c r="C16049" s="415"/>
      <c r="D16049" s="415"/>
    </row>
    <row r="16050" s="399" customFormat="true" ht="15" hidden="false" customHeight="true" outlineLevel="0" collapsed="false">
      <c r="A16050" s="416" t="s">
        <v>17696</v>
      </c>
      <c r="B16050" s="416" t="s">
        <v>17697</v>
      </c>
      <c r="C16050" s="417" t="s">
        <v>76</v>
      </c>
      <c r="D16050" s="418" t="n">
        <v>2708.71</v>
      </c>
    </row>
    <row r="16051" s="399" customFormat="true" ht="15" hidden="false" customHeight="true" outlineLevel="0" collapsed="false">
      <c r="A16051" s="416" t="s">
        <v>17698</v>
      </c>
      <c r="B16051" s="416" t="s">
        <v>17699</v>
      </c>
      <c r="C16051" s="417" t="s">
        <v>274</v>
      </c>
      <c r="D16051" s="419" t="n">
        <v>321.51</v>
      </c>
    </row>
    <row r="16052" s="399" customFormat="true" ht="15" hidden="false" customHeight="true" outlineLevel="0" collapsed="false">
      <c r="A16052" s="409" t="s">
        <v>14741</v>
      </c>
      <c r="B16052" s="410" t="s">
        <v>262</v>
      </c>
      <c r="C16052" s="411" t="s">
        <v>14742</v>
      </c>
      <c r="D16052" s="412" t="s">
        <v>14743</v>
      </c>
    </row>
    <row r="16053" s="399" customFormat="true" ht="15" hidden="false" customHeight="true" outlineLevel="0" collapsed="false">
      <c r="A16053" s="416" t="s">
        <v>17700</v>
      </c>
      <c r="B16053" s="416" t="s">
        <v>17701</v>
      </c>
      <c r="C16053" s="417" t="s">
        <v>274</v>
      </c>
      <c r="D16053" s="419" t="n">
        <v>144.21</v>
      </c>
    </row>
    <row r="16054" s="399" customFormat="true" ht="15" hidden="false" customHeight="true" outlineLevel="0" collapsed="false">
      <c r="A16054" s="416" t="s">
        <v>17702</v>
      </c>
      <c r="B16054" s="416" t="s">
        <v>17703</v>
      </c>
      <c r="C16054" s="417" t="s">
        <v>274</v>
      </c>
      <c r="D16054" s="419" t="n">
        <v>71.58</v>
      </c>
    </row>
    <row r="16055" s="399" customFormat="true" ht="15" hidden="false" customHeight="true" outlineLevel="0" collapsed="false">
      <c r="A16055" s="416" t="s">
        <v>17704</v>
      </c>
      <c r="B16055" s="416" t="s">
        <v>17705</v>
      </c>
      <c r="C16055" s="417" t="s">
        <v>274</v>
      </c>
      <c r="D16055" s="419" t="n">
        <v>76.52</v>
      </c>
    </row>
    <row r="16056" s="399" customFormat="true" ht="15" hidden="false" customHeight="true" outlineLevel="0" collapsed="false">
      <c r="A16056" s="416" t="s">
        <v>17706</v>
      </c>
      <c r="B16056" s="416" t="s">
        <v>17707</v>
      </c>
      <c r="C16056" s="417" t="s">
        <v>274</v>
      </c>
      <c r="D16056" s="419" t="n">
        <v>162.33</v>
      </c>
    </row>
    <row r="16057" s="399" customFormat="true" ht="15" hidden="false" customHeight="true" outlineLevel="0" collapsed="false">
      <c r="A16057" s="416" t="s">
        <v>17708</v>
      </c>
      <c r="B16057" s="416" t="s">
        <v>17709</v>
      </c>
      <c r="C16057" s="417" t="s">
        <v>274</v>
      </c>
      <c r="D16057" s="419" t="n">
        <v>149.13</v>
      </c>
    </row>
    <row r="16058" s="399" customFormat="true" ht="15" hidden="false" customHeight="true" outlineLevel="0" collapsed="false">
      <c r="A16058" s="421" t="n">
        <v>28</v>
      </c>
      <c r="B16058" s="414" t="s">
        <v>17710</v>
      </c>
      <c r="C16058" s="415"/>
      <c r="D16058" s="415"/>
    </row>
    <row r="16059" s="399" customFormat="true" ht="15" hidden="false" customHeight="true" outlineLevel="0" collapsed="false">
      <c r="A16059" s="414" t="s">
        <v>17711</v>
      </c>
      <c r="B16059" s="414" t="s">
        <v>17712</v>
      </c>
      <c r="C16059" s="415"/>
      <c r="D16059" s="415"/>
    </row>
    <row r="16060" s="399" customFormat="true" ht="15" hidden="false" customHeight="true" outlineLevel="0" collapsed="false">
      <c r="A16060" s="416" t="s">
        <v>17713</v>
      </c>
      <c r="B16060" s="416" t="s">
        <v>17714</v>
      </c>
      <c r="C16060" s="417" t="s">
        <v>11250</v>
      </c>
      <c r="D16060" s="419" t="n">
        <v>489.66</v>
      </c>
    </row>
    <row r="16061" s="399" customFormat="true" ht="15" hidden="false" customHeight="true" outlineLevel="0" collapsed="false">
      <c r="A16061" s="416" t="s">
        <v>17715</v>
      </c>
      <c r="B16061" s="416" t="s">
        <v>17716</v>
      </c>
      <c r="C16061" s="417" t="s">
        <v>11250</v>
      </c>
      <c r="D16061" s="419" t="n">
        <v>885.85</v>
      </c>
    </row>
    <row r="16062" s="399" customFormat="true" ht="15" hidden="false" customHeight="true" outlineLevel="0" collapsed="false">
      <c r="A16062" s="416" t="s">
        <v>17717</v>
      </c>
      <c r="B16062" s="416" t="s">
        <v>17718</v>
      </c>
      <c r="C16062" s="417" t="s">
        <v>11250</v>
      </c>
      <c r="D16062" s="419" t="n">
        <v>398.19</v>
      </c>
    </row>
    <row r="16063" s="399" customFormat="true" ht="15" hidden="false" customHeight="true" outlineLevel="0" collapsed="false">
      <c r="A16063" s="416" t="s">
        <v>17719</v>
      </c>
      <c r="B16063" s="416" t="s">
        <v>17720</v>
      </c>
      <c r="C16063" s="417" t="s">
        <v>11250</v>
      </c>
      <c r="D16063" s="419" t="n">
        <v>751</v>
      </c>
    </row>
    <row r="16064" s="399" customFormat="true" ht="15" hidden="false" customHeight="true" outlineLevel="0" collapsed="false">
      <c r="A16064" s="416" t="s">
        <v>17721</v>
      </c>
      <c r="B16064" s="416" t="s">
        <v>17722</v>
      </c>
      <c r="C16064" s="417" t="s">
        <v>11250</v>
      </c>
      <c r="D16064" s="419" t="n">
        <v>328</v>
      </c>
    </row>
    <row r="16065" s="399" customFormat="true" ht="15" hidden="false" customHeight="true" outlineLevel="0" collapsed="false">
      <c r="A16065" s="416" t="s">
        <v>17723</v>
      </c>
      <c r="B16065" s="416" t="s">
        <v>17724</v>
      </c>
      <c r="C16065" s="417" t="s">
        <v>11250</v>
      </c>
      <c r="D16065" s="419" t="n">
        <v>278.22</v>
      </c>
    </row>
    <row r="16066" s="399" customFormat="true" ht="15" hidden="false" customHeight="true" outlineLevel="0" collapsed="false">
      <c r="A16066" s="416" t="s">
        <v>17725</v>
      </c>
      <c r="B16066" s="416" t="s">
        <v>17726</v>
      </c>
      <c r="C16066" s="417" t="s">
        <v>11250</v>
      </c>
      <c r="D16066" s="419" t="n">
        <v>371.88</v>
      </c>
    </row>
    <row r="16067" s="399" customFormat="true" ht="15" hidden="false" customHeight="true" outlineLevel="0" collapsed="false">
      <c r="A16067" s="416" t="s">
        <v>17727</v>
      </c>
      <c r="B16067" s="416" t="s">
        <v>17728</v>
      </c>
      <c r="C16067" s="417" t="s">
        <v>267</v>
      </c>
      <c r="D16067" s="419" t="n">
        <v>390.07</v>
      </c>
    </row>
    <row r="16068" s="399" customFormat="true" ht="15" hidden="false" customHeight="true" outlineLevel="0" collapsed="false">
      <c r="A16068" s="416" t="s">
        <v>17729</v>
      </c>
      <c r="B16068" s="416" t="s">
        <v>17730</v>
      </c>
      <c r="C16068" s="417" t="s">
        <v>11250</v>
      </c>
      <c r="D16068" s="419" t="n">
        <v>550.23</v>
      </c>
    </row>
    <row r="16069" s="399" customFormat="true" ht="15" hidden="false" customHeight="true" outlineLevel="0" collapsed="false">
      <c r="A16069" s="416" t="s">
        <v>17731</v>
      </c>
      <c r="B16069" s="416" t="s">
        <v>17732</v>
      </c>
      <c r="C16069" s="417" t="s">
        <v>267</v>
      </c>
      <c r="D16069" s="419" t="n">
        <v>316.88</v>
      </c>
    </row>
    <row r="16070" s="399" customFormat="true" ht="15" hidden="false" customHeight="true" outlineLevel="0" collapsed="false">
      <c r="A16070" s="416" t="s">
        <v>17733</v>
      </c>
      <c r="B16070" s="416" t="s">
        <v>17734</v>
      </c>
      <c r="C16070" s="417" t="s">
        <v>267</v>
      </c>
      <c r="D16070" s="419" t="n">
        <v>351.58</v>
      </c>
    </row>
    <row r="16071" s="399" customFormat="true" ht="15" hidden="false" customHeight="true" outlineLevel="0" collapsed="false">
      <c r="A16071" s="416" t="s">
        <v>17735</v>
      </c>
      <c r="B16071" s="416" t="s">
        <v>17736</v>
      </c>
      <c r="C16071" s="417" t="s">
        <v>267</v>
      </c>
      <c r="D16071" s="418" t="n">
        <v>2928.29</v>
      </c>
    </row>
    <row r="16072" s="399" customFormat="true" ht="15" hidden="false" customHeight="true" outlineLevel="0" collapsed="false">
      <c r="A16072" s="416" t="s">
        <v>17737</v>
      </c>
      <c r="B16072" s="416" t="s">
        <v>17738</v>
      </c>
      <c r="C16072" s="417" t="s">
        <v>267</v>
      </c>
      <c r="D16072" s="419" t="n">
        <v>559.14</v>
      </c>
    </row>
    <row r="16073" s="399" customFormat="true" ht="15" hidden="false" customHeight="true" outlineLevel="0" collapsed="false">
      <c r="A16073" s="416" t="s">
        <v>17739</v>
      </c>
      <c r="B16073" s="416" t="s">
        <v>17740</v>
      </c>
      <c r="C16073" s="417" t="s">
        <v>267</v>
      </c>
      <c r="D16073" s="419" t="n">
        <v>41.29</v>
      </c>
    </row>
    <row r="16074" s="399" customFormat="true" ht="15" hidden="false" customHeight="true" outlineLevel="0" collapsed="false">
      <c r="A16074" s="416" t="s">
        <v>17741</v>
      </c>
      <c r="B16074" s="416" t="s">
        <v>17742</v>
      </c>
      <c r="C16074" s="417" t="s">
        <v>267</v>
      </c>
      <c r="D16074" s="418" t="n">
        <v>1062.35</v>
      </c>
    </row>
    <row r="16075" s="399" customFormat="true" ht="15" hidden="false" customHeight="true" outlineLevel="0" collapsed="false">
      <c r="A16075" s="416" t="s">
        <v>17743</v>
      </c>
      <c r="B16075" s="416" t="s">
        <v>17744</v>
      </c>
      <c r="C16075" s="417" t="s">
        <v>267</v>
      </c>
      <c r="D16075" s="418" t="n">
        <v>1146.83</v>
      </c>
    </row>
    <row r="16076" s="399" customFormat="true" ht="15" hidden="false" customHeight="true" outlineLevel="0" collapsed="false">
      <c r="A16076" s="416" t="s">
        <v>17745</v>
      </c>
      <c r="B16076" s="416" t="s">
        <v>17746</v>
      </c>
      <c r="C16076" s="417" t="s">
        <v>267</v>
      </c>
      <c r="D16076" s="419" t="n">
        <v>308.92</v>
      </c>
    </row>
    <row r="16077" s="399" customFormat="true" ht="15" hidden="false" customHeight="true" outlineLevel="0" collapsed="false">
      <c r="A16077" s="414" t="s">
        <v>17747</v>
      </c>
      <c r="B16077" s="414" t="s">
        <v>17748</v>
      </c>
      <c r="C16077" s="415"/>
      <c r="D16077" s="415"/>
    </row>
    <row r="16078" s="399" customFormat="true" ht="15" hidden="false" customHeight="true" outlineLevel="0" collapsed="false">
      <c r="A16078" s="416" t="s">
        <v>17749</v>
      </c>
      <c r="B16078" s="416" t="s">
        <v>17750</v>
      </c>
      <c r="C16078" s="417" t="s">
        <v>267</v>
      </c>
      <c r="D16078" s="419" t="n">
        <v>19.06</v>
      </c>
    </row>
    <row r="16079" s="399" customFormat="true" ht="15" hidden="false" customHeight="true" outlineLevel="0" collapsed="false">
      <c r="A16079" s="416" t="s">
        <v>17751</v>
      </c>
      <c r="B16079" s="416" t="s">
        <v>17752</v>
      </c>
      <c r="C16079" s="417" t="s">
        <v>267</v>
      </c>
      <c r="D16079" s="419" t="n">
        <v>29.91</v>
      </c>
    </row>
    <row r="16080" s="399" customFormat="true" ht="15" hidden="false" customHeight="true" outlineLevel="0" collapsed="false">
      <c r="A16080" s="416" t="s">
        <v>17753</v>
      </c>
      <c r="B16080" s="416" t="s">
        <v>17754</v>
      </c>
      <c r="C16080" s="417" t="s">
        <v>267</v>
      </c>
      <c r="D16080" s="419" t="n">
        <v>47.58</v>
      </c>
    </row>
    <row r="16081" s="399" customFormat="true" ht="15" hidden="false" customHeight="true" outlineLevel="0" collapsed="false">
      <c r="A16081" s="416" t="s">
        <v>17755</v>
      </c>
      <c r="B16081" s="416" t="s">
        <v>17756</v>
      </c>
      <c r="C16081" s="417" t="s">
        <v>267</v>
      </c>
      <c r="D16081" s="419" t="n">
        <v>198.29</v>
      </c>
    </row>
    <row r="16082" s="399" customFormat="true" ht="15" hidden="false" customHeight="true" outlineLevel="0" collapsed="false">
      <c r="A16082" s="416" t="s">
        <v>17757</v>
      </c>
      <c r="B16082" s="416" t="s">
        <v>17758</v>
      </c>
      <c r="C16082" s="417" t="s">
        <v>267</v>
      </c>
      <c r="D16082" s="419" t="n">
        <v>83.41</v>
      </c>
    </row>
    <row r="16083" s="399" customFormat="true" ht="15" hidden="false" customHeight="true" outlineLevel="0" collapsed="false">
      <c r="A16083" s="414" t="s">
        <v>17759</v>
      </c>
      <c r="B16083" s="414" t="s">
        <v>17760</v>
      </c>
      <c r="C16083" s="415"/>
      <c r="D16083" s="415"/>
    </row>
    <row r="16084" s="399" customFormat="true" ht="15" hidden="false" customHeight="true" outlineLevel="0" collapsed="false">
      <c r="A16084" s="416" t="s">
        <v>17761</v>
      </c>
      <c r="B16084" s="416" t="s">
        <v>17762</v>
      </c>
      <c r="C16084" s="417" t="s">
        <v>267</v>
      </c>
      <c r="D16084" s="419" t="n">
        <v>64.16</v>
      </c>
    </row>
    <row r="16085" s="399" customFormat="true" ht="15" hidden="false" customHeight="true" outlineLevel="0" collapsed="false">
      <c r="A16085" s="416" t="s">
        <v>17763</v>
      </c>
      <c r="B16085" s="416" t="s">
        <v>17764</v>
      </c>
      <c r="C16085" s="417" t="s">
        <v>267</v>
      </c>
      <c r="D16085" s="418" t="n">
        <v>1196.1</v>
      </c>
    </row>
    <row r="16086" s="399" customFormat="true" ht="15" hidden="false" customHeight="true" outlineLevel="0" collapsed="false">
      <c r="A16086" s="416" t="s">
        <v>17765</v>
      </c>
      <c r="B16086" s="416" t="s">
        <v>17766</v>
      </c>
      <c r="C16086" s="417" t="s">
        <v>267</v>
      </c>
      <c r="D16086" s="419" t="n">
        <v>55.17</v>
      </c>
    </row>
    <row r="16087" s="399" customFormat="true" ht="15" hidden="false" customHeight="true" outlineLevel="0" collapsed="false">
      <c r="A16087" s="416" t="s">
        <v>17767</v>
      </c>
      <c r="B16087" s="416" t="s">
        <v>17768</v>
      </c>
      <c r="C16087" s="417" t="s">
        <v>11250</v>
      </c>
      <c r="D16087" s="418" t="n">
        <v>1087.64</v>
      </c>
    </row>
    <row r="16088" s="399" customFormat="true" ht="15" hidden="false" customHeight="true" outlineLevel="0" collapsed="false">
      <c r="A16088" s="416" t="s">
        <v>17769</v>
      </c>
      <c r="B16088" s="416" t="s">
        <v>17770</v>
      </c>
      <c r="C16088" s="417" t="s">
        <v>267</v>
      </c>
      <c r="D16088" s="419" t="n">
        <v>7.27</v>
      </c>
    </row>
    <row r="16089" s="399" customFormat="true" ht="15" hidden="false" customHeight="true" outlineLevel="0" collapsed="false">
      <c r="A16089" s="416" t="s">
        <v>17771</v>
      </c>
      <c r="B16089" s="416" t="s">
        <v>17772</v>
      </c>
      <c r="C16089" s="417" t="s">
        <v>11250</v>
      </c>
      <c r="D16089" s="419" t="n">
        <v>769.55</v>
      </c>
    </row>
    <row r="16090" s="399" customFormat="true" ht="15" hidden="false" customHeight="true" outlineLevel="0" collapsed="false">
      <c r="A16090" s="416" t="s">
        <v>17773</v>
      </c>
      <c r="B16090" s="416" t="s">
        <v>17774</v>
      </c>
      <c r="C16090" s="417" t="s">
        <v>267</v>
      </c>
      <c r="D16090" s="419" t="n">
        <v>186.29</v>
      </c>
    </row>
    <row r="16091" s="399" customFormat="true" ht="15" hidden="false" customHeight="true" outlineLevel="0" collapsed="false">
      <c r="A16091" s="416" t="s">
        <v>17775</v>
      </c>
      <c r="B16091" s="416" t="s">
        <v>17776</v>
      </c>
      <c r="C16091" s="417" t="s">
        <v>11250</v>
      </c>
      <c r="D16091" s="418" t="n">
        <v>4485.71</v>
      </c>
    </row>
    <row r="16092" s="399" customFormat="true" ht="15" hidden="false" customHeight="true" outlineLevel="0" collapsed="false">
      <c r="A16092" s="409" t="s">
        <v>14741</v>
      </c>
      <c r="B16092" s="410" t="s">
        <v>262</v>
      </c>
      <c r="C16092" s="411" t="s">
        <v>14742</v>
      </c>
      <c r="D16092" s="412" t="s">
        <v>14743</v>
      </c>
    </row>
    <row r="16093" s="399" customFormat="true" ht="15" hidden="false" customHeight="true" outlineLevel="0" collapsed="false">
      <c r="A16093" s="416" t="s">
        <v>17777</v>
      </c>
      <c r="B16093" s="416" t="s">
        <v>17778</v>
      </c>
      <c r="C16093" s="417" t="s">
        <v>267</v>
      </c>
      <c r="D16093" s="419" t="n">
        <v>471.85</v>
      </c>
    </row>
    <row r="16094" s="399" customFormat="true" ht="15" hidden="false" customHeight="true" outlineLevel="0" collapsed="false">
      <c r="A16094" s="416" t="s">
        <v>17779</v>
      </c>
      <c r="B16094" s="416" t="s">
        <v>17780</v>
      </c>
      <c r="C16094" s="417" t="s">
        <v>267</v>
      </c>
      <c r="D16094" s="419" t="n">
        <v>233.59</v>
      </c>
    </row>
    <row r="16095" s="399" customFormat="true" ht="15" hidden="false" customHeight="true" outlineLevel="0" collapsed="false">
      <c r="A16095" s="416" t="s">
        <v>17781</v>
      </c>
      <c r="B16095" s="416" t="s">
        <v>17782</v>
      </c>
      <c r="C16095" s="417" t="s">
        <v>267</v>
      </c>
      <c r="D16095" s="419" t="n">
        <v>113.57</v>
      </c>
    </row>
    <row r="16096" s="399" customFormat="true" ht="15" hidden="false" customHeight="true" outlineLevel="0" collapsed="false">
      <c r="A16096" s="416" t="s">
        <v>17783</v>
      </c>
      <c r="B16096" s="416" t="s">
        <v>17784</v>
      </c>
      <c r="C16096" s="417" t="s">
        <v>267</v>
      </c>
      <c r="D16096" s="419" t="n">
        <v>79.07</v>
      </c>
    </row>
    <row r="16097" s="399" customFormat="true" ht="15" hidden="false" customHeight="true" outlineLevel="0" collapsed="false">
      <c r="A16097" s="416" t="s">
        <v>17785</v>
      </c>
      <c r="B16097" s="416" t="s">
        <v>17786</v>
      </c>
      <c r="C16097" s="417" t="s">
        <v>267</v>
      </c>
      <c r="D16097" s="419" t="n">
        <v>183.01</v>
      </c>
    </row>
    <row r="16098" s="399" customFormat="true" ht="15" hidden="false" customHeight="true" outlineLevel="0" collapsed="false">
      <c r="A16098" s="416" t="s">
        <v>17787</v>
      </c>
      <c r="B16098" s="416" t="s">
        <v>17788</v>
      </c>
      <c r="C16098" s="417" t="s">
        <v>11250</v>
      </c>
      <c r="D16098" s="419" t="n">
        <v>35.36</v>
      </c>
    </row>
    <row r="16099" s="399" customFormat="true" ht="15" hidden="false" customHeight="true" outlineLevel="0" collapsed="false">
      <c r="A16099" s="416" t="s">
        <v>17789</v>
      </c>
      <c r="B16099" s="416" t="s">
        <v>17790</v>
      </c>
      <c r="C16099" s="417" t="s">
        <v>267</v>
      </c>
      <c r="D16099" s="419" t="n">
        <v>66.98</v>
      </c>
    </row>
    <row r="16100" s="399" customFormat="true" ht="15" hidden="false" customHeight="true" outlineLevel="0" collapsed="false">
      <c r="A16100" s="416" t="s">
        <v>17791</v>
      </c>
      <c r="B16100" s="416" t="s">
        <v>17792</v>
      </c>
      <c r="C16100" s="417" t="s">
        <v>267</v>
      </c>
      <c r="D16100" s="419" t="n">
        <v>98.75</v>
      </c>
    </row>
    <row r="16101" s="399" customFormat="true" ht="15" hidden="false" customHeight="true" outlineLevel="0" collapsed="false">
      <c r="A16101" s="416" t="s">
        <v>17793</v>
      </c>
      <c r="B16101" s="416" t="s">
        <v>17794</v>
      </c>
      <c r="C16101" s="417" t="s">
        <v>11250</v>
      </c>
      <c r="D16101" s="419" t="n">
        <v>211.42</v>
      </c>
    </row>
    <row r="16102" s="399" customFormat="true" ht="15" hidden="false" customHeight="true" outlineLevel="0" collapsed="false">
      <c r="A16102" s="416" t="s">
        <v>17795</v>
      </c>
      <c r="B16102" s="416" t="s">
        <v>17796</v>
      </c>
      <c r="C16102" s="417" t="s">
        <v>267</v>
      </c>
      <c r="D16102" s="419" t="n">
        <v>81.18</v>
      </c>
    </row>
    <row r="16103" s="399" customFormat="true" ht="15" hidden="false" customHeight="true" outlineLevel="0" collapsed="false">
      <c r="A16103" s="416" t="s">
        <v>17797</v>
      </c>
      <c r="B16103" s="416" t="s">
        <v>17798</v>
      </c>
      <c r="C16103" s="417" t="s">
        <v>267</v>
      </c>
      <c r="D16103" s="419" t="n">
        <v>97.91</v>
      </c>
    </row>
    <row r="16104" s="399" customFormat="true" ht="15" hidden="false" customHeight="true" outlineLevel="0" collapsed="false">
      <c r="A16104" s="416" t="s">
        <v>17799</v>
      </c>
      <c r="B16104" s="416" t="s">
        <v>17800</v>
      </c>
      <c r="C16104" s="417" t="s">
        <v>267</v>
      </c>
      <c r="D16104" s="419" t="n">
        <v>196.99</v>
      </c>
    </row>
    <row r="16105" s="399" customFormat="true" ht="15" hidden="false" customHeight="true" outlineLevel="0" collapsed="false">
      <c r="A16105" s="416" t="s">
        <v>17801</v>
      </c>
      <c r="B16105" s="416" t="s">
        <v>17802</v>
      </c>
      <c r="C16105" s="417" t="s">
        <v>267</v>
      </c>
      <c r="D16105" s="419" t="n">
        <v>225.53</v>
      </c>
    </row>
    <row r="16106" s="399" customFormat="true" ht="15" hidden="false" customHeight="true" outlineLevel="0" collapsed="false">
      <c r="A16106" s="416" t="s">
        <v>17803</v>
      </c>
      <c r="B16106" s="416" t="s">
        <v>17804</v>
      </c>
      <c r="C16106" s="417" t="s">
        <v>267</v>
      </c>
      <c r="D16106" s="419" t="n">
        <v>471.77</v>
      </c>
    </row>
    <row r="16107" s="399" customFormat="true" ht="15" hidden="false" customHeight="true" outlineLevel="0" collapsed="false">
      <c r="A16107" s="416" t="s">
        <v>17805</v>
      </c>
      <c r="B16107" s="416" t="s">
        <v>17806</v>
      </c>
      <c r="C16107" s="417" t="s">
        <v>267</v>
      </c>
      <c r="D16107" s="419" t="n">
        <v>206.51</v>
      </c>
    </row>
    <row r="16108" s="399" customFormat="true" ht="15" hidden="false" customHeight="true" outlineLevel="0" collapsed="false">
      <c r="A16108" s="416" t="s">
        <v>17807</v>
      </c>
      <c r="B16108" s="416" t="s">
        <v>17808</v>
      </c>
      <c r="C16108" s="417" t="s">
        <v>267</v>
      </c>
      <c r="D16108" s="419" t="n">
        <v>70.83</v>
      </c>
    </row>
    <row r="16109" s="399" customFormat="true" ht="15" hidden="false" customHeight="true" outlineLevel="0" collapsed="false">
      <c r="A16109" s="416" t="s">
        <v>17809</v>
      </c>
      <c r="B16109" s="416" t="s">
        <v>17810</v>
      </c>
      <c r="C16109" s="417" t="s">
        <v>267</v>
      </c>
      <c r="D16109" s="419" t="n">
        <v>186.95</v>
      </c>
    </row>
    <row r="16110" s="399" customFormat="true" ht="15" hidden="false" customHeight="true" outlineLevel="0" collapsed="false">
      <c r="A16110" s="416" t="s">
        <v>17811</v>
      </c>
      <c r="B16110" s="416" t="s">
        <v>17812</v>
      </c>
      <c r="C16110" s="417" t="s">
        <v>267</v>
      </c>
      <c r="D16110" s="418" t="n">
        <v>13145.02</v>
      </c>
    </row>
    <row r="16111" s="399" customFormat="true" ht="15" hidden="false" customHeight="true" outlineLevel="0" collapsed="false">
      <c r="A16111" s="416" t="s">
        <v>17813</v>
      </c>
      <c r="B16111" s="416" t="s">
        <v>17814</v>
      </c>
      <c r="C16111" s="417" t="s">
        <v>267</v>
      </c>
      <c r="D16111" s="418" t="n">
        <v>15298.15</v>
      </c>
    </row>
    <row r="16112" s="399" customFormat="true" ht="15" hidden="false" customHeight="true" outlineLevel="0" collapsed="false">
      <c r="A16112" s="416" t="s">
        <v>17815</v>
      </c>
      <c r="B16112" s="416" t="s">
        <v>17816</v>
      </c>
      <c r="C16112" s="417" t="s">
        <v>11250</v>
      </c>
      <c r="D16112" s="419" t="n">
        <v>563.77</v>
      </c>
    </row>
    <row r="16113" s="399" customFormat="true" ht="15" hidden="false" customHeight="true" outlineLevel="0" collapsed="false">
      <c r="A16113" s="416" t="s">
        <v>17817</v>
      </c>
      <c r="B16113" s="416" t="s">
        <v>17818</v>
      </c>
      <c r="C16113" s="417" t="s">
        <v>11250</v>
      </c>
      <c r="D16113" s="418" t="n">
        <v>1383.97</v>
      </c>
    </row>
    <row r="16114" s="399" customFormat="true" ht="15" hidden="false" customHeight="true" outlineLevel="0" collapsed="false">
      <c r="A16114" s="416" t="s">
        <v>17819</v>
      </c>
      <c r="B16114" s="416" t="s">
        <v>17820</v>
      </c>
      <c r="C16114" s="417" t="s">
        <v>11250</v>
      </c>
      <c r="D16114" s="418" t="n">
        <v>1396.03</v>
      </c>
    </row>
    <row r="16115" s="399" customFormat="true" ht="15" hidden="false" customHeight="true" outlineLevel="0" collapsed="false">
      <c r="A16115" s="416" t="s">
        <v>17821</v>
      </c>
      <c r="B16115" s="416" t="s">
        <v>17822</v>
      </c>
      <c r="C16115" s="417" t="s">
        <v>11250</v>
      </c>
      <c r="D16115" s="418" t="n">
        <v>1464</v>
      </c>
    </row>
    <row r="16116" s="399" customFormat="true" ht="15" hidden="false" customHeight="true" outlineLevel="0" collapsed="false">
      <c r="A16116" s="416" t="s">
        <v>17823</v>
      </c>
      <c r="B16116" s="416" t="s">
        <v>17824</v>
      </c>
      <c r="C16116" s="417" t="s">
        <v>274</v>
      </c>
      <c r="D16116" s="419" t="n">
        <v>61.87</v>
      </c>
    </row>
    <row r="16117" s="399" customFormat="true" ht="15" hidden="false" customHeight="true" outlineLevel="0" collapsed="false">
      <c r="A16117" s="421" t="n">
        <v>29</v>
      </c>
      <c r="B16117" s="414" t="s">
        <v>17825</v>
      </c>
      <c r="C16117" s="415"/>
      <c r="D16117" s="415"/>
    </row>
    <row r="16118" s="399" customFormat="true" ht="15" hidden="false" customHeight="true" outlineLevel="0" collapsed="false">
      <c r="A16118" s="414" t="s">
        <v>17826</v>
      </c>
      <c r="B16118" s="414" t="s">
        <v>17827</v>
      </c>
      <c r="C16118" s="415"/>
      <c r="D16118" s="415"/>
    </row>
    <row r="16119" s="399" customFormat="true" ht="15" hidden="false" customHeight="true" outlineLevel="0" collapsed="false">
      <c r="A16119" s="416" t="s">
        <v>17828</v>
      </c>
      <c r="B16119" s="416" t="s">
        <v>17829</v>
      </c>
      <c r="C16119" s="417" t="s">
        <v>274</v>
      </c>
      <c r="D16119" s="419" t="n">
        <v>22.18</v>
      </c>
    </row>
    <row r="16120" s="399" customFormat="true" ht="15" hidden="false" customHeight="true" outlineLevel="0" collapsed="false">
      <c r="A16120" s="416" t="s">
        <v>17830</v>
      </c>
      <c r="B16120" s="416" t="s">
        <v>17831</v>
      </c>
      <c r="C16120" s="417" t="s">
        <v>532</v>
      </c>
      <c r="D16120" s="419" t="n">
        <v>106.08</v>
      </c>
    </row>
    <row r="16121" s="399" customFormat="true" ht="15" hidden="false" customHeight="true" outlineLevel="0" collapsed="false">
      <c r="A16121" s="416" t="s">
        <v>17832</v>
      </c>
      <c r="B16121" s="416" t="s">
        <v>17833</v>
      </c>
      <c r="C16121" s="417" t="s">
        <v>274</v>
      </c>
      <c r="D16121" s="419" t="n">
        <v>23.41</v>
      </c>
    </row>
    <row r="16122" s="399" customFormat="true" ht="15" hidden="false" customHeight="true" outlineLevel="0" collapsed="false">
      <c r="A16122" s="416" t="s">
        <v>17834</v>
      </c>
      <c r="B16122" s="416" t="s">
        <v>17835</v>
      </c>
      <c r="C16122" s="417" t="s">
        <v>532</v>
      </c>
      <c r="D16122" s="419" t="n">
        <v>30.37</v>
      </c>
    </row>
    <row r="16123" s="399" customFormat="true" ht="15" hidden="false" customHeight="true" outlineLevel="0" collapsed="false">
      <c r="A16123" s="416" t="s">
        <v>17836</v>
      </c>
      <c r="B16123" s="416" t="s">
        <v>17837</v>
      </c>
      <c r="C16123" s="417" t="s">
        <v>532</v>
      </c>
      <c r="D16123" s="419" t="n">
        <v>25.12</v>
      </c>
    </row>
    <row r="16124" s="399" customFormat="true" ht="15" hidden="false" customHeight="true" outlineLevel="0" collapsed="false">
      <c r="A16124" s="414" t="s">
        <v>17838</v>
      </c>
      <c r="B16124" s="414" t="s">
        <v>17839</v>
      </c>
      <c r="C16124" s="415"/>
      <c r="D16124" s="415"/>
    </row>
    <row r="16125" s="399" customFormat="true" ht="15" hidden="false" customHeight="true" outlineLevel="0" collapsed="false">
      <c r="A16125" s="416" t="s">
        <v>17840</v>
      </c>
      <c r="B16125" s="416" t="s">
        <v>17841</v>
      </c>
      <c r="C16125" s="417" t="s">
        <v>274</v>
      </c>
      <c r="D16125" s="419" t="n">
        <v>21.77</v>
      </c>
    </row>
    <row r="16126" s="399" customFormat="true" ht="15" hidden="false" customHeight="true" outlineLevel="0" collapsed="false">
      <c r="A16126" s="416" t="s">
        <v>17842</v>
      </c>
      <c r="B16126" s="416" t="s">
        <v>17843</v>
      </c>
      <c r="C16126" s="417" t="s">
        <v>274</v>
      </c>
      <c r="D16126" s="419" t="n">
        <v>26.1</v>
      </c>
    </row>
    <row r="16127" s="399" customFormat="true" ht="15" hidden="false" customHeight="true" outlineLevel="0" collapsed="false">
      <c r="A16127" s="416" t="s">
        <v>17844</v>
      </c>
      <c r="B16127" s="416" t="s">
        <v>17845</v>
      </c>
      <c r="C16127" s="417" t="s">
        <v>274</v>
      </c>
      <c r="D16127" s="419" t="n">
        <v>22.86</v>
      </c>
    </row>
    <row r="16128" s="399" customFormat="true" ht="15" hidden="false" customHeight="true" outlineLevel="0" collapsed="false">
      <c r="A16128" s="416" t="s">
        <v>17846</v>
      </c>
      <c r="B16128" s="416" t="s">
        <v>17847</v>
      </c>
      <c r="C16128" s="417" t="s">
        <v>274</v>
      </c>
      <c r="D16128" s="419" t="n">
        <v>30.67</v>
      </c>
    </row>
    <row r="16129" s="399" customFormat="true" ht="15" hidden="false" customHeight="true" outlineLevel="0" collapsed="false">
      <c r="A16129" s="414" t="s">
        <v>17848</v>
      </c>
      <c r="B16129" s="414" t="s">
        <v>17849</v>
      </c>
      <c r="C16129" s="415"/>
      <c r="D16129" s="415"/>
    </row>
    <row r="16130" s="399" customFormat="true" ht="15" hidden="false" customHeight="true" outlineLevel="0" collapsed="false">
      <c r="A16130" s="416" t="s">
        <v>17850</v>
      </c>
      <c r="B16130" s="416" t="s">
        <v>17851</v>
      </c>
      <c r="C16130" s="417" t="s">
        <v>532</v>
      </c>
      <c r="D16130" s="419" t="n">
        <v>68.72</v>
      </c>
    </row>
    <row r="16131" s="399" customFormat="true" ht="15" hidden="false" customHeight="true" outlineLevel="0" collapsed="false">
      <c r="A16131" s="421" t="n">
        <v>30</v>
      </c>
      <c r="B16131" s="414" t="s">
        <v>17852</v>
      </c>
      <c r="C16131" s="415"/>
      <c r="D16131" s="415"/>
    </row>
    <row r="16132" s="399" customFormat="true" ht="15" hidden="false" customHeight="true" outlineLevel="0" collapsed="false">
      <c r="A16132" s="414" t="s">
        <v>17853</v>
      </c>
      <c r="B16132" s="414" t="s">
        <v>17854</v>
      </c>
      <c r="C16132" s="415"/>
      <c r="D16132" s="415"/>
    </row>
    <row r="16133" s="399" customFormat="true" ht="15" hidden="false" customHeight="true" outlineLevel="0" collapsed="false">
      <c r="A16133" s="409" t="s">
        <v>14741</v>
      </c>
      <c r="B16133" s="410" t="s">
        <v>262</v>
      </c>
      <c r="C16133" s="411" t="s">
        <v>14742</v>
      </c>
      <c r="D16133" s="412" t="s">
        <v>14743</v>
      </c>
    </row>
    <row r="16134" s="399" customFormat="true" ht="15" hidden="false" customHeight="true" outlineLevel="0" collapsed="false">
      <c r="A16134" s="416" t="s">
        <v>17855</v>
      </c>
      <c r="B16134" s="416" t="s">
        <v>17856</v>
      </c>
      <c r="C16134" s="417" t="s">
        <v>274</v>
      </c>
      <c r="D16134" s="419" t="n">
        <v>206.52</v>
      </c>
    </row>
    <row r="16135" s="399" customFormat="true" ht="15" hidden="false" customHeight="true" outlineLevel="0" collapsed="false">
      <c r="A16135" s="416" t="s">
        <v>17857</v>
      </c>
      <c r="B16135" s="416" t="s">
        <v>17858</v>
      </c>
      <c r="C16135" s="417" t="s">
        <v>267</v>
      </c>
      <c r="D16135" s="419" t="n">
        <v>145.92</v>
      </c>
    </row>
    <row r="16136" s="399" customFormat="true" ht="15" hidden="false" customHeight="true" outlineLevel="0" collapsed="false">
      <c r="A16136" s="416" t="s">
        <v>17859</v>
      </c>
      <c r="B16136" s="416" t="s">
        <v>17860</v>
      </c>
      <c r="C16136" s="417" t="s">
        <v>267</v>
      </c>
      <c r="D16136" s="419" t="n">
        <v>174.24</v>
      </c>
    </row>
    <row r="16137" s="399" customFormat="true" ht="15" hidden="false" customHeight="true" outlineLevel="0" collapsed="false">
      <c r="A16137" s="416" t="s">
        <v>17861</v>
      </c>
      <c r="B16137" s="416" t="s">
        <v>17862</v>
      </c>
      <c r="C16137" s="417" t="s">
        <v>267</v>
      </c>
      <c r="D16137" s="419" t="n">
        <v>362.52</v>
      </c>
    </row>
    <row r="16138" s="399" customFormat="true" ht="15" hidden="false" customHeight="true" outlineLevel="0" collapsed="false">
      <c r="A16138" s="416" t="s">
        <v>17863</v>
      </c>
      <c r="B16138" s="416" t="s">
        <v>17864</v>
      </c>
      <c r="C16138" s="417" t="s">
        <v>267</v>
      </c>
      <c r="D16138" s="419" t="n">
        <v>176.23</v>
      </c>
    </row>
    <row r="16139" s="399" customFormat="true" ht="15" hidden="false" customHeight="true" outlineLevel="0" collapsed="false">
      <c r="A16139" s="416" t="s">
        <v>17865</v>
      </c>
      <c r="B16139" s="416" t="s">
        <v>17866</v>
      </c>
      <c r="C16139" s="417" t="s">
        <v>267</v>
      </c>
      <c r="D16139" s="419" t="n">
        <v>152.72</v>
      </c>
    </row>
    <row r="16140" s="399" customFormat="true" ht="15" hidden="false" customHeight="true" outlineLevel="0" collapsed="false">
      <c r="A16140" s="416" t="s">
        <v>17867</v>
      </c>
      <c r="B16140" s="416" t="s">
        <v>17868</v>
      </c>
      <c r="C16140" s="417" t="s">
        <v>267</v>
      </c>
      <c r="D16140" s="419" t="n">
        <v>319.02</v>
      </c>
    </row>
    <row r="16141" s="399" customFormat="true" ht="15" hidden="false" customHeight="true" outlineLevel="0" collapsed="false">
      <c r="A16141" s="416" t="s">
        <v>17869</v>
      </c>
      <c r="B16141" s="416" t="s">
        <v>17870</v>
      </c>
      <c r="C16141" s="417" t="s">
        <v>267</v>
      </c>
      <c r="D16141" s="419" t="n">
        <v>260.61</v>
      </c>
    </row>
    <row r="16142" s="399" customFormat="true" ht="15" hidden="false" customHeight="true" outlineLevel="0" collapsed="false">
      <c r="A16142" s="416" t="s">
        <v>17871</v>
      </c>
      <c r="B16142" s="416" t="s">
        <v>17872</v>
      </c>
      <c r="C16142" s="417" t="s">
        <v>267</v>
      </c>
      <c r="D16142" s="419" t="n">
        <v>158.5</v>
      </c>
    </row>
    <row r="16143" s="399" customFormat="true" ht="15" hidden="false" customHeight="true" outlineLevel="0" collapsed="false">
      <c r="A16143" s="416" t="s">
        <v>17873</v>
      </c>
      <c r="B16143" s="416" t="s">
        <v>17874</v>
      </c>
      <c r="C16143" s="417" t="s">
        <v>267</v>
      </c>
      <c r="D16143" s="419" t="n">
        <v>411.98</v>
      </c>
    </row>
    <row r="16144" s="399" customFormat="true" ht="15" hidden="false" customHeight="true" outlineLevel="0" collapsed="false">
      <c r="A16144" s="414" t="s">
        <v>17875</v>
      </c>
      <c r="B16144" s="414" t="s">
        <v>17876</v>
      </c>
      <c r="C16144" s="415"/>
      <c r="D16144" s="415"/>
    </row>
    <row r="16145" s="399" customFormat="true" ht="15" hidden="false" customHeight="true" outlineLevel="0" collapsed="false">
      <c r="A16145" s="416" t="s">
        <v>17877</v>
      </c>
      <c r="B16145" s="416" t="s">
        <v>17878</v>
      </c>
      <c r="C16145" s="417" t="s">
        <v>267</v>
      </c>
      <c r="D16145" s="418" t="n">
        <v>2902.28</v>
      </c>
    </row>
    <row r="16146" s="399" customFormat="true" ht="15" hidden="false" customHeight="true" outlineLevel="0" collapsed="false">
      <c r="A16146" s="416" t="s">
        <v>17879</v>
      </c>
      <c r="B16146" s="416" t="s">
        <v>17880</v>
      </c>
      <c r="C16146" s="417" t="s">
        <v>267</v>
      </c>
      <c r="D16146" s="418" t="n">
        <v>3788.52</v>
      </c>
    </row>
    <row r="16147" s="399" customFormat="true" ht="15" hidden="false" customHeight="true" outlineLevel="0" collapsed="false">
      <c r="A16147" s="414" t="s">
        <v>17881</v>
      </c>
      <c r="B16147" s="414" t="s">
        <v>17882</v>
      </c>
      <c r="C16147" s="415"/>
      <c r="D16147" s="415"/>
    </row>
    <row r="16148" s="399" customFormat="true" ht="15" hidden="false" customHeight="true" outlineLevel="0" collapsed="false">
      <c r="A16148" s="416" t="s">
        <v>17883</v>
      </c>
      <c r="B16148" s="416" t="s">
        <v>17884</v>
      </c>
      <c r="C16148" s="417" t="s">
        <v>76</v>
      </c>
      <c r="D16148" s="419" t="n">
        <v>401.86</v>
      </c>
    </row>
    <row r="16149" s="399" customFormat="true" ht="15" hidden="false" customHeight="true" outlineLevel="0" collapsed="false">
      <c r="A16149" s="416" t="s">
        <v>17885</v>
      </c>
      <c r="B16149" s="416" t="s">
        <v>17886</v>
      </c>
      <c r="C16149" s="417" t="s">
        <v>76</v>
      </c>
      <c r="D16149" s="419" t="n">
        <v>195.83</v>
      </c>
    </row>
    <row r="16150" s="399" customFormat="true" ht="15" hidden="false" customHeight="true" outlineLevel="0" collapsed="false">
      <c r="A16150" s="416" t="s">
        <v>17887</v>
      </c>
      <c r="B16150" s="416" t="s">
        <v>17888</v>
      </c>
      <c r="C16150" s="417" t="s">
        <v>76</v>
      </c>
      <c r="D16150" s="419" t="n">
        <v>130.92</v>
      </c>
    </row>
    <row r="16151" s="399" customFormat="true" ht="15" hidden="false" customHeight="true" outlineLevel="0" collapsed="false">
      <c r="A16151" s="416" t="s">
        <v>17889</v>
      </c>
      <c r="B16151" s="416" t="s">
        <v>17890</v>
      </c>
      <c r="C16151" s="417" t="s">
        <v>76</v>
      </c>
      <c r="D16151" s="419" t="n">
        <v>170.38</v>
      </c>
    </row>
    <row r="16152" s="399" customFormat="true" ht="15" hidden="false" customHeight="true" outlineLevel="0" collapsed="false">
      <c r="A16152" s="416" t="s">
        <v>17891</v>
      </c>
      <c r="B16152" s="416" t="s">
        <v>17892</v>
      </c>
      <c r="C16152" s="417" t="s">
        <v>267</v>
      </c>
      <c r="D16152" s="419" t="n">
        <v>6.04</v>
      </c>
    </row>
    <row r="16153" s="399" customFormat="true" ht="15" hidden="false" customHeight="true" outlineLevel="0" collapsed="false">
      <c r="A16153" s="416" t="s">
        <v>17893</v>
      </c>
      <c r="B16153" s="416" t="s">
        <v>17894</v>
      </c>
      <c r="C16153" s="417" t="s">
        <v>274</v>
      </c>
      <c r="D16153" s="419" t="n">
        <v>527</v>
      </c>
    </row>
    <row r="16154" s="399" customFormat="true" ht="15" hidden="false" customHeight="true" outlineLevel="0" collapsed="false">
      <c r="A16154" s="416" t="s">
        <v>17895</v>
      </c>
      <c r="B16154" s="416" t="s">
        <v>17896</v>
      </c>
      <c r="C16154" s="417" t="s">
        <v>76</v>
      </c>
      <c r="D16154" s="419" t="n">
        <v>15.91</v>
      </c>
    </row>
    <row r="16155" s="399" customFormat="true" ht="15" hidden="false" customHeight="true" outlineLevel="0" collapsed="false">
      <c r="A16155" s="416" t="s">
        <v>17897</v>
      </c>
      <c r="B16155" s="416" t="s">
        <v>17898</v>
      </c>
      <c r="C16155" s="417" t="s">
        <v>267</v>
      </c>
      <c r="D16155" s="419" t="n">
        <v>16.25</v>
      </c>
    </row>
    <row r="16156" s="399" customFormat="true" ht="15" hidden="false" customHeight="true" outlineLevel="0" collapsed="false">
      <c r="A16156" s="416" t="s">
        <v>17899</v>
      </c>
      <c r="B16156" s="416" t="s">
        <v>17900</v>
      </c>
      <c r="C16156" s="417" t="s">
        <v>76</v>
      </c>
      <c r="D16156" s="419" t="n">
        <v>137.07</v>
      </c>
    </row>
    <row r="16157" s="399" customFormat="true" ht="15" hidden="false" customHeight="true" outlineLevel="0" collapsed="false">
      <c r="A16157" s="414" t="s">
        <v>17901</v>
      </c>
      <c r="B16157" s="414" t="s">
        <v>17902</v>
      </c>
      <c r="C16157" s="415"/>
      <c r="D16157" s="415"/>
    </row>
    <row r="16158" s="399" customFormat="true" ht="15" hidden="false" customHeight="true" outlineLevel="0" collapsed="false">
      <c r="A16158" s="416" t="s">
        <v>17903</v>
      </c>
      <c r="B16158" s="416" t="s">
        <v>17904</v>
      </c>
      <c r="C16158" s="417" t="s">
        <v>267</v>
      </c>
      <c r="D16158" s="419" t="n">
        <v>12.22</v>
      </c>
    </row>
    <row r="16159" s="399" customFormat="true" ht="15" hidden="false" customHeight="true" outlineLevel="0" collapsed="false">
      <c r="A16159" s="416" t="s">
        <v>17905</v>
      </c>
      <c r="B16159" s="416" t="s">
        <v>17906</v>
      </c>
      <c r="C16159" s="417" t="s">
        <v>267</v>
      </c>
      <c r="D16159" s="419" t="n">
        <v>12.23</v>
      </c>
    </row>
    <row r="16160" s="399" customFormat="true" ht="15" hidden="false" customHeight="true" outlineLevel="0" collapsed="false">
      <c r="A16160" s="409" t="s">
        <v>14741</v>
      </c>
      <c r="B16160" s="410" t="s">
        <v>262</v>
      </c>
      <c r="C16160" s="411" t="s">
        <v>14742</v>
      </c>
      <c r="D16160" s="412" t="s">
        <v>14743</v>
      </c>
    </row>
    <row r="16161" s="399" customFormat="true" ht="15" hidden="false" customHeight="true" outlineLevel="0" collapsed="false">
      <c r="A16161" s="416" t="s">
        <v>17907</v>
      </c>
      <c r="B16161" s="416" t="s">
        <v>17908</v>
      </c>
      <c r="C16161" s="417" t="s">
        <v>274</v>
      </c>
      <c r="D16161" s="419" t="n">
        <v>65.64</v>
      </c>
    </row>
    <row r="16162" s="399" customFormat="true" ht="15" hidden="false" customHeight="true" outlineLevel="0" collapsed="false">
      <c r="A16162" s="416" t="s">
        <v>17909</v>
      </c>
      <c r="B16162" s="416" t="s">
        <v>17910</v>
      </c>
      <c r="C16162" s="417" t="s">
        <v>11250</v>
      </c>
      <c r="D16162" s="419" t="n">
        <v>279.99</v>
      </c>
    </row>
    <row r="16163" s="399" customFormat="true" ht="15" hidden="false" customHeight="true" outlineLevel="0" collapsed="false">
      <c r="A16163" s="416" t="s">
        <v>17911</v>
      </c>
      <c r="B16163" s="416" t="s">
        <v>17912</v>
      </c>
      <c r="C16163" s="417" t="s">
        <v>11250</v>
      </c>
      <c r="D16163" s="419" t="n">
        <v>681.54</v>
      </c>
    </row>
    <row r="16164" s="399" customFormat="true" ht="15" hidden="false" customHeight="true" outlineLevel="0" collapsed="false">
      <c r="A16164" s="416" t="s">
        <v>17913</v>
      </c>
      <c r="B16164" s="416" t="s">
        <v>17914</v>
      </c>
      <c r="C16164" s="417" t="s">
        <v>267</v>
      </c>
      <c r="D16164" s="419" t="n">
        <v>35.18</v>
      </c>
    </row>
    <row r="16165" s="399" customFormat="true" ht="15" hidden="false" customHeight="true" outlineLevel="0" collapsed="false">
      <c r="A16165" s="416" t="s">
        <v>17915</v>
      </c>
      <c r="B16165" s="416" t="s">
        <v>17916</v>
      </c>
      <c r="C16165" s="417" t="s">
        <v>267</v>
      </c>
      <c r="D16165" s="419" t="n">
        <v>841.92</v>
      </c>
    </row>
    <row r="16166" s="399" customFormat="true" ht="15" hidden="false" customHeight="true" outlineLevel="0" collapsed="false">
      <c r="A16166" s="416" t="s">
        <v>17917</v>
      </c>
      <c r="B16166" s="416" t="s">
        <v>17918</v>
      </c>
      <c r="C16166" s="417" t="s">
        <v>267</v>
      </c>
      <c r="D16166" s="419" t="n">
        <v>228.83</v>
      </c>
    </row>
    <row r="16167" s="399" customFormat="true" ht="15" hidden="false" customHeight="true" outlineLevel="0" collapsed="false">
      <c r="A16167" s="416" t="s">
        <v>17919</v>
      </c>
      <c r="B16167" s="416" t="s">
        <v>17920</v>
      </c>
      <c r="C16167" s="417" t="s">
        <v>267</v>
      </c>
      <c r="D16167" s="419" t="n">
        <v>491.28</v>
      </c>
    </row>
    <row r="16168" s="399" customFormat="true" ht="15" hidden="false" customHeight="true" outlineLevel="0" collapsed="false">
      <c r="A16168" s="416" t="s">
        <v>17921</v>
      </c>
      <c r="B16168" s="416" t="s">
        <v>17922</v>
      </c>
      <c r="C16168" s="417" t="s">
        <v>267</v>
      </c>
      <c r="D16168" s="419" t="n">
        <v>219.86</v>
      </c>
    </row>
    <row r="16169" s="399" customFormat="true" ht="15" hidden="false" customHeight="true" outlineLevel="0" collapsed="false">
      <c r="A16169" s="416" t="s">
        <v>17923</v>
      </c>
      <c r="B16169" s="416" t="s">
        <v>17924</v>
      </c>
      <c r="C16169" s="417" t="s">
        <v>267</v>
      </c>
      <c r="D16169" s="419" t="n">
        <v>30.15</v>
      </c>
    </row>
    <row r="16170" s="399" customFormat="true" ht="15" hidden="false" customHeight="true" outlineLevel="0" collapsed="false">
      <c r="A16170" s="414" t="s">
        <v>17925</v>
      </c>
      <c r="B16170" s="414" t="s">
        <v>17926</v>
      </c>
      <c r="C16170" s="415"/>
      <c r="D16170" s="415"/>
    </row>
    <row r="16171" s="399" customFormat="true" ht="15" hidden="false" customHeight="true" outlineLevel="0" collapsed="false">
      <c r="A16171" s="416" t="s">
        <v>17927</v>
      </c>
      <c r="B16171" s="416" t="s">
        <v>17928</v>
      </c>
      <c r="C16171" s="417" t="s">
        <v>267</v>
      </c>
      <c r="D16171" s="419" t="n">
        <v>753.04</v>
      </c>
    </row>
    <row r="16172" s="399" customFormat="true" ht="15" hidden="false" customHeight="true" outlineLevel="0" collapsed="false">
      <c r="A16172" s="416" t="s">
        <v>17929</v>
      </c>
      <c r="B16172" s="416" t="s">
        <v>17930</v>
      </c>
      <c r="C16172" s="417" t="s">
        <v>267</v>
      </c>
      <c r="D16172" s="418" t="n">
        <v>1685.57</v>
      </c>
    </row>
    <row r="16173" s="399" customFormat="true" ht="15" hidden="false" customHeight="true" outlineLevel="0" collapsed="false">
      <c r="A16173" s="416" t="s">
        <v>17931</v>
      </c>
      <c r="B16173" s="416" t="s">
        <v>17932</v>
      </c>
      <c r="C16173" s="417" t="s">
        <v>267</v>
      </c>
      <c r="D16173" s="418" t="n">
        <v>2944.58</v>
      </c>
    </row>
    <row r="16174" s="399" customFormat="true" ht="15" hidden="false" customHeight="true" outlineLevel="0" collapsed="false">
      <c r="A16174" s="416" t="s">
        <v>17933</v>
      </c>
      <c r="B16174" s="416" t="s">
        <v>17934</v>
      </c>
      <c r="C16174" s="417" t="s">
        <v>267</v>
      </c>
      <c r="D16174" s="418" t="n">
        <v>1173.03</v>
      </c>
    </row>
    <row r="16175" s="399" customFormat="true" ht="15" hidden="false" customHeight="true" outlineLevel="0" collapsed="false">
      <c r="A16175" s="414" t="s">
        <v>17935</v>
      </c>
      <c r="B16175" s="414" t="s">
        <v>17936</v>
      </c>
      <c r="C16175" s="415"/>
      <c r="D16175" s="415"/>
    </row>
    <row r="16176" s="399" customFormat="true" ht="15" hidden="false" customHeight="true" outlineLevel="0" collapsed="false">
      <c r="A16176" s="416" t="s">
        <v>17937</v>
      </c>
      <c r="B16176" s="416" t="s">
        <v>17938</v>
      </c>
      <c r="C16176" s="417" t="s">
        <v>11250</v>
      </c>
      <c r="D16176" s="418" t="n">
        <v>136963.08</v>
      </c>
    </row>
    <row r="16177" s="399" customFormat="true" ht="15" hidden="false" customHeight="true" outlineLevel="0" collapsed="false">
      <c r="A16177" s="416" t="s">
        <v>17939</v>
      </c>
      <c r="B16177" s="416" t="s">
        <v>17940</v>
      </c>
      <c r="C16177" s="417" t="s">
        <v>11250</v>
      </c>
      <c r="D16177" s="418" t="n">
        <v>126043.21</v>
      </c>
    </row>
    <row r="16178" s="399" customFormat="true" ht="15" hidden="false" customHeight="true" outlineLevel="0" collapsed="false">
      <c r="A16178" s="416" t="s">
        <v>17941</v>
      </c>
      <c r="B16178" s="416" t="s">
        <v>17942</v>
      </c>
      <c r="C16178" s="417" t="s">
        <v>11250</v>
      </c>
      <c r="D16178" s="418" t="n">
        <v>29020.37</v>
      </c>
    </row>
    <row r="16179" s="399" customFormat="true" ht="15" hidden="false" customHeight="true" outlineLevel="0" collapsed="false">
      <c r="A16179" s="416" t="s">
        <v>17943</v>
      </c>
      <c r="B16179" s="416" t="s">
        <v>17944</v>
      </c>
      <c r="C16179" s="417" t="s">
        <v>11250</v>
      </c>
      <c r="D16179" s="418" t="n">
        <v>30241.92</v>
      </c>
    </row>
    <row r="16180" s="399" customFormat="true" ht="15" hidden="false" customHeight="true" outlineLevel="0" collapsed="false">
      <c r="A16180" s="421" t="n">
        <v>32</v>
      </c>
      <c r="B16180" s="414" t="s">
        <v>17945</v>
      </c>
      <c r="C16180" s="415"/>
      <c r="D16180" s="415"/>
    </row>
    <row r="16181" s="399" customFormat="true" ht="15" hidden="false" customHeight="true" outlineLevel="0" collapsed="false">
      <c r="A16181" s="414" t="s">
        <v>17946</v>
      </c>
      <c r="B16181" s="414" t="s">
        <v>17947</v>
      </c>
      <c r="C16181" s="415"/>
      <c r="D16181" s="415"/>
    </row>
    <row r="16182" s="399" customFormat="true" ht="15" hidden="false" customHeight="true" outlineLevel="0" collapsed="false">
      <c r="A16182" s="416" t="s">
        <v>17948</v>
      </c>
      <c r="B16182" s="416" t="s">
        <v>17949</v>
      </c>
      <c r="C16182" s="417" t="s">
        <v>76</v>
      </c>
      <c r="D16182" s="419" t="n">
        <v>20.94</v>
      </c>
    </row>
    <row r="16183" s="399" customFormat="true" ht="15" hidden="false" customHeight="true" outlineLevel="0" collapsed="false">
      <c r="A16183" s="416" t="s">
        <v>17950</v>
      </c>
      <c r="B16183" s="416" t="s">
        <v>17951</v>
      </c>
      <c r="C16183" s="417" t="s">
        <v>76</v>
      </c>
      <c r="D16183" s="419" t="n">
        <v>34.65</v>
      </c>
    </row>
    <row r="16184" s="399" customFormat="true" ht="15" hidden="false" customHeight="true" outlineLevel="0" collapsed="false">
      <c r="A16184" s="416" t="s">
        <v>17952</v>
      </c>
      <c r="B16184" s="416" t="s">
        <v>17953</v>
      </c>
      <c r="C16184" s="417" t="s">
        <v>353</v>
      </c>
      <c r="D16184" s="419" t="n">
        <v>670.01</v>
      </c>
    </row>
    <row r="16185" s="399" customFormat="true" ht="15" hidden="false" customHeight="true" outlineLevel="0" collapsed="false">
      <c r="A16185" s="416" t="s">
        <v>17954</v>
      </c>
      <c r="B16185" s="416" t="s">
        <v>17955</v>
      </c>
      <c r="C16185" s="417" t="s">
        <v>76</v>
      </c>
      <c r="D16185" s="419" t="n">
        <v>184.06</v>
      </c>
    </row>
    <row r="16186" s="399" customFormat="true" ht="15" hidden="false" customHeight="true" outlineLevel="0" collapsed="false">
      <c r="A16186" s="416" t="s">
        <v>17956</v>
      </c>
      <c r="B16186" s="416" t="s">
        <v>17957</v>
      </c>
      <c r="C16186" s="417" t="s">
        <v>76</v>
      </c>
      <c r="D16186" s="419" t="n">
        <v>29.8</v>
      </c>
    </row>
    <row r="16187" s="399" customFormat="true" ht="15" hidden="false" customHeight="true" outlineLevel="0" collapsed="false">
      <c r="A16187" s="416" t="s">
        <v>17958</v>
      </c>
      <c r="B16187" s="416" t="s">
        <v>17959</v>
      </c>
      <c r="C16187" s="417" t="s">
        <v>76</v>
      </c>
      <c r="D16187" s="419" t="n">
        <v>83.16</v>
      </c>
    </row>
    <row r="16188" s="399" customFormat="true" ht="15" hidden="false" customHeight="true" outlineLevel="0" collapsed="false">
      <c r="A16188" s="416" t="s">
        <v>17960</v>
      </c>
      <c r="B16188" s="416" t="s">
        <v>17961</v>
      </c>
      <c r="C16188" s="417" t="s">
        <v>76</v>
      </c>
      <c r="D16188" s="419" t="n">
        <v>81.16</v>
      </c>
    </row>
    <row r="16189" s="399" customFormat="true" ht="15" hidden="false" customHeight="true" outlineLevel="0" collapsed="false">
      <c r="A16189" s="416" t="s">
        <v>17962</v>
      </c>
      <c r="B16189" s="416" t="s">
        <v>17963</v>
      </c>
      <c r="C16189" s="417" t="s">
        <v>76</v>
      </c>
      <c r="D16189" s="418" t="n">
        <v>1388.9</v>
      </c>
    </row>
    <row r="16190" s="399" customFormat="true" ht="15" hidden="false" customHeight="true" outlineLevel="0" collapsed="false">
      <c r="A16190" s="416" t="s">
        <v>17964</v>
      </c>
      <c r="B16190" s="416" t="s">
        <v>17965</v>
      </c>
      <c r="C16190" s="417" t="s">
        <v>76</v>
      </c>
      <c r="D16190" s="419" t="n">
        <v>113.32</v>
      </c>
    </row>
    <row r="16191" s="399" customFormat="true" ht="15" hidden="false" customHeight="true" outlineLevel="0" collapsed="false">
      <c r="A16191" s="409" t="s">
        <v>14741</v>
      </c>
      <c r="B16191" s="410" t="s">
        <v>262</v>
      </c>
      <c r="C16191" s="411" t="s">
        <v>14742</v>
      </c>
      <c r="D16191" s="412" t="s">
        <v>14743</v>
      </c>
    </row>
    <row r="16192" s="399" customFormat="true" ht="15" hidden="false" customHeight="true" outlineLevel="0" collapsed="false">
      <c r="A16192" s="416" t="s">
        <v>17966</v>
      </c>
      <c r="B16192" s="416" t="s">
        <v>17967</v>
      </c>
      <c r="C16192" s="417" t="s">
        <v>76</v>
      </c>
      <c r="D16192" s="419" t="n">
        <v>652.03</v>
      </c>
    </row>
    <row r="16193" s="399" customFormat="true" ht="15" hidden="false" customHeight="true" outlineLevel="0" collapsed="false">
      <c r="A16193" s="414" t="s">
        <v>17968</v>
      </c>
      <c r="B16193" s="414" t="s">
        <v>17969</v>
      </c>
      <c r="C16193" s="415"/>
      <c r="D16193" s="415"/>
    </row>
    <row r="16194" s="399" customFormat="true" ht="15" hidden="false" customHeight="true" outlineLevel="0" collapsed="false">
      <c r="A16194" s="416" t="s">
        <v>17970</v>
      </c>
      <c r="B16194" s="416" t="s">
        <v>17971</v>
      </c>
      <c r="C16194" s="417" t="s">
        <v>274</v>
      </c>
      <c r="D16194" s="419" t="n">
        <v>8.41</v>
      </c>
    </row>
    <row r="16195" s="399" customFormat="true" ht="15" hidden="false" customHeight="true" outlineLevel="0" collapsed="false">
      <c r="A16195" s="416" t="s">
        <v>17972</v>
      </c>
      <c r="B16195" s="416" t="s">
        <v>17973</v>
      </c>
      <c r="C16195" s="417" t="s">
        <v>274</v>
      </c>
      <c r="D16195" s="419" t="n">
        <v>83.62</v>
      </c>
    </row>
    <row r="16196" s="399" customFormat="true" ht="15" hidden="false" customHeight="true" outlineLevel="0" collapsed="false">
      <c r="A16196" s="416" t="s">
        <v>17974</v>
      </c>
      <c r="B16196" s="416" t="s">
        <v>17975</v>
      </c>
      <c r="C16196" s="417" t="s">
        <v>274</v>
      </c>
      <c r="D16196" s="419" t="n">
        <v>11.95</v>
      </c>
    </row>
    <row r="16197" s="399" customFormat="true" ht="15" hidden="false" customHeight="true" outlineLevel="0" collapsed="false">
      <c r="A16197" s="416" t="s">
        <v>17976</v>
      </c>
      <c r="B16197" s="416" t="s">
        <v>17977</v>
      </c>
      <c r="C16197" s="424" t="s">
        <v>17978</v>
      </c>
      <c r="D16197" s="419" t="n">
        <v>0.2</v>
      </c>
    </row>
    <row r="16198" s="399" customFormat="true" ht="15" hidden="false" customHeight="true" outlineLevel="0" collapsed="false">
      <c r="A16198" s="416" t="s">
        <v>17979</v>
      </c>
      <c r="B16198" s="416" t="s">
        <v>17980</v>
      </c>
      <c r="C16198" s="417" t="s">
        <v>274</v>
      </c>
      <c r="D16198" s="419" t="n">
        <v>11.61</v>
      </c>
    </row>
    <row r="16199" s="399" customFormat="true" ht="15" hidden="false" customHeight="true" outlineLevel="0" collapsed="false">
      <c r="A16199" s="416" t="s">
        <v>17981</v>
      </c>
      <c r="B16199" s="416" t="s">
        <v>17982</v>
      </c>
      <c r="C16199" s="424" t="s">
        <v>17978</v>
      </c>
      <c r="D16199" s="419" t="n">
        <v>0.28</v>
      </c>
    </row>
    <row r="16200" s="399" customFormat="true" ht="15" hidden="false" customHeight="true" outlineLevel="0" collapsed="false">
      <c r="A16200" s="416" t="s">
        <v>17983</v>
      </c>
      <c r="B16200" s="416" t="s">
        <v>17984</v>
      </c>
      <c r="C16200" s="417" t="s">
        <v>274</v>
      </c>
      <c r="D16200" s="419" t="n">
        <v>7.49</v>
      </c>
    </row>
    <row r="16201" s="399" customFormat="true" ht="15" hidden="false" customHeight="true" outlineLevel="0" collapsed="false">
      <c r="A16201" s="416" t="s">
        <v>17985</v>
      </c>
      <c r="B16201" s="416" t="s">
        <v>17986</v>
      </c>
      <c r="C16201" s="417" t="s">
        <v>274</v>
      </c>
      <c r="D16201" s="419" t="n">
        <v>240.32</v>
      </c>
    </row>
    <row r="16202" s="399" customFormat="true" ht="15" hidden="false" customHeight="true" outlineLevel="0" collapsed="false">
      <c r="A16202" s="416" t="s">
        <v>17987</v>
      </c>
      <c r="B16202" s="416" t="s">
        <v>17988</v>
      </c>
      <c r="C16202" s="417" t="s">
        <v>274</v>
      </c>
      <c r="D16202" s="419" t="n">
        <v>286.42</v>
      </c>
    </row>
    <row r="16203" s="399" customFormat="true" ht="15" hidden="false" customHeight="true" outlineLevel="0" collapsed="false">
      <c r="A16203" s="416" t="s">
        <v>17989</v>
      </c>
      <c r="B16203" s="416" t="s">
        <v>17990</v>
      </c>
      <c r="C16203" s="417" t="s">
        <v>274</v>
      </c>
      <c r="D16203" s="419" t="n">
        <v>115.04</v>
      </c>
    </row>
    <row r="16204" s="399" customFormat="true" ht="15" hidden="false" customHeight="true" outlineLevel="0" collapsed="false">
      <c r="A16204" s="416" t="s">
        <v>17991</v>
      </c>
      <c r="B16204" s="416" t="s">
        <v>17992</v>
      </c>
      <c r="C16204" s="417" t="s">
        <v>274</v>
      </c>
      <c r="D16204" s="419" t="n">
        <v>109.49</v>
      </c>
    </row>
    <row r="16205" s="399" customFormat="true" ht="15" hidden="false" customHeight="true" outlineLevel="0" collapsed="false">
      <c r="A16205" s="414" t="s">
        <v>17993</v>
      </c>
      <c r="B16205" s="414" t="s">
        <v>17994</v>
      </c>
      <c r="C16205" s="415"/>
      <c r="D16205" s="415"/>
    </row>
    <row r="16206" s="399" customFormat="true" ht="15" hidden="false" customHeight="true" outlineLevel="0" collapsed="false">
      <c r="A16206" s="416" t="s">
        <v>17995</v>
      </c>
      <c r="B16206" s="416" t="s">
        <v>17996</v>
      </c>
      <c r="C16206" s="417" t="s">
        <v>76</v>
      </c>
      <c r="D16206" s="419" t="n">
        <v>11.53</v>
      </c>
    </row>
    <row r="16207" s="399" customFormat="true" ht="15" hidden="false" customHeight="true" outlineLevel="0" collapsed="false">
      <c r="A16207" s="416" t="s">
        <v>17997</v>
      </c>
      <c r="B16207" s="416" t="s">
        <v>17998</v>
      </c>
      <c r="C16207" s="417" t="s">
        <v>76</v>
      </c>
      <c r="D16207" s="419" t="n">
        <v>29.21</v>
      </c>
    </row>
    <row r="16208" s="399" customFormat="true" ht="15" hidden="false" customHeight="true" outlineLevel="0" collapsed="false">
      <c r="A16208" s="416" t="s">
        <v>17999</v>
      </c>
      <c r="B16208" s="416" t="s">
        <v>18000</v>
      </c>
      <c r="C16208" s="417" t="s">
        <v>274</v>
      </c>
      <c r="D16208" s="419" t="n">
        <v>68.57</v>
      </c>
    </row>
    <row r="16209" s="399" customFormat="true" ht="15" hidden="false" customHeight="true" outlineLevel="0" collapsed="false">
      <c r="A16209" s="416" t="s">
        <v>18001</v>
      </c>
      <c r="B16209" s="416" t="s">
        <v>18002</v>
      </c>
      <c r="C16209" s="417" t="s">
        <v>274</v>
      </c>
      <c r="D16209" s="419" t="n">
        <v>116.93</v>
      </c>
    </row>
    <row r="16210" s="399" customFormat="true" ht="15" hidden="false" customHeight="true" outlineLevel="0" collapsed="false">
      <c r="A16210" s="416" t="s">
        <v>18003</v>
      </c>
      <c r="B16210" s="416" t="s">
        <v>18004</v>
      </c>
      <c r="C16210" s="417" t="s">
        <v>274</v>
      </c>
      <c r="D16210" s="419" t="n">
        <v>174.57</v>
      </c>
    </row>
    <row r="16211" s="399" customFormat="true" ht="15" hidden="false" customHeight="true" outlineLevel="0" collapsed="false">
      <c r="A16211" s="416" t="s">
        <v>18005</v>
      </c>
      <c r="B16211" s="416" t="s">
        <v>18006</v>
      </c>
      <c r="C16211" s="417" t="s">
        <v>274</v>
      </c>
      <c r="D16211" s="419" t="n">
        <v>399.7</v>
      </c>
    </row>
    <row r="16212" s="399" customFormat="true" ht="15" hidden="false" customHeight="true" outlineLevel="0" collapsed="false">
      <c r="A16212" s="416" t="s">
        <v>18007</v>
      </c>
      <c r="B16212" s="416" t="s">
        <v>18008</v>
      </c>
      <c r="C16212" s="417" t="s">
        <v>274</v>
      </c>
      <c r="D16212" s="419" t="n">
        <v>883.89</v>
      </c>
    </row>
    <row r="16213" s="399" customFormat="true" ht="15" hidden="false" customHeight="true" outlineLevel="0" collapsed="false">
      <c r="A16213" s="416" t="s">
        <v>18009</v>
      </c>
      <c r="B16213" s="416" t="s">
        <v>18010</v>
      </c>
      <c r="C16213" s="417" t="s">
        <v>274</v>
      </c>
      <c r="D16213" s="418" t="n">
        <v>1225.49</v>
      </c>
    </row>
    <row r="16214" s="399" customFormat="true" ht="15" hidden="false" customHeight="true" outlineLevel="0" collapsed="false">
      <c r="A16214" s="416" t="s">
        <v>18011</v>
      </c>
      <c r="B16214" s="416" t="s">
        <v>18012</v>
      </c>
      <c r="C16214" s="417" t="s">
        <v>274</v>
      </c>
      <c r="D16214" s="419" t="n">
        <v>170.74</v>
      </c>
    </row>
    <row r="16215" s="399" customFormat="true" ht="15" hidden="false" customHeight="true" outlineLevel="0" collapsed="false">
      <c r="A16215" s="414" t="s">
        <v>18013</v>
      </c>
      <c r="B16215" s="414" t="s">
        <v>18014</v>
      </c>
      <c r="C16215" s="415"/>
      <c r="D16215" s="415"/>
    </row>
    <row r="16216" s="399" customFormat="true" ht="15" hidden="false" customHeight="true" outlineLevel="0" collapsed="false">
      <c r="A16216" s="416" t="s">
        <v>18015</v>
      </c>
      <c r="B16216" s="416" t="s">
        <v>18016</v>
      </c>
      <c r="C16216" s="417" t="s">
        <v>532</v>
      </c>
      <c r="D16216" s="419" t="n">
        <v>23.15</v>
      </c>
    </row>
    <row r="16217" s="399" customFormat="true" ht="15" hidden="false" customHeight="true" outlineLevel="0" collapsed="false">
      <c r="A16217" s="416" t="s">
        <v>18017</v>
      </c>
      <c r="B16217" s="416" t="s">
        <v>18018</v>
      </c>
      <c r="C16217" s="424" t="s">
        <v>18019</v>
      </c>
      <c r="D16217" s="419" t="n">
        <v>204.22</v>
      </c>
    </row>
    <row r="16218" s="399" customFormat="true" ht="15" hidden="false" customHeight="true" outlineLevel="0" collapsed="false">
      <c r="A16218" s="414" t="s">
        <v>18020</v>
      </c>
      <c r="B16218" s="414" t="s">
        <v>18021</v>
      </c>
      <c r="C16218" s="415"/>
      <c r="D16218" s="415"/>
    </row>
    <row r="16219" s="399" customFormat="true" ht="15" hidden="false" customHeight="true" outlineLevel="0" collapsed="false">
      <c r="A16219" s="416" t="s">
        <v>18022</v>
      </c>
      <c r="B16219" s="416" t="s">
        <v>18023</v>
      </c>
      <c r="C16219" s="417" t="s">
        <v>274</v>
      </c>
      <c r="D16219" s="419" t="n">
        <v>7.41</v>
      </c>
    </row>
    <row r="16220" s="399" customFormat="true" ht="15" hidden="false" customHeight="true" outlineLevel="0" collapsed="false">
      <c r="A16220" s="416" t="s">
        <v>18024</v>
      </c>
      <c r="B16220" s="416" t="s">
        <v>18025</v>
      </c>
      <c r="C16220" s="417" t="s">
        <v>274</v>
      </c>
      <c r="D16220" s="419" t="n">
        <v>14.85</v>
      </c>
    </row>
    <row r="16221" s="399" customFormat="true" ht="15" hidden="false" customHeight="true" outlineLevel="0" collapsed="false">
      <c r="A16221" s="416" t="s">
        <v>18026</v>
      </c>
      <c r="B16221" s="416" t="s">
        <v>18027</v>
      </c>
      <c r="C16221" s="417" t="s">
        <v>274</v>
      </c>
      <c r="D16221" s="419" t="n">
        <v>22.27</v>
      </c>
    </row>
    <row r="16222" s="399" customFormat="true" ht="15" hidden="false" customHeight="true" outlineLevel="0" collapsed="false">
      <c r="A16222" s="416" t="s">
        <v>18028</v>
      </c>
      <c r="B16222" s="416" t="s">
        <v>18029</v>
      </c>
      <c r="C16222" s="417" t="s">
        <v>274</v>
      </c>
      <c r="D16222" s="419" t="n">
        <v>29.7</v>
      </c>
    </row>
    <row r="16223" s="399" customFormat="true" ht="15" hidden="false" customHeight="true" outlineLevel="0" collapsed="false">
      <c r="A16223" s="409" t="s">
        <v>14741</v>
      </c>
      <c r="B16223" s="410" t="s">
        <v>262</v>
      </c>
      <c r="C16223" s="411" t="s">
        <v>14742</v>
      </c>
      <c r="D16223" s="412" t="s">
        <v>14743</v>
      </c>
    </row>
    <row r="16224" s="399" customFormat="true" ht="15" hidden="false" customHeight="true" outlineLevel="0" collapsed="false">
      <c r="A16224" s="416" t="s">
        <v>18030</v>
      </c>
      <c r="B16224" s="416" t="s">
        <v>18031</v>
      </c>
      <c r="C16224" s="417" t="s">
        <v>274</v>
      </c>
      <c r="D16224" s="419" t="n">
        <v>44.6</v>
      </c>
    </row>
    <row r="16225" s="399" customFormat="true" ht="15" hidden="false" customHeight="true" outlineLevel="0" collapsed="false">
      <c r="A16225" s="416" t="s">
        <v>18032</v>
      </c>
      <c r="B16225" s="416" t="s">
        <v>18033</v>
      </c>
      <c r="C16225" s="417" t="s">
        <v>274</v>
      </c>
      <c r="D16225" s="419" t="n">
        <v>30.12</v>
      </c>
    </row>
    <row r="16226" s="399" customFormat="true" ht="15" hidden="false" customHeight="true" outlineLevel="0" collapsed="false">
      <c r="A16226" s="416" t="s">
        <v>18034</v>
      </c>
      <c r="B16226" s="416" t="s">
        <v>18035</v>
      </c>
      <c r="C16226" s="417" t="s">
        <v>274</v>
      </c>
      <c r="D16226" s="419" t="n">
        <v>52.94</v>
      </c>
    </row>
    <row r="16227" s="399" customFormat="true" ht="15" hidden="false" customHeight="true" outlineLevel="0" collapsed="false">
      <c r="A16227" s="416" t="s">
        <v>18036</v>
      </c>
      <c r="B16227" s="416" t="s">
        <v>18037</v>
      </c>
      <c r="C16227" s="417" t="s">
        <v>274</v>
      </c>
      <c r="D16227" s="419" t="n">
        <v>75.02</v>
      </c>
    </row>
    <row r="16228" s="399" customFormat="true" ht="15" hidden="false" customHeight="true" outlineLevel="0" collapsed="false">
      <c r="A16228" s="414" t="s">
        <v>18038</v>
      </c>
      <c r="B16228" s="414" t="s">
        <v>18039</v>
      </c>
      <c r="C16228" s="415"/>
      <c r="D16228" s="415"/>
    </row>
    <row r="16229" s="399" customFormat="true" ht="15" hidden="false" customHeight="true" outlineLevel="0" collapsed="false">
      <c r="A16229" s="416" t="s">
        <v>18040</v>
      </c>
      <c r="B16229" s="416" t="s">
        <v>18041</v>
      </c>
      <c r="C16229" s="417" t="s">
        <v>76</v>
      </c>
      <c r="D16229" s="419" t="n">
        <v>41.74</v>
      </c>
    </row>
    <row r="16230" s="399" customFormat="true" ht="15" hidden="false" customHeight="true" outlineLevel="0" collapsed="false">
      <c r="A16230" s="416" t="s">
        <v>18042</v>
      </c>
      <c r="B16230" s="416" t="s">
        <v>18043</v>
      </c>
      <c r="C16230" s="417" t="s">
        <v>274</v>
      </c>
      <c r="D16230" s="419" t="n">
        <v>12.61</v>
      </c>
    </row>
    <row r="16231" s="399" customFormat="true" ht="15" hidden="false" customHeight="true" outlineLevel="0" collapsed="false">
      <c r="A16231" s="416" t="s">
        <v>18044</v>
      </c>
      <c r="B16231" s="416" t="s">
        <v>18045</v>
      </c>
      <c r="C16231" s="417" t="s">
        <v>274</v>
      </c>
      <c r="D16231" s="419" t="n">
        <v>13.5</v>
      </c>
    </row>
    <row r="16232" s="399" customFormat="true" ht="15" hidden="false" customHeight="true" outlineLevel="0" collapsed="false">
      <c r="A16232" s="416" t="s">
        <v>18046</v>
      </c>
      <c r="B16232" s="416" t="s">
        <v>18047</v>
      </c>
      <c r="C16232" s="417" t="s">
        <v>274</v>
      </c>
      <c r="D16232" s="419" t="n">
        <v>13.97</v>
      </c>
    </row>
    <row r="16233" s="399" customFormat="true" ht="15" hidden="false" customHeight="true" outlineLevel="0" collapsed="false">
      <c r="A16233" s="416" t="s">
        <v>18048</v>
      </c>
      <c r="B16233" s="416" t="s">
        <v>18049</v>
      </c>
      <c r="C16233" s="417" t="s">
        <v>274</v>
      </c>
      <c r="D16233" s="419" t="n">
        <v>14.59</v>
      </c>
    </row>
    <row r="16234" s="399" customFormat="true" ht="15" hidden="false" customHeight="true" outlineLevel="0" collapsed="false">
      <c r="A16234" s="416" t="s">
        <v>18050</v>
      </c>
      <c r="B16234" s="416" t="s">
        <v>18051</v>
      </c>
      <c r="C16234" s="417" t="s">
        <v>274</v>
      </c>
      <c r="D16234" s="419" t="n">
        <v>15.99</v>
      </c>
    </row>
    <row r="16235" s="399" customFormat="true" ht="15" hidden="false" customHeight="true" outlineLevel="0" collapsed="false">
      <c r="A16235" s="416" t="s">
        <v>18052</v>
      </c>
      <c r="B16235" s="416" t="s">
        <v>18053</v>
      </c>
      <c r="C16235" s="417" t="s">
        <v>274</v>
      </c>
      <c r="D16235" s="419" t="n">
        <v>20.17</v>
      </c>
    </row>
    <row r="16236" s="399" customFormat="true" ht="15" hidden="false" customHeight="true" outlineLevel="0" collapsed="false">
      <c r="A16236" s="416" t="s">
        <v>18054</v>
      </c>
      <c r="B16236" s="416" t="s">
        <v>18055</v>
      </c>
      <c r="C16236" s="417" t="s">
        <v>274</v>
      </c>
      <c r="D16236" s="419" t="n">
        <v>18.02</v>
      </c>
    </row>
    <row r="16237" s="399" customFormat="true" ht="15" hidden="false" customHeight="true" outlineLevel="0" collapsed="false">
      <c r="A16237" s="416" t="s">
        <v>18056</v>
      </c>
      <c r="B16237" s="416" t="s">
        <v>18057</v>
      </c>
      <c r="C16237" s="417" t="s">
        <v>274</v>
      </c>
      <c r="D16237" s="419" t="n">
        <v>18.56</v>
      </c>
    </row>
    <row r="16238" s="399" customFormat="true" ht="15" hidden="false" customHeight="true" outlineLevel="0" collapsed="false">
      <c r="A16238" s="416" t="s">
        <v>18058</v>
      </c>
      <c r="B16238" s="416" t="s">
        <v>18059</v>
      </c>
      <c r="C16238" s="417" t="s">
        <v>274</v>
      </c>
      <c r="D16238" s="419" t="n">
        <v>19.4</v>
      </c>
    </row>
    <row r="16239" s="399" customFormat="true" ht="15" hidden="false" customHeight="true" outlineLevel="0" collapsed="false">
      <c r="A16239" s="416" t="s">
        <v>18060</v>
      </c>
      <c r="B16239" s="416" t="s">
        <v>18061</v>
      </c>
      <c r="C16239" s="417" t="s">
        <v>274</v>
      </c>
      <c r="D16239" s="419" t="n">
        <v>20.55</v>
      </c>
    </row>
    <row r="16240" s="399" customFormat="true" ht="15" hidden="false" customHeight="true" outlineLevel="0" collapsed="false">
      <c r="A16240" s="416" t="s">
        <v>18062</v>
      </c>
      <c r="B16240" s="416" t="s">
        <v>18063</v>
      </c>
      <c r="C16240" s="417" t="s">
        <v>274</v>
      </c>
      <c r="D16240" s="419" t="n">
        <v>32.18</v>
      </c>
    </row>
    <row r="16241" s="399" customFormat="true" ht="15" hidden="false" customHeight="true" outlineLevel="0" collapsed="false">
      <c r="A16241" s="416" t="s">
        <v>18064</v>
      </c>
      <c r="B16241" s="416" t="s">
        <v>18065</v>
      </c>
      <c r="C16241" s="417" t="s">
        <v>274</v>
      </c>
      <c r="D16241" s="419" t="n">
        <v>35.51</v>
      </c>
    </row>
    <row r="16242" s="399" customFormat="true" ht="15" hidden="false" customHeight="true" outlineLevel="0" collapsed="false">
      <c r="A16242" s="416" t="s">
        <v>18066</v>
      </c>
      <c r="B16242" s="416" t="s">
        <v>18067</v>
      </c>
      <c r="C16242" s="417" t="s">
        <v>274</v>
      </c>
      <c r="D16242" s="419" t="n">
        <v>39</v>
      </c>
    </row>
    <row r="16243" s="399" customFormat="true" ht="15" hidden="false" customHeight="true" outlineLevel="0" collapsed="false">
      <c r="A16243" s="416" t="s">
        <v>18068</v>
      </c>
      <c r="B16243" s="416" t="s">
        <v>18069</v>
      </c>
      <c r="C16243" s="417" t="s">
        <v>274</v>
      </c>
      <c r="D16243" s="419" t="n">
        <v>44.05</v>
      </c>
    </row>
    <row r="16244" s="399" customFormat="true" ht="15" hidden="false" customHeight="true" outlineLevel="0" collapsed="false">
      <c r="A16244" s="416" t="s">
        <v>18070</v>
      </c>
      <c r="B16244" s="416" t="s">
        <v>18071</v>
      </c>
      <c r="C16244" s="417" t="s">
        <v>274</v>
      </c>
      <c r="D16244" s="419" t="n">
        <v>47.57</v>
      </c>
    </row>
    <row r="16245" s="399" customFormat="true" ht="15" hidden="false" customHeight="true" outlineLevel="0" collapsed="false">
      <c r="A16245" s="416" t="s">
        <v>18072</v>
      </c>
      <c r="B16245" s="416" t="s">
        <v>18073</v>
      </c>
      <c r="C16245" s="417" t="s">
        <v>274</v>
      </c>
      <c r="D16245" s="419" t="n">
        <v>57.39</v>
      </c>
    </row>
    <row r="16246" s="399" customFormat="true" ht="15" hidden="false" customHeight="true" outlineLevel="0" collapsed="false">
      <c r="A16246" s="416" t="s">
        <v>18074</v>
      </c>
      <c r="B16246" s="416" t="s">
        <v>18075</v>
      </c>
      <c r="C16246" s="417" t="s">
        <v>274</v>
      </c>
      <c r="D16246" s="419" t="n">
        <v>68.67</v>
      </c>
    </row>
    <row r="16247" s="399" customFormat="true" ht="15" hidden="false" customHeight="true" outlineLevel="0" collapsed="false">
      <c r="A16247" s="416" t="s">
        <v>18076</v>
      </c>
      <c r="B16247" s="416" t="s">
        <v>18077</v>
      </c>
      <c r="C16247" s="417" t="s">
        <v>274</v>
      </c>
      <c r="D16247" s="419" t="n">
        <v>73.29</v>
      </c>
    </row>
    <row r="16248" s="399" customFormat="true" ht="15" hidden="false" customHeight="true" outlineLevel="0" collapsed="false">
      <c r="A16248" s="416" t="s">
        <v>18078</v>
      </c>
      <c r="B16248" s="416" t="s">
        <v>18079</v>
      </c>
      <c r="C16248" s="417" t="s">
        <v>274</v>
      </c>
      <c r="D16248" s="419" t="n">
        <v>112.84</v>
      </c>
    </row>
    <row r="16249" s="399" customFormat="true" ht="15" hidden="false" customHeight="true" outlineLevel="0" collapsed="false">
      <c r="A16249" s="416" t="s">
        <v>18080</v>
      </c>
      <c r="B16249" s="416" t="s">
        <v>18081</v>
      </c>
      <c r="C16249" s="417" t="s">
        <v>274</v>
      </c>
      <c r="D16249" s="419" t="n">
        <v>129.22</v>
      </c>
    </row>
    <row r="16250" s="399" customFormat="true" ht="15" hidden="false" customHeight="true" outlineLevel="0" collapsed="false">
      <c r="A16250" s="416" t="s">
        <v>18082</v>
      </c>
      <c r="B16250" s="416" t="s">
        <v>18083</v>
      </c>
      <c r="C16250" s="417" t="s">
        <v>274</v>
      </c>
      <c r="D16250" s="419" t="n">
        <v>157.22</v>
      </c>
    </row>
    <row r="16251" s="399" customFormat="true" ht="15" hidden="false" customHeight="true" outlineLevel="0" collapsed="false">
      <c r="A16251" s="416" t="s">
        <v>18084</v>
      </c>
      <c r="B16251" s="416" t="s">
        <v>18085</v>
      </c>
      <c r="C16251" s="417" t="s">
        <v>76</v>
      </c>
      <c r="D16251" s="419" t="n">
        <v>210.15</v>
      </c>
    </row>
    <row r="16252" s="399" customFormat="true" ht="15" hidden="false" customHeight="true" outlineLevel="0" collapsed="false">
      <c r="A16252" s="416" t="s">
        <v>18086</v>
      </c>
      <c r="B16252" s="416" t="s">
        <v>18087</v>
      </c>
      <c r="C16252" s="417" t="s">
        <v>274</v>
      </c>
      <c r="D16252" s="419" t="n">
        <v>27.86</v>
      </c>
    </row>
    <row r="16253" s="399" customFormat="true" ht="15" hidden="false" customHeight="true" outlineLevel="0" collapsed="false">
      <c r="A16253" s="409" t="s">
        <v>14741</v>
      </c>
      <c r="B16253" s="410" t="s">
        <v>262</v>
      </c>
      <c r="C16253" s="411" t="s">
        <v>14742</v>
      </c>
      <c r="D16253" s="412" t="s">
        <v>14743</v>
      </c>
    </row>
    <row r="16254" s="399" customFormat="true" ht="15" hidden="false" customHeight="true" outlineLevel="0" collapsed="false">
      <c r="A16254" s="416" t="s">
        <v>18088</v>
      </c>
      <c r="B16254" s="416" t="s">
        <v>18089</v>
      </c>
      <c r="C16254" s="417" t="s">
        <v>274</v>
      </c>
      <c r="D16254" s="419" t="n">
        <v>29.98</v>
      </c>
    </row>
    <row r="16255" s="399" customFormat="true" ht="15" hidden="false" customHeight="true" outlineLevel="0" collapsed="false">
      <c r="A16255" s="414" t="s">
        <v>18090</v>
      </c>
      <c r="B16255" s="414" t="s">
        <v>18091</v>
      </c>
      <c r="C16255" s="415"/>
      <c r="D16255" s="415"/>
    </row>
    <row r="16256" s="399" customFormat="true" ht="15" hidden="false" customHeight="true" outlineLevel="0" collapsed="false">
      <c r="A16256" s="416" t="s">
        <v>18092</v>
      </c>
      <c r="B16256" s="416" t="s">
        <v>18093</v>
      </c>
      <c r="C16256" s="417" t="s">
        <v>76</v>
      </c>
      <c r="D16256" s="419" t="n">
        <v>83.58</v>
      </c>
    </row>
    <row r="16257" s="399" customFormat="true" ht="15" hidden="false" customHeight="true" outlineLevel="0" collapsed="false">
      <c r="A16257" s="416" t="s">
        <v>18094</v>
      </c>
      <c r="B16257" s="416" t="s">
        <v>18095</v>
      </c>
      <c r="C16257" s="417" t="s">
        <v>76</v>
      </c>
      <c r="D16257" s="419" t="n">
        <v>92.13</v>
      </c>
    </row>
    <row r="16258" s="399" customFormat="true" ht="15" hidden="false" customHeight="true" outlineLevel="0" collapsed="false">
      <c r="A16258" s="416" t="s">
        <v>18096</v>
      </c>
      <c r="B16258" s="416" t="s">
        <v>18097</v>
      </c>
      <c r="C16258" s="417" t="s">
        <v>76</v>
      </c>
      <c r="D16258" s="419" t="n">
        <v>161.56</v>
      </c>
    </row>
    <row r="16259" s="399" customFormat="true" ht="15" hidden="false" customHeight="true" outlineLevel="0" collapsed="false">
      <c r="A16259" s="416" t="s">
        <v>18098</v>
      </c>
      <c r="B16259" s="416" t="s">
        <v>18099</v>
      </c>
      <c r="C16259" s="417" t="s">
        <v>76</v>
      </c>
      <c r="D16259" s="419" t="n">
        <v>169.17</v>
      </c>
    </row>
    <row r="16260" s="399" customFormat="true" ht="15" hidden="false" customHeight="true" outlineLevel="0" collapsed="false">
      <c r="A16260" s="416" t="s">
        <v>18100</v>
      </c>
      <c r="B16260" s="416" t="s">
        <v>18101</v>
      </c>
      <c r="C16260" s="417" t="s">
        <v>76</v>
      </c>
      <c r="D16260" s="419" t="n">
        <v>145.69</v>
      </c>
    </row>
    <row r="16261" s="399" customFormat="true" ht="15" hidden="false" customHeight="true" outlineLevel="0" collapsed="false">
      <c r="A16261" s="414" t="s">
        <v>18102</v>
      </c>
      <c r="B16261" s="414" t="s">
        <v>18103</v>
      </c>
      <c r="C16261" s="415"/>
      <c r="D16261" s="415"/>
    </row>
    <row r="16262" s="399" customFormat="true" ht="15" hidden="false" customHeight="true" outlineLevel="0" collapsed="false">
      <c r="A16262" s="416" t="s">
        <v>18104</v>
      </c>
      <c r="B16262" s="416" t="s">
        <v>18105</v>
      </c>
      <c r="C16262" s="417" t="s">
        <v>76</v>
      </c>
      <c r="D16262" s="419" t="n">
        <v>18.56</v>
      </c>
    </row>
    <row r="16263" s="399" customFormat="true" ht="15" hidden="false" customHeight="true" outlineLevel="0" collapsed="false">
      <c r="A16263" s="416" t="s">
        <v>18106</v>
      </c>
      <c r="B16263" s="416" t="s">
        <v>18107</v>
      </c>
      <c r="C16263" s="417" t="s">
        <v>76</v>
      </c>
      <c r="D16263" s="419" t="n">
        <v>15.3</v>
      </c>
    </row>
    <row r="16264" s="399" customFormat="true" ht="15" hidden="false" customHeight="true" outlineLevel="0" collapsed="false">
      <c r="A16264" s="416" t="s">
        <v>18108</v>
      </c>
      <c r="B16264" s="416" t="s">
        <v>18109</v>
      </c>
      <c r="C16264" s="417" t="s">
        <v>76</v>
      </c>
      <c r="D16264" s="419" t="n">
        <v>60.62</v>
      </c>
    </row>
    <row r="16265" s="399" customFormat="true" ht="15" hidden="false" customHeight="true" outlineLevel="0" collapsed="false">
      <c r="A16265" s="416" t="s">
        <v>18110</v>
      </c>
      <c r="B16265" s="416" t="s">
        <v>18111</v>
      </c>
      <c r="C16265" s="417" t="s">
        <v>76</v>
      </c>
      <c r="D16265" s="419" t="n">
        <v>102.57</v>
      </c>
    </row>
    <row r="16266" s="399" customFormat="true" ht="15" hidden="false" customHeight="true" outlineLevel="0" collapsed="false">
      <c r="A16266" s="416" t="s">
        <v>18112</v>
      </c>
      <c r="B16266" s="416" t="s">
        <v>18113</v>
      </c>
      <c r="C16266" s="417" t="s">
        <v>76</v>
      </c>
      <c r="D16266" s="419" t="n">
        <v>57.37</v>
      </c>
    </row>
    <row r="16267" s="399" customFormat="true" ht="15" hidden="false" customHeight="true" outlineLevel="0" collapsed="false">
      <c r="A16267" s="416" t="s">
        <v>18114</v>
      </c>
      <c r="B16267" s="416" t="s">
        <v>18115</v>
      </c>
      <c r="C16267" s="417" t="s">
        <v>76</v>
      </c>
      <c r="D16267" s="419" t="n">
        <v>98.02</v>
      </c>
    </row>
    <row r="16268" s="399" customFormat="true" ht="15" hidden="false" customHeight="true" outlineLevel="0" collapsed="false">
      <c r="A16268" s="416" t="s">
        <v>18116</v>
      </c>
      <c r="B16268" s="416" t="s">
        <v>18117</v>
      </c>
      <c r="C16268" s="417" t="s">
        <v>76</v>
      </c>
      <c r="D16268" s="419" t="n">
        <v>70.88</v>
      </c>
    </row>
    <row r="16269" s="399" customFormat="true" ht="15" hidden="false" customHeight="true" outlineLevel="0" collapsed="false">
      <c r="A16269" s="414" t="s">
        <v>18118</v>
      </c>
      <c r="B16269" s="414" t="s">
        <v>18119</v>
      </c>
      <c r="C16269" s="415"/>
      <c r="D16269" s="415"/>
    </row>
    <row r="16270" s="399" customFormat="true" ht="15" hidden="false" customHeight="true" outlineLevel="0" collapsed="false">
      <c r="A16270" s="416" t="s">
        <v>18120</v>
      </c>
      <c r="B16270" s="416" t="s">
        <v>18121</v>
      </c>
      <c r="C16270" s="417" t="s">
        <v>353</v>
      </c>
      <c r="D16270" s="419" t="n">
        <v>802.12</v>
      </c>
    </row>
    <row r="16271" s="399" customFormat="true" ht="15" hidden="false" customHeight="true" outlineLevel="0" collapsed="false">
      <c r="A16271" s="416" t="s">
        <v>18122</v>
      </c>
      <c r="B16271" s="416" t="s">
        <v>18123</v>
      </c>
      <c r="C16271" s="417" t="s">
        <v>353</v>
      </c>
      <c r="D16271" s="419" t="n">
        <v>549.22</v>
      </c>
    </row>
    <row r="16272" s="399" customFormat="true" ht="15" hidden="false" customHeight="true" outlineLevel="0" collapsed="false">
      <c r="A16272" s="416" t="s">
        <v>18124</v>
      </c>
      <c r="B16272" s="416" t="s">
        <v>18125</v>
      </c>
      <c r="C16272" s="417" t="s">
        <v>76</v>
      </c>
      <c r="D16272" s="419" t="n">
        <v>13.72</v>
      </c>
    </row>
    <row r="16273" s="399" customFormat="true" ht="15" hidden="false" customHeight="true" outlineLevel="0" collapsed="false">
      <c r="A16273" s="416" t="s">
        <v>18126</v>
      </c>
      <c r="B16273" s="416" t="s">
        <v>18127</v>
      </c>
      <c r="C16273" s="417" t="s">
        <v>76</v>
      </c>
      <c r="D16273" s="419" t="n">
        <v>34.55</v>
      </c>
    </row>
    <row r="16274" s="399" customFormat="true" ht="15" hidden="false" customHeight="true" outlineLevel="0" collapsed="false">
      <c r="A16274" s="416" t="s">
        <v>18128</v>
      </c>
      <c r="B16274" s="416" t="s">
        <v>18129</v>
      </c>
      <c r="C16274" s="417" t="s">
        <v>76</v>
      </c>
      <c r="D16274" s="419" t="n">
        <v>66.32</v>
      </c>
    </row>
    <row r="16275" s="399" customFormat="true" ht="15" hidden="false" customHeight="true" outlineLevel="0" collapsed="false">
      <c r="A16275" s="414" t="s">
        <v>18130</v>
      </c>
      <c r="B16275" s="414" t="s">
        <v>18131</v>
      </c>
      <c r="C16275" s="415"/>
      <c r="D16275" s="415"/>
    </row>
    <row r="16276" s="399" customFormat="true" ht="15" hidden="false" customHeight="true" outlineLevel="0" collapsed="false">
      <c r="A16276" s="416" t="s">
        <v>18132</v>
      </c>
      <c r="B16276" s="416" t="s">
        <v>18133</v>
      </c>
      <c r="C16276" s="417" t="s">
        <v>353</v>
      </c>
      <c r="D16276" s="419" t="n">
        <v>77.16</v>
      </c>
    </row>
    <row r="16277" s="399" customFormat="true" ht="15" hidden="false" customHeight="true" outlineLevel="0" collapsed="false">
      <c r="A16277" s="416" t="s">
        <v>18134</v>
      </c>
      <c r="B16277" s="416" t="s">
        <v>18135</v>
      </c>
      <c r="C16277" s="417" t="s">
        <v>76</v>
      </c>
      <c r="D16277" s="419" t="n">
        <v>8.81</v>
      </c>
    </row>
    <row r="16278" s="399" customFormat="true" ht="15" hidden="false" customHeight="true" outlineLevel="0" collapsed="false">
      <c r="A16278" s="416" t="s">
        <v>18136</v>
      </c>
      <c r="B16278" s="416" t="s">
        <v>18137</v>
      </c>
      <c r="C16278" s="417" t="s">
        <v>76</v>
      </c>
      <c r="D16278" s="419" t="n">
        <v>9.18</v>
      </c>
    </row>
    <row r="16279" s="399" customFormat="true" ht="15" hidden="false" customHeight="true" outlineLevel="0" collapsed="false">
      <c r="A16279" s="416" t="s">
        <v>18138</v>
      </c>
      <c r="B16279" s="416" t="s">
        <v>18139</v>
      </c>
      <c r="C16279" s="417" t="s">
        <v>76</v>
      </c>
      <c r="D16279" s="419" t="n">
        <v>18.09</v>
      </c>
    </row>
    <row r="16280" s="399" customFormat="true" ht="15" hidden="false" customHeight="true" outlineLevel="0" collapsed="false">
      <c r="A16280" s="416" t="s">
        <v>18140</v>
      </c>
      <c r="B16280" s="416" t="s">
        <v>18141</v>
      </c>
      <c r="C16280" s="417" t="s">
        <v>76</v>
      </c>
      <c r="D16280" s="419" t="n">
        <v>1.18</v>
      </c>
    </row>
    <row r="16281" s="399" customFormat="true" ht="15" hidden="false" customHeight="true" outlineLevel="0" collapsed="false">
      <c r="A16281" s="421" t="n">
        <v>33</v>
      </c>
      <c r="B16281" s="414" t="s">
        <v>18142</v>
      </c>
      <c r="C16281" s="415"/>
      <c r="D16281" s="415"/>
    </row>
    <row r="16282" s="399" customFormat="true" ht="15" hidden="false" customHeight="true" outlineLevel="0" collapsed="false">
      <c r="A16282" s="414" t="s">
        <v>18143</v>
      </c>
      <c r="B16282" s="414" t="s">
        <v>18144</v>
      </c>
      <c r="C16282" s="415"/>
      <c r="D16282" s="415"/>
    </row>
    <row r="16283" s="399" customFormat="true" ht="15" hidden="false" customHeight="true" outlineLevel="0" collapsed="false">
      <c r="A16283" s="416" t="s">
        <v>18145</v>
      </c>
      <c r="B16283" s="416" t="s">
        <v>18146</v>
      </c>
      <c r="C16283" s="417" t="s">
        <v>76</v>
      </c>
      <c r="D16283" s="419" t="n">
        <v>41.45</v>
      </c>
    </row>
    <row r="16284" s="399" customFormat="true" ht="15" hidden="false" customHeight="true" outlineLevel="0" collapsed="false">
      <c r="A16284" s="416" t="s">
        <v>18147</v>
      </c>
      <c r="B16284" s="416" t="s">
        <v>18148</v>
      </c>
      <c r="C16284" s="417" t="s">
        <v>76</v>
      </c>
      <c r="D16284" s="419" t="n">
        <v>37.87</v>
      </c>
    </row>
    <row r="16285" s="399" customFormat="true" ht="15" hidden="false" customHeight="true" outlineLevel="0" collapsed="false">
      <c r="A16285" s="416" t="s">
        <v>18149</v>
      </c>
      <c r="B16285" s="416" t="s">
        <v>18150</v>
      </c>
      <c r="C16285" s="417" t="s">
        <v>76</v>
      </c>
      <c r="D16285" s="419" t="n">
        <v>15.62</v>
      </c>
    </row>
    <row r="16286" s="399" customFormat="true" ht="15" hidden="false" customHeight="true" outlineLevel="0" collapsed="false">
      <c r="A16286" s="416" t="s">
        <v>18151</v>
      </c>
      <c r="B16286" s="416" t="s">
        <v>18152</v>
      </c>
      <c r="C16286" s="417" t="s">
        <v>274</v>
      </c>
      <c r="D16286" s="419" t="n">
        <v>50.8</v>
      </c>
    </row>
    <row r="16287" s="399" customFormat="true" ht="15" hidden="false" customHeight="true" outlineLevel="0" collapsed="false">
      <c r="A16287" s="409" t="s">
        <v>14741</v>
      </c>
      <c r="B16287" s="410" t="s">
        <v>262</v>
      </c>
      <c r="C16287" s="411" t="s">
        <v>14742</v>
      </c>
      <c r="D16287" s="412" t="s">
        <v>14743</v>
      </c>
    </row>
    <row r="16288" s="399" customFormat="true" ht="15" hidden="false" customHeight="true" outlineLevel="0" collapsed="false">
      <c r="A16288" s="416" t="s">
        <v>18153</v>
      </c>
      <c r="B16288" s="416" t="s">
        <v>18154</v>
      </c>
      <c r="C16288" s="417" t="s">
        <v>76</v>
      </c>
      <c r="D16288" s="419" t="n">
        <v>16.96</v>
      </c>
    </row>
    <row r="16289" s="399" customFormat="true" ht="15" hidden="false" customHeight="true" outlineLevel="0" collapsed="false">
      <c r="A16289" s="414" t="s">
        <v>18155</v>
      </c>
      <c r="B16289" s="414" t="s">
        <v>18156</v>
      </c>
      <c r="C16289" s="415"/>
      <c r="D16289" s="415"/>
    </row>
    <row r="16290" s="399" customFormat="true" ht="15" hidden="false" customHeight="true" outlineLevel="0" collapsed="false">
      <c r="A16290" s="416" t="s">
        <v>18157</v>
      </c>
      <c r="B16290" s="416" t="s">
        <v>18158</v>
      </c>
      <c r="C16290" s="417" t="s">
        <v>76</v>
      </c>
      <c r="D16290" s="419" t="n">
        <v>14.33</v>
      </c>
    </row>
    <row r="16291" s="399" customFormat="true" ht="15" hidden="false" customHeight="true" outlineLevel="0" collapsed="false">
      <c r="A16291" s="416" t="s">
        <v>18159</v>
      </c>
      <c r="B16291" s="416" t="s">
        <v>18160</v>
      </c>
      <c r="C16291" s="417" t="s">
        <v>76</v>
      </c>
      <c r="D16291" s="419" t="n">
        <v>16.83</v>
      </c>
    </row>
    <row r="16292" s="399" customFormat="true" ht="15" hidden="false" customHeight="true" outlineLevel="0" collapsed="false">
      <c r="A16292" s="414" t="s">
        <v>18161</v>
      </c>
      <c r="B16292" s="414" t="s">
        <v>18162</v>
      </c>
      <c r="C16292" s="415"/>
      <c r="D16292" s="415"/>
    </row>
    <row r="16293" s="399" customFormat="true" ht="15" hidden="false" customHeight="true" outlineLevel="0" collapsed="false">
      <c r="A16293" s="416" t="s">
        <v>18163</v>
      </c>
      <c r="B16293" s="416" t="s">
        <v>18164</v>
      </c>
      <c r="C16293" s="417" t="s">
        <v>76</v>
      </c>
      <c r="D16293" s="419" t="n">
        <v>30.98</v>
      </c>
    </row>
    <row r="16294" s="399" customFormat="true" ht="15" hidden="false" customHeight="true" outlineLevel="0" collapsed="false">
      <c r="A16294" s="416" t="s">
        <v>18165</v>
      </c>
      <c r="B16294" s="416" t="s">
        <v>18166</v>
      </c>
      <c r="C16294" s="417" t="s">
        <v>76</v>
      </c>
      <c r="D16294" s="419" t="n">
        <v>30.1</v>
      </c>
    </row>
    <row r="16295" s="399" customFormat="true" ht="15" hidden="false" customHeight="true" outlineLevel="0" collapsed="false">
      <c r="A16295" s="416" t="s">
        <v>18167</v>
      </c>
      <c r="B16295" s="416" t="s">
        <v>18168</v>
      </c>
      <c r="C16295" s="417" t="s">
        <v>76</v>
      </c>
      <c r="D16295" s="419" t="n">
        <v>30.17</v>
      </c>
    </row>
    <row r="16296" s="399" customFormat="true" ht="15" hidden="false" customHeight="true" outlineLevel="0" collapsed="false">
      <c r="A16296" s="416" t="s">
        <v>18169</v>
      </c>
      <c r="B16296" s="416" t="s">
        <v>18170</v>
      </c>
      <c r="C16296" s="417" t="s">
        <v>76</v>
      </c>
      <c r="D16296" s="419" t="n">
        <v>39.02</v>
      </c>
    </row>
    <row r="16297" s="399" customFormat="true" ht="15" hidden="false" customHeight="true" outlineLevel="0" collapsed="false">
      <c r="A16297" s="416" t="s">
        <v>18171</v>
      </c>
      <c r="B16297" s="416" t="s">
        <v>18172</v>
      </c>
      <c r="C16297" s="417" t="s">
        <v>76</v>
      </c>
      <c r="D16297" s="419" t="n">
        <v>31.64</v>
      </c>
    </row>
    <row r="16298" s="399" customFormat="true" ht="15" hidden="false" customHeight="true" outlineLevel="0" collapsed="false">
      <c r="A16298" s="416" t="s">
        <v>18173</v>
      </c>
      <c r="B16298" s="416" t="s">
        <v>18174</v>
      </c>
      <c r="C16298" s="417" t="s">
        <v>76</v>
      </c>
      <c r="D16298" s="419" t="n">
        <v>57.39</v>
      </c>
    </row>
    <row r="16299" s="399" customFormat="true" ht="15" hidden="false" customHeight="true" outlineLevel="0" collapsed="false">
      <c r="A16299" s="416" t="s">
        <v>18175</v>
      </c>
      <c r="B16299" s="416" t="s">
        <v>18176</v>
      </c>
      <c r="C16299" s="417" t="s">
        <v>76</v>
      </c>
      <c r="D16299" s="419" t="n">
        <v>51.42</v>
      </c>
    </row>
    <row r="16300" s="399" customFormat="true" ht="15" hidden="false" customHeight="true" outlineLevel="0" collapsed="false">
      <c r="A16300" s="414" t="s">
        <v>18177</v>
      </c>
      <c r="B16300" s="414" t="s">
        <v>18178</v>
      </c>
      <c r="C16300" s="415"/>
      <c r="D16300" s="415"/>
    </row>
    <row r="16301" s="399" customFormat="true" ht="15" hidden="false" customHeight="true" outlineLevel="0" collapsed="false">
      <c r="A16301" s="416" t="s">
        <v>18179</v>
      </c>
      <c r="B16301" s="416" t="s">
        <v>18180</v>
      </c>
      <c r="C16301" s="417" t="s">
        <v>76</v>
      </c>
      <c r="D16301" s="419" t="n">
        <v>23.96</v>
      </c>
    </row>
    <row r="16302" s="399" customFormat="true" ht="15" hidden="false" customHeight="true" outlineLevel="0" collapsed="false">
      <c r="A16302" s="416" t="s">
        <v>18181</v>
      </c>
      <c r="B16302" s="416" t="s">
        <v>18182</v>
      </c>
      <c r="C16302" s="417" t="s">
        <v>274</v>
      </c>
      <c r="D16302" s="419" t="n">
        <v>5.82</v>
      </c>
    </row>
    <row r="16303" s="399" customFormat="true" ht="15" hidden="false" customHeight="true" outlineLevel="0" collapsed="false">
      <c r="A16303" s="416" t="s">
        <v>18183</v>
      </c>
      <c r="B16303" s="416" t="s">
        <v>18184</v>
      </c>
      <c r="C16303" s="417" t="s">
        <v>76</v>
      </c>
      <c r="D16303" s="419" t="n">
        <v>27.68</v>
      </c>
    </row>
    <row r="16304" s="399" customFormat="true" ht="15" hidden="false" customHeight="true" outlineLevel="0" collapsed="false">
      <c r="A16304" s="416" t="s">
        <v>18185</v>
      </c>
      <c r="B16304" s="416" t="s">
        <v>18186</v>
      </c>
      <c r="C16304" s="417" t="s">
        <v>274</v>
      </c>
      <c r="D16304" s="419" t="n">
        <v>5.07</v>
      </c>
    </row>
    <row r="16305" s="399" customFormat="true" ht="15" hidden="false" customHeight="true" outlineLevel="0" collapsed="false">
      <c r="A16305" s="414" t="s">
        <v>18187</v>
      </c>
      <c r="B16305" s="414" t="s">
        <v>18188</v>
      </c>
      <c r="C16305" s="415"/>
      <c r="D16305" s="415"/>
    </row>
    <row r="16306" s="399" customFormat="true" ht="15" hidden="false" customHeight="true" outlineLevel="0" collapsed="false">
      <c r="A16306" s="416" t="s">
        <v>18189</v>
      </c>
      <c r="B16306" s="416" t="s">
        <v>18190</v>
      </c>
      <c r="C16306" s="417" t="s">
        <v>76</v>
      </c>
      <c r="D16306" s="419" t="n">
        <v>24.81</v>
      </c>
    </row>
    <row r="16307" s="399" customFormat="true" ht="15" hidden="false" customHeight="true" outlineLevel="0" collapsed="false">
      <c r="A16307" s="414" t="s">
        <v>18191</v>
      </c>
      <c r="B16307" s="414" t="s">
        <v>18192</v>
      </c>
      <c r="C16307" s="415"/>
      <c r="D16307" s="415"/>
    </row>
    <row r="16308" s="399" customFormat="true" ht="15" hidden="false" customHeight="true" outlineLevel="0" collapsed="false">
      <c r="A16308" s="416" t="s">
        <v>18193</v>
      </c>
      <c r="B16308" s="416" t="s">
        <v>18194</v>
      </c>
      <c r="C16308" s="417" t="s">
        <v>532</v>
      </c>
      <c r="D16308" s="419" t="n">
        <v>4.56</v>
      </c>
    </row>
    <row r="16309" s="399" customFormat="true" ht="15" hidden="false" customHeight="true" outlineLevel="0" collapsed="false">
      <c r="A16309" s="416" t="s">
        <v>18195</v>
      </c>
      <c r="B16309" s="416" t="s">
        <v>18196</v>
      </c>
      <c r="C16309" s="417" t="s">
        <v>532</v>
      </c>
      <c r="D16309" s="419" t="n">
        <v>4.37</v>
      </c>
    </row>
    <row r="16310" s="399" customFormat="true" ht="15" hidden="false" customHeight="true" outlineLevel="0" collapsed="false">
      <c r="A16310" s="416" t="s">
        <v>18197</v>
      </c>
      <c r="B16310" s="416" t="s">
        <v>18198</v>
      </c>
      <c r="C16310" s="417" t="s">
        <v>76</v>
      </c>
      <c r="D16310" s="419" t="n">
        <v>360.01</v>
      </c>
    </row>
    <row r="16311" s="399" customFormat="true" ht="15" hidden="false" customHeight="true" outlineLevel="0" collapsed="false">
      <c r="A16311" s="416" t="s">
        <v>18199</v>
      </c>
      <c r="B16311" s="416" t="s">
        <v>18200</v>
      </c>
      <c r="C16311" s="417" t="s">
        <v>76</v>
      </c>
      <c r="D16311" s="419" t="n">
        <v>848.96</v>
      </c>
    </row>
    <row r="16312" s="399" customFormat="true" ht="15" hidden="false" customHeight="true" outlineLevel="0" collapsed="false">
      <c r="A16312" s="414" t="s">
        <v>18201</v>
      </c>
      <c r="B16312" s="414" t="s">
        <v>18202</v>
      </c>
      <c r="C16312" s="415"/>
      <c r="D16312" s="415"/>
    </row>
    <row r="16313" s="399" customFormat="true" ht="15" hidden="false" customHeight="true" outlineLevel="0" collapsed="false">
      <c r="A16313" s="416" t="s">
        <v>18203</v>
      </c>
      <c r="B16313" s="416" t="s">
        <v>18204</v>
      </c>
      <c r="C16313" s="417" t="s">
        <v>274</v>
      </c>
      <c r="D16313" s="419" t="n">
        <v>3.16</v>
      </c>
    </row>
    <row r="16314" s="399" customFormat="true" ht="15" hidden="false" customHeight="true" outlineLevel="0" collapsed="false">
      <c r="A16314" s="416" t="s">
        <v>18205</v>
      </c>
      <c r="B16314" s="416" t="s">
        <v>18206</v>
      </c>
      <c r="C16314" s="417" t="s">
        <v>274</v>
      </c>
      <c r="D16314" s="419" t="n">
        <v>4.09</v>
      </c>
    </row>
    <row r="16315" s="399" customFormat="true" ht="15" hidden="false" customHeight="true" outlineLevel="0" collapsed="false">
      <c r="A16315" s="414" t="s">
        <v>18207</v>
      </c>
      <c r="B16315" s="414" t="s">
        <v>18208</v>
      </c>
      <c r="C16315" s="415"/>
      <c r="D16315" s="415"/>
    </row>
    <row r="16316" s="399" customFormat="true" ht="15" hidden="false" customHeight="true" outlineLevel="0" collapsed="false">
      <c r="A16316" s="416" t="s">
        <v>18209</v>
      </c>
      <c r="B16316" s="416" t="s">
        <v>18210</v>
      </c>
      <c r="C16316" s="417" t="s">
        <v>76</v>
      </c>
      <c r="D16316" s="419" t="n">
        <v>28.31</v>
      </c>
    </row>
    <row r="16317" s="399" customFormat="true" ht="15" hidden="false" customHeight="true" outlineLevel="0" collapsed="false">
      <c r="A16317" s="416" t="s">
        <v>18211</v>
      </c>
      <c r="B16317" s="416" t="s">
        <v>18212</v>
      </c>
      <c r="C16317" s="417" t="s">
        <v>76</v>
      </c>
      <c r="D16317" s="419" t="n">
        <v>29.56</v>
      </c>
    </row>
    <row r="16318" s="399" customFormat="true" ht="15" hidden="false" customHeight="true" outlineLevel="0" collapsed="false">
      <c r="A16318" s="416" t="s">
        <v>18213</v>
      </c>
      <c r="B16318" s="416" t="s">
        <v>18214</v>
      </c>
      <c r="C16318" s="417" t="s">
        <v>76</v>
      </c>
      <c r="D16318" s="419" t="n">
        <v>32.69</v>
      </c>
    </row>
    <row r="16319" s="399" customFormat="true" ht="15" hidden="false" customHeight="true" outlineLevel="0" collapsed="false">
      <c r="A16319" s="416" t="s">
        <v>18215</v>
      </c>
      <c r="B16319" s="416" t="s">
        <v>18216</v>
      </c>
      <c r="C16319" s="417" t="s">
        <v>76</v>
      </c>
      <c r="D16319" s="419" t="n">
        <v>34.18</v>
      </c>
    </row>
    <row r="16320" s="399" customFormat="true" ht="15" hidden="false" customHeight="true" outlineLevel="0" collapsed="false">
      <c r="A16320" s="416" t="s">
        <v>18217</v>
      </c>
      <c r="B16320" s="416" t="s">
        <v>18218</v>
      </c>
      <c r="C16320" s="417" t="s">
        <v>76</v>
      </c>
      <c r="D16320" s="419" t="n">
        <v>31.85</v>
      </c>
    </row>
    <row r="16321" s="399" customFormat="true" ht="15" hidden="false" customHeight="true" outlineLevel="0" collapsed="false">
      <c r="A16321" s="416" t="s">
        <v>18219</v>
      </c>
      <c r="B16321" s="416" t="s">
        <v>18220</v>
      </c>
      <c r="C16321" s="417" t="s">
        <v>76</v>
      </c>
      <c r="D16321" s="419" t="n">
        <v>128.25</v>
      </c>
    </row>
    <row r="16322" s="399" customFormat="true" ht="15" hidden="false" customHeight="true" outlineLevel="0" collapsed="false">
      <c r="A16322" s="416" t="s">
        <v>18221</v>
      </c>
      <c r="B16322" s="416" t="s">
        <v>18222</v>
      </c>
      <c r="C16322" s="417" t="s">
        <v>76</v>
      </c>
      <c r="D16322" s="419" t="n">
        <v>39.7</v>
      </c>
    </row>
    <row r="16323" s="399" customFormat="true" ht="15" hidden="false" customHeight="true" outlineLevel="0" collapsed="false">
      <c r="A16323" s="416" t="s">
        <v>18223</v>
      </c>
      <c r="B16323" s="416" t="s">
        <v>18224</v>
      </c>
      <c r="C16323" s="417" t="s">
        <v>76</v>
      </c>
      <c r="D16323" s="419" t="n">
        <v>44.73</v>
      </c>
    </row>
    <row r="16324" s="399" customFormat="true" ht="15" hidden="false" customHeight="true" outlineLevel="0" collapsed="false">
      <c r="A16324" s="416" t="s">
        <v>18225</v>
      </c>
      <c r="B16324" s="416" t="s">
        <v>18226</v>
      </c>
      <c r="C16324" s="417" t="s">
        <v>76</v>
      </c>
      <c r="D16324" s="419" t="n">
        <v>255.78</v>
      </c>
    </row>
    <row r="16325" s="399" customFormat="true" ht="15" hidden="false" customHeight="true" outlineLevel="0" collapsed="false">
      <c r="A16325" s="416" t="s">
        <v>18227</v>
      </c>
      <c r="B16325" s="416" t="s">
        <v>18228</v>
      </c>
      <c r="C16325" s="417" t="s">
        <v>76</v>
      </c>
      <c r="D16325" s="419" t="n">
        <v>507.16</v>
      </c>
    </row>
    <row r="16326" s="399" customFormat="true" ht="15" hidden="false" customHeight="true" outlineLevel="0" collapsed="false">
      <c r="A16326" s="414" t="s">
        <v>18229</v>
      </c>
      <c r="B16326" s="414" t="s">
        <v>18230</v>
      </c>
      <c r="C16326" s="415"/>
      <c r="D16326" s="415"/>
    </row>
    <row r="16327" s="399" customFormat="true" ht="15" hidden="false" customHeight="true" outlineLevel="0" collapsed="false">
      <c r="A16327" s="416" t="s">
        <v>18231</v>
      </c>
      <c r="B16327" s="416" t="s">
        <v>18232</v>
      </c>
      <c r="C16327" s="417" t="s">
        <v>76</v>
      </c>
      <c r="D16327" s="419" t="n">
        <v>46.17</v>
      </c>
    </row>
    <row r="16328" s="399" customFormat="true" ht="15" hidden="false" customHeight="true" outlineLevel="0" collapsed="false">
      <c r="A16328" s="414" t="s">
        <v>18233</v>
      </c>
      <c r="B16328" s="414" t="s">
        <v>18234</v>
      </c>
      <c r="C16328" s="415"/>
      <c r="D16328" s="415"/>
    </row>
    <row r="16329" s="399" customFormat="true" ht="15" hidden="false" customHeight="true" outlineLevel="0" collapsed="false">
      <c r="A16329" s="416" t="s">
        <v>18235</v>
      </c>
      <c r="B16329" s="416" t="s">
        <v>18236</v>
      </c>
      <c r="C16329" s="417" t="s">
        <v>76</v>
      </c>
      <c r="D16329" s="419" t="n">
        <v>46.58</v>
      </c>
    </row>
    <row r="16330" s="399" customFormat="true" ht="15" hidden="false" customHeight="true" outlineLevel="0" collapsed="false">
      <c r="A16330" s="421" t="n">
        <v>34</v>
      </c>
      <c r="B16330" s="414" t="s">
        <v>18237</v>
      </c>
      <c r="C16330" s="415"/>
      <c r="D16330" s="415"/>
    </row>
    <row r="16331" s="399" customFormat="true" ht="15" hidden="false" customHeight="true" outlineLevel="0" collapsed="false">
      <c r="A16331" s="414" t="s">
        <v>18238</v>
      </c>
      <c r="B16331" s="414" t="s">
        <v>18239</v>
      </c>
      <c r="C16331" s="415"/>
      <c r="D16331" s="415"/>
    </row>
    <row r="16332" s="399" customFormat="true" ht="15" hidden="false" customHeight="true" outlineLevel="0" collapsed="false">
      <c r="A16332" s="409" t="s">
        <v>14741</v>
      </c>
      <c r="B16332" s="410" t="s">
        <v>262</v>
      </c>
      <c r="C16332" s="411" t="s">
        <v>14742</v>
      </c>
      <c r="D16332" s="412" t="s">
        <v>14743</v>
      </c>
    </row>
    <row r="16333" s="399" customFormat="true" ht="15" hidden="false" customHeight="true" outlineLevel="0" collapsed="false">
      <c r="A16333" s="416" t="s">
        <v>18240</v>
      </c>
      <c r="B16333" s="416" t="s">
        <v>18241</v>
      </c>
      <c r="C16333" s="417" t="s">
        <v>353</v>
      </c>
      <c r="D16333" s="419" t="n">
        <v>231.9</v>
      </c>
    </row>
    <row r="16334" s="399" customFormat="true" ht="15" hidden="false" customHeight="true" outlineLevel="0" collapsed="false">
      <c r="A16334" s="416" t="s">
        <v>18242</v>
      </c>
      <c r="B16334" s="416" t="s">
        <v>18243</v>
      </c>
      <c r="C16334" s="417" t="s">
        <v>76</v>
      </c>
      <c r="D16334" s="419" t="n">
        <v>1.93</v>
      </c>
    </row>
    <row r="16335" s="399" customFormat="true" ht="15" hidden="false" customHeight="true" outlineLevel="0" collapsed="false">
      <c r="A16335" s="414" t="s">
        <v>18244</v>
      </c>
      <c r="B16335" s="414" t="s">
        <v>18245</v>
      </c>
      <c r="C16335" s="415"/>
      <c r="D16335" s="415"/>
    </row>
    <row r="16336" s="399" customFormat="true" ht="15" hidden="false" customHeight="true" outlineLevel="0" collapsed="false">
      <c r="A16336" s="416" t="s">
        <v>18246</v>
      </c>
      <c r="B16336" s="416" t="s">
        <v>18247</v>
      </c>
      <c r="C16336" s="417" t="s">
        <v>76</v>
      </c>
      <c r="D16336" s="419" t="n">
        <v>13.86</v>
      </c>
    </row>
    <row r="16337" s="399" customFormat="true" ht="15" hidden="false" customHeight="true" outlineLevel="0" collapsed="false">
      <c r="A16337" s="416" t="s">
        <v>18248</v>
      </c>
      <c r="B16337" s="416" t="s">
        <v>18249</v>
      </c>
      <c r="C16337" s="417" t="s">
        <v>76</v>
      </c>
      <c r="D16337" s="419" t="n">
        <v>14.62</v>
      </c>
    </row>
    <row r="16338" s="399" customFormat="true" ht="15" hidden="false" customHeight="true" outlineLevel="0" collapsed="false">
      <c r="A16338" s="416" t="s">
        <v>18250</v>
      </c>
      <c r="B16338" s="416" t="s">
        <v>18251</v>
      </c>
      <c r="C16338" s="417" t="s">
        <v>76</v>
      </c>
      <c r="D16338" s="419" t="n">
        <v>114.53</v>
      </c>
    </row>
    <row r="16339" s="399" customFormat="true" ht="15" hidden="false" customHeight="true" outlineLevel="0" collapsed="false">
      <c r="A16339" s="416" t="s">
        <v>18252</v>
      </c>
      <c r="B16339" s="416" t="s">
        <v>18253</v>
      </c>
      <c r="C16339" s="417" t="s">
        <v>76</v>
      </c>
      <c r="D16339" s="419" t="n">
        <v>23.09</v>
      </c>
    </row>
    <row r="16340" s="399" customFormat="true" ht="15" hidden="false" customHeight="true" outlineLevel="0" collapsed="false">
      <c r="A16340" s="416" t="s">
        <v>18254</v>
      </c>
      <c r="B16340" s="416" t="s">
        <v>18255</v>
      </c>
      <c r="C16340" s="417" t="s">
        <v>76</v>
      </c>
      <c r="D16340" s="419" t="n">
        <v>54.41</v>
      </c>
    </row>
    <row r="16341" s="399" customFormat="true" ht="15" hidden="false" customHeight="true" outlineLevel="0" collapsed="false">
      <c r="A16341" s="416" t="s">
        <v>18256</v>
      </c>
      <c r="B16341" s="416" t="s">
        <v>18257</v>
      </c>
      <c r="C16341" s="417" t="s">
        <v>76</v>
      </c>
      <c r="D16341" s="419" t="n">
        <v>17.93</v>
      </c>
    </row>
    <row r="16342" s="399" customFormat="true" ht="15" hidden="false" customHeight="true" outlineLevel="0" collapsed="false">
      <c r="A16342" s="416" t="s">
        <v>18258</v>
      </c>
      <c r="B16342" s="416" t="s">
        <v>18259</v>
      </c>
      <c r="C16342" s="417" t="s">
        <v>76</v>
      </c>
      <c r="D16342" s="419" t="n">
        <v>55.39</v>
      </c>
    </row>
    <row r="16343" s="399" customFormat="true" ht="15" hidden="false" customHeight="true" outlineLevel="0" collapsed="false">
      <c r="A16343" s="416" t="s">
        <v>18260</v>
      </c>
      <c r="B16343" s="416" t="s">
        <v>18261</v>
      </c>
      <c r="C16343" s="417" t="s">
        <v>76</v>
      </c>
      <c r="D16343" s="419" t="n">
        <v>12.59</v>
      </c>
    </row>
    <row r="16344" s="399" customFormat="true" ht="15" hidden="false" customHeight="true" outlineLevel="0" collapsed="false">
      <c r="A16344" s="414" t="s">
        <v>18262</v>
      </c>
      <c r="B16344" s="414" t="s">
        <v>18263</v>
      </c>
      <c r="C16344" s="415"/>
      <c r="D16344" s="415"/>
    </row>
    <row r="16345" s="399" customFormat="true" ht="15" hidden="false" customHeight="true" outlineLevel="0" collapsed="false">
      <c r="A16345" s="416" t="s">
        <v>18264</v>
      </c>
      <c r="B16345" s="416" t="s">
        <v>18265</v>
      </c>
      <c r="C16345" s="417" t="s">
        <v>267</v>
      </c>
      <c r="D16345" s="419" t="n">
        <v>53.97</v>
      </c>
    </row>
    <row r="16346" s="399" customFormat="true" ht="15" hidden="false" customHeight="true" outlineLevel="0" collapsed="false">
      <c r="A16346" s="416" t="s">
        <v>18266</v>
      </c>
      <c r="B16346" s="416" t="s">
        <v>18267</v>
      </c>
      <c r="C16346" s="417" t="s">
        <v>267</v>
      </c>
      <c r="D16346" s="419" t="n">
        <v>39.71</v>
      </c>
    </row>
    <row r="16347" s="399" customFormat="true" ht="15" hidden="false" customHeight="true" outlineLevel="0" collapsed="false">
      <c r="A16347" s="416" t="s">
        <v>18268</v>
      </c>
      <c r="B16347" s="416" t="s">
        <v>18269</v>
      </c>
      <c r="C16347" s="417" t="s">
        <v>267</v>
      </c>
      <c r="D16347" s="419" t="n">
        <v>48.37</v>
      </c>
    </row>
    <row r="16348" s="399" customFormat="true" ht="15" hidden="false" customHeight="true" outlineLevel="0" collapsed="false">
      <c r="A16348" s="416" t="s">
        <v>18270</v>
      </c>
      <c r="B16348" s="416" t="s">
        <v>18271</v>
      </c>
      <c r="C16348" s="417" t="s">
        <v>267</v>
      </c>
      <c r="D16348" s="419" t="n">
        <v>59.13</v>
      </c>
    </row>
    <row r="16349" s="399" customFormat="true" ht="15" hidden="false" customHeight="true" outlineLevel="0" collapsed="false">
      <c r="A16349" s="414" t="s">
        <v>18272</v>
      </c>
      <c r="B16349" s="414" t="s">
        <v>18273</v>
      </c>
      <c r="C16349" s="415"/>
      <c r="D16349" s="415"/>
    </row>
    <row r="16350" s="399" customFormat="true" ht="15" hidden="false" customHeight="true" outlineLevel="0" collapsed="false">
      <c r="A16350" s="416" t="s">
        <v>18274</v>
      </c>
      <c r="B16350" s="416" t="s">
        <v>18275</v>
      </c>
      <c r="C16350" s="417" t="s">
        <v>267</v>
      </c>
      <c r="D16350" s="419" t="n">
        <v>162.1</v>
      </c>
    </row>
    <row r="16351" s="399" customFormat="true" ht="15" hidden="false" customHeight="true" outlineLevel="0" collapsed="false">
      <c r="A16351" s="416" t="s">
        <v>18276</v>
      </c>
      <c r="B16351" s="416" t="s">
        <v>18277</v>
      </c>
      <c r="C16351" s="417" t="s">
        <v>267</v>
      </c>
      <c r="D16351" s="419" t="n">
        <v>162.6</v>
      </c>
    </row>
    <row r="16352" s="399" customFormat="true" ht="15" hidden="false" customHeight="true" outlineLevel="0" collapsed="false">
      <c r="A16352" s="416" t="s">
        <v>18278</v>
      </c>
      <c r="B16352" s="416" t="s">
        <v>18279</v>
      </c>
      <c r="C16352" s="417" t="s">
        <v>267</v>
      </c>
      <c r="D16352" s="419" t="n">
        <v>242.07</v>
      </c>
    </row>
    <row r="16353" s="399" customFormat="true" ht="15" hidden="false" customHeight="true" outlineLevel="0" collapsed="false">
      <c r="A16353" s="416" t="s">
        <v>18280</v>
      </c>
      <c r="B16353" s="416" t="s">
        <v>18281</v>
      </c>
      <c r="C16353" s="417" t="s">
        <v>267</v>
      </c>
      <c r="D16353" s="419" t="n">
        <v>361.52</v>
      </c>
    </row>
    <row r="16354" s="399" customFormat="true" ht="15" hidden="false" customHeight="true" outlineLevel="0" collapsed="false">
      <c r="A16354" s="416" t="s">
        <v>18282</v>
      </c>
      <c r="B16354" s="416" t="s">
        <v>18283</v>
      </c>
      <c r="C16354" s="417" t="s">
        <v>267</v>
      </c>
      <c r="D16354" s="419" t="n">
        <v>169.96</v>
      </c>
    </row>
    <row r="16355" s="399" customFormat="true" ht="15" hidden="false" customHeight="true" outlineLevel="0" collapsed="false">
      <c r="A16355" s="416" t="s">
        <v>18284</v>
      </c>
      <c r="B16355" s="416" t="s">
        <v>18285</v>
      </c>
      <c r="C16355" s="417" t="s">
        <v>267</v>
      </c>
      <c r="D16355" s="419" t="n">
        <v>133.07</v>
      </c>
    </row>
    <row r="16356" s="399" customFormat="true" ht="15" hidden="false" customHeight="true" outlineLevel="0" collapsed="false">
      <c r="A16356" s="416" t="s">
        <v>18286</v>
      </c>
      <c r="B16356" s="416" t="s">
        <v>18287</v>
      </c>
      <c r="C16356" s="417" t="s">
        <v>267</v>
      </c>
      <c r="D16356" s="419" t="n">
        <v>452.66</v>
      </c>
    </row>
    <row r="16357" s="399" customFormat="true" ht="15" hidden="false" customHeight="true" outlineLevel="0" collapsed="false">
      <c r="A16357" s="416" t="s">
        <v>18288</v>
      </c>
      <c r="B16357" s="416" t="s">
        <v>18289</v>
      </c>
      <c r="C16357" s="417" t="s">
        <v>267</v>
      </c>
      <c r="D16357" s="419" t="n">
        <v>159.59</v>
      </c>
    </row>
    <row r="16358" s="399" customFormat="true" ht="15" hidden="false" customHeight="true" outlineLevel="0" collapsed="false">
      <c r="A16358" s="414" t="s">
        <v>18290</v>
      </c>
      <c r="B16358" s="414" t="s">
        <v>18291</v>
      </c>
      <c r="C16358" s="415"/>
      <c r="D16358" s="415"/>
    </row>
    <row r="16359" s="399" customFormat="true" ht="15" hidden="false" customHeight="true" outlineLevel="0" collapsed="false">
      <c r="A16359" s="416" t="s">
        <v>18292</v>
      </c>
      <c r="B16359" s="416" t="s">
        <v>18293</v>
      </c>
      <c r="C16359" s="417" t="s">
        <v>274</v>
      </c>
      <c r="D16359" s="419" t="n">
        <v>59.4</v>
      </c>
    </row>
    <row r="16360" s="399" customFormat="true" ht="15" hidden="false" customHeight="true" outlineLevel="0" collapsed="false">
      <c r="A16360" s="416" t="s">
        <v>18294</v>
      </c>
      <c r="B16360" s="416" t="s">
        <v>18295</v>
      </c>
      <c r="C16360" s="417" t="s">
        <v>274</v>
      </c>
      <c r="D16360" s="419" t="n">
        <v>68.91</v>
      </c>
    </row>
    <row r="16361" s="399" customFormat="true" ht="15" hidden="false" customHeight="true" outlineLevel="0" collapsed="false">
      <c r="A16361" s="416" t="s">
        <v>18296</v>
      </c>
      <c r="B16361" s="416" t="s">
        <v>18297</v>
      </c>
      <c r="C16361" s="417" t="s">
        <v>274</v>
      </c>
      <c r="D16361" s="419" t="n">
        <v>74.8</v>
      </c>
    </row>
    <row r="16362" s="399" customFormat="true" ht="15" hidden="false" customHeight="true" outlineLevel="0" collapsed="false">
      <c r="A16362" s="416" t="s">
        <v>18298</v>
      </c>
      <c r="B16362" s="416" t="s">
        <v>18299</v>
      </c>
      <c r="C16362" s="417" t="s">
        <v>274</v>
      </c>
      <c r="D16362" s="419" t="n">
        <v>213.58</v>
      </c>
    </row>
    <row r="16363" s="399" customFormat="true" ht="15" hidden="false" customHeight="true" outlineLevel="0" collapsed="false">
      <c r="A16363" s="416" t="s">
        <v>18300</v>
      </c>
      <c r="B16363" s="416" t="s">
        <v>18301</v>
      </c>
      <c r="C16363" s="417" t="s">
        <v>76</v>
      </c>
      <c r="D16363" s="419" t="n">
        <v>238.41</v>
      </c>
    </row>
    <row r="16364" s="399" customFormat="true" ht="15" hidden="false" customHeight="true" outlineLevel="0" collapsed="false">
      <c r="A16364" s="416" t="s">
        <v>18302</v>
      </c>
      <c r="B16364" s="416" t="s">
        <v>18303</v>
      </c>
      <c r="C16364" s="417" t="s">
        <v>76</v>
      </c>
      <c r="D16364" s="419" t="n">
        <v>248.96</v>
      </c>
    </row>
    <row r="16365" s="399" customFormat="true" ht="15" hidden="false" customHeight="true" outlineLevel="0" collapsed="false">
      <c r="A16365" s="416" t="s">
        <v>18304</v>
      </c>
      <c r="B16365" s="416" t="s">
        <v>18305</v>
      </c>
      <c r="C16365" s="417" t="s">
        <v>76</v>
      </c>
      <c r="D16365" s="419" t="n">
        <v>220.89</v>
      </c>
    </row>
    <row r="16366" s="399" customFormat="true" ht="15" hidden="false" customHeight="true" outlineLevel="0" collapsed="false">
      <c r="A16366" s="416" t="s">
        <v>18306</v>
      </c>
      <c r="B16366" s="416" t="s">
        <v>18307</v>
      </c>
      <c r="C16366" s="417" t="s">
        <v>274</v>
      </c>
      <c r="D16366" s="419" t="n">
        <v>46.52</v>
      </c>
    </row>
    <row r="16367" s="399" customFormat="true" ht="15" hidden="false" customHeight="true" outlineLevel="0" collapsed="false">
      <c r="A16367" s="416" t="s">
        <v>18308</v>
      </c>
      <c r="B16367" s="416" t="s">
        <v>18309</v>
      </c>
      <c r="C16367" s="417" t="s">
        <v>76</v>
      </c>
      <c r="D16367" s="419" t="n">
        <v>330.25</v>
      </c>
    </row>
    <row r="16368" s="399" customFormat="true" ht="15" hidden="false" customHeight="true" outlineLevel="0" collapsed="false">
      <c r="A16368" s="416" t="s">
        <v>18310</v>
      </c>
      <c r="B16368" s="416" t="s">
        <v>18311</v>
      </c>
      <c r="C16368" s="417" t="s">
        <v>76</v>
      </c>
      <c r="D16368" s="419" t="n">
        <v>503.56</v>
      </c>
    </row>
    <row r="16369" s="399" customFormat="true" ht="15" hidden="false" customHeight="true" outlineLevel="0" collapsed="false">
      <c r="A16369" s="416" t="s">
        <v>18312</v>
      </c>
      <c r="B16369" s="416" t="s">
        <v>18313</v>
      </c>
      <c r="C16369" s="417" t="s">
        <v>76</v>
      </c>
      <c r="D16369" s="419" t="n">
        <v>238.03</v>
      </c>
    </row>
    <row r="16370" s="399" customFormat="true" ht="15" hidden="false" customHeight="true" outlineLevel="0" collapsed="false">
      <c r="A16370" s="416" t="s">
        <v>18314</v>
      </c>
      <c r="B16370" s="416" t="s">
        <v>18315</v>
      </c>
      <c r="C16370" s="417" t="s">
        <v>76</v>
      </c>
      <c r="D16370" s="418" t="n">
        <v>1574.79</v>
      </c>
    </row>
    <row r="16371" s="399" customFormat="true" ht="15" hidden="false" customHeight="true" outlineLevel="0" collapsed="false">
      <c r="A16371" s="416" t="s">
        <v>18316</v>
      </c>
      <c r="B16371" s="416" t="s">
        <v>18317</v>
      </c>
      <c r="C16371" s="417" t="s">
        <v>76</v>
      </c>
      <c r="D16371" s="418" t="n">
        <v>1073.94</v>
      </c>
    </row>
    <row r="16372" s="399" customFormat="true" ht="15" hidden="false" customHeight="true" outlineLevel="0" collapsed="false">
      <c r="A16372" s="416" t="s">
        <v>18318</v>
      </c>
      <c r="B16372" s="416" t="s">
        <v>18319</v>
      </c>
      <c r="C16372" s="417" t="s">
        <v>76</v>
      </c>
      <c r="D16372" s="419" t="n">
        <v>551.93</v>
      </c>
    </row>
    <row r="16373" s="399" customFormat="true" ht="15" hidden="false" customHeight="true" outlineLevel="0" collapsed="false">
      <c r="A16373" s="416" t="s">
        <v>18320</v>
      </c>
      <c r="B16373" s="416" t="s">
        <v>18321</v>
      </c>
      <c r="C16373" s="417" t="s">
        <v>76</v>
      </c>
      <c r="D16373" s="419" t="n">
        <v>763.13</v>
      </c>
    </row>
    <row r="16374" s="399" customFormat="true" ht="15" hidden="false" customHeight="true" outlineLevel="0" collapsed="false">
      <c r="A16374" s="409" t="s">
        <v>14741</v>
      </c>
      <c r="B16374" s="410" t="s">
        <v>262</v>
      </c>
      <c r="C16374" s="411" t="s">
        <v>14742</v>
      </c>
      <c r="D16374" s="412" t="s">
        <v>14743</v>
      </c>
    </row>
    <row r="16375" s="399" customFormat="true" ht="15" hidden="false" customHeight="true" outlineLevel="0" collapsed="false">
      <c r="A16375" s="416" t="s">
        <v>18322</v>
      </c>
      <c r="B16375" s="416" t="s">
        <v>18323</v>
      </c>
      <c r="C16375" s="417" t="s">
        <v>267</v>
      </c>
      <c r="D16375" s="419" t="n">
        <v>921.05</v>
      </c>
    </row>
    <row r="16376" s="399" customFormat="true" ht="15" hidden="false" customHeight="true" outlineLevel="0" collapsed="false">
      <c r="A16376" s="416" t="s">
        <v>18324</v>
      </c>
      <c r="B16376" s="416" t="s">
        <v>18325</v>
      </c>
      <c r="C16376" s="417" t="s">
        <v>76</v>
      </c>
      <c r="D16376" s="418" t="n">
        <v>1457.35</v>
      </c>
    </row>
    <row r="16377" s="399" customFormat="true" ht="15" hidden="false" customHeight="true" outlineLevel="0" collapsed="false">
      <c r="A16377" s="416" t="s">
        <v>18326</v>
      </c>
      <c r="B16377" s="416" t="s">
        <v>18327</v>
      </c>
      <c r="C16377" s="417" t="s">
        <v>76</v>
      </c>
      <c r="D16377" s="419" t="n">
        <v>187.27</v>
      </c>
    </row>
    <row r="16378" s="399" customFormat="true" ht="15" hidden="false" customHeight="true" outlineLevel="0" collapsed="false">
      <c r="A16378" s="416" t="s">
        <v>18328</v>
      </c>
      <c r="B16378" s="416" t="s">
        <v>18329</v>
      </c>
      <c r="C16378" s="417" t="s">
        <v>274</v>
      </c>
      <c r="D16378" s="419" t="n">
        <v>238.04</v>
      </c>
    </row>
    <row r="16379" s="399" customFormat="true" ht="15" hidden="false" customHeight="true" outlineLevel="0" collapsed="false">
      <c r="A16379" s="414" t="s">
        <v>18330</v>
      </c>
      <c r="B16379" s="414" t="s">
        <v>18331</v>
      </c>
      <c r="C16379" s="415"/>
      <c r="D16379" s="415"/>
    </row>
    <row r="16380" s="399" customFormat="true" ht="15" hidden="false" customHeight="true" outlineLevel="0" collapsed="false">
      <c r="A16380" s="416" t="s">
        <v>18332</v>
      </c>
      <c r="B16380" s="416" t="s">
        <v>18333</v>
      </c>
      <c r="C16380" s="417" t="s">
        <v>267</v>
      </c>
      <c r="D16380" s="419" t="n">
        <v>264.35</v>
      </c>
    </row>
    <row r="16381" s="399" customFormat="true" ht="15" hidden="false" customHeight="true" outlineLevel="0" collapsed="false">
      <c r="A16381" s="416" t="s">
        <v>18334</v>
      </c>
      <c r="B16381" s="416" t="s">
        <v>18335</v>
      </c>
      <c r="C16381" s="417" t="s">
        <v>267</v>
      </c>
      <c r="D16381" s="419" t="n">
        <v>785.01</v>
      </c>
    </row>
    <row r="16382" s="399" customFormat="true" ht="15" hidden="false" customHeight="true" outlineLevel="0" collapsed="false">
      <c r="A16382" s="416" t="s">
        <v>18336</v>
      </c>
      <c r="B16382" s="416" t="s">
        <v>18337</v>
      </c>
      <c r="C16382" s="417" t="s">
        <v>267</v>
      </c>
      <c r="D16382" s="418" t="n">
        <v>2393.42</v>
      </c>
    </row>
    <row r="16383" s="399" customFormat="true" ht="15" hidden="false" customHeight="true" outlineLevel="0" collapsed="false">
      <c r="A16383" s="416" t="s">
        <v>18338</v>
      </c>
      <c r="B16383" s="416" t="s">
        <v>18339</v>
      </c>
      <c r="C16383" s="417" t="s">
        <v>267</v>
      </c>
      <c r="D16383" s="418" t="n">
        <v>3833.45</v>
      </c>
    </row>
    <row r="16384" s="399" customFormat="true" ht="15" hidden="false" customHeight="true" outlineLevel="0" collapsed="false">
      <c r="A16384" s="416" t="s">
        <v>18340</v>
      </c>
      <c r="B16384" s="416" t="s">
        <v>18341</v>
      </c>
      <c r="C16384" s="417" t="s">
        <v>267</v>
      </c>
      <c r="D16384" s="418" t="n">
        <v>7816.12</v>
      </c>
    </row>
    <row r="16385" s="399" customFormat="true" ht="15" hidden="false" customHeight="true" outlineLevel="0" collapsed="false">
      <c r="A16385" s="416" t="s">
        <v>18342</v>
      </c>
      <c r="B16385" s="416" t="s">
        <v>18343</v>
      </c>
      <c r="C16385" s="417" t="s">
        <v>267</v>
      </c>
      <c r="D16385" s="418" t="n">
        <v>10948.55</v>
      </c>
    </row>
    <row r="16386" s="399" customFormat="true" ht="15" hidden="false" customHeight="true" outlineLevel="0" collapsed="false">
      <c r="A16386" s="414" t="s">
        <v>18344</v>
      </c>
      <c r="B16386" s="414" t="s">
        <v>18345</v>
      </c>
      <c r="C16386" s="415"/>
      <c r="D16386" s="415"/>
    </row>
    <row r="16387" s="399" customFormat="true" ht="15" hidden="false" customHeight="true" outlineLevel="0" collapsed="false">
      <c r="A16387" s="416" t="s">
        <v>18346</v>
      </c>
      <c r="B16387" s="416" t="s">
        <v>18347</v>
      </c>
      <c r="C16387" s="417" t="s">
        <v>76</v>
      </c>
      <c r="D16387" s="419" t="n">
        <v>16.92</v>
      </c>
    </row>
    <row r="16388" s="399" customFormat="true" ht="15" hidden="false" customHeight="true" outlineLevel="0" collapsed="false">
      <c r="A16388" s="416" t="s">
        <v>18348</v>
      </c>
      <c r="B16388" s="416" t="s">
        <v>18349</v>
      </c>
      <c r="C16388" s="417" t="s">
        <v>76</v>
      </c>
      <c r="D16388" s="419" t="n">
        <v>82.95</v>
      </c>
    </row>
    <row r="16389" s="399" customFormat="true" ht="15" hidden="false" customHeight="true" outlineLevel="0" collapsed="false">
      <c r="A16389" s="416" t="s">
        <v>18350</v>
      </c>
      <c r="B16389" s="416" t="s">
        <v>18351</v>
      </c>
      <c r="C16389" s="417" t="s">
        <v>274</v>
      </c>
      <c r="D16389" s="419" t="n">
        <v>10.6</v>
      </c>
    </row>
    <row r="16390" s="399" customFormat="true" ht="15" hidden="false" customHeight="true" outlineLevel="0" collapsed="false">
      <c r="A16390" s="416" t="s">
        <v>18352</v>
      </c>
      <c r="B16390" s="416" t="s">
        <v>18353</v>
      </c>
      <c r="C16390" s="417" t="s">
        <v>76</v>
      </c>
      <c r="D16390" s="419" t="n">
        <v>17.3</v>
      </c>
    </row>
    <row r="16391" s="399" customFormat="true" ht="15" hidden="false" customHeight="true" outlineLevel="0" collapsed="false">
      <c r="A16391" s="416" t="s">
        <v>18354</v>
      </c>
      <c r="B16391" s="416" t="s">
        <v>18355</v>
      </c>
      <c r="C16391" s="417" t="s">
        <v>76</v>
      </c>
      <c r="D16391" s="419" t="n">
        <v>22.73</v>
      </c>
    </row>
    <row r="16392" s="399" customFormat="true" ht="15" hidden="false" customHeight="true" outlineLevel="0" collapsed="false">
      <c r="A16392" s="416" t="s">
        <v>18356</v>
      </c>
      <c r="B16392" s="416" t="s">
        <v>18357</v>
      </c>
      <c r="C16392" s="417" t="s">
        <v>267</v>
      </c>
      <c r="D16392" s="419" t="n">
        <v>557.8</v>
      </c>
    </row>
    <row r="16393" s="399" customFormat="true" ht="15" hidden="false" customHeight="true" outlineLevel="0" collapsed="false">
      <c r="A16393" s="416" t="s">
        <v>18358</v>
      </c>
      <c r="B16393" s="416" t="s">
        <v>18359</v>
      </c>
      <c r="C16393" s="417" t="s">
        <v>76</v>
      </c>
      <c r="D16393" s="418" t="n">
        <v>1506.43</v>
      </c>
    </row>
    <row r="16394" s="399" customFormat="true" ht="15" hidden="false" customHeight="true" outlineLevel="0" collapsed="false">
      <c r="A16394" s="421" t="n">
        <v>35</v>
      </c>
      <c r="B16394" s="414" t="s">
        <v>18360</v>
      </c>
      <c r="C16394" s="415"/>
      <c r="D16394" s="415"/>
    </row>
    <row r="16395" s="399" customFormat="true" ht="15" hidden="false" customHeight="true" outlineLevel="0" collapsed="false">
      <c r="A16395" s="414" t="s">
        <v>18361</v>
      </c>
      <c r="B16395" s="414" t="s">
        <v>18362</v>
      </c>
      <c r="C16395" s="415"/>
      <c r="D16395" s="415"/>
    </row>
    <row r="16396" s="399" customFormat="true" ht="15" hidden="false" customHeight="true" outlineLevel="0" collapsed="false">
      <c r="A16396" s="416" t="s">
        <v>18363</v>
      </c>
      <c r="B16396" s="416" t="s">
        <v>18364</v>
      </c>
      <c r="C16396" s="417" t="s">
        <v>76</v>
      </c>
      <c r="D16396" s="419" t="n">
        <v>49.72</v>
      </c>
    </row>
    <row r="16397" s="399" customFormat="true" ht="15" hidden="false" customHeight="true" outlineLevel="0" collapsed="false">
      <c r="A16397" s="416" t="s">
        <v>18365</v>
      </c>
      <c r="B16397" s="416" t="s">
        <v>18366</v>
      </c>
      <c r="C16397" s="417" t="s">
        <v>11250</v>
      </c>
      <c r="D16397" s="418" t="n">
        <v>2295.81</v>
      </c>
    </row>
    <row r="16398" s="399" customFormat="true" ht="15" hidden="false" customHeight="true" outlineLevel="0" collapsed="false">
      <c r="A16398" s="416" t="s">
        <v>18367</v>
      </c>
      <c r="B16398" s="416" t="s">
        <v>18368</v>
      </c>
      <c r="C16398" s="417" t="s">
        <v>11250</v>
      </c>
      <c r="D16398" s="418" t="n">
        <v>1873.52</v>
      </c>
    </row>
    <row r="16399" s="399" customFormat="true" ht="15" hidden="false" customHeight="true" outlineLevel="0" collapsed="false">
      <c r="A16399" s="416" t="s">
        <v>18369</v>
      </c>
      <c r="B16399" s="416" t="s">
        <v>18370</v>
      </c>
      <c r="C16399" s="417" t="s">
        <v>76</v>
      </c>
      <c r="D16399" s="419" t="n">
        <v>182.93</v>
      </c>
    </row>
    <row r="16400" s="399" customFormat="true" ht="15" hidden="false" customHeight="true" outlineLevel="0" collapsed="false">
      <c r="A16400" s="414" t="s">
        <v>18371</v>
      </c>
      <c r="B16400" s="414" t="s">
        <v>18372</v>
      </c>
      <c r="C16400" s="415"/>
      <c r="D16400" s="415"/>
    </row>
    <row r="16401" s="399" customFormat="true" ht="15" hidden="false" customHeight="true" outlineLevel="0" collapsed="false">
      <c r="A16401" s="416" t="s">
        <v>18373</v>
      </c>
      <c r="B16401" s="416" t="s">
        <v>18374</v>
      </c>
      <c r="C16401" s="417" t="s">
        <v>267</v>
      </c>
      <c r="D16401" s="418" t="n">
        <v>4898.67</v>
      </c>
    </row>
    <row r="16402" s="399" customFormat="true" ht="15" hidden="false" customHeight="true" outlineLevel="0" collapsed="false">
      <c r="A16402" s="414" t="s">
        <v>18375</v>
      </c>
      <c r="B16402" s="414" t="s">
        <v>18376</v>
      </c>
      <c r="C16402" s="415"/>
      <c r="D16402" s="415"/>
    </row>
    <row r="16403" s="399" customFormat="true" ht="15" hidden="false" customHeight="true" outlineLevel="0" collapsed="false">
      <c r="A16403" s="416" t="s">
        <v>18377</v>
      </c>
      <c r="B16403" s="416" t="s">
        <v>18378</v>
      </c>
      <c r="C16403" s="417" t="s">
        <v>274</v>
      </c>
      <c r="D16403" s="419" t="n">
        <v>211.71</v>
      </c>
    </row>
    <row r="16404" s="399" customFormat="true" ht="15" hidden="false" customHeight="true" outlineLevel="0" collapsed="false">
      <c r="A16404" s="416" t="s">
        <v>18379</v>
      </c>
      <c r="B16404" s="416" t="s">
        <v>18380</v>
      </c>
      <c r="C16404" s="417" t="s">
        <v>267</v>
      </c>
      <c r="D16404" s="419" t="n">
        <v>577.09</v>
      </c>
    </row>
    <row r="16405" s="399" customFormat="true" ht="15" hidden="false" customHeight="true" outlineLevel="0" collapsed="false">
      <c r="A16405" s="416" t="s">
        <v>18381</v>
      </c>
      <c r="B16405" s="416" t="s">
        <v>18382</v>
      </c>
      <c r="C16405" s="417" t="s">
        <v>76</v>
      </c>
      <c r="D16405" s="419" t="n">
        <v>249.15</v>
      </c>
    </row>
    <row r="16406" s="399" customFormat="true" ht="15" hidden="false" customHeight="true" outlineLevel="0" collapsed="false">
      <c r="A16406" s="416" t="s">
        <v>18383</v>
      </c>
      <c r="B16406" s="416" t="s">
        <v>18384</v>
      </c>
      <c r="C16406" s="417" t="s">
        <v>267</v>
      </c>
      <c r="D16406" s="419" t="n">
        <v>641.74</v>
      </c>
    </row>
    <row r="16407" s="399" customFormat="true" ht="15" hidden="false" customHeight="true" outlineLevel="0" collapsed="false">
      <c r="A16407" s="416" t="s">
        <v>18385</v>
      </c>
      <c r="B16407" s="416" t="s">
        <v>18386</v>
      </c>
      <c r="C16407" s="417" t="s">
        <v>267</v>
      </c>
      <c r="D16407" s="419" t="n">
        <v>940.32</v>
      </c>
    </row>
    <row r="16408" s="399" customFormat="true" ht="15" hidden="false" customHeight="true" outlineLevel="0" collapsed="false">
      <c r="A16408" s="414" t="s">
        <v>18387</v>
      </c>
      <c r="B16408" s="414" t="s">
        <v>18388</v>
      </c>
      <c r="C16408" s="415"/>
      <c r="D16408" s="415"/>
    </row>
    <row r="16409" s="399" customFormat="true" ht="15" hidden="false" customHeight="true" outlineLevel="0" collapsed="false">
      <c r="A16409" s="416" t="s">
        <v>18389</v>
      </c>
      <c r="B16409" s="416" t="s">
        <v>18390</v>
      </c>
      <c r="C16409" s="417" t="s">
        <v>11250</v>
      </c>
      <c r="D16409" s="418" t="n">
        <v>5502.87</v>
      </c>
    </row>
    <row r="16410" s="399" customFormat="true" ht="15" hidden="false" customHeight="true" outlineLevel="0" collapsed="false">
      <c r="A16410" s="416" t="s">
        <v>18391</v>
      </c>
      <c r="B16410" s="416" t="s">
        <v>18392</v>
      </c>
      <c r="C16410" s="417" t="s">
        <v>11250</v>
      </c>
      <c r="D16410" s="418" t="n">
        <v>3044.3</v>
      </c>
    </row>
    <row r="16411" s="399" customFormat="true" ht="15" hidden="false" customHeight="true" outlineLevel="0" collapsed="false">
      <c r="A16411" s="416" t="s">
        <v>18393</v>
      </c>
      <c r="B16411" s="416" t="s">
        <v>18394</v>
      </c>
      <c r="C16411" s="417" t="s">
        <v>11250</v>
      </c>
      <c r="D16411" s="418" t="n">
        <v>1874.39</v>
      </c>
    </row>
    <row r="16412" s="399" customFormat="true" ht="15" hidden="false" customHeight="true" outlineLevel="0" collapsed="false">
      <c r="A16412" s="416" t="s">
        <v>18395</v>
      </c>
      <c r="B16412" s="416" t="s">
        <v>18396</v>
      </c>
      <c r="C16412" s="417" t="s">
        <v>11250</v>
      </c>
      <c r="D16412" s="418" t="n">
        <v>3562.42</v>
      </c>
    </row>
    <row r="16413" s="399" customFormat="true" ht="15" hidden="false" customHeight="true" outlineLevel="0" collapsed="false">
      <c r="A16413" s="414" t="s">
        <v>18397</v>
      </c>
      <c r="B16413" s="414" t="s">
        <v>18398</v>
      </c>
      <c r="C16413" s="415"/>
      <c r="D16413" s="415"/>
    </row>
    <row r="16414" s="399" customFormat="true" ht="15" hidden="false" customHeight="true" outlineLevel="0" collapsed="false">
      <c r="A16414" s="416" t="s">
        <v>18399</v>
      </c>
      <c r="B16414" s="416" t="s">
        <v>18400</v>
      </c>
      <c r="C16414" s="417" t="s">
        <v>11250</v>
      </c>
      <c r="D16414" s="418" t="n">
        <v>6089.27</v>
      </c>
    </row>
    <row r="16415" s="399" customFormat="true" ht="15" hidden="false" customHeight="true" outlineLevel="0" collapsed="false">
      <c r="A16415" s="409" t="s">
        <v>14741</v>
      </c>
      <c r="B16415" s="410" t="s">
        <v>262</v>
      </c>
      <c r="C16415" s="411" t="s">
        <v>14742</v>
      </c>
      <c r="D16415" s="412" t="s">
        <v>14743</v>
      </c>
    </row>
    <row r="16416" s="399" customFormat="true" ht="15" hidden="false" customHeight="true" outlineLevel="0" collapsed="false">
      <c r="A16416" s="416" t="s">
        <v>18401</v>
      </c>
      <c r="B16416" s="416" t="s">
        <v>18402</v>
      </c>
      <c r="C16416" s="417" t="s">
        <v>11250</v>
      </c>
      <c r="D16416" s="418" t="n">
        <v>8785.78</v>
      </c>
    </row>
    <row r="16417" s="399" customFormat="true" ht="15" hidden="false" customHeight="true" outlineLevel="0" collapsed="false">
      <c r="A16417" s="416" t="s">
        <v>18403</v>
      </c>
      <c r="B16417" s="416" t="s">
        <v>18404</v>
      </c>
      <c r="C16417" s="417" t="s">
        <v>267</v>
      </c>
      <c r="D16417" s="418" t="n">
        <v>2856.26</v>
      </c>
    </row>
    <row r="16418" s="399" customFormat="true" ht="15" hidden="false" customHeight="true" outlineLevel="0" collapsed="false">
      <c r="A16418" s="416" t="s">
        <v>18405</v>
      </c>
      <c r="B16418" s="416" t="s">
        <v>18406</v>
      </c>
      <c r="C16418" s="417" t="s">
        <v>267</v>
      </c>
      <c r="D16418" s="418" t="n">
        <v>1957.47</v>
      </c>
    </row>
    <row r="16419" s="399" customFormat="true" ht="15" hidden="false" customHeight="true" outlineLevel="0" collapsed="false">
      <c r="A16419" s="414" t="s">
        <v>18407</v>
      </c>
      <c r="B16419" s="414" t="s">
        <v>18408</v>
      </c>
      <c r="C16419" s="415"/>
      <c r="D16419" s="415"/>
    </row>
    <row r="16420" s="399" customFormat="true" ht="15" hidden="false" customHeight="true" outlineLevel="0" collapsed="false">
      <c r="A16420" s="416" t="s">
        <v>18409</v>
      </c>
      <c r="B16420" s="416" t="s">
        <v>18410</v>
      </c>
      <c r="C16420" s="417" t="s">
        <v>76</v>
      </c>
      <c r="D16420" s="419" t="n">
        <v>13.21</v>
      </c>
    </row>
    <row r="16421" s="399" customFormat="true" ht="15" hidden="false" customHeight="true" outlineLevel="0" collapsed="false">
      <c r="A16421" s="416" t="s">
        <v>18411</v>
      </c>
      <c r="B16421" s="416" t="s">
        <v>18412</v>
      </c>
      <c r="C16421" s="417" t="s">
        <v>267</v>
      </c>
      <c r="D16421" s="418" t="n">
        <v>1231.8</v>
      </c>
    </row>
    <row r="16422" s="399" customFormat="true" ht="15" hidden="false" customHeight="true" outlineLevel="0" collapsed="false">
      <c r="A16422" s="421" t="n">
        <v>36</v>
      </c>
      <c r="B16422" s="414" t="s">
        <v>18413</v>
      </c>
      <c r="C16422" s="415"/>
      <c r="D16422" s="415"/>
    </row>
    <row r="16423" s="399" customFormat="true" ht="15" hidden="false" customHeight="true" outlineLevel="0" collapsed="false">
      <c r="A16423" s="414" t="s">
        <v>18414</v>
      </c>
      <c r="B16423" s="414" t="s">
        <v>18415</v>
      </c>
      <c r="C16423" s="415"/>
      <c r="D16423" s="415"/>
    </row>
    <row r="16424" s="399" customFormat="true" ht="15" hidden="false" customHeight="true" outlineLevel="0" collapsed="false">
      <c r="A16424" s="416" t="s">
        <v>18416</v>
      </c>
      <c r="B16424" s="416" t="s">
        <v>18417</v>
      </c>
      <c r="C16424" s="417" t="s">
        <v>11250</v>
      </c>
      <c r="D16424" s="418" t="n">
        <v>156238.7</v>
      </c>
    </row>
    <row r="16425" s="399" customFormat="true" ht="15" hidden="false" customHeight="true" outlineLevel="0" collapsed="false">
      <c r="A16425" s="416" t="s">
        <v>18418</v>
      </c>
      <c r="B16425" s="416" t="s">
        <v>18419</v>
      </c>
      <c r="C16425" s="417" t="s">
        <v>11250</v>
      </c>
      <c r="D16425" s="418" t="n">
        <v>128673.36</v>
      </c>
    </row>
    <row r="16426" s="399" customFormat="true" ht="15" hidden="false" customHeight="true" outlineLevel="0" collapsed="false">
      <c r="A16426" s="416" t="s">
        <v>18420</v>
      </c>
      <c r="B16426" s="416" t="s">
        <v>18421</v>
      </c>
      <c r="C16426" s="417" t="s">
        <v>11250</v>
      </c>
      <c r="D16426" s="418" t="n">
        <v>111232.22</v>
      </c>
    </row>
    <row r="16427" s="399" customFormat="true" ht="15" hidden="false" customHeight="true" outlineLevel="0" collapsed="false">
      <c r="A16427" s="414" t="s">
        <v>18422</v>
      </c>
      <c r="B16427" s="414" t="s">
        <v>18423</v>
      </c>
      <c r="C16427" s="415"/>
      <c r="D16427" s="415"/>
    </row>
    <row r="16428" s="399" customFormat="true" ht="15" hidden="false" customHeight="true" outlineLevel="0" collapsed="false">
      <c r="A16428" s="416" t="s">
        <v>18424</v>
      </c>
      <c r="B16428" s="416" t="s">
        <v>18425</v>
      </c>
      <c r="C16428" s="417" t="s">
        <v>267</v>
      </c>
      <c r="D16428" s="419" t="n">
        <v>302.94</v>
      </c>
    </row>
    <row r="16429" s="399" customFormat="true" ht="15" hidden="false" customHeight="true" outlineLevel="0" collapsed="false">
      <c r="A16429" s="416" t="s">
        <v>18426</v>
      </c>
      <c r="B16429" s="416" t="s">
        <v>18427</v>
      </c>
      <c r="C16429" s="417" t="s">
        <v>267</v>
      </c>
      <c r="D16429" s="419" t="n">
        <v>406.21</v>
      </c>
    </row>
    <row r="16430" s="399" customFormat="true" ht="15" hidden="false" customHeight="true" outlineLevel="0" collapsed="false">
      <c r="A16430" s="416" t="s">
        <v>18428</v>
      </c>
      <c r="B16430" s="416" t="s">
        <v>18429</v>
      </c>
      <c r="C16430" s="417" t="s">
        <v>267</v>
      </c>
      <c r="D16430" s="418" t="n">
        <v>1185.86</v>
      </c>
    </row>
    <row r="16431" s="399" customFormat="true" ht="15" hidden="false" customHeight="true" outlineLevel="0" collapsed="false">
      <c r="A16431" s="416" t="s">
        <v>18430</v>
      </c>
      <c r="B16431" s="416" t="s">
        <v>18431</v>
      </c>
      <c r="C16431" s="417" t="s">
        <v>267</v>
      </c>
      <c r="D16431" s="418" t="n">
        <v>3230.55</v>
      </c>
    </row>
    <row r="16432" s="399" customFormat="true" ht="15" hidden="false" customHeight="true" outlineLevel="0" collapsed="false">
      <c r="A16432" s="416" t="s">
        <v>18432</v>
      </c>
      <c r="B16432" s="416" t="s">
        <v>18433</v>
      </c>
      <c r="C16432" s="417" t="s">
        <v>267</v>
      </c>
      <c r="D16432" s="418" t="n">
        <v>1911.61</v>
      </c>
    </row>
    <row r="16433" s="399" customFormat="true" ht="15" hidden="false" customHeight="true" outlineLevel="0" collapsed="false">
      <c r="A16433" s="416" t="s">
        <v>18434</v>
      </c>
      <c r="B16433" s="416" t="s">
        <v>18435</v>
      </c>
      <c r="C16433" s="417" t="s">
        <v>267</v>
      </c>
      <c r="D16433" s="419" t="n">
        <v>753.96</v>
      </c>
    </row>
    <row r="16434" s="399" customFormat="true" ht="15" hidden="false" customHeight="true" outlineLevel="0" collapsed="false">
      <c r="A16434" s="416" t="s">
        <v>18436</v>
      </c>
      <c r="B16434" s="416" t="s">
        <v>18437</v>
      </c>
      <c r="C16434" s="417" t="s">
        <v>267</v>
      </c>
      <c r="D16434" s="418" t="n">
        <v>1841.95</v>
      </c>
    </row>
    <row r="16435" s="399" customFormat="true" ht="15" hidden="false" customHeight="true" outlineLevel="0" collapsed="false">
      <c r="A16435" s="416" t="s">
        <v>18438</v>
      </c>
      <c r="B16435" s="416" t="s">
        <v>18439</v>
      </c>
      <c r="C16435" s="417" t="s">
        <v>267</v>
      </c>
      <c r="D16435" s="418" t="n">
        <v>1599.85</v>
      </c>
    </row>
    <row r="16436" s="399" customFormat="true" ht="15" hidden="false" customHeight="true" outlineLevel="0" collapsed="false">
      <c r="A16436" s="416" t="s">
        <v>18440</v>
      </c>
      <c r="B16436" s="416" t="s">
        <v>18441</v>
      </c>
      <c r="C16436" s="417" t="s">
        <v>267</v>
      </c>
      <c r="D16436" s="419" t="n">
        <v>242.18</v>
      </c>
    </row>
    <row r="16437" s="399" customFormat="true" ht="15" hidden="false" customHeight="true" outlineLevel="0" collapsed="false">
      <c r="A16437" s="416" t="s">
        <v>18442</v>
      </c>
      <c r="B16437" s="416" t="s">
        <v>18443</v>
      </c>
      <c r="C16437" s="417" t="s">
        <v>267</v>
      </c>
      <c r="D16437" s="419" t="n">
        <v>388.75</v>
      </c>
    </row>
    <row r="16438" s="399" customFormat="true" ht="15" hidden="false" customHeight="true" outlineLevel="0" collapsed="false">
      <c r="A16438" s="416" t="s">
        <v>18444</v>
      </c>
      <c r="B16438" s="416" t="s">
        <v>18445</v>
      </c>
      <c r="C16438" s="417" t="s">
        <v>267</v>
      </c>
      <c r="D16438" s="419" t="n">
        <v>894.76</v>
      </c>
    </row>
    <row r="16439" s="399" customFormat="true" ht="15" hidden="false" customHeight="true" outlineLevel="0" collapsed="false">
      <c r="A16439" s="414" t="s">
        <v>18446</v>
      </c>
      <c r="B16439" s="414" t="s">
        <v>18447</v>
      </c>
      <c r="C16439" s="415"/>
      <c r="D16439" s="415"/>
    </row>
    <row r="16440" s="399" customFormat="true" ht="15" hidden="false" customHeight="true" outlineLevel="0" collapsed="false">
      <c r="A16440" s="416" t="s">
        <v>18448</v>
      </c>
      <c r="B16440" s="416" t="s">
        <v>18449</v>
      </c>
      <c r="C16440" s="417" t="s">
        <v>267</v>
      </c>
      <c r="D16440" s="419" t="n">
        <v>49.86</v>
      </c>
    </row>
    <row r="16441" s="399" customFormat="true" ht="15" hidden="false" customHeight="true" outlineLevel="0" collapsed="false">
      <c r="A16441" s="416" t="s">
        <v>18450</v>
      </c>
      <c r="B16441" s="416" t="s">
        <v>18451</v>
      </c>
      <c r="C16441" s="417" t="s">
        <v>267</v>
      </c>
      <c r="D16441" s="419" t="n">
        <v>65.78</v>
      </c>
    </row>
    <row r="16442" s="399" customFormat="true" ht="15" hidden="false" customHeight="true" outlineLevel="0" collapsed="false">
      <c r="A16442" s="416" t="s">
        <v>18452</v>
      </c>
      <c r="B16442" s="416" t="s">
        <v>18453</v>
      </c>
      <c r="C16442" s="417" t="s">
        <v>267</v>
      </c>
      <c r="D16442" s="419" t="n">
        <v>97.35</v>
      </c>
    </row>
    <row r="16443" s="399" customFormat="true" ht="15" hidden="false" customHeight="true" outlineLevel="0" collapsed="false">
      <c r="A16443" s="416" t="s">
        <v>18454</v>
      </c>
      <c r="B16443" s="416" t="s">
        <v>18455</v>
      </c>
      <c r="C16443" s="417" t="s">
        <v>267</v>
      </c>
      <c r="D16443" s="419" t="n">
        <v>134.95</v>
      </c>
    </row>
    <row r="16444" s="399" customFormat="true" ht="15" hidden="false" customHeight="true" outlineLevel="0" collapsed="false">
      <c r="A16444" s="414" t="s">
        <v>18456</v>
      </c>
      <c r="B16444" s="414" t="s">
        <v>18457</v>
      </c>
      <c r="C16444" s="415"/>
      <c r="D16444" s="415"/>
    </row>
    <row r="16445" s="399" customFormat="true" ht="15" hidden="false" customHeight="true" outlineLevel="0" collapsed="false">
      <c r="A16445" s="416" t="s">
        <v>18458</v>
      </c>
      <c r="B16445" s="416" t="s">
        <v>18459</v>
      </c>
      <c r="C16445" s="417" t="s">
        <v>267</v>
      </c>
      <c r="D16445" s="419" t="n">
        <v>55.1</v>
      </c>
    </row>
    <row r="16446" s="399" customFormat="true" ht="15" hidden="false" customHeight="true" outlineLevel="0" collapsed="false">
      <c r="A16446" s="416" t="s">
        <v>18460</v>
      </c>
      <c r="B16446" s="416" t="s">
        <v>18461</v>
      </c>
      <c r="C16446" s="417" t="s">
        <v>267</v>
      </c>
      <c r="D16446" s="419" t="n">
        <v>104.21</v>
      </c>
    </row>
    <row r="16447" s="399" customFormat="true" ht="15" hidden="false" customHeight="true" outlineLevel="0" collapsed="false">
      <c r="A16447" s="416" t="s">
        <v>18462</v>
      </c>
      <c r="B16447" s="416" t="s">
        <v>18463</v>
      </c>
      <c r="C16447" s="417" t="s">
        <v>267</v>
      </c>
      <c r="D16447" s="419" t="n">
        <v>111.96</v>
      </c>
    </row>
    <row r="16448" s="399" customFormat="true" ht="15" hidden="false" customHeight="true" outlineLevel="0" collapsed="false">
      <c r="A16448" s="416" t="s">
        <v>18464</v>
      </c>
      <c r="B16448" s="416" t="s">
        <v>18465</v>
      </c>
      <c r="C16448" s="417" t="s">
        <v>267</v>
      </c>
      <c r="D16448" s="419" t="n">
        <v>154.64</v>
      </c>
    </row>
    <row r="16449" s="399" customFormat="true" ht="15" hidden="false" customHeight="true" outlineLevel="0" collapsed="false">
      <c r="A16449" s="416" t="s">
        <v>18466</v>
      </c>
      <c r="B16449" s="416" t="s">
        <v>18467</v>
      </c>
      <c r="C16449" s="417" t="s">
        <v>267</v>
      </c>
      <c r="D16449" s="419" t="n">
        <v>204.48</v>
      </c>
    </row>
    <row r="16450" s="399" customFormat="true" ht="15" hidden="false" customHeight="true" outlineLevel="0" collapsed="false">
      <c r="A16450" s="414" t="s">
        <v>18468</v>
      </c>
      <c r="B16450" s="414" t="s">
        <v>18469</v>
      </c>
      <c r="C16450" s="415"/>
      <c r="D16450" s="415"/>
    </row>
    <row r="16451" s="399" customFormat="true" ht="15" hidden="false" customHeight="true" outlineLevel="0" collapsed="false">
      <c r="A16451" s="416" t="s">
        <v>18470</v>
      </c>
      <c r="B16451" s="416" t="s">
        <v>18471</v>
      </c>
      <c r="C16451" s="417" t="s">
        <v>11250</v>
      </c>
      <c r="D16451" s="419" t="n">
        <v>555.18</v>
      </c>
    </row>
    <row r="16452" s="399" customFormat="true" ht="15" hidden="false" customHeight="true" outlineLevel="0" collapsed="false">
      <c r="A16452" s="416" t="s">
        <v>18472</v>
      </c>
      <c r="B16452" s="416" t="s">
        <v>18473</v>
      </c>
      <c r="C16452" s="417" t="s">
        <v>11250</v>
      </c>
      <c r="D16452" s="419" t="n">
        <v>467.85</v>
      </c>
    </row>
    <row r="16453" s="399" customFormat="true" ht="15" hidden="false" customHeight="true" outlineLevel="0" collapsed="false">
      <c r="A16453" s="414" t="s">
        <v>18474</v>
      </c>
      <c r="B16453" s="414" t="s">
        <v>18475</v>
      </c>
      <c r="C16453" s="415"/>
      <c r="D16453" s="415"/>
    </row>
    <row r="16454" s="399" customFormat="true" ht="15" hidden="false" customHeight="true" outlineLevel="0" collapsed="false">
      <c r="A16454" s="416" t="s">
        <v>18476</v>
      </c>
      <c r="B16454" s="416" t="s">
        <v>18477</v>
      </c>
      <c r="C16454" s="417" t="s">
        <v>267</v>
      </c>
      <c r="D16454" s="419" t="n">
        <v>250.46</v>
      </c>
    </row>
    <row r="16455" s="399" customFormat="true" ht="15" hidden="false" customHeight="true" outlineLevel="0" collapsed="false">
      <c r="A16455" s="416" t="s">
        <v>18478</v>
      </c>
      <c r="B16455" s="416" t="s">
        <v>18479</v>
      </c>
      <c r="C16455" s="417" t="s">
        <v>267</v>
      </c>
      <c r="D16455" s="419" t="n">
        <v>236.06</v>
      </c>
    </row>
    <row r="16456" s="399" customFormat="true" ht="15" hidden="false" customHeight="true" outlineLevel="0" collapsed="false">
      <c r="A16456" s="409" t="s">
        <v>14741</v>
      </c>
      <c r="B16456" s="410" t="s">
        <v>262</v>
      </c>
      <c r="C16456" s="411" t="s">
        <v>14742</v>
      </c>
      <c r="D16456" s="412" t="s">
        <v>14743</v>
      </c>
    </row>
    <row r="16457" s="399" customFormat="true" ht="15" hidden="false" customHeight="true" outlineLevel="0" collapsed="false">
      <c r="A16457" s="416" t="s">
        <v>18480</v>
      </c>
      <c r="B16457" s="416" t="s">
        <v>18481</v>
      </c>
      <c r="C16457" s="417" t="s">
        <v>267</v>
      </c>
      <c r="D16457" s="419" t="n">
        <v>255.04</v>
      </c>
    </row>
    <row r="16458" s="399" customFormat="true" ht="15" hidden="false" customHeight="true" outlineLevel="0" collapsed="false">
      <c r="A16458" s="416" t="s">
        <v>18482</v>
      </c>
      <c r="B16458" s="416" t="s">
        <v>18483</v>
      </c>
      <c r="C16458" s="417" t="s">
        <v>267</v>
      </c>
      <c r="D16458" s="419" t="n">
        <v>234.46</v>
      </c>
    </row>
    <row r="16459" s="399" customFormat="true" ht="15" hidden="false" customHeight="true" outlineLevel="0" collapsed="false">
      <c r="A16459" s="414" t="s">
        <v>18484</v>
      </c>
      <c r="B16459" s="414" t="s">
        <v>18485</v>
      </c>
      <c r="C16459" s="415"/>
      <c r="D16459" s="415"/>
    </row>
    <row r="16460" s="399" customFormat="true" ht="15" hidden="false" customHeight="true" outlineLevel="0" collapsed="false">
      <c r="A16460" s="416" t="s">
        <v>18486</v>
      </c>
      <c r="B16460" s="416" t="s">
        <v>18487</v>
      </c>
      <c r="C16460" s="417" t="s">
        <v>267</v>
      </c>
      <c r="D16460" s="418" t="n">
        <v>203669.44</v>
      </c>
    </row>
    <row r="16461" s="399" customFormat="true" ht="15" hidden="false" customHeight="true" outlineLevel="0" collapsed="false">
      <c r="A16461" s="416" t="s">
        <v>18488</v>
      </c>
      <c r="B16461" s="416" t="s">
        <v>18489</v>
      </c>
      <c r="C16461" s="417" t="s">
        <v>267</v>
      </c>
      <c r="D16461" s="418" t="n">
        <v>237904.88</v>
      </c>
    </row>
    <row r="16462" s="399" customFormat="true" ht="15" hidden="false" customHeight="true" outlineLevel="0" collapsed="false">
      <c r="A16462" s="416" t="s">
        <v>18490</v>
      </c>
      <c r="B16462" s="416" t="s">
        <v>18491</v>
      </c>
      <c r="C16462" s="417" t="s">
        <v>267</v>
      </c>
      <c r="D16462" s="418" t="n">
        <v>104689.73</v>
      </c>
    </row>
    <row r="16463" s="399" customFormat="true" ht="15" hidden="false" customHeight="true" outlineLevel="0" collapsed="false">
      <c r="A16463" s="416" t="s">
        <v>18492</v>
      </c>
      <c r="B16463" s="416" t="s">
        <v>18493</v>
      </c>
      <c r="C16463" s="417" t="s">
        <v>267</v>
      </c>
      <c r="D16463" s="418" t="n">
        <v>124773.15</v>
      </c>
    </row>
    <row r="16464" s="399" customFormat="true" ht="15" hidden="false" customHeight="true" outlineLevel="0" collapsed="false">
      <c r="A16464" s="416" t="s">
        <v>18494</v>
      </c>
      <c r="B16464" s="416" t="s">
        <v>18495</v>
      </c>
      <c r="C16464" s="417" t="s">
        <v>267</v>
      </c>
      <c r="D16464" s="418" t="n">
        <v>99311.04</v>
      </c>
    </row>
    <row r="16465" s="399" customFormat="true" ht="15" hidden="false" customHeight="true" outlineLevel="0" collapsed="false">
      <c r="A16465" s="416" t="s">
        <v>18496</v>
      </c>
      <c r="B16465" s="416" t="s">
        <v>18497</v>
      </c>
      <c r="C16465" s="417" t="s">
        <v>267</v>
      </c>
      <c r="D16465" s="418" t="n">
        <v>152282.41</v>
      </c>
    </row>
    <row r="16466" s="399" customFormat="true" ht="15" hidden="false" customHeight="true" outlineLevel="0" collapsed="false">
      <c r="A16466" s="416" t="s">
        <v>18498</v>
      </c>
      <c r="B16466" s="416" t="s">
        <v>18499</v>
      </c>
      <c r="C16466" s="417" t="s">
        <v>267</v>
      </c>
      <c r="D16466" s="418" t="n">
        <v>502945.93</v>
      </c>
    </row>
    <row r="16467" s="399" customFormat="true" ht="15" hidden="false" customHeight="true" outlineLevel="0" collapsed="false">
      <c r="A16467" s="416" t="s">
        <v>18500</v>
      </c>
      <c r="B16467" s="416" t="s">
        <v>18501</v>
      </c>
      <c r="C16467" s="417" t="s">
        <v>267</v>
      </c>
      <c r="D16467" s="418" t="n">
        <v>153253.05</v>
      </c>
    </row>
    <row r="16468" s="399" customFormat="true" ht="15" hidden="false" customHeight="true" outlineLevel="0" collapsed="false">
      <c r="A16468" s="416" t="s">
        <v>18502</v>
      </c>
      <c r="B16468" s="416" t="s">
        <v>18503</v>
      </c>
      <c r="C16468" s="417" t="s">
        <v>267</v>
      </c>
      <c r="D16468" s="418" t="n">
        <v>443832.09</v>
      </c>
    </row>
    <row r="16469" s="399" customFormat="true" ht="15" hidden="false" customHeight="true" outlineLevel="0" collapsed="false">
      <c r="A16469" s="416" t="s">
        <v>18504</v>
      </c>
      <c r="B16469" s="416" t="s">
        <v>18505</v>
      </c>
      <c r="C16469" s="417" t="s">
        <v>267</v>
      </c>
      <c r="D16469" s="418" t="n">
        <v>416079.64</v>
      </c>
    </row>
    <row r="16470" s="399" customFormat="true" ht="15" hidden="false" customHeight="true" outlineLevel="0" collapsed="false">
      <c r="A16470" s="414" t="s">
        <v>18506</v>
      </c>
      <c r="B16470" s="414" t="s">
        <v>18507</v>
      </c>
      <c r="C16470" s="415"/>
      <c r="D16470" s="415"/>
    </row>
    <row r="16471" s="399" customFormat="true" ht="15" hidden="false" customHeight="true" outlineLevel="0" collapsed="false">
      <c r="A16471" s="416" t="s">
        <v>18508</v>
      </c>
      <c r="B16471" s="416" t="s">
        <v>18509</v>
      </c>
      <c r="C16471" s="417" t="s">
        <v>267</v>
      </c>
      <c r="D16471" s="418" t="n">
        <v>42566.45</v>
      </c>
    </row>
    <row r="16472" s="399" customFormat="true" ht="15" hidden="false" customHeight="true" outlineLevel="0" collapsed="false">
      <c r="A16472" s="416" t="s">
        <v>18510</v>
      </c>
      <c r="B16472" s="416" t="s">
        <v>18511</v>
      </c>
      <c r="C16472" s="417" t="s">
        <v>267</v>
      </c>
      <c r="D16472" s="418" t="n">
        <v>31235.82</v>
      </c>
    </row>
    <row r="16473" s="399" customFormat="true" ht="15" hidden="false" customHeight="true" outlineLevel="0" collapsed="false">
      <c r="A16473" s="416" t="s">
        <v>18512</v>
      </c>
      <c r="B16473" s="416" t="s">
        <v>18513</v>
      </c>
      <c r="C16473" s="417" t="s">
        <v>267</v>
      </c>
      <c r="D16473" s="418" t="n">
        <v>88366.5</v>
      </c>
    </row>
    <row r="16474" s="399" customFormat="true" ht="15" hidden="false" customHeight="true" outlineLevel="0" collapsed="false">
      <c r="A16474" s="416" t="s">
        <v>18514</v>
      </c>
      <c r="B16474" s="416" t="s">
        <v>18515</v>
      </c>
      <c r="C16474" s="417" t="s">
        <v>267</v>
      </c>
      <c r="D16474" s="418" t="n">
        <v>126582.85</v>
      </c>
    </row>
    <row r="16475" s="399" customFormat="true" ht="15" hidden="false" customHeight="true" outlineLevel="0" collapsed="false">
      <c r="A16475" s="416" t="s">
        <v>18516</v>
      </c>
      <c r="B16475" s="416" t="s">
        <v>18517</v>
      </c>
      <c r="C16475" s="417" t="s">
        <v>267</v>
      </c>
      <c r="D16475" s="418" t="n">
        <v>6335.03</v>
      </c>
    </row>
    <row r="16476" s="399" customFormat="true" ht="15" hidden="false" customHeight="true" outlineLevel="0" collapsed="false">
      <c r="A16476" s="416" t="s">
        <v>18518</v>
      </c>
      <c r="B16476" s="416" t="s">
        <v>18519</v>
      </c>
      <c r="C16476" s="417" t="s">
        <v>267</v>
      </c>
      <c r="D16476" s="418" t="n">
        <v>8157.27</v>
      </c>
    </row>
    <row r="16477" s="399" customFormat="true" ht="15" hidden="false" customHeight="true" outlineLevel="0" collapsed="false">
      <c r="A16477" s="416" t="s">
        <v>18520</v>
      </c>
      <c r="B16477" s="416" t="s">
        <v>18521</v>
      </c>
      <c r="C16477" s="417" t="s">
        <v>267</v>
      </c>
      <c r="D16477" s="418" t="n">
        <v>23587.88</v>
      </c>
    </row>
    <row r="16478" s="399" customFormat="true" ht="15" hidden="false" customHeight="true" outlineLevel="0" collapsed="false">
      <c r="A16478" s="416" t="s">
        <v>18522</v>
      </c>
      <c r="B16478" s="416" t="s">
        <v>18523</v>
      </c>
      <c r="C16478" s="417" t="s">
        <v>267</v>
      </c>
      <c r="D16478" s="418" t="n">
        <v>51065.3</v>
      </c>
    </row>
    <row r="16479" s="399" customFormat="true" ht="15" hidden="false" customHeight="true" outlineLevel="0" collapsed="false">
      <c r="A16479" s="416" t="s">
        <v>18524</v>
      </c>
      <c r="B16479" s="416" t="s">
        <v>18525</v>
      </c>
      <c r="C16479" s="417" t="s">
        <v>267</v>
      </c>
      <c r="D16479" s="418" t="n">
        <v>25023.18</v>
      </c>
    </row>
    <row r="16480" s="399" customFormat="true" ht="15" hidden="false" customHeight="true" outlineLevel="0" collapsed="false">
      <c r="A16480" s="416" t="s">
        <v>18526</v>
      </c>
      <c r="B16480" s="416" t="s">
        <v>18527</v>
      </c>
      <c r="C16480" s="417" t="s">
        <v>267</v>
      </c>
      <c r="D16480" s="418" t="n">
        <v>99311.75</v>
      </c>
    </row>
    <row r="16481" s="399" customFormat="true" ht="15" hidden="false" customHeight="true" outlineLevel="0" collapsed="false">
      <c r="A16481" s="416" t="s">
        <v>18528</v>
      </c>
      <c r="B16481" s="416" t="s">
        <v>18529</v>
      </c>
      <c r="C16481" s="417" t="s">
        <v>267</v>
      </c>
      <c r="D16481" s="418" t="n">
        <v>17467.63</v>
      </c>
    </row>
    <row r="16482" s="399" customFormat="true" ht="15" hidden="false" customHeight="true" outlineLevel="0" collapsed="false">
      <c r="A16482" s="416" t="s">
        <v>18530</v>
      </c>
      <c r="B16482" s="416" t="s">
        <v>18531</v>
      </c>
      <c r="C16482" s="417" t="s">
        <v>267</v>
      </c>
      <c r="D16482" s="418" t="n">
        <v>77815.59</v>
      </c>
    </row>
    <row r="16483" s="399" customFormat="true" ht="15" hidden="false" customHeight="true" outlineLevel="0" collapsed="false">
      <c r="A16483" s="416" t="s">
        <v>18532</v>
      </c>
      <c r="B16483" s="416" t="s">
        <v>18533</v>
      </c>
      <c r="C16483" s="417" t="s">
        <v>267</v>
      </c>
      <c r="D16483" s="418" t="n">
        <v>97323.17</v>
      </c>
    </row>
    <row r="16484" s="399" customFormat="true" ht="15" hidden="false" customHeight="true" outlineLevel="0" collapsed="false">
      <c r="A16484" s="416" t="s">
        <v>18534</v>
      </c>
      <c r="B16484" s="416" t="s">
        <v>18535</v>
      </c>
      <c r="C16484" s="417" t="s">
        <v>267</v>
      </c>
      <c r="D16484" s="418" t="n">
        <v>140649.81</v>
      </c>
    </row>
    <row r="16485" s="399" customFormat="true" ht="15" hidden="false" customHeight="true" outlineLevel="0" collapsed="false">
      <c r="A16485" s="416" t="s">
        <v>18536</v>
      </c>
      <c r="B16485" s="416" t="s">
        <v>18537</v>
      </c>
      <c r="C16485" s="417" t="s">
        <v>267</v>
      </c>
      <c r="D16485" s="418" t="n">
        <v>75288.9</v>
      </c>
    </row>
    <row r="16486" s="399" customFormat="true" ht="15" hidden="false" customHeight="true" outlineLevel="0" collapsed="false">
      <c r="A16486" s="409" t="s">
        <v>14741</v>
      </c>
      <c r="B16486" s="410" t="s">
        <v>262</v>
      </c>
      <c r="C16486" s="410" t="s">
        <v>14742</v>
      </c>
      <c r="D16486" s="412" t="s">
        <v>14743</v>
      </c>
    </row>
    <row r="16487" s="399" customFormat="true" ht="15" hidden="false" customHeight="true" outlineLevel="0" collapsed="false">
      <c r="A16487" s="416" t="s">
        <v>18538</v>
      </c>
      <c r="B16487" s="416" t="s">
        <v>18539</v>
      </c>
      <c r="C16487" s="420" t="s">
        <v>267</v>
      </c>
      <c r="D16487" s="418" t="n">
        <v>35562.2</v>
      </c>
    </row>
    <row r="16488" s="399" customFormat="true" ht="15" hidden="false" customHeight="true" outlineLevel="0" collapsed="false">
      <c r="A16488" s="416" t="s">
        <v>18540</v>
      </c>
      <c r="B16488" s="416" t="s">
        <v>18541</v>
      </c>
      <c r="C16488" s="420" t="s">
        <v>267</v>
      </c>
      <c r="D16488" s="418" t="n">
        <v>143248.94</v>
      </c>
    </row>
    <row r="16489" s="399" customFormat="true" ht="15" hidden="false" customHeight="true" outlineLevel="0" collapsed="false">
      <c r="A16489" s="416" t="s">
        <v>18542</v>
      </c>
      <c r="B16489" s="416" t="s">
        <v>18543</v>
      </c>
      <c r="C16489" s="420" t="s">
        <v>267</v>
      </c>
      <c r="D16489" s="418" t="n">
        <v>44917.47</v>
      </c>
    </row>
    <row r="16490" s="399" customFormat="true" ht="15" hidden="false" customHeight="true" outlineLevel="0" collapsed="false">
      <c r="A16490" s="416" t="s">
        <v>18544</v>
      </c>
      <c r="B16490" s="416" t="s">
        <v>18545</v>
      </c>
      <c r="C16490" s="420" t="s">
        <v>267</v>
      </c>
      <c r="D16490" s="418" t="n">
        <v>49230.87</v>
      </c>
    </row>
    <row r="16491" s="399" customFormat="true" ht="15" hidden="false" customHeight="true" outlineLevel="0" collapsed="false">
      <c r="A16491" s="414" t="s">
        <v>18546</v>
      </c>
      <c r="B16491" s="414" t="s">
        <v>18547</v>
      </c>
      <c r="C16491" s="415"/>
      <c r="D16491" s="415"/>
    </row>
    <row r="16492" s="399" customFormat="true" ht="15" hidden="false" customHeight="true" outlineLevel="0" collapsed="false">
      <c r="A16492" s="416" t="s">
        <v>18548</v>
      </c>
      <c r="B16492" s="416" t="s">
        <v>18549</v>
      </c>
      <c r="C16492" s="420" t="s">
        <v>274</v>
      </c>
      <c r="D16492" s="419" t="n">
        <v>88.81</v>
      </c>
    </row>
    <row r="16493" s="399" customFormat="true" ht="15" hidden="false" customHeight="true" outlineLevel="0" collapsed="false">
      <c r="A16493" s="416" t="s">
        <v>18550</v>
      </c>
      <c r="B16493" s="416" t="s">
        <v>18551</v>
      </c>
      <c r="C16493" s="420" t="s">
        <v>267</v>
      </c>
      <c r="D16493" s="419" t="n">
        <v>58.05</v>
      </c>
    </row>
    <row r="16494" s="399" customFormat="true" ht="15" hidden="false" customHeight="true" outlineLevel="0" collapsed="false">
      <c r="A16494" s="416" t="s">
        <v>18552</v>
      </c>
      <c r="B16494" s="416" t="s">
        <v>18553</v>
      </c>
      <c r="C16494" s="420" t="s">
        <v>267</v>
      </c>
      <c r="D16494" s="419" t="n">
        <v>32.76</v>
      </c>
    </row>
    <row r="16495" s="399" customFormat="true" ht="15" hidden="false" customHeight="true" outlineLevel="0" collapsed="false">
      <c r="A16495" s="416" t="s">
        <v>18554</v>
      </c>
      <c r="B16495" s="416" t="s">
        <v>18555</v>
      </c>
      <c r="C16495" s="420" t="s">
        <v>267</v>
      </c>
      <c r="D16495" s="419" t="n">
        <v>10.14</v>
      </c>
    </row>
    <row r="16496" s="399" customFormat="true" ht="15" hidden="false" customHeight="true" outlineLevel="0" collapsed="false">
      <c r="A16496" s="416" t="s">
        <v>18556</v>
      </c>
      <c r="B16496" s="416" t="s">
        <v>18557</v>
      </c>
      <c r="C16496" s="420" t="s">
        <v>267</v>
      </c>
      <c r="D16496" s="419" t="n">
        <v>30.34</v>
      </c>
    </row>
    <row r="16497" s="399" customFormat="true" ht="15" hidden="false" customHeight="true" outlineLevel="0" collapsed="false">
      <c r="A16497" s="416" t="s">
        <v>18558</v>
      </c>
      <c r="B16497" s="416" t="s">
        <v>18559</v>
      </c>
      <c r="C16497" s="420" t="s">
        <v>267</v>
      </c>
      <c r="D16497" s="419" t="n">
        <v>831.78</v>
      </c>
    </row>
    <row r="16498" s="399" customFormat="true" ht="15" hidden="false" customHeight="true" outlineLevel="0" collapsed="false">
      <c r="A16498" s="416" t="s">
        <v>18560</v>
      </c>
      <c r="B16498" s="416" t="s">
        <v>18561</v>
      </c>
      <c r="C16498" s="420" t="s">
        <v>267</v>
      </c>
      <c r="D16498" s="419" t="n">
        <v>555.67</v>
      </c>
    </row>
    <row r="16499" s="399" customFormat="true" ht="15" hidden="false" customHeight="true" outlineLevel="0" collapsed="false">
      <c r="A16499" s="416" t="s">
        <v>18562</v>
      </c>
      <c r="B16499" s="416" t="s">
        <v>18563</v>
      </c>
      <c r="C16499" s="420" t="s">
        <v>267</v>
      </c>
      <c r="D16499" s="419" t="n">
        <v>293.52</v>
      </c>
    </row>
    <row r="16500" s="399" customFormat="true" ht="15" hidden="false" customHeight="true" outlineLevel="0" collapsed="false">
      <c r="A16500" s="416" t="s">
        <v>18564</v>
      </c>
      <c r="B16500" s="416" t="s">
        <v>18565</v>
      </c>
      <c r="C16500" s="420" t="s">
        <v>267</v>
      </c>
      <c r="D16500" s="419" t="n">
        <v>446.31</v>
      </c>
    </row>
    <row r="16501" s="399" customFormat="true" ht="15" hidden="false" customHeight="true" outlineLevel="0" collapsed="false">
      <c r="A16501" s="416" t="s">
        <v>18566</v>
      </c>
      <c r="B16501" s="416" t="s">
        <v>18567</v>
      </c>
      <c r="C16501" s="420" t="s">
        <v>10295</v>
      </c>
      <c r="D16501" s="419" t="n">
        <v>607.2</v>
      </c>
    </row>
    <row r="16502" s="399" customFormat="true" ht="15" hidden="false" customHeight="true" outlineLevel="0" collapsed="false">
      <c r="A16502" s="416" t="s">
        <v>18568</v>
      </c>
      <c r="B16502" s="416" t="s">
        <v>18569</v>
      </c>
      <c r="C16502" s="420" t="s">
        <v>267</v>
      </c>
      <c r="D16502" s="419" t="n">
        <v>78.48</v>
      </c>
    </row>
    <row r="16503" s="399" customFormat="true" ht="15" hidden="false" customHeight="true" outlineLevel="0" collapsed="false">
      <c r="A16503" s="416" t="s">
        <v>18570</v>
      </c>
      <c r="B16503" s="416" t="s">
        <v>18571</v>
      </c>
      <c r="C16503" s="420" t="s">
        <v>10295</v>
      </c>
      <c r="D16503" s="419" t="n">
        <v>451.75</v>
      </c>
    </row>
    <row r="16504" s="399" customFormat="true" ht="15" hidden="false" customHeight="true" outlineLevel="0" collapsed="false">
      <c r="A16504" s="416" t="s">
        <v>18572</v>
      </c>
      <c r="B16504" s="416" t="s">
        <v>18573</v>
      </c>
      <c r="C16504" s="420" t="s">
        <v>267</v>
      </c>
      <c r="D16504" s="419" t="n">
        <v>266.8</v>
      </c>
    </row>
    <row r="16505" s="399" customFormat="true" ht="15" hidden="false" customHeight="true" outlineLevel="0" collapsed="false">
      <c r="A16505" s="416" t="s">
        <v>18574</v>
      </c>
      <c r="B16505" s="416" t="s">
        <v>18575</v>
      </c>
      <c r="C16505" s="420" t="s">
        <v>231</v>
      </c>
      <c r="D16505" s="419" t="n">
        <v>27.43</v>
      </c>
    </row>
    <row r="16506" s="399" customFormat="true" ht="15" hidden="false" customHeight="true" outlineLevel="0" collapsed="false">
      <c r="A16506" s="416" t="s">
        <v>18576</v>
      </c>
      <c r="B16506" s="416" t="s">
        <v>18577</v>
      </c>
      <c r="C16506" s="420" t="s">
        <v>231</v>
      </c>
      <c r="D16506" s="419" t="n">
        <v>27.82</v>
      </c>
    </row>
    <row r="16507" s="399" customFormat="true" ht="15" hidden="false" customHeight="true" outlineLevel="0" collapsed="false">
      <c r="A16507" s="416" t="s">
        <v>18578</v>
      </c>
      <c r="B16507" s="416" t="s">
        <v>18579</v>
      </c>
      <c r="C16507" s="420" t="s">
        <v>76</v>
      </c>
      <c r="D16507" s="419" t="n">
        <v>933.65</v>
      </c>
    </row>
    <row r="16508" s="399" customFormat="true" ht="15" hidden="false" customHeight="true" outlineLevel="0" collapsed="false">
      <c r="A16508" s="416" t="s">
        <v>18580</v>
      </c>
      <c r="B16508" s="416" t="s">
        <v>18581</v>
      </c>
      <c r="C16508" s="420" t="s">
        <v>76</v>
      </c>
      <c r="D16508" s="418" t="n">
        <v>1161.66</v>
      </c>
    </row>
    <row r="16509" s="399" customFormat="true" ht="15" hidden="false" customHeight="true" outlineLevel="0" collapsed="false">
      <c r="A16509" s="416" t="s">
        <v>18582</v>
      </c>
      <c r="B16509" s="416" t="s">
        <v>18583</v>
      </c>
      <c r="C16509" s="420" t="s">
        <v>10295</v>
      </c>
      <c r="D16509" s="419" t="n">
        <v>39.78</v>
      </c>
    </row>
    <row r="16510" s="399" customFormat="true" ht="15" hidden="false" customHeight="true" outlineLevel="0" collapsed="false">
      <c r="A16510" s="416" t="s">
        <v>18584</v>
      </c>
      <c r="B16510" s="416" t="s">
        <v>18585</v>
      </c>
      <c r="C16510" s="420" t="s">
        <v>267</v>
      </c>
      <c r="D16510" s="419" t="n">
        <v>86.2</v>
      </c>
    </row>
    <row r="16511" s="399" customFormat="true" ht="15" hidden="false" customHeight="true" outlineLevel="0" collapsed="false">
      <c r="A16511" s="416" t="s">
        <v>18586</v>
      </c>
      <c r="B16511" s="416" t="s">
        <v>18587</v>
      </c>
      <c r="C16511" s="420" t="s">
        <v>267</v>
      </c>
      <c r="D16511" s="419" t="n">
        <v>68.55</v>
      </c>
    </row>
    <row r="16512" s="399" customFormat="true" ht="15" hidden="false" customHeight="true" outlineLevel="0" collapsed="false">
      <c r="A16512" s="416" t="s">
        <v>18588</v>
      </c>
      <c r="B16512" s="416" t="s">
        <v>18589</v>
      </c>
      <c r="C16512" s="420" t="s">
        <v>267</v>
      </c>
      <c r="D16512" s="419" t="n">
        <v>368.93</v>
      </c>
    </row>
    <row r="16513" s="399" customFormat="true" ht="15" hidden="false" customHeight="true" outlineLevel="0" collapsed="false">
      <c r="A16513" s="416" t="s">
        <v>18590</v>
      </c>
      <c r="B16513" s="416" t="s">
        <v>18591</v>
      </c>
      <c r="C16513" s="420" t="s">
        <v>267</v>
      </c>
      <c r="D16513" s="419" t="n">
        <v>671.39</v>
      </c>
    </row>
    <row r="16514" s="399" customFormat="true" ht="15" hidden="false" customHeight="true" outlineLevel="0" collapsed="false">
      <c r="A16514" s="416" t="s">
        <v>18592</v>
      </c>
      <c r="B16514" s="416" t="s">
        <v>18593</v>
      </c>
      <c r="C16514" s="420" t="s">
        <v>267</v>
      </c>
      <c r="D16514" s="419" t="n">
        <v>654.11</v>
      </c>
    </row>
    <row r="16515" s="399" customFormat="true" ht="15" hidden="false" customHeight="true" outlineLevel="0" collapsed="false">
      <c r="A16515" s="416" t="s">
        <v>18594</v>
      </c>
      <c r="B16515" s="416" t="s">
        <v>18595</v>
      </c>
      <c r="C16515" s="420" t="s">
        <v>267</v>
      </c>
      <c r="D16515" s="418" t="n">
        <v>2952.66</v>
      </c>
    </row>
    <row r="16516" s="399" customFormat="true" ht="15" hidden="false" customHeight="true" outlineLevel="0" collapsed="false">
      <c r="A16516" s="416" t="s">
        <v>18596</v>
      </c>
      <c r="B16516" s="416" t="s">
        <v>18597</v>
      </c>
      <c r="C16516" s="420" t="s">
        <v>267</v>
      </c>
      <c r="D16516" s="418" t="n">
        <v>4423.35</v>
      </c>
    </row>
    <row r="16517" s="399" customFormat="true" ht="15" hidden="false" customHeight="true" outlineLevel="0" collapsed="false">
      <c r="A16517" s="416" t="s">
        <v>18598</v>
      </c>
      <c r="B16517" s="416" t="s">
        <v>18599</v>
      </c>
      <c r="C16517" s="420" t="s">
        <v>267</v>
      </c>
      <c r="D16517" s="418" t="n">
        <v>5724.26</v>
      </c>
    </row>
    <row r="16518" s="399" customFormat="true" ht="15" hidden="false" customHeight="true" outlineLevel="0" collapsed="false">
      <c r="A16518" s="421" t="n">
        <v>37</v>
      </c>
      <c r="B16518" s="414" t="s">
        <v>18600</v>
      </c>
      <c r="C16518" s="415"/>
      <c r="D16518" s="415"/>
    </row>
    <row r="16519" s="399" customFormat="true" ht="15" hidden="false" customHeight="true" outlineLevel="0" collapsed="false">
      <c r="A16519" s="414" t="s">
        <v>18601</v>
      </c>
      <c r="B16519" s="414" t="s">
        <v>18602</v>
      </c>
      <c r="C16519" s="415"/>
      <c r="D16519" s="415"/>
    </row>
    <row r="16520" s="399" customFormat="true" ht="15" hidden="false" customHeight="true" outlineLevel="0" collapsed="false">
      <c r="A16520" s="416" t="s">
        <v>18603</v>
      </c>
      <c r="B16520" s="416" t="s">
        <v>18604</v>
      </c>
      <c r="C16520" s="420" t="s">
        <v>267</v>
      </c>
      <c r="D16520" s="419" t="n">
        <v>143.94</v>
      </c>
    </row>
    <row r="16521" s="399" customFormat="true" ht="15" hidden="false" customHeight="true" outlineLevel="0" collapsed="false">
      <c r="A16521" s="416" t="s">
        <v>18605</v>
      </c>
      <c r="B16521" s="416" t="s">
        <v>18606</v>
      </c>
      <c r="C16521" s="420" t="s">
        <v>267</v>
      </c>
      <c r="D16521" s="419" t="n">
        <v>278.01</v>
      </c>
    </row>
    <row r="16522" s="399" customFormat="true" ht="15" hidden="false" customHeight="true" outlineLevel="0" collapsed="false">
      <c r="A16522" s="416" t="s">
        <v>18607</v>
      </c>
      <c r="B16522" s="416" t="s">
        <v>18608</v>
      </c>
      <c r="C16522" s="420" t="s">
        <v>267</v>
      </c>
      <c r="D16522" s="419" t="n">
        <v>456.06</v>
      </c>
    </row>
    <row r="16523" s="399" customFormat="true" ht="15" hidden="false" customHeight="true" outlineLevel="0" collapsed="false">
      <c r="A16523" s="416" t="s">
        <v>18609</v>
      </c>
      <c r="B16523" s="416" t="s">
        <v>18610</v>
      </c>
      <c r="C16523" s="420" t="s">
        <v>267</v>
      </c>
      <c r="D16523" s="419" t="n">
        <v>700.64</v>
      </c>
    </row>
    <row r="16524" s="399" customFormat="true" ht="15" hidden="false" customHeight="true" outlineLevel="0" collapsed="false">
      <c r="A16524" s="416" t="s">
        <v>18611</v>
      </c>
      <c r="B16524" s="416" t="s">
        <v>18612</v>
      </c>
      <c r="C16524" s="420" t="s">
        <v>267</v>
      </c>
      <c r="D16524" s="418" t="n">
        <v>1819.54</v>
      </c>
    </row>
    <row r="16525" s="399" customFormat="true" ht="15" hidden="false" customHeight="true" outlineLevel="0" collapsed="false">
      <c r="A16525" s="414" t="s">
        <v>18613</v>
      </c>
      <c r="B16525" s="414" t="s">
        <v>18614</v>
      </c>
      <c r="C16525" s="415"/>
      <c r="D16525" s="415"/>
    </row>
    <row r="16526" s="399" customFormat="true" ht="15" hidden="false" customHeight="true" outlineLevel="0" collapsed="false">
      <c r="A16526" s="416" t="s">
        <v>18615</v>
      </c>
      <c r="B16526" s="416" t="s">
        <v>18616</v>
      </c>
      <c r="C16526" s="420" t="s">
        <v>267</v>
      </c>
      <c r="D16526" s="419" t="n">
        <v>143.75</v>
      </c>
    </row>
    <row r="16527" s="399" customFormat="true" ht="15" hidden="false" customHeight="true" outlineLevel="0" collapsed="false">
      <c r="A16527" s="416" t="s">
        <v>18617</v>
      </c>
      <c r="B16527" s="416" t="s">
        <v>18618</v>
      </c>
      <c r="C16527" s="420" t="s">
        <v>267</v>
      </c>
      <c r="D16527" s="419" t="n">
        <v>261.71</v>
      </c>
    </row>
    <row r="16528" s="399" customFormat="true" ht="15" hidden="false" customHeight="true" outlineLevel="0" collapsed="false">
      <c r="A16528" s="416" t="s">
        <v>18619</v>
      </c>
      <c r="B16528" s="416" t="s">
        <v>18620</v>
      </c>
      <c r="C16528" s="420" t="s">
        <v>267</v>
      </c>
      <c r="D16528" s="419" t="n">
        <v>447.41</v>
      </c>
    </row>
    <row r="16529" s="399" customFormat="true" ht="15" hidden="false" customHeight="true" outlineLevel="0" collapsed="false">
      <c r="A16529" s="416" t="s">
        <v>18621</v>
      </c>
      <c r="B16529" s="416" t="s">
        <v>18622</v>
      </c>
      <c r="C16529" s="420" t="s">
        <v>267</v>
      </c>
      <c r="D16529" s="419" t="n">
        <v>714.86</v>
      </c>
    </row>
    <row r="16530" s="399" customFormat="true" ht="15" hidden="false" customHeight="true" outlineLevel="0" collapsed="false">
      <c r="A16530" s="414" t="s">
        <v>18623</v>
      </c>
      <c r="B16530" s="414" t="s">
        <v>18624</v>
      </c>
      <c r="C16530" s="415"/>
      <c r="D16530" s="415"/>
    </row>
    <row r="16531" s="399" customFormat="true" ht="15" hidden="false" customHeight="true" outlineLevel="0" collapsed="false">
      <c r="A16531" s="416" t="s">
        <v>18625</v>
      </c>
      <c r="B16531" s="416" t="s">
        <v>18626</v>
      </c>
      <c r="C16531" s="420" t="s">
        <v>267</v>
      </c>
      <c r="D16531" s="419" t="n">
        <v>567.02</v>
      </c>
    </row>
    <row r="16532" s="399" customFormat="true" ht="15" hidden="false" customHeight="true" outlineLevel="0" collapsed="false">
      <c r="A16532" s="409" t="s">
        <v>14741</v>
      </c>
      <c r="B16532" s="410" t="s">
        <v>262</v>
      </c>
      <c r="C16532" s="411" t="s">
        <v>14742</v>
      </c>
      <c r="D16532" s="412" t="s">
        <v>14743</v>
      </c>
    </row>
    <row r="16533" s="399" customFormat="true" ht="15" hidden="false" customHeight="true" outlineLevel="0" collapsed="false">
      <c r="A16533" s="416" t="s">
        <v>18627</v>
      </c>
      <c r="B16533" s="416" t="s">
        <v>18628</v>
      </c>
      <c r="C16533" s="417" t="s">
        <v>267</v>
      </c>
      <c r="D16533" s="419" t="n">
        <v>597.9</v>
      </c>
    </row>
    <row r="16534" s="399" customFormat="true" ht="15" hidden="false" customHeight="true" outlineLevel="0" collapsed="false">
      <c r="A16534" s="416" t="s">
        <v>18629</v>
      </c>
      <c r="B16534" s="416" t="s">
        <v>18630</v>
      </c>
      <c r="C16534" s="417" t="s">
        <v>267</v>
      </c>
      <c r="D16534" s="419" t="n">
        <v>839.4</v>
      </c>
    </row>
    <row r="16535" s="399" customFormat="true" ht="15" hidden="false" customHeight="true" outlineLevel="0" collapsed="false">
      <c r="A16535" s="416" t="s">
        <v>18631</v>
      </c>
      <c r="B16535" s="416" t="s">
        <v>18632</v>
      </c>
      <c r="C16535" s="417" t="s">
        <v>267</v>
      </c>
      <c r="D16535" s="419" t="n">
        <v>840.55</v>
      </c>
    </row>
    <row r="16536" s="399" customFormat="true" ht="15" hidden="false" customHeight="true" outlineLevel="0" collapsed="false">
      <c r="A16536" s="416" t="s">
        <v>18633</v>
      </c>
      <c r="B16536" s="416" t="s">
        <v>18634</v>
      </c>
      <c r="C16536" s="417" t="s">
        <v>267</v>
      </c>
      <c r="D16536" s="418" t="n">
        <v>1004.57</v>
      </c>
    </row>
    <row r="16537" s="399" customFormat="true" ht="15" hidden="false" customHeight="true" outlineLevel="0" collapsed="false">
      <c r="A16537" s="416" t="s">
        <v>18635</v>
      </c>
      <c r="B16537" s="416" t="s">
        <v>18636</v>
      </c>
      <c r="C16537" s="417" t="s">
        <v>267</v>
      </c>
      <c r="D16537" s="418" t="n">
        <v>1594.86</v>
      </c>
    </row>
    <row r="16538" s="399" customFormat="true" ht="15" hidden="false" customHeight="true" outlineLevel="0" collapsed="false">
      <c r="A16538" s="414" t="s">
        <v>18637</v>
      </c>
      <c r="B16538" s="414" t="s">
        <v>18638</v>
      </c>
      <c r="C16538" s="415"/>
      <c r="D16538" s="415"/>
    </row>
    <row r="16539" s="399" customFormat="true" ht="15" hidden="false" customHeight="true" outlineLevel="0" collapsed="false">
      <c r="A16539" s="416" t="s">
        <v>18639</v>
      </c>
      <c r="B16539" s="416" t="s">
        <v>18640</v>
      </c>
      <c r="C16539" s="417" t="s">
        <v>267</v>
      </c>
      <c r="D16539" s="419" t="n">
        <v>644.45</v>
      </c>
    </row>
    <row r="16540" s="399" customFormat="true" ht="15" hidden="false" customHeight="true" outlineLevel="0" collapsed="false">
      <c r="A16540" s="416" t="s">
        <v>18641</v>
      </c>
      <c r="B16540" s="416" t="s">
        <v>18642</v>
      </c>
      <c r="C16540" s="417" t="s">
        <v>267</v>
      </c>
      <c r="D16540" s="419" t="n">
        <v>782.14</v>
      </c>
    </row>
    <row r="16541" s="399" customFormat="true" ht="15" hidden="false" customHeight="true" outlineLevel="0" collapsed="false">
      <c r="A16541" s="416" t="s">
        <v>18643</v>
      </c>
      <c r="B16541" s="416" t="s">
        <v>18644</v>
      </c>
      <c r="C16541" s="417" t="s">
        <v>267</v>
      </c>
      <c r="D16541" s="419" t="n">
        <v>875.81</v>
      </c>
    </row>
    <row r="16542" s="399" customFormat="true" ht="15" hidden="false" customHeight="true" outlineLevel="0" collapsed="false">
      <c r="A16542" s="416" t="s">
        <v>18645</v>
      </c>
      <c r="B16542" s="416" t="s">
        <v>18646</v>
      </c>
      <c r="C16542" s="417" t="s">
        <v>267</v>
      </c>
      <c r="D16542" s="418" t="n">
        <v>1249.98</v>
      </c>
    </row>
    <row r="16543" s="399" customFormat="true" ht="15" hidden="false" customHeight="true" outlineLevel="0" collapsed="false">
      <c r="A16543" s="416" t="s">
        <v>18647</v>
      </c>
      <c r="B16543" s="416" t="s">
        <v>18648</v>
      </c>
      <c r="C16543" s="417" t="s">
        <v>267</v>
      </c>
      <c r="D16543" s="418" t="n">
        <v>1095.27</v>
      </c>
    </row>
    <row r="16544" s="399" customFormat="true" ht="15" hidden="false" customHeight="true" outlineLevel="0" collapsed="false">
      <c r="A16544" s="416" t="s">
        <v>18649</v>
      </c>
      <c r="B16544" s="416" t="s">
        <v>18650</v>
      </c>
      <c r="C16544" s="417" t="s">
        <v>267</v>
      </c>
      <c r="D16544" s="418" t="n">
        <v>1785.52</v>
      </c>
    </row>
    <row r="16545" s="399" customFormat="true" ht="15" hidden="false" customHeight="true" outlineLevel="0" collapsed="false">
      <c r="A16545" s="414" t="s">
        <v>18651</v>
      </c>
      <c r="B16545" s="414" t="s">
        <v>18652</v>
      </c>
      <c r="C16545" s="415"/>
      <c r="D16545" s="415"/>
    </row>
    <row r="16546" s="399" customFormat="true" ht="15" hidden="false" customHeight="true" outlineLevel="0" collapsed="false">
      <c r="A16546" s="416" t="s">
        <v>18653</v>
      </c>
      <c r="B16546" s="416" t="s">
        <v>18654</v>
      </c>
      <c r="C16546" s="417" t="s">
        <v>76</v>
      </c>
      <c r="D16546" s="418" t="n">
        <v>2973.06</v>
      </c>
    </row>
    <row r="16547" s="399" customFormat="true" ht="15" hidden="false" customHeight="true" outlineLevel="0" collapsed="false">
      <c r="A16547" s="414" t="s">
        <v>18655</v>
      </c>
      <c r="B16547" s="414" t="s">
        <v>18656</v>
      </c>
      <c r="C16547" s="415"/>
      <c r="D16547" s="415"/>
    </row>
    <row r="16548" s="399" customFormat="true" ht="15" hidden="false" customHeight="true" outlineLevel="0" collapsed="false">
      <c r="A16548" s="416" t="s">
        <v>18657</v>
      </c>
      <c r="B16548" s="416" t="s">
        <v>18658</v>
      </c>
      <c r="C16548" s="417" t="s">
        <v>532</v>
      </c>
      <c r="D16548" s="419" t="n">
        <v>130.5</v>
      </c>
    </row>
    <row r="16549" s="399" customFormat="true" ht="15" hidden="false" customHeight="true" outlineLevel="0" collapsed="false">
      <c r="A16549" s="414" t="s">
        <v>18659</v>
      </c>
      <c r="B16549" s="414" t="s">
        <v>18660</v>
      </c>
      <c r="C16549" s="415"/>
      <c r="D16549" s="415"/>
    </row>
    <row r="16550" s="399" customFormat="true" ht="15" hidden="false" customHeight="true" outlineLevel="0" collapsed="false">
      <c r="A16550" s="416" t="s">
        <v>18661</v>
      </c>
      <c r="B16550" s="416" t="s">
        <v>18662</v>
      </c>
      <c r="C16550" s="417" t="s">
        <v>267</v>
      </c>
      <c r="D16550" s="419" t="n">
        <v>65.33</v>
      </c>
    </row>
    <row r="16551" s="399" customFormat="true" ht="15" hidden="false" customHeight="true" outlineLevel="0" collapsed="false">
      <c r="A16551" s="416" t="s">
        <v>18663</v>
      </c>
      <c r="B16551" s="416" t="s">
        <v>18664</v>
      </c>
      <c r="C16551" s="417" t="s">
        <v>267</v>
      </c>
      <c r="D16551" s="419" t="n">
        <v>73.24</v>
      </c>
    </row>
    <row r="16552" s="399" customFormat="true" ht="15" hidden="false" customHeight="true" outlineLevel="0" collapsed="false">
      <c r="A16552" s="416" t="s">
        <v>18665</v>
      </c>
      <c r="B16552" s="416" t="s">
        <v>18666</v>
      </c>
      <c r="C16552" s="417" t="s">
        <v>267</v>
      </c>
      <c r="D16552" s="419" t="n">
        <v>115.5</v>
      </c>
    </row>
    <row r="16553" s="399" customFormat="true" ht="15" hidden="false" customHeight="true" outlineLevel="0" collapsed="false">
      <c r="A16553" s="416" t="s">
        <v>18667</v>
      </c>
      <c r="B16553" s="416" t="s">
        <v>18668</v>
      </c>
      <c r="C16553" s="417" t="s">
        <v>267</v>
      </c>
      <c r="D16553" s="419" t="n">
        <v>251.1</v>
      </c>
    </row>
    <row r="16554" s="399" customFormat="true" ht="15" hidden="false" customHeight="true" outlineLevel="0" collapsed="false">
      <c r="A16554" s="416" t="s">
        <v>18669</v>
      </c>
      <c r="B16554" s="416" t="s">
        <v>18670</v>
      </c>
      <c r="C16554" s="417" t="s">
        <v>267</v>
      </c>
      <c r="D16554" s="419" t="n">
        <v>357</v>
      </c>
    </row>
    <row r="16555" s="399" customFormat="true" ht="15" hidden="false" customHeight="true" outlineLevel="0" collapsed="false">
      <c r="A16555" s="416" t="s">
        <v>18671</v>
      </c>
      <c r="B16555" s="416" t="s">
        <v>18672</v>
      </c>
      <c r="C16555" s="417" t="s">
        <v>267</v>
      </c>
      <c r="D16555" s="418" t="n">
        <v>1394.55</v>
      </c>
    </row>
    <row r="16556" s="399" customFormat="true" ht="15" hidden="false" customHeight="true" outlineLevel="0" collapsed="false">
      <c r="A16556" s="416" t="s">
        <v>18673</v>
      </c>
      <c r="B16556" s="416" t="s">
        <v>18674</v>
      </c>
      <c r="C16556" s="417" t="s">
        <v>267</v>
      </c>
      <c r="D16556" s="419" t="n">
        <v>499.52</v>
      </c>
    </row>
    <row r="16557" s="399" customFormat="true" ht="15" hidden="false" customHeight="true" outlineLevel="0" collapsed="false">
      <c r="A16557" s="414" t="s">
        <v>18675</v>
      </c>
      <c r="B16557" s="414" t="s">
        <v>18676</v>
      </c>
      <c r="C16557" s="415"/>
      <c r="D16557" s="415"/>
    </row>
    <row r="16558" s="399" customFormat="true" ht="15" hidden="false" customHeight="true" outlineLevel="0" collapsed="false">
      <c r="A16558" s="416" t="s">
        <v>18677</v>
      </c>
      <c r="B16558" s="416" t="s">
        <v>18678</v>
      </c>
      <c r="C16558" s="417" t="s">
        <v>267</v>
      </c>
      <c r="D16558" s="419" t="n">
        <v>39.49</v>
      </c>
    </row>
    <row r="16559" s="399" customFormat="true" ht="15" hidden="false" customHeight="true" outlineLevel="0" collapsed="false">
      <c r="A16559" s="416" t="s">
        <v>18679</v>
      </c>
      <c r="B16559" s="416" t="s">
        <v>18680</v>
      </c>
      <c r="C16559" s="417" t="s">
        <v>267</v>
      </c>
      <c r="D16559" s="419" t="n">
        <v>82.06</v>
      </c>
    </row>
    <row r="16560" s="399" customFormat="true" ht="15" hidden="false" customHeight="true" outlineLevel="0" collapsed="false">
      <c r="A16560" s="416" t="s">
        <v>18681</v>
      </c>
      <c r="B16560" s="416" t="s">
        <v>18682</v>
      </c>
      <c r="C16560" s="417" t="s">
        <v>267</v>
      </c>
      <c r="D16560" s="419" t="n">
        <v>113.65</v>
      </c>
    </row>
    <row r="16561" s="399" customFormat="true" ht="15" hidden="false" customHeight="true" outlineLevel="0" collapsed="false">
      <c r="A16561" s="416" t="s">
        <v>18683</v>
      </c>
      <c r="B16561" s="416" t="s">
        <v>18684</v>
      </c>
      <c r="C16561" s="417" t="s">
        <v>267</v>
      </c>
      <c r="D16561" s="419" t="n">
        <v>164.09</v>
      </c>
    </row>
    <row r="16562" s="399" customFormat="true" ht="15" hidden="false" customHeight="true" outlineLevel="0" collapsed="false">
      <c r="A16562" s="416" t="s">
        <v>18685</v>
      </c>
      <c r="B16562" s="416" t="s">
        <v>18686</v>
      </c>
      <c r="C16562" s="417" t="s">
        <v>267</v>
      </c>
      <c r="D16562" s="419" t="n">
        <v>209.56</v>
      </c>
    </row>
    <row r="16563" s="399" customFormat="true" ht="15" hidden="false" customHeight="true" outlineLevel="0" collapsed="false">
      <c r="A16563" s="416" t="s">
        <v>18687</v>
      </c>
      <c r="B16563" s="416" t="s">
        <v>18688</v>
      </c>
      <c r="C16563" s="417" t="s">
        <v>267</v>
      </c>
      <c r="D16563" s="419" t="n">
        <v>368.28</v>
      </c>
    </row>
    <row r="16564" s="399" customFormat="true" ht="15" hidden="false" customHeight="true" outlineLevel="0" collapsed="false">
      <c r="A16564" s="416" t="s">
        <v>18689</v>
      </c>
      <c r="B16564" s="416" t="s">
        <v>18690</v>
      </c>
      <c r="C16564" s="417" t="s">
        <v>267</v>
      </c>
      <c r="D16564" s="419" t="n">
        <v>29.85</v>
      </c>
    </row>
    <row r="16565" s="399" customFormat="true" ht="15" hidden="false" customHeight="true" outlineLevel="0" collapsed="false">
      <c r="A16565" s="416" t="s">
        <v>18691</v>
      </c>
      <c r="B16565" s="416" t="s">
        <v>18692</v>
      </c>
      <c r="C16565" s="417" t="s">
        <v>267</v>
      </c>
      <c r="D16565" s="419" t="n">
        <v>28.46</v>
      </c>
    </row>
    <row r="16566" s="399" customFormat="true" ht="15" hidden="false" customHeight="true" outlineLevel="0" collapsed="false">
      <c r="A16566" s="416" t="s">
        <v>18693</v>
      </c>
      <c r="B16566" s="416" t="s">
        <v>18694</v>
      </c>
      <c r="C16566" s="417" t="s">
        <v>267</v>
      </c>
      <c r="D16566" s="419" t="n">
        <v>36.08</v>
      </c>
    </row>
    <row r="16567" s="399" customFormat="true" ht="15" hidden="false" customHeight="true" outlineLevel="0" collapsed="false">
      <c r="A16567" s="414" t="s">
        <v>18695</v>
      </c>
      <c r="B16567" s="414" t="s">
        <v>18696</v>
      </c>
      <c r="C16567" s="415"/>
      <c r="D16567" s="415"/>
    </row>
    <row r="16568" s="399" customFormat="true" ht="15" hidden="false" customHeight="true" outlineLevel="0" collapsed="false">
      <c r="A16568" s="416" t="s">
        <v>18697</v>
      </c>
      <c r="B16568" s="416" t="s">
        <v>18698</v>
      </c>
      <c r="C16568" s="417" t="s">
        <v>267</v>
      </c>
      <c r="D16568" s="418" t="n">
        <v>28393.1</v>
      </c>
    </row>
    <row r="16569" s="399" customFormat="true" ht="15" hidden="false" customHeight="true" outlineLevel="0" collapsed="false">
      <c r="A16569" s="416" t="s">
        <v>18699</v>
      </c>
      <c r="B16569" s="416" t="s">
        <v>18700</v>
      </c>
      <c r="C16569" s="417" t="s">
        <v>267</v>
      </c>
      <c r="D16569" s="418" t="n">
        <v>32265.49</v>
      </c>
    </row>
    <row r="16570" s="399" customFormat="true" ht="15" hidden="false" customHeight="true" outlineLevel="0" collapsed="false">
      <c r="A16570" s="416" t="s">
        <v>18701</v>
      </c>
      <c r="B16570" s="416" t="s">
        <v>18702</v>
      </c>
      <c r="C16570" s="417" t="s">
        <v>11250</v>
      </c>
      <c r="D16570" s="418" t="n">
        <v>44826.66</v>
      </c>
    </row>
    <row r="16571" s="399" customFormat="true" ht="15" hidden="false" customHeight="true" outlineLevel="0" collapsed="false">
      <c r="A16571" s="416" t="s">
        <v>18703</v>
      </c>
      <c r="B16571" s="416" t="s">
        <v>18704</v>
      </c>
      <c r="C16571" s="417" t="s">
        <v>267</v>
      </c>
      <c r="D16571" s="418" t="n">
        <v>79473.88</v>
      </c>
    </row>
    <row r="16572" s="399" customFormat="true" ht="15" hidden="false" customHeight="true" outlineLevel="0" collapsed="false">
      <c r="A16572" s="409" t="s">
        <v>14741</v>
      </c>
      <c r="B16572" s="410" t="s">
        <v>262</v>
      </c>
      <c r="C16572" s="411" t="s">
        <v>14742</v>
      </c>
      <c r="D16572" s="412" t="s">
        <v>14743</v>
      </c>
    </row>
    <row r="16573" s="399" customFormat="true" ht="15" hidden="false" customHeight="true" outlineLevel="0" collapsed="false">
      <c r="A16573" s="416" t="s">
        <v>18705</v>
      </c>
      <c r="B16573" s="416" t="s">
        <v>18706</v>
      </c>
      <c r="C16573" s="417" t="s">
        <v>267</v>
      </c>
      <c r="D16573" s="418" t="n">
        <v>138561.31</v>
      </c>
    </row>
    <row r="16574" s="399" customFormat="true" ht="15" hidden="false" customHeight="true" outlineLevel="0" collapsed="false">
      <c r="A16574" s="416" t="s">
        <v>18707</v>
      </c>
      <c r="B16574" s="416" t="s">
        <v>18708</v>
      </c>
      <c r="C16574" s="417" t="s">
        <v>267</v>
      </c>
      <c r="D16574" s="419" t="n">
        <v>32.33</v>
      </c>
    </row>
    <row r="16575" s="399" customFormat="true" ht="15" hidden="false" customHeight="true" outlineLevel="0" collapsed="false">
      <c r="A16575" s="416" t="s">
        <v>18709</v>
      </c>
      <c r="B16575" s="416" t="s">
        <v>18710</v>
      </c>
      <c r="C16575" s="417" t="s">
        <v>267</v>
      </c>
      <c r="D16575" s="419" t="n">
        <v>57.92</v>
      </c>
    </row>
    <row r="16576" s="399" customFormat="true" ht="15" hidden="false" customHeight="true" outlineLevel="0" collapsed="false">
      <c r="A16576" s="416" t="s">
        <v>18711</v>
      </c>
      <c r="B16576" s="416" t="s">
        <v>18712</v>
      </c>
      <c r="C16576" s="417" t="s">
        <v>267</v>
      </c>
      <c r="D16576" s="419" t="n">
        <v>141.69</v>
      </c>
    </row>
    <row r="16577" s="399" customFormat="true" ht="15" hidden="false" customHeight="true" outlineLevel="0" collapsed="false">
      <c r="A16577" s="416" t="s">
        <v>18713</v>
      </c>
      <c r="B16577" s="416" t="s">
        <v>18714</v>
      </c>
      <c r="C16577" s="417" t="s">
        <v>267</v>
      </c>
      <c r="D16577" s="419" t="n">
        <v>216.2</v>
      </c>
    </row>
    <row r="16578" s="399" customFormat="true" ht="15" hidden="false" customHeight="true" outlineLevel="0" collapsed="false">
      <c r="A16578" s="416" t="s">
        <v>18715</v>
      </c>
      <c r="B16578" s="416" t="s">
        <v>18716</v>
      </c>
      <c r="C16578" s="417" t="s">
        <v>267</v>
      </c>
      <c r="D16578" s="419" t="n">
        <v>177.7</v>
      </c>
    </row>
    <row r="16579" s="399" customFormat="true" ht="15" hidden="false" customHeight="true" outlineLevel="0" collapsed="false">
      <c r="A16579" s="416" t="s">
        <v>18717</v>
      </c>
      <c r="B16579" s="416" t="s">
        <v>18718</v>
      </c>
      <c r="C16579" s="417" t="s">
        <v>267</v>
      </c>
      <c r="D16579" s="419" t="n">
        <v>270.43</v>
      </c>
    </row>
    <row r="16580" s="399" customFormat="true" ht="15" hidden="false" customHeight="true" outlineLevel="0" collapsed="false">
      <c r="A16580" s="416" t="s">
        <v>18719</v>
      </c>
      <c r="B16580" s="416" t="s">
        <v>18720</v>
      </c>
      <c r="C16580" s="417" t="s">
        <v>267</v>
      </c>
      <c r="D16580" s="419" t="n">
        <v>488.26</v>
      </c>
    </row>
    <row r="16581" s="399" customFormat="true" ht="15" hidden="false" customHeight="true" outlineLevel="0" collapsed="false">
      <c r="A16581" s="416" t="s">
        <v>18721</v>
      </c>
      <c r="B16581" s="416" t="s">
        <v>18722</v>
      </c>
      <c r="C16581" s="417" t="s">
        <v>267</v>
      </c>
      <c r="D16581" s="419" t="n">
        <v>678.05</v>
      </c>
    </row>
    <row r="16582" s="399" customFormat="true" ht="15" hidden="false" customHeight="true" outlineLevel="0" collapsed="false">
      <c r="A16582" s="416" t="s">
        <v>18723</v>
      </c>
      <c r="B16582" s="416" t="s">
        <v>18724</v>
      </c>
      <c r="C16582" s="417" t="s">
        <v>267</v>
      </c>
      <c r="D16582" s="418" t="n">
        <v>3549.23</v>
      </c>
    </row>
    <row r="16583" s="399" customFormat="true" ht="15" hidden="false" customHeight="true" outlineLevel="0" collapsed="false">
      <c r="A16583" s="416" t="s">
        <v>18725</v>
      </c>
      <c r="B16583" s="416" t="s">
        <v>18726</v>
      </c>
      <c r="C16583" s="417" t="s">
        <v>267</v>
      </c>
      <c r="D16583" s="418" t="n">
        <v>6322.15</v>
      </c>
    </row>
    <row r="16584" s="399" customFormat="true" ht="15" hidden="false" customHeight="true" outlineLevel="0" collapsed="false">
      <c r="A16584" s="416" t="s">
        <v>18727</v>
      </c>
      <c r="B16584" s="416" t="s">
        <v>18728</v>
      </c>
      <c r="C16584" s="417" t="s">
        <v>267</v>
      </c>
      <c r="D16584" s="418" t="n">
        <v>6788.02</v>
      </c>
    </row>
    <row r="16585" s="399" customFormat="true" ht="15" hidden="false" customHeight="true" outlineLevel="0" collapsed="false">
      <c r="A16585" s="416" t="s">
        <v>18729</v>
      </c>
      <c r="B16585" s="416" t="s">
        <v>18730</v>
      </c>
      <c r="C16585" s="417" t="s">
        <v>267</v>
      </c>
      <c r="D16585" s="418" t="n">
        <v>8938.9</v>
      </c>
    </row>
    <row r="16586" s="399" customFormat="true" ht="15" hidden="false" customHeight="true" outlineLevel="0" collapsed="false">
      <c r="A16586" s="416" t="s">
        <v>18731</v>
      </c>
      <c r="B16586" s="416" t="s">
        <v>18732</v>
      </c>
      <c r="C16586" s="417" t="s">
        <v>267</v>
      </c>
      <c r="D16586" s="418" t="n">
        <v>16758.18</v>
      </c>
    </row>
    <row r="16587" s="399" customFormat="true" ht="15" hidden="false" customHeight="true" outlineLevel="0" collapsed="false">
      <c r="A16587" s="416" t="s">
        <v>18733</v>
      </c>
      <c r="B16587" s="416" t="s">
        <v>18734</v>
      </c>
      <c r="C16587" s="417" t="s">
        <v>267</v>
      </c>
      <c r="D16587" s="418" t="n">
        <v>22932.32</v>
      </c>
    </row>
    <row r="16588" s="399" customFormat="true" ht="15" hidden="false" customHeight="true" outlineLevel="0" collapsed="false">
      <c r="A16588" s="416" t="s">
        <v>18735</v>
      </c>
      <c r="B16588" s="416" t="s">
        <v>18736</v>
      </c>
      <c r="C16588" s="417" t="s">
        <v>267</v>
      </c>
      <c r="D16588" s="419" t="n">
        <v>20.45</v>
      </c>
    </row>
    <row r="16589" s="399" customFormat="true" ht="15" hidden="false" customHeight="true" outlineLevel="0" collapsed="false">
      <c r="A16589" s="416" t="s">
        <v>18737</v>
      </c>
      <c r="B16589" s="416" t="s">
        <v>18738</v>
      </c>
      <c r="C16589" s="417" t="s">
        <v>267</v>
      </c>
      <c r="D16589" s="419" t="n">
        <v>23.35</v>
      </c>
    </row>
    <row r="16590" s="399" customFormat="true" ht="15" hidden="false" customHeight="true" outlineLevel="0" collapsed="false">
      <c r="A16590" s="416" t="s">
        <v>18739</v>
      </c>
      <c r="B16590" s="416" t="s">
        <v>18740</v>
      </c>
      <c r="C16590" s="417" t="s">
        <v>267</v>
      </c>
      <c r="D16590" s="419" t="n">
        <v>49.53</v>
      </c>
    </row>
    <row r="16591" s="399" customFormat="true" ht="15" hidden="false" customHeight="true" outlineLevel="0" collapsed="false">
      <c r="A16591" s="416" t="s">
        <v>18741</v>
      </c>
      <c r="B16591" s="416" t="s">
        <v>18742</v>
      </c>
      <c r="C16591" s="417" t="s">
        <v>267</v>
      </c>
      <c r="D16591" s="419" t="n">
        <v>53.59</v>
      </c>
    </row>
    <row r="16592" s="399" customFormat="true" ht="15" hidden="false" customHeight="true" outlineLevel="0" collapsed="false">
      <c r="A16592" s="416" t="s">
        <v>18743</v>
      </c>
      <c r="B16592" s="416" t="s">
        <v>18744</v>
      </c>
      <c r="C16592" s="417" t="s">
        <v>267</v>
      </c>
      <c r="D16592" s="419" t="n">
        <v>61.18</v>
      </c>
    </row>
    <row r="16593" s="399" customFormat="true" ht="15" hidden="false" customHeight="true" outlineLevel="0" collapsed="false">
      <c r="A16593" s="416" t="s">
        <v>18745</v>
      </c>
      <c r="B16593" s="416" t="s">
        <v>18746</v>
      </c>
      <c r="C16593" s="417" t="s">
        <v>267</v>
      </c>
      <c r="D16593" s="419" t="n">
        <v>144.1</v>
      </c>
    </row>
    <row r="16594" s="399" customFormat="true" ht="15" hidden="false" customHeight="true" outlineLevel="0" collapsed="false">
      <c r="A16594" s="416" t="s">
        <v>18747</v>
      </c>
      <c r="B16594" s="416" t="s">
        <v>18748</v>
      </c>
      <c r="C16594" s="417" t="s">
        <v>267</v>
      </c>
      <c r="D16594" s="419" t="n">
        <v>68.76</v>
      </c>
    </row>
    <row r="16595" s="399" customFormat="true" ht="15" hidden="false" customHeight="true" outlineLevel="0" collapsed="false">
      <c r="A16595" s="416" t="s">
        <v>18749</v>
      </c>
      <c r="B16595" s="416" t="s">
        <v>18750</v>
      </c>
      <c r="C16595" s="417" t="s">
        <v>267</v>
      </c>
      <c r="D16595" s="419" t="n">
        <v>72.48</v>
      </c>
    </row>
    <row r="16596" s="399" customFormat="true" ht="15" hidden="false" customHeight="true" outlineLevel="0" collapsed="false">
      <c r="A16596" s="416" t="s">
        <v>18751</v>
      </c>
      <c r="B16596" s="416" t="s">
        <v>18752</v>
      </c>
      <c r="C16596" s="417" t="s">
        <v>267</v>
      </c>
      <c r="D16596" s="419" t="n">
        <v>77.47</v>
      </c>
    </row>
    <row r="16597" s="399" customFormat="true" ht="15" hidden="false" customHeight="true" outlineLevel="0" collapsed="false">
      <c r="A16597" s="416" t="s">
        <v>18753</v>
      </c>
      <c r="B16597" s="416" t="s">
        <v>18754</v>
      </c>
      <c r="C16597" s="417" t="s">
        <v>267</v>
      </c>
      <c r="D16597" s="418" t="n">
        <v>1497.66</v>
      </c>
    </row>
    <row r="16598" s="399" customFormat="true" ht="15" hidden="false" customHeight="true" outlineLevel="0" collapsed="false">
      <c r="A16598" s="416" t="s">
        <v>18755</v>
      </c>
      <c r="B16598" s="416" t="s">
        <v>18756</v>
      </c>
      <c r="C16598" s="417" t="s">
        <v>267</v>
      </c>
      <c r="D16598" s="418" t="n">
        <v>37945.84</v>
      </c>
    </row>
    <row r="16599" s="399" customFormat="true" ht="15" hidden="false" customHeight="true" outlineLevel="0" collapsed="false">
      <c r="A16599" s="416" t="s">
        <v>18757</v>
      </c>
      <c r="B16599" s="416" t="s">
        <v>18758</v>
      </c>
      <c r="C16599" s="417" t="s">
        <v>267</v>
      </c>
      <c r="D16599" s="418" t="n">
        <v>58116.09</v>
      </c>
    </row>
    <row r="16600" s="399" customFormat="true" ht="15" hidden="false" customHeight="true" outlineLevel="0" collapsed="false">
      <c r="A16600" s="416" t="s">
        <v>18759</v>
      </c>
      <c r="B16600" s="416" t="s">
        <v>18760</v>
      </c>
      <c r="C16600" s="417" t="s">
        <v>267</v>
      </c>
      <c r="D16600" s="418" t="n">
        <v>342120.32</v>
      </c>
    </row>
    <row r="16601" s="399" customFormat="true" ht="15" hidden="false" customHeight="true" outlineLevel="0" collapsed="false">
      <c r="A16601" s="409" t="s">
        <v>14741</v>
      </c>
      <c r="B16601" s="410" t="s">
        <v>262</v>
      </c>
      <c r="C16601" s="411" t="s">
        <v>14742</v>
      </c>
      <c r="D16601" s="412" t="s">
        <v>14743</v>
      </c>
    </row>
    <row r="16602" s="399" customFormat="true" ht="15" hidden="false" customHeight="true" outlineLevel="0" collapsed="false">
      <c r="A16602" s="414" t="s">
        <v>18761</v>
      </c>
      <c r="B16602" s="414" t="s">
        <v>18762</v>
      </c>
      <c r="C16602" s="415"/>
      <c r="D16602" s="415"/>
    </row>
    <row r="16603" s="399" customFormat="true" ht="15" hidden="false" customHeight="true" outlineLevel="0" collapsed="false">
      <c r="A16603" s="416" t="s">
        <v>18763</v>
      </c>
      <c r="B16603" s="416" t="s">
        <v>18764</v>
      </c>
      <c r="C16603" s="417" t="s">
        <v>267</v>
      </c>
      <c r="D16603" s="418" t="n">
        <v>2370.45</v>
      </c>
    </row>
    <row r="16604" s="399" customFormat="true" ht="15" hidden="false" customHeight="true" outlineLevel="0" collapsed="false">
      <c r="A16604" s="416" t="s">
        <v>18765</v>
      </c>
      <c r="B16604" s="416" t="s">
        <v>18766</v>
      </c>
      <c r="C16604" s="417" t="s">
        <v>267</v>
      </c>
      <c r="D16604" s="418" t="n">
        <v>2130.35</v>
      </c>
    </row>
    <row r="16605" s="399" customFormat="true" ht="15" hidden="false" customHeight="true" outlineLevel="0" collapsed="false">
      <c r="A16605" s="416" t="s">
        <v>18767</v>
      </c>
      <c r="B16605" s="416" t="s">
        <v>18768</v>
      </c>
      <c r="C16605" s="417" t="s">
        <v>267</v>
      </c>
      <c r="D16605" s="418" t="n">
        <v>1451.35</v>
      </c>
    </row>
    <row r="16606" s="399" customFormat="true" ht="15" hidden="false" customHeight="true" outlineLevel="0" collapsed="false">
      <c r="A16606" s="416" t="s">
        <v>18769</v>
      </c>
      <c r="B16606" s="416" t="s">
        <v>18770</v>
      </c>
      <c r="C16606" s="417" t="s">
        <v>267</v>
      </c>
      <c r="D16606" s="418" t="n">
        <v>2108.01</v>
      </c>
    </row>
    <row r="16607" s="399" customFormat="true" ht="15" hidden="false" customHeight="true" outlineLevel="0" collapsed="false">
      <c r="A16607" s="416" t="s">
        <v>18771</v>
      </c>
      <c r="B16607" s="416" t="s">
        <v>18772</v>
      </c>
      <c r="C16607" s="417" t="s">
        <v>267</v>
      </c>
      <c r="D16607" s="418" t="n">
        <v>2101.02</v>
      </c>
    </row>
    <row r="16608" s="399" customFormat="true" ht="15" hidden="false" customHeight="true" outlineLevel="0" collapsed="false">
      <c r="A16608" s="416" t="s">
        <v>18773</v>
      </c>
      <c r="B16608" s="416" t="s">
        <v>18774</v>
      </c>
      <c r="C16608" s="417" t="s">
        <v>267</v>
      </c>
      <c r="D16608" s="418" t="n">
        <v>5003.53</v>
      </c>
    </row>
    <row r="16609" s="399" customFormat="true" ht="15" hidden="false" customHeight="true" outlineLevel="0" collapsed="false">
      <c r="A16609" s="416" t="s">
        <v>18775</v>
      </c>
      <c r="B16609" s="416" t="s">
        <v>18776</v>
      </c>
      <c r="C16609" s="417" t="s">
        <v>267</v>
      </c>
      <c r="D16609" s="418" t="n">
        <v>9999.05</v>
      </c>
    </row>
    <row r="16610" s="399" customFormat="true" ht="15" hidden="false" customHeight="true" outlineLevel="0" collapsed="false">
      <c r="A16610" s="416" t="s">
        <v>18777</v>
      </c>
      <c r="B16610" s="416" t="s">
        <v>18778</v>
      </c>
      <c r="C16610" s="417" t="s">
        <v>267</v>
      </c>
      <c r="D16610" s="418" t="n">
        <v>1387.08</v>
      </c>
    </row>
    <row r="16611" s="399" customFormat="true" ht="15" hidden="false" customHeight="true" outlineLevel="0" collapsed="false">
      <c r="A16611" s="416" t="s">
        <v>18779</v>
      </c>
      <c r="B16611" s="416" t="s">
        <v>18780</v>
      </c>
      <c r="C16611" s="417" t="s">
        <v>267</v>
      </c>
      <c r="D16611" s="418" t="n">
        <v>1822.63</v>
      </c>
    </row>
    <row r="16612" s="399" customFormat="true" ht="15" hidden="false" customHeight="true" outlineLevel="0" collapsed="false">
      <c r="A16612" s="416" t="s">
        <v>18781</v>
      </c>
      <c r="B16612" s="416" t="s">
        <v>18782</v>
      </c>
      <c r="C16612" s="417" t="s">
        <v>267</v>
      </c>
      <c r="D16612" s="418" t="n">
        <v>4086.26</v>
      </c>
    </row>
    <row r="16613" s="399" customFormat="true" ht="15" hidden="false" customHeight="true" outlineLevel="0" collapsed="false">
      <c r="A16613" s="416" t="s">
        <v>18783</v>
      </c>
      <c r="B16613" s="416" t="s">
        <v>18784</v>
      </c>
      <c r="C16613" s="417" t="s">
        <v>267</v>
      </c>
      <c r="D16613" s="418" t="n">
        <v>4564.79</v>
      </c>
    </row>
    <row r="16614" s="399" customFormat="true" ht="15" hidden="false" customHeight="true" outlineLevel="0" collapsed="false">
      <c r="A16614" s="416" t="s">
        <v>18785</v>
      </c>
      <c r="B16614" s="416" t="s">
        <v>18786</v>
      </c>
      <c r="C16614" s="417" t="s">
        <v>267</v>
      </c>
      <c r="D16614" s="418" t="n">
        <v>9614.65</v>
      </c>
    </row>
    <row r="16615" s="399" customFormat="true" ht="15" hidden="false" customHeight="true" outlineLevel="0" collapsed="false">
      <c r="A16615" s="416" t="s">
        <v>18787</v>
      </c>
      <c r="B16615" s="416" t="s">
        <v>18788</v>
      </c>
      <c r="C16615" s="417" t="s">
        <v>267</v>
      </c>
      <c r="D16615" s="419" t="n">
        <v>390.55</v>
      </c>
    </row>
    <row r="16616" s="399" customFormat="true" ht="15" hidden="false" customHeight="true" outlineLevel="0" collapsed="false">
      <c r="A16616" s="416" t="s">
        <v>18789</v>
      </c>
      <c r="B16616" s="416" t="s">
        <v>18790</v>
      </c>
      <c r="C16616" s="417" t="s">
        <v>267</v>
      </c>
      <c r="D16616" s="419" t="n">
        <v>986.93</v>
      </c>
    </row>
    <row r="16617" s="399" customFormat="true" ht="15" hidden="false" customHeight="true" outlineLevel="0" collapsed="false">
      <c r="A16617" s="416" t="s">
        <v>18791</v>
      </c>
      <c r="B16617" s="416" t="s">
        <v>18792</v>
      </c>
      <c r="C16617" s="417" t="s">
        <v>267</v>
      </c>
      <c r="D16617" s="418" t="n">
        <v>1204.09</v>
      </c>
    </row>
    <row r="16618" s="399" customFormat="true" ht="15" hidden="false" customHeight="true" outlineLevel="0" collapsed="false">
      <c r="A16618" s="416" t="s">
        <v>18793</v>
      </c>
      <c r="B16618" s="416" t="s">
        <v>18794</v>
      </c>
      <c r="C16618" s="417" t="s">
        <v>267</v>
      </c>
      <c r="D16618" s="418" t="n">
        <v>1714.32</v>
      </c>
    </row>
    <row r="16619" s="399" customFormat="true" ht="15" hidden="false" customHeight="true" outlineLevel="0" collapsed="false">
      <c r="A16619" s="416" t="s">
        <v>18795</v>
      </c>
      <c r="B16619" s="416" t="s">
        <v>18796</v>
      </c>
      <c r="C16619" s="417" t="s">
        <v>267</v>
      </c>
      <c r="D16619" s="418" t="n">
        <v>5281.56</v>
      </c>
    </row>
    <row r="16620" s="399" customFormat="true" ht="15" hidden="false" customHeight="true" outlineLevel="0" collapsed="false">
      <c r="A16620" s="416" t="s">
        <v>18797</v>
      </c>
      <c r="B16620" s="416" t="s">
        <v>18798</v>
      </c>
      <c r="C16620" s="417" t="s">
        <v>267</v>
      </c>
      <c r="D16620" s="418" t="n">
        <v>7226.16</v>
      </c>
    </row>
    <row r="16621" s="399" customFormat="true" ht="15" hidden="false" customHeight="true" outlineLevel="0" collapsed="false">
      <c r="A16621" s="416" t="s">
        <v>18799</v>
      </c>
      <c r="B16621" s="416" t="s">
        <v>18800</v>
      </c>
      <c r="C16621" s="417" t="s">
        <v>267</v>
      </c>
      <c r="D16621" s="418" t="n">
        <v>10720.92</v>
      </c>
    </row>
    <row r="16622" s="399" customFormat="true" ht="15" hidden="false" customHeight="true" outlineLevel="0" collapsed="false">
      <c r="A16622" s="416" t="s">
        <v>18801</v>
      </c>
      <c r="B16622" s="416" t="s">
        <v>18802</v>
      </c>
      <c r="C16622" s="417" t="s">
        <v>267</v>
      </c>
      <c r="D16622" s="418" t="n">
        <v>9942.58</v>
      </c>
    </row>
    <row r="16623" s="399" customFormat="true" ht="15" hidden="false" customHeight="true" outlineLevel="0" collapsed="false">
      <c r="A16623" s="416" t="s">
        <v>18803</v>
      </c>
      <c r="B16623" s="416" t="s">
        <v>18804</v>
      </c>
      <c r="C16623" s="417" t="s">
        <v>267</v>
      </c>
      <c r="D16623" s="419" t="n">
        <v>92.59</v>
      </c>
    </row>
    <row r="16624" s="399" customFormat="true" ht="15" hidden="false" customHeight="true" outlineLevel="0" collapsed="false">
      <c r="A16624" s="416" t="s">
        <v>18805</v>
      </c>
      <c r="B16624" s="416" t="s">
        <v>18806</v>
      </c>
      <c r="C16624" s="417" t="s">
        <v>267</v>
      </c>
      <c r="D16624" s="419" t="n">
        <v>885.67</v>
      </c>
    </row>
    <row r="16625" s="399" customFormat="true" ht="15" hidden="false" customHeight="true" outlineLevel="0" collapsed="false">
      <c r="A16625" s="414" t="s">
        <v>18807</v>
      </c>
      <c r="B16625" s="414" t="s">
        <v>18808</v>
      </c>
      <c r="C16625" s="415"/>
      <c r="D16625" s="415"/>
    </row>
    <row r="16626" s="399" customFormat="true" ht="15" hidden="false" customHeight="true" outlineLevel="0" collapsed="false">
      <c r="A16626" s="416" t="s">
        <v>18809</v>
      </c>
      <c r="B16626" s="416" t="s">
        <v>18810</v>
      </c>
      <c r="C16626" s="417" t="s">
        <v>267</v>
      </c>
      <c r="D16626" s="418" t="n">
        <v>2829.19</v>
      </c>
    </row>
    <row r="16627" s="399" customFormat="true" ht="15" hidden="false" customHeight="true" outlineLevel="0" collapsed="false">
      <c r="A16627" s="416" t="s">
        <v>18811</v>
      </c>
      <c r="B16627" s="416" t="s">
        <v>18812</v>
      </c>
      <c r="C16627" s="417" t="s">
        <v>267</v>
      </c>
      <c r="D16627" s="418" t="n">
        <v>2107.88</v>
      </c>
    </row>
    <row r="16628" s="399" customFormat="true" ht="15" hidden="false" customHeight="true" outlineLevel="0" collapsed="false">
      <c r="A16628" s="416" t="s">
        <v>18813</v>
      </c>
      <c r="B16628" s="416" t="s">
        <v>18814</v>
      </c>
      <c r="C16628" s="417" t="s">
        <v>267</v>
      </c>
      <c r="D16628" s="419" t="n">
        <v>593.18</v>
      </c>
    </row>
    <row r="16629" s="399" customFormat="true" ht="15" hidden="false" customHeight="true" outlineLevel="0" collapsed="false">
      <c r="A16629" s="416" t="s">
        <v>18815</v>
      </c>
      <c r="B16629" s="416" t="s">
        <v>18816</v>
      </c>
      <c r="C16629" s="417" t="s">
        <v>267</v>
      </c>
      <c r="D16629" s="419" t="n">
        <v>672.17</v>
      </c>
    </row>
    <row r="16630" s="399" customFormat="true" ht="15" hidden="false" customHeight="true" outlineLevel="0" collapsed="false">
      <c r="A16630" s="416" t="s">
        <v>18817</v>
      </c>
      <c r="B16630" s="416" t="s">
        <v>18818</v>
      </c>
      <c r="C16630" s="417" t="s">
        <v>267</v>
      </c>
      <c r="D16630" s="419" t="n">
        <v>586.91</v>
      </c>
    </row>
    <row r="16631" s="399" customFormat="true" ht="15" hidden="false" customHeight="true" outlineLevel="0" collapsed="false">
      <c r="A16631" s="409" t="s">
        <v>14741</v>
      </c>
      <c r="B16631" s="410" t="s">
        <v>262</v>
      </c>
      <c r="C16631" s="411" t="s">
        <v>14742</v>
      </c>
      <c r="D16631" s="412" t="s">
        <v>14743</v>
      </c>
    </row>
    <row r="16632" s="399" customFormat="true" ht="15" hidden="false" customHeight="true" outlineLevel="0" collapsed="false">
      <c r="A16632" s="416" t="s">
        <v>18819</v>
      </c>
      <c r="B16632" s="416" t="s">
        <v>18820</v>
      </c>
      <c r="C16632" s="417" t="s">
        <v>267</v>
      </c>
      <c r="D16632" s="418" t="n">
        <v>2028.37</v>
      </c>
    </row>
    <row r="16633" s="399" customFormat="true" ht="15" hidden="false" customHeight="true" outlineLevel="0" collapsed="false">
      <c r="A16633" s="416" t="s">
        <v>18821</v>
      </c>
      <c r="B16633" s="416" t="s">
        <v>18822</v>
      </c>
      <c r="C16633" s="417" t="s">
        <v>267</v>
      </c>
      <c r="D16633" s="418" t="n">
        <v>2496.86</v>
      </c>
    </row>
    <row r="16634" s="399" customFormat="true" ht="15" hidden="false" customHeight="true" outlineLevel="0" collapsed="false">
      <c r="A16634" s="414" t="s">
        <v>18823</v>
      </c>
      <c r="B16634" s="414" t="s">
        <v>18824</v>
      </c>
      <c r="C16634" s="415"/>
      <c r="D16634" s="415"/>
    </row>
    <row r="16635" s="399" customFormat="true" ht="15" hidden="false" customHeight="true" outlineLevel="0" collapsed="false">
      <c r="A16635" s="416" t="s">
        <v>18825</v>
      </c>
      <c r="B16635" s="416" t="s">
        <v>18826</v>
      </c>
      <c r="C16635" s="424" t="s">
        <v>18827</v>
      </c>
      <c r="D16635" s="419" t="n">
        <v>596.04</v>
      </c>
    </row>
    <row r="16636" s="399" customFormat="true" ht="15" hidden="false" customHeight="true" outlineLevel="0" collapsed="false">
      <c r="A16636" s="416" t="s">
        <v>18828</v>
      </c>
      <c r="B16636" s="416" t="s">
        <v>18829</v>
      </c>
      <c r="C16636" s="424" t="s">
        <v>18827</v>
      </c>
      <c r="D16636" s="419" t="n">
        <v>186.44</v>
      </c>
    </row>
    <row r="16637" s="399" customFormat="true" ht="15" hidden="false" customHeight="true" outlineLevel="0" collapsed="false">
      <c r="A16637" s="414" t="s">
        <v>18830</v>
      </c>
      <c r="B16637" s="414" t="s">
        <v>18831</v>
      </c>
      <c r="C16637" s="415"/>
      <c r="D16637" s="415"/>
    </row>
    <row r="16638" s="399" customFormat="true" ht="15" hidden="false" customHeight="true" outlineLevel="0" collapsed="false">
      <c r="A16638" s="416" t="s">
        <v>18832</v>
      </c>
      <c r="B16638" s="416" t="s">
        <v>18833</v>
      </c>
      <c r="C16638" s="417" t="s">
        <v>267</v>
      </c>
      <c r="D16638" s="419" t="n">
        <v>186.57</v>
      </c>
    </row>
    <row r="16639" s="399" customFormat="true" ht="15" hidden="false" customHeight="true" outlineLevel="0" collapsed="false">
      <c r="A16639" s="416" t="s">
        <v>18834</v>
      </c>
      <c r="B16639" s="416" t="s">
        <v>18835</v>
      </c>
      <c r="C16639" s="417" t="s">
        <v>267</v>
      </c>
      <c r="D16639" s="419" t="n">
        <v>256.24</v>
      </c>
    </row>
    <row r="16640" s="399" customFormat="true" ht="15" hidden="false" customHeight="true" outlineLevel="0" collapsed="false">
      <c r="A16640" s="416" t="s">
        <v>18836</v>
      </c>
      <c r="B16640" s="416" t="s">
        <v>18837</v>
      </c>
      <c r="C16640" s="417" t="s">
        <v>267</v>
      </c>
      <c r="D16640" s="419" t="n">
        <v>302.12</v>
      </c>
    </row>
    <row r="16641" s="399" customFormat="true" ht="15" hidden="false" customHeight="true" outlineLevel="0" collapsed="false">
      <c r="A16641" s="416" t="s">
        <v>18838</v>
      </c>
      <c r="B16641" s="416" t="s">
        <v>18839</v>
      </c>
      <c r="C16641" s="417" t="s">
        <v>267</v>
      </c>
      <c r="D16641" s="419" t="n">
        <v>310.39</v>
      </c>
    </row>
    <row r="16642" s="399" customFormat="true" ht="15" hidden="false" customHeight="true" outlineLevel="0" collapsed="false">
      <c r="A16642" s="416" t="s">
        <v>18840</v>
      </c>
      <c r="B16642" s="416" t="s">
        <v>18841</v>
      </c>
      <c r="C16642" s="417" t="s">
        <v>267</v>
      </c>
      <c r="D16642" s="419" t="n">
        <v>353.91</v>
      </c>
    </row>
    <row r="16643" s="399" customFormat="true" ht="15" hidden="false" customHeight="true" outlineLevel="0" collapsed="false">
      <c r="A16643" s="416" t="s">
        <v>18842</v>
      </c>
      <c r="B16643" s="416" t="s">
        <v>18843</v>
      </c>
      <c r="C16643" s="417" t="s">
        <v>267</v>
      </c>
      <c r="D16643" s="419" t="n">
        <v>468.28</v>
      </c>
    </row>
    <row r="16644" s="399" customFormat="true" ht="15" hidden="false" customHeight="true" outlineLevel="0" collapsed="false">
      <c r="A16644" s="416" t="s">
        <v>18844</v>
      </c>
      <c r="B16644" s="416" t="s">
        <v>18845</v>
      </c>
      <c r="C16644" s="417" t="s">
        <v>267</v>
      </c>
      <c r="D16644" s="419" t="n">
        <v>329.86</v>
      </c>
    </row>
    <row r="16645" s="399" customFormat="true" ht="15" hidden="false" customHeight="true" outlineLevel="0" collapsed="false">
      <c r="A16645" s="416" t="s">
        <v>18846</v>
      </c>
      <c r="B16645" s="416" t="s">
        <v>18847</v>
      </c>
      <c r="C16645" s="417" t="s">
        <v>267</v>
      </c>
      <c r="D16645" s="418" t="n">
        <v>1904.09</v>
      </c>
    </row>
    <row r="16646" s="399" customFormat="true" ht="15" hidden="false" customHeight="true" outlineLevel="0" collapsed="false">
      <c r="A16646" s="416" t="s">
        <v>18848</v>
      </c>
      <c r="B16646" s="416" t="s">
        <v>18849</v>
      </c>
      <c r="C16646" s="417" t="s">
        <v>267</v>
      </c>
      <c r="D16646" s="419" t="n">
        <v>210.22</v>
      </c>
    </row>
    <row r="16647" s="399" customFormat="true" ht="15" hidden="false" customHeight="true" outlineLevel="0" collapsed="false">
      <c r="A16647" s="414" t="s">
        <v>18850</v>
      </c>
      <c r="B16647" s="414" t="s">
        <v>18851</v>
      </c>
      <c r="C16647" s="415"/>
      <c r="D16647" s="415"/>
    </row>
    <row r="16648" s="399" customFormat="true" ht="15" hidden="false" customHeight="true" outlineLevel="0" collapsed="false">
      <c r="A16648" s="416" t="s">
        <v>18852</v>
      </c>
      <c r="B16648" s="416" t="s">
        <v>18853</v>
      </c>
      <c r="C16648" s="417" t="s">
        <v>267</v>
      </c>
      <c r="D16648" s="418" t="n">
        <v>3916.38</v>
      </c>
    </row>
    <row r="16649" s="399" customFormat="true" ht="15" hidden="false" customHeight="true" outlineLevel="0" collapsed="false">
      <c r="A16649" s="416" t="s">
        <v>18854</v>
      </c>
      <c r="B16649" s="416" t="s">
        <v>18855</v>
      </c>
      <c r="C16649" s="417" t="s">
        <v>267</v>
      </c>
      <c r="D16649" s="418" t="n">
        <v>5730.73</v>
      </c>
    </row>
    <row r="16650" s="399" customFormat="true" ht="15" hidden="false" customHeight="true" outlineLevel="0" collapsed="false">
      <c r="A16650" s="416" t="s">
        <v>18856</v>
      </c>
      <c r="B16650" s="416" t="s">
        <v>18857</v>
      </c>
      <c r="C16650" s="417" t="s">
        <v>267</v>
      </c>
      <c r="D16650" s="418" t="n">
        <v>3250.33</v>
      </c>
    </row>
    <row r="16651" s="399" customFormat="true" ht="15" hidden="false" customHeight="true" outlineLevel="0" collapsed="false">
      <c r="A16651" s="414" t="s">
        <v>18858</v>
      </c>
      <c r="B16651" s="414" t="s">
        <v>18859</v>
      </c>
      <c r="C16651" s="415"/>
      <c r="D16651" s="415"/>
    </row>
    <row r="16652" s="399" customFormat="true" ht="15" hidden="false" customHeight="true" outlineLevel="0" collapsed="false">
      <c r="A16652" s="416" t="s">
        <v>18860</v>
      </c>
      <c r="B16652" s="416" t="s">
        <v>18861</v>
      </c>
      <c r="C16652" s="417" t="s">
        <v>267</v>
      </c>
      <c r="D16652" s="419" t="n">
        <v>352.27</v>
      </c>
    </row>
    <row r="16653" s="399" customFormat="true" ht="15" hidden="false" customHeight="true" outlineLevel="0" collapsed="false">
      <c r="A16653" s="416" t="s">
        <v>18862</v>
      </c>
      <c r="B16653" s="416" t="s">
        <v>18863</v>
      </c>
      <c r="C16653" s="417" t="s">
        <v>267</v>
      </c>
      <c r="D16653" s="419" t="n">
        <v>292.14</v>
      </c>
    </row>
    <row r="16654" s="399" customFormat="true" ht="15" hidden="false" customHeight="true" outlineLevel="0" collapsed="false">
      <c r="A16654" s="416" t="s">
        <v>18864</v>
      </c>
      <c r="B16654" s="416" t="s">
        <v>18865</v>
      </c>
      <c r="C16654" s="417" t="s">
        <v>267</v>
      </c>
      <c r="D16654" s="419" t="n">
        <v>547.53</v>
      </c>
    </row>
    <row r="16655" s="399" customFormat="true" ht="15" hidden="false" customHeight="true" outlineLevel="0" collapsed="false">
      <c r="A16655" s="416" t="s">
        <v>18866</v>
      </c>
      <c r="B16655" s="416" t="s">
        <v>18867</v>
      </c>
      <c r="C16655" s="417" t="s">
        <v>267</v>
      </c>
      <c r="D16655" s="419" t="n">
        <v>216.02</v>
      </c>
    </row>
    <row r="16656" s="399" customFormat="true" ht="15" hidden="false" customHeight="true" outlineLevel="0" collapsed="false">
      <c r="A16656" s="414" t="s">
        <v>18868</v>
      </c>
      <c r="B16656" s="414" t="s">
        <v>18869</v>
      </c>
      <c r="C16656" s="415"/>
      <c r="D16656" s="415"/>
    </row>
    <row r="16657" s="399" customFormat="true" ht="15" hidden="false" customHeight="true" outlineLevel="0" collapsed="false">
      <c r="A16657" s="416" t="s">
        <v>18870</v>
      </c>
      <c r="B16657" s="416" t="s">
        <v>18871</v>
      </c>
      <c r="C16657" s="417" t="s">
        <v>267</v>
      </c>
      <c r="D16657" s="419" t="n">
        <v>41.49</v>
      </c>
    </row>
    <row r="16658" s="399" customFormat="true" ht="15" hidden="false" customHeight="true" outlineLevel="0" collapsed="false">
      <c r="A16658" s="416" t="s">
        <v>18872</v>
      </c>
      <c r="B16658" s="416" t="s">
        <v>18873</v>
      </c>
      <c r="C16658" s="417" t="s">
        <v>267</v>
      </c>
      <c r="D16658" s="419" t="n">
        <v>43.13</v>
      </c>
    </row>
    <row r="16659" s="399" customFormat="true" ht="15" hidden="false" customHeight="true" outlineLevel="0" collapsed="false">
      <c r="A16659" s="416" t="s">
        <v>18874</v>
      </c>
      <c r="B16659" s="416" t="s">
        <v>18875</v>
      </c>
      <c r="C16659" s="417" t="s">
        <v>267</v>
      </c>
      <c r="D16659" s="419" t="n">
        <v>30.38</v>
      </c>
    </row>
    <row r="16660" s="399" customFormat="true" ht="15" hidden="false" customHeight="true" outlineLevel="0" collapsed="false">
      <c r="A16660" s="416" t="s">
        <v>18876</v>
      </c>
      <c r="B16660" s="416" t="s">
        <v>18877</v>
      </c>
      <c r="C16660" s="417" t="s">
        <v>267</v>
      </c>
      <c r="D16660" s="419" t="n">
        <v>23.71</v>
      </c>
    </row>
    <row r="16661" s="399" customFormat="true" ht="15" hidden="false" customHeight="true" outlineLevel="0" collapsed="false">
      <c r="A16661" s="416" t="s">
        <v>18878</v>
      </c>
      <c r="B16661" s="416" t="s">
        <v>18879</v>
      </c>
      <c r="C16661" s="417" t="s">
        <v>76</v>
      </c>
      <c r="D16661" s="419" t="n">
        <v>33.35</v>
      </c>
    </row>
    <row r="16662" s="399" customFormat="true" ht="15" hidden="false" customHeight="true" outlineLevel="0" collapsed="false">
      <c r="A16662" s="416" t="s">
        <v>18880</v>
      </c>
      <c r="B16662" s="416" t="s">
        <v>18881</v>
      </c>
      <c r="C16662" s="417" t="s">
        <v>76</v>
      </c>
      <c r="D16662" s="419" t="n">
        <v>66.7</v>
      </c>
    </row>
    <row r="16663" s="399" customFormat="true" ht="15" hidden="false" customHeight="true" outlineLevel="0" collapsed="false">
      <c r="A16663" s="416" t="s">
        <v>18882</v>
      </c>
      <c r="B16663" s="416" t="s">
        <v>18883</v>
      </c>
      <c r="C16663" s="417" t="s">
        <v>267</v>
      </c>
      <c r="D16663" s="418" t="n">
        <v>1479.13</v>
      </c>
    </row>
    <row r="16664" s="399" customFormat="true" ht="15" hidden="false" customHeight="true" outlineLevel="0" collapsed="false">
      <c r="A16664" s="416" t="s">
        <v>18884</v>
      </c>
      <c r="B16664" s="416" t="s">
        <v>18885</v>
      </c>
      <c r="C16664" s="417" t="s">
        <v>267</v>
      </c>
      <c r="D16664" s="419" t="n">
        <v>135.79</v>
      </c>
    </row>
    <row r="16665" s="399" customFormat="true" ht="15" hidden="false" customHeight="true" outlineLevel="0" collapsed="false">
      <c r="A16665" s="416" t="s">
        <v>18886</v>
      </c>
      <c r="B16665" s="416" t="s">
        <v>18887</v>
      </c>
      <c r="C16665" s="417" t="s">
        <v>76</v>
      </c>
      <c r="D16665" s="419" t="n">
        <v>452.25</v>
      </c>
    </row>
    <row r="16666" s="399" customFormat="true" ht="15" hidden="false" customHeight="true" outlineLevel="0" collapsed="false">
      <c r="A16666" s="416" t="s">
        <v>18888</v>
      </c>
      <c r="B16666" s="416" t="s">
        <v>18889</v>
      </c>
      <c r="C16666" s="417" t="s">
        <v>267</v>
      </c>
      <c r="D16666" s="418" t="n">
        <v>8906.92</v>
      </c>
    </row>
    <row r="16667" s="399" customFormat="true" ht="15" hidden="false" customHeight="true" outlineLevel="0" collapsed="false">
      <c r="A16667" s="416" t="s">
        <v>18890</v>
      </c>
      <c r="B16667" s="416" t="s">
        <v>18891</v>
      </c>
      <c r="C16667" s="417" t="s">
        <v>267</v>
      </c>
      <c r="D16667" s="418" t="n">
        <v>33541.66</v>
      </c>
    </row>
    <row r="16668" s="399" customFormat="true" ht="15" hidden="false" customHeight="true" outlineLevel="0" collapsed="false">
      <c r="A16668" s="416" t="s">
        <v>18892</v>
      </c>
      <c r="B16668" s="416" t="s">
        <v>18893</v>
      </c>
      <c r="C16668" s="417" t="s">
        <v>267</v>
      </c>
      <c r="D16668" s="419" t="n">
        <v>692.58</v>
      </c>
    </row>
    <row r="16669" s="399" customFormat="true" ht="15" hidden="false" customHeight="true" outlineLevel="0" collapsed="false">
      <c r="A16669" s="414" t="s">
        <v>18894</v>
      </c>
      <c r="B16669" s="414" t="s">
        <v>18895</v>
      </c>
      <c r="C16669" s="415"/>
      <c r="D16669" s="415"/>
    </row>
    <row r="16670" s="399" customFormat="true" ht="15" hidden="false" customHeight="true" outlineLevel="0" collapsed="false">
      <c r="A16670" s="416" t="s">
        <v>18896</v>
      </c>
      <c r="B16670" s="416" t="s">
        <v>18897</v>
      </c>
      <c r="C16670" s="417" t="s">
        <v>267</v>
      </c>
      <c r="D16670" s="418" t="n">
        <v>1059.63</v>
      </c>
    </row>
    <row r="16671" s="399" customFormat="true" ht="15" hidden="false" customHeight="true" outlineLevel="0" collapsed="false">
      <c r="A16671" s="414" t="s">
        <v>18898</v>
      </c>
      <c r="B16671" s="414" t="s">
        <v>18899</v>
      </c>
      <c r="C16671" s="415"/>
      <c r="D16671" s="415"/>
    </row>
    <row r="16672" s="399" customFormat="true" ht="15" hidden="false" customHeight="true" outlineLevel="0" collapsed="false">
      <c r="A16672" s="416" t="s">
        <v>18900</v>
      </c>
      <c r="B16672" s="416" t="s">
        <v>18901</v>
      </c>
      <c r="C16672" s="417" t="s">
        <v>267</v>
      </c>
      <c r="D16672" s="419" t="n">
        <v>819.44</v>
      </c>
    </row>
    <row r="16673" s="399" customFormat="true" ht="15" hidden="false" customHeight="true" outlineLevel="0" collapsed="false">
      <c r="A16673" s="409" t="s">
        <v>14741</v>
      </c>
      <c r="B16673" s="410" t="s">
        <v>262</v>
      </c>
      <c r="C16673" s="411" t="s">
        <v>14742</v>
      </c>
      <c r="D16673" s="412" t="s">
        <v>14743</v>
      </c>
    </row>
    <row r="16674" s="399" customFormat="true" ht="15" hidden="false" customHeight="true" outlineLevel="0" collapsed="false">
      <c r="A16674" s="414" t="s">
        <v>18902</v>
      </c>
      <c r="B16674" s="414" t="s">
        <v>18903</v>
      </c>
      <c r="C16674" s="415"/>
      <c r="D16674" s="415"/>
    </row>
    <row r="16675" s="399" customFormat="true" ht="15" hidden="false" customHeight="true" outlineLevel="0" collapsed="false">
      <c r="A16675" s="416" t="s">
        <v>18904</v>
      </c>
      <c r="B16675" s="416" t="s">
        <v>18905</v>
      </c>
      <c r="C16675" s="417" t="s">
        <v>267</v>
      </c>
      <c r="D16675" s="419" t="n">
        <v>74.44</v>
      </c>
    </row>
    <row r="16676" s="399" customFormat="true" ht="15" hidden="false" customHeight="true" outlineLevel="0" collapsed="false">
      <c r="A16676" s="416" t="s">
        <v>18906</v>
      </c>
      <c r="B16676" s="416" t="s">
        <v>18907</v>
      </c>
      <c r="C16676" s="417" t="s">
        <v>267</v>
      </c>
      <c r="D16676" s="419" t="n">
        <v>135.41</v>
      </c>
    </row>
    <row r="16677" s="399" customFormat="true" ht="15" hidden="false" customHeight="true" outlineLevel="0" collapsed="false">
      <c r="A16677" s="416" t="s">
        <v>18908</v>
      </c>
      <c r="B16677" s="416" t="s">
        <v>18909</v>
      </c>
      <c r="C16677" s="417" t="s">
        <v>267</v>
      </c>
      <c r="D16677" s="419" t="n">
        <v>546.33</v>
      </c>
    </row>
    <row r="16678" s="399" customFormat="true" ht="15" hidden="false" customHeight="true" outlineLevel="0" collapsed="false">
      <c r="A16678" s="416" t="s">
        <v>18910</v>
      </c>
      <c r="B16678" s="416" t="s">
        <v>18911</v>
      </c>
      <c r="C16678" s="417" t="s">
        <v>267</v>
      </c>
      <c r="D16678" s="418" t="n">
        <v>7204.4</v>
      </c>
    </row>
    <row r="16679" s="399" customFormat="true" ht="15" hidden="false" customHeight="true" outlineLevel="0" collapsed="false">
      <c r="A16679" s="416" t="s">
        <v>18912</v>
      </c>
      <c r="B16679" s="416" t="s">
        <v>18913</v>
      </c>
      <c r="C16679" s="417" t="s">
        <v>267</v>
      </c>
      <c r="D16679" s="418" t="n">
        <v>2584.63</v>
      </c>
    </row>
    <row r="16680" s="399" customFormat="true" ht="15" hidden="false" customHeight="true" outlineLevel="0" collapsed="false">
      <c r="A16680" s="416" t="s">
        <v>18914</v>
      </c>
      <c r="B16680" s="416" t="s">
        <v>18915</v>
      </c>
      <c r="C16680" s="417" t="s">
        <v>267</v>
      </c>
      <c r="D16680" s="419" t="n">
        <v>793.66</v>
      </c>
    </row>
    <row r="16681" s="399" customFormat="true" ht="15" hidden="false" customHeight="true" outlineLevel="0" collapsed="false">
      <c r="A16681" s="414" t="s">
        <v>18916</v>
      </c>
      <c r="B16681" s="414" t="s">
        <v>18917</v>
      </c>
      <c r="C16681" s="415"/>
      <c r="D16681" s="415"/>
    </row>
    <row r="16682" s="399" customFormat="true" ht="15" hidden="false" customHeight="true" outlineLevel="0" collapsed="false">
      <c r="A16682" s="416" t="s">
        <v>18918</v>
      </c>
      <c r="B16682" s="416" t="s">
        <v>18919</v>
      </c>
      <c r="C16682" s="417" t="s">
        <v>267</v>
      </c>
      <c r="D16682" s="419" t="n">
        <v>730.88</v>
      </c>
    </row>
    <row r="16683" s="399" customFormat="true" ht="15" hidden="false" customHeight="true" outlineLevel="0" collapsed="false">
      <c r="A16683" s="416" t="s">
        <v>18920</v>
      </c>
      <c r="B16683" s="416" t="s">
        <v>18921</v>
      </c>
      <c r="C16683" s="417" t="s">
        <v>267</v>
      </c>
      <c r="D16683" s="419" t="n">
        <v>521.19</v>
      </c>
    </row>
    <row r="16684" s="399" customFormat="true" ht="15" hidden="false" customHeight="true" outlineLevel="0" collapsed="false">
      <c r="A16684" s="416" t="s">
        <v>18922</v>
      </c>
      <c r="B16684" s="416" t="s">
        <v>18923</v>
      </c>
      <c r="C16684" s="417" t="s">
        <v>267</v>
      </c>
      <c r="D16684" s="419" t="n">
        <v>501.23</v>
      </c>
    </row>
    <row r="16685" s="399" customFormat="true" ht="15" hidden="false" customHeight="true" outlineLevel="0" collapsed="false">
      <c r="A16685" s="416" t="s">
        <v>18924</v>
      </c>
      <c r="B16685" s="416" t="s">
        <v>18925</v>
      </c>
      <c r="C16685" s="417" t="s">
        <v>267</v>
      </c>
      <c r="D16685" s="419" t="n">
        <v>514.25</v>
      </c>
    </row>
    <row r="16686" s="399" customFormat="true" ht="15" hidden="false" customHeight="true" outlineLevel="0" collapsed="false">
      <c r="A16686" s="416" t="s">
        <v>18926</v>
      </c>
      <c r="B16686" s="416" t="s">
        <v>18927</v>
      </c>
      <c r="C16686" s="417" t="s">
        <v>267</v>
      </c>
      <c r="D16686" s="419" t="n">
        <v>748.21</v>
      </c>
    </row>
    <row r="16687" s="399" customFormat="true" ht="15" hidden="false" customHeight="true" outlineLevel="0" collapsed="false">
      <c r="A16687" s="416" t="s">
        <v>18928</v>
      </c>
      <c r="B16687" s="416" t="s">
        <v>18929</v>
      </c>
      <c r="C16687" s="417" t="s">
        <v>11250</v>
      </c>
      <c r="D16687" s="418" t="n">
        <v>55261.39</v>
      </c>
    </row>
    <row r="16688" s="399" customFormat="true" ht="15" hidden="false" customHeight="true" outlineLevel="0" collapsed="false">
      <c r="A16688" s="421" t="n">
        <v>38</v>
      </c>
      <c r="B16688" s="414" t="s">
        <v>18930</v>
      </c>
      <c r="C16688" s="415"/>
      <c r="D16688" s="415"/>
    </row>
    <row r="16689" s="399" customFormat="true" ht="15" hidden="false" customHeight="true" outlineLevel="0" collapsed="false">
      <c r="A16689" s="414" t="s">
        <v>18931</v>
      </c>
      <c r="B16689" s="414" t="s">
        <v>18932</v>
      </c>
      <c r="C16689" s="415"/>
      <c r="D16689" s="415"/>
    </row>
    <row r="16690" s="399" customFormat="true" ht="15" hidden="false" customHeight="true" outlineLevel="0" collapsed="false">
      <c r="A16690" s="416" t="s">
        <v>18933</v>
      </c>
      <c r="B16690" s="416" t="s">
        <v>18934</v>
      </c>
      <c r="C16690" s="417" t="s">
        <v>274</v>
      </c>
      <c r="D16690" s="419" t="n">
        <v>30.4</v>
      </c>
    </row>
    <row r="16691" s="399" customFormat="true" ht="15" hidden="false" customHeight="true" outlineLevel="0" collapsed="false">
      <c r="A16691" s="416" t="s">
        <v>18935</v>
      </c>
      <c r="B16691" s="416" t="s">
        <v>18936</v>
      </c>
      <c r="C16691" s="417" t="s">
        <v>274</v>
      </c>
      <c r="D16691" s="419" t="n">
        <v>38.33</v>
      </c>
    </row>
    <row r="16692" s="399" customFormat="true" ht="15" hidden="false" customHeight="true" outlineLevel="0" collapsed="false">
      <c r="A16692" s="416" t="s">
        <v>18937</v>
      </c>
      <c r="B16692" s="416" t="s">
        <v>18938</v>
      </c>
      <c r="C16692" s="417" t="s">
        <v>274</v>
      </c>
      <c r="D16692" s="419" t="n">
        <v>48.72</v>
      </c>
    </row>
    <row r="16693" s="399" customFormat="true" ht="15" hidden="false" customHeight="true" outlineLevel="0" collapsed="false">
      <c r="A16693" s="416" t="s">
        <v>18939</v>
      </c>
      <c r="B16693" s="416" t="s">
        <v>18940</v>
      </c>
      <c r="C16693" s="417" t="s">
        <v>274</v>
      </c>
      <c r="D16693" s="419" t="n">
        <v>54.54</v>
      </c>
    </row>
    <row r="16694" s="399" customFormat="true" ht="15" hidden="false" customHeight="true" outlineLevel="0" collapsed="false">
      <c r="A16694" s="416" t="s">
        <v>18941</v>
      </c>
      <c r="B16694" s="416" t="s">
        <v>18942</v>
      </c>
      <c r="C16694" s="417" t="s">
        <v>274</v>
      </c>
      <c r="D16694" s="419" t="n">
        <v>62.99</v>
      </c>
    </row>
    <row r="16695" s="399" customFormat="true" ht="15" hidden="false" customHeight="true" outlineLevel="0" collapsed="false">
      <c r="A16695" s="416" t="s">
        <v>18943</v>
      </c>
      <c r="B16695" s="416" t="s">
        <v>18944</v>
      </c>
      <c r="C16695" s="417" t="s">
        <v>274</v>
      </c>
      <c r="D16695" s="419" t="n">
        <v>81.85</v>
      </c>
    </row>
    <row r="16696" s="399" customFormat="true" ht="15" hidden="false" customHeight="true" outlineLevel="0" collapsed="false">
      <c r="A16696" s="416" t="s">
        <v>18945</v>
      </c>
      <c r="B16696" s="416" t="s">
        <v>18946</v>
      </c>
      <c r="C16696" s="417" t="s">
        <v>274</v>
      </c>
      <c r="D16696" s="419" t="n">
        <v>100.43</v>
      </c>
    </row>
    <row r="16697" s="399" customFormat="true" ht="15" hidden="false" customHeight="true" outlineLevel="0" collapsed="false">
      <c r="A16697" s="416" t="s">
        <v>18947</v>
      </c>
      <c r="B16697" s="416" t="s">
        <v>18948</v>
      </c>
      <c r="C16697" s="417" t="s">
        <v>274</v>
      </c>
      <c r="D16697" s="419" t="n">
        <v>134.19</v>
      </c>
    </row>
    <row r="16698" s="399" customFormat="true" ht="15" hidden="false" customHeight="true" outlineLevel="0" collapsed="false">
      <c r="A16698" s="414" t="s">
        <v>18949</v>
      </c>
      <c r="B16698" s="414" t="s">
        <v>18950</v>
      </c>
      <c r="C16698" s="415"/>
      <c r="D16698" s="415"/>
    </row>
    <row r="16699" s="399" customFormat="true" ht="15" hidden="false" customHeight="true" outlineLevel="0" collapsed="false">
      <c r="A16699" s="416" t="s">
        <v>18951</v>
      </c>
      <c r="B16699" s="416" t="s">
        <v>18952</v>
      </c>
      <c r="C16699" s="417" t="s">
        <v>274</v>
      </c>
      <c r="D16699" s="419" t="n">
        <v>43.06</v>
      </c>
    </row>
    <row r="16700" s="399" customFormat="true" ht="15" hidden="false" customHeight="true" outlineLevel="0" collapsed="false">
      <c r="A16700" s="416" t="s">
        <v>18953</v>
      </c>
      <c r="B16700" s="416" t="s">
        <v>18954</v>
      </c>
      <c r="C16700" s="417" t="s">
        <v>274</v>
      </c>
      <c r="D16700" s="419" t="n">
        <v>51.35</v>
      </c>
    </row>
    <row r="16701" s="399" customFormat="true" ht="15" hidden="false" customHeight="true" outlineLevel="0" collapsed="false">
      <c r="A16701" s="416" t="s">
        <v>18955</v>
      </c>
      <c r="B16701" s="416" t="s">
        <v>18956</v>
      </c>
      <c r="C16701" s="417" t="s">
        <v>274</v>
      </c>
      <c r="D16701" s="419" t="n">
        <v>72</v>
      </c>
    </row>
    <row r="16702" s="399" customFormat="true" ht="15" hidden="false" customHeight="true" outlineLevel="0" collapsed="false">
      <c r="A16702" s="416" t="s">
        <v>18957</v>
      </c>
      <c r="B16702" s="416" t="s">
        <v>18958</v>
      </c>
      <c r="C16702" s="417" t="s">
        <v>274</v>
      </c>
      <c r="D16702" s="419" t="n">
        <v>78.5</v>
      </c>
    </row>
    <row r="16703" s="399" customFormat="true" ht="15" hidden="false" customHeight="true" outlineLevel="0" collapsed="false">
      <c r="A16703" s="416" t="s">
        <v>18959</v>
      </c>
      <c r="B16703" s="416" t="s">
        <v>18960</v>
      </c>
      <c r="C16703" s="417" t="s">
        <v>274</v>
      </c>
      <c r="D16703" s="419" t="n">
        <v>92.09</v>
      </c>
    </row>
    <row r="16704" s="399" customFormat="true" ht="15" hidden="false" customHeight="true" outlineLevel="0" collapsed="false">
      <c r="A16704" s="409" t="s">
        <v>14741</v>
      </c>
      <c r="B16704" s="410" t="s">
        <v>262</v>
      </c>
      <c r="C16704" s="411" t="s">
        <v>14742</v>
      </c>
      <c r="D16704" s="412" t="s">
        <v>14743</v>
      </c>
    </row>
    <row r="16705" s="399" customFormat="true" ht="15" hidden="false" customHeight="true" outlineLevel="0" collapsed="false">
      <c r="A16705" s="416" t="s">
        <v>18961</v>
      </c>
      <c r="B16705" s="416" t="s">
        <v>18962</v>
      </c>
      <c r="C16705" s="417" t="s">
        <v>274</v>
      </c>
      <c r="D16705" s="419" t="n">
        <v>119.86</v>
      </c>
    </row>
    <row r="16706" s="399" customFormat="true" ht="15" hidden="false" customHeight="true" outlineLevel="0" collapsed="false">
      <c r="A16706" s="416" t="s">
        <v>18963</v>
      </c>
      <c r="B16706" s="416" t="s">
        <v>18964</v>
      </c>
      <c r="C16706" s="417" t="s">
        <v>274</v>
      </c>
      <c r="D16706" s="419" t="n">
        <v>146.17</v>
      </c>
    </row>
    <row r="16707" s="399" customFormat="true" ht="15" hidden="false" customHeight="true" outlineLevel="0" collapsed="false">
      <c r="A16707" s="416" t="s">
        <v>18965</v>
      </c>
      <c r="B16707" s="416" t="s">
        <v>18966</v>
      </c>
      <c r="C16707" s="417" t="s">
        <v>274</v>
      </c>
      <c r="D16707" s="419" t="n">
        <v>183.2</v>
      </c>
    </row>
    <row r="16708" s="399" customFormat="true" ht="15" hidden="false" customHeight="true" outlineLevel="0" collapsed="false">
      <c r="A16708" s="414" t="s">
        <v>18967</v>
      </c>
      <c r="B16708" s="414" t="s">
        <v>18968</v>
      </c>
      <c r="C16708" s="415"/>
      <c r="D16708" s="415"/>
    </row>
    <row r="16709" s="399" customFormat="true" ht="15" hidden="false" customHeight="true" outlineLevel="0" collapsed="false">
      <c r="A16709" s="416" t="s">
        <v>18969</v>
      </c>
      <c r="B16709" s="416" t="s">
        <v>18970</v>
      </c>
      <c r="C16709" s="417" t="s">
        <v>274</v>
      </c>
      <c r="D16709" s="419" t="n">
        <v>47.49</v>
      </c>
    </row>
    <row r="16710" s="399" customFormat="true" ht="15" hidden="false" customHeight="true" outlineLevel="0" collapsed="false">
      <c r="A16710" s="416" t="s">
        <v>18971</v>
      </c>
      <c r="B16710" s="416" t="s">
        <v>18972</v>
      </c>
      <c r="C16710" s="417" t="s">
        <v>274</v>
      </c>
      <c r="D16710" s="419" t="n">
        <v>57.56</v>
      </c>
    </row>
    <row r="16711" s="399" customFormat="true" ht="15" hidden="false" customHeight="true" outlineLevel="0" collapsed="false">
      <c r="A16711" s="416" t="s">
        <v>18973</v>
      </c>
      <c r="B16711" s="416" t="s">
        <v>18974</v>
      </c>
      <c r="C16711" s="417" t="s">
        <v>274</v>
      </c>
      <c r="D16711" s="419" t="n">
        <v>76.36</v>
      </c>
    </row>
    <row r="16712" s="399" customFormat="true" ht="15" hidden="false" customHeight="true" outlineLevel="0" collapsed="false">
      <c r="A16712" s="416" t="s">
        <v>18975</v>
      </c>
      <c r="B16712" s="416" t="s">
        <v>18976</v>
      </c>
      <c r="C16712" s="417" t="s">
        <v>274</v>
      </c>
      <c r="D16712" s="419" t="n">
        <v>87.21</v>
      </c>
    </row>
    <row r="16713" s="399" customFormat="true" ht="15" hidden="false" customHeight="true" outlineLevel="0" collapsed="false">
      <c r="A16713" s="416" t="s">
        <v>18977</v>
      </c>
      <c r="B16713" s="416" t="s">
        <v>18978</v>
      </c>
      <c r="C16713" s="417" t="s">
        <v>274</v>
      </c>
      <c r="D16713" s="419" t="n">
        <v>103.76</v>
      </c>
    </row>
    <row r="16714" s="399" customFormat="true" ht="15" hidden="false" customHeight="true" outlineLevel="0" collapsed="false">
      <c r="A16714" s="416" t="s">
        <v>18979</v>
      </c>
      <c r="B16714" s="416" t="s">
        <v>18980</v>
      </c>
      <c r="C16714" s="417" t="s">
        <v>274</v>
      </c>
      <c r="D16714" s="419" t="n">
        <v>142.45</v>
      </c>
    </row>
    <row r="16715" s="399" customFormat="true" ht="15" hidden="false" customHeight="true" outlineLevel="0" collapsed="false">
      <c r="A16715" s="416" t="s">
        <v>18981</v>
      </c>
      <c r="B16715" s="416" t="s">
        <v>18982</v>
      </c>
      <c r="C16715" s="417" t="s">
        <v>274</v>
      </c>
      <c r="D16715" s="419" t="n">
        <v>174.38</v>
      </c>
    </row>
    <row r="16716" s="399" customFormat="true" ht="15" hidden="false" customHeight="true" outlineLevel="0" collapsed="false">
      <c r="A16716" s="416" t="s">
        <v>18983</v>
      </c>
      <c r="B16716" s="416" t="s">
        <v>18984</v>
      </c>
      <c r="C16716" s="417" t="s">
        <v>274</v>
      </c>
      <c r="D16716" s="419" t="n">
        <v>208.59</v>
      </c>
    </row>
    <row r="16717" s="399" customFormat="true" ht="15" hidden="false" customHeight="true" outlineLevel="0" collapsed="false">
      <c r="A16717" s="414" t="s">
        <v>18985</v>
      </c>
      <c r="B16717" s="414" t="s">
        <v>18986</v>
      </c>
      <c r="C16717" s="415"/>
      <c r="D16717" s="415"/>
    </row>
    <row r="16718" s="399" customFormat="true" ht="15" hidden="false" customHeight="true" outlineLevel="0" collapsed="false">
      <c r="A16718" s="416" t="s">
        <v>18987</v>
      </c>
      <c r="B16718" s="416" t="s">
        <v>18988</v>
      </c>
      <c r="C16718" s="417" t="s">
        <v>274</v>
      </c>
      <c r="D16718" s="419" t="n">
        <v>41.75</v>
      </c>
    </row>
    <row r="16719" s="399" customFormat="true" ht="15" hidden="false" customHeight="true" outlineLevel="0" collapsed="false">
      <c r="A16719" s="416" t="s">
        <v>18989</v>
      </c>
      <c r="B16719" s="416" t="s">
        <v>18990</v>
      </c>
      <c r="C16719" s="417" t="s">
        <v>274</v>
      </c>
      <c r="D16719" s="419" t="n">
        <v>51.31</v>
      </c>
    </row>
    <row r="16720" s="399" customFormat="true" ht="15" hidden="false" customHeight="true" outlineLevel="0" collapsed="false">
      <c r="A16720" s="416" t="s">
        <v>18991</v>
      </c>
      <c r="B16720" s="416" t="s">
        <v>18992</v>
      </c>
      <c r="C16720" s="417" t="s">
        <v>274</v>
      </c>
      <c r="D16720" s="419" t="n">
        <v>64.04</v>
      </c>
    </row>
    <row r="16721" s="399" customFormat="true" ht="15" hidden="false" customHeight="true" outlineLevel="0" collapsed="false">
      <c r="A16721" s="416" t="s">
        <v>18993</v>
      </c>
      <c r="B16721" s="416" t="s">
        <v>18994</v>
      </c>
      <c r="C16721" s="417" t="s">
        <v>274</v>
      </c>
      <c r="D16721" s="419" t="n">
        <v>79.91</v>
      </c>
    </row>
    <row r="16722" s="399" customFormat="true" ht="15" hidden="false" customHeight="true" outlineLevel="0" collapsed="false">
      <c r="A16722" s="416" t="s">
        <v>18995</v>
      </c>
      <c r="B16722" s="416" t="s">
        <v>18996</v>
      </c>
      <c r="C16722" s="417" t="s">
        <v>274</v>
      </c>
      <c r="D16722" s="419" t="n">
        <v>94.9</v>
      </c>
    </row>
    <row r="16723" s="399" customFormat="true" ht="15" hidden="false" customHeight="true" outlineLevel="0" collapsed="false">
      <c r="A16723" s="416" t="s">
        <v>18997</v>
      </c>
      <c r="B16723" s="416" t="s">
        <v>18998</v>
      </c>
      <c r="C16723" s="417" t="s">
        <v>274</v>
      </c>
      <c r="D16723" s="419" t="n">
        <v>112.94</v>
      </c>
    </row>
    <row r="16724" s="399" customFormat="true" ht="15" hidden="false" customHeight="true" outlineLevel="0" collapsed="false">
      <c r="A16724" s="416" t="s">
        <v>18999</v>
      </c>
      <c r="B16724" s="416" t="s">
        <v>19000</v>
      </c>
      <c r="C16724" s="417" t="s">
        <v>274</v>
      </c>
      <c r="D16724" s="419" t="n">
        <v>154.33</v>
      </c>
    </row>
    <row r="16725" s="399" customFormat="true" ht="15" hidden="false" customHeight="true" outlineLevel="0" collapsed="false">
      <c r="A16725" s="416" t="s">
        <v>19001</v>
      </c>
      <c r="B16725" s="416" t="s">
        <v>19002</v>
      </c>
      <c r="C16725" s="417" t="s">
        <v>274</v>
      </c>
      <c r="D16725" s="419" t="n">
        <v>189.14</v>
      </c>
    </row>
    <row r="16726" s="399" customFormat="true" ht="15" hidden="false" customHeight="true" outlineLevel="0" collapsed="false">
      <c r="A16726" s="416" t="s">
        <v>19003</v>
      </c>
      <c r="B16726" s="416" t="s">
        <v>19004</v>
      </c>
      <c r="C16726" s="417" t="s">
        <v>274</v>
      </c>
      <c r="D16726" s="419" t="n">
        <v>255.69</v>
      </c>
    </row>
    <row r="16727" s="399" customFormat="true" ht="15" hidden="false" customHeight="true" outlineLevel="0" collapsed="false">
      <c r="A16727" s="414" t="s">
        <v>19005</v>
      </c>
      <c r="B16727" s="414" t="s">
        <v>19006</v>
      </c>
      <c r="C16727" s="415"/>
      <c r="D16727" s="415"/>
    </row>
    <row r="16728" s="399" customFormat="true" ht="15" hidden="false" customHeight="true" outlineLevel="0" collapsed="false">
      <c r="A16728" s="416" t="s">
        <v>19007</v>
      </c>
      <c r="B16728" s="416" t="s">
        <v>19008</v>
      </c>
      <c r="C16728" s="417" t="s">
        <v>11250</v>
      </c>
      <c r="D16728" s="419" t="n">
        <v>19.28</v>
      </c>
    </row>
    <row r="16729" s="399" customFormat="true" ht="15" hidden="false" customHeight="true" outlineLevel="0" collapsed="false">
      <c r="A16729" s="416" t="s">
        <v>19009</v>
      </c>
      <c r="B16729" s="416" t="s">
        <v>19010</v>
      </c>
      <c r="C16729" s="417" t="s">
        <v>274</v>
      </c>
      <c r="D16729" s="419" t="n">
        <v>8.64</v>
      </c>
    </row>
    <row r="16730" s="399" customFormat="true" ht="15" hidden="false" customHeight="true" outlineLevel="0" collapsed="false">
      <c r="A16730" s="416" t="s">
        <v>19011</v>
      </c>
      <c r="B16730" s="416" t="s">
        <v>19012</v>
      </c>
      <c r="C16730" s="417" t="s">
        <v>267</v>
      </c>
      <c r="D16730" s="419" t="n">
        <v>7.7</v>
      </c>
    </row>
    <row r="16731" s="399" customFormat="true" ht="15" hidden="false" customHeight="true" outlineLevel="0" collapsed="false">
      <c r="A16731" s="416" t="s">
        <v>19013</v>
      </c>
      <c r="B16731" s="416" t="s">
        <v>19014</v>
      </c>
      <c r="C16731" s="417" t="s">
        <v>267</v>
      </c>
      <c r="D16731" s="419" t="n">
        <v>10.68</v>
      </c>
    </row>
    <row r="16732" s="399" customFormat="true" ht="15" hidden="false" customHeight="true" outlineLevel="0" collapsed="false">
      <c r="A16732" s="416" t="s">
        <v>19015</v>
      </c>
      <c r="B16732" s="416" t="s">
        <v>19016</v>
      </c>
      <c r="C16732" s="417" t="s">
        <v>267</v>
      </c>
      <c r="D16732" s="419" t="n">
        <v>10.68</v>
      </c>
    </row>
    <row r="16733" s="399" customFormat="true" ht="15" hidden="false" customHeight="true" outlineLevel="0" collapsed="false">
      <c r="A16733" s="416" t="s">
        <v>19017</v>
      </c>
      <c r="B16733" s="416" t="s">
        <v>19018</v>
      </c>
      <c r="C16733" s="417" t="s">
        <v>267</v>
      </c>
      <c r="D16733" s="419" t="n">
        <v>9.45</v>
      </c>
    </row>
    <row r="16734" s="399" customFormat="true" ht="15" hidden="false" customHeight="true" outlineLevel="0" collapsed="false">
      <c r="A16734" s="416" t="s">
        <v>19019</v>
      </c>
      <c r="B16734" s="416" t="s">
        <v>19020</v>
      </c>
      <c r="C16734" s="417" t="s">
        <v>274</v>
      </c>
      <c r="D16734" s="419" t="n">
        <v>23.07</v>
      </c>
    </row>
    <row r="16735" s="399" customFormat="true" ht="15" hidden="false" customHeight="true" outlineLevel="0" collapsed="false">
      <c r="A16735" s="416" t="s">
        <v>19021</v>
      </c>
      <c r="B16735" s="416" t="s">
        <v>19022</v>
      </c>
      <c r="C16735" s="417" t="s">
        <v>274</v>
      </c>
      <c r="D16735" s="419" t="n">
        <v>16.16</v>
      </c>
    </row>
    <row r="16736" s="399" customFormat="true" ht="15" hidden="false" customHeight="true" outlineLevel="0" collapsed="false">
      <c r="A16736" s="416" t="s">
        <v>19023</v>
      </c>
      <c r="B16736" s="416" t="s">
        <v>19024</v>
      </c>
      <c r="C16736" s="417" t="s">
        <v>274</v>
      </c>
      <c r="D16736" s="419" t="n">
        <v>11.2</v>
      </c>
    </row>
    <row r="16737" s="399" customFormat="true" ht="15" hidden="false" customHeight="true" outlineLevel="0" collapsed="false">
      <c r="A16737" s="416" t="s">
        <v>19025</v>
      </c>
      <c r="B16737" s="416" t="s">
        <v>19026</v>
      </c>
      <c r="C16737" s="417" t="s">
        <v>274</v>
      </c>
      <c r="D16737" s="419" t="n">
        <v>14.48</v>
      </c>
    </row>
    <row r="16738" s="399" customFormat="true" ht="15" hidden="false" customHeight="true" outlineLevel="0" collapsed="false">
      <c r="A16738" s="409" t="s">
        <v>14741</v>
      </c>
      <c r="B16738" s="410" t="s">
        <v>262</v>
      </c>
      <c r="C16738" s="411" t="s">
        <v>14742</v>
      </c>
      <c r="D16738" s="412" t="s">
        <v>14743</v>
      </c>
    </row>
    <row r="16739" s="399" customFormat="true" ht="15" hidden="false" customHeight="true" outlineLevel="0" collapsed="false">
      <c r="A16739" s="416" t="s">
        <v>19027</v>
      </c>
      <c r="B16739" s="416" t="s">
        <v>19028</v>
      </c>
      <c r="C16739" s="417" t="s">
        <v>274</v>
      </c>
      <c r="D16739" s="419" t="n">
        <v>44.76</v>
      </c>
    </row>
    <row r="16740" s="399" customFormat="true" ht="15" hidden="false" customHeight="true" outlineLevel="0" collapsed="false">
      <c r="A16740" s="416" t="s">
        <v>19029</v>
      </c>
      <c r="B16740" s="416" t="s">
        <v>19030</v>
      </c>
      <c r="C16740" s="417" t="s">
        <v>274</v>
      </c>
      <c r="D16740" s="419" t="n">
        <v>66.91</v>
      </c>
    </row>
    <row r="16741" s="399" customFormat="true" ht="15" hidden="false" customHeight="true" outlineLevel="0" collapsed="false">
      <c r="A16741" s="416" t="s">
        <v>19031</v>
      </c>
      <c r="B16741" s="416" t="s">
        <v>19032</v>
      </c>
      <c r="C16741" s="417" t="s">
        <v>274</v>
      </c>
      <c r="D16741" s="419" t="n">
        <v>47.81</v>
      </c>
    </row>
    <row r="16742" s="399" customFormat="true" ht="15" hidden="false" customHeight="true" outlineLevel="0" collapsed="false">
      <c r="A16742" s="416" t="s">
        <v>19033</v>
      </c>
      <c r="B16742" s="416" t="s">
        <v>19034</v>
      </c>
      <c r="C16742" s="417" t="s">
        <v>274</v>
      </c>
      <c r="D16742" s="419" t="n">
        <v>70.92</v>
      </c>
    </row>
    <row r="16743" s="399" customFormat="true" ht="15" hidden="false" customHeight="true" outlineLevel="0" collapsed="false">
      <c r="A16743" s="416" t="s">
        <v>19035</v>
      </c>
      <c r="B16743" s="416" t="s">
        <v>19036</v>
      </c>
      <c r="C16743" s="417" t="s">
        <v>274</v>
      </c>
      <c r="D16743" s="419" t="n">
        <v>106.64</v>
      </c>
    </row>
    <row r="16744" s="399" customFormat="true" ht="15" hidden="false" customHeight="true" outlineLevel="0" collapsed="false">
      <c r="A16744" s="416" t="s">
        <v>19037</v>
      </c>
      <c r="B16744" s="416" t="s">
        <v>19038</v>
      </c>
      <c r="C16744" s="417" t="s">
        <v>274</v>
      </c>
      <c r="D16744" s="419" t="n">
        <v>130.17</v>
      </c>
    </row>
    <row r="16745" s="399" customFormat="true" ht="15" hidden="false" customHeight="true" outlineLevel="0" collapsed="false">
      <c r="A16745" s="416" t="s">
        <v>19039</v>
      </c>
      <c r="B16745" s="416" t="s">
        <v>19040</v>
      </c>
      <c r="C16745" s="417" t="s">
        <v>267</v>
      </c>
      <c r="D16745" s="419" t="n">
        <v>10.81</v>
      </c>
    </row>
    <row r="16746" s="399" customFormat="true" ht="15" hidden="false" customHeight="true" outlineLevel="0" collapsed="false">
      <c r="A16746" s="416" t="s">
        <v>19041</v>
      </c>
      <c r="B16746" s="416" t="s">
        <v>19042</v>
      </c>
      <c r="C16746" s="417" t="s">
        <v>267</v>
      </c>
      <c r="D16746" s="419" t="n">
        <v>12.67</v>
      </c>
    </row>
    <row r="16747" s="399" customFormat="true" ht="15" hidden="false" customHeight="true" outlineLevel="0" collapsed="false">
      <c r="A16747" s="416" t="s">
        <v>19043</v>
      </c>
      <c r="B16747" s="416" t="s">
        <v>19044</v>
      </c>
      <c r="C16747" s="417" t="s">
        <v>267</v>
      </c>
      <c r="D16747" s="419" t="n">
        <v>11.9</v>
      </c>
    </row>
    <row r="16748" s="399" customFormat="true" ht="15" hidden="false" customHeight="true" outlineLevel="0" collapsed="false">
      <c r="A16748" s="416" t="s">
        <v>19045</v>
      </c>
      <c r="B16748" s="416" t="s">
        <v>19046</v>
      </c>
      <c r="C16748" s="417" t="s">
        <v>267</v>
      </c>
      <c r="D16748" s="419" t="n">
        <v>7.59</v>
      </c>
    </row>
    <row r="16749" s="399" customFormat="true" ht="15" hidden="false" customHeight="true" outlineLevel="0" collapsed="false">
      <c r="A16749" s="416" t="s">
        <v>19047</v>
      </c>
      <c r="B16749" s="416" t="s">
        <v>19048</v>
      </c>
      <c r="C16749" s="417" t="s">
        <v>267</v>
      </c>
      <c r="D16749" s="419" t="n">
        <v>13.47</v>
      </c>
    </row>
    <row r="16750" s="399" customFormat="true" ht="15" hidden="false" customHeight="true" outlineLevel="0" collapsed="false">
      <c r="A16750" s="414" t="s">
        <v>19049</v>
      </c>
      <c r="B16750" s="414" t="s">
        <v>19050</v>
      </c>
      <c r="C16750" s="415"/>
      <c r="D16750" s="415"/>
    </row>
    <row r="16751" s="399" customFormat="true" ht="15" hidden="false" customHeight="true" outlineLevel="0" collapsed="false">
      <c r="A16751" s="416" t="s">
        <v>19051</v>
      </c>
      <c r="B16751" s="416" t="s">
        <v>19052</v>
      </c>
      <c r="C16751" s="417" t="s">
        <v>274</v>
      </c>
      <c r="D16751" s="419" t="n">
        <v>73.68</v>
      </c>
    </row>
    <row r="16752" s="399" customFormat="true" ht="15" hidden="false" customHeight="true" outlineLevel="0" collapsed="false">
      <c r="A16752" s="416" t="s">
        <v>19053</v>
      </c>
      <c r="B16752" s="416" t="s">
        <v>19054</v>
      </c>
      <c r="C16752" s="417" t="s">
        <v>274</v>
      </c>
      <c r="D16752" s="419" t="n">
        <v>96.76</v>
      </c>
    </row>
    <row r="16753" s="399" customFormat="true" ht="15" hidden="false" customHeight="true" outlineLevel="0" collapsed="false">
      <c r="A16753" s="416" t="s">
        <v>19055</v>
      </c>
      <c r="B16753" s="416" t="s">
        <v>19056</v>
      </c>
      <c r="C16753" s="417" t="s">
        <v>267</v>
      </c>
      <c r="D16753" s="419" t="n">
        <v>63.26</v>
      </c>
    </row>
    <row r="16754" s="399" customFormat="true" ht="15" hidden="false" customHeight="true" outlineLevel="0" collapsed="false">
      <c r="A16754" s="416" t="s">
        <v>19057</v>
      </c>
      <c r="B16754" s="416" t="s">
        <v>19058</v>
      </c>
      <c r="C16754" s="417" t="s">
        <v>267</v>
      </c>
      <c r="D16754" s="419" t="n">
        <v>167.76</v>
      </c>
    </row>
    <row r="16755" s="399" customFormat="true" ht="15" hidden="false" customHeight="true" outlineLevel="0" collapsed="false">
      <c r="A16755" s="416" t="s">
        <v>19059</v>
      </c>
      <c r="B16755" s="416" t="s">
        <v>19060</v>
      </c>
      <c r="C16755" s="417" t="s">
        <v>267</v>
      </c>
      <c r="D16755" s="419" t="n">
        <v>231.11</v>
      </c>
    </row>
    <row r="16756" s="399" customFormat="true" ht="15" hidden="false" customHeight="true" outlineLevel="0" collapsed="false">
      <c r="A16756" s="416" t="s">
        <v>19061</v>
      </c>
      <c r="B16756" s="416" t="s">
        <v>19062</v>
      </c>
      <c r="C16756" s="417" t="s">
        <v>267</v>
      </c>
      <c r="D16756" s="419" t="n">
        <v>245.59</v>
      </c>
    </row>
    <row r="16757" s="399" customFormat="true" ht="15" hidden="false" customHeight="true" outlineLevel="0" collapsed="false">
      <c r="A16757" s="416" t="s">
        <v>19063</v>
      </c>
      <c r="B16757" s="416" t="s">
        <v>19064</v>
      </c>
      <c r="C16757" s="417" t="s">
        <v>267</v>
      </c>
      <c r="D16757" s="419" t="n">
        <v>293.57</v>
      </c>
    </row>
    <row r="16758" s="399" customFormat="true" ht="15" hidden="false" customHeight="true" outlineLevel="0" collapsed="false">
      <c r="A16758" s="416" t="s">
        <v>19065</v>
      </c>
      <c r="B16758" s="416" t="s">
        <v>19066</v>
      </c>
      <c r="C16758" s="417" t="s">
        <v>267</v>
      </c>
      <c r="D16758" s="419" t="n">
        <v>464.25</v>
      </c>
    </row>
    <row r="16759" s="399" customFormat="true" ht="15" hidden="false" customHeight="true" outlineLevel="0" collapsed="false">
      <c r="A16759" s="416" t="s">
        <v>19067</v>
      </c>
      <c r="B16759" s="416" t="s">
        <v>19068</v>
      </c>
      <c r="C16759" s="417" t="s">
        <v>267</v>
      </c>
      <c r="D16759" s="419" t="n">
        <v>9.42</v>
      </c>
    </row>
    <row r="16760" s="399" customFormat="true" ht="15" hidden="false" customHeight="true" outlineLevel="0" collapsed="false">
      <c r="A16760" s="414" t="s">
        <v>19069</v>
      </c>
      <c r="B16760" s="414" t="s">
        <v>19070</v>
      </c>
      <c r="C16760" s="415"/>
      <c r="D16760" s="415"/>
    </row>
    <row r="16761" s="399" customFormat="true" ht="15" hidden="false" customHeight="true" outlineLevel="0" collapsed="false">
      <c r="A16761" s="416" t="s">
        <v>19071</v>
      </c>
      <c r="B16761" s="416" t="s">
        <v>19072</v>
      </c>
      <c r="C16761" s="417" t="s">
        <v>274</v>
      </c>
      <c r="D16761" s="419" t="n">
        <v>225.22</v>
      </c>
    </row>
    <row r="16762" s="399" customFormat="true" ht="15" hidden="false" customHeight="true" outlineLevel="0" collapsed="false">
      <c r="A16762" s="416" t="s">
        <v>19073</v>
      </c>
      <c r="B16762" s="416" t="s">
        <v>19074</v>
      </c>
      <c r="C16762" s="417" t="s">
        <v>274</v>
      </c>
      <c r="D16762" s="419" t="n">
        <v>340.68</v>
      </c>
    </row>
    <row r="16763" s="399" customFormat="true" ht="15" hidden="false" customHeight="true" outlineLevel="0" collapsed="false">
      <c r="A16763" s="416" t="s">
        <v>19075</v>
      </c>
      <c r="B16763" s="416" t="s">
        <v>19076</v>
      </c>
      <c r="C16763" s="417" t="s">
        <v>274</v>
      </c>
      <c r="D16763" s="419" t="n">
        <v>400.48</v>
      </c>
    </row>
    <row r="16764" s="399" customFormat="true" ht="15" hidden="false" customHeight="true" outlineLevel="0" collapsed="false">
      <c r="A16764" s="416" t="s">
        <v>19077</v>
      </c>
      <c r="B16764" s="416" t="s">
        <v>19078</v>
      </c>
      <c r="C16764" s="417" t="s">
        <v>274</v>
      </c>
      <c r="D16764" s="419" t="n">
        <v>367.12</v>
      </c>
    </row>
    <row r="16765" s="399" customFormat="true" ht="15" hidden="false" customHeight="true" outlineLevel="0" collapsed="false">
      <c r="A16765" s="416" t="s">
        <v>19079</v>
      </c>
      <c r="B16765" s="416" t="s">
        <v>19080</v>
      </c>
      <c r="C16765" s="417" t="s">
        <v>274</v>
      </c>
      <c r="D16765" s="419" t="n">
        <v>462.02</v>
      </c>
    </row>
    <row r="16766" s="399" customFormat="true" ht="15" hidden="false" customHeight="true" outlineLevel="0" collapsed="false">
      <c r="A16766" s="414" t="s">
        <v>19081</v>
      </c>
      <c r="B16766" s="414" t="s">
        <v>19082</v>
      </c>
      <c r="C16766" s="415"/>
      <c r="D16766" s="415"/>
    </row>
    <row r="16767" s="399" customFormat="true" ht="15" hidden="false" customHeight="true" outlineLevel="0" collapsed="false">
      <c r="A16767" s="416" t="s">
        <v>19083</v>
      </c>
      <c r="B16767" s="416" t="s">
        <v>19084</v>
      </c>
      <c r="C16767" s="417" t="s">
        <v>274</v>
      </c>
      <c r="D16767" s="419" t="n">
        <v>6.96</v>
      </c>
    </row>
    <row r="16768" s="399" customFormat="true" ht="15" hidden="false" customHeight="true" outlineLevel="0" collapsed="false">
      <c r="A16768" s="416" t="s">
        <v>19085</v>
      </c>
      <c r="B16768" s="416" t="s">
        <v>19086</v>
      </c>
      <c r="C16768" s="417" t="s">
        <v>274</v>
      </c>
      <c r="D16768" s="419" t="n">
        <v>7.8</v>
      </c>
    </row>
    <row r="16769" s="399" customFormat="true" ht="15" hidden="false" customHeight="true" outlineLevel="0" collapsed="false">
      <c r="A16769" s="416" t="s">
        <v>19087</v>
      </c>
      <c r="B16769" s="416" t="s">
        <v>19088</v>
      </c>
      <c r="C16769" s="417" t="s">
        <v>274</v>
      </c>
      <c r="D16769" s="419" t="n">
        <v>11.22</v>
      </c>
    </row>
    <row r="16770" s="399" customFormat="true" ht="15" hidden="false" customHeight="true" outlineLevel="0" collapsed="false">
      <c r="A16770" s="409" t="s">
        <v>14741</v>
      </c>
      <c r="B16770" s="410" t="s">
        <v>262</v>
      </c>
      <c r="C16770" s="411" t="s">
        <v>14742</v>
      </c>
      <c r="D16770" s="412" t="s">
        <v>14743</v>
      </c>
    </row>
    <row r="16771" s="399" customFormat="true" ht="15" hidden="false" customHeight="true" outlineLevel="0" collapsed="false">
      <c r="A16771" s="416" t="s">
        <v>19089</v>
      </c>
      <c r="B16771" s="416" t="s">
        <v>19090</v>
      </c>
      <c r="C16771" s="417" t="s">
        <v>274</v>
      </c>
      <c r="D16771" s="419" t="n">
        <v>15.91</v>
      </c>
    </row>
    <row r="16772" s="399" customFormat="true" ht="15" hidden="false" customHeight="true" outlineLevel="0" collapsed="false">
      <c r="A16772" s="416" t="s">
        <v>19091</v>
      </c>
      <c r="B16772" s="416" t="s">
        <v>19092</v>
      </c>
      <c r="C16772" s="417" t="s">
        <v>274</v>
      </c>
      <c r="D16772" s="419" t="n">
        <v>22.71</v>
      </c>
    </row>
    <row r="16773" s="399" customFormat="true" ht="15" hidden="false" customHeight="true" outlineLevel="0" collapsed="false">
      <c r="A16773" s="416" t="s">
        <v>19093</v>
      </c>
      <c r="B16773" s="416" t="s">
        <v>19094</v>
      </c>
      <c r="C16773" s="417" t="s">
        <v>274</v>
      </c>
      <c r="D16773" s="419" t="n">
        <v>27.39</v>
      </c>
    </row>
    <row r="16774" s="399" customFormat="true" ht="15" hidden="false" customHeight="true" outlineLevel="0" collapsed="false">
      <c r="A16774" s="416" t="s">
        <v>19095</v>
      </c>
      <c r="B16774" s="416" t="s">
        <v>19096</v>
      </c>
      <c r="C16774" s="417" t="s">
        <v>274</v>
      </c>
      <c r="D16774" s="419" t="n">
        <v>46.87</v>
      </c>
    </row>
    <row r="16775" s="399" customFormat="true" ht="15" hidden="false" customHeight="true" outlineLevel="0" collapsed="false">
      <c r="A16775" s="414" t="s">
        <v>19097</v>
      </c>
      <c r="B16775" s="414" t="s">
        <v>19098</v>
      </c>
      <c r="C16775" s="415"/>
      <c r="D16775" s="415"/>
    </row>
    <row r="16776" s="399" customFormat="true" ht="15" hidden="false" customHeight="true" outlineLevel="0" collapsed="false">
      <c r="A16776" s="416" t="s">
        <v>19099</v>
      </c>
      <c r="B16776" s="416" t="s">
        <v>19100</v>
      </c>
      <c r="C16776" s="417" t="s">
        <v>274</v>
      </c>
      <c r="D16776" s="419" t="n">
        <v>25.91</v>
      </c>
    </row>
    <row r="16777" s="399" customFormat="true" ht="15" hidden="false" customHeight="true" outlineLevel="0" collapsed="false">
      <c r="A16777" s="416" t="s">
        <v>19101</v>
      </c>
      <c r="B16777" s="416" t="s">
        <v>19102</v>
      </c>
      <c r="C16777" s="417" t="s">
        <v>274</v>
      </c>
      <c r="D16777" s="419" t="n">
        <v>28.9</v>
      </c>
    </row>
    <row r="16778" s="399" customFormat="true" ht="15" hidden="false" customHeight="true" outlineLevel="0" collapsed="false">
      <c r="A16778" s="416" t="s">
        <v>19103</v>
      </c>
      <c r="B16778" s="416" t="s">
        <v>19104</v>
      </c>
      <c r="C16778" s="417" t="s">
        <v>274</v>
      </c>
      <c r="D16778" s="419" t="n">
        <v>46.93</v>
      </c>
    </row>
    <row r="16779" s="399" customFormat="true" ht="15" hidden="false" customHeight="true" outlineLevel="0" collapsed="false">
      <c r="A16779" s="416" t="s">
        <v>19105</v>
      </c>
      <c r="B16779" s="416" t="s">
        <v>19106</v>
      </c>
      <c r="C16779" s="417" t="s">
        <v>267</v>
      </c>
      <c r="D16779" s="419" t="n">
        <v>19.84</v>
      </c>
    </row>
    <row r="16780" s="399" customFormat="true" ht="15" hidden="false" customHeight="true" outlineLevel="0" collapsed="false">
      <c r="A16780" s="416" t="s">
        <v>19107</v>
      </c>
      <c r="B16780" s="416" t="s">
        <v>19108</v>
      </c>
      <c r="C16780" s="417" t="s">
        <v>267</v>
      </c>
      <c r="D16780" s="419" t="n">
        <v>24.91</v>
      </c>
    </row>
    <row r="16781" s="399" customFormat="true" ht="15" hidden="false" customHeight="true" outlineLevel="0" collapsed="false">
      <c r="A16781" s="416" t="s">
        <v>19109</v>
      </c>
      <c r="B16781" s="416" t="s">
        <v>19110</v>
      </c>
      <c r="C16781" s="417" t="s">
        <v>267</v>
      </c>
      <c r="D16781" s="419" t="n">
        <v>65.39</v>
      </c>
    </row>
    <row r="16782" s="399" customFormat="true" ht="15" hidden="false" customHeight="true" outlineLevel="0" collapsed="false">
      <c r="A16782" s="416" t="s">
        <v>19111</v>
      </c>
      <c r="B16782" s="416" t="s">
        <v>19112</v>
      </c>
      <c r="C16782" s="417" t="s">
        <v>267</v>
      </c>
      <c r="D16782" s="419" t="n">
        <v>23.83</v>
      </c>
    </row>
    <row r="16783" s="399" customFormat="true" ht="15" hidden="false" customHeight="true" outlineLevel="0" collapsed="false">
      <c r="A16783" s="416" t="s">
        <v>19113</v>
      </c>
      <c r="B16783" s="416" t="s">
        <v>19114</v>
      </c>
      <c r="C16783" s="417" t="s">
        <v>267</v>
      </c>
      <c r="D16783" s="419" t="n">
        <v>42.51</v>
      </c>
    </row>
    <row r="16784" s="399" customFormat="true" ht="15" hidden="false" customHeight="true" outlineLevel="0" collapsed="false">
      <c r="A16784" s="416" t="s">
        <v>19115</v>
      </c>
      <c r="B16784" s="416" t="s">
        <v>19116</v>
      </c>
      <c r="C16784" s="417" t="s">
        <v>267</v>
      </c>
      <c r="D16784" s="419" t="n">
        <v>90.38</v>
      </c>
    </row>
    <row r="16785" s="399" customFormat="true" ht="15" hidden="false" customHeight="true" outlineLevel="0" collapsed="false">
      <c r="A16785" s="414" t="s">
        <v>19117</v>
      </c>
      <c r="B16785" s="414" t="s">
        <v>19118</v>
      </c>
      <c r="C16785" s="415"/>
      <c r="D16785" s="415"/>
    </row>
    <row r="16786" s="399" customFormat="true" ht="15" hidden="false" customHeight="true" outlineLevel="0" collapsed="false">
      <c r="A16786" s="416" t="s">
        <v>19119</v>
      </c>
      <c r="B16786" s="416" t="s">
        <v>19120</v>
      </c>
      <c r="C16786" s="417" t="s">
        <v>274</v>
      </c>
      <c r="D16786" s="419" t="n">
        <v>110.27</v>
      </c>
    </row>
    <row r="16787" s="399" customFormat="true" ht="15" hidden="false" customHeight="true" outlineLevel="0" collapsed="false">
      <c r="A16787" s="416" t="s">
        <v>19121</v>
      </c>
      <c r="B16787" s="416" t="s">
        <v>19122</v>
      </c>
      <c r="C16787" s="417" t="s">
        <v>267</v>
      </c>
      <c r="D16787" s="419" t="n">
        <v>133.27</v>
      </c>
    </row>
    <row r="16788" s="399" customFormat="true" ht="15" hidden="false" customHeight="true" outlineLevel="0" collapsed="false">
      <c r="A16788" s="416" t="s">
        <v>19123</v>
      </c>
      <c r="B16788" s="416" t="s">
        <v>19124</v>
      </c>
      <c r="C16788" s="417" t="s">
        <v>267</v>
      </c>
      <c r="D16788" s="419" t="n">
        <v>164.21</v>
      </c>
    </row>
    <row r="16789" s="399" customFormat="true" ht="15" hidden="false" customHeight="true" outlineLevel="0" collapsed="false">
      <c r="A16789" s="416" t="s">
        <v>19125</v>
      </c>
      <c r="B16789" s="416" t="s">
        <v>19126</v>
      </c>
      <c r="C16789" s="417" t="s">
        <v>267</v>
      </c>
      <c r="D16789" s="419" t="n">
        <v>40.75</v>
      </c>
    </row>
    <row r="16790" s="399" customFormat="true" ht="15" hidden="false" customHeight="true" outlineLevel="0" collapsed="false">
      <c r="A16790" s="416" t="s">
        <v>19127</v>
      </c>
      <c r="B16790" s="416" t="s">
        <v>19128</v>
      </c>
      <c r="C16790" s="417" t="s">
        <v>267</v>
      </c>
      <c r="D16790" s="419" t="n">
        <v>32.95</v>
      </c>
    </row>
    <row r="16791" s="399" customFormat="true" ht="15" hidden="false" customHeight="true" outlineLevel="0" collapsed="false">
      <c r="A16791" s="416" t="s">
        <v>19129</v>
      </c>
      <c r="B16791" s="416" t="s">
        <v>19130</v>
      </c>
      <c r="C16791" s="417" t="s">
        <v>267</v>
      </c>
      <c r="D16791" s="419" t="n">
        <v>23.51</v>
      </c>
    </row>
    <row r="16792" s="399" customFormat="true" ht="15" hidden="false" customHeight="true" outlineLevel="0" collapsed="false">
      <c r="A16792" s="416" t="s">
        <v>19131</v>
      </c>
      <c r="B16792" s="416" t="s">
        <v>19132</v>
      </c>
      <c r="C16792" s="417" t="s">
        <v>274</v>
      </c>
      <c r="D16792" s="419" t="n">
        <v>84.15</v>
      </c>
    </row>
    <row r="16793" s="399" customFormat="true" ht="15" hidden="false" customHeight="true" outlineLevel="0" collapsed="false">
      <c r="A16793" s="416" t="s">
        <v>19133</v>
      </c>
      <c r="B16793" s="416" t="s">
        <v>19134</v>
      </c>
      <c r="C16793" s="417" t="s">
        <v>267</v>
      </c>
      <c r="D16793" s="419" t="n">
        <v>114.58</v>
      </c>
    </row>
    <row r="16794" s="399" customFormat="true" ht="15" hidden="false" customHeight="true" outlineLevel="0" collapsed="false">
      <c r="A16794" s="416" t="s">
        <v>19135</v>
      </c>
      <c r="B16794" s="416" t="s">
        <v>19136</v>
      </c>
      <c r="C16794" s="417" t="s">
        <v>267</v>
      </c>
      <c r="D16794" s="419" t="n">
        <v>20.82</v>
      </c>
    </row>
    <row r="16795" s="399" customFormat="true" ht="15" hidden="false" customHeight="true" outlineLevel="0" collapsed="false">
      <c r="A16795" s="416" t="s">
        <v>19137</v>
      </c>
      <c r="B16795" s="416" t="s">
        <v>19138</v>
      </c>
      <c r="C16795" s="417" t="s">
        <v>267</v>
      </c>
      <c r="D16795" s="419" t="n">
        <v>105.09</v>
      </c>
    </row>
    <row r="16796" s="399" customFormat="true" ht="15" hidden="false" customHeight="true" outlineLevel="0" collapsed="false">
      <c r="A16796" s="416" t="s">
        <v>19139</v>
      </c>
      <c r="B16796" s="416" t="s">
        <v>19140</v>
      </c>
      <c r="C16796" s="417" t="s">
        <v>267</v>
      </c>
      <c r="D16796" s="419" t="n">
        <v>129.4</v>
      </c>
    </row>
    <row r="16797" s="399" customFormat="true" ht="15" hidden="false" customHeight="true" outlineLevel="0" collapsed="false">
      <c r="A16797" s="416" t="s">
        <v>19141</v>
      </c>
      <c r="B16797" s="416" t="s">
        <v>19142</v>
      </c>
      <c r="C16797" s="417" t="s">
        <v>267</v>
      </c>
      <c r="D16797" s="419" t="n">
        <v>393.62</v>
      </c>
    </row>
    <row r="16798" s="399" customFormat="true" ht="15" hidden="false" customHeight="true" outlineLevel="0" collapsed="false">
      <c r="A16798" s="416" t="s">
        <v>19143</v>
      </c>
      <c r="B16798" s="416" t="s">
        <v>19144</v>
      </c>
      <c r="C16798" s="417" t="s">
        <v>267</v>
      </c>
      <c r="D16798" s="419" t="n">
        <v>67.2</v>
      </c>
    </row>
    <row r="16799" s="399" customFormat="true" ht="15" hidden="false" customHeight="true" outlineLevel="0" collapsed="false">
      <c r="A16799" s="414" t="s">
        <v>19145</v>
      </c>
      <c r="B16799" s="414" t="s">
        <v>19146</v>
      </c>
      <c r="C16799" s="415"/>
      <c r="D16799" s="415"/>
    </row>
    <row r="16800" s="399" customFormat="true" ht="15" hidden="false" customHeight="true" outlineLevel="0" collapsed="false">
      <c r="A16800" s="416" t="s">
        <v>19147</v>
      </c>
      <c r="B16800" s="416" t="s">
        <v>19148</v>
      </c>
      <c r="C16800" s="417" t="s">
        <v>274</v>
      </c>
      <c r="D16800" s="419" t="n">
        <v>16.75</v>
      </c>
    </row>
    <row r="16801" s="399" customFormat="true" ht="15" hidden="false" customHeight="true" outlineLevel="0" collapsed="false">
      <c r="A16801" s="416" t="s">
        <v>19149</v>
      </c>
      <c r="B16801" s="416" t="s">
        <v>19150</v>
      </c>
      <c r="C16801" s="417" t="s">
        <v>274</v>
      </c>
      <c r="D16801" s="419" t="n">
        <v>16.58</v>
      </c>
    </row>
    <row r="16802" s="399" customFormat="true" ht="15" hidden="false" customHeight="true" outlineLevel="0" collapsed="false">
      <c r="A16802" s="416" t="s">
        <v>19151</v>
      </c>
      <c r="B16802" s="416" t="s">
        <v>19152</v>
      </c>
      <c r="C16802" s="417" t="s">
        <v>274</v>
      </c>
      <c r="D16802" s="419" t="n">
        <v>18.86</v>
      </c>
    </row>
    <row r="16803" s="399" customFormat="true" ht="15" hidden="false" customHeight="true" outlineLevel="0" collapsed="false">
      <c r="A16803" s="416" t="s">
        <v>19153</v>
      </c>
      <c r="B16803" s="416" t="s">
        <v>19154</v>
      </c>
      <c r="C16803" s="417" t="s">
        <v>274</v>
      </c>
      <c r="D16803" s="419" t="n">
        <v>17.19</v>
      </c>
    </row>
    <row r="16804" s="399" customFormat="true" ht="15" hidden="false" customHeight="true" outlineLevel="0" collapsed="false">
      <c r="A16804" s="416" t="s">
        <v>19155</v>
      </c>
      <c r="B16804" s="416" t="s">
        <v>19156</v>
      </c>
      <c r="C16804" s="417" t="s">
        <v>274</v>
      </c>
      <c r="D16804" s="419" t="n">
        <v>19.51</v>
      </c>
    </row>
    <row r="16805" s="399" customFormat="true" ht="15" hidden="false" customHeight="true" outlineLevel="0" collapsed="false">
      <c r="A16805" s="409" t="s">
        <v>14741</v>
      </c>
      <c r="B16805" s="410" t="s">
        <v>262</v>
      </c>
      <c r="C16805" s="411" t="s">
        <v>14742</v>
      </c>
      <c r="D16805" s="412" t="s">
        <v>14743</v>
      </c>
    </row>
    <row r="16806" s="399" customFormat="true" ht="15" hidden="false" customHeight="true" outlineLevel="0" collapsed="false">
      <c r="A16806" s="414" t="s">
        <v>19157</v>
      </c>
      <c r="B16806" s="414" t="s">
        <v>19158</v>
      </c>
      <c r="C16806" s="415"/>
      <c r="D16806" s="415"/>
    </row>
    <row r="16807" s="399" customFormat="true" ht="15" hidden="false" customHeight="true" outlineLevel="0" collapsed="false">
      <c r="A16807" s="416" t="s">
        <v>19159</v>
      </c>
      <c r="B16807" s="416" t="s">
        <v>19160</v>
      </c>
      <c r="C16807" s="417" t="s">
        <v>274</v>
      </c>
      <c r="D16807" s="419" t="n">
        <v>11.85</v>
      </c>
    </row>
    <row r="16808" s="399" customFormat="true" ht="15" hidden="false" customHeight="true" outlineLevel="0" collapsed="false">
      <c r="A16808" s="416" t="s">
        <v>19161</v>
      </c>
      <c r="B16808" s="416" t="s">
        <v>19162</v>
      </c>
      <c r="C16808" s="417" t="s">
        <v>274</v>
      </c>
      <c r="D16808" s="419" t="n">
        <v>18.97</v>
      </c>
    </row>
    <row r="16809" s="399" customFormat="true" ht="15" hidden="false" customHeight="true" outlineLevel="0" collapsed="false">
      <c r="A16809" s="416" t="s">
        <v>19163</v>
      </c>
      <c r="B16809" s="416" t="s">
        <v>19164</v>
      </c>
      <c r="C16809" s="417" t="s">
        <v>267</v>
      </c>
      <c r="D16809" s="419" t="n">
        <v>14.23</v>
      </c>
    </row>
    <row r="16810" s="399" customFormat="true" ht="15" hidden="false" customHeight="true" outlineLevel="0" collapsed="false">
      <c r="A16810" s="416" t="s">
        <v>19165</v>
      </c>
      <c r="B16810" s="416" t="s">
        <v>19166</v>
      </c>
      <c r="C16810" s="417" t="s">
        <v>274</v>
      </c>
      <c r="D16810" s="419" t="n">
        <v>47.41</v>
      </c>
    </row>
    <row r="16811" s="399" customFormat="true" ht="15" hidden="false" customHeight="true" outlineLevel="0" collapsed="false">
      <c r="A16811" s="414" t="s">
        <v>19167</v>
      </c>
      <c r="B16811" s="414" t="s">
        <v>19168</v>
      </c>
      <c r="C16811" s="415"/>
      <c r="D16811" s="415"/>
    </row>
    <row r="16812" s="399" customFormat="true" ht="15" hidden="false" customHeight="true" outlineLevel="0" collapsed="false">
      <c r="A16812" s="416" t="s">
        <v>19169</v>
      </c>
      <c r="B16812" s="416" t="s">
        <v>19170</v>
      </c>
      <c r="C16812" s="417" t="s">
        <v>274</v>
      </c>
      <c r="D16812" s="419" t="n">
        <v>74.15</v>
      </c>
    </row>
    <row r="16813" s="399" customFormat="true" ht="15" hidden="false" customHeight="true" outlineLevel="0" collapsed="false">
      <c r="A16813" s="416" t="s">
        <v>19171</v>
      </c>
      <c r="B16813" s="416" t="s">
        <v>19172</v>
      </c>
      <c r="C16813" s="417" t="s">
        <v>274</v>
      </c>
      <c r="D16813" s="419" t="n">
        <v>91.15</v>
      </c>
    </row>
    <row r="16814" s="399" customFormat="true" ht="15" hidden="false" customHeight="true" outlineLevel="0" collapsed="false">
      <c r="A16814" s="416" t="s">
        <v>19173</v>
      </c>
      <c r="B16814" s="416" t="s">
        <v>19174</v>
      </c>
      <c r="C16814" s="417" t="s">
        <v>274</v>
      </c>
      <c r="D16814" s="419" t="n">
        <v>106.23</v>
      </c>
    </row>
    <row r="16815" s="399" customFormat="true" ht="15" hidden="false" customHeight="true" outlineLevel="0" collapsed="false">
      <c r="A16815" s="416" t="s">
        <v>19175</v>
      </c>
      <c r="B16815" s="416" t="s">
        <v>19176</v>
      </c>
      <c r="C16815" s="417" t="s">
        <v>274</v>
      </c>
      <c r="D16815" s="419" t="n">
        <v>120.85</v>
      </c>
    </row>
    <row r="16816" s="399" customFormat="true" ht="15" hidden="false" customHeight="true" outlineLevel="0" collapsed="false">
      <c r="A16816" s="416" t="s">
        <v>19177</v>
      </c>
      <c r="B16816" s="416" t="s">
        <v>19178</v>
      </c>
      <c r="C16816" s="417" t="s">
        <v>274</v>
      </c>
      <c r="D16816" s="419" t="n">
        <v>139.66</v>
      </c>
    </row>
    <row r="16817" s="399" customFormat="true" ht="15" hidden="false" customHeight="true" outlineLevel="0" collapsed="false">
      <c r="A16817" s="416" t="s">
        <v>19179</v>
      </c>
      <c r="B16817" s="416" t="s">
        <v>19180</v>
      </c>
      <c r="C16817" s="417" t="s">
        <v>274</v>
      </c>
      <c r="D16817" s="419" t="n">
        <v>137.95</v>
      </c>
    </row>
    <row r="16818" s="399" customFormat="true" ht="15" hidden="false" customHeight="true" outlineLevel="0" collapsed="false">
      <c r="A16818" s="416" t="s">
        <v>19181</v>
      </c>
      <c r="B16818" s="416" t="s">
        <v>19182</v>
      </c>
      <c r="C16818" s="417" t="s">
        <v>274</v>
      </c>
      <c r="D16818" s="419" t="n">
        <v>146.76</v>
      </c>
    </row>
    <row r="16819" s="399" customFormat="true" ht="15" hidden="false" customHeight="true" outlineLevel="0" collapsed="false">
      <c r="A16819" s="416" t="s">
        <v>19183</v>
      </c>
      <c r="B16819" s="416" t="s">
        <v>19184</v>
      </c>
      <c r="C16819" s="417" t="s">
        <v>274</v>
      </c>
      <c r="D16819" s="419" t="n">
        <v>169.37</v>
      </c>
    </row>
    <row r="16820" s="399" customFormat="true" ht="15" hidden="false" customHeight="true" outlineLevel="0" collapsed="false">
      <c r="A16820" s="416" t="s">
        <v>19185</v>
      </c>
      <c r="B16820" s="416" t="s">
        <v>19186</v>
      </c>
      <c r="C16820" s="417" t="s">
        <v>274</v>
      </c>
      <c r="D16820" s="419" t="n">
        <v>184.42</v>
      </c>
    </row>
    <row r="16821" s="399" customFormat="true" ht="15" hidden="false" customHeight="true" outlineLevel="0" collapsed="false">
      <c r="A16821" s="416" t="s">
        <v>19187</v>
      </c>
      <c r="B16821" s="416" t="s">
        <v>19188</v>
      </c>
      <c r="C16821" s="417" t="s">
        <v>274</v>
      </c>
      <c r="D16821" s="419" t="n">
        <v>206.1</v>
      </c>
    </row>
    <row r="16822" s="399" customFormat="true" ht="15" hidden="false" customHeight="true" outlineLevel="0" collapsed="false">
      <c r="A16822" s="416" t="s">
        <v>19189</v>
      </c>
      <c r="B16822" s="416" t="s">
        <v>19190</v>
      </c>
      <c r="C16822" s="417" t="s">
        <v>274</v>
      </c>
      <c r="D16822" s="419" t="n">
        <v>294.16</v>
      </c>
    </row>
    <row r="16823" s="399" customFormat="true" ht="15" hidden="false" customHeight="true" outlineLevel="0" collapsed="false">
      <c r="A16823" s="416" t="s">
        <v>19191</v>
      </c>
      <c r="B16823" s="416" t="s">
        <v>19192</v>
      </c>
      <c r="C16823" s="417" t="s">
        <v>274</v>
      </c>
      <c r="D16823" s="419" t="n">
        <v>81.56</v>
      </c>
    </row>
    <row r="16824" s="399" customFormat="true" ht="15" hidden="false" customHeight="true" outlineLevel="0" collapsed="false">
      <c r="A16824" s="416" t="s">
        <v>19193</v>
      </c>
      <c r="B16824" s="416" t="s">
        <v>19194</v>
      </c>
      <c r="C16824" s="417" t="s">
        <v>274</v>
      </c>
      <c r="D16824" s="419" t="n">
        <v>95.02</v>
      </c>
    </row>
    <row r="16825" s="399" customFormat="true" ht="15" hidden="false" customHeight="true" outlineLevel="0" collapsed="false">
      <c r="A16825" s="416" t="s">
        <v>19195</v>
      </c>
      <c r="B16825" s="416" t="s">
        <v>19196</v>
      </c>
      <c r="C16825" s="417" t="s">
        <v>274</v>
      </c>
      <c r="D16825" s="419" t="n">
        <v>111.28</v>
      </c>
    </row>
    <row r="16826" s="399" customFormat="true" ht="15" hidden="false" customHeight="true" outlineLevel="0" collapsed="false">
      <c r="A16826" s="416" t="s">
        <v>19197</v>
      </c>
      <c r="B16826" s="416" t="s">
        <v>19198</v>
      </c>
      <c r="C16826" s="417" t="s">
        <v>274</v>
      </c>
      <c r="D16826" s="419" t="n">
        <v>123.1</v>
      </c>
    </row>
    <row r="16827" s="399" customFormat="true" ht="15" hidden="false" customHeight="true" outlineLevel="0" collapsed="false">
      <c r="A16827" s="414" t="s">
        <v>19199</v>
      </c>
      <c r="B16827" s="414" t="s">
        <v>19200</v>
      </c>
      <c r="C16827" s="415"/>
      <c r="D16827" s="415"/>
    </row>
    <row r="16828" s="399" customFormat="true" ht="15" hidden="false" customHeight="true" outlineLevel="0" collapsed="false">
      <c r="A16828" s="416" t="s">
        <v>19201</v>
      </c>
      <c r="B16828" s="416" t="s">
        <v>19202</v>
      </c>
      <c r="C16828" s="417" t="s">
        <v>274</v>
      </c>
      <c r="D16828" s="419" t="n">
        <v>132.35</v>
      </c>
    </row>
    <row r="16829" s="399" customFormat="true" ht="15" hidden="false" customHeight="true" outlineLevel="0" collapsed="false">
      <c r="A16829" s="416" t="s">
        <v>19203</v>
      </c>
      <c r="B16829" s="416" t="s">
        <v>19204</v>
      </c>
      <c r="C16829" s="417" t="s">
        <v>274</v>
      </c>
      <c r="D16829" s="419" t="n">
        <v>151.56</v>
      </c>
    </row>
    <row r="16830" s="399" customFormat="true" ht="15" hidden="false" customHeight="true" outlineLevel="0" collapsed="false">
      <c r="A16830" s="416" t="s">
        <v>19205</v>
      </c>
      <c r="B16830" s="416" t="s">
        <v>19206</v>
      </c>
      <c r="C16830" s="417" t="s">
        <v>274</v>
      </c>
      <c r="D16830" s="419" t="n">
        <v>167.67</v>
      </c>
    </row>
    <row r="16831" s="399" customFormat="true" ht="15" hidden="false" customHeight="true" outlineLevel="0" collapsed="false">
      <c r="A16831" s="416" t="s">
        <v>19207</v>
      </c>
      <c r="B16831" s="416" t="s">
        <v>19208</v>
      </c>
      <c r="C16831" s="417" t="s">
        <v>274</v>
      </c>
      <c r="D16831" s="419" t="n">
        <v>184.29</v>
      </c>
    </row>
    <row r="16832" s="399" customFormat="true" ht="15" hidden="false" customHeight="true" outlineLevel="0" collapsed="false">
      <c r="A16832" s="416" t="s">
        <v>19209</v>
      </c>
      <c r="B16832" s="416" t="s">
        <v>19210</v>
      </c>
      <c r="C16832" s="417" t="s">
        <v>274</v>
      </c>
      <c r="D16832" s="419" t="n">
        <v>253.07</v>
      </c>
    </row>
    <row r="16833" s="399" customFormat="true" ht="15" hidden="false" customHeight="true" outlineLevel="0" collapsed="false">
      <c r="A16833" s="416" t="s">
        <v>19211</v>
      </c>
      <c r="B16833" s="416" t="s">
        <v>19212</v>
      </c>
      <c r="C16833" s="417" t="s">
        <v>274</v>
      </c>
      <c r="D16833" s="419" t="n">
        <v>28.49</v>
      </c>
    </row>
    <row r="16834" s="399" customFormat="true" ht="15" hidden="false" customHeight="true" outlineLevel="0" collapsed="false">
      <c r="A16834" s="416" t="s">
        <v>19213</v>
      </c>
      <c r="B16834" s="416" t="s">
        <v>19214</v>
      </c>
      <c r="C16834" s="417" t="s">
        <v>274</v>
      </c>
      <c r="D16834" s="419" t="n">
        <v>49.99</v>
      </c>
    </row>
    <row r="16835" s="399" customFormat="true" ht="15" hidden="false" customHeight="true" outlineLevel="0" collapsed="false">
      <c r="A16835" s="416" t="s">
        <v>19215</v>
      </c>
      <c r="B16835" s="416" t="s">
        <v>19216</v>
      </c>
      <c r="C16835" s="417" t="s">
        <v>274</v>
      </c>
      <c r="D16835" s="419" t="n">
        <v>68.75</v>
      </c>
    </row>
    <row r="16836" s="399" customFormat="true" ht="15" hidden="false" customHeight="true" outlineLevel="0" collapsed="false">
      <c r="A16836" s="416" t="s">
        <v>19217</v>
      </c>
      <c r="B16836" s="416" t="s">
        <v>19218</v>
      </c>
      <c r="C16836" s="417" t="s">
        <v>274</v>
      </c>
      <c r="D16836" s="419" t="n">
        <v>81.35</v>
      </c>
    </row>
    <row r="16837" s="399" customFormat="true" ht="15" hidden="false" customHeight="true" outlineLevel="0" collapsed="false">
      <c r="A16837" s="416" t="s">
        <v>19219</v>
      </c>
      <c r="B16837" s="416" t="s">
        <v>19220</v>
      </c>
      <c r="C16837" s="417" t="s">
        <v>274</v>
      </c>
      <c r="D16837" s="419" t="n">
        <v>107.53</v>
      </c>
    </row>
    <row r="16838" s="399" customFormat="true" ht="15" hidden="false" customHeight="true" outlineLevel="0" collapsed="false">
      <c r="A16838" s="409" t="s">
        <v>14741</v>
      </c>
      <c r="B16838" s="410" t="s">
        <v>262</v>
      </c>
      <c r="C16838" s="411" t="s">
        <v>14742</v>
      </c>
      <c r="D16838" s="412" t="s">
        <v>14743</v>
      </c>
    </row>
    <row r="16839" s="399" customFormat="true" ht="15" hidden="false" customHeight="true" outlineLevel="0" collapsed="false">
      <c r="A16839" s="416" t="s">
        <v>19221</v>
      </c>
      <c r="B16839" s="416" t="s">
        <v>19222</v>
      </c>
      <c r="C16839" s="417" t="s">
        <v>274</v>
      </c>
      <c r="D16839" s="419" t="n">
        <v>117.39</v>
      </c>
    </row>
    <row r="16840" s="399" customFormat="true" ht="15" hidden="false" customHeight="true" outlineLevel="0" collapsed="false">
      <c r="A16840" s="416" t="s">
        <v>19223</v>
      </c>
      <c r="B16840" s="416" t="s">
        <v>19224</v>
      </c>
      <c r="C16840" s="417" t="s">
        <v>274</v>
      </c>
      <c r="D16840" s="419" t="n">
        <v>154.5</v>
      </c>
    </row>
    <row r="16841" s="399" customFormat="true" ht="15" hidden="false" customHeight="true" outlineLevel="0" collapsed="false">
      <c r="A16841" s="414" t="s">
        <v>19225</v>
      </c>
      <c r="B16841" s="414" t="s">
        <v>19226</v>
      </c>
      <c r="C16841" s="415"/>
      <c r="D16841" s="415"/>
    </row>
    <row r="16842" s="399" customFormat="true" ht="15" hidden="false" customHeight="true" outlineLevel="0" collapsed="false">
      <c r="A16842" s="416" t="s">
        <v>19227</v>
      </c>
      <c r="B16842" s="416" t="s">
        <v>19228</v>
      </c>
      <c r="C16842" s="417" t="s">
        <v>267</v>
      </c>
      <c r="D16842" s="419" t="n">
        <v>19.18</v>
      </c>
    </row>
    <row r="16843" s="399" customFormat="true" ht="15" hidden="false" customHeight="true" outlineLevel="0" collapsed="false">
      <c r="A16843" s="416" t="s">
        <v>19229</v>
      </c>
      <c r="B16843" s="416" t="s">
        <v>19230</v>
      </c>
      <c r="C16843" s="417" t="s">
        <v>267</v>
      </c>
      <c r="D16843" s="419" t="n">
        <v>22.87</v>
      </c>
    </row>
    <row r="16844" s="399" customFormat="true" ht="15" hidden="false" customHeight="true" outlineLevel="0" collapsed="false">
      <c r="A16844" s="416" t="s">
        <v>19231</v>
      </c>
      <c r="B16844" s="416" t="s">
        <v>19232</v>
      </c>
      <c r="C16844" s="417" t="s">
        <v>267</v>
      </c>
      <c r="D16844" s="419" t="n">
        <v>26.02</v>
      </c>
    </row>
    <row r="16845" s="399" customFormat="true" ht="15" hidden="false" customHeight="true" outlineLevel="0" collapsed="false">
      <c r="A16845" s="416" t="s">
        <v>19233</v>
      </c>
      <c r="B16845" s="416" t="s">
        <v>19234</v>
      </c>
      <c r="C16845" s="417" t="s">
        <v>267</v>
      </c>
      <c r="D16845" s="419" t="n">
        <v>28.64</v>
      </c>
    </row>
    <row r="16846" s="399" customFormat="true" ht="15" hidden="false" customHeight="true" outlineLevel="0" collapsed="false">
      <c r="A16846" s="416" t="s">
        <v>19235</v>
      </c>
      <c r="B16846" s="416" t="s">
        <v>19236</v>
      </c>
      <c r="C16846" s="417" t="s">
        <v>267</v>
      </c>
      <c r="D16846" s="419" t="n">
        <v>31.32</v>
      </c>
    </row>
    <row r="16847" s="399" customFormat="true" ht="15" hidden="false" customHeight="true" outlineLevel="0" collapsed="false">
      <c r="A16847" s="416" t="s">
        <v>19237</v>
      </c>
      <c r="B16847" s="416" t="s">
        <v>19238</v>
      </c>
      <c r="C16847" s="417" t="s">
        <v>267</v>
      </c>
      <c r="D16847" s="419" t="n">
        <v>34.99</v>
      </c>
    </row>
    <row r="16848" s="399" customFormat="true" ht="15" hidden="false" customHeight="true" outlineLevel="0" collapsed="false">
      <c r="A16848" s="416" t="s">
        <v>19239</v>
      </c>
      <c r="B16848" s="416" t="s">
        <v>19240</v>
      </c>
      <c r="C16848" s="417" t="s">
        <v>267</v>
      </c>
      <c r="D16848" s="419" t="n">
        <v>25.97</v>
      </c>
    </row>
    <row r="16849" s="399" customFormat="true" ht="15" hidden="false" customHeight="true" outlineLevel="0" collapsed="false">
      <c r="A16849" s="416" t="s">
        <v>19241</v>
      </c>
      <c r="B16849" s="416" t="s">
        <v>19242</v>
      </c>
      <c r="C16849" s="417" t="s">
        <v>267</v>
      </c>
      <c r="D16849" s="419" t="n">
        <v>27.85</v>
      </c>
    </row>
    <row r="16850" s="399" customFormat="true" ht="15" hidden="false" customHeight="true" outlineLevel="0" collapsed="false">
      <c r="A16850" s="416" t="s">
        <v>19243</v>
      </c>
      <c r="B16850" s="416" t="s">
        <v>19244</v>
      </c>
      <c r="C16850" s="417" t="s">
        <v>267</v>
      </c>
      <c r="D16850" s="419" t="n">
        <v>33.02</v>
      </c>
    </row>
    <row r="16851" s="399" customFormat="true" ht="15" hidden="false" customHeight="true" outlineLevel="0" collapsed="false">
      <c r="A16851" s="416" t="s">
        <v>19245</v>
      </c>
      <c r="B16851" s="416" t="s">
        <v>19246</v>
      </c>
      <c r="C16851" s="417" t="s">
        <v>267</v>
      </c>
      <c r="D16851" s="419" t="n">
        <v>34.58</v>
      </c>
    </row>
    <row r="16852" s="399" customFormat="true" ht="15" hidden="false" customHeight="true" outlineLevel="0" collapsed="false">
      <c r="A16852" s="416" t="s">
        <v>19247</v>
      </c>
      <c r="B16852" s="416" t="s">
        <v>19248</v>
      </c>
      <c r="C16852" s="417" t="s">
        <v>267</v>
      </c>
      <c r="D16852" s="419" t="n">
        <v>38.25</v>
      </c>
    </row>
    <row r="16853" s="399" customFormat="true" ht="15" hidden="false" customHeight="true" outlineLevel="0" collapsed="false">
      <c r="A16853" s="416" t="s">
        <v>19249</v>
      </c>
      <c r="B16853" s="416" t="s">
        <v>19250</v>
      </c>
      <c r="C16853" s="417" t="s">
        <v>267</v>
      </c>
      <c r="D16853" s="419" t="n">
        <v>40.26</v>
      </c>
    </row>
    <row r="16854" s="399" customFormat="true" ht="15" hidden="false" customHeight="true" outlineLevel="0" collapsed="false">
      <c r="A16854" s="416" t="s">
        <v>19251</v>
      </c>
      <c r="B16854" s="416" t="s">
        <v>19252</v>
      </c>
      <c r="C16854" s="417" t="s">
        <v>267</v>
      </c>
      <c r="D16854" s="419" t="n">
        <v>27.27</v>
      </c>
    </row>
    <row r="16855" s="399" customFormat="true" ht="15" hidden="false" customHeight="true" outlineLevel="0" collapsed="false">
      <c r="A16855" s="416" t="s">
        <v>19253</v>
      </c>
      <c r="B16855" s="416" t="s">
        <v>19254</v>
      </c>
      <c r="C16855" s="417" t="s">
        <v>267</v>
      </c>
      <c r="D16855" s="419" t="n">
        <v>28.09</v>
      </c>
    </row>
    <row r="16856" s="399" customFormat="true" ht="15" hidden="false" customHeight="true" outlineLevel="0" collapsed="false">
      <c r="A16856" s="416" t="s">
        <v>19255</v>
      </c>
      <c r="B16856" s="416" t="s">
        <v>19256</v>
      </c>
      <c r="C16856" s="417" t="s">
        <v>267</v>
      </c>
      <c r="D16856" s="419" t="n">
        <v>34.4</v>
      </c>
    </row>
    <row r="16857" s="399" customFormat="true" ht="15" hidden="false" customHeight="true" outlineLevel="0" collapsed="false">
      <c r="A16857" s="416" t="s">
        <v>19257</v>
      </c>
      <c r="B16857" s="416" t="s">
        <v>19258</v>
      </c>
      <c r="C16857" s="417" t="s">
        <v>267</v>
      </c>
      <c r="D16857" s="419" t="n">
        <v>37.8</v>
      </c>
    </row>
    <row r="16858" s="399" customFormat="true" ht="15" hidden="false" customHeight="true" outlineLevel="0" collapsed="false">
      <c r="A16858" s="416" t="s">
        <v>19259</v>
      </c>
      <c r="B16858" s="416" t="s">
        <v>19260</v>
      </c>
      <c r="C16858" s="417" t="s">
        <v>267</v>
      </c>
      <c r="D16858" s="419" t="n">
        <v>45.67</v>
      </c>
    </row>
    <row r="16859" s="399" customFormat="true" ht="15" hidden="false" customHeight="true" outlineLevel="0" collapsed="false">
      <c r="A16859" s="416" t="s">
        <v>19261</v>
      </c>
      <c r="B16859" s="416" t="s">
        <v>19262</v>
      </c>
      <c r="C16859" s="417" t="s">
        <v>267</v>
      </c>
      <c r="D16859" s="419" t="n">
        <v>45.39</v>
      </c>
    </row>
    <row r="16860" s="399" customFormat="true" ht="15" hidden="false" customHeight="true" outlineLevel="0" collapsed="false">
      <c r="A16860" s="416" t="s">
        <v>19263</v>
      </c>
      <c r="B16860" s="416" t="s">
        <v>19264</v>
      </c>
      <c r="C16860" s="417" t="s">
        <v>267</v>
      </c>
      <c r="D16860" s="419" t="n">
        <v>67.07</v>
      </c>
    </row>
    <row r="16861" s="399" customFormat="true" ht="15" hidden="false" customHeight="true" outlineLevel="0" collapsed="false">
      <c r="A16861" s="421" t="n">
        <v>39</v>
      </c>
      <c r="B16861" s="414" t="s">
        <v>19265</v>
      </c>
      <c r="C16861" s="415"/>
      <c r="D16861" s="415"/>
    </row>
    <row r="16862" s="399" customFormat="true" ht="15" hidden="false" customHeight="true" outlineLevel="0" collapsed="false">
      <c r="A16862" s="414" t="s">
        <v>19266</v>
      </c>
      <c r="B16862" s="414" t="s">
        <v>19267</v>
      </c>
      <c r="C16862" s="415"/>
      <c r="D16862" s="415"/>
    </row>
    <row r="16863" s="399" customFormat="true" ht="15" hidden="false" customHeight="true" outlineLevel="0" collapsed="false">
      <c r="A16863" s="416" t="s">
        <v>19268</v>
      </c>
      <c r="B16863" s="416" t="s">
        <v>19269</v>
      </c>
      <c r="C16863" s="417" t="s">
        <v>274</v>
      </c>
      <c r="D16863" s="419" t="n">
        <v>3.59</v>
      </c>
    </row>
    <row r="16864" s="399" customFormat="true" ht="15" hidden="false" customHeight="true" outlineLevel="0" collapsed="false">
      <c r="A16864" s="416" t="s">
        <v>19270</v>
      </c>
      <c r="B16864" s="416" t="s">
        <v>19271</v>
      </c>
      <c r="C16864" s="417" t="s">
        <v>274</v>
      </c>
      <c r="D16864" s="419" t="n">
        <v>4.47</v>
      </c>
    </row>
    <row r="16865" s="399" customFormat="true" ht="15" hidden="false" customHeight="true" outlineLevel="0" collapsed="false">
      <c r="A16865" s="416" t="s">
        <v>19272</v>
      </c>
      <c r="B16865" s="416" t="s">
        <v>19273</v>
      </c>
      <c r="C16865" s="417" t="s">
        <v>274</v>
      </c>
      <c r="D16865" s="419" t="n">
        <v>7.05</v>
      </c>
    </row>
    <row r="16866" s="399" customFormat="true" ht="15" hidden="false" customHeight="true" outlineLevel="0" collapsed="false">
      <c r="A16866" s="416" t="s">
        <v>19274</v>
      </c>
      <c r="B16866" s="416" t="s">
        <v>19275</v>
      </c>
      <c r="C16866" s="417" t="s">
        <v>274</v>
      </c>
      <c r="D16866" s="419" t="n">
        <v>9.53</v>
      </c>
    </row>
    <row r="16867" s="399" customFormat="true" ht="15" hidden="false" customHeight="true" outlineLevel="0" collapsed="false">
      <c r="A16867" s="416" t="s">
        <v>19276</v>
      </c>
      <c r="B16867" s="416" t="s">
        <v>19277</v>
      </c>
      <c r="C16867" s="417" t="s">
        <v>274</v>
      </c>
      <c r="D16867" s="419" t="n">
        <v>13.92</v>
      </c>
    </row>
    <row r="16868" s="399" customFormat="true" ht="15" hidden="false" customHeight="true" outlineLevel="0" collapsed="false">
      <c r="A16868" s="414" t="s">
        <v>19278</v>
      </c>
      <c r="B16868" s="414" t="s">
        <v>19279</v>
      </c>
      <c r="C16868" s="415"/>
      <c r="D16868" s="415"/>
    </row>
    <row r="16869" s="399" customFormat="true" ht="15" hidden="false" customHeight="true" outlineLevel="0" collapsed="false">
      <c r="A16869" s="416" t="s">
        <v>19280</v>
      </c>
      <c r="B16869" s="416" t="s">
        <v>19281</v>
      </c>
      <c r="C16869" s="417" t="s">
        <v>274</v>
      </c>
      <c r="D16869" s="419" t="n">
        <v>3.11</v>
      </c>
    </row>
    <row r="16870" s="399" customFormat="true" ht="15" hidden="false" customHeight="true" outlineLevel="0" collapsed="false">
      <c r="A16870" s="416" t="s">
        <v>19282</v>
      </c>
      <c r="B16870" s="416" t="s">
        <v>19283</v>
      </c>
      <c r="C16870" s="417" t="s">
        <v>274</v>
      </c>
      <c r="D16870" s="419" t="n">
        <v>4.48</v>
      </c>
    </row>
    <row r="16871" s="399" customFormat="true" ht="15" hidden="false" customHeight="true" outlineLevel="0" collapsed="false">
      <c r="A16871" s="416" t="s">
        <v>19284</v>
      </c>
      <c r="B16871" s="416" t="s">
        <v>19285</v>
      </c>
      <c r="C16871" s="417" t="s">
        <v>274</v>
      </c>
      <c r="D16871" s="419" t="n">
        <v>5.76</v>
      </c>
    </row>
    <row r="16872" s="399" customFormat="true" ht="15" hidden="false" customHeight="true" outlineLevel="0" collapsed="false">
      <c r="A16872" s="416" t="s">
        <v>19286</v>
      </c>
      <c r="B16872" s="416" t="s">
        <v>19287</v>
      </c>
      <c r="C16872" s="417" t="s">
        <v>274</v>
      </c>
      <c r="D16872" s="419" t="n">
        <v>7.62</v>
      </c>
    </row>
    <row r="16873" s="399" customFormat="true" ht="15" hidden="false" customHeight="true" outlineLevel="0" collapsed="false">
      <c r="A16873" s="416" t="s">
        <v>19288</v>
      </c>
      <c r="B16873" s="416" t="s">
        <v>19289</v>
      </c>
      <c r="C16873" s="417" t="s">
        <v>274</v>
      </c>
      <c r="D16873" s="419" t="n">
        <v>11.96</v>
      </c>
    </row>
    <row r="16874" s="399" customFormat="true" ht="15" hidden="false" customHeight="true" outlineLevel="0" collapsed="false">
      <c r="A16874" s="414" t="s">
        <v>19290</v>
      </c>
      <c r="B16874" s="414" t="s">
        <v>19291</v>
      </c>
      <c r="C16874" s="415"/>
      <c r="D16874" s="415"/>
    </row>
    <row r="16875" s="399" customFormat="true" ht="15" hidden="false" customHeight="true" outlineLevel="0" collapsed="false">
      <c r="A16875" s="416" t="s">
        <v>19292</v>
      </c>
      <c r="B16875" s="416" t="s">
        <v>19293</v>
      </c>
      <c r="C16875" s="417" t="s">
        <v>274</v>
      </c>
      <c r="D16875" s="419" t="n">
        <v>13.3</v>
      </c>
    </row>
    <row r="16876" s="399" customFormat="true" ht="15" hidden="false" customHeight="true" outlineLevel="0" collapsed="false">
      <c r="A16876" s="416" t="s">
        <v>19294</v>
      </c>
      <c r="B16876" s="416" t="s">
        <v>19295</v>
      </c>
      <c r="C16876" s="417" t="s">
        <v>274</v>
      </c>
      <c r="D16876" s="419" t="n">
        <v>18.75</v>
      </c>
    </row>
    <row r="16877" s="399" customFormat="true" ht="15" hidden="false" customHeight="true" outlineLevel="0" collapsed="false">
      <c r="A16877" s="416" t="s">
        <v>19296</v>
      </c>
      <c r="B16877" s="416" t="s">
        <v>19297</v>
      </c>
      <c r="C16877" s="417" t="s">
        <v>274</v>
      </c>
      <c r="D16877" s="419" t="n">
        <v>30.16</v>
      </c>
    </row>
    <row r="16878" s="399" customFormat="true" ht="15" hidden="false" customHeight="true" outlineLevel="0" collapsed="false">
      <c r="A16878" s="416" t="s">
        <v>19298</v>
      </c>
      <c r="B16878" s="416" t="s">
        <v>19299</v>
      </c>
      <c r="C16878" s="417" t="s">
        <v>274</v>
      </c>
      <c r="D16878" s="419" t="n">
        <v>43.33</v>
      </c>
    </row>
    <row r="16879" s="399" customFormat="true" ht="15" hidden="false" customHeight="true" outlineLevel="0" collapsed="false">
      <c r="A16879" s="416" t="s">
        <v>19300</v>
      </c>
      <c r="B16879" s="416" t="s">
        <v>19301</v>
      </c>
      <c r="C16879" s="417" t="s">
        <v>274</v>
      </c>
      <c r="D16879" s="419" t="n">
        <v>58.98</v>
      </c>
    </row>
    <row r="16880" s="399" customFormat="true" ht="15" hidden="false" customHeight="true" outlineLevel="0" collapsed="false">
      <c r="A16880" s="416" t="s">
        <v>19302</v>
      </c>
      <c r="B16880" s="416" t="s">
        <v>19303</v>
      </c>
      <c r="C16880" s="417" t="s">
        <v>274</v>
      </c>
      <c r="D16880" s="419" t="n">
        <v>80.89</v>
      </c>
    </row>
    <row r="16881" s="399" customFormat="true" ht="15" hidden="false" customHeight="true" outlineLevel="0" collapsed="false">
      <c r="A16881" s="416" t="s">
        <v>19304</v>
      </c>
      <c r="B16881" s="416" t="s">
        <v>19305</v>
      </c>
      <c r="C16881" s="417" t="s">
        <v>274</v>
      </c>
      <c r="D16881" s="419" t="n">
        <v>111.2</v>
      </c>
    </row>
    <row r="16882" s="399" customFormat="true" ht="15" hidden="false" customHeight="true" outlineLevel="0" collapsed="false">
      <c r="A16882" s="416" t="s">
        <v>19306</v>
      </c>
      <c r="B16882" s="416" t="s">
        <v>19307</v>
      </c>
      <c r="C16882" s="417" t="s">
        <v>274</v>
      </c>
      <c r="D16882" s="419" t="n">
        <v>235.58</v>
      </c>
    </row>
    <row r="16883" s="399" customFormat="true" ht="15" hidden="false" customHeight="true" outlineLevel="0" collapsed="false">
      <c r="A16883" s="409" t="s">
        <v>14741</v>
      </c>
      <c r="B16883" s="410" t="s">
        <v>262</v>
      </c>
      <c r="C16883" s="411" t="s">
        <v>14742</v>
      </c>
      <c r="D16883" s="412" t="s">
        <v>14743</v>
      </c>
    </row>
    <row r="16884" s="399" customFormat="true" ht="15" hidden="false" customHeight="true" outlineLevel="0" collapsed="false">
      <c r="A16884" s="414" t="s">
        <v>19308</v>
      </c>
      <c r="B16884" s="414" t="s">
        <v>19309</v>
      </c>
      <c r="C16884" s="415"/>
      <c r="D16884" s="415"/>
    </row>
    <row r="16885" s="399" customFormat="true" ht="15" hidden="false" customHeight="true" outlineLevel="0" collapsed="false">
      <c r="A16885" s="416" t="s">
        <v>19310</v>
      </c>
      <c r="B16885" s="416" t="s">
        <v>19311</v>
      </c>
      <c r="C16885" s="417" t="s">
        <v>274</v>
      </c>
      <c r="D16885" s="419" t="n">
        <v>260.18</v>
      </c>
    </row>
    <row r="16886" s="399" customFormat="true" ht="15" hidden="false" customHeight="true" outlineLevel="0" collapsed="false">
      <c r="A16886" s="414" t="s">
        <v>19312</v>
      </c>
      <c r="B16886" s="414" t="s">
        <v>19313</v>
      </c>
      <c r="C16886" s="415"/>
      <c r="D16886" s="415"/>
    </row>
    <row r="16887" s="399" customFormat="true" ht="15" hidden="false" customHeight="true" outlineLevel="0" collapsed="false">
      <c r="A16887" s="416" t="s">
        <v>19314</v>
      </c>
      <c r="B16887" s="416" t="s">
        <v>19315</v>
      </c>
      <c r="C16887" s="417" t="s">
        <v>274</v>
      </c>
      <c r="D16887" s="419" t="n">
        <v>84.46</v>
      </c>
    </row>
    <row r="16888" s="399" customFormat="true" ht="15" hidden="false" customHeight="true" outlineLevel="0" collapsed="false">
      <c r="A16888" s="416" t="s">
        <v>19316</v>
      </c>
      <c r="B16888" s="416" t="s">
        <v>19317</v>
      </c>
      <c r="C16888" s="417" t="s">
        <v>274</v>
      </c>
      <c r="D16888" s="419" t="n">
        <v>104.9</v>
      </c>
    </row>
    <row r="16889" s="399" customFormat="true" ht="15" hidden="false" customHeight="true" outlineLevel="0" collapsed="false">
      <c r="A16889" s="416" t="s">
        <v>19318</v>
      </c>
      <c r="B16889" s="416" t="s">
        <v>19319</v>
      </c>
      <c r="C16889" s="417" t="s">
        <v>274</v>
      </c>
      <c r="D16889" s="419" t="n">
        <v>128.22</v>
      </c>
    </row>
    <row r="16890" s="399" customFormat="true" ht="15" hidden="false" customHeight="true" outlineLevel="0" collapsed="false">
      <c r="A16890" s="416" t="s">
        <v>19320</v>
      </c>
      <c r="B16890" s="416" t="s">
        <v>19321</v>
      </c>
      <c r="C16890" s="417" t="s">
        <v>274</v>
      </c>
      <c r="D16890" s="419" t="n">
        <v>219.92</v>
      </c>
    </row>
    <row r="16891" s="399" customFormat="true" ht="15" hidden="false" customHeight="true" outlineLevel="0" collapsed="false">
      <c r="A16891" s="414" t="s">
        <v>19322</v>
      </c>
      <c r="B16891" s="414" t="s">
        <v>19323</v>
      </c>
      <c r="C16891" s="415"/>
      <c r="D16891" s="415"/>
    </row>
    <row r="16892" s="399" customFormat="true" ht="15" hidden="false" customHeight="true" outlineLevel="0" collapsed="false">
      <c r="A16892" s="416" t="s">
        <v>19324</v>
      </c>
      <c r="B16892" s="416" t="s">
        <v>19325</v>
      </c>
      <c r="C16892" s="417" t="s">
        <v>267</v>
      </c>
      <c r="D16892" s="419" t="n">
        <v>16.43</v>
      </c>
    </row>
    <row r="16893" s="399" customFormat="true" ht="15" hidden="false" customHeight="true" outlineLevel="0" collapsed="false">
      <c r="A16893" s="416" t="s">
        <v>19326</v>
      </c>
      <c r="B16893" s="416" t="s">
        <v>19327</v>
      </c>
      <c r="C16893" s="417" t="s">
        <v>267</v>
      </c>
      <c r="D16893" s="419" t="n">
        <v>12.09</v>
      </c>
    </row>
    <row r="16894" s="399" customFormat="true" ht="15" hidden="false" customHeight="true" outlineLevel="0" collapsed="false">
      <c r="A16894" s="416" t="s">
        <v>19328</v>
      </c>
      <c r="B16894" s="416" t="s">
        <v>19329</v>
      </c>
      <c r="C16894" s="417" t="s">
        <v>267</v>
      </c>
      <c r="D16894" s="419" t="n">
        <v>14.16</v>
      </c>
    </row>
    <row r="16895" s="399" customFormat="true" ht="15" hidden="false" customHeight="true" outlineLevel="0" collapsed="false">
      <c r="A16895" s="416" t="s">
        <v>19330</v>
      </c>
      <c r="B16895" s="416" t="s">
        <v>19331</v>
      </c>
      <c r="C16895" s="417" t="s">
        <v>267</v>
      </c>
      <c r="D16895" s="419" t="n">
        <v>15.96</v>
      </c>
    </row>
    <row r="16896" s="399" customFormat="true" ht="15" hidden="false" customHeight="true" outlineLevel="0" collapsed="false">
      <c r="A16896" s="416" t="s">
        <v>19332</v>
      </c>
      <c r="B16896" s="416" t="s">
        <v>19333</v>
      </c>
      <c r="C16896" s="417" t="s">
        <v>267</v>
      </c>
      <c r="D16896" s="419" t="n">
        <v>18.09</v>
      </c>
    </row>
    <row r="16897" s="399" customFormat="true" ht="15" hidden="false" customHeight="true" outlineLevel="0" collapsed="false">
      <c r="A16897" s="416" t="s">
        <v>19334</v>
      </c>
      <c r="B16897" s="416" t="s">
        <v>19335</v>
      </c>
      <c r="C16897" s="417" t="s">
        <v>267</v>
      </c>
      <c r="D16897" s="419" t="n">
        <v>18.7</v>
      </c>
    </row>
    <row r="16898" s="399" customFormat="true" ht="15" hidden="false" customHeight="true" outlineLevel="0" collapsed="false">
      <c r="A16898" s="416" t="s">
        <v>19336</v>
      </c>
      <c r="B16898" s="416" t="s">
        <v>19337</v>
      </c>
      <c r="C16898" s="417" t="s">
        <v>267</v>
      </c>
      <c r="D16898" s="419" t="n">
        <v>21.09</v>
      </c>
    </row>
    <row r="16899" s="399" customFormat="true" ht="15" hidden="false" customHeight="true" outlineLevel="0" collapsed="false">
      <c r="A16899" s="416" t="s">
        <v>19338</v>
      </c>
      <c r="B16899" s="416" t="s">
        <v>19339</v>
      </c>
      <c r="C16899" s="417" t="s">
        <v>267</v>
      </c>
      <c r="D16899" s="419" t="n">
        <v>23.61</v>
      </c>
    </row>
    <row r="16900" s="399" customFormat="true" ht="15" hidden="false" customHeight="true" outlineLevel="0" collapsed="false">
      <c r="A16900" s="414" t="s">
        <v>19340</v>
      </c>
      <c r="B16900" s="414" t="s">
        <v>19341</v>
      </c>
      <c r="C16900" s="415"/>
      <c r="D16900" s="415"/>
    </row>
    <row r="16901" s="399" customFormat="true" ht="15" hidden="false" customHeight="true" outlineLevel="0" collapsed="false">
      <c r="A16901" s="416" t="s">
        <v>19342</v>
      </c>
      <c r="B16901" s="416" t="s">
        <v>19343</v>
      </c>
      <c r="C16901" s="417" t="s">
        <v>267</v>
      </c>
      <c r="D16901" s="419" t="n">
        <v>4.71</v>
      </c>
    </row>
    <row r="16902" s="399" customFormat="true" ht="15" hidden="false" customHeight="true" outlineLevel="0" collapsed="false">
      <c r="A16902" s="416" t="s">
        <v>19344</v>
      </c>
      <c r="B16902" s="416" t="s">
        <v>19345</v>
      </c>
      <c r="C16902" s="417" t="s">
        <v>267</v>
      </c>
      <c r="D16902" s="419" t="n">
        <v>14.45</v>
      </c>
    </row>
    <row r="16903" s="399" customFormat="true" ht="15" hidden="false" customHeight="true" outlineLevel="0" collapsed="false">
      <c r="A16903" s="416" t="s">
        <v>19346</v>
      </c>
      <c r="B16903" s="416" t="s">
        <v>19347</v>
      </c>
      <c r="C16903" s="417" t="s">
        <v>267</v>
      </c>
      <c r="D16903" s="419" t="n">
        <v>17.28</v>
      </c>
    </row>
    <row r="16904" s="399" customFormat="true" ht="15" hidden="false" customHeight="true" outlineLevel="0" collapsed="false">
      <c r="A16904" s="416" t="s">
        <v>19348</v>
      </c>
      <c r="B16904" s="416" t="s">
        <v>19349</v>
      </c>
      <c r="C16904" s="417" t="s">
        <v>267</v>
      </c>
      <c r="D16904" s="419" t="n">
        <v>17.72</v>
      </c>
    </row>
    <row r="16905" s="399" customFormat="true" ht="15" hidden="false" customHeight="true" outlineLevel="0" collapsed="false">
      <c r="A16905" s="416" t="s">
        <v>19350</v>
      </c>
      <c r="B16905" s="416" t="s">
        <v>19351</v>
      </c>
      <c r="C16905" s="417" t="s">
        <v>267</v>
      </c>
      <c r="D16905" s="419" t="n">
        <v>17.58</v>
      </c>
    </row>
    <row r="16906" s="399" customFormat="true" ht="15" hidden="false" customHeight="true" outlineLevel="0" collapsed="false">
      <c r="A16906" s="416" t="s">
        <v>19352</v>
      </c>
      <c r="B16906" s="416" t="s">
        <v>19353</v>
      </c>
      <c r="C16906" s="417" t="s">
        <v>267</v>
      </c>
      <c r="D16906" s="419" t="n">
        <v>23.58</v>
      </c>
    </row>
    <row r="16907" s="399" customFormat="true" ht="15" hidden="false" customHeight="true" outlineLevel="0" collapsed="false">
      <c r="A16907" s="416" t="s">
        <v>19354</v>
      </c>
      <c r="B16907" s="416" t="s">
        <v>19355</v>
      </c>
      <c r="C16907" s="417" t="s">
        <v>267</v>
      </c>
      <c r="D16907" s="419" t="n">
        <v>23.68</v>
      </c>
    </row>
    <row r="16908" s="399" customFormat="true" ht="15" hidden="false" customHeight="true" outlineLevel="0" collapsed="false">
      <c r="A16908" s="416" t="s">
        <v>19356</v>
      </c>
      <c r="B16908" s="416" t="s">
        <v>19357</v>
      </c>
      <c r="C16908" s="417" t="s">
        <v>267</v>
      </c>
      <c r="D16908" s="419" t="n">
        <v>30.52</v>
      </c>
    </row>
    <row r="16909" s="399" customFormat="true" ht="15" hidden="false" customHeight="true" outlineLevel="0" collapsed="false">
      <c r="A16909" s="416" t="s">
        <v>19358</v>
      </c>
      <c r="B16909" s="416" t="s">
        <v>19359</v>
      </c>
      <c r="C16909" s="417" t="s">
        <v>267</v>
      </c>
      <c r="D16909" s="419" t="n">
        <v>42.8</v>
      </c>
    </row>
    <row r="16910" s="399" customFormat="true" ht="15" hidden="false" customHeight="true" outlineLevel="0" collapsed="false">
      <c r="A16910" s="416" t="s">
        <v>19360</v>
      </c>
      <c r="B16910" s="416" t="s">
        <v>19361</v>
      </c>
      <c r="C16910" s="417" t="s">
        <v>267</v>
      </c>
      <c r="D16910" s="419" t="n">
        <v>43.96</v>
      </c>
    </row>
    <row r="16911" s="399" customFormat="true" ht="15" hidden="false" customHeight="true" outlineLevel="0" collapsed="false">
      <c r="A16911" s="416" t="s">
        <v>19362</v>
      </c>
      <c r="B16911" s="416" t="s">
        <v>19363</v>
      </c>
      <c r="C16911" s="417" t="s">
        <v>267</v>
      </c>
      <c r="D16911" s="419" t="n">
        <v>53.09</v>
      </c>
    </row>
    <row r="16912" s="399" customFormat="true" ht="15" hidden="false" customHeight="true" outlineLevel="0" collapsed="false">
      <c r="A16912" s="416" t="s">
        <v>19364</v>
      </c>
      <c r="B16912" s="416" t="s">
        <v>19365</v>
      </c>
      <c r="C16912" s="417" t="s">
        <v>267</v>
      </c>
      <c r="D16912" s="419" t="n">
        <v>57.75</v>
      </c>
    </row>
    <row r="16913" s="399" customFormat="true" ht="15" hidden="false" customHeight="true" outlineLevel="0" collapsed="false">
      <c r="A16913" s="414" t="s">
        <v>19366</v>
      </c>
      <c r="B16913" s="414" t="s">
        <v>19367</v>
      </c>
      <c r="C16913" s="415"/>
      <c r="D16913" s="415"/>
    </row>
    <row r="16914" s="399" customFormat="true" ht="15" hidden="false" customHeight="true" outlineLevel="0" collapsed="false">
      <c r="A16914" s="416" t="s">
        <v>19368</v>
      </c>
      <c r="B16914" s="416" t="s">
        <v>19369</v>
      </c>
      <c r="C16914" s="417" t="s">
        <v>274</v>
      </c>
      <c r="D16914" s="419" t="n">
        <v>13.96</v>
      </c>
    </row>
    <row r="16915" s="399" customFormat="true" ht="15" hidden="false" customHeight="true" outlineLevel="0" collapsed="false">
      <c r="A16915" s="416" t="s">
        <v>19370</v>
      </c>
      <c r="B16915" s="416" t="s">
        <v>19371</v>
      </c>
      <c r="C16915" s="417" t="s">
        <v>274</v>
      </c>
      <c r="D16915" s="419" t="n">
        <v>19</v>
      </c>
    </row>
    <row r="16916" s="399" customFormat="true" ht="15" hidden="false" customHeight="true" outlineLevel="0" collapsed="false">
      <c r="A16916" s="416" t="s">
        <v>19372</v>
      </c>
      <c r="B16916" s="416" t="s">
        <v>19373</v>
      </c>
      <c r="C16916" s="417" t="s">
        <v>274</v>
      </c>
      <c r="D16916" s="419" t="n">
        <v>36.62</v>
      </c>
    </row>
    <row r="16917" s="399" customFormat="true" ht="15" hidden="false" customHeight="true" outlineLevel="0" collapsed="false">
      <c r="A16917" s="416" t="s">
        <v>19374</v>
      </c>
      <c r="B16917" s="416" t="s">
        <v>19375</v>
      </c>
      <c r="C16917" s="417" t="s">
        <v>274</v>
      </c>
      <c r="D16917" s="419" t="n">
        <v>4.59</v>
      </c>
    </row>
    <row r="16918" s="399" customFormat="true" ht="15" hidden="false" customHeight="true" outlineLevel="0" collapsed="false">
      <c r="A16918" s="416" t="s">
        <v>19376</v>
      </c>
      <c r="B16918" s="416" t="s">
        <v>19377</v>
      </c>
      <c r="C16918" s="417" t="s">
        <v>274</v>
      </c>
      <c r="D16918" s="419" t="n">
        <v>16.24</v>
      </c>
    </row>
    <row r="16919" s="399" customFormat="true" ht="15" hidden="false" customHeight="true" outlineLevel="0" collapsed="false">
      <c r="A16919" s="416" t="s">
        <v>19378</v>
      </c>
      <c r="B16919" s="416" t="s">
        <v>19379</v>
      </c>
      <c r="C16919" s="417" t="s">
        <v>274</v>
      </c>
      <c r="D16919" s="419" t="n">
        <v>13.05</v>
      </c>
    </row>
    <row r="16920" s="399" customFormat="true" ht="15" hidden="false" customHeight="true" outlineLevel="0" collapsed="false">
      <c r="A16920" s="416" t="s">
        <v>19380</v>
      </c>
      <c r="B16920" s="416" t="s">
        <v>19381</v>
      </c>
      <c r="C16920" s="417" t="s">
        <v>274</v>
      </c>
      <c r="D16920" s="419" t="n">
        <v>9.03</v>
      </c>
    </row>
    <row r="16921" s="399" customFormat="true" ht="15" hidden="false" customHeight="true" outlineLevel="0" collapsed="false">
      <c r="A16921" s="416" t="s">
        <v>19382</v>
      </c>
      <c r="B16921" s="416" t="s">
        <v>19383</v>
      </c>
      <c r="C16921" s="417" t="s">
        <v>274</v>
      </c>
      <c r="D16921" s="419" t="n">
        <v>21.45</v>
      </c>
    </row>
    <row r="16922" s="399" customFormat="true" ht="15" hidden="false" customHeight="true" outlineLevel="0" collapsed="false">
      <c r="A16922" s="416" t="s">
        <v>19384</v>
      </c>
      <c r="B16922" s="416" t="s">
        <v>19385</v>
      </c>
      <c r="C16922" s="417" t="s">
        <v>274</v>
      </c>
      <c r="D16922" s="419" t="n">
        <v>44.23</v>
      </c>
    </row>
    <row r="16923" s="399" customFormat="true" ht="15" hidden="false" customHeight="true" outlineLevel="0" collapsed="false">
      <c r="A16923" s="416" t="s">
        <v>19386</v>
      </c>
      <c r="B16923" s="416" t="s">
        <v>19387</v>
      </c>
      <c r="C16923" s="417" t="s">
        <v>274</v>
      </c>
      <c r="D16923" s="419" t="n">
        <v>77.91</v>
      </c>
    </row>
    <row r="16924" s="399" customFormat="true" ht="15" hidden="false" customHeight="true" outlineLevel="0" collapsed="false">
      <c r="A16924" s="409" t="s">
        <v>14741</v>
      </c>
      <c r="B16924" s="410" t="s">
        <v>262</v>
      </c>
      <c r="C16924" s="411" t="s">
        <v>14742</v>
      </c>
      <c r="D16924" s="412" t="s">
        <v>14743</v>
      </c>
    </row>
    <row r="16925" s="399" customFormat="true" ht="15" hidden="false" customHeight="true" outlineLevel="0" collapsed="false">
      <c r="A16925" s="416" t="s">
        <v>19388</v>
      </c>
      <c r="B16925" s="416" t="s">
        <v>19389</v>
      </c>
      <c r="C16925" s="417" t="s">
        <v>274</v>
      </c>
      <c r="D16925" s="419" t="n">
        <v>17.7</v>
      </c>
    </row>
    <row r="16926" s="399" customFormat="true" ht="15" hidden="false" customHeight="true" outlineLevel="0" collapsed="false">
      <c r="A16926" s="416" t="s">
        <v>19390</v>
      </c>
      <c r="B16926" s="416" t="s">
        <v>19391</v>
      </c>
      <c r="C16926" s="417" t="s">
        <v>274</v>
      </c>
      <c r="D16926" s="419" t="n">
        <v>24.64</v>
      </c>
    </row>
    <row r="16927" s="399" customFormat="true" ht="15" hidden="false" customHeight="true" outlineLevel="0" collapsed="false">
      <c r="A16927" s="416" t="s">
        <v>19392</v>
      </c>
      <c r="B16927" s="416" t="s">
        <v>19393</v>
      </c>
      <c r="C16927" s="417" t="s">
        <v>274</v>
      </c>
      <c r="D16927" s="419" t="n">
        <v>47.9</v>
      </c>
    </row>
    <row r="16928" s="399" customFormat="true" ht="15" hidden="false" customHeight="true" outlineLevel="0" collapsed="false">
      <c r="A16928" s="416" t="s">
        <v>19394</v>
      </c>
      <c r="B16928" s="416" t="s">
        <v>19395</v>
      </c>
      <c r="C16928" s="417" t="s">
        <v>274</v>
      </c>
      <c r="D16928" s="419" t="n">
        <v>19.02</v>
      </c>
    </row>
    <row r="16929" s="399" customFormat="true" ht="15" hidden="false" customHeight="true" outlineLevel="0" collapsed="false">
      <c r="A16929" s="416" t="s">
        <v>19396</v>
      </c>
      <c r="B16929" s="416" t="s">
        <v>19397</v>
      </c>
      <c r="C16929" s="417" t="s">
        <v>274</v>
      </c>
      <c r="D16929" s="419" t="n">
        <v>26.16</v>
      </c>
    </row>
    <row r="16930" s="399" customFormat="true" ht="15" hidden="false" customHeight="true" outlineLevel="0" collapsed="false">
      <c r="A16930" s="416" t="s">
        <v>19398</v>
      </c>
      <c r="B16930" s="416" t="s">
        <v>19399</v>
      </c>
      <c r="C16930" s="417" t="s">
        <v>274</v>
      </c>
      <c r="D16930" s="419" t="n">
        <v>54.24</v>
      </c>
    </row>
    <row r="16931" s="399" customFormat="true" ht="15" hidden="false" customHeight="true" outlineLevel="0" collapsed="false">
      <c r="A16931" s="414" t="s">
        <v>19400</v>
      </c>
      <c r="B16931" s="414" t="s">
        <v>19401</v>
      </c>
      <c r="C16931" s="415"/>
      <c r="D16931" s="415"/>
    </row>
    <row r="16932" s="399" customFormat="true" ht="15" hidden="false" customHeight="true" outlineLevel="0" collapsed="false">
      <c r="A16932" s="416" t="s">
        <v>19402</v>
      </c>
      <c r="B16932" s="416" t="s">
        <v>19403</v>
      </c>
      <c r="C16932" s="417" t="s">
        <v>274</v>
      </c>
      <c r="D16932" s="419" t="n">
        <v>9.72</v>
      </c>
    </row>
    <row r="16933" s="399" customFormat="true" ht="15" hidden="false" customHeight="true" outlineLevel="0" collapsed="false">
      <c r="A16933" s="416" t="s">
        <v>19404</v>
      </c>
      <c r="B16933" s="416" t="s">
        <v>19405</v>
      </c>
      <c r="C16933" s="417" t="s">
        <v>274</v>
      </c>
      <c r="D16933" s="419" t="n">
        <v>11.64</v>
      </c>
    </row>
    <row r="16934" s="399" customFormat="true" ht="15" hidden="false" customHeight="true" outlineLevel="0" collapsed="false">
      <c r="A16934" s="416" t="s">
        <v>19406</v>
      </c>
      <c r="B16934" s="416" t="s">
        <v>19407</v>
      </c>
      <c r="C16934" s="417" t="s">
        <v>274</v>
      </c>
      <c r="D16934" s="419" t="n">
        <v>12.42</v>
      </c>
    </row>
    <row r="16935" s="399" customFormat="true" ht="15" hidden="false" customHeight="true" outlineLevel="0" collapsed="false">
      <c r="A16935" s="414" t="s">
        <v>19408</v>
      </c>
      <c r="B16935" s="414" t="s">
        <v>19409</v>
      </c>
      <c r="C16935" s="415"/>
      <c r="D16935" s="415"/>
    </row>
    <row r="16936" s="399" customFormat="true" ht="15" hidden="false" customHeight="true" outlineLevel="0" collapsed="false">
      <c r="A16936" s="416" t="s">
        <v>19410</v>
      </c>
      <c r="B16936" s="416" t="s">
        <v>19411</v>
      </c>
      <c r="C16936" s="417" t="s">
        <v>274</v>
      </c>
      <c r="D16936" s="419" t="n">
        <v>13.93</v>
      </c>
    </row>
    <row r="16937" s="399" customFormat="true" ht="15" hidden="false" customHeight="true" outlineLevel="0" collapsed="false">
      <c r="A16937" s="416" t="s">
        <v>19412</v>
      </c>
      <c r="B16937" s="416" t="s">
        <v>19413</v>
      </c>
      <c r="C16937" s="417" t="s">
        <v>274</v>
      </c>
      <c r="D16937" s="419" t="n">
        <v>9.59</v>
      </c>
    </row>
    <row r="16938" s="399" customFormat="true" ht="15" hidden="false" customHeight="true" outlineLevel="0" collapsed="false">
      <c r="A16938" s="414" t="s">
        <v>19414</v>
      </c>
      <c r="B16938" s="414" t="s">
        <v>19415</v>
      </c>
      <c r="C16938" s="415"/>
      <c r="D16938" s="415"/>
    </row>
    <row r="16939" s="399" customFormat="true" ht="15" hidden="false" customHeight="true" outlineLevel="0" collapsed="false">
      <c r="A16939" s="416" t="s">
        <v>19416</v>
      </c>
      <c r="B16939" s="416" t="s">
        <v>19417</v>
      </c>
      <c r="C16939" s="417" t="s">
        <v>274</v>
      </c>
      <c r="D16939" s="419" t="n">
        <v>10.79</v>
      </c>
    </row>
    <row r="16940" s="399" customFormat="true" ht="15" hidden="false" customHeight="true" outlineLevel="0" collapsed="false">
      <c r="A16940" s="416" t="s">
        <v>19418</v>
      </c>
      <c r="B16940" s="416" t="s">
        <v>19419</v>
      </c>
      <c r="C16940" s="417" t="s">
        <v>274</v>
      </c>
      <c r="D16940" s="419" t="n">
        <v>14.85</v>
      </c>
    </row>
    <row r="16941" s="399" customFormat="true" ht="15" hidden="false" customHeight="true" outlineLevel="0" collapsed="false">
      <c r="A16941" s="414" t="s">
        <v>19420</v>
      </c>
      <c r="B16941" s="414" t="s">
        <v>19421</v>
      </c>
      <c r="C16941" s="415"/>
      <c r="D16941" s="415"/>
    </row>
    <row r="16942" s="399" customFormat="true" ht="15" hidden="false" customHeight="true" outlineLevel="0" collapsed="false">
      <c r="A16942" s="416" t="s">
        <v>19422</v>
      </c>
      <c r="B16942" s="416" t="s">
        <v>19423</v>
      </c>
      <c r="C16942" s="417" t="s">
        <v>274</v>
      </c>
      <c r="D16942" s="419" t="n">
        <v>6.96</v>
      </c>
    </row>
    <row r="16943" s="399" customFormat="true" ht="15" hidden="false" customHeight="true" outlineLevel="0" collapsed="false">
      <c r="A16943" s="416" t="s">
        <v>19424</v>
      </c>
      <c r="B16943" s="416" t="s">
        <v>19425</v>
      </c>
      <c r="C16943" s="417" t="s">
        <v>274</v>
      </c>
      <c r="D16943" s="419" t="n">
        <v>23.93</v>
      </c>
    </row>
    <row r="16944" s="399" customFormat="true" ht="15" hidden="false" customHeight="true" outlineLevel="0" collapsed="false">
      <c r="A16944" s="416" t="s">
        <v>19426</v>
      </c>
      <c r="B16944" s="416" t="s">
        <v>19427</v>
      </c>
      <c r="C16944" s="417" t="s">
        <v>274</v>
      </c>
      <c r="D16944" s="419" t="n">
        <v>12.3</v>
      </c>
    </row>
    <row r="16945" s="399" customFormat="true" ht="15" hidden="false" customHeight="true" outlineLevel="0" collapsed="false">
      <c r="A16945" s="416" t="s">
        <v>19428</v>
      </c>
      <c r="B16945" s="416" t="s">
        <v>19429</v>
      </c>
      <c r="C16945" s="417" t="s">
        <v>274</v>
      </c>
      <c r="D16945" s="419" t="n">
        <v>8.8</v>
      </c>
    </row>
    <row r="16946" s="399" customFormat="true" ht="15" hidden="false" customHeight="true" outlineLevel="0" collapsed="false">
      <c r="A16946" s="416" t="s">
        <v>19430</v>
      </c>
      <c r="B16946" s="416" t="s">
        <v>19431</v>
      </c>
      <c r="C16946" s="417" t="s">
        <v>274</v>
      </c>
      <c r="D16946" s="419" t="n">
        <v>8.68</v>
      </c>
    </row>
    <row r="16947" s="399" customFormat="true" ht="15" hidden="false" customHeight="true" outlineLevel="0" collapsed="false">
      <c r="A16947" s="416" t="s">
        <v>19432</v>
      </c>
      <c r="B16947" s="416" t="s">
        <v>19433</v>
      </c>
      <c r="C16947" s="417" t="s">
        <v>274</v>
      </c>
      <c r="D16947" s="419" t="n">
        <v>25.4</v>
      </c>
    </row>
    <row r="16948" s="399" customFormat="true" ht="15" hidden="false" customHeight="true" outlineLevel="0" collapsed="false">
      <c r="A16948" s="416" t="s">
        <v>19434</v>
      </c>
      <c r="B16948" s="416" t="s">
        <v>19435</v>
      </c>
      <c r="C16948" s="417" t="s">
        <v>274</v>
      </c>
      <c r="D16948" s="419" t="n">
        <v>9.85</v>
      </c>
    </row>
    <row r="16949" s="399" customFormat="true" ht="15" hidden="false" customHeight="true" outlineLevel="0" collapsed="false">
      <c r="A16949" s="414" t="s">
        <v>19436</v>
      </c>
      <c r="B16949" s="414" t="s">
        <v>19437</v>
      </c>
      <c r="C16949" s="415"/>
      <c r="D16949" s="415"/>
    </row>
    <row r="16950" s="399" customFormat="true" ht="15" hidden="false" customHeight="true" outlineLevel="0" collapsed="false">
      <c r="A16950" s="416" t="s">
        <v>19438</v>
      </c>
      <c r="B16950" s="416" t="s">
        <v>19439</v>
      </c>
      <c r="C16950" s="417" t="s">
        <v>267</v>
      </c>
      <c r="D16950" s="419" t="n">
        <v>17.71</v>
      </c>
    </row>
    <row r="16951" s="399" customFormat="true" ht="15" hidden="false" customHeight="true" outlineLevel="0" collapsed="false">
      <c r="A16951" s="416" t="s">
        <v>19440</v>
      </c>
      <c r="B16951" s="416" t="s">
        <v>19441</v>
      </c>
      <c r="C16951" s="417" t="s">
        <v>274</v>
      </c>
      <c r="D16951" s="419" t="n">
        <v>6.76</v>
      </c>
    </row>
    <row r="16952" s="399" customFormat="true" ht="15" hidden="false" customHeight="true" outlineLevel="0" collapsed="false">
      <c r="A16952" s="416" t="s">
        <v>19442</v>
      </c>
      <c r="B16952" s="416" t="s">
        <v>19443</v>
      </c>
      <c r="C16952" s="417" t="s">
        <v>274</v>
      </c>
      <c r="D16952" s="419" t="n">
        <v>13.52</v>
      </c>
    </row>
    <row r="16953" s="399" customFormat="true" ht="15" hidden="false" customHeight="true" outlineLevel="0" collapsed="false">
      <c r="A16953" s="414" t="s">
        <v>19444</v>
      </c>
      <c r="B16953" s="414" t="s">
        <v>19445</v>
      </c>
      <c r="C16953" s="415"/>
      <c r="D16953" s="415"/>
    </row>
    <row r="16954" s="399" customFormat="true" ht="15" hidden="false" customHeight="true" outlineLevel="0" collapsed="false">
      <c r="A16954" s="416" t="s">
        <v>19446</v>
      </c>
      <c r="B16954" s="416" t="s">
        <v>19447</v>
      </c>
      <c r="C16954" s="417" t="s">
        <v>274</v>
      </c>
      <c r="D16954" s="419" t="n">
        <v>2.69</v>
      </c>
    </row>
    <row r="16955" s="399" customFormat="true" ht="15" hidden="false" customHeight="true" outlineLevel="0" collapsed="false">
      <c r="A16955" s="416" t="s">
        <v>19448</v>
      </c>
      <c r="B16955" s="416" t="s">
        <v>19449</v>
      </c>
      <c r="C16955" s="417" t="s">
        <v>274</v>
      </c>
      <c r="D16955" s="419" t="n">
        <v>3.45</v>
      </c>
    </row>
    <row r="16956" s="399" customFormat="true" ht="15" hidden="false" customHeight="true" outlineLevel="0" collapsed="false">
      <c r="A16956" s="416" t="s">
        <v>19450</v>
      </c>
      <c r="B16956" s="416" t="s">
        <v>19451</v>
      </c>
      <c r="C16956" s="417" t="s">
        <v>274</v>
      </c>
      <c r="D16956" s="419" t="n">
        <v>4.96</v>
      </c>
    </row>
    <row r="16957" s="399" customFormat="true" ht="15" hidden="false" customHeight="true" outlineLevel="0" collapsed="false">
      <c r="A16957" s="416" t="s">
        <v>19452</v>
      </c>
      <c r="B16957" s="416" t="s">
        <v>19453</v>
      </c>
      <c r="C16957" s="417" t="s">
        <v>274</v>
      </c>
      <c r="D16957" s="419" t="n">
        <v>6.63</v>
      </c>
    </row>
    <row r="16958" s="399" customFormat="true" ht="15" hidden="false" customHeight="true" outlineLevel="0" collapsed="false">
      <c r="A16958" s="416" t="s">
        <v>19454</v>
      </c>
      <c r="B16958" s="416" t="s">
        <v>19455</v>
      </c>
      <c r="C16958" s="417" t="s">
        <v>274</v>
      </c>
      <c r="D16958" s="419" t="n">
        <v>12.78</v>
      </c>
    </row>
    <row r="16959" s="399" customFormat="true" ht="15" hidden="false" customHeight="true" outlineLevel="0" collapsed="false">
      <c r="A16959" s="416" t="s">
        <v>19456</v>
      </c>
      <c r="B16959" s="416" t="s">
        <v>19457</v>
      </c>
      <c r="C16959" s="417" t="s">
        <v>274</v>
      </c>
      <c r="D16959" s="419" t="n">
        <v>17.99</v>
      </c>
    </row>
    <row r="16960" s="399" customFormat="true" ht="15" hidden="false" customHeight="true" outlineLevel="0" collapsed="false">
      <c r="A16960" s="416" t="s">
        <v>19458</v>
      </c>
      <c r="B16960" s="416" t="s">
        <v>19459</v>
      </c>
      <c r="C16960" s="417" t="s">
        <v>274</v>
      </c>
      <c r="D16960" s="419" t="n">
        <v>26.39</v>
      </c>
    </row>
    <row r="16961" s="399" customFormat="true" ht="15" hidden="false" customHeight="true" outlineLevel="0" collapsed="false">
      <c r="A16961" s="409" t="s">
        <v>14741</v>
      </c>
      <c r="B16961" s="410" t="s">
        <v>262</v>
      </c>
      <c r="C16961" s="411" t="s">
        <v>14742</v>
      </c>
      <c r="D16961" s="412" t="s">
        <v>14743</v>
      </c>
    </row>
    <row r="16962" s="399" customFormat="true" ht="15" hidden="false" customHeight="true" outlineLevel="0" collapsed="false">
      <c r="A16962" s="416" t="s">
        <v>19460</v>
      </c>
      <c r="B16962" s="416" t="s">
        <v>19461</v>
      </c>
      <c r="C16962" s="417" t="s">
        <v>274</v>
      </c>
      <c r="D16962" s="419" t="n">
        <v>37.18</v>
      </c>
    </row>
    <row r="16963" s="399" customFormat="true" ht="15" hidden="false" customHeight="true" outlineLevel="0" collapsed="false">
      <c r="A16963" s="416" t="s">
        <v>19462</v>
      </c>
      <c r="B16963" s="416" t="s">
        <v>19463</v>
      </c>
      <c r="C16963" s="417" t="s">
        <v>274</v>
      </c>
      <c r="D16963" s="419" t="n">
        <v>52.36</v>
      </c>
    </row>
    <row r="16964" s="399" customFormat="true" ht="15" hidden="false" customHeight="true" outlineLevel="0" collapsed="false">
      <c r="A16964" s="416" t="s">
        <v>19464</v>
      </c>
      <c r="B16964" s="416" t="s">
        <v>19465</v>
      </c>
      <c r="C16964" s="417" t="s">
        <v>274</v>
      </c>
      <c r="D16964" s="419" t="n">
        <v>71.75</v>
      </c>
    </row>
    <row r="16965" s="399" customFormat="true" ht="15" hidden="false" customHeight="true" outlineLevel="0" collapsed="false">
      <c r="A16965" s="416" t="s">
        <v>19466</v>
      </c>
      <c r="B16965" s="416" t="s">
        <v>19467</v>
      </c>
      <c r="C16965" s="417" t="s">
        <v>274</v>
      </c>
      <c r="D16965" s="419" t="n">
        <v>92.86</v>
      </c>
    </row>
    <row r="16966" s="399" customFormat="true" ht="15" hidden="false" customHeight="true" outlineLevel="0" collapsed="false">
      <c r="A16966" s="416" t="s">
        <v>19468</v>
      </c>
      <c r="B16966" s="416" t="s">
        <v>19469</v>
      </c>
      <c r="C16966" s="417" t="s">
        <v>274</v>
      </c>
      <c r="D16966" s="419" t="n">
        <v>114.48</v>
      </c>
    </row>
    <row r="16967" s="399" customFormat="true" ht="15" hidden="false" customHeight="true" outlineLevel="0" collapsed="false">
      <c r="A16967" s="416" t="s">
        <v>19470</v>
      </c>
      <c r="B16967" s="416" t="s">
        <v>19471</v>
      </c>
      <c r="C16967" s="417" t="s">
        <v>274</v>
      </c>
      <c r="D16967" s="419" t="n">
        <v>141.81</v>
      </c>
    </row>
    <row r="16968" s="399" customFormat="true" ht="15" hidden="false" customHeight="true" outlineLevel="0" collapsed="false">
      <c r="A16968" s="416" t="s">
        <v>19472</v>
      </c>
      <c r="B16968" s="416" t="s">
        <v>19473</v>
      </c>
      <c r="C16968" s="417" t="s">
        <v>274</v>
      </c>
      <c r="D16968" s="419" t="n">
        <v>172.44</v>
      </c>
    </row>
    <row r="16969" s="399" customFormat="true" ht="15" hidden="false" customHeight="true" outlineLevel="0" collapsed="false">
      <c r="A16969" s="416" t="s">
        <v>19474</v>
      </c>
      <c r="B16969" s="416" t="s">
        <v>19475</v>
      </c>
      <c r="C16969" s="417" t="s">
        <v>274</v>
      </c>
      <c r="D16969" s="419" t="n">
        <v>224.26</v>
      </c>
    </row>
    <row r="16970" s="399" customFormat="true" ht="15" hidden="false" customHeight="true" outlineLevel="0" collapsed="false">
      <c r="A16970" s="416" t="s">
        <v>19476</v>
      </c>
      <c r="B16970" s="416" t="s">
        <v>19477</v>
      </c>
      <c r="C16970" s="417" t="s">
        <v>274</v>
      </c>
      <c r="D16970" s="419" t="n">
        <v>7.39</v>
      </c>
    </row>
    <row r="16971" s="399" customFormat="true" ht="15" hidden="false" customHeight="true" outlineLevel="0" collapsed="false">
      <c r="A16971" s="416" t="s">
        <v>19478</v>
      </c>
      <c r="B16971" s="416" t="s">
        <v>19479</v>
      </c>
      <c r="C16971" s="417" t="s">
        <v>274</v>
      </c>
      <c r="D16971" s="419" t="n">
        <v>6.01</v>
      </c>
    </row>
    <row r="16972" s="399" customFormat="true" ht="15" hidden="false" customHeight="true" outlineLevel="0" collapsed="false">
      <c r="A16972" s="416" t="s">
        <v>19480</v>
      </c>
      <c r="B16972" s="416" t="s">
        <v>19481</v>
      </c>
      <c r="C16972" s="417" t="s">
        <v>274</v>
      </c>
      <c r="D16972" s="419" t="n">
        <v>10.14</v>
      </c>
    </row>
    <row r="16973" s="399" customFormat="true" ht="15" hidden="false" customHeight="true" outlineLevel="0" collapsed="false">
      <c r="A16973" s="416" t="s">
        <v>19482</v>
      </c>
      <c r="B16973" s="416" t="s">
        <v>19483</v>
      </c>
      <c r="C16973" s="417" t="s">
        <v>274</v>
      </c>
      <c r="D16973" s="419" t="n">
        <v>32.68</v>
      </c>
    </row>
    <row r="16974" s="399" customFormat="true" ht="15" hidden="false" customHeight="true" outlineLevel="0" collapsed="false">
      <c r="A16974" s="416" t="s">
        <v>19484</v>
      </c>
      <c r="B16974" s="416" t="s">
        <v>19485</v>
      </c>
      <c r="C16974" s="417" t="s">
        <v>274</v>
      </c>
      <c r="D16974" s="419" t="n">
        <v>85.16</v>
      </c>
    </row>
    <row r="16975" s="399" customFormat="true" ht="15" hidden="false" customHeight="true" outlineLevel="0" collapsed="false">
      <c r="A16975" s="416" t="s">
        <v>19486</v>
      </c>
      <c r="B16975" s="416" t="s">
        <v>19487</v>
      </c>
      <c r="C16975" s="417" t="s">
        <v>274</v>
      </c>
      <c r="D16975" s="419" t="n">
        <v>115.46</v>
      </c>
    </row>
    <row r="16976" s="399" customFormat="true" ht="15" hidden="false" customHeight="true" outlineLevel="0" collapsed="false">
      <c r="A16976" s="416" t="s">
        <v>19488</v>
      </c>
      <c r="B16976" s="416" t="s">
        <v>19489</v>
      </c>
      <c r="C16976" s="417" t="s">
        <v>274</v>
      </c>
      <c r="D16976" s="419" t="n">
        <v>42.39</v>
      </c>
    </row>
    <row r="16977" s="399" customFormat="true" ht="15" hidden="false" customHeight="true" outlineLevel="0" collapsed="false">
      <c r="A16977" s="414" t="s">
        <v>19490</v>
      </c>
      <c r="B16977" s="414" t="s">
        <v>19491</v>
      </c>
      <c r="C16977" s="415"/>
      <c r="D16977" s="415"/>
    </row>
    <row r="16978" s="399" customFormat="true" ht="15" hidden="false" customHeight="true" outlineLevel="0" collapsed="false">
      <c r="A16978" s="416" t="s">
        <v>19492</v>
      </c>
      <c r="B16978" s="416" t="s">
        <v>19493</v>
      </c>
      <c r="C16978" s="417" t="s">
        <v>274</v>
      </c>
      <c r="D16978" s="419" t="n">
        <v>11.17</v>
      </c>
    </row>
    <row r="16979" s="399" customFormat="true" ht="15" hidden="false" customHeight="true" outlineLevel="0" collapsed="false">
      <c r="A16979" s="416" t="s">
        <v>19494</v>
      </c>
      <c r="B16979" s="416" t="s">
        <v>19495</v>
      </c>
      <c r="C16979" s="417" t="s">
        <v>274</v>
      </c>
      <c r="D16979" s="419" t="n">
        <v>15.91</v>
      </c>
    </row>
    <row r="16980" s="399" customFormat="true" ht="15" hidden="false" customHeight="true" outlineLevel="0" collapsed="false">
      <c r="A16980" s="416" t="s">
        <v>19496</v>
      </c>
      <c r="B16980" s="416" t="s">
        <v>19497</v>
      </c>
      <c r="C16980" s="417" t="s">
        <v>274</v>
      </c>
      <c r="D16980" s="419" t="n">
        <v>22.8</v>
      </c>
    </row>
    <row r="16981" s="399" customFormat="true" ht="15" hidden="false" customHeight="true" outlineLevel="0" collapsed="false">
      <c r="A16981" s="416" t="s">
        <v>19498</v>
      </c>
      <c r="B16981" s="416" t="s">
        <v>19499</v>
      </c>
      <c r="C16981" s="417" t="s">
        <v>274</v>
      </c>
      <c r="D16981" s="419" t="n">
        <v>30.7</v>
      </c>
    </row>
    <row r="16982" s="399" customFormat="true" ht="15" hidden="false" customHeight="true" outlineLevel="0" collapsed="false">
      <c r="A16982" s="416" t="s">
        <v>19500</v>
      </c>
      <c r="B16982" s="416" t="s">
        <v>19501</v>
      </c>
      <c r="C16982" s="417" t="s">
        <v>274</v>
      </c>
      <c r="D16982" s="419" t="n">
        <v>23.61</v>
      </c>
    </row>
    <row r="16983" s="399" customFormat="true" ht="15" hidden="false" customHeight="true" outlineLevel="0" collapsed="false">
      <c r="A16983" s="416" t="s">
        <v>19502</v>
      </c>
      <c r="B16983" s="416" t="s">
        <v>19503</v>
      </c>
      <c r="C16983" s="417" t="s">
        <v>274</v>
      </c>
      <c r="D16983" s="419" t="n">
        <v>41.45</v>
      </c>
    </row>
    <row r="16984" s="399" customFormat="true" ht="15" hidden="false" customHeight="true" outlineLevel="0" collapsed="false">
      <c r="A16984" s="414" t="s">
        <v>19504</v>
      </c>
      <c r="B16984" s="414" t="s">
        <v>19505</v>
      </c>
      <c r="C16984" s="415"/>
      <c r="D16984" s="415"/>
    </row>
    <row r="16985" s="399" customFormat="true" ht="15" hidden="false" customHeight="true" outlineLevel="0" collapsed="false">
      <c r="A16985" s="416" t="s">
        <v>19506</v>
      </c>
      <c r="B16985" s="416" t="s">
        <v>19507</v>
      </c>
      <c r="C16985" s="417" t="s">
        <v>274</v>
      </c>
      <c r="D16985" s="419" t="n">
        <v>97.87</v>
      </c>
    </row>
    <row r="16986" s="399" customFormat="true" ht="15" hidden="false" customHeight="true" outlineLevel="0" collapsed="false">
      <c r="A16986" s="416" t="s">
        <v>19508</v>
      </c>
      <c r="B16986" s="416" t="s">
        <v>19509</v>
      </c>
      <c r="C16986" s="417" t="s">
        <v>274</v>
      </c>
      <c r="D16986" s="419" t="n">
        <v>114.29</v>
      </c>
    </row>
    <row r="16987" s="399" customFormat="true" ht="15" hidden="false" customHeight="true" outlineLevel="0" collapsed="false">
      <c r="A16987" s="414" t="s">
        <v>19510</v>
      </c>
      <c r="B16987" s="414" t="s">
        <v>19511</v>
      </c>
      <c r="C16987" s="415"/>
      <c r="D16987" s="415"/>
    </row>
    <row r="16988" s="399" customFormat="true" ht="15" hidden="false" customHeight="true" outlineLevel="0" collapsed="false">
      <c r="A16988" s="416" t="s">
        <v>19512</v>
      </c>
      <c r="B16988" s="416" t="s">
        <v>19513</v>
      </c>
      <c r="C16988" s="417" t="s">
        <v>274</v>
      </c>
      <c r="D16988" s="419" t="n">
        <v>4.04</v>
      </c>
    </row>
    <row r="16989" s="399" customFormat="true" ht="15" hidden="false" customHeight="true" outlineLevel="0" collapsed="false">
      <c r="A16989" s="416" t="s">
        <v>19514</v>
      </c>
      <c r="B16989" s="416" t="s">
        <v>19515</v>
      </c>
      <c r="C16989" s="417" t="s">
        <v>274</v>
      </c>
      <c r="D16989" s="419" t="n">
        <v>5.74</v>
      </c>
    </row>
    <row r="16990" s="399" customFormat="true" ht="15" hidden="false" customHeight="true" outlineLevel="0" collapsed="false">
      <c r="A16990" s="409" t="s">
        <v>14741</v>
      </c>
      <c r="B16990" s="410" t="s">
        <v>262</v>
      </c>
      <c r="C16990" s="411" t="s">
        <v>14742</v>
      </c>
      <c r="D16990" s="412" t="s">
        <v>14743</v>
      </c>
    </row>
    <row r="16991" s="399" customFormat="true" ht="15" hidden="false" customHeight="true" outlineLevel="0" collapsed="false">
      <c r="A16991" s="416" t="s">
        <v>19516</v>
      </c>
      <c r="B16991" s="416" t="s">
        <v>19517</v>
      </c>
      <c r="C16991" s="417" t="s">
        <v>274</v>
      </c>
      <c r="D16991" s="419" t="n">
        <v>7.48</v>
      </c>
    </row>
    <row r="16992" s="399" customFormat="true" ht="15" hidden="false" customHeight="true" outlineLevel="0" collapsed="false">
      <c r="A16992" s="416" t="s">
        <v>19518</v>
      </c>
      <c r="B16992" s="416" t="s">
        <v>19519</v>
      </c>
      <c r="C16992" s="417" t="s">
        <v>274</v>
      </c>
      <c r="D16992" s="419" t="n">
        <v>9.96</v>
      </c>
    </row>
    <row r="16993" s="399" customFormat="true" ht="15" hidden="false" customHeight="true" outlineLevel="0" collapsed="false">
      <c r="A16993" s="416" t="s">
        <v>19520</v>
      </c>
      <c r="B16993" s="416" t="s">
        <v>19521</v>
      </c>
      <c r="C16993" s="417" t="s">
        <v>274</v>
      </c>
      <c r="D16993" s="419" t="n">
        <v>14.26</v>
      </c>
    </row>
    <row r="16994" s="399" customFormat="true" ht="15" hidden="false" customHeight="true" outlineLevel="0" collapsed="false">
      <c r="A16994" s="416" t="s">
        <v>19522</v>
      </c>
      <c r="B16994" s="416" t="s">
        <v>19523</v>
      </c>
      <c r="C16994" s="417" t="s">
        <v>274</v>
      </c>
      <c r="D16994" s="419" t="n">
        <v>20.19</v>
      </c>
    </row>
    <row r="16995" s="399" customFormat="true" ht="15" hidden="false" customHeight="true" outlineLevel="0" collapsed="false">
      <c r="A16995" s="416" t="s">
        <v>19524</v>
      </c>
      <c r="B16995" s="416" t="s">
        <v>19525</v>
      </c>
      <c r="C16995" s="417" t="s">
        <v>274</v>
      </c>
      <c r="D16995" s="419" t="n">
        <v>29.18</v>
      </c>
    </row>
    <row r="16996" s="399" customFormat="true" ht="15" hidden="false" customHeight="true" outlineLevel="0" collapsed="false">
      <c r="A16996" s="416" t="s">
        <v>19526</v>
      </c>
      <c r="B16996" s="416" t="s">
        <v>19527</v>
      </c>
      <c r="C16996" s="417" t="s">
        <v>274</v>
      </c>
      <c r="D16996" s="419" t="n">
        <v>40.61</v>
      </c>
    </row>
    <row r="16997" s="399" customFormat="true" ht="15" hidden="false" customHeight="true" outlineLevel="0" collapsed="false">
      <c r="A16997" s="416" t="s">
        <v>19528</v>
      </c>
      <c r="B16997" s="416" t="s">
        <v>19529</v>
      </c>
      <c r="C16997" s="417" t="s">
        <v>274</v>
      </c>
      <c r="D16997" s="419" t="n">
        <v>56.83</v>
      </c>
    </row>
    <row r="16998" s="399" customFormat="true" ht="15" hidden="false" customHeight="true" outlineLevel="0" collapsed="false">
      <c r="A16998" s="416" t="s">
        <v>19530</v>
      </c>
      <c r="B16998" s="416" t="s">
        <v>19531</v>
      </c>
      <c r="C16998" s="417" t="s">
        <v>274</v>
      </c>
      <c r="D16998" s="419" t="n">
        <v>77.54</v>
      </c>
    </row>
    <row r="16999" s="399" customFormat="true" ht="15" hidden="false" customHeight="true" outlineLevel="0" collapsed="false">
      <c r="A16999" s="416" t="s">
        <v>19532</v>
      </c>
      <c r="B16999" s="416" t="s">
        <v>19533</v>
      </c>
      <c r="C16999" s="417" t="s">
        <v>274</v>
      </c>
      <c r="D16999" s="419" t="n">
        <v>104.19</v>
      </c>
    </row>
    <row r="17000" s="399" customFormat="true" ht="15" hidden="false" customHeight="true" outlineLevel="0" collapsed="false">
      <c r="A17000" s="416" t="s">
        <v>19534</v>
      </c>
      <c r="B17000" s="416" t="s">
        <v>19535</v>
      </c>
      <c r="C17000" s="417" t="s">
        <v>274</v>
      </c>
      <c r="D17000" s="419" t="n">
        <v>129.86</v>
      </c>
    </row>
    <row r="17001" s="399" customFormat="true" ht="15" hidden="false" customHeight="true" outlineLevel="0" collapsed="false">
      <c r="A17001" s="416" t="s">
        <v>19536</v>
      </c>
      <c r="B17001" s="416" t="s">
        <v>19537</v>
      </c>
      <c r="C17001" s="417" t="s">
        <v>274</v>
      </c>
      <c r="D17001" s="419" t="n">
        <v>158.99</v>
      </c>
    </row>
    <row r="17002" s="399" customFormat="true" ht="15" hidden="false" customHeight="true" outlineLevel="0" collapsed="false">
      <c r="A17002" s="416" t="s">
        <v>19538</v>
      </c>
      <c r="B17002" s="416" t="s">
        <v>19539</v>
      </c>
      <c r="C17002" s="417" t="s">
        <v>274</v>
      </c>
      <c r="D17002" s="419" t="n">
        <v>191.48</v>
      </c>
    </row>
    <row r="17003" s="399" customFormat="true" ht="15" hidden="false" customHeight="true" outlineLevel="0" collapsed="false">
      <c r="A17003" s="416" t="s">
        <v>19540</v>
      </c>
      <c r="B17003" s="416" t="s">
        <v>19541</v>
      </c>
      <c r="C17003" s="417" t="s">
        <v>274</v>
      </c>
      <c r="D17003" s="419" t="n">
        <v>240</v>
      </c>
    </row>
    <row r="17004" s="399" customFormat="true" ht="15" hidden="false" customHeight="true" outlineLevel="0" collapsed="false">
      <c r="A17004" s="414" t="s">
        <v>19542</v>
      </c>
      <c r="B17004" s="414" t="s">
        <v>19543</v>
      </c>
      <c r="C17004" s="415"/>
      <c r="D17004" s="415"/>
    </row>
    <row r="17005" s="399" customFormat="true" ht="15" hidden="false" customHeight="true" outlineLevel="0" collapsed="false">
      <c r="A17005" s="416" t="s">
        <v>19544</v>
      </c>
      <c r="B17005" s="416" t="s">
        <v>19545</v>
      </c>
      <c r="C17005" s="417" t="s">
        <v>274</v>
      </c>
      <c r="D17005" s="419" t="n">
        <v>10.35</v>
      </c>
    </row>
    <row r="17006" s="399" customFormat="true" ht="15" hidden="false" customHeight="true" outlineLevel="0" collapsed="false">
      <c r="A17006" s="416" t="s">
        <v>19546</v>
      </c>
      <c r="B17006" s="416" t="s">
        <v>19547</v>
      </c>
      <c r="C17006" s="417" t="s">
        <v>274</v>
      </c>
      <c r="D17006" s="419" t="n">
        <v>18.16</v>
      </c>
    </row>
    <row r="17007" s="399" customFormat="true" ht="15" hidden="false" customHeight="true" outlineLevel="0" collapsed="false">
      <c r="A17007" s="416" t="s">
        <v>19548</v>
      </c>
      <c r="B17007" s="416" t="s">
        <v>19549</v>
      </c>
      <c r="C17007" s="417" t="s">
        <v>274</v>
      </c>
      <c r="D17007" s="419" t="n">
        <v>22.08</v>
      </c>
    </row>
    <row r="17008" s="399" customFormat="true" ht="15" hidden="false" customHeight="true" outlineLevel="0" collapsed="false">
      <c r="A17008" s="414" t="s">
        <v>19550</v>
      </c>
      <c r="B17008" s="414" t="s">
        <v>19551</v>
      </c>
      <c r="C17008" s="415"/>
      <c r="D17008" s="415"/>
    </row>
    <row r="17009" s="399" customFormat="true" ht="15" hidden="false" customHeight="true" outlineLevel="0" collapsed="false">
      <c r="A17009" s="416" t="s">
        <v>19552</v>
      </c>
      <c r="B17009" s="416" t="s">
        <v>19553</v>
      </c>
      <c r="C17009" s="417" t="s">
        <v>274</v>
      </c>
      <c r="D17009" s="419" t="n">
        <v>16.16</v>
      </c>
    </row>
    <row r="17010" s="399" customFormat="true" ht="15" hidden="false" customHeight="true" outlineLevel="0" collapsed="false">
      <c r="A17010" s="421" t="n">
        <v>40</v>
      </c>
      <c r="B17010" s="414" t="s">
        <v>19554</v>
      </c>
      <c r="C17010" s="415"/>
      <c r="D17010" s="415"/>
    </row>
    <row r="17011" s="399" customFormat="true" ht="15" hidden="false" customHeight="true" outlineLevel="0" collapsed="false">
      <c r="A17011" s="414" t="s">
        <v>19555</v>
      </c>
      <c r="B17011" s="414" t="s">
        <v>19556</v>
      </c>
      <c r="C17011" s="415"/>
      <c r="D17011" s="415"/>
    </row>
    <row r="17012" s="399" customFormat="true" ht="15" hidden="false" customHeight="true" outlineLevel="0" collapsed="false">
      <c r="A17012" s="416" t="s">
        <v>19557</v>
      </c>
      <c r="B17012" s="416" t="s">
        <v>19558</v>
      </c>
      <c r="C17012" s="417" t="s">
        <v>267</v>
      </c>
      <c r="D17012" s="419" t="n">
        <v>13.8</v>
      </c>
    </row>
    <row r="17013" s="399" customFormat="true" ht="15" hidden="false" customHeight="true" outlineLevel="0" collapsed="false">
      <c r="A17013" s="416" t="s">
        <v>19559</v>
      </c>
      <c r="B17013" s="416" t="s">
        <v>19560</v>
      </c>
      <c r="C17013" s="417" t="s">
        <v>267</v>
      </c>
      <c r="D17013" s="419" t="n">
        <v>15.23</v>
      </c>
    </row>
    <row r="17014" s="399" customFormat="true" ht="15" hidden="false" customHeight="true" outlineLevel="0" collapsed="false">
      <c r="A17014" s="416" t="s">
        <v>19561</v>
      </c>
      <c r="B17014" s="416" t="s">
        <v>19562</v>
      </c>
      <c r="C17014" s="417" t="s">
        <v>267</v>
      </c>
      <c r="D17014" s="419" t="n">
        <v>17.2</v>
      </c>
    </row>
    <row r="17015" s="399" customFormat="true" ht="15" hidden="false" customHeight="true" outlineLevel="0" collapsed="false">
      <c r="A17015" s="416" t="s">
        <v>19563</v>
      </c>
      <c r="B17015" s="416" t="s">
        <v>19564</v>
      </c>
      <c r="C17015" s="417" t="s">
        <v>267</v>
      </c>
      <c r="D17015" s="419" t="n">
        <v>13.84</v>
      </c>
    </row>
    <row r="17016" s="399" customFormat="true" ht="15" hidden="false" customHeight="true" outlineLevel="0" collapsed="false">
      <c r="A17016" s="414" t="s">
        <v>19565</v>
      </c>
      <c r="B17016" s="414" t="s">
        <v>19566</v>
      </c>
      <c r="C17016" s="415"/>
      <c r="D17016" s="415"/>
    </row>
    <row r="17017" s="399" customFormat="true" ht="15" hidden="false" customHeight="true" outlineLevel="0" collapsed="false">
      <c r="A17017" s="416" t="s">
        <v>19567</v>
      </c>
      <c r="B17017" s="416" t="s">
        <v>19568</v>
      </c>
      <c r="C17017" s="417" t="s">
        <v>267</v>
      </c>
      <c r="D17017" s="419" t="n">
        <v>72.74</v>
      </c>
    </row>
    <row r="17018" s="399" customFormat="true" ht="15" hidden="false" customHeight="true" outlineLevel="0" collapsed="false">
      <c r="A17018" s="416" t="s">
        <v>19569</v>
      </c>
      <c r="B17018" s="416" t="s">
        <v>19570</v>
      </c>
      <c r="C17018" s="417" t="s">
        <v>267</v>
      </c>
      <c r="D17018" s="419" t="n">
        <v>29.35</v>
      </c>
    </row>
    <row r="17019" s="399" customFormat="true" ht="15" hidden="false" customHeight="true" outlineLevel="0" collapsed="false">
      <c r="A17019" s="416" t="s">
        <v>19571</v>
      </c>
      <c r="B17019" s="416" t="s">
        <v>19572</v>
      </c>
      <c r="C17019" s="417" t="s">
        <v>267</v>
      </c>
      <c r="D17019" s="419" t="n">
        <v>32.1</v>
      </c>
    </row>
    <row r="17020" s="399" customFormat="true" ht="15" hidden="false" customHeight="true" outlineLevel="0" collapsed="false">
      <c r="A17020" s="416" t="s">
        <v>19573</v>
      </c>
      <c r="B17020" s="416" t="s">
        <v>19574</v>
      </c>
      <c r="C17020" s="417" t="s">
        <v>267</v>
      </c>
      <c r="D17020" s="419" t="n">
        <v>41.98</v>
      </c>
    </row>
    <row r="17021" s="399" customFormat="true" ht="15" hidden="false" customHeight="true" outlineLevel="0" collapsed="false">
      <c r="A17021" s="416" t="s">
        <v>19575</v>
      </c>
      <c r="B17021" s="416" t="s">
        <v>19576</v>
      </c>
      <c r="C17021" s="417" t="s">
        <v>267</v>
      </c>
      <c r="D17021" s="419" t="n">
        <v>75.68</v>
      </c>
    </row>
    <row r="17022" s="399" customFormat="true" ht="15" hidden="false" customHeight="true" outlineLevel="0" collapsed="false">
      <c r="A17022" s="416" t="s">
        <v>19577</v>
      </c>
      <c r="B17022" s="416" t="s">
        <v>19578</v>
      </c>
      <c r="C17022" s="417" t="s">
        <v>267</v>
      </c>
      <c r="D17022" s="419" t="n">
        <v>152.61</v>
      </c>
    </row>
    <row r="17023" s="399" customFormat="true" ht="15" hidden="false" customHeight="true" outlineLevel="0" collapsed="false">
      <c r="A17023" s="409" t="s">
        <v>14741</v>
      </c>
      <c r="B17023" s="410" t="s">
        <v>262</v>
      </c>
      <c r="C17023" s="411" t="s">
        <v>14742</v>
      </c>
      <c r="D17023" s="412" t="s">
        <v>14743</v>
      </c>
    </row>
    <row r="17024" s="399" customFormat="true" ht="15" hidden="false" customHeight="true" outlineLevel="0" collapsed="false">
      <c r="A17024" s="416" t="s">
        <v>19579</v>
      </c>
      <c r="B17024" s="416" t="s">
        <v>19580</v>
      </c>
      <c r="C17024" s="417" t="s">
        <v>267</v>
      </c>
      <c r="D17024" s="419" t="n">
        <v>194.13</v>
      </c>
    </row>
    <row r="17025" s="399" customFormat="true" ht="15" hidden="false" customHeight="true" outlineLevel="0" collapsed="false">
      <c r="A17025" s="416" t="s">
        <v>19581</v>
      </c>
      <c r="B17025" s="416" t="s">
        <v>19582</v>
      </c>
      <c r="C17025" s="417" t="s">
        <v>267</v>
      </c>
      <c r="D17025" s="419" t="n">
        <v>184.59</v>
      </c>
    </row>
    <row r="17026" s="399" customFormat="true" ht="15" hidden="false" customHeight="true" outlineLevel="0" collapsed="false">
      <c r="A17026" s="416" t="s">
        <v>19583</v>
      </c>
      <c r="B17026" s="416" t="s">
        <v>19584</v>
      </c>
      <c r="C17026" s="417" t="s">
        <v>267</v>
      </c>
      <c r="D17026" s="419" t="n">
        <v>556.66</v>
      </c>
    </row>
    <row r="17027" s="399" customFormat="true" ht="15" hidden="false" customHeight="true" outlineLevel="0" collapsed="false">
      <c r="A17027" s="416" t="s">
        <v>19585</v>
      </c>
      <c r="B17027" s="416" t="s">
        <v>19586</v>
      </c>
      <c r="C17027" s="417" t="s">
        <v>267</v>
      </c>
      <c r="D17027" s="419" t="n">
        <v>780.79</v>
      </c>
    </row>
    <row r="17028" s="399" customFormat="true" ht="15" hidden="false" customHeight="true" outlineLevel="0" collapsed="false">
      <c r="A17028" s="416" t="s">
        <v>19587</v>
      </c>
      <c r="B17028" s="416" t="s">
        <v>19588</v>
      </c>
      <c r="C17028" s="417" t="s">
        <v>267</v>
      </c>
      <c r="D17028" s="418" t="n">
        <v>1524.61</v>
      </c>
    </row>
    <row r="17029" s="399" customFormat="true" ht="15" hidden="false" customHeight="true" outlineLevel="0" collapsed="false">
      <c r="A17029" s="416" t="s">
        <v>19589</v>
      </c>
      <c r="B17029" s="416" t="s">
        <v>19590</v>
      </c>
      <c r="C17029" s="417" t="s">
        <v>267</v>
      </c>
      <c r="D17029" s="419" t="n">
        <v>36.58</v>
      </c>
    </row>
    <row r="17030" s="399" customFormat="true" ht="15" hidden="false" customHeight="true" outlineLevel="0" collapsed="false">
      <c r="A17030" s="416" t="s">
        <v>19591</v>
      </c>
      <c r="B17030" s="416" t="s">
        <v>19592</v>
      </c>
      <c r="C17030" s="417" t="s">
        <v>267</v>
      </c>
      <c r="D17030" s="419" t="n">
        <v>87.88</v>
      </c>
    </row>
    <row r="17031" s="399" customFormat="true" ht="15" hidden="false" customHeight="true" outlineLevel="0" collapsed="false">
      <c r="A17031" s="416" t="s">
        <v>19593</v>
      </c>
      <c r="B17031" s="416" t="s">
        <v>19594</v>
      </c>
      <c r="C17031" s="417" t="s">
        <v>267</v>
      </c>
      <c r="D17031" s="419" t="n">
        <v>202.45</v>
      </c>
    </row>
    <row r="17032" s="399" customFormat="true" ht="15" hidden="false" customHeight="true" outlineLevel="0" collapsed="false">
      <c r="A17032" s="414" t="s">
        <v>19595</v>
      </c>
      <c r="B17032" s="414" t="s">
        <v>19596</v>
      </c>
      <c r="C17032" s="415"/>
      <c r="D17032" s="415"/>
    </row>
    <row r="17033" s="399" customFormat="true" ht="15" hidden="false" customHeight="true" outlineLevel="0" collapsed="false">
      <c r="A17033" s="416" t="s">
        <v>19597</v>
      </c>
      <c r="B17033" s="416" t="s">
        <v>19598</v>
      </c>
      <c r="C17033" s="417" t="s">
        <v>11250</v>
      </c>
      <c r="D17033" s="419" t="n">
        <v>40.02</v>
      </c>
    </row>
    <row r="17034" s="399" customFormat="true" ht="15" hidden="false" customHeight="true" outlineLevel="0" collapsed="false">
      <c r="A17034" s="416" t="s">
        <v>19599</v>
      </c>
      <c r="B17034" s="416" t="s">
        <v>19600</v>
      </c>
      <c r="C17034" s="417" t="s">
        <v>267</v>
      </c>
      <c r="D17034" s="419" t="n">
        <v>42.33</v>
      </c>
    </row>
    <row r="17035" s="399" customFormat="true" ht="15" hidden="false" customHeight="true" outlineLevel="0" collapsed="false">
      <c r="A17035" s="416" t="s">
        <v>19601</v>
      </c>
      <c r="B17035" s="416" t="s">
        <v>19602</v>
      </c>
      <c r="C17035" s="417" t="s">
        <v>267</v>
      </c>
      <c r="D17035" s="419" t="n">
        <v>79.62</v>
      </c>
    </row>
    <row r="17036" s="399" customFormat="true" ht="15" hidden="false" customHeight="true" outlineLevel="0" collapsed="false">
      <c r="A17036" s="416" t="s">
        <v>19603</v>
      </c>
      <c r="B17036" s="416" t="s">
        <v>19604</v>
      </c>
      <c r="C17036" s="417" t="s">
        <v>11250</v>
      </c>
      <c r="D17036" s="419" t="n">
        <v>280.36</v>
      </c>
    </row>
    <row r="17037" s="399" customFormat="true" ht="15" hidden="false" customHeight="true" outlineLevel="0" collapsed="false">
      <c r="A17037" s="416" t="s">
        <v>19605</v>
      </c>
      <c r="B17037" s="416" t="s">
        <v>19606</v>
      </c>
      <c r="C17037" s="417" t="s">
        <v>11250</v>
      </c>
      <c r="D17037" s="419" t="n">
        <v>289.82</v>
      </c>
    </row>
    <row r="17038" s="399" customFormat="true" ht="15" hidden="false" customHeight="true" outlineLevel="0" collapsed="false">
      <c r="A17038" s="416" t="s">
        <v>19607</v>
      </c>
      <c r="B17038" s="416" t="s">
        <v>19608</v>
      </c>
      <c r="C17038" s="417" t="s">
        <v>11250</v>
      </c>
      <c r="D17038" s="419" t="n">
        <v>31.69</v>
      </c>
    </row>
    <row r="17039" s="399" customFormat="true" ht="15" hidden="false" customHeight="true" outlineLevel="0" collapsed="false">
      <c r="A17039" s="416" t="s">
        <v>19609</v>
      </c>
      <c r="B17039" s="416" t="s">
        <v>19610</v>
      </c>
      <c r="C17039" s="417" t="s">
        <v>11250</v>
      </c>
      <c r="D17039" s="419" t="n">
        <v>325.24</v>
      </c>
    </row>
    <row r="17040" s="399" customFormat="true" ht="15" hidden="false" customHeight="true" outlineLevel="0" collapsed="false">
      <c r="A17040" s="416" t="s">
        <v>19611</v>
      </c>
      <c r="B17040" s="416" t="s">
        <v>19612</v>
      </c>
      <c r="C17040" s="417" t="s">
        <v>267</v>
      </c>
      <c r="D17040" s="419" t="n">
        <v>37.94</v>
      </c>
    </row>
    <row r="17041" s="399" customFormat="true" ht="15" hidden="false" customHeight="true" outlineLevel="0" collapsed="false">
      <c r="A17041" s="416" t="s">
        <v>19613</v>
      </c>
      <c r="B17041" s="416" t="s">
        <v>19614</v>
      </c>
      <c r="C17041" s="417" t="s">
        <v>11250</v>
      </c>
      <c r="D17041" s="419" t="n">
        <v>26.2</v>
      </c>
    </row>
    <row r="17042" s="399" customFormat="true" ht="15" hidden="false" customHeight="true" outlineLevel="0" collapsed="false">
      <c r="A17042" s="416" t="s">
        <v>19615</v>
      </c>
      <c r="B17042" s="416" t="s">
        <v>19616</v>
      </c>
      <c r="C17042" s="417" t="s">
        <v>11250</v>
      </c>
      <c r="D17042" s="419" t="n">
        <v>28.2</v>
      </c>
    </row>
    <row r="17043" s="399" customFormat="true" ht="15" hidden="false" customHeight="true" outlineLevel="0" collapsed="false">
      <c r="A17043" s="416" t="s">
        <v>19617</v>
      </c>
      <c r="B17043" s="416" t="s">
        <v>19618</v>
      </c>
      <c r="C17043" s="417" t="s">
        <v>11250</v>
      </c>
      <c r="D17043" s="419" t="n">
        <v>45.83</v>
      </c>
    </row>
    <row r="17044" s="399" customFormat="true" ht="15" hidden="false" customHeight="true" outlineLevel="0" collapsed="false">
      <c r="A17044" s="416" t="s">
        <v>19619</v>
      </c>
      <c r="B17044" s="416" t="s">
        <v>19620</v>
      </c>
      <c r="C17044" s="417" t="s">
        <v>11250</v>
      </c>
      <c r="D17044" s="419" t="n">
        <v>41.35</v>
      </c>
    </row>
    <row r="17045" s="399" customFormat="true" ht="15" hidden="false" customHeight="true" outlineLevel="0" collapsed="false">
      <c r="A17045" s="416" t="s">
        <v>19621</v>
      </c>
      <c r="B17045" s="416" t="s">
        <v>19622</v>
      </c>
      <c r="C17045" s="417" t="s">
        <v>11250</v>
      </c>
      <c r="D17045" s="419" t="n">
        <v>37.3</v>
      </c>
    </row>
    <row r="17046" s="399" customFormat="true" ht="15" hidden="false" customHeight="true" outlineLevel="0" collapsed="false">
      <c r="A17046" s="416" t="s">
        <v>19623</v>
      </c>
      <c r="B17046" s="416" t="s">
        <v>19624</v>
      </c>
      <c r="C17046" s="417" t="s">
        <v>11250</v>
      </c>
      <c r="D17046" s="419" t="n">
        <v>54.53</v>
      </c>
    </row>
    <row r="17047" s="399" customFormat="true" ht="15" hidden="false" customHeight="true" outlineLevel="0" collapsed="false">
      <c r="A17047" s="414" t="s">
        <v>19625</v>
      </c>
      <c r="B17047" s="414" t="s">
        <v>19626</v>
      </c>
      <c r="C17047" s="415"/>
      <c r="D17047" s="415"/>
    </row>
    <row r="17048" s="399" customFormat="true" ht="15" hidden="false" customHeight="true" outlineLevel="0" collapsed="false">
      <c r="A17048" s="416" t="s">
        <v>19627</v>
      </c>
      <c r="B17048" s="416" t="s">
        <v>19628</v>
      </c>
      <c r="C17048" s="417" t="s">
        <v>11250</v>
      </c>
      <c r="D17048" s="419" t="n">
        <v>29.79</v>
      </c>
    </row>
    <row r="17049" s="399" customFormat="true" ht="15" hidden="false" customHeight="true" outlineLevel="0" collapsed="false">
      <c r="A17049" s="416" t="s">
        <v>19629</v>
      </c>
      <c r="B17049" s="416" t="s">
        <v>19630</v>
      </c>
      <c r="C17049" s="417" t="s">
        <v>11250</v>
      </c>
      <c r="D17049" s="419" t="n">
        <v>40.15</v>
      </c>
    </row>
    <row r="17050" s="399" customFormat="true" ht="15" hidden="false" customHeight="true" outlineLevel="0" collapsed="false">
      <c r="A17050" s="416" t="s">
        <v>19631</v>
      </c>
      <c r="B17050" s="416" t="s">
        <v>19632</v>
      </c>
      <c r="C17050" s="417" t="s">
        <v>11250</v>
      </c>
      <c r="D17050" s="419" t="n">
        <v>50.01</v>
      </c>
    </row>
    <row r="17051" s="399" customFormat="true" ht="15" hidden="false" customHeight="true" outlineLevel="0" collapsed="false">
      <c r="A17051" s="416" t="s">
        <v>19633</v>
      </c>
      <c r="B17051" s="416" t="s">
        <v>19634</v>
      </c>
      <c r="C17051" s="417" t="s">
        <v>11250</v>
      </c>
      <c r="D17051" s="419" t="n">
        <v>25.99</v>
      </c>
    </row>
    <row r="17052" s="399" customFormat="true" ht="15" hidden="false" customHeight="true" outlineLevel="0" collapsed="false">
      <c r="A17052" s="416" t="s">
        <v>19635</v>
      </c>
      <c r="B17052" s="416" t="s">
        <v>19636</v>
      </c>
      <c r="C17052" s="417" t="s">
        <v>11250</v>
      </c>
      <c r="D17052" s="419" t="n">
        <v>33.3</v>
      </c>
    </row>
    <row r="17053" s="399" customFormat="true" ht="15" hidden="false" customHeight="true" outlineLevel="0" collapsed="false">
      <c r="A17053" s="416" t="s">
        <v>19637</v>
      </c>
      <c r="B17053" s="416" t="s">
        <v>19638</v>
      </c>
      <c r="C17053" s="417" t="s">
        <v>11250</v>
      </c>
      <c r="D17053" s="419" t="n">
        <v>34.53</v>
      </c>
    </row>
    <row r="17054" s="399" customFormat="true" ht="15" hidden="false" customHeight="true" outlineLevel="0" collapsed="false">
      <c r="A17054" s="416" t="s">
        <v>19639</v>
      </c>
      <c r="B17054" s="416" t="s">
        <v>19640</v>
      </c>
      <c r="C17054" s="417" t="s">
        <v>11250</v>
      </c>
      <c r="D17054" s="419" t="n">
        <v>33.49</v>
      </c>
    </row>
    <row r="17055" s="399" customFormat="true" ht="15" hidden="false" customHeight="true" outlineLevel="0" collapsed="false">
      <c r="A17055" s="416" t="s">
        <v>19641</v>
      </c>
      <c r="B17055" s="416" t="s">
        <v>19642</v>
      </c>
      <c r="C17055" s="417" t="s">
        <v>11250</v>
      </c>
      <c r="D17055" s="419" t="n">
        <v>43.4</v>
      </c>
    </row>
    <row r="17056" s="399" customFormat="true" ht="15" hidden="false" customHeight="true" outlineLevel="0" collapsed="false">
      <c r="A17056" s="416" t="s">
        <v>19643</v>
      </c>
      <c r="B17056" s="416" t="s">
        <v>19644</v>
      </c>
      <c r="C17056" s="417" t="s">
        <v>11250</v>
      </c>
      <c r="D17056" s="419" t="n">
        <v>64.62</v>
      </c>
    </row>
    <row r="17057" s="399" customFormat="true" ht="15" hidden="false" customHeight="true" outlineLevel="0" collapsed="false">
      <c r="A17057" s="416" t="s">
        <v>19645</v>
      </c>
      <c r="B17057" s="416" t="s">
        <v>19646</v>
      </c>
      <c r="C17057" s="417" t="s">
        <v>11250</v>
      </c>
      <c r="D17057" s="419" t="n">
        <v>58.93</v>
      </c>
    </row>
    <row r="17058" s="399" customFormat="true" ht="15" hidden="false" customHeight="true" outlineLevel="0" collapsed="false">
      <c r="A17058" s="416" t="s">
        <v>19647</v>
      </c>
      <c r="B17058" s="416" t="s">
        <v>19648</v>
      </c>
      <c r="C17058" s="417" t="s">
        <v>11250</v>
      </c>
      <c r="D17058" s="419" t="n">
        <v>30.05</v>
      </c>
    </row>
    <row r="17059" s="399" customFormat="true" ht="15" hidden="false" customHeight="true" outlineLevel="0" collapsed="false">
      <c r="A17059" s="416" t="s">
        <v>19649</v>
      </c>
      <c r="B17059" s="416" t="s">
        <v>19650</v>
      </c>
      <c r="C17059" s="417" t="s">
        <v>11250</v>
      </c>
      <c r="D17059" s="419" t="n">
        <v>73.02</v>
      </c>
    </row>
    <row r="17060" s="399" customFormat="true" ht="15" hidden="false" customHeight="true" outlineLevel="0" collapsed="false">
      <c r="A17060" s="416" t="s">
        <v>19651</v>
      </c>
      <c r="B17060" s="416" t="s">
        <v>19652</v>
      </c>
      <c r="C17060" s="417" t="s">
        <v>267</v>
      </c>
      <c r="D17060" s="419" t="n">
        <v>49.78</v>
      </c>
    </row>
    <row r="17061" s="399" customFormat="true" ht="15" hidden="false" customHeight="true" outlineLevel="0" collapsed="false">
      <c r="A17061" s="416" t="s">
        <v>19653</v>
      </c>
      <c r="B17061" s="416" t="s">
        <v>19654</v>
      </c>
      <c r="C17061" s="417" t="s">
        <v>267</v>
      </c>
      <c r="D17061" s="419" t="n">
        <v>113.57</v>
      </c>
    </row>
    <row r="17062" s="399" customFormat="true" ht="15" hidden="false" customHeight="true" outlineLevel="0" collapsed="false">
      <c r="A17062" s="414" t="s">
        <v>19655</v>
      </c>
      <c r="B17062" s="414" t="s">
        <v>19656</v>
      </c>
      <c r="C17062" s="415"/>
      <c r="D17062" s="415"/>
    </row>
    <row r="17063" s="399" customFormat="true" ht="15" hidden="false" customHeight="true" outlineLevel="0" collapsed="false">
      <c r="A17063" s="416" t="s">
        <v>19657</v>
      </c>
      <c r="B17063" s="416" t="s">
        <v>19658</v>
      </c>
      <c r="C17063" s="417" t="s">
        <v>11250</v>
      </c>
      <c r="D17063" s="419" t="n">
        <v>37.58</v>
      </c>
    </row>
    <row r="17064" s="399" customFormat="true" ht="15" hidden="false" customHeight="true" outlineLevel="0" collapsed="false">
      <c r="A17064" s="409" t="s">
        <v>14741</v>
      </c>
      <c r="B17064" s="410" t="s">
        <v>262</v>
      </c>
      <c r="C17064" s="411" t="s">
        <v>14742</v>
      </c>
      <c r="D17064" s="412" t="s">
        <v>14743</v>
      </c>
    </row>
    <row r="17065" s="399" customFormat="true" ht="15" hidden="false" customHeight="true" outlineLevel="0" collapsed="false">
      <c r="A17065" s="416" t="s">
        <v>19659</v>
      </c>
      <c r="B17065" s="416" t="s">
        <v>19660</v>
      </c>
      <c r="C17065" s="417" t="s">
        <v>11250</v>
      </c>
      <c r="D17065" s="419" t="n">
        <v>44.58</v>
      </c>
    </row>
    <row r="17066" s="399" customFormat="true" ht="15" hidden="false" customHeight="true" outlineLevel="0" collapsed="false">
      <c r="A17066" s="416" t="s">
        <v>19661</v>
      </c>
      <c r="B17066" s="416" t="s">
        <v>19662</v>
      </c>
      <c r="C17066" s="417" t="s">
        <v>11250</v>
      </c>
      <c r="D17066" s="419" t="n">
        <v>67.88</v>
      </c>
    </row>
    <row r="17067" s="399" customFormat="true" ht="15" hidden="false" customHeight="true" outlineLevel="0" collapsed="false">
      <c r="A17067" s="416" t="s">
        <v>19663</v>
      </c>
      <c r="B17067" s="416" t="s">
        <v>19664</v>
      </c>
      <c r="C17067" s="417" t="s">
        <v>11250</v>
      </c>
      <c r="D17067" s="419" t="n">
        <v>75.88</v>
      </c>
    </row>
    <row r="17068" s="399" customFormat="true" ht="15" hidden="false" customHeight="true" outlineLevel="0" collapsed="false">
      <c r="A17068" s="416" t="s">
        <v>19665</v>
      </c>
      <c r="B17068" s="416" t="s">
        <v>19666</v>
      </c>
      <c r="C17068" s="417" t="s">
        <v>11250</v>
      </c>
      <c r="D17068" s="419" t="n">
        <v>102.02</v>
      </c>
    </row>
    <row r="17069" s="399" customFormat="true" ht="15" hidden="false" customHeight="true" outlineLevel="0" collapsed="false">
      <c r="A17069" s="416" t="s">
        <v>19667</v>
      </c>
      <c r="B17069" s="416" t="s">
        <v>19668</v>
      </c>
      <c r="C17069" s="417" t="s">
        <v>11250</v>
      </c>
      <c r="D17069" s="419" t="n">
        <v>227.4</v>
      </c>
    </row>
    <row r="17070" s="399" customFormat="true" ht="15" hidden="false" customHeight="true" outlineLevel="0" collapsed="false">
      <c r="A17070" s="416" t="s">
        <v>19669</v>
      </c>
      <c r="B17070" s="416" t="s">
        <v>19670</v>
      </c>
      <c r="C17070" s="417" t="s">
        <v>11250</v>
      </c>
      <c r="D17070" s="419" t="n">
        <v>284.47</v>
      </c>
    </row>
    <row r="17071" s="399" customFormat="true" ht="15" hidden="false" customHeight="true" outlineLevel="0" collapsed="false">
      <c r="A17071" s="416" t="s">
        <v>19671</v>
      </c>
      <c r="B17071" s="416" t="s">
        <v>19672</v>
      </c>
      <c r="C17071" s="417" t="s">
        <v>11250</v>
      </c>
      <c r="D17071" s="419" t="n">
        <v>394.56</v>
      </c>
    </row>
    <row r="17072" s="399" customFormat="true" ht="15" hidden="false" customHeight="true" outlineLevel="0" collapsed="false">
      <c r="A17072" s="416" t="s">
        <v>19673</v>
      </c>
      <c r="B17072" s="416" t="s">
        <v>19674</v>
      </c>
      <c r="C17072" s="417" t="s">
        <v>11250</v>
      </c>
      <c r="D17072" s="419" t="n">
        <v>41.65</v>
      </c>
    </row>
    <row r="17073" s="399" customFormat="true" ht="15" hidden="false" customHeight="true" outlineLevel="0" collapsed="false">
      <c r="A17073" s="414" t="s">
        <v>19675</v>
      </c>
      <c r="B17073" s="414" t="s">
        <v>19676</v>
      </c>
      <c r="C17073" s="415"/>
      <c r="D17073" s="415"/>
    </row>
    <row r="17074" s="399" customFormat="true" ht="15" hidden="false" customHeight="true" outlineLevel="0" collapsed="false">
      <c r="A17074" s="416" t="s">
        <v>19677</v>
      </c>
      <c r="B17074" s="416" t="s">
        <v>19678</v>
      </c>
      <c r="C17074" s="417" t="s">
        <v>267</v>
      </c>
      <c r="D17074" s="419" t="n">
        <v>15.26</v>
      </c>
    </row>
    <row r="17075" s="399" customFormat="true" ht="15" hidden="false" customHeight="true" outlineLevel="0" collapsed="false">
      <c r="A17075" s="416" t="s">
        <v>19679</v>
      </c>
      <c r="B17075" s="416" t="s">
        <v>19680</v>
      </c>
      <c r="C17075" s="417" t="s">
        <v>267</v>
      </c>
      <c r="D17075" s="419" t="n">
        <v>18.4</v>
      </c>
    </row>
    <row r="17076" s="399" customFormat="true" ht="15" hidden="false" customHeight="true" outlineLevel="0" collapsed="false">
      <c r="A17076" s="416" t="s">
        <v>19681</v>
      </c>
      <c r="B17076" s="416" t="s">
        <v>19682</v>
      </c>
      <c r="C17076" s="417" t="s">
        <v>267</v>
      </c>
      <c r="D17076" s="419" t="n">
        <v>18.82</v>
      </c>
    </row>
    <row r="17077" s="399" customFormat="true" ht="15" hidden="false" customHeight="true" outlineLevel="0" collapsed="false">
      <c r="A17077" s="414" t="s">
        <v>19683</v>
      </c>
      <c r="B17077" s="414" t="s">
        <v>19684</v>
      </c>
      <c r="C17077" s="415"/>
      <c r="D17077" s="415"/>
    </row>
    <row r="17078" s="399" customFormat="true" ht="15" hidden="false" customHeight="true" outlineLevel="0" collapsed="false">
      <c r="A17078" s="416" t="s">
        <v>19685</v>
      </c>
      <c r="B17078" s="416" t="s">
        <v>19686</v>
      </c>
      <c r="C17078" s="417" t="s">
        <v>267</v>
      </c>
      <c r="D17078" s="419" t="n">
        <v>294.65</v>
      </c>
    </row>
    <row r="17079" s="399" customFormat="true" ht="15" hidden="false" customHeight="true" outlineLevel="0" collapsed="false">
      <c r="A17079" s="416" t="s">
        <v>19687</v>
      </c>
      <c r="B17079" s="416" t="s">
        <v>19688</v>
      </c>
      <c r="C17079" s="417" t="s">
        <v>267</v>
      </c>
      <c r="D17079" s="419" t="n">
        <v>304.28</v>
      </c>
    </row>
    <row r="17080" s="399" customFormat="true" ht="15" hidden="false" customHeight="true" outlineLevel="0" collapsed="false">
      <c r="A17080" s="416" t="s">
        <v>19689</v>
      </c>
      <c r="B17080" s="416" t="s">
        <v>19690</v>
      </c>
      <c r="C17080" s="417" t="s">
        <v>267</v>
      </c>
      <c r="D17080" s="419" t="n">
        <v>353.47</v>
      </c>
    </row>
    <row r="17081" s="399" customFormat="true" ht="15" hidden="false" customHeight="true" outlineLevel="0" collapsed="false">
      <c r="A17081" s="416" t="s">
        <v>19691</v>
      </c>
      <c r="B17081" s="416" t="s">
        <v>19692</v>
      </c>
      <c r="C17081" s="417" t="s">
        <v>267</v>
      </c>
      <c r="D17081" s="419" t="n">
        <v>290.37</v>
      </c>
    </row>
    <row r="17082" s="399" customFormat="true" ht="15" hidden="false" customHeight="true" outlineLevel="0" collapsed="false">
      <c r="A17082" s="416" t="s">
        <v>19693</v>
      </c>
      <c r="B17082" s="416" t="s">
        <v>19694</v>
      </c>
      <c r="C17082" s="417" t="s">
        <v>267</v>
      </c>
      <c r="D17082" s="419" t="n">
        <v>424.53</v>
      </c>
    </row>
    <row r="17083" s="399" customFormat="true" ht="15" hidden="false" customHeight="true" outlineLevel="0" collapsed="false">
      <c r="A17083" s="416" t="s">
        <v>19695</v>
      </c>
      <c r="B17083" s="416" t="s">
        <v>19696</v>
      </c>
      <c r="C17083" s="417" t="s">
        <v>267</v>
      </c>
      <c r="D17083" s="419" t="n">
        <v>608.34</v>
      </c>
    </row>
    <row r="17084" s="399" customFormat="true" ht="15" hidden="false" customHeight="true" outlineLevel="0" collapsed="false">
      <c r="A17084" s="416" t="s">
        <v>19697</v>
      </c>
      <c r="B17084" s="416" t="s">
        <v>19698</v>
      </c>
      <c r="C17084" s="417" t="s">
        <v>267</v>
      </c>
      <c r="D17084" s="419" t="n">
        <v>819.79</v>
      </c>
    </row>
    <row r="17085" s="399" customFormat="true" ht="15" hidden="false" customHeight="true" outlineLevel="0" collapsed="false">
      <c r="A17085" s="416" t="s">
        <v>19699</v>
      </c>
      <c r="B17085" s="416" t="s">
        <v>19700</v>
      </c>
      <c r="C17085" s="417" t="s">
        <v>267</v>
      </c>
      <c r="D17085" s="418" t="n">
        <v>1099.97</v>
      </c>
    </row>
    <row r="17086" s="399" customFormat="true" ht="15" hidden="false" customHeight="true" outlineLevel="0" collapsed="false">
      <c r="A17086" s="416" t="s">
        <v>19701</v>
      </c>
      <c r="B17086" s="416" t="s">
        <v>19702</v>
      </c>
      <c r="C17086" s="417" t="s">
        <v>267</v>
      </c>
      <c r="D17086" s="418" t="n">
        <v>1644.7</v>
      </c>
    </row>
    <row r="17087" s="399" customFormat="true" ht="15" hidden="false" customHeight="true" outlineLevel="0" collapsed="false">
      <c r="A17087" s="416" t="s">
        <v>19703</v>
      </c>
      <c r="B17087" s="416" t="s">
        <v>19704</v>
      </c>
      <c r="C17087" s="417" t="s">
        <v>267</v>
      </c>
      <c r="D17087" s="418" t="n">
        <v>3578.81</v>
      </c>
    </row>
    <row r="17088" s="399" customFormat="true" ht="15" hidden="false" customHeight="true" outlineLevel="0" collapsed="false">
      <c r="A17088" s="416" t="s">
        <v>19705</v>
      </c>
      <c r="B17088" s="416" t="s">
        <v>19706</v>
      </c>
      <c r="C17088" s="417" t="s">
        <v>267</v>
      </c>
      <c r="D17088" s="418" t="n">
        <v>2195.1</v>
      </c>
    </row>
    <row r="17089" s="399" customFormat="true" ht="15" hidden="false" customHeight="true" outlineLevel="0" collapsed="false">
      <c r="A17089" s="416" t="s">
        <v>19707</v>
      </c>
      <c r="B17089" s="416" t="s">
        <v>19708</v>
      </c>
      <c r="C17089" s="417" t="s">
        <v>267</v>
      </c>
      <c r="D17089" s="418" t="n">
        <v>5180.97</v>
      </c>
    </row>
    <row r="17090" s="399" customFormat="true" ht="15" hidden="false" customHeight="true" outlineLevel="0" collapsed="false">
      <c r="A17090" s="416" t="s">
        <v>19709</v>
      </c>
      <c r="B17090" s="416" t="s">
        <v>19710</v>
      </c>
      <c r="C17090" s="417" t="s">
        <v>267</v>
      </c>
      <c r="D17090" s="419" t="n">
        <v>97.55</v>
      </c>
    </row>
    <row r="17091" s="399" customFormat="true" ht="15" hidden="false" customHeight="true" outlineLevel="0" collapsed="false">
      <c r="A17091" s="416" t="s">
        <v>19711</v>
      </c>
      <c r="B17091" s="416" t="s">
        <v>19712</v>
      </c>
      <c r="C17091" s="417" t="s">
        <v>267</v>
      </c>
      <c r="D17091" s="419" t="n">
        <v>166.04</v>
      </c>
    </row>
    <row r="17092" s="399" customFormat="true" ht="15" hidden="false" customHeight="true" outlineLevel="0" collapsed="false">
      <c r="A17092" s="416" t="s">
        <v>19713</v>
      </c>
      <c r="B17092" s="416" t="s">
        <v>19714</v>
      </c>
      <c r="C17092" s="417" t="s">
        <v>267</v>
      </c>
      <c r="D17092" s="419" t="n">
        <v>169.31</v>
      </c>
    </row>
    <row r="17093" s="399" customFormat="true" ht="15" hidden="false" customHeight="true" outlineLevel="0" collapsed="false">
      <c r="A17093" s="414" t="s">
        <v>19715</v>
      </c>
      <c r="B17093" s="414" t="s">
        <v>19716</v>
      </c>
      <c r="C17093" s="415"/>
      <c r="D17093" s="415"/>
    </row>
    <row r="17094" s="399" customFormat="true" ht="15" hidden="false" customHeight="true" outlineLevel="0" collapsed="false">
      <c r="A17094" s="416" t="s">
        <v>19717</v>
      </c>
      <c r="B17094" s="416" t="s">
        <v>19718</v>
      </c>
      <c r="C17094" s="417" t="s">
        <v>267</v>
      </c>
      <c r="D17094" s="419" t="n">
        <v>98.18</v>
      </c>
    </row>
    <row r="17095" s="399" customFormat="true" ht="15" hidden="false" customHeight="true" outlineLevel="0" collapsed="false">
      <c r="A17095" s="416" t="s">
        <v>19719</v>
      </c>
      <c r="B17095" s="416" t="s">
        <v>19720</v>
      </c>
      <c r="C17095" s="417" t="s">
        <v>267</v>
      </c>
      <c r="D17095" s="419" t="n">
        <v>287.22</v>
      </c>
    </row>
    <row r="17096" s="399" customFormat="true" ht="15" hidden="false" customHeight="true" outlineLevel="0" collapsed="false">
      <c r="A17096" s="416" t="s">
        <v>19721</v>
      </c>
      <c r="B17096" s="416" t="s">
        <v>19722</v>
      </c>
      <c r="C17096" s="417" t="s">
        <v>267</v>
      </c>
      <c r="D17096" s="419" t="n">
        <v>484.5</v>
      </c>
    </row>
    <row r="17097" s="399" customFormat="true" ht="15" hidden="false" customHeight="true" outlineLevel="0" collapsed="false">
      <c r="A17097" s="416" t="s">
        <v>19723</v>
      </c>
      <c r="B17097" s="416" t="s">
        <v>19724</v>
      </c>
      <c r="C17097" s="417" t="s">
        <v>267</v>
      </c>
      <c r="D17097" s="419" t="n">
        <v>376.16</v>
      </c>
    </row>
    <row r="17098" s="399" customFormat="true" ht="15" hidden="false" customHeight="true" outlineLevel="0" collapsed="false">
      <c r="A17098" s="416" t="s">
        <v>19725</v>
      </c>
      <c r="B17098" s="416" t="s">
        <v>19726</v>
      </c>
      <c r="C17098" s="417" t="s">
        <v>267</v>
      </c>
      <c r="D17098" s="419" t="n">
        <v>142.09</v>
      </c>
    </row>
    <row r="17099" s="399" customFormat="true" ht="15" hidden="false" customHeight="true" outlineLevel="0" collapsed="false">
      <c r="A17099" s="416" t="s">
        <v>19727</v>
      </c>
      <c r="B17099" s="416" t="s">
        <v>19728</v>
      </c>
      <c r="C17099" s="417" t="s">
        <v>267</v>
      </c>
      <c r="D17099" s="418" t="n">
        <v>4202.75</v>
      </c>
    </row>
    <row r="17100" s="399" customFormat="true" ht="15" hidden="false" customHeight="true" outlineLevel="0" collapsed="false">
      <c r="A17100" s="416" t="s">
        <v>19729</v>
      </c>
      <c r="B17100" s="416" t="s">
        <v>19730</v>
      </c>
      <c r="C17100" s="417" t="s">
        <v>267</v>
      </c>
      <c r="D17100" s="419" t="n">
        <v>149.44</v>
      </c>
    </row>
    <row r="17101" s="399" customFormat="true" ht="15" hidden="false" customHeight="true" outlineLevel="0" collapsed="false">
      <c r="A17101" s="416" t="s">
        <v>19731</v>
      </c>
      <c r="B17101" s="416" t="s">
        <v>19732</v>
      </c>
      <c r="C17101" s="417" t="s">
        <v>267</v>
      </c>
      <c r="D17101" s="418" t="n">
        <v>3166.88</v>
      </c>
    </row>
    <row r="17102" s="399" customFormat="true" ht="15" hidden="false" customHeight="true" outlineLevel="0" collapsed="false">
      <c r="A17102" s="416" t="s">
        <v>19733</v>
      </c>
      <c r="B17102" s="416" t="s">
        <v>19734</v>
      </c>
      <c r="C17102" s="417" t="s">
        <v>267</v>
      </c>
      <c r="D17102" s="419" t="n">
        <v>170.77</v>
      </c>
    </row>
    <row r="17103" s="399" customFormat="true" ht="15" hidden="false" customHeight="true" outlineLevel="0" collapsed="false">
      <c r="A17103" s="416" t="s">
        <v>19735</v>
      </c>
      <c r="B17103" s="416" t="s">
        <v>19736</v>
      </c>
      <c r="C17103" s="417" t="s">
        <v>267</v>
      </c>
      <c r="D17103" s="419" t="n">
        <v>304.38</v>
      </c>
    </row>
    <row r="17104" s="399" customFormat="true" ht="15" hidden="false" customHeight="true" outlineLevel="0" collapsed="false">
      <c r="A17104" s="414" t="s">
        <v>19737</v>
      </c>
      <c r="B17104" s="414" t="s">
        <v>19738</v>
      </c>
      <c r="C17104" s="415"/>
      <c r="D17104" s="415"/>
    </row>
    <row r="17105" s="399" customFormat="true" ht="15" hidden="false" customHeight="true" outlineLevel="0" collapsed="false">
      <c r="A17105" s="416" t="s">
        <v>19739</v>
      </c>
      <c r="B17105" s="416" t="s">
        <v>19740</v>
      </c>
      <c r="C17105" s="417" t="s">
        <v>267</v>
      </c>
      <c r="D17105" s="419" t="n">
        <v>655.93</v>
      </c>
    </row>
    <row r="17106" s="399" customFormat="true" ht="15" hidden="false" customHeight="true" outlineLevel="0" collapsed="false">
      <c r="A17106" s="416" t="s">
        <v>19741</v>
      </c>
      <c r="B17106" s="416" t="s">
        <v>19742</v>
      </c>
      <c r="C17106" s="417" t="s">
        <v>267</v>
      </c>
      <c r="D17106" s="419" t="n">
        <v>337.68</v>
      </c>
    </row>
    <row r="17107" s="399" customFormat="true" ht="15" hidden="false" customHeight="true" outlineLevel="0" collapsed="false">
      <c r="A17107" s="416" t="s">
        <v>19743</v>
      </c>
      <c r="B17107" s="416" t="s">
        <v>19744</v>
      </c>
      <c r="C17107" s="417" t="s">
        <v>267</v>
      </c>
      <c r="D17107" s="419" t="n">
        <v>185.38</v>
      </c>
    </row>
    <row r="17108" s="399" customFormat="true" ht="15" hidden="false" customHeight="true" outlineLevel="0" collapsed="false">
      <c r="A17108" s="416" t="s">
        <v>19745</v>
      </c>
      <c r="B17108" s="416" t="s">
        <v>19746</v>
      </c>
      <c r="C17108" s="417" t="s">
        <v>267</v>
      </c>
      <c r="D17108" s="419" t="n">
        <v>459.72</v>
      </c>
    </row>
    <row r="17109" s="399" customFormat="true" ht="15" hidden="false" customHeight="true" outlineLevel="0" collapsed="false">
      <c r="A17109" s="414" t="s">
        <v>19747</v>
      </c>
      <c r="B17109" s="414" t="s">
        <v>19748</v>
      </c>
      <c r="C17109" s="415"/>
      <c r="D17109" s="415"/>
    </row>
    <row r="17110" s="399" customFormat="true" ht="15" hidden="false" customHeight="true" outlineLevel="0" collapsed="false">
      <c r="A17110" s="416" t="s">
        <v>19749</v>
      </c>
      <c r="B17110" s="416" t="s">
        <v>19750</v>
      </c>
      <c r="C17110" s="417" t="s">
        <v>267</v>
      </c>
      <c r="D17110" s="419" t="n">
        <v>184.21</v>
      </c>
    </row>
    <row r="17111" s="399" customFormat="true" ht="15" hidden="false" customHeight="true" outlineLevel="0" collapsed="false">
      <c r="A17111" s="416" t="s">
        <v>19751</v>
      </c>
      <c r="B17111" s="416" t="s">
        <v>19752</v>
      </c>
      <c r="C17111" s="417" t="s">
        <v>267</v>
      </c>
      <c r="D17111" s="419" t="n">
        <v>401.31</v>
      </c>
    </row>
    <row r="17112" s="399" customFormat="true" ht="15" hidden="false" customHeight="true" outlineLevel="0" collapsed="false">
      <c r="A17112" s="414" t="s">
        <v>19753</v>
      </c>
      <c r="B17112" s="414" t="s">
        <v>19754</v>
      </c>
      <c r="C17112" s="415"/>
      <c r="D17112" s="415"/>
    </row>
    <row r="17113" s="399" customFormat="true" ht="15" hidden="false" customHeight="true" outlineLevel="0" collapsed="false">
      <c r="A17113" s="416" t="s">
        <v>19755</v>
      </c>
      <c r="B17113" s="416" t="s">
        <v>19756</v>
      </c>
      <c r="C17113" s="417" t="s">
        <v>267</v>
      </c>
      <c r="D17113" s="419" t="n">
        <v>152.09</v>
      </c>
    </row>
    <row r="17114" s="399" customFormat="true" ht="15" hidden="false" customHeight="true" outlineLevel="0" collapsed="false">
      <c r="A17114" s="409" t="s">
        <v>14741</v>
      </c>
      <c r="B17114" s="410" t="s">
        <v>262</v>
      </c>
      <c r="C17114" s="411" t="s">
        <v>14742</v>
      </c>
      <c r="D17114" s="412" t="s">
        <v>14743</v>
      </c>
    </row>
    <row r="17115" s="399" customFormat="true" ht="15" hidden="false" customHeight="true" outlineLevel="0" collapsed="false">
      <c r="A17115" s="416" t="s">
        <v>19757</v>
      </c>
      <c r="B17115" s="416" t="s">
        <v>19758</v>
      </c>
      <c r="C17115" s="417" t="s">
        <v>267</v>
      </c>
      <c r="D17115" s="419" t="n">
        <v>152.06</v>
      </c>
    </row>
    <row r="17116" s="399" customFormat="true" ht="15" hidden="false" customHeight="true" outlineLevel="0" collapsed="false">
      <c r="A17116" s="414" t="s">
        <v>19759</v>
      </c>
      <c r="B17116" s="414" t="s">
        <v>19760</v>
      </c>
      <c r="C17116" s="415"/>
      <c r="D17116" s="415"/>
    </row>
    <row r="17117" s="399" customFormat="true" ht="15" hidden="false" customHeight="true" outlineLevel="0" collapsed="false">
      <c r="A17117" s="416" t="s">
        <v>19761</v>
      </c>
      <c r="B17117" s="416" t="s">
        <v>19762</v>
      </c>
      <c r="C17117" s="417" t="s">
        <v>267</v>
      </c>
      <c r="D17117" s="419" t="n">
        <v>103.86</v>
      </c>
    </row>
    <row r="17118" s="399" customFormat="true" ht="15" hidden="false" customHeight="true" outlineLevel="0" collapsed="false">
      <c r="A17118" s="416" t="s">
        <v>19763</v>
      </c>
      <c r="B17118" s="416" t="s">
        <v>19764</v>
      </c>
      <c r="C17118" s="417" t="s">
        <v>267</v>
      </c>
      <c r="D17118" s="419" t="n">
        <v>91.26</v>
      </c>
    </row>
    <row r="17119" s="399" customFormat="true" ht="15" hidden="false" customHeight="true" outlineLevel="0" collapsed="false">
      <c r="A17119" s="416" t="s">
        <v>19765</v>
      </c>
      <c r="B17119" s="416" t="s">
        <v>19766</v>
      </c>
      <c r="C17119" s="417" t="s">
        <v>267</v>
      </c>
      <c r="D17119" s="419" t="n">
        <v>51.81</v>
      </c>
    </row>
    <row r="17120" s="399" customFormat="true" ht="15" hidden="false" customHeight="true" outlineLevel="0" collapsed="false">
      <c r="A17120" s="416" t="s">
        <v>19767</v>
      </c>
      <c r="B17120" s="416" t="s">
        <v>19768</v>
      </c>
      <c r="C17120" s="417" t="s">
        <v>267</v>
      </c>
      <c r="D17120" s="419" t="n">
        <v>147.71</v>
      </c>
    </row>
    <row r="17121" s="399" customFormat="true" ht="15" hidden="false" customHeight="true" outlineLevel="0" collapsed="false">
      <c r="A17121" s="416" t="s">
        <v>19769</v>
      </c>
      <c r="B17121" s="416" t="s">
        <v>19770</v>
      </c>
      <c r="C17121" s="417" t="s">
        <v>267</v>
      </c>
      <c r="D17121" s="419" t="n">
        <v>460.35</v>
      </c>
    </row>
    <row r="17122" s="399" customFormat="true" ht="15" hidden="false" customHeight="true" outlineLevel="0" collapsed="false">
      <c r="A17122" s="416" t="s">
        <v>19771</v>
      </c>
      <c r="B17122" s="416" t="s">
        <v>19772</v>
      </c>
      <c r="C17122" s="417" t="s">
        <v>267</v>
      </c>
      <c r="D17122" s="419" t="n">
        <v>5.77</v>
      </c>
    </row>
    <row r="17123" s="399" customFormat="true" ht="15" hidden="false" customHeight="true" outlineLevel="0" collapsed="false">
      <c r="A17123" s="416" t="s">
        <v>19773</v>
      </c>
      <c r="B17123" s="416" t="s">
        <v>19774</v>
      </c>
      <c r="C17123" s="417" t="s">
        <v>267</v>
      </c>
      <c r="D17123" s="419" t="n">
        <v>11.36</v>
      </c>
    </row>
    <row r="17124" s="399" customFormat="true" ht="15" hidden="false" customHeight="true" outlineLevel="0" collapsed="false">
      <c r="A17124" s="416" t="s">
        <v>19775</v>
      </c>
      <c r="B17124" s="416" t="s">
        <v>19776</v>
      </c>
      <c r="C17124" s="417" t="s">
        <v>267</v>
      </c>
      <c r="D17124" s="419" t="n">
        <v>65.71</v>
      </c>
    </row>
    <row r="17125" s="399" customFormat="true" ht="15" hidden="false" customHeight="true" outlineLevel="0" collapsed="false">
      <c r="A17125" s="416" t="s">
        <v>19777</v>
      </c>
      <c r="B17125" s="416" t="s">
        <v>19778</v>
      </c>
      <c r="C17125" s="417" t="s">
        <v>267</v>
      </c>
      <c r="D17125" s="419" t="n">
        <v>18.19</v>
      </c>
    </row>
    <row r="17126" s="399" customFormat="true" ht="15" hidden="false" customHeight="true" outlineLevel="0" collapsed="false">
      <c r="A17126" s="416" t="s">
        <v>19779</v>
      </c>
      <c r="B17126" s="416" t="s">
        <v>19780</v>
      </c>
      <c r="C17126" s="417" t="s">
        <v>267</v>
      </c>
      <c r="D17126" s="419" t="n">
        <v>19.58</v>
      </c>
    </row>
    <row r="17127" s="399" customFormat="true" ht="15" hidden="false" customHeight="true" outlineLevel="0" collapsed="false">
      <c r="A17127" s="416" t="s">
        <v>19781</v>
      </c>
      <c r="B17127" s="416" t="s">
        <v>19782</v>
      </c>
      <c r="C17127" s="417" t="s">
        <v>267</v>
      </c>
      <c r="D17127" s="419" t="n">
        <v>512.5</v>
      </c>
    </row>
    <row r="17128" s="399" customFormat="true" ht="15" hidden="false" customHeight="true" outlineLevel="0" collapsed="false">
      <c r="A17128" s="416" t="s">
        <v>19783</v>
      </c>
      <c r="B17128" s="416" t="s">
        <v>19784</v>
      </c>
      <c r="C17128" s="417" t="s">
        <v>267</v>
      </c>
      <c r="D17128" s="419" t="n">
        <v>105.33</v>
      </c>
    </row>
    <row r="17129" s="399" customFormat="true" ht="15" hidden="false" customHeight="true" outlineLevel="0" collapsed="false">
      <c r="A17129" s="416" t="s">
        <v>19785</v>
      </c>
      <c r="B17129" s="416" t="s">
        <v>19786</v>
      </c>
      <c r="C17129" s="417" t="s">
        <v>267</v>
      </c>
      <c r="D17129" s="419" t="n">
        <v>74.28</v>
      </c>
    </row>
    <row r="17130" s="399" customFormat="true" ht="15" hidden="false" customHeight="true" outlineLevel="0" collapsed="false">
      <c r="A17130" s="416" t="s">
        <v>19787</v>
      </c>
      <c r="B17130" s="416" t="s">
        <v>19788</v>
      </c>
      <c r="C17130" s="417" t="s">
        <v>267</v>
      </c>
      <c r="D17130" s="419" t="n">
        <v>67.44</v>
      </c>
    </row>
    <row r="17131" s="399" customFormat="true" ht="15" hidden="false" customHeight="true" outlineLevel="0" collapsed="false">
      <c r="A17131" s="421" t="n">
        <v>41</v>
      </c>
      <c r="B17131" s="414" t="s">
        <v>19789</v>
      </c>
      <c r="C17131" s="415"/>
      <c r="D17131" s="415"/>
    </row>
    <row r="17132" s="399" customFormat="true" ht="15" hidden="false" customHeight="true" outlineLevel="0" collapsed="false">
      <c r="A17132" s="414" t="s">
        <v>19790</v>
      </c>
      <c r="B17132" s="414" t="s">
        <v>19791</v>
      </c>
      <c r="C17132" s="415"/>
      <c r="D17132" s="415"/>
    </row>
    <row r="17133" s="399" customFormat="true" ht="15" hidden="false" customHeight="true" outlineLevel="0" collapsed="false">
      <c r="A17133" s="416" t="s">
        <v>19792</v>
      </c>
      <c r="B17133" s="416" t="s">
        <v>19793</v>
      </c>
      <c r="C17133" s="417" t="s">
        <v>267</v>
      </c>
      <c r="D17133" s="419" t="n">
        <v>22.2</v>
      </c>
    </row>
    <row r="17134" s="399" customFormat="true" ht="15" hidden="false" customHeight="true" outlineLevel="0" collapsed="false">
      <c r="A17134" s="416" t="s">
        <v>19794</v>
      </c>
      <c r="B17134" s="416" t="s">
        <v>19795</v>
      </c>
      <c r="C17134" s="417" t="s">
        <v>267</v>
      </c>
      <c r="D17134" s="419" t="n">
        <v>25.07</v>
      </c>
    </row>
    <row r="17135" s="399" customFormat="true" ht="15" hidden="false" customHeight="true" outlineLevel="0" collapsed="false">
      <c r="A17135" s="416" t="s">
        <v>19796</v>
      </c>
      <c r="B17135" s="416" t="s">
        <v>19797</v>
      </c>
      <c r="C17135" s="417" t="s">
        <v>267</v>
      </c>
      <c r="D17135" s="419" t="n">
        <v>57.25</v>
      </c>
    </row>
    <row r="17136" s="399" customFormat="true" ht="15" hidden="false" customHeight="true" outlineLevel="0" collapsed="false">
      <c r="A17136" s="416" t="s">
        <v>19798</v>
      </c>
      <c r="B17136" s="416" t="s">
        <v>19799</v>
      </c>
      <c r="C17136" s="417" t="s">
        <v>267</v>
      </c>
      <c r="D17136" s="419" t="n">
        <v>22.34</v>
      </c>
    </row>
    <row r="17137" s="399" customFormat="true" ht="15" hidden="false" customHeight="true" outlineLevel="0" collapsed="false">
      <c r="A17137" s="414" t="s">
        <v>19800</v>
      </c>
      <c r="B17137" s="414" t="s">
        <v>19801</v>
      </c>
      <c r="C17137" s="415"/>
      <c r="D17137" s="415"/>
    </row>
    <row r="17138" s="399" customFormat="true" ht="15" hidden="false" customHeight="true" outlineLevel="0" collapsed="false">
      <c r="A17138" s="416" t="s">
        <v>19802</v>
      </c>
      <c r="B17138" s="416" t="s">
        <v>19803</v>
      </c>
      <c r="C17138" s="417" t="s">
        <v>267</v>
      </c>
      <c r="D17138" s="419" t="n">
        <v>11.03</v>
      </c>
    </row>
    <row r="17139" s="399" customFormat="true" ht="15" hidden="false" customHeight="true" outlineLevel="0" collapsed="false">
      <c r="A17139" s="416" t="s">
        <v>19804</v>
      </c>
      <c r="B17139" s="416" t="s">
        <v>19805</v>
      </c>
      <c r="C17139" s="417" t="s">
        <v>274</v>
      </c>
      <c r="D17139" s="419" t="n">
        <v>103.52</v>
      </c>
    </row>
    <row r="17140" s="399" customFormat="true" ht="15" hidden="false" customHeight="true" outlineLevel="0" collapsed="false">
      <c r="A17140" s="414" t="s">
        <v>19806</v>
      </c>
      <c r="B17140" s="414" t="s">
        <v>19807</v>
      </c>
      <c r="C17140" s="415"/>
      <c r="D17140" s="415"/>
    </row>
    <row r="17141" s="399" customFormat="true" ht="15" hidden="false" customHeight="true" outlineLevel="0" collapsed="false">
      <c r="A17141" s="416" t="s">
        <v>19808</v>
      </c>
      <c r="B17141" s="416" t="s">
        <v>19809</v>
      </c>
      <c r="C17141" s="417" t="s">
        <v>267</v>
      </c>
      <c r="D17141" s="419" t="n">
        <v>26.81</v>
      </c>
    </row>
    <row r="17142" s="399" customFormat="true" ht="15" hidden="false" customHeight="true" outlineLevel="0" collapsed="false">
      <c r="A17142" s="416" t="s">
        <v>19810</v>
      </c>
      <c r="B17142" s="416" t="s">
        <v>19811</v>
      </c>
      <c r="C17142" s="417" t="s">
        <v>267</v>
      </c>
      <c r="D17142" s="419" t="n">
        <v>13.94</v>
      </c>
    </row>
    <row r="17143" s="399" customFormat="true" ht="15" hidden="false" customHeight="true" outlineLevel="0" collapsed="false">
      <c r="A17143" s="416" t="s">
        <v>19812</v>
      </c>
      <c r="B17143" s="416" t="s">
        <v>19813</v>
      </c>
      <c r="C17143" s="417" t="s">
        <v>267</v>
      </c>
      <c r="D17143" s="419" t="n">
        <v>14.15</v>
      </c>
    </row>
    <row r="17144" s="399" customFormat="true" ht="15" hidden="false" customHeight="true" outlineLevel="0" collapsed="false">
      <c r="A17144" s="414" t="s">
        <v>19814</v>
      </c>
      <c r="B17144" s="414" t="s">
        <v>19815</v>
      </c>
      <c r="C17144" s="415"/>
      <c r="D17144" s="415"/>
    </row>
    <row r="17145" s="399" customFormat="true" ht="15" hidden="false" customHeight="true" outlineLevel="0" collapsed="false">
      <c r="A17145" s="416" t="s">
        <v>19816</v>
      </c>
      <c r="B17145" s="416" t="s">
        <v>19817</v>
      </c>
      <c r="C17145" s="417" t="s">
        <v>267</v>
      </c>
      <c r="D17145" s="419" t="n">
        <v>24.38</v>
      </c>
    </row>
    <row r="17146" s="399" customFormat="true" ht="15" hidden="false" customHeight="true" outlineLevel="0" collapsed="false">
      <c r="A17146" s="416" t="s">
        <v>19818</v>
      </c>
      <c r="B17146" s="416" t="s">
        <v>19819</v>
      </c>
      <c r="C17146" s="417" t="s">
        <v>267</v>
      </c>
      <c r="D17146" s="419" t="n">
        <v>19.15</v>
      </c>
    </row>
    <row r="17147" s="399" customFormat="true" ht="15" hidden="false" customHeight="true" outlineLevel="0" collapsed="false">
      <c r="A17147" s="416" t="s">
        <v>19820</v>
      </c>
      <c r="B17147" s="416" t="s">
        <v>19821</v>
      </c>
      <c r="C17147" s="417" t="s">
        <v>267</v>
      </c>
      <c r="D17147" s="419" t="n">
        <v>14.77</v>
      </c>
    </row>
    <row r="17148" s="399" customFormat="true" ht="15" hidden="false" customHeight="true" outlineLevel="0" collapsed="false">
      <c r="A17148" s="416" t="s">
        <v>19822</v>
      </c>
      <c r="B17148" s="416" t="s">
        <v>19823</v>
      </c>
      <c r="C17148" s="417" t="s">
        <v>267</v>
      </c>
      <c r="D17148" s="419" t="n">
        <v>23.78</v>
      </c>
    </row>
    <row r="17149" s="399" customFormat="true" ht="15" hidden="false" customHeight="true" outlineLevel="0" collapsed="false">
      <c r="A17149" s="416" t="s">
        <v>19824</v>
      </c>
      <c r="B17149" s="416" t="s">
        <v>19825</v>
      </c>
      <c r="C17149" s="417" t="s">
        <v>267</v>
      </c>
      <c r="D17149" s="419" t="n">
        <v>21.15</v>
      </c>
    </row>
    <row r="17150" s="399" customFormat="true" ht="15" hidden="false" customHeight="true" outlineLevel="0" collapsed="false">
      <c r="A17150" s="416" t="s">
        <v>19826</v>
      </c>
      <c r="B17150" s="416" t="s">
        <v>19827</v>
      </c>
      <c r="C17150" s="417" t="s">
        <v>267</v>
      </c>
      <c r="D17150" s="419" t="n">
        <v>32.73</v>
      </c>
    </row>
    <row r="17151" s="399" customFormat="true" ht="15" hidden="false" customHeight="true" outlineLevel="0" collapsed="false">
      <c r="A17151" s="416" t="s">
        <v>19828</v>
      </c>
      <c r="B17151" s="416" t="s">
        <v>19829</v>
      </c>
      <c r="C17151" s="417" t="s">
        <v>267</v>
      </c>
      <c r="D17151" s="419" t="n">
        <v>17.32</v>
      </c>
    </row>
    <row r="17152" s="399" customFormat="true" ht="15" hidden="false" customHeight="true" outlineLevel="0" collapsed="false">
      <c r="A17152" s="416" t="s">
        <v>19830</v>
      </c>
      <c r="B17152" s="416" t="s">
        <v>19831</v>
      </c>
      <c r="C17152" s="417" t="s">
        <v>267</v>
      </c>
      <c r="D17152" s="419" t="n">
        <v>18.37</v>
      </c>
    </row>
    <row r="17153" s="399" customFormat="true" ht="15" hidden="false" customHeight="true" outlineLevel="0" collapsed="false">
      <c r="A17153" s="416" t="s">
        <v>19832</v>
      </c>
      <c r="B17153" s="416" t="s">
        <v>19833</v>
      </c>
      <c r="C17153" s="417" t="s">
        <v>267</v>
      </c>
      <c r="D17153" s="419" t="n">
        <v>23.48</v>
      </c>
    </row>
    <row r="17154" s="399" customFormat="true" ht="15" hidden="false" customHeight="true" outlineLevel="0" collapsed="false">
      <c r="A17154" s="416" t="s">
        <v>19834</v>
      </c>
      <c r="B17154" s="416" t="s">
        <v>19835</v>
      </c>
      <c r="C17154" s="417" t="s">
        <v>267</v>
      </c>
      <c r="D17154" s="419" t="n">
        <v>19.94</v>
      </c>
    </row>
    <row r="17155" s="399" customFormat="true" ht="15" hidden="false" customHeight="true" outlineLevel="0" collapsed="false">
      <c r="A17155" s="416" t="s">
        <v>19836</v>
      </c>
      <c r="B17155" s="416" t="s">
        <v>19837</v>
      </c>
      <c r="C17155" s="417" t="s">
        <v>267</v>
      </c>
      <c r="D17155" s="419" t="n">
        <v>19.57</v>
      </c>
    </row>
    <row r="17156" s="399" customFormat="true" ht="15" hidden="false" customHeight="true" outlineLevel="0" collapsed="false">
      <c r="A17156" s="416" t="s">
        <v>19838</v>
      </c>
      <c r="B17156" s="416" t="s">
        <v>19839</v>
      </c>
      <c r="C17156" s="417" t="s">
        <v>267</v>
      </c>
      <c r="D17156" s="419" t="n">
        <v>16.96</v>
      </c>
    </row>
    <row r="17157" s="399" customFormat="true" ht="15" hidden="false" customHeight="true" outlineLevel="0" collapsed="false">
      <c r="A17157" s="409" t="s">
        <v>14741</v>
      </c>
      <c r="B17157" s="410" t="s">
        <v>262</v>
      </c>
      <c r="C17157" s="411" t="s">
        <v>14742</v>
      </c>
      <c r="D17157" s="412" t="s">
        <v>14743</v>
      </c>
    </row>
    <row r="17158" s="399" customFormat="true" ht="15" hidden="false" customHeight="true" outlineLevel="0" collapsed="false">
      <c r="A17158" s="414" t="s">
        <v>19840</v>
      </c>
      <c r="B17158" s="414" t="s">
        <v>19841</v>
      </c>
      <c r="C17158" s="415"/>
      <c r="D17158" s="415"/>
    </row>
    <row r="17159" s="399" customFormat="true" ht="15" hidden="false" customHeight="true" outlineLevel="0" collapsed="false">
      <c r="A17159" s="416" t="s">
        <v>19842</v>
      </c>
      <c r="B17159" s="416" t="s">
        <v>19843</v>
      </c>
      <c r="C17159" s="417" t="s">
        <v>267</v>
      </c>
      <c r="D17159" s="419" t="n">
        <v>41.56</v>
      </c>
    </row>
    <row r="17160" s="399" customFormat="true" ht="15" hidden="false" customHeight="true" outlineLevel="0" collapsed="false">
      <c r="A17160" s="416" t="s">
        <v>19844</v>
      </c>
      <c r="B17160" s="416" t="s">
        <v>19845</v>
      </c>
      <c r="C17160" s="417" t="s">
        <v>267</v>
      </c>
      <c r="D17160" s="419" t="n">
        <v>100.55</v>
      </c>
    </row>
    <row r="17161" s="399" customFormat="true" ht="15" hidden="false" customHeight="true" outlineLevel="0" collapsed="false">
      <c r="A17161" s="416" t="s">
        <v>19846</v>
      </c>
      <c r="B17161" s="416" t="s">
        <v>19847</v>
      </c>
      <c r="C17161" s="417" t="s">
        <v>267</v>
      </c>
      <c r="D17161" s="419" t="n">
        <v>128.06</v>
      </c>
    </row>
    <row r="17162" s="399" customFormat="true" ht="15" hidden="false" customHeight="true" outlineLevel="0" collapsed="false">
      <c r="A17162" s="416" t="s">
        <v>19848</v>
      </c>
      <c r="B17162" s="416" t="s">
        <v>19849</v>
      </c>
      <c r="C17162" s="417" t="s">
        <v>267</v>
      </c>
      <c r="D17162" s="419" t="n">
        <v>173.6</v>
      </c>
    </row>
    <row r="17163" s="399" customFormat="true" ht="15" hidden="false" customHeight="true" outlineLevel="0" collapsed="false">
      <c r="A17163" s="416" t="s">
        <v>19850</v>
      </c>
      <c r="B17163" s="416" t="s">
        <v>19851</v>
      </c>
      <c r="C17163" s="417" t="s">
        <v>267</v>
      </c>
      <c r="D17163" s="419" t="n">
        <v>243.33</v>
      </c>
    </row>
    <row r="17164" s="399" customFormat="true" ht="15" hidden="false" customHeight="true" outlineLevel="0" collapsed="false">
      <c r="A17164" s="416" t="s">
        <v>19852</v>
      </c>
      <c r="B17164" s="416" t="s">
        <v>19853</v>
      </c>
      <c r="C17164" s="417" t="s">
        <v>267</v>
      </c>
      <c r="D17164" s="419" t="n">
        <v>97.04</v>
      </c>
    </row>
    <row r="17165" s="399" customFormat="true" ht="15" hidden="false" customHeight="true" outlineLevel="0" collapsed="false">
      <c r="A17165" s="416" t="s">
        <v>19854</v>
      </c>
      <c r="B17165" s="416" t="s">
        <v>19855</v>
      </c>
      <c r="C17165" s="417" t="s">
        <v>267</v>
      </c>
      <c r="D17165" s="419" t="n">
        <v>164.47</v>
      </c>
    </row>
    <row r="17166" s="399" customFormat="true" ht="15" hidden="false" customHeight="true" outlineLevel="0" collapsed="false">
      <c r="A17166" s="416" t="s">
        <v>19856</v>
      </c>
      <c r="B17166" s="416" t="s">
        <v>19857</v>
      </c>
      <c r="C17166" s="417" t="s">
        <v>267</v>
      </c>
      <c r="D17166" s="419" t="n">
        <v>156.68</v>
      </c>
    </row>
    <row r="17167" s="399" customFormat="true" ht="15" hidden="false" customHeight="true" outlineLevel="0" collapsed="false">
      <c r="A17167" s="414" t="s">
        <v>19858</v>
      </c>
      <c r="B17167" s="414" t="s">
        <v>19859</v>
      </c>
      <c r="C17167" s="415"/>
      <c r="D17167" s="415"/>
    </row>
    <row r="17168" s="399" customFormat="true" ht="15" hidden="false" customHeight="true" outlineLevel="0" collapsed="false">
      <c r="A17168" s="416" t="s">
        <v>19860</v>
      </c>
      <c r="B17168" s="416" t="s">
        <v>19861</v>
      </c>
      <c r="C17168" s="417" t="s">
        <v>267</v>
      </c>
      <c r="D17168" s="419" t="n">
        <v>69.99</v>
      </c>
    </row>
    <row r="17169" s="399" customFormat="true" ht="15" hidden="false" customHeight="true" outlineLevel="0" collapsed="false">
      <c r="A17169" s="416" t="s">
        <v>19862</v>
      </c>
      <c r="B17169" s="416" t="s">
        <v>19863</v>
      </c>
      <c r="C17169" s="417" t="s">
        <v>267</v>
      </c>
      <c r="D17169" s="419" t="n">
        <v>108.83</v>
      </c>
    </row>
    <row r="17170" s="399" customFormat="true" ht="15" hidden="false" customHeight="true" outlineLevel="0" collapsed="false">
      <c r="A17170" s="416" t="s">
        <v>19864</v>
      </c>
      <c r="B17170" s="416" t="s">
        <v>19865</v>
      </c>
      <c r="C17170" s="417" t="s">
        <v>267</v>
      </c>
      <c r="D17170" s="419" t="n">
        <v>76.07</v>
      </c>
    </row>
    <row r="17171" s="399" customFormat="true" ht="15" hidden="false" customHeight="true" outlineLevel="0" collapsed="false">
      <c r="A17171" s="416" t="s">
        <v>19866</v>
      </c>
      <c r="B17171" s="416" t="s">
        <v>19867</v>
      </c>
      <c r="C17171" s="417" t="s">
        <v>267</v>
      </c>
      <c r="D17171" s="419" t="n">
        <v>105.42</v>
      </c>
    </row>
    <row r="17172" s="399" customFormat="true" ht="15" hidden="false" customHeight="true" outlineLevel="0" collapsed="false">
      <c r="A17172" s="416" t="s">
        <v>19868</v>
      </c>
      <c r="B17172" s="416" t="s">
        <v>19869</v>
      </c>
      <c r="C17172" s="417" t="s">
        <v>267</v>
      </c>
      <c r="D17172" s="419" t="n">
        <v>60.99</v>
      </c>
    </row>
    <row r="17173" s="399" customFormat="true" ht="15" hidden="false" customHeight="true" outlineLevel="0" collapsed="false">
      <c r="A17173" s="416" t="s">
        <v>19870</v>
      </c>
      <c r="B17173" s="416" t="s">
        <v>19871</v>
      </c>
      <c r="C17173" s="417" t="s">
        <v>267</v>
      </c>
      <c r="D17173" s="419" t="n">
        <v>77.39</v>
      </c>
    </row>
    <row r="17174" s="399" customFormat="true" ht="15" hidden="false" customHeight="true" outlineLevel="0" collapsed="false">
      <c r="A17174" s="414" t="s">
        <v>19872</v>
      </c>
      <c r="B17174" s="414" t="s">
        <v>19873</v>
      </c>
      <c r="C17174" s="415"/>
      <c r="D17174" s="415"/>
    </row>
    <row r="17175" s="399" customFormat="true" ht="15" hidden="false" customHeight="true" outlineLevel="0" collapsed="false">
      <c r="A17175" s="416" t="s">
        <v>19874</v>
      </c>
      <c r="B17175" s="416" t="s">
        <v>19875</v>
      </c>
      <c r="C17175" s="417" t="s">
        <v>267</v>
      </c>
      <c r="D17175" s="419" t="n">
        <v>114.26</v>
      </c>
    </row>
    <row r="17176" s="399" customFormat="true" ht="15" hidden="false" customHeight="true" outlineLevel="0" collapsed="false">
      <c r="A17176" s="416" t="s">
        <v>19876</v>
      </c>
      <c r="B17176" s="416" t="s">
        <v>19877</v>
      </c>
      <c r="C17176" s="417" t="s">
        <v>267</v>
      </c>
      <c r="D17176" s="419" t="n">
        <v>797.01</v>
      </c>
    </row>
    <row r="17177" s="399" customFormat="true" ht="15" hidden="false" customHeight="true" outlineLevel="0" collapsed="false">
      <c r="A17177" s="416" t="s">
        <v>19878</v>
      </c>
      <c r="B17177" s="416" t="s">
        <v>19879</v>
      </c>
      <c r="C17177" s="417" t="s">
        <v>267</v>
      </c>
      <c r="D17177" s="419" t="n">
        <v>570.45</v>
      </c>
    </row>
    <row r="17178" s="399" customFormat="true" ht="15" hidden="false" customHeight="true" outlineLevel="0" collapsed="false">
      <c r="A17178" s="416" t="s">
        <v>19880</v>
      </c>
      <c r="B17178" s="416" t="s">
        <v>19881</v>
      </c>
      <c r="C17178" s="417" t="s">
        <v>267</v>
      </c>
      <c r="D17178" s="418" t="n">
        <v>2365.2</v>
      </c>
    </row>
    <row r="17179" s="399" customFormat="true" ht="15" hidden="false" customHeight="true" outlineLevel="0" collapsed="false">
      <c r="A17179" s="416" t="s">
        <v>19882</v>
      </c>
      <c r="B17179" s="416" t="s">
        <v>19883</v>
      </c>
      <c r="C17179" s="417" t="s">
        <v>267</v>
      </c>
      <c r="D17179" s="418" t="n">
        <v>2503.68</v>
      </c>
    </row>
    <row r="17180" s="399" customFormat="true" ht="15" hidden="false" customHeight="true" outlineLevel="0" collapsed="false">
      <c r="A17180" s="416" t="s">
        <v>19884</v>
      </c>
      <c r="B17180" s="416" t="s">
        <v>19885</v>
      </c>
      <c r="C17180" s="417" t="s">
        <v>267</v>
      </c>
      <c r="D17180" s="418" t="n">
        <v>2134.89</v>
      </c>
    </row>
    <row r="17181" s="399" customFormat="true" ht="15" hidden="false" customHeight="true" outlineLevel="0" collapsed="false">
      <c r="A17181" s="416" t="s">
        <v>19886</v>
      </c>
      <c r="B17181" s="416" t="s">
        <v>19887</v>
      </c>
      <c r="C17181" s="417" t="s">
        <v>267</v>
      </c>
      <c r="D17181" s="419" t="n">
        <v>679.28</v>
      </c>
    </row>
    <row r="17182" s="399" customFormat="true" ht="15" hidden="false" customHeight="true" outlineLevel="0" collapsed="false">
      <c r="A17182" s="416" t="s">
        <v>19888</v>
      </c>
      <c r="B17182" s="416" t="s">
        <v>19889</v>
      </c>
      <c r="C17182" s="417" t="s">
        <v>267</v>
      </c>
      <c r="D17182" s="419" t="n">
        <v>733.1</v>
      </c>
    </row>
    <row r="17183" s="399" customFormat="true" ht="15" hidden="false" customHeight="true" outlineLevel="0" collapsed="false">
      <c r="A17183" s="416" t="s">
        <v>19890</v>
      </c>
      <c r="B17183" s="416" t="s">
        <v>19891</v>
      </c>
      <c r="C17183" s="417" t="s">
        <v>267</v>
      </c>
      <c r="D17183" s="418" t="n">
        <v>1611.63</v>
      </c>
    </row>
    <row r="17184" s="399" customFormat="true" ht="15" hidden="false" customHeight="true" outlineLevel="0" collapsed="false">
      <c r="A17184" s="409" t="s">
        <v>14741</v>
      </c>
      <c r="B17184" s="410" t="s">
        <v>262</v>
      </c>
      <c r="C17184" s="411" t="s">
        <v>14742</v>
      </c>
      <c r="D17184" s="412" t="s">
        <v>14743</v>
      </c>
    </row>
    <row r="17185" s="399" customFormat="true" ht="15" hidden="false" customHeight="true" outlineLevel="0" collapsed="false">
      <c r="A17185" s="416" t="s">
        <v>19892</v>
      </c>
      <c r="B17185" s="416" t="s">
        <v>19893</v>
      </c>
      <c r="C17185" s="417" t="s">
        <v>267</v>
      </c>
      <c r="D17185" s="418" t="n">
        <v>1856.39</v>
      </c>
    </row>
    <row r="17186" s="399" customFormat="true" ht="15" hidden="false" customHeight="true" outlineLevel="0" collapsed="false">
      <c r="A17186" s="416" t="s">
        <v>19894</v>
      </c>
      <c r="B17186" s="416" t="s">
        <v>19895</v>
      </c>
      <c r="C17186" s="417" t="s">
        <v>267</v>
      </c>
      <c r="D17186" s="418" t="n">
        <v>1137.1</v>
      </c>
    </row>
    <row r="17187" s="399" customFormat="true" ht="15" hidden="false" customHeight="true" outlineLevel="0" collapsed="false">
      <c r="A17187" s="414" t="s">
        <v>19896</v>
      </c>
      <c r="B17187" s="414" t="s">
        <v>19897</v>
      </c>
      <c r="C17187" s="415"/>
      <c r="D17187" s="415"/>
    </row>
    <row r="17188" s="399" customFormat="true" ht="15" hidden="false" customHeight="true" outlineLevel="0" collapsed="false">
      <c r="A17188" s="416" t="s">
        <v>19898</v>
      </c>
      <c r="B17188" s="416" t="s">
        <v>19899</v>
      </c>
      <c r="C17188" s="417" t="s">
        <v>267</v>
      </c>
      <c r="D17188" s="419" t="n">
        <v>521.93</v>
      </c>
    </row>
    <row r="17189" s="399" customFormat="true" ht="15" hidden="false" customHeight="true" outlineLevel="0" collapsed="false">
      <c r="A17189" s="416" t="s">
        <v>19900</v>
      </c>
      <c r="B17189" s="416" t="s">
        <v>19901</v>
      </c>
      <c r="C17189" s="417" t="s">
        <v>267</v>
      </c>
      <c r="D17189" s="419" t="n">
        <v>109.45</v>
      </c>
    </row>
    <row r="17190" s="399" customFormat="true" ht="15" hidden="false" customHeight="true" outlineLevel="0" collapsed="false">
      <c r="A17190" s="416" t="s">
        <v>19902</v>
      </c>
      <c r="B17190" s="416" t="s">
        <v>19903</v>
      </c>
      <c r="C17190" s="417" t="s">
        <v>267</v>
      </c>
      <c r="D17190" s="419" t="n">
        <v>67.17</v>
      </c>
    </row>
    <row r="17191" s="399" customFormat="true" ht="15" hidden="false" customHeight="true" outlineLevel="0" collapsed="false">
      <c r="A17191" s="416" t="s">
        <v>19904</v>
      </c>
      <c r="B17191" s="416" t="s">
        <v>19905</v>
      </c>
      <c r="C17191" s="417" t="s">
        <v>267</v>
      </c>
      <c r="D17191" s="419" t="n">
        <v>416.25</v>
      </c>
    </row>
    <row r="17192" s="399" customFormat="true" ht="15" hidden="false" customHeight="true" outlineLevel="0" collapsed="false">
      <c r="A17192" s="416" t="s">
        <v>19906</v>
      </c>
      <c r="B17192" s="416" t="s">
        <v>19907</v>
      </c>
      <c r="C17192" s="417" t="s">
        <v>267</v>
      </c>
      <c r="D17192" s="419" t="n">
        <v>390.37</v>
      </c>
    </row>
    <row r="17193" s="399" customFormat="true" ht="15" hidden="false" customHeight="true" outlineLevel="0" collapsed="false">
      <c r="A17193" s="416" t="s">
        <v>19908</v>
      </c>
      <c r="B17193" s="416" t="s">
        <v>19909</v>
      </c>
      <c r="C17193" s="417" t="s">
        <v>267</v>
      </c>
      <c r="D17193" s="419" t="n">
        <v>128.83</v>
      </c>
    </row>
    <row r="17194" s="399" customFormat="true" ht="15" hidden="false" customHeight="true" outlineLevel="0" collapsed="false">
      <c r="A17194" s="416" t="s">
        <v>19910</v>
      </c>
      <c r="B17194" s="416" t="s">
        <v>19911</v>
      </c>
      <c r="C17194" s="417" t="s">
        <v>267</v>
      </c>
      <c r="D17194" s="419" t="n">
        <v>273.11</v>
      </c>
    </row>
    <row r="17195" s="399" customFormat="true" ht="15" hidden="false" customHeight="true" outlineLevel="0" collapsed="false">
      <c r="A17195" s="416" t="s">
        <v>19912</v>
      </c>
      <c r="B17195" s="416" t="s">
        <v>19913</v>
      </c>
      <c r="C17195" s="417" t="s">
        <v>267</v>
      </c>
      <c r="D17195" s="419" t="n">
        <v>92.35</v>
      </c>
    </row>
    <row r="17196" s="399" customFormat="true" ht="15" hidden="false" customHeight="true" outlineLevel="0" collapsed="false">
      <c r="A17196" s="416" t="s">
        <v>19914</v>
      </c>
      <c r="B17196" s="416" t="s">
        <v>19915</v>
      </c>
      <c r="C17196" s="417" t="s">
        <v>267</v>
      </c>
      <c r="D17196" s="419" t="n">
        <v>119.87</v>
      </c>
    </row>
    <row r="17197" s="399" customFormat="true" ht="15" hidden="false" customHeight="true" outlineLevel="0" collapsed="false">
      <c r="A17197" s="416" t="s">
        <v>19916</v>
      </c>
      <c r="B17197" s="416" t="s">
        <v>19917</v>
      </c>
      <c r="C17197" s="417" t="s">
        <v>267</v>
      </c>
      <c r="D17197" s="418" t="n">
        <v>9048.48</v>
      </c>
    </row>
    <row r="17198" s="399" customFormat="true" ht="15" hidden="false" customHeight="true" outlineLevel="0" collapsed="false">
      <c r="A17198" s="416" t="s">
        <v>19918</v>
      </c>
      <c r="B17198" s="416" t="s">
        <v>19919</v>
      </c>
      <c r="C17198" s="417" t="s">
        <v>267</v>
      </c>
      <c r="D17198" s="419" t="n">
        <v>740.16</v>
      </c>
    </row>
    <row r="17199" s="399" customFormat="true" ht="15" hidden="false" customHeight="true" outlineLevel="0" collapsed="false">
      <c r="A17199" s="416" t="s">
        <v>19920</v>
      </c>
      <c r="B17199" s="416" t="s">
        <v>19921</v>
      </c>
      <c r="C17199" s="417" t="s">
        <v>267</v>
      </c>
      <c r="D17199" s="419" t="n">
        <v>975.28</v>
      </c>
    </row>
    <row r="17200" s="399" customFormat="true" ht="15" hidden="false" customHeight="true" outlineLevel="0" collapsed="false">
      <c r="A17200" s="416" t="s">
        <v>19922</v>
      </c>
      <c r="B17200" s="416" t="s">
        <v>19923</v>
      </c>
      <c r="C17200" s="417" t="s">
        <v>267</v>
      </c>
      <c r="D17200" s="418" t="n">
        <v>1413.07</v>
      </c>
    </row>
    <row r="17201" s="399" customFormat="true" ht="15" hidden="false" customHeight="true" outlineLevel="0" collapsed="false">
      <c r="A17201" s="416" t="s">
        <v>19924</v>
      </c>
      <c r="B17201" s="416" t="s">
        <v>19925</v>
      </c>
      <c r="C17201" s="417" t="s">
        <v>267</v>
      </c>
      <c r="D17201" s="419" t="n">
        <v>557.4</v>
      </c>
    </row>
    <row r="17202" s="399" customFormat="true" ht="15" hidden="false" customHeight="true" outlineLevel="0" collapsed="false">
      <c r="A17202" s="416" t="s">
        <v>19926</v>
      </c>
      <c r="B17202" s="416" t="s">
        <v>19927</v>
      </c>
      <c r="C17202" s="417" t="s">
        <v>267</v>
      </c>
      <c r="D17202" s="419" t="n">
        <v>95.1</v>
      </c>
    </row>
    <row r="17203" s="399" customFormat="true" ht="15" hidden="false" customHeight="true" outlineLevel="0" collapsed="false">
      <c r="A17203" s="416" t="s">
        <v>19928</v>
      </c>
      <c r="B17203" s="416" t="s">
        <v>19929</v>
      </c>
      <c r="C17203" s="417" t="s">
        <v>267</v>
      </c>
      <c r="D17203" s="419" t="n">
        <v>508.14</v>
      </c>
    </row>
    <row r="17204" s="399" customFormat="true" ht="15" hidden="false" customHeight="true" outlineLevel="0" collapsed="false">
      <c r="A17204" s="414" t="s">
        <v>19930</v>
      </c>
      <c r="B17204" s="414" t="s">
        <v>19931</v>
      </c>
      <c r="C17204" s="415"/>
      <c r="D17204" s="415"/>
    </row>
    <row r="17205" s="399" customFormat="true" ht="15" hidden="false" customHeight="true" outlineLevel="0" collapsed="false">
      <c r="A17205" s="416" t="s">
        <v>19932</v>
      </c>
      <c r="B17205" s="416" t="s">
        <v>19933</v>
      </c>
      <c r="C17205" s="417" t="s">
        <v>267</v>
      </c>
      <c r="D17205" s="418" t="n">
        <v>1559.35</v>
      </c>
    </row>
    <row r="17206" s="399" customFormat="true" ht="15" hidden="false" customHeight="true" outlineLevel="0" collapsed="false">
      <c r="A17206" s="416" t="s">
        <v>19934</v>
      </c>
      <c r="B17206" s="416" t="s">
        <v>19935</v>
      </c>
      <c r="C17206" s="417" t="s">
        <v>267</v>
      </c>
      <c r="D17206" s="419" t="n">
        <v>682.38</v>
      </c>
    </row>
    <row r="17207" s="399" customFormat="true" ht="15" hidden="false" customHeight="true" outlineLevel="0" collapsed="false">
      <c r="A17207" s="416" t="s">
        <v>19936</v>
      </c>
      <c r="B17207" s="416" t="s">
        <v>19937</v>
      </c>
      <c r="C17207" s="417" t="s">
        <v>267</v>
      </c>
      <c r="D17207" s="419" t="n">
        <v>886.56</v>
      </c>
    </row>
    <row r="17208" s="399" customFormat="true" ht="15" hidden="false" customHeight="true" outlineLevel="0" collapsed="false">
      <c r="A17208" s="416" t="s">
        <v>19938</v>
      </c>
      <c r="B17208" s="416" t="s">
        <v>19939</v>
      </c>
      <c r="C17208" s="417" t="s">
        <v>267</v>
      </c>
      <c r="D17208" s="419" t="n">
        <v>391.27</v>
      </c>
    </row>
    <row r="17209" s="399" customFormat="true" ht="15" hidden="false" customHeight="true" outlineLevel="0" collapsed="false">
      <c r="A17209" s="416" t="s">
        <v>19940</v>
      </c>
      <c r="B17209" s="416" t="s">
        <v>19941</v>
      </c>
      <c r="C17209" s="417" t="s">
        <v>267</v>
      </c>
      <c r="D17209" s="419" t="n">
        <v>980.05</v>
      </c>
    </row>
    <row r="17210" s="399" customFormat="true" ht="15" hidden="false" customHeight="true" outlineLevel="0" collapsed="false">
      <c r="A17210" s="414" t="s">
        <v>19942</v>
      </c>
      <c r="B17210" s="414" t="s">
        <v>19943</v>
      </c>
      <c r="C17210" s="415"/>
      <c r="D17210" s="415"/>
    </row>
    <row r="17211" s="399" customFormat="true" ht="15" hidden="false" customHeight="true" outlineLevel="0" collapsed="false">
      <c r="A17211" s="416" t="s">
        <v>19944</v>
      </c>
      <c r="B17211" s="416" t="s">
        <v>19945</v>
      </c>
      <c r="C17211" s="417" t="s">
        <v>267</v>
      </c>
      <c r="D17211" s="419" t="n">
        <v>251.28</v>
      </c>
    </row>
    <row r="17212" s="399" customFormat="true" ht="15" hidden="false" customHeight="true" outlineLevel="0" collapsed="false">
      <c r="A17212" s="416" t="s">
        <v>19946</v>
      </c>
      <c r="B17212" s="416" t="s">
        <v>19947</v>
      </c>
      <c r="C17212" s="417" t="s">
        <v>267</v>
      </c>
      <c r="D17212" s="419" t="n">
        <v>288.16</v>
      </c>
    </row>
    <row r="17213" s="399" customFormat="true" ht="15" hidden="false" customHeight="true" outlineLevel="0" collapsed="false">
      <c r="A17213" s="409" t="s">
        <v>14741</v>
      </c>
      <c r="B17213" s="410" t="s">
        <v>262</v>
      </c>
      <c r="C17213" s="411" t="s">
        <v>14742</v>
      </c>
      <c r="D17213" s="412" t="s">
        <v>14743</v>
      </c>
    </row>
    <row r="17214" s="399" customFormat="true" ht="15" hidden="false" customHeight="true" outlineLevel="0" collapsed="false">
      <c r="A17214" s="416" t="s">
        <v>19948</v>
      </c>
      <c r="B17214" s="416" t="s">
        <v>19949</v>
      </c>
      <c r="C17214" s="417" t="s">
        <v>267</v>
      </c>
      <c r="D17214" s="419" t="n">
        <v>147.68</v>
      </c>
    </row>
    <row r="17215" s="399" customFormat="true" ht="15" hidden="false" customHeight="true" outlineLevel="0" collapsed="false">
      <c r="A17215" s="414" t="s">
        <v>19950</v>
      </c>
      <c r="B17215" s="414" t="s">
        <v>19951</v>
      </c>
      <c r="C17215" s="415"/>
      <c r="D17215" s="415"/>
    </row>
    <row r="17216" s="399" customFormat="true" ht="15" hidden="false" customHeight="true" outlineLevel="0" collapsed="false">
      <c r="A17216" s="416" t="s">
        <v>19952</v>
      </c>
      <c r="B17216" s="416" t="s">
        <v>19953</v>
      </c>
      <c r="C17216" s="417" t="s">
        <v>267</v>
      </c>
      <c r="D17216" s="419" t="n">
        <v>178.4</v>
      </c>
    </row>
    <row r="17217" s="399" customFormat="true" ht="15" hidden="false" customHeight="true" outlineLevel="0" collapsed="false">
      <c r="A17217" s="416" t="s">
        <v>19954</v>
      </c>
      <c r="B17217" s="416" t="s">
        <v>19955</v>
      </c>
      <c r="C17217" s="417" t="s">
        <v>267</v>
      </c>
      <c r="D17217" s="419" t="n">
        <v>67.7</v>
      </c>
    </row>
    <row r="17218" s="399" customFormat="true" ht="15" hidden="false" customHeight="true" outlineLevel="0" collapsed="false">
      <c r="A17218" s="416" t="s">
        <v>19956</v>
      </c>
      <c r="B17218" s="416" t="s">
        <v>19957</v>
      </c>
      <c r="C17218" s="417" t="s">
        <v>267</v>
      </c>
      <c r="D17218" s="419" t="n">
        <v>160.57</v>
      </c>
    </row>
    <row r="17219" s="399" customFormat="true" ht="15" hidden="false" customHeight="true" outlineLevel="0" collapsed="false">
      <c r="A17219" s="416" t="s">
        <v>19958</v>
      </c>
      <c r="B17219" s="416" t="s">
        <v>19959</v>
      </c>
      <c r="C17219" s="417" t="s">
        <v>267</v>
      </c>
      <c r="D17219" s="419" t="n">
        <v>111.86</v>
      </c>
    </row>
    <row r="17220" s="399" customFormat="true" ht="15" hidden="false" customHeight="true" outlineLevel="0" collapsed="false">
      <c r="A17220" s="416" t="s">
        <v>19960</v>
      </c>
      <c r="B17220" s="416" t="s">
        <v>19961</v>
      </c>
      <c r="C17220" s="417" t="s">
        <v>267</v>
      </c>
      <c r="D17220" s="419" t="n">
        <v>99.82</v>
      </c>
    </row>
    <row r="17221" s="399" customFormat="true" ht="15" hidden="false" customHeight="true" outlineLevel="0" collapsed="false">
      <c r="A17221" s="416" t="s">
        <v>19962</v>
      </c>
      <c r="B17221" s="416" t="s">
        <v>19963</v>
      </c>
      <c r="C17221" s="417" t="s">
        <v>267</v>
      </c>
      <c r="D17221" s="419" t="n">
        <v>142.04</v>
      </c>
    </row>
    <row r="17222" s="399" customFormat="true" ht="15" hidden="false" customHeight="true" outlineLevel="0" collapsed="false">
      <c r="A17222" s="416" t="s">
        <v>19964</v>
      </c>
      <c r="B17222" s="416" t="s">
        <v>19965</v>
      </c>
      <c r="C17222" s="417" t="s">
        <v>267</v>
      </c>
      <c r="D17222" s="419" t="n">
        <v>194.89</v>
      </c>
    </row>
    <row r="17223" s="399" customFormat="true" ht="15" hidden="false" customHeight="true" outlineLevel="0" collapsed="false">
      <c r="A17223" s="416" t="s">
        <v>19966</v>
      </c>
      <c r="B17223" s="416" t="s">
        <v>19967</v>
      </c>
      <c r="C17223" s="417" t="s">
        <v>267</v>
      </c>
      <c r="D17223" s="419" t="n">
        <v>273.49</v>
      </c>
    </row>
    <row r="17224" s="399" customFormat="true" ht="15" hidden="false" customHeight="true" outlineLevel="0" collapsed="false">
      <c r="A17224" s="416" t="s">
        <v>19968</v>
      </c>
      <c r="B17224" s="416" t="s">
        <v>19969</v>
      </c>
      <c r="C17224" s="417" t="s">
        <v>267</v>
      </c>
      <c r="D17224" s="419" t="n">
        <v>124.08</v>
      </c>
    </row>
    <row r="17225" s="399" customFormat="true" ht="15" hidden="false" customHeight="true" outlineLevel="0" collapsed="false">
      <c r="A17225" s="416" t="s">
        <v>19970</v>
      </c>
      <c r="B17225" s="416" t="s">
        <v>19971</v>
      </c>
      <c r="C17225" s="417" t="s">
        <v>267</v>
      </c>
      <c r="D17225" s="419" t="n">
        <v>163.26</v>
      </c>
    </row>
    <row r="17226" s="399" customFormat="true" ht="15" hidden="false" customHeight="true" outlineLevel="0" collapsed="false">
      <c r="A17226" s="416" t="s">
        <v>19972</v>
      </c>
      <c r="B17226" s="416" t="s">
        <v>19973</v>
      </c>
      <c r="C17226" s="417" t="s">
        <v>267</v>
      </c>
      <c r="D17226" s="419" t="n">
        <v>94.93</v>
      </c>
    </row>
    <row r="17227" s="399" customFormat="true" ht="15" hidden="false" customHeight="true" outlineLevel="0" collapsed="false">
      <c r="A17227" s="416" t="s">
        <v>19974</v>
      </c>
      <c r="B17227" s="416" t="s">
        <v>19975</v>
      </c>
      <c r="C17227" s="417" t="s">
        <v>267</v>
      </c>
      <c r="D17227" s="419" t="n">
        <v>141.05</v>
      </c>
    </row>
    <row r="17228" s="399" customFormat="true" ht="15" hidden="false" customHeight="true" outlineLevel="0" collapsed="false">
      <c r="A17228" s="416" t="s">
        <v>19976</v>
      </c>
      <c r="B17228" s="416" t="s">
        <v>19977</v>
      </c>
      <c r="C17228" s="417" t="s">
        <v>267</v>
      </c>
      <c r="D17228" s="419" t="n">
        <v>204.4</v>
      </c>
    </row>
    <row r="17229" s="399" customFormat="true" ht="15" hidden="false" customHeight="true" outlineLevel="0" collapsed="false">
      <c r="A17229" s="416" t="s">
        <v>19978</v>
      </c>
      <c r="B17229" s="416" t="s">
        <v>19979</v>
      </c>
      <c r="C17229" s="417" t="s">
        <v>267</v>
      </c>
      <c r="D17229" s="419" t="n">
        <v>166.22</v>
      </c>
    </row>
    <row r="17230" s="399" customFormat="true" ht="15" hidden="false" customHeight="true" outlineLevel="0" collapsed="false">
      <c r="A17230" s="416" t="s">
        <v>19980</v>
      </c>
      <c r="B17230" s="416" t="s">
        <v>19981</v>
      </c>
      <c r="C17230" s="417" t="s">
        <v>267</v>
      </c>
      <c r="D17230" s="419" t="n">
        <v>83.98</v>
      </c>
    </row>
    <row r="17231" s="399" customFormat="true" ht="15" hidden="false" customHeight="true" outlineLevel="0" collapsed="false">
      <c r="A17231" s="416" t="s">
        <v>19982</v>
      </c>
      <c r="B17231" s="416" t="s">
        <v>19983</v>
      </c>
      <c r="C17231" s="417" t="s">
        <v>267</v>
      </c>
      <c r="D17231" s="419" t="n">
        <v>76.09</v>
      </c>
    </row>
    <row r="17232" s="399" customFormat="true" ht="15" hidden="false" customHeight="true" outlineLevel="0" collapsed="false">
      <c r="A17232" s="416" t="s">
        <v>19984</v>
      </c>
      <c r="B17232" s="416" t="s">
        <v>19985</v>
      </c>
      <c r="C17232" s="417" t="s">
        <v>267</v>
      </c>
      <c r="D17232" s="419" t="n">
        <v>128.6</v>
      </c>
    </row>
    <row r="17233" s="399" customFormat="true" ht="15" hidden="false" customHeight="true" outlineLevel="0" collapsed="false">
      <c r="A17233" s="416" t="s">
        <v>19986</v>
      </c>
      <c r="B17233" s="416" t="s">
        <v>19987</v>
      </c>
      <c r="C17233" s="417" t="s">
        <v>267</v>
      </c>
      <c r="D17233" s="419" t="n">
        <v>480.32</v>
      </c>
    </row>
    <row r="17234" s="399" customFormat="true" ht="15" hidden="false" customHeight="true" outlineLevel="0" collapsed="false">
      <c r="A17234" s="416" t="s">
        <v>19988</v>
      </c>
      <c r="B17234" s="416" t="s">
        <v>19989</v>
      </c>
      <c r="C17234" s="417" t="s">
        <v>267</v>
      </c>
      <c r="D17234" s="419" t="n">
        <v>276.37</v>
      </c>
    </row>
    <row r="17235" s="399" customFormat="true" ht="15" hidden="false" customHeight="true" outlineLevel="0" collapsed="false">
      <c r="A17235" s="409" t="s">
        <v>14741</v>
      </c>
      <c r="B17235" s="410" t="s">
        <v>262</v>
      </c>
      <c r="C17235" s="411" t="s">
        <v>14742</v>
      </c>
      <c r="D17235" s="412" t="s">
        <v>14743</v>
      </c>
    </row>
    <row r="17236" s="399" customFormat="true" ht="15" hidden="false" customHeight="true" outlineLevel="0" collapsed="false">
      <c r="A17236" s="416" t="s">
        <v>19990</v>
      </c>
      <c r="B17236" s="416" t="s">
        <v>19991</v>
      </c>
      <c r="C17236" s="417" t="s">
        <v>267</v>
      </c>
      <c r="D17236" s="419" t="n">
        <v>171.15</v>
      </c>
    </row>
    <row r="17237" s="399" customFormat="true" ht="15" hidden="false" customHeight="true" outlineLevel="0" collapsed="false">
      <c r="A17237" s="416" t="s">
        <v>19992</v>
      </c>
      <c r="B17237" s="416" t="s">
        <v>19993</v>
      </c>
      <c r="C17237" s="417" t="s">
        <v>267</v>
      </c>
      <c r="D17237" s="419" t="n">
        <v>144.91</v>
      </c>
    </row>
    <row r="17238" s="399" customFormat="true" ht="15" hidden="false" customHeight="true" outlineLevel="0" collapsed="false">
      <c r="A17238" s="414" t="s">
        <v>19994</v>
      </c>
      <c r="B17238" s="414" t="s">
        <v>19995</v>
      </c>
      <c r="C17238" s="415"/>
      <c r="D17238" s="415"/>
    </row>
    <row r="17239" s="399" customFormat="true" ht="15" hidden="false" customHeight="true" outlineLevel="0" collapsed="false">
      <c r="A17239" s="416" t="s">
        <v>19996</v>
      </c>
      <c r="B17239" s="416" t="s">
        <v>19997</v>
      </c>
      <c r="C17239" s="417" t="s">
        <v>267</v>
      </c>
      <c r="D17239" s="419" t="n">
        <v>54.33</v>
      </c>
    </row>
    <row r="17240" s="399" customFormat="true" ht="15" hidden="false" customHeight="true" outlineLevel="0" collapsed="false">
      <c r="A17240" s="414" t="s">
        <v>19998</v>
      </c>
      <c r="B17240" s="414" t="s">
        <v>19999</v>
      </c>
      <c r="C17240" s="415"/>
      <c r="D17240" s="415"/>
    </row>
    <row r="17241" s="399" customFormat="true" ht="15" hidden="false" customHeight="true" outlineLevel="0" collapsed="false">
      <c r="A17241" s="416" t="s">
        <v>20000</v>
      </c>
      <c r="B17241" s="416" t="s">
        <v>20001</v>
      </c>
      <c r="C17241" s="417" t="s">
        <v>267</v>
      </c>
      <c r="D17241" s="419" t="n">
        <v>19.43</v>
      </c>
    </row>
    <row r="17242" s="399" customFormat="true" ht="15" hidden="false" customHeight="true" outlineLevel="0" collapsed="false">
      <c r="A17242" s="416" t="s">
        <v>20002</v>
      </c>
      <c r="B17242" s="416" t="s">
        <v>20003</v>
      </c>
      <c r="C17242" s="417" t="s">
        <v>267</v>
      </c>
      <c r="D17242" s="419" t="n">
        <v>11.36</v>
      </c>
    </row>
    <row r="17243" s="399" customFormat="true" ht="15" hidden="false" customHeight="true" outlineLevel="0" collapsed="false">
      <c r="A17243" s="416" t="s">
        <v>20004</v>
      </c>
      <c r="B17243" s="416" t="s">
        <v>20005</v>
      </c>
      <c r="C17243" s="417" t="s">
        <v>267</v>
      </c>
      <c r="D17243" s="419" t="n">
        <v>18.97</v>
      </c>
    </row>
    <row r="17244" s="399" customFormat="true" ht="15" hidden="false" customHeight="true" outlineLevel="0" collapsed="false">
      <c r="A17244" s="416" t="s">
        <v>20006</v>
      </c>
      <c r="B17244" s="416" t="s">
        <v>20007</v>
      </c>
      <c r="C17244" s="417" t="s">
        <v>267</v>
      </c>
      <c r="D17244" s="419" t="n">
        <v>3.86</v>
      </c>
    </row>
    <row r="17245" s="399" customFormat="true" ht="15" hidden="false" customHeight="true" outlineLevel="0" collapsed="false">
      <c r="A17245" s="414" t="s">
        <v>20008</v>
      </c>
      <c r="B17245" s="414" t="s">
        <v>20009</v>
      </c>
      <c r="C17245" s="415"/>
      <c r="D17245" s="415"/>
    </row>
    <row r="17246" s="399" customFormat="true" ht="15" hidden="false" customHeight="true" outlineLevel="0" collapsed="false">
      <c r="A17246" s="416" t="s">
        <v>20010</v>
      </c>
      <c r="B17246" s="416" t="s">
        <v>20011</v>
      </c>
      <c r="C17246" s="417" t="s">
        <v>267</v>
      </c>
      <c r="D17246" s="419" t="n">
        <v>330.82</v>
      </c>
    </row>
    <row r="17247" s="399" customFormat="true" ht="15" hidden="false" customHeight="true" outlineLevel="0" collapsed="false">
      <c r="A17247" s="416" t="s">
        <v>20012</v>
      </c>
      <c r="B17247" s="416" t="s">
        <v>20013</v>
      </c>
      <c r="C17247" s="417" t="s">
        <v>267</v>
      </c>
      <c r="D17247" s="419" t="n">
        <v>289.13</v>
      </c>
    </row>
    <row r="17248" s="399" customFormat="true" ht="15" hidden="false" customHeight="true" outlineLevel="0" collapsed="false">
      <c r="A17248" s="416" t="s">
        <v>20014</v>
      </c>
      <c r="B17248" s="416" t="s">
        <v>20015</v>
      </c>
      <c r="C17248" s="417" t="s">
        <v>267</v>
      </c>
      <c r="D17248" s="419" t="n">
        <v>160.41</v>
      </c>
    </row>
    <row r="17249" s="399" customFormat="true" ht="15" hidden="false" customHeight="true" outlineLevel="0" collapsed="false">
      <c r="A17249" s="416" t="s">
        <v>20016</v>
      </c>
      <c r="B17249" s="416" t="s">
        <v>20017</v>
      </c>
      <c r="C17249" s="417" t="s">
        <v>267</v>
      </c>
      <c r="D17249" s="419" t="n">
        <v>274.6</v>
      </c>
    </row>
    <row r="17250" s="399" customFormat="true" ht="15" hidden="false" customHeight="true" outlineLevel="0" collapsed="false">
      <c r="A17250" s="416" t="s">
        <v>20018</v>
      </c>
      <c r="B17250" s="416" t="s">
        <v>20019</v>
      </c>
      <c r="C17250" s="417" t="s">
        <v>267</v>
      </c>
      <c r="D17250" s="419" t="n">
        <v>96.47</v>
      </c>
    </row>
    <row r="17251" s="399" customFormat="true" ht="15" hidden="false" customHeight="true" outlineLevel="0" collapsed="false">
      <c r="A17251" s="421" t="n">
        <v>42</v>
      </c>
      <c r="B17251" s="414" t="s">
        <v>20020</v>
      </c>
      <c r="C17251" s="415"/>
      <c r="D17251" s="415"/>
    </row>
    <row r="17252" s="399" customFormat="true" ht="15" hidden="false" customHeight="true" outlineLevel="0" collapsed="false">
      <c r="A17252" s="414" t="s">
        <v>20021</v>
      </c>
      <c r="B17252" s="414" t="s">
        <v>20022</v>
      </c>
      <c r="C17252" s="415"/>
      <c r="D17252" s="415"/>
    </row>
    <row r="17253" s="399" customFormat="true" ht="15" hidden="false" customHeight="true" outlineLevel="0" collapsed="false">
      <c r="A17253" s="416" t="s">
        <v>20023</v>
      </c>
      <c r="B17253" s="416" t="s">
        <v>20024</v>
      </c>
      <c r="C17253" s="417" t="s">
        <v>267</v>
      </c>
      <c r="D17253" s="419" t="n">
        <v>91.69</v>
      </c>
    </row>
    <row r="17254" s="399" customFormat="true" ht="15" hidden="false" customHeight="true" outlineLevel="0" collapsed="false">
      <c r="A17254" s="416" t="s">
        <v>20025</v>
      </c>
      <c r="B17254" s="416" t="s">
        <v>20026</v>
      </c>
      <c r="C17254" s="417" t="s">
        <v>267</v>
      </c>
      <c r="D17254" s="419" t="n">
        <v>133.12</v>
      </c>
    </row>
    <row r="17255" s="399" customFormat="true" ht="15" hidden="false" customHeight="true" outlineLevel="0" collapsed="false">
      <c r="A17255" s="416" t="s">
        <v>20027</v>
      </c>
      <c r="B17255" s="416" t="s">
        <v>20028</v>
      </c>
      <c r="C17255" s="417" t="s">
        <v>267</v>
      </c>
      <c r="D17255" s="419" t="n">
        <v>83.89</v>
      </c>
    </row>
    <row r="17256" s="399" customFormat="true" ht="15" hidden="false" customHeight="true" outlineLevel="0" collapsed="false">
      <c r="A17256" s="416" t="s">
        <v>20029</v>
      </c>
      <c r="B17256" s="416" t="s">
        <v>20030</v>
      </c>
      <c r="C17256" s="417" t="s">
        <v>267</v>
      </c>
      <c r="D17256" s="419" t="n">
        <v>62.93</v>
      </c>
    </row>
    <row r="17257" s="399" customFormat="true" ht="15" hidden="false" customHeight="true" outlineLevel="0" collapsed="false">
      <c r="A17257" s="416" t="s">
        <v>20031</v>
      </c>
      <c r="B17257" s="416" t="s">
        <v>20032</v>
      </c>
      <c r="C17257" s="417" t="s">
        <v>267</v>
      </c>
      <c r="D17257" s="419" t="n">
        <v>16.03</v>
      </c>
    </row>
    <row r="17258" s="399" customFormat="true" ht="15" hidden="false" customHeight="true" outlineLevel="0" collapsed="false">
      <c r="A17258" s="416" t="s">
        <v>20033</v>
      </c>
      <c r="B17258" s="416" t="s">
        <v>20034</v>
      </c>
      <c r="C17258" s="417" t="s">
        <v>267</v>
      </c>
      <c r="D17258" s="419" t="n">
        <v>40.77</v>
      </c>
    </row>
    <row r="17259" s="399" customFormat="true" ht="15" hidden="false" customHeight="true" outlineLevel="0" collapsed="false">
      <c r="A17259" s="416" t="s">
        <v>20035</v>
      </c>
      <c r="B17259" s="416" t="s">
        <v>20036</v>
      </c>
      <c r="C17259" s="417" t="s">
        <v>267</v>
      </c>
      <c r="D17259" s="419" t="n">
        <v>23.1</v>
      </c>
    </row>
    <row r="17260" s="399" customFormat="true" ht="15" hidden="false" customHeight="true" outlineLevel="0" collapsed="false">
      <c r="A17260" s="416" t="s">
        <v>20037</v>
      </c>
      <c r="B17260" s="416" t="s">
        <v>20038</v>
      </c>
      <c r="C17260" s="417" t="s">
        <v>267</v>
      </c>
      <c r="D17260" s="419" t="n">
        <v>25.36</v>
      </c>
    </row>
    <row r="17261" s="399" customFormat="true" ht="15" hidden="false" customHeight="true" outlineLevel="0" collapsed="false">
      <c r="A17261" s="414" t="s">
        <v>20039</v>
      </c>
      <c r="B17261" s="414" t="s">
        <v>20040</v>
      </c>
      <c r="C17261" s="415"/>
      <c r="D17261" s="415"/>
    </row>
    <row r="17262" s="399" customFormat="true" ht="15" hidden="false" customHeight="true" outlineLevel="0" collapsed="false">
      <c r="A17262" s="416" t="s">
        <v>20041</v>
      </c>
      <c r="B17262" s="416" t="s">
        <v>20042</v>
      </c>
      <c r="C17262" s="417" t="s">
        <v>267</v>
      </c>
      <c r="D17262" s="419" t="n">
        <v>17.34</v>
      </c>
    </row>
    <row r="17263" s="399" customFormat="true" ht="15" hidden="false" customHeight="true" outlineLevel="0" collapsed="false">
      <c r="A17263" s="416" t="s">
        <v>20043</v>
      </c>
      <c r="B17263" s="416" t="s">
        <v>20044</v>
      </c>
      <c r="C17263" s="417" t="s">
        <v>267</v>
      </c>
      <c r="D17263" s="419" t="n">
        <v>29.73</v>
      </c>
    </row>
    <row r="17264" s="399" customFormat="true" ht="15" hidden="false" customHeight="true" outlineLevel="0" collapsed="false">
      <c r="A17264" s="416" t="s">
        <v>20045</v>
      </c>
      <c r="B17264" s="416" t="s">
        <v>20046</v>
      </c>
      <c r="C17264" s="417" t="s">
        <v>267</v>
      </c>
      <c r="D17264" s="419" t="n">
        <v>17.91</v>
      </c>
    </row>
    <row r="17265" s="399" customFormat="true" ht="15" hidden="false" customHeight="true" outlineLevel="0" collapsed="false">
      <c r="A17265" s="416" t="s">
        <v>20047</v>
      </c>
      <c r="B17265" s="416" t="s">
        <v>20048</v>
      </c>
      <c r="C17265" s="417" t="s">
        <v>267</v>
      </c>
      <c r="D17265" s="419" t="n">
        <v>19.85</v>
      </c>
    </row>
    <row r="17266" s="399" customFormat="true" ht="15" hidden="false" customHeight="true" outlineLevel="0" collapsed="false">
      <c r="A17266" s="416" t="s">
        <v>20049</v>
      </c>
      <c r="B17266" s="416" t="s">
        <v>20050</v>
      </c>
      <c r="C17266" s="417" t="s">
        <v>267</v>
      </c>
      <c r="D17266" s="419" t="n">
        <v>25.14</v>
      </c>
    </row>
    <row r="17267" s="399" customFormat="true" ht="15" hidden="false" customHeight="true" outlineLevel="0" collapsed="false">
      <c r="A17267" s="416" t="s">
        <v>20051</v>
      </c>
      <c r="B17267" s="416" t="s">
        <v>20052</v>
      </c>
      <c r="C17267" s="417" t="s">
        <v>267</v>
      </c>
      <c r="D17267" s="419" t="n">
        <v>28.93</v>
      </c>
    </row>
    <row r="17268" s="399" customFormat="true" ht="15" hidden="false" customHeight="true" outlineLevel="0" collapsed="false">
      <c r="A17268" s="414" t="s">
        <v>20053</v>
      </c>
      <c r="B17268" s="414" t="s">
        <v>20054</v>
      </c>
      <c r="C17268" s="415"/>
      <c r="D17268" s="415"/>
    </row>
    <row r="17269" s="399" customFormat="true" ht="15" hidden="false" customHeight="true" outlineLevel="0" collapsed="false">
      <c r="A17269" s="409" t="s">
        <v>14741</v>
      </c>
      <c r="B17269" s="410" t="s">
        <v>262</v>
      </c>
      <c r="C17269" s="411" t="s">
        <v>14742</v>
      </c>
      <c r="D17269" s="412" t="s">
        <v>14743</v>
      </c>
    </row>
    <row r="17270" s="399" customFormat="true" ht="15" hidden="false" customHeight="true" outlineLevel="0" collapsed="false">
      <c r="A17270" s="416" t="s">
        <v>20055</v>
      </c>
      <c r="B17270" s="416" t="s">
        <v>20056</v>
      </c>
      <c r="C17270" s="417" t="s">
        <v>267</v>
      </c>
      <c r="D17270" s="419" t="n">
        <v>22.94</v>
      </c>
    </row>
    <row r="17271" s="399" customFormat="true" ht="15" hidden="false" customHeight="true" outlineLevel="0" collapsed="false">
      <c r="A17271" s="416" t="s">
        <v>20057</v>
      </c>
      <c r="B17271" s="416" t="s">
        <v>20058</v>
      </c>
      <c r="C17271" s="417" t="s">
        <v>267</v>
      </c>
      <c r="D17271" s="419" t="n">
        <v>27.24</v>
      </c>
    </row>
    <row r="17272" s="399" customFormat="true" ht="15" hidden="false" customHeight="true" outlineLevel="0" collapsed="false">
      <c r="A17272" s="416" t="s">
        <v>20059</v>
      </c>
      <c r="B17272" s="416" t="s">
        <v>20060</v>
      </c>
      <c r="C17272" s="417" t="s">
        <v>267</v>
      </c>
      <c r="D17272" s="419" t="n">
        <v>25.37</v>
      </c>
    </row>
    <row r="17273" s="399" customFormat="true" ht="15" hidden="false" customHeight="true" outlineLevel="0" collapsed="false">
      <c r="A17273" s="416" t="s">
        <v>20061</v>
      </c>
      <c r="B17273" s="416" t="s">
        <v>20062</v>
      </c>
      <c r="C17273" s="417" t="s">
        <v>267</v>
      </c>
      <c r="D17273" s="419" t="n">
        <v>30.9</v>
      </c>
    </row>
    <row r="17274" s="399" customFormat="true" ht="15" hidden="false" customHeight="true" outlineLevel="0" collapsed="false">
      <c r="A17274" s="414" t="s">
        <v>20063</v>
      </c>
      <c r="B17274" s="414" t="s">
        <v>20064</v>
      </c>
      <c r="C17274" s="415"/>
      <c r="D17274" s="415"/>
    </row>
    <row r="17275" s="399" customFormat="true" ht="15" hidden="false" customHeight="true" outlineLevel="0" collapsed="false">
      <c r="A17275" s="416" t="s">
        <v>20065</v>
      </c>
      <c r="B17275" s="416" t="s">
        <v>20066</v>
      </c>
      <c r="C17275" s="417" t="s">
        <v>267</v>
      </c>
      <c r="D17275" s="419" t="n">
        <v>24.97</v>
      </c>
    </row>
    <row r="17276" s="399" customFormat="true" ht="15" hidden="false" customHeight="true" outlineLevel="0" collapsed="false">
      <c r="A17276" s="416" t="s">
        <v>20067</v>
      </c>
      <c r="B17276" s="416" t="s">
        <v>20068</v>
      </c>
      <c r="C17276" s="417" t="s">
        <v>267</v>
      </c>
      <c r="D17276" s="419" t="n">
        <v>22.74</v>
      </c>
    </row>
    <row r="17277" s="399" customFormat="true" ht="15" hidden="false" customHeight="true" outlineLevel="0" collapsed="false">
      <c r="A17277" s="416" t="s">
        <v>20069</v>
      </c>
      <c r="B17277" s="416" t="s">
        <v>20070</v>
      </c>
      <c r="C17277" s="417" t="s">
        <v>267</v>
      </c>
      <c r="D17277" s="419" t="n">
        <v>69.76</v>
      </c>
    </row>
    <row r="17278" s="399" customFormat="true" ht="15" hidden="false" customHeight="true" outlineLevel="0" collapsed="false">
      <c r="A17278" s="416" t="s">
        <v>20071</v>
      </c>
      <c r="B17278" s="416" t="s">
        <v>20072</v>
      </c>
      <c r="C17278" s="417" t="s">
        <v>267</v>
      </c>
      <c r="D17278" s="419" t="n">
        <v>159.92</v>
      </c>
    </row>
    <row r="17279" s="399" customFormat="true" ht="15" hidden="false" customHeight="true" outlineLevel="0" collapsed="false">
      <c r="A17279" s="416" t="s">
        <v>20073</v>
      </c>
      <c r="B17279" s="416" t="s">
        <v>20074</v>
      </c>
      <c r="C17279" s="417" t="s">
        <v>274</v>
      </c>
      <c r="D17279" s="419" t="n">
        <v>95.36</v>
      </c>
    </row>
    <row r="17280" s="399" customFormat="true" ht="15" hidden="false" customHeight="true" outlineLevel="0" collapsed="false">
      <c r="A17280" s="416" t="s">
        <v>20075</v>
      </c>
      <c r="B17280" s="416" t="s">
        <v>20076</v>
      </c>
      <c r="C17280" s="417" t="s">
        <v>267</v>
      </c>
      <c r="D17280" s="419" t="n">
        <v>28.12</v>
      </c>
    </row>
    <row r="17281" s="399" customFormat="true" ht="15" hidden="false" customHeight="true" outlineLevel="0" collapsed="false">
      <c r="A17281" s="416" t="s">
        <v>20077</v>
      </c>
      <c r="B17281" s="416" t="s">
        <v>20078</v>
      </c>
      <c r="C17281" s="417" t="s">
        <v>267</v>
      </c>
      <c r="D17281" s="419" t="n">
        <v>46.87</v>
      </c>
    </row>
    <row r="17282" s="399" customFormat="true" ht="15" hidden="false" customHeight="true" outlineLevel="0" collapsed="false">
      <c r="A17282" s="414" t="s">
        <v>20079</v>
      </c>
      <c r="B17282" s="414" t="s">
        <v>20080</v>
      </c>
      <c r="C17282" s="415"/>
      <c r="D17282" s="415"/>
    </row>
    <row r="17283" s="399" customFormat="true" ht="15" hidden="false" customHeight="true" outlineLevel="0" collapsed="false">
      <c r="A17283" s="416" t="s">
        <v>20081</v>
      </c>
      <c r="B17283" s="416" t="s">
        <v>20082</v>
      </c>
      <c r="C17283" s="417" t="s">
        <v>267</v>
      </c>
      <c r="D17283" s="419" t="n">
        <v>45.47</v>
      </c>
    </row>
    <row r="17284" s="399" customFormat="true" ht="15" hidden="false" customHeight="true" outlineLevel="0" collapsed="false">
      <c r="A17284" s="416" t="s">
        <v>20083</v>
      </c>
      <c r="B17284" s="416" t="s">
        <v>20084</v>
      </c>
      <c r="C17284" s="417" t="s">
        <v>267</v>
      </c>
      <c r="D17284" s="419" t="n">
        <v>27.5</v>
      </c>
    </row>
    <row r="17285" s="399" customFormat="true" ht="15" hidden="false" customHeight="true" outlineLevel="0" collapsed="false">
      <c r="A17285" s="416" t="s">
        <v>20085</v>
      </c>
      <c r="B17285" s="416" t="s">
        <v>20086</v>
      </c>
      <c r="C17285" s="417" t="s">
        <v>267</v>
      </c>
      <c r="D17285" s="419" t="n">
        <v>102.68</v>
      </c>
    </row>
    <row r="17286" s="399" customFormat="true" ht="15" hidden="false" customHeight="true" outlineLevel="0" collapsed="false">
      <c r="A17286" s="416" t="s">
        <v>20087</v>
      </c>
      <c r="B17286" s="416" t="s">
        <v>20088</v>
      </c>
      <c r="C17286" s="417" t="s">
        <v>267</v>
      </c>
      <c r="D17286" s="419" t="n">
        <v>72.84</v>
      </c>
    </row>
    <row r="17287" s="399" customFormat="true" ht="15" hidden="false" customHeight="true" outlineLevel="0" collapsed="false">
      <c r="A17287" s="416" t="s">
        <v>20089</v>
      </c>
      <c r="B17287" s="416" t="s">
        <v>20090</v>
      </c>
      <c r="C17287" s="417" t="s">
        <v>267</v>
      </c>
      <c r="D17287" s="419" t="n">
        <v>153.3</v>
      </c>
    </row>
    <row r="17288" s="399" customFormat="true" ht="15" hidden="false" customHeight="true" outlineLevel="0" collapsed="false">
      <c r="A17288" s="416" t="s">
        <v>20091</v>
      </c>
      <c r="B17288" s="416" t="s">
        <v>20092</v>
      </c>
      <c r="C17288" s="417" t="s">
        <v>267</v>
      </c>
      <c r="D17288" s="419" t="n">
        <v>64.48</v>
      </c>
    </row>
    <row r="17289" s="399" customFormat="true" ht="15" hidden="false" customHeight="true" outlineLevel="0" collapsed="false">
      <c r="A17289" s="416" t="s">
        <v>20093</v>
      </c>
      <c r="B17289" s="416" t="s">
        <v>20094</v>
      </c>
      <c r="C17289" s="417" t="s">
        <v>267</v>
      </c>
      <c r="D17289" s="419" t="n">
        <v>23.29</v>
      </c>
    </row>
    <row r="17290" s="399" customFormat="true" ht="15" hidden="false" customHeight="true" outlineLevel="0" collapsed="false">
      <c r="A17290" s="416" t="s">
        <v>20095</v>
      </c>
      <c r="B17290" s="416" t="s">
        <v>20096</v>
      </c>
      <c r="C17290" s="417" t="s">
        <v>267</v>
      </c>
      <c r="D17290" s="419" t="n">
        <v>28.59</v>
      </c>
    </row>
    <row r="17291" s="399" customFormat="true" ht="15" hidden="false" customHeight="true" outlineLevel="0" collapsed="false">
      <c r="A17291" s="416" t="s">
        <v>20097</v>
      </c>
      <c r="B17291" s="416" t="s">
        <v>20098</v>
      </c>
      <c r="C17291" s="417" t="s">
        <v>267</v>
      </c>
      <c r="D17291" s="419" t="n">
        <v>22.77</v>
      </c>
    </row>
    <row r="17292" s="399" customFormat="true" ht="15" hidden="false" customHeight="true" outlineLevel="0" collapsed="false">
      <c r="A17292" s="416" t="s">
        <v>20099</v>
      </c>
      <c r="B17292" s="416" t="s">
        <v>20100</v>
      </c>
      <c r="C17292" s="417" t="s">
        <v>267</v>
      </c>
      <c r="D17292" s="419" t="n">
        <v>8.5</v>
      </c>
    </row>
    <row r="17293" s="399" customFormat="true" ht="15" hidden="false" customHeight="true" outlineLevel="0" collapsed="false">
      <c r="A17293" s="416" t="s">
        <v>20101</v>
      </c>
      <c r="B17293" s="416" t="s">
        <v>20102</v>
      </c>
      <c r="C17293" s="417" t="s">
        <v>274</v>
      </c>
      <c r="D17293" s="419" t="n">
        <v>33.2</v>
      </c>
    </row>
    <row r="17294" s="399" customFormat="true" ht="15" hidden="false" customHeight="true" outlineLevel="0" collapsed="false">
      <c r="A17294" s="416" t="s">
        <v>20103</v>
      </c>
      <c r="B17294" s="416" t="s">
        <v>20104</v>
      </c>
      <c r="C17294" s="417" t="s">
        <v>267</v>
      </c>
      <c r="D17294" s="419" t="n">
        <v>32.34</v>
      </c>
    </row>
    <row r="17295" s="399" customFormat="true" ht="15" hidden="false" customHeight="true" outlineLevel="0" collapsed="false">
      <c r="A17295" s="416" t="s">
        <v>20105</v>
      </c>
      <c r="B17295" s="416" t="s">
        <v>20106</v>
      </c>
      <c r="C17295" s="417" t="s">
        <v>267</v>
      </c>
      <c r="D17295" s="419" t="n">
        <v>281.76</v>
      </c>
    </row>
    <row r="17296" s="399" customFormat="true" ht="15" hidden="false" customHeight="true" outlineLevel="0" collapsed="false">
      <c r="A17296" s="416" t="s">
        <v>20107</v>
      </c>
      <c r="B17296" s="416" t="s">
        <v>20108</v>
      </c>
      <c r="C17296" s="417" t="s">
        <v>267</v>
      </c>
      <c r="D17296" s="419" t="n">
        <v>201.71</v>
      </c>
    </row>
    <row r="17297" s="399" customFormat="true" ht="15" hidden="false" customHeight="true" outlineLevel="0" collapsed="false">
      <c r="A17297" s="416" t="s">
        <v>20109</v>
      </c>
      <c r="B17297" s="416" t="s">
        <v>20110</v>
      </c>
      <c r="C17297" s="417" t="s">
        <v>267</v>
      </c>
      <c r="D17297" s="419" t="n">
        <v>188.73</v>
      </c>
    </row>
    <row r="17298" s="399" customFormat="true" ht="15" hidden="false" customHeight="true" outlineLevel="0" collapsed="false">
      <c r="A17298" s="416" t="s">
        <v>20111</v>
      </c>
      <c r="B17298" s="416" t="s">
        <v>20112</v>
      </c>
      <c r="C17298" s="417" t="s">
        <v>267</v>
      </c>
      <c r="D17298" s="419" t="n">
        <v>58.48</v>
      </c>
    </row>
    <row r="17299" s="399" customFormat="true" ht="15" hidden="false" customHeight="true" outlineLevel="0" collapsed="false">
      <c r="A17299" s="416" t="s">
        <v>20113</v>
      </c>
      <c r="B17299" s="416" t="s">
        <v>20114</v>
      </c>
      <c r="C17299" s="417" t="s">
        <v>267</v>
      </c>
      <c r="D17299" s="419" t="n">
        <v>12.53</v>
      </c>
    </row>
    <row r="17300" s="399" customFormat="true" ht="15" hidden="false" customHeight="true" outlineLevel="0" collapsed="false">
      <c r="A17300" s="416" t="s">
        <v>20115</v>
      </c>
      <c r="B17300" s="416" t="s">
        <v>20116</v>
      </c>
      <c r="C17300" s="417" t="s">
        <v>267</v>
      </c>
      <c r="D17300" s="419" t="n">
        <v>22.35</v>
      </c>
    </row>
    <row r="17301" s="399" customFormat="true" ht="15" hidden="false" customHeight="true" outlineLevel="0" collapsed="false">
      <c r="A17301" s="416" t="s">
        <v>20117</v>
      </c>
      <c r="B17301" s="416" t="s">
        <v>20118</v>
      </c>
      <c r="C17301" s="417" t="s">
        <v>274</v>
      </c>
      <c r="D17301" s="419" t="n">
        <v>40.62</v>
      </c>
    </row>
    <row r="17302" s="399" customFormat="true" ht="15" hidden="false" customHeight="true" outlineLevel="0" collapsed="false">
      <c r="A17302" s="416" t="s">
        <v>20119</v>
      </c>
      <c r="B17302" s="416" t="s">
        <v>20120</v>
      </c>
      <c r="C17302" s="417" t="s">
        <v>267</v>
      </c>
      <c r="D17302" s="419" t="n">
        <v>22.89</v>
      </c>
    </row>
    <row r="17303" s="399" customFormat="true" ht="15" hidden="false" customHeight="true" outlineLevel="0" collapsed="false">
      <c r="A17303" s="416" t="s">
        <v>20121</v>
      </c>
      <c r="B17303" s="416" t="s">
        <v>20122</v>
      </c>
      <c r="C17303" s="417" t="s">
        <v>267</v>
      </c>
      <c r="D17303" s="419" t="n">
        <v>57.45</v>
      </c>
    </row>
    <row r="17304" s="399" customFormat="true" ht="15" hidden="false" customHeight="true" outlineLevel="0" collapsed="false">
      <c r="A17304" s="416" t="s">
        <v>20123</v>
      </c>
      <c r="B17304" s="416" t="s">
        <v>20124</v>
      </c>
      <c r="C17304" s="417" t="s">
        <v>267</v>
      </c>
      <c r="D17304" s="419" t="n">
        <v>17.17</v>
      </c>
    </row>
    <row r="17305" s="399" customFormat="true" ht="15" hidden="false" customHeight="true" outlineLevel="0" collapsed="false">
      <c r="A17305" s="416" t="s">
        <v>20125</v>
      </c>
      <c r="B17305" s="416" t="s">
        <v>20126</v>
      </c>
      <c r="C17305" s="417" t="s">
        <v>267</v>
      </c>
      <c r="D17305" s="419" t="n">
        <v>48.76</v>
      </c>
    </row>
    <row r="17306" s="399" customFormat="true" ht="15" hidden="false" customHeight="true" outlineLevel="0" collapsed="false">
      <c r="A17306" s="416" t="s">
        <v>20127</v>
      </c>
      <c r="B17306" s="416" t="s">
        <v>20128</v>
      </c>
      <c r="C17306" s="417" t="s">
        <v>267</v>
      </c>
      <c r="D17306" s="419" t="n">
        <v>29.55</v>
      </c>
    </row>
    <row r="17307" s="399" customFormat="true" ht="15" hidden="false" customHeight="true" outlineLevel="0" collapsed="false">
      <c r="A17307" s="416" t="s">
        <v>20129</v>
      </c>
      <c r="B17307" s="416" t="s">
        <v>20130</v>
      </c>
      <c r="C17307" s="417" t="s">
        <v>267</v>
      </c>
      <c r="D17307" s="419" t="n">
        <v>42.68</v>
      </c>
    </row>
    <row r="17308" s="399" customFormat="true" ht="15" hidden="false" customHeight="true" outlineLevel="0" collapsed="false">
      <c r="A17308" s="416" t="s">
        <v>20131</v>
      </c>
      <c r="B17308" s="416" t="s">
        <v>20132</v>
      </c>
      <c r="C17308" s="417" t="s">
        <v>267</v>
      </c>
      <c r="D17308" s="419" t="n">
        <v>64.97</v>
      </c>
    </row>
    <row r="17309" s="399" customFormat="true" ht="15" hidden="false" customHeight="true" outlineLevel="0" collapsed="false">
      <c r="A17309" s="416" t="s">
        <v>20133</v>
      </c>
      <c r="B17309" s="416" t="s">
        <v>20134</v>
      </c>
      <c r="C17309" s="417" t="s">
        <v>274</v>
      </c>
      <c r="D17309" s="419" t="n">
        <v>214.55</v>
      </c>
    </row>
    <row r="17310" s="399" customFormat="true" ht="15" hidden="false" customHeight="true" outlineLevel="0" collapsed="false">
      <c r="A17310" s="409" t="s">
        <v>14741</v>
      </c>
      <c r="B17310" s="410" t="s">
        <v>262</v>
      </c>
      <c r="C17310" s="411" t="s">
        <v>14742</v>
      </c>
      <c r="D17310" s="412" t="s">
        <v>14743</v>
      </c>
    </row>
    <row r="17311" s="399" customFormat="true" ht="15" hidden="false" customHeight="true" outlineLevel="0" collapsed="false">
      <c r="A17311" s="416" t="s">
        <v>20135</v>
      </c>
      <c r="B17311" s="416" t="s">
        <v>20136</v>
      </c>
      <c r="C17311" s="417" t="s">
        <v>267</v>
      </c>
      <c r="D17311" s="419" t="n">
        <v>544.99</v>
      </c>
    </row>
    <row r="17312" s="399" customFormat="true" ht="15" hidden="false" customHeight="true" outlineLevel="0" collapsed="false">
      <c r="A17312" s="416" t="s">
        <v>20137</v>
      </c>
      <c r="B17312" s="416" t="s">
        <v>20138</v>
      </c>
      <c r="C17312" s="417" t="s">
        <v>267</v>
      </c>
      <c r="D17312" s="419" t="n">
        <v>375.11</v>
      </c>
    </row>
    <row r="17313" s="399" customFormat="true" ht="15" hidden="false" customHeight="true" outlineLevel="0" collapsed="false">
      <c r="A17313" s="416" t="s">
        <v>20139</v>
      </c>
      <c r="B17313" s="416" t="s">
        <v>20140</v>
      </c>
      <c r="C17313" s="417" t="s">
        <v>267</v>
      </c>
      <c r="D17313" s="419" t="n">
        <v>2.97</v>
      </c>
    </row>
    <row r="17314" s="399" customFormat="true" ht="15" hidden="false" customHeight="true" outlineLevel="0" collapsed="false">
      <c r="A17314" s="416" t="s">
        <v>20141</v>
      </c>
      <c r="B17314" s="416" t="s">
        <v>20142</v>
      </c>
      <c r="C17314" s="417" t="s">
        <v>267</v>
      </c>
      <c r="D17314" s="419" t="n">
        <v>19.6</v>
      </c>
    </row>
    <row r="17315" s="399" customFormat="true" ht="15" hidden="false" customHeight="true" outlineLevel="0" collapsed="false">
      <c r="A17315" s="416" t="s">
        <v>20143</v>
      </c>
      <c r="B17315" s="416" t="s">
        <v>20144</v>
      </c>
      <c r="C17315" s="417" t="s">
        <v>274</v>
      </c>
      <c r="D17315" s="419" t="n">
        <v>32.07</v>
      </c>
    </row>
    <row r="17316" s="399" customFormat="true" ht="15" hidden="false" customHeight="true" outlineLevel="0" collapsed="false">
      <c r="A17316" s="416" t="s">
        <v>20145</v>
      </c>
      <c r="B17316" s="416" t="s">
        <v>20146</v>
      </c>
      <c r="C17316" s="417" t="s">
        <v>267</v>
      </c>
      <c r="D17316" s="419" t="n">
        <v>20.91</v>
      </c>
    </row>
    <row r="17317" s="399" customFormat="true" ht="15" hidden="false" customHeight="true" outlineLevel="0" collapsed="false">
      <c r="A17317" s="416" t="s">
        <v>20147</v>
      </c>
      <c r="B17317" s="416" t="s">
        <v>20148</v>
      </c>
      <c r="C17317" s="417" t="s">
        <v>267</v>
      </c>
      <c r="D17317" s="419" t="n">
        <v>20.12</v>
      </c>
    </row>
    <row r="17318" s="399" customFormat="true" ht="15" hidden="false" customHeight="true" outlineLevel="0" collapsed="false">
      <c r="A17318" s="416" t="s">
        <v>20149</v>
      </c>
      <c r="B17318" s="416" t="s">
        <v>20150</v>
      </c>
      <c r="C17318" s="417" t="s">
        <v>267</v>
      </c>
      <c r="D17318" s="419" t="n">
        <v>19.12</v>
      </c>
    </row>
    <row r="17319" s="399" customFormat="true" ht="15" hidden="false" customHeight="true" outlineLevel="0" collapsed="false">
      <c r="A17319" s="416" t="s">
        <v>20151</v>
      </c>
      <c r="B17319" s="416" t="s">
        <v>20152</v>
      </c>
      <c r="C17319" s="417" t="s">
        <v>274</v>
      </c>
      <c r="D17319" s="419" t="n">
        <v>76.82</v>
      </c>
    </row>
    <row r="17320" s="399" customFormat="true" ht="15" hidden="false" customHeight="true" outlineLevel="0" collapsed="false">
      <c r="A17320" s="416" t="s">
        <v>20153</v>
      </c>
      <c r="B17320" s="416" t="s">
        <v>20154</v>
      </c>
      <c r="C17320" s="417" t="s">
        <v>267</v>
      </c>
      <c r="D17320" s="419" t="n">
        <v>59.24</v>
      </c>
    </row>
    <row r="17321" s="399" customFormat="true" ht="15" hidden="false" customHeight="true" outlineLevel="0" collapsed="false">
      <c r="A17321" s="416" t="s">
        <v>20155</v>
      </c>
      <c r="B17321" s="416" t="s">
        <v>20156</v>
      </c>
      <c r="C17321" s="417" t="s">
        <v>267</v>
      </c>
      <c r="D17321" s="419" t="n">
        <v>67.37</v>
      </c>
    </row>
    <row r="17322" s="399" customFormat="true" ht="15" hidden="false" customHeight="true" outlineLevel="0" collapsed="false">
      <c r="A17322" s="416" t="s">
        <v>20157</v>
      </c>
      <c r="B17322" s="416" t="s">
        <v>20158</v>
      </c>
      <c r="C17322" s="417" t="s">
        <v>267</v>
      </c>
      <c r="D17322" s="419" t="n">
        <v>16.55</v>
      </c>
    </row>
    <row r="17323" s="399" customFormat="true" ht="15" hidden="false" customHeight="true" outlineLevel="0" collapsed="false">
      <c r="A17323" s="416" t="s">
        <v>20159</v>
      </c>
      <c r="B17323" s="416" t="s">
        <v>20160</v>
      </c>
      <c r="C17323" s="417" t="s">
        <v>267</v>
      </c>
      <c r="D17323" s="419" t="n">
        <v>19.01</v>
      </c>
    </row>
    <row r="17324" s="399" customFormat="true" ht="15" hidden="false" customHeight="true" outlineLevel="0" collapsed="false">
      <c r="A17324" s="416" t="s">
        <v>20161</v>
      </c>
      <c r="B17324" s="416" t="s">
        <v>20162</v>
      </c>
      <c r="C17324" s="417" t="s">
        <v>267</v>
      </c>
      <c r="D17324" s="419" t="n">
        <v>21.7</v>
      </c>
    </row>
    <row r="17325" s="399" customFormat="true" ht="15" hidden="false" customHeight="true" outlineLevel="0" collapsed="false">
      <c r="A17325" s="416" t="s">
        <v>20163</v>
      </c>
      <c r="B17325" s="416" t="s">
        <v>20164</v>
      </c>
      <c r="C17325" s="417" t="s">
        <v>267</v>
      </c>
      <c r="D17325" s="419" t="n">
        <v>24.3</v>
      </c>
    </row>
    <row r="17326" s="399" customFormat="true" ht="15" hidden="false" customHeight="true" outlineLevel="0" collapsed="false">
      <c r="A17326" s="416" t="s">
        <v>20165</v>
      </c>
      <c r="B17326" s="416" t="s">
        <v>20166</v>
      </c>
      <c r="C17326" s="417" t="s">
        <v>267</v>
      </c>
      <c r="D17326" s="419" t="n">
        <v>128.49</v>
      </c>
    </row>
    <row r="17327" s="399" customFormat="true" ht="15" hidden="false" customHeight="true" outlineLevel="0" collapsed="false">
      <c r="A17327" s="416" t="s">
        <v>20167</v>
      </c>
      <c r="B17327" s="416" t="s">
        <v>20168</v>
      </c>
      <c r="C17327" s="417" t="s">
        <v>76</v>
      </c>
      <c r="D17327" s="419" t="n">
        <v>213.07</v>
      </c>
    </row>
    <row r="17328" s="399" customFormat="true" ht="15" hidden="false" customHeight="true" outlineLevel="0" collapsed="false">
      <c r="A17328" s="414" t="s">
        <v>20169</v>
      </c>
      <c r="B17328" s="414" t="s">
        <v>20170</v>
      </c>
      <c r="C17328" s="415"/>
      <c r="D17328" s="415"/>
    </row>
    <row r="17329" s="399" customFormat="true" ht="15" hidden="false" customHeight="true" outlineLevel="0" collapsed="false">
      <c r="A17329" s="416" t="s">
        <v>20171</v>
      </c>
      <c r="B17329" s="416" t="s">
        <v>20172</v>
      </c>
      <c r="C17329" s="417" t="s">
        <v>267</v>
      </c>
      <c r="D17329" s="419" t="n">
        <v>34.24</v>
      </c>
    </row>
    <row r="17330" s="399" customFormat="true" ht="15" hidden="false" customHeight="true" outlineLevel="0" collapsed="false">
      <c r="A17330" s="416" t="s">
        <v>20173</v>
      </c>
      <c r="B17330" s="416" t="s">
        <v>20174</v>
      </c>
      <c r="C17330" s="417" t="s">
        <v>267</v>
      </c>
      <c r="D17330" s="419" t="n">
        <v>43.77</v>
      </c>
    </row>
    <row r="17331" s="399" customFormat="true" ht="15" hidden="false" customHeight="true" outlineLevel="0" collapsed="false">
      <c r="A17331" s="416" t="s">
        <v>20175</v>
      </c>
      <c r="B17331" s="416" t="s">
        <v>20176</v>
      </c>
      <c r="C17331" s="417" t="s">
        <v>267</v>
      </c>
      <c r="D17331" s="419" t="n">
        <v>43.97</v>
      </c>
    </row>
    <row r="17332" s="399" customFormat="true" ht="15" hidden="false" customHeight="true" outlineLevel="0" collapsed="false">
      <c r="A17332" s="416" t="s">
        <v>20177</v>
      </c>
      <c r="B17332" s="416" t="s">
        <v>20178</v>
      </c>
      <c r="C17332" s="417" t="s">
        <v>267</v>
      </c>
      <c r="D17332" s="419" t="n">
        <v>63.4</v>
      </c>
    </row>
    <row r="17333" s="399" customFormat="true" ht="15" hidden="false" customHeight="true" outlineLevel="0" collapsed="false">
      <c r="A17333" s="416" t="s">
        <v>20179</v>
      </c>
      <c r="B17333" s="416" t="s">
        <v>20180</v>
      </c>
      <c r="C17333" s="417" t="s">
        <v>267</v>
      </c>
      <c r="D17333" s="419" t="n">
        <v>34.31</v>
      </c>
    </row>
    <row r="17334" s="399" customFormat="true" ht="15" hidden="false" customHeight="true" outlineLevel="0" collapsed="false">
      <c r="A17334" s="416" t="s">
        <v>20181</v>
      </c>
      <c r="B17334" s="416" t="s">
        <v>20182</v>
      </c>
      <c r="C17334" s="417" t="s">
        <v>267</v>
      </c>
      <c r="D17334" s="419" t="n">
        <v>43.47</v>
      </c>
    </row>
    <row r="17335" s="399" customFormat="true" ht="15" hidden="false" customHeight="true" outlineLevel="0" collapsed="false">
      <c r="A17335" s="416" t="s">
        <v>20183</v>
      </c>
      <c r="B17335" s="416" t="s">
        <v>20184</v>
      </c>
      <c r="C17335" s="417" t="s">
        <v>267</v>
      </c>
      <c r="D17335" s="419" t="n">
        <v>34.24</v>
      </c>
    </row>
    <row r="17336" s="399" customFormat="true" ht="15" hidden="false" customHeight="true" outlineLevel="0" collapsed="false">
      <c r="A17336" s="416" t="s">
        <v>20185</v>
      </c>
      <c r="B17336" s="416" t="s">
        <v>20186</v>
      </c>
      <c r="C17336" s="417" t="s">
        <v>267</v>
      </c>
      <c r="D17336" s="419" t="n">
        <v>63.86</v>
      </c>
    </row>
    <row r="17337" s="399" customFormat="true" ht="15" hidden="false" customHeight="true" outlineLevel="0" collapsed="false">
      <c r="A17337" s="416" t="s">
        <v>20187</v>
      </c>
      <c r="B17337" s="416" t="s">
        <v>20188</v>
      </c>
      <c r="C17337" s="417" t="s">
        <v>267</v>
      </c>
      <c r="D17337" s="419" t="n">
        <v>44.47</v>
      </c>
    </row>
    <row r="17338" s="399" customFormat="true" ht="15" hidden="false" customHeight="true" outlineLevel="0" collapsed="false">
      <c r="A17338" s="416" t="s">
        <v>20189</v>
      </c>
      <c r="B17338" s="416" t="s">
        <v>20190</v>
      </c>
      <c r="C17338" s="417" t="s">
        <v>267</v>
      </c>
      <c r="D17338" s="419" t="n">
        <v>63.9</v>
      </c>
    </row>
    <row r="17339" s="399" customFormat="true" ht="15" hidden="false" customHeight="true" outlineLevel="0" collapsed="false">
      <c r="A17339" s="416" t="s">
        <v>20191</v>
      </c>
      <c r="B17339" s="416" t="s">
        <v>20192</v>
      </c>
      <c r="C17339" s="417" t="s">
        <v>267</v>
      </c>
      <c r="D17339" s="419" t="n">
        <v>44.59</v>
      </c>
    </row>
    <row r="17340" s="399" customFormat="true" ht="15" hidden="false" customHeight="true" outlineLevel="0" collapsed="false">
      <c r="A17340" s="416" t="s">
        <v>20193</v>
      </c>
      <c r="B17340" s="416" t="s">
        <v>20194</v>
      </c>
      <c r="C17340" s="417" t="s">
        <v>267</v>
      </c>
      <c r="D17340" s="419" t="n">
        <v>43.58</v>
      </c>
    </row>
    <row r="17341" s="399" customFormat="true" ht="15" hidden="false" customHeight="true" outlineLevel="0" collapsed="false">
      <c r="A17341" s="416" t="s">
        <v>20195</v>
      </c>
      <c r="B17341" s="416" t="s">
        <v>20196</v>
      </c>
      <c r="C17341" s="417" t="s">
        <v>267</v>
      </c>
      <c r="D17341" s="419" t="n">
        <v>43.57</v>
      </c>
    </row>
    <row r="17342" s="399" customFormat="true" ht="15" hidden="false" customHeight="true" outlineLevel="0" collapsed="false">
      <c r="A17342" s="409" t="s">
        <v>14741</v>
      </c>
      <c r="B17342" s="410" t="s">
        <v>262</v>
      </c>
      <c r="C17342" s="411" t="s">
        <v>14742</v>
      </c>
      <c r="D17342" s="412" t="s">
        <v>14743</v>
      </c>
    </row>
    <row r="17343" s="399" customFormat="true" ht="15" hidden="false" customHeight="true" outlineLevel="0" collapsed="false">
      <c r="A17343" s="416" t="s">
        <v>20197</v>
      </c>
      <c r="B17343" s="416" t="s">
        <v>20198</v>
      </c>
      <c r="C17343" s="417" t="s">
        <v>267</v>
      </c>
      <c r="D17343" s="419" t="n">
        <v>34.03</v>
      </c>
    </row>
    <row r="17344" s="399" customFormat="true" ht="15" hidden="false" customHeight="true" outlineLevel="0" collapsed="false">
      <c r="A17344" s="416" t="s">
        <v>20199</v>
      </c>
      <c r="B17344" s="416" t="s">
        <v>20200</v>
      </c>
      <c r="C17344" s="417" t="s">
        <v>267</v>
      </c>
      <c r="D17344" s="419" t="n">
        <v>45.9</v>
      </c>
    </row>
    <row r="17345" s="399" customFormat="true" ht="15" hidden="false" customHeight="true" outlineLevel="0" collapsed="false">
      <c r="A17345" s="416" t="s">
        <v>20201</v>
      </c>
      <c r="B17345" s="416" t="s">
        <v>20202</v>
      </c>
      <c r="C17345" s="417" t="s">
        <v>267</v>
      </c>
      <c r="D17345" s="419" t="n">
        <v>43.94</v>
      </c>
    </row>
    <row r="17346" s="399" customFormat="true" ht="15" hidden="false" customHeight="true" outlineLevel="0" collapsed="false">
      <c r="A17346" s="416" t="s">
        <v>20203</v>
      </c>
      <c r="B17346" s="416" t="s">
        <v>20204</v>
      </c>
      <c r="C17346" s="417" t="s">
        <v>267</v>
      </c>
      <c r="D17346" s="419" t="n">
        <v>43.88</v>
      </c>
    </row>
    <row r="17347" s="399" customFormat="true" ht="15" hidden="false" customHeight="true" outlineLevel="0" collapsed="false">
      <c r="A17347" s="416" t="s">
        <v>20205</v>
      </c>
      <c r="B17347" s="416" t="s">
        <v>20206</v>
      </c>
      <c r="C17347" s="417" t="s">
        <v>267</v>
      </c>
      <c r="D17347" s="419" t="n">
        <v>34.27</v>
      </c>
    </row>
    <row r="17348" s="399" customFormat="true" ht="15" hidden="false" customHeight="true" outlineLevel="0" collapsed="false">
      <c r="A17348" s="416" t="s">
        <v>20207</v>
      </c>
      <c r="B17348" s="416" t="s">
        <v>20208</v>
      </c>
      <c r="C17348" s="417" t="s">
        <v>267</v>
      </c>
      <c r="D17348" s="419" t="n">
        <v>33.92</v>
      </c>
    </row>
    <row r="17349" s="399" customFormat="true" ht="15" hidden="false" customHeight="true" outlineLevel="0" collapsed="false">
      <c r="A17349" s="416" t="s">
        <v>20209</v>
      </c>
      <c r="B17349" s="416" t="s">
        <v>20210</v>
      </c>
      <c r="C17349" s="417" t="s">
        <v>267</v>
      </c>
      <c r="D17349" s="419" t="n">
        <v>43.58</v>
      </c>
    </row>
    <row r="17350" s="399" customFormat="true" ht="15" hidden="false" customHeight="true" outlineLevel="0" collapsed="false">
      <c r="A17350" s="421" t="n">
        <v>43</v>
      </c>
      <c r="B17350" s="414" t="s">
        <v>20211</v>
      </c>
      <c r="C17350" s="415"/>
      <c r="D17350" s="415"/>
    </row>
    <row r="17351" s="399" customFormat="true" ht="15" hidden="false" customHeight="true" outlineLevel="0" collapsed="false">
      <c r="A17351" s="414" t="s">
        <v>20212</v>
      </c>
      <c r="B17351" s="414" t="s">
        <v>20213</v>
      </c>
      <c r="C17351" s="415"/>
      <c r="D17351" s="415"/>
    </row>
    <row r="17352" s="399" customFormat="true" ht="15" hidden="false" customHeight="true" outlineLevel="0" collapsed="false">
      <c r="A17352" s="416" t="s">
        <v>20214</v>
      </c>
      <c r="B17352" s="416" t="s">
        <v>20215</v>
      </c>
      <c r="C17352" s="417" t="s">
        <v>267</v>
      </c>
      <c r="D17352" s="418" t="n">
        <v>1440.74</v>
      </c>
    </row>
    <row r="17353" s="399" customFormat="true" ht="15" hidden="false" customHeight="true" outlineLevel="0" collapsed="false">
      <c r="A17353" s="416" t="s">
        <v>20216</v>
      </c>
      <c r="B17353" s="416" t="s">
        <v>20217</v>
      </c>
      <c r="C17353" s="417" t="s">
        <v>267</v>
      </c>
      <c r="D17353" s="418" t="n">
        <v>1770.05</v>
      </c>
    </row>
    <row r="17354" s="399" customFormat="true" ht="15" hidden="false" customHeight="true" outlineLevel="0" collapsed="false">
      <c r="A17354" s="414" t="s">
        <v>20218</v>
      </c>
      <c r="B17354" s="414" t="s">
        <v>20219</v>
      </c>
      <c r="C17354" s="415"/>
      <c r="D17354" s="415"/>
    </row>
    <row r="17355" s="399" customFormat="true" ht="15" hidden="false" customHeight="true" outlineLevel="0" collapsed="false">
      <c r="A17355" s="416" t="s">
        <v>20220</v>
      </c>
      <c r="B17355" s="416" t="s">
        <v>20221</v>
      </c>
      <c r="C17355" s="417" t="s">
        <v>267</v>
      </c>
      <c r="D17355" s="419" t="n">
        <v>42.34</v>
      </c>
    </row>
    <row r="17356" s="399" customFormat="true" ht="15" hidden="false" customHeight="true" outlineLevel="0" collapsed="false">
      <c r="A17356" s="416" t="s">
        <v>20222</v>
      </c>
      <c r="B17356" s="416" t="s">
        <v>20223</v>
      </c>
      <c r="C17356" s="417" t="s">
        <v>267</v>
      </c>
      <c r="D17356" s="418" t="n">
        <v>1203.93</v>
      </c>
    </row>
    <row r="17357" s="399" customFormat="true" ht="15" hidden="false" customHeight="true" outlineLevel="0" collapsed="false">
      <c r="A17357" s="416" t="s">
        <v>20224</v>
      </c>
      <c r="B17357" s="416" t="s">
        <v>20225</v>
      </c>
      <c r="C17357" s="417" t="s">
        <v>267</v>
      </c>
      <c r="D17357" s="419" t="n">
        <v>407.22</v>
      </c>
    </row>
    <row r="17358" s="399" customFormat="true" ht="15" hidden="false" customHeight="true" outlineLevel="0" collapsed="false">
      <c r="A17358" s="416" t="s">
        <v>20226</v>
      </c>
      <c r="B17358" s="416" t="s">
        <v>20227</v>
      </c>
      <c r="C17358" s="417" t="s">
        <v>267</v>
      </c>
      <c r="D17358" s="419" t="n">
        <v>189.22</v>
      </c>
    </row>
    <row r="17359" s="399" customFormat="true" ht="15" hidden="false" customHeight="true" outlineLevel="0" collapsed="false">
      <c r="A17359" s="416" t="s">
        <v>20228</v>
      </c>
      <c r="B17359" s="416" t="s">
        <v>20229</v>
      </c>
      <c r="C17359" s="417" t="s">
        <v>267</v>
      </c>
      <c r="D17359" s="419" t="n">
        <v>43.18</v>
      </c>
    </row>
    <row r="17360" s="399" customFormat="true" ht="15" hidden="false" customHeight="true" outlineLevel="0" collapsed="false">
      <c r="A17360" s="416" t="s">
        <v>20230</v>
      </c>
      <c r="B17360" s="416" t="s">
        <v>20231</v>
      </c>
      <c r="C17360" s="417" t="s">
        <v>267</v>
      </c>
      <c r="D17360" s="419" t="n">
        <v>126.94</v>
      </c>
    </row>
    <row r="17361" s="399" customFormat="true" ht="15" hidden="false" customHeight="true" outlineLevel="0" collapsed="false">
      <c r="A17361" s="416" t="s">
        <v>20232</v>
      </c>
      <c r="B17361" s="416" t="s">
        <v>20233</v>
      </c>
      <c r="C17361" s="417" t="s">
        <v>267</v>
      </c>
      <c r="D17361" s="418" t="n">
        <v>2122.48</v>
      </c>
    </row>
    <row r="17362" s="399" customFormat="true" ht="15" hidden="false" customHeight="true" outlineLevel="0" collapsed="false">
      <c r="A17362" s="416" t="s">
        <v>20234</v>
      </c>
      <c r="B17362" s="416" t="s">
        <v>20235</v>
      </c>
      <c r="C17362" s="417" t="s">
        <v>267</v>
      </c>
      <c r="D17362" s="419" t="n">
        <v>524.63</v>
      </c>
    </row>
    <row r="17363" s="399" customFormat="true" ht="15" hidden="false" customHeight="true" outlineLevel="0" collapsed="false">
      <c r="A17363" s="416" t="s">
        <v>20236</v>
      </c>
      <c r="B17363" s="416" t="s">
        <v>20237</v>
      </c>
      <c r="C17363" s="417" t="s">
        <v>267</v>
      </c>
      <c r="D17363" s="419" t="n">
        <v>191.31</v>
      </c>
    </row>
    <row r="17364" s="399" customFormat="true" ht="15" hidden="false" customHeight="true" outlineLevel="0" collapsed="false">
      <c r="A17364" s="414" t="s">
        <v>20238</v>
      </c>
      <c r="B17364" s="414" t="s">
        <v>20239</v>
      </c>
      <c r="C17364" s="415"/>
      <c r="D17364" s="415"/>
    </row>
    <row r="17365" s="399" customFormat="true" ht="15" hidden="false" customHeight="true" outlineLevel="0" collapsed="false">
      <c r="A17365" s="416" t="s">
        <v>20240</v>
      </c>
      <c r="B17365" s="416" t="s">
        <v>20241</v>
      </c>
      <c r="C17365" s="417" t="s">
        <v>267</v>
      </c>
      <c r="D17365" s="418" t="n">
        <v>33940.16</v>
      </c>
    </row>
    <row r="17366" s="399" customFormat="true" ht="15" hidden="false" customHeight="true" outlineLevel="0" collapsed="false">
      <c r="A17366" s="416" t="s">
        <v>20242</v>
      </c>
      <c r="B17366" s="416" t="s">
        <v>20243</v>
      </c>
      <c r="C17366" s="417" t="s">
        <v>267</v>
      </c>
      <c r="D17366" s="418" t="n">
        <v>39877.78</v>
      </c>
    </row>
    <row r="17367" s="399" customFormat="true" ht="15" hidden="false" customHeight="true" outlineLevel="0" collapsed="false">
      <c r="A17367" s="416" t="s">
        <v>20244</v>
      </c>
      <c r="B17367" s="416" t="s">
        <v>20245</v>
      </c>
      <c r="C17367" s="417" t="s">
        <v>267</v>
      </c>
      <c r="D17367" s="419" t="n">
        <v>802.26</v>
      </c>
    </row>
    <row r="17368" s="399" customFormat="true" ht="15" hidden="false" customHeight="true" outlineLevel="0" collapsed="false">
      <c r="A17368" s="416" t="s">
        <v>20246</v>
      </c>
      <c r="B17368" s="416" t="s">
        <v>20247</v>
      </c>
      <c r="C17368" s="417" t="s">
        <v>11250</v>
      </c>
      <c r="D17368" s="418" t="n">
        <v>25428.09</v>
      </c>
    </row>
    <row r="17369" s="399" customFormat="true" ht="15" hidden="false" customHeight="true" outlineLevel="0" collapsed="false">
      <c r="A17369" s="416" t="s">
        <v>20248</v>
      </c>
      <c r="B17369" s="416" t="s">
        <v>20249</v>
      </c>
      <c r="C17369" s="417" t="s">
        <v>267</v>
      </c>
      <c r="D17369" s="418" t="n">
        <v>1282.53</v>
      </c>
    </row>
    <row r="17370" s="399" customFormat="true" ht="15" hidden="false" customHeight="true" outlineLevel="0" collapsed="false">
      <c r="A17370" s="416" t="s">
        <v>20250</v>
      </c>
      <c r="B17370" s="416" t="s">
        <v>20251</v>
      </c>
      <c r="C17370" s="417" t="s">
        <v>267</v>
      </c>
      <c r="D17370" s="418" t="n">
        <v>2016.26</v>
      </c>
    </row>
    <row r="17371" s="399" customFormat="true" ht="15" hidden="false" customHeight="true" outlineLevel="0" collapsed="false">
      <c r="A17371" s="416" t="s">
        <v>20252</v>
      </c>
      <c r="B17371" s="416" t="s">
        <v>20253</v>
      </c>
      <c r="C17371" s="417" t="s">
        <v>267</v>
      </c>
      <c r="D17371" s="418" t="n">
        <v>3736.1</v>
      </c>
    </row>
    <row r="17372" s="399" customFormat="true" ht="15" hidden="false" customHeight="true" outlineLevel="0" collapsed="false">
      <c r="A17372" s="414" t="s">
        <v>20254</v>
      </c>
      <c r="B17372" s="414" t="s">
        <v>20255</v>
      </c>
      <c r="C17372" s="415"/>
      <c r="D17372" s="415"/>
    </row>
    <row r="17373" s="399" customFormat="true" ht="15" hidden="false" customHeight="true" outlineLevel="0" collapsed="false">
      <c r="A17373" s="416" t="s">
        <v>20256</v>
      </c>
      <c r="B17373" s="416" t="s">
        <v>20257</v>
      </c>
      <c r="C17373" s="417" t="s">
        <v>267</v>
      </c>
      <c r="D17373" s="419" t="n">
        <v>262.75</v>
      </c>
    </row>
    <row r="17374" s="399" customFormat="true" ht="15" hidden="false" customHeight="true" outlineLevel="0" collapsed="false">
      <c r="A17374" s="414" t="s">
        <v>20258</v>
      </c>
      <c r="B17374" s="414" t="s">
        <v>20259</v>
      </c>
      <c r="C17374" s="415"/>
      <c r="D17374" s="415"/>
    </row>
    <row r="17375" s="399" customFormat="true" ht="15" hidden="false" customHeight="true" outlineLevel="0" collapsed="false">
      <c r="A17375" s="416" t="s">
        <v>20260</v>
      </c>
      <c r="B17375" s="416" t="s">
        <v>20261</v>
      </c>
      <c r="C17375" s="417" t="s">
        <v>267</v>
      </c>
      <c r="D17375" s="419" t="n">
        <v>470.97</v>
      </c>
    </row>
    <row r="17376" s="399" customFormat="true" ht="15" hidden="false" customHeight="true" outlineLevel="0" collapsed="false">
      <c r="A17376" s="409" t="s">
        <v>14741</v>
      </c>
      <c r="B17376" s="410" t="s">
        <v>262</v>
      </c>
      <c r="C17376" s="411" t="s">
        <v>14742</v>
      </c>
      <c r="D17376" s="412" t="s">
        <v>14743</v>
      </c>
    </row>
    <row r="17377" s="399" customFormat="true" ht="15" hidden="false" customHeight="true" outlineLevel="0" collapsed="false">
      <c r="A17377" s="416" t="s">
        <v>20262</v>
      </c>
      <c r="B17377" s="416" t="s">
        <v>20263</v>
      </c>
      <c r="C17377" s="417" t="s">
        <v>267</v>
      </c>
      <c r="D17377" s="419" t="n">
        <v>414.48</v>
      </c>
    </row>
    <row r="17378" s="399" customFormat="true" ht="15" hidden="false" customHeight="true" outlineLevel="0" collapsed="false">
      <c r="A17378" s="414" t="s">
        <v>20264</v>
      </c>
      <c r="B17378" s="414" t="s">
        <v>20265</v>
      </c>
      <c r="C17378" s="415"/>
      <c r="D17378" s="415"/>
    </row>
    <row r="17379" s="399" customFormat="true" ht="15" hidden="false" customHeight="true" outlineLevel="0" collapsed="false">
      <c r="A17379" s="416" t="s">
        <v>20266</v>
      </c>
      <c r="B17379" s="416" t="s">
        <v>20267</v>
      </c>
      <c r="C17379" s="417" t="s">
        <v>267</v>
      </c>
      <c r="D17379" s="419" t="n">
        <v>61.55</v>
      </c>
    </row>
    <row r="17380" s="399" customFormat="true" ht="15" hidden="false" customHeight="true" outlineLevel="0" collapsed="false">
      <c r="A17380" s="414" t="s">
        <v>20268</v>
      </c>
      <c r="B17380" s="414" t="s">
        <v>20269</v>
      </c>
      <c r="C17380" s="415"/>
      <c r="D17380" s="415"/>
    </row>
    <row r="17381" s="399" customFormat="true" ht="15" hidden="false" customHeight="true" outlineLevel="0" collapsed="false">
      <c r="A17381" s="416" t="s">
        <v>20270</v>
      </c>
      <c r="B17381" s="416" t="s">
        <v>20271</v>
      </c>
      <c r="C17381" s="417" t="s">
        <v>11250</v>
      </c>
      <c r="D17381" s="418" t="n">
        <v>16399.58</v>
      </c>
    </row>
    <row r="17382" s="399" customFormat="true" ht="15" hidden="false" customHeight="true" outlineLevel="0" collapsed="false">
      <c r="A17382" s="416" t="s">
        <v>20272</v>
      </c>
      <c r="B17382" s="416" t="s">
        <v>20273</v>
      </c>
      <c r="C17382" s="417" t="s">
        <v>11250</v>
      </c>
      <c r="D17382" s="418" t="n">
        <v>9074.31</v>
      </c>
    </row>
    <row r="17383" s="399" customFormat="true" ht="15" hidden="false" customHeight="true" outlineLevel="0" collapsed="false">
      <c r="A17383" s="416" t="s">
        <v>20274</v>
      </c>
      <c r="B17383" s="416" t="s">
        <v>20275</v>
      </c>
      <c r="C17383" s="417" t="s">
        <v>11250</v>
      </c>
      <c r="D17383" s="418" t="n">
        <v>10455.7</v>
      </c>
    </row>
    <row r="17384" s="399" customFormat="true" ht="15" hidden="false" customHeight="true" outlineLevel="0" collapsed="false">
      <c r="A17384" s="416" t="s">
        <v>20276</v>
      </c>
      <c r="B17384" s="416" t="s">
        <v>20277</v>
      </c>
      <c r="C17384" s="417" t="s">
        <v>11250</v>
      </c>
      <c r="D17384" s="418" t="n">
        <v>14291.43</v>
      </c>
    </row>
    <row r="17385" s="399" customFormat="true" ht="15" hidden="false" customHeight="true" outlineLevel="0" collapsed="false">
      <c r="A17385" s="416" t="s">
        <v>20278</v>
      </c>
      <c r="B17385" s="416" t="s">
        <v>20279</v>
      </c>
      <c r="C17385" s="417" t="s">
        <v>11250</v>
      </c>
      <c r="D17385" s="418" t="n">
        <v>3937.11</v>
      </c>
    </row>
    <row r="17386" s="399" customFormat="true" ht="15" hidden="false" customHeight="true" outlineLevel="0" collapsed="false">
      <c r="A17386" s="416" t="s">
        <v>20280</v>
      </c>
      <c r="B17386" s="416" t="s">
        <v>20281</v>
      </c>
      <c r="C17386" s="417" t="s">
        <v>11250</v>
      </c>
      <c r="D17386" s="418" t="n">
        <v>5307.62</v>
      </c>
    </row>
    <row r="17387" s="399" customFormat="true" ht="15" hidden="false" customHeight="true" outlineLevel="0" collapsed="false">
      <c r="A17387" s="416" t="s">
        <v>20282</v>
      </c>
      <c r="B17387" s="416" t="s">
        <v>20283</v>
      </c>
      <c r="C17387" s="417" t="s">
        <v>11250</v>
      </c>
      <c r="D17387" s="418" t="n">
        <v>7790.08</v>
      </c>
    </row>
    <row r="17388" s="399" customFormat="true" ht="15" hidden="false" customHeight="true" outlineLevel="0" collapsed="false">
      <c r="A17388" s="416" t="s">
        <v>20284</v>
      </c>
      <c r="B17388" s="416" t="s">
        <v>20285</v>
      </c>
      <c r="C17388" s="417" t="s">
        <v>11250</v>
      </c>
      <c r="D17388" s="418" t="n">
        <v>8719.65</v>
      </c>
    </row>
    <row r="17389" s="399" customFormat="true" ht="15" hidden="false" customHeight="true" outlineLevel="0" collapsed="false">
      <c r="A17389" s="416" t="s">
        <v>20286</v>
      </c>
      <c r="B17389" s="416" t="s">
        <v>20287</v>
      </c>
      <c r="C17389" s="417" t="s">
        <v>11250</v>
      </c>
      <c r="D17389" s="418" t="n">
        <v>7603.23</v>
      </c>
    </row>
    <row r="17390" s="399" customFormat="true" ht="15" hidden="false" customHeight="true" outlineLevel="0" collapsed="false">
      <c r="A17390" s="416" t="s">
        <v>20288</v>
      </c>
      <c r="B17390" s="416" t="s">
        <v>20289</v>
      </c>
      <c r="C17390" s="417" t="s">
        <v>11250</v>
      </c>
      <c r="D17390" s="418" t="n">
        <v>11415.92</v>
      </c>
    </row>
    <row r="17391" s="399" customFormat="true" ht="15" hidden="false" customHeight="true" outlineLevel="0" collapsed="false">
      <c r="A17391" s="414" t="s">
        <v>20290</v>
      </c>
      <c r="B17391" s="414" t="s">
        <v>20291</v>
      </c>
      <c r="C17391" s="415"/>
      <c r="D17391" s="415"/>
    </row>
    <row r="17392" s="399" customFormat="true" ht="15" hidden="false" customHeight="true" outlineLevel="0" collapsed="false">
      <c r="A17392" s="416" t="s">
        <v>20292</v>
      </c>
      <c r="B17392" s="416" t="s">
        <v>20293</v>
      </c>
      <c r="C17392" s="417" t="s">
        <v>267</v>
      </c>
      <c r="D17392" s="418" t="n">
        <v>46127.6</v>
      </c>
    </row>
    <row r="17393" s="399" customFormat="true" ht="15" hidden="false" customHeight="true" outlineLevel="0" collapsed="false">
      <c r="A17393" s="416" t="s">
        <v>20294</v>
      </c>
      <c r="B17393" s="416" t="s">
        <v>20295</v>
      </c>
      <c r="C17393" s="417" t="s">
        <v>267</v>
      </c>
      <c r="D17393" s="418" t="n">
        <v>53185.76</v>
      </c>
    </row>
    <row r="17394" s="399" customFormat="true" ht="15" hidden="false" customHeight="true" outlineLevel="0" collapsed="false">
      <c r="A17394" s="416" t="s">
        <v>20296</v>
      </c>
      <c r="B17394" s="416" t="s">
        <v>20297</v>
      </c>
      <c r="C17394" s="417" t="s">
        <v>267</v>
      </c>
      <c r="D17394" s="418" t="n">
        <v>61317</v>
      </c>
    </row>
    <row r="17395" s="399" customFormat="true" ht="15" hidden="false" customHeight="true" outlineLevel="0" collapsed="false">
      <c r="A17395" s="416" t="s">
        <v>20298</v>
      </c>
      <c r="B17395" s="416" t="s">
        <v>20299</v>
      </c>
      <c r="C17395" s="417" t="s">
        <v>267</v>
      </c>
      <c r="D17395" s="418" t="n">
        <v>68231.34</v>
      </c>
    </row>
    <row r="17396" s="399" customFormat="true" ht="15" hidden="false" customHeight="true" outlineLevel="0" collapsed="false">
      <c r="A17396" s="416" t="s">
        <v>20300</v>
      </c>
      <c r="B17396" s="416" t="s">
        <v>20301</v>
      </c>
      <c r="C17396" s="417" t="s">
        <v>267</v>
      </c>
      <c r="D17396" s="418" t="n">
        <v>5112.84</v>
      </c>
    </row>
    <row r="17397" s="399" customFormat="true" ht="15" hidden="false" customHeight="true" outlineLevel="0" collapsed="false">
      <c r="A17397" s="416" t="s">
        <v>20302</v>
      </c>
      <c r="B17397" s="416" t="s">
        <v>20303</v>
      </c>
      <c r="C17397" s="417" t="s">
        <v>267</v>
      </c>
      <c r="D17397" s="418" t="n">
        <v>6387.09</v>
      </c>
    </row>
    <row r="17398" s="399" customFormat="true" ht="15" hidden="false" customHeight="true" outlineLevel="0" collapsed="false">
      <c r="A17398" s="416" t="s">
        <v>20304</v>
      </c>
      <c r="B17398" s="416" t="s">
        <v>20305</v>
      </c>
      <c r="C17398" s="417" t="s">
        <v>267</v>
      </c>
      <c r="D17398" s="418" t="n">
        <v>8325.74</v>
      </c>
    </row>
    <row r="17399" s="399" customFormat="true" ht="15" hidden="false" customHeight="true" outlineLevel="0" collapsed="false">
      <c r="A17399" s="416" t="s">
        <v>20306</v>
      </c>
      <c r="B17399" s="416" t="s">
        <v>20307</v>
      </c>
      <c r="C17399" s="417" t="s">
        <v>267</v>
      </c>
      <c r="D17399" s="418" t="n">
        <v>5605.57</v>
      </c>
    </row>
    <row r="17400" s="399" customFormat="true" ht="15" hidden="false" customHeight="true" outlineLevel="0" collapsed="false">
      <c r="A17400" s="416" t="s">
        <v>20308</v>
      </c>
      <c r="B17400" s="416" t="s">
        <v>20309</v>
      </c>
      <c r="C17400" s="417" t="s">
        <v>267</v>
      </c>
      <c r="D17400" s="418" t="n">
        <v>6339.3</v>
      </c>
    </row>
    <row r="17401" s="399" customFormat="true" ht="15" hidden="false" customHeight="true" outlineLevel="0" collapsed="false">
      <c r="A17401" s="416" t="s">
        <v>20310</v>
      </c>
      <c r="B17401" s="416" t="s">
        <v>20311</v>
      </c>
      <c r="C17401" s="417" t="s">
        <v>267</v>
      </c>
      <c r="D17401" s="418" t="n">
        <v>7383.76</v>
      </c>
    </row>
    <row r="17402" s="399" customFormat="true" ht="15" hidden="false" customHeight="true" outlineLevel="0" collapsed="false">
      <c r="A17402" s="416" t="s">
        <v>20312</v>
      </c>
      <c r="B17402" s="416" t="s">
        <v>20313</v>
      </c>
      <c r="C17402" s="417" t="s">
        <v>267</v>
      </c>
      <c r="D17402" s="418" t="n">
        <v>8431.59</v>
      </c>
    </row>
    <row r="17403" s="399" customFormat="true" ht="15" hidden="false" customHeight="true" outlineLevel="0" collapsed="false">
      <c r="A17403" s="416" t="s">
        <v>20314</v>
      </c>
      <c r="B17403" s="416" t="s">
        <v>20315</v>
      </c>
      <c r="C17403" s="417" t="s">
        <v>267</v>
      </c>
      <c r="D17403" s="418" t="n">
        <v>5232.12</v>
      </c>
    </row>
    <row r="17404" s="399" customFormat="true" ht="15" hidden="false" customHeight="true" outlineLevel="0" collapsed="false">
      <c r="A17404" s="416" t="s">
        <v>20316</v>
      </c>
      <c r="B17404" s="416" t="s">
        <v>20317</v>
      </c>
      <c r="C17404" s="417" t="s">
        <v>267</v>
      </c>
      <c r="D17404" s="418" t="n">
        <v>5840.73</v>
      </c>
    </row>
    <row r="17405" s="399" customFormat="true" ht="15" hidden="false" customHeight="true" outlineLevel="0" collapsed="false">
      <c r="A17405" s="416" t="s">
        <v>20318</v>
      </c>
      <c r="B17405" s="416" t="s">
        <v>20319</v>
      </c>
      <c r="C17405" s="417" t="s">
        <v>267</v>
      </c>
      <c r="D17405" s="418" t="n">
        <v>6274.46</v>
      </c>
    </row>
    <row r="17406" s="399" customFormat="true" ht="15" hidden="false" customHeight="true" outlineLevel="0" collapsed="false">
      <c r="A17406" s="416" t="s">
        <v>20320</v>
      </c>
      <c r="B17406" s="416" t="s">
        <v>20321</v>
      </c>
      <c r="C17406" s="417" t="s">
        <v>267</v>
      </c>
      <c r="D17406" s="418" t="n">
        <v>6455.29</v>
      </c>
    </row>
    <row r="17407" s="399" customFormat="true" ht="15" hidden="false" customHeight="true" outlineLevel="0" collapsed="false">
      <c r="A17407" s="409" t="s">
        <v>14741</v>
      </c>
      <c r="B17407" s="410" t="s">
        <v>262</v>
      </c>
      <c r="C17407" s="411" t="s">
        <v>14742</v>
      </c>
      <c r="D17407" s="412" t="s">
        <v>14743</v>
      </c>
    </row>
    <row r="17408" s="399" customFormat="true" ht="15" hidden="false" customHeight="true" outlineLevel="0" collapsed="false">
      <c r="A17408" s="414" t="s">
        <v>20322</v>
      </c>
      <c r="B17408" s="414" t="s">
        <v>20323</v>
      </c>
      <c r="C17408" s="415"/>
      <c r="D17408" s="415"/>
    </row>
    <row r="17409" s="399" customFormat="true" ht="15" hidden="false" customHeight="true" outlineLevel="0" collapsed="false">
      <c r="A17409" s="416" t="s">
        <v>20324</v>
      </c>
      <c r="B17409" s="416" t="s">
        <v>20325</v>
      </c>
      <c r="C17409" s="417" t="s">
        <v>267</v>
      </c>
      <c r="D17409" s="418" t="n">
        <v>10760.31</v>
      </c>
    </row>
    <row r="17410" s="399" customFormat="true" ht="15" hidden="false" customHeight="true" outlineLevel="0" collapsed="false">
      <c r="A17410" s="416" t="s">
        <v>20326</v>
      </c>
      <c r="B17410" s="416" t="s">
        <v>20327</v>
      </c>
      <c r="C17410" s="417" t="s">
        <v>267</v>
      </c>
      <c r="D17410" s="418" t="n">
        <v>19620.14</v>
      </c>
    </row>
    <row r="17411" s="399" customFormat="true" ht="15" hidden="false" customHeight="true" outlineLevel="0" collapsed="false">
      <c r="A17411" s="416" t="s">
        <v>20328</v>
      </c>
      <c r="B17411" s="416" t="s">
        <v>20329</v>
      </c>
      <c r="C17411" s="417" t="s">
        <v>267</v>
      </c>
      <c r="D17411" s="418" t="n">
        <v>5773.43</v>
      </c>
    </row>
    <row r="17412" s="399" customFormat="true" ht="15" hidden="false" customHeight="true" outlineLevel="0" collapsed="false">
      <c r="A17412" s="416" t="s">
        <v>20330</v>
      </c>
      <c r="B17412" s="416" t="s">
        <v>20331</v>
      </c>
      <c r="C17412" s="417" t="s">
        <v>267</v>
      </c>
      <c r="D17412" s="418" t="n">
        <v>2632.66</v>
      </c>
    </row>
    <row r="17413" s="399" customFormat="true" ht="15" hidden="false" customHeight="true" outlineLevel="0" collapsed="false">
      <c r="A17413" s="416" t="s">
        <v>20332</v>
      </c>
      <c r="B17413" s="416" t="s">
        <v>20333</v>
      </c>
      <c r="C17413" s="417" t="s">
        <v>267</v>
      </c>
      <c r="D17413" s="418" t="n">
        <v>54241.87</v>
      </c>
    </row>
    <row r="17414" s="399" customFormat="true" ht="15" hidden="false" customHeight="true" outlineLevel="0" collapsed="false">
      <c r="A17414" s="416" t="s">
        <v>20334</v>
      </c>
      <c r="B17414" s="416" t="s">
        <v>20335</v>
      </c>
      <c r="C17414" s="417" t="s">
        <v>267</v>
      </c>
      <c r="D17414" s="418" t="n">
        <v>3965.18</v>
      </c>
    </row>
    <row r="17415" s="399" customFormat="true" ht="15" hidden="false" customHeight="true" outlineLevel="0" collapsed="false">
      <c r="A17415" s="416" t="s">
        <v>20336</v>
      </c>
      <c r="B17415" s="416" t="s">
        <v>20337</v>
      </c>
      <c r="C17415" s="417" t="s">
        <v>267</v>
      </c>
      <c r="D17415" s="418" t="n">
        <v>12482.31</v>
      </c>
    </row>
    <row r="17416" s="399" customFormat="true" ht="15" hidden="false" customHeight="true" outlineLevel="0" collapsed="false">
      <c r="A17416" s="416" t="s">
        <v>20338</v>
      </c>
      <c r="B17416" s="416" t="s">
        <v>20339</v>
      </c>
      <c r="C17416" s="417" t="s">
        <v>267</v>
      </c>
      <c r="D17416" s="418" t="n">
        <v>5582.85</v>
      </c>
    </row>
    <row r="17417" s="399" customFormat="true" ht="15" hidden="false" customHeight="true" outlineLevel="0" collapsed="false">
      <c r="A17417" s="416" t="s">
        <v>20340</v>
      </c>
      <c r="B17417" s="416" t="s">
        <v>20341</v>
      </c>
      <c r="C17417" s="417" t="s">
        <v>267</v>
      </c>
      <c r="D17417" s="418" t="n">
        <v>20815.33</v>
      </c>
    </row>
    <row r="17418" s="399" customFormat="true" ht="15" hidden="false" customHeight="true" outlineLevel="0" collapsed="false">
      <c r="A17418" s="416" t="s">
        <v>20342</v>
      </c>
      <c r="B17418" s="416" t="s">
        <v>20343</v>
      </c>
      <c r="C17418" s="417" t="s">
        <v>267</v>
      </c>
      <c r="D17418" s="418" t="n">
        <v>3829.53</v>
      </c>
    </row>
    <row r="17419" s="399" customFormat="true" ht="15" hidden="false" customHeight="true" outlineLevel="0" collapsed="false">
      <c r="A17419" s="416" t="s">
        <v>20344</v>
      </c>
      <c r="B17419" s="416" t="s">
        <v>20345</v>
      </c>
      <c r="C17419" s="417" t="s">
        <v>267</v>
      </c>
      <c r="D17419" s="418" t="n">
        <v>5809.23</v>
      </c>
    </row>
    <row r="17420" s="399" customFormat="true" ht="15" hidden="false" customHeight="true" outlineLevel="0" collapsed="false">
      <c r="A17420" s="416" t="s">
        <v>20346</v>
      </c>
      <c r="B17420" s="416" t="s">
        <v>20347</v>
      </c>
      <c r="C17420" s="417" t="s">
        <v>267</v>
      </c>
      <c r="D17420" s="418" t="n">
        <v>6013.51</v>
      </c>
    </row>
    <row r="17421" s="399" customFormat="true" ht="15" hidden="false" customHeight="true" outlineLevel="0" collapsed="false">
      <c r="A17421" s="416" t="s">
        <v>20348</v>
      </c>
      <c r="B17421" s="416" t="s">
        <v>20349</v>
      </c>
      <c r="C17421" s="417" t="s">
        <v>267</v>
      </c>
      <c r="D17421" s="418" t="n">
        <v>9154.05</v>
      </c>
    </row>
    <row r="17422" s="399" customFormat="true" ht="15" hidden="false" customHeight="true" outlineLevel="0" collapsed="false">
      <c r="A17422" s="416" t="s">
        <v>20350</v>
      </c>
      <c r="B17422" s="416" t="s">
        <v>20351</v>
      </c>
      <c r="C17422" s="417" t="s">
        <v>267</v>
      </c>
      <c r="D17422" s="418" t="n">
        <v>6351.72</v>
      </c>
    </row>
    <row r="17423" s="399" customFormat="true" ht="15" hidden="false" customHeight="true" outlineLevel="0" collapsed="false">
      <c r="A17423" s="416" t="s">
        <v>20352</v>
      </c>
      <c r="B17423" s="416" t="s">
        <v>20353</v>
      </c>
      <c r="C17423" s="417" t="s">
        <v>267</v>
      </c>
      <c r="D17423" s="418" t="n">
        <v>2736.45</v>
      </c>
    </row>
    <row r="17424" s="399" customFormat="true" ht="15" hidden="false" customHeight="true" outlineLevel="0" collapsed="false">
      <c r="A17424" s="416" t="s">
        <v>20354</v>
      </c>
      <c r="B17424" s="416" t="s">
        <v>20355</v>
      </c>
      <c r="C17424" s="417" t="s">
        <v>267</v>
      </c>
      <c r="D17424" s="418" t="n">
        <v>2013.77</v>
      </c>
    </row>
    <row r="17425" s="399" customFormat="true" ht="15" hidden="false" customHeight="true" outlineLevel="0" collapsed="false">
      <c r="A17425" s="416" t="s">
        <v>20356</v>
      </c>
      <c r="B17425" s="416" t="s">
        <v>20357</v>
      </c>
      <c r="C17425" s="417" t="s">
        <v>267</v>
      </c>
      <c r="D17425" s="418" t="n">
        <v>21823.78</v>
      </c>
    </row>
    <row r="17426" s="399" customFormat="true" ht="15" hidden="false" customHeight="true" outlineLevel="0" collapsed="false">
      <c r="A17426" s="416" t="s">
        <v>20358</v>
      </c>
      <c r="B17426" s="416" t="s">
        <v>20359</v>
      </c>
      <c r="C17426" s="417" t="s">
        <v>267</v>
      </c>
      <c r="D17426" s="418" t="n">
        <v>15609.51</v>
      </c>
    </row>
    <row r="17427" s="399" customFormat="true" ht="15" hidden="false" customHeight="true" outlineLevel="0" collapsed="false">
      <c r="A17427" s="416" t="s">
        <v>20360</v>
      </c>
      <c r="B17427" s="416" t="s">
        <v>20361</v>
      </c>
      <c r="C17427" s="417" t="s">
        <v>267</v>
      </c>
      <c r="D17427" s="418" t="n">
        <v>2412.83</v>
      </c>
    </row>
    <row r="17428" s="399" customFormat="true" ht="15" hidden="false" customHeight="true" outlineLevel="0" collapsed="false">
      <c r="A17428" s="416" t="s">
        <v>20362</v>
      </c>
      <c r="B17428" s="416" t="s">
        <v>20363</v>
      </c>
      <c r="C17428" s="417" t="s">
        <v>267</v>
      </c>
      <c r="D17428" s="418" t="n">
        <v>28385.82</v>
      </c>
    </row>
    <row r="17429" s="399" customFormat="true" ht="15" hidden="false" customHeight="true" outlineLevel="0" collapsed="false">
      <c r="A17429" s="416" t="s">
        <v>20364</v>
      </c>
      <c r="B17429" s="416" t="s">
        <v>20365</v>
      </c>
      <c r="C17429" s="417" t="s">
        <v>267</v>
      </c>
      <c r="D17429" s="418" t="n">
        <v>30546.11</v>
      </c>
    </row>
    <row r="17430" s="399" customFormat="true" ht="15" hidden="false" customHeight="true" outlineLevel="0" collapsed="false">
      <c r="A17430" s="416" t="s">
        <v>20366</v>
      </c>
      <c r="B17430" s="416" t="s">
        <v>20367</v>
      </c>
      <c r="C17430" s="417" t="s">
        <v>267</v>
      </c>
      <c r="D17430" s="418" t="n">
        <v>2428.56</v>
      </c>
    </row>
    <row r="17431" s="399" customFormat="true" ht="15" hidden="false" customHeight="true" outlineLevel="0" collapsed="false">
      <c r="A17431" s="416" t="s">
        <v>20368</v>
      </c>
      <c r="B17431" s="416" t="s">
        <v>20369</v>
      </c>
      <c r="C17431" s="417" t="s">
        <v>267</v>
      </c>
      <c r="D17431" s="418" t="n">
        <v>4733.78</v>
      </c>
    </row>
    <row r="17432" s="399" customFormat="true" ht="15" hidden="false" customHeight="true" outlineLevel="0" collapsed="false">
      <c r="A17432" s="414" t="s">
        <v>20370</v>
      </c>
      <c r="B17432" s="414" t="s">
        <v>20371</v>
      </c>
      <c r="C17432" s="415"/>
      <c r="D17432" s="415"/>
    </row>
    <row r="17433" s="399" customFormat="true" ht="15" hidden="false" customHeight="true" outlineLevel="0" collapsed="false">
      <c r="A17433" s="416" t="s">
        <v>20372</v>
      </c>
      <c r="B17433" s="416" t="s">
        <v>20373</v>
      </c>
      <c r="C17433" s="417" t="s">
        <v>267</v>
      </c>
      <c r="D17433" s="418" t="n">
        <v>11009.97</v>
      </c>
    </row>
    <row r="17434" s="399" customFormat="true" ht="15" hidden="false" customHeight="true" outlineLevel="0" collapsed="false">
      <c r="A17434" s="416" t="s">
        <v>20374</v>
      </c>
      <c r="B17434" s="416" t="s">
        <v>20375</v>
      </c>
      <c r="C17434" s="417" t="s">
        <v>267</v>
      </c>
      <c r="D17434" s="418" t="n">
        <v>10337.19</v>
      </c>
    </row>
    <row r="17435" s="399" customFormat="true" ht="15" hidden="false" customHeight="true" outlineLevel="0" collapsed="false">
      <c r="A17435" s="416" t="s">
        <v>20376</v>
      </c>
      <c r="B17435" s="416" t="s">
        <v>20377</v>
      </c>
      <c r="C17435" s="417" t="s">
        <v>267</v>
      </c>
      <c r="D17435" s="418" t="n">
        <v>19466.31</v>
      </c>
    </row>
    <row r="17436" s="399" customFormat="true" ht="15" hidden="false" customHeight="true" outlineLevel="0" collapsed="false">
      <c r="A17436" s="416" t="s">
        <v>20378</v>
      </c>
      <c r="B17436" s="416" t="s">
        <v>20379</v>
      </c>
      <c r="C17436" s="417" t="s">
        <v>267</v>
      </c>
      <c r="D17436" s="418" t="n">
        <v>11015.41</v>
      </c>
    </row>
    <row r="17437" s="399" customFormat="true" ht="15" hidden="false" customHeight="true" outlineLevel="0" collapsed="false">
      <c r="A17437" s="409" t="s">
        <v>14741</v>
      </c>
      <c r="B17437" s="410" t="s">
        <v>262</v>
      </c>
      <c r="C17437" s="411" t="s">
        <v>14742</v>
      </c>
      <c r="D17437" s="412" t="s">
        <v>14743</v>
      </c>
    </row>
    <row r="17438" s="399" customFormat="true" ht="15" hidden="false" customHeight="true" outlineLevel="0" collapsed="false">
      <c r="A17438" s="416" t="s">
        <v>20380</v>
      </c>
      <c r="B17438" s="416" t="s">
        <v>20381</v>
      </c>
      <c r="C17438" s="417" t="s">
        <v>267</v>
      </c>
      <c r="D17438" s="418" t="n">
        <v>12145.32</v>
      </c>
    </row>
    <row r="17439" s="399" customFormat="true" ht="15" hidden="false" customHeight="true" outlineLevel="0" collapsed="false">
      <c r="A17439" s="416" t="s">
        <v>20382</v>
      </c>
      <c r="B17439" s="416" t="s">
        <v>20383</v>
      </c>
      <c r="C17439" s="417" t="s">
        <v>267</v>
      </c>
      <c r="D17439" s="418" t="n">
        <v>17661.27</v>
      </c>
    </row>
    <row r="17440" s="399" customFormat="true" ht="15" hidden="false" customHeight="true" outlineLevel="0" collapsed="false">
      <c r="A17440" s="416" t="s">
        <v>20384</v>
      </c>
      <c r="B17440" s="416" t="s">
        <v>20385</v>
      </c>
      <c r="C17440" s="417" t="s">
        <v>267</v>
      </c>
      <c r="D17440" s="418" t="n">
        <v>7788.89</v>
      </c>
    </row>
    <row r="17441" s="399" customFormat="true" ht="15" hidden="false" customHeight="true" outlineLevel="0" collapsed="false">
      <c r="A17441" s="416" t="s">
        <v>20386</v>
      </c>
      <c r="B17441" s="416" t="s">
        <v>20387</v>
      </c>
      <c r="C17441" s="417" t="s">
        <v>267</v>
      </c>
      <c r="D17441" s="418" t="n">
        <v>11217.76</v>
      </c>
    </row>
    <row r="17442" s="399" customFormat="true" ht="15" hidden="false" customHeight="true" outlineLevel="0" collapsed="false">
      <c r="A17442" s="416" t="s">
        <v>20388</v>
      </c>
      <c r="B17442" s="416" t="s">
        <v>20389</v>
      </c>
      <c r="C17442" s="417" t="s">
        <v>267</v>
      </c>
      <c r="D17442" s="418" t="n">
        <v>3087.1</v>
      </c>
    </row>
    <row r="17443" s="399" customFormat="true" ht="15" hidden="false" customHeight="true" outlineLevel="0" collapsed="false">
      <c r="A17443" s="416" t="s">
        <v>20390</v>
      </c>
      <c r="B17443" s="416" t="s">
        <v>20391</v>
      </c>
      <c r="C17443" s="417" t="s">
        <v>267</v>
      </c>
      <c r="D17443" s="418" t="n">
        <v>3926.97</v>
      </c>
    </row>
    <row r="17444" s="399" customFormat="true" ht="15" hidden="false" customHeight="true" outlineLevel="0" collapsed="false">
      <c r="A17444" s="416" t="s">
        <v>20392</v>
      </c>
      <c r="B17444" s="416" t="s">
        <v>20393</v>
      </c>
      <c r="C17444" s="417" t="s">
        <v>267</v>
      </c>
      <c r="D17444" s="418" t="n">
        <v>7125.07</v>
      </c>
    </row>
    <row r="17445" s="399" customFormat="true" ht="15" hidden="false" customHeight="true" outlineLevel="0" collapsed="false">
      <c r="A17445" s="416" t="s">
        <v>20394</v>
      </c>
      <c r="B17445" s="416" t="s">
        <v>20395</v>
      </c>
      <c r="C17445" s="417" t="s">
        <v>267</v>
      </c>
      <c r="D17445" s="418" t="n">
        <v>4547.52</v>
      </c>
    </row>
    <row r="17446" s="399" customFormat="true" ht="15" hidden="false" customHeight="true" outlineLevel="0" collapsed="false">
      <c r="A17446" s="416" t="s">
        <v>20396</v>
      </c>
      <c r="B17446" s="416" t="s">
        <v>20397</v>
      </c>
      <c r="C17446" s="417" t="s">
        <v>267</v>
      </c>
      <c r="D17446" s="418" t="n">
        <v>14731.24</v>
      </c>
    </row>
    <row r="17447" s="399" customFormat="true" ht="15" hidden="false" customHeight="true" outlineLevel="0" collapsed="false">
      <c r="A17447" s="416" t="s">
        <v>20398</v>
      </c>
      <c r="B17447" s="416" t="s">
        <v>20399</v>
      </c>
      <c r="C17447" s="417" t="s">
        <v>267</v>
      </c>
      <c r="D17447" s="418" t="n">
        <v>28779.9</v>
      </c>
    </row>
    <row r="17448" s="399" customFormat="true" ht="15" hidden="false" customHeight="true" outlineLevel="0" collapsed="false">
      <c r="A17448" s="416" t="s">
        <v>20400</v>
      </c>
      <c r="B17448" s="416" t="s">
        <v>20401</v>
      </c>
      <c r="C17448" s="417" t="s">
        <v>267</v>
      </c>
      <c r="D17448" s="418" t="n">
        <v>8511.95</v>
      </c>
    </row>
    <row r="17449" s="399" customFormat="true" ht="15" hidden="false" customHeight="true" outlineLevel="0" collapsed="false">
      <c r="A17449" s="416" t="s">
        <v>20402</v>
      </c>
      <c r="B17449" s="416" t="s">
        <v>20403</v>
      </c>
      <c r="C17449" s="417" t="s">
        <v>267</v>
      </c>
      <c r="D17449" s="418" t="n">
        <v>31178.19</v>
      </c>
    </row>
    <row r="17450" s="399" customFormat="true" ht="15" hidden="false" customHeight="true" outlineLevel="0" collapsed="false">
      <c r="A17450" s="414" t="s">
        <v>20404</v>
      </c>
      <c r="B17450" s="414" t="s">
        <v>20405</v>
      </c>
      <c r="C17450" s="415"/>
      <c r="D17450" s="415"/>
    </row>
    <row r="17451" s="399" customFormat="true" ht="15" hidden="false" customHeight="true" outlineLevel="0" collapsed="false">
      <c r="A17451" s="416" t="s">
        <v>20406</v>
      </c>
      <c r="B17451" s="416" t="s">
        <v>20407</v>
      </c>
      <c r="C17451" s="417" t="s">
        <v>267</v>
      </c>
      <c r="D17451" s="418" t="n">
        <v>3884.82</v>
      </c>
    </row>
    <row r="17452" s="399" customFormat="true" ht="15" hidden="false" customHeight="true" outlineLevel="0" collapsed="false">
      <c r="A17452" s="414" t="s">
        <v>20408</v>
      </c>
      <c r="B17452" s="414" t="s">
        <v>20409</v>
      </c>
      <c r="C17452" s="415"/>
      <c r="D17452" s="415"/>
    </row>
    <row r="17453" s="399" customFormat="true" ht="15" hidden="false" customHeight="true" outlineLevel="0" collapsed="false">
      <c r="A17453" s="416" t="s">
        <v>20410</v>
      </c>
      <c r="B17453" s="416" t="s">
        <v>20411</v>
      </c>
      <c r="C17453" s="417" t="s">
        <v>267</v>
      </c>
      <c r="D17453" s="419" t="n">
        <v>42.93</v>
      </c>
    </row>
    <row r="17454" s="399" customFormat="true" ht="15" hidden="false" customHeight="true" outlineLevel="0" collapsed="false">
      <c r="A17454" s="416" t="s">
        <v>20412</v>
      </c>
      <c r="B17454" s="416" t="s">
        <v>20413</v>
      </c>
      <c r="C17454" s="417" t="s">
        <v>267</v>
      </c>
      <c r="D17454" s="419" t="n">
        <v>806.39</v>
      </c>
    </row>
    <row r="17455" s="399" customFormat="true" ht="15" hidden="false" customHeight="true" outlineLevel="0" collapsed="false">
      <c r="A17455" s="416" t="s">
        <v>20414</v>
      </c>
      <c r="B17455" s="416" t="s">
        <v>20415</v>
      </c>
      <c r="C17455" s="417" t="s">
        <v>267</v>
      </c>
      <c r="D17455" s="419" t="n">
        <v>371.68</v>
      </c>
    </row>
    <row r="17456" s="399" customFormat="true" ht="15" hidden="false" customHeight="true" outlineLevel="0" collapsed="false">
      <c r="A17456" s="416" t="s">
        <v>20416</v>
      </c>
      <c r="B17456" s="416" t="s">
        <v>20417</v>
      </c>
      <c r="C17456" s="417" t="s">
        <v>267</v>
      </c>
      <c r="D17456" s="419" t="n">
        <v>625.68</v>
      </c>
    </row>
    <row r="17457" s="399" customFormat="true" ht="15" hidden="false" customHeight="true" outlineLevel="0" collapsed="false">
      <c r="A17457" s="416" t="s">
        <v>20418</v>
      </c>
      <c r="B17457" s="416" t="s">
        <v>20419</v>
      </c>
      <c r="C17457" s="417" t="s">
        <v>267</v>
      </c>
      <c r="D17457" s="419" t="n">
        <v>84.22</v>
      </c>
    </row>
    <row r="17458" s="399" customFormat="true" ht="15" hidden="false" customHeight="true" outlineLevel="0" collapsed="false">
      <c r="A17458" s="416" t="s">
        <v>20420</v>
      </c>
      <c r="B17458" s="416" t="s">
        <v>20421</v>
      </c>
      <c r="C17458" s="417" t="s">
        <v>267</v>
      </c>
      <c r="D17458" s="419" t="n">
        <v>445.86</v>
      </c>
    </row>
    <row r="17459" s="399" customFormat="true" ht="15" hidden="false" customHeight="true" outlineLevel="0" collapsed="false">
      <c r="A17459" s="421" t="n">
        <v>44</v>
      </c>
      <c r="B17459" s="414" t="s">
        <v>20422</v>
      </c>
      <c r="C17459" s="415"/>
      <c r="D17459" s="415"/>
    </row>
    <row r="17460" s="399" customFormat="true" ht="15" hidden="false" customHeight="true" outlineLevel="0" collapsed="false">
      <c r="A17460" s="414" t="s">
        <v>20423</v>
      </c>
      <c r="B17460" s="414" t="s">
        <v>20424</v>
      </c>
      <c r="C17460" s="415"/>
      <c r="D17460" s="415"/>
    </row>
    <row r="17461" s="399" customFormat="true" ht="15" hidden="false" customHeight="true" outlineLevel="0" collapsed="false">
      <c r="A17461" s="416" t="s">
        <v>20425</v>
      </c>
      <c r="B17461" s="416" t="s">
        <v>20426</v>
      </c>
      <c r="C17461" s="417" t="s">
        <v>267</v>
      </c>
      <c r="D17461" s="419" t="n">
        <v>819.84</v>
      </c>
    </row>
    <row r="17462" s="399" customFormat="true" ht="15" hidden="false" customHeight="true" outlineLevel="0" collapsed="false">
      <c r="A17462" s="416" t="s">
        <v>20427</v>
      </c>
      <c r="B17462" s="416" t="s">
        <v>20428</v>
      </c>
      <c r="C17462" s="417" t="s">
        <v>267</v>
      </c>
      <c r="D17462" s="418" t="n">
        <v>1056.39</v>
      </c>
    </row>
    <row r="17463" s="399" customFormat="true" ht="15" hidden="false" customHeight="true" outlineLevel="0" collapsed="false">
      <c r="A17463" s="416" t="s">
        <v>20429</v>
      </c>
      <c r="B17463" s="416" t="s">
        <v>20430</v>
      </c>
      <c r="C17463" s="417" t="s">
        <v>267</v>
      </c>
      <c r="D17463" s="419" t="n">
        <v>302.7</v>
      </c>
    </row>
    <row r="17464" s="399" customFormat="true" ht="15" hidden="false" customHeight="true" outlineLevel="0" collapsed="false">
      <c r="A17464" s="416" t="s">
        <v>20431</v>
      </c>
      <c r="B17464" s="416" t="s">
        <v>20432</v>
      </c>
      <c r="C17464" s="417" t="s">
        <v>267</v>
      </c>
      <c r="D17464" s="419" t="n">
        <v>357.34</v>
      </c>
    </row>
    <row r="17465" s="399" customFormat="true" ht="15" hidden="false" customHeight="true" outlineLevel="0" collapsed="false">
      <c r="A17465" s="416" t="s">
        <v>20433</v>
      </c>
      <c r="B17465" s="416" t="s">
        <v>20434</v>
      </c>
      <c r="C17465" s="417" t="s">
        <v>267</v>
      </c>
      <c r="D17465" s="419" t="n">
        <v>472.07</v>
      </c>
    </row>
    <row r="17466" s="399" customFormat="true" ht="15" hidden="false" customHeight="true" outlineLevel="0" collapsed="false">
      <c r="A17466" s="416" t="s">
        <v>20435</v>
      </c>
      <c r="B17466" s="416" t="s">
        <v>20436</v>
      </c>
      <c r="C17466" s="417" t="s">
        <v>267</v>
      </c>
      <c r="D17466" s="419" t="n">
        <v>526.71</v>
      </c>
    </row>
    <row r="17467" s="399" customFormat="true" ht="15" hidden="false" customHeight="true" outlineLevel="0" collapsed="false">
      <c r="A17467" s="416" t="s">
        <v>20437</v>
      </c>
      <c r="B17467" s="416" t="s">
        <v>20438</v>
      </c>
      <c r="C17467" s="417" t="s">
        <v>267</v>
      </c>
      <c r="D17467" s="419" t="n">
        <v>173.76</v>
      </c>
    </row>
    <row r="17468" s="399" customFormat="true" ht="15" hidden="false" customHeight="true" outlineLevel="0" collapsed="false">
      <c r="A17468" s="416" t="s">
        <v>20439</v>
      </c>
      <c r="B17468" s="416" t="s">
        <v>20440</v>
      </c>
      <c r="C17468" s="417" t="s">
        <v>267</v>
      </c>
      <c r="D17468" s="419" t="n">
        <v>470.49</v>
      </c>
    </row>
    <row r="17469" s="399" customFormat="true" ht="15" hidden="false" customHeight="true" outlineLevel="0" collapsed="false">
      <c r="A17469" s="416" t="s">
        <v>20441</v>
      </c>
      <c r="B17469" s="416" t="s">
        <v>20442</v>
      </c>
      <c r="C17469" s="417" t="s">
        <v>267</v>
      </c>
      <c r="D17469" s="419" t="n">
        <v>964.89</v>
      </c>
    </row>
    <row r="17470" s="399" customFormat="true" ht="15" hidden="false" customHeight="true" outlineLevel="0" collapsed="false">
      <c r="A17470" s="416" t="s">
        <v>20443</v>
      </c>
      <c r="B17470" s="416" t="s">
        <v>20444</v>
      </c>
      <c r="C17470" s="417" t="s">
        <v>267</v>
      </c>
      <c r="D17470" s="419" t="n">
        <v>70.81</v>
      </c>
    </row>
    <row r="17471" s="399" customFormat="true" ht="15" hidden="false" customHeight="true" outlineLevel="0" collapsed="false">
      <c r="A17471" s="409" t="s">
        <v>14741</v>
      </c>
      <c r="B17471" s="410" t="s">
        <v>262</v>
      </c>
      <c r="C17471" s="411" t="s">
        <v>14742</v>
      </c>
      <c r="D17471" s="412" t="s">
        <v>14743</v>
      </c>
    </row>
    <row r="17472" s="399" customFormat="true" ht="15" hidden="false" customHeight="true" outlineLevel="0" collapsed="false">
      <c r="A17472" s="416" t="s">
        <v>20445</v>
      </c>
      <c r="B17472" s="416" t="s">
        <v>20446</v>
      </c>
      <c r="C17472" s="417" t="s">
        <v>267</v>
      </c>
      <c r="D17472" s="419" t="n">
        <v>473.05</v>
      </c>
    </row>
    <row r="17473" s="399" customFormat="true" ht="15" hidden="false" customHeight="true" outlineLevel="0" collapsed="false">
      <c r="A17473" s="416" t="s">
        <v>20447</v>
      </c>
      <c r="B17473" s="416" t="s">
        <v>20448</v>
      </c>
      <c r="C17473" s="417" t="s">
        <v>267</v>
      </c>
      <c r="D17473" s="419" t="n">
        <v>593.29</v>
      </c>
    </row>
    <row r="17474" s="399" customFormat="true" ht="15" hidden="false" customHeight="true" outlineLevel="0" collapsed="false">
      <c r="A17474" s="416" t="s">
        <v>20449</v>
      </c>
      <c r="B17474" s="416" t="s">
        <v>20450</v>
      </c>
      <c r="C17474" s="417" t="s">
        <v>267</v>
      </c>
      <c r="D17474" s="419" t="n">
        <v>130.35</v>
      </c>
    </row>
    <row r="17475" s="399" customFormat="true" ht="15" hidden="false" customHeight="true" outlineLevel="0" collapsed="false">
      <c r="A17475" s="416" t="s">
        <v>20451</v>
      </c>
      <c r="B17475" s="416" t="s">
        <v>20452</v>
      </c>
      <c r="C17475" s="417" t="s">
        <v>267</v>
      </c>
      <c r="D17475" s="419" t="n">
        <v>973.44</v>
      </c>
    </row>
    <row r="17476" s="399" customFormat="true" ht="15" hidden="false" customHeight="true" outlineLevel="0" collapsed="false">
      <c r="A17476" s="416" t="s">
        <v>20453</v>
      </c>
      <c r="B17476" s="416" t="s">
        <v>20454</v>
      </c>
      <c r="C17476" s="417" t="s">
        <v>267</v>
      </c>
      <c r="D17476" s="419" t="n">
        <v>708.56</v>
      </c>
    </row>
    <row r="17477" s="399" customFormat="true" ht="15" hidden="false" customHeight="true" outlineLevel="0" collapsed="false">
      <c r="A17477" s="416" t="s">
        <v>20455</v>
      </c>
      <c r="B17477" s="416" t="s">
        <v>20456</v>
      </c>
      <c r="C17477" s="417" t="s">
        <v>267</v>
      </c>
      <c r="D17477" s="419" t="n">
        <v>238.6</v>
      </c>
    </row>
    <row r="17478" s="399" customFormat="true" ht="15" hidden="false" customHeight="true" outlineLevel="0" collapsed="false">
      <c r="A17478" s="416" t="s">
        <v>20457</v>
      </c>
      <c r="B17478" s="416" t="s">
        <v>20458</v>
      </c>
      <c r="C17478" s="417" t="s">
        <v>267</v>
      </c>
      <c r="D17478" s="419" t="n">
        <v>230.31</v>
      </c>
    </row>
    <row r="17479" s="399" customFormat="true" ht="15" hidden="false" customHeight="true" outlineLevel="0" collapsed="false">
      <c r="A17479" s="416" t="s">
        <v>20459</v>
      </c>
      <c r="B17479" s="416" t="s">
        <v>20460</v>
      </c>
      <c r="C17479" s="417" t="s">
        <v>267</v>
      </c>
      <c r="D17479" s="419" t="n">
        <v>98.59</v>
      </c>
    </row>
    <row r="17480" s="399" customFormat="true" ht="15" hidden="false" customHeight="true" outlineLevel="0" collapsed="false">
      <c r="A17480" s="416" t="s">
        <v>20461</v>
      </c>
      <c r="B17480" s="416" t="s">
        <v>20462</v>
      </c>
      <c r="C17480" s="417" t="s">
        <v>267</v>
      </c>
      <c r="D17480" s="419" t="n">
        <v>802.96</v>
      </c>
    </row>
    <row r="17481" s="399" customFormat="true" ht="15" hidden="false" customHeight="true" outlineLevel="0" collapsed="false">
      <c r="A17481" s="416" t="s">
        <v>20463</v>
      </c>
      <c r="B17481" s="416" t="s">
        <v>20464</v>
      </c>
      <c r="C17481" s="417" t="s">
        <v>267</v>
      </c>
      <c r="D17481" s="419" t="n">
        <v>840.94</v>
      </c>
    </row>
    <row r="17482" s="399" customFormat="true" ht="15" hidden="false" customHeight="true" outlineLevel="0" collapsed="false">
      <c r="A17482" s="416" t="s">
        <v>20465</v>
      </c>
      <c r="B17482" s="416" t="s">
        <v>20466</v>
      </c>
      <c r="C17482" s="417" t="s">
        <v>267</v>
      </c>
      <c r="D17482" s="419" t="n">
        <v>895.58</v>
      </c>
    </row>
    <row r="17483" s="399" customFormat="true" ht="15" hidden="false" customHeight="true" outlineLevel="0" collapsed="false">
      <c r="A17483" s="416" t="s">
        <v>20467</v>
      </c>
      <c r="B17483" s="416" t="s">
        <v>20468</v>
      </c>
      <c r="C17483" s="417" t="s">
        <v>267</v>
      </c>
      <c r="D17483" s="419" t="n">
        <v>124.5</v>
      </c>
    </row>
    <row r="17484" s="399" customFormat="true" ht="15" hidden="false" customHeight="true" outlineLevel="0" collapsed="false">
      <c r="A17484" s="414" t="s">
        <v>20469</v>
      </c>
      <c r="B17484" s="414" t="s">
        <v>20470</v>
      </c>
      <c r="C17484" s="415"/>
      <c r="D17484" s="415"/>
    </row>
    <row r="17485" s="399" customFormat="true" ht="15" hidden="false" customHeight="true" outlineLevel="0" collapsed="false">
      <c r="A17485" s="416" t="s">
        <v>20471</v>
      </c>
      <c r="B17485" s="416" t="s">
        <v>20472</v>
      </c>
      <c r="C17485" s="417" t="s">
        <v>76</v>
      </c>
      <c r="D17485" s="419" t="n">
        <v>980.89</v>
      </c>
    </row>
    <row r="17486" s="399" customFormat="true" ht="15" hidden="false" customHeight="true" outlineLevel="0" collapsed="false">
      <c r="A17486" s="416" t="s">
        <v>20473</v>
      </c>
      <c r="B17486" s="416" t="s">
        <v>20474</v>
      </c>
      <c r="C17486" s="417" t="s">
        <v>76</v>
      </c>
      <c r="D17486" s="418" t="n">
        <v>1743.2</v>
      </c>
    </row>
    <row r="17487" s="399" customFormat="true" ht="15" hidden="false" customHeight="true" outlineLevel="0" collapsed="false">
      <c r="A17487" s="416" t="s">
        <v>20475</v>
      </c>
      <c r="B17487" s="416" t="s">
        <v>20476</v>
      </c>
      <c r="C17487" s="417" t="s">
        <v>76</v>
      </c>
      <c r="D17487" s="418" t="n">
        <v>1557.91</v>
      </c>
    </row>
    <row r="17488" s="399" customFormat="true" ht="15" hidden="false" customHeight="true" outlineLevel="0" collapsed="false">
      <c r="A17488" s="416" t="s">
        <v>20477</v>
      </c>
      <c r="B17488" s="416" t="s">
        <v>20478</v>
      </c>
      <c r="C17488" s="417" t="s">
        <v>76</v>
      </c>
      <c r="D17488" s="418" t="n">
        <v>2796.18</v>
      </c>
    </row>
    <row r="17489" s="399" customFormat="true" ht="15" hidden="false" customHeight="true" outlineLevel="0" collapsed="false">
      <c r="A17489" s="414" t="s">
        <v>20479</v>
      </c>
      <c r="B17489" s="414" t="s">
        <v>20480</v>
      </c>
      <c r="C17489" s="415"/>
      <c r="D17489" s="415"/>
    </row>
    <row r="17490" s="399" customFormat="true" ht="15" hidden="false" customHeight="true" outlineLevel="0" collapsed="false">
      <c r="A17490" s="416" t="s">
        <v>20481</v>
      </c>
      <c r="B17490" s="416" t="s">
        <v>20482</v>
      </c>
      <c r="C17490" s="417" t="s">
        <v>267</v>
      </c>
      <c r="D17490" s="419" t="n">
        <v>254.71</v>
      </c>
    </row>
    <row r="17491" s="399" customFormat="true" ht="15" hidden="false" customHeight="true" outlineLevel="0" collapsed="false">
      <c r="A17491" s="416" t="s">
        <v>20483</v>
      </c>
      <c r="B17491" s="416" t="s">
        <v>20484</v>
      </c>
      <c r="C17491" s="417" t="s">
        <v>267</v>
      </c>
      <c r="D17491" s="419" t="n">
        <v>52.16</v>
      </c>
    </row>
    <row r="17492" s="399" customFormat="true" ht="15" hidden="false" customHeight="true" outlineLevel="0" collapsed="false">
      <c r="A17492" s="416" t="s">
        <v>20485</v>
      </c>
      <c r="B17492" s="416" t="s">
        <v>20486</v>
      </c>
      <c r="C17492" s="417" t="s">
        <v>267</v>
      </c>
      <c r="D17492" s="419" t="n">
        <v>102.31</v>
      </c>
    </row>
    <row r="17493" s="399" customFormat="true" ht="15" hidden="false" customHeight="true" outlineLevel="0" collapsed="false">
      <c r="A17493" s="416" t="s">
        <v>20487</v>
      </c>
      <c r="B17493" s="416" t="s">
        <v>20488</v>
      </c>
      <c r="C17493" s="417" t="s">
        <v>267</v>
      </c>
      <c r="D17493" s="419" t="n">
        <v>66.42</v>
      </c>
    </row>
    <row r="17494" s="399" customFormat="true" ht="15" hidden="false" customHeight="true" outlineLevel="0" collapsed="false">
      <c r="A17494" s="416" t="s">
        <v>20489</v>
      </c>
      <c r="B17494" s="416" t="s">
        <v>20490</v>
      </c>
      <c r="C17494" s="417" t="s">
        <v>267</v>
      </c>
      <c r="D17494" s="419" t="n">
        <v>74.68</v>
      </c>
    </row>
    <row r="17495" s="399" customFormat="true" ht="15" hidden="false" customHeight="true" outlineLevel="0" collapsed="false">
      <c r="A17495" s="416" t="s">
        <v>20491</v>
      </c>
      <c r="B17495" s="416" t="s">
        <v>20492</v>
      </c>
      <c r="C17495" s="417" t="s">
        <v>267</v>
      </c>
      <c r="D17495" s="419" t="n">
        <v>76.45</v>
      </c>
    </row>
    <row r="17496" s="399" customFormat="true" ht="15" hidden="false" customHeight="true" outlineLevel="0" collapsed="false">
      <c r="A17496" s="416" t="s">
        <v>20493</v>
      </c>
      <c r="B17496" s="416" t="s">
        <v>20494</v>
      </c>
      <c r="C17496" s="417" t="s">
        <v>267</v>
      </c>
      <c r="D17496" s="419" t="n">
        <v>30.3</v>
      </c>
    </row>
    <row r="17497" s="399" customFormat="true" ht="15" hidden="false" customHeight="true" outlineLevel="0" collapsed="false">
      <c r="A17497" s="416" t="s">
        <v>20495</v>
      </c>
      <c r="B17497" s="416" t="s">
        <v>20496</v>
      </c>
      <c r="C17497" s="417" t="s">
        <v>267</v>
      </c>
      <c r="D17497" s="419" t="n">
        <v>66.27</v>
      </c>
    </row>
    <row r="17498" s="399" customFormat="true" ht="15" hidden="false" customHeight="true" outlineLevel="0" collapsed="false">
      <c r="A17498" s="416" t="s">
        <v>20497</v>
      </c>
      <c r="B17498" s="416" t="s">
        <v>20498</v>
      </c>
      <c r="C17498" s="417" t="s">
        <v>267</v>
      </c>
      <c r="D17498" s="419" t="n">
        <v>72.95</v>
      </c>
    </row>
    <row r="17499" s="399" customFormat="true" ht="15" hidden="false" customHeight="true" outlineLevel="0" collapsed="false">
      <c r="A17499" s="416" t="s">
        <v>20499</v>
      </c>
      <c r="B17499" s="416" t="s">
        <v>20500</v>
      </c>
      <c r="C17499" s="417" t="s">
        <v>267</v>
      </c>
      <c r="D17499" s="419" t="n">
        <v>89.68</v>
      </c>
    </row>
    <row r="17500" s="399" customFormat="true" ht="15" hidden="false" customHeight="true" outlineLevel="0" collapsed="false">
      <c r="A17500" s="416" t="s">
        <v>20501</v>
      </c>
      <c r="B17500" s="416" t="s">
        <v>20502</v>
      </c>
      <c r="C17500" s="417" t="s">
        <v>267</v>
      </c>
      <c r="D17500" s="419" t="n">
        <v>141.01</v>
      </c>
    </row>
    <row r="17501" s="399" customFormat="true" ht="15" hidden="false" customHeight="true" outlineLevel="0" collapsed="false">
      <c r="A17501" s="416" t="s">
        <v>20503</v>
      </c>
      <c r="B17501" s="416" t="s">
        <v>20504</v>
      </c>
      <c r="C17501" s="417" t="s">
        <v>267</v>
      </c>
      <c r="D17501" s="419" t="n">
        <v>359.01</v>
      </c>
    </row>
    <row r="17502" s="399" customFormat="true" ht="15" hidden="false" customHeight="true" outlineLevel="0" collapsed="false">
      <c r="A17502" s="416" t="s">
        <v>20505</v>
      </c>
      <c r="B17502" s="416" t="s">
        <v>20506</v>
      </c>
      <c r="C17502" s="417" t="s">
        <v>267</v>
      </c>
      <c r="D17502" s="419" t="n">
        <v>96.97</v>
      </c>
    </row>
    <row r="17503" s="399" customFormat="true" ht="15" hidden="false" customHeight="true" outlineLevel="0" collapsed="false">
      <c r="A17503" s="416" t="s">
        <v>20507</v>
      </c>
      <c r="B17503" s="416" t="s">
        <v>20508</v>
      </c>
      <c r="C17503" s="417" t="s">
        <v>267</v>
      </c>
      <c r="D17503" s="419" t="n">
        <v>362.16</v>
      </c>
    </row>
    <row r="17504" s="399" customFormat="true" ht="15" hidden="false" customHeight="true" outlineLevel="0" collapsed="false">
      <c r="A17504" s="416" t="s">
        <v>20509</v>
      </c>
      <c r="B17504" s="416" t="s">
        <v>20510</v>
      </c>
      <c r="C17504" s="417" t="s">
        <v>267</v>
      </c>
      <c r="D17504" s="419" t="n">
        <v>546.92</v>
      </c>
    </row>
    <row r="17505" s="399" customFormat="true" ht="15" hidden="false" customHeight="true" outlineLevel="0" collapsed="false">
      <c r="A17505" s="416" t="s">
        <v>20511</v>
      </c>
      <c r="B17505" s="416" t="s">
        <v>20512</v>
      </c>
      <c r="C17505" s="417" t="s">
        <v>267</v>
      </c>
      <c r="D17505" s="419" t="n">
        <v>54.09</v>
      </c>
    </row>
    <row r="17506" s="399" customFormat="true" ht="15" hidden="false" customHeight="true" outlineLevel="0" collapsed="false">
      <c r="A17506" s="416" t="s">
        <v>20513</v>
      </c>
      <c r="B17506" s="416" t="s">
        <v>20514</v>
      </c>
      <c r="C17506" s="417" t="s">
        <v>267</v>
      </c>
      <c r="D17506" s="419" t="n">
        <v>54.97</v>
      </c>
    </row>
    <row r="17507" s="399" customFormat="true" ht="15" hidden="false" customHeight="true" outlineLevel="0" collapsed="false">
      <c r="A17507" s="416" t="s">
        <v>20515</v>
      </c>
      <c r="B17507" s="416" t="s">
        <v>20516</v>
      </c>
      <c r="C17507" s="417" t="s">
        <v>267</v>
      </c>
      <c r="D17507" s="419" t="n">
        <v>58.06</v>
      </c>
    </row>
    <row r="17508" s="399" customFormat="true" ht="15" hidden="false" customHeight="true" outlineLevel="0" collapsed="false">
      <c r="A17508" s="416" t="s">
        <v>20517</v>
      </c>
      <c r="B17508" s="416" t="s">
        <v>20518</v>
      </c>
      <c r="C17508" s="417" t="s">
        <v>267</v>
      </c>
      <c r="D17508" s="419" t="n">
        <v>47.51</v>
      </c>
    </row>
    <row r="17509" s="399" customFormat="true" ht="15" hidden="false" customHeight="true" outlineLevel="0" collapsed="false">
      <c r="A17509" s="416" t="s">
        <v>20519</v>
      </c>
      <c r="B17509" s="416" t="s">
        <v>20520</v>
      </c>
      <c r="C17509" s="417" t="s">
        <v>267</v>
      </c>
      <c r="D17509" s="419" t="n">
        <v>49.17</v>
      </c>
    </row>
    <row r="17510" s="399" customFormat="true" ht="15" hidden="false" customHeight="true" outlineLevel="0" collapsed="false">
      <c r="A17510" s="416" t="s">
        <v>20521</v>
      </c>
      <c r="B17510" s="416" t="s">
        <v>20522</v>
      </c>
      <c r="C17510" s="417" t="s">
        <v>267</v>
      </c>
      <c r="D17510" s="419" t="n">
        <v>51.28</v>
      </c>
    </row>
    <row r="17511" s="399" customFormat="true" ht="15" hidden="false" customHeight="true" outlineLevel="0" collapsed="false">
      <c r="A17511" s="409" t="s">
        <v>14741</v>
      </c>
      <c r="B17511" s="410" t="s">
        <v>262</v>
      </c>
      <c r="C17511" s="411" t="s">
        <v>14742</v>
      </c>
      <c r="D17511" s="412" t="s">
        <v>14743</v>
      </c>
    </row>
    <row r="17512" s="399" customFormat="true" ht="15" hidden="false" customHeight="true" outlineLevel="0" collapsed="false">
      <c r="A17512" s="416" t="s">
        <v>20523</v>
      </c>
      <c r="B17512" s="416" t="s">
        <v>20524</v>
      </c>
      <c r="C17512" s="417" t="s">
        <v>267</v>
      </c>
      <c r="D17512" s="419" t="n">
        <v>64.93</v>
      </c>
    </row>
    <row r="17513" s="399" customFormat="true" ht="15" hidden="false" customHeight="true" outlineLevel="0" collapsed="false">
      <c r="A17513" s="416" t="s">
        <v>20525</v>
      </c>
      <c r="B17513" s="416" t="s">
        <v>20526</v>
      </c>
      <c r="C17513" s="417" t="s">
        <v>267</v>
      </c>
      <c r="D17513" s="419" t="n">
        <v>78.32</v>
      </c>
    </row>
    <row r="17514" s="399" customFormat="true" ht="15" hidden="false" customHeight="true" outlineLevel="0" collapsed="false">
      <c r="A17514" s="416" t="s">
        <v>20527</v>
      </c>
      <c r="B17514" s="416" t="s">
        <v>20528</v>
      </c>
      <c r="C17514" s="417" t="s">
        <v>267</v>
      </c>
      <c r="D17514" s="419" t="n">
        <v>481.76</v>
      </c>
    </row>
    <row r="17515" s="399" customFormat="true" ht="15" hidden="false" customHeight="true" outlineLevel="0" collapsed="false">
      <c r="A17515" s="416" t="s">
        <v>20529</v>
      </c>
      <c r="B17515" s="416" t="s">
        <v>20530</v>
      </c>
      <c r="C17515" s="417" t="s">
        <v>267</v>
      </c>
      <c r="D17515" s="419" t="n">
        <v>625.57</v>
      </c>
    </row>
    <row r="17516" s="399" customFormat="true" ht="15" hidden="false" customHeight="true" outlineLevel="0" collapsed="false">
      <c r="A17516" s="416" t="s">
        <v>20531</v>
      </c>
      <c r="B17516" s="416" t="s">
        <v>20532</v>
      </c>
      <c r="C17516" s="417" t="s">
        <v>267</v>
      </c>
      <c r="D17516" s="419" t="n">
        <v>200.53</v>
      </c>
    </row>
    <row r="17517" s="399" customFormat="true" ht="15" hidden="false" customHeight="true" outlineLevel="0" collapsed="false">
      <c r="A17517" s="416" t="s">
        <v>20533</v>
      </c>
      <c r="B17517" s="416" t="s">
        <v>20534</v>
      </c>
      <c r="C17517" s="417" t="s">
        <v>267</v>
      </c>
      <c r="D17517" s="419" t="n">
        <v>94.81</v>
      </c>
    </row>
    <row r="17518" s="399" customFormat="true" ht="15" hidden="false" customHeight="true" outlineLevel="0" collapsed="false">
      <c r="A17518" s="416" t="s">
        <v>20535</v>
      </c>
      <c r="B17518" s="416" t="s">
        <v>20536</v>
      </c>
      <c r="C17518" s="417" t="s">
        <v>267</v>
      </c>
      <c r="D17518" s="419" t="n">
        <v>585.99</v>
      </c>
    </row>
    <row r="17519" s="399" customFormat="true" ht="15" hidden="false" customHeight="true" outlineLevel="0" collapsed="false">
      <c r="A17519" s="416" t="s">
        <v>20537</v>
      </c>
      <c r="B17519" s="416" t="s">
        <v>20538</v>
      </c>
      <c r="C17519" s="417" t="s">
        <v>267</v>
      </c>
      <c r="D17519" s="419" t="n">
        <v>147.35</v>
      </c>
    </row>
    <row r="17520" s="399" customFormat="true" ht="15" hidden="false" customHeight="true" outlineLevel="0" collapsed="false">
      <c r="A17520" s="416" t="s">
        <v>20539</v>
      </c>
      <c r="B17520" s="416" t="s">
        <v>20540</v>
      </c>
      <c r="C17520" s="417" t="s">
        <v>11250</v>
      </c>
      <c r="D17520" s="418" t="n">
        <v>1576.02</v>
      </c>
    </row>
    <row r="17521" s="399" customFormat="true" ht="15" hidden="false" customHeight="true" outlineLevel="0" collapsed="false">
      <c r="A17521" s="416" t="s">
        <v>20541</v>
      </c>
      <c r="B17521" s="416" t="s">
        <v>20542</v>
      </c>
      <c r="C17521" s="417" t="s">
        <v>267</v>
      </c>
      <c r="D17521" s="419" t="n">
        <v>19.1</v>
      </c>
    </row>
    <row r="17522" s="399" customFormat="true" ht="15" hidden="false" customHeight="true" outlineLevel="0" collapsed="false">
      <c r="A17522" s="416" t="s">
        <v>20543</v>
      </c>
      <c r="B17522" s="416" t="s">
        <v>20544</v>
      </c>
      <c r="C17522" s="417" t="s">
        <v>267</v>
      </c>
      <c r="D17522" s="419" t="n">
        <v>20.69</v>
      </c>
    </row>
    <row r="17523" s="399" customFormat="true" ht="15" hidden="false" customHeight="true" outlineLevel="0" collapsed="false">
      <c r="A17523" s="416" t="s">
        <v>20545</v>
      </c>
      <c r="B17523" s="416" t="s">
        <v>20546</v>
      </c>
      <c r="C17523" s="417" t="s">
        <v>267</v>
      </c>
      <c r="D17523" s="419" t="n">
        <v>715.08</v>
      </c>
    </row>
    <row r="17524" s="399" customFormat="true" ht="15" hidden="false" customHeight="true" outlineLevel="0" collapsed="false">
      <c r="A17524" s="416" t="s">
        <v>20547</v>
      </c>
      <c r="B17524" s="416" t="s">
        <v>20548</v>
      </c>
      <c r="C17524" s="417" t="s">
        <v>267</v>
      </c>
      <c r="D17524" s="419" t="n">
        <v>986.73</v>
      </c>
    </row>
    <row r="17525" s="399" customFormat="true" ht="15" hidden="false" customHeight="true" outlineLevel="0" collapsed="false">
      <c r="A17525" s="416" t="s">
        <v>20549</v>
      </c>
      <c r="B17525" s="416" t="s">
        <v>20550</v>
      </c>
      <c r="C17525" s="417" t="s">
        <v>267</v>
      </c>
      <c r="D17525" s="418" t="n">
        <v>3239.2</v>
      </c>
    </row>
    <row r="17526" s="399" customFormat="true" ht="15" hidden="false" customHeight="true" outlineLevel="0" collapsed="false">
      <c r="A17526" s="416" t="s">
        <v>20551</v>
      </c>
      <c r="B17526" s="416" t="s">
        <v>20552</v>
      </c>
      <c r="C17526" s="417" t="s">
        <v>267</v>
      </c>
      <c r="D17526" s="418" t="n">
        <v>1192.3</v>
      </c>
    </row>
    <row r="17527" s="399" customFormat="true" ht="15" hidden="false" customHeight="true" outlineLevel="0" collapsed="false">
      <c r="A17527" s="416" t="s">
        <v>20553</v>
      </c>
      <c r="B17527" s="416" t="s">
        <v>20554</v>
      </c>
      <c r="C17527" s="417" t="s">
        <v>267</v>
      </c>
      <c r="D17527" s="419" t="n">
        <v>243.38</v>
      </c>
    </row>
    <row r="17528" s="399" customFormat="true" ht="15" hidden="false" customHeight="true" outlineLevel="0" collapsed="false">
      <c r="A17528" s="416" t="s">
        <v>20555</v>
      </c>
      <c r="B17528" s="416" t="s">
        <v>20556</v>
      </c>
      <c r="C17528" s="417" t="s">
        <v>267</v>
      </c>
      <c r="D17528" s="419" t="n">
        <v>74.07</v>
      </c>
    </row>
    <row r="17529" s="399" customFormat="true" ht="15" hidden="false" customHeight="true" outlineLevel="0" collapsed="false">
      <c r="A17529" s="416" t="s">
        <v>20557</v>
      </c>
      <c r="B17529" s="416" t="s">
        <v>20558</v>
      </c>
      <c r="C17529" s="417" t="s">
        <v>267</v>
      </c>
      <c r="D17529" s="419" t="n">
        <v>325.99</v>
      </c>
    </row>
    <row r="17530" s="399" customFormat="true" ht="15" hidden="false" customHeight="true" outlineLevel="0" collapsed="false">
      <c r="A17530" s="416" t="s">
        <v>20559</v>
      </c>
      <c r="B17530" s="416" t="s">
        <v>20560</v>
      </c>
      <c r="C17530" s="417" t="s">
        <v>267</v>
      </c>
      <c r="D17530" s="419" t="n">
        <v>502.23</v>
      </c>
    </row>
    <row r="17531" s="399" customFormat="true" ht="15" hidden="false" customHeight="true" outlineLevel="0" collapsed="false">
      <c r="A17531" s="414" t="s">
        <v>20561</v>
      </c>
      <c r="B17531" s="414" t="s">
        <v>20562</v>
      </c>
      <c r="C17531" s="415"/>
      <c r="D17531" s="415"/>
    </row>
    <row r="17532" s="399" customFormat="true" ht="15" hidden="false" customHeight="true" outlineLevel="0" collapsed="false">
      <c r="A17532" s="416" t="s">
        <v>20563</v>
      </c>
      <c r="B17532" s="416" t="s">
        <v>20564</v>
      </c>
      <c r="C17532" s="417" t="s">
        <v>76</v>
      </c>
      <c r="D17532" s="419" t="n">
        <v>572.66</v>
      </c>
    </row>
    <row r="17533" s="399" customFormat="true" ht="15" hidden="false" customHeight="true" outlineLevel="0" collapsed="false">
      <c r="A17533" s="416" t="s">
        <v>20565</v>
      </c>
      <c r="B17533" s="416" t="s">
        <v>20566</v>
      </c>
      <c r="C17533" s="417" t="s">
        <v>76</v>
      </c>
      <c r="D17533" s="419" t="n">
        <v>369.91</v>
      </c>
    </row>
    <row r="17534" s="399" customFormat="true" ht="15" hidden="false" customHeight="true" outlineLevel="0" collapsed="false">
      <c r="A17534" s="416" t="s">
        <v>20567</v>
      </c>
      <c r="B17534" s="416" t="s">
        <v>20568</v>
      </c>
      <c r="C17534" s="417" t="s">
        <v>76</v>
      </c>
      <c r="D17534" s="419" t="n">
        <v>858.89</v>
      </c>
    </row>
    <row r="17535" s="399" customFormat="true" ht="15" hidden="false" customHeight="true" outlineLevel="0" collapsed="false">
      <c r="A17535" s="414" t="s">
        <v>20569</v>
      </c>
      <c r="B17535" s="414" t="s">
        <v>20570</v>
      </c>
      <c r="C17535" s="415"/>
      <c r="D17535" s="415"/>
    </row>
    <row r="17536" s="399" customFormat="true" ht="15" hidden="false" customHeight="true" outlineLevel="0" collapsed="false">
      <c r="A17536" s="416" t="s">
        <v>20571</v>
      </c>
      <c r="B17536" s="416" t="s">
        <v>20572</v>
      </c>
      <c r="C17536" s="417" t="s">
        <v>274</v>
      </c>
      <c r="D17536" s="418" t="n">
        <v>2129.47</v>
      </c>
    </row>
    <row r="17537" s="399" customFormat="true" ht="15" hidden="false" customHeight="true" outlineLevel="0" collapsed="false">
      <c r="A17537" s="416" t="s">
        <v>20573</v>
      </c>
      <c r="B17537" s="416" t="s">
        <v>20574</v>
      </c>
      <c r="C17537" s="417" t="s">
        <v>274</v>
      </c>
      <c r="D17537" s="419" t="n">
        <v>892.52</v>
      </c>
    </row>
    <row r="17538" s="399" customFormat="true" ht="15" hidden="false" customHeight="true" outlineLevel="0" collapsed="false">
      <c r="A17538" s="416" t="s">
        <v>20575</v>
      </c>
      <c r="B17538" s="416" t="s">
        <v>20576</v>
      </c>
      <c r="C17538" s="417" t="s">
        <v>267</v>
      </c>
      <c r="D17538" s="418" t="n">
        <v>1371.3</v>
      </c>
    </row>
    <row r="17539" s="399" customFormat="true" ht="15" hidden="false" customHeight="true" outlineLevel="0" collapsed="false">
      <c r="A17539" s="416" t="s">
        <v>20577</v>
      </c>
      <c r="B17539" s="416" t="s">
        <v>20578</v>
      </c>
      <c r="C17539" s="417" t="s">
        <v>267</v>
      </c>
      <c r="D17539" s="419" t="n">
        <v>248.85</v>
      </c>
    </row>
    <row r="17540" s="399" customFormat="true" ht="15" hidden="false" customHeight="true" outlineLevel="0" collapsed="false">
      <c r="A17540" s="416" t="s">
        <v>20579</v>
      </c>
      <c r="B17540" s="416" t="s">
        <v>20580</v>
      </c>
      <c r="C17540" s="417" t="s">
        <v>267</v>
      </c>
      <c r="D17540" s="419" t="n">
        <v>274.3</v>
      </c>
    </row>
    <row r="17541" s="399" customFormat="true" ht="15" hidden="false" customHeight="true" outlineLevel="0" collapsed="false">
      <c r="A17541" s="416" t="s">
        <v>20581</v>
      </c>
      <c r="B17541" s="416" t="s">
        <v>20582</v>
      </c>
      <c r="C17541" s="417" t="s">
        <v>267</v>
      </c>
      <c r="D17541" s="419" t="n">
        <v>291.58</v>
      </c>
    </row>
    <row r="17542" s="399" customFormat="true" ht="15" hidden="false" customHeight="true" outlineLevel="0" collapsed="false">
      <c r="A17542" s="416" t="s">
        <v>20583</v>
      </c>
      <c r="B17542" s="416" t="s">
        <v>20584</v>
      </c>
      <c r="C17542" s="417" t="s">
        <v>267</v>
      </c>
      <c r="D17542" s="419" t="n">
        <v>406.42</v>
      </c>
    </row>
    <row r="17543" s="399" customFormat="true" ht="15" hidden="false" customHeight="true" outlineLevel="0" collapsed="false">
      <c r="A17543" s="416" t="s">
        <v>20585</v>
      </c>
      <c r="B17543" s="416" t="s">
        <v>20586</v>
      </c>
      <c r="C17543" s="417" t="s">
        <v>267</v>
      </c>
      <c r="D17543" s="419" t="n">
        <v>932.19</v>
      </c>
    </row>
    <row r="17544" s="399" customFormat="true" ht="15" hidden="false" customHeight="true" outlineLevel="0" collapsed="false">
      <c r="A17544" s="416" t="s">
        <v>20587</v>
      </c>
      <c r="B17544" s="416" t="s">
        <v>20588</v>
      </c>
      <c r="C17544" s="417" t="s">
        <v>267</v>
      </c>
      <c r="D17544" s="419" t="n">
        <v>424.07</v>
      </c>
    </row>
    <row r="17545" s="399" customFormat="true" ht="15" hidden="false" customHeight="true" outlineLevel="0" collapsed="false">
      <c r="A17545" s="416" t="s">
        <v>20589</v>
      </c>
      <c r="B17545" s="416" t="s">
        <v>20590</v>
      </c>
      <c r="C17545" s="417" t="s">
        <v>267</v>
      </c>
      <c r="D17545" s="419" t="n">
        <v>459.89</v>
      </c>
    </row>
    <row r="17546" s="399" customFormat="true" ht="15" hidden="false" customHeight="true" outlineLevel="0" collapsed="false">
      <c r="A17546" s="416" t="s">
        <v>20591</v>
      </c>
      <c r="B17546" s="416" t="s">
        <v>20592</v>
      </c>
      <c r="C17546" s="417" t="s">
        <v>267</v>
      </c>
      <c r="D17546" s="419" t="n">
        <v>641.3</v>
      </c>
    </row>
    <row r="17547" s="399" customFormat="true" ht="15" hidden="false" customHeight="true" outlineLevel="0" collapsed="false">
      <c r="A17547" s="416" t="s">
        <v>20593</v>
      </c>
      <c r="B17547" s="416" t="s">
        <v>20594</v>
      </c>
      <c r="C17547" s="417" t="s">
        <v>267</v>
      </c>
      <c r="D17547" s="419" t="n">
        <v>817.96</v>
      </c>
    </row>
    <row r="17548" s="399" customFormat="true" ht="15" hidden="false" customHeight="true" outlineLevel="0" collapsed="false">
      <c r="A17548" s="416" t="s">
        <v>20595</v>
      </c>
      <c r="B17548" s="416" t="s">
        <v>20596</v>
      </c>
      <c r="C17548" s="417" t="s">
        <v>267</v>
      </c>
      <c r="D17548" s="418" t="n">
        <v>1313.98</v>
      </c>
    </row>
    <row r="17549" s="399" customFormat="true" ht="15" hidden="false" customHeight="true" outlineLevel="0" collapsed="false">
      <c r="A17549" s="416" t="s">
        <v>20597</v>
      </c>
      <c r="B17549" s="416" t="s">
        <v>20598</v>
      </c>
      <c r="C17549" s="417" t="s">
        <v>267</v>
      </c>
      <c r="D17549" s="418" t="n">
        <v>1513.75</v>
      </c>
    </row>
    <row r="17550" s="399" customFormat="true" ht="15" hidden="false" customHeight="true" outlineLevel="0" collapsed="false">
      <c r="A17550" s="416" t="s">
        <v>20599</v>
      </c>
      <c r="B17550" s="416" t="s">
        <v>20600</v>
      </c>
      <c r="C17550" s="417" t="s">
        <v>267</v>
      </c>
      <c r="D17550" s="418" t="n">
        <v>1750.22</v>
      </c>
    </row>
    <row r="17551" s="399" customFormat="true" ht="15" hidden="false" customHeight="true" outlineLevel="0" collapsed="false">
      <c r="A17551" s="416" t="s">
        <v>20601</v>
      </c>
      <c r="B17551" s="416" t="s">
        <v>20602</v>
      </c>
      <c r="C17551" s="417" t="s">
        <v>267</v>
      </c>
      <c r="D17551" s="418" t="n">
        <v>4893.01</v>
      </c>
    </row>
    <row r="17552" s="399" customFormat="true" ht="15" hidden="false" customHeight="true" outlineLevel="0" collapsed="false">
      <c r="A17552" s="416" t="s">
        <v>20603</v>
      </c>
      <c r="B17552" s="416" t="s">
        <v>20604</v>
      </c>
      <c r="C17552" s="417" t="s">
        <v>267</v>
      </c>
      <c r="D17552" s="418" t="n">
        <v>2120.49</v>
      </c>
    </row>
    <row r="17553" s="399" customFormat="true" ht="15" hidden="false" customHeight="true" outlineLevel="0" collapsed="false">
      <c r="A17553" s="416" t="s">
        <v>20605</v>
      </c>
      <c r="B17553" s="416" t="s">
        <v>20606</v>
      </c>
      <c r="C17553" s="417" t="s">
        <v>267</v>
      </c>
      <c r="D17553" s="419" t="n">
        <v>786.76</v>
      </c>
    </row>
    <row r="17554" s="399" customFormat="true" ht="15" hidden="false" customHeight="true" outlineLevel="0" collapsed="false">
      <c r="A17554" s="416" t="s">
        <v>20607</v>
      </c>
      <c r="B17554" s="416" t="s">
        <v>20608</v>
      </c>
      <c r="C17554" s="417" t="s">
        <v>267</v>
      </c>
      <c r="D17554" s="419" t="n">
        <v>779.43</v>
      </c>
    </row>
    <row r="17555" s="399" customFormat="true" ht="15" hidden="false" customHeight="true" outlineLevel="0" collapsed="false">
      <c r="A17555" s="409" t="s">
        <v>14741</v>
      </c>
      <c r="B17555" s="410" t="s">
        <v>262</v>
      </c>
      <c r="C17555" s="411" t="s">
        <v>14742</v>
      </c>
      <c r="D17555" s="412" t="s">
        <v>14743</v>
      </c>
    </row>
    <row r="17556" s="399" customFormat="true" ht="15" hidden="false" customHeight="true" outlineLevel="0" collapsed="false">
      <c r="A17556" s="416" t="s">
        <v>20609</v>
      </c>
      <c r="B17556" s="416" t="s">
        <v>20610</v>
      </c>
      <c r="C17556" s="417" t="s">
        <v>267</v>
      </c>
      <c r="D17556" s="418" t="n">
        <v>1013.22</v>
      </c>
    </row>
    <row r="17557" s="399" customFormat="true" ht="15" hidden="false" customHeight="true" outlineLevel="0" collapsed="false">
      <c r="A17557" s="414" t="s">
        <v>20611</v>
      </c>
      <c r="B17557" s="414" t="s">
        <v>20612</v>
      </c>
      <c r="C17557" s="415"/>
      <c r="D17557" s="415"/>
    </row>
    <row r="17558" s="399" customFormat="true" ht="15" hidden="false" customHeight="true" outlineLevel="0" collapsed="false">
      <c r="A17558" s="416" t="s">
        <v>20613</v>
      </c>
      <c r="B17558" s="416" t="s">
        <v>20614</v>
      </c>
      <c r="C17558" s="417" t="s">
        <v>267</v>
      </c>
      <c r="D17558" s="419" t="n">
        <v>28.64</v>
      </c>
    </row>
    <row r="17559" s="399" customFormat="true" ht="15" hidden="false" customHeight="true" outlineLevel="0" collapsed="false">
      <c r="A17559" s="416" t="s">
        <v>20615</v>
      </c>
      <c r="B17559" s="416" t="s">
        <v>20616</v>
      </c>
      <c r="C17559" s="417" t="s">
        <v>267</v>
      </c>
      <c r="D17559" s="419" t="n">
        <v>23.76</v>
      </c>
    </row>
    <row r="17560" s="399" customFormat="true" ht="15" hidden="false" customHeight="true" outlineLevel="0" collapsed="false">
      <c r="A17560" s="416" t="s">
        <v>20617</v>
      </c>
      <c r="B17560" s="416" t="s">
        <v>20618</v>
      </c>
      <c r="C17560" s="417" t="s">
        <v>267</v>
      </c>
      <c r="D17560" s="419" t="n">
        <v>23.77</v>
      </c>
    </row>
    <row r="17561" s="399" customFormat="true" ht="15" hidden="false" customHeight="true" outlineLevel="0" collapsed="false">
      <c r="A17561" s="416" t="s">
        <v>20619</v>
      </c>
      <c r="B17561" s="416" t="s">
        <v>20620</v>
      </c>
      <c r="C17561" s="417" t="s">
        <v>267</v>
      </c>
      <c r="D17561" s="419" t="n">
        <v>68.36</v>
      </c>
    </row>
    <row r="17562" s="399" customFormat="true" ht="15" hidden="false" customHeight="true" outlineLevel="0" collapsed="false">
      <c r="A17562" s="416" t="s">
        <v>20621</v>
      </c>
      <c r="B17562" s="416" t="s">
        <v>20622</v>
      </c>
      <c r="C17562" s="417" t="s">
        <v>267</v>
      </c>
      <c r="D17562" s="419" t="n">
        <v>118.53</v>
      </c>
    </row>
    <row r="17563" s="399" customFormat="true" ht="15" hidden="false" customHeight="true" outlineLevel="0" collapsed="false">
      <c r="A17563" s="416" t="s">
        <v>20623</v>
      </c>
      <c r="B17563" s="416" t="s">
        <v>20624</v>
      </c>
      <c r="C17563" s="417" t="s">
        <v>267</v>
      </c>
      <c r="D17563" s="419" t="n">
        <v>31.77</v>
      </c>
    </row>
    <row r="17564" s="399" customFormat="true" ht="15" hidden="false" customHeight="true" outlineLevel="0" collapsed="false">
      <c r="A17564" s="416" t="s">
        <v>20625</v>
      </c>
      <c r="B17564" s="416" t="s">
        <v>20626</v>
      </c>
      <c r="C17564" s="417" t="s">
        <v>267</v>
      </c>
      <c r="D17564" s="419" t="n">
        <v>12.73</v>
      </c>
    </row>
    <row r="17565" s="399" customFormat="true" ht="15" hidden="false" customHeight="true" outlineLevel="0" collapsed="false">
      <c r="A17565" s="416" t="s">
        <v>20627</v>
      </c>
      <c r="B17565" s="416" t="s">
        <v>20628</v>
      </c>
      <c r="C17565" s="417" t="s">
        <v>267</v>
      </c>
      <c r="D17565" s="419" t="n">
        <v>121.47</v>
      </c>
    </row>
    <row r="17566" s="399" customFormat="true" ht="15" hidden="false" customHeight="true" outlineLevel="0" collapsed="false">
      <c r="A17566" s="416" t="s">
        <v>20629</v>
      </c>
      <c r="B17566" s="416" t="s">
        <v>20630</v>
      </c>
      <c r="C17566" s="417" t="s">
        <v>267</v>
      </c>
      <c r="D17566" s="419" t="n">
        <v>49.26</v>
      </c>
    </row>
    <row r="17567" s="399" customFormat="true" ht="15" hidden="false" customHeight="true" outlineLevel="0" collapsed="false">
      <c r="A17567" s="416" t="s">
        <v>20631</v>
      </c>
      <c r="B17567" s="416" t="s">
        <v>20632</v>
      </c>
      <c r="C17567" s="417" t="s">
        <v>267</v>
      </c>
      <c r="D17567" s="419" t="n">
        <v>72.83</v>
      </c>
    </row>
    <row r="17568" s="399" customFormat="true" ht="15" hidden="false" customHeight="true" outlineLevel="0" collapsed="false">
      <c r="A17568" s="416" t="s">
        <v>20633</v>
      </c>
      <c r="B17568" s="416" t="s">
        <v>20634</v>
      </c>
      <c r="C17568" s="417" t="s">
        <v>267</v>
      </c>
      <c r="D17568" s="419" t="n">
        <v>64.28</v>
      </c>
    </row>
    <row r="17569" s="399" customFormat="true" ht="15" hidden="false" customHeight="true" outlineLevel="0" collapsed="false">
      <c r="A17569" s="416" t="s">
        <v>20635</v>
      </c>
      <c r="B17569" s="416" t="s">
        <v>20636</v>
      </c>
      <c r="C17569" s="417" t="s">
        <v>267</v>
      </c>
      <c r="D17569" s="419" t="n">
        <v>49.65</v>
      </c>
    </row>
    <row r="17570" s="399" customFormat="true" ht="15" hidden="false" customHeight="true" outlineLevel="0" collapsed="false">
      <c r="A17570" s="416" t="s">
        <v>20637</v>
      </c>
      <c r="B17570" s="416" t="s">
        <v>20638</v>
      </c>
      <c r="C17570" s="417" t="s">
        <v>267</v>
      </c>
      <c r="D17570" s="419" t="n">
        <v>112.43</v>
      </c>
    </row>
    <row r="17571" s="399" customFormat="true" ht="15" hidden="false" customHeight="true" outlineLevel="0" collapsed="false">
      <c r="A17571" s="416" t="s">
        <v>20639</v>
      </c>
      <c r="B17571" s="416" t="s">
        <v>20640</v>
      </c>
      <c r="C17571" s="417" t="s">
        <v>267</v>
      </c>
      <c r="D17571" s="419" t="n">
        <v>167.62</v>
      </c>
    </row>
    <row r="17572" s="399" customFormat="true" ht="15" hidden="false" customHeight="true" outlineLevel="0" collapsed="false">
      <c r="A17572" s="416" t="s">
        <v>20641</v>
      </c>
      <c r="B17572" s="416" t="s">
        <v>20642</v>
      </c>
      <c r="C17572" s="417" t="s">
        <v>267</v>
      </c>
      <c r="D17572" s="419" t="n">
        <v>190.25</v>
      </c>
    </row>
    <row r="17573" s="399" customFormat="true" ht="15" hidden="false" customHeight="true" outlineLevel="0" collapsed="false">
      <c r="A17573" s="416" t="s">
        <v>20643</v>
      </c>
      <c r="B17573" s="416" t="s">
        <v>20644</v>
      </c>
      <c r="C17573" s="417" t="s">
        <v>267</v>
      </c>
      <c r="D17573" s="419" t="n">
        <v>43.94</v>
      </c>
    </row>
    <row r="17574" s="399" customFormat="true" ht="15" hidden="false" customHeight="true" outlineLevel="0" collapsed="false">
      <c r="A17574" s="416" t="s">
        <v>20645</v>
      </c>
      <c r="B17574" s="416" t="s">
        <v>20646</v>
      </c>
      <c r="C17574" s="417" t="s">
        <v>267</v>
      </c>
      <c r="D17574" s="419" t="n">
        <v>28.72</v>
      </c>
    </row>
    <row r="17575" s="399" customFormat="true" ht="15" hidden="false" customHeight="true" outlineLevel="0" collapsed="false">
      <c r="A17575" s="416" t="s">
        <v>20647</v>
      </c>
      <c r="B17575" s="416" t="s">
        <v>20648</v>
      </c>
      <c r="C17575" s="417" t="s">
        <v>267</v>
      </c>
      <c r="D17575" s="419" t="n">
        <v>33.43</v>
      </c>
    </row>
    <row r="17576" s="399" customFormat="true" ht="15" hidden="false" customHeight="true" outlineLevel="0" collapsed="false">
      <c r="A17576" s="416" t="s">
        <v>20649</v>
      </c>
      <c r="B17576" s="416" t="s">
        <v>20650</v>
      </c>
      <c r="C17576" s="417" t="s">
        <v>267</v>
      </c>
      <c r="D17576" s="419" t="n">
        <v>54.64</v>
      </c>
    </row>
    <row r="17577" s="399" customFormat="true" ht="15" hidden="false" customHeight="true" outlineLevel="0" collapsed="false">
      <c r="A17577" s="416" t="s">
        <v>20651</v>
      </c>
      <c r="B17577" s="416" t="s">
        <v>20652</v>
      </c>
      <c r="C17577" s="417" t="s">
        <v>267</v>
      </c>
      <c r="D17577" s="419" t="n">
        <v>16.75</v>
      </c>
    </row>
    <row r="17578" s="399" customFormat="true" ht="15" hidden="false" customHeight="true" outlineLevel="0" collapsed="false">
      <c r="A17578" s="416" t="s">
        <v>20653</v>
      </c>
      <c r="B17578" s="416" t="s">
        <v>20654</v>
      </c>
      <c r="C17578" s="417" t="s">
        <v>267</v>
      </c>
      <c r="D17578" s="419" t="n">
        <v>404.44</v>
      </c>
    </row>
    <row r="17579" s="399" customFormat="true" ht="15" hidden="false" customHeight="true" outlineLevel="0" collapsed="false">
      <c r="A17579" s="416" t="s">
        <v>20655</v>
      </c>
      <c r="B17579" s="416" t="s">
        <v>20656</v>
      </c>
      <c r="C17579" s="417" t="s">
        <v>267</v>
      </c>
      <c r="D17579" s="419" t="n">
        <v>8.98</v>
      </c>
    </row>
    <row r="17580" s="399" customFormat="true" ht="15" hidden="false" customHeight="true" outlineLevel="0" collapsed="false">
      <c r="A17580" s="416" t="s">
        <v>20657</v>
      </c>
      <c r="B17580" s="416" t="s">
        <v>20658</v>
      </c>
      <c r="C17580" s="417" t="s">
        <v>267</v>
      </c>
      <c r="D17580" s="419" t="n">
        <v>65.22</v>
      </c>
    </row>
    <row r="17581" s="399" customFormat="true" ht="15" hidden="false" customHeight="true" outlineLevel="0" collapsed="false">
      <c r="A17581" s="416" t="s">
        <v>20659</v>
      </c>
      <c r="B17581" s="416" t="s">
        <v>20660</v>
      </c>
      <c r="C17581" s="417" t="s">
        <v>267</v>
      </c>
      <c r="D17581" s="419" t="n">
        <v>80.83</v>
      </c>
    </row>
    <row r="17582" s="399" customFormat="true" ht="15" hidden="false" customHeight="true" outlineLevel="0" collapsed="false">
      <c r="A17582" s="416" t="s">
        <v>20661</v>
      </c>
      <c r="B17582" s="416" t="s">
        <v>20662</v>
      </c>
      <c r="C17582" s="417" t="s">
        <v>267</v>
      </c>
      <c r="D17582" s="419" t="n">
        <v>38.34</v>
      </c>
    </row>
    <row r="17583" s="399" customFormat="true" ht="15" hidden="false" customHeight="true" outlineLevel="0" collapsed="false">
      <c r="A17583" s="421" t="n">
        <v>45</v>
      </c>
      <c r="B17583" s="414" t="s">
        <v>20663</v>
      </c>
      <c r="C17583" s="415"/>
      <c r="D17583" s="415"/>
    </row>
    <row r="17584" s="399" customFormat="true" ht="15" hidden="false" customHeight="true" outlineLevel="0" collapsed="false">
      <c r="A17584" s="414" t="s">
        <v>20664</v>
      </c>
      <c r="B17584" s="414" t="s">
        <v>20665</v>
      </c>
      <c r="C17584" s="415"/>
      <c r="D17584" s="415"/>
    </row>
    <row r="17585" s="399" customFormat="true" ht="15" hidden="false" customHeight="true" outlineLevel="0" collapsed="false">
      <c r="A17585" s="416" t="s">
        <v>20666</v>
      </c>
      <c r="B17585" s="416" t="s">
        <v>20667</v>
      </c>
      <c r="C17585" s="417" t="s">
        <v>267</v>
      </c>
      <c r="D17585" s="418" t="n">
        <v>1414.95</v>
      </c>
    </row>
    <row r="17586" s="399" customFormat="true" ht="15" hidden="false" customHeight="true" outlineLevel="0" collapsed="false">
      <c r="A17586" s="416" t="s">
        <v>20668</v>
      </c>
      <c r="B17586" s="416" t="s">
        <v>20669</v>
      </c>
      <c r="C17586" s="417" t="s">
        <v>267</v>
      </c>
      <c r="D17586" s="418" t="n">
        <v>1457.06</v>
      </c>
    </row>
    <row r="17587" s="399" customFormat="true" ht="15" hidden="false" customHeight="true" outlineLevel="0" collapsed="false">
      <c r="A17587" s="416" t="s">
        <v>20670</v>
      </c>
      <c r="B17587" s="416" t="s">
        <v>20671</v>
      </c>
      <c r="C17587" s="417" t="s">
        <v>267</v>
      </c>
      <c r="D17587" s="418" t="n">
        <v>3503.58</v>
      </c>
    </row>
    <row r="17588" s="399" customFormat="true" ht="15" hidden="false" customHeight="true" outlineLevel="0" collapsed="false">
      <c r="A17588" s="416" t="s">
        <v>20672</v>
      </c>
      <c r="B17588" s="416" t="s">
        <v>20673</v>
      </c>
      <c r="C17588" s="417" t="s">
        <v>267</v>
      </c>
      <c r="D17588" s="418" t="n">
        <v>3610.82</v>
      </c>
    </row>
    <row r="17589" s="399" customFormat="true" ht="15" hidden="false" customHeight="true" outlineLevel="0" collapsed="false">
      <c r="A17589" s="416" t="s">
        <v>20674</v>
      </c>
      <c r="B17589" s="416" t="s">
        <v>20675</v>
      </c>
      <c r="C17589" s="417" t="s">
        <v>267</v>
      </c>
      <c r="D17589" s="418" t="n">
        <v>3918.25</v>
      </c>
    </row>
    <row r="17590" s="399" customFormat="true" ht="15" hidden="false" customHeight="true" outlineLevel="0" collapsed="false">
      <c r="A17590" s="416" t="s">
        <v>20676</v>
      </c>
      <c r="B17590" s="416" t="s">
        <v>20677</v>
      </c>
      <c r="C17590" s="417" t="s">
        <v>267</v>
      </c>
      <c r="D17590" s="418" t="n">
        <v>4263.27</v>
      </c>
    </row>
    <row r="17591" s="399" customFormat="true" ht="15" hidden="false" customHeight="true" outlineLevel="0" collapsed="false">
      <c r="A17591" s="414" t="s">
        <v>20678</v>
      </c>
      <c r="B17591" s="414" t="s">
        <v>20679</v>
      </c>
      <c r="C17591" s="415"/>
      <c r="D17591" s="415"/>
    </row>
    <row r="17592" s="399" customFormat="true" ht="15" hidden="false" customHeight="true" outlineLevel="0" collapsed="false">
      <c r="A17592" s="416" t="s">
        <v>20680</v>
      </c>
      <c r="B17592" s="416" t="s">
        <v>20681</v>
      </c>
      <c r="C17592" s="417" t="s">
        <v>267</v>
      </c>
      <c r="D17592" s="418" t="n">
        <v>3151.48</v>
      </c>
    </row>
    <row r="17593" s="399" customFormat="true" ht="15" hidden="false" customHeight="true" outlineLevel="0" collapsed="false">
      <c r="A17593" s="416" t="s">
        <v>20682</v>
      </c>
      <c r="B17593" s="416" t="s">
        <v>20683</v>
      </c>
      <c r="C17593" s="417" t="s">
        <v>267</v>
      </c>
      <c r="D17593" s="418" t="n">
        <v>7327.06</v>
      </c>
    </row>
    <row r="17594" s="399" customFormat="true" ht="15" hidden="false" customHeight="true" outlineLevel="0" collapsed="false">
      <c r="A17594" s="416" t="s">
        <v>20684</v>
      </c>
      <c r="B17594" s="416" t="s">
        <v>20685</v>
      </c>
      <c r="C17594" s="417" t="s">
        <v>267</v>
      </c>
      <c r="D17594" s="418" t="n">
        <v>11612.71</v>
      </c>
    </row>
    <row r="17595" s="399" customFormat="true" ht="15" hidden="false" customHeight="true" outlineLevel="0" collapsed="false">
      <c r="A17595" s="416" t="s">
        <v>20686</v>
      </c>
      <c r="B17595" s="416" t="s">
        <v>20687</v>
      </c>
      <c r="C17595" s="417" t="s">
        <v>267</v>
      </c>
      <c r="D17595" s="418" t="n">
        <v>15818.63</v>
      </c>
    </row>
    <row r="17596" s="399" customFormat="true" ht="15" hidden="false" customHeight="true" outlineLevel="0" collapsed="false">
      <c r="A17596" s="416" t="s">
        <v>20688</v>
      </c>
      <c r="B17596" s="416" t="s">
        <v>20689</v>
      </c>
      <c r="C17596" s="417" t="s">
        <v>267</v>
      </c>
      <c r="D17596" s="418" t="n">
        <v>1083.81</v>
      </c>
    </row>
    <row r="17597" s="399" customFormat="true" ht="15" hidden="false" customHeight="true" outlineLevel="0" collapsed="false">
      <c r="A17597" s="414" t="s">
        <v>20690</v>
      </c>
      <c r="B17597" s="414" t="s">
        <v>20691</v>
      </c>
      <c r="C17597" s="415"/>
      <c r="D17597" s="415"/>
    </row>
    <row r="17598" s="399" customFormat="true" ht="15" hidden="false" customHeight="true" outlineLevel="0" collapsed="false">
      <c r="A17598" s="416" t="s">
        <v>20692</v>
      </c>
      <c r="B17598" s="416" t="s">
        <v>20693</v>
      </c>
      <c r="C17598" s="417" t="s">
        <v>267</v>
      </c>
      <c r="D17598" s="418" t="n">
        <v>1801.68</v>
      </c>
    </row>
    <row r="17599" s="399" customFormat="true" ht="15" hidden="false" customHeight="true" outlineLevel="0" collapsed="false">
      <c r="A17599" s="416" t="s">
        <v>20694</v>
      </c>
      <c r="B17599" s="416" t="s">
        <v>20695</v>
      </c>
      <c r="C17599" s="417" t="s">
        <v>267</v>
      </c>
      <c r="D17599" s="418" t="n">
        <v>3160.38</v>
      </c>
    </row>
    <row r="17600" s="399" customFormat="true" ht="15" hidden="false" customHeight="true" outlineLevel="0" collapsed="false">
      <c r="A17600" s="416" t="s">
        <v>20696</v>
      </c>
      <c r="B17600" s="416" t="s">
        <v>20697</v>
      </c>
      <c r="C17600" s="417" t="s">
        <v>267</v>
      </c>
      <c r="D17600" s="419" t="n">
        <v>668.69</v>
      </c>
    </row>
    <row r="17601" s="399" customFormat="true" ht="15" hidden="false" customHeight="true" outlineLevel="0" collapsed="false">
      <c r="A17601" s="416" t="s">
        <v>20698</v>
      </c>
      <c r="B17601" s="416" t="s">
        <v>20699</v>
      </c>
      <c r="C17601" s="417" t="s">
        <v>267</v>
      </c>
      <c r="D17601" s="418" t="n">
        <v>1083.9</v>
      </c>
    </row>
    <row r="17602" s="399" customFormat="true" ht="15" hidden="false" customHeight="true" outlineLevel="0" collapsed="false">
      <c r="A17602" s="416" t="s">
        <v>20700</v>
      </c>
      <c r="B17602" s="416" t="s">
        <v>20701</v>
      </c>
      <c r="C17602" s="417" t="s">
        <v>267</v>
      </c>
      <c r="D17602" s="418" t="n">
        <v>2418.91</v>
      </c>
    </row>
    <row r="17603" s="399" customFormat="true" ht="15" hidden="false" customHeight="true" outlineLevel="0" collapsed="false">
      <c r="A17603" s="414" t="s">
        <v>20702</v>
      </c>
      <c r="B17603" s="414" t="s">
        <v>20703</v>
      </c>
      <c r="C17603" s="415"/>
      <c r="D17603" s="415"/>
    </row>
    <row r="17604" s="399" customFormat="true" ht="15" hidden="false" customHeight="true" outlineLevel="0" collapsed="false">
      <c r="A17604" s="416" t="s">
        <v>20704</v>
      </c>
      <c r="B17604" s="416" t="s">
        <v>20705</v>
      </c>
      <c r="C17604" s="417" t="s">
        <v>267</v>
      </c>
      <c r="D17604" s="418" t="n">
        <v>1054.13</v>
      </c>
    </row>
    <row r="17605" s="399" customFormat="true" ht="15" hidden="false" customHeight="true" outlineLevel="0" collapsed="false">
      <c r="A17605" s="409" t="s">
        <v>14741</v>
      </c>
      <c r="B17605" s="410" t="s">
        <v>262</v>
      </c>
      <c r="C17605" s="411" t="s">
        <v>14742</v>
      </c>
      <c r="D17605" s="412" t="s">
        <v>14743</v>
      </c>
    </row>
    <row r="17606" s="399" customFormat="true" ht="15" hidden="false" customHeight="true" outlineLevel="0" collapsed="false">
      <c r="A17606" s="421" t="n">
        <v>46</v>
      </c>
      <c r="B17606" s="414" t="s">
        <v>20706</v>
      </c>
      <c r="C17606" s="415"/>
      <c r="D17606" s="415"/>
    </row>
    <row r="17607" s="399" customFormat="true" ht="15" hidden="false" customHeight="true" outlineLevel="0" collapsed="false">
      <c r="A17607" s="414" t="s">
        <v>20707</v>
      </c>
      <c r="B17607" s="414" t="s">
        <v>20708</v>
      </c>
      <c r="C17607" s="415"/>
      <c r="D17607" s="415"/>
    </row>
    <row r="17608" s="399" customFormat="true" ht="15" hidden="false" customHeight="true" outlineLevel="0" collapsed="false">
      <c r="A17608" s="416" t="s">
        <v>20709</v>
      </c>
      <c r="B17608" s="416" t="s">
        <v>20710</v>
      </c>
      <c r="C17608" s="417" t="s">
        <v>274</v>
      </c>
      <c r="D17608" s="419" t="n">
        <v>29.66</v>
      </c>
    </row>
    <row r="17609" s="399" customFormat="true" ht="15" hidden="false" customHeight="true" outlineLevel="0" collapsed="false">
      <c r="A17609" s="416" t="s">
        <v>20711</v>
      </c>
      <c r="B17609" s="416" t="s">
        <v>20712</v>
      </c>
      <c r="C17609" s="417" t="s">
        <v>274</v>
      </c>
      <c r="D17609" s="419" t="n">
        <v>29.96</v>
      </c>
    </row>
    <row r="17610" s="399" customFormat="true" ht="15" hidden="false" customHeight="true" outlineLevel="0" collapsed="false">
      <c r="A17610" s="416" t="s">
        <v>20713</v>
      </c>
      <c r="B17610" s="416" t="s">
        <v>20714</v>
      </c>
      <c r="C17610" s="417" t="s">
        <v>274</v>
      </c>
      <c r="D17610" s="419" t="n">
        <v>37.97</v>
      </c>
    </row>
    <row r="17611" s="399" customFormat="true" ht="15" hidden="false" customHeight="true" outlineLevel="0" collapsed="false">
      <c r="A17611" s="416" t="s">
        <v>20715</v>
      </c>
      <c r="B17611" s="416" t="s">
        <v>20716</v>
      </c>
      <c r="C17611" s="417" t="s">
        <v>274</v>
      </c>
      <c r="D17611" s="419" t="n">
        <v>46.67</v>
      </c>
    </row>
    <row r="17612" s="399" customFormat="true" ht="15" hidden="false" customHeight="true" outlineLevel="0" collapsed="false">
      <c r="A17612" s="416" t="s">
        <v>20717</v>
      </c>
      <c r="B17612" s="416" t="s">
        <v>20718</v>
      </c>
      <c r="C17612" s="417" t="s">
        <v>274</v>
      </c>
      <c r="D17612" s="419" t="n">
        <v>49.51</v>
      </c>
    </row>
    <row r="17613" s="399" customFormat="true" ht="15" hidden="false" customHeight="true" outlineLevel="0" collapsed="false">
      <c r="A17613" s="416" t="s">
        <v>20719</v>
      </c>
      <c r="B17613" s="416" t="s">
        <v>20720</v>
      </c>
      <c r="C17613" s="417" t="s">
        <v>274</v>
      </c>
      <c r="D17613" s="419" t="n">
        <v>75.56</v>
      </c>
    </row>
    <row r="17614" s="399" customFormat="true" ht="15" hidden="false" customHeight="true" outlineLevel="0" collapsed="false">
      <c r="A17614" s="416" t="s">
        <v>20721</v>
      </c>
      <c r="B17614" s="416" t="s">
        <v>20722</v>
      </c>
      <c r="C17614" s="417" t="s">
        <v>274</v>
      </c>
      <c r="D17614" s="419" t="n">
        <v>102.6</v>
      </c>
    </row>
    <row r="17615" s="399" customFormat="true" ht="15" hidden="false" customHeight="true" outlineLevel="0" collapsed="false">
      <c r="A17615" s="416" t="s">
        <v>20723</v>
      </c>
      <c r="B17615" s="416" t="s">
        <v>20724</v>
      </c>
      <c r="C17615" s="417" t="s">
        <v>274</v>
      </c>
      <c r="D17615" s="419" t="n">
        <v>118.76</v>
      </c>
    </row>
    <row r="17616" s="399" customFormat="true" ht="15" hidden="false" customHeight="true" outlineLevel="0" collapsed="false">
      <c r="A17616" s="416" t="s">
        <v>20725</v>
      </c>
      <c r="B17616" s="416" t="s">
        <v>20726</v>
      </c>
      <c r="C17616" s="417" t="s">
        <v>274</v>
      </c>
      <c r="D17616" s="419" t="n">
        <v>196.87</v>
      </c>
    </row>
    <row r="17617" s="399" customFormat="true" ht="15" hidden="false" customHeight="true" outlineLevel="0" collapsed="false">
      <c r="A17617" s="414" t="s">
        <v>20727</v>
      </c>
      <c r="B17617" s="414" t="s">
        <v>20728</v>
      </c>
      <c r="C17617" s="415"/>
      <c r="D17617" s="415"/>
    </row>
    <row r="17618" s="399" customFormat="true" ht="15" hidden="false" customHeight="true" outlineLevel="0" collapsed="false">
      <c r="A17618" s="416" t="s">
        <v>20729</v>
      </c>
      <c r="B17618" s="416" t="s">
        <v>20730</v>
      </c>
      <c r="C17618" s="417" t="s">
        <v>274</v>
      </c>
      <c r="D17618" s="419" t="n">
        <v>35.62</v>
      </c>
    </row>
    <row r="17619" s="399" customFormat="true" ht="15" hidden="false" customHeight="true" outlineLevel="0" collapsed="false">
      <c r="A17619" s="416" t="s">
        <v>20731</v>
      </c>
      <c r="B17619" s="416" t="s">
        <v>20732</v>
      </c>
      <c r="C17619" s="417" t="s">
        <v>274</v>
      </c>
      <c r="D17619" s="419" t="n">
        <v>44.7</v>
      </c>
    </row>
    <row r="17620" s="399" customFormat="true" ht="15" hidden="false" customHeight="true" outlineLevel="0" collapsed="false">
      <c r="A17620" s="416" t="s">
        <v>20733</v>
      </c>
      <c r="B17620" s="416" t="s">
        <v>20734</v>
      </c>
      <c r="C17620" s="417" t="s">
        <v>274</v>
      </c>
      <c r="D17620" s="419" t="n">
        <v>71.05</v>
      </c>
    </row>
    <row r="17621" s="399" customFormat="true" ht="15" hidden="false" customHeight="true" outlineLevel="0" collapsed="false">
      <c r="A17621" s="416" t="s">
        <v>20735</v>
      </c>
      <c r="B17621" s="416" t="s">
        <v>20736</v>
      </c>
      <c r="C17621" s="417" t="s">
        <v>274</v>
      </c>
      <c r="D17621" s="419" t="n">
        <v>76.47</v>
      </c>
    </row>
    <row r="17622" s="399" customFormat="true" ht="15" hidden="false" customHeight="true" outlineLevel="0" collapsed="false">
      <c r="A17622" s="414" t="s">
        <v>20737</v>
      </c>
      <c r="B17622" s="414" t="s">
        <v>20738</v>
      </c>
      <c r="C17622" s="415"/>
      <c r="D17622" s="415"/>
    </row>
    <row r="17623" s="399" customFormat="true" ht="15" hidden="false" customHeight="true" outlineLevel="0" collapsed="false">
      <c r="A17623" s="416" t="s">
        <v>20739</v>
      </c>
      <c r="B17623" s="416" t="s">
        <v>20740</v>
      </c>
      <c r="C17623" s="417" t="s">
        <v>274</v>
      </c>
      <c r="D17623" s="419" t="n">
        <v>50.1</v>
      </c>
    </row>
    <row r="17624" s="399" customFormat="true" ht="15" hidden="false" customHeight="true" outlineLevel="0" collapsed="false">
      <c r="A17624" s="416" t="s">
        <v>20741</v>
      </c>
      <c r="B17624" s="416" t="s">
        <v>20742</v>
      </c>
      <c r="C17624" s="417" t="s">
        <v>274</v>
      </c>
      <c r="D17624" s="419" t="n">
        <v>81.99</v>
      </c>
    </row>
    <row r="17625" s="399" customFormat="true" ht="15" hidden="false" customHeight="true" outlineLevel="0" collapsed="false">
      <c r="A17625" s="416" t="s">
        <v>20743</v>
      </c>
      <c r="B17625" s="416" t="s">
        <v>20744</v>
      </c>
      <c r="C17625" s="417" t="s">
        <v>274</v>
      </c>
      <c r="D17625" s="419" t="n">
        <v>106.38</v>
      </c>
    </row>
    <row r="17626" s="399" customFormat="true" ht="15" hidden="false" customHeight="true" outlineLevel="0" collapsed="false">
      <c r="A17626" s="416" t="s">
        <v>20745</v>
      </c>
      <c r="B17626" s="416" t="s">
        <v>20746</v>
      </c>
      <c r="C17626" s="417" t="s">
        <v>274</v>
      </c>
      <c r="D17626" s="419" t="n">
        <v>159.03</v>
      </c>
    </row>
    <row r="17627" s="399" customFormat="true" ht="15" hidden="false" customHeight="true" outlineLevel="0" collapsed="false">
      <c r="A17627" s="416" t="s">
        <v>20747</v>
      </c>
      <c r="B17627" s="416" t="s">
        <v>20748</v>
      </c>
      <c r="C17627" s="417" t="s">
        <v>274</v>
      </c>
      <c r="D17627" s="419" t="n">
        <v>42.46</v>
      </c>
    </row>
    <row r="17628" s="399" customFormat="true" ht="15" hidden="false" customHeight="true" outlineLevel="0" collapsed="false">
      <c r="A17628" s="414" t="s">
        <v>20749</v>
      </c>
      <c r="B17628" s="414" t="s">
        <v>20750</v>
      </c>
      <c r="C17628" s="415"/>
      <c r="D17628" s="415"/>
    </row>
    <row r="17629" s="399" customFormat="true" ht="15" hidden="false" customHeight="true" outlineLevel="0" collapsed="false">
      <c r="A17629" s="416" t="s">
        <v>20751</v>
      </c>
      <c r="B17629" s="416" t="s">
        <v>20752</v>
      </c>
      <c r="C17629" s="417" t="s">
        <v>274</v>
      </c>
      <c r="D17629" s="419" t="n">
        <v>44.23</v>
      </c>
    </row>
    <row r="17630" s="399" customFormat="true" ht="15" hidden="false" customHeight="true" outlineLevel="0" collapsed="false">
      <c r="A17630" s="416" t="s">
        <v>20753</v>
      </c>
      <c r="B17630" s="416" t="s">
        <v>20754</v>
      </c>
      <c r="C17630" s="417" t="s">
        <v>274</v>
      </c>
      <c r="D17630" s="419" t="n">
        <v>67.69</v>
      </c>
    </row>
    <row r="17631" s="399" customFormat="true" ht="15" hidden="false" customHeight="true" outlineLevel="0" collapsed="false">
      <c r="A17631" s="416" t="s">
        <v>20755</v>
      </c>
      <c r="B17631" s="416" t="s">
        <v>20756</v>
      </c>
      <c r="C17631" s="417" t="s">
        <v>274</v>
      </c>
      <c r="D17631" s="419" t="n">
        <v>108.98</v>
      </c>
    </row>
    <row r="17632" s="399" customFormat="true" ht="15" hidden="false" customHeight="true" outlineLevel="0" collapsed="false">
      <c r="A17632" s="416" t="s">
        <v>20757</v>
      </c>
      <c r="B17632" s="416" t="s">
        <v>20758</v>
      </c>
      <c r="C17632" s="417" t="s">
        <v>274</v>
      </c>
      <c r="D17632" s="419" t="n">
        <v>93.32</v>
      </c>
    </row>
    <row r="17633" s="399" customFormat="true" ht="15" hidden="false" customHeight="true" outlineLevel="0" collapsed="false">
      <c r="A17633" s="416" t="s">
        <v>20759</v>
      </c>
      <c r="B17633" s="416" t="s">
        <v>20760</v>
      </c>
      <c r="C17633" s="417" t="s">
        <v>274</v>
      </c>
      <c r="D17633" s="419" t="n">
        <v>156.07</v>
      </c>
    </row>
    <row r="17634" s="399" customFormat="true" ht="15" hidden="false" customHeight="true" outlineLevel="0" collapsed="false">
      <c r="A17634" s="416" t="s">
        <v>20761</v>
      </c>
      <c r="B17634" s="416" t="s">
        <v>20762</v>
      </c>
      <c r="C17634" s="417" t="s">
        <v>274</v>
      </c>
      <c r="D17634" s="419" t="n">
        <v>241.74</v>
      </c>
    </row>
    <row r="17635" s="399" customFormat="true" ht="15" hidden="false" customHeight="true" outlineLevel="0" collapsed="false">
      <c r="A17635" s="409" t="s">
        <v>14741</v>
      </c>
      <c r="B17635" s="410" t="s">
        <v>262</v>
      </c>
      <c r="C17635" s="411" t="s">
        <v>14742</v>
      </c>
      <c r="D17635" s="412" t="s">
        <v>14743</v>
      </c>
    </row>
    <row r="17636" s="399" customFormat="true" ht="15" hidden="false" customHeight="true" outlineLevel="0" collapsed="false">
      <c r="A17636" s="416" t="s">
        <v>20763</v>
      </c>
      <c r="B17636" s="416" t="s">
        <v>20764</v>
      </c>
      <c r="C17636" s="417" t="s">
        <v>274</v>
      </c>
      <c r="D17636" s="419" t="n">
        <v>404.32</v>
      </c>
    </row>
    <row r="17637" s="399" customFormat="true" ht="15" hidden="false" customHeight="true" outlineLevel="0" collapsed="false">
      <c r="A17637" s="416" t="s">
        <v>20765</v>
      </c>
      <c r="B17637" s="416" t="s">
        <v>20766</v>
      </c>
      <c r="C17637" s="417" t="s">
        <v>274</v>
      </c>
      <c r="D17637" s="419" t="n">
        <v>527.72</v>
      </c>
    </row>
    <row r="17638" s="399" customFormat="true" ht="15" hidden="false" customHeight="true" outlineLevel="0" collapsed="false">
      <c r="A17638" s="414" t="s">
        <v>20767</v>
      </c>
      <c r="B17638" s="414" t="s">
        <v>20768</v>
      </c>
      <c r="C17638" s="415"/>
      <c r="D17638" s="415"/>
    </row>
    <row r="17639" s="399" customFormat="true" ht="15" hidden="false" customHeight="true" outlineLevel="0" collapsed="false">
      <c r="A17639" s="416" t="s">
        <v>20769</v>
      </c>
      <c r="B17639" s="416" t="s">
        <v>20770</v>
      </c>
      <c r="C17639" s="417" t="s">
        <v>274</v>
      </c>
      <c r="D17639" s="419" t="n">
        <v>45.26</v>
      </c>
    </row>
    <row r="17640" s="399" customFormat="true" ht="15" hidden="false" customHeight="true" outlineLevel="0" collapsed="false">
      <c r="A17640" s="416" t="s">
        <v>20771</v>
      </c>
      <c r="B17640" s="416" t="s">
        <v>20772</v>
      </c>
      <c r="C17640" s="417" t="s">
        <v>274</v>
      </c>
      <c r="D17640" s="419" t="n">
        <v>65.53</v>
      </c>
    </row>
    <row r="17641" s="399" customFormat="true" ht="15" hidden="false" customHeight="true" outlineLevel="0" collapsed="false">
      <c r="A17641" s="416" t="s">
        <v>20773</v>
      </c>
      <c r="B17641" s="416" t="s">
        <v>20774</v>
      </c>
      <c r="C17641" s="417" t="s">
        <v>274</v>
      </c>
      <c r="D17641" s="419" t="n">
        <v>123.41</v>
      </c>
    </row>
    <row r="17642" s="399" customFormat="true" ht="15" hidden="false" customHeight="true" outlineLevel="0" collapsed="false">
      <c r="A17642" s="416" t="s">
        <v>20775</v>
      </c>
      <c r="B17642" s="416" t="s">
        <v>20776</v>
      </c>
      <c r="C17642" s="417" t="s">
        <v>274</v>
      </c>
      <c r="D17642" s="419" t="n">
        <v>173.35</v>
      </c>
    </row>
    <row r="17643" s="399" customFormat="true" ht="15" hidden="false" customHeight="true" outlineLevel="0" collapsed="false">
      <c r="A17643" s="416" t="s">
        <v>20777</v>
      </c>
      <c r="B17643" s="416" t="s">
        <v>20778</v>
      </c>
      <c r="C17643" s="417" t="s">
        <v>274</v>
      </c>
      <c r="D17643" s="419" t="n">
        <v>273.21</v>
      </c>
    </row>
    <row r="17644" s="399" customFormat="true" ht="15" hidden="false" customHeight="true" outlineLevel="0" collapsed="false">
      <c r="A17644" s="416" t="s">
        <v>20779</v>
      </c>
      <c r="B17644" s="416" t="s">
        <v>20780</v>
      </c>
      <c r="C17644" s="417" t="s">
        <v>274</v>
      </c>
      <c r="D17644" s="419" t="n">
        <v>421.58</v>
      </c>
    </row>
    <row r="17645" s="399" customFormat="true" ht="15" hidden="false" customHeight="true" outlineLevel="0" collapsed="false">
      <c r="A17645" s="414" t="s">
        <v>20781</v>
      </c>
      <c r="B17645" s="414" t="s">
        <v>20782</v>
      </c>
      <c r="C17645" s="415"/>
      <c r="D17645" s="415"/>
    </row>
    <row r="17646" s="399" customFormat="true" ht="15" hidden="false" customHeight="true" outlineLevel="0" collapsed="false">
      <c r="A17646" s="416" t="s">
        <v>20783</v>
      </c>
      <c r="B17646" s="416" t="s">
        <v>20784</v>
      </c>
      <c r="C17646" s="417" t="s">
        <v>274</v>
      </c>
      <c r="D17646" s="419" t="n">
        <v>85.3</v>
      </c>
    </row>
    <row r="17647" s="399" customFormat="true" ht="15" hidden="false" customHeight="true" outlineLevel="0" collapsed="false">
      <c r="A17647" s="416" t="s">
        <v>20785</v>
      </c>
      <c r="B17647" s="416" t="s">
        <v>20786</v>
      </c>
      <c r="C17647" s="417" t="s">
        <v>274</v>
      </c>
      <c r="D17647" s="419" t="n">
        <v>92.02</v>
      </c>
    </row>
    <row r="17648" s="399" customFormat="true" ht="15" hidden="false" customHeight="true" outlineLevel="0" collapsed="false">
      <c r="A17648" s="416" t="s">
        <v>20787</v>
      </c>
      <c r="B17648" s="416" t="s">
        <v>20788</v>
      </c>
      <c r="C17648" s="417" t="s">
        <v>274</v>
      </c>
      <c r="D17648" s="419" t="n">
        <v>115.93</v>
      </c>
    </row>
    <row r="17649" s="399" customFormat="true" ht="15" hidden="false" customHeight="true" outlineLevel="0" collapsed="false">
      <c r="A17649" s="416" t="s">
        <v>20789</v>
      </c>
      <c r="B17649" s="416" t="s">
        <v>20790</v>
      </c>
      <c r="C17649" s="417" t="s">
        <v>274</v>
      </c>
      <c r="D17649" s="419" t="n">
        <v>136.73</v>
      </c>
    </row>
    <row r="17650" s="399" customFormat="true" ht="15" hidden="false" customHeight="true" outlineLevel="0" collapsed="false">
      <c r="A17650" s="416" t="s">
        <v>20791</v>
      </c>
      <c r="B17650" s="416" t="s">
        <v>20792</v>
      </c>
      <c r="C17650" s="417" t="s">
        <v>274</v>
      </c>
      <c r="D17650" s="419" t="n">
        <v>158.29</v>
      </c>
    </row>
    <row r="17651" s="399" customFormat="true" ht="15" hidden="false" customHeight="true" outlineLevel="0" collapsed="false">
      <c r="A17651" s="416" t="s">
        <v>20793</v>
      </c>
      <c r="B17651" s="416" t="s">
        <v>20794</v>
      </c>
      <c r="C17651" s="417" t="s">
        <v>274</v>
      </c>
      <c r="D17651" s="419" t="n">
        <v>191.12</v>
      </c>
    </row>
    <row r="17652" s="399" customFormat="true" ht="15" hidden="false" customHeight="true" outlineLevel="0" collapsed="false">
      <c r="A17652" s="416" t="s">
        <v>20795</v>
      </c>
      <c r="B17652" s="416" t="s">
        <v>20796</v>
      </c>
      <c r="C17652" s="417" t="s">
        <v>274</v>
      </c>
      <c r="D17652" s="419" t="n">
        <v>229.14</v>
      </c>
    </row>
    <row r="17653" s="399" customFormat="true" ht="15" hidden="false" customHeight="true" outlineLevel="0" collapsed="false">
      <c r="A17653" s="416" t="s">
        <v>20797</v>
      </c>
      <c r="B17653" s="416" t="s">
        <v>20798</v>
      </c>
      <c r="C17653" s="417" t="s">
        <v>274</v>
      </c>
      <c r="D17653" s="419" t="n">
        <v>263</v>
      </c>
    </row>
    <row r="17654" s="399" customFormat="true" ht="15" hidden="false" customHeight="true" outlineLevel="0" collapsed="false">
      <c r="A17654" s="416" t="s">
        <v>20799</v>
      </c>
      <c r="B17654" s="416" t="s">
        <v>20800</v>
      </c>
      <c r="C17654" s="417" t="s">
        <v>274</v>
      </c>
      <c r="D17654" s="419" t="n">
        <v>350.96</v>
      </c>
    </row>
    <row r="17655" s="399" customFormat="true" ht="15" hidden="false" customHeight="true" outlineLevel="0" collapsed="false">
      <c r="A17655" s="416" t="s">
        <v>20801</v>
      </c>
      <c r="B17655" s="416" t="s">
        <v>20802</v>
      </c>
      <c r="C17655" s="417" t="s">
        <v>274</v>
      </c>
      <c r="D17655" s="419" t="n">
        <v>518.21</v>
      </c>
    </row>
    <row r="17656" s="399" customFormat="true" ht="15" hidden="false" customHeight="true" outlineLevel="0" collapsed="false">
      <c r="A17656" s="414" t="s">
        <v>20803</v>
      </c>
      <c r="B17656" s="414" t="s">
        <v>20804</v>
      </c>
      <c r="C17656" s="415"/>
      <c r="D17656" s="415"/>
    </row>
    <row r="17657" s="399" customFormat="true" ht="15" hidden="false" customHeight="true" outlineLevel="0" collapsed="false">
      <c r="A17657" s="416" t="s">
        <v>20805</v>
      </c>
      <c r="B17657" s="416" t="s">
        <v>20806</v>
      </c>
      <c r="C17657" s="417" t="s">
        <v>274</v>
      </c>
      <c r="D17657" s="419" t="n">
        <v>111.12</v>
      </c>
    </row>
    <row r="17658" s="399" customFormat="true" ht="15" hidden="false" customHeight="true" outlineLevel="0" collapsed="false">
      <c r="A17658" s="416" t="s">
        <v>20807</v>
      </c>
      <c r="B17658" s="416" t="s">
        <v>20808</v>
      </c>
      <c r="C17658" s="417" t="s">
        <v>274</v>
      </c>
      <c r="D17658" s="419" t="n">
        <v>135.68</v>
      </c>
    </row>
    <row r="17659" s="399" customFormat="true" ht="15" hidden="false" customHeight="true" outlineLevel="0" collapsed="false">
      <c r="A17659" s="416" t="s">
        <v>20809</v>
      </c>
      <c r="B17659" s="416" t="s">
        <v>20810</v>
      </c>
      <c r="C17659" s="417" t="s">
        <v>274</v>
      </c>
      <c r="D17659" s="419" t="n">
        <v>151.13</v>
      </c>
    </row>
    <row r="17660" s="399" customFormat="true" ht="15" hidden="false" customHeight="true" outlineLevel="0" collapsed="false">
      <c r="A17660" s="416" t="s">
        <v>20811</v>
      </c>
      <c r="B17660" s="416" t="s">
        <v>20812</v>
      </c>
      <c r="C17660" s="417" t="s">
        <v>274</v>
      </c>
      <c r="D17660" s="419" t="n">
        <v>192.65</v>
      </c>
    </row>
    <row r="17661" s="399" customFormat="true" ht="15" hidden="false" customHeight="true" outlineLevel="0" collapsed="false">
      <c r="A17661" s="416" t="s">
        <v>20813</v>
      </c>
      <c r="B17661" s="416" t="s">
        <v>20814</v>
      </c>
      <c r="C17661" s="417" t="s">
        <v>274</v>
      </c>
      <c r="D17661" s="419" t="n">
        <v>205.82</v>
      </c>
    </row>
    <row r="17662" s="399" customFormat="true" ht="15" hidden="false" customHeight="true" outlineLevel="0" collapsed="false">
      <c r="A17662" s="416" t="s">
        <v>20815</v>
      </c>
      <c r="B17662" s="416" t="s">
        <v>20816</v>
      </c>
      <c r="C17662" s="417" t="s">
        <v>274</v>
      </c>
      <c r="D17662" s="419" t="n">
        <v>236.97</v>
      </c>
    </row>
    <row r="17663" s="399" customFormat="true" ht="15" hidden="false" customHeight="true" outlineLevel="0" collapsed="false">
      <c r="A17663" s="416" t="s">
        <v>20817</v>
      </c>
      <c r="B17663" s="416" t="s">
        <v>20818</v>
      </c>
      <c r="C17663" s="417" t="s">
        <v>274</v>
      </c>
      <c r="D17663" s="419" t="n">
        <v>336.06</v>
      </c>
    </row>
    <row r="17664" s="399" customFormat="true" ht="15" hidden="false" customHeight="true" outlineLevel="0" collapsed="false">
      <c r="A17664" s="416" t="s">
        <v>20819</v>
      </c>
      <c r="B17664" s="416" t="s">
        <v>20820</v>
      </c>
      <c r="C17664" s="417" t="s">
        <v>274</v>
      </c>
      <c r="D17664" s="419" t="n">
        <v>390.21</v>
      </c>
    </row>
    <row r="17665" s="399" customFormat="true" ht="15" hidden="false" customHeight="true" outlineLevel="0" collapsed="false">
      <c r="A17665" s="416" t="s">
        <v>20821</v>
      </c>
      <c r="B17665" s="416" t="s">
        <v>20822</v>
      </c>
      <c r="C17665" s="417" t="s">
        <v>274</v>
      </c>
      <c r="D17665" s="419" t="n">
        <v>515.12</v>
      </c>
    </row>
    <row r="17666" s="399" customFormat="true" ht="15" hidden="false" customHeight="true" outlineLevel="0" collapsed="false">
      <c r="A17666" s="416" t="s">
        <v>20823</v>
      </c>
      <c r="B17666" s="416" t="s">
        <v>20824</v>
      </c>
      <c r="C17666" s="417" t="s">
        <v>274</v>
      </c>
      <c r="D17666" s="419" t="n">
        <v>828.78</v>
      </c>
    </row>
    <row r="17667" s="399" customFormat="true" ht="15" hidden="false" customHeight="true" outlineLevel="0" collapsed="false">
      <c r="A17667" s="414" t="s">
        <v>20825</v>
      </c>
      <c r="B17667" s="414" t="s">
        <v>20826</v>
      </c>
      <c r="C17667" s="415"/>
      <c r="D17667" s="415"/>
    </row>
    <row r="17668" s="399" customFormat="true" ht="15" hidden="false" customHeight="true" outlineLevel="0" collapsed="false">
      <c r="A17668" s="416" t="s">
        <v>20827</v>
      </c>
      <c r="B17668" s="416" t="s">
        <v>20828</v>
      </c>
      <c r="C17668" s="417" t="s">
        <v>267</v>
      </c>
      <c r="D17668" s="419" t="n">
        <v>101.68</v>
      </c>
    </row>
    <row r="17669" s="399" customFormat="true" ht="15" hidden="false" customHeight="true" outlineLevel="0" collapsed="false">
      <c r="A17669" s="416" t="s">
        <v>20829</v>
      </c>
      <c r="B17669" s="416" t="s">
        <v>20830</v>
      </c>
      <c r="C17669" s="417" t="s">
        <v>267</v>
      </c>
      <c r="D17669" s="419" t="n">
        <v>141.17</v>
      </c>
    </row>
    <row r="17670" s="399" customFormat="true" ht="15" hidden="false" customHeight="true" outlineLevel="0" collapsed="false">
      <c r="A17670" s="409" t="s">
        <v>14741</v>
      </c>
      <c r="B17670" s="410" t="s">
        <v>262</v>
      </c>
      <c r="C17670" s="411" t="s">
        <v>14742</v>
      </c>
      <c r="D17670" s="412" t="s">
        <v>14743</v>
      </c>
    </row>
    <row r="17671" s="399" customFormat="true" ht="15" hidden="false" customHeight="true" outlineLevel="0" collapsed="false">
      <c r="A17671" s="416" t="s">
        <v>20831</v>
      </c>
      <c r="B17671" s="416" t="s">
        <v>20832</v>
      </c>
      <c r="C17671" s="417" t="s">
        <v>267</v>
      </c>
      <c r="D17671" s="419" t="n">
        <v>149.04</v>
      </c>
    </row>
    <row r="17672" s="399" customFormat="true" ht="15" hidden="false" customHeight="true" outlineLevel="0" collapsed="false">
      <c r="A17672" s="416" t="s">
        <v>20833</v>
      </c>
      <c r="B17672" s="416" t="s">
        <v>20834</v>
      </c>
      <c r="C17672" s="417" t="s">
        <v>267</v>
      </c>
      <c r="D17672" s="419" t="n">
        <v>261.06</v>
      </c>
    </row>
    <row r="17673" s="399" customFormat="true" ht="15" hidden="false" customHeight="true" outlineLevel="0" collapsed="false">
      <c r="A17673" s="416" t="s">
        <v>20835</v>
      </c>
      <c r="B17673" s="416" t="s">
        <v>20836</v>
      </c>
      <c r="C17673" s="417" t="s">
        <v>267</v>
      </c>
      <c r="D17673" s="419" t="n">
        <v>131.85</v>
      </c>
    </row>
    <row r="17674" s="399" customFormat="true" ht="15" hidden="false" customHeight="true" outlineLevel="0" collapsed="false">
      <c r="A17674" s="416" t="s">
        <v>20837</v>
      </c>
      <c r="B17674" s="416" t="s">
        <v>20838</v>
      </c>
      <c r="C17674" s="417" t="s">
        <v>267</v>
      </c>
      <c r="D17674" s="419" t="n">
        <v>178.6</v>
      </c>
    </row>
    <row r="17675" s="399" customFormat="true" ht="15" hidden="false" customHeight="true" outlineLevel="0" collapsed="false">
      <c r="A17675" s="416" t="s">
        <v>20839</v>
      </c>
      <c r="B17675" s="416" t="s">
        <v>20840</v>
      </c>
      <c r="C17675" s="417" t="s">
        <v>267</v>
      </c>
      <c r="D17675" s="419" t="n">
        <v>234.3</v>
      </c>
    </row>
    <row r="17676" s="399" customFormat="true" ht="15" hidden="false" customHeight="true" outlineLevel="0" collapsed="false">
      <c r="A17676" s="416" t="s">
        <v>20841</v>
      </c>
      <c r="B17676" s="416" t="s">
        <v>20842</v>
      </c>
      <c r="C17676" s="417" t="s">
        <v>267</v>
      </c>
      <c r="D17676" s="419" t="n">
        <v>367.61</v>
      </c>
    </row>
    <row r="17677" s="399" customFormat="true" ht="15" hidden="false" customHeight="true" outlineLevel="0" collapsed="false">
      <c r="A17677" s="416" t="s">
        <v>20843</v>
      </c>
      <c r="B17677" s="416" t="s">
        <v>20844</v>
      </c>
      <c r="C17677" s="417" t="s">
        <v>267</v>
      </c>
      <c r="D17677" s="419" t="n">
        <v>93.99</v>
      </c>
    </row>
    <row r="17678" s="399" customFormat="true" ht="15" hidden="false" customHeight="true" outlineLevel="0" collapsed="false">
      <c r="A17678" s="416" t="s">
        <v>20845</v>
      </c>
      <c r="B17678" s="416" t="s">
        <v>20846</v>
      </c>
      <c r="C17678" s="417" t="s">
        <v>267</v>
      </c>
      <c r="D17678" s="419" t="n">
        <v>101.19</v>
      </c>
    </row>
    <row r="17679" s="399" customFormat="true" ht="15" hidden="false" customHeight="true" outlineLevel="0" collapsed="false">
      <c r="A17679" s="416" t="s">
        <v>20847</v>
      </c>
      <c r="B17679" s="416" t="s">
        <v>20848</v>
      </c>
      <c r="C17679" s="417" t="s">
        <v>267</v>
      </c>
      <c r="D17679" s="419" t="n">
        <v>133.14</v>
      </c>
    </row>
    <row r="17680" s="399" customFormat="true" ht="15" hidden="false" customHeight="true" outlineLevel="0" collapsed="false">
      <c r="A17680" s="416" t="s">
        <v>20849</v>
      </c>
      <c r="B17680" s="416" t="s">
        <v>20850</v>
      </c>
      <c r="C17680" s="417" t="s">
        <v>267</v>
      </c>
      <c r="D17680" s="419" t="n">
        <v>184.01</v>
      </c>
    </row>
    <row r="17681" s="399" customFormat="true" ht="15" hidden="false" customHeight="true" outlineLevel="0" collapsed="false">
      <c r="A17681" s="416" t="s">
        <v>20851</v>
      </c>
      <c r="B17681" s="416" t="s">
        <v>20852</v>
      </c>
      <c r="C17681" s="417" t="s">
        <v>267</v>
      </c>
      <c r="D17681" s="419" t="n">
        <v>80.34</v>
      </c>
    </row>
    <row r="17682" s="399" customFormat="true" ht="15" hidden="false" customHeight="true" outlineLevel="0" collapsed="false">
      <c r="A17682" s="416" t="s">
        <v>20853</v>
      </c>
      <c r="B17682" s="416" t="s">
        <v>20854</v>
      </c>
      <c r="C17682" s="417" t="s">
        <v>267</v>
      </c>
      <c r="D17682" s="419" t="n">
        <v>106.24</v>
      </c>
    </row>
    <row r="17683" s="399" customFormat="true" ht="15" hidden="false" customHeight="true" outlineLevel="0" collapsed="false">
      <c r="A17683" s="416" t="s">
        <v>20855</v>
      </c>
      <c r="B17683" s="416" t="s">
        <v>20856</v>
      </c>
      <c r="C17683" s="417" t="s">
        <v>267</v>
      </c>
      <c r="D17683" s="419" t="n">
        <v>156.61</v>
      </c>
    </row>
    <row r="17684" s="399" customFormat="true" ht="15" hidden="false" customHeight="true" outlineLevel="0" collapsed="false">
      <c r="A17684" s="416" t="s">
        <v>20857</v>
      </c>
      <c r="B17684" s="416" t="s">
        <v>20858</v>
      </c>
      <c r="C17684" s="417" t="s">
        <v>267</v>
      </c>
      <c r="D17684" s="419" t="n">
        <v>187.26</v>
      </c>
    </row>
    <row r="17685" s="399" customFormat="true" ht="15" hidden="false" customHeight="true" outlineLevel="0" collapsed="false">
      <c r="A17685" s="416" t="s">
        <v>20859</v>
      </c>
      <c r="B17685" s="416" t="s">
        <v>20860</v>
      </c>
      <c r="C17685" s="417" t="s">
        <v>267</v>
      </c>
      <c r="D17685" s="419" t="n">
        <v>210.65</v>
      </c>
    </row>
    <row r="17686" s="399" customFormat="true" ht="15" hidden="false" customHeight="true" outlineLevel="0" collapsed="false">
      <c r="A17686" s="416" t="s">
        <v>20861</v>
      </c>
      <c r="B17686" s="416" t="s">
        <v>20862</v>
      </c>
      <c r="C17686" s="417" t="s">
        <v>267</v>
      </c>
      <c r="D17686" s="419" t="n">
        <v>219.09</v>
      </c>
    </row>
    <row r="17687" s="399" customFormat="true" ht="15" hidden="false" customHeight="true" outlineLevel="0" collapsed="false">
      <c r="A17687" s="416" t="s">
        <v>20863</v>
      </c>
      <c r="B17687" s="416" t="s">
        <v>20864</v>
      </c>
      <c r="C17687" s="417" t="s">
        <v>267</v>
      </c>
      <c r="D17687" s="419" t="n">
        <v>256.05</v>
      </c>
    </row>
    <row r="17688" s="399" customFormat="true" ht="15" hidden="false" customHeight="true" outlineLevel="0" collapsed="false">
      <c r="A17688" s="416" t="s">
        <v>20865</v>
      </c>
      <c r="B17688" s="416" t="s">
        <v>20866</v>
      </c>
      <c r="C17688" s="417" t="s">
        <v>267</v>
      </c>
      <c r="D17688" s="419" t="n">
        <v>270.29</v>
      </c>
    </row>
    <row r="17689" s="399" customFormat="true" ht="15" hidden="false" customHeight="true" outlineLevel="0" collapsed="false">
      <c r="A17689" s="416" t="s">
        <v>20867</v>
      </c>
      <c r="B17689" s="416" t="s">
        <v>20868</v>
      </c>
      <c r="C17689" s="417" t="s">
        <v>267</v>
      </c>
      <c r="D17689" s="419" t="n">
        <v>365.37</v>
      </c>
    </row>
    <row r="17690" s="399" customFormat="true" ht="15" hidden="false" customHeight="true" outlineLevel="0" collapsed="false">
      <c r="A17690" s="416" t="s">
        <v>20869</v>
      </c>
      <c r="B17690" s="416" t="s">
        <v>20870</v>
      </c>
      <c r="C17690" s="417" t="s">
        <v>267</v>
      </c>
      <c r="D17690" s="419" t="n">
        <v>316.13</v>
      </c>
    </row>
    <row r="17691" s="399" customFormat="true" ht="15" hidden="false" customHeight="true" outlineLevel="0" collapsed="false">
      <c r="A17691" s="416" t="s">
        <v>20871</v>
      </c>
      <c r="B17691" s="416" t="s">
        <v>20872</v>
      </c>
      <c r="C17691" s="417" t="s">
        <v>267</v>
      </c>
      <c r="D17691" s="419" t="n">
        <v>157.22</v>
      </c>
    </row>
    <row r="17692" s="399" customFormat="true" ht="15" hidden="false" customHeight="true" outlineLevel="0" collapsed="false">
      <c r="A17692" s="416" t="s">
        <v>20873</v>
      </c>
      <c r="B17692" s="416" t="s">
        <v>20874</v>
      </c>
      <c r="C17692" s="417" t="s">
        <v>267</v>
      </c>
      <c r="D17692" s="419" t="n">
        <v>193.93</v>
      </c>
    </row>
    <row r="17693" s="399" customFormat="true" ht="15" hidden="false" customHeight="true" outlineLevel="0" collapsed="false">
      <c r="A17693" s="416" t="s">
        <v>20875</v>
      </c>
      <c r="B17693" s="416" t="s">
        <v>20876</v>
      </c>
      <c r="C17693" s="417" t="s">
        <v>267</v>
      </c>
      <c r="D17693" s="419" t="n">
        <v>230.93</v>
      </c>
    </row>
    <row r="17694" s="399" customFormat="true" ht="15" hidden="false" customHeight="true" outlineLevel="0" collapsed="false">
      <c r="A17694" s="416" t="s">
        <v>20877</v>
      </c>
      <c r="B17694" s="416" t="s">
        <v>20878</v>
      </c>
      <c r="C17694" s="417" t="s">
        <v>267</v>
      </c>
      <c r="D17694" s="419" t="n">
        <v>235.63</v>
      </c>
    </row>
    <row r="17695" s="399" customFormat="true" ht="15" hidden="false" customHeight="true" outlineLevel="0" collapsed="false">
      <c r="A17695" s="416" t="s">
        <v>20879</v>
      </c>
      <c r="B17695" s="416" t="s">
        <v>20880</v>
      </c>
      <c r="C17695" s="417" t="s">
        <v>267</v>
      </c>
      <c r="D17695" s="419" t="n">
        <v>241.13</v>
      </c>
    </row>
    <row r="17696" s="399" customFormat="true" ht="15" hidden="false" customHeight="true" outlineLevel="0" collapsed="false">
      <c r="A17696" s="416" t="s">
        <v>20881</v>
      </c>
      <c r="B17696" s="416" t="s">
        <v>20882</v>
      </c>
      <c r="C17696" s="417" t="s">
        <v>267</v>
      </c>
      <c r="D17696" s="419" t="n">
        <v>304.67</v>
      </c>
    </row>
    <row r="17697" s="399" customFormat="true" ht="15" hidden="false" customHeight="true" outlineLevel="0" collapsed="false">
      <c r="A17697" s="416" t="s">
        <v>20883</v>
      </c>
      <c r="B17697" s="416" t="s">
        <v>20884</v>
      </c>
      <c r="C17697" s="417" t="s">
        <v>267</v>
      </c>
      <c r="D17697" s="419" t="n">
        <v>74.88</v>
      </c>
    </row>
    <row r="17698" s="399" customFormat="true" ht="15" hidden="false" customHeight="true" outlineLevel="0" collapsed="false">
      <c r="A17698" s="416" t="s">
        <v>20885</v>
      </c>
      <c r="B17698" s="416" t="s">
        <v>20886</v>
      </c>
      <c r="C17698" s="417" t="s">
        <v>267</v>
      </c>
      <c r="D17698" s="419" t="n">
        <v>83.02</v>
      </c>
    </row>
    <row r="17699" s="399" customFormat="true" ht="15" hidden="false" customHeight="true" outlineLevel="0" collapsed="false">
      <c r="A17699" s="409" t="s">
        <v>14741</v>
      </c>
      <c r="B17699" s="410" t="s">
        <v>262</v>
      </c>
      <c r="C17699" s="411" t="s">
        <v>14742</v>
      </c>
      <c r="D17699" s="412" t="s">
        <v>14743</v>
      </c>
    </row>
    <row r="17700" s="399" customFormat="true" ht="15" hidden="false" customHeight="true" outlineLevel="0" collapsed="false">
      <c r="A17700" s="416" t="s">
        <v>20887</v>
      </c>
      <c r="B17700" s="416" t="s">
        <v>20888</v>
      </c>
      <c r="C17700" s="417" t="s">
        <v>267</v>
      </c>
      <c r="D17700" s="419" t="n">
        <v>170.98</v>
      </c>
    </row>
    <row r="17701" s="399" customFormat="true" ht="15" hidden="false" customHeight="true" outlineLevel="0" collapsed="false">
      <c r="A17701" s="414" t="s">
        <v>20889</v>
      </c>
      <c r="B17701" s="414" t="s">
        <v>20890</v>
      </c>
      <c r="C17701" s="415"/>
      <c r="D17701" s="415"/>
    </row>
    <row r="17702" s="399" customFormat="true" ht="15" hidden="false" customHeight="true" outlineLevel="0" collapsed="false">
      <c r="A17702" s="416" t="s">
        <v>20891</v>
      </c>
      <c r="B17702" s="416" t="s">
        <v>20892</v>
      </c>
      <c r="C17702" s="417" t="s">
        <v>274</v>
      </c>
      <c r="D17702" s="419" t="n">
        <v>88.87</v>
      </c>
    </row>
    <row r="17703" s="399" customFormat="true" ht="15" hidden="false" customHeight="true" outlineLevel="0" collapsed="false">
      <c r="A17703" s="416" t="s">
        <v>20893</v>
      </c>
      <c r="B17703" s="416" t="s">
        <v>20894</v>
      </c>
      <c r="C17703" s="417" t="s">
        <v>274</v>
      </c>
      <c r="D17703" s="419" t="n">
        <v>127.92</v>
      </c>
    </row>
    <row r="17704" s="399" customFormat="true" ht="15" hidden="false" customHeight="true" outlineLevel="0" collapsed="false">
      <c r="A17704" s="416" t="s">
        <v>20895</v>
      </c>
      <c r="B17704" s="416" t="s">
        <v>20896</v>
      </c>
      <c r="C17704" s="417" t="s">
        <v>274</v>
      </c>
      <c r="D17704" s="419" t="n">
        <v>156.75</v>
      </c>
    </row>
    <row r="17705" s="399" customFormat="true" ht="15" hidden="false" customHeight="true" outlineLevel="0" collapsed="false">
      <c r="A17705" s="416" t="s">
        <v>20897</v>
      </c>
      <c r="B17705" s="416" t="s">
        <v>20898</v>
      </c>
      <c r="C17705" s="417" t="s">
        <v>274</v>
      </c>
      <c r="D17705" s="419" t="n">
        <v>249.45</v>
      </c>
    </row>
    <row r="17706" s="399" customFormat="true" ht="15" hidden="false" customHeight="true" outlineLevel="0" collapsed="false">
      <c r="A17706" s="416" t="s">
        <v>20899</v>
      </c>
      <c r="B17706" s="416" t="s">
        <v>20900</v>
      </c>
      <c r="C17706" s="417" t="s">
        <v>274</v>
      </c>
      <c r="D17706" s="419" t="n">
        <v>291.76</v>
      </c>
    </row>
    <row r="17707" s="399" customFormat="true" ht="15" hidden="false" customHeight="true" outlineLevel="0" collapsed="false">
      <c r="A17707" s="416" t="s">
        <v>20901</v>
      </c>
      <c r="B17707" s="416" t="s">
        <v>20902</v>
      </c>
      <c r="C17707" s="417" t="s">
        <v>274</v>
      </c>
      <c r="D17707" s="419" t="n">
        <v>385.27</v>
      </c>
    </row>
    <row r="17708" s="399" customFormat="true" ht="15" hidden="false" customHeight="true" outlineLevel="0" collapsed="false">
      <c r="A17708" s="416" t="s">
        <v>20903</v>
      </c>
      <c r="B17708" s="416" t="s">
        <v>20904</v>
      </c>
      <c r="C17708" s="417" t="s">
        <v>274</v>
      </c>
      <c r="D17708" s="419" t="n">
        <v>497.39</v>
      </c>
    </row>
    <row r="17709" s="399" customFormat="true" ht="15" hidden="false" customHeight="true" outlineLevel="0" collapsed="false">
      <c r="A17709" s="416" t="s">
        <v>20905</v>
      </c>
      <c r="B17709" s="416" t="s">
        <v>20906</v>
      </c>
      <c r="C17709" s="417" t="s">
        <v>274</v>
      </c>
      <c r="D17709" s="419" t="n">
        <v>638.26</v>
      </c>
    </row>
    <row r="17710" s="399" customFormat="true" ht="15" hidden="false" customHeight="true" outlineLevel="0" collapsed="false">
      <c r="A17710" s="416" t="s">
        <v>20907</v>
      </c>
      <c r="B17710" s="416" t="s">
        <v>20908</v>
      </c>
      <c r="C17710" s="417" t="s">
        <v>274</v>
      </c>
      <c r="D17710" s="419" t="n">
        <v>838.23</v>
      </c>
    </row>
    <row r="17711" s="399" customFormat="true" ht="15" hidden="false" customHeight="true" outlineLevel="0" collapsed="false">
      <c r="A17711" s="416" t="s">
        <v>20909</v>
      </c>
      <c r="B17711" s="416" t="s">
        <v>20910</v>
      </c>
      <c r="C17711" s="417" t="s">
        <v>274</v>
      </c>
      <c r="D17711" s="419" t="n">
        <v>98.07</v>
      </c>
    </row>
    <row r="17712" s="399" customFormat="true" ht="15" hidden="false" customHeight="true" outlineLevel="0" collapsed="false">
      <c r="A17712" s="416" t="s">
        <v>20911</v>
      </c>
      <c r="B17712" s="416" t="s">
        <v>20912</v>
      </c>
      <c r="C17712" s="417" t="s">
        <v>274</v>
      </c>
      <c r="D17712" s="419" t="n">
        <v>114.24</v>
      </c>
    </row>
    <row r="17713" s="399" customFormat="true" ht="15" hidden="false" customHeight="true" outlineLevel="0" collapsed="false">
      <c r="A17713" s="416" t="s">
        <v>20913</v>
      </c>
      <c r="B17713" s="416" t="s">
        <v>20914</v>
      </c>
      <c r="C17713" s="417" t="s">
        <v>274</v>
      </c>
      <c r="D17713" s="419" t="n">
        <v>192.93</v>
      </c>
    </row>
    <row r="17714" s="399" customFormat="true" ht="15" hidden="false" customHeight="true" outlineLevel="0" collapsed="false">
      <c r="A17714" s="416" t="s">
        <v>20915</v>
      </c>
      <c r="B17714" s="416" t="s">
        <v>20916</v>
      </c>
      <c r="C17714" s="417" t="s">
        <v>274</v>
      </c>
      <c r="D17714" s="419" t="n">
        <v>255.7</v>
      </c>
    </row>
    <row r="17715" s="399" customFormat="true" ht="15" hidden="false" customHeight="true" outlineLevel="0" collapsed="false">
      <c r="A17715" s="416" t="s">
        <v>20917</v>
      </c>
      <c r="B17715" s="416" t="s">
        <v>20918</v>
      </c>
      <c r="C17715" s="417" t="s">
        <v>274</v>
      </c>
      <c r="D17715" s="419" t="n">
        <v>298.69</v>
      </c>
    </row>
    <row r="17716" s="399" customFormat="true" ht="15" hidden="false" customHeight="true" outlineLevel="0" collapsed="false">
      <c r="A17716" s="416" t="s">
        <v>20919</v>
      </c>
      <c r="B17716" s="416" t="s">
        <v>20920</v>
      </c>
      <c r="C17716" s="417" t="s">
        <v>274</v>
      </c>
      <c r="D17716" s="419" t="n">
        <v>402.47</v>
      </c>
    </row>
    <row r="17717" s="399" customFormat="true" ht="15" hidden="false" customHeight="true" outlineLevel="0" collapsed="false">
      <c r="A17717" s="414" t="s">
        <v>20921</v>
      </c>
      <c r="B17717" s="414" t="s">
        <v>20922</v>
      </c>
      <c r="C17717" s="415"/>
      <c r="D17717" s="415"/>
    </row>
    <row r="17718" s="399" customFormat="true" ht="15" hidden="false" customHeight="true" outlineLevel="0" collapsed="false">
      <c r="A17718" s="416" t="s">
        <v>20923</v>
      </c>
      <c r="B17718" s="416" t="s">
        <v>20924</v>
      </c>
      <c r="C17718" s="417" t="s">
        <v>274</v>
      </c>
      <c r="D17718" s="419" t="n">
        <v>101.67</v>
      </c>
    </row>
    <row r="17719" s="399" customFormat="true" ht="15" hidden="false" customHeight="true" outlineLevel="0" collapsed="false">
      <c r="A17719" s="416" t="s">
        <v>20925</v>
      </c>
      <c r="B17719" s="416" t="s">
        <v>20926</v>
      </c>
      <c r="C17719" s="417" t="s">
        <v>274</v>
      </c>
      <c r="D17719" s="419" t="n">
        <v>123.8</v>
      </c>
    </row>
    <row r="17720" s="399" customFormat="true" ht="15" hidden="false" customHeight="true" outlineLevel="0" collapsed="false">
      <c r="A17720" s="416" t="s">
        <v>20927</v>
      </c>
      <c r="B17720" s="416" t="s">
        <v>20928</v>
      </c>
      <c r="C17720" s="417" t="s">
        <v>274</v>
      </c>
      <c r="D17720" s="419" t="n">
        <v>103.78</v>
      </c>
    </row>
    <row r="17721" s="399" customFormat="true" ht="15" hidden="false" customHeight="true" outlineLevel="0" collapsed="false">
      <c r="A17721" s="416" t="s">
        <v>20929</v>
      </c>
      <c r="B17721" s="416" t="s">
        <v>20930</v>
      </c>
      <c r="C17721" s="417" t="s">
        <v>274</v>
      </c>
      <c r="D17721" s="419" t="n">
        <v>125.79</v>
      </c>
    </row>
    <row r="17722" s="399" customFormat="true" ht="15" hidden="false" customHeight="true" outlineLevel="0" collapsed="false">
      <c r="A17722" s="416" t="s">
        <v>20931</v>
      </c>
      <c r="B17722" s="416" t="s">
        <v>20932</v>
      </c>
      <c r="C17722" s="417" t="s">
        <v>274</v>
      </c>
      <c r="D17722" s="419" t="n">
        <v>168.32</v>
      </c>
    </row>
    <row r="17723" s="399" customFormat="true" ht="15" hidden="false" customHeight="true" outlineLevel="0" collapsed="false">
      <c r="A17723" s="416" t="s">
        <v>20933</v>
      </c>
      <c r="B17723" s="416" t="s">
        <v>20934</v>
      </c>
      <c r="C17723" s="417" t="s">
        <v>274</v>
      </c>
      <c r="D17723" s="419" t="n">
        <v>296.15</v>
      </c>
    </row>
    <row r="17724" s="399" customFormat="true" ht="15" hidden="false" customHeight="true" outlineLevel="0" collapsed="false">
      <c r="A17724" s="416" t="s">
        <v>20935</v>
      </c>
      <c r="B17724" s="416" t="s">
        <v>20936</v>
      </c>
      <c r="C17724" s="417" t="s">
        <v>274</v>
      </c>
      <c r="D17724" s="419" t="n">
        <v>450.2</v>
      </c>
    </row>
    <row r="17725" s="399" customFormat="true" ht="15" hidden="false" customHeight="true" outlineLevel="0" collapsed="false">
      <c r="A17725" s="416" t="s">
        <v>20937</v>
      </c>
      <c r="B17725" s="416" t="s">
        <v>20938</v>
      </c>
      <c r="C17725" s="417" t="s">
        <v>274</v>
      </c>
      <c r="D17725" s="419" t="n">
        <v>609.59</v>
      </c>
    </row>
    <row r="17726" s="399" customFormat="true" ht="15" hidden="false" customHeight="true" outlineLevel="0" collapsed="false">
      <c r="A17726" s="416" t="s">
        <v>20939</v>
      </c>
      <c r="B17726" s="416" t="s">
        <v>20940</v>
      </c>
      <c r="C17726" s="417" t="s">
        <v>274</v>
      </c>
      <c r="D17726" s="419" t="n">
        <v>888.64</v>
      </c>
    </row>
    <row r="17727" s="399" customFormat="true" ht="15" hidden="false" customHeight="true" outlineLevel="0" collapsed="false">
      <c r="A17727" s="416" t="s">
        <v>20941</v>
      </c>
      <c r="B17727" s="416" t="s">
        <v>20942</v>
      </c>
      <c r="C17727" s="417" t="s">
        <v>274</v>
      </c>
      <c r="D17727" s="419" t="n">
        <v>249.53</v>
      </c>
    </row>
    <row r="17728" s="399" customFormat="true" ht="15" hidden="false" customHeight="true" outlineLevel="0" collapsed="false">
      <c r="A17728" s="416" t="s">
        <v>20943</v>
      </c>
      <c r="B17728" s="416" t="s">
        <v>20944</v>
      </c>
      <c r="C17728" s="417" t="s">
        <v>274</v>
      </c>
      <c r="D17728" s="419" t="n">
        <v>466.3</v>
      </c>
    </row>
    <row r="17729" s="399" customFormat="true" ht="15" hidden="false" customHeight="true" outlineLevel="0" collapsed="false">
      <c r="A17729" s="416" t="s">
        <v>20945</v>
      </c>
      <c r="B17729" s="416" t="s">
        <v>20946</v>
      </c>
      <c r="C17729" s="417" t="s">
        <v>274</v>
      </c>
      <c r="D17729" s="419" t="n">
        <v>645.09</v>
      </c>
    </row>
    <row r="17730" s="399" customFormat="true" ht="15" hidden="false" customHeight="true" outlineLevel="0" collapsed="false">
      <c r="A17730" s="416" t="s">
        <v>20947</v>
      </c>
      <c r="B17730" s="416" t="s">
        <v>20948</v>
      </c>
      <c r="C17730" s="417" t="s">
        <v>274</v>
      </c>
      <c r="D17730" s="419" t="n">
        <v>350.21</v>
      </c>
    </row>
    <row r="17731" s="399" customFormat="true" ht="15" hidden="false" customHeight="true" outlineLevel="0" collapsed="false">
      <c r="A17731" s="416" t="s">
        <v>20949</v>
      </c>
      <c r="B17731" s="416" t="s">
        <v>20950</v>
      </c>
      <c r="C17731" s="417" t="s">
        <v>274</v>
      </c>
      <c r="D17731" s="419" t="n">
        <v>554.95</v>
      </c>
    </row>
    <row r="17732" s="399" customFormat="true" ht="15" hidden="false" customHeight="true" outlineLevel="0" collapsed="false">
      <c r="A17732" s="416" t="s">
        <v>20951</v>
      </c>
      <c r="B17732" s="416" t="s">
        <v>20952</v>
      </c>
      <c r="C17732" s="417" t="s">
        <v>274</v>
      </c>
      <c r="D17732" s="419" t="n">
        <v>797.05</v>
      </c>
    </row>
    <row r="17733" s="399" customFormat="true" ht="15" hidden="false" customHeight="true" outlineLevel="0" collapsed="false">
      <c r="A17733" s="416" t="s">
        <v>20953</v>
      </c>
      <c r="B17733" s="416" t="s">
        <v>20954</v>
      </c>
      <c r="C17733" s="417" t="s">
        <v>274</v>
      </c>
      <c r="D17733" s="419" t="n">
        <v>65.43</v>
      </c>
    </row>
    <row r="17734" s="399" customFormat="true" ht="15" hidden="false" customHeight="true" outlineLevel="0" collapsed="false">
      <c r="A17734" s="416" t="s">
        <v>20955</v>
      </c>
      <c r="B17734" s="416" t="s">
        <v>20956</v>
      </c>
      <c r="C17734" s="417" t="s">
        <v>274</v>
      </c>
      <c r="D17734" s="419" t="n">
        <v>84.5</v>
      </c>
    </row>
    <row r="17735" s="399" customFormat="true" ht="15" hidden="false" customHeight="true" outlineLevel="0" collapsed="false">
      <c r="A17735" s="416" t="s">
        <v>20957</v>
      </c>
      <c r="B17735" s="416" t="s">
        <v>20958</v>
      </c>
      <c r="C17735" s="417" t="s">
        <v>274</v>
      </c>
      <c r="D17735" s="419" t="n">
        <v>147.66</v>
      </c>
    </row>
    <row r="17736" s="399" customFormat="true" ht="15" hidden="false" customHeight="true" outlineLevel="0" collapsed="false">
      <c r="A17736" s="416" t="s">
        <v>20959</v>
      </c>
      <c r="B17736" s="416" t="s">
        <v>20960</v>
      </c>
      <c r="C17736" s="417" t="s">
        <v>274</v>
      </c>
      <c r="D17736" s="418" t="n">
        <v>1407.64</v>
      </c>
    </row>
    <row r="17737" s="399" customFormat="true" ht="15" hidden="false" customHeight="true" outlineLevel="0" collapsed="false">
      <c r="A17737" s="416" t="s">
        <v>20961</v>
      </c>
      <c r="B17737" s="416" t="s">
        <v>20962</v>
      </c>
      <c r="C17737" s="417" t="s">
        <v>274</v>
      </c>
      <c r="D17737" s="419" t="n">
        <v>171.31</v>
      </c>
    </row>
    <row r="17738" s="399" customFormat="true" ht="15" hidden="false" customHeight="true" outlineLevel="0" collapsed="false">
      <c r="A17738" s="416" t="s">
        <v>20963</v>
      </c>
      <c r="B17738" s="416" t="s">
        <v>20964</v>
      </c>
      <c r="C17738" s="417" t="s">
        <v>274</v>
      </c>
      <c r="D17738" s="419" t="n">
        <v>155.8</v>
      </c>
    </row>
    <row r="17739" s="399" customFormat="true" ht="15" hidden="false" customHeight="true" outlineLevel="0" collapsed="false">
      <c r="A17739" s="416" t="s">
        <v>20965</v>
      </c>
      <c r="B17739" s="416" t="s">
        <v>20966</v>
      </c>
      <c r="C17739" s="417" t="s">
        <v>274</v>
      </c>
      <c r="D17739" s="419" t="n">
        <v>191.13</v>
      </c>
    </row>
    <row r="17740" s="399" customFormat="true" ht="15" hidden="false" customHeight="true" outlineLevel="0" collapsed="false">
      <c r="A17740" s="416" t="s">
        <v>20967</v>
      </c>
      <c r="B17740" s="416" t="s">
        <v>20968</v>
      </c>
      <c r="C17740" s="417" t="s">
        <v>274</v>
      </c>
      <c r="D17740" s="419" t="n">
        <v>319.5</v>
      </c>
    </row>
    <row r="17741" s="399" customFormat="true" ht="15" hidden="false" customHeight="true" outlineLevel="0" collapsed="false">
      <c r="A17741" s="416" t="s">
        <v>20969</v>
      </c>
      <c r="B17741" s="416" t="s">
        <v>20970</v>
      </c>
      <c r="C17741" s="417" t="s">
        <v>274</v>
      </c>
      <c r="D17741" s="419" t="n">
        <v>198.41</v>
      </c>
    </row>
    <row r="17742" s="399" customFormat="true" ht="15" hidden="false" customHeight="true" outlineLevel="0" collapsed="false">
      <c r="A17742" s="416" t="s">
        <v>20971</v>
      </c>
      <c r="B17742" s="416" t="s">
        <v>20972</v>
      </c>
      <c r="C17742" s="417" t="s">
        <v>274</v>
      </c>
      <c r="D17742" s="419" t="n">
        <v>552.99</v>
      </c>
    </row>
    <row r="17743" s="399" customFormat="true" ht="15" hidden="false" customHeight="true" outlineLevel="0" collapsed="false">
      <c r="A17743" s="416" t="s">
        <v>20973</v>
      </c>
      <c r="B17743" s="416" t="s">
        <v>20974</v>
      </c>
      <c r="C17743" s="417" t="s">
        <v>274</v>
      </c>
      <c r="D17743" s="419" t="n">
        <v>142.05</v>
      </c>
    </row>
    <row r="17744" s="399" customFormat="true" ht="15" hidden="false" customHeight="true" outlineLevel="0" collapsed="false">
      <c r="A17744" s="416" t="s">
        <v>20975</v>
      </c>
      <c r="B17744" s="416" t="s">
        <v>20976</v>
      </c>
      <c r="C17744" s="417" t="s">
        <v>274</v>
      </c>
      <c r="D17744" s="419" t="n">
        <v>135</v>
      </c>
    </row>
    <row r="17745" s="399" customFormat="true" ht="15" hidden="false" customHeight="true" outlineLevel="0" collapsed="false">
      <c r="A17745" s="416" t="s">
        <v>20977</v>
      </c>
      <c r="B17745" s="416" t="s">
        <v>20978</v>
      </c>
      <c r="C17745" s="417" t="s">
        <v>274</v>
      </c>
      <c r="D17745" s="419" t="n">
        <v>35.67</v>
      </c>
    </row>
    <row r="17746" s="399" customFormat="true" ht="15" hidden="false" customHeight="true" outlineLevel="0" collapsed="false">
      <c r="A17746" s="414" t="s">
        <v>20979</v>
      </c>
      <c r="B17746" s="414" t="s">
        <v>20980</v>
      </c>
      <c r="C17746" s="415"/>
      <c r="D17746" s="415"/>
    </row>
    <row r="17747" s="399" customFormat="true" ht="15" hidden="false" customHeight="true" outlineLevel="0" collapsed="false">
      <c r="A17747" s="416" t="s">
        <v>20981</v>
      </c>
      <c r="B17747" s="416" t="s">
        <v>20982</v>
      </c>
      <c r="C17747" s="417" t="s">
        <v>274</v>
      </c>
      <c r="D17747" s="419" t="n">
        <v>9.11</v>
      </c>
    </row>
    <row r="17748" s="399" customFormat="true" ht="15" hidden="false" customHeight="true" outlineLevel="0" collapsed="false">
      <c r="A17748" s="416" t="s">
        <v>20983</v>
      </c>
      <c r="B17748" s="416" t="s">
        <v>20984</v>
      </c>
      <c r="C17748" s="417" t="s">
        <v>274</v>
      </c>
      <c r="D17748" s="419" t="n">
        <v>9.9</v>
      </c>
    </row>
    <row r="17749" s="399" customFormat="true" ht="15" hidden="false" customHeight="true" outlineLevel="0" collapsed="false">
      <c r="A17749" s="416" t="s">
        <v>20985</v>
      </c>
      <c r="B17749" s="416" t="s">
        <v>20986</v>
      </c>
      <c r="C17749" s="417" t="s">
        <v>274</v>
      </c>
      <c r="D17749" s="419" t="n">
        <v>12.64</v>
      </c>
    </row>
    <row r="17750" s="399" customFormat="true" ht="15" hidden="false" customHeight="true" outlineLevel="0" collapsed="false">
      <c r="A17750" s="416" t="s">
        <v>20987</v>
      </c>
      <c r="B17750" s="416" t="s">
        <v>20988</v>
      </c>
      <c r="C17750" s="417" t="s">
        <v>274</v>
      </c>
      <c r="D17750" s="419" t="n">
        <v>25.76</v>
      </c>
    </row>
    <row r="17751" s="399" customFormat="true" ht="15" hidden="false" customHeight="true" outlineLevel="0" collapsed="false">
      <c r="A17751" s="409" t="s">
        <v>14741</v>
      </c>
      <c r="B17751" s="410" t="s">
        <v>262</v>
      </c>
      <c r="C17751" s="411" t="s">
        <v>14742</v>
      </c>
      <c r="D17751" s="412" t="s">
        <v>14743</v>
      </c>
    </row>
    <row r="17752" s="399" customFormat="true" ht="15" hidden="false" customHeight="true" outlineLevel="0" collapsed="false">
      <c r="A17752" s="416" t="s">
        <v>20989</v>
      </c>
      <c r="B17752" s="416" t="s">
        <v>20990</v>
      </c>
      <c r="C17752" s="417" t="s">
        <v>274</v>
      </c>
      <c r="D17752" s="419" t="n">
        <v>34.65</v>
      </c>
    </row>
    <row r="17753" s="399" customFormat="true" ht="15" hidden="false" customHeight="true" outlineLevel="0" collapsed="false">
      <c r="A17753" s="416" t="s">
        <v>20991</v>
      </c>
      <c r="B17753" s="416" t="s">
        <v>20992</v>
      </c>
      <c r="C17753" s="417" t="s">
        <v>274</v>
      </c>
      <c r="D17753" s="419" t="n">
        <v>82.11</v>
      </c>
    </row>
    <row r="17754" s="399" customFormat="true" ht="15" hidden="false" customHeight="true" outlineLevel="0" collapsed="false">
      <c r="A17754" s="416" t="s">
        <v>20993</v>
      </c>
      <c r="B17754" s="416" t="s">
        <v>20994</v>
      </c>
      <c r="C17754" s="417" t="s">
        <v>274</v>
      </c>
      <c r="D17754" s="419" t="n">
        <v>107.58</v>
      </c>
    </row>
    <row r="17755" s="399" customFormat="true" ht="15" hidden="false" customHeight="true" outlineLevel="0" collapsed="false">
      <c r="A17755" s="416" t="s">
        <v>20995</v>
      </c>
      <c r="B17755" s="416" t="s">
        <v>20996</v>
      </c>
      <c r="C17755" s="417" t="s">
        <v>274</v>
      </c>
      <c r="D17755" s="419" t="n">
        <v>159.52</v>
      </c>
    </row>
    <row r="17756" s="399" customFormat="true" ht="15" hidden="false" customHeight="true" outlineLevel="0" collapsed="false">
      <c r="A17756" s="416" t="s">
        <v>20997</v>
      </c>
      <c r="B17756" s="416" t="s">
        <v>20998</v>
      </c>
      <c r="C17756" s="417" t="s">
        <v>274</v>
      </c>
      <c r="D17756" s="419" t="n">
        <v>257.6</v>
      </c>
    </row>
    <row r="17757" s="399" customFormat="true" ht="15" hidden="false" customHeight="true" outlineLevel="0" collapsed="false">
      <c r="A17757" s="416" t="s">
        <v>20999</v>
      </c>
      <c r="B17757" s="416" t="s">
        <v>21000</v>
      </c>
      <c r="C17757" s="417" t="s">
        <v>274</v>
      </c>
      <c r="D17757" s="419" t="n">
        <v>383.19</v>
      </c>
    </row>
    <row r="17758" s="399" customFormat="true" ht="15" hidden="false" customHeight="true" outlineLevel="0" collapsed="false">
      <c r="A17758" s="416" t="s">
        <v>21001</v>
      </c>
      <c r="B17758" s="416" t="s">
        <v>21002</v>
      </c>
      <c r="C17758" s="417" t="s">
        <v>274</v>
      </c>
      <c r="D17758" s="419" t="n">
        <v>548.29</v>
      </c>
    </row>
    <row r="17759" s="399" customFormat="true" ht="15" hidden="false" customHeight="true" outlineLevel="0" collapsed="false">
      <c r="A17759" s="416" t="s">
        <v>21003</v>
      </c>
      <c r="B17759" s="416" t="s">
        <v>21004</v>
      </c>
      <c r="C17759" s="417" t="s">
        <v>274</v>
      </c>
      <c r="D17759" s="419" t="n">
        <v>905.91</v>
      </c>
    </row>
    <row r="17760" s="399" customFormat="true" ht="15" hidden="false" customHeight="true" outlineLevel="0" collapsed="false">
      <c r="A17760" s="416" t="s">
        <v>21005</v>
      </c>
      <c r="B17760" s="416" t="s">
        <v>21006</v>
      </c>
      <c r="C17760" s="417" t="s">
        <v>274</v>
      </c>
      <c r="D17760" s="418" t="n">
        <v>1224.52</v>
      </c>
    </row>
    <row r="17761" s="399" customFormat="true" ht="15" hidden="false" customHeight="true" outlineLevel="0" collapsed="false">
      <c r="A17761" s="414" t="s">
        <v>21007</v>
      </c>
      <c r="B17761" s="414" t="s">
        <v>21008</v>
      </c>
      <c r="C17761" s="415"/>
      <c r="D17761" s="415"/>
    </row>
    <row r="17762" s="399" customFormat="true" ht="15" hidden="false" customHeight="true" outlineLevel="0" collapsed="false">
      <c r="A17762" s="416" t="s">
        <v>21009</v>
      </c>
      <c r="B17762" s="416" t="s">
        <v>21010</v>
      </c>
      <c r="C17762" s="417" t="s">
        <v>274</v>
      </c>
      <c r="D17762" s="419" t="n">
        <v>594.66</v>
      </c>
    </row>
    <row r="17763" s="399" customFormat="true" ht="15" hidden="false" customHeight="true" outlineLevel="0" collapsed="false">
      <c r="A17763" s="416" t="s">
        <v>21011</v>
      </c>
      <c r="B17763" s="416" t="s">
        <v>21012</v>
      </c>
      <c r="C17763" s="417" t="s">
        <v>274</v>
      </c>
      <c r="D17763" s="419" t="n">
        <v>684.68</v>
      </c>
    </row>
    <row r="17764" s="399" customFormat="true" ht="15" hidden="false" customHeight="true" outlineLevel="0" collapsed="false">
      <c r="A17764" s="416" t="s">
        <v>21013</v>
      </c>
      <c r="B17764" s="416" t="s">
        <v>21014</v>
      </c>
      <c r="C17764" s="417" t="s">
        <v>274</v>
      </c>
      <c r="D17764" s="419" t="n">
        <v>845.2</v>
      </c>
    </row>
    <row r="17765" s="399" customFormat="true" ht="15" hidden="false" customHeight="true" outlineLevel="0" collapsed="false">
      <c r="A17765" s="416" t="s">
        <v>21015</v>
      </c>
      <c r="B17765" s="416" t="s">
        <v>21016</v>
      </c>
      <c r="C17765" s="417" t="s">
        <v>274</v>
      </c>
      <c r="D17765" s="418" t="n">
        <v>1275.13</v>
      </c>
    </row>
    <row r="17766" s="399" customFormat="true" ht="15" hidden="false" customHeight="true" outlineLevel="0" collapsed="false">
      <c r="A17766" s="416" t="s">
        <v>21017</v>
      </c>
      <c r="B17766" s="416" t="s">
        <v>21018</v>
      </c>
      <c r="C17766" s="417" t="s">
        <v>274</v>
      </c>
      <c r="D17766" s="418" t="n">
        <v>1016.8</v>
      </c>
    </row>
    <row r="17767" s="399" customFormat="true" ht="15" hidden="false" customHeight="true" outlineLevel="0" collapsed="false">
      <c r="A17767" s="416" t="s">
        <v>21019</v>
      </c>
      <c r="B17767" s="416" t="s">
        <v>21020</v>
      </c>
      <c r="C17767" s="417" t="s">
        <v>274</v>
      </c>
      <c r="D17767" s="419" t="n">
        <v>569.1</v>
      </c>
    </row>
    <row r="17768" s="399" customFormat="true" ht="15" hidden="false" customHeight="true" outlineLevel="0" collapsed="false">
      <c r="A17768" s="416" t="s">
        <v>21021</v>
      </c>
      <c r="B17768" s="416" t="s">
        <v>21022</v>
      </c>
      <c r="C17768" s="417" t="s">
        <v>274</v>
      </c>
      <c r="D17768" s="419" t="n">
        <v>581.76</v>
      </c>
    </row>
    <row r="17769" s="399" customFormat="true" ht="15" hidden="false" customHeight="true" outlineLevel="0" collapsed="false">
      <c r="A17769" s="416" t="s">
        <v>21023</v>
      </c>
      <c r="B17769" s="416" t="s">
        <v>21024</v>
      </c>
      <c r="C17769" s="417" t="s">
        <v>274</v>
      </c>
      <c r="D17769" s="419" t="n">
        <v>651.92</v>
      </c>
    </row>
    <row r="17770" s="399" customFormat="true" ht="15" hidden="false" customHeight="true" outlineLevel="0" collapsed="false">
      <c r="A17770" s="416" t="s">
        <v>21025</v>
      </c>
      <c r="B17770" s="416" t="s">
        <v>21026</v>
      </c>
      <c r="C17770" s="417" t="s">
        <v>274</v>
      </c>
      <c r="D17770" s="419" t="n">
        <v>794.27</v>
      </c>
    </row>
    <row r="17771" s="399" customFormat="true" ht="15" hidden="false" customHeight="true" outlineLevel="0" collapsed="false">
      <c r="A17771" s="416" t="s">
        <v>21027</v>
      </c>
      <c r="B17771" s="416" t="s">
        <v>21028</v>
      </c>
      <c r="C17771" s="417" t="s">
        <v>274</v>
      </c>
      <c r="D17771" s="419" t="n">
        <v>959.22</v>
      </c>
    </row>
    <row r="17772" s="399" customFormat="true" ht="15" hidden="false" customHeight="true" outlineLevel="0" collapsed="false">
      <c r="A17772" s="416" t="s">
        <v>21029</v>
      </c>
      <c r="B17772" s="416" t="s">
        <v>21030</v>
      </c>
      <c r="C17772" s="417" t="s">
        <v>274</v>
      </c>
      <c r="D17772" s="418" t="n">
        <v>1143.49</v>
      </c>
    </row>
    <row r="17773" s="399" customFormat="true" ht="15" hidden="false" customHeight="true" outlineLevel="0" collapsed="false">
      <c r="A17773" s="416" t="s">
        <v>21031</v>
      </c>
      <c r="B17773" s="416" t="s">
        <v>21032</v>
      </c>
      <c r="C17773" s="417" t="s">
        <v>274</v>
      </c>
      <c r="D17773" s="418" t="n">
        <v>1466.92</v>
      </c>
    </row>
    <row r="17774" s="399" customFormat="true" ht="15" hidden="false" customHeight="true" outlineLevel="0" collapsed="false">
      <c r="A17774" s="414" t="s">
        <v>21033</v>
      </c>
      <c r="B17774" s="414" t="s">
        <v>21034</v>
      </c>
      <c r="C17774" s="415"/>
      <c r="D17774" s="415"/>
    </row>
    <row r="17775" s="399" customFormat="true" ht="15" hidden="false" customHeight="true" outlineLevel="0" collapsed="false">
      <c r="A17775" s="416" t="s">
        <v>21035</v>
      </c>
      <c r="B17775" s="416" t="s">
        <v>21036</v>
      </c>
      <c r="C17775" s="417" t="s">
        <v>274</v>
      </c>
      <c r="D17775" s="419" t="n">
        <v>155.55</v>
      </c>
    </row>
    <row r="17776" s="399" customFormat="true" ht="15" hidden="false" customHeight="true" outlineLevel="0" collapsed="false">
      <c r="A17776" s="416" t="s">
        <v>21037</v>
      </c>
      <c r="B17776" s="416" t="s">
        <v>21038</v>
      </c>
      <c r="C17776" s="417" t="s">
        <v>274</v>
      </c>
      <c r="D17776" s="419" t="n">
        <v>216.9</v>
      </c>
    </row>
    <row r="17777" s="399" customFormat="true" ht="15" hidden="false" customHeight="true" outlineLevel="0" collapsed="false">
      <c r="A17777" s="416" t="s">
        <v>21039</v>
      </c>
      <c r="B17777" s="416" t="s">
        <v>21040</v>
      </c>
      <c r="C17777" s="417" t="s">
        <v>274</v>
      </c>
      <c r="D17777" s="419" t="n">
        <v>263.69</v>
      </c>
    </row>
    <row r="17778" s="399" customFormat="true" ht="15" hidden="false" customHeight="true" outlineLevel="0" collapsed="false">
      <c r="A17778" s="414" t="s">
        <v>21041</v>
      </c>
      <c r="B17778" s="414" t="s">
        <v>21042</v>
      </c>
      <c r="C17778" s="415"/>
      <c r="D17778" s="415"/>
    </row>
    <row r="17779" s="399" customFormat="true" ht="15" hidden="false" customHeight="true" outlineLevel="0" collapsed="false">
      <c r="A17779" s="416" t="s">
        <v>21043</v>
      </c>
      <c r="B17779" s="416" t="s">
        <v>21044</v>
      </c>
      <c r="C17779" s="417" t="s">
        <v>274</v>
      </c>
      <c r="D17779" s="419" t="n">
        <v>716.14</v>
      </c>
    </row>
    <row r="17780" s="399" customFormat="true" ht="15" hidden="false" customHeight="true" outlineLevel="0" collapsed="false">
      <c r="A17780" s="416" t="s">
        <v>21045</v>
      </c>
      <c r="B17780" s="416" t="s">
        <v>21046</v>
      </c>
      <c r="C17780" s="417" t="s">
        <v>274</v>
      </c>
      <c r="D17780" s="419" t="n">
        <v>726.66</v>
      </c>
    </row>
    <row r="17781" s="399" customFormat="true" ht="15" hidden="false" customHeight="true" outlineLevel="0" collapsed="false">
      <c r="A17781" s="409" t="s">
        <v>14741</v>
      </c>
      <c r="B17781" s="410" t="s">
        <v>262</v>
      </c>
      <c r="C17781" s="411" t="s">
        <v>14742</v>
      </c>
      <c r="D17781" s="412" t="s">
        <v>14743</v>
      </c>
    </row>
    <row r="17782" s="399" customFormat="true" ht="15" hidden="false" customHeight="true" outlineLevel="0" collapsed="false">
      <c r="A17782" s="416" t="s">
        <v>21047</v>
      </c>
      <c r="B17782" s="416" t="s">
        <v>21048</v>
      </c>
      <c r="C17782" s="417" t="s">
        <v>274</v>
      </c>
      <c r="D17782" s="419" t="n">
        <v>710.91</v>
      </c>
    </row>
    <row r="17783" s="399" customFormat="true" ht="15" hidden="false" customHeight="true" outlineLevel="0" collapsed="false">
      <c r="A17783" s="416" t="s">
        <v>21049</v>
      </c>
      <c r="B17783" s="416" t="s">
        <v>21050</v>
      </c>
      <c r="C17783" s="417" t="s">
        <v>274</v>
      </c>
      <c r="D17783" s="419" t="n">
        <v>832.61</v>
      </c>
    </row>
    <row r="17784" s="399" customFormat="true" ht="15" hidden="false" customHeight="true" outlineLevel="0" collapsed="false">
      <c r="A17784" s="416" t="s">
        <v>21051</v>
      </c>
      <c r="B17784" s="416" t="s">
        <v>21052</v>
      </c>
      <c r="C17784" s="417" t="s">
        <v>274</v>
      </c>
      <c r="D17784" s="418" t="n">
        <v>1147.04</v>
      </c>
    </row>
    <row r="17785" s="399" customFormat="true" ht="15" hidden="false" customHeight="true" outlineLevel="0" collapsed="false">
      <c r="A17785" s="416" t="s">
        <v>21053</v>
      </c>
      <c r="B17785" s="416" t="s">
        <v>21054</v>
      </c>
      <c r="C17785" s="417" t="s">
        <v>274</v>
      </c>
      <c r="D17785" s="418" t="n">
        <v>1233.95</v>
      </c>
    </row>
    <row r="17786" s="399" customFormat="true" ht="15" hidden="false" customHeight="true" outlineLevel="0" collapsed="false">
      <c r="A17786" s="416" t="s">
        <v>21055</v>
      </c>
      <c r="B17786" s="416" t="s">
        <v>21056</v>
      </c>
      <c r="C17786" s="417" t="s">
        <v>267</v>
      </c>
      <c r="D17786" s="419" t="n">
        <v>182.64</v>
      </c>
    </row>
    <row r="17787" s="399" customFormat="true" ht="15" hidden="false" customHeight="true" outlineLevel="0" collapsed="false">
      <c r="A17787" s="416" t="s">
        <v>21057</v>
      </c>
      <c r="B17787" s="416" t="s">
        <v>21058</v>
      </c>
      <c r="C17787" s="417" t="s">
        <v>267</v>
      </c>
      <c r="D17787" s="419" t="n">
        <v>189.87</v>
      </c>
    </row>
    <row r="17788" s="399" customFormat="true" ht="15" hidden="false" customHeight="true" outlineLevel="0" collapsed="false">
      <c r="A17788" s="416" t="s">
        <v>21059</v>
      </c>
      <c r="B17788" s="416" t="s">
        <v>21060</v>
      </c>
      <c r="C17788" s="417" t="s">
        <v>267</v>
      </c>
      <c r="D17788" s="419" t="n">
        <v>229.05</v>
      </c>
    </row>
    <row r="17789" s="399" customFormat="true" ht="15" hidden="false" customHeight="true" outlineLevel="0" collapsed="false">
      <c r="A17789" s="416" t="s">
        <v>21061</v>
      </c>
      <c r="B17789" s="416" t="s">
        <v>21062</v>
      </c>
      <c r="C17789" s="417" t="s">
        <v>267</v>
      </c>
      <c r="D17789" s="419" t="n">
        <v>328.48</v>
      </c>
    </row>
    <row r="17790" s="399" customFormat="true" ht="15" hidden="false" customHeight="true" outlineLevel="0" collapsed="false">
      <c r="A17790" s="416" t="s">
        <v>21063</v>
      </c>
      <c r="B17790" s="416" t="s">
        <v>21064</v>
      </c>
      <c r="C17790" s="417" t="s">
        <v>267</v>
      </c>
      <c r="D17790" s="419" t="n">
        <v>411.5</v>
      </c>
    </row>
    <row r="17791" s="399" customFormat="true" ht="15" hidden="false" customHeight="true" outlineLevel="0" collapsed="false">
      <c r="A17791" s="416" t="s">
        <v>21065</v>
      </c>
      <c r="B17791" s="416" t="s">
        <v>21066</v>
      </c>
      <c r="C17791" s="417" t="s">
        <v>267</v>
      </c>
      <c r="D17791" s="419" t="n">
        <v>581.84</v>
      </c>
    </row>
    <row r="17792" s="399" customFormat="true" ht="15" hidden="false" customHeight="true" outlineLevel="0" collapsed="false">
      <c r="A17792" s="416" t="s">
        <v>21067</v>
      </c>
      <c r="B17792" s="416" t="s">
        <v>21068</v>
      </c>
      <c r="C17792" s="417" t="s">
        <v>267</v>
      </c>
      <c r="D17792" s="419" t="n">
        <v>755.42</v>
      </c>
    </row>
    <row r="17793" s="399" customFormat="true" ht="15" hidden="false" customHeight="true" outlineLevel="0" collapsed="false">
      <c r="A17793" s="416" t="s">
        <v>21069</v>
      </c>
      <c r="B17793" s="416" t="s">
        <v>21070</v>
      </c>
      <c r="C17793" s="417" t="s">
        <v>267</v>
      </c>
      <c r="D17793" s="419" t="n">
        <v>319.51</v>
      </c>
    </row>
    <row r="17794" s="399" customFormat="true" ht="15" hidden="false" customHeight="true" outlineLevel="0" collapsed="false">
      <c r="A17794" s="416" t="s">
        <v>21071</v>
      </c>
      <c r="B17794" s="416" t="s">
        <v>21072</v>
      </c>
      <c r="C17794" s="417" t="s">
        <v>267</v>
      </c>
      <c r="D17794" s="419" t="n">
        <v>317.8</v>
      </c>
    </row>
    <row r="17795" s="399" customFormat="true" ht="15" hidden="false" customHeight="true" outlineLevel="0" collapsed="false">
      <c r="A17795" s="416" t="s">
        <v>21073</v>
      </c>
      <c r="B17795" s="416" t="s">
        <v>21074</v>
      </c>
      <c r="C17795" s="417" t="s">
        <v>267</v>
      </c>
      <c r="D17795" s="419" t="n">
        <v>422.75</v>
      </c>
    </row>
    <row r="17796" s="399" customFormat="true" ht="15" hidden="false" customHeight="true" outlineLevel="0" collapsed="false">
      <c r="A17796" s="416" t="s">
        <v>21075</v>
      </c>
      <c r="B17796" s="416" t="s">
        <v>21076</v>
      </c>
      <c r="C17796" s="417" t="s">
        <v>267</v>
      </c>
      <c r="D17796" s="419" t="n">
        <v>742.26</v>
      </c>
    </row>
    <row r="17797" s="399" customFormat="true" ht="15" hidden="false" customHeight="true" outlineLevel="0" collapsed="false">
      <c r="A17797" s="416" t="s">
        <v>21077</v>
      </c>
      <c r="B17797" s="416" t="s">
        <v>21078</v>
      </c>
      <c r="C17797" s="417" t="s">
        <v>267</v>
      </c>
      <c r="D17797" s="419" t="n">
        <v>559.32</v>
      </c>
    </row>
    <row r="17798" s="399" customFormat="true" ht="15" hidden="false" customHeight="true" outlineLevel="0" collapsed="false">
      <c r="A17798" s="416" t="s">
        <v>21079</v>
      </c>
      <c r="B17798" s="416" t="s">
        <v>21080</v>
      </c>
      <c r="C17798" s="417" t="s">
        <v>267</v>
      </c>
      <c r="D17798" s="419" t="n">
        <v>667.97</v>
      </c>
    </row>
    <row r="17799" s="399" customFormat="true" ht="15" hidden="false" customHeight="true" outlineLevel="0" collapsed="false">
      <c r="A17799" s="416" t="s">
        <v>21081</v>
      </c>
      <c r="B17799" s="416" t="s">
        <v>21082</v>
      </c>
      <c r="C17799" s="417" t="s">
        <v>267</v>
      </c>
      <c r="D17799" s="418" t="n">
        <v>1070.91</v>
      </c>
    </row>
    <row r="17800" s="399" customFormat="true" ht="15" hidden="false" customHeight="true" outlineLevel="0" collapsed="false">
      <c r="A17800" s="416" t="s">
        <v>21083</v>
      </c>
      <c r="B17800" s="416" t="s">
        <v>21084</v>
      </c>
      <c r="C17800" s="417" t="s">
        <v>267</v>
      </c>
      <c r="D17800" s="419" t="n">
        <v>421.6</v>
      </c>
    </row>
    <row r="17801" s="399" customFormat="true" ht="15" hidden="false" customHeight="true" outlineLevel="0" collapsed="false">
      <c r="A17801" s="416" t="s">
        <v>21085</v>
      </c>
      <c r="B17801" s="416" t="s">
        <v>21086</v>
      </c>
      <c r="C17801" s="417" t="s">
        <v>267</v>
      </c>
      <c r="D17801" s="419" t="n">
        <v>550.33</v>
      </c>
    </row>
    <row r="17802" s="399" customFormat="true" ht="15" hidden="false" customHeight="true" outlineLevel="0" collapsed="false">
      <c r="A17802" s="414" t="s">
        <v>21087</v>
      </c>
      <c r="B17802" s="414" t="s">
        <v>21088</v>
      </c>
      <c r="C17802" s="415"/>
      <c r="D17802" s="415"/>
    </row>
    <row r="17803" s="399" customFormat="true" ht="15" hidden="false" customHeight="true" outlineLevel="0" collapsed="false">
      <c r="A17803" s="416" t="s">
        <v>21089</v>
      </c>
      <c r="B17803" s="416" t="s">
        <v>21090</v>
      </c>
      <c r="C17803" s="417" t="s">
        <v>267</v>
      </c>
      <c r="D17803" s="419" t="n">
        <v>451.2</v>
      </c>
    </row>
    <row r="17804" s="399" customFormat="true" ht="15" hidden="false" customHeight="true" outlineLevel="0" collapsed="false">
      <c r="A17804" s="416" t="s">
        <v>21091</v>
      </c>
      <c r="B17804" s="416" t="s">
        <v>21092</v>
      </c>
      <c r="C17804" s="417" t="s">
        <v>267</v>
      </c>
      <c r="D17804" s="419" t="n">
        <v>639.71</v>
      </c>
    </row>
    <row r="17805" s="399" customFormat="true" ht="15" hidden="false" customHeight="true" outlineLevel="0" collapsed="false">
      <c r="A17805" s="416" t="s">
        <v>21093</v>
      </c>
      <c r="B17805" s="416" t="s">
        <v>21094</v>
      </c>
      <c r="C17805" s="417" t="s">
        <v>267</v>
      </c>
      <c r="D17805" s="419" t="n">
        <v>961.94</v>
      </c>
    </row>
    <row r="17806" s="399" customFormat="true" ht="15" hidden="false" customHeight="true" outlineLevel="0" collapsed="false">
      <c r="A17806" s="416" t="s">
        <v>21095</v>
      </c>
      <c r="B17806" s="416" t="s">
        <v>21096</v>
      </c>
      <c r="C17806" s="417" t="s">
        <v>267</v>
      </c>
      <c r="D17806" s="418" t="n">
        <v>1508.52</v>
      </c>
    </row>
    <row r="17807" s="399" customFormat="true" ht="15" hidden="false" customHeight="true" outlineLevel="0" collapsed="false">
      <c r="A17807" s="416" t="s">
        <v>21097</v>
      </c>
      <c r="B17807" s="416" t="s">
        <v>21098</v>
      </c>
      <c r="C17807" s="417" t="s">
        <v>267</v>
      </c>
      <c r="D17807" s="419" t="n">
        <v>359.36</v>
      </c>
    </row>
    <row r="17808" s="399" customFormat="true" ht="15" hidden="false" customHeight="true" outlineLevel="0" collapsed="false">
      <c r="A17808" s="416" t="s">
        <v>21099</v>
      </c>
      <c r="B17808" s="416" t="s">
        <v>21100</v>
      </c>
      <c r="C17808" s="417" t="s">
        <v>267</v>
      </c>
      <c r="D17808" s="419" t="n">
        <v>423.22</v>
      </c>
    </row>
    <row r="17809" s="399" customFormat="true" ht="15" hidden="false" customHeight="true" outlineLevel="0" collapsed="false">
      <c r="A17809" s="416" t="s">
        <v>21101</v>
      </c>
      <c r="B17809" s="416" t="s">
        <v>21102</v>
      </c>
      <c r="C17809" s="417" t="s">
        <v>267</v>
      </c>
      <c r="D17809" s="419" t="n">
        <v>754.82</v>
      </c>
    </row>
    <row r="17810" s="399" customFormat="true" ht="15" hidden="false" customHeight="true" outlineLevel="0" collapsed="false">
      <c r="A17810" s="416" t="s">
        <v>21103</v>
      </c>
      <c r="B17810" s="416" t="s">
        <v>21104</v>
      </c>
      <c r="C17810" s="417" t="s">
        <v>267</v>
      </c>
      <c r="D17810" s="419" t="n">
        <v>876.3</v>
      </c>
    </row>
    <row r="17811" s="399" customFormat="true" ht="15" hidden="false" customHeight="true" outlineLevel="0" collapsed="false">
      <c r="A17811" s="416" t="s">
        <v>21105</v>
      </c>
      <c r="B17811" s="416" t="s">
        <v>21106</v>
      </c>
      <c r="C17811" s="417" t="s">
        <v>267</v>
      </c>
      <c r="D17811" s="418" t="n">
        <v>1372.2</v>
      </c>
    </row>
    <row r="17812" s="399" customFormat="true" ht="15" hidden="false" customHeight="true" outlineLevel="0" collapsed="false">
      <c r="A17812" s="414" t="s">
        <v>21107</v>
      </c>
      <c r="B17812" s="414" t="s">
        <v>21108</v>
      </c>
      <c r="C17812" s="415"/>
      <c r="D17812" s="415"/>
    </row>
    <row r="17813" s="399" customFormat="true" ht="15" hidden="false" customHeight="true" outlineLevel="0" collapsed="false">
      <c r="A17813" s="416" t="s">
        <v>21109</v>
      </c>
      <c r="B17813" s="416" t="s">
        <v>21110</v>
      </c>
      <c r="C17813" s="417" t="s">
        <v>274</v>
      </c>
      <c r="D17813" s="419" t="n">
        <v>67.23</v>
      </c>
    </row>
    <row r="17814" s="399" customFormat="true" ht="15" hidden="false" customHeight="true" outlineLevel="0" collapsed="false">
      <c r="A17814" s="416" t="s">
        <v>21111</v>
      </c>
      <c r="B17814" s="416" t="s">
        <v>21112</v>
      </c>
      <c r="C17814" s="417" t="s">
        <v>274</v>
      </c>
      <c r="D17814" s="419" t="n">
        <v>107.33</v>
      </c>
    </row>
    <row r="17815" s="399" customFormat="true" ht="15" hidden="false" customHeight="true" outlineLevel="0" collapsed="false">
      <c r="A17815" s="414" t="s">
        <v>21113</v>
      </c>
      <c r="B17815" s="414" t="s">
        <v>21114</v>
      </c>
      <c r="C17815" s="415"/>
      <c r="D17815" s="415"/>
    </row>
    <row r="17816" s="399" customFormat="true" ht="15" hidden="false" customHeight="true" outlineLevel="0" collapsed="false">
      <c r="A17816" s="409" t="s">
        <v>14741</v>
      </c>
      <c r="B17816" s="410" t="s">
        <v>262</v>
      </c>
      <c r="C17816" s="411" t="s">
        <v>14742</v>
      </c>
      <c r="D17816" s="412" t="s">
        <v>14743</v>
      </c>
    </row>
    <row r="17817" s="399" customFormat="true" ht="15" hidden="false" customHeight="true" outlineLevel="0" collapsed="false">
      <c r="A17817" s="416" t="s">
        <v>21115</v>
      </c>
      <c r="B17817" s="416" t="s">
        <v>21116</v>
      </c>
      <c r="C17817" s="417" t="s">
        <v>274</v>
      </c>
      <c r="D17817" s="419" t="n">
        <v>144.1</v>
      </c>
    </row>
    <row r="17818" s="399" customFormat="true" ht="15" hidden="false" customHeight="true" outlineLevel="0" collapsed="false">
      <c r="A17818" s="416" t="s">
        <v>21117</v>
      </c>
      <c r="B17818" s="416" t="s">
        <v>21118</v>
      </c>
      <c r="C17818" s="417" t="s">
        <v>274</v>
      </c>
      <c r="D17818" s="419" t="n">
        <v>177.04</v>
      </c>
    </row>
    <row r="17819" s="399" customFormat="true" ht="15" hidden="false" customHeight="true" outlineLevel="0" collapsed="false">
      <c r="A17819" s="416" t="s">
        <v>21119</v>
      </c>
      <c r="B17819" s="416" t="s">
        <v>21120</v>
      </c>
      <c r="C17819" s="417" t="s">
        <v>274</v>
      </c>
      <c r="D17819" s="419" t="n">
        <v>178.45</v>
      </c>
    </row>
    <row r="17820" s="399" customFormat="true" ht="15" hidden="false" customHeight="true" outlineLevel="0" collapsed="false">
      <c r="A17820" s="416" t="s">
        <v>21121</v>
      </c>
      <c r="B17820" s="416" t="s">
        <v>21122</v>
      </c>
      <c r="C17820" s="417" t="s">
        <v>274</v>
      </c>
      <c r="D17820" s="419" t="n">
        <v>208.88</v>
      </c>
    </row>
    <row r="17821" s="399" customFormat="true" ht="15" hidden="false" customHeight="true" outlineLevel="0" collapsed="false">
      <c r="A17821" s="416" t="s">
        <v>21123</v>
      </c>
      <c r="B17821" s="416" t="s">
        <v>21124</v>
      </c>
      <c r="C17821" s="417" t="s">
        <v>274</v>
      </c>
      <c r="D17821" s="419" t="n">
        <v>298.79</v>
      </c>
    </row>
    <row r="17822" s="399" customFormat="true" ht="15" hidden="false" customHeight="true" outlineLevel="0" collapsed="false">
      <c r="A17822" s="416" t="s">
        <v>21125</v>
      </c>
      <c r="B17822" s="416" t="s">
        <v>21126</v>
      </c>
      <c r="C17822" s="417" t="s">
        <v>274</v>
      </c>
      <c r="D17822" s="419" t="n">
        <v>337.35</v>
      </c>
    </row>
    <row r="17823" s="399" customFormat="true" ht="15" hidden="false" customHeight="true" outlineLevel="0" collapsed="false">
      <c r="A17823" s="416" t="s">
        <v>21127</v>
      </c>
      <c r="B17823" s="416" t="s">
        <v>21128</v>
      </c>
      <c r="C17823" s="417" t="s">
        <v>274</v>
      </c>
      <c r="D17823" s="419" t="n">
        <v>388.14</v>
      </c>
    </row>
    <row r="17824" s="399" customFormat="true" ht="15" hidden="false" customHeight="true" outlineLevel="0" collapsed="false">
      <c r="A17824" s="416" t="s">
        <v>21129</v>
      </c>
      <c r="B17824" s="416" t="s">
        <v>21130</v>
      </c>
      <c r="C17824" s="417" t="s">
        <v>274</v>
      </c>
      <c r="D17824" s="419" t="n">
        <v>439.73</v>
      </c>
    </row>
    <row r="17825" s="399" customFormat="true" ht="15" hidden="false" customHeight="true" outlineLevel="0" collapsed="false">
      <c r="A17825" s="416" t="s">
        <v>21131</v>
      </c>
      <c r="B17825" s="416" t="s">
        <v>21132</v>
      </c>
      <c r="C17825" s="417" t="s">
        <v>274</v>
      </c>
      <c r="D17825" s="419" t="n">
        <v>567.92</v>
      </c>
    </row>
    <row r="17826" s="399" customFormat="true" ht="15" hidden="false" customHeight="true" outlineLevel="0" collapsed="false">
      <c r="A17826" s="416" t="s">
        <v>21133</v>
      </c>
      <c r="B17826" s="416" t="s">
        <v>21134</v>
      </c>
      <c r="C17826" s="417" t="s">
        <v>274</v>
      </c>
      <c r="D17826" s="419" t="n">
        <v>700.24</v>
      </c>
    </row>
    <row r="17827" s="399" customFormat="true" ht="15" hidden="false" customHeight="true" outlineLevel="0" collapsed="false">
      <c r="A17827" s="416" t="s">
        <v>21135</v>
      </c>
      <c r="B17827" s="416" t="s">
        <v>21136</v>
      </c>
      <c r="C17827" s="417" t="s">
        <v>274</v>
      </c>
      <c r="D17827" s="419" t="n">
        <v>959.87</v>
      </c>
    </row>
    <row r="17828" s="399" customFormat="true" ht="15" hidden="false" customHeight="true" outlineLevel="0" collapsed="false">
      <c r="A17828" s="416" t="s">
        <v>21137</v>
      </c>
      <c r="B17828" s="416" t="s">
        <v>21138</v>
      </c>
      <c r="C17828" s="417" t="s">
        <v>274</v>
      </c>
      <c r="D17828" s="419" t="n">
        <v>906.86</v>
      </c>
    </row>
    <row r="17829" s="399" customFormat="true" ht="15" hidden="false" customHeight="true" outlineLevel="0" collapsed="false">
      <c r="A17829" s="416" t="s">
        <v>21139</v>
      </c>
      <c r="B17829" s="416" t="s">
        <v>21140</v>
      </c>
      <c r="C17829" s="417" t="s">
        <v>274</v>
      </c>
      <c r="D17829" s="418" t="n">
        <v>1112.57</v>
      </c>
    </row>
    <row r="17830" s="399" customFormat="true" ht="15" hidden="false" customHeight="true" outlineLevel="0" collapsed="false">
      <c r="A17830" s="414" t="s">
        <v>21141</v>
      </c>
      <c r="B17830" s="414" t="s">
        <v>21142</v>
      </c>
      <c r="C17830" s="415"/>
      <c r="D17830" s="415"/>
    </row>
    <row r="17831" s="399" customFormat="true" ht="15" hidden="false" customHeight="true" outlineLevel="0" collapsed="false">
      <c r="A17831" s="416" t="s">
        <v>21143</v>
      </c>
      <c r="B17831" s="416" t="s">
        <v>21144</v>
      </c>
      <c r="C17831" s="417" t="s">
        <v>274</v>
      </c>
      <c r="D17831" s="419" t="n">
        <v>156.57</v>
      </c>
    </row>
    <row r="17832" s="399" customFormat="true" ht="15" hidden="false" customHeight="true" outlineLevel="0" collapsed="false">
      <c r="A17832" s="416" t="s">
        <v>21145</v>
      </c>
      <c r="B17832" s="416" t="s">
        <v>21146</v>
      </c>
      <c r="C17832" s="417" t="s">
        <v>274</v>
      </c>
      <c r="D17832" s="419" t="n">
        <v>284.52</v>
      </c>
    </row>
    <row r="17833" s="399" customFormat="true" ht="15" hidden="false" customHeight="true" outlineLevel="0" collapsed="false">
      <c r="A17833" s="416" t="s">
        <v>21147</v>
      </c>
      <c r="B17833" s="416" t="s">
        <v>21148</v>
      </c>
      <c r="C17833" s="417" t="s">
        <v>274</v>
      </c>
      <c r="D17833" s="419" t="n">
        <v>333.64</v>
      </c>
    </row>
    <row r="17834" s="399" customFormat="true" ht="15" hidden="false" customHeight="true" outlineLevel="0" collapsed="false">
      <c r="A17834" s="416" t="s">
        <v>21149</v>
      </c>
      <c r="B17834" s="416" t="s">
        <v>21150</v>
      </c>
      <c r="C17834" s="417" t="s">
        <v>274</v>
      </c>
      <c r="D17834" s="419" t="n">
        <v>458.23</v>
      </c>
    </row>
    <row r="17835" s="399" customFormat="true" ht="15" hidden="false" customHeight="true" outlineLevel="0" collapsed="false">
      <c r="A17835" s="416" t="s">
        <v>21151</v>
      </c>
      <c r="B17835" s="416" t="s">
        <v>21152</v>
      </c>
      <c r="C17835" s="417" t="s">
        <v>274</v>
      </c>
      <c r="D17835" s="419" t="n">
        <v>553.42</v>
      </c>
    </row>
    <row r="17836" s="399" customFormat="true" ht="15" hidden="false" customHeight="true" outlineLevel="0" collapsed="false">
      <c r="A17836" s="416" t="s">
        <v>21153</v>
      </c>
      <c r="B17836" s="416" t="s">
        <v>21154</v>
      </c>
      <c r="C17836" s="417" t="s">
        <v>274</v>
      </c>
      <c r="D17836" s="419" t="n">
        <v>836.35</v>
      </c>
    </row>
    <row r="17837" s="399" customFormat="true" ht="15" hidden="false" customHeight="true" outlineLevel="0" collapsed="false">
      <c r="A17837" s="416" t="s">
        <v>21155</v>
      </c>
      <c r="B17837" s="416" t="s">
        <v>21156</v>
      </c>
      <c r="C17837" s="417" t="s">
        <v>274</v>
      </c>
      <c r="D17837" s="419" t="n">
        <v>862.93</v>
      </c>
    </row>
    <row r="17838" s="399" customFormat="true" ht="15" hidden="false" customHeight="true" outlineLevel="0" collapsed="false">
      <c r="A17838" s="416" t="s">
        <v>21157</v>
      </c>
      <c r="B17838" s="416" t="s">
        <v>21158</v>
      </c>
      <c r="C17838" s="417" t="s">
        <v>274</v>
      </c>
      <c r="D17838" s="418" t="n">
        <v>1240.88</v>
      </c>
    </row>
    <row r="17839" s="399" customFormat="true" ht="15" hidden="false" customHeight="true" outlineLevel="0" collapsed="false">
      <c r="A17839" s="414" t="s">
        <v>21159</v>
      </c>
      <c r="B17839" s="414" t="s">
        <v>21160</v>
      </c>
      <c r="C17839" s="415"/>
      <c r="D17839" s="415"/>
    </row>
    <row r="17840" s="399" customFormat="true" ht="15" hidden="false" customHeight="true" outlineLevel="0" collapsed="false">
      <c r="A17840" s="416" t="s">
        <v>21161</v>
      </c>
      <c r="B17840" s="416" t="s">
        <v>21162</v>
      </c>
      <c r="C17840" s="417" t="s">
        <v>274</v>
      </c>
      <c r="D17840" s="419" t="n">
        <v>107.83</v>
      </c>
    </row>
    <row r="17841" s="399" customFormat="true" ht="15" hidden="false" customHeight="true" outlineLevel="0" collapsed="false">
      <c r="A17841" s="414" t="s">
        <v>21163</v>
      </c>
      <c r="B17841" s="414" t="s">
        <v>21164</v>
      </c>
      <c r="C17841" s="415"/>
      <c r="D17841" s="415"/>
    </row>
    <row r="17842" s="399" customFormat="true" ht="15" hidden="false" customHeight="true" outlineLevel="0" collapsed="false">
      <c r="A17842" s="416" t="s">
        <v>21165</v>
      </c>
      <c r="B17842" s="416" t="s">
        <v>21166</v>
      </c>
      <c r="C17842" s="417" t="s">
        <v>274</v>
      </c>
      <c r="D17842" s="419" t="n">
        <v>183.17</v>
      </c>
    </row>
    <row r="17843" s="399" customFormat="true" ht="15" hidden="false" customHeight="true" outlineLevel="0" collapsed="false">
      <c r="A17843" s="416" t="s">
        <v>21167</v>
      </c>
      <c r="B17843" s="416" t="s">
        <v>21168</v>
      </c>
      <c r="C17843" s="417" t="s">
        <v>274</v>
      </c>
      <c r="D17843" s="419" t="n">
        <v>227.26</v>
      </c>
    </row>
    <row r="17844" s="399" customFormat="true" ht="15" hidden="false" customHeight="true" outlineLevel="0" collapsed="false">
      <c r="A17844" s="416" t="s">
        <v>21169</v>
      </c>
      <c r="B17844" s="416" t="s">
        <v>21170</v>
      </c>
      <c r="C17844" s="417" t="s">
        <v>274</v>
      </c>
      <c r="D17844" s="419" t="n">
        <v>292.28</v>
      </c>
    </row>
    <row r="17845" s="399" customFormat="true" ht="15" hidden="false" customHeight="true" outlineLevel="0" collapsed="false">
      <c r="A17845" s="416" t="s">
        <v>21171</v>
      </c>
      <c r="B17845" s="416" t="s">
        <v>21172</v>
      </c>
      <c r="C17845" s="417" t="s">
        <v>274</v>
      </c>
      <c r="D17845" s="419" t="n">
        <v>373.39</v>
      </c>
    </row>
    <row r="17846" s="399" customFormat="true" ht="15" hidden="false" customHeight="true" outlineLevel="0" collapsed="false">
      <c r="A17846" s="416" t="s">
        <v>21173</v>
      </c>
      <c r="B17846" s="416" t="s">
        <v>21174</v>
      </c>
      <c r="C17846" s="417" t="s">
        <v>274</v>
      </c>
      <c r="D17846" s="419" t="n">
        <v>627.57</v>
      </c>
    </row>
    <row r="17847" s="399" customFormat="true" ht="15" hidden="false" customHeight="true" outlineLevel="0" collapsed="false">
      <c r="A17847" s="416" t="s">
        <v>21175</v>
      </c>
      <c r="B17847" s="416" t="s">
        <v>21176</v>
      </c>
      <c r="C17847" s="417" t="s">
        <v>267</v>
      </c>
      <c r="D17847" s="419" t="n">
        <v>83.13</v>
      </c>
    </row>
    <row r="17848" s="399" customFormat="true" ht="15" hidden="false" customHeight="true" outlineLevel="0" collapsed="false">
      <c r="A17848" s="416" t="s">
        <v>21177</v>
      </c>
      <c r="B17848" s="416" t="s">
        <v>21178</v>
      </c>
      <c r="C17848" s="417" t="s">
        <v>267</v>
      </c>
      <c r="D17848" s="419" t="n">
        <v>92.58</v>
      </c>
    </row>
    <row r="17849" s="399" customFormat="true" ht="15" hidden="false" customHeight="true" outlineLevel="0" collapsed="false">
      <c r="A17849" s="416" t="s">
        <v>21179</v>
      </c>
      <c r="B17849" s="416" t="s">
        <v>21180</v>
      </c>
      <c r="C17849" s="417" t="s">
        <v>267</v>
      </c>
      <c r="D17849" s="419" t="n">
        <v>115.59</v>
      </c>
    </row>
    <row r="17850" s="399" customFormat="true" ht="15" hidden="false" customHeight="true" outlineLevel="0" collapsed="false">
      <c r="A17850" s="416" t="s">
        <v>21181</v>
      </c>
      <c r="B17850" s="416" t="s">
        <v>21182</v>
      </c>
      <c r="C17850" s="417" t="s">
        <v>267</v>
      </c>
      <c r="D17850" s="419" t="n">
        <v>167.93</v>
      </c>
    </row>
    <row r="17851" s="399" customFormat="true" ht="15" hidden="false" customHeight="true" outlineLevel="0" collapsed="false">
      <c r="A17851" s="409" t="s">
        <v>14741</v>
      </c>
      <c r="B17851" s="410" t="s">
        <v>262</v>
      </c>
      <c r="C17851" s="411" t="s">
        <v>14742</v>
      </c>
      <c r="D17851" s="412" t="s">
        <v>14743</v>
      </c>
    </row>
    <row r="17852" s="399" customFormat="true" ht="15" hidden="false" customHeight="true" outlineLevel="0" collapsed="false">
      <c r="A17852" s="416" t="s">
        <v>21183</v>
      </c>
      <c r="B17852" s="416" t="s">
        <v>21184</v>
      </c>
      <c r="C17852" s="417" t="s">
        <v>267</v>
      </c>
      <c r="D17852" s="419" t="n">
        <v>214.82</v>
      </c>
    </row>
    <row r="17853" s="399" customFormat="true" ht="15" hidden="false" customHeight="true" outlineLevel="0" collapsed="false">
      <c r="A17853" s="416" t="s">
        <v>21185</v>
      </c>
      <c r="B17853" s="416" t="s">
        <v>21186</v>
      </c>
      <c r="C17853" s="417" t="s">
        <v>11250</v>
      </c>
      <c r="D17853" s="419" t="n">
        <v>996.81</v>
      </c>
    </row>
    <row r="17854" s="399" customFormat="true" ht="15" hidden="false" customHeight="true" outlineLevel="0" collapsed="false">
      <c r="A17854" s="416" t="s">
        <v>21187</v>
      </c>
      <c r="B17854" s="416" t="s">
        <v>21188</v>
      </c>
      <c r="C17854" s="417" t="s">
        <v>11250</v>
      </c>
      <c r="D17854" s="418" t="n">
        <v>1062</v>
      </c>
    </row>
    <row r="17855" s="399" customFormat="true" ht="15" hidden="false" customHeight="true" outlineLevel="0" collapsed="false">
      <c r="A17855" s="416" t="s">
        <v>21189</v>
      </c>
      <c r="B17855" s="416" t="s">
        <v>21190</v>
      </c>
      <c r="C17855" s="417" t="s">
        <v>11250</v>
      </c>
      <c r="D17855" s="418" t="n">
        <v>1068.47</v>
      </c>
    </row>
    <row r="17856" s="399" customFormat="true" ht="15" hidden="false" customHeight="true" outlineLevel="0" collapsed="false">
      <c r="A17856" s="416" t="s">
        <v>21191</v>
      </c>
      <c r="B17856" s="416" t="s">
        <v>21192</v>
      </c>
      <c r="C17856" s="417" t="s">
        <v>11250</v>
      </c>
      <c r="D17856" s="418" t="n">
        <v>1102.56</v>
      </c>
    </row>
    <row r="17857" s="399" customFormat="true" ht="15" hidden="false" customHeight="true" outlineLevel="0" collapsed="false">
      <c r="A17857" s="416" t="s">
        <v>21193</v>
      </c>
      <c r="B17857" s="416" t="s">
        <v>21194</v>
      </c>
      <c r="C17857" s="417" t="s">
        <v>11250</v>
      </c>
      <c r="D17857" s="418" t="n">
        <v>1243.55</v>
      </c>
    </row>
    <row r="17858" s="399" customFormat="true" ht="15" hidden="false" customHeight="true" outlineLevel="0" collapsed="false">
      <c r="A17858" s="416" t="s">
        <v>21195</v>
      </c>
      <c r="B17858" s="416" t="s">
        <v>21196</v>
      </c>
      <c r="C17858" s="417" t="s">
        <v>11250</v>
      </c>
      <c r="D17858" s="418" t="n">
        <v>1879.6</v>
      </c>
    </row>
    <row r="17859" s="399" customFormat="true" ht="15" hidden="false" customHeight="true" outlineLevel="0" collapsed="false">
      <c r="A17859" s="416" t="s">
        <v>21197</v>
      </c>
      <c r="B17859" s="416" t="s">
        <v>21198</v>
      </c>
      <c r="C17859" s="417" t="s">
        <v>274</v>
      </c>
      <c r="D17859" s="419" t="n">
        <v>355.76</v>
      </c>
    </row>
    <row r="17860" s="399" customFormat="true" ht="15" hidden="false" customHeight="true" outlineLevel="0" collapsed="false">
      <c r="A17860" s="416" t="s">
        <v>21199</v>
      </c>
      <c r="B17860" s="416" t="s">
        <v>21200</v>
      </c>
      <c r="C17860" s="417" t="s">
        <v>274</v>
      </c>
      <c r="D17860" s="418" t="n">
        <v>1027.48</v>
      </c>
    </row>
    <row r="17861" s="399" customFormat="true" ht="15" hidden="false" customHeight="true" outlineLevel="0" collapsed="false">
      <c r="A17861" s="416" t="s">
        <v>21201</v>
      </c>
      <c r="B17861" s="416" t="s">
        <v>21202</v>
      </c>
      <c r="C17861" s="417" t="s">
        <v>267</v>
      </c>
      <c r="D17861" s="419" t="n">
        <v>136.7</v>
      </c>
    </row>
    <row r="17862" s="399" customFormat="true" ht="15" hidden="false" customHeight="true" outlineLevel="0" collapsed="false">
      <c r="A17862" s="416" t="s">
        <v>21203</v>
      </c>
      <c r="B17862" s="416" t="s">
        <v>21204</v>
      </c>
      <c r="C17862" s="417" t="s">
        <v>267</v>
      </c>
      <c r="D17862" s="419" t="n">
        <v>174.91</v>
      </c>
    </row>
    <row r="17863" s="399" customFormat="true" ht="15" hidden="false" customHeight="true" outlineLevel="0" collapsed="false">
      <c r="A17863" s="416" t="s">
        <v>21205</v>
      </c>
      <c r="B17863" s="416" t="s">
        <v>21206</v>
      </c>
      <c r="C17863" s="417" t="s">
        <v>267</v>
      </c>
      <c r="D17863" s="419" t="n">
        <v>192.95</v>
      </c>
    </row>
    <row r="17864" s="399" customFormat="true" ht="15" hidden="false" customHeight="true" outlineLevel="0" collapsed="false">
      <c r="A17864" s="416" t="s">
        <v>21207</v>
      </c>
      <c r="B17864" s="416" t="s">
        <v>21208</v>
      </c>
      <c r="C17864" s="417" t="s">
        <v>267</v>
      </c>
      <c r="D17864" s="419" t="n">
        <v>304.73</v>
      </c>
    </row>
    <row r="17865" s="399" customFormat="true" ht="15" hidden="false" customHeight="true" outlineLevel="0" collapsed="false">
      <c r="A17865" s="416" t="s">
        <v>21209</v>
      </c>
      <c r="B17865" s="416" t="s">
        <v>21210</v>
      </c>
      <c r="C17865" s="417" t="s">
        <v>267</v>
      </c>
      <c r="D17865" s="419" t="n">
        <v>313.93</v>
      </c>
    </row>
    <row r="17866" s="399" customFormat="true" ht="15" hidden="false" customHeight="true" outlineLevel="0" collapsed="false">
      <c r="A17866" s="416" t="s">
        <v>21211</v>
      </c>
      <c r="B17866" s="416" t="s">
        <v>21212</v>
      </c>
      <c r="C17866" s="417" t="s">
        <v>267</v>
      </c>
      <c r="D17866" s="419" t="n">
        <v>674.17</v>
      </c>
    </row>
    <row r="17867" s="399" customFormat="true" ht="15" hidden="false" customHeight="true" outlineLevel="0" collapsed="false">
      <c r="A17867" s="416" t="s">
        <v>21213</v>
      </c>
      <c r="B17867" s="416" t="s">
        <v>21214</v>
      </c>
      <c r="C17867" s="417" t="s">
        <v>267</v>
      </c>
      <c r="D17867" s="419" t="n">
        <v>200.42</v>
      </c>
    </row>
    <row r="17868" s="399" customFormat="true" ht="15" hidden="false" customHeight="true" outlineLevel="0" collapsed="false">
      <c r="A17868" s="416" t="s">
        <v>21215</v>
      </c>
      <c r="B17868" s="416" t="s">
        <v>21216</v>
      </c>
      <c r="C17868" s="417" t="s">
        <v>267</v>
      </c>
      <c r="D17868" s="419" t="n">
        <v>208.64</v>
      </c>
    </row>
    <row r="17869" s="399" customFormat="true" ht="15" hidden="false" customHeight="true" outlineLevel="0" collapsed="false">
      <c r="A17869" s="416" t="s">
        <v>21217</v>
      </c>
      <c r="B17869" s="416" t="s">
        <v>21218</v>
      </c>
      <c r="C17869" s="417" t="s">
        <v>267</v>
      </c>
      <c r="D17869" s="419" t="n">
        <v>216.05</v>
      </c>
    </row>
    <row r="17870" s="399" customFormat="true" ht="15" hidden="false" customHeight="true" outlineLevel="0" collapsed="false">
      <c r="A17870" s="416" t="s">
        <v>21219</v>
      </c>
      <c r="B17870" s="416" t="s">
        <v>21220</v>
      </c>
      <c r="C17870" s="417" t="s">
        <v>267</v>
      </c>
      <c r="D17870" s="419" t="n">
        <v>268.05</v>
      </c>
    </row>
    <row r="17871" s="399" customFormat="true" ht="15" hidden="false" customHeight="true" outlineLevel="0" collapsed="false">
      <c r="A17871" s="416" t="s">
        <v>21221</v>
      </c>
      <c r="B17871" s="416" t="s">
        <v>21222</v>
      </c>
      <c r="C17871" s="417" t="s">
        <v>267</v>
      </c>
      <c r="D17871" s="419" t="n">
        <v>376.49</v>
      </c>
    </row>
    <row r="17872" s="399" customFormat="true" ht="15" hidden="false" customHeight="true" outlineLevel="0" collapsed="false">
      <c r="A17872" s="416" t="s">
        <v>21223</v>
      </c>
      <c r="B17872" s="416" t="s">
        <v>21224</v>
      </c>
      <c r="C17872" s="417" t="s">
        <v>267</v>
      </c>
      <c r="D17872" s="419" t="n">
        <v>157.86</v>
      </c>
    </row>
    <row r="17873" s="399" customFormat="true" ht="15" hidden="false" customHeight="true" outlineLevel="0" collapsed="false">
      <c r="A17873" s="416" t="s">
        <v>21225</v>
      </c>
      <c r="B17873" s="416" t="s">
        <v>21226</v>
      </c>
      <c r="C17873" s="417" t="s">
        <v>267</v>
      </c>
      <c r="D17873" s="419" t="n">
        <v>234.29</v>
      </c>
    </row>
    <row r="17874" s="399" customFormat="true" ht="15" hidden="false" customHeight="true" outlineLevel="0" collapsed="false">
      <c r="A17874" s="416" t="s">
        <v>21227</v>
      </c>
      <c r="B17874" s="416" t="s">
        <v>21228</v>
      </c>
      <c r="C17874" s="417" t="s">
        <v>267</v>
      </c>
      <c r="D17874" s="419" t="n">
        <v>264.44</v>
      </c>
    </row>
    <row r="17875" s="399" customFormat="true" ht="15" hidden="false" customHeight="true" outlineLevel="0" collapsed="false">
      <c r="A17875" s="416" t="s">
        <v>21229</v>
      </c>
      <c r="B17875" s="416" t="s">
        <v>21230</v>
      </c>
      <c r="C17875" s="417" t="s">
        <v>267</v>
      </c>
      <c r="D17875" s="419" t="n">
        <v>311.54</v>
      </c>
    </row>
    <row r="17876" s="399" customFormat="true" ht="15" hidden="false" customHeight="true" outlineLevel="0" collapsed="false">
      <c r="A17876" s="416" t="s">
        <v>21231</v>
      </c>
      <c r="B17876" s="416" t="s">
        <v>21232</v>
      </c>
      <c r="C17876" s="417" t="s">
        <v>267</v>
      </c>
      <c r="D17876" s="419" t="n">
        <v>363.98</v>
      </c>
    </row>
    <row r="17877" s="399" customFormat="true" ht="15" hidden="false" customHeight="true" outlineLevel="0" collapsed="false">
      <c r="A17877" s="416" t="s">
        <v>21233</v>
      </c>
      <c r="B17877" s="416" t="s">
        <v>21234</v>
      </c>
      <c r="C17877" s="417" t="s">
        <v>267</v>
      </c>
      <c r="D17877" s="419" t="n">
        <v>974.13</v>
      </c>
    </row>
    <row r="17878" s="399" customFormat="true" ht="15" hidden="false" customHeight="true" outlineLevel="0" collapsed="false">
      <c r="A17878" s="416" t="s">
        <v>21235</v>
      </c>
      <c r="B17878" s="416" t="s">
        <v>21236</v>
      </c>
      <c r="C17878" s="417" t="s">
        <v>267</v>
      </c>
      <c r="D17878" s="419" t="n">
        <v>140.61</v>
      </c>
    </row>
    <row r="17879" s="399" customFormat="true" ht="15" hidden="false" customHeight="true" outlineLevel="0" collapsed="false">
      <c r="A17879" s="416" t="s">
        <v>21237</v>
      </c>
      <c r="B17879" s="416" t="s">
        <v>21238</v>
      </c>
      <c r="C17879" s="417" t="s">
        <v>267</v>
      </c>
      <c r="D17879" s="419" t="n">
        <v>663.66</v>
      </c>
    </row>
    <row r="17880" s="399" customFormat="true" ht="15" hidden="false" customHeight="true" outlineLevel="0" collapsed="false">
      <c r="A17880" s="416" t="s">
        <v>21239</v>
      </c>
      <c r="B17880" s="416" t="s">
        <v>21240</v>
      </c>
      <c r="C17880" s="417" t="s">
        <v>267</v>
      </c>
      <c r="D17880" s="419" t="n">
        <v>160.28</v>
      </c>
    </row>
    <row r="17881" s="399" customFormat="true" ht="15" hidden="false" customHeight="true" outlineLevel="0" collapsed="false">
      <c r="A17881" s="416" t="s">
        <v>21241</v>
      </c>
      <c r="B17881" s="416" t="s">
        <v>21242</v>
      </c>
      <c r="C17881" s="417" t="s">
        <v>267</v>
      </c>
      <c r="D17881" s="419" t="n">
        <v>238.35</v>
      </c>
    </row>
    <row r="17882" s="399" customFormat="true" ht="15" hidden="false" customHeight="true" outlineLevel="0" collapsed="false">
      <c r="A17882" s="416" t="s">
        <v>21243</v>
      </c>
      <c r="B17882" s="416" t="s">
        <v>21244</v>
      </c>
      <c r="C17882" s="417" t="s">
        <v>267</v>
      </c>
      <c r="D17882" s="419" t="n">
        <v>278.84</v>
      </c>
    </row>
    <row r="17883" s="399" customFormat="true" ht="15" hidden="false" customHeight="true" outlineLevel="0" collapsed="false">
      <c r="A17883" s="416" t="s">
        <v>21245</v>
      </c>
      <c r="B17883" s="416" t="s">
        <v>21246</v>
      </c>
      <c r="C17883" s="417" t="s">
        <v>267</v>
      </c>
      <c r="D17883" s="419" t="n">
        <v>274.79</v>
      </c>
    </row>
    <row r="17884" s="399" customFormat="true" ht="15" hidden="false" customHeight="true" outlineLevel="0" collapsed="false">
      <c r="A17884" s="416" t="s">
        <v>21247</v>
      </c>
      <c r="B17884" s="416" t="s">
        <v>21248</v>
      </c>
      <c r="C17884" s="417" t="s">
        <v>267</v>
      </c>
      <c r="D17884" s="419" t="n">
        <v>548.65</v>
      </c>
    </row>
    <row r="17885" s="399" customFormat="true" ht="15" hidden="false" customHeight="true" outlineLevel="0" collapsed="false">
      <c r="A17885" s="416" t="s">
        <v>21249</v>
      </c>
      <c r="B17885" s="416" t="s">
        <v>21250</v>
      </c>
      <c r="C17885" s="417" t="s">
        <v>267</v>
      </c>
      <c r="D17885" s="419" t="n">
        <v>541.38</v>
      </c>
    </row>
    <row r="17886" s="399" customFormat="true" ht="15" hidden="false" customHeight="true" outlineLevel="0" collapsed="false">
      <c r="A17886" s="416" t="s">
        <v>21251</v>
      </c>
      <c r="B17886" s="416" t="s">
        <v>21252</v>
      </c>
      <c r="C17886" s="417" t="s">
        <v>267</v>
      </c>
      <c r="D17886" s="419" t="n">
        <v>577.4</v>
      </c>
    </row>
    <row r="17887" s="399" customFormat="true" ht="15" hidden="false" customHeight="true" outlineLevel="0" collapsed="false">
      <c r="A17887" s="416" t="s">
        <v>21253</v>
      </c>
      <c r="B17887" s="416" t="s">
        <v>21254</v>
      </c>
      <c r="C17887" s="417" t="s">
        <v>267</v>
      </c>
      <c r="D17887" s="419" t="n">
        <v>595.77</v>
      </c>
    </row>
    <row r="17888" s="399" customFormat="true" ht="15" hidden="false" customHeight="true" outlineLevel="0" collapsed="false">
      <c r="A17888" s="409" t="s">
        <v>14741</v>
      </c>
      <c r="B17888" s="410" t="s">
        <v>262</v>
      </c>
      <c r="C17888" s="411" t="s">
        <v>14742</v>
      </c>
      <c r="D17888" s="412" t="s">
        <v>14743</v>
      </c>
    </row>
    <row r="17889" s="399" customFormat="true" ht="15" hidden="false" customHeight="true" outlineLevel="0" collapsed="false">
      <c r="A17889" s="416" t="s">
        <v>21255</v>
      </c>
      <c r="B17889" s="416" t="s">
        <v>21256</v>
      </c>
      <c r="C17889" s="417" t="s">
        <v>267</v>
      </c>
      <c r="D17889" s="419" t="n">
        <v>650.41</v>
      </c>
    </row>
    <row r="17890" s="399" customFormat="true" ht="15" hidden="false" customHeight="true" outlineLevel="0" collapsed="false">
      <c r="A17890" s="416" t="s">
        <v>21257</v>
      </c>
      <c r="B17890" s="416" t="s">
        <v>21258</v>
      </c>
      <c r="C17890" s="417" t="s">
        <v>267</v>
      </c>
      <c r="D17890" s="418" t="n">
        <v>1454.69</v>
      </c>
    </row>
    <row r="17891" s="399" customFormat="true" ht="15" hidden="false" customHeight="true" outlineLevel="0" collapsed="false">
      <c r="A17891" s="416" t="s">
        <v>21259</v>
      </c>
      <c r="B17891" s="416" t="s">
        <v>21260</v>
      </c>
      <c r="C17891" s="417" t="s">
        <v>267</v>
      </c>
      <c r="D17891" s="419" t="n">
        <v>535.96</v>
      </c>
    </row>
    <row r="17892" s="399" customFormat="true" ht="15" hidden="false" customHeight="true" outlineLevel="0" collapsed="false">
      <c r="A17892" s="416" t="s">
        <v>21261</v>
      </c>
      <c r="B17892" s="416" t="s">
        <v>21262</v>
      </c>
      <c r="C17892" s="417" t="s">
        <v>267</v>
      </c>
      <c r="D17892" s="419" t="n">
        <v>976.13</v>
      </c>
    </row>
    <row r="17893" s="399" customFormat="true" ht="15" hidden="false" customHeight="true" outlineLevel="0" collapsed="false">
      <c r="A17893" s="416" t="s">
        <v>21263</v>
      </c>
      <c r="B17893" s="416" t="s">
        <v>21264</v>
      </c>
      <c r="C17893" s="417" t="s">
        <v>267</v>
      </c>
      <c r="D17893" s="418" t="n">
        <v>1254.46</v>
      </c>
    </row>
    <row r="17894" s="399" customFormat="true" ht="15" hidden="false" customHeight="true" outlineLevel="0" collapsed="false">
      <c r="A17894" s="416" t="s">
        <v>21265</v>
      </c>
      <c r="B17894" s="416" t="s">
        <v>21266</v>
      </c>
      <c r="C17894" s="417" t="s">
        <v>267</v>
      </c>
      <c r="D17894" s="418" t="n">
        <v>1657.42</v>
      </c>
    </row>
    <row r="17895" s="399" customFormat="true" ht="15" hidden="false" customHeight="true" outlineLevel="0" collapsed="false">
      <c r="A17895" s="416" t="s">
        <v>21267</v>
      </c>
      <c r="B17895" s="416" t="s">
        <v>21268</v>
      </c>
      <c r="C17895" s="417" t="s">
        <v>267</v>
      </c>
      <c r="D17895" s="418" t="n">
        <v>3429.46</v>
      </c>
    </row>
    <row r="17896" s="399" customFormat="true" ht="15" hidden="false" customHeight="true" outlineLevel="0" collapsed="false">
      <c r="A17896" s="416" t="s">
        <v>21269</v>
      </c>
      <c r="B17896" s="416" t="s">
        <v>21270</v>
      </c>
      <c r="C17896" s="417" t="s">
        <v>267</v>
      </c>
      <c r="D17896" s="419" t="n">
        <v>248.2</v>
      </c>
    </row>
    <row r="17897" s="399" customFormat="true" ht="15" hidden="false" customHeight="true" outlineLevel="0" collapsed="false">
      <c r="A17897" s="416" t="s">
        <v>21271</v>
      </c>
      <c r="B17897" s="416" t="s">
        <v>21272</v>
      </c>
      <c r="C17897" s="417" t="s">
        <v>267</v>
      </c>
      <c r="D17897" s="419" t="n">
        <v>285.79</v>
      </c>
    </row>
    <row r="17898" s="399" customFormat="true" ht="15" hidden="false" customHeight="true" outlineLevel="0" collapsed="false">
      <c r="A17898" s="416" t="s">
        <v>21273</v>
      </c>
      <c r="B17898" s="416" t="s">
        <v>21274</v>
      </c>
      <c r="C17898" s="417" t="s">
        <v>267</v>
      </c>
      <c r="D17898" s="419" t="n">
        <v>649.02</v>
      </c>
    </row>
    <row r="17899" s="399" customFormat="true" ht="15" hidden="false" customHeight="true" outlineLevel="0" collapsed="false">
      <c r="A17899" s="416" t="s">
        <v>21275</v>
      </c>
      <c r="B17899" s="416" t="s">
        <v>21276</v>
      </c>
      <c r="C17899" s="417" t="s">
        <v>267</v>
      </c>
      <c r="D17899" s="419" t="n">
        <v>688.62</v>
      </c>
    </row>
    <row r="17900" s="399" customFormat="true" ht="15" hidden="false" customHeight="true" outlineLevel="0" collapsed="false">
      <c r="A17900" s="416" t="s">
        <v>21277</v>
      </c>
      <c r="B17900" s="416" t="s">
        <v>21278</v>
      </c>
      <c r="C17900" s="417" t="s">
        <v>267</v>
      </c>
      <c r="D17900" s="419" t="n">
        <v>929.93</v>
      </c>
    </row>
    <row r="17901" s="399" customFormat="true" ht="15" hidden="false" customHeight="true" outlineLevel="0" collapsed="false">
      <c r="A17901" s="416" t="s">
        <v>21279</v>
      </c>
      <c r="B17901" s="416" t="s">
        <v>21280</v>
      </c>
      <c r="C17901" s="417" t="s">
        <v>267</v>
      </c>
      <c r="D17901" s="419" t="n">
        <v>279.54</v>
      </c>
    </row>
    <row r="17902" s="399" customFormat="true" ht="15" hidden="false" customHeight="true" outlineLevel="0" collapsed="false">
      <c r="A17902" s="416" t="s">
        <v>21281</v>
      </c>
      <c r="B17902" s="416" t="s">
        <v>21282</v>
      </c>
      <c r="C17902" s="417" t="s">
        <v>267</v>
      </c>
      <c r="D17902" s="419" t="n">
        <v>604.09</v>
      </c>
    </row>
    <row r="17903" s="399" customFormat="true" ht="15" hidden="false" customHeight="true" outlineLevel="0" collapsed="false">
      <c r="A17903" s="416" t="s">
        <v>21283</v>
      </c>
      <c r="B17903" s="416" t="s">
        <v>21284</v>
      </c>
      <c r="C17903" s="417" t="s">
        <v>267</v>
      </c>
      <c r="D17903" s="419" t="n">
        <v>628.76</v>
      </c>
    </row>
    <row r="17904" s="399" customFormat="true" ht="15" hidden="false" customHeight="true" outlineLevel="0" collapsed="false">
      <c r="A17904" s="416" t="s">
        <v>21285</v>
      </c>
      <c r="B17904" s="416" t="s">
        <v>21286</v>
      </c>
      <c r="C17904" s="417" t="s">
        <v>267</v>
      </c>
      <c r="D17904" s="419" t="n">
        <v>851.7</v>
      </c>
    </row>
    <row r="17905" s="399" customFormat="true" ht="15" hidden="false" customHeight="true" outlineLevel="0" collapsed="false">
      <c r="A17905" s="416" t="s">
        <v>21287</v>
      </c>
      <c r="B17905" s="416" t="s">
        <v>21288</v>
      </c>
      <c r="C17905" s="417" t="s">
        <v>267</v>
      </c>
      <c r="D17905" s="418" t="n">
        <v>1205.94</v>
      </c>
    </row>
    <row r="17906" s="399" customFormat="true" ht="15" hidden="false" customHeight="true" outlineLevel="0" collapsed="false">
      <c r="A17906" s="416" t="s">
        <v>21289</v>
      </c>
      <c r="B17906" s="416" t="s">
        <v>21290</v>
      </c>
      <c r="C17906" s="417" t="s">
        <v>267</v>
      </c>
      <c r="D17906" s="418" t="n">
        <v>3508.32</v>
      </c>
    </row>
    <row r="17907" s="399" customFormat="true" ht="15" hidden="false" customHeight="true" outlineLevel="0" collapsed="false">
      <c r="A17907" s="414" t="s">
        <v>21291</v>
      </c>
      <c r="B17907" s="414" t="s">
        <v>21292</v>
      </c>
      <c r="C17907" s="415"/>
      <c r="D17907" s="415"/>
    </row>
    <row r="17908" s="399" customFormat="true" ht="15" hidden="false" customHeight="true" outlineLevel="0" collapsed="false">
      <c r="A17908" s="416" t="s">
        <v>21293</v>
      </c>
      <c r="B17908" s="416" t="s">
        <v>21294</v>
      </c>
      <c r="C17908" s="417" t="s">
        <v>274</v>
      </c>
      <c r="D17908" s="419" t="n">
        <v>16.44</v>
      </c>
    </row>
    <row r="17909" s="399" customFormat="true" ht="15" hidden="false" customHeight="true" outlineLevel="0" collapsed="false">
      <c r="A17909" s="416" t="s">
        <v>21295</v>
      </c>
      <c r="B17909" s="416" t="s">
        <v>21296</v>
      </c>
      <c r="C17909" s="417" t="s">
        <v>274</v>
      </c>
      <c r="D17909" s="419" t="n">
        <v>20.48</v>
      </c>
    </row>
    <row r="17910" s="399" customFormat="true" ht="15" hidden="false" customHeight="true" outlineLevel="0" collapsed="false">
      <c r="A17910" s="416" t="s">
        <v>21297</v>
      </c>
      <c r="B17910" s="416" t="s">
        <v>21298</v>
      </c>
      <c r="C17910" s="417" t="s">
        <v>274</v>
      </c>
      <c r="D17910" s="419" t="n">
        <v>23.55</v>
      </c>
    </row>
    <row r="17911" s="399" customFormat="true" ht="15" hidden="false" customHeight="true" outlineLevel="0" collapsed="false">
      <c r="A17911" s="416" t="s">
        <v>21299</v>
      </c>
      <c r="B17911" s="416" t="s">
        <v>21300</v>
      </c>
      <c r="C17911" s="417" t="s">
        <v>274</v>
      </c>
      <c r="D17911" s="419" t="n">
        <v>31.71</v>
      </c>
    </row>
    <row r="17912" s="399" customFormat="true" ht="15" hidden="false" customHeight="true" outlineLevel="0" collapsed="false">
      <c r="A17912" s="416" t="s">
        <v>21301</v>
      </c>
      <c r="B17912" s="416" t="s">
        <v>21302</v>
      </c>
      <c r="C17912" s="417" t="s">
        <v>274</v>
      </c>
      <c r="D17912" s="419" t="n">
        <v>38.21</v>
      </c>
    </row>
    <row r="17913" s="399" customFormat="true" ht="15" hidden="false" customHeight="true" outlineLevel="0" collapsed="false">
      <c r="A17913" s="416" t="s">
        <v>21303</v>
      </c>
      <c r="B17913" s="416" t="s">
        <v>21304</v>
      </c>
      <c r="C17913" s="417" t="s">
        <v>274</v>
      </c>
      <c r="D17913" s="419" t="n">
        <v>45.79</v>
      </c>
    </row>
    <row r="17914" s="399" customFormat="true" ht="15" hidden="false" customHeight="true" outlineLevel="0" collapsed="false">
      <c r="A17914" s="416" t="s">
        <v>21305</v>
      </c>
      <c r="B17914" s="416" t="s">
        <v>21306</v>
      </c>
      <c r="C17914" s="417" t="s">
        <v>274</v>
      </c>
      <c r="D17914" s="419" t="n">
        <v>53.49</v>
      </c>
    </row>
    <row r="17915" s="399" customFormat="true" ht="15" hidden="false" customHeight="true" outlineLevel="0" collapsed="false">
      <c r="A17915" s="414" t="s">
        <v>21307</v>
      </c>
      <c r="B17915" s="414" t="s">
        <v>21308</v>
      </c>
      <c r="C17915" s="415"/>
      <c r="D17915" s="415"/>
    </row>
    <row r="17916" s="399" customFormat="true" ht="15" hidden="false" customHeight="true" outlineLevel="0" collapsed="false">
      <c r="A17916" s="416" t="s">
        <v>21309</v>
      </c>
      <c r="B17916" s="416" t="s">
        <v>21310</v>
      </c>
      <c r="C17916" s="417" t="s">
        <v>274</v>
      </c>
      <c r="D17916" s="419" t="n">
        <v>65.4</v>
      </c>
    </row>
    <row r="17917" s="399" customFormat="true" ht="15" hidden="false" customHeight="true" outlineLevel="0" collapsed="false">
      <c r="A17917" s="416" t="s">
        <v>21311</v>
      </c>
      <c r="B17917" s="416" t="s">
        <v>21312</v>
      </c>
      <c r="C17917" s="417" t="s">
        <v>274</v>
      </c>
      <c r="D17917" s="419" t="n">
        <v>87.66</v>
      </c>
    </row>
    <row r="17918" s="399" customFormat="true" ht="15" hidden="false" customHeight="true" outlineLevel="0" collapsed="false">
      <c r="A17918" s="416" t="s">
        <v>21313</v>
      </c>
      <c r="B17918" s="416" t="s">
        <v>21314</v>
      </c>
      <c r="C17918" s="417" t="s">
        <v>274</v>
      </c>
      <c r="D17918" s="419" t="n">
        <v>101.27</v>
      </c>
    </row>
    <row r="17919" s="399" customFormat="true" ht="15" hidden="false" customHeight="true" outlineLevel="0" collapsed="false">
      <c r="A17919" s="416" t="s">
        <v>21315</v>
      </c>
      <c r="B17919" s="416" t="s">
        <v>21316</v>
      </c>
      <c r="C17919" s="417" t="s">
        <v>274</v>
      </c>
      <c r="D17919" s="419" t="n">
        <v>120.41</v>
      </c>
    </row>
    <row r="17920" s="399" customFormat="true" ht="15" hidden="false" customHeight="true" outlineLevel="0" collapsed="false">
      <c r="A17920" s="409" t="s">
        <v>14741</v>
      </c>
      <c r="B17920" s="410" t="s">
        <v>262</v>
      </c>
      <c r="C17920" s="411" t="s">
        <v>14742</v>
      </c>
      <c r="D17920" s="412" t="s">
        <v>14743</v>
      </c>
    </row>
    <row r="17921" s="399" customFormat="true" ht="15" hidden="false" customHeight="true" outlineLevel="0" collapsed="false">
      <c r="A17921" s="416" t="s">
        <v>21317</v>
      </c>
      <c r="B17921" s="416" t="s">
        <v>21318</v>
      </c>
      <c r="C17921" s="417" t="s">
        <v>274</v>
      </c>
      <c r="D17921" s="419" t="n">
        <v>139.27</v>
      </c>
    </row>
    <row r="17922" s="399" customFormat="true" ht="15" hidden="false" customHeight="true" outlineLevel="0" collapsed="false">
      <c r="A17922" s="416" t="s">
        <v>21319</v>
      </c>
      <c r="B17922" s="416" t="s">
        <v>21320</v>
      </c>
      <c r="C17922" s="417" t="s">
        <v>274</v>
      </c>
      <c r="D17922" s="419" t="n">
        <v>159.79</v>
      </c>
    </row>
    <row r="17923" s="399" customFormat="true" ht="15" hidden="false" customHeight="true" outlineLevel="0" collapsed="false">
      <c r="A17923" s="416" t="s">
        <v>21321</v>
      </c>
      <c r="B17923" s="416" t="s">
        <v>21322</v>
      </c>
      <c r="C17923" s="417" t="s">
        <v>274</v>
      </c>
      <c r="D17923" s="419" t="n">
        <v>181.42</v>
      </c>
    </row>
    <row r="17924" s="399" customFormat="true" ht="15" hidden="false" customHeight="true" outlineLevel="0" collapsed="false">
      <c r="A17924" s="416" t="s">
        <v>21323</v>
      </c>
      <c r="B17924" s="416" t="s">
        <v>21324</v>
      </c>
      <c r="C17924" s="417" t="s">
        <v>274</v>
      </c>
      <c r="D17924" s="419" t="n">
        <v>198.11</v>
      </c>
    </row>
    <row r="17925" s="399" customFormat="true" ht="15" hidden="false" customHeight="true" outlineLevel="0" collapsed="false">
      <c r="A17925" s="416" t="s">
        <v>21325</v>
      </c>
      <c r="B17925" s="416" t="s">
        <v>21326</v>
      </c>
      <c r="C17925" s="417" t="s">
        <v>274</v>
      </c>
      <c r="D17925" s="419" t="n">
        <v>217.44</v>
      </c>
    </row>
    <row r="17926" s="399" customFormat="true" ht="15" hidden="false" customHeight="true" outlineLevel="0" collapsed="false">
      <c r="A17926" s="416" t="s">
        <v>21327</v>
      </c>
      <c r="B17926" s="416" t="s">
        <v>21328</v>
      </c>
      <c r="C17926" s="417" t="s">
        <v>274</v>
      </c>
      <c r="D17926" s="419" t="n">
        <v>249.56</v>
      </c>
    </row>
    <row r="17927" s="399" customFormat="true" ht="15" hidden="false" customHeight="true" outlineLevel="0" collapsed="false">
      <c r="A17927" s="416" t="s">
        <v>21329</v>
      </c>
      <c r="B17927" s="416" t="s">
        <v>21330</v>
      </c>
      <c r="C17927" s="417" t="s">
        <v>274</v>
      </c>
      <c r="D17927" s="419" t="n">
        <v>267.27</v>
      </c>
    </row>
    <row r="17928" s="399" customFormat="true" ht="15" hidden="false" customHeight="true" outlineLevel="0" collapsed="false">
      <c r="A17928" s="414" t="s">
        <v>21331</v>
      </c>
      <c r="B17928" s="414" t="s">
        <v>21332</v>
      </c>
      <c r="C17928" s="415"/>
      <c r="D17928" s="415"/>
    </row>
    <row r="17929" s="399" customFormat="true" ht="15" hidden="false" customHeight="true" outlineLevel="0" collapsed="false">
      <c r="A17929" s="416" t="s">
        <v>21333</v>
      </c>
      <c r="B17929" s="416" t="s">
        <v>21334</v>
      </c>
      <c r="C17929" s="417" t="s">
        <v>274</v>
      </c>
      <c r="D17929" s="419" t="n">
        <v>46</v>
      </c>
    </row>
    <row r="17930" s="399" customFormat="true" ht="15" hidden="false" customHeight="true" outlineLevel="0" collapsed="false">
      <c r="A17930" s="416" t="s">
        <v>21335</v>
      </c>
      <c r="B17930" s="416" t="s">
        <v>21336</v>
      </c>
      <c r="C17930" s="417" t="s">
        <v>274</v>
      </c>
      <c r="D17930" s="419" t="n">
        <v>54.32</v>
      </c>
    </row>
    <row r="17931" s="399" customFormat="true" ht="15" hidden="false" customHeight="true" outlineLevel="0" collapsed="false">
      <c r="A17931" s="416" t="s">
        <v>21337</v>
      </c>
      <c r="B17931" s="416" t="s">
        <v>21338</v>
      </c>
      <c r="C17931" s="417" t="s">
        <v>274</v>
      </c>
      <c r="D17931" s="419" t="n">
        <v>59.58</v>
      </c>
    </row>
    <row r="17932" s="399" customFormat="true" ht="15" hidden="false" customHeight="true" outlineLevel="0" collapsed="false">
      <c r="A17932" s="416" t="s">
        <v>21339</v>
      </c>
      <c r="B17932" s="416" t="s">
        <v>21340</v>
      </c>
      <c r="C17932" s="417" t="s">
        <v>274</v>
      </c>
      <c r="D17932" s="419" t="n">
        <v>127.77</v>
      </c>
    </row>
    <row r="17933" s="399" customFormat="true" ht="15" hidden="false" customHeight="true" outlineLevel="0" collapsed="false">
      <c r="A17933" s="416" t="s">
        <v>21341</v>
      </c>
      <c r="B17933" s="416" t="s">
        <v>21342</v>
      </c>
      <c r="C17933" s="417" t="s">
        <v>267</v>
      </c>
      <c r="D17933" s="419" t="n">
        <v>22.67</v>
      </c>
    </row>
    <row r="17934" s="399" customFormat="true" ht="15" hidden="false" customHeight="true" outlineLevel="0" collapsed="false">
      <c r="A17934" s="416" t="s">
        <v>21343</v>
      </c>
      <c r="B17934" s="416" t="s">
        <v>21344</v>
      </c>
      <c r="C17934" s="417" t="s">
        <v>267</v>
      </c>
      <c r="D17934" s="419" t="n">
        <v>28.54</v>
      </c>
    </row>
    <row r="17935" s="399" customFormat="true" ht="15" hidden="false" customHeight="true" outlineLevel="0" collapsed="false">
      <c r="A17935" s="416" t="s">
        <v>21345</v>
      </c>
      <c r="B17935" s="416" t="s">
        <v>21346</v>
      </c>
      <c r="C17935" s="417" t="s">
        <v>267</v>
      </c>
      <c r="D17935" s="419" t="n">
        <v>35.39</v>
      </c>
    </row>
    <row r="17936" s="399" customFormat="true" ht="15" hidden="false" customHeight="true" outlineLevel="0" collapsed="false">
      <c r="A17936" s="416" t="s">
        <v>21347</v>
      </c>
      <c r="B17936" s="416" t="s">
        <v>21348</v>
      </c>
      <c r="C17936" s="417" t="s">
        <v>267</v>
      </c>
      <c r="D17936" s="419" t="n">
        <v>41.91</v>
      </c>
    </row>
    <row r="17937" s="399" customFormat="true" ht="15" hidden="false" customHeight="true" outlineLevel="0" collapsed="false">
      <c r="A17937" s="416" t="s">
        <v>21349</v>
      </c>
      <c r="B17937" s="416" t="s">
        <v>21350</v>
      </c>
      <c r="C17937" s="417" t="s">
        <v>267</v>
      </c>
      <c r="D17937" s="419" t="n">
        <v>23.19</v>
      </c>
    </row>
    <row r="17938" s="399" customFormat="true" ht="15" hidden="false" customHeight="true" outlineLevel="0" collapsed="false">
      <c r="A17938" s="416" t="s">
        <v>21351</v>
      </c>
      <c r="B17938" s="416" t="s">
        <v>21352</v>
      </c>
      <c r="C17938" s="417" t="s">
        <v>267</v>
      </c>
      <c r="D17938" s="419" t="n">
        <v>28.09</v>
      </c>
    </row>
    <row r="17939" s="399" customFormat="true" ht="15" hidden="false" customHeight="true" outlineLevel="0" collapsed="false">
      <c r="A17939" s="416" t="s">
        <v>21353</v>
      </c>
      <c r="B17939" s="416" t="s">
        <v>21354</v>
      </c>
      <c r="C17939" s="417" t="s">
        <v>267</v>
      </c>
      <c r="D17939" s="419" t="n">
        <v>40</v>
      </c>
    </row>
    <row r="17940" s="399" customFormat="true" ht="15" hidden="false" customHeight="true" outlineLevel="0" collapsed="false">
      <c r="A17940" s="416" t="s">
        <v>21355</v>
      </c>
      <c r="B17940" s="416" t="s">
        <v>21356</v>
      </c>
      <c r="C17940" s="417" t="s">
        <v>267</v>
      </c>
      <c r="D17940" s="419" t="n">
        <v>59.95</v>
      </c>
    </row>
    <row r="17941" s="399" customFormat="true" ht="15" hidden="false" customHeight="true" outlineLevel="0" collapsed="false">
      <c r="A17941" s="416" t="s">
        <v>21357</v>
      </c>
      <c r="B17941" s="416" t="s">
        <v>21358</v>
      </c>
      <c r="C17941" s="417" t="s">
        <v>267</v>
      </c>
      <c r="D17941" s="419" t="n">
        <v>25.96</v>
      </c>
    </row>
    <row r="17942" s="399" customFormat="true" ht="15" hidden="false" customHeight="true" outlineLevel="0" collapsed="false">
      <c r="A17942" s="416" t="s">
        <v>21359</v>
      </c>
      <c r="B17942" s="416" t="s">
        <v>21360</v>
      </c>
      <c r="C17942" s="417" t="s">
        <v>267</v>
      </c>
      <c r="D17942" s="419" t="n">
        <v>29.99</v>
      </c>
    </row>
    <row r="17943" s="399" customFormat="true" ht="15" hidden="false" customHeight="true" outlineLevel="0" collapsed="false">
      <c r="A17943" s="416" t="s">
        <v>21361</v>
      </c>
      <c r="B17943" s="416" t="s">
        <v>21362</v>
      </c>
      <c r="C17943" s="417" t="s">
        <v>267</v>
      </c>
      <c r="D17943" s="419" t="n">
        <v>39.03</v>
      </c>
    </row>
    <row r="17944" s="399" customFormat="true" ht="15" hidden="false" customHeight="true" outlineLevel="0" collapsed="false">
      <c r="A17944" s="416" t="s">
        <v>21363</v>
      </c>
      <c r="B17944" s="416" t="s">
        <v>21364</v>
      </c>
      <c r="C17944" s="417" t="s">
        <v>267</v>
      </c>
      <c r="D17944" s="419" t="n">
        <v>54.45</v>
      </c>
    </row>
    <row r="17945" s="399" customFormat="true" ht="15" hidden="false" customHeight="true" outlineLevel="0" collapsed="false">
      <c r="A17945" s="416" t="s">
        <v>21365</v>
      </c>
      <c r="B17945" s="416" t="s">
        <v>21366</v>
      </c>
      <c r="C17945" s="417" t="s">
        <v>267</v>
      </c>
      <c r="D17945" s="419" t="n">
        <v>23.55</v>
      </c>
    </row>
    <row r="17946" s="399" customFormat="true" ht="15" hidden="false" customHeight="true" outlineLevel="0" collapsed="false">
      <c r="A17946" s="416" t="s">
        <v>21367</v>
      </c>
      <c r="B17946" s="416" t="s">
        <v>21368</v>
      </c>
      <c r="C17946" s="417" t="s">
        <v>267</v>
      </c>
      <c r="D17946" s="419" t="n">
        <v>34</v>
      </c>
    </row>
    <row r="17947" s="399" customFormat="true" ht="15" hidden="false" customHeight="true" outlineLevel="0" collapsed="false">
      <c r="A17947" s="409" t="s">
        <v>14741</v>
      </c>
      <c r="B17947" s="410" t="s">
        <v>262</v>
      </c>
      <c r="C17947" s="411" t="s">
        <v>14742</v>
      </c>
      <c r="D17947" s="412" t="s">
        <v>14743</v>
      </c>
    </row>
    <row r="17948" s="399" customFormat="true" ht="15" hidden="false" customHeight="true" outlineLevel="0" collapsed="false">
      <c r="A17948" s="416" t="s">
        <v>21369</v>
      </c>
      <c r="B17948" s="416" t="s">
        <v>21370</v>
      </c>
      <c r="C17948" s="417" t="s">
        <v>267</v>
      </c>
      <c r="D17948" s="419" t="n">
        <v>49.05</v>
      </c>
    </row>
    <row r="17949" s="399" customFormat="true" ht="15" hidden="false" customHeight="true" outlineLevel="0" collapsed="false">
      <c r="A17949" s="416" t="s">
        <v>21371</v>
      </c>
      <c r="B17949" s="416" t="s">
        <v>21372</v>
      </c>
      <c r="C17949" s="417" t="s">
        <v>267</v>
      </c>
      <c r="D17949" s="419" t="n">
        <v>44.14</v>
      </c>
    </row>
    <row r="17950" s="399" customFormat="true" ht="15" hidden="false" customHeight="true" outlineLevel="0" collapsed="false">
      <c r="A17950" s="416" t="s">
        <v>21373</v>
      </c>
      <c r="B17950" s="416" t="s">
        <v>21374</v>
      </c>
      <c r="C17950" s="417" t="s">
        <v>267</v>
      </c>
      <c r="D17950" s="419" t="n">
        <v>58.93</v>
      </c>
    </row>
    <row r="17951" s="399" customFormat="true" ht="15" hidden="false" customHeight="true" outlineLevel="0" collapsed="false">
      <c r="A17951" s="416" t="s">
        <v>21375</v>
      </c>
      <c r="B17951" s="416" t="s">
        <v>21376</v>
      </c>
      <c r="C17951" s="417" t="s">
        <v>267</v>
      </c>
      <c r="D17951" s="419" t="n">
        <v>93.84</v>
      </c>
    </row>
    <row r="17952" s="399" customFormat="true" ht="15" hidden="false" customHeight="true" outlineLevel="0" collapsed="false">
      <c r="A17952" s="416" t="s">
        <v>21377</v>
      </c>
      <c r="B17952" s="416" t="s">
        <v>21378</v>
      </c>
      <c r="C17952" s="417" t="s">
        <v>267</v>
      </c>
      <c r="D17952" s="419" t="n">
        <v>85.41</v>
      </c>
    </row>
    <row r="17953" s="399" customFormat="true" ht="15" hidden="false" customHeight="true" outlineLevel="0" collapsed="false">
      <c r="A17953" s="416" t="s">
        <v>21379</v>
      </c>
      <c r="B17953" s="416" t="s">
        <v>21380</v>
      </c>
      <c r="C17953" s="417" t="s">
        <v>267</v>
      </c>
      <c r="D17953" s="419" t="n">
        <v>176.6</v>
      </c>
    </row>
    <row r="17954" s="399" customFormat="true" ht="15" hidden="false" customHeight="true" outlineLevel="0" collapsed="false">
      <c r="A17954" s="416" t="s">
        <v>21381</v>
      </c>
      <c r="B17954" s="416" t="s">
        <v>21382</v>
      </c>
      <c r="C17954" s="417" t="s">
        <v>267</v>
      </c>
      <c r="D17954" s="419" t="n">
        <v>44.97</v>
      </c>
    </row>
    <row r="17955" s="399" customFormat="true" ht="15" hidden="false" customHeight="true" outlineLevel="0" collapsed="false">
      <c r="A17955" s="416" t="s">
        <v>21383</v>
      </c>
      <c r="B17955" s="416" t="s">
        <v>21384</v>
      </c>
      <c r="C17955" s="417" t="s">
        <v>267</v>
      </c>
      <c r="D17955" s="419" t="n">
        <v>56.13</v>
      </c>
    </row>
    <row r="17956" s="399" customFormat="true" ht="15" hidden="false" customHeight="true" outlineLevel="0" collapsed="false">
      <c r="A17956" s="416" t="s">
        <v>21385</v>
      </c>
      <c r="B17956" s="416" t="s">
        <v>21386</v>
      </c>
      <c r="C17956" s="417" t="s">
        <v>267</v>
      </c>
      <c r="D17956" s="419" t="n">
        <v>91.65</v>
      </c>
    </row>
    <row r="17957" s="399" customFormat="true" ht="15" hidden="false" customHeight="true" outlineLevel="0" collapsed="false">
      <c r="A17957" s="416" t="s">
        <v>21387</v>
      </c>
      <c r="B17957" s="416" t="s">
        <v>21388</v>
      </c>
      <c r="C17957" s="417" t="s">
        <v>267</v>
      </c>
      <c r="D17957" s="419" t="n">
        <v>50</v>
      </c>
    </row>
    <row r="17958" s="399" customFormat="true" ht="15" hidden="false" customHeight="true" outlineLevel="0" collapsed="false">
      <c r="A17958" s="416" t="s">
        <v>21389</v>
      </c>
      <c r="B17958" s="416" t="s">
        <v>21390</v>
      </c>
      <c r="C17958" s="417" t="s">
        <v>267</v>
      </c>
      <c r="D17958" s="419" t="n">
        <v>81.41</v>
      </c>
    </row>
    <row r="17959" s="399" customFormat="true" ht="15" hidden="false" customHeight="true" outlineLevel="0" collapsed="false">
      <c r="A17959" s="416" t="s">
        <v>21391</v>
      </c>
      <c r="B17959" s="416" t="s">
        <v>21392</v>
      </c>
      <c r="C17959" s="417" t="s">
        <v>267</v>
      </c>
      <c r="D17959" s="419" t="n">
        <v>69.05</v>
      </c>
    </row>
    <row r="17960" s="399" customFormat="true" ht="15" hidden="false" customHeight="true" outlineLevel="0" collapsed="false">
      <c r="A17960" s="416" t="s">
        <v>21393</v>
      </c>
      <c r="B17960" s="416" t="s">
        <v>21394</v>
      </c>
      <c r="C17960" s="417" t="s">
        <v>267</v>
      </c>
      <c r="D17960" s="419" t="n">
        <v>87.7</v>
      </c>
    </row>
    <row r="17961" s="399" customFormat="true" ht="15" hidden="false" customHeight="true" outlineLevel="0" collapsed="false">
      <c r="A17961" s="416" t="s">
        <v>21395</v>
      </c>
      <c r="B17961" s="416" t="s">
        <v>21396</v>
      </c>
      <c r="C17961" s="417" t="s">
        <v>267</v>
      </c>
      <c r="D17961" s="419" t="n">
        <v>110.19</v>
      </c>
    </row>
    <row r="17962" s="399" customFormat="true" ht="15" hidden="false" customHeight="true" outlineLevel="0" collapsed="false">
      <c r="A17962" s="416" t="s">
        <v>21397</v>
      </c>
      <c r="B17962" s="416" t="s">
        <v>21398</v>
      </c>
      <c r="C17962" s="417" t="s">
        <v>267</v>
      </c>
      <c r="D17962" s="419" t="n">
        <v>86.59</v>
      </c>
    </row>
    <row r="17963" s="399" customFormat="true" ht="15" hidden="false" customHeight="true" outlineLevel="0" collapsed="false">
      <c r="A17963" s="416" t="s">
        <v>21399</v>
      </c>
      <c r="B17963" s="416" t="s">
        <v>21400</v>
      </c>
      <c r="C17963" s="417" t="s">
        <v>267</v>
      </c>
      <c r="D17963" s="419" t="n">
        <v>75.3</v>
      </c>
    </row>
    <row r="17964" s="399" customFormat="true" ht="15" hidden="false" customHeight="true" outlineLevel="0" collapsed="false">
      <c r="A17964" s="416" t="s">
        <v>21401</v>
      </c>
      <c r="B17964" s="416" t="s">
        <v>21402</v>
      </c>
      <c r="C17964" s="417" t="s">
        <v>267</v>
      </c>
      <c r="D17964" s="419" t="n">
        <v>20.91</v>
      </c>
    </row>
    <row r="17965" s="399" customFormat="true" ht="15" hidden="false" customHeight="true" outlineLevel="0" collapsed="false">
      <c r="A17965" s="416" t="s">
        <v>21403</v>
      </c>
      <c r="B17965" s="416" t="s">
        <v>21404</v>
      </c>
      <c r="C17965" s="417" t="s">
        <v>267</v>
      </c>
      <c r="D17965" s="419" t="n">
        <v>39.66</v>
      </c>
    </row>
    <row r="17966" s="399" customFormat="true" ht="15" hidden="false" customHeight="true" outlineLevel="0" collapsed="false">
      <c r="A17966" s="416" t="s">
        <v>21405</v>
      </c>
      <c r="B17966" s="416" t="s">
        <v>21406</v>
      </c>
      <c r="C17966" s="417" t="s">
        <v>267</v>
      </c>
      <c r="D17966" s="419" t="n">
        <v>57.81</v>
      </c>
    </row>
    <row r="17967" s="399" customFormat="true" ht="15" hidden="false" customHeight="true" outlineLevel="0" collapsed="false">
      <c r="A17967" s="416" t="s">
        <v>21407</v>
      </c>
      <c r="B17967" s="416" t="s">
        <v>21408</v>
      </c>
      <c r="C17967" s="417" t="s">
        <v>11250</v>
      </c>
      <c r="D17967" s="419" t="n">
        <v>81.3</v>
      </c>
    </row>
    <row r="17968" s="399" customFormat="true" ht="15" hidden="false" customHeight="true" outlineLevel="0" collapsed="false">
      <c r="A17968" s="421" t="n">
        <v>47</v>
      </c>
      <c r="B17968" s="414" t="s">
        <v>21409</v>
      </c>
      <c r="C17968" s="415"/>
      <c r="D17968" s="415"/>
    </row>
    <row r="17969" s="399" customFormat="true" ht="15" hidden="false" customHeight="true" outlineLevel="0" collapsed="false">
      <c r="A17969" s="414" t="s">
        <v>21410</v>
      </c>
      <c r="B17969" s="414" t="s">
        <v>21411</v>
      </c>
      <c r="C17969" s="415"/>
      <c r="D17969" s="415"/>
    </row>
    <row r="17970" s="399" customFormat="true" ht="15" hidden="false" customHeight="true" outlineLevel="0" collapsed="false">
      <c r="A17970" s="416" t="s">
        <v>21412</v>
      </c>
      <c r="B17970" s="416" t="s">
        <v>21413</v>
      </c>
      <c r="C17970" s="417" t="s">
        <v>267</v>
      </c>
      <c r="D17970" s="419" t="n">
        <v>64.08</v>
      </c>
    </row>
    <row r="17971" s="399" customFormat="true" ht="15" hidden="false" customHeight="true" outlineLevel="0" collapsed="false">
      <c r="A17971" s="416" t="s">
        <v>21414</v>
      </c>
      <c r="B17971" s="416" t="s">
        <v>21415</v>
      </c>
      <c r="C17971" s="417" t="s">
        <v>267</v>
      </c>
      <c r="D17971" s="419" t="n">
        <v>87.18</v>
      </c>
    </row>
    <row r="17972" s="399" customFormat="true" ht="15" hidden="false" customHeight="true" outlineLevel="0" collapsed="false">
      <c r="A17972" s="416" t="s">
        <v>21416</v>
      </c>
      <c r="B17972" s="416" t="s">
        <v>21417</v>
      </c>
      <c r="C17972" s="417" t="s">
        <v>267</v>
      </c>
      <c r="D17972" s="419" t="n">
        <v>111.08</v>
      </c>
    </row>
    <row r="17973" s="399" customFormat="true" ht="15" hidden="false" customHeight="true" outlineLevel="0" collapsed="false">
      <c r="A17973" s="416" t="s">
        <v>21418</v>
      </c>
      <c r="B17973" s="416" t="s">
        <v>21419</v>
      </c>
      <c r="C17973" s="417" t="s">
        <v>267</v>
      </c>
      <c r="D17973" s="419" t="n">
        <v>135.5</v>
      </c>
    </row>
    <row r="17974" s="399" customFormat="true" ht="15" hidden="false" customHeight="true" outlineLevel="0" collapsed="false">
      <c r="A17974" s="416" t="s">
        <v>21420</v>
      </c>
      <c r="B17974" s="416" t="s">
        <v>21421</v>
      </c>
      <c r="C17974" s="417" t="s">
        <v>267</v>
      </c>
      <c r="D17974" s="419" t="n">
        <v>160.99</v>
      </c>
    </row>
    <row r="17975" s="399" customFormat="true" ht="15" hidden="false" customHeight="true" outlineLevel="0" collapsed="false">
      <c r="A17975" s="416" t="s">
        <v>21422</v>
      </c>
      <c r="B17975" s="416" t="s">
        <v>21423</v>
      </c>
      <c r="C17975" s="417" t="s">
        <v>267</v>
      </c>
      <c r="D17975" s="419" t="n">
        <v>213.64</v>
      </c>
    </row>
    <row r="17976" s="399" customFormat="true" ht="15" hidden="false" customHeight="true" outlineLevel="0" collapsed="false">
      <c r="A17976" s="416" t="s">
        <v>21424</v>
      </c>
      <c r="B17976" s="416" t="s">
        <v>21425</v>
      </c>
      <c r="C17976" s="417" t="s">
        <v>267</v>
      </c>
      <c r="D17976" s="419" t="n">
        <v>451.66</v>
      </c>
    </row>
    <row r="17977" s="399" customFormat="true" ht="15" hidden="false" customHeight="true" outlineLevel="0" collapsed="false">
      <c r="A17977" s="416" t="s">
        <v>21426</v>
      </c>
      <c r="B17977" s="416" t="s">
        <v>21427</v>
      </c>
      <c r="C17977" s="417" t="s">
        <v>267</v>
      </c>
      <c r="D17977" s="419" t="n">
        <v>723.46</v>
      </c>
    </row>
    <row r="17978" s="399" customFormat="true" ht="15" hidden="false" customHeight="true" outlineLevel="0" collapsed="false">
      <c r="A17978" s="416" t="s">
        <v>21428</v>
      </c>
      <c r="B17978" s="416" t="s">
        <v>21429</v>
      </c>
      <c r="C17978" s="417" t="s">
        <v>267</v>
      </c>
      <c r="D17978" s="418" t="n">
        <v>1190.36</v>
      </c>
    </row>
    <row r="17979" s="399" customFormat="true" ht="15" hidden="false" customHeight="true" outlineLevel="0" collapsed="false">
      <c r="A17979" s="409" t="s">
        <v>14741</v>
      </c>
      <c r="B17979" s="410" t="s">
        <v>262</v>
      </c>
      <c r="C17979" s="411" t="s">
        <v>14742</v>
      </c>
      <c r="D17979" s="412" t="s">
        <v>14743</v>
      </c>
    </row>
    <row r="17980" s="399" customFormat="true" ht="15" hidden="false" customHeight="true" outlineLevel="0" collapsed="false">
      <c r="A17980" s="416" t="s">
        <v>21430</v>
      </c>
      <c r="B17980" s="416" t="s">
        <v>21431</v>
      </c>
      <c r="C17980" s="417" t="s">
        <v>267</v>
      </c>
      <c r="D17980" s="419" t="n">
        <v>102.91</v>
      </c>
    </row>
    <row r="17981" s="399" customFormat="true" ht="15" hidden="false" customHeight="true" outlineLevel="0" collapsed="false">
      <c r="A17981" s="416" t="s">
        <v>21432</v>
      </c>
      <c r="B17981" s="416" t="s">
        <v>21433</v>
      </c>
      <c r="C17981" s="417" t="s">
        <v>267</v>
      </c>
      <c r="D17981" s="419" t="n">
        <v>53.83</v>
      </c>
    </row>
    <row r="17982" s="399" customFormat="true" ht="15" hidden="false" customHeight="true" outlineLevel="0" collapsed="false">
      <c r="A17982" s="416" t="s">
        <v>21434</v>
      </c>
      <c r="B17982" s="416" t="s">
        <v>21435</v>
      </c>
      <c r="C17982" s="417" t="s">
        <v>267</v>
      </c>
      <c r="D17982" s="419" t="n">
        <v>93.66</v>
      </c>
    </row>
    <row r="17983" s="399" customFormat="true" ht="15" hidden="false" customHeight="true" outlineLevel="0" collapsed="false">
      <c r="A17983" s="416" t="s">
        <v>21436</v>
      </c>
      <c r="B17983" s="416" t="s">
        <v>21437</v>
      </c>
      <c r="C17983" s="417" t="s">
        <v>267</v>
      </c>
      <c r="D17983" s="419" t="n">
        <v>93.81</v>
      </c>
    </row>
    <row r="17984" s="399" customFormat="true" ht="15" hidden="false" customHeight="true" outlineLevel="0" collapsed="false">
      <c r="A17984" s="416" t="s">
        <v>21438</v>
      </c>
      <c r="B17984" s="416" t="s">
        <v>21439</v>
      </c>
      <c r="C17984" s="417" t="s">
        <v>267</v>
      </c>
      <c r="D17984" s="419" t="n">
        <v>122.06</v>
      </c>
    </row>
    <row r="17985" s="399" customFormat="true" ht="15" hidden="false" customHeight="true" outlineLevel="0" collapsed="false">
      <c r="A17985" s="416" t="s">
        <v>21440</v>
      </c>
      <c r="B17985" s="416" t="s">
        <v>21441</v>
      </c>
      <c r="C17985" s="417" t="s">
        <v>267</v>
      </c>
      <c r="D17985" s="419" t="n">
        <v>275.51</v>
      </c>
    </row>
    <row r="17986" s="399" customFormat="true" ht="15" hidden="false" customHeight="true" outlineLevel="0" collapsed="false">
      <c r="A17986" s="416" t="s">
        <v>21442</v>
      </c>
      <c r="B17986" s="416" t="s">
        <v>21443</v>
      </c>
      <c r="C17986" s="417" t="s">
        <v>267</v>
      </c>
      <c r="D17986" s="418" t="n">
        <v>1362.05</v>
      </c>
    </row>
    <row r="17987" s="399" customFormat="true" ht="15" hidden="false" customHeight="true" outlineLevel="0" collapsed="false">
      <c r="A17987" s="414" t="s">
        <v>21444</v>
      </c>
      <c r="B17987" s="414" t="s">
        <v>21445</v>
      </c>
      <c r="C17987" s="415"/>
      <c r="D17987" s="415"/>
    </row>
    <row r="17988" s="399" customFormat="true" ht="15" hidden="false" customHeight="true" outlineLevel="0" collapsed="false">
      <c r="A17988" s="416" t="s">
        <v>21446</v>
      </c>
      <c r="B17988" s="416" t="s">
        <v>21447</v>
      </c>
      <c r="C17988" s="417" t="s">
        <v>267</v>
      </c>
      <c r="D17988" s="419" t="n">
        <v>90.4</v>
      </c>
    </row>
    <row r="17989" s="399" customFormat="true" ht="15" hidden="false" customHeight="true" outlineLevel="0" collapsed="false">
      <c r="A17989" s="416" t="s">
        <v>21448</v>
      </c>
      <c r="B17989" s="416" t="s">
        <v>21449</v>
      </c>
      <c r="C17989" s="417" t="s">
        <v>267</v>
      </c>
      <c r="D17989" s="419" t="n">
        <v>89.92</v>
      </c>
    </row>
    <row r="17990" s="399" customFormat="true" ht="15" hidden="false" customHeight="true" outlineLevel="0" collapsed="false">
      <c r="A17990" s="416" t="s">
        <v>21450</v>
      </c>
      <c r="B17990" s="416" t="s">
        <v>21451</v>
      </c>
      <c r="C17990" s="417" t="s">
        <v>267</v>
      </c>
      <c r="D17990" s="419" t="n">
        <v>144.06</v>
      </c>
    </row>
    <row r="17991" s="399" customFormat="true" ht="15" hidden="false" customHeight="true" outlineLevel="0" collapsed="false">
      <c r="A17991" s="416" t="s">
        <v>21452</v>
      </c>
      <c r="B17991" s="416" t="s">
        <v>21453</v>
      </c>
      <c r="C17991" s="417" t="s">
        <v>267</v>
      </c>
      <c r="D17991" s="419" t="n">
        <v>154.45</v>
      </c>
    </row>
    <row r="17992" s="399" customFormat="true" ht="15" hidden="false" customHeight="true" outlineLevel="0" collapsed="false">
      <c r="A17992" s="416" t="s">
        <v>21454</v>
      </c>
      <c r="B17992" s="416" t="s">
        <v>21455</v>
      </c>
      <c r="C17992" s="417" t="s">
        <v>267</v>
      </c>
      <c r="D17992" s="419" t="n">
        <v>200.02</v>
      </c>
    </row>
    <row r="17993" s="399" customFormat="true" ht="15" hidden="false" customHeight="true" outlineLevel="0" collapsed="false">
      <c r="A17993" s="416" t="s">
        <v>21456</v>
      </c>
      <c r="B17993" s="416" t="s">
        <v>21457</v>
      </c>
      <c r="C17993" s="417" t="s">
        <v>267</v>
      </c>
      <c r="D17993" s="419" t="n">
        <v>98.66</v>
      </c>
    </row>
    <row r="17994" s="399" customFormat="true" ht="15" hidden="false" customHeight="true" outlineLevel="0" collapsed="false">
      <c r="A17994" s="416" t="s">
        <v>21458</v>
      </c>
      <c r="B17994" s="416" t="s">
        <v>21459</v>
      </c>
      <c r="C17994" s="417" t="s">
        <v>267</v>
      </c>
      <c r="D17994" s="419" t="n">
        <v>74.47</v>
      </c>
    </row>
    <row r="17995" s="399" customFormat="true" ht="15" hidden="false" customHeight="true" outlineLevel="0" collapsed="false">
      <c r="A17995" s="416" t="s">
        <v>21460</v>
      </c>
      <c r="B17995" s="416" t="s">
        <v>21461</v>
      </c>
      <c r="C17995" s="417" t="s">
        <v>267</v>
      </c>
      <c r="D17995" s="419" t="n">
        <v>106.79</v>
      </c>
    </row>
    <row r="17996" s="399" customFormat="true" ht="15" hidden="false" customHeight="true" outlineLevel="0" collapsed="false">
      <c r="A17996" s="416" t="s">
        <v>21462</v>
      </c>
      <c r="B17996" s="416" t="s">
        <v>21463</v>
      </c>
      <c r="C17996" s="417" t="s">
        <v>267</v>
      </c>
      <c r="D17996" s="419" t="n">
        <v>106.82</v>
      </c>
    </row>
    <row r="17997" s="399" customFormat="true" ht="15" hidden="false" customHeight="true" outlineLevel="0" collapsed="false">
      <c r="A17997" s="414" t="s">
        <v>21464</v>
      </c>
      <c r="B17997" s="414" t="s">
        <v>21465</v>
      </c>
      <c r="C17997" s="415"/>
      <c r="D17997" s="415"/>
    </row>
    <row r="17998" s="399" customFormat="true" ht="15" hidden="false" customHeight="true" outlineLevel="0" collapsed="false">
      <c r="A17998" s="416" t="s">
        <v>21466</v>
      </c>
      <c r="B17998" s="416" t="s">
        <v>21467</v>
      </c>
      <c r="C17998" s="417" t="s">
        <v>267</v>
      </c>
      <c r="D17998" s="419" t="n">
        <v>430.2</v>
      </c>
    </row>
    <row r="17999" s="399" customFormat="true" ht="15" hidden="false" customHeight="true" outlineLevel="0" collapsed="false">
      <c r="A17999" s="416" t="s">
        <v>21468</v>
      </c>
      <c r="B17999" s="416" t="s">
        <v>21469</v>
      </c>
      <c r="C17999" s="417" t="s">
        <v>267</v>
      </c>
      <c r="D17999" s="419" t="n">
        <v>297.56</v>
      </c>
    </row>
    <row r="18000" s="399" customFormat="true" ht="15" hidden="false" customHeight="true" outlineLevel="0" collapsed="false">
      <c r="A18000" s="416" t="s">
        <v>21470</v>
      </c>
      <c r="B18000" s="416" t="s">
        <v>21471</v>
      </c>
      <c r="C18000" s="417" t="s">
        <v>267</v>
      </c>
      <c r="D18000" s="419" t="n">
        <v>371.55</v>
      </c>
    </row>
    <row r="18001" s="399" customFormat="true" ht="15" hidden="false" customHeight="true" outlineLevel="0" collapsed="false">
      <c r="A18001" s="416" t="s">
        <v>21472</v>
      </c>
      <c r="B18001" s="416" t="s">
        <v>21473</v>
      </c>
      <c r="C18001" s="417" t="s">
        <v>267</v>
      </c>
      <c r="D18001" s="419" t="n">
        <v>522.08</v>
      </c>
    </row>
    <row r="18002" s="399" customFormat="true" ht="15" hidden="false" customHeight="true" outlineLevel="0" collapsed="false">
      <c r="A18002" s="416" t="s">
        <v>21474</v>
      </c>
      <c r="B18002" s="416" t="s">
        <v>21475</v>
      </c>
      <c r="C18002" s="417" t="s">
        <v>267</v>
      </c>
      <c r="D18002" s="418" t="n">
        <v>1743.63</v>
      </c>
    </row>
    <row r="18003" s="399" customFormat="true" ht="15" hidden="false" customHeight="true" outlineLevel="0" collapsed="false">
      <c r="A18003" s="416" t="s">
        <v>21476</v>
      </c>
      <c r="B18003" s="416" t="s">
        <v>21477</v>
      </c>
      <c r="C18003" s="417" t="s">
        <v>267</v>
      </c>
      <c r="D18003" s="419" t="n">
        <v>580.92</v>
      </c>
    </row>
    <row r="18004" s="399" customFormat="true" ht="15" hidden="false" customHeight="true" outlineLevel="0" collapsed="false">
      <c r="A18004" s="416" t="s">
        <v>21478</v>
      </c>
      <c r="B18004" s="416" t="s">
        <v>21479</v>
      </c>
      <c r="C18004" s="417" t="s">
        <v>267</v>
      </c>
      <c r="D18004" s="419" t="n">
        <v>473.4</v>
      </c>
    </row>
    <row r="18005" s="399" customFormat="true" ht="15" hidden="false" customHeight="true" outlineLevel="0" collapsed="false">
      <c r="A18005" s="416" t="s">
        <v>21480</v>
      </c>
      <c r="B18005" s="416" t="s">
        <v>21481</v>
      </c>
      <c r="C18005" s="417" t="s">
        <v>267</v>
      </c>
      <c r="D18005" s="418" t="n">
        <v>1094.51</v>
      </c>
    </row>
    <row r="18006" s="399" customFormat="true" ht="15" hidden="false" customHeight="true" outlineLevel="0" collapsed="false">
      <c r="A18006" s="416" t="s">
        <v>21482</v>
      </c>
      <c r="B18006" s="416" t="s">
        <v>21483</v>
      </c>
      <c r="C18006" s="417" t="s">
        <v>267</v>
      </c>
      <c r="D18006" s="419" t="n">
        <v>618.2</v>
      </c>
    </row>
    <row r="18007" s="399" customFormat="true" ht="15" hidden="false" customHeight="true" outlineLevel="0" collapsed="false">
      <c r="A18007" s="416" t="s">
        <v>21484</v>
      </c>
      <c r="B18007" s="416" t="s">
        <v>21485</v>
      </c>
      <c r="C18007" s="417" t="s">
        <v>267</v>
      </c>
      <c r="D18007" s="419" t="n">
        <v>410.18</v>
      </c>
    </row>
    <row r="18008" s="399" customFormat="true" ht="15" hidden="false" customHeight="true" outlineLevel="0" collapsed="false">
      <c r="A18008" s="414" t="s">
        <v>21486</v>
      </c>
      <c r="B18008" s="414" t="s">
        <v>21487</v>
      </c>
      <c r="C18008" s="415"/>
      <c r="D18008" s="415"/>
    </row>
    <row r="18009" s="399" customFormat="true" ht="15" hidden="false" customHeight="true" outlineLevel="0" collapsed="false">
      <c r="A18009" s="416" t="s">
        <v>21488</v>
      </c>
      <c r="B18009" s="416" t="s">
        <v>21489</v>
      </c>
      <c r="C18009" s="417" t="s">
        <v>267</v>
      </c>
      <c r="D18009" s="419" t="n">
        <v>130.72</v>
      </c>
    </row>
    <row r="18010" s="399" customFormat="true" ht="15" hidden="false" customHeight="true" outlineLevel="0" collapsed="false">
      <c r="A18010" s="416" t="s">
        <v>21490</v>
      </c>
      <c r="B18010" s="416" t="s">
        <v>21491</v>
      </c>
      <c r="C18010" s="417" t="s">
        <v>267</v>
      </c>
      <c r="D18010" s="419" t="n">
        <v>161.29</v>
      </c>
    </row>
    <row r="18011" s="399" customFormat="true" ht="15" hidden="false" customHeight="true" outlineLevel="0" collapsed="false">
      <c r="A18011" s="416" t="s">
        <v>21492</v>
      </c>
      <c r="B18011" s="416" t="s">
        <v>21493</v>
      </c>
      <c r="C18011" s="417" t="s">
        <v>267</v>
      </c>
      <c r="D18011" s="419" t="n">
        <v>214.69</v>
      </c>
    </row>
    <row r="18012" s="399" customFormat="true" ht="15" hidden="false" customHeight="true" outlineLevel="0" collapsed="false">
      <c r="A18012" s="416" t="s">
        <v>21494</v>
      </c>
      <c r="B18012" s="416" t="s">
        <v>21495</v>
      </c>
      <c r="C18012" s="417" t="s">
        <v>267</v>
      </c>
      <c r="D18012" s="419" t="n">
        <v>251.8</v>
      </c>
    </row>
    <row r="18013" s="399" customFormat="true" ht="15" hidden="false" customHeight="true" outlineLevel="0" collapsed="false">
      <c r="A18013" s="416" t="s">
        <v>21496</v>
      </c>
      <c r="B18013" s="416" t="s">
        <v>21497</v>
      </c>
      <c r="C18013" s="417" t="s">
        <v>267</v>
      </c>
      <c r="D18013" s="419" t="n">
        <v>355.35</v>
      </c>
    </row>
    <row r="18014" s="399" customFormat="true" ht="15" hidden="false" customHeight="true" outlineLevel="0" collapsed="false">
      <c r="A18014" s="416" t="s">
        <v>21498</v>
      </c>
      <c r="B18014" s="416" t="s">
        <v>21499</v>
      </c>
      <c r="C18014" s="417" t="s">
        <v>267</v>
      </c>
      <c r="D18014" s="419" t="n">
        <v>608.01</v>
      </c>
    </row>
    <row r="18015" s="399" customFormat="true" ht="15" hidden="false" customHeight="true" outlineLevel="0" collapsed="false">
      <c r="A18015" s="409" t="s">
        <v>14741</v>
      </c>
      <c r="B18015" s="410" t="s">
        <v>262</v>
      </c>
      <c r="C18015" s="411" t="s">
        <v>14742</v>
      </c>
      <c r="D18015" s="412" t="s">
        <v>14743</v>
      </c>
    </row>
    <row r="18016" s="399" customFormat="true" ht="15" hidden="false" customHeight="true" outlineLevel="0" collapsed="false">
      <c r="A18016" s="416" t="s">
        <v>21500</v>
      </c>
      <c r="B18016" s="416" t="s">
        <v>21501</v>
      </c>
      <c r="C18016" s="417" t="s">
        <v>267</v>
      </c>
      <c r="D18016" s="419" t="n">
        <v>731.66</v>
      </c>
    </row>
    <row r="18017" s="399" customFormat="true" ht="15" hidden="false" customHeight="true" outlineLevel="0" collapsed="false">
      <c r="A18017" s="416" t="s">
        <v>21502</v>
      </c>
      <c r="B18017" s="416" t="s">
        <v>21503</v>
      </c>
      <c r="C18017" s="417" t="s">
        <v>267</v>
      </c>
      <c r="D18017" s="419" t="n">
        <v>123.19</v>
      </c>
    </row>
    <row r="18018" s="399" customFormat="true" ht="15" hidden="false" customHeight="true" outlineLevel="0" collapsed="false">
      <c r="A18018" s="416" t="s">
        <v>21504</v>
      </c>
      <c r="B18018" s="416" t="s">
        <v>21505</v>
      </c>
      <c r="C18018" s="417" t="s">
        <v>267</v>
      </c>
      <c r="D18018" s="419" t="n">
        <v>160.84</v>
      </c>
    </row>
    <row r="18019" s="399" customFormat="true" ht="15" hidden="false" customHeight="true" outlineLevel="0" collapsed="false">
      <c r="A18019" s="416" t="s">
        <v>21506</v>
      </c>
      <c r="B18019" s="416" t="s">
        <v>21507</v>
      </c>
      <c r="C18019" s="417" t="s">
        <v>267</v>
      </c>
      <c r="D18019" s="419" t="n">
        <v>195.01</v>
      </c>
    </row>
    <row r="18020" s="399" customFormat="true" ht="15" hidden="false" customHeight="true" outlineLevel="0" collapsed="false">
      <c r="A18020" s="416" t="s">
        <v>21508</v>
      </c>
      <c r="B18020" s="416" t="s">
        <v>21509</v>
      </c>
      <c r="C18020" s="417" t="s">
        <v>267</v>
      </c>
      <c r="D18020" s="419" t="n">
        <v>271.04</v>
      </c>
    </row>
    <row r="18021" s="399" customFormat="true" ht="15" hidden="false" customHeight="true" outlineLevel="0" collapsed="false">
      <c r="A18021" s="416" t="s">
        <v>21510</v>
      </c>
      <c r="B18021" s="416" t="s">
        <v>21511</v>
      </c>
      <c r="C18021" s="417" t="s">
        <v>267</v>
      </c>
      <c r="D18021" s="419" t="n">
        <v>423.98</v>
      </c>
    </row>
    <row r="18022" s="399" customFormat="true" ht="15" hidden="false" customHeight="true" outlineLevel="0" collapsed="false">
      <c r="A18022" s="416" t="s">
        <v>21512</v>
      </c>
      <c r="B18022" s="416" t="s">
        <v>21513</v>
      </c>
      <c r="C18022" s="417" t="s">
        <v>267</v>
      </c>
      <c r="D18022" s="419" t="n">
        <v>607.35</v>
      </c>
    </row>
    <row r="18023" s="399" customFormat="true" ht="15" hidden="false" customHeight="true" outlineLevel="0" collapsed="false">
      <c r="A18023" s="416" t="s">
        <v>21514</v>
      </c>
      <c r="B18023" s="416" t="s">
        <v>21515</v>
      </c>
      <c r="C18023" s="417" t="s">
        <v>267</v>
      </c>
      <c r="D18023" s="418" t="n">
        <v>1048.99</v>
      </c>
    </row>
    <row r="18024" s="399" customFormat="true" ht="15" hidden="false" customHeight="true" outlineLevel="0" collapsed="false">
      <c r="A18024" s="416" t="s">
        <v>21516</v>
      </c>
      <c r="B18024" s="416" t="s">
        <v>21517</v>
      </c>
      <c r="C18024" s="417" t="s">
        <v>267</v>
      </c>
      <c r="D18024" s="419" t="n">
        <v>117.66</v>
      </c>
    </row>
    <row r="18025" s="399" customFormat="true" ht="15" hidden="false" customHeight="true" outlineLevel="0" collapsed="false">
      <c r="A18025" s="416" t="s">
        <v>21518</v>
      </c>
      <c r="B18025" s="416" t="s">
        <v>21519</v>
      </c>
      <c r="C18025" s="417" t="s">
        <v>267</v>
      </c>
      <c r="D18025" s="419" t="n">
        <v>146.99</v>
      </c>
    </row>
    <row r="18026" s="399" customFormat="true" ht="15" hidden="false" customHeight="true" outlineLevel="0" collapsed="false">
      <c r="A18026" s="416" t="s">
        <v>21520</v>
      </c>
      <c r="B18026" s="416" t="s">
        <v>21521</v>
      </c>
      <c r="C18026" s="417" t="s">
        <v>267</v>
      </c>
      <c r="D18026" s="419" t="n">
        <v>180.5</v>
      </c>
    </row>
    <row r="18027" s="399" customFormat="true" ht="15" hidden="false" customHeight="true" outlineLevel="0" collapsed="false">
      <c r="A18027" s="416" t="s">
        <v>21522</v>
      </c>
      <c r="B18027" s="416" t="s">
        <v>21523</v>
      </c>
      <c r="C18027" s="417" t="s">
        <v>267</v>
      </c>
      <c r="D18027" s="419" t="n">
        <v>241.7</v>
      </c>
    </row>
    <row r="18028" s="399" customFormat="true" ht="15" hidden="false" customHeight="true" outlineLevel="0" collapsed="false">
      <c r="A18028" s="416" t="s">
        <v>21524</v>
      </c>
      <c r="B18028" s="416" t="s">
        <v>21525</v>
      </c>
      <c r="C18028" s="417" t="s">
        <v>267</v>
      </c>
      <c r="D18028" s="419" t="n">
        <v>376.98</v>
      </c>
    </row>
    <row r="18029" s="399" customFormat="true" ht="15" hidden="false" customHeight="true" outlineLevel="0" collapsed="false">
      <c r="A18029" s="416" t="s">
        <v>21526</v>
      </c>
      <c r="B18029" s="416" t="s">
        <v>21527</v>
      </c>
      <c r="C18029" s="417" t="s">
        <v>267</v>
      </c>
      <c r="D18029" s="418" t="n">
        <v>8111.24</v>
      </c>
    </row>
    <row r="18030" s="399" customFormat="true" ht="15" hidden="false" customHeight="true" outlineLevel="0" collapsed="false">
      <c r="A18030" s="416" t="s">
        <v>21528</v>
      </c>
      <c r="B18030" s="416" t="s">
        <v>21529</v>
      </c>
      <c r="C18030" s="417" t="s">
        <v>267</v>
      </c>
      <c r="D18030" s="419" t="n">
        <v>217.4</v>
      </c>
    </row>
    <row r="18031" s="399" customFormat="true" ht="15" hidden="false" customHeight="true" outlineLevel="0" collapsed="false">
      <c r="A18031" s="416" t="s">
        <v>21530</v>
      </c>
      <c r="B18031" s="416" t="s">
        <v>21531</v>
      </c>
      <c r="C18031" s="417" t="s">
        <v>267</v>
      </c>
      <c r="D18031" s="419" t="n">
        <v>610.33</v>
      </c>
    </row>
    <row r="18032" s="399" customFormat="true" ht="15" hidden="false" customHeight="true" outlineLevel="0" collapsed="false">
      <c r="A18032" s="416" t="s">
        <v>21532</v>
      </c>
      <c r="B18032" s="416" t="s">
        <v>21533</v>
      </c>
      <c r="C18032" s="417" t="s">
        <v>267</v>
      </c>
      <c r="D18032" s="419" t="n">
        <v>529.78</v>
      </c>
    </row>
    <row r="18033" s="399" customFormat="true" ht="15" hidden="false" customHeight="true" outlineLevel="0" collapsed="false">
      <c r="A18033" s="416" t="s">
        <v>21534</v>
      </c>
      <c r="B18033" s="416" t="s">
        <v>21535</v>
      </c>
      <c r="C18033" s="417" t="s">
        <v>267</v>
      </c>
      <c r="D18033" s="418" t="n">
        <v>1012.92</v>
      </c>
    </row>
    <row r="18034" s="399" customFormat="true" ht="15" hidden="false" customHeight="true" outlineLevel="0" collapsed="false">
      <c r="A18034" s="416" t="s">
        <v>21536</v>
      </c>
      <c r="B18034" s="416" t="s">
        <v>21537</v>
      </c>
      <c r="C18034" s="417" t="s">
        <v>267</v>
      </c>
      <c r="D18034" s="419" t="n">
        <v>437.21</v>
      </c>
    </row>
    <row r="18035" s="399" customFormat="true" ht="15" hidden="false" customHeight="true" outlineLevel="0" collapsed="false">
      <c r="A18035" s="416" t="s">
        <v>21538</v>
      </c>
      <c r="B18035" s="416" t="s">
        <v>21539</v>
      </c>
      <c r="C18035" s="417" t="s">
        <v>267</v>
      </c>
      <c r="D18035" s="419" t="n">
        <v>172.34</v>
      </c>
    </row>
    <row r="18036" s="399" customFormat="true" ht="15" hidden="false" customHeight="true" outlineLevel="0" collapsed="false">
      <c r="A18036" s="416" t="s">
        <v>21540</v>
      </c>
      <c r="B18036" s="416" t="s">
        <v>21541</v>
      </c>
      <c r="C18036" s="417" t="s">
        <v>267</v>
      </c>
      <c r="D18036" s="418" t="n">
        <v>6037.29</v>
      </c>
    </row>
    <row r="18037" s="399" customFormat="true" ht="15" hidden="false" customHeight="true" outlineLevel="0" collapsed="false">
      <c r="A18037" s="416" t="s">
        <v>21542</v>
      </c>
      <c r="B18037" s="416" t="s">
        <v>21543</v>
      </c>
      <c r="C18037" s="417" t="s">
        <v>267</v>
      </c>
      <c r="D18037" s="418" t="n">
        <v>1627.53</v>
      </c>
    </row>
    <row r="18038" s="399" customFormat="true" ht="15" hidden="false" customHeight="true" outlineLevel="0" collapsed="false">
      <c r="A18038" s="416" t="s">
        <v>21544</v>
      </c>
      <c r="B18038" s="416" t="s">
        <v>21545</v>
      </c>
      <c r="C18038" s="417" t="s">
        <v>267</v>
      </c>
      <c r="D18038" s="419" t="n">
        <v>453.72</v>
      </c>
    </row>
    <row r="18039" s="399" customFormat="true" ht="15" hidden="false" customHeight="true" outlineLevel="0" collapsed="false">
      <c r="A18039" s="416" t="s">
        <v>21546</v>
      </c>
      <c r="B18039" s="416" t="s">
        <v>21547</v>
      </c>
      <c r="C18039" s="417" t="s">
        <v>267</v>
      </c>
      <c r="D18039" s="419" t="n">
        <v>230.42</v>
      </c>
    </row>
    <row r="18040" s="399" customFormat="true" ht="15" hidden="false" customHeight="true" outlineLevel="0" collapsed="false">
      <c r="A18040" s="416" t="s">
        <v>21548</v>
      </c>
      <c r="B18040" s="416" t="s">
        <v>21549</v>
      </c>
      <c r="C18040" s="417" t="s">
        <v>267</v>
      </c>
      <c r="D18040" s="419" t="n">
        <v>315.37</v>
      </c>
    </row>
    <row r="18041" s="399" customFormat="true" ht="15" hidden="false" customHeight="true" outlineLevel="0" collapsed="false">
      <c r="A18041" s="416" t="s">
        <v>21550</v>
      </c>
      <c r="B18041" s="416" t="s">
        <v>21551</v>
      </c>
      <c r="C18041" s="417" t="s">
        <v>267</v>
      </c>
      <c r="D18041" s="419" t="n">
        <v>617.78</v>
      </c>
    </row>
    <row r="18042" s="399" customFormat="true" ht="15" hidden="false" customHeight="true" outlineLevel="0" collapsed="false">
      <c r="A18042" s="416" t="s">
        <v>21552</v>
      </c>
      <c r="B18042" s="416" t="s">
        <v>21553</v>
      </c>
      <c r="C18042" s="417" t="s">
        <v>267</v>
      </c>
      <c r="D18042" s="419" t="n">
        <v>805.38</v>
      </c>
    </row>
    <row r="18043" s="399" customFormat="true" ht="15" hidden="false" customHeight="true" outlineLevel="0" collapsed="false">
      <c r="A18043" s="416" t="s">
        <v>21554</v>
      </c>
      <c r="B18043" s="416" t="s">
        <v>21555</v>
      </c>
      <c r="C18043" s="417" t="s">
        <v>267</v>
      </c>
      <c r="D18043" s="418" t="n">
        <v>1297.71</v>
      </c>
    </row>
    <row r="18044" s="399" customFormat="true" ht="15" hidden="false" customHeight="true" outlineLevel="0" collapsed="false">
      <c r="A18044" s="416" t="s">
        <v>21556</v>
      </c>
      <c r="B18044" s="416" t="s">
        <v>21557</v>
      </c>
      <c r="C18044" s="417" t="s">
        <v>267</v>
      </c>
      <c r="D18044" s="418" t="n">
        <v>2285.31</v>
      </c>
    </row>
    <row r="18045" s="399" customFormat="true" ht="15" hidden="false" customHeight="true" outlineLevel="0" collapsed="false">
      <c r="A18045" s="416" t="s">
        <v>21558</v>
      </c>
      <c r="B18045" s="416" t="s">
        <v>21559</v>
      </c>
      <c r="C18045" s="417" t="s">
        <v>267</v>
      </c>
      <c r="D18045" s="418" t="n">
        <v>6626.6</v>
      </c>
    </row>
    <row r="18046" s="399" customFormat="true" ht="15" hidden="false" customHeight="true" outlineLevel="0" collapsed="false">
      <c r="A18046" s="416" t="s">
        <v>21560</v>
      </c>
      <c r="B18046" s="416" t="s">
        <v>21561</v>
      </c>
      <c r="C18046" s="417" t="s">
        <v>267</v>
      </c>
      <c r="D18046" s="419" t="n">
        <v>90.38</v>
      </c>
    </row>
    <row r="18047" s="399" customFormat="true" ht="15" hidden="false" customHeight="true" outlineLevel="0" collapsed="false">
      <c r="A18047" s="416" t="s">
        <v>21562</v>
      </c>
      <c r="B18047" s="416" t="s">
        <v>21563</v>
      </c>
      <c r="C18047" s="417" t="s">
        <v>267</v>
      </c>
      <c r="D18047" s="419" t="n">
        <v>113.18</v>
      </c>
    </row>
    <row r="18048" s="399" customFormat="true" ht="15" hidden="false" customHeight="true" outlineLevel="0" collapsed="false">
      <c r="A18048" s="409" t="s">
        <v>14741</v>
      </c>
      <c r="B18048" s="410" t="s">
        <v>262</v>
      </c>
      <c r="C18048" s="411" t="s">
        <v>14742</v>
      </c>
      <c r="D18048" s="412" t="s">
        <v>14743</v>
      </c>
    </row>
    <row r="18049" s="399" customFormat="true" ht="15" hidden="false" customHeight="true" outlineLevel="0" collapsed="false">
      <c r="A18049" s="416" t="s">
        <v>21564</v>
      </c>
      <c r="B18049" s="416" t="s">
        <v>21565</v>
      </c>
      <c r="C18049" s="417" t="s">
        <v>267</v>
      </c>
      <c r="D18049" s="419" t="n">
        <v>134.57</v>
      </c>
    </row>
    <row r="18050" s="399" customFormat="true" ht="15" hidden="false" customHeight="true" outlineLevel="0" collapsed="false">
      <c r="A18050" s="416" t="s">
        <v>21566</v>
      </c>
      <c r="B18050" s="416" t="s">
        <v>21567</v>
      </c>
      <c r="C18050" s="417" t="s">
        <v>267</v>
      </c>
      <c r="D18050" s="419" t="n">
        <v>145.62</v>
      </c>
    </row>
    <row r="18051" s="399" customFormat="true" ht="15" hidden="false" customHeight="true" outlineLevel="0" collapsed="false">
      <c r="A18051" s="416" t="s">
        <v>21568</v>
      </c>
      <c r="B18051" s="416" t="s">
        <v>21569</v>
      </c>
      <c r="C18051" s="417" t="s">
        <v>267</v>
      </c>
      <c r="D18051" s="419" t="n">
        <v>505.02</v>
      </c>
    </row>
    <row r="18052" s="399" customFormat="true" ht="15" hidden="false" customHeight="true" outlineLevel="0" collapsed="false">
      <c r="A18052" s="416" t="s">
        <v>21570</v>
      </c>
      <c r="B18052" s="416" t="s">
        <v>21571</v>
      </c>
      <c r="C18052" s="417" t="s">
        <v>267</v>
      </c>
      <c r="D18052" s="419" t="n">
        <v>719.75</v>
      </c>
    </row>
    <row r="18053" s="399" customFormat="true" ht="15" hidden="false" customHeight="true" outlineLevel="0" collapsed="false">
      <c r="A18053" s="416" t="s">
        <v>21572</v>
      </c>
      <c r="B18053" s="416" t="s">
        <v>21573</v>
      </c>
      <c r="C18053" s="417" t="s">
        <v>267</v>
      </c>
      <c r="D18053" s="418" t="n">
        <v>6283.09</v>
      </c>
    </row>
    <row r="18054" s="399" customFormat="true" ht="15" hidden="false" customHeight="true" outlineLevel="0" collapsed="false">
      <c r="A18054" s="416" t="s">
        <v>21574</v>
      </c>
      <c r="B18054" s="416" t="s">
        <v>21575</v>
      </c>
      <c r="C18054" s="417" t="s">
        <v>267</v>
      </c>
      <c r="D18054" s="418" t="n">
        <v>7433.28</v>
      </c>
    </row>
    <row r="18055" s="399" customFormat="true" ht="15" hidden="false" customHeight="true" outlineLevel="0" collapsed="false">
      <c r="A18055" s="416" t="s">
        <v>21576</v>
      </c>
      <c r="B18055" s="416" t="s">
        <v>21577</v>
      </c>
      <c r="C18055" s="417" t="s">
        <v>267</v>
      </c>
      <c r="D18055" s="419" t="n">
        <v>567.29</v>
      </c>
    </row>
    <row r="18056" s="399" customFormat="true" ht="15" hidden="false" customHeight="true" outlineLevel="0" collapsed="false">
      <c r="A18056" s="414" t="s">
        <v>21578</v>
      </c>
      <c r="B18056" s="414" t="s">
        <v>21579</v>
      </c>
      <c r="C18056" s="415"/>
      <c r="D18056" s="415"/>
    </row>
    <row r="18057" s="399" customFormat="true" ht="15" hidden="false" customHeight="true" outlineLevel="0" collapsed="false">
      <c r="A18057" s="416" t="s">
        <v>21580</v>
      </c>
      <c r="B18057" s="416" t="s">
        <v>21581</v>
      </c>
      <c r="C18057" s="417" t="s">
        <v>267</v>
      </c>
      <c r="D18057" s="418" t="n">
        <v>1439.31</v>
      </c>
    </row>
    <row r="18058" s="399" customFormat="true" ht="15" hidden="false" customHeight="true" outlineLevel="0" collapsed="false">
      <c r="A18058" s="416" t="s">
        <v>21582</v>
      </c>
      <c r="B18058" s="416" t="s">
        <v>21583</v>
      </c>
      <c r="C18058" s="417" t="s">
        <v>267</v>
      </c>
      <c r="D18058" s="418" t="n">
        <v>2280.92</v>
      </c>
    </row>
    <row r="18059" s="399" customFormat="true" ht="15" hidden="false" customHeight="true" outlineLevel="0" collapsed="false">
      <c r="A18059" s="416" t="s">
        <v>21584</v>
      </c>
      <c r="B18059" s="416" t="s">
        <v>21585</v>
      </c>
      <c r="C18059" s="417" t="s">
        <v>267</v>
      </c>
      <c r="D18059" s="418" t="n">
        <v>1508.83</v>
      </c>
    </row>
    <row r="18060" s="399" customFormat="true" ht="15" hidden="false" customHeight="true" outlineLevel="0" collapsed="false">
      <c r="A18060" s="416" t="s">
        <v>21586</v>
      </c>
      <c r="B18060" s="416" t="s">
        <v>21587</v>
      </c>
      <c r="C18060" s="417" t="s">
        <v>267</v>
      </c>
      <c r="D18060" s="418" t="n">
        <v>3775.21</v>
      </c>
    </row>
    <row r="18061" s="399" customFormat="true" ht="15" hidden="false" customHeight="true" outlineLevel="0" collapsed="false">
      <c r="A18061" s="416" t="s">
        <v>21588</v>
      </c>
      <c r="B18061" s="416" t="s">
        <v>21589</v>
      </c>
      <c r="C18061" s="417" t="s">
        <v>267</v>
      </c>
      <c r="D18061" s="418" t="n">
        <v>1723.92</v>
      </c>
    </row>
    <row r="18062" s="399" customFormat="true" ht="15" hidden="false" customHeight="true" outlineLevel="0" collapsed="false">
      <c r="A18062" s="416" t="s">
        <v>21590</v>
      </c>
      <c r="B18062" s="416" t="s">
        <v>21591</v>
      </c>
      <c r="C18062" s="417" t="s">
        <v>267</v>
      </c>
      <c r="D18062" s="418" t="n">
        <v>2955.31</v>
      </c>
    </row>
    <row r="18063" s="399" customFormat="true" ht="15" hidden="false" customHeight="true" outlineLevel="0" collapsed="false">
      <c r="A18063" s="416" t="s">
        <v>21592</v>
      </c>
      <c r="B18063" s="416" t="s">
        <v>21593</v>
      </c>
      <c r="C18063" s="417" t="s">
        <v>267</v>
      </c>
      <c r="D18063" s="418" t="n">
        <v>1042.89</v>
      </c>
    </row>
    <row r="18064" s="399" customFormat="true" ht="15" hidden="false" customHeight="true" outlineLevel="0" collapsed="false">
      <c r="A18064" s="416" t="s">
        <v>21594</v>
      </c>
      <c r="B18064" s="416" t="s">
        <v>21595</v>
      </c>
      <c r="C18064" s="417" t="s">
        <v>267</v>
      </c>
      <c r="D18064" s="419" t="n">
        <v>928.52</v>
      </c>
    </row>
    <row r="18065" s="399" customFormat="true" ht="15" hidden="false" customHeight="true" outlineLevel="0" collapsed="false">
      <c r="A18065" s="416" t="s">
        <v>21596</v>
      </c>
      <c r="B18065" s="416" t="s">
        <v>21597</v>
      </c>
      <c r="C18065" s="417" t="s">
        <v>267</v>
      </c>
      <c r="D18065" s="418" t="n">
        <v>6297.88</v>
      </c>
    </row>
    <row r="18066" s="399" customFormat="true" ht="15" hidden="false" customHeight="true" outlineLevel="0" collapsed="false">
      <c r="A18066" s="416" t="s">
        <v>21598</v>
      </c>
      <c r="B18066" s="416" t="s">
        <v>21599</v>
      </c>
      <c r="C18066" s="417" t="s">
        <v>267</v>
      </c>
      <c r="D18066" s="418" t="n">
        <v>3010.59</v>
      </c>
    </row>
    <row r="18067" s="399" customFormat="true" ht="15" hidden="false" customHeight="true" outlineLevel="0" collapsed="false">
      <c r="A18067" s="416" t="s">
        <v>21600</v>
      </c>
      <c r="B18067" s="416" t="s">
        <v>21601</v>
      </c>
      <c r="C18067" s="417" t="s">
        <v>267</v>
      </c>
      <c r="D18067" s="418" t="n">
        <v>1100.77</v>
      </c>
    </row>
    <row r="18068" s="399" customFormat="true" ht="15" hidden="false" customHeight="true" outlineLevel="0" collapsed="false">
      <c r="A18068" s="416" t="s">
        <v>21602</v>
      </c>
      <c r="B18068" s="416" t="s">
        <v>21603</v>
      </c>
      <c r="C18068" s="417" t="s">
        <v>267</v>
      </c>
      <c r="D18068" s="419" t="n">
        <v>850.11</v>
      </c>
    </row>
    <row r="18069" s="399" customFormat="true" ht="15" hidden="false" customHeight="true" outlineLevel="0" collapsed="false">
      <c r="A18069" s="416" t="s">
        <v>21604</v>
      </c>
      <c r="B18069" s="416" t="s">
        <v>21605</v>
      </c>
      <c r="C18069" s="417" t="s">
        <v>267</v>
      </c>
      <c r="D18069" s="418" t="n">
        <v>5982.52</v>
      </c>
    </row>
    <row r="18070" s="399" customFormat="true" ht="15" hidden="false" customHeight="true" outlineLevel="0" collapsed="false">
      <c r="A18070" s="416" t="s">
        <v>21606</v>
      </c>
      <c r="B18070" s="416" t="s">
        <v>21607</v>
      </c>
      <c r="C18070" s="417" t="s">
        <v>267</v>
      </c>
      <c r="D18070" s="418" t="n">
        <v>2252.43</v>
      </c>
    </row>
    <row r="18071" s="399" customFormat="true" ht="15" hidden="false" customHeight="true" outlineLevel="0" collapsed="false">
      <c r="A18071" s="416" t="s">
        <v>21608</v>
      </c>
      <c r="B18071" s="416" t="s">
        <v>21609</v>
      </c>
      <c r="C18071" s="417" t="s">
        <v>267</v>
      </c>
      <c r="D18071" s="418" t="n">
        <v>3407.76</v>
      </c>
    </row>
    <row r="18072" s="399" customFormat="true" ht="15" hidden="false" customHeight="true" outlineLevel="0" collapsed="false">
      <c r="A18072" s="416" t="s">
        <v>21610</v>
      </c>
      <c r="B18072" s="416" t="s">
        <v>21611</v>
      </c>
      <c r="C18072" s="417" t="s">
        <v>267</v>
      </c>
      <c r="D18072" s="418" t="n">
        <v>2382.57</v>
      </c>
    </row>
    <row r="18073" s="399" customFormat="true" ht="15" hidden="false" customHeight="true" outlineLevel="0" collapsed="false">
      <c r="A18073" s="414" t="s">
        <v>21612</v>
      </c>
      <c r="B18073" s="414" t="s">
        <v>21613</v>
      </c>
      <c r="C18073" s="415"/>
      <c r="D18073" s="415"/>
    </row>
    <row r="18074" s="399" customFormat="true" ht="15" hidden="false" customHeight="true" outlineLevel="0" collapsed="false">
      <c r="A18074" s="416" t="s">
        <v>21614</v>
      </c>
      <c r="B18074" s="416" t="s">
        <v>21615</v>
      </c>
      <c r="C18074" s="417" t="s">
        <v>267</v>
      </c>
      <c r="D18074" s="419" t="n">
        <v>110.59</v>
      </c>
    </row>
    <row r="18075" s="399" customFormat="true" ht="15" hidden="false" customHeight="true" outlineLevel="0" collapsed="false">
      <c r="A18075" s="416" t="s">
        <v>21616</v>
      </c>
      <c r="B18075" s="416" t="s">
        <v>21617</v>
      </c>
      <c r="C18075" s="417" t="s">
        <v>267</v>
      </c>
      <c r="D18075" s="419" t="n">
        <v>149.79</v>
      </c>
    </row>
    <row r="18076" s="399" customFormat="true" ht="15" hidden="false" customHeight="true" outlineLevel="0" collapsed="false">
      <c r="A18076" s="409" t="s">
        <v>14741</v>
      </c>
      <c r="B18076" s="410" t="s">
        <v>262</v>
      </c>
      <c r="C18076" s="411" t="s">
        <v>14742</v>
      </c>
      <c r="D18076" s="412" t="s">
        <v>14743</v>
      </c>
    </row>
    <row r="18077" s="399" customFormat="true" ht="15" hidden="false" customHeight="true" outlineLevel="0" collapsed="false">
      <c r="A18077" s="416" t="s">
        <v>21618</v>
      </c>
      <c r="B18077" s="416" t="s">
        <v>21619</v>
      </c>
      <c r="C18077" s="417" t="s">
        <v>267</v>
      </c>
      <c r="D18077" s="419" t="n">
        <v>214.59</v>
      </c>
    </row>
    <row r="18078" s="399" customFormat="true" ht="15" hidden="false" customHeight="true" outlineLevel="0" collapsed="false">
      <c r="A18078" s="416" t="s">
        <v>21620</v>
      </c>
      <c r="B18078" s="416" t="s">
        <v>21621</v>
      </c>
      <c r="C18078" s="417" t="s">
        <v>267</v>
      </c>
      <c r="D18078" s="419" t="n">
        <v>289.81</v>
      </c>
    </row>
    <row r="18079" s="399" customFormat="true" ht="15" hidden="false" customHeight="true" outlineLevel="0" collapsed="false">
      <c r="A18079" s="416" t="s">
        <v>21622</v>
      </c>
      <c r="B18079" s="416" t="s">
        <v>21623</v>
      </c>
      <c r="C18079" s="417" t="s">
        <v>267</v>
      </c>
      <c r="D18079" s="419" t="n">
        <v>560.62</v>
      </c>
    </row>
    <row r="18080" s="399" customFormat="true" ht="15" hidden="false" customHeight="true" outlineLevel="0" collapsed="false">
      <c r="A18080" s="414" t="s">
        <v>21624</v>
      </c>
      <c r="B18080" s="414" t="s">
        <v>21625</v>
      </c>
      <c r="C18080" s="415"/>
      <c r="D18080" s="415"/>
    </row>
    <row r="18081" s="399" customFormat="true" ht="15" hidden="false" customHeight="true" outlineLevel="0" collapsed="false">
      <c r="A18081" s="416" t="s">
        <v>21626</v>
      </c>
      <c r="B18081" s="416" t="s">
        <v>21627</v>
      </c>
      <c r="C18081" s="417" t="s">
        <v>267</v>
      </c>
      <c r="D18081" s="419" t="n">
        <v>426.81</v>
      </c>
    </row>
    <row r="18082" s="399" customFormat="true" ht="15" hidden="false" customHeight="true" outlineLevel="0" collapsed="false">
      <c r="A18082" s="416" t="s">
        <v>21628</v>
      </c>
      <c r="B18082" s="416" t="s">
        <v>21629</v>
      </c>
      <c r="C18082" s="417" t="s">
        <v>267</v>
      </c>
      <c r="D18082" s="419" t="n">
        <v>552.74</v>
      </c>
    </row>
    <row r="18083" s="399" customFormat="true" ht="15" hidden="false" customHeight="true" outlineLevel="0" collapsed="false">
      <c r="A18083" s="416" t="s">
        <v>21630</v>
      </c>
      <c r="B18083" s="416" t="s">
        <v>21631</v>
      </c>
      <c r="C18083" s="417" t="s">
        <v>267</v>
      </c>
      <c r="D18083" s="418" t="n">
        <v>1007.05</v>
      </c>
    </row>
    <row r="18084" s="399" customFormat="true" ht="15" hidden="false" customHeight="true" outlineLevel="0" collapsed="false">
      <c r="A18084" s="416" t="s">
        <v>21632</v>
      </c>
      <c r="B18084" s="416" t="s">
        <v>21633</v>
      </c>
      <c r="C18084" s="417" t="s">
        <v>267</v>
      </c>
      <c r="D18084" s="418" t="n">
        <v>1362.15</v>
      </c>
    </row>
    <row r="18085" s="399" customFormat="true" ht="15" hidden="false" customHeight="true" outlineLevel="0" collapsed="false">
      <c r="A18085" s="414" t="s">
        <v>21634</v>
      </c>
      <c r="B18085" s="414" t="s">
        <v>21635</v>
      </c>
      <c r="C18085" s="415"/>
      <c r="D18085" s="415"/>
    </row>
    <row r="18086" s="399" customFormat="true" ht="15" hidden="false" customHeight="true" outlineLevel="0" collapsed="false">
      <c r="A18086" s="416" t="s">
        <v>21636</v>
      </c>
      <c r="B18086" s="416" t="s">
        <v>21637</v>
      </c>
      <c r="C18086" s="417" t="s">
        <v>267</v>
      </c>
      <c r="D18086" s="419" t="n">
        <v>567.75</v>
      </c>
    </row>
    <row r="18087" s="399" customFormat="true" ht="15" hidden="false" customHeight="true" outlineLevel="0" collapsed="false">
      <c r="A18087" s="414" t="s">
        <v>21638</v>
      </c>
      <c r="B18087" s="414" t="s">
        <v>21639</v>
      </c>
      <c r="C18087" s="415"/>
      <c r="D18087" s="415"/>
    </row>
    <row r="18088" s="399" customFormat="true" ht="15" hidden="false" customHeight="true" outlineLevel="0" collapsed="false">
      <c r="A18088" s="416" t="s">
        <v>21640</v>
      </c>
      <c r="B18088" s="416" t="s">
        <v>21641</v>
      </c>
      <c r="C18088" s="417" t="s">
        <v>267</v>
      </c>
      <c r="D18088" s="419" t="n">
        <v>593.88</v>
      </c>
    </row>
    <row r="18089" s="399" customFormat="true" ht="15" hidden="false" customHeight="true" outlineLevel="0" collapsed="false">
      <c r="A18089" s="416" t="s">
        <v>21642</v>
      </c>
      <c r="B18089" s="416" t="s">
        <v>21643</v>
      </c>
      <c r="C18089" s="417" t="s">
        <v>267</v>
      </c>
      <c r="D18089" s="419" t="n">
        <v>203.11</v>
      </c>
    </row>
    <row r="18090" s="399" customFormat="true" ht="15" hidden="false" customHeight="true" outlineLevel="0" collapsed="false">
      <c r="A18090" s="416" t="s">
        <v>21644</v>
      </c>
      <c r="B18090" s="416" t="s">
        <v>21645</v>
      </c>
      <c r="C18090" s="417" t="s">
        <v>267</v>
      </c>
      <c r="D18090" s="419" t="n">
        <v>253.6</v>
      </c>
    </row>
    <row r="18091" s="399" customFormat="true" ht="15" hidden="false" customHeight="true" outlineLevel="0" collapsed="false">
      <c r="A18091" s="416" t="s">
        <v>21646</v>
      </c>
      <c r="B18091" s="416" t="s">
        <v>21647</v>
      </c>
      <c r="C18091" s="417" t="s">
        <v>267</v>
      </c>
      <c r="D18091" s="418" t="n">
        <v>11674.78</v>
      </c>
    </row>
    <row r="18092" s="399" customFormat="true" ht="15" hidden="false" customHeight="true" outlineLevel="0" collapsed="false">
      <c r="A18092" s="414" t="s">
        <v>21648</v>
      </c>
      <c r="B18092" s="414" t="s">
        <v>21649</v>
      </c>
      <c r="C18092" s="415"/>
      <c r="D18092" s="415"/>
    </row>
    <row r="18093" s="399" customFormat="true" ht="15" hidden="false" customHeight="true" outlineLevel="0" collapsed="false">
      <c r="A18093" s="416" t="s">
        <v>21650</v>
      </c>
      <c r="B18093" s="416" t="s">
        <v>21651</v>
      </c>
      <c r="C18093" s="417" t="s">
        <v>267</v>
      </c>
      <c r="D18093" s="418" t="n">
        <v>3161.95</v>
      </c>
    </row>
    <row r="18094" s="399" customFormat="true" ht="15" hidden="false" customHeight="true" outlineLevel="0" collapsed="false">
      <c r="A18094" s="416" t="s">
        <v>21652</v>
      </c>
      <c r="B18094" s="416" t="s">
        <v>21653</v>
      </c>
      <c r="C18094" s="417" t="s">
        <v>267</v>
      </c>
      <c r="D18094" s="418" t="n">
        <v>1201.06</v>
      </c>
    </row>
    <row r="18095" s="399" customFormat="true" ht="15" hidden="false" customHeight="true" outlineLevel="0" collapsed="false">
      <c r="A18095" s="416" t="s">
        <v>21654</v>
      </c>
      <c r="B18095" s="416" t="s">
        <v>21655</v>
      </c>
      <c r="C18095" s="417" t="s">
        <v>267</v>
      </c>
      <c r="D18095" s="418" t="n">
        <v>1268.25</v>
      </c>
    </row>
    <row r="18096" s="399" customFormat="true" ht="15" hidden="false" customHeight="true" outlineLevel="0" collapsed="false">
      <c r="A18096" s="416" t="s">
        <v>21656</v>
      </c>
      <c r="B18096" s="416" t="s">
        <v>21657</v>
      </c>
      <c r="C18096" s="417" t="s">
        <v>267</v>
      </c>
      <c r="D18096" s="418" t="n">
        <v>1709.05</v>
      </c>
    </row>
    <row r="18097" s="399" customFormat="true" ht="15" hidden="false" customHeight="true" outlineLevel="0" collapsed="false">
      <c r="A18097" s="416" t="s">
        <v>21658</v>
      </c>
      <c r="B18097" s="416" t="s">
        <v>21659</v>
      </c>
      <c r="C18097" s="417" t="s">
        <v>267</v>
      </c>
      <c r="D18097" s="418" t="n">
        <v>2472.07</v>
      </c>
    </row>
    <row r="18098" s="399" customFormat="true" ht="15" hidden="false" customHeight="true" outlineLevel="0" collapsed="false">
      <c r="A18098" s="416" t="s">
        <v>21660</v>
      </c>
      <c r="B18098" s="416" t="s">
        <v>21661</v>
      </c>
      <c r="C18098" s="417" t="s">
        <v>267</v>
      </c>
      <c r="D18098" s="418" t="n">
        <v>7207.7</v>
      </c>
    </row>
    <row r="18099" s="399" customFormat="true" ht="15" hidden="false" customHeight="true" outlineLevel="0" collapsed="false">
      <c r="A18099" s="416" t="s">
        <v>21662</v>
      </c>
      <c r="B18099" s="416" t="s">
        <v>21663</v>
      </c>
      <c r="C18099" s="417" t="s">
        <v>267</v>
      </c>
      <c r="D18099" s="418" t="n">
        <v>1310.4</v>
      </c>
    </row>
    <row r="18100" s="399" customFormat="true" ht="15" hidden="false" customHeight="true" outlineLevel="0" collapsed="false">
      <c r="A18100" s="416" t="s">
        <v>21664</v>
      </c>
      <c r="B18100" s="416" t="s">
        <v>21665</v>
      </c>
      <c r="C18100" s="417" t="s">
        <v>267</v>
      </c>
      <c r="D18100" s="418" t="n">
        <v>2093.83</v>
      </c>
    </row>
    <row r="18101" s="399" customFormat="true" ht="15" hidden="false" customHeight="true" outlineLevel="0" collapsed="false">
      <c r="A18101" s="416" t="s">
        <v>21666</v>
      </c>
      <c r="B18101" s="416" t="s">
        <v>21667</v>
      </c>
      <c r="C18101" s="417" t="s">
        <v>267</v>
      </c>
      <c r="D18101" s="418" t="n">
        <v>1112.35</v>
      </c>
    </row>
    <row r="18102" s="399" customFormat="true" ht="15" hidden="false" customHeight="true" outlineLevel="0" collapsed="false">
      <c r="A18102" s="416" t="s">
        <v>21668</v>
      </c>
      <c r="B18102" s="416" t="s">
        <v>21669</v>
      </c>
      <c r="C18102" s="417" t="s">
        <v>267</v>
      </c>
      <c r="D18102" s="418" t="n">
        <v>2934.09</v>
      </c>
    </row>
    <row r="18103" s="399" customFormat="true" ht="15" hidden="false" customHeight="true" outlineLevel="0" collapsed="false">
      <c r="A18103" s="414" t="s">
        <v>21670</v>
      </c>
      <c r="B18103" s="414" t="s">
        <v>21671</v>
      </c>
      <c r="C18103" s="415"/>
      <c r="D18103" s="415"/>
    </row>
    <row r="18104" s="399" customFormat="true" ht="15" hidden="false" customHeight="true" outlineLevel="0" collapsed="false">
      <c r="A18104" s="416" t="s">
        <v>21672</v>
      </c>
      <c r="B18104" s="416" t="s">
        <v>21673</v>
      </c>
      <c r="C18104" s="417" t="s">
        <v>267</v>
      </c>
      <c r="D18104" s="419" t="n">
        <v>33.8</v>
      </c>
    </row>
    <row r="18105" s="399" customFormat="true" ht="15" hidden="false" customHeight="true" outlineLevel="0" collapsed="false">
      <c r="A18105" s="409" t="s">
        <v>14741</v>
      </c>
      <c r="B18105" s="410" t="s">
        <v>262</v>
      </c>
      <c r="C18105" s="411" t="s">
        <v>14742</v>
      </c>
      <c r="D18105" s="412" t="s">
        <v>14743</v>
      </c>
    </row>
    <row r="18106" s="399" customFormat="true" ht="15" hidden="false" customHeight="true" outlineLevel="0" collapsed="false">
      <c r="A18106" s="416" t="s">
        <v>21674</v>
      </c>
      <c r="B18106" s="416" t="s">
        <v>21675</v>
      </c>
      <c r="C18106" s="417" t="s">
        <v>267</v>
      </c>
      <c r="D18106" s="419" t="n">
        <v>74.9</v>
      </c>
    </row>
    <row r="18107" s="399" customFormat="true" ht="15" hidden="false" customHeight="true" outlineLevel="0" collapsed="false">
      <c r="A18107" s="414" t="s">
        <v>21676</v>
      </c>
      <c r="B18107" s="414" t="s">
        <v>21677</v>
      </c>
      <c r="C18107" s="415"/>
      <c r="D18107" s="415"/>
    </row>
    <row r="18108" s="399" customFormat="true" ht="15" hidden="false" customHeight="true" outlineLevel="0" collapsed="false">
      <c r="A18108" s="416" t="s">
        <v>21678</v>
      </c>
      <c r="B18108" s="416" t="s">
        <v>21679</v>
      </c>
      <c r="C18108" s="417" t="s">
        <v>267</v>
      </c>
      <c r="D18108" s="419" t="n">
        <v>137.23</v>
      </c>
    </row>
    <row r="18109" s="399" customFormat="true" ht="15" hidden="false" customHeight="true" outlineLevel="0" collapsed="false">
      <c r="A18109" s="416" t="s">
        <v>21680</v>
      </c>
      <c r="B18109" s="416" t="s">
        <v>21681</v>
      </c>
      <c r="C18109" s="417" t="s">
        <v>267</v>
      </c>
      <c r="D18109" s="419" t="n">
        <v>598.36</v>
      </c>
    </row>
    <row r="18110" s="399" customFormat="true" ht="15" hidden="false" customHeight="true" outlineLevel="0" collapsed="false">
      <c r="A18110" s="416" t="s">
        <v>21682</v>
      </c>
      <c r="B18110" s="416" t="s">
        <v>21683</v>
      </c>
      <c r="C18110" s="417" t="s">
        <v>267</v>
      </c>
      <c r="D18110" s="419" t="n">
        <v>548.59</v>
      </c>
    </row>
    <row r="18111" s="399" customFormat="true" ht="15" hidden="false" customHeight="true" outlineLevel="0" collapsed="false">
      <c r="A18111" s="416" t="s">
        <v>21684</v>
      </c>
      <c r="B18111" s="416" t="s">
        <v>21685</v>
      </c>
      <c r="C18111" s="417" t="s">
        <v>267</v>
      </c>
      <c r="D18111" s="419" t="n">
        <v>40.27</v>
      </c>
    </row>
    <row r="18112" s="399" customFormat="true" ht="15" hidden="false" customHeight="true" outlineLevel="0" collapsed="false">
      <c r="A18112" s="416" t="s">
        <v>21686</v>
      </c>
      <c r="B18112" s="416" t="s">
        <v>21687</v>
      </c>
      <c r="C18112" s="417" t="s">
        <v>267</v>
      </c>
      <c r="D18112" s="419" t="n">
        <v>667.26</v>
      </c>
    </row>
    <row r="18113" s="399" customFormat="true" ht="15" hidden="false" customHeight="true" outlineLevel="0" collapsed="false">
      <c r="A18113" s="416" t="s">
        <v>21688</v>
      </c>
      <c r="B18113" s="416" t="s">
        <v>21689</v>
      </c>
      <c r="C18113" s="417" t="s">
        <v>267</v>
      </c>
      <c r="D18113" s="419" t="n">
        <v>340.32</v>
      </c>
    </row>
    <row r="18114" s="399" customFormat="true" ht="15" hidden="false" customHeight="true" outlineLevel="0" collapsed="false">
      <c r="A18114" s="416" t="s">
        <v>21690</v>
      </c>
      <c r="B18114" s="416" t="s">
        <v>21691</v>
      </c>
      <c r="C18114" s="417" t="s">
        <v>267</v>
      </c>
      <c r="D18114" s="419" t="n">
        <v>119.23</v>
      </c>
    </row>
    <row r="18115" s="399" customFormat="true" ht="15" hidden="false" customHeight="true" outlineLevel="0" collapsed="false">
      <c r="A18115" s="416" t="s">
        <v>21692</v>
      </c>
      <c r="B18115" s="416" t="s">
        <v>21693</v>
      </c>
      <c r="C18115" s="417" t="s">
        <v>267</v>
      </c>
      <c r="D18115" s="418" t="n">
        <v>4070.87</v>
      </c>
    </row>
    <row r="18116" s="399" customFormat="true" ht="15" hidden="false" customHeight="true" outlineLevel="0" collapsed="false">
      <c r="A18116" s="416" t="s">
        <v>21694</v>
      </c>
      <c r="B18116" s="416" t="s">
        <v>21695</v>
      </c>
      <c r="C18116" s="417" t="s">
        <v>267</v>
      </c>
      <c r="D18116" s="419" t="n">
        <v>143.63</v>
      </c>
    </row>
    <row r="18117" s="399" customFormat="true" ht="15" hidden="false" customHeight="true" outlineLevel="0" collapsed="false">
      <c r="A18117" s="416" t="s">
        <v>21696</v>
      </c>
      <c r="B18117" s="416" t="s">
        <v>21697</v>
      </c>
      <c r="C18117" s="417" t="s">
        <v>267</v>
      </c>
      <c r="D18117" s="419" t="n">
        <v>504.69</v>
      </c>
    </row>
    <row r="18118" s="399" customFormat="true" ht="15" hidden="false" customHeight="true" outlineLevel="0" collapsed="false">
      <c r="A18118" s="416" t="s">
        <v>21698</v>
      </c>
      <c r="B18118" s="416" t="s">
        <v>21699</v>
      </c>
      <c r="C18118" s="417" t="s">
        <v>267</v>
      </c>
      <c r="D18118" s="419" t="n">
        <v>408.54</v>
      </c>
    </row>
    <row r="18119" s="399" customFormat="true" ht="15" hidden="false" customHeight="true" outlineLevel="0" collapsed="false">
      <c r="A18119" s="416" t="s">
        <v>21700</v>
      </c>
      <c r="B18119" s="416" t="s">
        <v>21701</v>
      </c>
      <c r="C18119" s="417" t="s">
        <v>267</v>
      </c>
      <c r="D18119" s="419" t="n">
        <v>483.35</v>
      </c>
    </row>
    <row r="18120" s="399" customFormat="true" ht="15" hidden="false" customHeight="true" outlineLevel="0" collapsed="false">
      <c r="A18120" s="421" t="n">
        <v>48</v>
      </c>
      <c r="B18120" s="414" t="s">
        <v>21702</v>
      </c>
      <c r="C18120" s="415"/>
      <c r="D18120" s="415"/>
    </row>
    <row r="18121" s="399" customFormat="true" ht="15" hidden="false" customHeight="true" outlineLevel="0" collapsed="false">
      <c r="A18121" s="414" t="s">
        <v>21703</v>
      </c>
      <c r="B18121" s="414" t="s">
        <v>21704</v>
      </c>
      <c r="C18121" s="415"/>
      <c r="D18121" s="415"/>
    </row>
    <row r="18122" s="399" customFormat="true" ht="15" hidden="false" customHeight="true" outlineLevel="0" collapsed="false">
      <c r="A18122" s="416" t="s">
        <v>21705</v>
      </c>
      <c r="B18122" s="416" t="s">
        <v>21706</v>
      </c>
      <c r="C18122" s="417" t="s">
        <v>267</v>
      </c>
      <c r="D18122" s="418" t="n">
        <v>9815.47</v>
      </c>
    </row>
    <row r="18123" s="399" customFormat="true" ht="15" hidden="false" customHeight="true" outlineLevel="0" collapsed="false">
      <c r="A18123" s="416" t="s">
        <v>21707</v>
      </c>
      <c r="B18123" s="416" t="s">
        <v>21708</v>
      </c>
      <c r="C18123" s="417" t="s">
        <v>267</v>
      </c>
      <c r="D18123" s="418" t="n">
        <v>11303.35</v>
      </c>
    </row>
    <row r="18124" s="399" customFormat="true" ht="15" hidden="false" customHeight="true" outlineLevel="0" collapsed="false">
      <c r="A18124" s="416" t="s">
        <v>21709</v>
      </c>
      <c r="B18124" s="416" t="s">
        <v>21710</v>
      </c>
      <c r="C18124" s="417" t="s">
        <v>267</v>
      </c>
      <c r="D18124" s="418" t="n">
        <v>1094.17</v>
      </c>
    </row>
    <row r="18125" s="399" customFormat="true" ht="15" hidden="false" customHeight="true" outlineLevel="0" collapsed="false">
      <c r="A18125" s="416" t="s">
        <v>21711</v>
      </c>
      <c r="B18125" s="416" t="s">
        <v>21712</v>
      </c>
      <c r="C18125" s="417" t="s">
        <v>267</v>
      </c>
      <c r="D18125" s="418" t="n">
        <v>1967.71</v>
      </c>
    </row>
    <row r="18126" s="399" customFormat="true" ht="15" hidden="false" customHeight="true" outlineLevel="0" collapsed="false">
      <c r="A18126" s="416" t="s">
        <v>21713</v>
      </c>
      <c r="B18126" s="416" t="s">
        <v>21714</v>
      </c>
      <c r="C18126" s="417" t="s">
        <v>267</v>
      </c>
      <c r="D18126" s="418" t="n">
        <v>2970.61</v>
      </c>
    </row>
    <row r="18127" s="399" customFormat="true" ht="15" hidden="false" customHeight="true" outlineLevel="0" collapsed="false">
      <c r="A18127" s="416" t="s">
        <v>21715</v>
      </c>
      <c r="B18127" s="416" t="s">
        <v>21716</v>
      </c>
      <c r="C18127" s="417" t="s">
        <v>267</v>
      </c>
      <c r="D18127" s="418" t="n">
        <v>5416.46</v>
      </c>
    </row>
    <row r="18128" s="399" customFormat="true" ht="15" hidden="false" customHeight="true" outlineLevel="0" collapsed="false">
      <c r="A18128" s="416" t="s">
        <v>21717</v>
      </c>
      <c r="B18128" s="416" t="s">
        <v>21718</v>
      </c>
      <c r="C18128" s="417" t="s">
        <v>267</v>
      </c>
      <c r="D18128" s="418" t="n">
        <v>6893.05</v>
      </c>
    </row>
    <row r="18129" s="399" customFormat="true" ht="15" hidden="false" customHeight="true" outlineLevel="0" collapsed="false">
      <c r="A18129" s="416" t="s">
        <v>21719</v>
      </c>
      <c r="B18129" s="416" t="s">
        <v>21720</v>
      </c>
      <c r="C18129" s="417" t="s">
        <v>267</v>
      </c>
      <c r="D18129" s="418" t="n">
        <v>14317.28</v>
      </c>
    </row>
    <row r="18130" s="399" customFormat="true" ht="15" hidden="false" customHeight="true" outlineLevel="0" collapsed="false">
      <c r="A18130" s="416" t="s">
        <v>21721</v>
      </c>
      <c r="B18130" s="416" t="s">
        <v>21722</v>
      </c>
      <c r="C18130" s="417" t="s">
        <v>267</v>
      </c>
      <c r="D18130" s="419" t="n">
        <v>957.8</v>
      </c>
    </row>
    <row r="18131" s="399" customFormat="true" ht="15" hidden="false" customHeight="true" outlineLevel="0" collapsed="false">
      <c r="A18131" s="416" t="s">
        <v>21723</v>
      </c>
      <c r="B18131" s="416" t="s">
        <v>21724</v>
      </c>
      <c r="C18131" s="417" t="s">
        <v>267</v>
      </c>
      <c r="D18131" s="419" t="n">
        <v>621.33</v>
      </c>
    </row>
    <row r="18132" s="399" customFormat="true" ht="15" hidden="false" customHeight="true" outlineLevel="0" collapsed="false">
      <c r="A18132" s="414" t="s">
        <v>21725</v>
      </c>
      <c r="B18132" s="414" t="s">
        <v>21726</v>
      </c>
      <c r="C18132" s="415"/>
      <c r="D18132" s="415"/>
    </row>
    <row r="18133" s="399" customFormat="true" ht="15" hidden="false" customHeight="true" outlineLevel="0" collapsed="false">
      <c r="A18133" s="416" t="s">
        <v>21727</v>
      </c>
      <c r="B18133" s="416" t="s">
        <v>21728</v>
      </c>
      <c r="C18133" s="417" t="s">
        <v>11250</v>
      </c>
      <c r="D18133" s="418" t="n">
        <v>5336.34</v>
      </c>
    </row>
    <row r="18134" s="399" customFormat="true" ht="15" hidden="false" customHeight="true" outlineLevel="0" collapsed="false">
      <c r="A18134" s="416" t="s">
        <v>21729</v>
      </c>
      <c r="B18134" s="416" t="s">
        <v>21730</v>
      </c>
      <c r="C18134" s="417" t="s">
        <v>11250</v>
      </c>
      <c r="D18134" s="418" t="n">
        <v>7451.67</v>
      </c>
    </row>
    <row r="18135" s="399" customFormat="true" ht="15" hidden="false" customHeight="true" outlineLevel="0" collapsed="false">
      <c r="A18135" s="416" t="s">
        <v>21731</v>
      </c>
      <c r="B18135" s="416" t="s">
        <v>21732</v>
      </c>
      <c r="C18135" s="417" t="s">
        <v>11250</v>
      </c>
      <c r="D18135" s="418" t="n">
        <v>13455</v>
      </c>
    </row>
    <row r="18136" s="399" customFormat="true" ht="15" hidden="false" customHeight="true" outlineLevel="0" collapsed="false">
      <c r="A18136" s="414" t="s">
        <v>21733</v>
      </c>
      <c r="B18136" s="414" t="s">
        <v>21734</v>
      </c>
      <c r="C18136" s="415"/>
      <c r="D18136" s="415"/>
    </row>
    <row r="18137" s="399" customFormat="true" ht="15" hidden="false" customHeight="true" outlineLevel="0" collapsed="false">
      <c r="A18137" s="409" t="s">
        <v>14741</v>
      </c>
      <c r="B18137" s="410" t="s">
        <v>262</v>
      </c>
      <c r="C18137" s="411" t="s">
        <v>14742</v>
      </c>
      <c r="D18137" s="412" t="s">
        <v>14743</v>
      </c>
    </row>
    <row r="18138" s="399" customFormat="true" ht="15" hidden="false" customHeight="true" outlineLevel="0" collapsed="false">
      <c r="A18138" s="416" t="s">
        <v>21735</v>
      </c>
      <c r="B18138" s="416" t="s">
        <v>21736</v>
      </c>
      <c r="C18138" s="417" t="s">
        <v>274</v>
      </c>
      <c r="D18138" s="418" t="n">
        <v>21644.19</v>
      </c>
    </row>
    <row r="18139" s="399" customFormat="true" ht="15" hidden="false" customHeight="true" outlineLevel="0" collapsed="false">
      <c r="A18139" s="416" t="s">
        <v>21737</v>
      </c>
      <c r="B18139" s="416" t="s">
        <v>21738</v>
      </c>
      <c r="C18139" s="417" t="s">
        <v>274</v>
      </c>
      <c r="D18139" s="418" t="n">
        <v>42447.56</v>
      </c>
    </row>
    <row r="18140" s="399" customFormat="true" ht="15" hidden="false" customHeight="true" outlineLevel="0" collapsed="false">
      <c r="A18140" s="414" t="s">
        <v>21739</v>
      </c>
      <c r="B18140" s="414" t="s">
        <v>21740</v>
      </c>
      <c r="C18140" s="415"/>
      <c r="D18140" s="415"/>
    </row>
    <row r="18141" s="399" customFormat="true" ht="15" hidden="false" customHeight="true" outlineLevel="0" collapsed="false">
      <c r="A18141" s="416" t="s">
        <v>21741</v>
      </c>
      <c r="B18141" s="416" t="s">
        <v>21742</v>
      </c>
      <c r="C18141" s="417" t="s">
        <v>267</v>
      </c>
      <c r="D18141" s="419" t="n">
        <v>106.2</v>
      </c>
    </row>
    <row r="18142" s="399" customFormat="true" ht="15" hidden="false" customHeight="true" outlineLevel="0" collapsed="false">
      <c r="A18142" s="416" t="s">
        <v>21743</v>
      </c>
      <c r="B18142" s="416" t="s">
        <v>21744</v>
      </c>
      <c r="C18142" s="417" t="s">
        <v>267</v>
      </c>
      <c r="D18142" s="419" t="n">
        <v>139.98</v>
      </c>
    </row>
    <row r="18143" s="399" customFormat="true" ht="15" hidden="false" customHeight="true" outlineLevel="0" collapsed="false">
      <c r="A18143" s="416" t="s">
        <v>21745</v>
      </c>
      <c r="B18143" s="416" t="s">
        <v>21746</v>
      </c>
      <c r="C18143" s="417" t="s">
        <v>267</v>
      </c>
      <c r="D18143" s="419" t="n">
        <v>254.13</v>
      </c>
    </row>
    <row r="18144" s="399" customFormat="true" ht="15" hidden="false" customHeight="true" outlineLevel="0" collapsed="false">
      <c r="A18144" s="416" t="s">
        <v>21747</v>
      </c>
      <c r="B18144" s="416" t="s">
        <v>21748</v>
      </c>
      <c r="C18144" s="417" t="s">
        <v>267</v>
      </c>
      <c r="D18144" s="419" t="n">
        <v>268.64</v>
      </c>
    </row>
    <row r="18145" s="399" customFormat="true" ht="15" hidden="false" customHeight="true" outlineLevel="0" collapsed="false">
      <c r="A18145" s="416" t="s">
        <v>21749</v>
      </c>
      <c r="B18145" s="416" t="s">
        <v>21750</v>
      </c>
      <c r="C18145" s="417" t="s">
        <v>267</v>
      </c>
      <c r="D18145" s="419" t="n">
        <v>346.24</v>
      </c>
    </row>
    <row r="18146" s="399" customFormat="true" ht="15" hidden="false" customHeight="true" outlineLevel="0" collapsed="false">
      <c r="A18146" s="416" t="s">
        <v>21751</v>
      </c>
      <c r="B18146" s="416" t="s">
        <v>21752</v>
      </c>
      <c r="C18146" s="417" t="s">
        <v>267</v>
      </c>
      <c r="D18146" s="418" t="n">
        <v>1546.81</v>
      </c>
    </row>
    <row r="18147" s="399" customFormat="true" ht="15" hidden="false" customHeight="true" outlineLevel="0" collapsed="false">
      <c r="A18147" s="416" t="s">
        <v>21753</v>
      </c>
      <c r="B18147" s="416" t="s">
        <v>21754</v>
      </c>
      <c r="C18147" s="417" t="s">
        <v>267</v>
      </c>
      <c r="D18147" s="418" t="n">
        <v>2280.22</v>
      </c>
    </row>
    <row r="18148" s="399" customFormat="true" ht="15" hidden="false" customHeight="true" outlineLevel="0" collapsed="false">
      <c r="A18148" s="414" t="s">
        <v>21755</v>
      </c>
      <c r="B18148" s="414" t="s">
        <v>21756</v>
      </c>
      <c r="C18148" s="415"/>
      <c r="D18148" s="415"/>
    </row>
    <row r="18149" s="399" customFormat="true" ht="15" hidden="false" customHeight="true" outlineLevel="0" collapsed="false">
      <c r="A18149" s="416" t="s">
        <v>21757</v>
      </c>
      <c r="B18149" s="416" t="s">
        <v>21758</v>
      </c>
      <c r="C18149" s="417" t="s">
        <v>267</v>
      </c>
      <c r="D18149" s="419" t="n">
        <v>57.87</v>
      </c>
    </row>
    <row r="18150" s="399" customFormat="true" ht="15" hidden="false" customHeight="true" outlineLevel="0" collapsed="false">
      <c r="A18150" s="416" t="s">
        <v>21759</v>
      </c>
      <c r="B18150" s="416" t="s">
        <v>21760</v>
      </c>
      <c r="C18150" s="417" t="s">
        <v>267</v>
      </c>
      <c r="D18150" s="419" t="n">
        <v>154.32</v>
      </c>
    </row>
    <row r="18151" s="399" customFormat="true" ht="15" hidden="false" customHeight="true" outlineLevel="0" collapsed="false">
      <c r="A18151" s="416" t="s">
        <v>21761</v>
      </c>
      <c r="B18151" s="416" t="s">
        <v>21762</v>
      </c>
      <c r="C18151" s="417" t="s">
        <v>267</v>
      </c>
      <c r="D18151" s="419" t="n">
        <v>347.22</v>
      </c>
    </row>
    <row r="18152" s="399" customFormat="true" ht="15" hidden="false" customHeight="true" outlineLevel="0" collapsed="false">
      <c r="A18152" s="421" t="n">
        <v>49</v>
      </c>
      <c r="B18152" s="414" t="s">
        <v>21763</v>
      </c>
      <c r="C18152" s="415"/>
      <c r="D18152" s="415"/>
    </row>
    <row r="18153" s="399" customFormat="true" ht="15" hidden="false" customHeight="true" outlineLevel="0" collapsed="false">
      <c r="A18153" s="414" t="s">
        <v>21764</v>
      </c>
      <c r="B18153" s="414" t="s">
        <v>21765</v>
      </c>
      <c r="C18153" s="415"/>
      <c r="D18153" s="415"/>
    </row>
    <row r="18154" s="399" customFormat="true" ht="15" hidden="false" customHeight="true" outlineLevel="0" collapsed="false">
      <c r="A18154" s="416" t="s">
        <v>21766</v>
      </c>
      <c r="B18154" s="416" t="s">
        <v>21767</v>
      </c>
      <c r="C18154" s="417" t="s">
        <v>267</v>
      </c>
      <c r="D18154" s="419" t="n">
        <v>83.27</v>
      </c>
    </row>
    <row r="18155" s="399" customFormat="true" ht="15" hidden="false" customHeight="true" outlineLevel="0" collapsed="false">
      <c r="A18155" s="416" t="s">
        <v>21768</v>
      </c>
      <c r="B18155" s="416" t="s">
        <v>21769</v>
      </c>
      <c r="C18155" s="417" t="s">
        <v>267</v>
      </c>
      <c r="D18155" s="419" t="n">
        <v>96.33</v>
      </c>
    </row>
    <row r="18156" s="399" customFormat="true" ht="15" hidden="false" customHeight="true" outlineLevel="0" collapsed="false">
      <c r="A18156" s="416" t="s">
        <v>21770</v>
      </c>
      <c r="B18156" s="416" t="s">
        <v>21771</v>
      </c>
      <c r="C18156" s="417" t="s">
        <v>267</v>
      </c>
      <c r="D18156" s="419" t="n">
        <v>110.12</v>
      </c>
    </row>
    <row r="18157" s="399" customFormat="true" ht="15" hidden="false" customHeight="true" outlineLevel="0" collapsed="false">
      <c r="A18157" s="416" t="s">
        <v>21772</v>
      </c>
      <c r="B18157" s="416" t="s">
        <v>21773</v>
      </c>
      <c r="C18157" s="417" t="s">
        <v>267</v>
      </c>
      <c r="D18157" s="419" t="n">
        <v>119.48</v>
      </c>
    </row>
    <row r="18158" s="399" customFormat="true" ht="15" hidden="false" customHeight="true" outlineLevel="0" collapsed="false">
      <c r="A18158" s="416" t="s">
        <v>21774</v>
      </c>
      <c r="B18158" s="416" t="s">
        <v>21775</v>
      </c>
      <c r="C18158" s="417" t="s">
        <v>267</v>
      </c>
      <c r="D18158" s="419" t="n">
        <v>123.76</v>
      </c>
    </row>
    <row r="18159" s="399" customFormat="true" ht="15" hidden="false" customHeight="true" outlineLevel="0" collapsed="false">
      <c r="A18159" s="416" t="s">
        <v>21776</v>
      </c>
      <c r="B18159" s="416" t="s">
        <v>21777</v>
      </c>
      <c r="C18159" s="417" t="s">
        <v>267</v>
      </c>
      <c r="D18159" s="419" t="n">
        <v>154.48</v>
      </c>
    </row>
    <row r="18160" s="399" customFormat="true" ht="15" hidden="false" customHeight="true" outlineLevel="0" collapsed="false">
      <c r="A18160" s="414" t="s">
        <v>21778</v>
      </c>
      <c r="B18160" s="414" t="s">
        <v>21779</v>
      </c>
      <c r="C18160" s="415"/>
      <c r="D18160" s="415"/>
    </row>
    <row r="18161" s="399" customFormat="true" ht="15" hidden="false" customHeight="true" outlineLevel="0" collapsed="false">
      <c r="A18161" s="416" t="s">
        <v>21780</v>
      </c>
      <c r="B18161" s="416" t="s">
        <v>21781</v>
      </c>
      <c r="C18161" s="417" t="s">
        <v>267</v>
      </c>
      <c r="D18161" s="419" t="n">
        <v>330.65</v>
      </c>
    </row>
    <row r="18162" s="399" customFormat="true" ht="15" hidden="false" customHeight="true" outlineLevel="0" collapsed="false">
      <c r="A18162" s="416" t="s">
        <v>21782</v>
      </c>
      <c r="B18162" s="416" t="s">
        <v>21783</v>
      </c>
      <c r="C18162" s="417" t="s">
        <v>267</v>
      </c>
      <c r="D18162" s="419" t="n">
        <v>126.76</v>
      </c>
    </row>
    <row r="18163" s="399" customFormat="true" ht="15" hidden="false" customHeight="true" outlineLevel="0" collapsed="false">
      <c r="A18163" s="416" t="s">
        <v>21784</v>
      </c>
      <c r="B18163" s="416" t="s">
        <v>21785</v>
      </c>
      <c r="C18163" s="417" t="s">
        <v>267</v>
      </c>
      <c r="D18163" s="419" t="n">
        <v>405.63</v>
      </c>
    </row>
    <row r="18164" s="399" customFormat="true" ht="15" hidden="false" customHeight="true" outlineLevel="0" collapsed="false">
      <c r="A18164" s="414" t="s">
        <v>21786</v>
      </c>
      <c r="B18164" s="414" t="s">
        <v>21787</v>
      </c>
      <c r="C18164" s="415"/>
      <c r="D18164" s="415"/>
    </row>
    <row r="18165" s="399" customFormat="true" ht="15" hidden="false" customHeight="true" outlineLevel="0" collapsed="false">
      <c r="A18165" s="416" t="s">
        <v>21788</v>
      </c>
      <c r="B18165" s="416" t="s">
        <v>21789</v>
      </c>
      <c r="C18165" s="417" t="s">
        <v>267</v>
      </c>
      <c r="D18165" s="419" t="n">
        <v>80.62</v>
      </c>
    </row>
    <row r="18166" s="399" customFormat="true" ht="15" hidden="false" customHeight="true" outlineLevel="0" collapsed="false">
      <c r="A18166" s="414" t="s">
        <v>21790</v>
      </c>
      <c r="B18166" s="414" t="s">
        <v>21791</v>
      </c>
      <c r="C18166" s="415"/>
      <c r="D18166" s="415"/>
    </row>
    <row r="18167" s="399" customFormat="true" ht="15" hidden="false" customHeight="true" outlineLevel="0" collapsed="false">
      <c r="A18167" s="416" t="s">
        <v>21792</v>
      </c>
      <c r="B18167" s="416" t="s">
        <v>21793</v>
      </c>
      <c r="C18167" s="417" t="s">
        <v>267</v>
      </c>
      <c r="D18167" s="419" t="n">
        <v>196.84</v>
      </c>
    </row>
    <row r="18168" s="399" customFormat="true" ht="15" hidden="false" customHeight="true" outlineLevel="0" collapsed="false">
      <c r="A18168" s="416" t="s">
        <v>21794</v>
      </c>
      <c r="B18168" s="416" t="s">
        <v>21795</v>
      </c>
      <c r="C18168" s="417" t="s">
        <v>267</v>
      </c>
      <c r="D18168" s="419" t="n">
        <v>613.23</v>
      </c>
    </row>
    <row r="18169" s="399" customFormat="true" ht="15" hidden="false" customHeight="true" outlineLevel="0" collapsed="false">
      <c r="A18169" s="414" t="s">
        <v>21796</v>
      </c>
      <c r="B18169" s="414" t="s">
        <v>21797</v>
      </c>
      <c r="C18169" s="415"/>
      <c r="D18169" s="415"/>
    </row>
    <row r="18170" s="399" customFormat="true" ht="15" hidden="false" customHeight="true" outlineLevel="0" collapsed="false">
      <c r="A18170" s="416" t="s">
        <v>21798</v>
      </c>
      <c r="B18170" s="416" t="s">
        <v>21799</v>
      </c>
      <c r="C18170" s="417" t="s">
        <v>267</v>
      </c>
      <c r="D18170" s="419" t="n">
        <v>17.06</v>
      </c>
    </row>
    <row r="18171" s="399" customFormat="true" ht="15" hidden="false" customHeight="true" outlineLevel="0" collapsed="false">
      <c r="A18171" s="416" t="s">
        <v>21800</v>
      </c>
      <c r="B18171" s="416" t="s">
        <v>21801</v>
      </c>
      <c r="C18171" s="417" t="s">
        <v>76</v>
      </c>
      <c r="D18171" s="418" t="n">
        <v>1116.15</v>
      </c>
    </row>
    <row r="18172" s="399" customFormat="true" ht="15" hidden="false" customHeight="true" outlineLevel="0" collapsed="false">
      <c r="A18172" s="416" t="s">
        <v>21802</v>
      </c>
      <c r="B18172" s="416" t="s">
        <v>21803</v>
      </c>
      <c r="C18172" s="417" t="s">
        <v>267</v>
      </c>
      <c r="D18172" s="419" t="n">
        <v>13.33</v>
      </c>
    </row>
    <row r="18173" s="399" customFormat="true" ht="15" hidden="false" customHeight="true" outlineLevel="0" collapsed="false">
      <c r="A18173" s="416" t="s">
        <v>21804</v>
      </c>
      <c r="B18173" s="416" t="s">
        <v>21805</v>
      </c>
      <c r="C18173" s="417" t="s">
        <v>267</v>
      </c>
      <c r="D18173" s="419" t="n">
        <v>343.77</v>
      </c>
    </row>
    <row r="18174" s="399" customFormat="true" ht="15" hidden="false" customHeight="true" outlineLevel="0" collapsed="false">
      <c r="A18174" s="416" t="s">
        <v>21806</v>
      </c>
      <c r="B18174" s="416" t="s">
        <v>21807</v>
      </c>
      <c r="C18174" s="417" t="s">
        <v>267</v>
      </c>
      <c r="D18174" s="419" t="n">
        <v>34.4</v>
      </c>
    </row>
    <row r="18175" s="399" customFormat="true" ht="15" hidden="false" customHeight="true" outlineLevel="0" collapsed="false">
      <c r="A18175" s="416" t="s">
        <v>21808</v>
      </c>
      <c r="B18175" s="416" t="s">
        <v>21809</v>
      </c>
      <c r="C18175" s="417" t="s">
        <v>267</v>
      </c>
      <c r="D18175" s="419" t="n">
        <v>9.61</v>
      </c>
    </row>
    <row r="18176" s="399" customFormat="true" ht="15" hidden="false" customHeight="true" outlineLevel="0" collapsed="false">
      <c r="A18176" s="416" t="s">
        <v>21810</v>
      </c>
      <c r="B18176" s="416" t="s">
        <v>21811</v>
      </c>
      <c r="C18176" s="417" t="s">
        <v>76</v>
      </c>
      <c r="D18176" s="418" t="n">
        <v>1178.97</v>
      </c>
    </row>
    <row r="18177" s="399" customFormat="true" ht="15" hidden="false" customHeight="true" outlineLevel="0" collapsed="false">
      <c r="A18177" s="416" t="s">
        <v>21812</v>
      </c>
      <c r="B18177" s="416" t="s">
        <v>21813</v>
      </c>
      <c r="C18177" s="417" t="s">
        <v>76</v>
      </c>
      <c r="D18177" s="418" t="n">
        <v>1411.99</v>
      </c>
    </row>
    <row r="18178" s="399" customFormat="true" ht="15" hidden="false" customHeight="true" outlineLevel="0" collapsed="false">
      <c r="A18178" s="416" t="s">
        <v>21814</v>
      </c>
      <c r="B18178" s="416" t="s">
        <v>21815</v>
      </c>
      <c r="C18178" s="417" t="s">
        <v>267</v>
      </c>
      <c r="D18178" s="419" t="n">
        <v>97.82</v>
      </c>
    </row>
    <row r="18179" s="399" customFormat="true" ht="15" hidden="false" customHeight="true" outlineLevel="0" collapsed="false">
      <c r="A18179" s="416" t="s">
        <v>21816</v>
      </c>
      <c r="B18179" s="416" t="s">
        <v>21817</v>
      </c>
      <c r="C18179" s="417" t="s">
        <v>267</v>
      </c>
      <c r="D18179" s="419" t="n">
        <v>13.2</v>
      </c>
    </row>
    <row r="18180" s="399" customFormat="true" ht="15" hidden="false" customHeight="true" outlineLevel="0" collapsed="false">
      <c r="A18180" s="416" t="s">
        <v>21818</v>
      </c>
      <c r="B18180" s="416" t="s">
        <v>21819</v>
      </c>
      <c r="C18180" s="417" t="s">
        <v>267</v>
      </c>
      <c r="D18180" s="419" t="n">
        <v>25.04</v>
      </c>
    </row>
    <row r="18181" s="399" customFormat="true" ht="15" hidden="false" customHeight="true" outlineLevel="0" collapsed="false">
      <c r="A18181" s="416" t="s">
        <v>21820</v>
      </c>
      <c r="B18181" s="416" t="s">
        <v>21821</v>
      </c>
      <c r="C18181" s="417" t="s">
        <v>267</v>
      </c>
      <c r="D18181" s="418" t="n">
        <v>4013.17</v>
      </c>
    </row>
    <row r="18182" s="399" customFormat="true" ht="15" hidden="false" customHeight="true" outlineLevel="0" collapsed="false">
      <c r="A18182" s="409" t="s">
        <v>14741</v>
      </c>
      <c r="B18182" s="410" t="s">
        <v>262</v>
      </c>
      <c r="C18182" s="411" t="s">
        <v>14742</v>
      </c>
      <c r="D18182" s="412" t="s">
        <v>14743</v>
      </c>
    </row>
    <row r="18183" s="399" customFormat="true" ht="15" hidden="false" customHeight="true" outlineLevel="0" collapsed="false">
      <c r="A18183" s="416" t="s">
        <v>21822</v>
      </c>
      <c r="B18183" s="416" t="s">
        <v>21823</v>
      </c>
      <c r="C18183" s="417" t="s">
        <v>267</v>
      </c>
      <c r="D18183" s="418" t="n">
        <v>5109.59</v>
      </c>
    </row>
    <row r="18184" s="399" customFormat="true" ht="15" hidden="false" customHeight="true" outlineLevel="0" collapsed="false">
      <c r="A18184" s="416" t="s">
        <v>21824</v>
      </c>
      <c r="B18184" s="416" t="s">
        <v>21825</v>
      </c>
      <c r="C18184" s="417" t="s">
        <v>267</v>
      </c>
      <c r="D18184" s="419" t="n">
        <v>439.35</v>
      </c>
    </row>
    <row r="18185" s="399" customFormat="true" ht="15" hidden="false" customHeight="true" outlineLevel="0" collapsed="false">
      <c r="A18185" s="416" t="s">
        <v>21826</v>
      </c>
      <c r="B18185" s="416" t="s">
        <v>21827</v>
      </c>
      <c r="C18185" s="417" t="s">
        <v>267</v>
      </c>
      <c r="D18185" s="419" t="n">
        <v>476.38</v>
      </c>
    </row>
    <row r="18186" s="399" customFormat="true" ht="15" hidden="false" customHeight="true" outlineLevel="0" collapsed="false">
      <c r="A18186" s="416" t="s">
        <v>21828</v>
      </c>
      <c r="B18186" s="416" t="s">
        <v>21829</v>
      </c>
      <c r="C18186" s="417" t="s">
        <v>267</v>
      </c>
      <c r="D18186" s="419" t="n">
        <v>558.36</v>
      </c>
    </row>
    <row r="18187" s="399" customFormat="true" ht="15" hidden="false" customHeight="true" outlineLevel="0" collapsed="false">
      <c r="A18187" s="416" t="s">
        <v>21830</v>
      </c>
      <c r="B18187" s="416" t="s">
        <v>21831</v>
      </c>
      <c r="C18187" s="417" t="s">
        <v>267</v>
      </c>
      <c r="D18187" s="419" t="n">
        <v>187.34</v>
      </c>
    </row>
    <row r="18188" s="399" customFormat="true" ht="15" hidden="false" customHeight="true" outlineLevel="0" collapsed="false">
      <c r="A18188" s="416" t="s">
        <v>21832</v>
      </c>
      <c r="B18188" s="416" t="s">
        <v>21833</v>
      </c>
      <c r="C18188" s="417" t="s">
        <v>267</v>
      </c>
      <c r="D18188" s="419" t="n">
        <v>248.37</v>
      </c>
    </row>
    <row r="18189" s="399" customFormat="true" ht="15" hidden="false" customHeight="true" outlineLevel="0" collapsed="false">
      <c r="A18189" s="416" t="s">
        <v>21834</v>
      </c>
      <c r="B18189" s="416" t="s">
        <v>21835</v>
      </c>
      <c r="C18189" s="417" t="s">
        <v>267</v>
      </c>
      <c r="D18189" s="419" t="n">
        <v>388.14</v>
      </c>
    </row>
    <row r="18190" s="399" customFormat="true" ht="15" hidden="false" customHeight="true" outlineLevel="0" collapsed="false">
      <c r="A18190" s="416" t="s">
        <v>21836</v>
      </c>
      <c r="B18190" s="416" t="s">
        <v>21837</v>
      </c>
      <c r="C18190" s="417" t="s">
        <v>267</v>
      </c>
      <c r="D18190" s="419" t="n">
        <v>436.34</v>
      </c>
    </row>
    <row r="18191" s="399" customFormat="true" ht="15" hidden="false" customHeight="true" outlineLevel="0" collapsed="false">
      <c r="A18191" s="416" t="s">
        <v>21838</v>
      </c>
      <c r="B18191" s="416" t="s">
        <v>21839</v>
      </c>
      <c r="C18191" s="417" t="s">
        <v>267</v>
      </c>
      <c r="D18191" s="419" t="n">
        <v>395.69</v>
      </c>
    </row>
    <row r="18192" s="399" customFormat="true" ht="15" hidden="false" customHeight="true" outlineLevel="0" collapsed="false">
      <c r="A18192" s="416" t="s">
        <v>21840</v>
      </c>
      <c r="B18192" s="416" t="s">
        <v>21841</v>
      </c>
      <c r="C18192" s="417" t="s">
        <v>267</v>
      </c>
      <c r="D18192" s="418" t="n">
        <v>1629.56</v>
      </c>
    </row>
    <row r="18193" s="399" customFormat="true" ht="15" hidden="false" customHeight="true" outlineLevel="0" collapsed="false">
      <c r="A18193" s="416" t="s">
        <v>21842</v>
      </c>
      <c r="B18193" s="416" t="s">
        <v>21843</v>
      </c>
      <c r="C18193" s="417" t="s">
        <v>274</v>
      </c>
      <c r="D18193" s="418" t="n">
        <v>1034.31</v>
      </c>
    </row>
    <row r="18194" s="399" customFormat="true" ht="15" hidden="false" customHeight="true" outlineLevel="0" collapsed="false">
      <c r="A18194" s="416" t="s">
        <v>21844</v>
      </c>
      <c r="B18194" s="416" t="s">
        <v>21845</v>
      </c>
      <c r="C18194" s="417" t="s">
        <v>274</v>
      </c>
      <c r="D18194" s="418" t="n">
        <v>1155</v>
      </c>
    </row>
    <row r="18195" s="399" customFormat="true" ht="15" hidden="false" customHeight="true" outlineLevel="0" collapsed="false">
      <c r="A18195" s="414" t="s">
        <v>21846</v>
      </c>
      <c r="B18195" s="414" t="s">
        <v>21847</v>
      </c>
      <c r="C18195" s="415"/>
      <c r="D18195" s="415"/>
    </row>
    <row r="18196" s="399" customFormat="true" ht="15" hidden="false" customHeight="true" outlineLevel="0" collapsed="false">
      <c r="A18196" s="416" t="s">
        <v>21848</v>
      </c>
      <c r="B18196" s="416" t="s">
        <v>21849</v>
      </c>
      <c r="C18196" s="417" t="s">
        <v>267</v>
      </c>
      <c r="D18196" s="419" t="n">
        <v>472.59</v>
      </c>
    </row>
    <row r="18197" s="399" customFormat="true" ht="15" hidden="false" customHeight="true" outlineLevel="0" collapsed="false">
      <c r="A18197" s="414" t="s">
        <v>21850</v>
      </c>
      <c r="B18197" s="414" t="s">
        <v>21851</v>
      </c>
      <c r="C18197" s="415"/>
      <c r="D18197" s="415"/>
    </row>
    <row r="18198" s="399" customFormat="true" ht="15" hidden="false" customHeight="true" outlineLevel="0" collapsed="false">
      <c r="A18198" s="416" t="s">
        <v>21852</v>
      </c>
      <c r="B18198" s="416" t="s">
        <v>21853</v>
      </c>
      <c r="C18198" s="417" t="s">
        <v>274</v>
      </c>
      <c r="D18198" s="419" t="n">
        <v>460.96</v>
      </c>
    </row>
    <row r="18199" s="399" customFormat="true" ht="15" hidden="false" customHeight="true" outlineLevel="0" collapsed="false">
      <c r="A18199" s="416" t="s">
        <v>21854</v>
      </c>
      <c r="B18199" s="416" t="s">
        <v>21855</v>
      </c>
      <c r="C18199" s="417" t="s">
        <v>274</v>
      </c>
      <c r="D18199" s="419" t="n">
        <v>269.74</v>
      </c>
    </row>
    <row r="18200" s="399" customFormat="true" ht="15" hidden="false" customHeight="true" outlineLevel="0" collapsed="false">
      <c r="A18200" s="416" t="s">
        <v>21856</v>
      </c>
      <c r="B18200" s="416" t="s">
        <v>21857</v>
      </c>
      <c r="C18200" s="417" t="s">
        <v>274</v>
      </c>
      <c r="D18200" s="419" t="n">
        <v>358.39</v>
      </c>
    </row>
    <row r="18201" s="399" customFormat="true" ht="15" hidden="false" customHeight="true" outlineLevel="0" collapsed="false">
      <c r="A18201" s="414" t="s">
        <v>21858</v>
      </c>
      <c r="B18201" s="414" t="s">
        <v>21859</v>
      </c>
      <c r="C18201" s="415"/>
      <c r="D18201" s="415"/>
    </row>
    <row r="18202" s="399" customFormat="true" ht="15" hidden="false" customHeight="true" outlineLevel="0" collapsed="false">
      <c r="A18202" s="416" t="s">
        <v>94</v>
      </c>
      <c r="B18202" s="416" t="s">
        <v>21860</v>
      </c>
      <c r="C18202" s="417" t="s">
        <v>267</v>
      </c>
      <c r="D18202" s="418" t="n">
        <v>3435.05</v>
      </c>
    </row>
    <row r="18203" s="399" customFormat="true" ht="15" hidden="false" customHeight="true" outlineLevel="0" collapsed="false">
      <c r="A18203" s="416" t="s">
        <v>95</v>
      </c>
      <c r="B18203" s="416" t="s">
        <v>21861</v>
      </c>
      <c r="C18203" s="417" t="s">
        <v>267</v>
      </c>
      <c r="D18203" s="418" t="n">
        <v>5598.6</v>
      </c>
    </row>
    <row r="18204" s="399" customFormat="true" ht="15" hidden="false" customHeight="true" outlineLevel="0" collapsed="false">
      <c r="A18204" s="416" t="s">
        <v>96</v>
      </c>
      <c r="B18204" s="416" t="s">
        <v>21862</v>
      </c>
      <c r="C18204" s="417" t="s">
        <v>267</v>
      </c>
      <c r="D18204" s="418" t="n">
        <v>7701.37</v>
      </c>
    </row>
    <row r="18205" s="399" customFormat="true" ht="15" hidden="false" customHeight="true" outlineLevel="0" collapsed="false">
      <c r="A18205" s="416" t="s">
        <v>21863</v>
      </c>
      <c r="B18205" s="416" t="s">
        <v>21864</v>
      </c>
      <c r="C18205" s="417" t="s">
        <v>267</v>
      </c>
      <c r="D18205" s="418" t="n">
        <v>2776.97</v>
      </c>
    </row>
    <row r="18206" s="399" customFormat="true" ht="15" hidden="false" customHeight="true" outlineLevel="0" collapsed="false">
      <c r="A18206" s="416" t="s">
        <v>21865</v>
      </c>
      <c r="B18206" s="416" t="s">
        <v>21866</v>
      </c>
      <c r="C18206" s="417" t="s">
        <v>267</v>
      </c>
      <c r="D18206" s="418" t="n">
        <v>6538.18</v>
      </c>
    </row>
    <row r="18207" s="399" customFormat="true" ht="15" hidden="false" customHeight="true" outlineLevel="0" collapsed="false">
      <c r="A18207" s="416" t="s">
        <v>21867</v>
      </c>
      <c r="B18207" s="416" t="s">
        <v>21868</v>
      </c>
      <c r="C18207" s="417" t="s">
        <v>274</v>
      </c>
      <c r="D18207" s="419" t="n">
        <v>690.01</v>
      </c>
    </row>
    <row r="18208" s="399" customFormat="true" ht="15" hidden="false" customHeight="true" outlineLevel="0" collapsed="false">
      <c r="A18208" s="416" t="s">
        <v>21869</v>
      </c>
      <c r="B18208" s="416" t="s">
        <v>21870</v>
      </c>
      <c r="C18208" s="417" t="s">
        <v>267</v>
      </c>
      <c r="D18208" s="418" t="n">
        <v>4809.16</v>
      </c>
    </row>
    <row r="18209" s="399" customFormat="true" ht="15" hidden="false" customHeight="true" outlineLevel="0" collapsed="false">
      <c r="A18209" s="414" t="s">
        <v>21871</v>
      </c>
      <c r="B18209" s="414" t="s">
        <v>21872</v>
      </c>
      <c r="C18209" s="415"/>
      <c r="D18209" s="415"/>
    </row>
    <row r="18210" s="399" customFormat="true" ht="15" hidden="false" customHeight="true" outlineLevel="0" collapsed="false">
      <c r="A18210" s="416" t="s">
        <v>21873</v>
      </c>
      <c r="B18210" s="416" t="s">
        <v>21874</v>
      </c>
      <c r="C18210" s="417" t="s">
        <v>267</v>
      </c>
      <c r="D18210" s="418" t="n">
        <v>6956.74</v>
      </c>
    </row>
    <row r="18211" s="399" customFormat="true" ht="15" hidden="false" customHeight="true" outlineLevel="0" collapsed="false">
      <c r="A18211" s="416" t="s">
        <v>21875</v>
      </c>
      <c r="B18211" s="416" t="s">
        <v>21876</v>
      </c>
      <c r="C18211" s="417" t="s">
        <v>267</v>
      </c>
      <c r="D18211" s="418" t="n">
        <v>11404.29</v>
      </c>
    </row>
    <row r="18212" s="399" customFormat="true" ht="15" hidden="false" customHeight="true" outlineLevel="0" collapsed="false">
      <c r="A18212" s="416" t="s">
        <v>21877</v>
      </c>
      <c r="B18212" s="416" t="s">
        <v>21878</v>
      </c>
      <c r="C18212" s="417" t="s">
        <v>267</v>
      </c>
      <c r="D18212" s="418" t="n">
        <v>15748.25</v>
      </c>
    </row>
    <row r="18213" s="399" customFormat="true" ht="15" hidden="false" customHeight="true" outlineLevel="0" collapsed="false">
      <c r="A18213" s="416" t="s">
        <v>21879</v>
      </c>
      <c r="B18213" s="416" t="s">
        <v>21880</v>
      </c>
      <c r="C18213" s="417" t="s">
        <v>267</v>
      </c>
      <c r="D18213" s="418" t="n">
        <v>22316.14</v>
      </c>
    </row>
    <row r="18214" s="399" customFormat="true" ht="15" hidden="false" customHeight="true" outlineLevel="0" collapsed="false">
      <c r="A18214" s="414" t="s">
        <v>21881</v>
      </c>
      <c r="B18214" s="414" t="s">
        <v>21882</v>
      </c>
      <c r="C18214" s="415"/>
      <c r="D18214" s="415"/>
    </row>
    <row r="18215" s="399" customFormat="true" ht="15" hidden="false" customHeight="true" outlineLevel="0" collapsed="false">
      <c r="A18215" s="416" t="s">
        <v>21883</v>
      </c>
      <c r="B18215" s="416" t="s">
        <v>21884</v>
      </c>
      <c r="C18215" s="417" t="s">
        <v>267</v>
      </c>
      <c r="D18215" s="418" t="n">
        <v>4231.77</v>
      </c>
    </row>
    <row r="18216" s="399" customFormat="true" ht="15" hidden="false" customHeight="true" outlineLevel="0" collapsed="false">
      <c r="A18216" s="416" t="s">
        <v>21885</v>
      </c>
      <c r="B18216" s="416" t="s">
        <v>21886</v>
      </c>
      <c r="C18216" s="417" t="s">
        <v>267</v>
      </c>
      <c r="D18216" s="418" t="n">
        <v>9858.69</v>
      </c>
    </row>
    <row r="18217" s="399" customFormat="true" ht="15" hidden="false" customHeight="true" outlineLevel="0" collapsed="false">
      <c r="A18217" s="409" t="s">
        <v>14741</v>
      </c>
      <c r="B18217" s="410" t="s">
        <v>262</v>
      </c>
      <c r="C18217" s="411" t="s">
        <v>14742</v>
      </c>
      <c r="D18217" s="412" t="s">
        <v>14743</v>
      </c>
    </row>
    <row r="18218" s="399" customFormat="true" ht="15" hidden="false" customHeight="true" outlineLevel="0" collapsed="false">
      <c r="A18218" s="416" t="s">
        <v>21887</v>
      </c>
      <c r="B18218" s="416" t="s">
        <v>21888</v>
      </c>
      <c r="C18218" s="417" t="s">
        <v>267</v>
      </c>
      <c r="D18218" s="418" t="n">
        <v>15921.28</v>
      </c>
    </row>
    <row r="18219" s="399" customFormat="true" ht="15" hidden="false" customHeight="true" outlineLevel="0" collapsed="false">
      <c r="A18219" s="416" t="s">
        <v>21889</v>
      </c>
      <c r="B18219" s="416" t="s">
        <v>21890</v>
      </c>
      <c r="C18219" s="417" t="s">
        <v>274</v>
      </c>
      <c r="D18219" s="418" t="n">
        <v>2303.13</v>
      </c>
    </row>
    <row r="18220" s="399" customFormat="true" ht="15" hidden="false" customHeight="true" outlineLevel="0" collapsed="false">
      <c r="A18220" s="416" t="s">
        <v>21891</v>
      </c>
      <c r="B18220" s="416" t="s">
        <v>21892</v>
      </c>
      <c r="C18220" s="417" t="s">
        <v>267</v>
      </c>
      <c r="D18220" s="418" t="n">
        <v>1168.04</v>
      </c>
    </row>
    <row r="18221" s="399" customFormat="true" ht="15" hidden="false" customHeight="true" outlineLevel="0" collapsed="false">
      <c r="A18221" s="414" t="s">
        <v>21893</v>
      </c>
      <c r="B18221" s="414" t="s">
        <v>21894</v>
      </c>
      <c r="C18221" s="415"/>
      <c r="D18221" s="415"/>
    </row>
    <row r="18222" s="399" customFormat="true" ht="15" hidden="false" customHeight="true" outlineLevel="0" collapsed="false">
      <c r="A18222" s="416" t="s">
        <v>21895</v>
      </c>
      <c r="B18222" s="416" t="s">
        <v>21896</v>
      </c>
      <c r="C18222" s="417" t="s">
        <v>274</v>
      </c>
      <c r="D18222" s="419" t="n">
        <v>410.49</v>
      </c>
    </row>
    <row r="18223" s="399" customFormat="true" ht="15" hidden="false" customHeight="true" outlineLevel="0" collapsed="false">
      <c r="A18223" s="416" t="s">
        <v>21897</v>
      </c>
      <c r="B18223" s="416" t="s">
        <v>21898</v>
      </c>
      <c r="C18223" s="417" t="s">
        <v>274</v>
      </c>
      <c r="D18223" s="419" t="n">
        <v>632.63</v>
      </c>
    </row>
    <row r="18224" s="399" customFormat="true" ht="15" hidden="false" customHeight="true" outlineLevel="0" collapsed="false">
      <c r="A18224" s="416" t="s">
        <v>21899</v>
      </c>
      <c r="B18224" s="416" t="s">
        <v>21900</v>
      </c>
      <c r="C18224" s="417" t="s">
        <v>274</v>
      </c>
      <c r="D18224" s="419" t="n">
        <v>673.07</v>
      </c>
    </row>
    <row r="18225" s="399" customFormat="true" ht="15" hidden="false" customHeight="true" outlineLevel="0" collapsed="false">
      <c r="A18225" s="416" t="s">
        <v>21901</v>
      </c>
      <c r="B18225" s="416" t="s">
        <v>21902</v>
      </c>
      <c r="C18225" s="417" t="s">
        <v>274</v>
      </c>
      <c r="D18225" s="418" t="n">
        <v>1068.39</v>
      </c>
    </row>
    <row r="18226" s="399" customFormat="true" ht="15" hidden="false" customHeight="true" outlineLevel="0" collapsed="false">
      <c r="A18226" s="416" t="s">
        <v>21903</v>
      </c>
      <c r="B18226" s="416" t="s">
        <v>21904</v>
      </c>
      <c r="C18226" s="417" t="s">
        <v>274</v>
      </c>
      <c r="D18226" s="418" t="n">
        <v>1646.47</v>
      </c>
    </row>
    <row r="18227" s="399" customFormat="true" ht="15" hidden="false" customHeight="true" outlineLevel="0" collapsed="false">
      <c r="A18227" s="416" t="s">
        <v>21905</v>
      </c>
      <c r="B18227" s="416" t="s">
        <v>21906</v>
      </c>
      <c r="C18227" s="417" t="s">
        <v>274</v>
      </c>
      <c r="D18227" s="418" t="n">
        <v>3203.13</v>
      </c>
    </row>
    <row r="18228" s="399" customFormat="true" ht="15" hidden="false" customHeight="true" outlineLevel="0" collapsed="false">
      <c r="A18228" s="414" t="s">
        <v>21907</v>
      </c>
      <c r="B18228" s="414" t="s">
        <v>21908</v>
      </c>
      <c r="C18228" s="415"/>
      <c r="D18228" s="415"/>
    </row>
    <row r="18229" s="399" customFormat="true" ht="15" hidden="false" customHeight="true" outlineLevel="0" collapsed="false">
      <c r="A18229" s="416" t="s">
        <v>21909</v>
      </c>
      <c r="B18229" s="416" t="s">
        <v>21910</v>
      </c>
      <c r="C18229" s="417" t="s">
        <v>267</v>
      </c>
      <c r="D18229" s="419" t="n">
        <v>471.98</v>
      </c>
    </row>
    <row r="18230" s="399" customFormat="true" ht="15" hidden="false" customHeight="true" outlineLevel="0" collapsed="false">
      <c r="A18230" s="416" t="s">
        <v>21911</v>
      </c>
      <c r="B18230" s="416" t="s">
        <v>21912</v>
      </c>
      <c r="C18230" s="417" t="s">
        <v>267</v>
      </c>
      <c r="D18230" s="419" t="n">
        <v>242.45</v>
      </c>
    </row>
    <row r="18231" s="399" customFormat="true" ht="15" hidden="false" customHeight="true" outlineLevel="0" collapsed="false">
      <c r="A18231" s="421" t="n">
        <v>50</v>
      </c>
      <c r="B18231" s="414" t="s">
        <v>21913</v>
      </c>
      <c r="C18231" s="415"/>
      <c r="D18231" s="415"/>
    </row>
    <row r="18232" s="399" customFormat="true" ht="15" hidden="false" customHeight="true" outlineLevel="0" collapsed="false">
      <c r="A18232" s="414" t="s">
        <v>21914</v>
      </c>
      <c r="B18232" s="414" t="s">
        <v>21915</v>
      </c>
      <c r="C18232" s="415"/>
      <c r="D18232" s="415"/>
    </row>
    <row r="18233" s="399" customFormat="true" ht="15" hidden="false" customHeight="true" outlineLevel="0" collapsed="false">
      <c r="A18233" s="416" t="s">
        <v>21916</v>
      </c>
      <c r="B18233" s="416" t="s">
        <v>21917</v>
      </c>
      <c r="C18233" s="417" t="s">
        <v>267</v>
      </c>
      <c r="D18233" s="418" t="n">
        <v>1118.47</v>
      </c>
    </row>
    <row r="18234" s="399" customFormat="true" ht="15" hidden="false" customHeight="true" outlineLevel="0" collapsed="false">
      <c r="A18234" s="416" t="s">
        <v>21918</v>
      </c>
      <c r="B18234" s="416" t="s">
        <v>21919</v>
      </c>
      <c r="C18234" s="417" t="s">
        <v>267</v>
      </c>
      <c r="D18234" s="419" t="n">
        <v>535.42</v>
      </c>
    </row>
    <row r="18235" s="399" customFormat="true" ht="15" hidden="false" customHeight="true" outlineLevel="0" collapsed="false">
      <c r="A18235" s="416" t="s">
        <v>21920</v>
      </c>
      <c r="B18235" s="416" t="s">
        <v>21921</v>
      </c>
      <c r="C18235" s="417" t="s">
        <v>274</v>
      </c>
      <c r="D18235" s="419" t="n">
        <v>24.75</v>
      </c>
    </row>
    <row r="18236" s="399" customFormat="true" ht="15" hidden="false" customHeight="true" outlineLevel="0" collapsed="false">
      <c r="A18236" s="416" t="s">
        <v>21922</v>
      </c>
      <c r="B18236" s="416" t="s">
        <v>21923</v>
      </c>
      <c r="C18236" s="417" t="s">
        <v>267</v>
      </c>
      <c r="D18236" s="419" t="n">
        <v>87.36</v>
      </c>
    </row>
    <row r="18237" s="399" customFormat="true" ht="15" hidden="false" customHeight="true" outlineLevel="0" collapsed="false">
      <c r="A18237" s="416" t="s">
        <v>21924</v>
      </c>
      <c r="B18237" s="416" t="s">
        <v>21925</v>
      </c>
      <c r="C18237" s="417" t="s">
        <v>274</v>
      </c>
      <c r="D18237" s="419" t="n">
        <v>35</v>
      </c>
    </row>
    <row r="18238" s="399" customFormat="true" ht="15" hidden="false" customHeight="true" outlineLevel="0" collapsed="false">
      <c r="A18238" s="416" t="s">
        <v>21926</v>
      </c>
      <c r="B18238" s="416" t="s">
        <v>21927</v>
      </c>
      <c r="C18238" s="417" t="s">
        <v>267</v>
      </c>
      <c r="D18238" s="419" t="n">
        <v>233.35</v>
      </c>
    </row>
    <row r="18239" s="399" customFormat="true" ht="15" hidden="false" customHeight="true" outlineLevel="0" collapsed="false">
      <c r="A18239" s="416" t="s">
        <v>21928</v>
      </c>
      <c r="B18239" s="416" t="s">
        <v>21929</v>
      </c>
      <c r="C18239" s="417" t="s">
        <v>267</v>
      </c>
      <c r="D18239" s="418" t="n">
        <v>4167.71</v>
      </c>
    </row>
    <row r="18240" s="399" customFormat="true" ht="15" hidden="false" customHeight="true" outlineLevel="0" collapsed="false">
      <c r="A18240" s="416" t="s">
        <v>21930</v>
      </c>
      <c r="B18240" s="416" t="s">
        <v>21931</v>
      </c>
      <c r="C18240" s="417" t="s">
        <v>267</v>
      </c>
      <c r="D18240" s="419" t="n">
        <v>70.14</v>
      </c>
    </row>
    <row r="18241" s="399" customFormat="true" ht="15" hidden="false" customHeight="true" outlineLevel="0" collapsed="false">
      <c r="A18241" s="416" t="s">
        <v>21932</v>
      </c>
      <c r="B18241" s="416" t="s">
        <v>21933</v>
      </c>
      <c r="C18241" s="417" t="s">
        <v>267</v>
      </c>
      <c r="D18241" s="419" t="n">
        <v>94.26</v>
      </c>
    </row>
    <row r="18242" s="399" customFormat="true" ht="15" hidden="false" customHeight="true" outlineLevel="0" collapsed="false">
      <c r="A18242" s="416" t="s">
        <v>21934</v>
      </c>
      <c r="B18242" s="416" t="s">
        <v>21935</v>
      </c>
      <c r="C18242" s="417" t="s">
        <v>267</v>
      </c>
      <c r="D18242" s="418" t="n">
        <v>2150.1</v>
      </c>
    </row>
    <row r="18243" s="399" customFormat="true" ht="15" hidden="false" customHeight="true" outlineLevel="0" collapsed="false">
      <c r="A18243" s="416" t="s">
        <v>21936</v>
      </c>
      <c r="B18243" s="416" t="s">
        <v>21937</v>
      </c>
      <c r="C18243" s="417" t="s">
        <v>267</v>
      </c>
      <c r="D18243" s="419" t="n">
        <v>115.96</v>
      </c>
    </row>
    <row r="18244" s="399" customFormat="true" ht="15" hidden="false" customHeight="true" outlineLevel="0" collapsed="false">
      <c r="A18244" s="416" t="s">
        <v>21938</v>
      </c>
      <c r="B18244" s="416" t="s">
        <v>21939</v>
      </c>
      <c r="C18244" s="417" t="s">
        <v>267</v>
      </c>
      <c r="D18244" s="419" t="n">
        <v>91.14</v>
      </c>
    </row>
    <row r="18245" s="399" customFormat="true" ht="15" hidden="false" customHeight="true" outlineLevel="0" collapsed="false">
      <c r="A18245" s="416" t="s">
        <v>21940</v>
      </c>
      <c r="B18245" s="416" t="s">
        <v>21941</v>
      </c>
      <c r="C18245" s="417" t="s">
        <v>267</v>
      </c>
      <c r="D18245" s="419" t="n">
        <v>18.5</v>
      </c>
    </row>
    <row r="18246" s="399" customFormat="true" ht="15" hidden="false" customHeight="true" outlineLevel="0" collapsed="false">
      <c r="A18246" s="416" t="s">
        <v>21942</v>
      </c>
      <c r="B18246" s="416" t="s">
        <v>21943</v>
      </c>
      <c r="C18246" s="417" t="s">
        <v>267</v>
      </c>
      <c r="D18246" s="419" t="n">
        <v>163.71</v>
      </c>
    </row>
    <row r="18247" s="399" customFormat="true" ht="15" hidden="false" customHeight="true" outlineLevel="0" collapsed="false">
      <c r="A18247" s="416" t="s">
        <v>21944</v>
      </c>
      <c r="B18247" s="416" t="s">
        <v>21945</v>
      </c>
      <c r="C18247" s="417" t="s">
        <v>267</v>
      </c>
      <c r="D18247" s="418" t="n">
        <v>2182.94</v>
      </c>
    </row>
    <row r="18248" s="399" customFormat="true" ht="15" hidden="false" customHeight="true" outlineLevel="0" collapsed="false">
      <c r="A18248" s="416" t="s">
        <v>21946</v>
      </c>
      <c r="B18248" s="416" t="s">
        <v>21947</v>
      </c>
      <c r="C18248" s="417" t="s">
        <v>267</v>
      </c>
      <c r="D18248" s="418" t="n">
        <v>2741.38</v>
      </c>
    </row>
    <row r="18249" s="399" customFormat="true" ht="15" hidden="false" customHeight="true" outlineLevel="0" collapsed="false">
      <c r="A18249" s="416" t="s">
        <v>21948</v>
      </c>
      <c r="B18249" s="416" t="s">
        <v>21949</v>
      </c>
      <c r="C18249" s="417" t="s">
        <v>267</v>
      </c>
      <c r="D18249" s="418" t="n">
        <v>3627.83</v>
      </c>
    </row>
    <row r="18250" s="399" customFormat="true" ht="15" hidden="false" customHeight="true" outlineLevel="0" collapsed="false">
      <c r="A18250" s="414" t="s">
        <v>21950</v>
      </c>
      <c r="B18250" s="414" t="s">
        <v>21951</v>
      </c>
      <c r="C18250" s="415"/>
      <c r="D18250" s="415"/>
    </row>
    <row r="18251" s="399" customFormat="true" ht="15" hidden="false" customHeight="true" outlineLevel="0" collapsed="false">
      <c r="A18251" s="416" t="s">
        <v>21952</v>
      </c>
      <c r="B18251" s="416" t="s">
        <v>21953</v>
      </c>
      <c r="C18251" s="417" t="s">
        <v>267</v>
      </c>
      <c r="D18251" s="419" t="n">
        <v>47.1</v>
      </c>
    </row>
    <row r="18252" s="399" customFormat="true" ht="15" hidden="false" customHeight="true" outlineLevel="0" collapsed="false">
      <c r="A18252" s="416" t="s">
        <v>21954</v>
      </c>
      <c r="B18252" s="416" t="s">
        <v>21955</v>
      </c>
      <c r="C18252" s="417" t="s">
        <v>267</v>
      </c>
      <c r="D18252" s="419" t="n">
        <v>758.42</v>
      </c>
    </row>
    <row r="18253" s="399" customFormat="true" ht="15" hidden="false" customHeight="true" outlineLevel="0" collapsed="false">
      <c r="A18253" s="416" t="s">
        <v>21956</v>
      </c>
      <c r="B18253" s="416" t="s">
        <v>21957</v>
      </c>
      <c r="C18253" s="417" t="s">
        <v>267</v>
      </c>
      <c r="D18253" s="419" t="n">
        <v>46.95</v>
      </c>
    </row>
    <row r="18254" s="399" customFormat="true" ht="15" hidden="false" customHeight="true" outlineLevel="0" collapsed="false">
      <c r="A18254" s="416" t="s">
        <v>21958</v>
      </c>
      <c r="B18254" s="416" t="s">
        <v>21959</v>
      </c>
      <c r="C18254" s="417" t="s">
        <v>267</v>
      </c>
      <c r="D18254" s="418" t="n">
        <v>7420.66</v>
      </c>
    </row>
    <row r="18255" s="399" customFormat="true" ht="15" hidden="false" customHeight="true" outlineLevel="0" collapsed="false">
      <c r="A18255" s="414" t="s">
        <v>21960</v>
      </c>
      <c r="B18255" s="414" t="s">
        <v>21961</v>
      </c>
      <c r="C18255" s="415"/>
      <c r="D18255" s="415"/>
    </row>
    <row r="18256" s="399" customFormat="true" ht="15" hidden="false" customHeight="true" outlineLevel="0" collapsed="false">
      <c r="A18256" s="416" t="s">
        <v>21962</v>
      </c>
      <c r="B18256" s="416" t="s">
        <v>21963</v>
      </c>
      <c r="C18256" s="417" t="s">
        <v>267</v>
      </c>
      <c r="D18256" s="419" t="n">
        <v>281.56</v>
      </c>
    </row>
    <row r="18257" s="399" customFormat="true" ht="15" hidden="false" customHeight="true" outlineLevel="0" collapsed="false">
      <c r="A18257" s="416" t="s">
        <v>21964</v>
      </c>
      <c r="B18257" s="416" t="s">
        <v>21965</v>
      </c>
      <c r="C18257" s="417" t="s">
        <v>267</v>
      </c>
      <c r="D18257" s="418" t="n">
        <v>25391.25</v>
      </c>
    </row>
    <row r="18258" s="399" customFormat="true" ht="15" hidden="false" customHeight="true" outlineLevel="0" collapsed="false">
      <c r="A18258" s="409" t="s">
        <v>14741</v>
      </c>
      <c r="B18258" s="410" t="s">
        <v>262</v>
      </c>
      <c r="C18258" s="410" t="s">
        <v>14742</v>
      </c>
      <c r="D18258" s="412" t="s">
        <v>14743</v>
      </c>
    </row>
    <row r="18259" s="399" customFormat="true" ht="15" hidden="false" customHeight="true" outlineLevel="0" collapsed="false">
      <c r="A18259" s="416" t="s">
        <v>21966</v>
      </c>
      <c r="B18259" s="416" t="s">
        <v>21967</v>
      </c>
      <c r="C18259" s="420" t="s">
        <v>267</v>
      </c>
      <c r="D18259" s="419" t="n">
        <v>100.51</v>
      </c>
    </row>
    <row r="18260" s="399" customFormat="true" ht="15" hidden="false" customHeight="true" outlineLevel="0" collapsed="false">
      <c r="A18260" s="416" t="s">
        <v>21968</v>
      </c>
      <c r="B18260" s="416" t="s">
        <v>21969</v>
      </c>
      <c r="C18260" s="420" t="s">
        <v>267</v>
      </c>
      <c r="D18260" s="419" t="n">
        <v>432.82</v>
      </c>
    </row>
    <row r="18261" s="399" customFormat="true" ht="15" hidden="false" customHeight="true" outlineLevel="0" collapsed="false">
      <c r="A18261" s="416" t="s">
        <v>21970</v>
      </c>
      <c r="B18261" s="416" t="s">
        <v>21971</v>
      </c>
      <c r="C18261" s="420" t="s">
        <v>267</v>
      </c>
      <c r="D18261" s="419" t="n">
        <v>79.14</v>
      </c>
    </row>
    <row r="18262" s="399" customFormat="true" ht="15" hidden="false" customHeight="true" outlineLevel="0" collapsed="false">
      <c r="A18262" s="416" t="s">
        <v>21972</v>
      </c>
      <c r="B18262" s="416" t="s">
        <v>21973</v>
      </c>
      <c r="C18262" s="420" t="s">
        <v>267</v>
      </c>
      <c r="D18262" s="419" t="n">
        <v>192.07</v>
      </c>
    </row>
    <row r="18263" s="399" customFormat="true" ht="15" hidden="false" customHeight="true" outlineLevel="0" collapsed="false">
      <c r="A18263" s="416" t="s">
        <v>21974</v>
      </c>
      <c r="B18263" s="416" t="s">
        <v>21975</v>
      </c>
      <c r="C18263" s="420" t="s">
        <v>267</v>
      </c>
      <c r="D18263" s="419" t="n">
        <v>339.23</v>
      </c>
    </row>
    <row r="18264" s="399" customFormat="true" ht="15" hidden="false" customHeight="true" outlineLevel="0" collapsed="false">
      <c r="A18264" s="416" t="s">
        <v>21976</v>
      </c>
      <c r="B18264" s="416" t="s">
        <v>21977</v>
      </c>
      <c r="C18264" s="420" t="s">
        <v>267</v>
      </c>
      <c r="D18264" s="419" t="n">
        <v>320.75</v>
      </c>
    </row>
    <row r="18265" s="399" customFormat="true" ht="15" hidden="false" customHeight="true" outlineLevel="0" collapsed="false">
      <c r="A18265" s="416" t="s">
        <v>21978</v>
      </c>
      <c r="B18265" s="416" t="s">
        <v>21979</v>
      </c>
      <c r="C18265" s="420" t="s">
        <v>267</v>
      </c>
      <c r="D18265" s="419" t="n">
        <v>850.21</v>
      </c>
    </row>
    <row r="18266" s="399" customFormat="true" ht="15" hidden="false" customHeight="true" outlineLevel="0" collapsed="false">
      <c r="A18266" s="416" t="s">
        <v>21980</v>
      </c>
      <c r="B18266" s="416" t="s">
        <v>21981</v>
      </c>
      <c r="C18266" s="420" t="s">
        <v>267</v>
      </c>
      <c r="D18266" s="419" t="n">
        <v>797.87</v>
      </c>
    </row>
    <row r="18267" s="399" customFormat="true" ht="15" hidden="false" customHeight="true" outlineLevel="0" collapsed="false">
      <c r="A18267" s="416" t="s">
        <v>21982</v>
      </c>
      <c r="B18267" s="416" t="s">
        <v>21983</v>
      </c>
      <c r="C18267" s="420" t="s">
        <v>267</v>
      </c>
      <c r="D18267" s="419" t="n">
        <v>111.14</v>
      </c>
    </row>
    <row r="18268" s="399" customFormat="true" ht="15" hidden="false" customHeight="true" outlineLevel="0" collapsed="false">
      <c r="A18268" s="416" t="s">
        <v>21984</v>
      </c>
      <c r="B18268" s="416" t="s">
        <v>21985</v>
      </c>
      <c r="C18268" s="420" t="s">
        <v>267</v>
      </c>
      <c r="D18268" s="419" t="n">
        <v>236.37</v>
      </c>
    </row>
    <row r="18269" s="399" customFormat="true" ht="15" hidden="false" customHeight="true" outlineLevel="0" collapsed="false">
      <c r="A18269" s="416" t="s">
        <v>21986</v>
      </c>
      <c r="B18269" s="416" t="s">
        <v>21987</v>
      </c>
      <c r="C18269" s="420" t="s">
        <v>267</v>
      </c>
      <c r="D18269" s="419" t="n">
        <v>128.45</v>
      </c>
    </row>
    <row r="18270" s="399" customFormat="true" ht="15" hidden="false" customHeight="true" outlineLevel="0" collapsed="false">
      <c r="A18270" s="416" t="s">
        <v>21988</v>
      </c>
      <c r="B18270" s="416" t="s">
        <v>21989</v>
      </c>
      <c r="C18270" s="420" t="s">
        <v>267</v>
      </c>
      <c r="D18270" s="419" t="n">
        <v>229.83</v>
      </c>
    </row>
    <row r="18271" s="399" customFormat="true" ht="15" hidden="false" customHeight="true" outlineLevel="0" collapsed="false">
      <c r="A18271" s="416" t="s">
        <v>21990</v>
      </c>
      <c r="B18271" s="416" t="s">
        <v>21991</v>
      </c>
      <c r="C18271" s="420" t="s">
        <v>267</v>
      </c>
      <c r="D18271" s="418" t="n">
        <v>1214.42</v>
      </c>
    </row>
    <row r="18272" s="399" customFormat="true" ht="15" hidden="false" customHeight="true" outlineLevel="0" collapsed="false">
      <c r="A18272" s="416" t="s">
        <v>21992</v>
      </c>
      <c r="B18272" s="416" t="s">
        <v>21993</v>
      </c>
      <c r="C18272" s="420" t="s">
        <v>267</v>
      </c>
      <c r="D18272" s="419" t="n">
        <v>188.67</v>
      </c>
    </row>
    <row r="18273" s="399" customFormat="true" ht="15" hidden="false" customHeight="true" outlineLevel="0" collapsed="false">
      <c r="A18273" s="416" t="s">
        <v>21994</v>
      </c>
      <c r="B18273" s="416" t="s">
        <v>21995</v>
      </c>
      <c r="C18273" s="420" t="s">
        <v>267</v>
      </c>
      <c r="D18273" s="419" t="n">
        <v>159.86</v>
      </c>
    </row>
    <row r="18274" s="399" customFormat="true" ht="15" hidden="false" customHeight="true" outlineLevel="0" collapsed="false">
      <c r="A18274" s="416" t="s">
        <v>21996</v>
      </c>
      <c r="B18274" s="416" t="s">
        <v>21997</v>
      </c>
      <c r="C18274" s="420" t="s">
        <v>267</v>
      </c>
      <c r="D18274" s="419" t="n">
        <v>394.64</v>
      </c>
    </row>
    <row r="18275" s="399" customFormat="true" ht="15" hidden="false" customHeight="true" outlineLevel="0" collapsed="false">
      <c r="A18275" s="416" t="s">
        <v>21998</v>
      </c>
      <c r="B18275" s="416" t="s">
        <v>21999</v>
      </c>
      <c r="C18275" s="420" t="s">
        <v>267</v>
      </c>
      <c r="D18275" s="419" t="n">
        <v>274.49</v>
      </c>
    </row>
    <row r="18276" s="399" customFormat="true" ht="15" hidden="false" customHeight="true" outlineLevel="0" collapsed="false">
      <c r="A18276" s="416" t="s">
        <v>22000</v>
      </c>
      <c r="B18276" s="416" t="s">
        <v>22001</v>
      </c>
      <c r="C18276" s="420" t="s">
        <v>267</v>
      </c>
      <c r="D18276" s="419" t="n">
        <v>278.51</v>
      </c>
    </row>
    <row r="18277" s="399" customFormat="true" ht="15" hidden="false" customHeight="true" outlineLevel="0" collapsed="false">
      <c r="A18277" s="414" t="s">
        <v>22002</v>
      </c>
      <c r="B18277" s="414" t="s">
        <v>22003</v>
      </c>
      <c r="C18277" s="415"/>
      <c r="D18277" s="415"/>
    </row>
    <row r="18278" s="399" customFormat="true" ht="15" hidden="false" customHeight="true" outlineLevel="0" collapsed="false">
      <c r="A18278" s="416" t="s">
        <v>22004</v>
      </c>
      <c r="B18278" s="416" t="s">
        <v>22005</v>
      </c>
      <c r="C18278" s="420" t="s">
        <v>267</v>
      </c>
      <c r="D18278" s="418" t="n">
        <v>1548.67</v>
      </c>
    </row>
    <row r="18279" s="399" customFormat="true" ht="15" hidden="false" customHeight="true" outlineLevel="0" collapsed="false">
      <c r="A18279" s="416" t="s">
        <v>22006</v>
      </c>
      <c r="B18279" s="416" t="s">
        <v>22007</v>
      </c>
      <c r="C18279" s="420" t="s">
        <v>267</v>
      </c>
      <c r="D18279" s="418" t="n">
        <v>6582.63</v>
      </c>
    </row>
    <row r="18280" s="399" customFormat="true" ht="15" hidden="false" customHeight="true" outlineLevel="0" collapsed="false">
      <c r="A18280" s="416" t="s">
        <v>22008</v>
      </c>
      <c r="B18280" s="416" t="s">
        <v>22009</v>
      </c>
      <c r="C18280" s="420" t="s">
        <v>267</v>
      </c>
      <c r="D18280" s="419" t="n">
        <v>205.19</v>
      </c>
    </row>
    <row r="18281" s="399" customFormat="true" ht="15" hidden="false" customHeight="true" outlineLevel="0" collapsed="false">
      <c r="A18281" s="416" t="s">
        <v>22010</v>
      </c>
      <c r="B18281" s="416" t="s">
        <v>22011</v>
      </c>
      <c r="C18281" s="420" t="s">
        <v>267</v>
      </c>
      <c r="D18281" s="419" t="n">
        <v>283</v>
      </c>
    </row>
    <row r="18282" s="399" customFormat="true" ht="15" hidden="false" customHeight="true" outlineLevel="0" collapsed="false">
      <c r="A18282" s="416" t="s">
        <v>22012</v>
      </c>
      <c r="B18282" s="416" t="s">
        <v>22013</v>
      </c>
      <c r="C18282" s="420" t="s">
        <v>267</v>
      </c>
      <c r="D18282" s="419" t="n">
        <v>321.12</v>
      </c>
    </row>
    <row r="18283" s="399" customFormat="true" ht="15" hidden="false" customHeight="true" outlineLevel="0" collapsed="false">
      <c r="A18283" s="416" t="s">
        <v>22014</v>
      </c>
      <c r="B18283" s="416" t="s">
        <v>22015</v>
      </c>
      <c r="C18283" s="420" t="s">
        <v>267</v>
      </c>
      <c r="D18283" s="418" t="n">
        <v>1775.97</v>
      </c>
    </row>
    <row r="18284" s="399" customFormat="true" ht="15" hidden="false" customHeight="true" outlineLevel="0" collapsed="false">
      <c r="A18284" s="416" t="s">
        <v>22016</v>
      </c>
      <c r="B18284" s="416" t="s">
        <v>22017</v>
      </c>
      <c r="C18284" s="420" t="s">
        <v>267</v>
      </c>
      <c r="D18284" s="419" t="n">
        <v>222.99</v>
      </c>
    </row>
    <row r="18285" s="399" customFormat="true" ht="15" hidden="false" customHeight="true" outlineLevel="0" collapsed="false">
      <c r="A18285" s="416" t="s">
        <v>22018</v>
      </c>
      <c r="B18285" s="416" t="s">
        <v>22019</v>
      </c>
      <c r="C18285" s="420" t="s">
        <v>267</v>
      </c>
      <c r="D18285" s="419" t="n">
        <v>219.32</v>
      </c>
    </row>
    <row r="18286" s="399" customFormat="true" ht="15" hidden="false" customHeight="true" outlineLevel="0" collapsed="false">
      <c r="A18286" s="416" t="s">
        <v>22020</v>
      </c>
      <c r="B18286" s="416" t="s">
        <v>22021</v>
      </c>
      <c r="C18286" s="420" t="s">
        <v>267</v>
      </c>
      <c r="D18286" s="419" t="n">
        <v>270.56</v>
      </c>
    </row>
    <row r="18287" s="399" customFormat="true" ht="15" hidden="false" customHeight="true" outlineLevel="0" collapsed="false">
      <c r="A18287" s="416" t="s">
        <v>22022</v>
      </c>
      <c r="B18287" s="416" t="s">
        <v>22023</v>
      </c>
      <c r="C18287" s="420" t="s">
        <v>267</v>
      </c>
      <c r="D18287" s="419" t="n">
        <v>629.88</v>
      </c>
    </row>
    <row r="18288" s="399" customFormat="true" ht="15" hidden="false" customHeight="true" outlineLevel="0" collapsed="false">
      <c r="A18288" s="416" t="s">
        <v>22024</v>
      </c>
      <c r="B18288" s="416" t="s">
        <v>22025</v>
      </c>
      <c r="C18288" s="420" t="s">
        <v>267</v>
      </c>
      <c r="D18288" s="419" t="n">
        <v>221.1</v>
      </c>
    </row>
    <row r="18289" s="399" customFormat="true" ht="15" hidden="false" customHeight="true" outlineLevel="0" collapsed="false">
      <c r="A18289" s="416" t="s">
        <v>22026</v>
      </c>
      <c r="B18289" s="416" t="s">
        <v>22027</v>
      </c>
      <c r="C18289" s="420" t="s">
        <v>267</v>
      </c>
      <c r="D18289" s="419" t="n">
        <v>309.1</v>
      </c>
    </row>
    <row r="18290" s="399" customFormat="true" ht="15" hidden="false" customHeight="true" outlineLevel="0" collapsed="false">
      <c r="A18290" s="414" t="s">
        <v>22028</v>
      </c>
      <c r="B18290" s="414" t="s">
        <v>22029</v>
      </c>
      <c r="C18290" s="415"/>
      <c r="D18290" s="415"/>
    </row>
    <row r="18291" s="399" customFormat="true" ht="15" hidden="false" customHeight="true" outlineLevel="0" collapsed="false">
      <c r="A18291" s="416" t="s">
        <v>22030</v>
      </c>
      <c r="B18291" s="416" t="s">
        <v>22031</v>
      </c>
      <c r="C18291" s="420" t="s">
        <v>231</v>
      </c>
      <c r="D18291" s="419" t="n">
        <v>2.86</v>
      </c>
    </row>
    <row r="18292" s="399" customFormat="true" ht="15" hidden="false" customHeight="true" outlineLevel="0" collapsed="false">
      <c r="A18292" s="416" t="s">
        <v>22032</v>
      </c>
      <c r="B18292" s="416" t="s">
        <v>22033</v>
      </c>
      <c r="C18292" s="420" t="s">
        <v>532</v>
      </c>
      <c r="D18292" s="419" t="n">
        <v>14.37</v>
      </c>
    </row>
    <row r="18293" s="399" customFormat="true" ht="15" hidden="false" customHeight="true" outlineLevel="0" collapsed="false">
      <c r="A18293" s="416" t="s">
        <v>22034</v>
      </c>
      <c r="B18293" s="416" t="s">
        <v>22035</v>
      </c>
      <c r="C18293" s="420" t="s">
        <v>532</v>
      </c>
      <c r="D18293" s="419" t="n">
        <v>8.93</v>
      </c>
    </row>
    <row r="18294" s="399" customFormat="true" ht="15" hidden="false" customHeight="true" outlineLevel="0" collapsed="false">
      <c r="A18294" s="416" t="s">
        <v>22036</v>
      </c>
      <c r="B18294" s="416" t="s">
        <v>22037</v>
      </c>
      <c r="C18294" s="420" t="s">
        <v>267</v>
      </c>
      <c r="D18294" s="419" t="n">
        <v>36.75</v>
      </c>
    </row>
    <row r="18295" s="399" customFormat="true" ht="15" hidden="false" customHeight="true" outlineLevel="0" collapsed="false">
      <c r="A18295" s="416" t="s">
        <v>22038</v>
      </c>
      <c r="B18295" s="416" t="s">
        <v>22039</v>
      </c>
      <c r="C18295" s="420" t="s">
        <v>267</v>
      </c>
      <c r="D18295" s="419" t="n">
        <v>23.48</v>
      </c>
    </row>
    <row r="18296" s="399" customFormat="true" ht="15" hidden="false" customHeight="true" outlineLevel="0" collapsed="false">
      <c r="A18296" s="416" t="s">
        <v>22040</v>
      </c>
      <c r="B18296" s="416" t="s">
        <v>22041</v>
      </c>
      <c r="C18296" s="420" t="s">
        <v>267</v>
      </c>
      <c r="D18296" s="419" t="n">
        <v>16.74</v>
      </c>
    </row>
    <row r="18297" s="399" customFormat="true" ht="15" hidden="false" customHeight="true" outlineLevel="0" collapsed="false">
      <c r="A18297" s="421" t="n">
        <v>54</v>
      </c>
      <c r="B18297" s="414" t="s">
        <v>22042</v>
      </c>
      <c r="C18297" s="415"/>
      <c r="D18297" s="415"/>
    </row>
    <row r="18298" s="399" customFormat="true" ht="15" hidden="false" customHeight="true" outlineLevel="0" collapsed="false">
      <c r="A18298" s="414" t="s">
        <v>22043</v>
      </c>
      <c r="B18298" s="414" t="s">
        <v>22044</v>
      </c>
      <c r="C18298" s="415"/>
      <c r="D18298" s="415"/>
    </row>
    <row r="18299" s="399" customFormat="true" ht="15" hidden="false" customHeight="true" outlineLevel="0" collapsed="false">
      <c r="A18299" s="416" t="s">
        <v>22045</v>
      </c>
      <c r="B18299" s="416" t="s">
        <v>22046</v>
      </c>
      <c r="C18299" s="420" t="s">
        <v>76</v>
      </c>
      <c r="D18299" s="419" t="n">
        <v>3.54</v>
      </c>
    </row>
    <row r="18300" s="399" customFormat="true" ht="15" hidden="false" customHeight="true" outlineLevel="0" collapsed="false">
      <c r="A18300" s="409" t="s">
        <v>14741</v>
      </c>
      <c r="B18300" s="410" t="s">
        <v>262</v>
      </c>
      <c r="C18300" s="411" t="s">
        <v>14742</v>
      </c>
      <c r="D18300" s="412" t="s">
        <v>14743</v>
      </c>
    </row>
    <row r="18301" s="399" customFormat="true" ht="15" hidden="false" customHeight="true" outlineLevel="0" collapsed="false">
      <c r="A18301" s="416" t="s">
        <v>22047</v>
      </c>
      <c r="B18301" s="416" t="s">
        <v>22048</v>
      </c>
      <c r="C18301" s="417" t="s">
        <v>76</v>
      </c>
      <c r="D18301" s="419" t="n">
        <v>29.69</v>
      </c>
    </row>
    <row r="18302" s="399" customFormat="true" ht="15" hidden="false" customHeight="true" outlineLevel="0" collapsed="false">
      <c r="A18302" s="416" t="s">
        <v>22049</v>
      </c>
      <c r="B18302" s="416" t="s">
        <v>22050</v>
      </c>
      <c r="C18302" s="417" t="s">
        <v>353</v>
      </c>
      <c r="D18302" s="419" t="n">
        <v>21.16</v>
      </c>
    </row>
    <row r="18303" s="399" customFormat="true" ht="15" hidden="false" customHeight="true" outlineLevel="0" collapsed="false">
      <c r="A18303" s="416" t="s">
        <v>22051</v>
      </c>
      <c r="B18303" s="416" t="s">
        <v>22052</v>
      </c>
      <c r="C18303" s="417" t="s">
        <v>353</v>
      </c>
      <c r="D18303" s="419" t="n">
        <v>352.75</v>
      </c>
    </row>
    <row r="18304" s="399" customFormat="true" ht="15" hidden="false" customHeight="true" outlineLevel="0" collapsed="false">
      <c r="A18304" s="416" t="s">
        <v>22053</v>
      </c>
      <c r="B18304" s="416" t="s">
        <v>22054</v>
      </c>
      <c r="C18304" s="417" t="s">
        <v>353</v>
      </c>
      <c r="D18304" s="419" t="n">
        <v>267.98</v>
      </c>
    </row>
    <row r="18305" s="399" customFormat="true" ht="15" hidden="false" customHeight="true" outlineLevel="0" collapsed="false">
      <c r="A18305" s="416" t="s">
        <v>22055</v>
      </c>
      <c r="B18305" s="416" t="s">
        <v>22056</v>
      </c>
      <c r="C18305" s="417" t="s">
        <v>353</v>
      </c>
      <c r="D18305" s="419" t="n">
        <v>232.51</v>
      </c>
    </row>
    <row r="18306" s="399" customFormat="true" ht="15" hidden="false" customHeight="true" outlineLevel="0" collapsed="false">
      <c r="A18306" s="416" t="s">
        <v>22057</v>
      </c>
      <c r="B18306" s="416" t="s">
        <v>22058</v>
      </c>
      <c r="C18306" s="417" t="s">
        <v>353</v>
      </c>
      <c r="D18306" s="418" t="n">
        <v>1036.05</v>
      </c>
    </row>
    <row r="18307" s="399" customFormat="true" ht="15" hidden="false" customHeight="true" outlineLevel="0" collapsed="false">
      <c r="A18307" s="416" t="s">
        <v>22059</v>
      </c>
      <c r="B18307" s="416" t="s">
        <v>22060</v>
      </c>
      <c r="C18307" s="417" t="s">
        <v>76</v>
      </c>
      <c r="D18307" s="419" t="n">
        <v>24.79</v>
      </c>
    </row>
    <row r="18308" s="399" customFormat="true" ht="15" hidden="false" customHeight="true" outlineLevel="0" collapsed="false">
      <c r="A18308" s="416" t="s">
        <v>22061</v>
      </c>
      <c r="B18308" s="416" t="s">
        <v>22062</v>
      </c>
      <c r="C18308" s="417" t="s">
        <v>76</v>
      </c>
      <c r="D18308" s="419" t="n">
        <v>0.77</v>
      </c>
    </row>
    <row r="18309" s="399" customFormat="true" ht="15" hidden="false" customHeight="true" outlineLevel="0" collapsed="false">
      <c r="A18309" s="414" t="s">
        <v>22063</v>
      </c>
      <c r="B18309" s="414" t="s">
        <v>22064</v>
      </c>
      <c r="C18309" s="415"/>
      <c r="D18309" s="415"/>
    </row>
    <row r="18310" s="399" customFormat="true" ht="15" hidden="false" customHeight="true" outlineLevel="0" collapsed="false">
      <c r="A18310" s="416" t="s">
        <v>22065</v>
      </c>
      <c r="B18310" s="416" t="s">
        <v>22066</v>
      </c>
      <c r="C18310" s="417" t="s">
        <v>353</v>
      </c>
      <c r="D18310" s="419" t="n">
        <v>132.65</v>
      </c>
    </row>
    <row r="18311" s="399" customFormat="true" ht="15" hidden="false" customHeight="true" outlineLevel="0" collapsed="false">
      <c r="A18311" s="416" t="s">
        <v>22067</v>
      </c>
      <c r="B18311" s="416" t="s">
        <v>22068</v>
      </c>
      <c r="C18311" s="417" t="s">
        <v>353</v>
      </c>
      <c r="D18311" s="419" t="n">
        <v>295.14</v>
      </c>
    </row>
    <row r="18312" s="399" customFormat="true" ht="15" hidden="false" customHeight="true" outlineLevel="0" collapsed="false">
      <c r="A18312" s="414" t="s">
        <v>22069</v>
      </c>
      <c r="B18312" s="414" t="s">
        <v>22070</v>
      </c>
      <c r="C18312" s="415"/>
      <c r="D18312" s="415"/>
    </row>
    <row r="18313" s="399" customFormat="true" ht="15" hidden="false" customHeight="true" outlineLevel="0" collapsed="false">
      <c r="A18313" s="416" t="s">
        <v>22071</v>
      </c>
      <c r="B18313" s="416" t="s">
        <v>22072</v>
      </c>
      <c r="C18313" s="417" t="s">
        <v>353</v>
      </c>
      <c r="D18313" s="418" t="n">
        <v>1251.16</v>
      </c>
    </row>
    <row r="18314" s="399" customFormat="true" ht="15" hidden="false" customHeight="true" outlineLevel="0" collapsed="false">
      <c r="A18314" s="416" t="s">
        <v>22073</v>
      </c>
      <c r="B18314" s="416" t="s">
        <v>22074</v>
      </c>
      <c r="C18314" s="417" t="s">
        <v>353</v>
      </c>
      <c r="D18314" s="418" t="n">
        <v>1560.04</v>
      </c>
    </row>
    <row r="18315" s="399" customFormat="true" ht="15" hidden="false" customHeight="true" outlineLevel="0" collapsed="false">
      <c r="A18315" s="416" t="s">
        <v>22075</v>
      </c>
      <c r="B18315" s="416" t="s">
        <v>22076</v>
      </c>
      <c r="C18315" s="417" t="s">
        <v>353</v>
      </c>
      <c r="D18315" s="418" t="n">
        <v>1560.04</v>
      </c>
    </row>
    <row r="18316" s="399" customFormat="true" ht="15" hidden="false" customHeight="true" outlineLevel="0" collapsed="false">
      <c r="A18316" s="416" t="s">
        <v>22077</v>
      </c>
      <c r="B18316" s="416" t="s">
        <v>22078</v>
      </c>
      <c r="C18316" s="417" t="s">
        <v>76</v>
      </c>
      <c r="D18316" s="419" t="n">
        <v>6.48</v>
      </c>
    </row>
    <row r="18317" s="399" customFormat="true" ht="15" hidden="false" customHeight="true" outlineLevel="0" collapsed="false">
      <c r="A18317" s="416" t="s">
        <v>22079</v>
      </c>
      <c r="B18317" s="416" t="s">
        <v>22080</v>
      </c>
      <c r="C18317" s="417" t="s">
        <v>76</v>
      </c>
      <c r="D18317" s="419" t="n">
        <v>13.08</v>
      </c>
    </row>
    <row r="18318" s="399" customFormat="true" ht="15" hidden="false" customHeight="true" outlineLevel="0" collapsed="false">
      <c r="A18318" s="416" t="s">
        <v>22081</v>
      </c>
      <c r="B18318" s="416" t="s">
        <v>22082</v>
      </c>
      <c r="C18318" s="417" t="s">
        <v>353</v>
      </c>
      <c r="D18318" s="418" t="n">
        <v>1468.45</v>
      </c>
    </row>
    <row r="18319" s="399" customFormat="true" ht="15" hidden="false" customHeight="true" outlineLevel="0" collapsed="false">
      <c r="A18319" s="416" t="s">
        <v>22083</v>
      </c>
      <c r="B18319" s="416" t="s">
        <v>22084</v>
      </c>
      <c r="C18319" s="417" t="s">
        <v>353</v>
      </c>
      <c r="D18319" s="418" t="n">
        <v>1389</v>
      </c>
    </row>
    <row r="18320" s="399" customFormat="true" ht="15" hidden="false" customHeight="true" outlineLevel="0" collapsed="false">
      <c r="A18320" s="414" t="s">
        <v>22085</v>
      </c>
      <c r="B18320" s="414" t="s">
        <v>22086</v>
      </c>
      <c r="C18320" s="415"/>
      <c r="D18320" s="415"/>
    </row>
    <row r="18321" s="399" customFormat="true" ht="15" hidden="false" customHeight="true" outlineLevel="0" collapsed="false">
      <c r="A18321" s="416" t="s">
        <v>22087</v>
      </c>
      <c r="B18321" s="416" t="s">
        <v>22088</v>
      </c>
      <c r="C18321" s="417" t="s">
        <v>76</v>
      </c>
      <c r="D18321" s="419" t="n">
        <v>334.77</v>
      </c>
    </row>
    <row r="18322" s="399" customFormat="true" ht="15" hidden="false" customHeight="true" outlineLevel="0" collapsed="false">
      <c r="A18322" s="416" t="s">
        <v>22089</v>
      </c>
      <c r="B18322" s="416" t="s">
        <v>22090</v>
      </c>
      <c r="C18322" s="417" t="s">
        <v>76</v>
      </c>
      <c r="D18322" s="419" t="n">
        <v>17.16</v>
      </c>
    </row>
    <row r="18323" s="399" customFormat="true" ht="15" hidden="false" customHeight="true" outlineLevel="0" collapsed="false">
      <c r="A18323" s="416" t="s">
        <v>22091</v>
      </c>
      <c r="B18323" s="416" t="s">
        <v>22092</v>
      </c>
      <c r="C18323" s="417" t="s">
        <v>76</v>
      </c>
      <c r="D18323" s="419" t="n">
        <v>16.38</v>
      </c>
    </row>
    <row r="18324" s="399" customFormat="true" ht="15" hidden="false" customHeight="true" outlineLevel="0" collapsed="false">
      <c r="A18324" s="416" t="s">
        <v>22093</v>
      </c>
      <c r="B18324" s="416" t="s">
        <v>22094</v>
      </c>
      <c r="C18324" s="417" t="s">
        <v>76</v>
      </c>
      <c r="D18324" s="419" t="n">
        <v>55.2</v>
      </c>
    </row>
    <row r="18325" s="399" customFormat="true" ht="15" hidden="false" customHeight="true" outlineLevel="0" collapsed="false">
      <c r="A18325" s="416" t="s">
        <v>22095</v>
      </c>
      <c r="B18325" s="416" t="s">
        <v>22096</v>
      </c>
      <c r="C18325" s="417" t="s">
        <v>76</v>
      </c>
      <c r="D18325" s="419" t="n">
        <v>114.59</v>
      </c>
    </row>
    <row r="18326" s="399" customFormat="true" ht="15" hidden="false" customHeight="true" outlineLevel="0" collapsed="false">
      <c r="A18326" s="416" t="s">
        <v>22097</v>
      </c>
      <c r="B18326" s="416" t="s">
        <v>22098</v>
      </c>
      <c r="C18326" s="417" t="s">
        <v>76</v>
      </c>
      <c r="D18326" s="419" t="n">
        <v>114.39</v>
      </c>
    </row>
    <row r="18327" s="399" customFormat="true" ht="15" hidden="false" customHeight="true" outlineLevel="0" collapsed="false">
      <c r="A18327" s="416" t="s">
        <v>22099</v>
      </c>
      <c r="B18327" s="416" t="s">
        <v>22100</v>
      </c>
      <c r="C18327" s="417" t="s">
        <v>76</v>
      </c>
      <c r="D18327" s="419" t="n">
        <v>118.01</v>
      </c>
    </row>
    <row r="18328" s="399" customFormat="true" ht="15" hidden="false" customHeight="true" outlineLevel="0" collapsed="false">
      <c r="A18328" s="416" t="s">
        <v>22101</v>
      </c>
      <c r="B18328" s="416" t="s">
        <v>22102</v>
      </c>
      <c r="C18328" s="417" t="s">
        <v>76</v>
      </c>
      <c r="D18328" s="419" t="n">
        <v>142.32</v>
      </c>
    </row>
    <row r="18329" s="399" customFormat="true" ht="15" hidden="false" customHeight="true" outlineLevel="0" collapsed="false">
      <c r="A18329" s="416" t="s">
        <v>22103</v>
      </c>
      <c r="B18329" s="416" t="s">
        <v>22104</v>
      </c>
      <c r="C18329" s="417" t="s">
        <v>76</v>
      </c>
      <c r="D18329" s="419" t="n">
        <v>131.79</v>
      </c>
    </row>
    <row r="18330" s="399" customFormat="true" ht="15" hidden="false" customHeight="true" outlineLevel="0" collapsed="false">
      <c r="A18330" s="416" t="s">
        <v>22105</v>
      </c>
      <c r="B18330" s="416" t="s">
        <v>22106</v>
      </c>
      <c r="C18330" s="417" t="s">
        <v>76</v>
      </c>
      <c r="D18330" s="419" t="n">
        <v>147.86</v>
      </c>
    </row>
    <row r="18331" s="399" customFormat="true" ht="15" hidden="false" customHeight="true" outlineLevel="0" collapsed="false">
      <c r="A18331" s="414" t="s">
        <v>22107</v>
      </c>
      <c r="B18331" s="414" t="s">
        <v>22108</v>
      </c>
      <c r="C18331" s="415"/>
      <c r="D18331" s="415"/>
    </row>
    <row r="18332" s="399" customFormat="true" ht="15" hidden="false" customHeight="true" outlineLevel="0" collapsed="false">
      <c r="A18332" s="416" t="s">
        <v>22109</v>
      </c>
      <c r="B18332" s="416" t="s">
        <v>22110</v>
      </c>
      <c r="C18332" s="417" t="s">
        <v>274</v>
      </c>
      <c r="D18332" s="419" t="n">
        <v>60.04</v>
      </c>
    </row>
    <row r="18333" s="399" customFormat="true" ht="15" hidden="false" customHeight="true" outlineLevel="0" collapsed="false">
      <c r="A18333" s="416" t="s">
        <v>22111</v>
      </c>
      <c r="B18333" s="416" t="s">
        <v>22112</v>
      </c>
      <c r="C18333" s="417" t="s">
        <v>274</v>
      </c>
      <c r="D18333" s="419" t="n">
        <v>57.44</v>
      </c>
    </row>
    <row r="18334" s="399" customFormat="true" ht="15" hidden="false" customHeight="true" outlineLevel="0" collapsed="false">
      <c r="A18334" s="416" t="s">
        <v>22113</v>
      </c>
      <c r="B18334" s="416" t="s">
        <v>22114</v>
      </c>
      <c r="C18334" s="417" t="s">
        <v>353</v>
      </c>
      <c r="D18334" s="419" t="n">
        <v>594.78</v>
      </c>
    </row>
    <row r="18335" s="399" customFormat="true" ht="15" hidden="false" customHeight="true" outlineLevel="0" collapsed="false">
      <c r="A18335" s="416" t="s">
        <v>22115</v>
      </c>
      <c r="B18335" s="416" t="s">
        <v>22116</v>
      </c>
      <c r="C18335" s="417" t="s">
        <v>353</v>
      </c>
      <c r="D18335" s="419" t="n">
        <v>618.09</v>
      </c>
    </row>
    <row r="18336" s="399" customFormat="true" ht="15" hidden="false" customHeight="true" outlineLevel="0" collapsed="false">
      <c r="A18336" s="416" t="s">
        <v>22117</v>
      </c>
      <c r="B18336" s="416" t="s">
        <v>22118</v>
      </c>
      <c r="C18336" s="417" t="s">
        <v>353</v>
      </c>
      <c r="D18336" s="419" t="n">
        <v>393.34</v>
      </c>
    </row>
    <row r="18337" s="399" customFormat="true" ht="15" hidden="false" customHeight="true" outlineLevel="0" collapsed="false">
      <c r="A18337" s="416" t="s">
        <v>22119</v>
      </c>
      <c r="B18337" s="416" t="s">
        <v>22120</v>
      </c>
      <c r="C18337" s="417" t="s">
        <v>353</v>
      </c>
      <c r="D18337" s="419" t="n">
        <v>861.15</v>
      </c>
    </row>
    <row r="18338" s="399" customFormat="true" ht="15" hidden="false" customHeight="true" outlineLevel="0" collapsed="false">
      <c r="A18338" s="409" t="s">
        <v>14741</v>
      </c>
      <c r="B18338" s="410" t="s">
        <v>262</v>
      </c>
      <c r="C18338" s="411" t="s">
        <v>14742</v>
      </c>
      <c r="D18338" s="412" t="s">
        <v>14743</v>
      </c>
    </row>
    <row r="18339" s="399" customFormat="true" ht="15" hidden="false" customHeight="true" outlineLevel="0" collapsed="false">
      <c r="A18339" s="416" t="s">
        <v>22121</v>
      </c>
      <c r="B18339" s="416" t="s">
        <v>22122</v>
      </c>
      <c r="C18339" s="417" t="s">
        <v>353</v>
      </c>
      <c r="D18339" s="419" t="n">
        <v>884.46</v>
      </c>
    </row>
    <row r="18340" s="399" customFormat="true" ht="15" hidden="false" customHeight="true" outlineLevel="0" collapsed="false">
      <c r="A18340" s="414" t="s">
        <v>22123</v>
      </c>
      <c r="B18340" s="414" t="s">
        <v>22124</v>
      </c>
      <c r="C18340" s="415"/>
      <c r="D18340" s="415"/>
    </row>
    <row r="18341" s="399" customFormat="true" ht="15" hidden="false" customHeight="true" outlineLevel="0" collapsed="false">
      <c r="A18341" s="416" t="s">
        <v>22125</v>
      </c>
      <c r="B18341" s="416" t="s">
        <v>22126</v>
      </c>
      <c r="C18341" s="417" t="s">
        <v>76</v>
      </c>
      <c r="D18341" s="419" t="n">
        <v>374.42</v>
      </c>
    </row>
    <row r="18342" s="399" customFormat="true" ht="15" hidden="false" customHeight="true" outlineLevel="0" collapsed="false">
      <c r="A18342" s="416" t="s">
        <v>22127</v>
      </c>
      <c r="B18342" s="416" t="s">
        <v>22128</v>
      </c>
      <c r="C18342" s="417" t="s">
        <v>76</v>
      </c>
      <c r="D18342" s="419" t="n">
        <v>111.73</v>
      </c>
    </row>
    <row r="18343" s="399" customFormat="true" ht="15" hidden="false" customHeight="true" outlineLevel="0" collapsed="false">
      <c r="A18343" s="416" t="s">
        <v>22129</v>
      </c>
      <c r="B18343" s="416" t="s">
        <v>22130</v>
      </c>
      <c r="C18343" s="417" t="s">
        <v>76</v>
      </c>
      <c r="D18343" s="419" t="n">
        <v>99.95</v>
      </c>
    </row>
    <row r="18344" s="399" customFormat="true" ht="15" hidden="false" customHeight="true" outlineLevel="0" collapsed="false">
      <c r="A18344" s="416" t="s">
        <v>22131</v>
      </c>
      <c r="B18344" s="416" t="s">
        <v>22132</v>
      </c>
      <c r="C18344" s="417" t="s">
        <v>76</v>
      </c>
      <c r="D18344" s="419" t="n">
        <v>14.67</v>
      </c>
    </row>
    <row r="18345" s="399" customFormat="true" ht="15" hidden="false" customHeight="true" outlineLevel="0" collapsed="false">
      <c r="A18345" s="416" t="s">
        <v>22133</v>
      </c>
      <c r="B18345" s="416" t="s">
        <v>22134</v>
      </c>
      <c r="C18345" s="417" t="s">
        <v>76</v>
      </c>
      <c r="D18345" s="419" t="n">
        <v>11.72</v>
      </c>
    </row>
    <row r="18346" s="399" customFormat="true" ht="15" hidden="false" customHeight="true" outlineLevel="0" collapsed="false">
      <c r="A18346" s="416" t="s">
        <v>22135</v>
      </c>
      <c r="B18346" s="416" t="s">
        <v>22136</v>
      </c>
      <c r="C18346" s="417" t="s">
        <v>76</v>
      </c>
      <c r="D18346" s="419" t="n">
        <v>149.18</v>
      </c>
    </row>
    <row r="18347" s="399" customFormat="true" ht="15" hidden="false" customHeight="true" outlineLevel="0" collapsed="false">
      <c r="A18347" s="414" t="s">
        <v>22137</v>
      </c>
      <c r="B18347" s="414" t="s">
        <v>22138</v>
      </c>
      <c r="C18347" s="415"/>
      <c r="D18347" s="415"/>
    </row>
    <row r="18348" s="399" customFormat="true" ht="15" hidden="false" customHeight="true" outlineLevel="0" collapsed="false">
      <c r="A18348" s="416" t="s">
        <v>22139</v>
      </c>
      <c r="B18348" s="416" t="s">
        <v>22140</v>
      </c>
      <c r="C18348" s="417" t="s">
        <v>76</v>
      </c>
      <c r="D18348" s="419" t="n">
        <v>0.51</v>
      </c>
    </row>
    <row r="18349" s="399" customFormat="true" ht="15" hidden="false" customHeight="true" outlineLevel="0" collapsed="false">
      <c r="A18349" s="416" t="s">
        <v>22141</v>
      </c>
      <c r="B18349" s="416" t="s">
        <v>22142</v>
      </c>
      <c r="C18349" s="417" t="s">
        <v>76</v>
      </c>
      <c r="D18349" s="419" t="n">
        <v>1.24</v>
      </c>
    </row>
    <row r="18350" s="399" customFormat="true" ht="15" hidden="false" customHeight="true" outlineLevel="0" collapsed="false">
      <c r="A18350" s="416" t="s">
        <v>22143</v>
      </c>
      <c r="B18350" s="416" t="s">
        <v>22144</v>
      </c>
      <c r="C18350" s="417" t="s">
        <v>274</v>
      </c>
      <c r="D18350" s="419" t="n">
        <v>3.54</v>
      </c>
    </row>
    <row r="18351" s="399" customFormat="true" ht="15" hidden="false" customHeight="true" outlineLevel="0" collapsed="false">
      <c r="A18351" s="416" t="s">
        <v>22145</v>
      </c>
      <c r="B18351" s="416" t="s">
        <v>22146</v>
      </c>
      <c r="C18351" s="417" t="s">
        <v>532</v>
      </c>
      <c r="D18351" s="419" t="n">
        <v>34.81</v>
      </c>
    </row>
    <row r="18352" s="399" customFormat="true" ht="15" hidden="false" customHeight="true" outlineLevel="0" collapsed="false">
      <c r="A18352" s="416" t="s">
        <v>22147</v>
      </c>
      <c r="B18352" s="416" t="s">
        <v>22148</v>
      </c>
      <c r="C18352" s="417" t="s">
        <v>532</v>
      </c>
      <c r="D18352" s="419" t="n">
        <v>27.73</v>
      </c>
    </row>
    <row r="18353" s="399" customFormat="true" ht="15" hidden="false" customHeight="true" outlineLevel="0" collapsed="false">
      <c r="A18353" s="414" t="s">
        <v>22149</v>
      </c>
      <c r="B18353" s="414" t="s">
        <v>22150</v>
      </c>
      <c r="C18353" s="415"/>
      <c r="D18353" s="415"/>
    </row>
    <row r="18354" s="399" customFormat="true" ht="15" hidden="false" customHeight="true" outlineLevel="0" collapsed="false">
      <c r="A18354" s="416" t="s">
        <v>22151</v>
      </c>
      <c r="B18354" s="416" t="s">
        <v>22152</v>
      </c>
      <c r="C18354" s="417" t="s">
        <v>274</v>
      </c>
      <c r="D18354" s="419" t="n">
        <v>83.63</v>
      </c>
    </row>
    <row r="18355" s="399" customFormat="true" ht="15" hidden="false" customHeight="true" outlineLevel="0" collapsed="false">
      <c r="A18355" s="416" t="s">
        <v>22153</v>
      </c>
      <c r="B18355" s="416" t="s">
        <v>22154</v>
      </c>
      <c r="C18355" s="417" t="s">
        <v>267</v>
      </c>
      <c r="D18355" s="419" t="n">
        <v>131.35</v>
      </c>
    </row>
    <row r="18356" s="399" customFormat="true" ht="15" hidden="false" customHeight="true" outlineLevel="0" collapsed="false">
      <c r="A18356" s="416" t="s">
        <v>22155</v>
      </c>
      <c r="B18356" s="416" t="s">
        <v>22156</v>
      </c>
      <c r="C18356" s="417" t="s">
        <v>274</v>
      </c>
      <c r="D18356" s="419" t="n">
        <v>22.2</v>
      </c>
    </row>
    <row r="18357" s="399" customFormat="true" ht="15" hidden="false" customHeight="true" outlineLevel="0" collapsed="false">
      <c r="A18357" s="416" t="s">
        <v>22157</v>
      </c>
      <c r="B18357" s="416" t="s">
        <v>22158</v>
      </c>
      <c r="C18357" s="417" t="s">
        <v>76</v>
      </c>
      <c r="D18357" s="419" t="n">
        <v>42.06</v>
      </c>
    </row>
    <row r="18358" s="399" customFormat="true" ht="15" hidden="false" customHeight="true" outlineLevel="0" collapsed="false">
      <c r="A18358" s="416" t="s">
        <v>22159</v>
      </c>
      <c r="B18358" s="416" t="s">
        <v>22160</v>
      </c>
      <c r="C18358" s="417" t="s">
        <v>76</v>
      </c>
      <c r="D18358" s="419" t="n">
        <v>26.03</v>
      </c>
    </row>
    <row r="18359" s="399" customFormat="true" ht="15" hidden="false" customHeight="true" outlineLevel="0" collapsed="false">
      <c r="A18359" s="416" t="s">
        <v>22161</v>
      </c>
      <c r="B18359" s="416" t="s">
        <v>22162</v>
      </c>
      <c r="C18359" s="417" t="s">
        <v>76</v>
      </c>
      <c r="D18359" s="419" t="n">
        <v>28.55</v>
      </c>
    </row>
    <row r="18360" s="399" customFormat="true" ht="15" hidden="false" customHeight="true" outlineLevel="0" collapsed="false">
      <c r="A18360" s="416" t="s">
        <v>22163</v>
      </c>
      <c r="B18360" s="416" t="s">
        <v>22164</v>
      </c>
      <c r="C18360" s="417" t="s">
        <v>76</v>
      </c>
      <c r="D18360" s="419" t="n">
        <v>32.28</v>
      </c>
    </row>
    <row r="18361" s="399" customFormat="true" ht="15" hidden="false" customHeight="true" outlineLevel="0" collapsed="false">
      <c r="A18361" s="416" t="s">
        <v>22165</v>
      </c>
      <c r="B18361" s="416" t="s">
        <v>22166</v>
      </c>
      <c r="C18361" s="417" t="s">
        <v>274</v>
      </c>
      <c r="D18361" s="419" t="n">
        <v>0.47</v>
      </c>
    </row>
    <row r="18362" s="399" customFormat="true" ht="15" hidden="false" customHeight="true" outlineLevel="0" collapsed="false">
      <c r="A18362" s="421" t="n">
        <v>55</v>
      </c>
      <c r="B18362" s="414" t="s">
        <v>22167</v>
      </c>
      <c r="C18362" s="415"/>
      <c r="D18362" s="415"/>
    </row>
    <row r="18363" s="399" customFormat="true" ht="15" hidden="false" customHeight="true" outlineLevel="0" collapsed="false">
      <c r="A18363" s="414" t="s">
        <v>22168</v>
      </c>
      <c r="B18363" s="414" t="s">
        <v>22169</v>
      </c>
      <c r="C18363" s="415"/>
      <c r="D18363" s="415"/>
    </row>
    <row r="18364" s="399" customFormat="true" ht="15" hidden="false" customHeight="true" outlineLevel="0" collapsed="false">
      <c r="A18364" s="416" t="s">
        <v>22170</v>
      </c>
      <c r="B18364" s="416" t="s">
        <v>22171</v>
      </c>
      <c r="C18364" s="417" t="s">
        <v>76</v>
      </c>
      <c r="D18364" s="419" t="n">
        <v>13.5</v>
      </c>
    </row>
    <row r="18365" s="399" customFormat="true" ht="15" hidden="false" customHeight="true" outlineLevel="0" collapsed="false">
      <c r="A18365" s="416" t="s">
        <v>22172</v>
      </c>
      <c r="B18365" s="416" t="s">
        <v>22173</v>
      </c>
      <c r="C18365" s="417" t="s">
        <v>76</v>
      </c>
      <c r="D18365" s="419" t="n">
        <v>8.4</v>
      </c>
    </row>
    <row r="18366" s="399" customFormat="true" ht="15" hidden="false" customHeight="true" outlineLevel="0" collapsed="false">
      <c r="A18366" s="416" t="s">
        <v>22174</v>
      </c>
      <c r="B18366" s="416" t="s">
        <v>22175</v>
      </c>
      <c r="C18366" s="417" t="s">
        <v>76</v>
      </c>
      <c r="D18366" s="419" t="n">
        <v>5.88</v>
      </c>
    </row>
    <row r="18367" s="399" customFormat="true" ht="15" hidden="false" customHeight="true" outlineLevel="0" collapsed="false">
      <c r="A18367" s="416" t="s">
        <v>22176</v>
      </c>
      <c r="B18367" s="416" t="s">
        <v>22177</v>
      </c>
      <c r="C18367" s="417" t="s">
        <v>267</v>
      </c>
      <c r="D18367" s="419" t="n">
        <v>15.43</v>
      </c>
    </row>
    <row r="18368" s="399" customFormat="true" ht="15" hidden="false" customHeight="true" outlineLevel="0" collapsed="false">
      <c r="A18368" s="416" t="s">
        <v>22178</v>
      </c>
      <c r="B18368" s="416" t="s">
        <v>22179</v>
      </c>
      <c r="C18368" s="417" t="s">
        <v>76</v>
      </c>
      <c r="D18368" s="419" t="n">
        <v>14.47</v>
      </c>
    </row>
    <row r="18369" s="399" customFormat="true" ht="15" hidden="false" customHeight="true" outlineLevel="0" collapsed="false">
      <c r="A18369" s="416" t="s">
        <v>22180</v>
      </c>
      <c r="B18369" s="416" t="s">
        <v>22181</v>
      </c>
      <c r="C18369" s="417" t="s">
        <v>76</v>
      </c>
      <c r="D18369" s="419" t="n">
        <v>15.15</v>
      </c>
    </row>
    <row r="18370" s="399" customFormat="true" ht="15" hidden="false" customHeight="true" outlineLevel="0" collapsed="false">
      <c r="A18370" s="416" t="s">
        <v>22182</v>
      </c>
      <c r="B18370" s="416" t="s">
        <v>22183</v>
      </c>
      <c r="C18370" s="417" t="s">
        <v>76</v>
      </c>
      <c r="D18370" s="419" t="n">
        <v>7.73</v>
      </c>
    </row>
    <row r="18371" s="399" customFormat="true" ht="15" hidden="false" customHeight="true" outlineLevel="0" collapsed="false">
      <c r="A18371" s="414" t="s">
        <v>22184</v>
      </c>
      <c r="B18371" s="414" t="s">
        <v>22185</v>
      </c>
      <c r="C18371" s="415"/>
      <c r="D18371" s="415"/>
    </row>
    <row r="18372" s="399" customFormat="true" ht="15" hidden="false" customHeight="true" outlineLevel="0" collapsed="false">
      <c r="A18372" s="416" t="s">
        <v>22186</v>
      </c>
      <c r="B18372" s="416" t="s">
        <v>22187</v>
      </c>
      <c r="C18372" s="417" t="s">
        <v>267</v>
      </c>
      <c r="D18372" s="419" t="n">
        <v>5.79</v>
      </c>
    </row>
    <row r="18373" s="399" customFormat="true" ht="15" hidden="false" customHeight="true" outlineLevel="0" collapsed="false">
      <c r="A18373" s="416" t="s">
        <v>22188</v>
      </c>
      <c r="B18373" s="416" t="s">
        <v>22189</v>
      </c>
      <c r="C18373" s="417" t="s">
        <v>267</v>
      </c>
      <c r="D18373" s="419" t="n">
        <v>44.62</v>
      </c>
    </row>
    <row r="18374" s="399" customFormat="true" ht="15" hidden="false" customHeight="true" outlineLevel="0" collapsed="false">
      <c r="A18374" s="416" t="s">
        <v>22190</v>
      </c>
      <c r="B18374" s="416" t="s">
        <v>22191</v>
      </c>
      <c r="C18374" s="417" t="s">
        <v>353</v>
      </c>
      <c r="D18374" s="419" t="n">
        <v>197.49</v>
      </c>
    </row>
    <row r="18375" s="399" customFormat="true" ht="15" hidden="false" customHeight="true" outlineLevel="0" collapsed="false">
      <c r="A18375" s="409" t="s">
        <v>14741</v>
      </c>
      <c r="B18375" s="410" t="s">
        <v>262</v>
      </c>
      <c r="C18375" s="410" t="s">
        <v>14742</v>
      </c>
      <c r="D18375" s="412" t="s">
        <v>14743</v>
      </c>
    </row>
    <row r="18376" s="399" customFormat="true" ht="15" hidden="false" customHeight="true" outlineLevel="0" collapsed="false">
      <c r="A18376" s="416" t="s">
        <v>22192</v>
      </c>
      <c r="B18376" s="416" t="s">
        <v>22193</v>
      </c>
      <c r="C18376" s="420" t="s">
        <v>267</v>
      </c>
      <c r="D18376" s="419" t="n">
        <v>21.39</v>
      </c>
    </row>
    <row r="18377" s="399" customFormat="true" ht="15" hidden="false" customHeight="true" outlineLevel="0" collapsed="false">
      <c r="A18377" s="416" t="s">
        <v>22194</v>
      </c>
      <c r="B18377" s="416" t="s">
        <v>22195</v>
      </c>
      <c r="C18377" s="420" t="s">
        <v>274</v>
      </c>
      <c r="D18377" s="419" t="n">
        <v>10.69</v>
      </c>
    </row>
    <row r="18378" s="399" customFormat="true" ht="15" hidden="false" customHeight="true" outlineLevel="0" collapsed="false">
      <c r="A18378" s="416" t="s">
        <v>22196</v>
      </c>
      <c r="B18378" s="416" t="s">
        <v>22197</v>
      </c>
      <c r="C18378" s="420" t="s">
        <v>274</v>
      </c>
      <c r="D18378" s="419" t="n">
        <v>11.41</v>
      </c>
    </row>
    <row r="18379" s="399" customFormat="true" ht="15" hidden="false" customHeight="true" outlineLevel="0" collapsed="false">
      <c r="A18379" s="414" t="s">
        <v>22198</v>
      </c>
      <c r="B18379" s="414" t="s">
        <v>22199</v>
      </c>
      <c r="C18379" s="415"/>
      <c r="D18379" s="415"/>
    </row>
    <row r="18380" s="399" customFormat="true" ht="15" hidden="false" customHeight="true" outlineLevel="0" collapsed="false">
      <c r="A18380" s="416" t="s">
        <v>22200</v>
      </c>
      <c r="B18380" s="416" t="s">
        <v>22201</v>
      </c>
      <c r="C18380" s="420" t="s">
        <v>12441</v>
      </c>
      <c r="D18380" s="419" t="n">
        <v>101.25</v>
      </c>
    </row>
    <row r="18381" s="399" customFormat="true" ht="15" hidden="false" customHeight="true" outlineLevel="0" collapsed="false">
      <c r="A18381" s="421" t="n">
        <v>61</v>
      </c>
      <c r="B18381" s="414" t="s">
        <v>22202</v>
      </c>
      <c r="C18381" s="415"/>
      <c r="D18381" s="415"/>
    </row>
    <row r="18382" s="399" customFormat="true" ht="15" hidden="false" customHeight="true" outlineLevel="0" collapsed="false">
      <c r="A18382" s="414" t="s">
        <v>22203</v>
      </c>
      <c r="B18382" s="414" t="s">
        <v>22204</v>
      </c>
      <c r="C18382" s="415"/>
      <c r="D18382" s="415"/>
    </row>
    <row r="18383" s="399" customFormat="true" ht="15" hidden="false" customHeight="true" outlineLevel="0" collapsed="false">
      <c r="A18383" s="416" t="s">
        <v>22205</v>
      </c>
      <c r="B18383" s="416" t="s">
        <v>22206</v>
      </c>
      <c r="C18383" s="420" t="s">
        <v>11250</v>
      </c>
      <c r="D18383" s="418" t="n">
        <v>190760.72</v>
      </c>
    </row>
    <row r="18384" s="399" customFormat="true" ht="15" hidden="false" customHeight="true" outlineLevel="0" collapsed="false">
      <c r="A18384" s="416" t="s">
        <v>22207</v>
      </c>
      <c r="B18384" s="416" t="s">
        <v>22208</v>
      </c>
      <c r="C18384" s="420" t="s">
        <v>11250</v>
      </c>
      <c r="D18384" s="418" t="n">
        <v>206466.67</v>
      </c>
    </row>
    <row r="18385" s="399" customFormat="true" ht="15" hidden="false" customHeight="true" outlineLevel="0" collapsed="false">
      <c r="A18385" s="416" t="s">
        <v>22209</v>
      </c>
      <c r="B18385" s="416" t="s">
        <v>22210</v>
      </c>
      <c r="C18385" s="420" t="s">
        <v>11250</v>
      </c>
      <c r="D18385" s="418" t="n">
        <v>230582.92</v>
      </c>
    </row>
    <row r="18386" s="399" customFormat="true" ht="15" hidden="false" customHeight="true" outlineLevel="0" collapsed="false">
      <c r="A18386" s="416" t="s">
        <v>22211</v>
      </c>
      <c r="B18386" s="416" t="s">
        <v>22212</v>
      </c>
      <c r="C18386" s="420" t="s">
        <v>11250</v>
      </c>
      <c r="D18386" s="418" t="n">
        <v>204117.81</v>
      </c>
    </row>
    <row r="18387" s="399" customFormat="true" ht="15" hidden="false" customHeight="true" outlineLevel="0" collapsed="false">
      <c r="A18387" s="416" t="s">
        <v>22213</v>
      </c>
      <c r="B18387" s="416" t="s">
        <v>22214</v>
      </c>
      <c r="C18387" s="420" t="s">
        <v>11250</v>
      </c>
      <c r="D18387" s="418" t="n">
        <v>213985.34</v>
      </c>
    </row>
    <row r="18388" s="399" customFormat="true" ht="15" hidden="false" customHeight="true" outlineLevel="0" collapsed="false">
      <c r="A18388" s="416" t="s">
        <v>22215</v>
      </c>
      <c r="B18388" s="416" t="s">
        <v>22216</v>
      </c>
      <c r="C18388" s="420" t="s">
        <v>76</v>
      </c>
      <c r="D18388" s="418" t="n">
        <v>1573.66</v>
      </c>
    </row>
    <row r="18389" s="399" customFormat="true" ht="15" hidden="false" customHeight="true" outlineLevel="0" collapsed="false">
      <c r="A18389" s="414" t="s">
        <v>22217</v>
      </c>
      <c r="B18389" s="414" t="s">
        <v>22218</v>
      </c>
      <c r="C18389" s="415"/>
      <c r="D18389" s="415"/>
    </row>
    <row r="18390" s="399" customFormat="true" ht="15" hidden="false" customHeight="true" outlineLevel="0" collapsed="false">
      <c r="A18390" s="416" t="s">
        <v>22219</v>
      </c>
      <c r="B18390" s="416" t="s">
        <v>22220</v>
      </c>
      <c r="C18390" s="420" t="s">
        <v>267</v>
      </c>
      <c r="D18390" s="418" t="n">
        <v>480713.05</v>
      </c>
    </row>
    <row r="18391" s="399" customFormat="true" ht="15" hidden="false" customHeight="true" outlineLevel="0" collapsed="false">
      <c r="A18391" s="416" t="s">
        <v>22221</v>
      </c>
      <c r="B18391" s="416" t="s">
        <v>22222</v>
      </c>
      <c r="C18391" s="420" t="s">
        <v>267</v>
      </c>
      <c r="D18391" s="418" t="n">
        <v>508486.77</v>
      </c>
    </row>
    <row r="18392" s="399" customFormat="true" ht="15" hidden="false" customHeight="true" outlineLevel="0" collapsed="false">
      <c r="A18392" s="416" t="s">
        <v>22223</v>
      </c>
      <c r="B18392" s="416" t="s">
        <v>22224</v>
      </c>
      <c r="C18392" s="420" t="s">
        <v>267</v>
      </c>
      <c r="D18392" s="418" t="n">
        <v>704826.77</v>
      </c>
    </row>
    <row r="18393" s="399" customFormat="true" ht="15" hidden="false" customHeight="true" outlineLevel="0" collapsed="false">
      <c r="A18393" s="416" t="s">
        <v>22225</v>
      </c>
      <c r="B18393" s="416" t="s">
        <v>22226</v>
      </c>
      <c r="C18393" s="420" t="s">
        <v>267</v>
      </c>
      <c r="D18393" s="418" t="n">
        <v>299124.9</v>
      </c>
    </row>
    <row r="18394" s="399" customFormat="true" ht="15" hidden="false" customHeight="true" outlineLevel="0" collapsed="false">
      <c r="A18394" s="416" t="s">
        <v>22227</v>
      </c>
      <c r="B18394" s="416" t="s">
        <v>22228</v>
      </c>
      <c r="C18394" s="420" t="s">
        <v>267</v>
      </c>
      <c r="D18394" s="418" t="n">
        <v>98466.17</v>
      </c>
    </row>
    <row r="18395" s="399" customFormat="true" ht="15" hidden="false" customHeight="true" outlineLevel="0" collapsed="false">
      <c r="A18395" s="416" t="s">
        <v>22229</v>
      </c>
      <c r="B18395" s="416" t="s">
        <v>22230</v>
      </c>
      <c r="C18395" s="420" t="s">
        <v>267</v>
      </c>
      <c r="D18395" s="418" t="n">
        <v>26942.69</v>
      </c>
    </row>
    <row r="18396" s="399" customFormat="true" ht="15" hidden="false" customHeight="true" outlineLevel="0" collapsed="false">
      <c r="A18396" s="416" t="s">
        <v>22231</v>
      </c>
      <c r="B18396" s="416" t="s">
        <v>22232</v>
      </c>
      <c r="C18396" s="420" t="s">
        <v>267</v>
      </c>
      <c r="D18396" s="418" t="n">
        <v>23328.14</v>
      </c>
    </row>
    <row r="18397" s="399" customFormat="true" ht="15" hidden="false" customHeight="true" outlineLevel="0" collapsed="false">
      <c r="A18397" s="416" t="s">
        <v>22233</v>
      </c>
      <c r="B18397" s="416" t="s">
        <v>22234</v>
      </c>
      <c r="C18397" s="420" t="s">
        <v>267</v>
      </c>
      <c r="D18397" s="418" t="n">
        <v>72225.92</v>
      </c>
    </row>
    <row r="18398" s="399" customFormat="true" ht="15" hidden="false" customHeight="true" outlineLevel="0" collapsed="false">
      <c r="A18398" s="416" t="s">
        <v>22235</v>
      </c>
      <c r="B18398" s="416" t="s">
        <v>22236</v>
      </c>
      <c r="C18398" s="420" t="s">
        <v>267</v>
      </c>
      <c r="D18398" s="418" t="n">
        <v>68196.67</v>
      </c>
    </row>
    <row r="18399" s="399" customFormat="true" ht="15" hidden="false" customHeight="true" outlineLevel="0" collapsed="false">
      <c r="A18399" s="416" t="s">
        <v>22237</v>
      </c>
      <c r="B18399" s="416" t="s">
        <v>22238</v>
      </c>
      <c r="C18399" s="420" t="s">
        <v>267</v>
      </c>
      <c r="D18399" s="418" t="n">
        <v>6268.61</v>
      </c>
    </row>
    <row r="18400" s="399" customFormat="true" ht="15" hidden="false" customHeight="true" outlineLevel="0" collapsed="false">
      <c r="A18400" s="416" t="s">
        <v>22239</v>
      </c>
      <c r="B18400" s="416" t="s">
        <v>22240</v>
      </c>
      <c r="C18400" s="420" t="s">
        <v>267</v>
      </c>
      <c r="D18400" s="418" t="n">
        <v>6584.71</v>
      </c>
    </row>
    <row r="18401" s="399" customFormat="true" ht="15" hidden="false" customHeight="true" outlineLevel="0" collapsed="false">
      <c r="A18401" s="416" t="s">
        <v>22241</v>
      </c>
      <c r="B18401" s="416" t="s">
        <v>22242</v>
      </c>
      <c r="C18401" s="420" t="s">
        <v>267</v>
      </c>
      <c r="D18401" s="418" t="n">
        <v>7288.3</v>
      </c>
    </row>
    <row r="18402" s="399" customFormat="true" ht="15" hidden="false" customHeight="true" outlineLevel="0" collapsed="false">
      <c r="A18402" s="416" t="s">
        <v>22243</v>
      </c>
      <c r="B18402" s="416" t="s">
        <v>22244</v>
      </c>
      <c r="C18402" s="420" t="s">
        <v>267</v>
      </c>
      <c r="D18402" s="418" t="n">
        <v>7545.09</v>
      </c>
    </row>
    <row r="18403" s="399" customFormat="true" ht="15" hidden="false" customHeight="true" outlineLevel="0" collapsed="false">
      <c r="A18403" s="416" t="s">
        <v>22245</v>
      </c>
      <c r="B18403" s="416" t="s">
        <v>22246</v>
      </c>
      <c r="C18403" s="420" t="s">
        <v>267</v>
      </c>
      <c r="D18403" s="418" t="n">
        <v>4755.78</v>
      </c>
    </row>
    <row r="18404" s="399" customFormat="true" ht="15" hidden="false" customHeight="true" outlineLevel="0" collapsed="false">
      <c r="A18404" s="416" t="s">
        <v>22247</v>
      </c>
      <c r="B18404" s="416" t="s">
        <v>22248</v>
      </c>
      <c r="C18404" s="420" t="s">
        <v>267</v>
      </c>
      <c r="D18404" s="418" t="n">
        <v>5328.69</v>
      </c>
    </row>
    <row r="18405" s="399" customFormat="true" ht="15" hidden="false" customHeight="true" outlineLevel="0" collapsed="false">
      <c r="A18405" s="409" t="s">
        <v>14741</v>
      </c>
      <c r="B18405" s="410" t="s">
        <v>262</v>
      </c>
      <c r="C18405" s="411" t="s">
        <v>14742</v>
      </c>
      <c r="D18405" s="412" t="s">
        <v>14743</v>
      </c>
    </row>
    <row r="18406" s="399" customFormat="true" ht="15" hidden="false" customHeight="true" outlineLevel="0" collapsed="false">
      <c r="A18406" s="416" t="s">
        <v>22249</v>
      </c>
      <c r="B18406" s="416" t="s">
        <v>22250</v>
      </c>
      <c r="C18406" s="417" t="s">
        <v>267</v>
      </c>
      <c r="D18406" s="418" t="n">
        <v>6304.1</v>
      </c>
    </row>
    <row r="18407" s="399" customFormat="true" ht="15" hidden="false" customHeight="true" outlineLevel="0" collapsed="false">
      <c r="A18407" s="416" t="s">
        <v>22251</v>
      </c>
      <c r="B18407" s="416" t="s">
        <v>22252</v>
      </c>
      <c r="C18407" s="417" t="s">
        <v>274</v>
      </c>
      <c r="D18407" s="419" t="n">
        <v>23.14</v>
      </c>
    </row>
    <row r="18408" s="399" customFormat="true" ht="15" hidden="false" customHeight="true" outlineLevel="0" collapsed="false">
      <c r="A18408" s="416" t="s">
        <v>22253</v>
      </c>
      <c r="B18408" s="416" t="s">
        <v>22254</v>
      </c>
      <c r="C18408" s="417" t="s">
        <v>274</v>
      </c>
      <c r="D18408" s="419" t="n">
        <v>30.79</v>
      </c>
    </row>
    <row r="18409" s="399" customFormat="true" ht="15" hidden="false" customHeight="true" outlineLevel="0" collapsed="false">
      <c r="A18409" s="416" t="s">
        <v>22255</v>
      </c>
      <c r="B18409" s="416" t="s">
        <v>22256</v>
      </c>
      <c r="C18409" s="417" t="s">
        <v>274</v>
      </c>
      <c r="D18409" s="419" t="n">
        <v>30.03</v>
      </c>
    </row>
    <row r="18410" s="399" customFormat="true" ht="15" hidden="false" customHeight="true" outlineLevel="0" collapsed="false">
      <c r="A18410" s="416" t="s">
        <v>22257</v>
      </c>
      <c r="B18410" s="416" t="s">
        <v>22258</v>
      </c>
      <c r="C18410" s="417" t="s">
        <v>76</v>
      </c>
      <c r="D18410" s="419" t="n">
        <v>190.91</v>
      </c>
    </row>
    <row r="18411" s="399" customFormat="true" ht="15" hidden="false" customHeight="true" outlineLevel="0" collapsed="false">
      <c r="A18411" s="416" t="s">
        <v>22259</v>
      </c>
      <c r="B18411" s="416" t="s">
        <v>22260</v>
      </c>
      <c r="C18411" s="417" t="s">
        <v>76</v>
      </c>
      <c r="D18411" s="418" t="n">
        <v>6425.66</v>
      </c>
    </row>
    <row r="18412" s="399" customFormat="true" ht="15" hidden="false" customHeight="true" outlineLevel="0" collapsed="false">
      <c r="A18412" s="416" t="s">
        <v>22261</v>
      </c>
      <c r="B18412" s="416" t="s">
        <v>22262</v>
      </c>
      <c r="C18412" s="417" t="s">
        <v>76</v>
      </c>
      <c r="D18412" s="418" t="n">
        <v>2147.56</v>
      </c>
    </row>
    <row r="18413" s="399" customFormat="true" ht="15" hidden="false" customHeight="true" outlineLevel="0" collapsed="false">
      <c r="A18413" s="416" t="s">
        <v>22263</v>
      </c>
      <c r="B18413" s="416" t="s">
        <v>22264</v>
      </c>
      <c r="C18413" s="417" t="s">
        <v>76</v>
      </c>
      <c r="D18413" s="418" t="n">
        <v>1799.38</v>
      </c>
    </row>
    <row r="18414" s="399" customFormat="true" ht="15" hidden="false" customHeight="true" outlineLevel="0" collapsed="false">
      <c r="A18414" s="416" t="s">
        <v>22265</v>
      </c>
      <c r="B18414" s="416" t="s">
        <v>22266</v>
      </c>
      <c r="C18414" s="417" t="s">
        <v>76</v>
      </c>
      <c r="D18414" s="418" t="n">
        <v>1410.55</v>
      </c>
    </row>
    <row r="18415" s="399" customFormat="true" ht="15" hidden="false" customHeight="true" outlineLevel="0" collapsed="false">
      <c r="A18415" s="416" t="s">
        <v>22267</v>
      </c>
      <c r="B18415" s="416" t="s">
        <v>22268</v>
      </c>
      <c r="C18415" s="417" t="s">
        <v>267</v>
      </c>
      <c r="D18415" s="419" t="n">
        <v>345.48</v>
      </c>
    </row>
    <row r="18416" s="399" customFormat="true" ht="15" hidden="false" customHeight="true" outlineLevel="0" collapsed="false">
      <c r="A18416" s="416" t="s">
        <v>22269</v>
      </c>
      <c r="B18416" s="416" t="s">
        <v>22270</v>
      </c>
      <c r="C18416" s="417" t="s">
        <v>267</v>
      </c>
      <c r="D18416" s="418" t="n">
        <v>11013.65</v>
      </c>
    </row>
    <row r="18417" s="399" customFormat="true" ht="15" hidden="false" customHeight="true" outlineLevel="0" collapsed="false">
      <c r="A18417" s="416" t="s">
        <v>22271</v>
      </c>
      <c r="B18417" s="416" t="s">
        <v>22272</v>
      </c>
      <c r="C18417" s="417" t="s">
        <v>267</v>
      </c>
      <c r="D18417" s="419" t="n">
        <v>228.88</v>
      </c>
    </row>
    <row r="18418" s="399" customFormat="true" ht="15" hidden="false" customHeight="true" outlineLevel="0" collapsed="false">
      <c r="A18418" s="416" t="s">
        <v>22273</v>
      </c>
      <c r="B18418" s="416" t="s">
        <v>22274</v>
      </c>
      <c r="C18418" s="417" t="s">
        <v>267</v>
      </c>
      <c r="D18418" s="418" t="n">
        <v>1348.15</v>
      </c>
    </row>
    <row r="18419" s="399" customFormat="true" ht="15" hidden="false" customHeight="true" outlineLevel="0" collapsed="false">
      <c r="A18419" s="416" t="s">
        <v>22275</v>
      </c>
      <c r="B18419" s="416" t="s">
        <v>22276</v>
      </c>
      <c r="C18419" s="417" t="s">
        <v>76</v>
      </c>
      <c r="D18419" s="418" t="n">
        <v>4553.53</v>
      </c>
    </row>
    <row r="18420" s="399" customFormat="true" ht="15" hidden="false" customHeight="true" outlineLevel="0" collapsed="false">
      <c r="A18420" s="416" t="s">
        <v>22277</v>
      </c>
      <c r="B18420" s="416" t="s">
        <v>22278</v>
      </c>
      <c r="C18420" s="417" t="s">
        <v>274</v>
      </c>
      <c r="D18420" s="418" t="n">
        <v>4983.51</v>
      </c>
    </row>
    <row r="18421" s="399" customFormat="true" ht="15" hidden="false" customHeight="true" outlineLevel="0" collapsed="false">
      <c r="A18421" s="416" t="s">
        <v>22279</v>
      </c>
      <c r="B18421" s="416" t="s">
        <v>22280</v>
      </c>
      <c r="C18421" s="417" t="s">
        <v>267</v>
      </c>
      <c r="D18421" s="419" t="n">
        <v>143.34</v>
      </c>
    </row>
    <row r="18422" s="399" customFormat="true" ht="15" hidden="false" customHeight="true" outlineLevel="0" collapsed="false">
      <c r="A18422" s="416" t="s">
        <v>22281</v>
      </c>
      <c r="B18422" s="416" t="s">
        <v>22282</v>
      </c>
      <c r="C18422" s="417" t="s">
        <v>267</v>
      </c>
      <c r="D18422" s="419" t="n">
        <v>168.65</v>
      </c>
    </row>
    <row r="18423" s="399" customFormat="true" ht="15" hidden="false" customHeight="true" outlineLevel="0" collapsed="false">
      <c r="A18423" s="416" t="s">
        <v>22283</v>
      </c>
      <c r="B18423" s="416" t="s">
        <v>22284</v>
      </c>
      <c r="C18423" s="417" t="s">
        <v>267</v>
      </c>
      <c r="D18423" s="419" t="n">
        <v>416.94</v>
      </c>
    </row>
    <row r="18424" s="399" customFormat="true" ht="15" hidden="false" customHeight="true" outlineLevel="0" collapsed="false">
      <c r="A18424" s="416" t="s">
        <v>22285</v>
      </c>
      <c r="B18424" s="416" t="s">
        <v>22286</v>
      </c>
      <c r="C18424" s="417" t="s">
        <v>267</v>
      </c>
      <c r="D18424" s="419" t="n">
        <v>335.91</v>
      </c>
    </row>
    <row r="18425" s="399" customFormat="true" ht="15" hidden="false" customHeight="true" outlineLevel="0" collapsed="false">
      <c r="A18425" s="416" t="s">
        <v>22287</v>
      </c>
      <c r="B18425" s="416" t="s">
        <v>22288</v>
      </c>
      <c r="C18425" s="417" t="s">
        <v>76</v>
      </c>
      <c r="D18425" s="418" t="n">
        <v>3724.69</v>
      </c>
    </row>
    <row r="18426" s="399" customFormat="true" ht="15" hidden="false" customHeight="true" outlineLevel="0" collapsed="false">
      <c r="A18426" s="416" t="s">
        <v>22289</v>
      </c>
      <c r="B18426" s="416" t="s">
        <v>22290</v>
      </c>
      <c r="C18426" s="417" t="s">
        <v>76</v>
      </c>
      <c r="D18426" s="418" t="n">
        <v>2323.43</v>
      </c>
    </row>
    <row r="18427" s="399" customFormat="true" ht="15" hidden="false" customHeight="true" outlineLevel="0" collapsed="false">
      <c r="A18427" s="416" t="s">
        <v>22291</v>
      </c>
      <c r="B18427" s="416" t="s">
        <v>22292</v>
      </c>
      <c r="C18427" s="417" t="s">
        <v>76</v>
      </c>
      <c r="D18427" s="418" t="n">
        <v>1822.82</v>
      </c>
    </row>
    <row r="18428" s="399" customFormat="true" ht="15" hidden="false" customHeight="true" outlineLevel="0" collapsed="false">
      <c r="A18428" s="416" t="s">
        <v>22293</v>
      </c>
      <c r="B18428" s="416" t="s">
        <v>22294</v>
      </c>
      <c r="C18428" s="417" t="s">
        <v>76</v>
      </c>
      <c r="D18428" s="418" t="n">
        <v>1780.7</v>
      </c>
    </row>
    <row r="18429" s="399" customFormat="true" ht="15" hidden="false" customHeight="true" outlineLevel="0" collapsed="false">
      <c r="A18429" s="416" t="s">
        <v>22295</v>
      </c>
      <c r="B18429" s="416" t="s">
        <v>22296</v>
      </c>
      <c r="C18429" s="417" t="s">
        <v>76</v>
      </c>
      <c r="D18429" s="418" t="n">
        <v>2365.56</v>
      </c>
    </row>
    <row r="18430" s="399" customFormat="true" ht="15" hidden="false" customHeight="true" outlineLevel="0" collapsed="false">
      <c r="A18430" s="416" t="s">
        <v>22297</v>
      </c>
      <c r="B18430" s="416" t="s">
        <v>22298</v>
      </c>
      <c r="C18430" s="417" t="s">
        <v>76</v>
      </c>
      <c r="D18430" s="418" t="n">
        <v>4027.66</v>
      </c>
    </row>
    <row r="18431" s="399" customFormat="true" ht="15" hidden="false" customHeight="true" outlineLevel="0" collapsed="false">
      <c r="A18431" s="416" t="s">
        <v>22299</v>
      </c>
      <c r="B18431" s="416" t="s">
        <v>22300</v>
      </c>
      <c r="C18431" s="417" t="s">
        <v>76</v>
      </c>
      <c r="D18431" s="418" t="n">
        <v>2749.79</v>
      </c>
    </row>
    <row r="18432" s="399" customFormat="true" ht="15" hidden="false" customHeight="true" outlineLevel="0" collapsed="false">
      <c r="A18432" s="416" t="s">
        <v>22301</v>
      </c>
      <c r="B18432" s="416" t="s">
        <v>22302</v>
      </c>
      <c r="C18432" s="417" t="s">
        <v>76</v>
      </c>
      <c r="D18432" s="418" t="n">
        <v>2002.76</v>
      </c>
    </row>
    <row r="18433" s="399" customFormat="true" ht="15" hidden="false" customHeight="true" outlineLevel="0" collapsed="false">
      <c r="A18433" s="416" t="s">
        <v>22303</v>
      </c>
      <c r="B18433" s="416" t="s">
        <v>22304</v>
      </c>
      <c r="C18433" s="417" t="s">
        <v>76</v>
      </c>
      <c r="D18433" s="418" t="n">
        <v>1616.54</v>
      </c>
    </row>
    <row r="18434" s="399" customFormat="true" ht="15" hidden="false" customHeight="true" outlineLevel="0" collapsed="false">
      <c r="A18434" s="416" t="s">
        <v>22305</v>
      </c>
      <c r="B18434" s="416" t="s">
        <v>22306</v>
      </c>
      <c r="C18434" s="417" t="s">
        <v>76</v>
      </c>
      <c r="D18434" s="418" t="n">
        <v>1425.89</v>
      </c>
    </row>
    <row r="18435" s="399" customFormat="true" ht="15" hidden="false" customHeight="true" outlineLevel="0" collapsed="false">
      <c r="A18435" s="416" t="s">
        <v>22307</v>
      </c>
      <c r="B18435" s="416" t="s">
        <v>22308</v>
      </c>
      <c r="C18435" s="417" t="s">
        <v>76</v>
      </c>
      <c r="D18435" s="418" t="n">
        <v>1269.49</v>
      </c>
    </row>
    <row r="18436" s="399" customFormat="true" ht="15" hidden="false" customHeight="true" outlineLevel="0" collapsed="false">
      <c r="A18436" s="416" t="s">
        <v>22309</v>
      </c>
      <c r="B18436" s="416" t="s">
        <v>22310</v>
      </c>
      <c r="C18436" s="417" t="s">
        <v>76</v>
      </c>
      <c r="D18436" s="418" t="n">
        <v>1519.07</v>
      </c>
    </row>
    <row r="18437" s="399" customFormat="true" ht="15" hidden="false" customHeight="true" outlineLevel="0" collapsed="false">
      <c r="A18437" s="416" t="s">
        <v>22311</v>
      </c>
      <c r="B18437" s="416" t="s">
        <v>22312</v>
      </c>
      <c r="C18437" s="417" t="s">
        <v>76</v>
      </c>
      <c r="D18437" s="418" t="n">
        <v>1264.45</v>
      </c>
    </row>
    <row r="18438" s="399" customFormat="true" ht="15" hidden="false" customHeight="true" outlineLevel="0" collapsed="false">
      <c r="A18438" s="416" t="s">
        <v>22313</v>
      </c>
      <c r="B18438" s="416" t="s">
        <v>22314</v>
      </c>
      <c r="C18438" s="417" t="s">
        <v>267</v>
      </c>
      <c r="D18438" s="419" t="n">
        <v>254.16</v>
      </c>
    </row>
    <row r="18439" s="399" customFormat="true" ht="15" hidden="false" customHeight="true" outlineLevel="0" collapsed="false">
      <c r="A18439" s="416" t="s">
        <v>22315</v>
      </c>
      <c r="B18439" s="416" t="s">
        <v>22316</v>
      </c>
      <c r="C18439" s="417" t="s">
        <v>267</v>
      </c>
      <c r="D18439" s="419" t="n">
        <v>383.18</v>
      </c>
    </row>
    <row r="18440" s="399" customFormat="true" ht="15" hidden="false" customHeight="true" outlineLevel="0" collapsed="false">
      <c r="A18440" s="414" t="s">
        <v>22317</v>
      </c>
      <c r="B18440" s="414" t="s">
        <v>22318</v>
      </c>
      <c r="C18440" s="415"/>
      <c r="D18440" s="415"/>
    </row>
    <row r="18441" s="399" customFormat="true" ht="15" hidden="false" customHeight="true" outlineLevel="0" collapsed="false">
      <c r="A18441" s="416" t="s">
        <v>22319</v>
      </c>
      <c r="B18441" s="416" t="s">
        <v>22320</v>
      </c>
      <c r="C18441" s="417" t="s">
        <v>267</v>
      </c>
      <c r="D18441" s="418" t="n">
        <v>5458.21</v>
      </c>
    </row>
    <row r="18442" s="399" customFormat="true" ht="15" hidden="false" customHeight="true" outlineLevel="0" collapsed="false">
      <c r="A18442" s="416" t="s">
        <v>22321</v>
      </c>
      <c r="B18442" s="416" t="s">
        <v>22322</v>
      </c>
      <c r="C18442" s="417" t="s">
        <v>267</v>
      </c>
      <c r="D18442" s="418" t="n">
        <v>20286.63</v>
      </c>
    </row>
    <row r="18443" s="399" customFormat="true" ht="15" hidden="false" customHeight="true" outlineLevel="0" collapsed="false">
      <c r="A18443" s="416" t="s">
        <v>22323</v>
      </c>
      <c r="B18443" s="416" t="s">
        <v>22324</v>
      </c>
      <c r="C18443" s="417" t="s">
        <v>267</v>
      </c>
      <c r="D18443" s="418" t="n">
        <v>10019.67</v>
      </c>
    </row>
    <row r="18444" s="399" customFormat="true" ht="15" hidden="false" customHeight="true" outlineLevel="0" collapsed="false">
      <c r="A18444" s="416" t="s">
        <v>22325</v>
      </c>
      <c r="B18444" s="416" t="s">
        <v>22326</v>
      </c>
      <c r="C18444" s="417" t="s">
        <v>267</v>
      </c>
      <c r="D18444" s="418" t="n">
        <v>7377.8</v>
      </c>
    </row>
    <row r="18445" s="399" customFormat="true" ht="15" hidden="false" customHeight="true" outlineLevel="0" collapsed="false">
      <c r="A18445" s="409" t="s">
        <v>14741</v>
      </c>
      <c r="B18445" s="410" t="s">
        <v>262</v>
      </c>
      <c r="C18445" s="411" t="s">
        <v>14742</v>
      </c>
      <c r="D18445" s="412" t="s">
        <v>14743</v>
      </c>
    </row>
    <row r="18446" s="399" customFormat="true" ht="15" hidden="false" customHeight="true" outlineLevel="0" collapsed="false">
      <c r="A18446" s="416" t="s">
        <v>22327</v>
      </c>
      <c r="B18446" s="416" t="s">
        <v>22328</v>
      </c>
      <c r="C18446" s="417" t="s">
        <v>267</v>
      </c>
      <c r="D18446" s="418" t="n">
        <v>3972.91</v>
      </c>
    </row>
    <row r="18447" s="399" customFormat="true" ht="15" hidden="false" customHeight="true" outlineLevel="0" collapsed="false">
      <c r="A18447" s="416" t="s">
        <v>22329</v>
      </c>
      <c r="B18447" s="416" t="s">
        <v>22330</v>
      </c>
      <c r="C18447" s="417" t="s">
        <v>267</v>
      </c>
      <c r="D18447" s="418" t="n">
        <v>4187.06</v>
      </c>
    </row>
    <row r="18448" s="399" customFormat="true" ht="15" hidden="false" customHeight="true" outlineLevel="0" collapsed="false">
      <c r="A18448" s="416" t="s">
        <v>22331</v>
      </c>
      <c r="B18448" s="416" t="s">
        <v>22332</v>
      </c>
      <c r="C18448" s="417" t="s">
        <v>267</v>
      </c>
      <c r="D18448" s="418" t="n">
        <v>15097.6</v>
      </c>
    </row>
    <row r="18449" s="399" customFormat="true" ht="15" hidden="false" customHeight="true" outlineLevel="0" collapsed="false">
      <c r="A18449" s="414" t="s">
        <v>22333</v>
      </c>
      <c r="B18449" s="414" t="s">
        <v>22334</v>
      </c>
      <c r="C18449" s="415"/>
      <c r="D18449" s="415"/>
    </row>
    <row r="18450" s="399" customFormat="true" ht="15" hidden="false" customHeight="true" outlineLevel="0" collapsed="false">
      <c r="A18450" s="416" t="s">
        <v>22335</v>
      </c>
      <c r="B18450" s="416" t="s">
        <v>22336</v>
      </c>
      <c r="C18450" s="417" t="s">
        <v>267</v>
      </c>
      <c r="D18450" s="419" t="n">
        <v>154.62</v>
      </c>
    </row>
    <row r="18451" s="399" customFormat="true" ht="15" hidden="false" customHeight="true" outlineLevel="0" collapsed="false">
      <c r="A18451" s="416" t="s">
        <v>22337</v>
      </c>
      <c r="B18451" s="416" t="s">
        <v>22338</v>
      </c>
      <c r="C18451" s="417" t="s">
        <v>267</v>
      </c>
      <c r="D18451" s="419" t="n">
        <v>24.1</v>
      </c>
    </row>
    <row r="18452" s="399" customFormat="true" ht="15" hidden="false" customHeight="true" outlineLevel="0" collapsed="false">
      <c r="A18452" s="416" t="s">
        <v>22339</v>
      </c>
      <c r="B18452" s="416" t="s">
        <v>22340</v>
      </c>
      <c r="C18452" s="417" t="s">
        <v>267</v>
      </c>
      <c r="D18452" s="419" t="n">
        <v>229.8</v>
      </c>
    </row>
    <row r="18453" s="399" customFormat="true" ht="15" hidden="false" customHeight="true" outlineLevel="0" collapsed="false">
      <c r="A18453" s="416" t="s">
        <v>22341</v>
      </c>
      <c r="B18453" s="416" t="s">
        <v>22342</v>
      </c>
      <c r="C18453" s="417" t="s">
        <v>267</v>
      </c>
      <c r="D18453" s="418" t="n">
        <v>2230.66</v>
      </c>
    </row>
    <row r="18454" s="399" customFormat="true" ht="15" hidden="false" customHeight="true" outlineLevel="0" collapsed="false">
      <c r="A18454" s="416" t="s">
        <v>22343</v>
      </c>
      <c r="B18454" s="416" t="s">
        <v>22344</v>
      </c>
      <c r="C18454" s="417" t="s">
        <v>267</v>
      </c>
      <c r="D18454" s="418" t="n">
        <v>2463.01</v>
      </c>
    </row>
    <row r="18455" s="399" customFormat="true" ht="15" hidden="false" customHeight="true" outlineLevel="0" collapsed="false">
      <c r="A18455" s="416" t="s">
        <v>22345</v>
      </c>
      <c r="B18455" s="416" t="s">
        <v>22346</v>
      </c>
      <c r="C18455" s="417" t="s">
        <v>267</v>
      </c>
      <c r="D18455" s="418" t="n">
        <v>1100.23</v>
      </c>
    </row>
    <row r="18456" s="399" customFormat="true" ht="15" hidden="false" customHeight="true" outlineLevel="0" collapsed="false">
      <c r="A18456" s="416" t="s">
        <v>22347</v>
      </c>
      <c r="B18456" s="416" t="s">
        <v>22348</v>
      </c>
      <c r="C18456" s="417" t="s">
        <v>267</v>
      </c>
      <c r="D18456" s="418" t="n">
        <v>3022.78</v>
      </c>
    </row>
    <row r="18457" s="399" customFormat="true" ht="15" hidden="false" customHeight="true" outlineLevel="0" collapsed="false">
      <c r="A18457" s="416" t="s">
        <v>22349</v>
      </c>
      <c r="B18457" s="416" t="s">
        <v>22350</v>
      </c>
      <c r="C18457" s="417" t="s">
        <v>267</v>
      </c>
      <c r="D18457" s="419" t="n">
        <v>365.99</v>
      </c>
    </row>
    <row r="18458" s="399" customFormat="true" ht="15" hidden="false" customHeight="true" outlineLevel="0" collapsed="false">
      <c r="A18458" s="416" t="s">
        <v>22351</v>
      </c>
      <c r="B18458" s="416" t="s">
        <v>22352</v>
      </c>
      <c r="C18458" s="417" t="s">
        <v>267</v>
      </c>
      <c r="D18458" s="418" t="n">
        <v>2514.68</v>
      </c>
    </row>
    <row r="18459" s="399" customFormat="true" ht="15" hidden="false" customHeight="true" outlineLevel="0" collapsed="false">
      <c r="A18459" s="416" t="s">
        <v>22353</v>
      </c>
      <c r="B18459" s="416" t="s">
        <v>22354</v>
      </c>
      <c r="C18459" s="417" t="s">
        <v>267</v>
      </c>
      <c r="D18459" s="418" t="n">
        <v>1155.07</v>
      </c>
    </row>
    <row r="18460" s="399" customFormat="true" ht="15" hidden="false" customHeight="true" outlineLevel="0" collapsed="false">
      <c r="A18460" s="416" t="s">
        <v>22355</v>
      </c>
      <c r="B18460" s="416" t="s">
        <v>22356</v>
      </c>
      <c r="C18460" s="417" t="s">
        <v>267</v>
      </c>
      <c r="D18460" s="418" t="n">
        <v>2554.5</v>
      </c>
    </row>
    <row r="18461" s="399" customFormat="true" ht="15" hidden="false" customHeight="true" outlineLevel="0" collapsed="false">
      <c r="A18461" s="416" t="s">
        <v>22357</v>
      </c>
      <c r="B18461" s="416" t="s">
        <v>22358</v>
      </c>
      <c r="C18461" s="417" t="s">
        <v>267</v>
      </c>
      <c r="D18461" s="419" t="n">
        <v>134.42</v>
      </c>
    </row>
    <row r="18462" s="399" customFormat="true" ht="15" hidden="false" customHeight="true" outlineLevel="0" collapsed="false">
      <c r="A18462" s="416" t="s">
        <v>22359</v>
      </c>
      <c r="B18462" s="416" t="s">
        <v>22360</v>
      </c>
      <c r="C18462" s="417" t="s">
        <v>267</v>
      </c>
      <c r="D18462" s="419" t="n">
        <v>323.57</v>
      </c>
    </row>
    <row r="18463" s="399" customFormat="true" ht="15" hidden="false" customHeight="true" outlineLevel="0" collapsed="false">
      <c r="A18463" s="416" t="s">
        <v>22361</v>
      </c>
      <c r="B18463" s="416" t="s">
        <v>22362</v>
      </c>
      <c r="C18463" s="417" t="s">
        <v>267</v>
      </c>
      <c r="D18463" s="418" t="n">
        <v>1670.93</v>
      </c>
    </row>
    <row r="18464" s="399" customFormat="true" ht="15" hidden="false" customHeight="true" outlineLevel="0" collapsed="false">
      <c r="A18464" s="416" t="s">
        <v>22363</v>
      </c>
      <c r="B18464" s="416" t="s">
        <v>22364</v>
      </c>
      <c r="C18464" s="417" t="s">
        <v>267</v>
      </c>
      <c r="D18464" s="419" t="n">
        <v>384.42</v>
      </c>
    </row>
    <row r="18465" s="399" customFormat="true" ht="15" hidden="false" customHeight="true" outlineLevel="0" collapsed="false">
      <c r="A18465" s="416" t="s">
        <v>22365</v>
      </c>
      <c r="B18465" s="416" t="s">
        <v>22366</v>
      </c>
      <c r="C18465" s="417" t="s">
        <v>267</v>
      </c>
      <c r="D18465" s="419" t="n">
        <v>279.5</v>
      </c>
    </row>
    <row r="18466" s="399" customFormat="true" ht="15" hidden="false" customHeight="true" outlineLevel="0" collapsed="false">
      <c r="A18466" s="416" t="s">
        <v>22367</v>
      </c>
      <c r="B18466" s="416" t="s">
        <v>22368</v>
      </c>
      <c r="C18466" s="417" t="s">
        <v>267</v>
      </c>
      <c r="D18466" s="419" t="n">
        <v>142.35</v>
      </c>
    </row>
    <row r="18467" s="399" customFormat="true" ht="15" hidden="false" customHeight="true" outlineLevel="0" collapsed="false">
      <c r="A18467" s="416" t="s">
        <v>22369</v>
      </c>
      <c r="B18467" s="416" t="s">
        <v>22370</v>
      </c>
      <c r="C18467" s="417" t="s">
        <v>267</v>
      </c>
      <c r="D18467" s="418" t="n">
        <v>1250.19</v>
      </c>
    </row>
    <row r="18468" s="399" customFormat="true" ht="15" hidden="false" customHeight="true" outlineLevel="0" collapsed="false">
      <c r="A18468" s="416" t="s">
        <v>22371</v>
      </c>
      <c r="B18468" s="416" t="s">
        <v>22372</v>
      </c>
      <c r="C18468" s="417" t="s">
        <v>267</v>
      </c>
      <c r="D18468" s="418" t="n">
        <v>1096.95</v>
      </c>
    </row>
    <row r="18469" s="399" customFormat="true" ht="15" hidden="false" customHeight="true" outlineLevel="0" collapsed="false">
      <c r="A18469" s="416" t="s">
        <v>22373</v>
      </c>
      <c r="B18469" s="416" t="s">
        <v>22374</v>
      </c>
      <c r="C18469" s="417" t="s">
        <v>267</v>
      </c>
      <c r="D18469" s="418" t="n">
        <v>1890.84</v>
      </c>
    </row>
    <row r="18470" s="399" customFormat="true" ht="15" hidden="false" customHeight="true" outlineLevel="0" collapsed="false">
      <c r="A18470" s="416" t="s">
        <v>22375</v>
      </c>
      <c r="B18470" s="416" t="s">
        <v>22376</v>
      </c>
      <c r="C18470" s="417" t="s">
        <v>267</v>
      </c>
      <c r="D18470" s="418" t="n">
        <v>5680.82</v>
      </c>
    </row>
    <row r="18471" s="399" customFormat="true" ht="15" hidden="false" customHeight="true" outlineLevel="0" collapsed="false">
      <c r="A18471" s="416" t="s">
        <v>22377</v>
      </c>
      <c r="B18471" s="416" t="s">
        <v>22378</v>
      </c>
      <c r="C18471" s="417" t="s">
        <v>267</v>
      </c>
      <c r="D18471" s="418" t="n">
        <v>3665.32</v>
      </c>
    </row>
    <row r="18472" s="399" customFormat="true" ht="15" hidden="false" customHeight="true" outlineLevel="0" collapsed="false">
      <c r="A18472" s="416" t="s">
        <v>22379</v>
      </c>
      <c r="B18472" s="416" t="s">
        <v>22380</v>
      </c>
      <c r="C18472" s="417" t="s">
        <v>267</v>
      </c>
      <c r="D18472" s="418" t="n">
        <v>3929.61</v>
      </c>
    </row>
    <row r="18473" s="399" customFormat="true" ht="15" hidden="false" customHeight="true" outlineLevel="0" collapsed="false">
      <c r="A18473" s="416" t="s">
        <v>22381</v>
      </c>
      <c r="B18473" s="416" t="s">
        <v>22382</v>
      </c>
      <c r="C18473" s="417" t="s">
        <v>267</v>
      </c>
      <c r="D18473" s="418" t="n">
        <v>1034.52</v>
      </c>
    </row>
    <row r="18474" s="399" customFormat="true" ht="15" hidden="false" customHeight="true" outlineLevel="0" collapsed="false">
      <c r="A18474" s="414" t="s">
        <v>22383</v>
      </c>
      <c r="B18474" s="414" t="s">
        <v>22384</v>
      </c>
      <c r="C18474" s="415"/>
      <c r="D18474" s="415"/>
    </row>
    <row r="18475" s="399" customFormat="true" ht="15" hidden="false" customHeight="true" outlineLevel="0" collapsed="false">
      <c r="A18475" s="416" t="s">
        <v>22385</v>
      </c>
      <c r="B18475" s="416" t="s">
        <v>22386</v>
      </c>
      <c r="C18475" s="417" t="s">
        <v>11250</v>
      </c>
      <c r="D18475" s="418" t="n">
        <v>1041.06</v>
      </c>
    </row>
    <row r="18476" s="399" customFormat="true" ht="15" hidden="false" customHeight="true" outlineLevel="0" collapsed="false">
      <c r="A18476" s="416" t="s">
        <v>22387</v>
      </c>
      <c r="B18476" s="416" t="s">
        <v>22388</v>
      </c>
      <c r="C18476" s="417" t="s">
        <v>11250</v>
      </c>
      <c r="D18476" s="418" t="n">
        <v>1261.99</v>
      </c>
    </row>
    <row r="18477" s="399" customFormat="true" ht="15" hidden="false" customHeight="true" outlineLevel="0" collapsed="false">
      <c r="A18477" s="416" t="s">
        <v>22389</v>
      </c>
      <c r="B18477" s="416" t="s">
        <v>22390</v>
      </c>
      <c r="C18477" s="417" t="s">
        <v>11250</v>
      </c>
      <c r="D18477" s="418" t="n">
        <v>1845.73</v>
      </c>
    </row>
    <row r="18478" s="399" customFormat="true" ht="15" hidden="false" customHeight="true" outlineLevel="0" collapsed="false">
      <c r="A18478" s="416" t="s">
        <v>22391</v>
      </c>
      <c r="B18478" s="416" t="s">
        <v>22392</v>
      </c>
      <c r="C18478" s="417" t="s">
        <v>11250</v>
      </c>
      <c r="D18478" s="418" t="n">
        <v>2120.08</v>
      </c>
    </row>
    <row r="18479" s="399" customFormat="true" ht="15" hidden="false" customHeight="true" outlineLevel="0" collapsed="false">
      <c r="A18479" s="416" t="s">
        <v>22393</v>
      </c>
      <c r="B18479" s="416" t="s">
        <v>22394</v>
      </c>
      <c r="C18479" s="417" t="s">
        <v>11250</v>
      </c>
      <c r="D18479" s="418" t="n">
        <v>2438.89</v>
      </c>
    </row>
    <row r="18480" s="399" customFormat="true" ht="15" hidden="false" customHeight="true" outlineLevel="0" collapsed="false">
      <c r="A18480" s="416" t="s">
        <v>22395</v>
      </c>
      <c r="B18480" s="416" t="s">
        <v>22396</v>
      </c>
      <c r="C18480" s="417" t="s">
        <v>11250</v>
      </c>
      <c r="D18480" s="418" t="n">
        <v>3267.68</v>
      </c>
    </row>
    <row r="18481" s="399" customFormat="true" ht="15" hidden="false" customHeight="true" outlineLevel="0" collapsed="false">
      <c r="A18481" s="416" t="s">
        <v>22397</v>
      </c>
      <c r="B18481" s="416" t="s">
        <v>22398</v>
      </c>
      <c r="C18481" s="417" t="s">
        <v>532</v>
      </c>
      <c r="D18481" s="419" t="n">
        <v>48.23</v>
      </c>
    </row>
    <row r="18482" s="399" customFormat="true" ht="15" hidden="false" customHeight="true" outlineLevel="0" collapsed="false">
      <c r="A18482" s="416" t="s">
        <v>22399</v>
      </c>
      <c r="B18482" s="416" t="s">
        <v>22400</v>
      </c>
      <c r="C18482" s="417" t="s">
        <v>267</v>
      </c>
      <c r="D18482" s="419" t="n">
        <v>185.13</v>
      </c>
    </row>
    <row r="18483" s="399" customFormat="true" ht="15" hidden="false" customHeight="true" outlineLevel="0" collapsed="false">
      <c r="A18483" s="421" t="n">
        <v>62</v>
      </c>
      <c r="B18483" s="414" t="s">
        <v>22401</v>
      </c>
      <c r="C18483" s="415"/>
      <c r="D18483" s="415"/>
    </row>
    <row r="18484" s="399" customFormat="true" ht="15" hidden="false" customHeight="true" outlineLevel="0" collapsed="false">
      <c r="A18484" s="409" t="s">
        <v>14741</v>
      </c>
      <c r="B18484" s="410" t="s">
        <v>262</v>
      </c>
      <c r="C18484" s="411" t="s">
        <v>14742</v>
      </c>
      <c r="D18484" s="412" t="s">
        <v>14743</v>
      </c>
    </row>
    <row r="18485" s="399" customFormat="true" ht="15" hidden="false" customHeight="true" outlineLevel="0" collapsed="false">
      <c r="A18485" s="414" t="s">
        <v>22402</v>
      </c>
      <c r="B18485" s="414" t="s">
        <v>22403</v>
      </c>
      <c r="C18485" s="415"/>
      <c r="D18485" s="415"/>
    </row>
    <row r="18486" s="399" customFormat="true" ht="15" hidden="false" customHeight="true" outlineLevel="0" collapsed="false">
      <c r="A18486" s="416" t="s">
        <v>22404</v>
      </c>
      <c r="B18486" s="416" t="s">
        <v>22405</v>
      </c>
      <c r="C18486" s="417" t="s">
        <v>267</v>
      </c>
      <c r="D18486" s="418" t="n">
        <v>6562.53</v>
      </c>
    </row>
    <row r="18487" s="399" customFormat="true" ht="15" hidden="false" customHeight="true" outlineLevel="0" collapsed="false">
      <c r="A18487" s="416" t="s">
        <v>22406</v>
      </c>
      <c r="B18487" s="416" t="s">
        <v>22407</v>
      </c>
      <c r="C18487" s="417" t="s">
        <v>274</v>
      </c>
      <c r="D18487" s="418" t="n">
        <v>2690.52</v>
      </c>
    </row>
    <row r="18488" s="399" customFormat="true" ht="15" hidden="false" customHeight="true" outlineLevel="0" collapsed="false">
      <c r="A18488" s="416" t="s">
        <v>22408</v>
      </c>
      <c r="B18488" s="416" t="s">
        <v>22409</v>
      </c>
      <c r="C18488" s="417" t="s">
        <v>274</v>
      </c>
      <c r="D18488" s="418" t="n">
        <v>3054.38</v>
      </c>
    </row>
    <row r="18489" s="399" customFormat="true" ht="15" hidden="false" customHeight="true" outlineLevel="0" collapsed="false">
      <c r="A18489" s="414" t="s">
        <v>22410</v>
      </c>
      <c r="B18489" s="414" t="s">
        <v>22411</v>
      </c>
      <c r="C18489" s="415"/>
      <c r="D18489" s="415"/>
    </row>
    <row r="18490" s="399" customFormat="true" ht="15" hidden="false" customHeight="true" outlineLevel="0" collapsed="false">
      <c r="A18490" s="416" t="s">
        <v>22412</v>
      </c>
      <c r="B18490" s="416" t="s">
        <v>22413</v>
      </c>
      <c r="C18490" s="417" t="s">
        <v>76</v>
      </c>
      <c r="D18490" s="418" t="n">
        <v>10643.63</v>
      </c>
    </row>
    <row r="18491" s="399" customFormat="true" ht="15" hidden="false" customHeight="true" outlineLevel="0" collapsed="false">
      <c r="A18491" s="416" t="s">
        <v>22414</v>
      </c>
      <c r="B18491" s="416" t="s">
        <v>22415</v>
      </c>
      <c r="C18491" s="417" t="s">
        <v>76</v>
      </c>
      <c r="D18491" s="418" t="n">
        <v>8882.78</v>
      </c>
    </row>
    <row r="18492" s="399" customFormat="true" ht="15" hidden="false" customHeight="true" outlineLevel="0" collapsed="false">
      <c r="A18492" s="416" t="s">
        <v>22416</v>
      </c>
      <c r="B18492" s="416" t="s">
        <v>22417</v>
      </c>
      <c r="C18492" s="417" t="s">
        <v>76</v>
      </c>
      <c r="D18492" s="418" t="n">
        <v>4561.62</v>
      </c>
    </row>
    <row r="18493" s="399" customFormat="true" ht="15" hidden="false" customHeight="true" outlineLevel="0" collapsed="false">
      <c r="A18493" s="421" t="n">
        <v>65</v>
      </c>
      <c r="B18493" s="414" t="s">
        <v>22418</v>
      </c>
      <c r="C18493" s="415"/>
      <c r="D18493" s="415"/>
    </row>
    <row r="18494" s="399" customFormat="true" ht="15" hidden="false" customHeight="true" outlineLevel="0" collapsed="false">
      <c r="A18494" s="414" t="s">
        <v>22419</v>
      </c>
      <c r="B18494" s="414" t="s">
        <v>22420</v>
      </c>
      <c r="C18494" s="415"/>
      <c r="D18494" s="415"/>
    </row>
    <row r="18495" s="399" customFormat="true" ht="15" hidden="false" customHeight="true" outlineLevel="0" collapsed="false">
      <c r="A18495" s="416" t="s">
        <v>22421</v>
      </c>
      <c r="B18495" s="416" t="s">
        <v>22422</v>
      </c>
      <c r="C18495" s="417" t="s">
        <v>76</v>
      </c>
      <c r="D18495" s="418" t="n">
        <v>2148.86</v>
      </c>
    </row>
    <row r="18496" s="399" customFormat="true" ht="15" hidden="false" customHeight="true" outlineLevel="0" collapsed="false">
      <c r="A18496" s="414" t="s">
        <v>22423</v>
      </c>
      <c r="B18496" s="414" t="s">
        <v>22424</v>
      </c>
      <c r="C18496" s="415"/>
      <c r="D18496" s="415"/>
    </row>
    <row r="18497" s="399" customFormat="true" ht="15" hidden="false" customHeight="true" outlineLevel="0" collapsed="false">
      <c r="A18497" s="416" t="s">
        <v>22425</v>
      </c>
      <c r="B18497" s="416" t="s">
        <v>22426</v>
      </c>
      <c r="C18497" s="417" t="s">
        <v>76</v>
      </c>
      <c r="D18497" s="418" t="n">
        <v>2589.89</v>
      </c>
    </row>
    <row r="18498" s="399" customFormat="true" ht="15" hidden="false" customHeight="true" outlineLevel="0" collapsed="false">
      <c r="A18498" s="421" t="n">
        <v>66</v>
      </c>
      <c r="B18498" s="414" t="s">
        <v>22427</v>
      </c>
      <c r="C18498" s="415"/>
      <c r="D18498" s="415"/>
    </row>
    <row r="18499" s="399" customFormat="true" ht="15" hidden="false" customHeight="true" outlineLevel="0" collapsed="false">
      <c r="A18499" s="414" t="s">
        <v>22428</v>
      </c>
      <c r="B18499" s="414" t="s">
        <v>22429</v>
      </c>
      <c r="C18499" s="415"/>
      <c r="D18499" s="415"/>
    </row>
    <row r="18500" s="399" customFormat="true" ht="15" hidden="false" customHeight="true" outlineLevel="0" collapsed="false">
      <c r="A18500" s="416" t="s">
        <v>22430</v>
      </c>
      <c r="B18500" s="416" t="s">
        <v>22431</v>
      </c>
      <c r="C18500" s="417" t="s">
        <v>267</v>
      </c>
      <c r="D18500" s="419" t="n">
        <v>868.99</v>
      </c>
    </row>
    <row r="18501" s="399" customFormat="true" ht="15" hidden="false" customHeight="true" outlineLevel="0" collapsed="false">
      <c r="A18501" s="416" t="s">
        <v>22432</v>
      </c>
      <c r="B18501" s="416" t="s">
        <v>22433</v>
      </c>
      <c r="C18501" s="417" t="s">
        <v>267</v>
      </c>
      <c r="D18501" s="418" t="n">
        <v>14009.06</v>
      </c>
    </row>
    <row r="18502" s="399" customFormat="true" ht="15" hidden="false" customHeight="true" outlineLevel="0" collapsed="false">
      <c r="A18502" s="416" t="s">
        <v>22434</v>
      </c>
      <c r="B18502" s="416" t="s">
        <v>22435</v>
      </c>
      <c r="C18502" s="417" t="s">
        <v>11250</v>
      </c>
      <c r="D18502" s="419" t="n">
        <v>239.29</v>
      </c>
    </row>
    <row r="18503" s="399" customFormat="true" ht="15" hidden="false" customHeight="true" outlineLevel="0" collapsed="false">
      <c r="A18503" s="416" t="s">
        <v>22436</v>
      </c>
      <c r="B18503" s="416" t="s">
        <v>22437</v>
      </c>
      <c r="C18503" s="417" t="s">
        <v>11250</v>
      </c>
      <c r="D18503" s="418" t="n">
        <v>1895.81</v>
      </c>
    </row>
    <row r="18504" s="399" customFormat="true" ht="15" hidden="false" customHeight="true" outlineLevel="0" collapsed="false">
      <c r="A18504" s="416" t="s">
        <v>22438</v>
      </c>
      <c r="B18504" s="416" t="s">
        <v>22439</v>
      </c>
      <c r="C18504" s="417" t="s">
        <v>11250</v>
      </c>
      <c r="D18504" s="418" t="n">
        <v>5860.44</v>
      </c>
    </row>
    <row r="18505" s="399" customFormat="true" ht="15" hidden="false" customHeight="true" outlineLevel="0" collapsed="false">
      <c r="A18505" s="416" t="s">
        <v>22440</v>
      </c>
      <c r="B18505" s="416" t="s">
        <v>22441</v>
      </c>
      <c r="C18505" s="417" t="s">
        <v>11250</v>
      </c>
      <c r="D18505" s="418" t="n">
        <v>1718.01</v>
      </c>
    </row>
    <row r="18506" s="399" customFormat="true" ht="15" hidden="false" customHeight="true" outlineLevel="0" collapsed="false">
      <c r="A18506" s="416" t="s">
        <v>22442</v>
      </c>
      <c r="B18506" s="416" t="s">
        <v>22443</v>
      </c>
      <c r="C18506" s="417" t="s">
        <v>267</v>
      </c>
      <c r="D18506" s="418" t="n">
        <v>2663.93</v>
      </c>
    </row>
    <row r="18507" s="399" customFormat="true" ht="15" hidden="false" customHeight="true" outlineLevel="0" collapsed="false">
      <c r="A18507" s="416" t="s">
        <v>22444</v>
      </c>
      <c r="B18507" s="416" t="s">
        <v>22445</v>
      </c>
      <c r="C18507" s="417" t="s">
        <v>11250</v>
      </c>
      <c r="D18507" s="418" t="n">
        <v>3943.24</v>
      </c>
    </row>
    <row r="18508" s="399" customFormat="true" ht="15" hidden="false" customHeight="true" outlineLevel="0" collapsed="false">
      <c r="A18508" s="414" t="s">
        <v>22446</v>
      </c>
      <c r="B18508" s="414" t="s">
        <v>22447</v>
      </c>
      <c r="C18508" s="415"/>
      <c r="D18508" s="415"/>
    </row>
    <row r="18509" s="399" customFormat="true" ht="15" hidden="false" customHeight="true" outlineLevel="0" collapsed="false">
      <c r="A18509" s="416" t="s">
        <v>22448</v>
      </c>
      <c r="B18509" s="416" t="s">
        <v>22449</v>
      </c>
      <c r="C18509" s="417" t="s">
        <v>267</v>
      </c>
      <c r="D18509" s="418" t="n">
        <v>4987.13</v>
      </c>
    </row>
    <row r="18510" s="399" customFormat="true" ht="15" hidden="false" customHeight="true" outlineLevel="0" collapsed="false">
      <c r="A18510" s="416" t="s">
        <v>22450</v>
      </c>
      <c r="B18510" s="416" t="s">
        <v>22451</v>
      </c>
      <c r="C18510" s="417" t="s">
        <v>267</v>
      </c>
      <c r="D18510" s="418" t="n">
        <v>1219.82</v>
      </c>
    </row>
    <row r="18511" s="399" customFormat="true" ht="15" hidden="false" customHeight="true" outlineLevel="0" collapsed="false">
      <c r="A18511" s="416" t="s">
        <v>22452</v>
      </c>
      <c r="B18511" s="416" t="s">
        <v>22453</v>
      </c>
      <c r="C18511" s="417" t="s">
        <v>267</v>
      </c>
      <c r="D18511" s="418" t="n">
        <v>1610.23</v>
      </c>
    </row>
    <row r="18512" s="399" customFormat="true" ht="15" hidden="false" customHeight="true" outlineLevel="0" collapsed="false">
      <c r="A18512" s="416" t="s">
        <v>22454</v>
      </c>
      <c r="B18512" s="416" t="s">
        <v>22455</v>
      </c>
      <c r="C18512" s="417" t="s">
        <v>267</v>
      </c>
      <c r="D18512" s="418" t="n">
        <v>1604.54</v>
      </c>
    </row>
    <row r="18513" s="399" customFormat="true" ht="15" hidden="false" customHeight="true" outlineLevel="0" collapsed="false">
      <c r="A18513" s="416" t="s">
        <v>22456</v>
      </c>
      <c r="B18513" s="416" t="s">
        <v>22457</v>
      </c>
      <c r="C18513" s="417" t="s">
        <v>267</v>
      </c>
      <c r="D18513" s="418" t="n">
        <v>3401.31</v>
      </c>
    </row>
    <row r="18514" s="399" customFormat="true" ht="15" hidden="false" customHeight="true" outlineLevel="0" collapsed="false">
      <c r="A18514" s="416" t="s">
        <v>22458</v>
      </c>
      <c r="B18514" s="416" t="s">
        <v>22459</v>
      </c>
      <c r="C18514" s="417" t="s">
        <v>267</v>
      </c>
      <c r="D18514" s="419" t="n">
        <v>696.86</v>
      </c>
    </row>
    <row r="18515" s="399" customFormat="true" ht="15" hidden="false" customHeight="true" outlineLevel="0" collapsed="false">
      <c r="A18515" s="416" t="s">
        <v>22460</v>
      </c>
      <c r="B18515" s="416" t="s">
        <v>22461</v>
      </c>
      <c r="C18515" s="417" t="s">
        <v>267</v>
      </c>
      <c r="D18515" s="418" t="n">
        <v>1177.34</v>
      </c>
    </row>
    <row r="18516" s="399" customFormat="true" ht="15" hidden="false" customHeight="true" outlineLevel="0" collapsed="false">
      <c r="A18516" s="416" t="s">
        <v>22462</v>
      </c>
      <c r="B18516" s="416" t="s">
        <v>22463</v>
      </c>
      <c r="C18516" s="417" t="s">
        <v>267</v>
      </c>
      <c r="D18516" s="419" t="n">
        <v>272.71</v>
      </c>
    </row>
    <row r="18517" s="399" customFormat="true" ht="15" hidden="false" customHeight="true" outlineLevel="0" collapsed="false">
      <c r="A18517" s="416" t="s">
        <v>22464</v>
      </c>
      <c r="B18517" s="416" t="s">
        <v>22465</v>
      </c>
      <c r="C18517" s="417" t="s">
        <v>267</v>
      </c>
      <c r="D18517" s="419" t="n">
        <v>522.84</v>
      </c>
    </row>
    <row r="18518" s="399" customFormat="true" ht="15" hidden="false" customHeight="true" outlineLevel="0" collapsed="false">
      <c r="A18518" s="416" t="s">
        <v>22466</v>
      </c>
      <c r="B18518" s="416" t="s">
        <v>22467</v>
      </c>
      <c r="C18518" s="417" t="s">
        <v>267</v>
      </c>
      <c r="D18518" s="418" t="n">
        <v>1316.13</v>
      </c>
    </row>
    <row r="18519" s="399" customFormat="true" ht="15" hidden="false" customHeight="true" outlineLevel="0" collapsed="false">
      <c r="A18519" s="416" t="s">
        <v>22468</v>
      </c>
      <c r="B18519" s="416" t="s">
        <v>22469</v>
      </c>
      <c r="C18519" s="417" t="s">
        <v>267</v>
      </c>
      <c r="D18519" s="418" t="n">
        <v>4438.51</v>
      </c>
    </row>
    <row r="18520" s="399" customFormat="true" ht="15" hidden="false" customHeight="true" outlineLevel="0" collapsed="false">
      <c r="A18520" s="416" t="s">
        <v>22470</v>
      </c>
      <c r="B18520" s="416" t="s">
        <v>22471</v>
      </c>
      <c r="C18520" s="417" t="s">
        <v>267</v>
      </c>
      <c r="D18520" s="418" t="n">
        <v>12338.01</v>
      </c>
    </row>
    <row r="18521" s="399" customFormat="true" ht="15" hidden="false" customHeight="true" outlineLevel="0" collapsed="false">
      <c r="A18521" s="416" t="s">
        <v>22472</v>
      </c>
      <c r="B18521" s="416" t="s">
        <v>22473</v>
      </c>
      <c r="C18521" s="417" t="s">
        <v>267</v>
      </c>
      <c r="D18521" s="418" t="n">
        <v>1192.33</v>
      </c>
    </row>
    <row r="18522" s="399" customFormat="true" ht="15" hidden="false" customHeight="true" outlineLevel="0" collapsed="false">
      <c r="A18522" s="416" t="s">
        <v>22474</v>
      </c>
      <c r="B18522" s="416" t="s">
        <v>22475</v>
      </c>
      <c r="C18522" s="417" t="s">
        <v>11250</v>
      </c>
      <c r="D18522" s="418" t="n">
        <v>12682.12</v>
      </c>
    </row>
    <row r="18523" s="399" customFormat="true" ht="15" hidden="false" customHeight="true" outlineLevel="0" collapsed="false">
      <c r="A18523" s="409" t="s">
        <v>14741</v>
      </c>
      <c r="B18523" s="410" t="s">
        <v>262</v>
      </c>
      <c r="C18523" s="411" t="s">
        <v>14742</v>
      </c>
      <c r="D18523" s="412" t="s">
        <v>14743</v>
      </c>
    </row>
    <row r="18524" s="399" customFormat="true" ht="15" hidden="false" customHeight="true" outlineLevel="0" collapsed="false">
      <c r="A18524" s="416" t="s">
        <v>22476</v>
      </c>
      <c r="B18524" s="416" t="s">
        <v>22477</v>
      </c>
      <c r="C18524" s="417" t="s">
        <v>11250</v>
      </c>
      <c r="D18524" s="418" t="n">
        <v>19043.46</v>
      </c>
    </row>
    <row r="18525" s="399" customFormat="true" ht="15" hidden="false" customHeight="true" outlineLevel="0" collapsed="false">
      <c r="A18525" s="416" t="s">
        <v>22478</v>
      </c>
      <c r="B18525" s="416" t="s">
        <v>22479</v>
      </c>
      <c r="C18525" s="417" t="s">
        <v>267</v>
      </c>
      <c r="D18525" s="418" t="n">
        <v>1931.48</v>
      </c>
    </row>
    <row r="18526" s="399" customFormat="true" ht="15" hidden="false" customHeight="true" outlineLevel="0" collapsed="false">
      <c r="A18526" s="416" t="s">
        <v>22480</v>
      </c>
      <c r="B18526" s="416" t="s">
        <v>22481</v>
      </c>
      <c r="C18526" s="417" t="s">
        <v>267</v>
      </c>
      <c r="D18526" s="418" t="n">
        <v>2444.48</v>
      </c>
    </row>
    <row r="18527" s="399" customFormat="true" ht="15" hidden="false" customHeight="true" outlineLevel="0" collapsed="false">
      <c r="A18527" s="416" t="s">
        <v>22482</v>
      </c>
      <c r="B18527" s="416" t="s">
        <v>22483</v>
      </c>
      <c r="C18527" s="417" t="s">
        <v>267</v>
      </c>
      <c r="D18527" s="418" t="n">
        <v>5881.31</v>
      </c>
    </row>
    <row r="18528" s="399" customFormat="true" ht="15" hidden="false" customHeight="true" outlineLevel="0" collapsed="false">
      <c r="A18528" s="414" t="s">
        <v>22484</v>
      </c>
      <c r="B18528" s="414" t="s">
        <v>22485</v>
      </c>
      <c r="C18528" s="415"/>
      <c r="D18528" s="415"/>
    </row>
    <row r="18529" s="399" customFormat="true" ht="15" hidden="false" customHeight="true" outlineLevel="0" collapsed="false">
      <c r="A18529" s="416" t="s">
        <v>22486</v>
      </c>
      <c r="B18529" s="416" t="s">
        <v>22487</v>
      </c>
      <c r="C18529" s="417" t="s">
        <v>267</v>
      </c>
      <c r="D18529" s="419" t="n">
        <v>36.61</v>
      </c>
    </row>
    <row r="18530" s="399" customFormat="true" ht="15" hidden="false" customHeight="true" outlineLevel="0" collapsed="false">
      <c r="A18530" s="416" t="s">
        <v>22488</v>
      </c>
      <c r="B18530" s="416" t="s">
        <v>22489</v>
      </c>
      <c r="C18530" s="417" t="s">
        <v>267</v>
      </c>
      <c r="D18530" s="419" t="n">
        <v>53.66</v>
      </c>
    </row>
    <row r="18531" s="399" customFormat="true" ht="15" hidden="false" customHeight="true" outlineLevel="0" collapsed="false">
      <c r="A18531" s="416" t="s">
        <v>22490</v>
      </c>
      <c r="B18531" s="416" t="s">
        <v>22491</v>
      </c>
      <c r="C18531" s="417" t="s">
        <v>267</v>
      </c>
      <c r="D18531" s="419" t="n">
        <v>192.32</v>
      </c>
    </row>
    <row r="18532" s="399" customFormat="true" ht="15" hidden="false" customHeight="true" outlineLevel="0" collapsed="false">
      <c r="A18532" s="416" t="s">
        <v>22492</v>
      </c>
      <c r="B18532" s="416" t="s">
        <v>22493</v>
      </c>
      <c r="C18532" s="417" t="s">
        <v>267</v>
      </c>
      <c r="D18532" s="419" t="n">
        <v>192.32</v>
      </c>
    </row>
    <row r="18533" s="399" customFormat="true" ht="15" hidden="false" customHeight="true" outlineLevel="0" collapsed="false">
      <c r="A18533" s="416" t="s">
        <v>22494</v>
      </c>
      <c r="B18533" s="416" t="s">
        <v>22495</v>
      </c>
      <c r="C18533" s="417" t="s">
        <v>267</v>
      </c>
      <c r="D18533" s="418" t="n">
        <v>15482.65</v>
      </c>
    </row>
    <row r="18534" s="399" customFormat="true" ht="15" hidden="false" customHeight="true" outlineLevel="0" collapsed="false">
      <c r="A18534" s="416" t="s">
        <v>22496</v>
      </c>
      <c r="B18534" s="416" t="s">
        <v>22497</v>
      </c>
      <c r="C18534" s="417" t="s">
        <v>267</v>
      </c>
      <c r="D18534" s="418" t="n">
        <v>2262.87</v>
      </c>
    </row>
    <row r="18535" s="399" customFormat="true" ht="15" hidden="false" customHeight="true" outlineLevel="0" collapsed="false">
      <c r="A18535" s="421" t="n">
        <v>67</v>
      </c>
      <c r="B18535" s="414" t="s">
        <v>22498</v>
      </c>
      <c r="C18535" s="415"/>
      <c r="D18535" s="415"/>
    </row>
    <row r="18536" s="399" customFormat="true" ht="15" hidden="false" customHeight="true" outlineLevel="0" collapsed="false">
      <c r="A18536" s="414" t="s">
        <v>22499</v>
      </c>
      <c r="B18536" s="414" t="s">
        <v>22500</v>
      </c>
      <c r="C18536" s="415"/>
      <c r="D18536" s="415"/>
    </row>
    <row r="18537" s="399" customFormat="true" ht="15" hidden="false" customHeight="true" outlineLevel="0" collapsed="false">
      <c r="A18537" s="416" t="s">
        <v>22501</v>
      </c>
      <c r="B18537" s="416" t="s">
        <v>22502</v>
      </c>
      <c r="C18537" s="417" t="s">
        <v>267</v>
      </c>
      <c r="D18537" s="418" t="n">
        <v>2624.49</v>
      </c>
    </row>
    <row r="18538" s="399" customFormat="true" ht="15" hidden="false" customHeight="true" outlineLevel="0" collapsed="false">
      <c r="A18538" s="416" t="s">
        <v>22503</v>
      </c>
      <c r="B18538" s="416" t="s">
        <v>22504</v>
      </c>
      <c r="C18538" s="417" t="s">
        <v>76</v>
      </c>
      <c r="D18538" s="418" t="n">
        <v>1118.21</v>
      </c>
    </row>
    <row r="18539" s="399" customFormat="true" ht="15" hidden="false" customHeight="true" outlineLevel="0" collapsed="false">
      <c r="A18539" s="416" t="s">
        <v>22505</v>
      </c>
      <c r="B18539" s="416" t="s">
        <v>22506</v>
      </c>
      <c r="C18539" s="417" t="s">
        <v>76</v>
      </c>
      <c r="D18539" s="418" t="n">
        <v>3049.94</v>
      </c>
    </row>
    <row r="18540" s="399" customFormat="true" ht="15" hidden="false" customHeight="true" outlineLevel="0" collapsed="false">
      <c r="A18540" s="416" t="s">
        <v>22507</v>
      </c>
      <c r="B18540" s="416" t="s">
        <v>22508</v>
      </c>
      <c r="C18540" s="417" t="s">
        <v>267</v>
      </c>
      <c r="D18540" s="418" t="n">
        <v>1032.51</v>
      </c>
    </row>
    <row r="18541" s="399" customFormat="true" ht="15" hidden="false" customHeight="true" outlineLevel="0" collapsed="false">
      <c r="A18541" s="416" t="s">
        <v>22509</v>
      </c>
      <c r="B18541" s="416" t="s">
        <v>22510</v>
      </c>
      <c r="C18541" s="417" t="s">
        <v>267</v>
      </c>
      <c r="D18541" s="418" t="n">
        <v>23641.3</v>
      </c>
    </row>
    <row r="18542" s="399" customFormat="true" ht="15" hidden="false" customHeight="true" outlineLevel="0" collapsed="false">
      <c r="A18542" s="416" t="s">
        <v>22511</v>
      </c>
      <c r="B18542" s="416" t="s">
        <v>22512</v>
      </c>
      <c r="C18542" s="417" t="s">
        <v>76</v>
      </c>
      <c r="D18542" s="418" t="n">
        <v>5664.75</v>
      </c>
    </row>
    <row r="18543" s="399" customFormat="true" ht="15" hidden="false" customHeight="true" outlineLevel="0" collapsed="false">
      <c r="A18543" s="416" t="s">
        <v>22513</v>
      </c>
      <c r="B18543" s="416" t="s">
        <v>22514</v>
      </c>
      <c r="C18543" s="417" t="s">
        <v>267</v>
      </c>
      <c r="D18543" s="418" t="n">
        <v>111691.06</v>
      </c>
    </row>
    <row r="18544" s="399" customFormat="true" ht="15" hidden="false" customHeight="true" outlineLevel="0" collapsed="false">
      <c r="A18544" s="416" t="s">
        <v>22515</v>
      </c>
      <c r="B18544" s="416" t="s">
        <v>22516</v>
      </c>
      <c r="C18544" s="417" t="s">
        <v>267</v>
      </c>
      <c r="D18544" s="418" t="n">
        <v>58953.72</v>
      </c>
    </row>
    <row r="18545" s="399" customFormat="true" ht="15" hidden="false" customHeight="true" outlineLevel="0" collapsed="false">
      <c r="A18545" s="416" t="s">
        <v>22517</v>
      </c>
      <c r="B18545" s="416" t="s">
        <v>22518</v>
      </c>
      <c r="C18545" s="417" t="s">
        <v>11250</v>
      </c>
      <c r="D18545" s="418" t="n">
        <v>503651.11</v>
      </c>
    </row>
    <row r="18546" s="399" customFormat="true" ht="15" hidden="false" customHeight="true" outlineLevel="0" collapsed="false">
      <c r="A18546" s="416" t="s">
        <v>22519</v>
      </c>
      <c r="B18546" s="416" t="s">
        <v>22520</v>
      </c>
      <c r="C18546" s="417" t="s">
        <v>11250</v>
      </c>
      <c r="D18546" s="418" t="n">
        <v>66158.79</v>
      </c>
    </row>
    <row r="18547" s="399" customFormat="true" ht="15" hidden="false" customHeight="true" outlineLevel="0" collapsed="false">
      <c r="A18547" s="416" t="s">
        <v>22521</v>
      </c>
      <c r="B18547" s="416" t="s">
        <v>22522</v>
      </c>
      <c r="C18547" s="417" t="s">
        <v>11250</v>
      </c>
      <c r="D18547" s="418" t="n">
        <v>80990.56</v>
      </c>
    </row>
    <row r="18548" s="399" customFormat="true" ht="15" hidden="false" customHeight="true" outlineLevel="0" collapsed="false">
      <c r="A18548" s="421" t="n">
        <v>68</v>
      </c>
      <c r="B18548" s="414" t="s">
        <v>22523</v>
      </c>
      <c r="C18548" s="415"/>
      <c r="D18548" s="415"/>
    </row>
    <row r="18549" s="399" customFormat="true" ht="15" hidden="false" customHeight="true" outlineLevel="0" collapsed="false">
      <c r="A18549" s="414" t="s">
        <v>22524</v>
      </c>
      <c r="B18549" s="414" t="s">
        <v>22525</v>
      </c>
      <c r="C18549" s="415"/>
      <c r="D18549" s="415"/>
    </row>
    <row r="18550" s="399" customFormat="true" ht="15" hidden="false" customHeight="true" outlineLevel="0" collapsed="false">
      <c r="A18550" s="416" t="s">
        <v>22526</v>
      </c>
      <c r="B18550" s="416" t="s">
        <v>22527</v>
      </c>
      <c r="C18550" s="417" t="s">
        <v>267</v>
      </c>
      <c r="D18550" s="418" t="n">
        <v>1660.21</v>
      </c>
    </row>
    <row r="18551" s="399" customFormat="true" ht="15" hidden="false" customHeight="true" outlineLevel="0" collapsed="false">
      <c r="A18551" s="416" t="s">
        <v>22528</v>
      </c>
      <c r="B18551" s="416" t="s">
        <v>22529</v>
      </c>
      <c r="C18551" s="417" t="s">
        <v>267</v>
      </c>
      <c r="D18551" s="418" t="n">
        <v>1735.33</v>
      </c>
    </row>
    <row r="18552" s="399" customFormat="true" ht="15" hidden="false" customHeight="true" outlineLevel="0" collapsed="false">
      <c r="A18552" s="416" t="s">
        <v>22530</v>
      </c>
      <c r="B18552" s="416" t="s">
        <v>22531</v>
      </c>
      <c r="C18552" s="417" t="s">
        <v>267</v>
      </c>
      <c r="D18552" s="418" t="n">
        <v>2335.32</v>
      </c>
    </row>
    <row r="18553" s="399" customFormat="true" ht="15" hidden="false" customHeight="true" outlineLevel="0" collapsed="false">
      <c r="A18553" s="416" t="s">
        <v>22532</v>
      </c>
      <c r="B18553" s="416" t="s">
        <v>22533</v>
      </c>
      <c r="C18553" s="417" t="s">
        <v>267</v>
      </c>
      <c r="D18553" s="418" t="n">
        <v>2303.26</v>
      </c>
    </row>
    <row r="18554" s="399" customFormat="true" ht="15" hidden="false" customHeight="true" outlineLevel="0" collapsed="false">
      <c r="A18554" s="416" t="s">
        <v>22534</v>
      </c>
      <c r="B18554" s="416" t="s">
        <v>22535</v>
      </c>
      <c r="C18554" s="417" t="s">
        <v>267</v>
      </c>
      <c r="D18554" s="418" t="n">
        <v>2600.24</v>
      </c>
    </row>
    <row r="18555" s="399" customFormat="true" ht="15" hidden="false" customHeight="true" outlineLevel="0" collapsed="false">
      <c r="A18555" s="409" t="s">
        <v>14741</v>
      </c>
      <c r="B18555" s="410" t="s">
        <v>262</v>
      </c>
      <c r="C18555" s="411" t="s">
        <v>14742</v>
      </c>
      <c r="D18555" s="412" t="s">
        <v>14743</v>
      </c>
    </row>
    <row r="18556" s="399" customFormat="true" ht="15" hidden="false" customHeight="true" outlineLevel="0" collapsed="false">
      <c r="A18556" s="416" t="s">
        <v>22536</v>
      </c>
      <c r="B18556" s="416" t="s">
        <v>22537</v>
      </c>
      <c r="C18556" s="417" t="s">
        <v>267</v>
      </c>
      <c r="D18556" s="418" t="n">
        <v>1764.56</v>
      </c>
    </row>
    <row r="18557" s="399" customFormat="true" ht="15" hidden="false" customHeight="true" outlineLevel="0" collapsed="false">
      <c r="A18557" s="416" t="s">
        <v>22538</v>
      </c>
      <c r="B18557" s="416" t="s">
        <v>22539</v>
      </c>
      <c r="C18557" s="417" t="s">
        <v>267</v>
      </c>
      <c r="D18557" s="418" t="n">
        <v>1939.42</v>
      </c>
    </row>
    <row r="18558" s="399" customFormat="true" ht="15" hidden="false" customHeight="true" outlineLevel="0" collapsed="false">
      <c r="A18558" s="416" t="s">
        <v>22540</v>
      </c>
      <c r="B18558" s="416" t="s">
        <v>22541</v>
      </c>
      <c r="C18558" s="417" t="s">
        <v>267</v>
      </c>
      <c r="D18558" s="418" t="n">
        <v>2745.14</v>
      </c>
    </row>
    <row r="18559" s="399" customFormat="true" ht="15" hidden="false" customHeight="true" outlineLevel="0" collapsed="false">
      <c r="A18559" s="416" t="s">
        <v>22542</v>
      </c>
      <c r="B18559" s="416" t="s">
        <v>22543</v>
      </c>
      <c r="C18559" s="417" t="s">
        <v>267</v>
      </c>
      <c r="D18559" s="418" t="n">
        <v>2906.16</v>
      </c>
    </row>
    <row r="18560" s="399" customFormat="true" ht="15" hidden="false" customHeight="true" outlineLevel="0" collapsed="false">
      <c r="A18560" s="416" t="s">
        <v>22544</v>
      </c>
      <c r="B18560" s="416" t="s">
        <v>22545</v>
      </c>
      <c r="C18560" s="417" t="s">
        <v>267</v>
      </c>
      <c r="D18560" s="418" t="n">
        <v>3134.45</v>
      </c>
    </row>
    <row r="18561" s="399" customFormat="true" ht="15" hidden="false" customHeight="true" outlineLevel="0" collapsed="false">
      <c r="A18561" s="416" t="s">
        <v>22546</v>
      </c>
      <c r="B18561" s="416" t="s">
        <v>22547</v>
      </c>
      <c r="C18561" s="417" t="s">
        <v>267</v>
      </c>
      <c r="D18561" s="418" t="n">
        <v>3395.45</v>
      </c>
    </row>
    <row r="18562" s="399" customFormat="true" ht="15" hidden="false" customHeight="true" outlineLevel="0" collapsed="false">
      <c r="A18562" s="416" t="s">
        <v>22548</v>
      </c>
      <c r="B18562" s="416" t="s">
        <v>22549</v>
      </c>
      <c r="C18562" s="417" t="s">
        <v>267</v>
      </c>
      <c r="D18562" s="418" t="n">
        <v>3577.45</v>
      </c>
    </row>
    <row r="18563" s="399" customFormat="true" ht="15" hidden="false" customHeight="true" outlineLevel="0" collapsed="false">
      <c r="A18563" s="416" t="s">
        <v>22550</v>
      </c>
      <c r="B18563" s="416" t="s">
        <v>22551</v>
      </c>
      <c r="C18563" s="417" t="s">
        <v>267</v>
      </c>
      <c r="D18563" s="418" t="n">
        <v>5798.54</v>
      </c>
    </row>
    <row r="18564" s="399" customFormat="true" ht="15" hidden="false" customHeight="true" outlineLevel="0" collapsed="false">
      <c r="A18564" s="414" t="s">
        <v>22552</v>
      </c>
      <c r="B18564" s="414" t="s">
        <v>22553</v>
      </c>
      <c r="C18564" s="415"/>
      <c r="D18564" s="415"/>
    </row>
    <row r="18565" s="399" customFormat="true" ht="15" hidden="false" customHeight="true" outlineLevel="0" collapsed="false">
      <c r="A18565" s="416" t="s">
        <v>22554</v>
      </c>
      <c r="B18565" s="416" t="s">
        <v>22555</v>
      </c>
      <c r="C18565" s="417" t="s">
        <v>267</v>
      </c>
      <c r="D18565" s="419" t="n">
        <v>833.78</v>
      </c>
    </row>
    <row r="18566" s="399" customFormat="true" ht="15" hidden="false" customHeight="true" outlineLevel="0" collapsed="false">
      <c r="A18566" s="416" t="s">
        <v>22556</v>
      </c>
      <c r="B18566" s="416" t="s">
        <v>22557</v>
      </c>
      <c r="C18566" s="417" t="s">
        <v>267</v>
      </c>
      <c r="D18566" s="419" t="n">
        <v>795.86</v>
      </c>
    </row>
    <row r="18567" s="399" customFormat="true" ht="15" hidden="false" customHeight="true" outlineLevel="0" collapsed="false">
      <c r="A18567" s="416" t="s">
        <v>22558</v>
      </c>
      <c r="B18567" s="416" t="s">
        <v>22559</v>
      </c>
      <c r="C18567" s="417" t="s">
        <v>267</v>
      </c>
      <c r="D18567" s="418" t="n">
        <v>1461.99</v>
      </c>
    </row>
    <row r="18568" s="399" customFormat="true" ht="15" hidden="false" customHeight="true" outlineLevel="0" collapsed="false">
      <c r="A18568" s="416" t="s">
        <v>22560</v>
      </c>
      <c r="B18568" s="416" t="s">
        <v>22561</v>
      </c>
      <c r="C18568" s="417" t="s">
        <v>267</v>
      </c>
      <c r="D18568" s="418" t="n">
        <v>1806.91</v>
      </c>
    </row>
    <row r="18569" s="399" customFormat="true" ht="15" hidden="false" customHeight="true" outlineLevel="0" collapsed="false">
      <c r="A18569" s="416" t="s">
        <v>22562</v>
      </c>
      <c r="B18569" s="416" t="s">
        <v>22563</v>
      </c>
      <c r="C18569" s="417" t="s">
        <v>267</v>
      </c>
      <c r="D18569" s="418" t="n">
        <v>2163.5</v>
      </c>
    </row>
    <row r="18570" s="399" customFormat="true" ht="15" hidden="false" customHeight="true" outlineLevel="0" collapsed="false">
      <c r="A18570" s="416" t="s">
        <v>22564</v>
      </c>
      <c r="B18570" s="416" t="s">
        <v>22565</v>
      </c>
      <c r="C18570" s="417" t="s">
        <v>267</v>
      </c>
      <c r="D18570" s="418" t="n">
        <v>3016.95</v>
      </c>
    </row>
    <row r="18571" s="399" customFormat="true" ht="15" hidden="false" customHeight="true" outlineLevel="0" collapsed="false">
      <c r="A18571" s="416" t="s">
        <v>22566</v>
      </c>
      <c r="B18571" s="416" t="s">
        <v>22567</v>
      </c>
      <c r="C18571" s="417" t="s">
        <v>267</v>
      </c>
      <c r="D18571" s="418" t="n">
        <v>1744.76</v>
      </c>
    </row>
    <row r="18572" s="399" customFormat="true" ht="15" hidden="false" customHeight="true" outlineLevel="0" collapsed="false">
      <c r="A18572" s="416" t="s">
        <v>22568</v>
      </c>
      <c r="B18572" s="416" t="s">
        <v>22569</v>
      </c>
      <c r="C18572" s="417" t="s">
        <v>267</v>
      </c>
      <c r="D18572" s="418" t="n">
        <v>3102.38</v>
      </c>
    </row>
    <row r="18573" s="399" customFormat="true" ht="15" hidden="false" customHeight="true" outlineLevel="0" collapsed="false">
      <c r="A18573" s="416" t="s">
        <v>22570</v>
      </c>
      <c r="B18573" s="416" t="s">
        <v>22571</v>
      </c>
      <c r="C18573" s="417" t="s">
        <v>267</v>
      </c>
      <c r="D18573" s="419" t="n">
        <v>283.05</v>
      </c>
    </row>
    <row r="18574" s="399" customFormat="true" ht="15" hidden="false" customHeight="true" outlineLevel="0" collapsed="false">
      <c r="A18574" s="416" t="s">
        <v>22572</v>
      </c>
      <c r="B18574" s="416" t="s">
        <v>22573</v>
      </c>
      <c r="C18574" s="417" t="s">
        <v>267</v>
      </c>
      <c r="D18574" s="419" t="n">
        <v>293.04</v>
      </c>
    </row>
    <row r="18575" s="399" customFormat="true" ht="15" hidden="false" customHeight="true" outlineLevel="0" collapsed="false">
      <c r="A18575" s="416" t="s">
        <v>22574</v>
      </c>
      <c r="B18575" s="416" t="s">
        <v>22575</v>
      </c>
      <c r="C18575" s="417" t="s">
        <v>267</v>
      </c>
      <c r="D18575" s="419" t="n">
        <v>438.8</v>
      </c>
    </row>
    <row r="18576" s="399" customFormat="true" ht="15" hidden="false" customHeight="true" outlineLevel="0" collapsed="false">
      <c r="A18576" s="416" t="s">
        <v>22576</v>
      </c>
      <c r="B18576" s="416" t="s">
        <v>22577</v>
      </c>
      <c r="C18576" s="417" t="s">
        <v>267</v>
      </c>
      <c r="D18576" s="419" t="n">
        <v>742.38</v>
      </c>
    </row>
    <row r="18577" s="399" customFormat="true" ht="15" hidden="false" customHeight="true" outlineLevel="0" collapsed="false">
      <c r="A18577" s="414" t="s">
        <v>22578</v>
      </c>
      <c r="B18577" s="414" t="s">
        <v>22579</v>
      </c>
      <c r="C18577" s="415"/>
      <c r="D18577" s="415"/>
    </row>
    <row r="18578" s="399" customFormat="true" ht="15" hidden="false" customHeight="true" outlineLevel="0" collapsed="false">
      <c r="A18578" s="416" t="s">
        <v>22580</v>
      </c>
      <c r="B18578" s="416" t="s">
        <v>22581</v>
      </c>
      <c r="C18578" s="417" t="s">
        <v>267</v>
      </c>
      <c r="D18578" s="419" t="n">
        <v>475.9</v>
      </c>
    </row>
    <row r="18579" s="399" customFormat="true" ht="15" hidden="false" customHeight="true" outlineLevel="0" collapsed="false">
      <c r="A18579" s="416" t="s">
        <v>22582</v>
      </c>
      <c r="B18579" s="416" t="s">
        <v>22583</v>
      </c>
      <c r="C18579" s="417" t="s">
        <v>267</v>
      </c>
      <c r="D18579" s="419" t="n">
        <v>93</v>
      </c>
    </row>
    <row r="18580" s="399" customFormat="true" ht="15" hidden="false" customHeight="true" outlineLevel="0" collapsed="false">
      <c r="A18580" s="416" t="s">
        <v>22584</v>
      </c>
      <c r="B18580" s="416" t="s">
        <v>22585</v>
      </c>
      <c r="C18580" s="417" t="s">
        <v>267</v>
      </c>
      <c r="D18580" s="419" t="n">
        <v>842.26</v>
      </c>
    </row>
    <row r="18581" s="399" customFormat="true" ht="15" hidden="false" customHeight="true" outlineLevel="0" collapsed="false">
      <c r="A18581" s="416" t="s">
        <v>22586</v>
      </c>
      <c r="B18581" s="416" t="s">
        <v>22587</v>
      </c>
      <c r="C18581" s="417" t="s">
        <v>267</v>
      </c>
      <c r="D18581" s="419" t="n">
        <v>68.87</v>
      </c>
    </row>
    <row r="18582" s="399" customFormat="true" ht="15" hidden="false" customHeight="true" outlineLevel="0" collapsed="false">
      <c r="A18582" s="421" t="n">
        <v>69</v>
      </c>
      <c r="B18582" s="414" t="s">
        <v>22588</v>
      </c>
      <c r="C18582" s="415"/>
      <c r="D18582" s="415"/>
    </row>
    <row r="18583" s="399" customFormat="true" ht="15" hidden="false" customHeight="true" outlineLevel="0" collapsed="false">
      <c r="A18583" s="414" t="s">
        <v>22589</v>
      </c>
      <c r="B18583" s="414" t="s">
        <v>22590</v>
      </c>
      <c r="C18583" s="415"/>
      <c r="D18583" s="415"/>
    </row>
    <row r="18584" s="399" customFormat="true" ht="15" hidden="false" customHeight="true" outlineLevel="0" collapsed="false">
      <c r="A18584" s="416" t="s">
        <v>22591</v>
      </c>
      <c r="B18584" s="416" t="s">
        <v>22592</v>
      </c>
      <c r="C18584" s="417" t="s">
        <v>267</v>
      </c>
      <c r="D18584" s="419" t="n">
        <v>78.6</v>
      </c>
    </row>
    <row r="18585" s="399" customFormat="true" ht="15" hidden="false" customHeight="true" outlineLevel="0" collapsed="false">
      <c r="A18585" s="416" t="s">
        <v>22593</v>
      </c>
      <c r="B18585" s="416" t="s">
        <v>22594</v>
      </c>
      <c r="C18585" s="417" t="s">
        <v>267</v>
      </c>
      <c r="D18585" s="419" t="n">
        <v>598.15</v>
      </c>
    </row>
    <row r="18586" s="399" customFormat="true" ht="15" hidden="false" customHeight="true" outlineLevel="0" collapsed="false">
      <c r="A18586" s="416" t="s">
        <v>22595</v>
      </c>
      <c r="B18586" s="416" t="s">
        <v>22596</v>
      </c>
      <c r="C18586" s="417" t="s">
        <v>267</v>
      </c>
      <c r="D18586" s="418" t="n">
        <v>1447.32</v>
      </c>
    </row>
    <row r="18587" s="399" customFormat="true" ht="15" hidden="false" customHeight="true" outlineLevel="0" collapsed="false">
      <c r="A18587" s="416" t="s">
        <v>22597</v>
      </c>
      <c r="B18587" s="416" t="s">
        <v>22598</v>
      </c>
      <c r="C18587" s="417" t="s">
        <v>267</v>
      </c>
      <c r="D18587" s="418" t="n">
        <v>1845.8</v>
      </c>
    </row>
    <row r="18588" s="399" customFormat="true" ht="15" hidden="false" customHeight="true" outlineLevel="0" collapsed="false">
      <c r="A18588" s="416" t="s">
        <v>22599</v>
      </c>
      <c r="B18588" s="416" t="s">
        <v>22600</v>
      </c>
      <c r="C18588" s="417" t="s">
        <v>267</v>
      </c>
      <c r="D18588" s="419" t="n">
        <v>180.62</v>
      </c>
    </row>
    <row r="18589" s="399" customFormat="true" ht="15" hidden="false" customHeight="true" outlineLevel="0" collapsed="false">
      <c r="A18589" s="416" t="s">
        <v>22601</v>
      </c>
      <c r="B18589" s="416" t="s">
        <v>22602</v>
      </c>
      <c r="C18589" s="417" t="s">
        <v>267</v>
      </c>
      <c r="D18589" s="419" t="n">
        <v>43.97</v>
      </c>
    </row>
    <row r="18590" s="399" customFormat="true" ht="15" hidden="false" customHeight="true" outlineLevel="0" collapsed="false">
      <c r="A18590" s="416" t="s">
        <v>22603</v>
      </c>
      <c r="B18590" s="416" t="s">
        <v>22604</v>
      </c>
      <c r="C18590" s="417" t="s">
        <v>267</v>
      </c>
      <c r="D18590" s="419" t="n">
        <v>161.21</v>
      </c>
    </row>
    <row r="18591" s="399" customFormat="true" ht="15" hidden="false" customHeight="true" outlineLevel="0" collapsed="false">
      <c r="A18591" s="416" t="s">
        <v>22605</v>
      </c>
      <c r="B18591" s="416" t="s">
        <v>22606</v>
      </c>
      <c r="C18591" s="417" t="s">
        <v>11250</v>
      </c>
      <c r="D18591" s="418" t="n">
        <v>7502.05</v>
      </c>
    </row>
    <row r="18592" s="399" customFormat="true" ht="15" hidden="false" customHeight="true" outlineLevel="0" collapsed="false">
      <c r="A18592" s="416" t="s">
        <v>22607</v>
      </c>
      <c r="B18592" s="416" t="s">
        <v>22608</v>
      </c>
      <c r="C18592" s="417" t="s">
        <v>11250</v>
      </c>
      <c r="D18592" s="418" t="n">
        <v>34876.56</v>
      </c>
    </row>
    <row r="18593" s="399" customFormat="true" ht="15" hidden="false" customHeight="true" outlineLevel="0" collapsed="false">
      <c r="A18593" s="416" t="s">
        <v>22609</v>
      </c>
      <c r="B18593" s="416" t="s">
        <v>22610</v>
      </c>
      <c r="C18593" s="417" t="s">
        <v>11250</v>
      </c>
      <c r="D18593" s="418" t="n">
        <v>54008.48</v>
      </c>
    </row>
    <row r="18594" s="399" customFormat="true" ht="15" hidden="false" customHeight="true" outlineLevel="0" collapsed="false">
      <c r="A18594" s="414" t="s">
        <v>22611</v>
      </c>
      <c r="B18594" s="414" t="s">
        <v>22612</v>
      </c>
      <c r="C18594" s="415"/>
      <c r="D18594" s="415"/>
    </row>
    <row r="18595" s="399" customFormat="true" ht="15" hidden="false" customHeight="true" outlineLevel="0" collapsed="false">
      <c r="A18595" s="416" t="s">
        <v>22613</v>
      </c>
      <c r="B18595" s="416" t="s">
        <v>22614</v>
      </c>
      <c r="C18595" s="417" t="s">
        <v>267</v>
      </c>
      <c r="D18595" s="418" t="n">
        <v>9904.99</v>
      </c>
    </row>
    <row r="18596" s="399" customFormat="true" ht="15" hidden="false" customHeight="true" outlineLevel="0" collapsed="false">
      <c r="A18596" s="416" t="s">
        <v>22615</v>
      </c>
      <c r="B18596" s="416" t="s">
        <v>22616</v>
      </c>
      <c r="C18596" s="417" t="s">
        <v>267</v>
      </c>
      <c r="D18596" s="418" t="n">
        <v>15849.01</v>
      </c>
    </row>
    <row r="18597" s="399" customFormat="true" ht="15" hidden="false" customHeight="true" outlineLevel="0" collapsed="false">
      <c r="A18597" s="416" t="s">
        <v>22617</v>
      </c>
      <c r="B18597" s="416" t="s">
        <v>22618</v>
      </c>
      <c r="C18597" s="417" t="s">
        <v>267</v>
      </c>
      <c r="D18597" s="418" t="n">
        <v>44443.52</v>
      </c>
    </row>
    <row r="18598" s="399" customFormat="true" ht="15" hidden="false" customHeight="true" outlineLevel="0" collapsed="false">
      <c r="A18598" s="409" t="s">
        <v>14741</v>
      </c>
      <c r="B18598" s="410" t="s">
        <v>262</v>
      </c>
      <c r="C18598" s="411" t="s">
        <v>14742</v>
      </c>
      <c r="D18598" s="412" t="s">
        <v>14743</v>
      </c>
    </row>
    <row r="18599" s="399" customFormat="true" ht="15" hidden="false" customHeight="true" outlineLevel="0" collapsed="false">
      <c r="A18599" s="414" t="s">
        <v>22619</v>
      </c>
      <c r="B18599" s="414" t="s">
        <v>22620</v>
      </c>
      <c r="C18599" s="415"/>
      <c r="D18599" s="415"/>
    </row>
    <row r="18600" s="399" customFormat="true" ht="15" hidden="false" customHeight="true" outlineLevel="0" collapsed="false">
      <c r="A18600" s="416" t="s">
        <v>22621</v>
      </c>
      <c r="B18600" s="416" t="s">
        <v>22622</v>
      </c>
      <c r="C18600" s="417" t="s">
        <v>267</v>
      </c>
      <c r="D18600" s="418" t="n">
        <v>39208.52</v>
      </c>
    </row>
    <row r="18601" s="399" customFormat="true" ht="15" hidden="false" customHeight="true" outlineLevel="0" collapsed="false">
      <c r="A18601" s="416" t="s">
        <v>22623</v>
      </c>
      <c r="B18601" s="416" t="s">
        <v>22624</v>
      </c>
      <c r="C18601" s="417" t="s">
        <v>267</v>
      </c>
      <c r="D18601" s="418" t="n">
        <v>48116.79</v>
      </c>
    </row>
    <row r="18602" s="399" customFormat="true" ht="15" hidden="false" customHeight="true" outlineLevel="0" collapsed="false">
      <c r="A18602" s="416" t="s">
        <v>22625</v>
      </c>
      <c r="B18602" s="416" t="s">
        <v>22626</v>
      </c>
      <c r="C18602" s="417" t="s">
        <v>267</v>
      </c>
      <c r="D18602" s="418" t="n">
        <v>45843.03</v>
      </c>
    </row>
    <row r="18603" s="399" customFormat="true" ht="15" hidden="false" customHeight="true" outlineLevel="0" collapsed="false">
      <c r="A18603" s="416" t="s">
        <v>22627</v>
      </c>
      <c r="B18603" s="416" t="s">
        <v>22628</v>
      </c>
      <c r="C18603" s="417" t="s">
        <v>267</v>
      </c>
      <c r="D18603" s="418" t="n">
        <v>4222.33</v>
      </c>
    </row>
    <row r="18604" s="399" customFormat="true" ht="15" hidden="false" customHeight="true" outlineLevel="0" collapsed="false">
      <c r="A18604" s="416" t="s">
        <v>22629</v>
      </c>
      <c r="B18604" s="416" t="s">
        <v>22630</v>
      </c>
      <c r="C18604" s="417" t="s">
        <v>267</v>
      </c>
      <c r="D18604" s="418" t="n">
        <v>16323.53</v>
      </c>
    </row>
    <row r="18605" s="399" customFormat="true" ht="15" hidden="false" customHeight="true" outlineLevel="0" collapsed="false">
      <c r="A18605" s="416" t="s">
        <v>22631</v>
      </c>
      <c r="B18605" s="416" t="s">
        <v>22632</v>
      </c>
      <c r="C18605" s="417" t="s">
        <v>267</v>
      </c>
      <c r="D18605" s="418" t="n">
        <v>24795.29</v>
      </c>
    </row>
    <row r="18606" s="399" customFormat="true" ht="15" hidden="false" customHeight="true" outlineLevel="0" collapsed="false">
      <c r="A18606" s="416" t="s">
        <v>22633</v>
      </c>
      <c r="B18606" s="416" t="s">
        <v>22634</v>
      </c>
      <c r="C18606" s="417" t="s">
        <v>267</v>
      </c>
      <c r="D18606" s="418" t="n">
        <v>1065.87</v>
      </c>
    </row>
    <row r="18607" s="399" customFormat="true" ht="15" hidden="false" customHeight="true" outlineLevel="0" collapsed="false">
      <c r="A18607" s="416" t="s">
        <v>22635</v>
      </c>
      <c r="B18607" s="416" t="s">
        <v>22636</v>
      </c>
      <c r="C18607" s="417" t="s">
        <v>267</v>
      </c>
      <c r="D18607" s="418" t="n">
        <v>39876.02</v>
      </c>
    </row>
    <row r="18608" s="399" customFormat="true" ht="15" hidden="false" customHeight="true" outlineLevel="0" collapsed="false">
      <c r="A18608" s="416" t="s">
        <v>22637</v>
      </c>
      <c r="B18608" s="416" t="s">
        <v>22638</v>
      </c>
      <c r="C18608" s="417" t="s">
        <v>267</v>
      </c>
      <c r="D18608" s="418" t="n">
        <v>58457.96</v>
      </c>
    </row>
    <row r="18609" s="399" customFormat="true" ht="15" hidden="false" customHeight="true" outlineLevel="0" collapsed="false">
      <c r="A18609" s="416" t="s">
        <v>22639</v>
      </c>
      <c r="B18609" s="416" t="s">
        <v>22640</v>
      </c>
      <c r="C18609" s="417" t="s">
        <v>267</v>
      </c>
      <c r="D18609" s="418" t="n">
        <v>117462.32</v>
      </c>
    </row>
    <row r="18610" s="399" customFormat="true" ht="15" hidden="false" customHeight="true" outlineLevel="0" collapsed="false">
      <c r="A18610" s="416" t="s">
        <v>22641</v>
      </c>
      <c r="B18610" s="416" t="s">
        <v>22642</v>
      </c>
      <c r="C18610" s="417" t="s">
        <v>267</v>
      </c>
      <c r="D18610" s="418" t="n">
        <v>141723.9</v>
      </c>
    </row>
    <row r="18611" s="399" customFormat="true" ht="15" hidden="false" customHeight="true" outlineLevel="0" collapsed="false">
      <c r="A18611" s="416" t="s">
        <v>22643</v>
      </c>
      <c r="B18611" s="416" t="s">
        <v>22644</v>
      </c>
      <c r="C18611" s="417" t="s">
        <v>267</v>
      </c>
      <c r="D18611" s="418" t="n">
        <v>50717.31</v>
      </c>
    </row>
    <row r="18612" s="399" customFormat="true" ht="15" hidden="false" customHeight="true" outlineLevel="0" collapsed="false">
      <c r="A18612" s="416" t="s">
        <v>22645</v>
      </c>
      <c r="B18612" s="416" t="s">
        <v>22646</v>
      </c>
      <c r="C18612" s="417" t="s">
        <v>267</v>
      </c>
      <c r="D18612" s="418" t="n">
        <v>27796.78</v>
      </c>
    </row>
    <row r="18613" s="399" customFormat="true" ht="15" hidden="false" customHeight="true" outlineLevel="0" collapsed="false">
      <c r="A18613" s="416" t="s">
        <v>22647</v>
      </c>
      <c r="B18613" s="416" t="s">
        <v>22648</v>
      </c>
      <c r="C18613" s="417" t="s">
        <v>267</v>
      </c>
      <c r="D18613" s="418" t="n">
        <v>37778.19</v>
      </c>
    </row>
    <row r="18614" s="399" customFormat="true" ht="15" hidden="false" customHeight="true" outlineLevel="0" collapsed="false">
      <c r="A18614" s="416" t="s">
        <v>22649</v>
      </c>
      <c r="B18614" s="416" t="s">
        <v>22650</v>
      </c>
      <c r="C18614" s="417" t="s">
        <v>267</v>
      </c>
      <c r="D18614" s="418" t="n">
        <v>64395.45</v>
      </c>
    </row>
    <row r="18615" s="399" customFormat="true" ht="15" hidden="false" customHeight="true" outlineLevel="0" collapsed="false">
      <c r="A18615" s="416" t="s">
        <v>22651</v>
      </c>
      <c r="B18615" s="416" t="s">
        <v>22652</v>
      </c>
      <c r="C18615" s="417" t="s">
        <v>267</v>
      </c>
      <c r="D18615" s="418" t="n">
        <v>43164.1</v>
      </c>
    </row>
    <row r="18616" s="399" customFormat="true" ht="15" hidden="false" customHeight="true" outlineLevel="0" collapsed="false">
      <c r="A18616" s="416" t="s">
        <v>22653</v>
      </c>
      <c r="B18616" s="416" t="s">
        <v>22654</v>
      </c>
      <c r="C18616" s="417" t="s">
        <v>267</v>
      </c>
      <c r="D18616" s="418" t="n">
        <v>96807.65</v>
      </c>
    </row>
    <row r="18617" s="399" customFormat="true" ht="15" hidden="false" customHeight="true" outlineLevel="0" collapsed="false">
      <c r="A18617" s="414" t="s">
        <v>22655</v>
      </c>
      <c r="B18617" s="414" t="s">
        <v>22656</v>
      </c>
      <c r="C18617" s="415"/>
      <c r="D18617" s="415"/>
    </row>
    <row r="18618" s="399" customFormat="true" ht="15" hidden="false" customHeight="true" outlineLevel="0" collapsed="false">
      <c r="A18618" s="416" t="s">
        <v>22657</v>
      </c>
      <c r="B18618" s="416" t="s">
        <v>22658</v>
      </c>
      <c r="C18618" s="417" t="s">
        <v>267</v>
      </c>
      <c r="D18618" s="419" t="n">
        <v>715.69</v>
      </c>
    </row>
    <row r="18619" s="399" customFormat="true" ht="15" hidden="false" customHeight="true" outlineLevel="0" collapsed="false">
      <c r="A18619" s="414" t="s">
        <v>22659</v>
      </c>
      <c r="B18619" s="414" t="s">
        <v>22660</v>
      </c>
      <c r="C18619" s="415"/>
      <c r="D18619" s="415"/>
    </row>
    <row r="18620" s="399" customFormat="true" ht="15" hidden="false" customHeight="true" outlineLevel="0" collapsed="false">
      <c r="A18620" s="416" t="s">
        <v>22661</v>
      </c>
      <c r="B18620" s="416" t="s">
        <v>22662</v>
      </c>
      <c r="C18620" s="417" t="s">
        <v>267</v>
      </c>
      <c r="D18620" s="419" t="n">
        <v>48.65</v>
      </c>
    </row>
    <row r="18621" s="399" customFormat="true" ht="15" hidden="false" customHeight="true" outlineLevel="0" collapsed="false">
      <c r="A18621" s="416" t="s">
        <v>22663</v>
      </c>
      <c r="B18621" s="416" t="s">
        <v>22664</v>
      </c>
      <c r="C18621" s="417" t="s">
        <v>267</v>
      </c>
      <c r="D18621" s="419" t="n">
        <v>772.3</v>
      </c>
    </row>
    <row r="18622" s="399" customFormat="true" ht="15" hidden="false" customHeight="true" outlineLevel="0" collapsed="false">
      <c r="A18622" s="416" t="s">
        <v>22665</v>
      </c>
      <c r="B18622" s="416" t="s">
        <v>22666</v>
      </c>
      <c r="C18622" s="417" t="s">
        <v>267</v>
      </c>
      <c r="D18622" s="419" t="n">
        <v>647.07</v>
      </c>
    </row>
    <row r="18623" s="399" customFormat="true" ht="15" hidden="false" customHeight="true" outlineLevel="0" collapsed="false">
      <c r="A18623" s="416" t="s">
        <v>22667</v>
      </c>
      <c r="B18623" s="416" t="s">
        <v>22668</v>
      </c>
      <c r="C18623" s="417" t="s">
        <v>267</v>
      </c>
      <c r="D18623" s="419" t="n">
        <v>128.24</v>
      </c>
    </row>
    <row r="18624" s="399" customFormat="true" ht="15" hidden="false" customHeight="true" outlineLevel="0" collapsed="false">
      <c r="A18624" s="416" t="s">
        <v>22669</v>
      </c>
      <c r="B18624" s="416" t="s">
        <v>22670</v>
      </c>
      <c r="C18624" s="417" t="s">
        <v>267</v>
      </c>
      <c r="D18624" s="418" t="n">
        <v>1032.12</v>
      </c>
    </row>
    <row r="18625" s="399" customFormat="true" ht="15" hidden="false" customHeight="true" outlineLevel="0" collapsed="false">
      <c r="A18625" s="414" t="s">
        <v>22671</v>
      </c>
      <c r="B18625" s="414" t="s">
        <v>22672</v>
      </c>
      <c r="C18625" s="415"/>
      <c r="D18625" s="415"/>
    </row>
    <row r="18626" s="399" customFormat="true" ht="15" hidden="false" customHeight="true" outlineLevel="0" collapsed="false">
      <c r="A18626" s="416" t="s">
        <v>22673</v>
      </c>
      <c r="B18626" s="416" t="s">
        <v>22674</v>
      </c>
      <c r="C18626" s="417" t="s">
        <v>267</v>
      </c>
      <c r="D18626" s="419" t="n">
        <v>528.62</v>
      </c>
    </row>
    <row r="18627" s="399" customFormat="true" ht="15" hidden="false" customHeight="true" outlineLevel="0" collapsed="false">
      <c r="A18627" s="416" t="s">
        <v>22675</v>
      </c>
      <c r="B18627" s="416" t="s">
        <v>22676</v>
      </c>
      <c r="C18627" s="417" t="s">
        <v>267</v>
      </c>
      <c r="D18627" s="419" t="n">
        <v>780.59</v>
      </c>
    </row>
    <row r="18628" s="399" customFormat="true" ht="15" hidden="false" customHeight="true" outlineLevel="0" collapsed="false">
      <c r="A18628" s="414" t="s">
        <v>22677</v>
      </c>
      <c r="B18628" s="414" t="s">
        <v>22678</v>
      </c>
      <c r="C18628" s="415"/>
      <c r="D18628" s="415"/>
    </row>
    <row r="18629" s="399" customFormat="true" ht="15" hidden="false" customHeight="true" outlineLevel="0" collapsed="false">
      <c r="A18629" s="416" t="s">
        <v>22679</v>
      </c>
      <c r="B18629" s="416" t="s">
        <v>22680</v>
      </c>
      <c r="C18629" s="417" t="s">
        <v>274</v>
      </c>
      <c r="D18629" s="419" t="n">
        <v>5.2</v>
      </c>
    </row>
    <row r="18630" s="399" customFormat="true" ht="15" hidden="false" customHeight="true" outlineLevel="0" collapsed="false">
      <c r="A18630" s="416" t="s">
        <v>22681</v>
      </c>
      <c r="B18630" s="416" t="s">
        <v>22682</v>
      </c>
      <c r="C18630" s="417" t="s">
        <v>267</v>
      </c>
      <c r="D18630" s="419" t="n">
        <v>15.51</v>
      </c>
    </row>
    <row r="18631" s="399" customFormat="true" ht="15" hidden="false" customHeight="true" outlineLevel="0" collapsed="false">
      <c r="A18631" s="416" t="s">
        <v>22683</v>
      </c>
      <c r="B18631" s="416" t="s">
        <v>22684</v>
      </c>
      <c r="C18631" s="417" t="s">
        <v>267</v>
      </c>
      <c r="D18631" s="419" t="n">
        <v>11.6</v>
      </c>
    </row>
    <row r="18632" s="399" customFormat="true" ht="15" hidden="false" customHeight="true" outlineLevel="0" collapsed="false">
      <c r="A18632" s="416" t="s">
        <v>22685</v>
      </c>
      <c r="B18632" s="416" t="s">
        <v>22686</v>
      </c>
      <c r="C18632" s="417" t="s">
        <v>267</v>
      </c>
      <c r="D18632" s="419" t="n">
        <v>12.1</v>
      </c>
    </row>
    <row r="18633" s="399" customFormat="true" ht="15" hidden="false" customHeight="true" outlineLevel="0" collapsed="false">
      <c r="A18633" s="416" t="s">
        <v>22687</v>
      </c>
      <c r="B18633" s="416" t="s">
        <v>22688</v>
      </c>
      <c r="C18633" s="417" t="s">
        <v>267</v>
      </c>
      <c r="D18633" s="419" t="n">
        <v>296.67</v>
      </c>
    </row>
    <row r="18634" s="399" customFormat="true" ht="15" hidden="false" customHeight="true" outlineLevel="0" collapsed="false">
      <c r="A18634" s="409" t="s">
        <v>14741</v>
      </c>
      <c r="B18634" s="410" t="s">
        <v>262</v>
      </c>
      <c r="C18634" s="411" t="s">
        <v>14742</v>
      </c>
      <c r="D18634" s="412" t="s">
        <v>14743</v>
      </c>
    </row>
    <row r="18635" s="399" customFormat="true" ht="15" hidden="false" customHeight="true" outlineLevel="0" collapsed="false">
      <c r="A18635" s="416" t="s">
        <v>22689</v>
      </c>
      <c r="B18635" s="416" t="s">
        <v>22690</v>
      </c>
      <c r="C18635" s="417" t="s">
        <v>267</v>
      </c>
      <c r="D18635" s="419" t="n">
        <v>668.4</v>
      </c>
    </row>
    <row r="18636" s="399" customFormat="true" ht="15" hidden="false" customHeight="true" outlineLevel="0" collapsed="false">
      <c r="A18636" s="416" t="s">
        <v>22691</v>
      </c>
      <c r="B18636" s="416" t="s">
        <v>22692</v>
      </c>
      <c r="C18636" s="417" t="s">
        <v>267</v>
      </c>
      <c r="D18636" s="419" t="n">
        <v>24.51</v>
      </c>
    </row>
    <row r="18637" s="399" customFormat="true" ht="15" hidden="false" customHeight="true" outlineLevel="0" collapsed="false">
      <c r="A18637" s="416" t="s">
        <v>22693</v>
      </c>
      <c r="B18637" s="416" t="s">
        <v>22694</v>
      </c>
      <c r="C18637" s="417" t="s">
        <v>267</v>
      </c>
      <c r="D18637" s="419" t="n">
        <v>34.65</v>
      </c>
    </row>
    <row r="18638" s="399" customFormat="true" ht="15" hidden="false" customHeight="true" outlineLevel="0" collapsed="false">
      <c r="A18638" s="416" t="s">
        <v>22695</v>
      </c>
      <c r="B18638" s="416" t="s">
        <v>22696</v>
      </c>
      <c r="C18638" s="417" t="s">
        <v>267</v>
      </c>
      <c r="D18638" s="419" t="n">
        <v>86.02</v>
      </c>
    </row>
    <row r="18639" s="399" customFormat="true" ht="15" hidden="false" customHeight="true" outlineLevel="0" collapsed="false">
      <c r="A18639" s="416" t="s">
        <v>22697</v>
      </c>
      <c r="B18639" s="416" t="s">
        <v>22698</v>
      </c>
      <c r="C18639" s="417" t="s">
        <v>267</v>
      </c>
      <c r="D18639" s="419" t="n">
        <v>294.5</v>
      </c>
    </row>
    <row r="18640" s="399" customFormat="true" ht="15" hidden="false" customHeight="true" outlineLevel="0" collapsed="false">
      <c r="A18640" s="416" t="s">
        <v>22699</v>
      </c>
      <c r="B18640" s="416" t="s">
        <v>22700</v>
      </c>
      <c r="C18640" s="417" t="s">
        <v>267</v>
      </c>
      <c r="D18640" s="419" t="n">
        <v>99.62</v>
      </c>
    </row>
    <row r="18641" s="399" customFormat="true" ht="15" hidden="false" customHeight="true" outlineLevel="0" collapsed="false">
      <c r="A18641" s="416" t="s">
        <v>22701</v>
      </c>
      <c r="B18641" s="416" t="s">
        <v>22702</v>
      </c>
      <c r="C18641" s="417" t="s">
        <v>267</v>
      </c>
      <c r="D18641" s="419" t="n">
        <v>125.05</v>
      </c>
    </row>
    <row r="18642" s="399" customFormat="true" ht="15" hidden="false" customHeight="true" outlineLevel="0" collapsed="false">
      <c r="A18642" s="416" t="s">
        <v>22703</v>
      </c>
      <c r="B18642" s="416" t="s">
        <v>22704</v>
      </c>
      <c r="C18642" s="417" t="s">
        <v>267</v>
      </c>
      <c r="D18642" s="419" t="n">
        <v>169.76</v>
      </c>
    </row>
    <row r="18643" s="399" customFormat="true" ht="15" hidden="false" customHeight="true" outlineLevel="0" collapsed="false">
      <c r="A18643" s="416" t="s">
        <v>22705</v>
      </c>
      <c r="B18643" s="416" t="s">
        <v>22706</v>
      </c>
      <c r="C18643" s="417" t="s">
        <v>267</v>
      </c>
      <c r="D18643" s="419" t="n">
        <v>95.25</v>
      </c>
    </row>
    <row r="18644" s="399" customFormat="true" ht="15" hidden="false" customHeight="true" outlineLevel="0" collapsed="false">
      <c r="A18644" s="416" t="s">
        <v>22707</v>
      </c>
      <c r="B18644" s="416" t="s">
        <v>22708</v>
      </c>
      <c r="C18644" s="417" t="s">
        <v>267</v>
      </c>
      <c r="D18644" s="419" t="n">
        <v>103.27</v>
      </c>
    </row>
    <row r="18645" s="399" customFormat="true" ht="15" hidden="false" customHeight="true" outlineLevel="0" collapsed="false">
      <c r="A18645" s="416" t="s">
        <v>22709</v>
      </c>
      <c r="B18645" s="416" t="s">
        <v>22710</v>
      </c>
      <c r="C18645" s="417" t="s">
        <v>267</v>
      </c>
      <c r="D18645" s="419" t="n">
        <v>13.61</v>
      </c>
    </row>
    <row r="18646" s="399" customFormat="true" ht="15" hidden="false" customHeight="true" outlineLevel="0" collapsed="false">
      <c r="A18646" s="416" t="s">
        <v>22711</v>
      </c>
      <c r="B18646" s="416" t="s">
        <v>22712</v>
      </c>
      <c r="C18646" s="417" t="s">
        <v>267</v>
      </c>
      <c r="D18646" s="419" t="n">
        <v>19.3</v>
      </c>
    </row>
    <row r="18647" s="399" customFormat="true" ht="15" hidden="false" customHeight="true" outlineLevel="0" collapsed="false">
      <c r="A18647" s="416" t="s">
        <v>22713</v>
      </c>
      <c r="B18647" s="416" t="s">
        <v>22714</v>
      </c>
      <c r="C18647" s="417" t="s">
        <v>267</v>
      </c>
      <c r="D18647" s="419" t="n">
        <v>36.87</v>
      </c>
    </row>
    <row r="18648" s="399" customFormat="true" ht="15" hidden="false" customHeight="true" outlineLevel="0" collapsed="false">
      <c r="A18648" s="416" t="s">
        <v>22715</v>
      </c>
      <c r="B18648" s="416" t="s">
        <v>22716</v>
      </c>
      <c r="C18648" s="417" t="s">
        <v>267</v>
      </c>
      <c r="D18648" s="419" t="n">
        <v>20.62</v>
      </c>
    </row>
    <row r="18649" s="399" customFormat="true" ht="15" hidden="false" customHeight="true" outlineLevel="0" collapsed="false">
      <c r="A18649" s="416" t="s">
        <v>22717</v>
      </c>
      <c r="B18649" s="416" t="s">
        <v>22718</v>
      </c>
      <c r="C18649" s="417" t="s">
        <v>267</v>
      </c>
      <c r="D18649" s="419" t="n">
        <v>22.21</v>
      </c>
    </row>
    <row r="18650" s="399" customFormat="true" ht="15" hidden="false" customHeight="true" outlineLevel="0" collapsed="false">
      <c r="A18650" s="416" t="s">
        <v>22719</v>
      </c>
      <c r="B18650" s="416" t="s">
        <v>22720</v>
      </c>
      <c r="C18650" s="417" t="s">
        <v>267</v>
      </c>
      <c r="D18650" s="419" t="n">
        <v>24.32</v>
      </c>
    </row>
    <row r="18651" s="399" customFormat="true" ht="15" hidden="false" customHeight="true" outlineLevel="0" collapsed="false">
      <c r="A18651" s="416" t="s">
        <v>22721</v>
      </c>
      <c r="B18651" s="416" t="s">
        <v>22722</v>
      </c>
      <c r="C18651" s="417" t="s">
        <v>267</v>
      </c>
      <c r="D18651" s="419" t="n">
        <v>32.38</v>
      </c>
    </row>
    <row r="18652" s="399" customFormat="true" ht="15" hidden="false" customHeight="true" outlineLevel="0" collapsed="false">
      <c r="A18652" s="416" t="s">
        <v>22723</v>
      </c>
      <c r="B18652" s="416" t="s">
        <v>22724</v>
      </c>
      <c r="C18652" s="417" t="s">
        <v>267</v>
      </c>
      <c r="D18652" s="419" t="n">
        <v>22.37</v>
      </c>
    </row>
    <row r="18653" s="399" customFormat="true" ht="15" hidden="false" customHeight="true" outlineLevel="0" collapsed="false">
      <c r="A18653" s="416" t="s">
        <v>22725</v>
      </c>
      <c r="B18653" s="416" t="s">
        <v>22726</v>
      </c>
      <c r="C18653" s="417" t="s">
        <v>267</v>
      </c>
      <c r="D18653" s="419" t="n">
        <v>114.25</v>
      </c>
    </row>
    <row r="18654" s="399" customFormat="true" ht="15" hidden="false" customHeight="true" outlineLevel="0" collapsed="false">
      <c r="A18654" s="421" t="n">
        <v>70</v>
      </c>
      <c r="B18654" s="414" t="s">
        <v>22727</v>
      </c>
      <c r="C18654" s="415"/>
      <c r="D18654" s="415"/>
    </row>
    <row r="18655" s="399" customFormat="true" ht="15" hidden="false" customHeight="true" outlineLevel="0" collapsed="false">
      <c r="A18655" s="414" t="s">
        <v>22728</v>
      </c>
      <c r="B18655" s="414" t="s">
        <v>22729</v>
      </c>
      <c r="C18655" s="415"/>
      <c r="D18655" s="415"/>
    </row>
    <row r="18656" s="399" customFormat="true" ht="15" hidden="false" customHeight="true" outlineLevel="0" collapsed="false">
      <c r="A18656" s="416" t="s">
        <v>22730</v>
      </c>
      <c r="B18656" s="416" t="s">
        <v>22731</v>
      </c>
      <c r="C18656" s="417" t="s">
        <v>76</v>
      </c>
      <c r="D18656" s="419" t="n">
        <v>270.99</v>
      </c>
    </row>
    <row r="18657" s="399" customFormat="true" ht="15" hidden="false" customHeight="true" outlineLevel="0" collapsed="false">
      <c r="A18657" s="416" t="s">
        <v>22732</v>
      </c>
      <c r="B18657" s="416" t="s">
        <v>22733</v>
      </c>
      <c r="C18657" s="417" t="s">
        <v>76</v>
      </c>
      <c r="D18657" s="419" t="n">
        <v>220.72</v>
      </c>
    </row>
    <row r="18658" s="399" customFormat="true" ht="15" hidden="false" customHeight="true" outlineLevel="0" collapsed="false">
      <c r="A18658" s="416" t="s">
        <v>22734</v>
      </c>
      <c r="B18658" s="416" t="s">
        <v>22735</v>
      </c>
      <c r="C18658" s="417" t="s">
        <v>76</v>
      </c>
      <c r="D18658" s="419" t="n">
        <v>221.47</v>
      </c>
    </row>
    <row r="18659" s="399" customFormat="true" ht="15" hidden="false" customHeight="true" outlineLevel="0" collapsed="false">
      <c r="A18659" s="416" t="s">
        <v>22736</v>
      </c>
      <c r="B18659" s="416" t="s">
        <v>22737</v>
      </c>
      <c r="C18659" s="417" t="s">
        <v>274</v>
      </c>
      <c r="D18659" s="419" t="n">
        <v>348.91</v>
      </c>
    </row>
    <row r="18660" s="399" customFormat="true" ht="15" hidden="false" customHeight="true" outlineLevel="0" collapsed="false">
      <c r="A18660" s="414" t="s">
        <v>22738</v>
      </c>
      <c r="B18660" s="414" t="s">
        <v>22739</v>
      </c>
      <c r="C18660" s="415"/>
      <c r="D18660" s="415"/>
    </row>
    <row r="18661" s="399" customFormat="true" ht="15" hidden="false" customHeight="true" outlineLevel="0" collapsed="false">
      <c r="A18661" s="416" t="s">
        <v>22740</v>
      </c>
      <c r="B18661" s="416" t="s">
        <v>22741</v>
      </c>
      <c r="C18661" s="417" t="s">
        <v>76</v>
      </c>
      <c r="D18661" s="419" t="n">
        <v>80.33</v>
      </c>
    </row>
    <row r="18662" s="399" customFormat="true" ht="15" hidden="false" customHeight="true" outlineLevel="0" collapsed="false">
      <c r="A18662" s="416" t="s">
        <v>22742</v>
      </c>
      <c r="B18662" s="416" t="s">
        <v>22743</v>
      </c>
      <c r="C18662" s="417" t="s">
        <v>76</v>
      </c>
      <c r="D18662" s="419" t="n">
        <v>26.04</v>
      </c>
    </row>
    <row r="18663" s="399" customFormat="true" ht="15" hidden="false" customHeight="true" outlineLevel="0" collapsed="false">
      <c r="A18663" s="416" t="s">
        <v>22744</v>
      </c>
      <c r="B18663" s="416" t="s">
        <v>22745</v>
      </c>
      <c r="C18663" s="417" t="s">
        <v>76</v>
      </c>
      <c r="D18663" s="419" t="n">
        <v>181.25</v>
      </c>
    </row>
    <row r="18664" s="399" customFormat="true" ht="15" hidden="false" customHeight="true" outlineLevel="0" collapsed="false">
      <c r="A18664" s="416" t="s">
        <v>22746</v>
      </c>
      <c r="B18664" s="416" t="s">
        <v>22747</v>
      </c>
      <c r="C18664" s="417" t="s">
        <v>76</v>
      </c>
      <c r="D18664" s="419" t="n">
        <v>226.56</v>
      </c>
    </row>
    <row r="18665" s="399" customFormat="true" ht="15" hidden="false" customHeight="true" outlineLevel="0" collapsed="false">
      <c r="A18665" s="416" t="s">
        <v>22748</v>
      </c>
      <c r="B18665" s="416" t="s">
        <v>22749</v>
      </c>
      <c r="C18665" s="417" t="s">
        <v>76</v>
      </c>
      <c r="D18665" s="419" t="n">
        <v>79.82</v>
      </c>
    </row>
    <row r="18666" s="399" customFormat="true" ht="15" hidden="false" customHeight="true" outlineLevel="0" collapsed="false">
      <c r="A18666" s="416" t="s">
        <v>22750</v>
      </c>
      <c r="B18666" s="416" t="s">
        <v>22751</v>
      </c>
      <c r="C18666" s="417" t="s">
        <v>76</v>
      </c>
      <c r="D18666" s="419" t="n">
        <v>121.61</v>
      </c>
    </row>
    <row r="18667" s="399" customFormat="true" ht="15" hidden="false" customHeight="true" outlineLevel="0" collapsed="false">
      <c r="A18667" s="416" t="s">
        <v>22752</v>
      </c>
      <c r="B18667" s="416" t="s">
        <v>22753</v>
      </c>
      <c r="C18667" s="417" t="s">
        <v>76</v>
      </c>
      <c r="D18667" s="419" t="n">
        <v>127.71</v>
      </c>
    </row>
    <row r="18668" s="399" customFormat="true" ht="15" hidden="false" customHeight="true" outlineLevel="0" collapsed="false">
      <c r="A18668" s="416" t="s">
        <v>22754</v>
      </c>
      <c r="B18668" s="416" t="s">
        <v>22755</v>
      </c>
      <c r="C18668" s="417" t="s">
        <v>76</v>
      </c>
      <c r="D18668" s="419" t="n">
        <v>235.17</v>
      </c>
    </row>
    <row r="18669" s="399" customFormat="true" ht="15" hidden="false" customHeight="true" outlineLevel="0" collapsed="false">
      <c r="A18669" s="416" t="s">
        <v>22756</v>
      </c>
      <c r="B18669" s="416" t="s">
        <v>22757</v>
      </c>
      <c r="C18669" s="417" t="s">
        <v>76</v>
      </c>
      <c r="D18669" s="419" t="n">
        <v>271.91</v>
      </c>
    </row>
    <row r="18670" s="399" customFormat="true" ht="15" hidden="false" customHeight="true" outlineLevel="0" collapsed="false">
      <c r="A18670" s="416" t="s">
        <v>22758</v>
      </c>
      <c r="B18670" s="416" t="s">
        <v>22759</v>
      </c>
      <c r="C18670" s="417" t="s">
        <v>76</v>
      </c>
      <c r="D18670" s="419" t="n">
        <v>42.95</v>
      </c>
    </row>
    <row r="18671" s="399" customFormat="true" ht="15" hidden="false" customHeight="true" outlineLevel="0" collapsed="false">
      <c r="A18671" s="414" t="s">
        <v>22760</v>
      </c>
      <c r="B18671" s="414" t="s">
        <v>22761</v>
      </c>
      <c r="C18671" s="415"/>
      <c r="D18671" s="415"/>
    </row>
    <row r="18672" s="399" customFormat="true" ht="15" hidden="false" customHeight="true" outlineLevel="0" collapsed="false">
      <c r="A18672" s="416" t="s">
        <v>22762</v>
      </c>
      <c r="B18672" s="416" t="s">
        <v>22763</v>
      </c>
      <c r="C18672" s="417" t="s">
        <v>76</v>
      </c>
      <c r="D18672" s="418" t="n">
        <v>1636.38</v>
      </c>
    </row>
    <row r="18673" s="399" customFormat="true" ht="15" hidden="false" customHeight="true" outlineLevel="0" collapsed="false">
      <c r="A18673" s="416" t="s">
        <v>22764</v>
      </c>
      <c r="B18673" s="416" t="s">
        <v>22765</v>
      </c>
      <c r="C18673" s="417" t="s">
        <v>76</v>
      </c>
      <c r="D18673" s="418" t="n">
        <v>1703.73</v>
      </c>
    </row>
    <row r="18674" s="399" customFormat="true" ht="15" hidden="false" customHeight="true" outlineLevel="0" collapsed="false">
      <c r="A18674" s="416" t="s">
        <v>22766</v>
      </c>
      <c r="B18674" s="416" t="s">
        <v>22767</v>
      </c>
      <c r="C18674" s="417" t="s">
        <v>76</v>
      </c>
      <c r="D18674" s="418" t="n">
        <v>1835.28</v>
      </c>
    </row>
    <row r="18675" s="399" customFormat="true" ht="15" hidden="false" customHeight="true" outlineLevel="0" collapsed="false">
      <c r="A18675" s="416" t="s">
        <v>22768</v>
      </c>
      <c r="B18675" s="416" t="s">
        <v>22769</v>
      </c>
      <c r="C18675" s="417" t="s">
        <v>76</v>
      </c>
      <c r="D18675" s="418" t="n">
        <v>1893.16</v>
      </c>
    </row>
    <row r="18676" s="399" customFormat="true" ht="15" hidden="false" customHeight="true" outlineLevel="0" collapsed="false">
      <c r="A18676" s="409" t="s">
        <v>14741</v>
      </c>
      <c r="B18676" s="410" t="s">
        <v>262</v>
      </c>
      <c r="C18676" s="410" t="s">
        <v>14742</v>
      </c>
      <c r="D18676" s="412" t="s">
        <v>14743</v>
      </c>
    </row>
    <row r="18677" s="399" customFormat="true" ht="15" hidden="false" customHeight="true" outlineLevel="0" collapsed="false">
      <c r="A18677" s="416" t="s">
        <v>22770</v>
      </c>
      <c r="B18677" s="416" t="s">
        <v>22771</v>
      </c>
      <c r="C18677" s="420" t="s">
        <v>76</v>
      </c>
      <c r="D18677" s="418" t="n">
        <v>2289.55</v>
      </c>
    </row>
    <row r="18678" s="399" customFormat="true" ht="15" hidden="false" customHeight="true" outlineLevel="0" collapsed="false">
      <c r="A18678" s="416" t="s">
        <v>22772</v>
      </c>
      <c r="B18678" s="416" t="s">
        <v>22773</v>
      </c>
      <c r="C18678" s="420" t="s">
        <v>76</v>
      </c>
      <c r="D18678" s="418" t="n">
        <v>1866.8</v>
      </c>
    </row>
    <row r="18679" s="399" customFormat="true" ht="15" hidden="false" customHeight="true" outlineLevel="0" collapsed="false">
      <c r="A18679" s="416" t="s">
        <v>22774</v>
      </c>
      <c r="B18679" s="416" t="s">
        <v>22775</v>
      </c>
      <c r="C18679" s="420" t="s">
        <v>76</v>
      </c>
      <c r="D18679" s="418" t="n">
        <v>1788.02</v>
      </c>
    </row>
    <row r="18680" s="399" customFormat="true" ht="15" hidden="false" customHeight="true" outlineLevel="0" collapsed="false">
      <c r="A18680" s="416" t="s">
        <v>22776</v>
      </c>
      <c r="B18680" s="416" t="s">
        <v>22777</v>
      </c>
      <c r="C18680" s="420" t="s">
        <v>76</v>
      </c>
      <c r="D18680" s="418" t="n">
        <v>2097.38</v>
      </c>
    </row>
    <row r="18681" s="399" customFormat="true" ht="15" hidden="false" customHeight="true" outlineLevel="0" collapsed="false">
      <c r="A18681" s="414" t="s">
        <v>22778</v>
      </c>
      <c r="B18681" s="414" t="s">
        <v>22779</v>
      </c>
      <c r="C18681" s="415"/>
      <c r="D18681" s="415"/>
    </row>
    <row r="18682" s="399" customFormat="true" ht="15" hidden="false" customHeight="true" outlineLevel="0" collapsed="false">
      <c r="A18682" s="416" t="s">
        <v>22780</v>
      </c>
      <c r="B18682" s="416" t="s">
        <v>22781</v>
      </c>
      <c r="C18682" s="420" t="s">
        <v>267</v>
      </c>
      <c r="D18682" s="418" t="n">
        <v>1303.03</v>
      </c>
    </row>
    <row r="18683" s="399" customFormat="true" ht="15" hidden="false" customHeight="true" outlineLevel="0" collapsed="false">
      <c r="A18683" s="416" t="s">
        <v>22782</v>
      </c>
      <c r="B18683" s="416" t="s">
        <v>22783</v>
      </c>
      <c r="C18683" s="420" t="s">
        <v>267</v>
      </c>
      <c r="D18683" s="418" t="n">
        <v>3614.24</v>
      </c>
    </row>
    <row r="18684" s="399" customFormat="true" ht="15" hidden="false" customHeight="true" outlineLevel="0" collapsed="false">
      <c r="A18684" s="416" t="s">
        <v>22784</v>
      </c>
      <c r="B18684" s="416" t="s">
        <v>22785</v>
      </c>
      <c r="C18684" s="420" t="s">
        <v>267</v>
      </c>
      <c r="D18684" s="418" t="n">
        <v>6141.41</v>
      </c>
    </row>
    <row r="18685" s="399" customFormat="true" ht="15" hidden="false" customHeight="true" outlineLevel="0" collapsed="false">
      <c r="A18685" s="416" t="s">
        <v>22786</v>
      </c>
      <c r="B18685" s="416" t="s">
        <v>22787</v>
      </c>
      <c r="C18685" s="420" t="s">
        <v>267</v>
      </c>
      <c r="D18685" s="418" t="n">
        <v>6094.68</v>
      </c>
    </row>
    <row r="18686" s="399" customFormat="true" ht="15" hidden="false" customHeight="true" outlineLevel="0" collapsed="false">
      <c r="A18686" s="416" t="s">
        <v>22788</v>
      </c>
      <c r="B18686" s="416" t="s">
        <v>22789</v>
      </c>
      <c r="C18686" s="420" t="s">
        <v>267</v>
      </c>
      <c r="D18686" s="418" t="n">
        <v>3011.77</v>
      </c>
    </row>
    <row r="18687" s="399" customFormat="true" ht="15" hidden="false" customHeight="true" outlineLevel="0" collapsed="false">
      <c r="A18687" s="416" t="s">
        <v>22790</v>
      </c>
      <c r="B18687" s="416" t="s">
        <v>22791</v>
      </c>
      <c r="C18687" s="420" t="s">
        <v>267</v>
      </c>
      <c r="D18687" s="418" t="n">
        <v>2083.76</v>
      </c>
    </row>
    <row r="18688" s="399" customFormat="true" ht="15" hidden="false" customHeight="true" outlineLevel="0" collapsed="false">
      <c r="A18688" s="416" t="s">
        <v>22792</v>
      </c>
      <c r="B18688" s="416" t="s">
        <v>22793</v>
      </c>
      <c r="C18688" s="420" t="s">
        <v>267</v>
      </c>
      <c r="D18688" s="418" t="n">
        <v>2960.97</v>
      </c>
    </row>
    <row r="18689" s="399" customFormat="true" ht="15" hidden="false" customHeight="true" outlineLevel="0" collapsed="false">
      <c r="A18689" s="414" t="s">
        <v>22794</v>
      </c>
      <c r="B18689" s="414" t="s">
        <v>22795</v>
      </c>
      <c r="C18689" s="415"/>
      <c r="D18689" s="415"/>
    </row>
    <row r="18690" s="399" customFormat="true" ht="15" hidden="false" customHeight="true" outlineLevel="0" collapsed="false">
      <c r="A18690" s="416" t="s">
        <v>22796</v>
      </c>
      <c r="B18690" s="416" t="s">
        <v>22797</v>
      </c>
      <c r="C18690" s="420" t="s">
        <v>267</v>
      </c>
      <c r="D18690" s="419" t="n">
        <v>477.38</v>
      </c>
    </row>
    <row r="18691" s="399" customFormat="true" ht="15" hidden="false" customHeight="true" outlineLevel="0" collapsed="false">
      <c r="A18691" s="416" t="s">
        <v>22798</v>
      </c>
      <c r="B18691" s="416" t="s">
        <v>22799</v>
      </c>
      <c r="C18691" s="420" t="s">
        <v>267</v>
      </c>
      <c r="D18691" s="418" t="n">
        <v>3154.04</v>
      </c>
    </row>
    <row r="18692" s="399" customFormat="true" ht="15" hidden="false" customHeight="true" outlineLevel="0" collapsed="false">
      <c r="A18692" s="416" t="s">
        <v>22800</v>
      </c>
      <c r="B18692" s="416" t="s">
        <v>22801</v>
      </c>
      <c r="C18692" s="420" t="s">
        <v>267</v>
      </c>
      <c r="D18692" s="418" t="n">
        <v>1587.7</v>
      </c>
    </row>
    <row r="18693" s="399" customFormat="true" ht="15" hidden="false" customHeight="true" outlineLevel="0" collapsed="false">
      <c r="A18693" s="416" t="s">
        <v>22802</v>
      </c>
      <c r="B18693" s="416" t="s">
        <v>22803</v>
      </c>
      <c r="C18693" s="420" t="s">
        <v>267</v>
      </c>
      <c r="D18693" s="418" t="n">
        <v>3802.19</v>
      </c>
    </row>
    <row r="18694" s="399" customFormat="true" ht="15" hidden="false" customHeight="true" outlineLevel="0" collapsed="false">
      <c r="A18694" s="416" t="s">
        <v>22804</v>
      </c>
      <c r="B18694" s="416" t="s">
        <v>22805</v>
      </c>
      <c r="C18694" s="420" t="s">
        <v>267</v>
      </c>
      <c r="D18694" s="418" t="n">
        <v>9116.29</v>
      </c>
    </row>
    <row r="18695" s="399" customFormat="true" ht="15" hidden="false" customHeight="true" outlineLevel="0" collapsed="false">
      <c r="A18695" s="414" t="s">
        <v>22806</v>
      </c>
      <c r="B18695" s="414" t="s">
        <v>22807</v>
      </c>
      <c r="C18695" s="415"/>
      <c r="D18695" s="415"/>
    </row>
    <row r="18696" s="399" customFormat="true" ht="15" hidden="false" customHeight="true" outlineLevel="0" collapsed="false">
      <c r="A18696" s="416" t="s">
        <v>22808</v>
      </c>
      <c r="B18696" s="416" t="s">
        <v>22809</v>
      </c>
      <c r="C18696" s="420" t="s">
        <v>267</v>
      </c>
      <c r="D18696" s="419" t="n">
        <v>114.5</v>
      </c>
    </row>
    <row r="18697" s="399" customFormat="true" ht="15" hidden="false" customHeight="true" outlineLevel="0" collapsed="false">
      <c r="A18697" s="416" t="s">
        <v>22810</v>
      </c>
      <c r="B18697" s="416" t="s">
        <v>22811</v>
      </c>
      <c r="C18697" s="420" t="s">
        <v>267</v>
      </c>
      <c r="D18697" s="419" t="n">
        <v>31.21</v>
      </c>
    </row>
    <row r="18698" s="399" customFormat="true" ht="15" hidden="false" customHeight="true" outlineLevel="0" collapsed="false">
      <c r="A18698" s="416" t="s">
        <v>22812</v>
      </c>
      <c r="B18698" s="416" t="s">
        <v>22813</v>
      </c>
      <c r="C18698" s="420" t="s">
        <v>267</v>
      </c>
      <c r="D18698" s="419" t="n">
        <v>27.27</v>
      </c>
    </row>
    <row r="18699" s="399" customFormat="true" ht="15" hidden="false" customHeight="true" outlineLevel="0" collapsed="false">
      <c r="A18699" s="416" t="s">
        <v>22814</v>
      </c>
      <c r="B18699" s="416" t="s">
        <v>22815</v>
      </c>
      <c r="C18699" s="420" t="s">
        <v>267</v>
      </c>
      <c r="D18699" s="419" t="n">
        <v>38.3</v>
      </c>
    </row>
    <row r="18700" s="399" customFormat="true" ht="15" hidden="false" customHeight="true" outlineLevel="0" collapsed="false">
      <c r="A18700" s="416" t="s">
        <v>22816</v>
      </c>
      <c r="B18700" s="416" t="s">
        <v>22817</v>
      </c>
      <c r="C18700" s="420" t="s">
        <v>267</v>
      </c>
      <c r="D18700" s="419" t="n">
        <v>31.39</v>
      </c>
    </row>
    <row r="18701" s="399" customFormat="true" ht="15" hidden="false" customHeight="true" outlineLevel="0" collapsed="false">
      <c r="A18701" s="416" t="s">
        <v>22818</v>
      </c>
      <c r="B18701" s="416" t="s">
        <v>22819</v>
      </c>
      <c r="C18701" s="420" t="s">
        <v>267</v>
      </c>
      <c r="D18701" s="419" t="n">
        <v>76.75</v>
      </c>
    </row>
    <row r="18702" s="399" customFormat="true" ht="15" hidden="false" customHeight="true" outlineLevel="0" collapsed="false">
      <c r="A18702" s="416" t="s">
        <v>22820</v>
      </c>
      <c r="B18702" s="416" t="s">
        <v>22821</v>
      </c>
      <c r="C18702" s="420" t="s">
        <v>267</v>
      </c>
      <c r="D18702" s="419" t="n">
        <v>75.06</v>
      </c>
    </row>
    <row r="18703" s="399" customFormat="true" ht="15" hidden="false" customHeight="true" outlineLevel="0" collapsed="false">
      <c r="A18703" s="416" t="s">
        <v>22822</v>
      </c>
      <c r="B18703" s="416" t="s">
        <v>22823</v>
      </c>
      <c r="C18703" s="420" t="s">
        <v>267</v>
      </c>
      <c r="D18703" s="419" t="n">
        <v>62.36</v>
      </c>
    </row>
    <row r="18704" s="399" customFormat="true" ht="15" hidden="false" customHeight="true" outlineLevel="0" collapsed="false">
      <c r="A18704" s="416" t="s">
        <v>22824</v>
      </c>
      <c r="B18704" s="416" t="s">
        <v>22825</v>
      </c>
      <c r="C18704" s="420" t="s">
        <v>267</v>
      </c>
      <c r="D18704" s="419" t="n">
        <v>38.16</v>
      </c>
    </row>
    <row r="18705" s="399" customFormat="true" ht="15" hidden="false" customHeight="true" outlineLevel="0" collapsed="false">
      <c r="A18705" s="416" t="s">
        <v>22826</v>
      </c>
      <c r="B18705" s="416" t="s">
        <v>22827</v>
      </c>
      <c r="C18705" s="420" t="s">
        <v>267</v>
      </c>
      <c r="D18705" s="419" t="n">
        <v>49.51</v>
      </c>
    </row>
    <row r="18706" s="399" customFormat="true" ht="15" hidden="false" customHeight="true" outlineLevel="0" collapsed="false">
      <c r="A18706" s="416" t="s">
        <v>22828</v>
      </c>
      <c r="B18706" s="416" t="s">
        <v>22829</v>
      </c>
      <c r="C18706" s="420" t="s">
        <v>267</v>
      </c>
      <c r="D18706" s="419" t="n">
        <v>44.58</v>
      </c>
    </row>
    <row r="18707" s="399" customFormat="true" ht="15" hidden="false" customHeight="true" outlineLevel="0" collapsed="false">
      <c r="A18707" s="416" t="s">
        <v>22830</v>
      </c>
      <c r="B18707" s="416" t="s">
        <v>22831</v>
      </c>
      <c r="C18707" s="420" t="s">
        <v>267</v>
      </c>
      <c r="D18707" s="419" t="n">
        <v>66.45</v>
      </c>
    </row>
    <row r="18708" s="399" customFormat="true" ht="15" hidden="false" customHeight="true" outlineLevel="0" collapsed="false">
      <c r="A18708" s="416" t="s">
        <v>22832</v>
      </c>
      <c r="B18708" s="416" t="s">
        <v>22833</v>
      </c>
      <c r="C18708" s="420" t="s">
        <v>267</v>
      </c>
      <c r="D18708" s="419" t="n">
        <v>65.06</v>
      </c>
    </row>
    <row r="18709" s="399" customFormat="true" ht="15" hidden="false" customHeight="true" outlineLevel="0" collapsed="false">
      <c r="A18709" s="414" t="s">
        <v>22834</v>
      </c>
      <c r="B18709" s="414" t="s">
        <v>22835</v>
      </c>
      <c r="C18709" s="415"/>
      <c r="D18709" s="415"/>
    </row>
    <row r="18710" s="399" customFormat="true" ht="15" hidden="false" customHeight="true" outlineLevel="0" collapsed="false">
      <c r="A18710" s="416" t="s">
        <v>22836</v>
      </c>
      <c r="B18710" s="416" t="s">
        <v>22837</v>
      </c>
      <c r="C18710" s="420" t="s">
        <v>76</v>
      </c>
      <c r="D18710" s="419" t="n">
        <v>358.24</v>
      </c>
    </row>
    <row r="18711" s="399" customFormat="true" ht="15" hidden="false" customHeight="true" outlineLevel="0" collapsed="false">
      <c r="A18711" s="416" t="s">
        <v>22838</v>
      </c>
      <c r="B18711" s="416" t="s">
        <v>22839</v>
      </c>
      <c r="C18711" s="420" t="s">
        <v>76</v>
      </c>
      <c r="D18711" s="419" t="n">
        <v>263.63</v>
      </c>
    </row>
    <row r="18712" s="399" customFormat="true" ht="15" hidden="false" customHeight="true" outlineLevel="0" collapsed="false">
      <c r="A18712" s="416" t="s">
        <v>22840</v>
      </c>
      <c r="B18712" s="416" t="s">
        <v>22841</v>
      </c>
      <c r="C18712" s="420" t="s">
        <v>76</v>
      </c>
      <c r="D18712" s="419" t="n">
        <v>265.36</v>
      </c>
    </row>
    <row r="18713" s="399" customFormat="true" ht="15" hidden="false" customHeight="true" outlineLevel="0" collapsed="false">
      <c r="A18713" s="416" t="s">
        <v>22842</v>
      </c>
      <c r="B18713" s="416" t="s">
        <v>22843</v>
      </c>
      <c r="C18713" s="420" t="s">
        <v>16</v>
      </c>
      <c r="D18713" s="419" t="n">
        <v>10.42</v>
      </c>
    </row>
    <row r="18714" s="399" customFormat="true" ht="15" hidden="false" customHeight="true" outlineLevel="0" collapsed="false">
      <c r="A18714" s="416" t="s">
        <v>22844</v>
      </c>
      <c r="B18714" s="416" t="s">
        <v>22845</v>
      </c>
      <c r="C18714" s="420" t="s">
        <v>22846</v>
      </c>
      <c r="D18714" s="418" t="n">
        <v>1842.79</v>
      </c>
    </row>
    <row r="18715" s="399" customFormat="true" ht="15" hidden="false" customHeight="true" outlineLevel="0" collapsed="false">
      <c r="A18715" s="421" t="n">
        <v>97</v>
      </c>
      <c r="B18715" s="414" t="s">
        <v>22847</v>
      </c>
      <c r="C18715" s="415"/>
      <c r="D18715" s="415"/>
    </row>
    <row r="18716" s="399" customFormat="true" ht="15" hidden="false" customHeight="true" outlineLevel="0" collapsed="false">
      <c r="A18716" s="414" t="s">
        <v>22848</v>
      </c>
      <c r="B18716" s="414" t="s">
        <v>22849</v>
      </c>
      <c r="C18716" s="415"/>
      <c r="D18716" s="415"/>
    </row>
    <row r="18717" s="399" customFormat="true" ht="15" hidden="false" customHeight="true" outlineLevel="0" collapsed="false">
      <c r="A18717" s="416" t="s">
        <v>22850</v>
      </c>
      <c r="B18717" s="416" t="s">
        <v>22851</v>
      </c>
      <c r="C18717" s="420" t="s">
        <v>76</v>
      </c>
      <c r="D18717" s="418" t="n">
        <v>9158.5</v>
      </c>
    </row>
    <row r="18718" s="399" customFormat="true" ht="15" hidden="false" customHeight="true" outlineLevel="0" collapsed="false">
      <c r="A18718" s="416" t="s">
        <v>22852</v>
      </c>
      <c r="B18718" s="416" t="s">
        <v>22853</v>
      </c>
      <c r="C18718" s="420" t="s">
        <v>76</v>
      </c>
      <c r="D18718" s="419" t="n">
        <v>317.02</v>
      </c>
    </row>
    <row r="18719" s="399" customFormat="true" ht="15" hidden="false" customHeight="true" outlineLevel="0" collapsed="false">
      <c r="A18719" s="409" t="s">
        <v>14741</v>
      </c>
      <c r="B18719" s="410" t="s">
        <v>262</v>
      </c>
      <c r="C18719" s="411" t="s">
        <v>14742</v>
      </c>
      <c r="D18719" s="412" t="s">
        <v>14743</v>
      </c>
    </row>
    <row r="18720" s="399" customFormat="true" ht="15" hidden="false" customHeight="true" outlineLevel="0" collapsed="false">
      <c r="A18720" s="416" t="s">
        <v>22854</v>
      </c>
      <c r="B18720" s="416" t="s">
        <v>22855</v>
      </c>
      <c r="C18720" s="417" t="s">
        <v>76</v>
      </c>
      <c r="D18720" s="418" t="n">
        <v>1674.54</v>
      </c>
    </row>
    <row r="18721" s="399" customFormat="true" ht="15" hidden="false" customHeight="true" outlineLevel="0" collapsed="false">
      <c r="A18721" s="416" t="s">
        <v>22856</v>
      </c>
      <c r="B18721" s="416" t="s">
        <v>22857</v>
      </c>
      <c r="C18721" s="417" t="s">
        <v>267</v>
      </c>
      <c r="D18721" s="419" t="n">
        <v>21.2</v>
      </c>
    </row>
    <row r="18722" s="399" customFormat="true" ht="15" hidden="false" customHeight="true" outlineLevel="0" collapsed="false">
      <c r="A18722" s="416" t="s">
        <v>22858</v>
      </c>
      <c r="B18722" s="416" t="s">
        <v>22859</v>
      </c>
      <c r="C18722" s="417" t="s">
        <v>267</v>
      </c>
      <c r="D18722" s="419" t="n">
        <v>15.71</v>
      </c>
    </row>
    <row r="18723" s="399" customFormat="true" ht="15" hidden="false" customHeight="true" outlineLevel="0" collapsed="false">
      <c r="A18723" s="416" t="s">
        <v>22860</v>
      </c>
      <c r="B18723" s="416" t="s">
        <v>22861</v>
      </c>
      <c r="C18723" s="417" t="s">
        <v>267</v>
      </c>
      <c r="D18723" s="419" t="n">
        <v>25.25</v>
      </c>
    </row>
    <row r="18724" s="399" customFormat="true" ht="15" hidden="false" customHeight="true" outlineLevel="0" collapsed="false">
      <c r="A18724" s="416" t="s">
        <v>22862</v>
      </c>
      <c r="B18724" s="416" t="s">
        <v>22863</v>
      </c>
      <c r="C18724" s="417" t="s">
        <v>267</v>
      </c>
      <c r="D18724" s="419" t="n">
        <v>17.72</v>
      </c>
    </row>
    <row r="18725" s="399" customFormat="true" ht="15" hidden="false" customHeight="true" outlineLevel="0" collapsed="false">
      <c r="A18725" s="416" t="s">
        <v>22864</v>
      </c>
      <c r="B18725" s="416" t="s">
        <v>22865</v>
      </c>
      <c r="C18725" s="417" t="s">
        <v>267</v>
      </c>
      <c r="D18725" s="419" t="n">
        <v>30.65</v>
      </c>
    </row>
    <row r="18726" s="399" customFormat="true" ht="15" hidden="false" customHeight="true" outlineLevel="0" collapsed="false">
      <c r="A18726" s="416" t="s">
        <v>22866</v>
      </c>
      <c r="B18726" s="416" t="s">
        <v>22867</v>
      </c>
      <c r="C18726" s="417" t="s">
        <v>267</v>
      </c>
      <c r="D18726" s="419" t="n">
        <v>14.83</v>
      </c>
    </row>
    <row r="18727" s="399" customFormat="true" ht="15" hidden="false" customHeight="true" outlineLevel="0" collapsed="false">
      <c r="A18727" s="416" t="s">
        <v>22868</v>
      </c>
      <c r="B18727" s="416" t="s">
        <v>22869</v>
      </c>
      <c r="C18727" s="417" t="s">
        <v>267</v>
      </c>
      <c r="D18727" s="419" t="n">
        <v>213.32</v>
      </c>
    </row>
    <row r="18728" s="399" customFormat="true" ht="15" hidden="false" customHeight="true" outlineLevel="0" collapsed="false">
      <c r="A18728" s="414" t="s">
        <v>22870</v>
      </c>
      <c r="B18728" s="414" t="s">
        <v>22871</v>
      </c>
      <c r="C18728" s="415"/>
      <c r="D18728" s="415"/>
    </row>
    <row r="18729" s="399" customFormat="true" ht="15" hidden="false" customHeight="true" outlineLevel="0" collapsed="false">
      <c r="A18729" s="416" t="s">
        <v>22872</v>
      </c>
      <c r="B18729" s="416" t="s">
        <v>22873</v>
      </c>
      <c r="C18729" s="417" t="s">
        <v>267</v>
      </c>
      <c r="D18729" s="419" t="n">
        <v>65.77</v>
      </c>
    </row>
    <row r="18730" s="399" customFormat="true" ht="15" hidden="false" customHeight="true" outlineLevel="0" collapsed="false">
      <c r="A18730" s="414" t="s">
        <v>22874</v>
      </c>
      <c r="B18730" s="414" t="s">
        <v>22875</v>
      </c>
      <c r="C18730" s="415"/>
      <c r="D18730" s="415"/>
    </row>
    <row r="18731" s="399" customFormat="true" ht="15" hidden="false" customHeight="true" outlineLevel="0" collapsed="false">
      <c r="A18731" s="416" t="s">
        <v>22876</v>
      </c>
      <c r="B18731" s="416" t="s">
        <v>22877</v>
      </c>
      <c r="C18731" s="417" t="s">
        <v>267</v>
      </c>
      <c r="D18731" s="419" t="n">
        <v>93.74</v>
      </c>
    </row>
    <row r="18732" s="399" customFormat="true" ht="15" hidden="false" customHeight="true" outlineLevel="0" collapsed="false">
      <c r="A18732" s="416" t="s">
        <v>22878</v>
      </c>
      <c r="B18732" s="416" t="s">
        <v>22879</v>
      </c>
      <c r="C18732" s="417" t="s">
        <v>267</v>
      </c>
      <c r="D18732" s="419" t="n">
        <v>34.27</v>
      </c>
    </row>
    <row r="18733" s="399" customFormat="true" ht="15" hidden="false" customHeight="true" outlineLevel="0" collapsed="false">
      <c r="A18733" s="416" t="s">
        <v>22880</v>
      </c>
      <c r="B18733" s="416" t="s">
        <v>22881</v>
      </c>
      <c r="C18733" s="417" t="s">
        <v>76</v>
      </c>
      <c r="D18733" s="419" t="n">
        <v>68.68</v>
      </c>
    </row>
    <row r="18734" s="399" customFormat="true" ht="15" hidden="false" customHeight="true" outlineLevel="0" collapsed="false">
      <c r="A18734" s="416" t="s">
        <v>22882</v>
      </c>
      <c r="B18734" s="416" t="s">
        <v>22883</v>
      </c>
      <c r="C18734" s="417" t="s">
        <v>532</v>
      </c>
      <c r="D18734" s="419" t="n">
        <v>30.83</v>
      </c>
    </row>
    <row r="18735" s="399" customFormat="true" ht="15" hidden="false" customHeight="true" outlineLevel="0" collapsed="false">
      <c r="A18735" s="421" t="n">
        <v>98</v>
      </c>
      <c r="B18735" s="414" t="s">
        <v>22884</v>
      </c>
      <c r="C18735" s="415"/>
      <c r="D18735" s="415"/>
    </row>
    <row r="18736" s="399" customFormat="true" ht="15" hidden="false" customHeight="true" outlineLevel="0" collapsed="false">
      <c r="A18736" s="414" t="s">
        <v>22885</v>
      </c>
      <c r="B18736" s="414" t="s">
        <v>22886</v>
      </c>
      <c r="C18736" s="415"/>
      <c r="D18736" s="415"/>
    </row>
    <row r="18737" s="399" customFormat="true" ht="15" hidden="false" customHeight="true" outlineLevel="0" collapsed="false">
      <c r="A18737" s="416" t="s">
        <v>22887</v>
      </c>
      <c r="B18737" s="416" t="s">
        <v>22888</v>
      </c>
      <c r="C18737" s="417" t="s">
        <v>267</v>
      </c>
      <c r="D18737" s="419" t="n">
        <v>802.7</v>
      </c>
    </row>
    <row r="18738" s="399" customFormat="true" ht="15" hidden="false" customHeight="true" outlineLevel="0" collapsed="false">
      <c r="A18738" s="425"/>
      <c r="B18738" s="425"/>
      <c r="C18738" s="425"/>
      <c r="D18738" s="425"/>
    </row>
    <row r="18739" s="399" customFormat="true" ht="15" hidden="false" customHeight="true" outlineLevel="0" collapsed="false">
      <c r="A18739" s="425"/>
      <c r="B18739" s="425"/>
      <c r="C18739" s="425"/>
      <c r="D18739" s="425"/>
    </row>
    <row r="18740" s="399" customFormat="true" ht="15" hidden="false" customHeight="true" outlineLevel="0" collapsed="false">
      <c r="A18740" s="426" t="s">
        <v>14734</v>
      </c>
      <c r="B18740" s="426"/>
      <c r="C18740" s="426"/>
      <c r="D18740" s="426"/>
    </row>
    <row r="18741" s="399" customFormat="true" ht="15" hidden="false" customHeight="true" outlineLevel="0" collapsed="false">
      <c r="A18741" s="426" t="s">
        <v>14735</v>
      </c>
      <c r="B18741" s="426"/>
      <c r="C18741" s="426"/>
      <c r="D18741" s="426"/>
    </row>
    <row r="18742" s="399" customFormat="true" ht="15" hidden="false" customHeight="true" outlineLevel="0" collapsed="false">
      <c r="A18742" s="427" t="s">
        <v>22889</v>
      </c>
      <c r="B18742" s="427"/>
      <c r="C18742" s="427"/>
      <c r="D18742" s="427"/>
    </row>
    <row r="18743" s="399" customFormat="true" ht="15" hidden="false" customHeight="true" outlineLevel="0" collapsed="false">
      <c r="A18743" s="428" t="s">
        <v>22890</v>
      </c>
      <c r="B18743" s="428"/>
      <c r="C18743" s="428"/>
      <c r="D18743" s="428"/>
    </row>
    <row r="18744" s="399" customFormat="true" ht="15" hidden="false" customHeight="true" outlineLevel="0" collapsed="false">
      <c r="A18744" s="404"/>
      <c r="B18744" s="429"/>
      <c r="C18744" s="430"/>
      <c r="D18744" s="431" t="s">
        <v>14738</v>
      </c>
    </row>
    <row r="18745" s="399" customFormat="true" ht="15" hidden="false" customHeight="true" outlineLevel="0" collapsed="false">
      <c r="A18745" s="404"/>
      <c r="B18745" s="432"/>
      <c r="C18745" s="433" t="s">
        <v>22891</v>
      </c>
      <c r="D18745" s="434" t="s">
        <v>22892</v>
      </c>
    </row>
    <row r="18746" s="399" customFormat="true" ht="15" hidden="false" customHeight="true" outlineLevel="0" collapsed="false">
      <c r="A18746" s="404"/>
      <c r="B18746" s="432"/>
      <c r="C18746" s="435"/>
      <c r="D18746" s="436"/>
    </row>
    <row r="18747" s="399" customFormat="true" ht="15" hidden="false" customHeight="true" outlineLevel="0" collapsed="false">
      <c r="A18747" s="437" t="s">
        <v>14741</v>
      </c>
      <c r="B18747" s="438" t="s">
        <v>22893</v>
      </c>
      <c r="C18747" s="437" t="s">
        <v>263</v>
      </c>
      <c r="D18747" s="439" t="s">
        <v>264</v>
      </c>
    </row>
    <row r="18748" s="399" customFormat="true" ht="15" hidden="false" customHeight="true" outlineLevel="0" collapsed="false">
      <c r="A18748" s="440" t="s">
        <v>22894</v>
      </c>
      <c r="B18748" s="441" t="s">
        <v>22895</v>
      </c>
      <c r="C18748" s="442" t="s">
        <v>267</v>
      </c>
      <c r="D18748" s="443" t="n">
        <v>2.19</v>
      </c>
    </row>
    <row r="18749" s="399" customFormat="true" ht="15" hidden="false" customHeight="true" outlineLevel="0" collapsed="false">
      <c r="A18749" s="444" t="s">
        <v>22896</v>
      </c>
      <c r="B18749" s="445" t="s">
        <v>22897</v>
      </c>
      <c r="C18749" s="446" t="s">
        <v>267</v>
      </c>
      <c r="D18749" s="447" t="n">
        <v>7.98</v>
      </c>
    </row>
    <row r="18750" s="399" customFormat="true" ht="15" hidden="false" customHeight="true" outlineLevel="0" collapsed="false">
      <c r="A18750" s="444" t="s">
        <v>22898</v>
      </c>
      <c r="B18750" s="445" t="s">
        <v>16186</v>
      </c>
      <c r="C18750" s="446" t="s">
        <v>14797</v>
      </c>
      <c r="D18750" s="447" t="n">
        <v>27768.5</v>
      </c>
    </row>
    <row r="18751" s="399" customFormat="true" ht="15" hidden="false" customHeight="true" outlineLevel="0" collapsed="false">
      <c r="A18751" s="444" t="s">
        <v>22899</v>
      </c>
      <c r="B18751" s="445" t="s">
        <v>15862</v>
      </c>
      <c r="C18751" s="446" t="s">
        <v>14797</v>
      </c>
      <c r="D18751" s="447" t="n">
        <v>12090.57</v>
      </c>
    </row>
    <row r="18752" s="399" customFormat="true" ht="15" hidden="false" customHeight="true" outlineLevel="0" collapsed="false">
      <c r="A18752" s="444" t="s">
        <v>22900</v>
      </c>
      <c r="B18752" s="445" t="s">
        <v>22901</v>
      </c>
      <c r="C18752" s="446" t="s">
        <v>15865</v>
      </c>
      <c r="D18752" s="447" t="n">
        <v>810.21</v>
      </c>
    </row>
    <row r="18753" s="399" customFormat="true" ht="15" hidden="false" customHeight="true" outlineLevel="0" collapsed="false">
      <c r="A18753" s="444" t="s">
        <v>22902</v>
      </c>
      <c r="B18753" s="445" t="s">
        <v>22903</v>
      </c>
      <c r="C18753" s="446" t="s">
        <v>267</v>
      </c>
      <c r="D18753" s="447" t="n">
        <v>541.84</v>
      </c>
    </row>
    <row r="18754" s="399" customFormat="true" ht="15" hidden="false" customHeight="true" outlineLevel="0" collapsed="false">
      <c r="A18754" s="444" t="s">
        <v>22904</v>
      </c>
      <c r="B18754" s="445" t="s">
        <v>15688</v>
      </c>
      <c r="C18754" s="446" t="s">
        <v>9192</v>
      </c>
      <c r="D18754" s="447" t="n">
        <v>47.39</v>
      </c>
    </row>
    <row r="18755" s="399" customFormat="true" ht="15" hidden="false" customHeight="true" outlineLevel="0" collapsed="false">
      <c r="A18755" s="444" t="s">
        <v>22905</v>
      </c>
      <c r="B18755" s="445" t="s">
        <v>15690</v>
      </c>
      <c r="C18755" s="446" t="s">
        <v>353</v>
      </c>
      <c r="D18755" s="447" t="n">
        <v>30.62</v>
      </c>
    </row>
    <row r="18756" s="399" customFormat="true" ht="15" hidden="false" customHeight="true" outlineLevel="0" collapsed="false">
      <c r="A18756" s="444" t="s">
        <v>22906</v>
      </c>
      <c r="B18756" s="445" t="s">
        <v>22907</v>
      </c>
      <c r="C18756" s="446" t="s">
        <v>9192</v>
      </c>
      <c r="D18756" s="447" t="n">
        <v>850</v>
      </c>
    </row>
    <row r="18757" s="399" customFormat="true" ht="15" hidden="false" customHeight="true" outlineLevel="0" collapsed="false">
      <c r="A18757" s="444" t="s">
        <v>22908</v>
      </c>
      <c r="B18757" s="445" t="s">
        <v>22909</v>
      </c>
      <c r="C18757" s="446" t="s">
        <v>353</v>
      </c>
      <c r="D18757" s="447" t="n">
        <v>97.67</v>
      </c>
    </row>
    <row r="18758" s="399" customFormat="true" ht="15" hidden="false" customHeight="true" outlineLevel="0" collapsed="false">
      <c r="A18758" s="444" t="s">
        <v>22910</v>
      </c>
      <c r="B18758" s="445" t="s">
        <v>22911</v>
      </c>
      <c r="C18758" s="446" t="s">
        <v>353</v>
      </c>
      <c r="D18758" s="447" t="n">
        <v>114.36</v>
      </c>
    </row>
    <row r="18759" s="399" customFormat="true" ht="15" hidden="false" customHeight="true" outlineLevel="0" collapsed="false">
      <c r="A18759" s="444" t="s">
        <v>22912</v>
      </c>
      <c r="B18759" s="445" t="s">
        <v>22913</v>
      </c>
      <c r="C18759" s="446" t="s">
        <v>9192</v>
      </c>
      <c r="D18759" s="447" t="n">
        <v>205.63</v>
      </c>
    </row>
    <row r="18760" s="399" customFormat="true" ht="15" hidden="false" customHeight="true" outlineLevel="0" collapsed="false">
      <c r="A18760" s="444" t="s">
        <v>22914</v>
      </c>
      <c r="B18760" s="445" t="s">
        <v>22915</v>
      </c>
      <c r="C18760" s="446" t="s">
        <v>353</v>
      </c>
      <c r="D18760" s="447" t="n">
        <v>117.16</v>
      </c>
    </row>
    <row r="18761" s="399" customFormat="true" ht="15" hidden="false" customHeight="true" outlineLevel="0" collapsed="false">
      <c r="A18761" s="444" t="s">
        <v>22916</v>
      </c>
      <c r="B18761" s="445" t="s">
        <v>22917</v>
      </c>
      <c r="C18761" s="446" t="s">
        <v>353</v>
      </c>
      <c r="D18761" s="447" t="n">
        <v>113.02</v>
      </c>
    </row>
    <row r="18762" s="399" customFormat="true" ht="15" hidden="false" customHeight="true" outlineLevel="0" collapsed="false">
      <c r="A18762" s="444" t="s">
        <v>22918</v>
      </c>
      <c r="B18762" s="445" t="s">
        <v>22201</v>
      </c>
      <c r="C18762" s="446" t="s">
        <v>12441</v>
      </c>
      <c r="D18762" s="447" t="n">
        <v>101.25</v>
      </c>
    </row>
    <row r="18763" s="399" customFormat="true" ht="15" hidden="false" customHeight="true" outlineLevel="0" collapsed="false">
      <c r="A18763" s="444" t="s">
        <v>22919</v>
      </c>
      <c r="B18763" s="445" t="s">
        <v>22920</v>
      </c>
      <c r="C18763" s="446" t="s">
        <v>22921</v>
      </c>
      <c r="D18763" s="447" t="n">
        <v>23.36</v>
      </c>
    </row>
    <row r="18764" s="399" customFormat="true" ht="15" hidden="false" customHeight="true" outlineLevel="0" collapsed="false">
      <c r="A18764" s="444" t="s">
        <v>22922</v>
      </c>
      <c r="B18764" s="445" t="s">
        <v>22923</v>
      </c>
      <c r="C18764" s="446" t="s">
        <v>267</v>
      </c>
      <c r="D18764" s="447" t="n">
        <v>151428.25</v>
      </c>
    </row>
    <row r="18765" s="399" customFormat="true" ht="15" hidden="false" customHeight="true" outlineLevel="0" collapsed="false">
      <c r="A18765" s="444" t="s">
        <v>22924</v>
      </c>
      <c r="B18765" s="445" t="s">
        <v>22925</v>
      </c>
      <c r="C18765" s="446" t="s">
        <v>2143</v>
      </c>
      <c r="D18765" s="447" t="n">
        <v>2.54</v>
      </c>
    </row>
    <row r="18766" s="399" customFormat="true" ht="15" hidden="false" customHeight="true" outlineLevel="0" collapsed="false">
      <c r="A18766" s="444" t="s">
        <v>22926</v>
      </c>
      <c r="B18766" s="445" t="s">
        <v>22927</v>
      </c>
      <c r="C18766" s="446" t="s">
        <v>15079</v>
      </c>
      <c r="D18766" s="447" t="n">
        <v>2269.88</v>
      </c>
    </row>
    <row r="18767" s="399" customFormat="true" ht="15" hidden="false" customHeight="true" outlineLevel="0" collapsed="false">
      <c r="A18767" s="444" t="s">
        <v>22928</v>
      </c>
      <c r="B18767" s="445" t="s">
        <v>22929</v>
      </c>
      <c r="C18767" s="446" t="s">
        <v>2143</v>
      </c>
      <c r="D18767" s="447" t="n">
        <v>75.36</v>
      </c>
    </row>
    <row r="18768" s="399" customFormat="true" ht="15" hidden="false" customHeight="true" outlineLevel="0" collapsed="false">
      <c r="A18768" s="444" t="s">
        <v>22930</v>
      </c>
      <c r="B18768" s="445" t="s">
        <v>22931</v>
      </c>
      <c r="C18768" s="446" t="s">
        <v>15079</v>
      </c>
      <c r="D18768" s="447" t="n">
        <v>11973.6</v>
      </c>
    </row>
    <row r="18769" s="399" customFormat="true" ht="15" hidden="false" customHeight="true" outlineLevel="0" collapsed="false">
      <c r="A18769" s="444" t="s">
        <v>22932</v>
      </c>
      <c r="B18769" s="445" t="s">
        <v>22933</v>
      </c>
      <c r="C18769" s="446" t="s">
        <v>15079</v>
      </c>
      <c r="D18769" s="447" t="n">
        <v>20931.49</v>
      </c>
    </row>
    <row r="18770" s="399" customFormat="true" ht="15" hidden="false" customHeight="true" outlineLevel="0" collapsed="false">
      <c r="A18770" s="444" t="s">
        <v>22934</v>
      </c>
      <c r="B18770" s="445" t="s">
        <v>22935</v>
      </c>
      <c r="C18770" s="446" t="s">
        <v>353</v>
      </c>
      <c r="D18770" s="447" t="n">
        <v>35.36</v>
      </c>
    </row>
    <row r="18771" s="399" customFormat="true" ht="15" hidden="false" customHeight="true" outlineLevel="0" collapsed="false">
      <c r="A18771" s="444" t="s">
        <v>22936</v>
      </c>
      <c r="B18771" s="445" t="s">
        <v>22937</v>
      </c>
      <c r="C18771" s="446" t="s">
        <v>231</v>
      </c>
      <c r="D18771" s="447" t="n">
        <v>26.66</v>
      </c>
    </row>
    <row r="18772" s="399" customFormat="true" ht="15" hidden="false" customHeight="true" outlineLevel="0" collapsed="false">
      <c r="A18772" s="444" t="s">
        <v>22938</v>
      </c>
      <c r="B18772" s="445" t="s">
        <v>22939</v>
      </c>
      <c r="C18772" s="446" t="s">
        <v>267</v>
      </c>
      <c r="D18772" s="447" t="n">
        <v>1054.13</v>
      </c>
    </row>
    <row r="18773" s="399" customFormat="true" ht="15" hidden="false" customHeight="true" outlineLevel="0" collapsed="false">
      <c r="A18773" s="444" t="s">
        <v>22940</v>
      </c>
      <c r="B18773" s="445" t="s">
        <v>22941</v>
      </c>
      <c r="C18773" s="446" t="s">
        <v>267</v>
      </c>
      <c r="D18773" s="447" t="n">
        <v>345.95</v>
      </c>
    </row>
    <row r="18774" s="399" customFormat="true" ht="15" hidden="false" customHeight="true" outlineLevel="0" collapsed="false">
      <c r="A18774" s="444" t="s">
        <v>22942</v>
      </c>
      <c r="B18774" s="445" t="s">
        <v>14853</v>
      </c>
      <c r="C18774" s="446" t="s">
        <v>14797</v>
      </c>
      <c r="D18774" s="447" t="n">
        <v>6660.6</v>
      </c>
    </row>
    <row r="18775" s="399" customFormat="true" ht="15" hidden="false" customHeight="true" outlineLevel="0" collapsed="false">
      <c r="A18775" s="444" t="s">
        <v>22943</v>
      </c>
      <c r="B18775" s="445" t="s">
        <v>22944</v>
      </c>
      <c r="C18775" s="446" t="s">
        <v>14797</v>
      </c>
      <c r="D18775" s="447" t="n">
        <v>1148.01</v>
      </c>
    </row>
    <row r="18776" s="399" customFormat="true" ht="15" hidden="false" customHeight="true" outlineLevel="0" collapsed="false">
      <c r="A18776" s="444" t="s">
        <v>22945</v>
      </c>
      <c r="B18776" s="445" t="s">
        <v>14851</v>
      </c>
      <c r="C18776" s="446" t="s">
        <v>14797</v>
      </c>
      <c r="D18776" s="447" t="n">
        <v>1285.68</v>
      </c>
    </row>
    <row r="18777" s="399" customFormat="true" ht="15" hidden="false" customHeight="true" outlineLevel="0" collapsed="false">
      <c r="A18777" s="444" t="s">
        <v>22946</v>
      </c>
      <c r="B18777" s="445" t="s">
        <v>22947</v>
      </c>
      <c r="C18777" s="446" t="s">
        <v>274</v>
      </c>
      <c r="D18777" s="447" t="n">
        <v>89.71</v>
      </c>
    </row>
    <row r="18778" s="399" customFormat="true" ht="15" hidden="false" customHeight="true" outlineLevel="0" collapsed="false">
      <c r="A18778" s="444" t="s">
        <v>22948</v>
      </c>
      <c r="B18778" s="445" t="s">
        <v>22949</v>
      </c>
      <c r="C18778" s="446" t="s">
        <v>274</v>
      </c>
      <c r="D18778" s="447" t="n">
        <v>398.67</v>
      </c>
    </row>
    <row r="18779" s="399" customFormat="true" ht="15" hidden="false" customHeight="true" outlineLevel="0" collapsed="false">
      <c r="A18779" s="444" t="s">
        <v>22950</v>
      </c>
      <c r="B18779" s="445" t="s">
        <v>22951</v>
      </c>
      <c r="C18779" s="446" t="s">
        <v>274</v>
      </c>
      <c r="D18779" s="447" t="n">
        <v>638.01</v>
      </c>
    </row>
    <row r="18780" s="399" customFormat="true" ht="15" hidden="false" customHeight="true" outlineLevel="0" collapsed="false">
      <c r="A18780" s="444" t="s">
        <v>22952</v>
      </c>
      <c r="B18780" s="445" t="s">
        <v>22953</v>
      </c>
      <c r="C18780" s="446" t="s">
        <v>274</v>
      </c>
      <c r="D18780" s="447" t="n">
        <v>97.94</v>
      </c>
    </row>
    <row r="18781" s="399" customFormat="true" ht="15" hidden="false" customHeight="true" outlineLevel="0" collapsed="false">
      <c r="A18781" s="444" t="s">
        <v>22954</v>
      </c>
      <c r="B18781" s="445" t="s">
        <v>22955</v>
      </c>
      <c r="C18781" s="446" t="s">
        <v>274</v>
      </c>
      <c r="D18781" s="447" t="n">
        <v>94.44</v>
      </c>
    </row>
    <row r="18782" s="399" customFormat="true" ht="15" hidden="false" customHeight="true" outlineLevel="0" collapsed="false">
      <c r="A18782" s="444" t="s">
        <v>22956</v>
      </c>
      <c r="B18782" s="445" t="s">
        <v>16078</v>
      </c>
      <c r="C18782" s="446" t="s">
        <v>14797</v>
      </c>
      <c r="D18782" s="447" t="n">
        <v>31018.51</v>
      </c>
    </row>
    <row r="18783" s="399" customFormat="true" ht="15" hidden="false" customHeight="true" outlineLevel="0" collapsed="false">
      <c r="A18783" s="444" t="s">
        <v>22957</v>
      </c>
      <c r="B18783" s="445" t="s">
        <v>16080</v>
      </c>
      <c r="C18783" s="446" t="s">
        <v>274</v>
      </c>
      <c r="D18783" s="447" t="n">
        <v>77.54</v>
      </c>
    </row>
    <row r="18784" s="399" customFormat="true" ht="15" hidden="false" customHeight="true" outlineLevel="0" collapsed="false">
      <c r="A18784" s="444" t="s">
        <v>22958</v>
      </c>
      <c r="B18784" s="445" t="s">
        <v>22959</v>
      </c>
      <c r="C18784" s="446" t="s">
        <v>274</v>
      </c>
      <c r="D18784" s="447" t="n">
        <v>106.77</v>
      </c>
    </row>
    <row r="18785" s="399" customFormat="true" ht="15" hidden="false" customHeight="true" outlineLevel="0" collapsed="false">
      <c r="A18785" s="444" t="s">
        <v>22960</v>
      </c>
      <c r="B18785" s="445" t="s">
        <v>16082</v>
      </c>
      <c r="C18785" s="446" t="s">
        <v>274</v>
      </c>
      <c r="D18785" s="447" t="n">
        <v>89.43</v>
      </c>
    </row>
    <row r="18786" s="399" customFormat="true" ht="15" hidden="false" customHeight="true" outlineLevel="0" collapsed="false">
      <c r="A18786" s="444" t="s">
        <v>22961</v>
      </c>
      <c r="B18786" s="445" t="s">
        <v>22962</v>
      </c>
      <c r="C18786" s="446" t="s">
        <v>274</v>
      </c>
      <c r="D18786" s="447" t="n">
        <v>110.03</v>
      </c>
    </row>
    <row r="18787" s="399" customFormat="true" ht="15" hidden="false" customHeight="true" outlineLevel="0" collapsed="false">
      <c r="A18787" s="444" t="s">
        <v>22963</v>
      </c>
      <c r="B18787" s="445" t="s">
        <v>16084</v>
      </c>
      <c r="C18787" s="446" t="s">
        <v>274</v>
      </c>
      <c r="D18787" s="447" t="n">
        <v>96.86</v>
      </c>
    </row>
    <row r="18788" s="399" customFormat="true" ht="15" hidden="false" customHeight="true" outlineLevel="0" collapsed="false">
      <c r="A18788" s="444" t="s">
        <v>22964</v>
      </c>
      <c r="B18788" s="445" t="s">
        <v>22965</v>
      </c>
      <c r="C18788" s="446" t="s">
        <v>274</v>
      </c>
      <c r="D18788" s="447" t="n">
        <v>109.12</v>
      </c>
    </row>
    <row r="18789" s="399" customFormat="true" ht="15" hidden="false" customHeight="true" outlineLevel="0" collapsed="false">
      <c r="A18789" s="444" t="s">
        <v>22966</v>
      </c>
      <c r="B18789" s="445" t="s">
        <v>16086</v>
      </c>
      <c r="C18789" s="446" t="s">
        <v>274</v>
      </c>
      <c r="D18789" s="447" t="n">
        <v>107.51</v>
      </c>
    </row>
    <row r="18790" s="399" customFormat="true" ht="15" hidden="false" customHeight="true" outlineLevel="0" collapsed="false">
      <c r="A18790" s="444" t="s">
        <v>22967</v>
      </c>
      <c r="B18790" s="445" t="s">
        <v>22968</v>
      </c>
      <c r="C18790" s="446" t="s">
        <v>274</v>
      </c>
      <c r="D18790" s="447" t="n">
        <v>110.1</v>
      </c>
    </row>
    <row r="18791" s="399" customFormat="true" ht="15" hidden="false" customHeight="true" outlineLevel="0" collapsed="false">
      <c r="A18791" s="444" t="s">
        <v>22969</v>
      </c>
      <c r="B18791" s="445" t="s">
        <v>16088</v>
      </c>
      <c r="C18791" s="446" t="s">
        <v>274</v>
      </c>
      <c r="D18791" s="447" t="n">
        <v>134.7</v>
      </c>
    </row>
    <row r="18792" s="399" customFormat="true" ht="15" hidden="false" customHeight="true" outlineLevel="0" collapsed="false">
      <c r="A18792" s="444" t="s">
        <v>22970</v>
      </c>
      <c r="B18792" s="445" t="s">
        <v>22971</v>
      </c>
      <c r="C18792" s="446" t="s">
        <v>274</v>
      </c>
      <c r="D18792" s="447" t="n">
        <v>112.96</v>
      </c>
    </row>
    <row r="18793" s="399" customFormat="true" ht="15" hidden="false" customHeight="true" outlineLevel="0" collapsed="false">
      <c r="A18793" s="444" t="s">
        <v>22972</v>
      </c>
      <c r="B18793" s="445" t="s">
        <v>16092</v>
      </c>
      <c r="C18793" s="446" t="s">
        <v>14797</v>
      </c>
      <c r="D18793" s="447" t="n">
        <v>2387.68</v>
      </c>
    </row>
    <row r="18794" s="399" customFormat="true" ht="15" hidden="false" customHeight="true" outlineLevel="0" collapsed="false">
      <c r="A18794" s="444" t="s">
        <v>22973</v>
      </c>
      <c r="B18794" s="445" t="s">
        <v>16104</v>
      </c>
      <c r="C18794" s="446" t="s">
        <v>14797</v>
      </c>
      <c r="D18794" s="447" t="n">
        <v>3004.83</v>
      </c>
    </row>
    <row r="18795" s="399" customFormat="true" ht="15" hidden="false" customHeight="true" outlineLevel="0" collapsed="false">
      <c r="A18795" s="444" t="s">
        <v>22974</v>
      </c>
      <c r="B18795" s="445" t="s">
        <v>16116</v>
      </c>
      <c r="C18795" s="446" t="s">
        <v>14797</v>
      </c>
      <c r="D18795" s="447" t="n">
        <v>27949.01</v>
      </c>
    </row>
    <row r="18796" s="399" customFormat="true" ht="15" hidden="false" customHeight="true" outlineLevel="0" collapsed="false">
      <c r="A18796" s="444" t="s">
        <v>22975</v>
      </c>
      <c r="B18796" s="445" t="s">
        <v>16154</v>
      </c>
      <c r="C18796" s="446" t="s">
        <v>14797</v>
      </c>
      <c r="D18796" s="447" t="n">
        <v>2065.4</v>
      </c>
    </row>
    <row r="18797" s="399" customFormat="true" ht="15" hidden="false" customHeight="true" outlineLevel="0" collapsed="false">
      <c r="A18797" s="444" t="s">
        <v>22976</v>
      </c>
      <c r="B18797" s="445" t="s">
        <v>16106</v>
      </c>
      <c r="C18797" s="446" t="s">
        <v>274</v>
      </c>
      <c r="D18797" s="447" t="n">
        <v>39.3</v>
      </c>
    </row>
    <row r="18798" s="399" customFormat="true" ht="15" hidden="false" customHeight="true" outlineLevel="0" collapsed="false">
      <c r="A18798" s="444" t="s">
        <v>22977</v>
      </c>
      <c r="B18798" s="445" t="s">
        <v>16108</v>
      </c>
      <c r="C18798" s="446" t="s">
        <v>274</v>
      </c>
      <c r="D18798" s="447" t="n">
        <v>46.4</v>
      </c>
    </row>
    <row r="18799" s="399" customFormat="true" ht="15" hidden="false" customHeight="true" outlineLevel="0" collapsed="false">
      <c r="A18799" s="444" t="s">
        <v>22978</v>
      </c>
      <c r="B18799" s="445" t="s">
        <v>16110</v>
      </c>
      <c r="C18799" s="446" t="s">
        <v>274</v>
      </c>
      <c r="D18799" s="447" t="n">
        <v>51.41</v>
      </c>
    </row>
    <row r="18800" s="399" customFormat="true" ht="15" hidden="false" customHeight="true" outlineLevel="0" collapsed="false">
      <c r="A18800" s="444" t="s">
        <v>22979</v>
      </c>
      <c r="B18800" s="445" t="s">
        <v>22980</v>
      </c>
      <c r="C18800" s="446" t="s">
        <v>532</v>
      </c>
      <c r="D18800" s="447" t="n">
        <v>20.04</v>
      </c>
    </row>
    <row r="18801" s="399" customFormat="true" ht="15" hidden="false" customHeight="true" outlineLevel="0" collapsed="false">
      <c r="A18801" s="444" t="s">
        <v>22981</v>
      </c>
      <c r="B18801" s="445" t="s">
        <v>22982</v>
      </c>
      <c r="C18801" s="446" t="s">
        <v>274</v>
      </c>
      <c r="D18801" s="447" t="n">
        <v>38.75</v>
      </c>
    </row>
    <row r="18802" s="399" customFormat="true" ht="15" hidden="false" customHeight="true" outlineLevel="0" collapsed="false">
      <c r="A18802" s="444" t="s">
        <v>22983</v>
      </c>
      <c r="B18802" s="445" t="s">
        <v>22984</v>
      </c>
      <c r="C18802" s="446" t="s">
        <v>274</v>
      </c>
      <c r="D18802" s="447" t="n">
        <v>45.93</v>
      </c>
    </row>
    <row r="18803" s="399" customFormat="true" ht="15" hidden="false" customHeight="true" outlineLevel="0" collapsed="false">
      <c r="A18803" s="444" t="s">
        <v>22985</v>
      </c>
      <c r="B18803" s="445" t="s">
        <v>22986</v>
      </c>
      <c r="C18803" s="446" t="s">
        <v>274</v>
      </c>
      <c r="D18803" s="447" t="n">
        <v>68.12</v>
      </c>
    </row>
    <row r="18804" s="399" customFormat="true" ht="15" hidden="false" customHeight="true" outlineLevel="0" collapsed="false">
      <c r="A18804" s="444" t="s">
        <v>22987</v>
      </c>
      <c r="B18804" s="445" t="s">
        <v>16166</v>
      </c>
      <c r="C18804" s="446" t="s">
        <v>14797</v>
      </c>
      <c r="D18804" s="447" t="n">
        <v>39754.76</v>
      </c>
    </row>
    <row r="18805" s="399" customFormat="true" ht="15" hidden="false" customHeight="true" outlineLevel="0" collapsed="false">
      <c r="A18805" s="444" t="s">
        <v>22988</v>
      </c>
      <c r="B18805" s="445" t="s">
        <v>16172</v>
      </c>
      <c r="C18805" s="446" t="s">
        <v>274</v>
      </c>
      <c r="D18805" s="447" t="n">
        <v>56.66</v>
      </c>
    </row>
    <row r="18806" s="399" customFormat="true" ht="15" hidden="false" customHeight="true" outlineLevel="0" collapsed="false">
      <c r="A18806" s="444" t="s">
        <v>22989</v>
      </c>
      <c r="B18806" s="445" t="s">
        <v>16178</v>
      </c>
      <c r="C18806" s="446" t="s">
        <v>274</v>
      </c>
      <c r="D18806" s="447" t="n">
        <v>96.5</v>
      </c>
    </row>
    <row r="18807" s="399" customFormat="true" ht="15" hidden="false" customHeight="true" outlineLevel="0" collapsed="false">
      <c r="A18807" s="444" t="s">
        <v>22990</v>
      </c>
      <c r="B18807" s="445" t="s">
        <v>16170</v>
      </c>
      <c r="C18807" s="446" t="s">
        <v>274</v>
      </c>
      <c r="D18807" s="447" t="n">
        <v>48.01</v>
      </c>
    </row>
    <row r="18808" s="399" customFormat="true" ht="15" hidden="false" customHeight="true" outlineLevel="0" collapsed="false">
      <c r="A18808" s="444" t="s">
        <v>22991</v>
      </c>
      <c r="B18808" s="445" t="s">
        <v>16094</v>
      </c>
      <c r="C18808" s="446" t="s">
        <v>274</v>
      </c>
      <c r="D18808" s="447" t="n">
        <v>16.67</v>
      </c>
    </row>
    <row r="18809" s="399" customFormat="true" ht="15" hidden="false" customHeight="true" outlineLevel="0" collapsed="false">
      <c r="A18809" s="444" t="s">
        <v>22992</v>
      </c>
      <c r="B18809" s="445" t="s">
        <v>16096</v>
      </c>
      <c r="C18809" s="446" t="s">
        <v>274</v>
      </c>
      <c r="D18809" s="447" t="n">
        <v>19.02</v>
      </c>
    </row>
    <row r="18810" s="399" customFormat="true" ht="15" hidden="false" customHeight="true" outlineLevel="0" collapsed="false">
      <c r="A18810" s="444" t="s">
        <v>22993</v>
      </c>
      <c r="B18810" s="445" t="s">
        <v>16098</v>
      </c>
      <c r="C18810" s="446" t="s">
        <v>274</v>
      </c>
      <c r="D18810" s="447" t="n">
        <v>22.41</v>
      </c>
    </row>
    <row r="18811" s="399" customFormat="true" ht="15" hidden="false" customHeight="true" outlineLevel="0" collapsed="false">
      <c r="A18811" s="444" t="s">
        <v>22994</v>
      </c>
      <c r="B18811" s="445" t="s">
        <v>16100</v>
      </c>
      <c r="C18811" s="446" t="s">
        <v>274</v>
      </c>
      <c r="D18811" s="447" t="n">
        <v>26.98</v>
      </c>
    </row>
    <row r="18812" s="399" customFormat="true" ht="15" hidden="false" customHeight="true" outlineLevel="0" collapsed="false">
      <c r="A18812" s="444" t="s">
        <v>22995</v>
      </c>
      <c r="B18812" s="445" t="s">
        <v>16168</v>
      </c>
      <c r="C18812" s="446" t="s">
        <v>274</v>
      </c>
      <c r="D18812" s="447" t="n">
        <v>38.53</v>
      </c>
    </row>
    <row r="18813" s="399" customFormat="true" ht="15" hidden="false" customHeight="true" outlineLevel="0" collapsed="false">
      <c r="A18813" s="444" t="s">
        <v>22996</v>
      </c>
      <c r="B18813" s="445" t="s">
        <v>16174</v>
      </c>
      <c r="C18813" s="446" t="s">
        <v>274</v>
      </c>
      <c r="D18813" s="447" t="n">
        <v>65.1</v>
      </c>
    </row>
    <row r="18814" s="399" customFormat="true" ht="15" hidden="false" customHeight="true" outlineLevel="0" collapsed="false">
      <c r="A18814" s="444" t="s">
        <v>22997</v>
      </c>
      <c r="B18814" s="445" t="s">
        <v>16176</v>
      </c>
      <c r="C18814" s="446" t="s">
        <v>274</v>
      </c>
      <c r="D18814" s="447" t="n">
        <v>79.37</v>
      </c>
    </row>
    <row r="18815" s="399" customFormat="true" ht="15" hidden="false" customHeight="true" outlineLevel="0" collapsed="false">
      <c r="A18815" s="444" t="s">
        <v>22998</v>
      </c>
      <c r="B18815" s="445" t="s">
        <v>16182</v>
      </c>
      <c r="C18815" s="446" t="s">
        <v>274</v>
      </c>
      <c r="D18815" s="447" t="n">
        <v>143.01</v>
      </c>
    </row>
    <row r="18816" s="399" customFormat="true" ht="15" hidden="false" customHeight="true" outlineLevel="0" collapsed="false">
      <c r="A18816" s="444" t="s">
        <v>22999</v>
      </c>
      <c r="B18816" s="445" t="s">
        <v>16112</v>
      </c>
      <c r="C18816" s="446" t="s">
        <v>274</v>
      </c>
      <c r="D18816" s="447" t="n">
        <v>73.11</v>
      </c>
    </row>
    <row r="18817" s="399" customFormat="true" ht="15" hidden="false" customHeight="true" outlineLevel="0" collapsed="false">
      <c r="A18817" s="444" t="s">
        <v>23000</v>
      </c>
      <c r="B18817" s="445" t="s">
        <v>16180</v>
      </c>
      <c r="C18817" s="446" t="s">
        <v>274</v>
      </c>
      <c r="D18817" s="447" t="n">
        <v>119.35</v>
      </c>
    </row>
    <row r="18818" s="399" customFormat="true" ht="15" hidden="false" customHeight="true" outlineLevel="0" collapsed="false">
      <c r="A18818" s="444" t="s">
        <v>23001</v>
      </c>
      <c r="B18818" s="445" t="s">
        <v>16138</v>
      </c>
      <c r="C18818" s="446" t="s">
        <v>14797</v>
      </c>
      <c r="D18818" s="447" t="n">
        <v>27949.01</v>
      </c>
    </row>
    <row r="18819" s="399" customFormat="true" ht="15" hidden="false" customHeight="true" outlineLevel="0" collapsed="false">
      <c r="A18819" s="444" t="s">
        <v>23002</v>
      </c>
      <c r="B18819" s="445" t="s">
        <v>23003</v>
      </c>
      <c r="C18819" s="446" t="s">
        <v>274</v>
      </c>
      <c r="D18819" s="447" t="n">
        <v>190.23</v>
      </c>
    </row>
    <row r="18820" s="399" customFormat="true" ht="15" hidden="false" customHeight="true" outlineLevel="0" collapsed="false">
      <c r="A18820" s="444" t="s">
        <v>23004</v>
      </c>
      <c r="B18820" s="445" t="s">
        <v>23005</v>
      </c>
      <c r="C18820" s="446" t="s">
        <v>274</v>
      </c>
      <c r="D18820" s="447" t="n">
        <v>360.77</v>
      </c>
    </row>
    <row r="18821" s="399" customFormat="true" ht="15" hidden="false" customHeight="true" outlineLevel="0" collapsed="false">
      <c r="A18821" s="444" t="s">
        <v>23006</v>
      </c>
      <c r="B18821" s="445" t="s">
        <v>23007</v>
      </c>
      <c r="C18821" s="446" t="s">
        <v>274</v>
      </c>
      <c r="D18821" s="447" t="n">
        <v>444.57</v>
      </c>
    </row>
    <row r="18822" s="399" customFormat="true" ht="15" hidden="false" customHeight="true" outlineLevel="0" collapsed="false">
      <c r="A18822" s="444" t="s">
        <v>23008</v>
      </c>
      <c r="B18822" s="445" t="s">
        <v>23009</v>
      </c>
      <c r="C18822" s="446" t="s">
        <v>274</v>
      </c>
      <c r="D18822" s="447" t="n">
        <v>201.27</v>
      </c>
    </row>
    <row r="18823" s="399" customFormat="true" ht="15" hidden="false" customHeight="true" outlineLevel="0" collapsed="false">
      <c r="A18823" s="444" t="s">
        <v>23010</v>
      </c>
      <c r="B18823" s="445" t="s">
        <v>23011</v>
      </c>
      <c r="C18823" s="446" t="s">
        <v>274</v>
      </c>
      <c r="D18823" s="447" t="n">
        <v>246.24</v>
      </c>
    </row>
    <row r="18824" s="399" customFormat="true" ht="15" hidden="false" customHeight="true" outlineLevel="0" collapsed="false">
      <c r="A18824" s="444" t="s">
        <v>23012</v>
      </c>
      <c r="B18824" s="445" t="s">
        <v>23013</v>
      </c>
      <c r="C18824" s="446" t="s">
        <v>274</v>
      </c>
      <c r="D18824" s="447" t="n">
        <v>251.75</v>
      </c>
    </row>
    <row r="18825" s="399" customFormat="true" ht="15" hidden="false" customHeight="true" outlineLevel="0" collapsed="false">
      <c r="A18825" s="444" t="s">
        <v>23014</v>
      </c>
      <c r="B18825" s="445" t="s">
        <v>23015</v>
      </c>
      <c r="C18825" s="446" t="s">
        <v>274</v>
      </c>
      <c r="D18825" s="447" t="n">
        <v>279.18</v>
      </c>
    </row>
    <row r="18826" s="399" customFormat="true" ht="15" hidden="false" customHeight="true" outlineLevel="0" collapsed="false">
      <c r="A18826" s="444" t="s">
        <v>23016</v>
      </c>
      <c r="B18826" s="445" t="s">
        <v>23017</v>
      </c>
      <c r="C18826" s="446" t="s">
        <v>274</v>
      </c>
      <c r="D18826" s="447" t="n">
        <v>305.3</v>
      </c>
    </row>
    <row r="18827" s="399" customFormat="true" ht="15" hidden="false" customHeight="true" outlineLevel="0" collapsed="false">
      <c r="A18827" s="444" t="s">
        <v>23018</v>
      </c>
      <c r="B18827" s="445" t="s">
        <v>23019</v>
      </c>
      <c r="C18827" s="446" t="s">
        <v>274</v>
      </c>
      <c r="D18827" s="447" t="n">
        <v>498.93</v>
      </c>
    </row>
    <row r="18828" s="399" customFormat="true" ht="15" hidden="false" customHeight="true" outlineLevel="0" collapsed="false">
      <c r="A18828" s="444" t="s">
        <v>23020</v>
      </c>
      <c r="B18828" s="445" t="s">
        <v>23021</v>
      </c>
      <c r="C18828" s="446" t="s">
        <v>274</v>
      </c>
      <c r="D18828" s="447" t="n">
        <v>1102.07</v>
      </c>
    </row>
    <row r="18829" s="399" customFormat="true" ht="15" hidden="false" customHeight="true" outlineLevel="0" collapsed="false">
      <c r="A18829" s="444" t="s">
        <v>23022</v>
      </c>
      <c r="B18829" s="445" t="s">
        <v>23023</v>
      </c>
      <c r="C18829" s="446" t="s">
        <v>274</v>
      </c>
      <c r="D18829" s="447" t="n">
        <v>1288.9</v>
      </c>
    </row>
    <row r="18830" s="399" customFormat="true" ht="15" hidden="false" customHeight="true" outlineLevel="0" collapsed="false">
      <c r="A18830" s="444" t="s">
        <v>23024</v>
      </c>
      <c r="B18830" s="445" t="s">
        <v>23025</v>
      </c>
      <c r="C18830" s="446" t="s">
        <v>274</v>
      </c>
      <c r="D18830" s="447" t="n">
        <v>1530.35</v>
      </c>
    </row>
    <row r="18831" s="399" customFormat="true" ht="15" hidden="false" customHeight="true" outlineLevel="0" collapsed="false">
      <c r="A18831" s="444" t="s">
        <v>23026</v>
      </c>
      <c r="B18831" s="445" t="s">
        <v>23027</v>
      </c>
      <c r="C18831" s="446" t="s">
        <v>353</v>
      </c>
      <c r="D18831" s="447" t="n">
        <v>678.2</v>
      </c>
    </row>
    <row r="18832" s="399" customFormat="true" ht="15" hidden="false" customHeight="true" outlineLevel="0" collapsed="false">
      <c r="A18832" s="444" t="s">
        <v>23028</v>
      </c>
      <c r="B18832" s="445" t="s">
        <v>16188</v>
      </c>
      <c r="C18832" s="446" t="s">
        <v>274</v>
      </c>
      <c r="D18832" s="447" t="n">
        <v>282</v>
      </c>
    </row>
    <row r="18833" s="399" customFormat="true" ht="15" hidden="false" customHeight="true" outlineLevel="0" collapsed="false">
      <c r="A18833" s="444" t="s">
        <v>23029</v>
      </c>
      <c r="B18833" s="445" t="s">
        <v>16190</v>
      </c>
      <c r="C18833" s="446" t="s">
        <v>274</v>
      </c>
      <c r="D18833" s="447" t="n">
        <v>348.35</v>
      </c>
    </row>
    <row r="18834" s="399" customFormat="true" ht="15" hidden="false" customHeight="true" outlineLevel="0" collapsed="false">
      <c r="A18834" s="444" t="s">
        <v>23030</v>
      </c>
      <c r="B18834" s="445" t="s">
        <v>16192</v>
      </c>
      <c r="C18834" s="446" t="s">
        <v>274</v>
      </c>
      <c r="D18834" s="447" t="n">
        <v>385.77</v>
      </c>
    </row>
    <row r="18835" s="399" customFormat="true" ht="15" hidden="false" customHeight="true" outlineLevel="0" collapsed="false">
      <c r="A18835" s="444" t="s">
        <v>23031</v>
      </c>
      <c r="B18835" s="445" t="s">
        <v>23032</v>
      </c>
      <c r="C18835" s="446" t="s">
        <v>274</v>
      </c>
      <c r="D18835" s="447" t="n">
        <v>2684.64</v>
      </c>
    </row>
    <row r="18836" s="399" customFormat="true" ht="15" hidden="false" customHeight="true" outlineLevel="0" collapsed="false">
      <c r="A18836" s="444" t="s">
        <v>23033</v>
      </c>
      <c r="B18836" s="445" t="s">
        <v>23034</v>
      </c>
      <c r="C18836" s="446" t="s">
        <v>274</v>
      </c>
      <c r="D18836" s="447" t="n">
        <v>1261.34</v>
      </c>
    </row>
    <row r="18837" s="399" customFormat="true" ht="15" hidden="false" customHeight="true" outlineLevel="0" collapsed="false">
      <c r="A18837" s="444" t="s">
        <v>23035</v>
      </c>
      <c r="B18837" s="445" t="s">
        <v>15053</v>
      </c>
      <c r="C18837" s="446" t="s">
        <v>267</v>
      </c>
      <c r="D18837" s="447" t="n">
        <v>3134.6</v>
      </c>
    </row>
    <row r="18838" s="399" customFormat="true" ht="15" hidden="false" customHeight="true" outlineLevel="0" collapsed="false">
      <c r="A18838" s="444" t="s">
        <v>23036</v>
      </c>
      <c r="B18838" s="445" t="s">
        <v>15059</v>
      </c>
      <c r="C18838" s="446" t="s">
        <v>353</v>
      </c>
      <c r="D18838" s="447" t="n">
        <v>2871.85</v>
      </c>
    </row>
    <row r="18839" s="399" customFormat="true" ht="15" hidden="false" customHeight="true" outlineLevel="0" collapsed="false">
      <c r="A18839" s="444" t="s">
        <v>23037</v>
      </c>
      <c r="B18839" s="445" t="s">
        <v>23038</v>
      </c>
      <c r="C18839" s="446" t="s">
        <v>2143</v>
      </c>
      <c r="D18839" s="447" t="n">
        <v>384.44</v>
      </c>
    </row>
    <row r="18840" s="399" customFormat="true" ht="15" hidden="false" customHeight="true" outlineLevel="0" collapsed="false">
      <c r="A18840" s="444" t="s">
        <v>23039</v>
      </c>
      <c r="B18840" s="445" t="s">
        <v>23040</v>
      </c>
      <c r="C18840" s="446" t="s">
        <v>274</v>
      </c>
      <c r="D18840" s="447" t="n">
        <v>1114.56</v>
      </c>
    </row>
    <row r="18841" s="399" customFormat="true" ht="15" hidden="false" customHeight="true" outlineLevel="0" collapsed="false">
      <c r="A18841" s="444" t="s">
        <v>23041</v>
      </c>
      <c r="B18841" s="445" t="s">
        <v>23042</v>
      </c>
      <c r="C18841" s="446" t="s">
        <v>2143</v>
      </c>
      <c r="D18841" s="447" t="n">
        <v>529.32</v>
      </c>
    </row>
    <row r="18842" s="399" customFormat="true" ht="15" hidden="false" customHeight="true" outlineLevel="0" collapsed="false">
      <c r="A18842" s="444" t="s">
        <v>23043</v>
      </c>
      <c r="B18842" s="445" t="s">
        <v>23044</v>
      </c>
      <c r="C18842" s="446" t="s">
        <v>274</v>
      </c>
      <c r="D18842" s="447" t="n">
        <v>1249.61</v>
      </c>
    </row>
    <row r="18843" s="399" customFormat="true" ht="15" hidden="false" customHeight="true" outlineLevel="0" collapsed="false">
      <c r="A18843" s="444" t="s">
        <v>23045</v>
      </c>
      <c r="B18843" s="445" t="s">
        <v>23046</v>
      </c>
      <c r="C18843" s="446" t="s">
        <v>274</v>
      </c>
      <c r="D18843" s="447" t="n">
        <v>1565.75</v>
      </c>
    </row>
    <row r="18844" s="399" customFormat="true" ht="15" hidden="false" customHeight="true" outlineLevel="0" collapsed="false">
      <c r="A18844" s="444" t="s">
        <v>23047</v>
      </c>
      <c r="B18844" s="445" t="s">
        <v>23048</v>
      </c>
      <c r="C18844" s="446" t="s">
        <v>274</v>
      </c>
      <c r="D18844" s="447" t="n">
        <v>2024.64</v>
      </c>
    </row>
    <row r="18845" s="399" customFormat="true" ht="15" hidden="false" customHeight="true" outlineLevel="0" collapsed="false">
      <c r="A18845" s="444" t="s">
        <v>23049</v>
      </c>
      <c r="B18845" s="445" t="s">
        <v>23050</v>
      </c>
      <c r="C18845" s="446" t="s">
        <v>274</v>
      </c>
      <c r="D18845" s="447" t="n">
        <v>489.45</v>
      </c>
    </row>
    <row r="18846" s="399" customFormat="true" ht="15" hidden="false" customHeight="true" outlineLevel="0" collapsed="false">
      <c r="A18846" s="444" t="s">
        <v>23051</v>
      </c>
      <c r="B18846" s="445" t="s">
        <v>23052</v>
      </c>
      <c r="C18846" s="446" t="s">
        <v>274</v>
      </c>
      <c r="D18846" s="447" t="n">
        <v>1269.65</v>
      </c>
    </row>
    <row r="18847" s="399" customFormat="true" ht="15" hidden="false" customHeight="true" outlineLevel="0" collapsed="false">
      <c r="A18847" s="444" t="s">
        <v>23053</v>
      </c>
      <c r="B18847" s="445" t="s">
        <v>23054</v>
      </c>
      <c r="C18847" s="446" t="s">
        <v>274</v>
      </c>
      <c r="D18847" s="447" t="n">
        <v>365.44</v>
      </c>
    </row>
    <row r="18848" s="399" customFormat="true" ht="15" hidden="false" customHeight="true" outlineLevel="0" collapsed="false">
      <c r="A18848" s="444" t="s">
        <v>23055</v>
      </c>
      <c r="B18848" s="445" t="s">
        <v>23056</v>
      </c>
      <c r="C18848" s="446" t="s">
        <v>274</v>
      </c>
      <c r="D18848" s="447" t="n">
        <v>474.3</v>
      </c>
    </row>
    <row r="18849" s="399" customFormat="true" ht="15" hidden="false" customHeight="true" outlineLevel="0" collapsed="false">
      <c r="A18849" s="444" t="s">
        <v>23057</v>
      </c>
      <c r="B18849" s="445" t="s">
        <v>23058</v>
      </c>
      <c r="C18849" s="446" t="s">
        <v>274</v>
      </c>
      <c r="D18849" s="447" t="n">
        <v>587.5</v>
      </c>
    </row>
    <row r="18850" s="399" customFormat="true" ht="15" hidden="false" customHeight="true" outlineLevel="0" collapsed="false">
      <c r="A18850" s="444" t="s">
        <v>23059</v>
      </c>
      <c r="B18850" s="445" t="s">
        <v>14989</v>
      </c>
      <c r="C18850" s="446" t="s">
        <v>274</v>
      </c>
      <c r="D18850" s="447" t="n">
        <v>335.94</v>
      </c>
    </row>
    <row r="18851" s="399" customFormat="true" ht="15" hidden="false" customHeight="true" outlineLevel="0" collapsed="false">
      <c r="A18851" s="444" t="s">
        <v>23060</v>
      </c>
      <c r="B18851" s="445" t="s">
        <v>14991</v>
      </c>
      <c r="C18851" s="446" t="s">
        <v>274</v>
      </c>
      <c r="D18851" s="447" t="n">
        <v>553.39</v>
      </c>
    </row>
    <row r="18852" s="399" customFormat="true" ht="15" hidden="false" customHeight="true" outlineLevel="0" collapsed="false">
      <c r="A18852" s="444" t="s">
        <v>23061</v>
      </c>
      <c r="B18852" s="445" t="s">
        <v>14993</v>
      </c>
      <c r="C18852" s="446" t="s">
        <v>274</v>
      </c>
      <c r="D18852" s="447" t="n">
        <v>819.59</v>
      </c>
    </row>
    <row r="18853" s="399" customFormat="true" ht="15" hidden="false" customHeight="true" outlineLevel="0" collapsed="false">
      <c r="A18853" s="444" t="s">
        <v>23062</v>
      </c>
      <c r="B18853" s="445" t="s">
        <v>15043</v>
      </c>
      <c r="C18853" s="446" t="s">
        <v>14797</v>
      </c>
      <c r="D18853" s="447" t="n">
        <v>4094.89</v>
      </c>
    </row>
    <row r="18854" s="399" customFormat="true" ht="15" hidden="false" customHeight="true" outlineLevel="0" collapsed="false">
      <c r="A18854" s="444" t="s">
        <v>23063</v>
      </c>
      <c r="B18854" s="445" t="s">
        <v>14953</v>
      </c>
      <c r="C18854" s="446" t="s">
        <v>14797</v>
      </c>
      <c r="D18854" s="447" t="n">
        <v>8405.03</v>
      </c>
    </row>
    <row r="18855" s="399" customFormat="true" ht="15" hidden="false" customHeight="true" outlineLevel="0" collapsed="false">
      <c r="A18855" s="444" t="s">
        <v>23064</v>
      </c>
      <c r="B18855" s="445" t="s">
        <v>23065</v>
      </c>
      <c r="C18855" s="446" t="s">
        <v>274</v>
      </c>
      <c r="D18855" s="447" t="n">
        <v>1800.81</v>
      </c>
    </row>
    <row r="18856" s="399" customFormat="true" ht="15" hidden="false" customHeight="true" outlineLevel="0" collapsed="false">
      <c r="A18856" s="444" t="s">
        <v>23066</v>
      </c>
      <c r="B18856" s="445" t="s">
        <v>23067</v>
      </c>
      <c r="C18856" s="446" t="s">
        <v>274</v>
      </c>
      <c r="D18856" s="447" t="n">
        <v>2001.2</v>
      </c>
    </row>
    <row r="18857" s="399" customFormat="true" ht="15" hidden="false" customHeight="true" outlineLevel="0" collapsed="false">
      <c r="A18857" s="444" t="s">
        <v>23068</v>
      </c>
      <c r="B18857" s="445" t="s">
        <v>23069</v>
      </c>
      <c r="C18857" s="446" t="s">
        <v>274</v>
      </c>
      <c r="D18857" s="447" t="n">
        <v>2534.97</v>
      </c>
    </row>
    <row r="18858" s="399" customFormat="true" ht="15" hidden="false" customHeight="true" outlineLevel="0" collapsed="false">
      <c r="A18858" s="444" t="s">
        <v>23070</v>
      </c>
      <c r="B18858" s="445" t="s">
        <v>23071</v>
      </c>
      <c r="C18858" s="446" t="s">
        <v>274</v>
      </c>
      <c r="D18858" s="447" t="n">
        <v>623.38</v>
      </c>
    </row>
    <row r="18859" s="399" customFormat="true" ht="15" hidden="false" customHeight="true" outlineLevel="0" collapsed="false">
      <c r="A18859" s="444" t="s">
        <v>23072</v>
      </c>
      <c r="B18859" s="445" t="s">
        <v>23073</v>
      </c>
      <c r="C18859" s="446" t="s">
        <v>274</v>
      </c>
      <c r="D18859" s="447" t="n">
        <v>986.93</v>
      </c>
    </row>
    <row r="18860" s="399" customFormat="true" ht="15" hidden="false" customHeight="true" outlineLevel="0" collapsed="false">
      <c r="A18860" s="444" t="s">
        <v>23074</v>
      </c>
      <c r="B18860" s="445" t="s">
        <v>23075</v>
      </c>
      <c r="C18860" s="446" t="s">
        <v>274</v>
      </c>
      <c r="D18860" s="447" t="n">
        <v>3054.65</v>
      </c>
    </row>
    <row r="18861" s="399" customFormat="true" ht="15" hidden="false" customHeight="true" outlineLevel="0" collapsed="false">
      <c r="A18861" s="444" t="s">
        <v>23076</v>
      </c>
      <c r="B18861" s="445" t="s">
        <v>14995</v>
      </c>
      <c r="C18861" s="446" t="s">
        <v>274</v>
      </c>
      <c r="D18861" s="447" t="n">
        <v>1954.76</v>
      </c>
    </row>
    <row r="18862" s="399" customFormat="true" ht="15" hidden="false" customHeight="true" outlineLevel="0" collapsed="false">
      <c r="A18862" s="444" t="s">
        <v>23077</v>
      </c>
      <c r="B18862" s="445" t="s">
        <v>23078</v>
      </c>
      <c r="C18862" s="446" t="s">
        <v>274</v>
      </c>
      <c r="D18862" s="447" t="n">
        <v>2307.81</v>
      </c>
    </row>
    <row r="18863" s="399" customFormat="true" ht="15" hidden="false" customHeight="true" outlineLevel="0" collapsed="false">
      <c r="A18863" s="444" t="s">
        <v>23079</v>
      </c>
      <c r="B18863" s="445" t="s">
        <v>14999</v>
      </c>
      <c r="C18863" s="446" t="s">
        <v>274</v>
      </c>
      <c r="D18863" s="447" t="n">
        <v>2916.1</v>
      </c>
    </row>
    <row r="18864" s="399" customFormat="true" ht="15" hidden="false" customHeight="true" outlineLevel="0" collapsed="false">
      <c r="A18864" s="444" t="s">
        <v>23080</v>
      </c>
      <c r="B18864" s="445" t="s">
        <v>23081</v>
      </c>
      <c r="C18864" s="446" t="s">
        <v>274</v>
      </c>
      <c r="D18864" s="447" t="n">
        <v>510.25</v>
      </c>
    </row>
    <row r="18865" s="399" customFormat="true" ht="15" hidden="false" customHeight="true" outlineLevel="0" collapsed="false">
      <c r="A18865" s="444" t="s">
        <v>23082</v>
      </c>
      <c r="B18865" s="445" t="s">
        <v>23083</v>
      </c>
      <c r="C18865" s="446" t="s">
        <v>353</v>
      </c>
      <c r="D18865" s="447" t="n">
        <v>2267.04</v>
      </c>
    </row>
    <row r="18866" s="399" customFormat="true" ht="15" hidden="false" customHeight="true" outlineLevel="0" collapsed="false">
      <c r="A18866" s="444" t="s">
        <v>23084</v>
      </c>
      <c r="B18866" s="445" t="s">
        <v>23085</v>
      </c>
      <c r="C18866" s="446" t="s">
        <v>274</v>
      </c>
      <c r="D18866" s="447" t="n">
        <v>442.62</v>
      </c>
    </row>
    <row r="18867" s="399" customFormat="true" ht="15" hidden="false" customHeight="true" outlineLevel="0" collapsed="false">
      <c r="A18867" s="444" t="s">
        <v>23086</v>
      </c>
      <c r="B18867" s="445" t="s">
        <v>23087</v>
      </c>
      <c r="C18867" s="446" t="s">
        <v>274</v>
      </c>
      <c r="D18867" s="447" t="n">
        <v>884.4</v>
      </c>
    </row>
    <row r="18868" s="399" customFormat="true" ht="15" hidden="false" customHeight="true" outlineLevel="0" collapsed="false">
      <c r="A18868" s="444" t="s">
        <v>23088</v>
      </c>
      <c r="B18868" s="445" t="s">
        <v>23089</v>
      </c>
      <c r="C18868" s="446" t="s">
        <v>274</v>
      </c>
      <c r="D18868" s="447" t="n">
        <v>846.31</v>
      </c>
    </row>
    <row r="18869" s="399" customFormat="true" ht="15" hidden="false" customHeight="true" outlineLevel="0" collapsed="false">
      <c r="A18869" s="444" t="s">
        <v>23090</v>
      </c>
      <c r="B18869" s="445" t="s">
        <v>14981</v>
      </c>
      <c r="C18869" s="446" t="s">
        <v>274</v>
      </c>
      <c r="D18869" s="447" t="n">
        <v>7078.08</v>
      </c>
    </row>
    <row r="18870" s="399" customFormat="true" ht="15" hidden="false" customHeight="true" outlineLevel="0" collapsed="false">
      <c r="A18870" s="444" t="s">
        <v>23091</v>
      </c>
      <c r="B18870" s="445" t="s">
        <v>14957</v>
      </c>
      <c r="C18870" s="446" t="s">
        <v>14797</v>
      </c>
      <c r="D18870" s="447" t="n">
        <v>13001.16</v>
      </c>
    </row>
    <row r="18871" s="399" customFormat="true" ht="15" hidden="false" customHeight="true" outlineLevel="0" collapsed="false">
      <c r="A18871" s="444" t="s">
        <v>23092</v>
      </c>
      <c r="B18871" s="445" t="s">
        <v>14955</v>
      </c>
      <c r="C18871" s="446" t="s">
        <v>14797</v>
      </c>
      <c r="D18871" s="447" t="n">
        <v>12987.48</v>
      </c>
    </row>
    <row r="18872" s="399" customFormat="true" ht="15" hidden="false" customHeight="true" outlineLevel="0" collapsed="false">
      <c r="A18872" s="444" t="s">
        <v>23093</v>
      </c>
      <c r="B18872" s="445" t="s">
        <v>23094</v>
      </c>
      <c r="C18872" s="446" t="s">
        <v>274</v>
      </c>
      <c r="D18872" s="447" t="n">
        <v>2492</v>
      </c>
    </row>
    <row r="18873" s="399" customFormat="true" ht="15" hidden="false" customHeight="true" outlineLevel="0" collapsed="false">
      <c r="A18873" s="444" t="s">
        <v>23095</v>
      </c>
      <c r="B18873" s="445" t="s">
        <v>14997</v>
      </c>
      <c r="C18873" s="446" t="s">
        <v>274</v>
      </c>
      <c r="D18873" s="447" t="n">
        <v>2551.65</v>
      </c>
    </row>
    <row r="18874" s="399" customFormat="true" ht="15" hidden="false" customHeight="true" outlineLevel="0" collapsed="false">
      <c r="A18874" s="444" t="s">
        <v>23096</v>
      </c>
      <c r="B18874" s="445" t="s">
        <v>23097</v>
      </c>
      <c r="C18874" s="446" t="s">
        <v>274</v>
      </c>
      <c r="D18874" s="447" t="n">
        <v>2596.37</v>
      </c>
    </row>
    <row r="18875" s="399" customFormat="true" ht="15" hidden="false" customHeight="true" outlineLevel="0" collapsed="false">
      <c r="A18875" s="444" t="s">
        <v>23098</v>
      </c>
      <c r="B18875" s="445" t="s">
        <v>23099</v>
      </c>
      <c r="C18875" s="446" t="s">
        <v>267</v>
      </c>
      <c r="D18875" s="447" t="n">
        <v>4294.59</v>
      </c>
    </row>
    <row r="18876" s="399" customFormat="true" ht="15" hidden="false" customHeight="true" outlineLevel="0" collapsed="false">
      <c r="A18876" s="444" t="s">
        <v>23100</v>
      </c>
      <c r="B18876" s="445" t="s">
        <v>23101</v>
      </c>
      <c r="C18876" s="446" t="s">
        <v>267</v>
      </c>
      <c r="D18876" s="447" t="n">
        <v>4905.5</v>
      </c>
    </row>
    <row r="18877" s="399" customFormat="true" ht="15" hidden="false" customHeight="true" outlineLevel="0" collapsed="false">
      <c r="A18877" s="444" t="s">
        <v>23102</v>
      </c>
      <c r="B18877" s="445" t="s">
        <v>23103</v>
      </c>
      <c r="C18877" s="446" t="s">
        <v>274</v>
      </c>
      <c r="D18877" s="447" t="n">
        <v>702.4</v>
      </c>
    </row>
    <row r="18878" s="399" customFormat="true" ht="15" hidden="false" customHeight="true" outlineLevel="0" collapsed="false">
      <c r="A18878" s="444" t="s">
        <v>23104</v>
      </c>
      <c r="B18878" s="445" t="s">
        <v>23105</v>
      </c>
      <c r="C18878" s="446" t="s">
        <v>274</v>
      </c>
      <c r="D18878" s="447" t="n">
        <v>800.08</v>
      </c>
    </row>
    <row r="18879" s="399" customFormat="true" ht="15" hidden="false" customHeight="true" outlineLevel="0" collapsed="false">
      <c r="A18879" s="444" t="s">
        <v>23106</v>
      </c>
      <c r="B18879" s="445" t="s">
        <v>23107</v>
      </c>
      <c r="C18879" s="446" t="s">
        <v>274</v>
      </c>
      <c r="D18879" s="447" t="n">
        <v>1513.2</v>
      </c>
    </row>
    <row r="18880" s="399" customFormat="true" ht="15" hidden="false" customHeight="true" outlineLevel="0" collapsed="false">
      <c r="A18880" s="444" t="s">
        <v>23108</v>
      </c>
      <c r="B18880" s="445" t="s">
        <v>14977</v>
      </c>
      <c r="C18880" s="446" t="s">
        <v>274</v>
      </c>
      <c r="D18880" s="447" t="n">
        <v>363.68</v>
      </c>
    </row>
    <row r="18881" s="399" customFormat="true" ht="15" hidden="false" customHeight="true" outlineLevel="0" collapsed="false">
      <c r="A18881" s="444" t="s">
        <v>23109</v>
      </c>
      <c r="B18881" s="445" t="s">
        <v>23110</v>
      </c>
      <c r="C18881" s="446" t="s">
        <v>274</v>
      </c>
      <c r="D18881" s="447" t="n">
        <v>1722.16</v>
      </c>
    </row>
    <row r="18882" s="399" customFormat="true" ht="15" hidden="false" customHeight="true" outlineLevel="0" collapsed="false">
      <c r="A18882" s="444" t="s">
        <v>23111</v>
      </c>
      <c r="B18882" s="445" t="s">
        <v>23112</v>
      </c>
      <c r="C18882" s="446" t="s">
        <v>274</v>
      </c>
      <c r="D18882" s="447" t="n">
        <v>853.89</v>
      </c>
    </row>
    <row r="18883" s="399" customFormat="true" ht="15" hidden="false" customHeight="true" outlineLevel="0" collapsed="false">
      <c r="A18883" s="444" t="s">
        <v>23113</v>
      </c>
      <c r="B18883" s="445" t="s">
        <v>23114</v>
      </c>
      <c r="C18883" s="446" t="s">
        <v>274</v>
      </c>
      <c r="D18883" s="447" t="n">
        <v>2624.44</v>
      </c>
    </row>
    <row r="18884" s="399" customFormat="true" ht="15" hidden="false" customHeight="true" outlineLevel="0" collapsed="false">
      <c r="A18884" s="444" t="s">
        <v>23115</v>
      </c>
      <c r="B18884" s="445" t="s">
        <v>23116</v>
      </c>
      <c r="C18884" s="446" t="s">
        <v>267</v>
      </c>
      <c r="D18884" s="447" t="n">
        <v>311.13</v>
      </c>
    </row>
    <row r="18885" s="399" customFormat="true" ht="15" hidden="false" customHeight="true" outlineLevel="0" collapsed="false">
      <c r="A18885" s="444" t="s">
        <v>23117</v>
      </c>
      <c r="B18885" s="445" t="s">
        <v>23118</v>
      </c>
      <c r="C18885" s="446" t="s">
        <v>2143</v>
      </c>
      <c r="D18885" s="447" t="n">
        <v>360.2</v>
      </c>
    </row>
    <row r="18886" s="399" customFormat="true" ht="15" hidden="false" customHeight="true" outlineLevel="0" collapsed="false">
      <c r="A18886" s="444" t="s">
        <v>23119</v>
      </c>
      <c r="B18886" s="445" t="s">
        <v>23120</v>
      </c>
      <c r="C18886" s="446" t="s">
        <v>2143</v>
      </c>
      <c r="D18886" s="447" t="n">
        <v>340.57</v>
      </c>
    </row>
    <row r="18887" s="399" customFormat="true" ht="15" hidden="false" customHeight="true" outlineLevel="0" collapsed="false">
      <c r="A18887" s="444" t="s">
        <v>23121</v>
      </c>
      <c r="B18887" s="445" t="s">
        <v>23122</v>
      </c>
      <c r="C18887" s="446" t="s">
        <v>267</v>
      </c>
      <c r="D18887" s="447" t="n">
        <v>1111.94</v>
      </c>
    </row>
    <row r="18888" s="399" customFormat="true" ht="15" hidden="false" customHeight="true" outlineLevel="0" collapsed="false">
      <c r="A18888" s="444" t="s">
        <v>23123</v>
      </c>
      <c r="B18888" s="445" t="s">
        <v>23124</v>
      </c>
      <c r="C18888" s="446" t="s">
        <v>267</v>
      </c>
      <c r="D18888" s="447" t="n">
        <v>5833.71</v>
      </c>
    </row>
    <row r="18889" s="399" customFormat="true" ht="15" hidden="false" customHeight="true" outlineLevel="0" collapsed="false">
      <c r="A18889" s="444" t="s">
        <v>23125</v>
      </c>
      <c r="B18889" s="445" t="s">
        <v>23126</v>
      </c>
      <c r="C18889" s="446" t="s">
        <v>353</v>
      </c>
      <c r="D18889" s="447" t="n">
        <v>1741.82</v>
      </c>
    </row>
    <row r="18890" s="399" customFormat="true" ht="15" hidden="false" customHeight="true" outlineLevel="0" collapsed="false">
      <c r="A18890" s="444" t="s">
        <v>23127</v>
      </c>
      <c r="B18890" s="445" t="s">
        <v>23128</v>
      </c>
      <c r="C18890" s="446" t="s">
        <v>274</v>
      </c>
      <c r="D18890" s="447" t="n">
        <v>209.72</v>
      </c>
    </row>
    <row r="18891" s="399" customFormat="true" ht="15" hidden="false" customHeight="true" outlineLevel="0" collapsed="false">
      <c r="A18891" s="444" t="s">
        <v>23129</v>
      </c>
      <c r="B18891" s="445" t="s">
        <v>23130</v>
      </c>
      <c r="C18891" s="446" t="s">
        <v>274</v>
      </c>
      <c r="D18891" s="447" t="n">
        <v>88.86</v>
      </c>
    </row>
    <row r="18892" s="399" customFormat="true" ht="15" hidden="false" customHeight="true" outlineLevel="0" collapsed="false">
      <c r="A18892" s="444" t="s">
        <v>23131</v>
      </c>
      <c r="B18892" s="445" t="s">
        <v>23132</v>
      </c>
      <c r="C18892" s="446" t="s">
        <v>267</v>
      </c>
      <c r="D18892" s="447" t="n">
        <v>452.92</v>
      </c>
    </row>
    <row r="18893" s="399" customFormat="true" ht="15" hidden="false" customHeight="true" outlineLevel="0" collapsed="false">
      <c r="A18893" s="444" t="s">
        <v>23133</v>
      </c>
      <c r="B18893" s="445" t="s">
        <v>23134</v>
      </c>
      <c r="C18893" s="446" t="s">
        <v>267</v>
      </c>
      <c r="D18893" s="447" t="n">
        <v>218.64</v>
      </c>
    </row>
    <row r="18894" s="399" customFormat="true" ht="15" hidden="false" customHeight="true" outlineLevel="0" collapsed="false">
      <c r="A18894" s="444" t="s">
        <v>23135</v>
      </c>
      <c r="B18894" s="445" t="s">
        <v>23136</v>
      </c>
      <c r="C18894" s="446" t="s">
        <v>11250</v>
      </c>
      <c r="D18894" s="447" t="n">
        <v>23469.77</v>
      </c>
    </row>
    <row r="18895" s="399" customFormat="true" ht="15" hidden="false" customHeight="true" outlineLevel="0" collapsed="false">
      <c r="A18895" s="444" t="s">
        <v>23137</v>
      </c>
      <c r="B18895" s="445" t="s">
        <v>23138</v>
      </c>
      <c r="C18895" s="446" t="s">
        <v>11250</v>
      </c>
      <c r="D18895" s="447" t="n">
        <v>8847.53</v>
      </c>
    </row>
    <row r="18896" s="399" customFormat="true" ht="15" hidden="false" customHeight="true" outlineLevel="0" collapsed="false">
      <c r="A18896" s="444" t="s">
        <v>23139</v>
      </c>
      <c r="B18896" s="445" t="s">
        <v>23140</v>
      </c>
      <c r="C18896" s="446" t="s">
        <v>11250</v>
      </c>
      <c r="D18896" s="447" t="n">
        <v>6392.13</v>
      </c>
    </row>
    <row r="18897" s="399" customFormat="true" ht="15" hidden="false" customHeight="true" outlineLevel="0" collapsed="false">
      <c r="A18897" s="444" t="s">
        <v>23141</v>
      </c>
      <c r="B18897" s="445" t="s">
        <v>23142</v>
      </c>
      <c r="C18897" s="446" t="s">
        <v>267</v>
      </c>
      <c r="D18897" s="447" t="n">
        <v>2538.95</v>
      </c>
    </row>
    <row r="18898" s="399" customFormat="true" ht="15" hidden="false" customHeight="true" outlineLevel="0" collapsed="false">
      <c r="A18898" s="444" t="s">
        <v>23143</v>
      </c>
      <c r="B18898" s="445" t="s">
        <v>23144</v>
      </c>
      <c r="C18898" s="446" t="s">
        <v>23145</v>
      </c>
      <c r="D18898" s="447" t="n">
        <v>1.45</v>
      </c>
    </row>
    <row r="18899" s="399" customFormat="true" ht="15" hidden="false" customHeight="true" outlineLevel="0" collapsed="false">
      <c r="A18899" s="444" t="s">
        <v>23146</v>
      </c>
      <c r="B18899" s="445" t="s">
        <v>23147</v>
      </c>
      <c r="C18899" s="446" t="s">
        <v>15079</v>
      </c>
      <c r="D18899" s="447" t="n">
        <v>43.6</v>
      </c>
    </row>
    <row r="18900" s="399" customFormat="true" ht="15" hidden="false" customHeight="true" outlineLevel="0" collapsed="false">
      <c r="A18900" s="444" t="s">
        <v>23148</v>
      </c>
      <c r="B18900" s="445" t="s">
        <v>23149</v>
      </c>
      <c r="C18900" s="446" t="s">
        <v>15079</v>
      </c>
      <c r="D18900" s="447" t="n">
        <v>925.97</v>
      </c>
    </row>
    <row r="18901" s="399" customFormat="true" ht="15" hidden="false" customHeight="true" outlineLevel="0" collapsed="false">
      <c r="A18901" s="444" t="s">
        <v>23150</v>
      </c>
      <c r="B18901" s="445" t="s">
        <v>23151</v>
      </c>
      <c r="C18901" s="446" t="s">
        <v>15079</v>
      </c>
      <c r="D18901" s="447" t="n">
        <v>848.62</v>
      </c>
    </row>
    <row r="18902" s="399" customFormat="true" ht="15" hidden="false" customHeight="true" outlineLevel="0" collapsed="false">
      <c r="A18902" s="444" t="s">
        <v>23152</v>
      </c>
      <c r="B18902" s="445" t="s">
        <v>23153</v>
      </c>
      <c r="C18902" s="446" t="s">
        <v>15079</v>
      </c>
      <c r="D18902" s="447" t="n">
        <v>1289.19</v>
      </c>
    </row>
    <row r="18903" s="399" customFormat="true" ht="15" hidden="false" customHeight="true" outlineLevel="0" collapsed="false">
      <c r="A18903" s="444" t="s">
        <v>23154</v>
      </c>
      <c r="B18903" s="445" t="s">
        <v>23155</v>
      </c>
      <c r="C18903" s="446" t="s">
        <v>15079</v>
      </c>
      <c r="D18903" s="447" t="n">
        <v>865.08</v>
      </c>
    </row>
    <row r="18904" s="399" customFormat="true" ht="15" hidden="false" customHeight="true" outlineLevel="0" collapsed="false">
      <c r="A18904" s="444" t="s">
        <v>23156</v>
      </c>
      <c r="B18904" s="445" t="s">
        <v>23157</v>
      </c>
      <c r="C18904" s="446" t="s">
        <v>15079</v>
      </c>
      <c r="D18904" s="447" t="n">
        <v>1410.19</v>
      </c>
    </row>
    <row r="18905" s="399" customFormat="true" ht="15" hidden="false" customHeight="true" outlineLevel="0" collapsed="false">
      <c r="A18905" s="444" t="s">
        <v>23158</v>
      </c>
      <c r="B18905" s="445" t="s">
        <v>23159</v>
      </c>
      <c r="C18905" s="446" t="s">
        <v>11250</v>
      </c>
      <c r="D18905" s="447" t="n">
        <v>2975.95</v>
      </c>
    </row>
    <row r="18906" s="399" customFormat="true" ht="15" hidden="false" customHeight="true" outlineLevel="0" collapsed="false">
      <c r="A18906" s="444" t="s">
        <v>23160</v>
      </c>
      <c r="B18906" s="445" t="s">
        <v>23161</v>
      </c>
      <c r="C18906" s="446" t="s">
        <v>267</v>
      </c>
      <c r="D18906" s="447" t="n">
        <v>58.91</v>
      </c>
    </row>
    <row r="18907" s="399" customFormat="true" ht="15" hidden="false" customHeight="true" outlineLevel="0" collapsed="false">
      <c r="A18907" s="444" t="s">
        <v>23162</v>
      </c>
      <c r="B18907" s="445" t="s">
        <v>23163</v>
      </c>
      <c r="C18907" s="446" t="s">
        <v>267</v>
      </c>
      <c r="D18907" s="447" t="n">
        <v>3.15</v>
      </c>
    </row>
    <row r="18908" s="399" customFormat="true" ht="15" hidden="false" customHeight="true" outlineLevel="0" collapsed="false">
      <c r="A18908" s="444" t="s">
        <v>23164</v>
      </c>
      <c r="B18908" s="445" t="s">
        <v>23165</v>
      </c>
      <c r="C18908" s="446" t="s">
        <v>15079</v>
      </c>
      <c r="D18908" s="447" t="n">
        <v>1221.16</v>
      </c>
    </row>
    <row r="18909" s="399" customFormat="true" ht="15" hidden="false" customHeight="true" outlineLevel="0" collapsed="false">
      <c r="A18909" s="444" t="s">
        <v>23166</v>
      </c>
      <c r="B18909" s="445" t="s">
        <v>23167</v>
      </c>
      <c r="C18909" s="446" t="s">
        <v>2143</v>
      </c>
      <c r="D18909" s="447" t="n">
        <v>9.39</v>
      </c>
    </row>
    <row r="18910" s="399" customFormat="true" ht="15" hidden="false" customHeight="true" outlineLevel="0" collapsed="false">
      <c r="A18910" s="444" t="s">
        <v>23168</v>
      </c>
      <c r="B18910" s="445" t="s">
        <v>23169</v>
      </c>
      <c r="C18910" s="446" t="s">
        <v>2143</v>
      </c>
      <c r="D18910" s="447" t="n">
        <v>11.43</v>
      </c>
    </row>
    <row r="18911" s="399" customFormat="true" ht="15" hidden="false" customHeight="true" outlineLevel="0" collapsed="false">
      <c r="A18911" s="444" t="s">
        <v>23170</v>
      </c>
      <c r="B18911" s="445" t="s">
        <v>23171</v>
      </c>
      <c r="C18911" s="446" t="s">
        <v>2143</v>
      </c>
      <c r="D18911" s="447" t="n">
        <v>11.43</v>
      </c>
    </row>
    <row r="18912" s="399" customFormat="true" ht="15" hidden="false" customHeight="true" outlineLevel="0" collapsed="false">
      <c r="A18912" s="444" t="s">
        <v>23172</v>
      </c>
      <c r="B18912" s="445" t="s">
        <v>23173</v>
      </c>
      <c r="C18912" s="446" t="s">
        <v>2143</v>
      </c>
      <c r="D18912" s="447" t="n">
        <v>11.43</v>
      </c>
    </row>
    <row r="18913" s="399" customFormat="true" ht="15" hidden="false" customHeight="true" outlineLevel="0" collapsed="false">
      <c r="A18913" s="444" t="s">
        <v>23174</v>
      </c>
      <c r="B18913" s="445" t="s">
        <v>23175</v>
      </c>
      <c r="C18913" s="446" t="s">
        <v>2143</v>
      </c>
      <c r="D18913" s="447" t="n">
        <v>9.39</v>
      </c>
    </row>
    <row r="18914" s="399" customFormat="true" ht="15" hidden="false" customHeight="true" outlineLevel="0" collapsed="false">
      <c r="A18914" s="444" t="s">
        <v>23176</v>
      </c>
      <c r="B18914" s="445" t="s">
        <v>23177</v>
      </c>
      <c r="C18914" s="446" t="s">
        <v>2143</v>
      </c>
      <c r="D18914" s="447" t="n">
        <v>13.69</v>
      </c>
    </row>
    <row r="18915" s="399" customFormat="true" ht="15" hidden="false" customHeight="true" outlineLevel="0" collapsed="false">
      <c r="A18915" s="444" t="s">
        <v>23178</v>
      </c>
      <c r="B18915" s="445" t="s">
        <v>23179</v>
      </c>
      <c r="C18915" s="446" t="s">
        <v>2143</v>
      </c>
      <c r="D18915" s="447" t="n">
        <v>9.39</v>
      </c>
    </row>
    <row r="18916" s="399" customFormat="true" ht="15" hidden="false" customHeight="true" outlineLevel="0" collapsed="false">
      <c r="A18916" s="444" t="s">
        <v>23180</v>
      </c>
      <c r="B18916" s="445" t="s">
        <v>23181</v>
      </c>
      <c r="C18916" s="446" t="s">
        <v>2143</v>
      </c>
      <c r="D18916" s="447" t="n">
        <v>29.87</v>
      </c>
    </row>
    <row r="18917" s="399" customFormat="true" ht="15" hidden="false" customHeight="true" outlineLevel="0" collapsed="false">
      <c r="A18917" s="444" t="s">
        <v>23182</v>
      </c>
      <c r="B18917" s="445" t="s">
        <v>23183</v>
      </c>
      <c r="C18917" s="446" t="s">
        <v>2143</v>
      </c>
      <c r="D18917" s="447" t="n">
        <v>13.69</v>
      </c>
    </row>
    <row r="18918" s="399" customFormat="true" ht="15" hidden="false" customHeight="true" outlineLevel="0" collapsed="false">
      <c r="A18918" s="444" t="s">
        <v>23184</v>
      </c>
      <c r="B18918" s="445" t="s">
        <v>23185</v>
      </c>
      <c r="C18918" s="446" t="s">
        <v>2143</v>
      </c>
      <c r="D18918" s="447" t="n">
        <v>9.39</v>
      </c>
    </row>
    <row r="18919" s="399" customFormat="true" ht="15" hidden="false" customHeight="true" outlineLevel="0" collapsed="false">
      <c r="A18919" s="444" t="s">
        <v>23186</v>
      </c>
      <c r="B18919" s="445" t="s">
        <v>23187</v>
      </c>
      <c r="C18919" s="446" t="s">
        <v>2143</v>
      </c>
      <c r="D18919" s="447" t="n">
        <v>11.43</v>
      </c>
    </row>
    <row r="18920" s="399" customFormat="true" ht="15" hidden="false" customHeight="true" outlineLevel="0" collapsed="false">
      <c r="A18920" s="444" t="s">
        <v>23188</v>
      </c>
      <c r="B18920" s="445" t="s">
        <v>23189</v>
      </c>
      <c r="C18920" s="446" t="s">
        <v>2143</v>
      </c>
      <c r="D18920" s="447" t="n">
        <v>9.39</v>
      </c>
    </row>
    <row r="18921" s="399" customFormat="true" ht="15" hidden="false" customHeight="true" outlineLevel="0" collapsed="false">
      <c r="A18921" s="444" t="s">
        <v>23190</v>
      </c>
      <c r="B18921" s="445" t="s">
        <v>23191</v>
      </c>
      <c r="C18921" s="446" t="s">
        <v>2143</v>
      </c>
      <c r="D18921" s="447" t="n">
        <v>11.43</v>
      </c>
    </row>
    <row r="18922" s="399" customFormat="true" ht="15" hidden="false" customHeight="true" outlineLevel="0" collapsed="false">
      <c r="A18922" s="444" t="s">
        <v>23192</v>
      </c>
      <c r="B18922" s="445" t="s">
        <v>23193</v>
      </c>
      <c r="C18922" s="446" t="s">
        <v>2143</v>
      </c>
      <c r="D18922" s="447" t="n">
        <v>13.69</v>
      </c>
    </row>
    <row r="18923" s="399" customFormat="true" ht="15" hidden="false" customHeight="true" outlineLevel="0" collapsed="false">
      <c r="A18923" s="444" t="s">
        <v>23194</v>
      </c>
      <c r="B18923" s="445" t="s">
        <v>23195</v>
      </c>
      <c r="C18923" s="446" t="s">
        <v>2143</v>
      </c>
      <c r="D18923" s="447" t="n">
        <v>11.43</v>
      </c>
    </row>
    <row r="18924" s="399" customFormat="true" ht="15" hidden="false" customHeight="true" outlineLevel="0" collapsed="false">
      <c r="A18924" s="444" t="s">
        <v>23196</v>
      </c>
      <c r="B18924" s="445" t="s">
        <v>23197</v>
      </c>
      <c r="C18924" s="446" t="s">
        <v>2143</v>
      </c>
      <c r="D18924" s="447" t="n">
        <v>17.43</v>
      </c>
    </row>
    <row r="18925" s="399" customFormat="true" ht="15" hidden="false" customHeight="true" outlineLevel="0" collapsed="false">
      <c r="A18925" s="444" t="s">
        <v>23198</v>
      </c>
      <c r="B18925" s="445" t="s">
        <v>23199</v>
      </c>
      <c r="C18925" s="446" t="s">
        <v>2143</v>
      </c>
      <c r="D18925" s="447" t="n">
        <v>11.43</v>
      </c>
    </row>
    <row r="18926" s="399" customFormat="true" ht="15" hidden="false" customHeight="true" outlineLevel="0" collapsed="false">
      <c r="A18926" s="444" t="s">
        <v>23200</v>
      </c>
      <c r="B18926" s="445" t="s">
        <v>23201</v>
      </c>
      <c r="C18926" s="446" t="s">
        <v>2143</v>
      </c>
      <c r="D18926" s="447" t="n">
        <v>13.69</v>
      </c>
    </row>
    <row r="18927" s="399" customFormat="true" ht="15" hidden="false" customHeight="true" outlineLevel="0" collapsed="false">
      <c r="A18927" s="444" t="s">
        <v>23202</v>
      </c>
      <c r="B18927" s="445" t="s">
        <v>23203</v>
      </c>
      <c r="C18927" s="446" t="s">
        <v>2143</v>
      </c>
      <c r="D18927" s="447" t="n">
        <v>9.39</v>
      </c>
    </row>
    <row r="18928" s="399" customFormat="true" ht="15" hidden="false" customHeight="true" outlineLevel="0" collapsed="false">
      <c r="A18928" s="444" t="s">
        <v>23204</v>
      </c>
      <c r="B18928" s="445" t="s">
        <v>23205</v>
      </c>
      <c r="C18928" s="446" t="s">
        <v>2143</v>
      </c>
      <c r="D18928" s="447" t="n">
        <v>13.69</v>
      </c>
    </row>
    <row r="18929" s="399" customFormat="true" ht="15" hidden="false" customHeight="true" outlineLevel="0" collapsed="false">
      <c r="A18929" s="444" t="s">
        <v>23206</v>
      </c>
      <c r="B18929" s="445" t="s">
        <v>23207</v>
      </c>
      <c r="C18929" s="446" t="s">
        <v>2143</v>
      </c>
      <c r="D18929" s="447" t="n">
        <v>17.74</v>
      </c>
    </row>
    <row r="18930" s="399" customFormat="true" ht="15" hidden="false" customHeight="true" outlineLevel="0" collapsed="false">
      <c r="A18930" s="444" t="s">
        <v>23208</v>
      </c>
      <c r="B18930" s="445" t="s">
        <v>23209</v>
      </c>
      <c r="C18930" s="446" t="s">
        <v>2143</v>
      </c>
      <c r="D18930" s="447" t="n">
        <v>14.91</v>
      </c>
    </row>
    <row r="18931" s="399" customFormat="true" ht="15" hidden="false" customHeight="true" outlineLevel="0" collapsed="false">
      <c r="A18931" s="444" t="s">
        <v>23210</v>
      </c>
      <c r="B18931" s="445" t="s">
        <v>23211</v>
      </c>
      <c r="C18931" s="446" t="s">
        <v>2143</v>
      </c>
      <c r="D18931" s="447" t="n">
        <v>9.39</v>
      </c>
    </row>
    <row r="18932" s="399" customFormat="true" ht="15" hidden="false" customHeight="true" outlineLevel="0" collapsed="false">
      <c r="A18932" s="444" t="s">
        <v>23212</v>
      </c>
      <c r="B18932" s="445" t="s">
        <v>23213</v>
      </c>
      <c r="C18932" s="446" t="s">
        <v>2143</v>
      </c>
      <c r="D18932" s="447" t="n">
        <v>9.39</v>
      </c>
    </row>
    <row r="18933" s="399" customFormat="true" ht="15" hidden="false" customHeight="true" outlineLevel="0" collapsed="false">
      <c r="A18933" s="444" t="s">
        <v>23214</v>
      </c>
      <c r="B18933" s="445" t="s">
        <v>23215</v>
      </c>
      <c r="C18933" s="446" t="s">
        <v>2143</v>
      </c>
      <c r="D18933" s="447" t="n">
        <v>13.69</v>
      </c>
    </row>
    <row r="18934" s="399" customFormat="true" ht="15" hidden="false" customHeight="true" outlineLevel="0" collapsed="false">
      <c r="A18934" s="444" t="s">
        <v>23216</v>
      </c>
      <c r="B18934" s="445" t="s">
        <v>23217</v>
      </c>
      <c r="C18934" s="446" t="s">
        <v>2143</v>
      </c>
      <c r="D18934" s="447" t="n">
        <v>9.39</v>
      </c>
    </row>
    <row r="18935" s="399" customFormat="true" ht="15" hidden="false" customHeight="true" outlineLevel="0" collapsed="false">
      <c r="A18935" s="444" t="s">
        <v>23218</v>
      </c>
      <c r="B18935" s="445" t="s">
        <v>23219</v>
      </c>
      <c r="C18935" s="446" t="s">
        <v>2143</v>
      </c>
      <c r="D18935" s="447" t="n">
        <v>19.74</v>
      </c>
    </row>
    <row r="18936" s="399" customFormat="true" ht="15" hidden="false" customHeight="true" outlineLevel="0" collapsed="false">
      <c r="A18936" s="444" t="s">
        <v>23220</v>
      </c>
      <c r="B18936" s="445" t="s">
        <v>23221</v>
      </c>
      <c r="C18936" s="446" t="s">
        <v>2143</v>
      </c>
      <c r="D18936" s="447" t="n">
        <v>13.69</v>
      </c>
    </row>
    <row r="18937" s="399" customFormat="true" ht="15" hidden="false" customHeight="true" outlineLevel="0" collapsed="false">
      <c r="A18937" s="444" t="s">
        <v>23222</v>
      </c>
      <c r="B18937" s="445" t="s">
        <v>23223</v>
      </c>
      <c r="C18937" s="446" t="s">
        <v>2143</v>
      </c>
      <c r="D18937" s="447" t="n">
        <v>17.59</v>
      </c>
    </row>
    <row r="18938" s="399" customFormat="true" ht="15" hidden="false" customHeight="true" outlineLevel="0" collapsed="false">
      <c r="A18938" s="444" t="s">
        <v>23224</v>
      </c>
      <c r="B18938" s="445" t="s">
        <v>23225</v>
      </c>
      <c r="C18938" s="446" t="s">
        <v>2143</v>
      </c>
      <c r="D18938" s="447" t="n">
        <v>9.39</v>
      </c>
    </row>
    <row r="18939" s="399" customFormat="true" ht="15" hidden="false" customHeight="true" outlineLevel="0" collapsed="false">
      <c r="A18939" s="444" t="s">
        <v>23226</v>
      </c>
      <c r="B18939" s="445" t="s">
        <v>23227</v>
      </c>
      <c r="C18939" s="446" t="s">
        <v>2143</v>
      </c>
      <c r="D18939" s="447" t="n">
        <v>23.52</v>
      </c>
    </row>
    <row r="18940" s="399" customFormat="true" ht="15" hidden="false" customHeight="true" outlineLevel="0" collapsed="false">
      <c r="A18940" s="444" t="s">
        <v>23228</v>
      </c>
      <c r="B18940" s="445" t="s">
        <v>23229</v>
      </c>
      <c r="C18940" s="446" t="s">
        <v>2143</v>
      </c>
      <c r="D18940" s="447" t="n">
        <v>16.95</v>
      </c>
    </row>
    <row r="18941" s="399" customFormat="true" ht="15" hidden="false" customHeight="true" outlineLevel="0" collapsed="false">
      <c r="A18941" s="444" t="s">
        <v>23230</v>
      </c>
      <c r="B18941" s="445" t="s">
        <v>23231</v>
      </c>
      <c r="C18941" s="446" t="s">
        <v>2143</v>
      </c>
      <c r="D18941" s="447" t="n">
        <v>16.93</v>
      </c>
    </row>
    <row r="18942" s="399" customFormat="true" ht="15" hidden="false" customHeight="true" outlineLevel="0" collapsed="false">
      <c r="A18942" s="444" t="s">
        <v>23232</v>
      </c>
      <c r="B18942" s="445" t="s">
        <v>23233</v>
      </c>
      <c r="C18942" s="446" t="s">
        <v>2143</v>
      </c>
      <c r="D18942" s="447" t="n">
        <v>32.66</v>
      </c>
    </row>
    <row r="18943" s="399" customFormat="true" ht="15" hidden="false" customHeight="true" outlineLevel="0" collapsed="false">
      <c r="A18943" s="444" t="s">
        <v>23234</v>
      </c>
      <c r="B18943" s="445" t="s">
        <v>23235</v>
      </c>
      <c r="C18943" s="446" t="s">
        <v>2143</v>
      </c>
      <c r="D18943" s="447" t="n">
        <v>156.42</v>
      </c>
    </row>
    <row r="18944" s="399" customFormat="true" ht="15" hidden="false" customHeight="true" outlineLevel="0" collapsed="false">
      <c r="A18944" s="444" t="s">
        <v>23236</v>
      </c>
      <c r="B18944" s="445" t="s">
        <v>23237</v>
      </c>
      <c r="C18944" s="446" t="s">
        <v>2143</v>
      </c>
      <c r="D18944" s="447" t="n">
        <v>52.23</v>
      </c>
    </row>
    <row r="18945" s="399" customFormat="true" ht="15" hidden="false" customHeight="true" outlineLevel="0" collapsed="false">
      <c r="A18945" s="444" t="s">
        <v>23238</v>
      </c>
      <c r="B18945" s="445" t="s">
        <v>23239</v>
      </c>
      <c r="C18945" s="446" t="s">
        <v>2143</v>
      </c>
      <c r="D18945" s="447" t="n">
        <v>63.14</v>
      </c>
    </row>
    <row r="18946" s="399" customFormat="true" ht="15" hidden="false" customHeight="true" outlineLevel="0" collapsed="false">
      <c r="A18946" s="444" t="s">
        <v>23240</v>
      </c>
      <c r="B18946" s="445" t="s">
        <v>23241</v>
      </c>
      <c r="C18946" s="446" t="s">
        <v>2143</v>
      </c>
      <c r="D18946" s="447" t="n">
        <v>55</v>
      </c>
    </row>
    <row r="18947" s="399" customFormat="true" ht="15" hidden="false" customHeight="true" outlineLevel="0" collapsed="false">
      <c r="A18947" s="444" t="s">
        <v>23242</v>
      </c>
      <c r="B18947" s="445" t="s">
        <v>23243</v>
      </c>
      <c r="C18947" s="446" t="s">
        <v>2143</v>
      </c>
      <c r="D18947" s="447" t="n">
        <v>58.67</v>
      </c>
    </row>
    <row r="18948" s="399" customFormat="true" ht="15" hidden="false" customHeight="true" outlineLevel="0" collapsed="false">
      <c r="A18948" s="444" t="s">
        <v>23244</v>
      </c>
      <c r="B18948" s="445" t="s">
        <v>23245</v>
      </c>
      <c r="C18948" s="446" t="s">
        <v>2143</v>
      </c>
      <c r="D18948" s="447" t="n">
        <v>49.52</v>
      </c>
    </row>
    <row r="18949" s="399" customFormat="true" ht="15" hidden="false" customHeight="true" outlineLevel="0" collapsed="false">
      <c r="A18949" s="444" t="s">
        <v>23246</v>
      </c>
      <c r="B18949" s="445" t="s">
        <v>23247</v>
      </c>
      <c r="C18949" s="446" t="s">
        <v>2143</v>
      </c>
      <c r="D18949" s="447" t="n">
        <v>92.21</v>
      </c>
    </row>
    <row r="18950" s="399" customFormat="true" ht="15" hidden="false" customHeight="true" outlineLevel="0" collapsed="false">
      <c r="A18950" s="444" t="s">
        <v>23248</v>
      </c>
      <c r="B18950" s="445" t="s">
        <v>23249</v>
      </c>
      <c r="C18950" s="446" t="s">
        <v>2143</v>
      </c>
      <c r="D18950" s="447" t="n">
        <v>92.58</v>
      </c>
    </row>
    <row r="18951" s="399" customFormat="true" ht="15" hidden="false" customHeight="true" outlineLevel="0" collapsed="false">
      <c r="A18951" s="444" t="s">
        <v>23250</v>
      </c>
      <c r="B18951" s="445" t="s">
        <v>23251</v>
      </c>
      <c r="C18951" s="446" t="s">
        <v>2143</v>
      </c>
      <c r="D18951" s="447" t="n">
        <v>117.43</v>
      </c>
    </row>
    <row r="18952" s="399" customFormat="true" ht="15" hidden="false" customHeight="true" outlineLevel="0" collapsed="false">
      <c r="A18952" s="444" t="s">
        <v>23252</v>
      </c>
      <c r="B18952" s="445" t="s">
        <v>23253</v>
      </c>
      <c r="C18952" s="446" t="s">
        <v>2143</v>
      </c>
      <c r="D18952" s="447" t="n">
        <v>50.88</v>
      </c>
    </row>
    <row r="18953" s="399" customFormat="true" ht="15" hidden="false" customHeight="true" outlineLevel="0" collapsed="false">
      <c r="A18953" s="444" t="s">
        <v>23254</v>
      </c>
      <c r="B18953" s="445" t="s">
        <v>23255</v>
      </c>
      <c r="C18953" s="446" t="s">
        <v>2143</v>
      </c>
      <c r="D18953" s="447" t="n">
        <v>23.56</v>
      </c>
    </row>
    <row r="18954" s="399" customFormat="true" ht="15" hidden="false" customHeight="true" outlineLevel="0" collapsed="false">
      <c r="A18954" s="444" t="s">
        <v>23256</v>
      </c>
      <c r="B18954" s="445" t="s">
        <v>23257</v>
      </c>
      <c r="C18954" s="446" t="s">
        <v>532</v>
      </c>
      <c r="D18954" s="447" t="n">
        <v>0.6</v>
      </c>
    </row>
    <row r="18955" s="399" customFormat="true" ht="15" hidden="false" customHeight="true" outlineLevel="0" collapsed="false">
      <c r="A18955" s="444" t="s">
        <v>23258</v>
      </c>
      <c r="B18955" s="445" t="s">
        <v>23259</v>
      </c>
      <c r="C18955" s="446" t="s">
        <v>532</v>
      </c>
      <c r="D18955" s="447" t="n">
        <v>2.77</v>
      </c>
    </row>
    <row r="18956" s="399" customFormat="true" ht="15" hidden="false" customHeight="true" outlineLevel="0" collapsed="false">
      <c r="A18956" s="444" t="s">
        <v>23260</v>
      </c>
      <c r="B18956" s="445" t="s">
        <v>23261</v>
      </c>
      <c r="C18956" s="446" t="s">
        <v>532</v>
      </c>
      <c r="D18956" s="447" t="n">
        <v>2.27</v>
      </c>
    </row>
    <row r="18957" s="399" customFormat="true" ht="15" hidden="false" customHeight="true" outlineLevel="0" collapsed="false">
      <c r="A18957" s="444" t="s">
        <v>23262</v>
      </c>
      <c r="B18957" s="445" t="s">
        <v>23263</v>
      </c>
      <c r="C18957" s="446" t="s">
        <v>532</v>
      </c>
      <c r="D18957" s="447" t="n">
        <v>49.81</v>
      </c>
    </row>
    <row r="18958" s="399" customFormat="true" ht="15" hidden="false" customHeight="true" outlineLevel="0" collapsed="false">
      <c r="A18958" s="444" t="s">
        <v>23264</v>
      </c>
      <c r="B18958" s="445" t="s">
        <v>23265</v>
      </c>
      <c r="C18958" s="446" t="s">
        <v>532</v>
      </c>
      <c r="D18958" s="447" t="n">
        <v>16.74</v>
      </c>
    </row>
    <row r="18959" s="399" customFormat="true" ht="15" hidden="false" customHeight="true" outlineLevel="0" collapsed="false">
      <c r="A18959" s="444" t="s">
        <v>23266</v>
      </c>
      <c r="B18959" s="445" t="s">
        <v>23267</v>
      </c>
      <c r="C18959" s="446" t="s">
        <v>532</v>
      </c>
      <c r="D18959" s="447" t="n">
        <v>24.46</v>
      </c>
    </row>
    <row r="18960" s="399" customFormat="true" ht="15" hidden="false" customHeight="true" outlineLevel="0" collapsed="false">
      <c r="A18960" s="444" t="s">
        <v>23268</v>
      </c>
      <c r="B18960" s="445" t="s">
        <v>23269</v>
      </c>
      <c r="C18960" s="446" t="s">
        <v>532</v>
      </c>
      <c r="D18960" s="447" t="n">
        <v>6.63</v>
      </c>
    </row>
    <row r="18961" s="399" customFormat="true" ht="15" hidden="false" customHeight="true" outlineLevel="0" collapsed="false">
      <c r="A18961" s="444" t="s">
        <v>23270</v>
      </c>
      <c r="B18961" s="445" t="s">
        <v>23271</v>
      </c>
      <c r="C18961" s="446" t="s">
        <v>532</v>
      </c>
      <c r="D18961" s="447" t="n">
        <v>41.33</v>
      </c>
    </row>
    <row r="18962" s="399" customFormat="true" ht="15" hidden="false" customHeight="true" outlineLevel="0" collapsed="false">
      <c r="A18962" s="444" t="s">
        <v>23272</v>
      </c>
      <c r="B18962" s="445" t="s">
        <v>23273</v>
      </c>
      <c r="C18962" s="446" t="s">
        <v>532</v>
      </c>
      <c r="D18962" s="447" t="n">
        <v>4.55</v>
      </c>
    </row>
    <row r="18963" s="399" customFormat="true" ht="15" hidden="false" customHeight="true" outlineLevel="0" collapsed="false">
      <c r="A18963" s="444" t="s">
        <v>23274</v>
      </c>
      <c r="B18963" s="445" t="s">
        <v>23275</v>
      </c>
      <c r="C18963" s="446" t="s">
        <v>532</v>
      </c>
      <c r="D18963" s="447" t="n">
        <v>2.79</v>
      </c>
    </row>
    <row r="18964" s="399" customFormat="true" ht="15" hidden="false" customHeight="true" outlineLevel="0" collapsed="false">
      <c r="A18964" s="444" t="s">
        <v>23276</v>
      </c>
      <c r="B18964" s="445" t="s">
        <v>23277</v>
      </c>
      <c r="C18964" s="446" t="s">
        <v>532</v>
      </c>
      <c r="D18964" s="447" t="n">
        <v>10.98</v>
      </c>
    </row>
    <row r="18965" s="399" customFormat="true" ht="15" hidden="false" customHeight="true" outlineLevel="0" collapsed="false">
      <c r="A18965" s="444" t="s">
        <v>23278</v>
      </c>
      <c r="B18965" s="445" t="s">
        <v>23279</v>
      </c>
      <c r="C18965" s="446" t="s">
        <v>532</v>
      </c>
      <c r="D18965" s="447" t="n">
        <v>7.06</v>
      </c>
    </row>
    <row r="18966" s="399" customFormat="true" ht="15" hidden="false" customHeight="true" outlineLevel="0" collapsed="false">
      <c r="A18966" s="444" t="s">
        <v>23280</v>
      </c>
      <c r="B18966" s="445" t="s">
        <v>23281</v>
      </c>
      <c r="C18966" s="446" t="s">
        <v>532</v>
      </c>
      <c r="D18966" s="447" t="n">
        <v>27.55</v>
      </c>
    </row>
    <row r="18967" s="399" customFormat="true" ht="15" hidden="false" customHeight="true" outlineLevel="0" collapsed="false">
      <c r="A18967" s="444" t="s">
        <v>23282</v>
      </c>
      <c r="B18967" s="445" t="s">
        <v>23283</v>
      </c>
      <c r="C18967" s="446" t="s">
        <v>532</v>
      </c>
      <c r="D18967" s="447" t="n">
        <v>0.84</v>
      </c>
    </row>
    <row r="18968" s="399" customFormat="true" ht="15" hidden="false" customHeight="true" outlineLevel="0" collapsed="false">
      <c r="A18968" s="444" t="s">
        <v>23284</v>
      </c>
      <c r="B18968" s="445" t="s">
        <v>23285</v>
      </c>
      <c r="C18968" s="446" t="s">
        <v>532</v>
      </c>
      <c r="D18968" s="447" t="n">
        <v>1.67</v>
      </c>
    </row>
    <row r="18969" s="399" customFormat="true" ht="15" hidden="false" customHeight="true" outlineLevel="0" collapsed="false">
      <c r="A18969" s="444" t="s">
        <v>23286</v>
      </c>
      <c r="B18969" s="445" t="s">
        <v>23287</v>
      </c>
      <c r="C18969" s="446" t="s">
        <v>532</v>
      </c>
      <c r="D18969" s="447" t="n">
        <v>8.57</v>
      </c>
    </row>
    <row r="18970" s="399" customFormat="true" ht="15" hidden="false" customHeight="true" outlineLevel="0" collapsed="false">
      <c r="A18970" s="444" t="s">
        <v>23288</v>
      </c>
      <c r="B18970" s="445" t="s">
        <v>23289</v>
      </c>
      <c r="C18970" s="446" t="s">
        <v>532</v>
      </c>
      <c r="D18970" s="447" t="n">
        <v>24.83</v>
      </c>
    </row>
    <row r="18971" s="399" customFormat="true" ht="15" hidden="false" customHeight="true" outlineLevel="0" collapsed="false">
      <c r="A18971" s="444" t="s">
        <v>23290</v>
      </c>
      <c r="B18971" s="445" t="s">
        <v>23291</v>
      </c>
      <c r="C18971" s="446" t="s">
        <v>532</v>
      </c>
      <c r="D18971" s="447" t="n">
        <v>8.17</v>
      </c>
    </row>
    <row r="18972" s="399" customFormat="true" ht="15" hidden="false" customHeight="true" outlineLevel="0" collapsed="false">
      <c r="A18972" s="444" t="s">
        <v>23292</v>
      </c>
      <c r="B18972" s="445" t="s">
        <v>23293</v>
      </c>
      <c r="C18972" s="446" t="s">
        <v>532</v>
      </c>
      <c r="D18972" s="447" t="n">
        <v>25.3</v>
      </c>
    </row>
    <row r="18973" s="399" customFormat="true" ht="15" hidden="false" customHeight="true" outlineLevel="0" collapsed="false">
      <c r="A18973" s="444" t="s">
        <v>23294</v>
      </c>
      <c r="B18973" s="445" t="s">
        <v>23295</v>
      </c>
      <c r="C18973" s="446" t="s">
        <v>532</v>
      </c>
      <c r="D18973" s="447" t="n">
        <v>4.53</v>
      </c>
    </row>
    <row r="18974" s="399" customFormat="true" ht="15" hidden="false" customHeight="true" outlineLevel="0" collapsed="false">
      <c r="A18974" s="444" t="s">
        <v>23296</v>
      </c>
      <c r="B18974" s="445" t="s">
        <v>23297</v>
      </c>
      <c r="C18974" s="446" t="s">
        <v>532</v>
      </c>
      <c r="D18974" s="447" t="n">
        <v>1.1</v>
      </c>
    </row>
    <row r="18975" s="399" customFormat="true" ht="15" hidden="false" customHeight="true" outlineLevel="0" collapsed="false">
      <c r="A18975" s="444" t="s">
        <v>23298</v>
      </c>
      <c r="B18975" s="445" t="s">
        <v>23299</v>
      </c>
      <c r="C18975" s="446" t="s">
        <v>532</v>
      </c>
      <c r="D18975" s="447" t="n">
        <v>3.85</v>
      </c>
    </row>
    <row r="18976" s="399" customFormat="true" ht="15" hidden="false" customHeight="true" outlineLevel="0" collapsed="false">
      <c r="A18976" s="444" t="s">
        <v>23300</v>
      </c>
      <c r="B18976" s="445" t="s">
        <v>23301</v>
      </c>
      <c r="C18976" s="446" t="s">
        <v>532</v>
      </c>
      <c r="D18976" s="447" t="n">
        <v>64.85</v>
      </c>
    </row>
    <row r="18977" s="399" customFormat="true" ht="15" hidden="false" customHeight="true" outlineLevel="0" collapsed="false">
      <c r="A18977" s="444" t="s">
        <v>23302</v>
      </c>
      <c r="B18977" s="445" t="s">
        <v>23303</v>
      </c>
      <c r="C18977" s="446" t="s">
        <v>532</v>
      </c>
      <c r="D18977" s="447" t="n">
        <v>1.89</v>
      </c>
    </row>
    <row r="18978" s="399" customFormat="true" ht="15" hidden="false" customHeight="true" outlineLevel="0" collapsed="false">
      <c r="A18978" s="444" t="s">
        <v>23304</v>
      </c>
      <c r="B18978" s="445" t="s">
        <v>23305</v>
      </c>
      <c r="C18978" s="446" t="s">
        <v>532</v>
      </c>
      <c r="D18978" s="447" t="n">
        <v>7.45</v>
      </c>
    </row>
    <row r="18979" s="399" customFormat="true" ht="15" hidden="false" customHeight="true" outlineLevel="0" collapsed="false">
      <c r="A18979" s="444" t="s">
        <v>23306</v>
      </c>
      <c r="B18979" s="445" t="s">
        <v>23307</v>
      </c>
      <c r="C18979" s="446" t="s">
        <v>532</v>
      </c>
      <c r="D18979" s="447" t="n">
        <v>0.88</v>
      </c>
    </row>
    <row r="18980" s="399" customFormat="true" ht="15" hidden="false" customHeight="true" outlineLevel="0" collapsed="false">
      <c r="A18980" s="444" t="s">
        <v>23308</v>
      </c>
      <c r="B18980" s="445" t="s">
        <v>23309</v>
      </c>
      <c r="C18980" s="446" t="s">
        <v>532</v>
      </c>
      <c r="D18980" s="447" t="n">
        <v>0.99</v>
      </c>
    </row>
    <row r="18981" s="399" customFormat="true" ht="15" hidden="false" customHeight="true" outlineLevel="0" collapsed="false">
      <c r="A18981" s="444" t="s">
        <v>23310</v>
      </c>
      <c r="B18981" s="445" t="s">
        <v>23311</v>
      </c>
      <c r="C18981" s="446" t="s">
        <v>532</v>
      </c>
      <c r="D18981" s="447" t="n">
        <v>2.16</v>
      </c>
    </row>
    <row r="18982" s="399" customFormat="true" ht="15" hidden="false" customHeight="true" outlineLevel="0" collapsed="false">
      <c r="A18982" s="444" t="s">
        <v>23312</v>
      </c>
      <c r="B18982" s="445" t="s">
        <v>23313</v>
      </c>
      <c r="C18982" s="446" t="s">
        <v>353</v>
      </c>
      <c r="D18982" s="447" t="n">
        <v>167.7</v>
      </c>
    </row>
    <row r="18983" s="399" customFormat="true" ht="15" hidden="false" customHeight="true" outlineLevel="0" collapsed="false">
      <c r="A18983" s="444" t="s">
        <v>23314</v>
      </c>
      <c r="B18983" s="445" t="s">
        <v>23315</v>
      </c>
      <c r="C18983" s="446" t="s">
        <v>353</v>
      </c>
      <c r="D18983" s="447" t="n">
        <v>173.98</v>
      </c>
    </row>
    <row r="18984" s="399" customFormat="true" ht="15" hidden="false" customHeight="true" outlineLevel="0" collapsed="false">
      <c r="A18984" s="444" t="s">
        <v>23316</v>
      </c>
      <c r="B18984" s="445" t="s">
        <v>23317</v>
      </c>
      <c r="C18984" s="446" t="s">
        <v>353</v>
      </c>
      <c r="D18984" s="447" t="n">
        <v>145.66</v>
      </c>
    </row>
    <row r="18985" s="399" customFormat="true" ht="15" hidden="false" customHeight="true" outlineLevel="0" collapsed="false">
      <c r="A18985" s="444" t="s">
        <v>23318</v>
      </c>
      <c r="B18985" s="445" t="s">
        <v>23319</v>
      </c>
      <c r="C18985" s="446" t="s">
        <v>353</v>
      </c>
      <c r="D18985" s="447" t="n">
        <v>145.66</v>
      </c>
    </row>
    <row r="18986" s="399" customFormat="true" ht="15" hidden="false" customHeight="true" outlineLevel="0" collapsed="false">
      <c r="A18986" s="444" t="s">
        <v>23320</v>
      </c>
      <c r="B18986" s="445" t="s">
        <v>23321</v>
      </c>
      <c r="C18986" s="446" t="s">
        <v>353</v>
      </c>
      <c r="D18986" s="447" t="n">
        <v>151.92</v>
      </c>
    </row>
    <row r="18987" s="399" customFormat="true" ht="15" hidden="false" customHeight="true" outlineLevel="0" collapsed="false">
      <c r="A18987" s="444" t="s">
        <v>23322</v>
      </c>
      <c r="B18987" s="445" t="s">
        <v>23323</v>
      </c>
      <c r="C18987" s="446" t="s">
        <v>353</v>
      </c>
      <c r="D18987" s="447" t="n">
        <v>176.28</v>
      </c>
    </row>
    <row r="18988" s="399" customFormat="true" ht="15" hidden="false" customHeight="true" outlineLevel="0" collapsed="false">
      <c r="A18988" s="444" t="s">
        <v>23324</v>
      </c>
      <c r="B18988" s="445" t="s">
        <v>23325</v>
      </c>
      <c r="C18988" s="446" t="s">
        <v>353</v>
      </c>
      <c r="D18988" s="447" t="n">
        <v>147.23</v>
      </c>
    </row>
    <row r="18989" s="399" customFormat="true" ht="15" hidden="false" customHeight="true" outlineLevel="0" collapsed="false">
      <c r="A18989" s="444" t="s">
        <v>23326</v>
      </c>
      <c r="B18989" s="445" t="s">
        <v>23327</v>
      </c>
      <c r="C18989" s="446" t="s">
        <v>353</v>
      </c>
      <c r="D18989" s="447" t="n">
        <v>145.66</v>
      </c>
    </row>
    <row r="18990" s="399" customFormat="true" ht="15" hidden="false" customHeight="true" outlineLevel="0" collapsed="false">
      <c r="A18990" s="444" t="s">
        <v>23328</v>
      </c>
      <c r="B18990" s="445" t="s">
        <v>23329</v>
      </c>
      <c r="C18990" s="446" t="s">
        <v>353</v>
      </c>
      <c r="D18990" s="447" t="n">
        <v>167.97</v>
      </c>
    </row>
    <row r="18991" s="399" customFormat="true" ht="15" hidden="false" customHeight="true" outlineLevel="0" collapsed="false">
      <c r="A18991" s="444" t="s">
        <v>23330</v>
      </c>
      <c r="B18991" s="445" t="s">
        <v>23331</v>
      </c>
      <c r="C18991" s="446" t="s">
        <v>353</v>
      </c>
      <c r="D18991" s="447" t="n">
        <v>176.1</v>
      </c>
    </row>
    <row r="18992" s="399" customFormat="true" ht="15" hidden="false" customHeight="true" outlineLevel="0" collapsed="false">
      <c r="A18992" s="444" t="s">
        <v>23332</v>
      </c>
      <c r="B18992" s="445" t="s">
        <v>23333</v>
      </c>
      <c r="C18992" s="446" t="s">
        <v>353</v>
      </c>
      <c r="D18992" s="447" t="n">
        <v>163.06</v>
      </c>
    </row>
    <row r="18993" s="399" customFormat="true" ht="15" hidden="false" customHeight="true" outlineLevel="0" collapsed="false">
      <c r="A18993" s="444" t="s">
        <v>23334</v>
      </c>
      <c r="B18993" s="445" t="s">
        <v>23335</v>
      </c>
      <c r="C18993" s="446" t="s">
        <v>353</v>
      </c>
      <c r="D18993" s="447" t="n">
        <v>159.01</v>
      </c>
    </row>
    <row r="18994" s="399" customFormat="true" ht="15" hidden="false" customHeight="true" outlineLevel="0" collapsed="false">
      <c r="A18994" s="444" t="s">
        <v>23336</v>
      </c>
      <c r="B18994" s="445" t="s">
        <v>23337</v>
      </c>
      <c r="C18994" s="446" t="s">
        <v>532</v>
      </c>
      <c r="D18994" s="447" t="n">
        <v>7.9</v>
      </c>
    </row>
    <row r="18995" s="399" customFormat="true" ht="15" hidden="false" customHeight="true" outlineLevel="0" collapsed="false">
      <c r="A18995" s="444" t="s">
        <v>23338</v>
      </c>
      <c r="B18995" s="445" t="s">
        <v>23339</v>
      </c>
      <c r="C18995" s="446" t="s">
        <v>532</v>
      </c>
      <c r="D18995" s="447" t="n">
        <v>6.9</v>
      </c>
    </row>
    <row r="18996" s="399" customFormat="true" ht="15" hidden="false" customHeight="true" outlineLevel="0" collapsed="false">
      <c r="A18996" s="444" t="s">
        <v>23340</v>
      </c>
      <c r="B18996" s="445" t="s">
        <v>23341</v>
      </c>
      <c r="C18996" s="446" t="s">
        <v>532</v>
      </c>
      <c r="D18996" s="447" t="n">
        <v>7.43</v>
      </c>
    </row>
    <row r="18997" s="399" customFormat="true" ht="15" hidden="false" customHeight="true" outlineLevel="0" collapsed="false">
      <c r="A18997" s="444" t="s">
        <v>23342</v>
      </c>
      <c r="B18997" s="445" t="s">
        <v>23343</v>
      </c>
      <c r="C18997" s="446" t="s">
        <v>532</v>
      </c>
      <c r="D18997" s="447" t="n">
        <v>8.27</v>
      </c>
    </row>
    <row r="18998" s="399" customFormat="true" ht="15" hidden="false" customHeight="true" outlineLevel="0" collapsed="false">
      <c r="A18998" s="444" t="s">
        <v>23344</v>
      </c>
      <c r="B18998" s="445" t="s">
        <v>23345</v>
      </c>
      <c r="C18998" s="446" t="s">
        <v>76</v>
      </c>
      <c r="D18998" s="447" t="n">
        <v>8.43</v>
      </c>
    </row>
    <row r="18999" s="399" customFormat="true" ht="15" hidden="false" customHeight="true" outlineLevel="0" collapsed="false">
      <c r="A18999" s="444" t="s">
        <v>23346</v>
      </c>
      <c r="B18999" s="445" t="s">
        <v>23347</v>
      </c>
      <c r="C18999" s="446" t="s">
        <v>267</v>
      </c>
      <c r="D18999" s="447" t="n">
        <v>18.29</v>
      </c>
    </row>
    <row r="19000" s="399" customFormat="true" ht="15" hidden="false" customHeight="true" outlineLevel="0" collapsed="false">
      <c r="A19000" s="444" t="s">
        <v>23348</v>
      </c>
      <c r="B19000" s="445" t="s">
        <v>23349</v>
      </c>
      <c r="C19000" s="446" t="s">
        <v>274</v>
      </c>
      <c r="D19000" s="447" t="n">
        <v>15.77</v>
      </c>
    </row>
    <row r="19001" s="399" customFormat="true" ht="15" hidden="false" customHeight="true" outlineLevel="0" collapsed="false">
      <c r="A19001" s="444" t="s">
        <v>23350</v>
      </c>
      <c r="B19001" s="445" t="s">
        <v>23351</v>
      </c>
      <c r="C19001" s="446" t="s">
        <v>267</v>
      </c>
      <c r="D19001" s="447" t="n">
        <v>3.33</v>
      </c>
    </row>
    <row r="19002" s="399" customFormat="true" ht="15" hidden="false" customHeight="true" outlineLevel="0" collapsed="false">
      <c r="A19002" s="444" t="s">
        <v>23352</v>
      </c>
      <c r="B19002" s="445" t="s">
        <v>23353</v>
      </c>
      <c r="C19002" s="446" t="s">
        <v>353</v>
      </c>
      <c r="D19002" s="447" t="n">
        <v>586.67</v>
      </c>
    </row>
    <row r="19003" s="399" customFormat="true" ht="15" hidden="false" customHeight="true" outlineLevel="0" collapsed="false">
      <c r="A19003" s="444" t="s">
        <v>23354</v>
      </c>
      <c r="B19003" s="445" t="s">
        <v>23355</v>
      </c>
      <c r="C19003" s="446" t="s">
        <v>532</v>
      </c>
      <c r="D19003" s="447" t="n">
        <v>145.82</v>
      </c>
    </row>
    <row r="19004" s="399" customFormat="true" ht="15" hidden="false" customHeight="true" outlineLevel="0" collapsed="false">
      <c r="A19004" s="444" t="s">
        <v>23356</v>
      </c>
      <c r="B19004" s="445" t="s">
        <v>23357</v>
      </c>
      <c r="C19004" s="446" t="s">
        <v>267</v>
      </c>
      <c r="D19004" s="447" t="n">
        <v>24.34</v>
      </c>
    </row>
    <row r="19005" s="399" customFormat="true" ht="15" hidden="false" customHeight="true" outlineLevel="0" collapsed="false">
      <c r="A19005" s="444" t="s">
        <v>23358</v>
      </c>
      <c r="B19005" s="445" t="s">
        <v>23359</v>
      </c>
      <c r="C19005" s="446" t="s">
        <v>267</v>
      </c>
      <c r="D19005" s="447" t="n">
        <v>30.58</v>
      </c>
    </row>
    <row r="19006" s="399" customFormat="true" ht="15" hidden="false" customHeight="true" outlineLevel="0" collapsed="false">
      <c r="A19006" s="444" t="s">
        <v>23360</v>
      </c>
      <c r="B19006" s="445" t="s">
        <v>23361</v>
      </c>
      <c r="C19006" s="446" t="s">
        <v>10295</v>
      </c>
      <c r="D19006" s="447" t="n">
        <v>450.79</v>
      </c>
    </row>
    <row r="19007" s="399" customFormat="true" ht="15" hidden="false" customHeight="true" outlineLevel="0" collapsed="false">
      <c r="A19007" s="444" t="s">
        <v>23362</v>
      </c>
      <c r="B19007" s="445" t="s">
        <v>18583</v>
      </c>
      <c r="C19007" s="446" t="s">
        <v>10295</v>
      </c>
      <c r="D19007" s="447" t="n">
        <v>38.82</v>
      </c>
    </row>
    <row r="19008" s="399" customFormat="true" ht="15" hidden="false" customHeight="true" outlineLevel="0" collapsed="false">
      <c r="A19008" s="444" t="s">
        <v>23363</v>
      </c>
      <c r="B19008" s="445" t="s">
        <v>23364</v>
      </c>
      <c r="C19008" s="446" t="s">
        <v>267</v>
      </c>
      <c r="D19008" s="447" t="n">
        <v>67.59</v>
      </c>
    </row>
    <row r="19009" s="399" customFormat="true" ht="15" hidden="false" customHeight="true" outlineLevel="0" collapsed="false">
      <c r="A19009" s="444" t="s">
        <v>23365</v>
      </c>
      <c r="B19009" s="445" t="s">
        <v>23366</v>
      </c>
      <c r="C19009" s="446" t="s">
        <v>10295</v>
      </c>
      <c r="D19009" s="447" t="n">
        <v>606.24</v>
      </c>
    </row>
    <row r="19010" s="399" customFormat="true" ht="15" hidden="false" customHeight="true" outlineLevel="0" collapsed="false">
      <c r="A19010" s="444" t="s">
        <v>23367</v>
      </c>
      <c r="B19010" s="445" t="s">
        <v>23368</v>
      </c>
      <c r="C19010" s="446" t="s">
        <v>274</v>
      </c>
      <c r="D19010" s="447" t="n">
        <v>6.91</v>
      </c>
    </row>
    <row r="19011" s="399" customFormat="true" ht="15" hidden="false" customHeight="true" outlineLevel="0" collapsed="false">
      <c r="A19011" s="444" t="s">
        <v>23369</v>
      </c>
      <c r="B19011" s="445" t="s">
        <v>23370</v>
      </c>
      <c r="C19011" s="446" t="s">
        <v>274</v>
      </c>
      <c r="D19011" s="447" t="n">
        <v>0.19</v>
      </c>
    </row>
    <row r="19012" s="399" customFormat="true" ht="15" hidden="false" customHeight="true" outlineLevel="0" collapsed="false">
      <c r="A19012" s="444" t="s">
        <v>23371</v>
      </c>
      <c r="B19012" s="445" t="s">
        <v>23372</v>
      </c>
      <c r="C19012" s="446" t="s">
        <v>274</v>
      </c>
      <c r="D19012" s="447" t="n">
        <v>16.1</v>
      </c>
    </row>
    <row r="19013" s="399" customFormat="true" ht="15" hidden="false" customHeight="true" outlineLevel="0" collapsed="false">
      <c r="A19013" s="444" t="s">
        <v>23373</v>
      </c>
      <c r="B19013" s="445" t="s">
        <v>23374</v>
      </c>
      <c r="C19013" s="446" t="s">
        <v>267</v>
      </c>
      <c r="D19013" s="447" t="n">
        <v>15.7</v>
      </c>
    </row>
    <row r="19014" s="399" customFormat="true" ht="15" hidden="false" customHeight="true" outlineLevel="0" collapsed="false">
      <c r="A19014" s="444" t="s">
        <v>23375</v>
      </c>
      <c r="B19014" s="445" t="s">
        <v>23376</v>
      </c>
      <c r="C19014" s="446" t="s">
        <v>532</v>
      </c>
      <c r="D19014" s="447" t="n">
        <v>7.97</v>
      </c>
    </row>
    <row r="19015" s="399" customFormat="true" ht="15" hidden="false" customHeight="true" outlineLevel="0" collapsed="false">
      <c r="A19015" s="444" t="s">
        <v>23377</v>
      </c>
      <c r="B19015" s="445" t="s">
        <v>23378</v>
      </c>
      <c r="C19015" s="446" t="s">
        <v>231</v>
      </c>
      <c r="D19015" s="447" t="n">
        <v>6.36</v>
      </c>
    </row>
    <row r="19016" s="399" customFormat="true" ht="15" hidden="false" customHeight="true" outlineLevel="0" collapsed="false">
      <c r="A19016" s="444" t="s">
        <v>23379</v>
      </c>
      <c r="B19016" s="445" t="s">
        <v>23380</v>
      </c>
      <c r="C19016" s="446" t="s">
        <v>23381</v>
      </c>
      <c r="D19016" s="447" t="n">
        <v>36.34</v>
      </c>
    </row>
    <row r="19017" s="399" customFormat="true" ht="15" hidden="false" customHeight="true" outlineLevel="0" collapsed="false">
      <c r="A19017" s="444" t="s">
        <v>23382</v>
      </c>
      <c r="B19017" s="445" t="s">
        <v>23383</v>
      </c>
      <c r="C19017" s="446" t="s">
        <v>532</v>
      </c>
      <c r="D19017" s="447" t="n">
        <v>17.28</v>
      </c>
    </row>
    <row r="19018" s="399" customFormat="true" ht="15" hidden="false" customHeight="true" outlineLevel="0" collapsed="false">
      <c r="A19018" s="444" t="s">
        <v>23384</v>
      </c>
      <c r="B19018" s="445" t="s">
        <v>23385</v>
      </c>
      <c r="C19018" s="446" t="s">
        <v>267</v>
      </c>
      <c r="D19018" s="447" t="n">
        <v>31.37</v>
      </c>
    </row>
    <row r="19019" s="399" customFormat="true" ht="15" hidden="false" customHeight="true" outlineLevel="0" collapsed="false">
      <c r="A19019" s="444" t="s">
        <v>23386</v>
      </c>
      <c r="B19019" s="445" t="s">
        <v>23387</v>
      </c>
      <c r="C19019" s="446" t="s">
        <v>532</v>
      </c>
      <c r="D19019" s="447" t="n">
        <v>24.18</v>
      </c>
    </row>
    <row r="19020" s="399" customFormat="true" ht="15" hidden="false" customHeight="true" outlineLevel="0" collapsed="false">
      <c r="A19020" s="444" t="s">
        <v>23388</v>
      </c>
      <c r="B19020" s="445" t="s">
        <v>23389</v>
      </c>
      <c r="C19020" s="446" t="s">
        <v>532</v>
      </c>
      <c r="D19020" s="447" t="n">
        <v>67.96</v>
      </c>
    </row>
    <row r="19021" s="399" customFormat="true" ht="15" hidden="false" customHeight="true" outlineLevel="0" collapsed="false">
      <c r="A19021" s="444" t="s">
        <v>23390</v>
      </c>
      <c r="B19021" s="445" t="s">
        <v>23391</v>
      </c>
      <c r="C19021" s="446" t="s">
        <v>532</v>
      </c>
      <c r="D19021" s="447" t="n">
        <v>34.62</v>
      </c>
    </row>
    <row r="19022" s="399" customFormat="true" ht="15" hidden="false" customHeight="true" outlineLevel="0" collapsed="false">
      <c r="A19022" s="444" t="s">
        <v>23392</v>
      </c>
      <c r="B19022" s="445" t="s">
        <v>23393</v>
      </c>
      <c r="C19022" s="446" t="s">
        <v>532</v>
      </c>
      <c r="D19022" s="447" t="n">
        <v>71.55</v>
      </c>
    </row>
    <row r="19023" s="399" customFormat="true" ht="15" hidden="false" customHeight="true" outlineLevel="0" collapsed="false">
      <c r="A19023" s="444" t="s">
        <v>23394</v>
      </c>
      <c r="B19023" s="445" t="s">
        <v>23395</v>
      </c>
      <c r="C19023" s="446" t="s">
        <v>274</v>
      </c>
      <c r="D19023" s="447" t="n">
        <v>242.99</v>
      </c>
    </row>
    <row r="19024" s="399" customFormat="true" ht="15" hidden="false" customHeight="true" outlineLevel="0" collapsed="false">
      <c r="A19024" s="444" t="s">
        <v>23396</v>
      </c>
      <c r="B19024" s="445" t="s">
        <v>23397</v>
      </c>
      <c r="C19024" s="446" t="s">
        <v>274</v>
      </c>
      <c r="D19024" s="447" t="n">
        <v>276.85</v>
      </c>
    </row>
    <row r="19025" s="399" customFormat="true" ht="15" hidden="false" customHeight="true" outlineLevel="0" collapsed="false">
      <c r="A19025" s="444" t="s">
        <v>23398</v>
      </c>
      <c r="B19025" s="445" t="s">
        <v>23399</v>
      </c>
      <c r="C19025" s="446" t="s">
        <v>274</v>
      </c>
      <c r="D19025" s="447" t="n">
        <v>359.6</v>
      </c>
    </row>
    <row r="19026" s="399" customFormat="true" ht="15" hidden="false" customHeight="true" outlineLevel="0" collapsed="false">
      <c r="A19026" s="444" t="s">
        <v>23400</v>
      </c>
      <c r="B19026" s="445" t="s">
        <v>23401</v>
      </c>
      <c r="C19026" s="446" t="s">
        <v>267</v>
      </c>
      <c r="D19026" s="447" t="n">
        <v>12.99</v>
      </c>
    </row>
    <row r="19027" s="399" customFormat="true" ht="15" hidden="false" customHeight="true" outlineLevel="0" collapsed="false">
      <c r="A19027" s="444" t="s">
        <v>23402</v>
      </c>
      <c r="B19027" s="445" t="s">
        <v>23403</v>
      </c>
      <c r="C19027" s="446" t="s">
        <v>267</v>
      </c>
      <c r="D19027" s="447" t="n">
        <v>24.1</v>
      </c>
    </row>
    <row r="19028" s="399" customFormat="true" ht="15" hidden="false" customHeight="true" outlineLevel="0" collapsed="false">
      <c r="A19028" s="444" t="s">
        <v>23404</v>
      </c>
      <c r="B19028" s="445" t="s">
        <v>23405</v>
      </c>
      <c r="C19028" s="446" t="s">
        <v>267</v>
      </c>
      <c r="D19028" s="447" t="n">
        <v>26.31</v>
      </c>
    </row>
    <row r="19029" s="399" customFormat="true" ht="15" hidden="false" customHeight="true" outlineLevel="0" collapsed="false">
      <c r="A19029" s="444" t="s">
        <v>23406</v>
      </c>
      <c r="B19029" s="445" t="s">
        <v>23407</v>
      </c>
      <c r="C19029" s="446" t="s">
        <v>267</v>
      </c>
      <c r="D19029" s="447" t="n">
        <v>28.89</v>
      </c>
    </row>
    <row r="19030" s="399" customFormat="true" ht="15" hidden="false" customHeight="true" outlineLevel="0" collapsed="false">
      <c r="A19030" s="444" t="s">
        <v>23408</v>
      </c>
      <c r="B19030" s="445" t="s">
        <v>23409</v>
      </c>
      <c r="C19030" s="446" t="s">
        <v>267</v>
      </c>
      <c r="D19030" s="447" t="n">
        <v>14.94</v>
      </c>
    </row>
    <row r="19031" s="399" customFormat="true" ht="15" hidden="false" customHeight="true" outlineLevel="0" collapsed="false">
      <c r="A19031" s="444" t="s">
        <v>23410</v>
      </c>
      <c r="B19031" s="445" t="s">
        <v>23411</v>
      </c>
      <c r="C19031" s="446" t="s">
        <v>267</v>
      </c>
      <c r="D19031" s="447" t="n">
        <v>15.98</v>
      </c>
    </row>
    <row r="19032" s="399" customFormat="true" ht="15" hidden="false" customHeight="true" outlineLevel="0" collapsed="false">
      <c r="A19032" s="444" t="s">
        <v>23412</v>
      </c>
      <c r="B19032" s="445" t="s">
        <v>23413</v>
      </c>
      <c r="C19032" s="446" t="s">
        <v>267</v>
      </c>
      <c r="D19032" s="447" t="n">
        <v>19.88</v>
      </c>
    </row>
    <row r="19033" s="399" customFormat="true" ht="15" hidden="false" customHeight="true" outlineLevel="0" collapsed="false">
      <c r="A19033" s="444" t="s">
        <v>23414</v>
      </c>
      <c r="B19033" s="445" t="s">
        <v>23415</v>
      </c>
      <c r="C19033" s="446" t="s">
        <v>267</v>
      </c>
      <c r="D19033" s="447" t="n">
        <v>21.67</v>
      </c>
    </row>
    <row r="19034" s="399" customFormat="true" ht="15" hidden="false" customHeight="true" outlineLevel="0" collapsed="false">
      <c r="A19034" s="444" t="s">
        <v>23416</v>
      </c>
      <c r="B19034" s="445" t="s">
        <v>23417</v>
      </c>
      <c r="C19034" s="446" t="s">
        <v>267</v>
      </c>
      <c r="D19034" s="447" t="n">
        <v>25.98</v>
      </c>
    </row>
    <row r="19035" s="399" customFormat="true" ht="15" hidden="false" customHeight="true" outlineLevel="0" collapsed="false">
      <c r="A19035" s="444" t="s">
        <v>23418</v>
      </c>
      <c r="B19035" s="445" t="s">
        <v>23419</v>
      </c>
      <c r="C19035" s="446" t="s">
        <v>267</v>
      </c>
      <c r="D19035" s="447" t="n">
        <v>31.43</v>
      </c>
    </row>
    <row r="19036" s="399" customFormat="true" ht="15" hidden="false" customHeight="true" outlineLevel="0" collapsed="false">
      <c r="A19036" s="444" t="s">
        <v>23420</v>
      </c>
      <c r="B19036" s="445" t="s">
        <v>23421</v>
      </c>
      <c r="C19036" s="446" t="s">
        <v>267</v>
      </c>
      <c r="D19036" s="447" t="n">
        <v>35.07</v>
      </c>
    </row>
    <row r="19037" s="399" customFormat="true" ht="15" hidden="false" customHeight="true" outlineLevel="0" collapsed="false">
      <c r="A19037" s="444" t="s">
        <v>23422</v>
      </c>
      <c r="B19037" s="445" t="s">
        <v>23423</v>
      </c>
      <c r="C19037" s="446" t="s">
        <v>274</v>
      </c>
      <c r="D19037" s="447" t="n">
        <v>12595.9</v>
      </c>
    </row>
    <row r="19038" s="399" customFormat="true" ht="15" hidden="false" customHeight="true" outlineLevel="0" collapsed="false">
      <c r="A19038" s="444" t="s">
        <v>23424</v>
      </c>
      <c r="B19038" s="445" t="s">
        <v>23425</v>
      </c>
      <c r="C19038" s="446" t="s">
        <v>274</v>
      </c>
      <c r="D19038" s="447" t="n">
        <v>7621.69</v>
      </c>
    </row>
    <row r="19039" s="399" customFormat="true" ht="15" hidden="false" customHeight="true" outlineLevel="0" collapsed="false">
      <c r="A19039" s="444" t="s">
        <v>23426</v>
      </c>
      <c r="B19039" s="445" t="s">
        <v>23427</v>
      </c>
      <c r="C19039" s="446" t="s">
        <v>274</v>
      </c>
      <c r="D19039" s="447" t="n">
        <v>368.68</v>
      </c>
    </row>
    <row r="19040" s="399" customFormat="true" ht="15" hidden="false" customHeight="true" outlineLevel="0" collapsed="false">
      <c r="A19040" s="444" t="s">
        <v>23428</v>
      </c>
      <c r="B19040" s="445" t="s">
        <v>23429</v>
      </c>
      <c r="C19040" s="446" t="s">
        <v>274</v>
      </c>
      <c r="D19040" s="447" t="n">
        <v>265.71</v>
      </c>
    </row>
    <row r="19041" s="399" customFormat="true" ht="15" hidden="false" customHeight="true" outlineLevel="0" collapsed="false">
      <c r="A19041" s="444" t="s">
        <v>23430</v>
      </c>
      <c r="B19041" s="445" t="s">
        <v>23431</v>
      </c>
      <c r="C19041" s="446" t="s">
        <v>274</v>
      </c>
      <c r="D19041" s="447" t="n">
        <v>401.7</v>
      </c>
    </row>
    <row r="19042" s="399" customFormat="true" ht="15" hidden="false" customHeight="true" outlineLevel="0" collapsed="false">
      <c r="A19042" s="444" t="s">
        <v>23432</v>
      </c>
      <c r="B19042" s="445" t="s">
        <v>23433</v>
      </c>
      <c r="C19042" s="446" t="s">
        <v>274</v>
      </c>
      <c r="D19042" s="447" t="n">
        <v>456.28</v>
      </c>
    </row>
    <row r="19043" s="399" customFormat="true" ht="15" hidden="false" customHeight="true" outlineLevel="0" collapsed="false">
      <c r="A19043" s="444" t="s">
        <v>23434</v>
      </c>
      <c r="B19043" s="445" t="s">
        <v>14867</v>
      </c>
      <c r="C19043" s="446" t="s">
        <v>14797</v>
      </c>
      <c r="D19043" s="447" t="n">
        <v>405.36</v>
      </c>
    </row>
    <row r="19044" s="399" customFormat="true" ht="15" hidden="false" customHeight="true" outlineLevel="0" collapsed="false">
      <c r="A19044" s="444" t="s">
        <v>23435</v>
      </c>
      <c r="B19044" s="445" t="s">
        <v>23436</v>
      </c>
      <c r="C19044" s="446" t="s">
        <v>76</v>
      </c>
      <c r="D19044" s="447" t="n">
        <v>135.54</v>
      </c>
    </row>
    <row r="19045" s="399" customFormat="true" ht="15" hidden="false" customHeight="true" outlineLevel="0" collapsed="false">
      <c r="A19045" s="444" t="s">
        <v>23437</v>
      </c>
      <c r="B19045" s="445" t="s">
        <v>23438</v>
      </c>
      <c r="C19045" s="446" t="s">
        <v>274</v>
      </c>
      <c r="D19045" s="447" t="n">
        <v>216.75</v>
      </c>
    </row>
    <row r="19046" s="399" customFormat="true" ht="15" hidden="false" customHeight="true" outlineLevel="0" collapsed="false">
      <c r="A19046" s="444" t="s">
        <v>23439</v>
      </c>
      <c r="B19046" s="445" t="s">
        <v>23440</v>
      </c>
      <c r="C19046" s="446" t="s">
        <v>14797</v>
      </c>
      <c r="D19046" s="447" t="n">
        <v>250.87</v>
      </c>
    </row>
    <row r="19047" s="399" customFormat="true" ht="15" hidden="false" customHeight="true" outlineLevel="0" collapsed="false">
      <c r="A19047" s="444" t="s">
        <v>23441</v>
      </c>
      <c r="B19047" s="445" t="s">
        <v>23442</v>
      </c>
      <c r="C19047" s="446" t="s">
        <v>274</v>
      </c>
      <c r="D19047" s="447" t="n">
        <v>399.22</v>
      </c>
    </row>
    <row r="19048" s="399" customFormat="true" ht="15" hidden="false" customHeight="true" outlineLevel="0" collapsed="false">
      <c r="A19048" s="444" t="s">
        <v>23443</v>
      </c>
      <c r="B19048" s="445" t="s">
        <v>23444</v>
      </c>
      <c r="C19048" s="446" t="s">
        <v>274</v>
      </c>
      <c r="D19048" s="447" t="n">
        <v>435.05</v>
      </c>
    </row>
    <row r="19049" s="399" customFormat="true" ht="15" hidden="false" customHeight="true" outlineLevel="0" collapsed="false">
      <c r="A19049" s="444" t="s">
        <v>23445</v>
      </c>
      <c r="B19049" s="445" t="s">
        <v>23446</v>
      </c>
      <c r="C19049" s="446" t="s">
        <v>274</v>
      </c>
      <c r="D19049" s="447" t="n">
        <v>570.65</v>
      </c>
    </row>
    <row r="19050" s="399" customFormat="true" ht="15" hidden="false" customHeight="true" outlineLevel="0" collapsed="false">
      <c r="A19050" s="444" t="s">
        <v>23447</v>
      </c>
      <c r="B19050" s="445" t="s">
        <v>23448</v>
      </c>
      <c r="C19050" s="446" t="s">
        <v>274</v>
      </c>
      <c r="D19050" s="447" t="n">
        <v>11.42</v>
      </c>
    </row>
    <row r="19051" s="399" customFormat="true" ht="15" hidden="false" customHeight="true" outlineLevel="0" collapsed="false">
      <c r="A19051" s="444" t="s">
        <v>23449</v>
      </c>
      <c r="B19051" s="445" t="s">
        <v>23450</v>
      </c>
      <c r="C19051" s="446" t="s">
        <v>76</v>
      </c>
      <c r="D19051" s="447" t="n">
        <v>15.86</v>
      </c>
    </row>
    <row r="19052" s="399" customFormat="true" ht="15" hidden="false" customHeight="true" outlineLevel="0" collapsed="false">
      <c r="A19052" s="444" t="s">
        <v>23451</v>
      </c>
      <c r="B19052" s="445" t="s">
        <v>23452</v>
      </c>
      <c r="C19052" s="446" t="s">
        <v>267</v>
      </c>
      <c r="D19052" s="447" t="n">
        <v>150.4</v>
      </c>
    </row>
    <row r="19053" s="399" customFormat="true" ht="15" hidden="false" customHeight="true" outlineLevel="0" collapsed="false">
      <c r="A19053" s="444" t="s">
        <v>23453</v>
      </c>
      <c r="B19053" s="445" t="s">
        <v>23454</v>
      </c>
      <c r="C19053" s="446" t="s">
        <v>76</v>
      </c>
      <c r="D19053" s="447" t="n">
        <v>102.26</v>
      </c>
    </row>
    <row r="19054" s="399" customFormat="true" ht="15" hidden="false" customHeight="true" outlineLevel="0" collapsed="false">
      <c r="A19054" s="444" t="s">
        <v>23455</v>
      </c>
      <c r="B19054" s="445" t="s">
        <v>23456</v>
      </c>
      <c r="C19054" s="446" t="s">
        <v>76</v>
      </c>
      <c r="D19054" s="447" t="n">
        <v>116.87</v>
      </c>
    </row>
    <row r="19055" s="399" customFormat="true" ht="15" hidden="false" customHeight="true" outlineLevel="0" collapsed="false">
      <c r="A19055" s="444" t="s">
        <v>23457</v>
      </c>
      <c r="B19055" s="445" t="s">
        <v>23458</v>
      </c>
      <c r="C19055" s="446" t="s">
        <v>353</v>
      </c>
      <c r="D19055" s="447" t="n">
        <v>440.89</v>
      </c>
    </row>
    <row r="19056" s="399" customFormat="true" ht="15" hidden="false" customHeight="true" outlineLevel="0" collapsed="false">
      <c r="A19056" s="444" t="s">
        <v>23459</v>
      </c>
      <c r="B19056" s="445" t="s">
        <v>23460</v>
      </c>
      <c r="C19056" s="446" t="s">
        <v>353</v>
      </c>
      <c r="D19056" s="447" t="n">
        <v>496.22</v>
      </c>
    </row>
    <row r="19057" s="399" customFormat="true" ht="15" hidden="false" customHeight="true" outlineLevel="0" collapsed="false">
      <c r="A19057" s="444" t="s">
        <v>23461</v>
      </c>
      <c r="B19057" s="445" t="s">
        <v>23462</v>
      </c>
      <c r="C19057" s="446" t="s">
        <v>353</v>
      </c>
      <c r="D19057" s="447" t="n">
        <v>462.99</v>
      </c>
    </row>
    <row r="19058" s="399" customFormat="true" ht="15" hidden="false" customHeight="true" outlineLevel="0" collapsed="false">
      <c r="A19058" s="444" t="s">
        <v>23463</v>
      </c>
      <c r="B19058" s="445" t="s">
        <v>23464</v>
      </c>
      <c r="C19058" s="446" t="s">
        <v>353</v>
      </c>
      <c r="D19058" s="447" t="n">
        <v>485.62</v>
      </c>
    </row>
    <row r="19059" s="399" customFormat="true" ht="15" hidden="false" customHeight="true" outlineLevel="0" collapsed="false">
      <c r="A19059" s="444" t="s">
        <v>23465</v>
      </c>
      <c r="B19059" s="445" t="s">
        <v>23466</v>
      </c>
      <c r="C19059" s="446" t="s">
        <v>353</v>
      </c>
      <c r="D19059" s="447" t="n">
        <v>534.25</v>
      </c>
    </row>
    <row r="19060" s="399" customFormat="true" ht="15" hidden="false" customHeight="true" outlineLevel="0" collapsed="false">
      <c r="A19060" s="444" t="s">
        <v>23467</v>
      </c>
      <c r="B19060" s="445" t="s">
        <v>23468</v>
      </c>
      <c r="C19060" s="446" t="s">
        <v>353</v>
      </c>
      <c r="D19060" s="447" t="n">
        <v>509.35</v>
      </c>
    </row>
    <row r="19061" s="399" customFormat="true" ht="15" hidden="false" customHeight="true" outlineLevel="0" collapsed="false">
      <c r="A19061" s="444" t="s">
        <v>23469</v>
      </c>
      <c r="B19061" s="445" t="s">
        <v>23470</v>
      </c>
      <c r="C19061" s="446" t="s">
        <v>353</v>
      </c>
      <c r="D19061" s="447" t="n">
        <v>626.2</v>
      </c>
    </row>
    <row r="19062" s="399" customFormat="true" ht="15" hidden="false" customHeight="true" outlineLevel="0" collapsed="false">
      <c r="A19062" s="444" t="s">
        <v>23471</v>
      </c>
      <c r="B19062" s="445" t="s">
        <v>23472</v>
      </c>
      <c r="C19062" s="446" t="s">
        <v>353</v>
      </c>
      <c r="D19062" s="447" t="n">
        <v>560.36</v>
      </c>
    </row>
    <row r="19063" s="399" customFormat="true" ht="15" hidden="false" customHeight="true" outlineLevel="0" collapsed="false">
      <c r="A19063" s="444" t="s">
        <v>23473</v>
      </c>
      <c r="B19063" s="445" t="s">
        <v>23474</v>
      </c>
      <c r="C19063" s="446" t="s">
        <v>353</v>
      </c>
      <c r="D19063" s="447" t="n">
        <v>527.92</v>
      </c>
    </row>
    <row r="19064" s="399" customFormat="true" ht="15" hidden="false" customHeight="true" outlineLevel="0" collapsed="false">
      <c r="A19064" s="444" t="s">
        <v>23475</v>
      </c>
      <c r="B19064" s="445" t="s">
        <v>23476</v>
      </c>
      <c r="C19064" s="446" t="s">
        <v>353</v>
      </c>
      <c r="D19064" s="447" t="n">
        <v>548.91</v>
      </c>
    </row>
    <row r="19065" s="399" customFormat="true" ht="15" hidden="false" customHeight="true" outlineLevel="0" collapsed="false">
      <c r="A19065" s="444" t="s">
        <v>23477</v>
      </c>
      <c r="B19065" s="445" t="s">
        <v>23478</v>
      </c>
      <c r="C19065" s="446" t="s">
        <v>353</v>
      </c>
      <c r="D19065" s="447" t="n">
        <v>597.81</v>
      </c>
    </row>
    <row r="19066" s="399" customFormat="true" ht="15" hidden="false" customHeight="true" outlineLevel="0" collapsed="false">
      <c r="A19066" s="444" t="s">
        <v>23479</v>
      </c>
      <c r="B19066" s="445" t="s">
        <v>23480</v>
      </c>
      <c r="C19066" s="446" t="s">
        <v>353</v>
      </c>
      <c r="D19066" s="447" t="n">
        <v>572.78</v>
      </c>
    </row>
    <row r="19067" s="399" customFormat="true" ht="15" hidden="false" customHeight="true" outlineLevel="0" collapsed="false">
      <c r="A19067" s="444" t="s">
        <v>23481</v>
      </c>
      <c r="B19067" s="445" t="s">
        <v>23482</v>
      </c>
      <c r="C19067" s="446" t="s">
        <v>353</v>
      </c>
      <c r="D19067" s="447" t="n">
        <v>554.56</v>
      </c>
    </row>
    <row r="19068" s="399" customFormat="true" ht="15" hidden="false" customHeight="true" outlineLevel="0" collapsed="false">
      <c r="A19068" s="444" t="s">
        <v>23483</v>
      </c>
      <c r="B19068" s="445" t="s">
        <v>23484</v>
      </c>
      <c r="C19068" s="446" t="s">
        <v>353</v>
      </c>
      <c r="D19068" s="447" t="n">
        <v>577.55</v>
      </c>
    </row>
    <row r="19069" s="399" customFormat="true" ht="15" hidden="false" customHeight="true" outlineLevel="0" collapsed="false">
      <c r="A19069" s="444" t="s">
        <v>23485</v>
      </c>
      <c r="B19069" s="445" t="s">
        <v>23486</v>
      </c>
      <c r="C19069" s="446" t="s">
        <v>353</v>
      </c>
      <c r="D19069" s="447" t="n">
        <v>582</v>
      </c>
    </row>
    <row r="19070" s="399" customFormat="true" ht="15" hidden="false" customHeight="true" outlineLevel="0" collapsed="false">
      <c r="A19070" s="444" t="s">
        <v>23487</v>
      </c>
      <c r="B19070" s="445" t="s">
        <v>23488</v>
      </c>
      <c r="C19070" s="446" t="s">
        <v>353</v>
      </c>
      <c r="D19070" s="447" t="n">
        <v>605</v>
      </c>
    </row>
    <row r="19071" s="399" customFormat="true" ht="15" hidden="false" customHeight="true" outlineLevel="0" collapsed="false">
      <c r="A19071" s="444" t="s">
        <v>23489</v>
      </c>
      <c r="B19071" s="445" t="s">
        <v>23490</v>
      </c>
      <c r="C19071" s="446" t="s">
        <v>353</v>
      </c>
      <c r="D19071" s="447" t="n">
        <v>563.88</v>
      </c>
    </row>
    <row r="19072" s="399" customFormat="true" ht="15" hidden="false" customHeight="true" outlineLevel="0" collapsed="false">
      <c r="A19072" s="444" t="s">
        <v>23491</v>
      </c>
      <c r="B19072" s="445" t="s">
        <v>23492</v>
      </c>
      <c r="C19072" s="446" t="s">
        <v>353</v>
      </c>
      <c r="D19072" s="447" t="n">
        <v>60.61</v>
      </c>
    </row>
    <row r="19073" s="399" customFormat="true" ht="15" hidden="false" customHeight="true" outlineLevel="0" collapsed="false">
      <c r="A19073" s="444" t="s">
        <v>23493</v>
      </c>
      <c r="B19073" s="445" t="s">
        <v>23494</v>
      </c>
      <c r="C19073" s="446" t="s">
        <v>353</v>
      </c>
      <c r="D19073" s="447" t="n">
        <v>1024.25</v>
      </c>
    </row>
    <row r="19074" s="399" customFormat="true" ht="15" hidden="false" customHeight="true" outlineLevel="0" collapsed="false">
      <c r="A19074" s="444" t="s">
        <v>23495</v>
      </c>
      <c r="B19074" s="445" t="s">
        <v>23496</v>
      </c>
      <c r="C19074" s="446" t="s">
        <v>76</v>
      </c>
      <c r="D19074" s="447" t="n">
        <v>67.73</v>
      </c>
    </row>
    <row r="19075" s="399" customFormat="true" ht="15" hidden="false" customHeight="true" outlineLevel="0" collapsed="false">
      <c r="A19075" s="444" t="s">
        <v>23497</v>
      </c>
      <c r="B19075" s="445" t="s">
        <v>23498</v>
      </c>
      <c r="C19075" s="446" t="s">
        <v>76</v>
      </c>
      <c r="D19075" s="447" t="n">
        <v>85.65</v>
      </c>
    </row>
    <row r="19076" s="399" customFormat="true" ht="15" hidden="false" customHeight="true" outlineLevel="0" collapsed="false">
      <c r="A19076" s="444" t="s">
        <v>23499</v>
      </c>
      <c r="B19076" s="445" t="s">
        <v>23500</v>
      </c>
      <c r="C19076" s="446" t="s">
        <v>76</v>
      </c>
      <c r="D19076" s="447" t="n">
        <v>122.82</v>
      </c>
    </row>
    <row r="19077" s="399" customFormat="true" ht="15" hidden="false" customHeight="true" outlineLevel="0" collapsed="false">
      <c r="A19077" s="444" t="s">
        <v>23501</v>
      </c>
      <c r="B19077" s="445" t="s">
        <v>23502</v>
      </c>
      <c r="C19077" s="446" t="s">
        <v>76</v>
      </c>
      <c r="D19077" s="447" t="n">
        <v>134.46</v>
      </c>
    </row>
    <row r="19078" s="399" customFormat="true" ht="15" hidden="false" customHeight="true" outlineLevel="0" collapsed="false">
      <c r="A19078" s="444" t="s">
        <v>23503</v>
      </c>
      <c r="B19078" s="445" t="s">
        <v>23504</v>
      </c>
      <c r="C19078" s="446" t="s">
        <v>76</v>
      </c>
      <c r="D19078" s="447" t="n">
        <v>140.38</v>
      </c>
    </row>
    <row r="19079" s="399" customFormat="true" ht="15" hidden="false" customHeight="true" outlineLevel="0" collapsed="false">
      <c r="A19079" s="444" t="s">
        <v>23505</v>
      </c>
      <c r="B19079" s="445" t="s">
        <v>23506</v>
      </c>
      <c r="C19079" s="446" t="s">
        <v>76</v>
      </c>
      <c r="D19079" s="447" t="n">
        <v>92.62</v>
      </c>
    </row>
    <row r="19080" s="399" customFormat="true" ht="15" hidden="false" customHeight="true" outlineLevel="0" collapsed="false">
      <c r="A19080" s="444" t="s">
        <v>23507</v>
      </c>
      <c r="B19080" s="445" t="s">
        <v>23508</v>
      </c>
      <c r="C19080" s="446" t="s">
        <v>76</v>
      </c>
      <c r="D19080" s="447" t="n">
        <v>125.92</v>
      </c>
    </row>
    <row r="19081" s="399" customFormat="true" ht="15" hidden="false" customHeight="true" outlineLevel="0" collapsed="false">
      <c r="A19081" s="444" t="s">
        <v>23509</v>
      </c>
      <c r="B19081" s="445" t="s">
        <v>23510</v>
      </c>
      <c r="C19081" s="446" t="s">
        <v>76</v>
      </c>
      <c r="D19081" s="447" t="n">
        <v>86.66</v>
      </c>
    </row>
    <row r="19082" s="399" customFormat="true" ht="15" hidden="false" customHeight="true" outlineLevel="0" collapsed="false">
      <c r="A19082" s="444" t="s">
        <v>23511</v>
      </c>
      <c r="B19082" s="445" t="s">
        <v>23512</v>
      </c>
      <c r="C19082" s="446" t="s">
        <v>76</v>
      </c>
      <c r="D19082" s="447" t="n">
        <v>182.07</v>
      </c>
    </row>
    <row r="19083" s="399" customFormat="true" ht="15" hidden="false" customHeight="true" outlineLevel="0" collapsed="false">
      <c r="A19083" s="444" t="s">
        <v>23513</v>
      </c>
      <c r="B19083" s="445" t="s">
        <v>23514</v>
      </c>
      <c r="C19083" s="446" t="s">
        <v>76</v>
      </c>
      <c r="D19083" s="447" t="n">
        <v>115.28</v>
      </c>
    </row>
    <row r="19084" s="399" customFormat="true" ht="15" hidden="false" customHeight="true" outlineLevel="0" collapsed="false">
      <c r="A19084" s="444" t="s">
        <v>23515</v>
      </c>
      <c r="B19084" s="445" t="s">
        <v>23516</v>
      </c>
      <c r="C19084" s="446" t="s">
        <v>76</v>
      </c>
      <c r="D19084" s="447" t="n">
        <v>102.59</v>
      </c>
    </row>
    <row r="19085" s="399" customFormat="true" ht="15" hidden="false" customHeight="true" outlineLevel="0" collapsed="false">
      <c r="A19085" s="444" t="s">
        <v>23517</v>
      </c>
      <c r="B19085" s="445" t="s">
        <v>23518</v>
      </c>
      <c r="C19085" s="446" t="s">
        <v>76</v>
      </c>
      <c r="D19085" s="447" t="n">
        <v>126.14</v>
      </c>
    </row>
    <row r="19086" s="399" customFormat="true" ht="15" hidden="false" customHeight="true" outlineLevel="0" collapsed="false">
      <c r="A19086" s="444" t="s">
        <v>23519</v>
      </c>
      <c r="B19086" s="445" t="s">
        <v>23520</v>
      </c>
      <c r="C19086" s="446" t="s">
        <v>76</v>
      </c>
      <c r="D19086" s="447" t="n">
        <v>49.88</v>
      </c>
    </row>
    <row r="19087" s="399" customFormat="true" ht="15" hidden="false" customHeight="true" outlineLevel="0" collapsed="false">
      <c r="A19087" s="444" t="s">
        <v>23521</v>
      </c>
      <c r="B19087" s="445" t="s">
        <v>23522</v>
      </c>
      <c r="C19087" s="446" t="s">
        <v>76</v>
      </c>
      <c r="D19087" s="447" t="n">
        <v>55.35</v>
      </c>
    </row>
    <row r="19088" s="399" customFormat="true" ht="15" hidden="false" customHeight="true" outlineLevel="0" collapsed="false">
      <c r="A19088" s="444" t="s">
        <v>23523</v>
      </c>
      <c r="B19088" s="445" t="s">
        <v>23524</v>
      </c>
      <c r="C19088" s="446" t="s">
        <v>76</v>
      </c>
      <c r="D19088" s="447" t="n">
        <v>87.39</v>
      </c>
    </row>
    <row r="19089" s="399" customFormat="true" ht="15" hidden="false" customHeight="true" outlineLevel="0" collapsed="false">
      <c r="A19089" s="444" t="s">
        <v>23525</v>
      </c>
      <c r="B19089" s="445" t="s">
        <v>23526</v>
      </c>
      <c r="C19089" s="446" t="s">
        <v>76</v>
      </c>
      <c r="D19089" s="447" t="n">
        <v>93.29</v>
      </c>
    </row>
    <row r="19090" s="399" customFormat="true" ht="15" hidden="false" customHeight="true" outlineLevel="0" collapsed="false">
      <c r="A19090" s="444" t="s">
        <v>23527</v>
      </c>
      <c r="B19090" s="445" t="s">
        <v>23528</v>
      </c>
      <c r="C19090" s="446" t="s">
        <v>76</v>
      </c>
      <c r="D19090" s="447" t="n">
        <v>114.11</v>
      </c>
    </row>
    <row r="19091" s="399" customFormat="true" ht="15" hidden="false" customHeight="true" outlineLevel="0" collapsed="false">
      <c r="A19091" s="444" t="s">
        <v>23529</v>
      </c>
      <c r="B19091" s="445" t="s">
        <v>23530</v>
      </c>
      <c r="C19091" s="446" t="s">
        <v>76</v>
      </c>
      <c r="D19091" s="447" t="n">
        <v>127.35</v>
      </c>
    </row>
    <row r="19092" s="399" customFormat="true" ht="15" hidden="false" customHeight="true" outlineLevel="0" collapsed="false">
      <c r="A19092" s="444" t="s">
        <v>23531</v>
      </c>
      <c r="B19092" s="445" t="s">
        <v>23532</v>
      </c>
      <c r="C19092" s="446" t="s">
        <v>76</v>
      </c>
      <c r="D19092" s="447" t="n">
        <v>89.44</v>
      </c>
    </row>
    <row r="19093" s="399" customFormat="true" ht="15" hidden="false" customHeight="true" outlineLevel="0" collapsed="false">
      <c r="A19093" s="444" t="s">
        <v>23533</v>
      </c>
      <c r="B19093" s="445" t="s">
        <v>23534</v>
      </c>
      <c r="C19093" s="446" t="s">
        <v>76</v>
      </c>
      <c r="D19093" s="447" t="n">
        <v>91.5</v>
      </c>
    </row>
    <row r="19094" s="399" customFormat="true" ht="15" hidden="false" customHeight="true" outlineLevel="0" collapsed="false">
      <c r="A19094" s="444" t="s">
        <v>23535</v>
      </c>
      <c r="B19094" s="445" t="s">
        <v>23536</v>
      </c>
      <c r="C19094" s="446" t="s">
        <v>267</v>
      </c>
      <c r="D19094" s="447" t="n">
        <v>13.98</v>
      </c>
    </row>
    <row r="19095" s="399" customFormat="true" ht="15" hidden="false" customHeight="true" outlineLevel="0" collapsed="false">
      <c r="A19095" s="444" t="s">
        <v>23537</v>
      </c>
      <c r="B19095" s="445" t="s">
        <v>23538</v>
      </c>
      <c r="C19095" s="446" t="s">
        <v>267</v>
      </c>
      <c r="D19095" s="447" t="n">
        <v>16.23</v>
      </c>
    </row>
    <row r="19096" s="399" customFormat="true" ht="15" hidden="false" customHeight="true" outlineLevel="0" collapsed="false">
      <c r="A19096" s="444" t="s">
        <v>23539</v>
      </c>
      <c r="B19096" s="445" t="s">
        <v>23540</v>
      </c>
      <c r="C19096" s="446" t="s">
        <v>267</v>
      </c>
      <c r="D19096" s="447" t="n">
        <v>16.83</v>
      </c>
    </row>
    <row r="19097" s="399" customFormat="true" ht="15" hidden="false" customHeight="true" outlineLevel="0" collapsed="false">
      <c r="A19097" s="444" t="s">
        <v>23541</v>
      </c>
      <c r="B19097" s="445" t="s">
        <v>23542</v>
      </c>
      <c r="C19097" s="446" t="s">
        <v>267</v>
      </c>
      <c r="D19097" s="447" t="n">
        <v>3.29</v>
      </c>
    </row>
    <row r="19098" s="399" customFormat="true" ht="15" hidden="false" customHeight="true" outlineLevel="0" collapsed="false">
      <c r="A19098" s="444" t="s">
        <v>23543</v>
      </c>
      <c r="B19098" s="445" t="s">
        <v>23544</v>
      </c>
      <c r="C19098" s="446" t="s">
        <v>267</v>
      </c>
      <c r="D19098" s="447" t="n">
        <v>4.16</v>
      </c>
    </row>
    <row r="19099" s="399" customFormat="true" ht="15" hidden="false" customHeight="true" outlineLevel="0" collapsed="false">
      <c r="A19099" s="444" t="s">
        <v>23545</v>
      </c>
      <c r="B19099" s="445" t="s">
        <v>23546</v>
      </c>
      <c r="C19099" s="446" t="s">
        <v>267</v>
      </c>
      <c r="D19099" s="447" t="n">
        <v>5.43</v>
      </c>
    </row>
    <row r="19100" s="399" customFormat="true" ht="15" hidden="false" customHeight="true" outlineLevel="0" collapsed="false">
      <c r="A19100" s="444" t="s">
        <v>23547</v>
      </c>
      <c r="B19100" s="445" t="s">
        <v>23548</v>
      </c>
      <c r="C19100" s="446" t="s">
        <v>267</v>
      </c>
      <c r="D19100" s="447" t="n">
        <v>4.66</v>
      </c>
    </row>
    <row r="19101" s="399" customFormat="true" ht="15" hidden="false" customHeight="true" outlineLevel="0" collapsed="false">
      <c r="A19101" s="444" t="s">
        <v>23549</v>
      </c>
      <c r="B19101" s="445" t="s">
        <v>23550</v>
      </c>
      <c r="C19101" s="446" t="s">
        <v>267</v>
      </c>
      <c r="D19101" s="447" t="n">
        <v>5.77</v>
      </c>
    </row>
    <row r="19102" s="399" customFormat="true" ht="15" hidden="false" customHeight="true" outlineLevel="0" collapsed="false">
      <c r="A19102" s="444" t="s">
        <v>23551</v>
      </c>
      <c r="B19102" s="445" t="s">
        <v>23552</v>
      </c>
      <c r="C19102" s="446" t="s">
        <v>267</v>
      </c>
      <c r="D19102" s="447" t="n">
        <v>5.24</v>
      </c>
    </row>
    <row r="19103" s="399" customFormat="true" ht="15" hidden="false" customHeight="true" outlineLevel="0" collapsed="false">
      <c r="A19103" s="444" t="s">
        <v>23553</v>
      </c>
      <c r="B19103" s="445" t="s">
        <v>23554</v>
      </c>
      <c r="C19103" s="446" t="s">
        <v>267</v>
      </c>
      <c r="D19103" s="447" t="n">
        <v>6.94</v>
      </c>
    </row>
    <row r="19104" s="399" customFormat="true" ht="15" hidden="false" customHeight="true" outlineLevel="0" collapsed="false">
      <c r="A19104" s="444" t="s">
        <v>23555</v>
      </c>
      <c r="B19104" s="445" t="s">
        <v>23556</v>
      </c>
      <c r="C19104" s="446" t="s">
        <v>267</v>
      </c>
      <c r="D19104" s="447" t="n">
        <v>33.3</v>
      </c>
    </row>
    <row r="19105" s="399" customFormat="true" ht="15" hidden="false" customHeight="true" outlineLevel="0" collapsed="false">
      <c r="A19105" s="444" t="s">
        <v>23557</v>
      </c>
      <c r="B19105" s="445" t="s">
        <v>23558</v>
      </c>
      <c r="C19105" s="446" t="s">
        <v>267</v>
      </c>
      <c r="D19105" s="447" t="n">
        <v>20.84</v>
      </c>
    </row>
    <row r="19106" s="399" customFormat="true" ht="15" hidden="false" customHeight="true" outlineLevel="0" collapsed="false">
      <c r="A19106" s="444" t="s">
        <v>23559</v>
      </c>
      <c r="B19106" s="445" t="s">
        <v>23560</v>
      </c>
      <c r="C19106" s="446" t="s">
        <v>267</v>
      </c>
      <c r="D19106" s="447" t="n">
        <v>82.3</v>
      </c>
    </row>
    <row r="19107" s="399" customFormat="true" ht="15" hidden="false" customHeight="true" outlineLevel="0" collapsed="false">
      <c r="A19107" s="444" t="s">
        <v>23561</v>
      </c>
      <c r="B19107" s="445" t="s">
        <v>23562</v>
      </c>
      <c r="C19107" s="446" t="s">
        <v>267</v>
      </c>
      <c r="D19107" s="447" t="n">
        <v>20.52</v>
      </c>
    </row>
    <row r="19108" s="399" customFormat="true" ht="15" hidden="false" customHeight="true" outlineLevel="0" collapsed="false">
      <c r="A19108" s="444" t="s">
        <v>23563</v>
      </c>
      <c r="B19108" s="445" t="s">
        <v>23564</v>
      </c>
      <c r="C19108" s="446" t="s">
        <v>267</v>
      </c>
      <c r="D19108" s="447" t="n">
        <v>526.64</v>
      </c>
    </row>
    <row r="19109" s="399" customFormat="true" ht="15" hidden="false" customHeight="true" outlineLevel="0" collapsed="false">
      <c r="A19109" s="444" t="s">
        <v>23565</v>
      </c>
      <c r="B19109" s="445" t="s">
        <v>23566</v>
      </c>
      <c r="C19109" s="446" t="s">
        <v>267</v>
      </c>
      <c r="D19109" s="447" t="n">
        <v>604.11</v>
      </c>
    </row>
    <row r="19110" s="399" customFormat="true" ht="15" hidden="false" customHeight="true" outlineLevel="0" collapsed="false">
      <c r="A19110" s="444" t="s">
        <v>23567</v>
      </c>
      <c r="B19110" s="445" t="s">
        <v>23568</v>
      </c>
      <c r="C19110" s="446" t="s">
        <v>267</v>
      </c>
      <c r="D19110" s="447" t="n">
        <v>827.63</v>
      </c>
    </row>
    <row r="19111" s="399" customFormat="true" ht="15" hidden="false" customHeight="true" outlineLevel="0" collapsed="false">
      <c r="A19111" s="444" t="s">
        <v>23569</v>
      </c>
      <c r="B19111" s="445" t="s">
        <v>23570</v>
      </c>
      <c r="C19111" s="446" t="s">
        <v>267</v>
      </c>
      <c r="D19111" s="447" t="n">
        <v>72.64</v>
      </c>
    </row>
    <row r="19112" s="399" customFormat="true" ht="15" hidden="false" customHeight="true" outlineLevel="0" collapsed="false">
      <c r="A19112" s="444" t="s">
        <v>23571</v>
      </c>
      <c r="B19112" s="445" t="s">
        <v>23572</v>
      </c>
      <c r="C19112" s="446" t="s">
        <v>267</v>
      </c>
      <c r="D19112" s="447" t="n">
        <v>52.08</v>
      </c>
    </row>
    <row r="19113" s="399" customFormat="true" ht="15" hidden="false" customHeight="true" outlineLevel="0" collapsed="false">
      <c r="A19113" s="444" t="s">
        <v>23573</v>
      </c>
      <c r="B19113" s="445" t="s">
        <v>23574</v>
      </c>
      <c r="C19113" s="446" t="s">
        <v>267</v>
      </c>
      <c r="D19113" s="447" t="n">
        <v>76.41</v>
      </c>
    </row>
    <row r="19114" s="399" customFormat="true" ht="15" hidden="false" customHeight="true" outlineLevel="0" collapsed="false">
      <c r="A19114" s="444" t="s">
        <v>23575</v>
      </c>
      <c r="B19114" s="445" t="s">
        <v>23576</v>
      </c>
      <c r="C19114" s="446" t="s">
        <v>76</v>
      </c>
      <c r="D19114" s="447" t="n">
        <v>77.68</v>
      </c>
    </row>
    <row r="19115" s="399" customFormat="true" ht="15" hidden="false" customHeight="true" outlineLevel="0" collapsed="false">
      <c r="A19115" s="444" t="s">
        <v>23577</v>
      </c>
      <c r="B19115" s="445" t="s">
        <v>23578</v>
      </c>
      <c r="C19115" s="446" t="s">
        <v>76</v>
      </c>
      <c r="D19115" s="447" t="n">
        <v>78.37</v>
      </c>
    </row>
    <row r="19116" s="399" customFormat="true" ht="15" hidden="false" customHeight="true" outlineLevel="0" collapsed="false">
      <c r="A19116" s="444" t="s">
        <v>23579</v>
      </c>
      <c r="B19116" s="445" t="s">
        <v>23580</v>
      </c>
      <c r="C19116" s="446" t="s">
        <v>76</v>
      </c>
      <c r="D19116" s="447" t="n">
        <v>77.49</v>
      </c>
    </row>
    <row r="19117" s="399" customFormat="true" ht="15" hidden="false" customHeight="true" outlineLevel="0" collapsed="false">
      <c r="A19117" s="444" t="s">
        <v>23581</v>
      </c>
      <c r="B19117" s="445" t="s">
        <v>23582</v>
      </c>
      <c r="C19117" s="446" t="s">
        <v>76</v>
      </c>
      <c r="D19117" s="447" t="n">
        <v>108.62</v>
      </c>
    </row>
    <row r="19118" s="399" customFormat="true" ht="15" hidden="false" customHeight="true" outlineLevel="0" collapsed="false">
      <c r="A19118" s="444" t="s">
        <v>23583</v>
      </c>
      <c r="B19118" s="445" t="s">
        <v>23584</v>
      </c>
      <c r="C19118" s="446" t="s">
        <v>76</v>
      </c>
      <c r="D19118" s="447" t="n">
        <v>93.51</v>
      </c>
    </row>
    <row r="19119" s="399" customFormat="true" ht="15" hidden="false" customHeight="true" outlineLevel="0" collapsed="false">
      <c r="A19119" s="444" t="s">
        <v>23585</v>
      </c>
      <c r="B19119" s="445" t="s">
        <v>23586</v>
      </c>
      <c r="C19119" s="446" t="s">
        <v>76</v>
      </c>
      <c r="D19119" s="447" t="n">
        <v>106.42</v>
      </c>
    </row>
    <row r="19120" s="399" customFormat="true" ht="15" hidden="false" customHeight="true" outlineLevel="0" collapsed="false">
      <c r="A19120" s="444" t="s">
        <v>23587</v>
      </c>
      <c r="B19120" s="445" t="s">
        <v>23588</v>
      </c>
      <c r="C19120" s="446" t="s">
        <v>76</v>
      </c>
      <c r="D19120" s="447" t="n">
        <v>132.55</v>
      </c>
    </row>
    <row r="19121" s="399" customFormat="true" ht="15" hidden="false" customHeight="true" outlineLevel="0" collapsed="false">
      <c r="A19121" s="444" t="s">
        <v>23589</v>
      </c>
      <c r="B19121" s="445" t="s">
        <v>23590</v>
      </c>
      <c r="C19121" s="446" t="s">
        <v>76</v>
      </c>
      <c r="D19121" s="447" t="n">
        <v>164.63</v>
      </c>
    </row>
    <row r="19122" s="399" customFormat="true" ht="15" hidden="false" customHeight="true" outlineLevel="0" collapsed="false">
      <c r="A19122" s="444" t="s">
        <v>23591</v>
      </c>
      <c r="B19122" s="445" t="s">
        <v>23592</v>
      </c>
      <c r="C19122" s="446" t="s">
        <v>267</v>
      </c>
      <c r="D19122" s="447" t="n">
        <v>54.99</v>
      </c>
    </row>
    <row r="19123" s="399" customFormat="true" ht="15" hidden="false" customHeight="true" outlineLevel="0" collapsed="false">
      <c r="A19123" s="444" t="s">
        <v>23593</v>
      </c>
      <c r="B19123" s="445" t="s">
        <v>23594</v>
      </c>
      <c r="C19123" s="446" t="s">
        <v>267</v>
      </c>
      <c r="D19123" s="447" t="n">
        <v>129.55</v>
      </c>
    </row>
    <row r="19124" s="399" customFormat="true" ht="15" hidden="false" customHeight="true" outlineLevel="0" collapsed="false">
      <c r="A19124" s="444" t="s">
        <v>23595</v>
      </c>
      <c r="B19124" s="445" t="s">
        <v>23596</v>
      </c>
      <c r="C19124" s="446" t="s">
        <v>274</v>
      </c>
      <c r="D19124" s="447" t="n">
        <v>67</v>
      </c>
    </row>
    <row r="19125" s="399" customFormat="true" ht="15" hidden="false" customHeight="true" outlineLevel="0" collapsed="false">
      <c r="A19125" s="444" t="s">
        <v>23597</v>
      </c>
      <c r="B19125" s="445" t="s">
        <v>23598</v>
      </c>
      <c r="C19125" s="446" t="s">
        <v>76</v>
      </c>
      <c r="D19125" s="447" t="n">
        <v>77.17</v>
      </c>
    </row>
    <row r="19126" s="399" customFormat="true" ht="15" hidden="false" customHeight="true" outlineLevel="0" collapsed="false">
      <c r="A19126" s="444" t="s">
        <v>23599</v>
      </c>
      <c r="B19126" s="445" t="s">
        <v>23600</v>
      </c>
      <c r="C19126" s="446" t="s">
        <v>274</v>
      </c>
      <c r="D19126" s="447" t="n">
        <v>33.53</v>
      </c>
    </row>
    <row r="19127" s="399" customFormat="true" ht="15" hidden="false" customHeight="true" outlineLevel="0" collapsed="false">
      <c r="A19127" s="444" t="s">
        <v>23601</v>
      </c>
      <c r="B19127" s="445" t="s">
        <v>23602</v>
      </c>
      <c r="C19127" s="446" t="s">
        <v>274</v>
      </c>
      <c r="D19127" s="447" t="n">
        <v>36.03</v>
      </c>
    </row>
    <row r="19128" s="399" customFormat="true" ht="15" hidden="false" customHeight="true" outlineLevel="0" collapsed="false">
      <c r="A19128" s="444" t="s">
        <v>23603</v>
      </c>
      <c r="B19128" s="445" t="s">
        <v>23604</v>
      </c>
      <c r="C19128" s="446" t="s">
        <v>76</v>
      </c>
      <c r="D19128" s="447" t="n">
        <v>88.39</v>
      </c>
    </row>
    <row r="19129" s="399" customFormat="true" ht="15" hidden="false" customHeight="true" outlineLevel="0" collapsed="false">
      <c r="A19129" s="444" t="s">
        <v>23605</v>
      </c>
      <c r="B19129" s="445" t="s">
        <v>23606</v>
      </c>
      <c r="C19129" s="446" t="s">
        <v>76</v>
      </c>
      <c r="D19129" s="447" t="n">
        <v>154.48</v>
      </c>
    </row>
    <row r="19130" s="399" customFormat="true" ht="15" hidden="false" customHeight="true" outlineLevel="0" collapsed="false">
      <c r="A19130" s="444" t="s">
        <v>23607</v>
      </c>
      <c r="B19130" s="445" t="s">
        <v>23608</v>
      </c>
      <c r="C19130" s="446" t="s">
        <v>76</v>
      </c>
      <c r="D19130" s="447" t="n">
        <v>125.43</v>
      </c>
    </row>
    <row r="19131" s="399" customFormat="true" ht="15" hidden="false" customHeight="true" outlineLevel="0" collapsed="false">
      <c r="A19131" s="444" t="s">
        <v>23609</v>
      </c>
      <c r="B19131" s="445" t="s">
        <v>23610</v>
      </c>
      <c r="C19131" s="446" t="s">
        <v>274</v>
      </c>
      <c r="D19131" s="447" t="n">
        <v>23.52</v>
      </c>
    </row>
    <row r="19132" s="399" customFormat="true" ht="15" hidden="false" customHeight="true" outlineLevel="0" collapsed="false">
      <c r="A19132" s="444" t="s">
        <v>23611</v>
      </c>
      <c r="B19132" s="445" t="s">
        <v>23612</v>
      </c>
      <c r="C19132" s="446" t="s">
        <v>274</v>
      </c>
      <c r="D19132" s="447" t="n">
        <v>57.3</v>
      </c>
    </row>
    <row r="19133" s="399" customFormat="true" ht="15" hidden="false" customHeight="true" outlineLevel="0" collapsed="false">
      <c r="A19133" s="444" t="s">
        <v>23613</v>
      </c>
      <c r="B19133" s="445" t="s">
        <v>23614</v>
      </c>
      <c r="C19133" s="446" t="s">
        <v>274</v>
      </c>
      <c r="D19133" s="447" t="n">
        <v>12.26</v>
      </c>
    </row>
    <row r="19134" s="399" customFormat="true" ht="15" hidden="false" customHeight="true" outlineLevel="0" collapsed="false">
      <c r="A19134" s="444" t="s">
        <v>23615</v>
      </c>
      <c r="B19134" s="445" t="s">
        <v>23616</v>
      </c>
      <c r="C19134" s="446" t="s">
        <v>353</v>
      </c>
      <c r="D19134" s="447" t="n">
        <v>4216.08</v>
      </c>
    </row>
    <row r="19135" s="399" customFormat="true" ht="15" hidden="false" customHeight="true" outlineLevel="0" collapsed="false">
      <c r="A19135" s="444" t="s">
        <v>23617</v>
      </c>
      <c r="B19135" s="445" t="s">
        <v>23618</v>
      </c>
      <c r="C19135" s="446" t="s">
        <v>274</v>
      </c>
      <c r="D19135" s="447" t="n">
        <v>25.9</v>
      </c>
    </row>
    <row r="19136" s="399" customFormat="true" ht="15" hidden="false" customHeight="true" outlineLevel="0" collapsed="false">
      <c r="A19136" s="444" t="s">
        <v>23619</v>
      </c>
      <c r="B19136" s="445" t="s">
        <v>23620</v>
      </c>
      <c r="C19136" s="446" t="s">
        <v>274</v>
      </c>
      <c r="D19136" s="447" t="n">
        <v>4.66</v>
      </c>
    </row>
    <row r="19137" s="399" customFormat="true" ht="15" hidden="false" customHeight="true" outlineLevel="0" collapsed="false">
      <c r="A19137" s="444" t="s">
        <v>23621</v>
      </c>
      <c r="B19137" s="445" t="s">
        <v>23622</v>
      </c>
      <c r="C19137" s="446" t="s">
        <v>274</v>
      </c>
      <c r="D19137" s="447" t="n">
        <v>7.59</v>
      </c>
    </row>
    <row r="19138" s="399" customFormat="true" ht="15" hidden="false" customHeight="true" outlineLevel="0" collapsed="false">
      <c r="A19138" s="444" t="s">
        <v>23623</v>
      </c>
      <c r="B19138" s="445" t="s">
        <v>23624</v>
      </c>
      <c r="C19138" s="446" t="s">
        <v>274</v>
      </c>
      <c r="D19138" s="447" t="n">
        <v>5.66</v>
      </c>
    </row>
    <row r="19139" s="399" customFormat="true" ht="15" hidden="false" customHeight="true" outlineLevel="0" collapsed="false">
      <c r="A19139" s="444" t="s">
        <v>23625</v>
      </c>
      <c r="B19139" s="445" t="s">
        <v>23626</v>
      </c>
      <c r="C19139" s="446" t="s">
        <v>76</v>
      </c>
      <c r="D19139" s="447" t="n">
        <v>112.78</v>
      </c>
    </row>
    <row r="19140" s="399" customFormat="true" ht="15" hidden="false" customHeight="true" outlineLevel="0" collapsed="false">
      <c r="A19140" s="444" t="s">
        <v>23627</v>
      </c>
      <c r="B19140" s="445" t="s">
        <v>23628</v>
      </c>
      <c r="C19140" s="446" t="s">
        <v>353</v>
      </c>
      <c r="D19140" s="447" t="n">
        <v>4672.92</v>
      </c>
    </row>
    <row r="19141" s="399" customFormat="true" ht="15" hidden="false" customHeight="true" outlineLevel="0" collapsed="false">
      <c r="A19141" s="444" t="s">
        <v>23629</v>
      </c>
      <c r="B19141" s="445" t="s">
        <v>23630</v>
      </c>
      <c r="C19141" s="446" t="s">
        <v>274</v>
      </c>
      <c r="D19141" s="447" t="n">
        <v>40.73</v>
      </c>
    </row>
    <row r="19142" s="399" customFormat="true" ht="15" hidden="false" customHeight="true" outlineLevel="0" collapsed="false">
      <c r="A19142" s="444" t="s">
        <v>23631</v>
      </c>
      <c r="B19142" s="445" t="s">
        <v>23632</v>
      </c>
      <c r="C19142" s="446" t="s">
        <v>274</v>
      </c>
      <c r="D19142" s="447" t="n">
        <v>3.27</v>
      </c>
    </row>
    <row r="19143" s="399" customFormat="true" ht="15" hidden="false" customHeight="true" outlineLevel="0" collapsed="false">
      <c r="A19143" s="444" t="s">
        <v>23633</v>
      </c>
      <c r="B19143" s="445" t="s">
        <v>23634</v>
      </c>
      <c r="C19143" s="446" t="s">
        <v>274</v>
      </c>
      <c r="D19143" s="447" t="n">
        <v>3.79</v>
      </c>
    </row>
    <row r="19144" s="399" customFormat="true" ht="15" hidden="false" customHeight="true" outlineLevel="0" collapsed="false">
      <c r="A19144" s="444" t="s">
        <v>23635</v>
      </c>
      <c r="B19144" s="445" t="s">
        <v>23636</v>
      </c>
      <c r="C19144" s="446" t="s">
        <v>267</v>
      </c>
      <c r="D19144" s="447" t="n">
        <v>114.29</v>
      </c>
    </row>
    <row r="19145" s="399" customFormat="true" ht="15" hidden="false" customHeight="true" outlineLevel="0" collapsed="false">
      <c r="A19145" s="444" t="s">
        <v>23637</v>
      </c>
      <c r="B19145" s="445" t="s">
        <v>23638</v>
      </c>
      <c r="C19145" s="446" t="s">
        <v>267</v>
      </c>
      <c r="D19145" s="447" t="n">
        <v>136.91</v>
      </c>
    </row>
    <row r="19146" s="399" customFormat="true" ht="15" hidden="false" customHeight="true" outlineLevel="0" collapsed="false">
      <c r="A19146" s="444" t="s">
        <v>23639</v>
      </c>
      <c r="B19146" s="445" t="s">
        <v>23640</v>
      </c>
      <c r="C19146" s="446" t="s">
        <v>274</v>
      </c>
      <c r="D19146" s="447" t="n">
        <v>21.29</v>
      </c>
    </row>
    <row r="19147" s="399" customFormat="true" ht="15" hidden="false" customHeight="true" outlineLevel="0" collapsed="false">
      <c r="A19147" s="444" t="s">
        <v>23641</v>
      </c>
      <c r="B19147" s="445" t="s">
        <v>23642</v>
      </c>
      <c r="C19147" s="446" t="s">
        <v>274</v>
      </c>
      <c r="D19147" s="447" t="n">
        <v>41.71</v>
      </c>
    </row>
    <row r="19148" s="399" customFormat="true" ht="15" hidden="false" customHeight="true" outlineLevel="0" collapsed="false">
      <c r="A19148" s="444" t="s">
        <v>23643</v>
      </c>
      <c r="B19148" s="445" t="s">
        <v>23644</v>
      </c>
      <c r="C19148" s="446" t="s">
        <v>76</v>
      </c>
      <c r="D19148" s="447" t="n">
        <v>15.15</v>
      </c>
    </row>
    <row r="19149" s="399" customFormat="true" ht="15" hidden="false" customHeight="true" outlineLevel="0" collapsed="false">
      <c r="A19149" s="444" t="s">
        <v>23645</v>
      </c>
      <c r="B19149" s="445" t="s">
        <v>23646</v>
      </c>
      <c r="C19149" s="446" t="s">
        <v>76</v>
      </c>
      <c r="D19149" s="447" t="n">
        <v>23.25</v>
      </c>
    </row>
    <row r="19150" s="399" customFormat="true" ht="15" hidden="false" customHeight="true" outlineLevel="0" collapsed="false">
      <c r="A19150" s="444" t="s">
        <v>23647</v>
      </c>
      <c r="B19150" s="445" t="s">
        <v>23648</v>
      </c>
      <c r="C19150" s="446" t="s">
        <v>76</v>
      </c>
      <c r="D19150" s="447" t="n">
        <v>27.9</v>
      </c>
    </row>
    <row r="19151" s="399" customFormat="true" ht="15" hidden="false" customHeight="true" outlineLevel="0" collapsed="false">
      <c r="A19151" s="444" t="s">
        <v>23649</v>
      </c>
      <c r="B19151" s="445" t="s">
        <v>23650</v>
      </c>
      <c r="C19151" s="446" t="s">
        <v>76</v>
      </c>
      <c r="D19151" s="447" t="n">
        <v>40.51</v>
      </c>
    </row>
    <row r="19152" s="399" customFormat="true" ht="15" hidden="false" customHeight="true" outlineLevel="0" collapsed="false">
      <c r="A19152" s="444" t="s">
        <v>23651</v>
      </c>
      <c r="B19152" s="445" t="s">
        <v>23652</v>
      </c>
      <c r="C19152" s="446" t="s">
        <v>76</v>
      </c>
      <c r="D19152" s="447" t="n">
        <v>56.5</v>
      </c>
    </row>
    <row r="19153" s="399" customFormat="true" ht="15" hidden="false" customHeight="true" outlineLevel="0" collapsed="false">
      <c r="A19153" s="444" t="s">
        <v>23653</v>
      </c>
      <c r="B19153" s="445" t="s">
        <v>23654</v>
      </c>
      <c r="C19153" s="446" t="s">
        <v>76</v>
      </c>
      <c r="D19153" s="447" t="n">
        <v>118.48</v>
      </c>
    </row>
    <row r="19154" s="399" customFormat="true" ht="15" hidden="false" customHeight="true" outlineLevel="0" collapsed="false">
      <c r="A19154" s="444" t="s">
        <v>23655</v>
      </c>
      <c r="B19154" s="445" t="s">
        <v>23656</v>
      </c>
      <c r="C19154" s="446" t="s">
        <v>76</v>
      </c>
      <c r="D19154" s="447" t="n">
        <v>34.97</v>
      </c>
    </row>
    <row r="19155" s="399" customFormat="true" ht="15" hidden="false" customHeight="true" outlineLevel="0" collapsed="false">
      <c r="A19155" s="444" t="s">
        <v>23657</v>
      </c>
      <c r="B19155" s="445" t="s">
        <v>15931</v>
      </c>
      <c r="C19155" s="446" t="s">
        <v>15830</v>
      </c>
      <c r="D19155" s="447" t="n">
        <v>334.94</v>
      </c>
    </row>
    <row r="19156" s="399" customFormat="true" ht="15" hidden="false" customHeight="true" outlineLevel="0" collapsed="false">
      <c r="A19156" s="444" t="s">
        <v>23658</v>
      </c>
      <c r="B19156" s="445" t="s">
        <v>23659</v>
      </c>
      <c r="C19156" s="446" t="s">
        <v>274</v>
      </c>
      <c r="D19156" s="447" t="n">
        <v>7.92</v>
      </c>
    </row>
    <row r="19157" s="399" customFormat="true" ht="15" hidden="false" customHeight="true" outlineLevel="0" collapsed="false">
      <c r="A19157" s="444" t="s">
        <v>23660</v>
      </c>
      <c r="B19157" s="445" t="s">
        <v>23661</v>
      </c>
      <c r="C19157" s="446" t="s">
        <v>76</v>
      </c>
      <c r="D19157" s="447" t="n">
        <v>512.13</v>
      </c>
    </row>
    <row r="19158" s="399" customFormat="true" ht="15" hidden="false" customHeight="true" outlineLevel="0" collapsed="false">
      <c r="A19158" s="444" t="s">
        <v>23662</v>
      </c>
      <c r="B19158" s="445" t="s">
        <v>23663</v>
      </c>
      <c r="C19158" s="446" t="s">
        <v>76</v>
      </c>
      <c r="D19158" s="447" t="n">
        <v>868.29</v>
      </c>
    </row>
    <row r="19159" s="399" customFormat="true" ht="15" hidden="false" customHeight="true" outlineLevel="0" collapsed="false">
      <c r="A19159" s="444" t="s">
        <v>23664</v>
      </c>
      <c r="B19159" s="445" t="s">
        <v>23665</v>
      </c>
      <c r="C19159" s="446" t="s">
        <v>267</v>
      </c>
      <c r="D19159" s="447" t="n">
        <v>618.92</v>
      </c>
    </row>
    <row r="19160" s="399" customFormat="true" ht="15" hidden="false" customHeight="true" outlineLevel="0" collapsed="false">
      <c r="A19160" s="444" t="s">
        <v>23666</v>
      </c>
      <c r="B19160" s="445" t="s">
        <v>23667</v>
      </c>
      <c r="C19160" s="446" t="s">
        <v>267</v>
      </c>
      <c r="D19160" s="447" t="n">
        <v>618.92</v>
      </c>
    </row>
    <row r="19161" s="399" customFormat="true" ht="15" hidden="false" customHeight="true" outlineLevel="0" collapsed="false">
      <c r="A19161" s="444" t="s">
        <v>23668</v>
      </c>
      <c r="B19161" s="445" t="s">
        <v>23669</v>
      </c>
      <c r="C19161" s="446" t="s">
        <v>267</v>
      </c>
      <c r="D19161" s="447" t="n">
        <v>636.32</v>
      </c>
    </row>
    <row r="19162" s="399" customFormat="true" ht="15" hidden="false" customHeight="true" outlineLevel="0" collapsed="false">
      <c r="A19162" s="444" t="s">
        <v>23670</v>
      </c>
      <c r="B19162" s="445" t="s">
        <v>23671</v>
      </c>
      <c r="C19162" s="446" t="s">
        <v>267</v>
      </c>
      <c r="D19162" s="447" t="n">
        <v>618.92</v>
      </c>
    </row>
    <row r="19163" s="399" customFormat="true" ht="15" hidden="false" customHeight="true" outlineLevel="0" collapsed="false">
      <c r="A19163" s="444" t="s">
        <v>23672</v>
      </c>
      <c r="B19163" s="445" t="s">
        <v>23673</v>
      </c>
      <c r="C19163" s="446" t="s">
        <v>267</v>
      </c>
      <c r="D19163" s="447" t="n">
        <v>768.86</v>
      </c>
    </row>
    <row r="19164" s="399" customFormat="true" ht="15" hidden="false" customHeight="true" outlineLevel="0" collapsed="false">
      <c r="A19164" s="444" t="s">
        <v>23674</v>
      </c>
      <c r="B19164" s="445" t="s">
        <v>23675</v>
      </c>
      <c r="C19164" s="446" t="s">
        <v>267</v>
      </c>
      <c r="D19164" s="447" t="n">
        <v>805.78</v>
      </c>
    </row>
    <row r="19165" s="399" customFormat="true" ht="15" hidden="false" customHeight="true" outlineLevel="0" collapsed="false">
      <c r="A19165" s="444" t="s">
        <v>23676</v>
      </c>
      <c r="B19165" s="445" t="s">
        <v>23677</v>
      </c>
      <c r="C19165" s="446" t="s">
        <v>267</v>
      </c>
      <c r="D19165" s="447" t="n">
        <v>900.68</v>
      </c>
    </row>
    <row r="19166" s="399" customFormat="true" ht="15" hidden="false" customHeight="true" outlineLevel="0" collapsed="false">
      <c r="A19166" s="444" t="s">
        <v>23678</v>
      </c>
      <c r="B19166" s="445" t="s">
        <v>23679</v>
      </c>
      <c r="C19166" s="446" t="s">
        <v>76</v>
      </c>
      <c r="D19166" s="447" t="n">
        <v>128.72</v>
      </c>
    </row>
    <row r="19167" s="399" customFormat="true" ht="15" hidden="false" customHeight="true" outlineLevel="0" collapsed="false">
      <c r="A19167" s="444" t="s">
        <v>23680</v>
      </c>
      <c r="B19167" s="445" t="s">
        <v>23681</v>
      </c>
      <c r="C19167" s="446" t="s">
        <v>267</v>
      </c>
      <c r="D19167" s="447" t="n">
        <v>236.46</v>
      </c>
    </row>
    <row r="19168" s="399" customFormat="true" ht="15" hidden="false" customHeight="true" outlineLevel="0" collapsed="false">
      <c r="A19168" s="444" t="s">
        <v>23682</v>
      </c>
      <c r="B19168" s="445" t="s">
        <v>23683</v>
      </c>
      <c r="C19168" s="446" t="s">
        <v>267</v>
      </c>
      <c r="D19168" s="447" t="n">
        <v>245.84</v>
      </c>
    </row>
    <row r="19169" s="399" customFormat="true" ht="15" hidden="false" customHeight="true" outlineLevel="0" collapsed="false">
      <c r="A19169" s="444" t="s">
        <v>23684</v>
      </c>
      <c r="B19169" s="445" t="s">
        <v>23685</v>
      </c>
      <c r="C19169" s="446" t="s">
        <v>267</v>
      </c>
      <c r="D19169" s="447" t="n">
        <v>275.1</v>
      </c>
    </row>
    <row r="19170" s="399" customFormat="true" ht="15" hidden="false" customHeight="true" outlineLevel="0" collapsed="false">
      <c r="A19170" s="444" t="s">
        <v>23686</v>
      </c>
      <c r="B19170" s="445" t="s">
        <v>23687</v>
      </c>
      <c r="C19170" s="446" t="s">
        <v>267</v>
      </c>
      <c r="D19170" s="447" t="n">
        <v>198.29</v>
      </c>
    </row>
    <row r="19171" s="399" customFormat="true" ht="15" hidden="false" customHeight="true" outlineLevel="0" collapsed="false">
      <c r="A19171" s="444" t="s">
        <v>23688</v>
      </c>
      <c r="B19171" s="445" t="s">
        <v>23689</v>
      </c>
      <c r="C19171" s="446" t="s">
        <v>267</v>
      </c>
      <c r="D19171" s="447" t="n">
        <v>297.79</v>
      </c>
    </row>
    <row r="19172" s="399" customFormat="true" ht="15" hidden="false" customHeight="true" outlineLevel="0" collapsed="false">
      <c r="A19172" s="444" t="s">
        <v>23690</v>
      </c>
      <c r="B19172" s="445" t="s">
        <v>23691</v>
      </c>
      <c r="C19172" s="446" t="s">
        <v>267</v>
      </c>
      <c r="D19172" s="447" t="n">
        <v>33.46</v>
      </c>
    </row>
    <row r="19173" s="399" customFormat="true" ht="15" hidden="false" customHeight="true" outlineLevel="0" collapsed="false">
      <c r="A19173" s="444" t="s">
        <v>23692</v>
      </c>
      <c r="B19173" s="445" t="s">
        <v>23693</v>
      </c>
      <c r="C19173" s="446" t="s">
        <v>267</v>
      </c>
      <c r="D19173" s="447" t="n">
        <v>958.39</v>
      </c>
    </row>
    <row r="19174" s="399" customFormat="true" ht="15" hidden="false" customHeight="true" outlineLevel="0" collapsed="false">
      <c r="A19174" s="444" t="s">
        <v>23694</v>
      </c>
      <c r="B19174" s="445" t="s">
        <v>23695</v>
      </c>
      <c r="C19174" s="446" t="s">
        <v>267</v>
      </c>
      <c r="D19174" s="447" t="n">
        <v>1018.73</v>
      </c>
    </row>
    <row r="19175" s="399" customFormat="true" ht="15" hidden="false" customHeight="true" outlineLevel="0" collapsed="false">
      <c r="A19175" s="444" t="s">
        <v>23696</v>
      </c>
      <c r="B19175" s="445" t="s">
        <v>23697</v>
      </c>
      <c r="C19175" s="446" t="s">
        <v>267</v>
      </c>
      <c r="D19175" s="447" t="n">
        <v>1134.22</v>
      </c>
    </row>
    <row r="19176" s="399" customFormat="true" ht="15" hidden="false" customHeight="true" outlineLevel="0" collapsed="false">
      <c r="A19176" s="444" t="s">
        <v>23698</v>
      </c>
      <c r="B19176" s="445" t="s">
        <v>23699</v>
      </c>
      <c r="C19176" s="446" t="s">
        <v>267</v>
      </c>
      <c r="D19176" s="447" t="n">
        <v>1141.78</v>
      </c>
    </row>
    <row r="19177" s="399" customFormat="true" ht="15" hidden="false" customHeight="true" outlineLevel="0" collapsed="false">
      <c r="A19177" s="444" t="s">
        <v>23700</v>
      </c>
      <c r="B19177" s="445" t="s">
        <v>17301</v>
      </c>
      <c r="C19177" s="446" t="s">
        <v>76</v>
      </c>
      <c r="D19177" s="447" t="n">
        <v>604.12</v>
      </c>
    </row>
    <row r="19178" s="399" customFormat="true" ht="15" hidden="false" customHeight="true" outlineLevel="0" collapsed="false">
      <c r="A19178" s="444" t="s">
        <v>23701</v>
      </c>
      <c r="B19178" s="445" t="s">
        <v>23702</v>
      </c>
      <c r="C19178" s="446" t="s">
        <v>267</v>
      </c>
      <c r="D19178" s="447" t="n">
        <v>225.77</v>
      </c>
    </row>
    <row r="19179" s="399" customFormat="true" ht="15" hidden="false" customHeight="true" outlineLevel="0" collapsed="false">
      <c r="A19179" s="444" t="s">
        <v>23703</v>
      </c>
      <c r="B19179" s="445" t="s">
        <v>23704</v>
      </c>
      <c r="C19179" s="446" t="s">
        <v>267</v>
      </c>
      <c r="D19179" s="447" t="n">
        <v>227.45</v>
      </c>
    </row>
    <row r="19180" s="399" customFormat="true" ht="15" hidden="false" customHeight="true" outlineLevel="0" collapsed="false">
      <c r="A19180" s="444" t="s">
        <v>23705</v>
      </c>
      <c r="B19180" s="445" t="s">
        <v>23706</v>
      </c>
      <c r="C19180" s="446" t="s">
        <v>267</v>
      </c>
      <c r="D19180" s="447" t="n">
        <v>234.67</v>
      </c>
    </row>
    <row r="19181" s="399" customFormat="true" ht="15" hidden="false" customHeight="true" outlineLevel="0" collapsed="false">
      <c r="A19181" s="444" t="s">
        <v>23707</v>
      </c>
      <c r="B19181" s="445" t="s">
        <v>23708</v>
      </c>
      <c r="C19181" s="446" t="s">
        <v>267</v>
      </c>
      <c r="D19181" s="447" t="n">
        <v>259.25</v>
      </c>
    </row>
    <row r="19182" s="399" customFormat="true" ht="15" hidden="false" customHeight="true" outlineLevel="0" collapsed="false">
      <c r="A19182" s="444" t="s">
        <v>23709</v>
      </c>
      <c r="B19182" s="445" t="s">
        <v>23710</v>
      </c>
      <c r="C19182" s="446" t="s">
        <v>267</v>
      </c>
      <c r="D19182" s="447" t="n">
        <v>890.5</v>
      </c>
    </row>
    <row r="19183" s="399" customFormat="true" ht="15" hidden="false" customHeight="true" outlineLevel="0" collapsed="false">
      <c r="A19183" s="444" t="s">
        <v>23711</v>
      </c>
      <c r="B19183" s="445" t="s">
        <v>23712</v>
      </c>
      <c r="C19183" s="446" t="s">
        <v>267</v>
      </c>
      <c r="D19183" s="447" t="n">
        <v>1002.59</v>
      </c>
    </row>
    <row r="19184" s="399" customFormat="true" ht="15" hidden="false" customHeight="true" outlineLevel="0" collapsed="false">
      <c r="A19184" s="444" t="s">
        <v>23713</v>
      </c>
      <c r="B19184" s="445" t="s">
        <v>23714</v>
      </c>
      <c r="C19184" s="446" t="s">
        <v>267</v>
      </c>
      <c r="D19184" s="447" t="n">
        <v>1091.28</v>
      </c>
    </row>
    <row r="19185" s="399" customFormat="true" ht="15" hidden="false" customHeight="true" outlineLevel="0" collapsed="false">
      <c r="A19185" s="444" t="s">
        <v>23715</v>
      </c>
      <c r="B19185" s="445" t="s">
        <v>23716</v>
      </c>
      <c r="C19185" s="446" t="s">
        <v>267</v>
      </c>
      <c r="D19185" s="447" t="n">
        <v>895.63</v>
      </c>
    </row>
    <row r="19186" s="399" customFormat="true" ht="15" hidden="false" customHeight="true" outlineLevel="0" collapsed="false">
      <c r="A19186" s="444" t="s">
        <v>23717</v>
      </c>
      <c r="B19186" s="445" t="s">
        <v>23718</v>
      </c>
      <c r="C19186" s="446" t="s">
        <v>267</v>
      </c>
      <c r="D19186" s="447" t="n">
        <v>385.83</v>
      </c>
    </row>
    <row r="19187" s="399" customFormat="true" ht="15" hidden="false" customHeight="true" outlineLevel="0" collapsed="false">
      <c r="A19187" s="444" t="s">
        <v>23719</v>
      </c>
      <c r="B19187" s="445" t="s">
        <v>23720</v>
      </c>
      <c r="C19187" s="446" t="s">
        <v>76</v>
      </c>
      <c r="D19187" s="447" t="n">
        <v>96.94</v>
      </c>
    </row>
    <row r="19188" s="399" customFormat="true" ht="15" hidden="false" customHeight="true" outlineLevel="0" collapsed="false">
      <c r="A19188" s="444" t="s">
        <v>23721</v>
      </c>
      <c r="B19188" s="445" t="s">
        <v>23722</v>
      </c>
      <c r="C19188" s="446" t="s">
        <v>274</v>
      </c>
      <c r="D19188" s="447" t="n">
        <v>9.49</v>
      </c>
    </row>
    <row r="19189" s="399" customFormat="true" ht="15" hidden="false" customHeight="true" outlineLevel="0" collapsed="false">
      <c r="A19189" s="444" t="s">
        <v>23723</v>
      </c>
      <c r="B19189" s="445" t="s">
        <v>23724</v>
      </c>
      <c r="C19189" s="446" t="s">
        <v>274</v>
      </c>
      <c r="D19189" s="447" t="n">
        <v>280.05</v>
      </c>
    </row>
    <row r="19190" s="399" customFormat="true" ht="15" hidden="false" customHeight="true" outlineLevel="0" collapsed="false">
      <c r="A19190" s="444" t="s">
        <v>23725</v>
      </c>
      <c r="B19190" s="445" t="s">
        <v>23726</v>
      </c>
      <c r="C19190" s="446" t="s">
        <v>76</v>
      </c>
      <c r="D19190" s="447" t="n">
        <v>38.14</v>
      </c>
    </row>
    <row r="19191" s="399" customFormat="true" ht="15" hidden="false" customHeight="true" outlineLevel="0" collapsed="false">
      <c r="A19191" s="444" t="s">
        <v>23727</v>
      </c>
      <c r="B19191" s="445" t="s">
        <v>23728</v>
      </c>
      <c r="C19191" s="446" t="s">
        <v>76</v>
      </c>
      <c r="D19191" s="447" t="n">
        <v>78.64</v>
      </c>
    </row>
    <row r="19192" s="399" customFormat="true" ht="15" hidden="false" customHeight="true" outlineLevel="0" collapsed="false">
      <c r="A19192" s="444" t="s">
        <v>23729</v>
      </c>
      <c r="B19192" s="445" t="s">
        <v>23730</v>
      </c>
      <c r="C19192" s="446" t="s">
        <v>76</v>
      </c>
      <c r="D19192" s="447" t="n">
        <v>324.14</v>
      </c>
    </row>
    <row r="19193" s="399" customFormat="true" ht="15" hidden="false" customHeight="true" outlineLevel="0" collapsed="false">
      <c r="A19193" s="444" t="s">
        <v>23731</v>
      </c>
      <c r="B19193" s="445" t="s">
        <v>23732</v>
      </c>
      <c r="C19193" s="446" t="s">
        <v>76</v>
      </c>
      <c r="D19193" s="447" t="n">
        <v>560.83</v>
      </c>
    </row>
    <row r="19194" s="399" customFormat="true" ht="15" hidden="false" customHeight="true" outlineLevel="0" collapsed="false">
      <c r="A19194" s="444" t="s">
        <v>23733</v>
      </c>
      <c r="B19194" s="445" t="s">
        <v>23734</v>
      </c>
      <c r="C19194" s="446" t="s">
        <v>274</v>
      </c>
      <c r="D19194" s="447" t="n">
        <v>3.67</v>
      </c>
    </row>
    <row r="19195" s="399" customFormat="true" ht="15" hidden="false" customHeight="true" outlineLevel="0" collapsed="false">
      <c r="A19195" s="444" t="s">
        <v>23735</v>
      </c>
      <c r="B19195" s="445" t="s">
        <v>17179</v>
      </c>
      <c r="C19195" s="446" t="s">
        <v>76</v>
      </c>
      <c r="D19195" s="447" t="n">
        <v>265.45</v>
      </c>
    </row>
    <row r="19196" s="399" customFormat="true" ht="15" hidden="false" customHeight="true" outlineLevel="0" collapsed="false">
      <c r="A19196" s="444" t="s">
        <v>23736</v>
      </c>
      <c r="B19196" s="445" t="s">
        <v>23737</v>
      </c>
      <c r="C19196" s="446" t="s">
        <v>76</v>
      </c>
      <c r="D19196" s="447" t="n">
        <v>199.29</v>
      </c>
    </row>
    <row r="19197" s="399" customFormat="true" ht="15" hidden="false" customHeight="true" outlineLevel="0" collapsed="false">
      <c r="A19197" s="444" t="s">
        <v>23738</v>
      </c>
      <c r="B19197" s="445" t="s">
        <v>23739</v>
      </c>
      <c r="C19197" s="446" t="s">
        <v>76</v>
      </c>
      <c r="D19197" s="447" t="n">
        <v>811.15</v>
      </c>
    </row>
    <row r="19198" s="399" customFormat="true" ht="15" hidden="false" customHeight="true" outlineLevel="0" collapsed="false">
      <c r="A19198" s="444" t="s">
        <v>23740</v>
      </c>
      <c r="B19198" s="445" t="s">
        <v>23741</v>
      </c>
      <c r="C19198" s="446" t="s">
        <v>76</v>
      </c>
      <c r="D19198" s="447" t="n">
        <v>192.86</v>
      </c>
    </row>
    <row r="19199" s="399" customFormat="true" ht="15" hidden="false" customHeight="true" outlineLevel="0" collapsed="false">
      <c r="A19199" s="444" t="s">
        <v>23742</v>
      </c>
      <c r="B19199" s="445" t="s">
        <v>23743</v>
      </c>
      <c r="C19199" s="446" t="s">
        <v>76</v>
      </c>
      <c r="D19199" s="447" t="n">
        <v>156.65</v>
      </c>
    </row>
    <row r="19200" s="399" customFormat="true" ht="15" hidden="false" customHeight="true" outlineLevel="0" collapsed="false">
      <c r="A19200" s="444" t="s">
        <v>23744</v>
      </c>
      <c r="B19200" s="445" t="s">
        <v>23745</v>
      </c>
      <c r="C19200" s="446" t="s">
        <v>76</v>
      </c>
      <c r="D19200" s="447" t="n">
        <v>1484.48</v>
      </c>
    </row>
    <row r="19201" s="399" customFormat="true" ht="15" hidden="false" customHeight="true" outlineLevel="0" collapsed="false">
      <c r="A19201" s="444" t="s">
        <v>23746</v>
      </c>
      <c r="B19201" s="445" t="s">
        <v>23747</v>
      </c>
      <c r="C19201" s="446" t="s">
        <v>76</v>
      </c>
      <c r="D19201" s="447" t="n">
        <v>929.59</v>
      </c>
    </row>
    <row r="19202" s="399" customFormat="true" ht="15" hidden="false" customHeight="true" outlineLevel="0" collapsed="false">
      <c r="A19202" s="444" t="s">
        <v>23748</v>
      </c>
      <c r="B19202" s="445" t="s">
        <v>23749</v>
      </c>
      <c r="C19202" s="446" t="s">
        <v>76</v>
      </c>
      <c r="D19202" s="447" t="n">
        <v>1504.15</v>
      </c>
    </row>
    <row r="19203" s="399" customFormat="true" ht="15" hidden="false" customHeight="true" outlineLevel="0" collapsed="false">
      <c r="A19203" s="444" t="s">
        <v>23750</v>
      </c>
      <c r="B19203" s="445" t="s">
        <v>23751</v>
      </c>
      <c r="C19203" s="446" t="s">
        <v>532</v>
      </c>
      <c r="D19203" s="447" t="n">
        <v>4.37</v>
      </c>
    </row>
    <row r="19204" s="399" customFormat="true" ht="15" hidden="false" customHeight="true" outlineLevel="0" collapsed="false">
      <c r="A19204" s="444" t="s">
        <v>23752</v>
      </c>
      <c r="B19204" s="445" t="s">
        <v>23753</v>
      </c>
      <c r="C19204" s="446" t="s">
        <v>532</v>
      </c>
      <c r="D19204" s="447" t="n">
        <v>4.56</v>
      </c>
    </row>
    <row r="19205" s="399" customFormat="true" ht="15" hidden="false" customHeight="true" outlineLevel="0" collapsed="false">
      <c r="A19205" s="444" t="s">
        <v>23754</v>
      </c>
      <c r="B19205" s="445" t="s">
        <v>23755</v>
      </c>
      <c r="C19205" s="446" t="s">
        <v>231</v>
      </c>
      <c r="D19205" s="447" t="n">
        <v>82.31</v>
      </c>
    </row>
    <row r="19206" s="399" customFormat="true" ht="15" hidden="false" customHeight="true" outlineLevel="0" collapsed="false">
      <c r="A19206" s="444" t="s">
        <v>23756</v>
      </c>
      <c r="B19206" s="445" t="s">
        <v>23757</v>
      </c>
      <c r="C19206" s="446" t="s">
        <v>231</v>
      </c>
      <c r="D19206" s="447" t="n">
        <v>111.64</v>
      </c>
    </row>
    <row r="19207" s="399" customFormat="true" ht="15" hidden="false" customHeight="true" outlineLevel="0" collapsed="false">
      <c r="A19207" s="444" t="s">
        <v>23758</v>
      </c>
      <c r="B19207" s="445" t="s">
        <v>23759</v>
      </c>
      <c r="C19207" s="446" t="s">
        <v>532</v>
      </c>
      <c r="D19207" s="447" t="n">
        <v>11.64</v>
      </c>
    </row>
    <row r="19208" s="399" customFormat="true" ht="15" hidden="false" customHeight="true" outlineLevel="0" collapsed="false">
      <c r="A19208" s="444" t="s">
        <v>23760</v>
      </c>
      <c r="B19208" s="445" t="s">
        <v>23761</v>
      </c>
      <c r="C19208" s="446" t="s">
        <v>532</v>
      </c>
      <c r="D19208" s="447" t="n">
        <v>13.7</v>
      </c>
    </row>
    <row r="19209" s="399" customFormat="true" ht="15" hidden="false" customHeight="true" outlineLevel="0" collapsed="false">
      <c r="A19209" s="444" t="s">
        <v>23762</v>
      </c>
      <c r="B19209" s="445" t="s">
        <v>23763</v>
      </c>
      <c r="C19209" s="446" t="s">
        <v>532</v>
      </c>
      <c r="D19209" s="447" t="n">
        <v>18.6</v>
      </c>
    </row>
    <row r="19210" s="399" customFormat="true" ht="15" hidden="false" customHeight="true" outlineLevel="0" collapsed="false">
      <c r="A19210" s="444" t="s">
        <v>23764</v>
      </c>
      <c r="B19210" s="445" t="s">
        <v>23765</v>
      </c>
      <c r="C19210" s="446" t="s">
        <v>274</v>
      </c>
      <c r="D19210" s="447" t="n">
        <v>0.83</v>
      </c>
    </row>
    <row r="19211" s="399" customFormat="true" ht="15" hidden="false" customHeight="true" outlineLevel="0" collapsed="false">
      <c r="A19211" s="444" t="s">
        <v>23766</v>
      </c>
      <c r="B19211" s="445" t="s">
        <v>23767</v>
      </c>
      <c r="C19211" s="446" t="s">
        <v>532</v>
      </c>
      <c r="D19211" s="447" t="n">
        <v>15.46</v>
      </c>
    </row>
    <row r="19212" s="399" customFormat="true" ht="15" hidden="false" customHeight="true" outlineLevel="0" collapsed="false">
      <c r="A19212" s="444" t="s">
        <v>23768</v>
      </c>
      <c r="B19212" s="445" t="s">
        <v>23769</v>
      </c>
      <c r="C19212" s="446" t="s">
        <v>532</v>
      </c>
      <c r="D19212" s="447" t="n">
        <v>14.09</v>
      </c>
    </row>
    <row r="19213" s="399" customFormat="true" ht="15" hidden="false" customHeight="true" outlineLevel="0" collapsed="false">
      <c r="A19213" s="444" t="s">
        <v>23770</v>
      </c>
      <c r="B19213" s="445" t="s">
        <v>23771</v>
      </c>
      <c r="C19213" s="446" t="s">
        <v>267</v>
      </c>
      <c r="D19213" s="447" t="n">
        <v>3.26</v>
      </c>
    </row>
    <row r="19214" s="399" customFormat="true" ht="15" hidden="false" customHeight="true" outlineLevel="0" collapsed="false">
      <c r="A19214" s="444" t="s">
        <v>23772</v>
      </c>
      <c r="B19214" s="445" t="s">
        <v>23773</v>
      </c>
      <c r="C19214" s="446" t="s">
        <v>267</v>
      </c>
      <c r="D19214" s="447" t="n">
        <v>3.89</v>
      </c>
    </row>
    <row r="19215" s="399" customFormat="true" ht="15" hidden="false" customHeight="true" outlineLevel="0" collapsed="false">
      <c r="A19215" s="444" t="s">
        <v>23774</v>
      </c>
      <c r="B19215" s="445" t="s">
        <v>23775</v>
      </c>
      <c r="C19215" s="446" t="s">
        <v>267</v>
      </c>
      <c r="D19215" s="447" t="n">
        <v>7.65</v>
      </c>
    </row>
    <row r="19216" s="399" customFormat="true" ht="15" hidden="false" customHeight="true" outlineLevel="0" collapsed="false">
      <c r="A19216" s="444" t="s">
        <v>23776</v>
      </c>
      <c r="B19216" s="445" t="s">
        <v>23777</v>
      </c>
      <c r="C19216" s="446" t="s">
        <v>267</v>
      </c>
      <c r="D19216" s="447" t="n">
        <v>0.46</v>
      </c>
    </row>
    <row r="19217" s="399" customFormat="true" ht="15" hidden="false" customHeight="true" outlineLevel="0" collapsed="false">
      <c r="A19217" s="444" t="s">
        <v>23778</v>
      </c>
      <c r="B19217" s="445" t="s">
        <v>23779</v>
      </c>
      <c r="C19217" s="446" t="s">
        <v>267</v>
      </c>
      <c r="D19217" s="447" t="n">
        <v>1.52</v>
      </c>
    </row>
    <row r="19218" s="399" customFormat="true" ht="15" hidden="false" customHeight="true" outlineLevel="0" collapsed="false">
      <c r="A19218" s="444" t="s">
        <v>23780</v>
      </c>
      <c r="B19218" s="445" t="s">
        <v>23781</v>
      </c>
      <c r="C19218" s="446" t="s">
        <v>274</v>
      </c>
      <c r="D19218" s="447" t="n">
        <v>7.73</v>
      </c>
    </row>
    <row r="19219" s="399" customFormat="true" ht="15" hidden="false" customHeight="true" outlineLevel="0" collapsed="false">
      <c r="A19219" s="444" t="s">
        <v>23782</v>
      </c>
      <c r="B19219" s="445" t="s">
        <v>23783</v>
      </c>
      <c r="C19219" s="446" t="s">
        <v>274</v>
      </c>
      <c r="D19219" s="447" t="n">
        <v>2.54</v>
      </c>
    </row>
    <row r="19220" s="399" customFormat="true" ht="15" hidden="false" customHeight="true" outlineLevel="0" collapsed="false">
      <c r="A19220" s="444" t="s">
        <v>23784</v>
      </c>
      <c r="B19220" s="445" t="s">
        <v>23785</v>
      </c>
      <c r="C19220" s="446" t="s">
        <v>267</v>
      </c>
      <c r="D19220" s="447" t="n">
        <v>0.31</v>
      </c>
    </row>
    <row r="19221" s="399" customFormat="true" ht="15" hidden="false" customHeight="true" outlineLevel="0" collapsed="false">
      <c r="A19221" s="444" t="s">
        <v>23786</v>
      </c>
      <c r="B19221" s="445" t="s">
        <v>23787</v>
      </c>
      <c r="C19221" s="446" t="s">
        <v>267</v>
      </c>
      <c r="D19221" s="447" t="n">
        <v>5.3</v>
      </c>
    </row>
    <row r="19222" s="399" customFormat="true" ht="15" hidden="false" customHeight="true" outlineLevel="0" collapsed="false">
      <c r="A19222" s="444" t="s">
        <v>23788</v>
      </c>
      <c r="B19222" s="445" t="s">
        <v>23789</v>
      </c>
      <c r="C19222" s="446" t="s">
        <v>267</v>
      </c>
      <c r="D19222" s="447" t="n">
        <v>0.73</v>
      </c>
    </row>
    <row r="19223" s="399" customFormat="true" ht="15" hidden="false" customHeight="true" outlineLevel="0" collapsed="false">
      <c r="A19223" s="444" t="s">
        <v>23790</v>
      </c>
      <c r="B19223" s="445" t="s">
        <v>23791</v>
      </c>
      <c r="C19223" s="446" t="s">
        <v>267</v>
      </c>
      <c r="D19223" s="447" t="n">
        <v>6.92</v>
      </c>
    </row>
    <row r="19224" s="399" customFormat="true" ht="15" hidden="false" customHeight="true" outlineLevel="0" collapsed="false">
      <c r="A19224" s="444" t="s">
        <v>23792</v>
      </c>
      <c r="B19224" s="445" t="s">
        <v>23793</v>
      </c>
      <c r="C19224" s="446" t="s">
        <v>11250</v>
      </c>
      <c r="D19224" s="447" t="n">
        <v>17.01</v>
      </c>
    </row>
    <row r="19225" s="399" customFormat="true" ht="15" hidden="false" customHeight="true" outlineLevel="0" collapsed="false">
      <c r="A19225" s="444" t="s">
        <v>23794</v>
      </c>
      <c r="B19225" s="445" t="s">
        <v>23795</v>
      </c>
      <c r="C19225" s="446" t="s">
        <v>532</v>
      </c>
      <c r="D19225" s="447" t="n">
        <v>44.96</v>
      </c>
    </row>
    <row r="19226" s="399" customFormat="true" ht="15" hidden="false" customHeight="true" outlineLevel="0" collapsed="false">
      <c r="A19226" s="444" t="s">
        <v>23796</v>
      </c>
      <c r="B19226" s="445" t="s">
        <v>23797</v>
      </c>
      <c r="C19226" s="446" t="s">
        <v>267</v>
      </c>
      <c r="D19226" s="447" t="n">
        <v>2.29</v>
      </c>
    </row>
    <row r="19227" s="399" customFormat="true" ht="15" hidden="false" customHeight="true" outlineLevel="0" collapsed="false">
      <c r="A19227" s="444" t="s">
        <v>23798</v>
      </c>
      <c r="B19227" s="445" t="s">
        <v>23799</v>
      </c>
      <c r="C19227" s="446" t="s">
        <v>267</v>
      </c>
      <c r="D19227" s="447" t="n">
        <v>6.29</v>
      </c>
    </row>
    <row r="19228" s="399" customFormat="true" ht="15" hidden="false" customHeight="true" outlineLevel="0" collapsed="false">
      <c r="A19228" s="444" t="s">
        <v>23800</v>
      </c>
      <c r="B19228" s="445" t="s">
        <v>23801</v>
      </c>
      <c r="C19228" s="446" t="s">
        <v>267</v>
      </c>
      <c r="D19228" s="447" t="n">
        <v>2.26</v>
      </c>
    </row>
    <row r="19229" s="399" customFormat="true" ht="15" hidden="false" customHeight="true" outlineLevel="0" collapsed="false">
      <c r="A19229" s="444" t="s">
        <v>23802</v>
      </c>
      <c r="B19229" s="445" t="s">
        <v>23803</v>
      </c>
      <c r="C19229" s="446" t="s">
        <v>267</v>
      </c>
      <c r="D19229" s="447" t="n">
        <v>9.02</v>
      </c>
    </row>
    <row r="19230" s="399" customFormat="true" ht="15" hidden="false" customHeight="true" outlineLevel="0" collapsed="false">
      <c r="A19230" s="444" t="s">
        <v>23804</v>
      </c>
      <c r="B19230" s="445" t="s">
        <v>23805</v>
      </c>
      <c r="C19230" s="446" t="s">
        <v>267</v>
      </c>
      <c r="D19230" s="447" t="n">
        <v>9.57</v>
      </c>
    </row>
    <row r="19231" s="399" customFormat="true" ht="15" hidden="false" customHeight="true" outlineLevel="0" collapsed="false">
      <c r="A19231" s="444" t="s">
        <v>23806</v>
      </c>
      <c r="B19231" s="445" t="s">
        <v>23807</v>
      </c>
      <c r="C19231" s="446" t="s">
        <v>267</v>
      </c>
      <c r="D19231" s="447" t="n">
        <v>11.03</v>
      </c>
    </row>
    <row r="19232" s="399" customFormat="true" ht="15" hidden="false" customHeight="true" outlineLevel="0" collapsed="false">
      <c r="A19232" s="444" t="s">
        <v>23808</v>
      </c>
      <c r="B19232" s="445" t="s">
        <v>23809</v>
      </c>
      <c r="C19232" s="446" t="s">
        <v>267</v>
      </c>
      <c r="D19232" s="447" t="n">
        <v>21.95</v>
      </c>
    </row>
    <row r="19233" s="399" customFormat="true" ht="15" hidden="false" customHeight="true" outlineLevel="0" collapsed="false">
      <c r="A19233" s="444" t="s">
        <v>23810</v>
      </c>
      <c r="B19233" s="445" t="s">
        <v>23811</v>
      </c>
      <c r="C19233" s="446" t="s">
        <v>267</v>
      </c>
      <c r="D19233" s="447" t="n">
        <v>27.62</v>
      </c>
    </row>
    <row r="19234" s="399" customFormat="true" ht="15" hidden="false" customHeight="true" outlineLevel="0" collapsed="false">
      <c r="A19234" s="444" t="s">
        <v>23812</v>
      </c>
      <c r="B19234" s="445" t="s">
        <v>23813</v>
      </c>
      <c r="C19234" s="446" t="s">
        <v>267</v>
      </c>
      <c r="D19234" s="447" t="n">
        <v>60.11</v>
      </c>
    </row>
    <row r="19235" s="399" customFormat="true" ht="15" hidden="false" customHeight="true" outlineLevel="0" collapsed="false">
      <c r="A19235" s="444" t="s">
        <v>23814</v>
      </c>
      <c r="B19235" s="445" t="s">
        <v>23815</v>
      </c>
      <c r="C19235" s="446" t="s">
        <v>10295</v>
      </c>
      <c r="D19235" s="447" t="n">
        <v>14.42</v>
      </c>
    </row>
    <row r="19236" s="399" customFormat="true" ht="15" hidden="false" customHeight="true" outlineLevel="0" collapsed="false">
      <c r="A19236" s="444" t="s">
        <v>23816</v>
      </c>
      <c r="B19236" s="445" t="s">
        <v>23817</v>
      </c>
      <c r="C19236" s="446" t="s">
        <v>267</v>
      </c>
      <c r="D19236" s="447" t="n">
        <v>0.79</v>
      </c>
    </row>
    <row r="19237" s="399" customFormat="true" ht="15" hidden="false" customHeight="true" outlineLevel="0" collapsed="false">
      <c r="A19237" s="444" t="s">
        <v>23818</v>
      </c>
      <c r="B19237" s="445" t="s">
        <v>23819</v>
      </c>
      <c r="C19237" s="446" t="s">
        <v>267</v>
      </c>
      <c r="D19237" s="447" t="n">
        <v>0.43</v>
      </c>
    </row>
    <row r="19238" s="399" customFormat="true" ht="15" hidden="false" customHeight="true" outlineLevel="0" collapsed="false">
      <c r="A19238" s="444" t="s">
        <v>23820</v>
      </c>
      <c r="B19238" s="445" t="s">
        <v>23821</v>
      </c>
      <c r="C19238" s="446" t="s">
        <v>267</v>
      </c>
      <c r="D19238" s="447" t="n">
        <v>0.6</v>
      </c>
    </row>
    <row r="19239" s="399" customFormat="true" ht="15" hidden="false" customHeight="true" outlineLevel="0" collapsed="false">
      <c r="A19239" s="444" t="s">
        <v>23822</v>
      </c>
      <c r="B19239" s="445" t="s">
        <v>23823</v>
      </c>
      <c r="C19239" s="446" t="s">
        <v>532</v>
      </c>
      <c r="D19239" s="447" t="n">
        <v>29.89</v>
      </c>
    </row>
    <row r="19240" s="399" customFormat="true" ht="15" hidden="false" customHeight="true" outlineLevel="0" collapsed="false">
      <c r="A19240" s="444" t="s">
        <v>23824</v>
      </c>
      <c r="B19240" s="445" t="s">
        <v>16437</v>
      </c>
      <c r="C19240" s="446" t="s">
        <v>532</v>
      </c>
      <c r="D19240" s="447" t="n">
        <v>30.45</v>
      </c>
    </row>
    <row r="19241" s="399" customFormat="true" ht="15" hidden="false" customHeight="true" outlineLevel="0" collapsed="false">
      <c r="A19241" s="444" t="s">
        <v>23825</v>
      </c>
      <c r="B19241" s="445" t="s">
        <v>16439</v>
      </c>
      <c r="C19241" s="446" t="s">
        <v>532</v>
      </c>
      <c r="D19241" s="447" t="n">
        <v>33.19</v>
      </c>
    </row>
    <row r="19242" s="399" customFormat="true" ht="15" hidden="false" customHeight="true" outlineLevel="0" collapsed="false">
      <c r="A19242" s="444" t="s">
        <v>23826</v>
      </c>
      <c r="B19242" s="445" t="s">
        <v>23827</v>
      </c>
      <c r="C19242" s="446" t="s">
        <v>274</v>
      </c>
      <c r="D19242" s="447" t="n">
        <v>64.78</v>
      </c>
    </row>
    <row r="19243" s="399" customFormat="true" ht="15" hidden="false" customHeight="true" outlineLevel="0" collapsed="false">
      <c r="A19243" s="444" t="s">
        <v>23828</v>
      </c>
      <c r="B19243" s="445" t="s">
        <v>23829</v>
      </c>
      <c r="C19243" s="446" t="s">
        <v>532</v>
      </c>
      <c r="D19243" s="447" t="n">
        <v>27.3</v>
      </c>
    </row>
    <row r="19244" s="399" customFormat="true" ht="15" hidden="false" customHeight="true" outlineLevel="0" collapsed="false">
      <c r="A19244" s="444" t="s">
        <v>23830</v>
      </c>
      <c r="B19244" s="445" t="s">
        <v>23831</v>
      </c>
      <c r="C19244" s="446" t="s">
        <v>76</v>
      </c>
      <c r="D19244" s="447" t="n">
        <v>441.32</v>
      </c>
    </row>
    <row r="19245" s="399" customFormat="true" ht="15" hidden="false" customHeight="true" outlineLevel="0" collapsed="false">
      <c r="A19245" s="444" t="s">
        <v>23832</v>
      </c>
      <c r="B19245" s="445" t="s">
        <v>23833</v>
      </c>
      <c r="C19245" s="446" t="s">
        <v>274</v>
      </c>
      <c r="D19245" s="447" t="n">
        <v>10.29</v>
      </c>
    </row>
    <row r="19246" s="399" customFormat="true" ht="15" hidden="false" customHeight="true" outlineLevel="0" collapsed="false">
      <c r="A19246" s="444" t="s">
        <v>23834</v>
      </c>
      <c r="B19246" s="445" t="s">
        <v>23835</v>
      </c>
      <c r="C19246" s="446" t="s">
        <v>532</v>
      </c>
      <c r="D19246" s="447" t="n">
        <v>10.32</v>
      </c>
    </row>
    <row r="19247" s="399" customFormat="true" ht="15" hidden="false" customHeight="true" outlineLevel="0" collapsed="false">
      <c r="A19247" s="444" t="s">
        <v>23836</v>
      </c>
      <c r="B19247" s="445" t="s">
        <v>23837</v>
      </c>
      <c r="C19247" s="446" t="s">
        <v>532</v>
      </c>
      <c r="D19247" s="447" t="n">
        <v>8.64</v>
      </c>
    </row>
    <row r="19248" s="399" customFormat="true" ht="15" hidden="false" customHeight="true" outlineLevel="0" collapsed="false">
      <c r="A19248" s="444" t="s">
        <v>23838</v>
      </c>
      <c r="B19248" s="445" t="s">
        <v>23839</v>
      </c>
      <c r="C19248" s="446" t="s">
        <v>532</v>
      </c>
      <c r="D19248" s="447" t="n">
        <v>13.21</v>
      </c>
    </row>
    <row r="19249" s="399" customFormat="true" ht="15" hidden="false" customHeight="true" outlineLevel="0" collapsed="false">
      <c r="A19249" s="444" t="s">
        <v>23840</v>
      </c>
      <c r="B19249" s="445" t="s">
        <v>23841</v>
      </c>
      <c r="C19249" s="446" t="s">
        <v>267</v>
      </c>
      <c r="D19249" s="447" t="n">
        <v>29.18</v>
      </c>
    </row>
    <row r="19250" s="399" customFormat="true" ht="15" hidden="false" customHeight="true" outlineLevel="0" collapsed="false">
      <c r="A19250" s="444" t="s">
        <v>23842</v>
      </c>
      <c r="B19250" s="445" t="s">
        <v>23843</v>
      </c>
      <c r="C19250" s="446" t="s">
        <v>267</v>
      </c>
      <c r="D19250" s="447" t="n">
        <v>1022.41</v>
      </c>
    </row>
    <row r="19251" s="399" customFormat="true" ht="15" hidden="false" customHeight="true" outlineLevel="0" collapsed="false">
      <c r="A19251" s="444" t="s">
        <v>23844</v>
      </c>
      <c r="B19251" s="445" t="s">
        <v>23845</v>
      </c>
      <c r="C19251" s="446" t="s">
        <v>532</v>
      </c>
      <c r="D19251" s="447" t="n">
        <v>10.36</v>
      </c>
    </row>
    <row r="19252" s="399" customFormat="true" ht="15" hidden="false" customHeight="true" outlineLevel="0" collapsed="false">
      <c r="A19252" s="444" t="s">
        <v>23846</v>
      </c>
      <c r="B19252" s="445" t="s">
        <v>23847</v>
      </c>
      <c r="C19252" s="446" t="s">
        <v>267</v>
      </c>
      <c r="D19252" s="447" t="n">
        <v>55.6</v>
      </c>
    </row>
    <row r="19253" s="399" customFormat="true" ht="15" hidden="false" customHeight="true" outlineLevel="0" collapsed="false">
      <c r="A19253" s="444" t="s">
        <v>23848</v>
      </c>
      <c r="B19253" s="445" t="s">
        <v>23849</v>
      </c>
      <c r="C19253" s="446" t="s">
        <v>267</v>
      </c>
      <c r="D19253" s="447" t="n">
        <v>1.09</v>
      </c>
    </row>
    <row r="19254" s="399" customFormat="true" ht="15" hidden="false" customHeight="true" outlineLevel="0" collapsed="false">
      <c r="A19254" s="444" t="s">
        <v>23850</v>
      </c>
      <c r="B19254" s="445" t="s">
        <v>23851</v>
      </c>
      <c r="C19254" s="446" t="s">
        <v>267</v>
      </c>
      <c r="D19254" s="447" t="n">
        <v>1.33</v>
      </c>
    </row>
    <row r="19255" s="399" customFormat="true" ht="15" hidden="false" customHeight="true" outlineLevel="0" collapsed="false">
      <c r="A19255" s="444" t="s">
        <v>23852</v>
      </c>
      <c r="B19255" s="445" t="s">
        <v>23853</v>
      </c>
      <c r="C19255" s="446" t="s">
        <v>267</v>
      </c>
      <c r="D19255" s="447" t="n">
        <v>1.78</v>
      </c>
    </row>
    <row r="19256" s="399" customFormat="true" ht="15" hidden="false" customHeight="true" outlineLevel="0" collapsed="false">
      <c r="A19256" s="444" t="s">
        <v>23854</v>
      </c>
      <c r="B19256" s="445" t="s">
        <v>23855</v>
      </c>
      <c r="C19256" s="446" t="s">
        <v>267</v>
      </c>
      <c r="D19256" s="447" t="n">
        <v>2.05</v>
      </c>
    </row>
    <row r="19257" s="399" customFormat="true" ht="15" hidden="false" customHeight="true" outlineLevel="0" collapsed="false">
      <c r="A19257" s="444" t="s">
        <v>23856</v>
      </c>
      <c r="B19257" s="445" t="s">
        <v>23857</v>
      </c>
      <c r="C19257" s="446" t="s">
        <v>267</v>
      </c>
      <c r="D19257" s="447" t="n">
        <v>3.32</v>
      </c>
    </row>
    <row r="19258" s="399" customFormat="true" ht="15" hidden="false" customHeight="true" outlineLevel="0" collapsed="false">
      <c r="A19258" s="444" t="s">
        <v>23858</v>
      </c>
      <c r="B19258" s="445" t="s">
        <v>23859</v>
      </c>
      <c r="C19258" s="446" t="s">
        <v>267</v>
      </c>
      <c r="D19258" s="447" t="n">
        <v>0.49</v>
      </c>
    </row>
    <row r="19259" s="399" customFormat="true" ht="15" hidden="false" customHeight="true" outlineLevel="0" collapsed="false">
      <c r="A19259" s="444" t="s">
        <v>23860</v>
      </c>
      <c r="B19259" s="445" t="s">
        <v>23861</v>
      </c>
      <c r="C19259" s="446" t="s">
        <v>267</v>
      </c>
      <c r="D19259" s="447" t="n">
        <v>3.05</v>
      </c>
    </row>
    <row r="19260" s="399" customFormat="true" ht="15" hidden="false" customHeight="true" outlineLevel="0" collapsed="false">
      <c r="A19260" s="444" t="s">
        <v>23862</v>
      </c>
      <c r="B19260" s="445" t="s">
        <v>23863</v>
      </c>
      <c r="C19260" s="446" t="s">
        <v>11250</v>
      </c>
      <c r="D19260" s="447" t="n">
        <v>13388.3</v>
      </c>
    </row>
    <row r="19261" s="399" customFormat="true" ht="15" hidden="false" customHeight="true" outlineLevel="0" collapsed="false">
      <c r="A19261" s="444" t="s">
        <v>23864</v>
      </c>
      <c r="B19261" s="445" t="s">
        <v>23865</v>
      </c>
      <c r="C19261" s="446" t="s">
        <v>11250</v>
      </c>
      <c r="D19261" s="447" t="n">
        <v>7384.97</v>
      </c>
    </row>
    <row r="19262" s="399" customFormat="true" ht="15" hidden="false" customHeight="true" outlineLevel="0" collapsed="false">
      <c r="A19262" s="444" t="s">
        <v>23866</v>
      </c>
      <c r="B19262" s="445" t="s">
        <v>23867</v>
      </c>
      <c r="C19262" s="446" t="s">
        <v>11250</v>
      </c>
      <c r="D19262" s="447" t="n">
        <v>5269.64</v>
      </c>
    </row>
    <row r="19263" s="399" customFormat="true" ht="15" hidden="false" customHeight="true" outlineLevel="0" collapsed="false">
      <c r="A19263" s="444" t="s">
        <v>23868</v>
      </c>
      <c r="B19263" s="445" t="s">
        <v>23869</v>
      </c>
      <c r="C19263" s="446" t="s">
        <v>274</v>
      </c>
      <c r="D19263" s="447" t="n">
        <v>5.33</v>
      </c>
    </row>
    <row r="19264" s="399" customFormat="true" ht="15" hidden="false" customHeight="true" outlineLevel="0" collapsed="false">
      <c r="A19264" s="444" t="s">
        <v>23870</v>
      </c>
      <c r="B19264" s="445" t="s">
        <v>23871</v>
      </c>
      <c r="C19264" s="446" t="s">
        <v>274</v>
      </c>
      <c r="D19264" s="447" t="n">
        <v>37.76</v>
      </c>
    </row>
    <row r="19265" s="399" customFormat="true" ht="15" hidden="false" customHeight="true" outlineLevel="0" collapsed="false">
      <c r="A19265" s="444" t="s">
        <v>23872</v>
      </c>
      <c r="B19265" s="445" t="s">
        <v>23873</v>
      </c>
      <c r="C19265" s="446" t="s">
        <v>532</v>
      </c>
      <c r="D19265" s="447" t="n">
        <v>44.11</v>
      </c>
    </row>
    <row r="19266" s="399" customFormat="true" ht="15" hidden="false" customHeight="true" outlineLevel="0" collapsed="false">
      <c r="A19266" s="444" t="s">
        <v>23874</v>
      </c>
      <c r="B19266" s="445" t="s">
        <v>23875</v>
      </c>
      <c r="C19266" s="446" t="s">
        <v>274</v>
      </c>
      <c r="D19266" s="447" t="n">
        <v>38.85</v>
      </c>
    </row>
    <row r="19267" s="399" customFormat="true" ht="15" hidden="false" customHeight="true" outlineLevel="0" collapsed="false">
      <c r="A19267" s="444" t="s">
        <v>23876</v>
      </c>
      <c r="B19267" s="445" t="s">
        <v>23877</v>
      </c>
      <c r="C19267" s="446" t="s">
        <v>532</v>
      </c>
      <c r="D19267" s="447" t="n">
        <v>44.24</v>
      </c>
    </row>
    <row r="19268" s="399" customFormat="true" ht="15" hidden="false" customHeight="true" outlineLevel="0" collapsed="false">
      <c r="A19268" s="444" t="s">
        <v>23878</v>
      </c>
      <c r="B19268" s="445" t="s">
        <v>23879</v>
      </c>
      <c r="C19268" s="446" t="s">
        <v>274</v>
      </c>
      <c r="D19268" s="447" t="n">
        <v>6.67</v>
      </c>
    </row>
    <row r="19269" s="399" customFormat="true" ht="15" hidden="false" customHeight="true" outlineLevel="0" collapsed="false">
      <c r="A19269" s="444" t="s">
        <v>23880</v>
      </c>
      <c r="B19269" s="445" t="s">
        <v>23881</v>
      </c>
      <c r="C19269" s="446" t="s">
        <v>76</v>
      </c>
      <c r="D19269" s="447" t="n">
        <v>745.71</v>
      </c>
    </row>
    <row r="19270" s="399" customFormat="true" ht="15" hidden="false" customHeight="true" outlineLevel="0" collapsed="false">
      <c r="A19270" s="444" t="s">
        <v>23882</v>
      </c>
      <c r="B19270" s="445" t="s">
        <v>23883</v>
      </c>
      <c r="C19270" s="446" t="s">
        <v>274</v>
      </c>
      <c r="D19270" s="447" t="n">
        <v>7.84</v>
      </c>
    </row>
    <row r="19271" s="399" customFormat="true" ht="15" hidden="false" customHeight="true" outlineLevel="0" collapsed="false">
      <c r="A19271" s="444" t="s">
        <v>23884</v>
      </c>
      <c r="B19271" s="445" t="s">
        <v>23885</v>
      </c>
      <c r="C19271" s="446" t="s">
        <v>274</v>
      </c>
      <c r="D19271" s="447" t="n">
        <v>1</v>
      </c>
    </row>
    <row r="19272" s="399" customFormat="true" ht="15" hidden="false" customHeight="true" outlineLevel="0" collapsed="false">
      <c r="A19272" s="444" t="s">
        <v>23886</v>
      </c>
      <c r="B19272" s="445" t="s">
        <v>23887</v>
      </c>
      <c r="C19272" s="446" t="s">
        <v>267</v>
      </c>
      <c r="D19272" s="447" t="n">
        <v>27.73</v>
      </c>
    </row>
    <row r="19273" s="399" customFormat="true" ht="15" hidden="false" customHeight="true" outlineLevel="0" collapsed="false">
      <c r="A19273" s="444" t="s">
        <v>23888</v>
      </c>
      <c r="B19273" s="445" t="s">
        <v>23889</v>
      </c>
      <c r="C19273" s="446" t="s">
        <v>274</v>
      </c>
      <c r="D19273" s="447" t="n">
        <v>4.33</v>
      </c>
    </row>
    <row r="19274" s="399" customFormat="true" ht="15" hidden="false" customHeight="true" outlineLevel="0" collapsed="false">
      <c r="A19274" s="444" t="s">
        <v>23890</v>
      </c>
      <c r="B19274" s="445" t="s">
        <v>23891</v>
      </c>
      <c r="C19274" s="446" t="s">
        <v>76</v>
      </c>
      <c r="D19274" s="447" t="n">
        <v>412.67</v>
      </c>
    </row>
    <row r="19275" s="399" customFormat="true" ht="15" hidden="false" customHeight="true" outlineLevel="0" collapsed="false">
      <c r="A19275" s="444" t="s">
        <v>23892</v>
      </c>
      <c r="B19275" s="445" t="s">
        <v>23893</v>
      </c>
      <c r="C19275" s="446" t="s">
        <v>76</v>
      </c>
      <c r="D19275" s="447" t="n">
        <v>1075.79</v>
      </c>
    </row>
    <row r="19276" s="399" customFormat="true" ht="15" hidden="false" customHeight="true" outlineLevel="0" collapsed="false">
      <c r="A19276" s="444" t="s">
        <v>23894</v>
      </c>
      <c r="B19276" s="445" t="s">
        <v>23895</v>
      </c>
      <c r="C19276" s="446" t="s">
        <v>76</v>
      </c>
      <c r="D19276" s="447" t="n">
        <v>645.47</v>
      </c>
    </row>
    <row r="19277" s="399" customFormat="true" ht="15" hidden="false" customHeight="true" outlineLevel="0" collapsed="false">
      <c r="A19277" s="444" t="s">
        <v>23896</v>
      </c>
      <c r="B19277" s="445" t="s">
        <v>23897</v>
      </c>
      <c r="C19277" s="446" t="s">
        <v>76</v>
      </c>
      <c r="D19277" s="447" t="n">
        <v>241.19</v>
      </c>
    </row>
    <row r="19278" s="399" customFormat="true" ht="15" hidden="false" customHeight="true" outlineLevel="0" collapsed="false">
      <c r="A19278" s="444" t="s">
        <v>23898</v>
      </c>
      <c r="B19278" s="445" t="s">
        <v>23899</v>
      </c>
      <c r="C19278" s="446" t="s">
        <v>76</v>
      </c>
      <c r="D19278" s="447" t="n">
        <v>90.23</v>
      </c>
    </row>
    <row r="19279" s="399" customFormat="true" ht="15" hidden="false" customHeight="true" outlineLevel="0" collapsed="false">
      <c r="A19279" s="444" t="s">
        <v>23900</v>
      </c>
      <c r="B19279" s="445" t="s">
        <v>23901</v>
      </c>
      <c r="C19279" s="446" t="s">
        <v>267</v>
      </c>
      <c r="D19279" s="447" t="n">
        <v>390.59</v>
      </c>
    </row>
    <row r="19280" s="399" customFormat="true" ht="15" hidden="false" customHeight="true" outlineLevel="0" collapsed="false">
      <c r="A19280" s="444" t="s">
        <v>23902</v>
      </c>
      <c r="B19280" s="445" t="s">
        <v>23903</v>
      </c>
      <c r="C19280" s="446" t="s">
        <v>274</v>
      </c>
      <c r="D19280" s="447" t="n">
        <v>24.69</v>
      </c>
    </row>
    <row r="19281" s="399" customFormat="true" ht="15" hidden="false" customHeight="true" outlineLevel="0" collapsed="false">
      <c r="A19281" s="444" t="s">
        <v>23904</v>
      </c>
      <c r="B19281" s="445" t="s">
        <v>23905</v>
      </c>
      <c r="C19281" s="446" t="s">
        <v>267</v>
      </c>
      <c r="D19281" s="447" t="n">
        <v>43.49</v>
      </c>
    </row>
    <row r="19282" s="399" customFormat="true" ht="15" hidden="false" customHeight="true" outlineLevel="0" collapsed="false">
      <c r="A19282" s="444" t="s">
        <v>23906</v>
      </c>
      <c r="B19282" s="445" t="s">
        <v>23907</v>
      </c>
      <c r="C19282" s="446" t="s">
        <v>267</v>
      </c>
      <c r="D19282" s="447" t="n">
        <v>5.85</v>
      </c>
    </row>
    <row r="19283" s="399" customFormat="true" ht="15" hidden="false" customHeight="true" outlineLevel="0" collapsed="false">
      <c r="A19283" s="444" t="s">
        <v>23908</v>
      </c>
      <c r="B19283" s="445" t="s">
        <v>23909</v>
      </c>
      <c r="C19283" s="446" t="s">
        <v>267</v>
      </c>
      <c r="D19283" s="447" t="n">
        <v>15.67</v>
      </c>
    </row>
    <row r="19284" s="399" customFormat="true" ht="15" hidden="false" customHeight="true" outlineLevel="0" collapsed="false">
      <c r="A19284" s="444" t="s">
        <v>23910</v>
      </c>
      <c r="B19284" s="445" t="s">
        <v>23911</v>
      </c>
      <c r="C19284" s="446" t="s">
        <v>76</v>
      </c>
      <c r="D19284" s="447" t="n">
        <v>12.94</v>
      </c>
    </row>
    <row r="19285" s="399" customFormat="true" ht="15" hidden="false" customHeight="true" outlineLevel="0" collapsed="false">
      <c r="A19285" s="444" t="s">
        <v>23912</v>
      </c>
      <c r="B19285" s="445" t="s">
        <v>23913</v>
      </c>
      <c r="C19285" s="446" t="s">
        <v>353</v>
      </c>
      <c r="D19285" s="447" t="n">
        <v>544.73</v>
      </c>
    </row>
    <row r="19286" s="399" customFormat="true" ht="15" hidden="false" customHeight="true" outlineLevel="0" collapsed="false">
      <c r="A19286" s="444" t="s">
        <v>23914</v>
      </c>
      <c r="B19286" s="445" t="s">
        <v>23915</v>
      </c>
      <c r="C19286" s="446" t="s">
        <v>353</v>
      </c>
      <c r="D19286" s="447" t="n">
        <v>401.13</v>
      </c>
    </row>
    <row r="19287" s="399" customFormat="true" ht="15" hidden="false" customHeight="true" outlineLevel="0" collapsed="false">
      <c r="A19287" s="444" t="s">
        <v>23916</v>
      </c>
      <c r="B19287" s="445" t="s">
        <v>23917</v>
      </c>
      <c r="C19287" s="446" t="s">
        <v>76</v>
      </c>
      <c r="D19287" s="447" t="n">
        <v>67.71</v>
      </c>
    </row>
    <row r="19288" s="399" customFormat="true" ht="15" hidden="false" customHeight="true" outlineLevel="0" collapsed="false">
      <c r="A19288" s="444" t="s">
        <v>23918</v>
      </c>
      <c r="B19288" s="445" t="s">
        <v>23919</v>
      </c>
      <c r="C19288" s="446" t="s">
        <v>76</v>
      </c>
      <c r="D19288" s="447" t="n">
        <v>40.51</v>
      </c>
    </row>
    <row r="19289" s="399" customFormat="true" ht="15" hidden="false" customHeight="true" outlineLevel="0" collapsed="false">
      <c r="A19289" s="444" t="s">
        <v>23920</v>
      </c>
      <c r="B19289" s="445" t="s">
        <v>23921</v>
      </c>
      <c r="C19289" s="446" t="s">
        <v>76</v>
      </c>
      <c r="D19289" s="447" t="n">
        <v>7.64</v>
      </c>
    </row>
    <row r="19290" s="399" customFormat="true" ht="15" hidden="false" customHeight="true" outlineLevel="0" collapsed="false">
      <c r="A19290" s="444" t="s">
        <v>23922</v>
      </c>
      <c r="B19290" s="445" t="s">
        <v>23923</v>
      </c>
      <c r="C19290" s="446" t="s">
        <v>76</v>
      </c>
      <c r="D19290" s="447" t="n">
        <v>102.86</v>
      </c>
    </row>
    <row r="19291" s="399" customFormat="true" ht="15" hidden="false" customHeight="true" outlineLevel="0" collapsed="false">
      <c r="A19291" s="444" t="s">
        <v>23924</v>
      </c>
      <c r="B19291" s="445" t="s">
        <v>23925</v>
      </c>
      <c r="C19291" s="446" t="s">
        <v>76</v>
      </c>
      <c r="D19291" s="447" t="n">
        <v>37.08</v>
      </c>
    </row>
    <row r="19292" s="399" customFormat="true" ht="15" hidden="false" customHeight="true" outlineLevel="0" collapsed="false">
      <c r="A19292" s="444" t="s">
        <v>23926</v>
      </c>
      <c r="B19292" s="445" t="s">
        <v>23927</v>
      </c>
      <c r="C19292" s="446" t="s">
        <v>274</v>
      </c>
      <c r="D19292" s="447" t="n">
        <v>13.54</v>
      </c>
    </row>
    <row r="19293" s="399" customFormat="true" ht="15" hidden="false" customHeight="true" outlineLevel="0" collapsed="false">
      <c r="A19293" s="444" t="s">
        <v>23928</v>
      </c>
      <c r="B19293" s="445" t="s">
        <v>23929</v>
      </c>
      <c r="C19293" s="446" t="s">
        <v>267</v>
      </c>
      <c r="D19293" s="447" t="n">
        <v>23.3</v>
      </c>
    </row>
    <row r="19294" s="399" customFormat="true" ht="15" hidden="false" customHeight="true" outlineLevel="0" collapsed="false">
      <c r="A19294" s="444" t="s">
        <v>23930</v>
      </c>
      <c r="B19294" s="445" t="s">
        <v>23931</v>
      </c>
      <c r="C19294" s="446" t="s">
        <v>274</v>
      </c>
      <c r="D19294" s="447" t="n">
        <v>10.42</v>
      </c>
    </row>
    <row r="19295" s="399" customFormat="true" ht="15" hidden="false" customHeight="true" outlineLevel="0" collapsed="false">
      <c r="A19295" s="444" t="s">
        <v>23932</v>
      </c>
      <c r="B19295" s="445" t="s">
        <v>23933</v>
      </c>
      <c r="C19295" s="446" t="s">
        <v>274</v>
      </c>
      <c r="D19295" s="447" t="n">
        <v>6.18</v>
      </c>
    </row>
    <row r="19296" s="399" customFormat="true" ht="15" hidden="false" customHeight="true" outlineLevel="0" collapsed="false">
      <c r="A19296" s="444" t="s">
        <v>23934</v>
      </c>
      <c r="B19296" s="445" t="s">
        <v>23935</v>
      </c>
      <c r="C19296" s="446" t="s">
        <v>274</v>
      </c>
      <c r="D19296" s="447" t="n">
        <v>7.27</v>
      </c>
    </row>
    <row r="19297" s="399" customFormat="true" ht="15" hidden="false" customHeight="true" outlineLevel="0" collapsed="false">
      <c r="A19297" s="444" t="s">
        <v>23936</v>
      </c>
      <c r="B19297" s="445" t="s">
        <v>23937</v>
      </c>
      <c r="C19297" s="446" t="s">
        <v>274</v>
      </c>
      <c r="D19297" s="447" t="n">
        <v>14.85</v>
      </c>
    </row>
    <row r="19298" s="399" customFormat="true" ht="15" hidden="false" customHeight="true" outlineLevel="0" collapsed="false">
      <c r="A19298" s="444" t="s">
        <v>23938</v>
      </c>
      <c r="B19298" s="445" t="s">
        <v>23939</v>
      </c>
      <c r="C19298" s="446" t="s">
        <v>267</v>
      </c>
      <c r="D19298" s="447" t="n">
        <v>499.36</v>
      </c>
    </row>
    <row r="19299" s="399" customFormat="true" ht="15" hidden="false" customHeight="true" outlineLevel="0" collapsed="false">
      <c r="A19299" s="444" t="s">
        <v>23940</v>
      </c>
      <c r="B19299" s="445" t="s">
        <v>23941</v>
      </c>
      <c r="C19299" s="446" t="s">
        <v>267</v>
      </c>
      <c r="D19299" s="447" t="n">
        <v>163.4</v>
      </c>
    </row>
    <row r="19300" s="399" customFormat="true" ht="15" hidden="false" customHeight="true" outlineLevel="0" collapsed="false">
      <c r="A19300" s="444" t="s">
        <v>23942</v>
      </c>
      <c r="B19300" s="445" t="s">
        <v>23943</v>
      </c>
      <c r="C19300" s="446" t="s">
        <v>274</v>
      </c>
      <c r="D19300" s="447" t="n">
        <v>46.52</v>
      </c>
    </row>
    <row r="19301" s="399" customFormat="true" ht="15" hidden="false" customHeight="true" outlineLevel="0" collapsed="false">
      <c r="A19301" s="444" t="s">
        <v>23944</v>
      </c>
      <c r="B19301" s="445" t="s">
        <v>23945</v>
      </c>
      <c r="C19301" s="446" t="s">
        <v>274</v>
      </c>
      <c r="D19301" s="447" t="n">
        <v>9.64</v>
      </c>
    </row>
    <row r="19302" s="399" customFormat="true" ht="15" hidden="false" customHeight="true" outlineLevel="0" collapsed="false">
      <c r="A19302" s="444" t="s">
        <v>23946</v>
      </c>
      <c r="B19302" s="445" t="s">
        <v>23947</v>
      </c>
      <c r="C19302" s="446" t="s">
        <v>267</v>
      </c>
      <c r="D19302" s="447" t="n">
        <v>145.67</v>
      </c>
    </row>
    <row r="19303" s="399" customFormat="true" ht="15" hidden="false" customHeight="true" outlineLevel="0" collapsed="false">
      <c r="A19303" s="444" t="s">
        <v>23948</v>
      </c>
      <c r="B19303" s="445" t="s">
        <v>23949</v>
      </c>
      <c r="C19303" s="446" t="s">
        <v>267</v>
      </c>
      <c r="D19303" s="447" t="n">
        <v>133.09</v>
      </c>
    </row>
    <row r="19304" s="399" customFormat="true" ht="15" hidden="false" customHeight="true" outlineLevel="0" collapsed="false">
      <c r="A19304" s="444" t="s">
        <v>23950</v>
      </c>
      <c r="B19304" s="445" t="s">
        <v>23951</v>
      </c>
      <c r="C19304" s="446" t="s">
        <v>267</v>
      </c>
      <c r="D19304" s="447" t="n">
        <v>161.41</v>
      </c>
    </row>
    <row r="19305" s="399" customFormat="true" ht="15" hidden="false" customHeight="true" outlineLevel="0" collapsed="false">
      <c r="A19305" s="444" t="s">
        <v>23952</v>
      </c>
      <c r="B19305" s="445" t="s">
        <v>23953</v>
      </c>
      <c r="C19305" s="446" t="s">
        <v>267</v>
      </c>
      <c r="D19305" s="447" t="n">
        <v>349.69</v>
      </c>
    </row>
    <row r="19306" s="399" customFormat="true" ht="15" hidden="false" customHeight="true" outlineLevel="0" collapsed="false">
      <c r="A19306" s="444" t="s">
        <v>23954</v>
      </c>
      <c r="B19306" s="445" t="s">
        <v>23955</v>
      </c>
      <c r="C19306" s="446" t="s">
        <v>274</v>
      </c>
      <c r="D19306" s="447" t="n">
        <v>549.4</v>
      </c>
    </row>
    <row r="19307" s="399" customFormat="true" ht="15" hidden="false" customHeight="true" outlineLevel="0" collapsed="false">
      <c r="A19307" s="444" t="s">
        <v>23956</v>
      </c>
      <c r="B19307" s="445" t="s">
        <v>23957</v>
      </c>
      <c r="C19307" s="446" t="s">
        <v>274</v>
      </c>
      <c r="D19307" s="447" t="n">
        <v>696.46</v>
      </c>
    </row>
    <row r="19308" s="399" customFormat="true" ht="15" hidden="false" customHeight="true" outlineLevel="0" collapsed="false">
      <c r="A19308" s="444" t="s">
        <v>23958</v>
      </c>
      <c r="B19308" s="445" t="s">
        <v>23959</v>
      </c>
      <c r="C19308" s="446" t="s">
        <v>274</v>
      </c>
      <c r="D19308" s="447" t="n">
        <v>617.08</v>
      </c>
    </row>
    <row r="19309" s="399" customFormat="true" ht="15" hidden="false" customHeight="true" outlineLevel="0" collapsed="false">
      <c r="A19309" s="444" t="s">
        <v>23960</v>
      </c>
      <c r="B19309" s="445" t="s">
        <v>23961</v>
      </c>
      <c r="C19309" s="446" t="s">
        <v>76</v>
      </c>
      <c r="D19309" s="447" t="n">
        <v>1317.5</v>
      </c>
    </row>
    <row r="19310" s="399" customFormat="true" ht="15" hidden="false" customHeight="true" outlineLevel="0" collapsed="false">
      <c r="A19310" s="444" t="s">
        <v>23962</v>
      </c>
      <c r="B19310" s="445" t="s">
        <v>23963</v>
      </c>
      <c r="C19310" s="446" t="s">
        <v>267</v>
      </c>
      <c r="D19310" s="447" t="n">
        <v>2362.75</v>
      </c>
    </row>
    <row r="19311" s="399" customFormat="true" ht="15" hidden="false" customHeight="true" outlineLevel="0" collapsed="false">
      <c r="A19311" s="444" t="s">
        <v>23964</v>
      </c>
      <c r="B19311" s="445" t="s">
        <v>23965</v>
      </c>
      <c r="C19311" s="446" t="s">
        <v>274</v>
      </c>
      <c r="D19311" s="447" t="n">
        <v>3054.38</v>
      </c>
    </row>
    <row r="19312" s="399" customFormat="true" ht="15" hidden="false" customHeight="true" outlineLevel="0" collapsed="false">
      <c r="A19312" s="444" t="s">
        <v>23966</v>
      </c>
      <c r="B19312" s="445" t="s">
        <v>23967</v>
      </c>
      <c r="C19312" s="446" t="s">
        <v>267</v>
      </c>
      <c r="D19312" s="447" t="n">
        <v>2328.95</v>
      </c>
    </row>
    <row r="19313" s="399" customFormat="true" ht="15" hidden="false" customHeight="true" outlineLevel="0" collapsed="false">
      <c r="A19313" s="444" t="s">
        <v>23968</v>
      </c>
      <c r="B19313" s="445" t="s">
        <v>23969</v>
      </c>
      <c r="C19313" s="446" t="s">
        <v>267</v>
      </c>
      <c r="D19313" s="447" t="n">
        <v>3956.28</v>
      </c>
    </row>
    <row r="19314" s="399" customFormat="true" ht="15" hidden="false" customHeight="true" outlineLevel="0" collapsed="false">
      <c r="A19314" s="444" t="s">
        <v>23970</v>
      </c>
      <c r="B19314" s="445" t="s">
        <v>23971</v>
      </c>
      <c r="C19314" s="446" t="s">
        <v>267</v>
      </c>
      <c r="D19314" s="447" t="n">
        <v>5052.7</v>
      </c>
    </row>
    <row r="19315" s="399" customFormat="true" ht="15" hidden="false" customHeight="true" outlineLevel="0" collapsed="false">
      <c r="A19315" s="444" t="s">
        <v>23972</v>
      </c>
      <c r="B19315" s="445" t="s">
        <v>23973</v>
      </c>
      <c r="C19315" s="446" t="s">
        <v>267</v>
      </c>
      <c r="D19315" s="447" t="n">
        <v>135.84</v>
      </c>
    </row>
    <row r="19316" s="399" customFormat="true" ht="15" hidden="false" customHeight="true" outlineLevel="0" collapsed="false">
      <c r="A19316" s="444" t="s">
        <v>23974</v>
      </c>
      <c r="B19316" s="445" t="s">
        <v>23975</v>
      </c>
      <c r="C19316" s="446" t="s">
        <v>76</v>
      </c>
      <c r="D19316" s="447" t="n">
        <v>891.22</v>
      </c>
    </row>
    <row r="19317" s="399" customFormat="true" ht="15" hidden="false" customHeight="true" outlineLevel="0" collapsed="false">
      <c r="A19317" s="444" t="s">
        <v>23976</v>
      </c>
      <c r="B19317" s="445" t="s">
        <v>23977</v>
      </c>
      <c r="C19317" s="446" t="s">
        <v>9192</v>
      </c>
      <c r="D19317" s="447" t="n">
        <v>599.65</v>
      </c>
    </row>
    <row r="19318" s="399" customFormat="true" ht="15" hidden="false" customHeight="true" outlineLevel="0" collapsed="false">
      <c r="A19318" s="444" t="s">
        <v>23978</v>
      </c>
      <c r="B19318" s="445" t="s">
        <v>23979</v>
      </c>
      <c r="C19318" s="446" t="s">
        <v>9192</v>
      </c>
      <c r="D19318" s="447" t="n">
        <v>470.95</v>
      </c>
    </row>
    <row r="19319" s="399" customFormat="true" ht="15" hidden="false" customHeight="true" outlineLevel="0" collapsed="false">
      <c r="A19319" s="444" t="s">
        <v>23980</v>
      </c>
      <c r="B19319" s="445" t="s">
        <v>23981</v>
      </c>
      <c r="C19319" s="446" t="s">
        <v>76</v>
      </c>
      <c r="D19319" s="447" t="n">
        <v>58.74</v>
      </c>
    </row>
    <row r="19320" s="399" customFormat="true" ht="15" hidden="false" customHeight="true" outlineLevel="0" collapsed="false">
      <c r="A19320" s="444" t="s">
        <v>23982</v>
      </c>
      <c r="B19320" s="445" t="s">
        <v>23983</v>
      </c>
      <c r="C19320" s="446" t="s">
        <v>76</v>
      </c>
      <c r="D19320" s="447" t="n">
        <v>4.95</v>
      </c>
    </row>
    <row r="19321" s="399" customFormat="true" ht="15" hidden="false" customHeight="true" outlineLevel="0" collapsed="false">
      <c r="A19321" s="444" t="s">
        <v>23984</v>
      </c>
      <c r="B19321" s="445" t="s">
        <v>23985</v>
      </c>
      <c r="C19321" s="446" t="s">
        <v>532</v>
      </c>
      <c r="D19321" s="447" t="n">
        <v>13.67</v>
      </c>
    </row>
    <row r="19322" s="399" customFormat="true" ht="15" hidden="false" customHeight="true" outlineLevel="0" collapsed="false">
      <c r="A19322" s="444" t="s">
        <v>23986</v>
      </c>
      <c r="B19322" s="445" t="s">
        <v>23987</v>
      </c>
      <c r="C19322" s="446" t="s">
        <v>532</v>
      </c>
      <c r="D19322" s="447" t="n">
        <v>19.86</v>
      </c>
    </row>
    <row r="19323" s="399" customFormat="true" ht="15" hidden="false" customHeight="true" outlineLevel="0" collapsed="false">
      <c r="A19323" s="444" t="s">
        <v>23988</v>
      </c>
      <c r="B19323" s="445" t="s">
        <v>23989</v>
      </c>
      <c r="C19323" s="446" t="s">
        <v>532</v>
      </c>
      <c r="D19323" s="447" t="n">
        <v>21.16</v>
      </c>
    </row>
    <row r="19324" s="399" customFormat="true" ht="15" hidden="false" customHeight="true" outlineLevel="0" collapsed="false">
      <c r="A19324" s="444" t="s">
        <v>23990</v>
      </c>
      <c r="B19324" s="445" t="s">
        <v>23991</v>
      </c>
      <c r="C19324" s="446" t="s">
        <v>76</v>
      </c>
      <c r="D19324" s="447" t="n">
        <v>48.96</v>
      </c>
    </row>
    <row r="19325" s="399" customFormat="true" ht="15" hidden="false" customHeight="true" outlineLevel="0" collapsed="false">
      <c r="A19325" s="444" t="s">
        <v>23992</v>
      </c>
      <c r="B19325" s="445" t="s">
        <v>23993</v>
      </c>
      <c r="C19325" s="446" t="s">
        <v>76</v>
      </c>
      <c r="D19325" s="447" t="n">
        <v>56.39</v>
      </c>
    </row>
    <row r="19326" s="399" customFormat="true" ht="15" hidden="false" customHeight="true" outlineLevel="0" collapsed="false">
      <c r="A19326" s="444" t="s">
        <v>23994</v>
      </c>
      <c r="B19326" s="445" t="s">
        <v>23995</v>
      </c>
      <c r="C19326" s="446" t="s">
        <v>76</v>
      </c>
      <c r="D19326" s="447" t="n">
        <v>52.12</v>
      </c>
    </row>
    <row r="19327" s="399" customFormat="true" ht="15" hidden="false" customHeight="true" outlineLevel="0" collapsed="false">
      <c r="A19327" s="444" t="s">
        <v>23996</v>
      </c>
      <c r="B19327" s="445" t="s">
        <v>23997</v>
      </c>
      <c r="C19327" s="446" t="s">
        <v>274</v>
      </c>
      <c r="D19327" s="447" t="n">
        <v>4.22</v>
      </c>
    </row>
    <row r="19328" s="399" customFormat="true" ht="15" hidden="false" customHeight="true" outlineLevel="0" collapsed="false">
      <c r="A19328" s="444" t="s">
        <v>23998</v>
      </c>
      <c r="B19328" s="445" t="s">
        <v>23999</v>
      </c>
      <c r="C19328" s="446" t="s">
        <v>274</v>
      </c>
      <c r="D19328" s="447" t="n">
        <v>5.68</v>
      </c>
    </row>
    <row r="19329" s="399" customFormat="true" ht="15" hidden="false" customHeight="true" outlineLevel="0" collapsed="false">
      <c r="A19329" s="444" t="s">
        <v>24000</v>
      </c>
      <c r="B19329" s="445" t="s">
        <v>24001</v>
      </c>
      <c r="C19329" s="446" t="s">
        <v>76</v>
      </c>
      <c r="D19329" s="447" t="n">
        <v>180.9</v>
      </c>
    </row>
    <row r="19330" s="399" customFormat="true" ht="15" hidden="false" customHeight="true" outlineLevel="0" collapsed="false">
      <c r="A19330" s="444" t="s">
        <v>24002</v>
      </c>
      <c r="B19330" s="445" t="s">
        <v>24003</v>
      </c>
      <c r="C19330" s="446" t="s">
        <v>274</v>
      </c>
      <c r="D19330" s="447" t="n">
        <v>14.14</v>
      </c>
    </row>
    <row r="19331" s="399" customFormat="true" ht="15" hidden="false" customHeight="true" outlineLevel="0" collapsed="false">
      <c r="A19331" s="444" t="s">
        <v>24004</v>
      </c>
      <c r="B19331" s="445" t="s">
        <v>24005</v>
      </c>
      <c r="C19331" s="446" t="s">
        <v>274</v>
      </c>
      <c r="D19331" s="447" t="n">
        <v>16.26</v>
      </c>
    </row>
    <row r="19332" s="399" customFormat="true" ht="15" hidden="false" customHeight="true" outlineLevel="0" collapsed="false">
      <c r="A19332" s="444" t="s">
        <v>24006</v>
      </c>
      <c r="B19332" s="445" t="s">
        <v>24007</v>
      </c>
      <c r="C19332" s="446" t="s">
        <v>532</v>
      </c>
      <c r="D19332" s="447" t="n">
        <v>7</v>
      </c>
    </row>
    <row r="19333" s="399" customFormat="true" ht="15" hidden="false" customHeight="true" outlineLevel="0" collapsed="false">
      <c r="A19333" s="444" t="s">
        <v>24008</v>
      </c>
      <c r="B19333" s="445" t="s">
        <v>24009</v>
      </c>
      <c r="C19333" s="446" t="s">
        <v>532</v>
      </c>
      <c r="D19333" s="447" t="n">
        <v>4.36</v>
      </c>
    </row>
    <row r="19334" s="399" customFormat="true" ht="15" hidden="false" customHeight="true" outlineLevel="0" collapsed="false">
      <c r="A19334" s="444" t="s">
        <v>24010</v>
      </c>
      <c r="B19334" s="445" t="s">
        <v>24011</v>
      </c>
      <c r="C19334" s="446" t="s">
        <v>532</v>
      </c>
      <c r="D19334" s="447" t="n">
        <v>7.72</v>
      </c>
    </row>
    <row r="19335" s="399" customFormat="true" ht="15" hidden="false" customHeight="true" outlineLevel="0" collapsed="false">
      <c r="A19335" s="444" t="s">
        <v>24012</v>
      </c>
      <c r="B19335" s="445" t="s">
        <v>24013</v>
      </c>
      <c r="C19335" s="446" t="s">
        <v>231</v>
      </c>
      <c r="D19335" s="447" t="n">
        <v>21.67</v>
      </c>
    </row>
    <row r="19336" s="399" customFormat="true" ht="15" hidden="false" customHeight="true" outlineLevel="0" collapsed="false">
      <c r="A19336" s="444" t="s">
        <v>24014</v>
      </c>
      <c r="B19336" s="445" t="s">
        <v>24015</v>
      </c>
      <c r="C19336" s="446" t="s">
        <v>274</v>
      </c>
      <c r="D19336" s="447" t="n">
        <v>131.18</v>
      </c>
    </row>
    <row r="19337" s="399" customFormat="true" ht="15" hidden="false" customHeight="true" outlineLevel="0" collapsed="false">
      <c r="A19337" s="444" t="s">
        <v>24016</v>
      </c>
      <c r="B19337" s="445" t="s">
        <v>24017</v>
      </c>
      <c r="C19337" s="446" t="s">
        <v>267</v>
      </c>
      <c r="D19337" s="447" t="n">
        <v>863.66</v>
      </c>
    </row>
    <row r="19338" s="399" customFormat="true" ht="15" hidden="false" customHeight="true" outlineLevel="0" collapsed="false">
      <c r="A19338" s="444" t="s">
        <v>24018</v>
      </c>
      <c r="B19338" s="445" t="s">
        <v>24019</v>
      </c>
      <c r="C19338" s="446" t="s">
        <v>267</v>
      </c>
      <c r="D19338" s="447" t="n">
        <v>333.36</v>
      </c>
    </row>
    <row r="19339" s="399" customFormat="true" ht="15" hidden="false" customHeight="true" outlineLevel="0" collapsed="false">
      <c r="A19339" s="444" t="s">
        <v>24020</v>
      </c>
      <c r="B19339" s="445" t="s">
        <v>24021</v>
      </c>
      <c r="C19339" s="446" t="s">
        <v>76</v>
      </c>
      <c r="D19339" s="447" t="n">
        <v>370</v>
      </c>
    </row>
    <row r="19340" s="399" customFormat="true" ht="15" hidden="false" customHeight="true" outlineLevel="0" collapsed="false">
      <c r="A19340" s="444" t="s">
        <v>24022</v>
      </c>
      <c r="B19340" s="445" t="s">
        <v>24023</v>
      </c>
      <c r="C19340" s="446" t="s">
        <v>76</v>
      </c>
      <c r="D19340" s="447" t="n">
        <v>368.57</v>
      </c>
    </row>
    <row r="19341" s="399" customFormat="true" ht="15" hidden="false" customHeight="true" outlineLevel="0" collapsed="false">
      <c r="A19341" s="444" t="s">
        <v>24024</v>
      </c>
      <c r="B19341" s="445" t="s">
        <v>24025</v>
      </c>
      <c r="C19341" s="446" t="s">
        <v>76</v>
      </c>
      <c r="D19341" s="447" t="n">
        <v>535.59</v>
      </c>
    </row>
    <row r="19342" s="399" customFormat="true" ht="15" hidden="false" customHeight="true" outlineLevel="0" collapsed="false">
      <c r="A19342" s="444" t="s">
        <v>24026</v>
      </c>
      <c r="B19342" s="445" t="s">
        <v>24027</v>
      </c>
      <c r="C19342" s="446" t="s">
        <v>76</v>
      </c>
      <c r="D19342" s="447" t="n">
        <v>82.25</v>
      </c>
    </row>
    <row r="19343" s="399" customFormat="true" ht="15" hidden="false" customHeight="true" outlineLevel="0" collapsed="false">
      <c r="A19343" s="444" t="s">
        <v>24028</v>
      </c>
      <c r="B19343" s="445" t="s">
        <v>24029</v>
      </c>
      <c r="C19343" s="446" t="s">
        <v>267</v>
      </c>
      <c r="D19343" s="447" t="n">
        <v>952.67</v>
      </c>
    </row>
    <row r="19344" s="399" customFormat="true" ht="15" hidden="false" customHeight="true" outlineLevel="0" collapsed="false">
      <c r="A19344" s="444" t="s">
        <v>24030</v>
      </c>
      <c r="B19344" s="445" t="s">
        <v>24031</v>
      </c>
      <c r="C19344" s="446" t="s">
        <v>267</v>
      </c>
      <c r="D19344" s="447" t="n">
        <v>850.41</v>
      </c>
    </row>
    <row r="19345" s="399" customFormat="true" ht="15" hidden="false" customHeight="true" outlineLevel="0" collapsed="false">
      <c r="A19345" s="444" t="s">
        <v>24032</v>
      </c>
      <c r="B19345" s="445" t="s">
        <v>24033</v>
      </c>
      <c r="C19345" s="446" t="s">
        <v>267</v>
      </c>
      <c r="D19345" s="447" t="n">
        <v>1.41</v>
      </c>
    </row>
    <row r="19346" s="399" customFormat="true" ht="15" hidden="false" customHeight="true" outlineLevel="0" collapsed="false">
      <c r="A19346" s="444" t="s">
        <v>24034</v>
      </c>
      <c r="B19346" s="445" t="s">
        <v>24035</v>
      </c>
      <c r="C19346" s="446" t="s">
        <v>267</v>
      </c>
      <c r="D19346" s="447" t="n">
        <v>1.16</v>
      </c>
    </row>
    <row r="19347" s="399" customFormat="true" ht="15" hidden="false" customHeight="true" outlineLevel="0" collapsed="false">
      <c r="A19347" s="444" t="s">
        <v>24036</v>
      </c>
      <c r="B19347" s="445" t="s">
        <v>24037</v>
      </c>
      <c r="C19347" s="446" t="s">
        <v>76</v>
      </c>
      <c r="D19347" s="447" t="n">
        <v>60.58</v>
      </c>
    </row>
    <row r="19348" s="399" customFormat="true" ht="15" hidden="false" customHeight="true" outlineLevel="0" collapsed="false">
      <c r="A19348" s="444" t="s">
        <v>24038</v>
      </c>
      <c r="B19348" s="445" t="s">
        <v>24039</v>
      </c>
      <c r="C19348" s="446" t="s">
        <v>353</v>
      </c>
      <c r="D19348" s="447" t="n">
        <v>357.32</v>
      </c>
    </row>
    <row r="19349" s="399" customFormat="true" ht="15" hidden="false" customHeight="true" outlineLevel="0" collapsed="false">
      <c r="A19349" s="444" t="s">
        <v>24040</v>
      </c>
      <c r="B19349" s="445" t="s">
        <v>24041</v>
      </c>
      <c r="C19349" s="446" t="s">
        <v>353</v>
      </c>
      <c r="D19349" s="447" t="n">
        <v>1107.09</v>
      </c>
    </row>
    <row r="19350" s="399" customFormat="true" ht="15" hidden="false" customHeight="true" outlineLevel="0" collapsed="false">
      <c r="A19350" s="444" t="s">
        <v>24042</v>
      </c>
      <c r="B19350" s="445" t="s">
        <v>24043</v>
      </c>
      <c r="C19350" s="446" t="s">
        <v>76</v>
      </c>
      <c r="D19350" s="447" t="n">
        <v>30.79</v>
      </c>
    </row>
    <row r="19351" s="399" customFormat="true" ht="15" hidden="false" customHeight="true" outlineLevel="0" collapsed="false">
      <c r="A19351" s="444" t="s">
        <v>24044</v>
      </c>
      <c r="B19351" s="445" t="s">
        <v>24045</v>
      </c>
      <c r="C19351" s="446" t="s">
        <v>76</v>
      </c>
      <c r="D19351" s="447" t="n">
        <v>8.23</v>
      </c>
    </row>
    <row r="19352" s="399" customFormat="true" ht="15" hidden="false" customHeight="true" outlineLevel="0" collapsed="false">
      <c r="A19352" s="444" t="s">
        <v>24046</v>
      </c>
      <c r="B19352" s="445" t="s">
        <v>24047</v>
      </c>
      <c r="C19352" s="446" t="s">
        <v>76</v>
      </c>
      <c r="D19352" s="447" t="n">
        <v>25.07</v>
      </c>
    </row>
    <row r="19353" s="399" customFormat="true" ht="15" hidden="false" customHeight="true" outlineLevel="0" collapsed="false">
      <c r="A19353" s="444" t="s">
        <v>24048</v>
      </c>
      <c r="B19353" s="445" t="s">
        <v>24049</v>
      </c>
      <c r="C19353" s="446" t="s">
        <v>274</v>
      </c>
      <c r="D19353" s="447" t="n">
        <v>4.84</v>
      </c>
    </row>
    <row r="19354" s="399" customFormat="true" ht="15" hidden="false" customHeight="true" outlineLevel="0" collapsed="false">
      <c r="A19354" s="444" t="s">
        <v>24050</v>
      </c>
      <c r="B19354" s="445" t="s">
        <v>24051</v>
      </c>
      <c r="C19354" s="446" t="s">
        <v>274</v>
      </c>
      <c r="D19354" s="447" t="n">
        <v>6.83</v>
      </c>
    </row>
    <row r="19355" s="399" customFormat="true" ht="15" hidden="false" customHeight="true" outlineLevel="0" collapsed="false">
      <c r="A19355" s="444" t="s">
        <v>24052</v>
      </c>
      <c r="B19355" s="445" t="s">
        <v>24053</v>
      </c>
      <c r="C19355" s="446" t="s">
        <v>274</v>
      </c>
      <c r="D19355" s="447" t="n">
        <v>18.1</v>
      </c>
    </row>
    <row r="19356" s="399" customFormat="true" ht="15" hidden="false" customHeight="true" outlineLevel="0" collapsed="false">
      <c r="A19356" s="444" t="s">
        <v>24054</v>
      </c>
      <c r="B19356" s="445" t="s">
        <v>24055</v>
      </c>
      <c r="C19356" s="446" t="s">
        <v>274</v>
      </c>
      <c r="D19356" s="447" t="n">
        <v>21.36</v>
      </c>
    </row>
    <row r="19357" s="399" customFormat="true" ht="15" hidden="false" customHeight="true" outlineLevel="0" collapsed="false">
      <c r="A19357" s="444" t="s">
        <v>24056</v>
      </c>
      <c r="B19357" s="445" t="s">
        <v>24057</v>
      </c>
      <c r="C19357" s="446" t="s">
        <v>274</v>
      </c>
      <c r="D19357" s="447" t="n">
        <v>24.78</v>
      </c>
    </row>
    <row r="19358" s="399" customFormat="true" ht="15" hidden="false" customHeight="true" outlineLevel="0" collapsed="false">
      <c r="A19358" s="444" t="s">
        <v>24058</v>
      </c>
      <c r="B19358" s="445" t="s">
        <v>24059</v>
      </c>
      <c r="C19358" s="446" t="s">
        <v>274</v>
      </c>
      <c r="D19358" s="447" t="n">
        <v>29.74</v>
      </c>
    </row>
    <row r="19359" s="399" customFormat="true" ht="15" hidden="false" customHeight="true" outlineLevel="0" collapsed="false">
      <c r="A19359" s="444" t="s">
        <v>24060</v>
      </c>
      <c r="B19359" s="445" t="s">
        <v>24061</v>
      </c>
      <c r="C19359" s="446" t="s">
        <v>274</v>
      </c>
      <c r="D19359" s="447" t="n">
        <v>33.19</v>
      </c>
    </row>
    <row r="19360" s="399" customFormat="true" ht="15" hidden="false" customHeight="true" outlineLevel="0" collapsed="false">
      <c r="A19360" s="444" t="s">
        <v>24062</v>
      </c>
      <c r="B19360" s="445" t="s">
        <v>24063</v>
      </c>
      <c r="C19360" s="446" t="s">
        <v>274</v>
      </c>
      <c r="D19360" s="447" t="n">
        <v>42.81</v>
      </c>
    </row>
    <row r="19361" s="399" customFormat="true" ht="15" hidden="false" customHeight="true" outlineLevel="0" collapsed="false">
      <c r="A19361" s="444" t="s">
        <v>24064</v>
      </c>
      <c r="B19361" s="445" t="s">
        <v>24065</v>
      </c>
      <c r="C19361" s="446" t="s">
        <v>274</v>
      </c>
      <c r="D19361" s="447" t="n">
        <v>53.87</v>
      </c>
    </row>
    <row r="19362" s="399" customFormat="true" ht="15" hidden="false" customHeight="true" outlineLevel="0" collapsed="false">
      <c r="A19362" s="444" t="s">
        <v>24066</v>
      </c>
      <c r="B19362" s="445" t="s">
        <v>24067</v>
      </c>
      <c r="C19362" s="446" t="s">
        <v>274</v>
      </c>
      <c r="D19362" s="447" t="n">
        <v>58.4</v>
      </c>
    </row>
    <row r="19363" s="399" customFormat="true" ht="15" hidden="false" customHeight="true" outlineLevel="0" collapsed="false">
      <c r="A19363" s="444" t="s">
        <v>24068</v>
      </c>
      <c r="B19363" s="445" t="s">
        <v>24069</v>
      </c>
      <c r="C19363" s="446" t="s">
        <v>274</v>
      </c>
      <c r="D19363" s="447" t="n">
        <v>97.18</v>
      </c>
    </row>
    <row r="19364" s="399" customFormat="true" ht="15" hidden="false" customHeight="true" outlineLevel="0" collapsed="false">
      <c r="A19364" s="444" t="s">
        <v>24070</v>
      </c>
      <c r="B19364" s="445" t="s">
        <v>24071</v>
      </c>
      <c r="C19364" s="446" t="s">
        <v>274</v>
      </c>
      <c r="D19364" s="447" t="n">
        <v>113.24</v>
      </c>
    </row>
    <row r="19365" s="399" customFormat="true" ht="15" hidden="false" customHeight="true" outlineLevel="0" collapsed="false">
      <c r="A19365" s="444" t="s">
        <v>24072</v>
      </c>
      <c r="B19365" s="445" t="s">
        <v>24073</v>
      </c>
      <c r="C19365" s="446" t="s">
        <v>274</v>
      </c>
      <c r="D19365" s="447" t="n">
        <v>140.69</v>
      </c>
    </row>
    <row r="19366" s="399" customFormat="true" ht="15" hidden="false" customHeight="true" outlineLevel="0" collapsed="false">
      <c r="A19366" s="444" t="s">
        <v>24074</v>
      </c>
      <c r="B19366" s="445" t="s">
        <v>24075</v>
      </c>
      <c r="C19366" s="446" t="s">
        <v>76</v>
      </c>
      <c r="D19366" s="447" t="n">
        <v>77.16</v>
      </c>
    </row>
    <row r="19367" s="399" customFormat="true" ht="15" hidden="false" customHeight="true" outlineLevel="0" collapsed="false">
      <c r="A19367" s="444" t="s">
        <v>24076</v>
      </c>
      <c r="B19367" s="445" t="s">
        <v>24077</v>
      </c>
      <c r="C19367" s="446" t="s">
        <v>76</v>
      </c>
      <c r="D19367" s="447" t="n">
        <v>17.08</v>
      </c>
    </row>
    <row r="19368" s="399" customFormat="true" ht="15" hidden="false" customHeight="true" outlineLevel="0" collapsed="false">
      <c r="A19368" s="444" t="s">
        <v>24078</v>
      </c>
      <c r="B19368" s="445" t="s">
        <v>24079</v>
      </c>
      <c r="C19368" s="446" t="s">
        <v>18019</v>
      </c>
      <c r="D19368" s="447" t="n">
        <v>195.66</v>
      </c>
    </row>
    <row r="19369" s="399" customFormat="true" ht="15" hidden="false" customHeight="true" outlineLevel="0" collapsed="false">
      <c r="A19369" s="444" t="s">
        <v>24080</v>
      </c>
      <c r="B19369" s="445" t="s">
        <v>24081</v>
      </c>
      <c r="C19369" s="446" t="s">
        <v>23381</v>
      </c>
      <c r="D19369" s="447" t="n">
        <v>47.37</v>
      </c>
    </row>
    <row r="19370" s="399" customFormat="true" ht="15" hidden="false" customHeight="true" outlineLevel="0" collapsed="false">
      <c r="A19370" s="444" t="s">
        <v>24082</v>
      </c>
      <c r="B19370" s="445" t="s">
        <v>24083</v>
      </c>
      <c r="C19370" s="446" t="s">
        <v>76</v>
      </c>
      <c r="D19370" s="447" t="n">
        <v>43.62</v>
      </c>
    </row>
    <row r="19371" s="399" customFormat="true" ht="15" hidden="false" customHeight="true" outlineLevel="0" collapsed="false">
      <c r="A19371" s="444" t="s">
        <v>24084</v>
      </c>
      <c r="B19371" s="445" t="s">
        <v>24085</v>
      </c>
      <c r="C19371" s="446" t="s">
        <v>274</v>
      </c>
      <c r="D19371" s="447" t="n">
        <v>224.8</v>
      </c>
    </row>
    <row r="19372" s="399" customFormat="true" ht="15" hidden="false" customHeight="true" outlineLevel="0" collapsed="false">
      <c r="A19372" s="444" t="s">
        <v>24086</v>
      </c>
      <c r="B19372" s="445" t="s">
        <v>24087</v>
      </c>
      <c r="C19372" s="446" t="s">
        <v>274</v>
      </c>
      <c r="D19372" s="447" t="n">
        <v>268.7</v>
      </c>
    </row>
    <row r="19373" s="399" customFormat="true" ht="15" hidden="false" customHeight="true" outlineLevel="0" collapsed="false">
      <c r="A19373" s="444" t="s">
        <v>24088</v>
      </c>
      <c r="B19373" s="445" t="s">
        <v>24089</v>
      </c>
      <c r="C19373" s="446" t="s">
        <v>274</v>
      </c>
      <c r="D19373" s="447" t="n">
        <v>105.49</v>
      </c>
    </row>
    <row r="19374" s="399" customFormat="true" ht="15" hidden="false" customHeight="true" outlineLevel="0" collapsed="false">
      <c r="A19374" s="444" t="s">
        <v>24090</v>
      </c>
      <c r="B19374" s="445" t="s">
        <v>24091</v>
      </c>
      <c r="C19374" s="446" t="s">
        <v>274</v>
      </c>
      <c r="D19374" s="447" t="n">
        <v>100.2</v>
      </c>
    </row>
    <row r="19375" s="399" customFormat="true" ht="15" hidden="false" customHeight="true" outlineLevel="0" collapsed="false">
      <c r="A19375" s="444" t="s">
        <v>24092</v>
      </c>
      <c r="B19375" s="445" t="s">
        <v>24093</v>
      </c>
      <c r="C19375" s="446" t="s">
        <v>23381</v>
      </c>
      <c r="D19375" s="447" t="n">
        <v>48.36</v>
      </c>
    </row>
    <row r="19376" s="399" customFormat="true" ht="15" hidden="false" customHeight="true" outlineLevel="0" collapsed="false">
      <c r="A19376" s="444" t="s">
        <v>24094</v>
      </c>
      <c r="B19376" s="445" t="s">
        <v>24095</v>
      </c>
      <c r="C19376" s="446" t="s">
        <v>274</v>
      </c>
      <c r="D19376" s="447" t="n">
        <v>11</v>
      </c>
    </row>
    <row r="19377" s="399" customFormat="true" ht="15" hidden="false" customHeight="true" outlineLevel="0" collapsed="false">
      <c r="A19377" s="444" t="s">
        <v>24096</v>
      </c>
      <c r="B19377" s="445" t="s">
        <v>24097</v>
      </c>
      <c r="C19377" s="446" t="s">
        <v>274</v>
      </c>
      <c r="D19377" s="447" t="n">
        <v>174.57</v>
      </c>
    </row>
    <row r="19378" s="399" customFormat="true" ht="15" hidden="false" customHeight="true" outlineLevel="0" collapsed="false">
      <c r="A19378" s="444" t="s">
        <v>24098</v>
      </c>
      <c r="B19378" s="445" t="s">
        <v>24099</v>
      </c>
      <c r="C19378" s="446" t="s">
        <v>274</v>
      </c>
      <c r="D19378" s="447" t="n">
        <v>399.7</v>
      </c>
    </row>
    <row r="19379" s="399" customFormat="true" ht="15" hidden="false" customHeight="true" outlineLevel="0" collapsed="false">
      <c r="A19379" s="444" t="s">
        <v>24100</v>
      </c>
      <c r="B19379" s="445" t="s">
        <v>24101</v>
      </c>
      <c r="C19379" s="446" t="s">
        <v>274</v>
      </c>
      <c r="D19379" s="447" t="n">
        <v>874.24</v>
      </c>
    </row>
    <row r="19380" s="399" customFormat="true" ht="15" hidden="false" customHeight="true" outlineLevel="0" collapsed="false">
      <c r="A19380" s="444" t="s">
        <v>24102</v>
      </c>
      <c r="B19380" s="445" t="s">
        <v>24103</v>
      </c>
      <c r="C19380" s="446" t="s">
        <v>274</v>
      </c>
      <c r="D19380" s="447" t="n">
        <v>1215.84</v>
      </c>
    </row>
    <row r="19381" s="399" customFormat="true" ht="15" hidden="false" customHeight="true" outlineLevel="0" collapsed="false">
      <c r="A19381" s="444" t="s">
        <v>24104</v>
      </c>
      <c r="B19381" s="445" t="s">
        <v>24105</v>
      </c>
      <c r="C19381" s="446" t="s">
        <v>274</v>
      </c>
      <c r="D19381" s="447" t="n">
        <v>48.69</v>
      </c>
    </row>
    <row r="19382" s="399" customFormat="true" ht="15" hidden="false" customHeight="true" outlineLevel="0" collapsed="false">
      <c r="A19382" s="444" t="s">
        <v>24106</v>
      </c>
      <c r="B19382" s="445" t="s">
        <v>24107</v>
      </c>
      <c r="C19382" s="446" t="s">
        <v>274</v>
      </c>
      <c r="D19382" s="447" t="n">
        <v>97.05</v>
      </c>
    </row>
    <row r="19383" s="399" customFormat="true" ht="15" hidden="false" customHeight="true" outlineLevel="0" collapsed="false">
      <c r="A19383" s="444" t="s">
        <v>24108</v>
      </c>
      <c r="B19383" s="445" t="s">
        <v>24109</v>
      </c>
      <c r="C19383" s="446" t="s">
        <v>274</v>
      </c>
      <c r="D19383" s="447" t="n">
        <v>76.59</v>
      </c>
    </row>
    <row r="19384" s="399" customFormat="true" ht="15" hidden="false" customHeight="true" outlineLevel="0" collapsed="false">
      <c r="A19384" s="444" t="s">
        <v>24110</v>
      </c>
      <c r="B19384" s="445" t="s">
        <v>24111</v>
      </c>
      <c r="C19384" s="446" t="s">
        <v>274</v>
      </c>
      <c r="D19384" s="447" t="n">
        <v>0.46</v>
      </c>
    </row>
    <row r="19385" s="399" customFormat="true" ht="15" hidden="false" customHeight="true" outlineLevel="0" collapsed="false">
      <c r="A19385" s="444" t="s">
        <v>24112</v>
      </c>
      <c r="B19385" s="445" t="s">
        <v>24113</v>
      </c>
      <c r="C19385" s="446" t="s">
        <v>274</v>
      </c>
      <c r="D19385" s="447" t="n">
        <v>0.55</v>
      </c>
    </row>
    <row r="19386" s="399" customFormat="true" ht="15" hidden="false" customHeight="true" outlineLevel="0" collapsed="false">
      <c r="A19386" s="444" t="s">
        <v>24114</v>
      </c>
      <c r="B19386" s="445" t="s">
        <v>24115</v>
      </c>
      <c r="C19386" s="446" t="s">
        <v>76</v>
      </c>
      <c r="D19386" s="447" t="n">
        <v>17.98</v>
      </c>
    </row>
    <row r="19387" s="399" customFormat="true" ht="15" hidden="false" customHeight="true" outlineLevel="0" collapsed="false">
      <c r="A19387" s="444" t="s">
        <v>24116</v>
      </c>
      <c r="B19387" s="445" t="s">
        <v>24117</v>
      </c>
      <c r="C19387" s="446" t="s">
        <v>76</v>
      </c>
      <c r="D19387" s="447" t="n">
        <v>9.17</v>
      </c>
    </row>
    <row r="19388" s="399" customFormat="true" ht="15" hidden="false" customHeight="true" outlineLevel="0" collapsed="false">
      <c r="A19388" s="444" t="s">
        <v>24118</v>
      </c>
      <c r="B19388" s="445" t="s">
        <v>24119</v>
      </c>
      <c r="C19388" s="446" t="s">
        <v>76</v>
      </c>
      <c r="D19388" s="447" t="n">
        <v>6.69</v>
      </c>
    </row>
    <row r="19389" s="399" customFormat="true" ht="15" hidden="false" customHeight="true" outlineLevel="0" collapsed="false">
      <c r="A19389" s="444" t="s">
        <v>24120</v>
      </c>
      <c r="B19389" s="445" t="s">
        <v>24121</v>
      </c>
      <c r="C19389" s="446" t="s">
        <v>76</v>
      </c>
      <c r="D19389" s="447" t="n">
        <v>7.53</v>
      </c>
    </row>
    <row r="19390" s="399" customFormat="true" ht="15" hidden="false" customHeight="true" outlineLevel="0" collapsed="false">
      <c r="A19390" s="444" t="s">
        <v>24122</v>
      </c>
      <c r="B19390" s="445" t="s">
        <v>24123</v>
      </c>
      <c r="C19390" s="446" t="s">
        <v>76</v>
      </c>
      <c r="D19390" s="447" t="n">
        <v>76.94</v>
      </c>
    </row>
    <row r="19391" s="399" customFormat="true" ht="15" hidden="false" customHeight="true" outlineLevel="0" collapsed="false">
      <c r="A19391" s="444" t="s">
        <v>24124</v>
      </c>
      <c r="B19391" s="445" t="s">
        <v>24125</v>
      </c>
      <c r="C19391" s="446" t="s">
        <v>76</v>
      </c>
      <c r="D19391" s="447" t="n">
        <v>11.27</v>
      </c>
    </row>
    <row r="19392" s="399" customFormat="true" ht="15" hidden="false" customHeight="true" outlineLevel="0" collapsed="false">
      <c r="A19392" s="444" t="s">
        <v>24126</v>
      </c>
      <c r="B19392" s="445" t="s">
        <v>24127</v>
      </c>
      <c r="C19392" s="446" t="s">
        <v>76</v>
      </c>
      <c r="D19392" s="447" t="n">
        <v>158.79</v>
      </c>
    </row>
    <row r="19393" s="399" customFormat="true" ht="15" hidden="false" customHeight="true" outlineLevel="0" collapsed="false">
      <c r="A19393" s="444" t="s">
        <v>24128</v>
      </c>
      <c r="B19393" s="445" t="s">
        <v>24129</v>
      </c>
      <c r="C19393" s="446" t="s">
        <v>76</v>
      </c>
      <c r="D19393" s="447" t="n">
        <v>45.83</v>
      </c>
    </row>
    <row r="19394" s="399" customFormat="true" ht="15" hidden="false" customHeight="true" outlineLevel="0" collapsed="false">
      <c r="A19394" s="444" t="s">
        <v>24130</v>
      </c>
      <c r="B19394" s="445" t="s">
        <v>24131</v>
      </c>
      <c r="C19394" s="446" t="s">
        <v>267</v>
      </c>
      <c r="D19394" s="447" t="n">
        <v>76.28</v>
      </c>
    </row>
    <row r="19395" s="399" customFormat="true" ht="15" hidden="false" customHeight="true" outlineLevel="0" collapsed="false">
      <c r="A19395" s="444" t="s">
        <v>24132</v>
      </c>
      <c r="B19395" s="445" t="s">
        <v>24133</v>
      </c>
      <c r="C19395" s="446" t="s">
        <v>274</v>
      </c>
      <c r="D19395" s="447" t="n">
        <v>3.76</v>
      </c>
    </row>
    <row r="19396" s="399" customFormat="true" ht="15" hidden="false" customHeight="true" outlineLevel="0" collapsed="false">
      <c r="A19396" s="444" t="s">
        <v>24134</v>
      </c>
      <c r="B19396" s="445" t="s">
        <v>24135</v>
      </c>
      <c r="C19396" s="446" t="s">
        <v>231</v>
      </c>
      <c r="D19396" s="447" t="n">
        <v>12.4</v>
      </c>
    </row>
    <row r="19397" s="399" customFormat="true" ht="15" hidden="false" customHeight="true" outlineLevel="0" collapsed="false">
      <c r="A19397" s="444" t="s">
        <v>24136</v>
      </c>
      <c r="B19397" s="445" t="s">
        <v>24137</v>
      </c>
      <c r="C19397" s="446" t="s">
        <v>532</v>
      </c>
      <c r="D19397" s="447" t="n">
        <v>5.42</v>
      </c>
    </row>
    <row r="19398" s="399" customFormat="true" ht="15" hidden="false" customHeight="true" outlineLevel="0" collapsed="false">
      <c r="A19398" s="444" t="s">
        <v>24138</v>
      </c>
      <c r="B19398" s="445" t="s">
        <v>24139</v>
      </c>
      <c r="C19398" s="446" t="s">
        <v>76</v>
      </c>
      <c r="D19398" s="447" t="n">
        <v>27.09</v>
      </c>
    </row>
    <row r="19399" s="399" customFormat="true" ht="15" hidden="false" customHeight="true" outlineLevel="0" collapsed="false">
      <c r="A19399" s="444" t="s">
        <v>24140</v>
      </c>
      <c r="B19399" s="445" t="s">
        <v>24141</v>
      </c>
      <c r="C19399" s="446" t="s">
        <v>231</v>
      </c>
      <c r="D19399" s="447" t="n">
        <v>14.1</v>
      </c>
    </row>
    <row r="19400" s="399" customFormat="true" ht="15" hidden="false" customHeight="true" outlineLevel="0" collapsed="false">
      <c r="A19400" s="444" t="s">
        <v>24142</v>
      </c>
      <c r="B19400" s="445" t="s">
        <v>24143</v>
      </c>
      <c r="C19400" s="446" t="s">
        <v>23381</v>
      </c>
      <c r="D19400" s="447" t="n">
        <v>37.01</v>
      </c>
    </row>
    <row r="19401" s="399" customFormat="true" ht="15" hidden="false" customHeight="true" outlineLevel="0" collapsed="false">
      <c r="A19401" s="444" t="s">
        <v>24144</v>
      </c>
      <c r="B19401" s="445" t="s">
        <v>24145</v>
      </c>
      <c r="C19401" s="446" t="s">
        <v>231</v>
      </c>
      <c r="D19401" s="447" t="n">
        <v>140.43</v>
      </c>
    </row>
    <row r="19402" s="399" customFormat="true" ht="15" hidden="false" customHeight="true" outlineLevel="0" collapsed="false">
      <c r="A19402" s="444" t="s">
        <v>24146</v>
      </c>
      <c r="B19402" s="445" t="s">
        <v>24147</v>
      </c>
      <c r="C19402" s="446" t="s">
        <v>76</v>
      </c>
      <c r="D19402" s="447" t="n">
        <v>2.31</v>
      </c>
    </row>
    <row r="19403" s="399" customFormat="true" ht="15" hidden="false" customHeight="true" outlineLevel="0" collapsed="false">
      <c r="A19403" s="444" t="s">
        <v>24148</v>
      </c>
      <c r="B19403" s="445" t="s">
        <v>24149</v>
      </c>
      <c r="C19403" s="446" t="s">
        <v>76</v>
      </c>
      <c r="D19403" s="447" t="n">
        <v>51.07</v>
      </c>
    </row>
    <row r="19404" s="399" customFormat="true" ht="15" hidden="false" customHeight="true" outlineLevel="0" collapsed="false">
      <c r="A19404" s="444" t="s">
        <v>24150</v>
      </c>
      <c r="B19404" s="445" t="s">
        <v>24151</v>
      </c>
      <c r="C19404" s="446" t="s">
        <v>267</v>
      </c>
      <c r="D19404" s="447" t="n">
        <v>60.65</v>
      </c>
    </row>
    <row r="19405" s="399" customFormat="true" ht="15" hidden="false" customHeight="true" outlineLevel="0" collapsed="false">
      <c r="A19405" s="444" t="s">
        <v>24152</v>
      </c>
      <c r="B19405" s="445" t="s">
        <v>24153</v>
      </c>
      <c r="C19405" s="446" t="s">
        <v>76</v>
      </c>
      <c r="D19405" s="447" t="n">
        <v>128.85</v>
      </c>
    </row>
    <row r="19406" s="399" customFormat="true" ht="15" hidden="false" customHeight="true" outlineLevel="0" collapsed="false">
      <c r="A19406" s="444" t="s">
        <v>24154</v>
      </c>
      <c r="B19406" s="445" t="s">
        <v>24155</v>
      </c>
      <c r="C19406" s="446" t="s">
        <v>274</v>
      </c>
      <c r="D19406" s="447" t="n">
        <v>54.41</v>
      </c>
    </row>
    <row r="19407" s="399" customFormat="true" ht="15" hidden="false" customHeight="true" outlineLevel="0" collapsed="false">
      <c r="A19407" s="444" t="s">
        <v>24156</v>
      </c>
      <c r="B19407" s="445" t="s">
        <v>24157</v>
      </c>
      <c r="C19407" s="446" t="s">
        <v>267</v>
      </c>
      <c r="D19407" s="447" t="n">
        <v>65.55</v>
      </c>
    </row>
    <row r="19408" s="399" customFormat="true" ht="15" hidden="false" customHeight="true" outlineLevel="0" collapsed="false">
      <c r="A19408" s="444" t="s">
        <v>24158</v>
      </c>
      <c r="B19408" s="445" t="s">
        <v>24159</v>
      </c>
      <c r="C19408" s="446" t="s">
        <v>76</v>
      </c>
      <c r="D19408" s="447" t="n">
        <v>32.26</v>
      </c>
    </row>
    <row r="19409" s="399" customFormat="true" ht="15" hidden="false" customHeight="true" outlineLevel="0" collapsed="false">
      <c r="A19409" s="444" t="s">
        <v>24160</v>
      </c>
      <c r="B19409" s="445" t="s">
        <v>24161</v>
      </c>
      <c r="C19409" s="446" t="s">
        <v>267</v>
      </c>
      <c r="D19409" s="447" t="n">
        <v>39.92</v>
      </c>
    </row>
    <row r="19410" s="399" customFormat="true" ht="15" hidden="false" customHeight="true" outlineLevel="0" collapsed="false">
      <c r="A19410" s="444" t="s">
        <v>24162</v>
      </c>
      <c r="B19410" s="445" t="s">
        <v>24163</v>
      </c>
      <c r="C19410" s="446" t="s">
        <v>76</v>
      </c>
      <c r="D19410" s="447" t="n">
        <v>139.52</v>
      </c>
    </row>
    <row r="19411" s="399" customFormat="true" ht="15" hidden="false" customHeight="true" outlineLevel="0" collapsed="false">
      <c r="A19411" s="444" t="s">
        <v>24164</v>
      </c>
      <c r="B19411" s="445" t="s">
        <v>24165</v>
      </c>
      <c r="C19411" s="446" t="s">
        <v>267</v>
      </c>
      <c r="D19411" s="447" t="n">
        <v>65.73</v>
      </c>
    </row>
    <row r="19412" s="399" customFormat="true" ht="15" hidden="false" customHeight="true" outlineLevel="0" collapsed="false">
      <c r="A19412" s="444" t="s">
        <v>24166</v>
      </c>
      <c r="B19412" s="445" t="s">
        <v>24167</v>
      </c>
      <c r="C19412" s="446" t="s">
        <v>267</v>
      </c>
      <c r="D19412" s="447" t="n">
        <v>99.68</v>
      </c>
    </row>
    <row r="19413" s="399" customFormat="true" ht="15" hidden="false" customHeight="true" outlineLevel="0" collapsed="false">
      <c r="A19413" s="444" t="s">
        <v>24168</v>
      </c>
      <c r="B19413" s="445" t="s">
        <v>24169</v>
      </c>
      <c r="C19413" s="446" t="s">
        <v>267</v>
      </c>
      <c r="D19413" s="447" t="n">
        <v>60.32</v>
      </c>
    </row>
    <row r="19414" s="399" customFormat="true" ht="15" hidden="false" customHeight="true" outlineLevel="0" collapsed="false">
      <c r="A19414" s="444" t="s">
        <v>24170</v>
      </c>
      <c r="B19414" s="445" t="s">
        <v>24171</v>
      </c>
      <c r="C19414" s="446" t="s">
        <v>76</v>
      </c>
      <c r="D19414" s="447" t="n">
        <v>62.03</v>
      </c>
    </row>
    <row r="19415" s="399" customFormat="true" ht="15" hidden="false" customHeight="true" outlineLevel="0" collapsed="false">
      <c r="A19415" s="444" t="s">
        <v>24172</v>
      </c>
      <c r="B19415" s="445" t="s">
        <v>24173</v>
      </c>
      <c r="C19415" s="446" t="s">
        <v>274</v>
      </c>
      <c r="D19415" s="447" t="n">
        <v>49.93</v>
      </c>
    </row>
    <row r="19416" s="399" customFormat="true" ht="15" hidden="false" customHeight="true" outlineLevel="0" collapsed="false">
      <c r="A19416" s="444" t="s">
        <v>24174</v>
      </c>
      <c r="B19416" s="445" t="s">
        <v>24175</v>
      </c>
      <c r="C19416" s="446" t="s">
        <v>274</v>
      </c>
      <c r="D19416" s="447" t="n">
        <v>53.56</v>
      </c>
    </row>
    <row r="19417" s="399" customFormat="true" ht="15" hidden="false" customHeight="true" outlineLevel="0" collapsed="false">
      <c r="A19417" s="444" t="s">
        <v>24176</v>
      </c>
      <c r="B19417" s="445" t="s">
        <v>24177</v>
      </c>
      <c r="C19417" s="446" t="s">
        <v>76</v>
      </c>
      <c r="D19417" s="447" t="n">
        <v>105.74</v>
      </c>
    </row>
    <row r="19418" s="399" customFormat="true" ht="15" hidden="false" customHeight="true" outlineLevel="0" collapsed="false">
      <c r="A19418" s="444" t="s">
        <v>24178</v>
      </c>
      <c r="B19418" s="445" t="s">
        <v>24179</v>
      </c>
      <c r="C19418" s="446" t="s">
        <v>76</v>
      </c>
      <c r="D19418" s="447" t="n">
        <v>119.83</v>
      </c>
    </row>
    <row r="19419" s="399" customFormat="true" ht="15" hidden="false" customHeight="true" outlineLevel="0" collapsed="false">
      <c r="A19419" s="444" t="s">
        <v>24180</v>
      </c>
      <c r="B19419" s="445" t="s">
        <v>24181</v>
      </c>
      <c r="C19419" s="446" t="s">
        <v>76</v>
      </c>
      <c r="D19419" s="447" t="n">
        <v>132.41</v>
      </c>
    </row>
    <row r="19420" s="399" customFormat="true" ht="15" hidden="false" customHeight="true" outlineLevel="0" collapsed="false">
      <c r="A19420" s="444" t="s">
        <v>24182</v>
      </c>
      <c r="B19420" s="445" t="s">
        <v>24183</v>
      </c>
      <c r="C19420" s="446" t="s">
        <v>76</v>
      </c>
      <c r="D19420" s="447" t="n">
        <v>64.39</v>
      </c>
    </row>
    <row r="19421" s="399" customFormat="true" ht="15" hidden="false" customHeight="true" outlineLevel="0" collapsed="false">
      <c r="A19421" s="444" t="s">
        <v>24184</v>
      </c>
      <c r="B19421" s="445" t="s">
        <v>24185</v>
      </c>
      <c r="C19421" s="446" t="s">
        <v>76</v>
      </c>
      <c r="D19421" s="447" t="n">
        <v>125.12</v>
      </c>
    </row>
    <row r="19422" s="399" customFormat="true" ht="15" hidden="false" customHeight="true" outlineLevel="0" collapsed="false">
      <c r="A19422" s="444" t="s">
        <v>24186</v>
      </c>
      <c r="B19422" s="445" t="s">
        <v>24187</v>
      </c>
      <c r="C19422" s="446" t="s">
        <v>274</v>
      </c>
      <c r="D19422" s="447" t="n">
        <v>33.9</v>
      </c>
    </row>
    <row r="19423" s="399" customFormat="true" ht="15" hidden="false" customHeight="true" outlineLevel="0" collapsed="false">
      <c r="A19423" s="444" t="s">
        <v>24188</v>
      </c>
      <c r="B19423" s="445" t="s">
        <v>24189</v>
      </c>
      <c r="C19423" s="446" t="s">
        <v>274</v>
      </c>
      <c r="D19423" s="447" t="n">
        <v>51.04</v>
      </c>
    </row>
    <row r="19424" s="399" customFormat="true" ht="15" hidden="false" customHeight="true" outlineLevel="0" collapsed="false">
      <c r="A19424" s="444" t="s">
        <v>24190</v>
      </c>
      <c r="B19424" s="445" t="s">
        <v>24191</v>
      </c>
      <c r="C19424" s="446" t="s">
        <v>274</v>
      </c>
      <c r="D19424" s="447" t="n">
        <v>46.51</v>
      </c>
    </row>
    <row r="19425" s="399" customFormat="true" ht="15" hidden="false" customHeight="true" outlineLevel="0" collapsed="false">
      <c r="A19425" s="444" t="s">
        <v>24192</v>
      </c>
      <c r="B19425" s="445" t="s">
        <v>24193</v>
      </c>
      <c r="C19425" s="446" t="s">
        <v>274</v>
      </c>
      <c r="D19425" s="447" t="n">
        <v>70.8</v>
      </c>
    </row>
    <row r="19426" s="399" customFormat="true" ht="15" hidden="false" customHeight="true" outlineLevel="0" collapsed="false">
      <c r="A19426" s="444" t="s">
        <v>24194</v>
      </c>
      <c r="B19426" s="445" t="s">
        <v>24195</v>
      </c>
      <c r="C19426" s="446" t="s">
        <v>274</v>
      </c>
      <c r="D19426" s="447" t="n">
        <v>129.16</v>
      </c>
    </row>
    <row r="19427" s="399" customFormat="true" ht="15" hidden="false" customHeight="true" outlineLevel="0" collapsed="false">
      <c r="A19427" s="444" t="s">
        <v>24196</v>
      </c>
      <c r="B19427" s="445" t="s">
        <v>24197</v>
      </c>
      <c r="C19427" s="446" t="s">
        <v>76</v>
      </c>
      <c r="D19427" s="447" t="n">
        <v>232.05</v>
      </c>
    </row>
    <row r="19428" s="399" customFormat="true" ht="15" hidden="false" customHeight="true" outlineLevel="0" collapsed="false">
      <c r="A19428" s="444" t="s">
        <v>24198</v>
      </c>
      <c r="B19428" s="445" t="s">
        <v>24199</v>
      </c>
      <c r="C19428" s="446" t="s">
        <v>76</v>
      </c>
      <c r="D19428" s="447" t="n">
        <v>135.73</v>
      </c>
    </row>
    <row r="19429" s="399" customFormat="true" ht="15" hidden="false" customHeight="true" outlineLevel="0" collapsed="false">
      <c r="A19429" s="444" t="s">
        <v>24200</v>
      </c>
      <c r="B19429" s="445" t="s">
        <v>24201</v>
      </c>
      <c r="C19429" s="446" t="s">
        <v>267</v>
      </c>
      <c r="D19429" s="447" t="n">
        <v>5.02</v>
      </c>
    </row>
    <row r="19430" s="399" customFormat="true" ht="15" hidden="false" customHeight="true" outlineLevel="0" collapsed="false">
      <c r="A19430" s="444" t="s">
        <v>24202</v>
      </c>
      <c r="B19430" s="445" t="s">
        <v>24203</v>
      </c>
      <c r="C19430" s="446" t="s">
        <v>267</v>
      </c>
      <c r="D19430" s="447" t="n">
        <v>2.04</v>
      </c>
    </row>
    <row r="19431" s="399" customFormat="true" ht="15" hidden="false" customHeight="true" outlineLevel="0" collapsed="false">
      <c r="A19431" s="444" t="s">
        <v>24204</v>
      </c>
      <c r="B19431" s="445" t="s">
        <v>24205</v>
      </c>
      <c r="C19431" s="446" t="s">
        <v>267</v>
      </c>
      <c r="D19431" s="447" t="n">
        <v>0.63</v>
      </c>
    </row>
    <row r="19432" s="399" customFormat="true" ht="15" hidden="false" customHeight="true" outlineLevel="0" collapsed="false">
      <c r="A19432" s="444" t="s">
        <v>24206</v>
      </c>
      <c r="B19432" s="445" t="s">
        <v>24207</v>
      </c>
      <c r="C19432" s="446" t="s">
        <v>267</v>
      </c>
      <c r="D19432" s="447" t="n">
        <v>1.27</v>
      </c>
    </row>
    <row r="19433" s="399" customFormat="true" ht="15" hidden="false" customHeight="true" outlineLevel="0" collapsed="false">
      <c r="A19433" s="444" t="s">
        <v>24208</v>
      </c>
      <c r="B19433" s="445" t="s">
        <v>24209</v>
      </c>
      <c r="C19433" s="446" t="s">
        <v>267</v>
      </c>
      <c r="D19433" s="447" t="n">
        <v>3.9</v>
      </c>
    </row>
    <row r="19434" s="399" customFormat="true" ht="15" hidden="false" customHeight="true" outlineLevel="0" collapsed="false">
      <c r="A19434" s="444" t="s">
        <v>24210</v>
      </c>
      <c r="B19434" s="445" t="s">
        <v>24211</v>
      </c>
      <c r="C19434" s="446" t="s">
        <v>267</v>
      </c>
      <c r="D19434" s="447" t="n">
        <v>2.76</v>
      </c>
    </row>
    <row r="19435" s="399" customFormat="true" ht="15" hidden="false" customHeight="true" outlineLevel="0" collapsed="false">
      <c r="A19435" s="444" t="s">
        <v>24212</v>
      </c>
      <c r="B19435" s="445" t="s">
        <v>24213</v>
      </c>
      <c r="C19435" s="446" t="s">
        <v>267</v>
      </c>
      <c r="D19435" s="447" t="n">
        <v>3.2</v>
      </c>
    </row>
    <row r="19436" s="399" customFormat="true" ht="15" hidden="false" customHeight="true" outlineLevel="0" collapsed="false">
      <c r="A19436" s="444" t="s">
        <v>24214</v>
      </c>
      <c r="B19436" s="445" t="s">
        <v>24215</v>
      </c>
      <c r="C19436" s="446" t="s">
        <v>267</v>
      </c>
      <c r="D19436" s="447" t="n">
        <v>3.84</v>
      </c>
    </row>
    <row r="19437" s="399" customFormat="true" ht="15" hidden="false" customHeight="true" outlineLevel="0" collapsed="false">
      <c r="A19437" s="444" t="s">
        <v>24216</v>
      </c>
      <c r="B19437" s="445" t="s">
        <v>24217</v>
      </c>
      <c r="C19437" s="446" t="s">
        <v>267</v>
      </c>
      <c r="D19437" s="447" t="n">
        <v>3.09</v>
      </c>
    </row>
    <row r="19438" s="399" customFormat="true" ht="15" hidden="false" customHeight="true" outlineLevel="0" collapsed="false">
      <c r="A19438" s="444" t="s">
        <v>24218</v>
      </c>
      <c r="B19438" s="445" t="s">
        <v>24219</v>
      </c>
      <c r="C19438" s="446" t="s">
        <v>267</v>
      </c>
      <c r="D19438" s="447" t="n">
        <v>4.02</v>
      </c>
    </row>
    <row r="19439" s="399" customFormat="true" ht="15" hidden="false" customHeight="true" outlineLevel="0" collapsed="false">
      <c r="A19439" s="444" t="s">
        <v>24220</v>
      </c>
      <c r="B19439" s="445" t="s">
        <v>16468</v>
      </c>
      <c r="C19439" s="446" t="s">
        <v>267</v>
      </c>
      <c r="D19439" s="447" t="n">
        <v>3.8</v>
      </c>
    </row>
    <row r="19440" s="399" customFormat="true" ht="15" hidden="false" customHeight="true" outlineLevel="0" collapsed="false">
      <c r="A19440" s="444" t="s">
        <v>24221</v>
      </c>
      <c r="B19440" s="445" t="s">
        <v>16474</v>
      </c>
      <c r="C19440" s="446" t="s">
        <v>267</v>
      </c>
      <c r="D19440" s="447" t="n">
        <v>3.77</v>
      </c>
    </row>
    <row r="19441" s="399" customFormat="true" ht="15" hidden="false" customHeight="true" outlineLevel="0" collapsed="false">
      <c r="A19441" s="444" t="s">
        <v>24222</v>
      </c>
      <c r="B19441" s="445" t="s">
        <v>16466</v>
      </c>
      <c r="C19441" s="446" t="s">
        <v>267</v>
      </c>
      <c r="D19441" s="447" t="n">
        <v>2.82</v>
      </c>
    </row>
    <row r="19442" s="399" customFormat="true" ht="15" hidden="false" customHeight="true" outlineLevel="0" collapsed="false">
      <c r="A19442" s="444" t="s">
        <v>24223</v>
      </c>
      <c r="B19442" s="445" t="s">
        <v>16470</v>
      </c>
      <c r="C19442" s="446" t="s">
        <v>267</v>
      </c>
      <c r="D19442" s="447" t="n">
        <v>2.19</v>
      </c>
    </row>
    <row r="19443" s="399" customFormat="true" ht="15" hidden="false" customHeight="true" outlineLevel="0" collapsed="false">
      <c r="A19443" s="444" t="s">
        <v>24224</v>
      </c>
      <c r="B19443" s="445" t="s">
        <v>24225</v>
      </c>
      <c r="C19443" s="446" t="s">
        <v>267</v>
      </c>
      <c r="D19443" s="447" t="n">
        <v>3.7</v>
      </c>
    </row>
    <row r="19444" s="399" customFormat="true" ht="15" hidden="false" customHeight="true" outlineLevel="0" collapsed="false">
      <c r="A19444" s="444" t="s">
        <v>24226</v>
      </c>
      <c r="B19444" s="445" t="s">
        <v>24227</v>
      </c>
      <c r="C19444" s="446" t="s">
        <v>267</v>
      </c>
      <c r="D19444" s="447" t="n">
        <v>42.32</v>
      </c>
    </row>
    <row r="19445" s="399" customFormat="true" ht="15" hidden="false" customHeight="true" outlineLevel="0" collapsed="false">
      <c r="A19445" s="444" t="s">
        <v>24228</v>
      </c>
      <c r="B19445" s="445" t="s">
        <v>24229</v>
      </c>
      <c r="C19445" s="446" t="s">
        <v>267</v>
      </c>
      <c r="D19445" s="447" t="n">
        <v>3.18</v>
      </c>
    </row>
    <row r="19446" s="399" customFormat="true" ht="15" hidden="false" customHeight="true" outlineLevel="0" collapsed="false">
      <c r="A19446" s="444" t="s">
        <v>24230</v>
      </c>
      <c r="B19446" s="445" t="s">
        <v>24231</v>
      </c>
      <c r="C19446" s="446" t="s">
        <v>76</v>
      </c>
      <c r="D19446" s="447" t="n">
        <v>285.98</v>
      </c>
    </row>
    <row r="19447" s="399" customFormat="true" ht="15" hidden="false" customHeight="true" outlineLevel="0" collapsed="false">
      <c r="A19447" s="444" t="s">
        <v>24232</v>
      </c>
      <c r="B19447" s="445" t="s">
        <v>24233</v>
      </c>
      <c r="C19447" s="446" t="s">
        <v>76</v>
      </c>
      <c r="D19447" s="447" t="n">
        <v>103.76</v>
      </c>
    </row>
    <row r="19448" s="399" customFormat="true" ht="15" hidden="false" customHeight="true" outlineLevel="0" collapsed="false">
      <c r="A19448" s="444" t="s">
        <v>24234</v>
      </c>
      <c r="B19448" s="445" t="s">
        <v>24235</v>
      </c>
      <c r="C19448" s="446" t="s">
        <v>76</v>
      </c>
      <c r="D19448" s="447" t="n">
        <v>87.52</v>
      </c>
    </row>
    <row r="19449" s="399" customFormat="true" ht="15" hidden="false" customHeight="true" outlineLevel="0" collapsed="false">
      <c r="A19449" s="444" t="s">
        <v>24236</v>
      </c>
      <c r="B19449" s="445" t="s">
        <v>24237</v>
      </c>
      <c r="C19449" s="446" t="s">
        <v>76</v>
      </c>
      <c r="D19449" s="447" t="n">
        <v>79.9</v>
      </c>
    </row>
    <row r="19450" s="399" customFormat="true" ht="15" hidden="false" customHeight="true" outlineLevel="0" collapsed="false">
      <c r="A19450" s="444" t="s">
        <v>24238</v>
      </c>
      <c r="B19450" s="445" t="s">
        <v>24239</v>
      </c>
      <c r="C19450" s="446" t="s">
        <v>76</v>
      </c>
      <c r="D19450" s="447" t="n">
        <v>139.19</v>
      </c>
    </row>
    <row r="19451" s="399" customFormat="true" ht="15" hidden="false" customHeight="true" outlineLevel="0" collapsed="false">
      <c r="A19451" s="444" t="s">
        <v>24240</v>
      </c>
      <c r="B19451" s="445" t="s">
        <v>24241</v>
      </c>
      <c r="C19451" s="446" t="s">
        <v>76</v>
      </c>
      <c r="D19451" s="447" t="n">
        <v>121.22</v>
      </c>
    </row>
    <row r="19452" s="399" customFormat="true" ht="15" hidden="false" customHeight="true" outlineLevel="0" collapsed="false">
      <c r="A19452" s="444" t="s">
        <v>24242</v>
      </c>
      <c r="B19452" s="445" t="s">
        <v>24243</v>
      </c>
      <c r="C19452" s="446" t="s">
        <v>76</v>
      </c>
      <c r="D19452" s="447" t="n">
        <v>71.43</v>
      </c>
    </row>
    <row r="19453" s="399" customFormat="true" ht="15" hidden="false" customHeight="true" outlineLevel="0" collapsed="false">
      <c r="A19453" s="444" t="s">
        <v>24244</v>
      </c>
      <c r="B19453" s="445" t="s">
        <v>24245</v>
      </c>
      <c r="C19453" s="446" t="s">
        <v>76</v>
      </c>
      <c r="D19453" s="447" t="n">
        <v>50.72</v>
      </c>
    </row>
    <row r="19454" s="399" customFormat="true" ht="15" hidden="false" customHeight="true" outlineLevel="0" collapsed="false">
      <c r="A19454" s="444" t="s">
        <v>24246</v>
      </c>
      <c r="B19454" s="445" t="s">
        <v>24247</v>
      </c>
      <c r="C19454" s="446" t="s">
        <v>76</v>
      </c>
      <c r="D19454" s="447" t="n">
        <v>60.06</v>
      </c>
    </row>
    <row r="19455" s="399" customFormat="true" ht="15" hidden="false" customHeight="true" outlineLevel="0" collapsed="false">
      <c r="A19455" s="444" t="s">
        <v>24248</v>
      </c>
      <c r="B19455" s="445" t="s">
        <v>24249</v>
      </c>
      <c r="C19455" s="446" t="s">
        <v>76</v>
      </c>
      <c r="D19455" s="447" t="n">
        <v>57.99</v>
      </c>
    </row>
    <row r="19456" s="399" customFormat="true" ht="15" hidden="false" customHeight="true" outlineLevel="0" collapsed="false">
      <c r="A19456" s="444" t="s">
        <v>24250</v>
      </c>
      <c r="B19456" s="445" t="s">
        <v>24251</v>
      </c>
      <c r="C19456" s="446" t="s">
        <v>76</v>
      </c>
      <c r="D19456" s="447" t="n">
        <v>109.44</v>
      </c>
    </row>
    <row r="19457" s="399" customFormat="true" ht="15" hidden="false" customHeight="true" outlineLevel="0" collapsed="false">
      <c r="A19457" s="444" t="s">
        <v>24252</v>
      </c>
      <c r="B19457" s="445" t="s">
        <v>24253</v>
      </c>
      <c r="C19457" s="446" t="s">
        <v>274</v>
      </c>
      <c r="D19457" s="447" t="n">
        <v>35.03</v>
      </c>
    </row>
    <row r="19458" s="399" customFormat="true" ht="15" hidden="false" customHeight="true" outlineLevel="0" collapsed="false">
      <c r="A19458" s="444" t="s">
        <v>24254</v>
      </c>
      <c r="B19458" s="445" t="s">
        <v>24255</v>
      </c>
      <c r="C19458" s="446" t="s">
        <v>76</v>
      </c>
      <c r="D19458" s="447" t="n">
        <v>120.94</v>
      </c>
    </row>
    <row r="19459" s="399" customFormat="true" ht="15" hidden="false" customHeight="true" outlineLevel="0" collapsed="false">
      <c r="A19459" s="444" t="s">
        <v>24256</v>
      </c>
      <c r="B19459" s="445" t="s">
        <v>24257</v>
      </c>
      <c r="C19459" s="446" t="s">
        <v>76</v>
      </c>
      <c r="D19459" s="447" t="n">
        <v>83.36</v>
      </c>
    </row>
    <row r="19460" s="399" customFormat="true" ht="15" hidden="false" customHeight="true" outlineLevel="0" collapsed="false">
      <c r="A19460" s="444" t="s">
        <v>24258</v>
      </c>
      <c r="B19460" s="445" t="s">
        <v>24259</v>
      </c>
      <c r="C19460" s="446" t="s">
        <v>76</v>
      </c>
      <c r="D19460" s="447" t="n">
        <v>168.96</v>
      </c>
    </row>
    <row r="19461" s="399" customFormat="true" ht="15" hidden="false" customHeight="true" outlineLevel="0" collapsed="false">
      <c r="A19461" s="444" t="s">
        <v>24260</v>
      </c>
      <c r="B19461" s="445" t="s">
        <v>24261</v>
      </c>
      <c r="C19461" s="446" t="s">
        <v>76</v>
      </c>
      <c r="D19461" s="447" t="n">
        <v>93.36</v>
      </c>
    </row>
    <row r="19462" s="399" customFormat="true" ht="15" hidden="false" customHeight="true" outlineLevel="0" collapsed="false">
      <c r="A19462" s="444" t="s">
        <v>24262</v>
      </c>
      <c r="B19462" s="445" t="s">
        <v>24263</v>
      </c>
      <c r="C19462" s="446" t="s">
        <v>76</v>
      </c>
      <c r="D19462" s="447" t="n">
        <v>27.59</v>
      </c>
    </row>
    <row r="19463" s="399" customFormat="true" ht="15" hidden="false" customHeight="true" outlineLevel="0" collapsed="false">
      <c r="A19463" s="444" t="s">
        <v>24264</v>
      </c>
      <c r="B19463" s="445" t="s">
        <v>24265</v>
      </c>
      <c r="C19463" s="446" t="s">
        <v>76</v>
      </c>
      <c r="D19463" s="447" t="n">
        <v>23.67</v>
      </c>
    </row>
    <row r="19464" s="399" customFormat="true" ht="15" hidden="false" customHeight="true" outlineLevel="0" collapsed="false">
      <c r="A19464" s="444" t="s">
        <v>24266</v>
      </c>
      <c r="B19464" s="445" t="s">
        <v>24267</v>
      </c>
      <c r="C19464" s="446" t="s">
        <v>76</v>
      </c>
      <c r="D19464" s="447" t="n">
        <v>132.46</v>
      </c>
    </row>
    <row r="19465" s="399" customFormat="true" ht="15" hidden="false" customHeight="true" outlineLevel="0" collapsed="false">
      <c r="A19465" s="444" t="s">
        <v>24268</v>
      </c>
      <c r="B19465" s="445" t="s">
        <v>24269</v>
      </c>
      <c r="C19465" s="446" t="s">
        <v>76</v>
      </c>
      <c r="D19465" s="447" t="n">
        <v>308.49</v>
      </c>
    </row>
    <row r="19466" s="399" customFormat="true" ht="15" hidden="false" customHeight="true" outlineLevel="0" collapsed="false">
      <c r="A19466" s="444" t="s">
        <v>24270</v>
      </c>
      <c r="B19466" s="445" t="s">
        <v>24271</v>
      </c>
      <c r="C19466" s="446" t="s">
        <v>76</v>
      </c>
      <c r="D19466" s="447" t="n">
        <v>95.79</v>
      </c>
    </row>
    <row r="19467" s="399" customFormat="true" ht="15" hidden="false" customHeight="true" outlineLevel="0" collapsed="false">
      <c r="A19467" s="444" t="s">
        <v>24272</v>
      </c>
      <c r="B19467" s="445" t="s">
        <v>24273</v>
      </c>
      <c r="C19467" s="446" t="s">
        <v>76</v>
      </c>
      <c r="D19467" s="447" t="n">
        <v>109.44</v>
      </c>
    </row>
    <row r="19468" s="399" customFormat="true" ht="15" hidden="false" customHeight="true" outlineLevel="0" collapsed="false">
      <c r="A19468" s="444" t="s">
        <v>24274</v>
      </c>
      <c r="B19468" s="445" t="s">
        <v>24275</v>
      </c>
      <c r="C19468" s="446" t="s">
        <v>274</v>
      </c>
      <c r="D19468" s="447" t="n">
        <v>34.18</v>
      </c>
    </row>
    <row r="19469" s="399" customFormat="true" ht="15" hidden="false" customHeight="true" outlineLevel="0" collapsed="false">
      <c r="A19469" s="444" t="s">
        <v>24276</v>
      </c>
      <c r="B19469" s="445" t="s">
        <v>24277</v>
      </c>
      <c r="C19469" s="446" t="s">
        <v>76</v>
      </c>
      <c r="D19469" s="447" t="n">
        <v>30.43</v>
      </c>
    </row>
    <row r="19470" s="399" customFormat="true" ht="15" hidden="false" customHeight="true" outlineLevel="0" collapsed="false">
      <c r="A19470" s="444" t="s">
        <v>24278</v>
      </c>
      <c r="B19470" s="445" t="s">
        <v>24279</v>
      </c>
      <c r="C19470" s="446" t="s">
        <v>76</v>
      </c>
      <c r="D19470" s="447" t="n">
        <v>120.49</v>
      </c>
    </row>
    <row r="19471" s="399" customFormat="true" ht="15" hidden="false" customHeight="true" outlineLevel="0" collapsed="false">
      <c r="A19471" s="444" t="s">
        <v>24280</v>
      </c>
      <c r="B19471" s="445" t="s">
        <v>24281</v>
      </c>
      <c r="C19471" s="446" t="s">
        <v>76</v>
      </c>
      <c r="D19471" s="447" t="n">
        <v>88.5</v>
      </c>
    </row>
    <row r="19472" s="399" customFormat="true" ht="15" hidden="false" customHeight="true" outlineLevel="0" collapsed="false">
      <c r="A19472" s="444" t="s">
        <v>24282</v>
      </c>
      <c r="B19472" s="445" t="s">
        <v>24283</v>
      </c>
      <c r="C19472" s="446" t="s">
        <v>76</v>
      </c>
      <c r="D19472" s="447" t="n">
        <v>128.09</v>
      </c>
    </row>
    <row r="19473" s="399" customFormat="true" ht="15" hidden="false" customHeight="true" outlineLevel="0" collapsed="false">
      <c r="A19473" s="444" t="s">
        <v>24284</v>
      </c>
      <c r="B19473" s="445" t="s">
        <v>24285</v>
      </c>
      <c r="C19473" s="446" t="s">
        <v>76</v>
      </c>
      <c r="D19473" s="447" t="n">
        <v>167.72</v>
      </c>
    </row>
    <row r="19474" s="399" customFormat="true" ht="15" hidden="false" customHeight="true" outlineLevel="0" collapsed="false">
      <c r="A19474" s="444" t="s">
        <v>24286</v>
      </c>
      <c r="B19474" s="445" t="s">
        <v>17820</v>
      </c>
      <c r="C19474" s="446" t="s">
        <v>11250</v>
      </c>
      <c r="D19474" s="447" t="n">
        <v>1196.39</v>
      </c>
    </row>
    <row r="19475" s="399" customFormat="true" ht="15" hidden="false" customHeight="true" outlineLevel="0" collapsed="false">
      <c r="A19475" s="444" t="s">
        <v>24287</v>
      </c>
      <c r="B19475" s="445" t="s">
        <v>17822</v>
      </c>
      <c r="C19475" s="446" t="s">
        <v>11250</v>
      </c>
      <c r="D19475" s="447" t="n">
        <v>1264.36</v>
      </c>
    </row>
    <row r="19476" s="399" customFormat="true" ht="15" hidden="false" customHeight="true" outlineLevel="0" collapsed="false">
      <c r="A19476" s="444" t="s">
        <v>24288</v>
      </c>
      <c r="B19476" s="445" t="s">
        <v>24289</v>
      </c>
      <c r="C19476" s="446" t="s">
        <v>267</v>
      </c>
      <c r="D19476" s="447" t="n">
        <v>2269.03</v>
      </c>
    </row>
    <row r="19477" s="399" customFormat="true" ht="15" hidden="false" customHeight="true" outlineLevel="0" collapsed="false">
      <c r="A19477" s="444" t="s">
        <v>24290</v>
      </c>
      <c r="B19477" s="445" t="s">
        <v>24291</v>
      </c>
      <c r="C19477" s="446" t="s">
        <v>76</v>
      </c>
      <c r="D19477" s="447" t="n">
        <v>966.13</v>
      </c>
    </row>
    <row r="19478" s="399" customFormat="true" ht="15" hidden="false" customHeight="true" outlineLevel="0" collapsed="false">
      <c r="A19478" s="444" t="s">
        <v>24292</v>
      </c>
      <c r="B19478" s="445" t="s">
        <v>24293</v>
      </c>
      <c r="C19478" s="446" t="s">
        <v>267</v>
      </c>
      <c r="D19478" s="447" t="n">
        <v>2411.55</v>
      </c>
    </row>
    <row r="19479" s="399" customFormat="true" ht="15" hidden="false" customHeight="true" outlineLevel="0" collapsed="false">
      <c r="A19479" s="444" t="s">
        <v>24294</v>
      </c>
      <c r="B19479" s="445" t="s">
        <v>24295</v>
      </c>
      <c r="C19479" s="446" t="s">
        <v>267</v>
      </c>
      <c r="D19479" s="447" t="n">
        <v>1352.97</v>
      </c>
    </row>
    <row r="19480" s="399" customFormat="true" ht="15" hidden="false" customHeight="true" outlineLevel="0" collapsed="false">
      <c r="A19480" s="444" t="s">
        <v>24296</v>
      </c>
      <c r="B19480" s="445" t="s">
        <v>24297</v>
      </c>
      <c r="C19480" s="446" t="s">
        <v>267</v>
      </c>
      <c r="D19480" s="447" t="n">
        <v>1544.46</v>
      </c>
    </row>
    <row r="19481" s="399" customFormat="true" ht="15" hidden="false" customHeight="true" outlineLevel="0" collapsed="false">
      <c r="A19481" s="444" t="s">
        <v>24298</v>
      </c>
      <c r="B19481" s="445" t="s">
        <v>24299</v>
      </c>
      <c r="C19481" s="446" t="s">
        <v>11250</v>
      </c>
      <c r="D19481" s="447" t="n">
        <v>463.95</v>
      </c>
    </row>
    <row r="19482" s="399" customFormat="true" ht="15" hidden="false" customHeight="true" outlineLevel="0" collapsed="false">
      <c r="A19482" s="444" t="s">
        <v>24300</v>
      </c>
      <c r="B19482" s="445" t="s">
        <v>24301</v>
      </c>
      <c r="C19482" s="446" t="s">
        <v>11250</v>
      </c>
      <c r="D19482" s="447" t="n">
        <v>1184.33</v>
      </c>
    </row>
    <row r="19483" s="399" customFormat="true" ht="15" hidden="false" customHeight="true" outlineLevel="0" collapsed="false">
      <c r="A19483" s="444" t="s">
        <v>24302</v>
      </c>
      <c r="B19483" s="445" t="s">
        <v>24303</v>
      </c>
      <c r="C19483" s="446" t="s">
        <v>76</v>
      </c>
      <c r="D19483" s="447" t="n">
        <v>1157.3</v>
      </c>
    </row>
    <row r="19484" s="399" customFormat="true" ht="15" hidden="false" customHeight="true" outlineLevel="0" collapsed="false">
      <c r="A19484" s="444" t="s">
        <v>24304</v>
      </c>
      <c r="B19484" s="445" t="s">
        <v>24305</v>
      </c>
      <c r="C19484" s="446" t="s">
        <v>76</v>
      </c>
      <c r="D19484" s="447" t="n">
        <v>2139.19</v>
      </c>
    </row>
    <row r="19485" s="399" customFormat="true" ht="15" hidden="false" customHeight="true" outlineLevel="0" collapsed="false">
      <c r="A19485" s="444" t="s">
        <v>24306</v>
      </c>
      <c r="B19485" s="445" t="s">
        <v>24307</v>
      </c>
      <c r="C19485" s="446" t="s">
        <v>76</v>
      </c>
      <c r="D19485" s="447" t="n">
        <v>1967.03</v>
      </c>
    </row>
    <row r="19486" s="399" customFormat="true" ht="15" hidden="false" customHeight="true" outlineLevel="0" collapsed="false">
      <c r="A19486" s="444" t="s">
        <v>24308</v>
      </c>
      <c r="B19486" s="445" t="s">
        <v>24309</v>
      </c>
      <c r="C19486" s="446" t="s">
        <v>76</v>
      </c>
      <c r="D19486" s="447" t="n">
        <v>456.26</v>
      </c>
    </row>
    <row r="19487" s="399" customFormat="true" ht="15" hidden="false" customHeight="true" outlineLevel="0" collapsed="false">
      <c r="A19487" s="444" t="s">
        <v>24310</v>
      </c>
      <c r="B19487" s="445" t="s">
        <v>24311</v>
      </c>
      <c r="C19487" s="446" t="s">
        <v>76</v>
      </c>
      <c r="D19487" s="447" t="n">
        <v>949.97</v>
      </c>
    </row>
    <row r="19488" s="399" customFormat="true" ht="15" hidden="false" customHeight="true" outlineLevel="0" collapsed="false">
      <c r="A19488" s="444" t="s">
        <v>24312</v>
      </c>
      <c r="B19488" s="445" t="s">
        <v>24313</v>
      </c>
      <c r="C19488" s="446" t="s">
        <v>267</v>
      </c>
      <c r="D19488" s="447" t="n">
        <v>313.07</v>
      </c>
    </row>
    <row r="19489" s="399" customFormat="true" ht="15" hidden="false" customHeight="true" outlineLevel="0" collapsed="false">
      <c r="A19489" s="444" t="s">
        <v>24314</v>
      </c>
      <c r="B19489" s="445" t="s">
        <v>24315</v>
      </c>
      <c r="C19489" s="446" t="s">
        <v>76</v>
      </c>
      <c r="D19489" s="447" t="n">
        <v>637.19</v>
      </c>
    </row>
    <row r="19490" s="399" customFormat="true" ht="15" hidden="false" customHeight="true" outlineLevel="0" collapsed="false">
      <c r="A19490" s="444" t="s">
        <v>24316</v>
      </c>
      <c r="B19490" s="445" t="s">
        <v>24317</v>
      </c>
      <c r="C19490" s="446" t="s">
        <v>76</v>
      </c>
      <c r="D19490" s="447" t="n">
        <v>2194.57</v>
      </c>
    </row>
    <row r="19491" s="399" customFormat="true" ht="15" hidden="false" customHeight="true" outlineLevel="0" collapsed="false">
      <c r="A19491" s="444" t="s">
        <v>24318</v>
      </c>
      <c r="B19491" s="445" t="s">
        <v>24319</v>
      </c>
      <c r="C19491" s="446" t="s">
        <v>274</v>
      </c>
      <c r="D19491" s="447" t="n">
        <v>519.36</v>
      </c>
    </row>
    <row r="19492" s="399" customFormat="true" ht="15" hidden="false" customHeight="true" outlineLevel="0" collapsed="false">
      <c r="A19492" s="444" t="s">
        <v>24320</v>
      </c>
      <c r="B19492" s="445" t="s">
        <v>24321</v>
      </c>
      <c r="C19492" s="446" t="s">
        <v>76</v>
      </c>
      <c r="D19492" s="447" t="n">
        <v>2537.8</v>
      </c>
    </row>
    <row r="19493" s="399" customFormat="true" ht="15" hidden="false" customHeight="true" outlineLevel="0" collapsed="false">
      <c r="A19493" s="444" t="s">
        <v>24322</v>
      </c>
      <c r="B19493" s="445" t="s">
        <v>24323</v>
      </c>
      <c r="C19493" s="446" t="s">
        <v>76</v>
      </c>
      <c r="D19493" s="447" t="n">
        <v>796</v>
      </c>
    </row>
    <row r="19494" s="399" customFormat="true" ht="15" hidden="false" customHeight="true" outlineLevel="0" collapsed="false">
      <c r="A19494" s="444" t="s">
        <v>24324</v>
      </c>
      <c r="B19494" s="445" t="s">
        <v>24325</v>
      </c>
      <c r="C19494" s="446" t="s">
        <v>76</v>
      </c>
      <c r="D19494" s="447" t="n">
        <v>1014.29</v>
      </c>
    </row>
    <row r="19495" s="399" customFormat="true" ht="15" hidden="false" customHeight="true" outlineLevel="0" collapsed="false">
      <c r="A19495" s="444" t="s">
        <v>24326</v>
      </c>
      <c r="B19495" s="445" t="s">
        <v>24327</v>
      </c>
      <c r="C19495" s="446" t="s">
        <v>76</v>
      </c>
      <c r="D19495" s="447" t="n">
        <v>6695.11</v>
      </c>
    </row>
    <row r="19496" s="399" customFormat="true" ht="15" hidden="false" customHeight="true" outlineLevel="0" collapsed="false">
      <c r="A19496" s="444" t="s">
        <v>24328</v>
      </c>
      <c r="B19496" s="445" t="s">
        <v>24329</v>
      </c>
      <c r="C19496" s="446" t="s">
        <v>76</v>
      </c>
      <c r="D19496" s="447" t="n">
        <v>1513.68</v>
      </c>
    </row>
    <row r="19497" s="399" customFormat="true" ht="15" hidden="false" customHeight="true" outlineLevel="0" collapsed="false">
      <c r="A19497" s="444" t="s">
        <v>24330</v>
      </c>
      <c r="B19497" s="445" t="s">
        <v>24331</v>
      </c>
      <c r="C19497" s="446" t="s">
        <v>76</v>
      </c>
      <c r="D19497" s="447" t="n">
        <v>993.68</v>
      </c>
    </row>
    <row r="19498" s="399" customFormat="true" ht="15" hidden="false" customHeight="true" outlineLevel="0" collapsed="false">
      <c r="A19498" s="444" t="s">
        <v>24332</v>
      </c>
      <c r="B19498" s="445" t="s">
        <v>24333</v>
      </c>
      <c r="C19498" s="446" t="s">
        <v>76</v>
      </c>
      <c r="D19498" s="447" t="n">
        <v>1208.67</v>
      </c>
    </row>
    <row r="19499" s="399" customFormat="true" ht="15" hidden="false" customHeight="true" outlineLevel="0" collapsed="false">
      <c r="A19499" s="444" t="s">
        <v>24334</v>
      </c>
      <c r="B19499" s="445" t="s">
        <v>24335</v>
      </c>
      <c r="C19499" s="446" t="s">
        <v>76</v>
      </c>
      <c r="D19499" s="447" t="n">
        <v>324.77</v>
      </c>
    </row>
    <row r="19500" s="399" customFormat="true" ht="15" hidden="false" customHeight="true" outlineLevel="0" collapsed="false">
      <c r="A19500" s="444" t="s">
        <v>24336</v>
      </c>
      <c r="B19500" s="445" t="s">
        <v>24337</v>
      </c>
      <c r="C19500" s="446" t="s">
        <v>76</v>
      </c>
      <c r="D19500" s="447" t="n">
        <v>426.51</v>
      </c>
    </row>
    <row r="19501" s="399" customFormat="true" ht="15" hidden="false" customHeight="true" outlineLevel="0" collapsed="false">
      <c r="A19501" s="444" t="s">
        <v>24338</v>
      </c>
      <c r="B19501" s="445" t="s">
        <v>24339</v>
      </c>
      <c r="C19501" s="446" t="s">
        <v>76</v>
      </c>
      <c r="D19501" s="447" t="n">
        <v>908.08</v>
      </c>
    </row>
    <row r="19502" s="399" customFormat="true" ht="15" hidden="false" customHeight="true" outlineLevel="0" collapsed="false">
      <c r="A19502" s="444" t="s">
        <v>24340</v>
      </c>
      <c r="B19502" s="445" t="s">
        <v>24341</v>
      </c>
      <c r="C19502" s="446" t="s">
        <v>76</v>
      </c>
      <c r="D19502" s="447" t="n">
        <v>1230.31</v>
      </c>
    </row>
    <row r="19503" s="399" customFormat="true" ht="15" hidden="false" customHeight="true" outlineLevel="0" collapsed="false">
      <c r="A19503" s="444" t="s">
        <v>24342</v>
      </c>
      <c r="B19503" s="445" t="s">
        <v>24343</v>
      </c>
      <c r="C19503" s="446" t="s">
        <v>76</v>
      </c>
      <c r="D19503" s="447" t="n">
        <v>861.84</v>
      </c>
    </row>
    <row r="19504" s="399" customFormat="true" ht="15" hidden="false" customHeight="true" outlineLevel="0" collapsed="false">
      <c r="A19504" s="444" t="s">
        <v>24344</v>
      </c>
      <c r="B19504" s="445" t="s">
        <v>24345</v>
      </c>
      <c r="C19504" s="446" t="s">
        <v>76</v>
      </c>
      <c r="D19504" s="447" t="n">
        <v>1424.41</v>
      </c>
    </row>
    <row r="19505" s="399" customFormat="true" ht="15" hidden="false" customHeight="true" outlineLevel="0" collapsed="false">
      <c r="A19505" s="444" t="s">
        <v>24346</v>
      </c>
      <c r="B19505" s="445" t="s">
        <v>24347</v>
      </c>
      <c r="C19505" s="446" t="s">
        <v>76</v>
      </c>
      <c r="D19505" s="447" t="n">
        <v>676.31</v>
      </c>
    </row>
    <row r="19506" s="399" customFormat="true" ht="15" hidden="false" customHeight="true" outlineLevel="0" collapsed="false">
      <c r="A19506" s="444" t="s">
        <v>24348</v>
      </c>
      <c r="B19506" s="445" t="s">
        <v>24349</v>
      </c>
      <c r="C19506" s="446" t="s">
        <v>76</v>
      </c>
      <c r="D19506" s="447" t="n">
        <v>1038.62</v>
      </c>
    </row>
    <row r="19507" s="399" customFormat="true" ht="15" hidden="false" customHeight="true" outlineLevel="0" collapsed="false">
      <c r="A19507" s="444" t="s">
        <v>24350</v>
      </c>
      <c r="B19507" s="445" t="s">
        <v>17364</v>
      </c>
      <c r="C19507" s="446" t="s">
        <v>76</v>
      </c>
      <c r="D19507" s="447" t="n">
        <v>1146.62</v>
      </c>
    </row>
    <row r="19508" s="399" customFormat="true" ht="15" hidden="false" customHeight="true" outlineLevel="0" collapsed="false">
      <c r="A19508" s="444" t="s">
        <v>24351</v>
      </c>
      <c r="B19508" s="445" t="s">
        <v>24352</v>
      </c>
      <c r="C19508" s="446" t="s">
        <v>76</v>
      </c>
      <c r="D19508" s="447" t="n">
        <v>702</v>
      </c>
    </row>
    <row r="19509" s="399" customFormat="true" ht="15" hidden="false" customHeight="true" outlineLevel="0" collapsed="false">
      <c r="A19509" s="444" t="s">
        <v>24353</v>
      </c>
      <c r="B19509" s="445" t="s">
        <v>24354</v>
      </c>
      <c r="C19509" s="446" t="s">
        <v>76</v>
      </c>
      <c r="D19509" s="447" t="n">
        <v>1640.01</v>
      </c>
    </row>
    <row r="19510" s="399" customFormat="true" ht="15" hidden="false" customHeight="true" outlineLevel="0" collapsed="false">
      <c r="A19510" s="444" t="s">
        <v>24355</v>
      </c>
      <c r="B19510" s="445" t="s">
        <v>24356</v>
      </c>
      <c r="C19510" s="446" t="s">
        <v>76</v>
      </c>
      <c r="D19510" s="447" t="n">
        <v>2121.93</v>
      </c>
    </row>
    <row r="19511" s="399" customFormat="true" ht="15" hidden="false" customHeight="true" outlineLevel="0" collapsed="false">
      <c r="A19511" s="444" t="s">
        <v>24357</v>
      </c>
      <c r="B19511" s="445" t="s">
        <v>24358</v>
      </c>
      <c r="C19511" s="446" t="s">
        <v>76</v>
      </c>
      <c r="D19511" s="447" t="n">
        <v>1455.38</v>
      </c>
    </row>
    <row r="19512" s="399" customFormat="true" ht="15" hidden="false" customHeight="true" outlineLevel="0" collapsed="false">
      <c r="A19512" s="444" t="s">
        <v>24359</v>
      </c>
      <c r="B19512" s="445" t="s">
        <v>24360</v>
      </c>
      <c r="C19512" s="446" t="s">
        <v>76</v>
      </c>
      <c r="D19512" s="447" t="n">
        <v>3040.29</v>
      </c>
    </row>
    <row r="19513" s="399" customFormat="true" ht="15" hidden="false" customHeight="true" outlineLevel="0" collapsed="false">
      <c r="A19513" s="444" t="s">
        <v>24361</v>
      </c>
      <c r="B19513" s="445" t="s">
        <v>24362</v>
      </c>
      <c r="C19513" s="446" t="s">
        <v>76</v>
      </c>
      <c r="D19513" s="447" t="n">
        <v>851.48</v>
      </c>
    </row>
    <row r="19514" s="399" customFormat="true" ht="15" hidden="false" customHeight="true" outlineLevel="0" collapsed="false">
      <c r="A19514" s="444" t="s">
        <v>24363</v>
      </c>
      <c r="B19514" s="445" t="s">
        <v>24364</v>
      </c>
      <c r="C19514" s="446" t="s">
        <v>76</v>
      </c>
      <c r="D19514" s="447" t="n">
        <v>1596.29</v>
      </c>
    </row>
    <row r="19515" s="399" customFormat="true" ht="15" hidden="false" customHeight="true" outlineLevel="0" collapsed="false">
      <c r="A19515" s="444" t="s">
        <v>24365</v>
      </c>
      <c r="B19515" s="445" t="s">
        <v>24366</v>
      </c>
      <c r="C19515" s="446" t="s">
        <v>76</v>
      </c>
      <c r="D19515" s="447" t="n">
        <v>1485.04</v>
      </c>
    </row>
    <row r="19516" s="399" customFormat="true" ht="15" hidden="false" customHeight="true" outlineLevel="0" collapsed="false">
      <c r="A19516" s="444" t="s">
        <v>24367</v>
      </c>
      <c r="B19516" s="445" t="s">
        <v>24368</v>
      </c>
      <c r="C19516" s="446" t="s">
        <v>76</v>
      </c>
      <c r="D19516" s="447" t="n">
        <v>1023.03</v>
      </c>
    </row>
    <row r="19517" s="399" customFormat="true" ht="15" hidden="false" customHeight="true" outlineLevel="0" collapsed="false">
      <c r="A19517" s="444" t="s">
        <v>24369</v>
      </c>
      <c r="B19517" s="445" t="s">
        <v>24370</v>
      </c>
      <c r="C19517" s="446" t="s">
        <v>76</v>
      </c>
      <c r="D19517" s="447" t="n">
        <v>768.28</v>
      </c>
    </row>
    <row r="19518" s="399" customFormat="true" ht="15" hidden="false" customHeight="true" outlineLevel="0" collapsed="false">
      <c r="A19518" s="444" t="s">
        <v>24371</v>
      </c>
      <c r="B19518" s="445" t="s">
        <v>24372</v>
      </c>
      <c r="C19518" s="446" t="s">
        <v>76</v>
      </c>
      <c r="D19518" s="447" t="n">
        <v>950.32</v>
      </c>
    </row>
    <row r="19519" s="399" customFormat="true" ht="15" hidden="false" customHeight="true" outlineLevel="0" collapsed="false">
      <c r="A19519" s="444" t="s">
        <v>24373</v>
      </c>
      <c r="B19519" s="445" t="s">
        <v>24374</v>
      </c>
      <c r="C19519" s="446" t="s">
        <v>76</v>
      </c>
      <c r="D19519" s="447" t="n">
        <v>76.21</v>
      </c>
    </row>
    <row r="19520" s="399" customFormat="true" ht="15" hidden="false" customHeight="true" outlineLevel="0" collapsed="false">
      <c r="A19520" s="444" t="s">
        <v>24375</v>
      </c>
      <c r="B19520" s="445" t="s">
        <v>24376</v>
      </c>
      <c r="C19520" s="446" t="s">
        <v>76</v>
      </c>
      <c r="D19520" s="447" t="n">
        <v>1402.01</v>
      </c>
    </row>
    <row r="19521" s="399" customFormat="true" ht="15" hidden="false" customHeight="true" outlineLevel="0" collapsed="false">
      <c r="A19521" s="444" t="s">
        <v>24377</v>
      </c>
      <c r="B19521" s="445" t="s">
        <v>24378</v>
      </c>
      <c r="C19521" s="446" t="s">
        <v>76</v>
      </c>
      <c r="D19521" s="447" t="n">
        <v>686.65</v>
      </c>
    </row>
    <row r="19522" s="399" customFormat="true" ht="15" hidden="false" customHeight="true" outlineLevel="0" collapsed="false">
      <c r="A19522" s="444" t="s">
        <v>24379</v>
      </c>
      <c r="B19522" s="445" t="s">
        <v>24380</v>
      </c>
      <c r="C19522" s="446" t="s">
        <v>274</v>
      </c>
      <c r="D19522" s="447" t="n">
        <v>619.21</v>
      </c>
    </row>
    <row r="19523" s="399" customFormat="true" ht="15" hidden="false" customHeight="true" outlineLevel="0" collapsed="false">
      <c r="A19523" s="444" t="s">
        <v>24381</v>
      </c>
      <c r="B19523" s="445" t="s">
        <v>24382</v>
      </c>
      <c r="C19523" s="446" t="s">
        <v>76</v>
      </c>
      <c r="D19523" s="447" t="n">
        <v>1384.79</v>
      </c>
    </row>
    <row r="19524" s="399" customFormat="true" ht="15" hidden="false" customHeight="true" outlineLevel="0" collapsed="false">
      <c r="A19524" s="444" t="s">
        <v>24383</v>
      </c>
      <c r="B19524" s="445" t="s">
        <v>24384</v>
      </c>
      <c r="C19524" s="446" t="s">
        <v>76</v>
      </c>
      <c r="D19524" s="447" t="n">
        <v>238.03</v>
      </c>
    </row>
    <row r="19525" s="399" customFormat="true" ht="15" hidden="false" customHeight="true" outlineLevel="0" collapsed="false">
      <c r="A19525" s="444" t="s">
        <v>24385</v>
      </c>
      <c r="B19525" s="445" t="s">
        <v>24386</v>
      </c>
      <c r="C19525" s="446" t="s">
        <v>76</v>
      </c>
      <c r="D19525" s="447" t="n">
        <v>220.89</v>
      </c>
    </row>
    <row r="19526" s="399" customFormat="true" ht="15" hidden="false" customHeight="true" outlineLevel="0" collapsed="false">
      <c r="A19526" s="444" t="s">
        <v>24387</v>
      </c>
      <c r="B19526" s="445" t="s">
        <v>24388</v>
      </c>
      <c r="C19526" s="446" t="s">
        <v>76</v>
      </c>
      <c r="D19526" s="447" t="n">
        <v>1108.56</v>
      </c>
    </row>
    <row r="19527" s="399" customFormat="true" ht="15" hidden="false" customHeight="true" outlineLevel="0" collapsed="false">
      <c r="A19527" s="444" t="s">
        <v>24389</v>
      </c>
      <c r="B19527" s="445" t="s">
        <v>24390</v>
      </c>
      <c r="C19527" s="446" t="s">
        <v>76</v>
      </c>
      <c r="D19527" s="447" t="n">
        <v>330.25</v>
      </c>
    </row>
    <row r="19528" s="399" customFormat="true" ht="15" hidden="false" customHeight="true" outlineLevel="0" collapsed="false">
      <c r="A19528" s="444" t="s">
        <v>24391</v>
      </c>
      <c r="B19528" s="445" t="s">
        <v>24392</v>
      </c>
      <c r="C19528" s="446" t="s">
        <v>274</v>
      </c>
      <c r="D19528" s="447" t="n">
        <v>206.61</v>
      </c>
    </row>
    <row r="19529" s="399" customFormat="true" ht="15" hidden="false" customHeight="true" outlineLevel="0" collapsed="false">
      <c r="A19529" s="444" t="s">
        <v>24393</v>
      </c>
      <c r="B19529" s="445" t="s">
        <v>24394</v>
      </c>
      <c r="C19529" s="446" t="s">
        <v>274</v>
      </c>
      <c r="D19529" s="447" t="n">
        <v>253.73</v>
      </c>
    </row>
    <row r="19530" s="399" customFormat="true" ht="15" hidden="false" customHeight="true" outlineLevel="0" collapsed="false">
      <c r="A19530" s="444" t="s">
        <v>24395</v>
      </c>
      <c r="B19530" s="445" t="s">
        <v>24396</v>
      </c>
      <c r="C19530" s="446" t="s">
        <v>76</v>
      </c>
      <c r="D19530" s="447" t="n">
        <v>292.69</v>
      </c>
    </row>
    <row r="19531" s="399" customFormat="true" ht="15" hidden="false" customHeight="true" outlineLevel="0" collapsed="false">
      <c r="A19531" s="444" t="s">
        <v>24397</v>
      </c>
      <c r="B19531" s="445" t="s">
        <v>24398</v>
      </c>
      <c r="C19531" s="446" t="s">
        <v>76</v>
      </c>
      <c r="D19531" s="447" t="n">
        <v>44.34</v>
      </c>
    </row>
    <row r="19532" s="399" customFormat="true" ht="15" hidden="false" customHeight="true" outlineLevel="0" collapsed="false">
      <c r="A19532" s="444" t="s">
        <v>24399</v>
      </c>
      <c r="B19532" s="445" t="s">
        <v>24400</v>
      </c>
      <c r="C19532" s="446" t="s">
        <v>267</v>
      </c>
      <c r="D19532" s="447" t="n">
        <v>763.92</v>
      </c>
    </row>
    <row r="19533" s="399" customFormat="true" ht="15" hidden="false" customHeight="true" outlineLevel="0" collapsed="false">
      <c r="A19533" s="444" t="s">
        <v>24401</v>
      </c>
      <c r="B19533" s="445" t="s">
        <v>24402</v>
      </c>
      <c r="C19533" s="446" t="s">
        <v>76</v>
      </c>
      <c r="D19533" s="447" t="n">
        <v>693.14</v>
      </c>
    </row>
    <row r="19534" s="399" customFormat="true" ht="15" hidden="false" customHeight="true" outlineLevel="0" collapsed="false">
      <c r="A19534" s="444" t="s">
        <v>24403</v>
      </c>
      <c r="B19534" s="445" t="s">
        <v>24404</v>
      </c>
      <c r="C19534" s="446" t="s">
        <v>76</v>
      </c>
      <c r="D19534" s="447" t="n">
        <v>1539.43</v>
      </c>
    </row>
    <row r="19535" s="399" customFormat="true" ht="15" hidden="false" customHeight="true" outlineLevel="0" collapsed="false">
      <c r="A19535" s="444" t="s">
        <v>24405</v>
      </c>
      <c r="B19535" s="445" t="s">
        <v>24406</v>
      </c>
      <c r="C19535" s="446" t="s">
        <v>76</v>
      </c>
      <c r="D19535" s="447" t="n">
        <v>754.54</v>
      </c>
    </row>
    <row r="19536" s="399" customFormat="true" ht="15" hidden="false" customHeight="true" outlineLevel="0" collapsed="false">
      <c r="A19536" s="444" t="s">
        <v>24407</v>
      </c>
      <c r="B19536" s="445" t="s">
        <v>24408</v>
      </c>
      <c r="C19536" s="446" t="s">
        <v>76</v>
      </c>
      <c r="D19536" s="447" t="n">
        <v>863.44</v>
      </c>
    </row>
    <row r="19537" s="399" customFormat="true" ht="15" hidden="false" customHeight="true" outlineLevel="0" collapsed="false">
      <c r="A19537" s="444" t="s">
        <v>24409</v>
      </c>
      <c r="B19537" s="445" t="s">
        <v>24410</v>
      </c>
      <c r="C19537" s="446" t="s">
        <v>76</v>
      </c>
      <c r="D19537" s="447" t="n">
        <v>1157.77</v>
      </c>
    </row>
    <row r="19538" s="399" customFormat="true" ht="15" hidden="false" customHeight="true" outlineLevel="0" collapsed="false">
      <c r="A19538" s="444" t="s">
        <v>24411</v>
      </c>
      <c r="B19538" s="445" t="s">
        <v>24412</v>
      </c>
      <c r="C19538" s="446" t="s">
        <v>76</v>
      </c>
      <c r="D19538" s="447" t="n">
        <v>2007.36</v>
      </c>
    </row>
    <row r="19539" s="399" customFormat="true" ht="15" hidden="false" customHeight="true" outlineLevel="0" collapsed="false">
      <c r="A19539" s="444" t="s">
        <v>24413</v>
      </c>
      <c r="B19539" s="445" t="s">
        <v>24414</v>
      </c>
      <c r="C19539" s="446" t="s">
        <v>274</v>
      </c>
      <c r="D19539" s="447" t="n">
        <v>240.1</v>
      </c>
    </row>
    <row r="19540" s="399" customFormat="true" ht="15" hidden="false" customHeight="true" outlineLevel="0" collapsed="false">
      <c r="A19540" s="444" t="s">
        <v>24415</v>
      </c>
      <c r="B19540" s="445" t="s">
        <v>24416</v>
      </c>
      <c r="C19540" s="446" t="s">
        <v>274</v>
      </c>
      <c r="D19540" s="447" t="n">
        <v>888.8</v>
      </c>
    </row>
    <row r="19541" s="399" customFormat="true" ht="15" hidden="false" customHeight="true" outlineLevel="0" collapsed="false">
      <c r="A19541" s="444" t="s">
        <v>24417</v>
      </c>
      <c r="B19541" s="445" t="s">
        <v>24418</v>
      </c>
      <c r="C19541" s="446" t="s">
        <v>274</v>
      </c>
      <c r="D19541" s="447" t="n">
        <v>1317.74</v>
      </c>
    </row>
    <row r="19542" s="399" customFormat="true" ht="15" hidden="false" customHeight="true" outlineLevel="0" collapsed="false">
      <c r="A19542" s="444" t="s">
        <v>24419</v>
      </c>
      <c r="B19542" s="445" t="s">
        <v>24420</v>
      </c>
      <c r="C19542" s="446" t="s">
        <v>274</v>
      </c>
      <c r="D19542" s="447" t="n">
        <v>824.95</v>
      </c>
    </row>
    <row r="19543" s="399" customFormat="true" ht="15" hidden="false" customHeight="true" outlineLevel="0" collapsed="false">
      <c r="A19543" s="444" t="s">
        <v>24421</v>
      </c>
      <c r="B19543" s="445" t="s">
        <v>24422</v>
      </c>
      <c r="C19543" s="446" t="s">
        <v>267</v>
      </c>
      <c r="D19543" s="447" t="n">
        <v>771.24</v>
      </c>
    </row>
    <row r="19544" s="399" customFormat="true" ht="15" hidden="false" customHeight="true" outlineLevel="0" collapsed="false">
      <c r="A19544" s="444" t="s">
        <v>24423</v>
      </c>
      <c r="B19544" s="445" t="s">
        <v>24424</v>
      </c>
      <c r="C19544" s="446" t="s">
        <v>76</v>
      </c>
      <c r="D19544" s="447" t="n">
        <v>809.93</v>
      </c>
    </row>
    <row r="19545" s="399" customFormat="true" ht="15" hidden="false" customHeight="true" outlineLevel="0" collapsed="false">
      <c r="A19545" s="444" t="s">
        <v>24425</v>
      </c>
      <c r="B19545" s="445" t="s">
        <v>24426</v>
      </c>
      <c r="C19545" s="446" t="s">
        <v>267</v>
      </c>
      <c r="D19545" s="447" t="n">
        <v>2413.3</v>
      </c>
    </row>
    <row r="19546" s="399" customFormat="true" ht="15" hidden="false" customHeight="true" outlineLevel="0" collapsed="false">
      <c r="A19546" s="444" t="s">
        <v>24427</v>
      </c>
      <c r="B19546" s="445" t="s">
        <v>24428</v>
      </c>
      <c r="C19546" s="446" t="s">
        <v>267</v>
      </c>
      <c r="D19546" s="447" t="n">
        <v>6008.64</v>
      </c>
    </row>
    <row r="19547" s="399" customFormat="true" ht="15" hidden="false" customHeight="true" outlineLevel="0" collapsed="false">
      <c r="A19547" s="444" t="s">
        <v>24429</v>
      </c>
      <c r="B19547" s="445" t="s">
        <v>24430</v>
      </c>
      <c r="C19547" s="446" t="s">
        <v>267</v>
      </c>
      <c r="D19547" s="447" t="n">
        <v>722.12</v>
      </c>
    </row>
    <row r="19548" s="399" customFormat="true" ht="15" hidden="false" customHeight="true" outlineLevel="0" collapsed="false">
      <c r="A19548" s="444" t="s">
        <v>24431</v>
      </c>
      <c r="B19548" s="445" t="s">
        <v>24432</v>
      </c>
      <c r="C19548" s="446" t="s">
        <v>267</v>
      </c>
      <c r="D19548" s="447" t="n">
        <v>306.48</v>
      </c>
    </row>
    <row r="19549" s="399" customFormat="true" ht="15" hidden="false" customHeight="true" outlineLevel="0" collapsed="false">
      <c r="A19549" s="444" t="s">
        <v>24433</v>
      </c>
      <c r="B19549" s="445" t="s">
        <v>24434</v>
      </c>
      <c r="C19549" s="446" t="s">
        <v>267</v>
      </c>
      <c r="D19549" s="447" t="n">
        <v>3252.2</v>
      </c>
    </row>
    <row r="19550" s="399" customFormat="true" ht="15" hidden="false" customHeight="true" outlineLevel="0" collapsed="false">
      <c r="A19550" s="444" t="s">
        <v>24435</v>
      </c>
      <c r="B19550" s="445" t="s">
        <v>24436</v>
      </c>
      <c r="C19550" s="446" t="s">
        <v>76</v>
      </c>
      <c r="D19550" s="447" t="n">
        <v>652.54</v>
      </c>
    </row>
    <row r="19551" s="399" customFormat="true" ht="15" hidden="false" customHeight="true" outlineLevel="0" collapsed="false">
      <c r="A19551" s="444" t="s">
        <v>24437</v>
      </c>
      <c r="B19551" s="445" t="s">
        <v>24438</v>
      </c>
      <c r="C19551" s="446" t="s">
        <v>76</v>
      </c>
      <c r="D19551" s="447" t="n">
        <v>967.75</v>
      </c>
    </row>
    <row r="19552" s="399" customFormat="true" ht="15" hidden="false" customHeight="true" outlineLevel="0" collapsed="false">
      <c r="A19552" s="444" t="s">
        <v>24439</v>
      </c>
      <c r="B19552" s="445" t="s">
        <v>24440</v>
      </c>
      <c r="C19552" s="446" t="s">
        <v>76</v>
      </c>
      <c r="D19552" s="447" t="n">
        <v>238.41</v>
      </c>
    </row>
    <row r="19553" s="399" customFormat="true" ht="15" hidden="false" customHeight="true" outlineLevel="0" collapsed="false">
      <c r="A19553" s="444" t="s">
        <v>24441</v>
      </c>
      <c r="B19553" s="445" t="s">
        <v>24442</v>
      </c>
      <c r="C19553" s="446" t="s">
        <v>76</v>
      </c>
      <c r="D19553" s="447" t="n">
        <v>798.43</v>
      </c>
    </row>
    <row r="19554" s="399" customFormat="true" ht="15" hidden="false" customHeight="true" outlineLevel="0" collapsed="false">
      <c r="A19554" s="444" t="s">
        <v>24443</v>
      </c>
      <c r="B19554" s="445" t="s">
        <v>24444</v>
      </c>
      <c r="C19554" s="446" t="s">
        <v>76</v>
      </c>
      <c r="D19554" s="447" t="n">
        <v>248.96</v>
      </c>
    </row>
    <row r="19555" s="399" customFormat="true" ht="15" hidden="false" customHeight="true" outlineLevel="0" collapsed="false">
      <c r="A19555" s="444" t="s">
        <v>24445</v>
      </c>
      <c r="B19555" s="445" t="s">
        <v>24446</v>
      </c>
      <c r="C19555" s="446" t="s">
        <v>76</v>
      </c>
      <c r="D19555" s="447" t="n">
        <v>718.29</v>
      </c>
    </row>
    <row r="19556" s="399" customFormat="true" ht="15" hidden="false" customHeight="true" outlineLevel="0" collapsed="false">
      <c r="A19556" s="444" t="s">
        <v>24447</v>
      </c>
      <c r="B19556" s="445" t="s">
        <v>24448</v>
      </c>
      <c r="C19556" s="446" t="s">
        <v>76</v>
      </c>
      <c r="D19556" s="447" t="n">
        <v>1120.73</v>
      </c>
    </row>
    <row r="19557" s="399" customFormat="true" ht="15" hidden="false" customHeight="true" outlineLevel="0" collapsed="false">
      <c r="A19557" s="444" t="s">
        <v>24449</v>
      </c>
      <c r="B19557" s="445" t="s">
        <v>24450</v>
      </c>
      <c r="C19557" s="446" t="s">
        <v>76</v>
      </c>
      <c r="D19557" s="447" t="n">
        <v>912.48</v>
      </c>
    </row>
    <row r="19558" s="399" customFormat="true" ht="15" hidden="false" customHeight="true" outlineLevel="0" collapsed="false">
      <c r="A19558" s="444" t="s">
        <v>24451</v>
      </c>
      <c r="B19558" s="445" t="s">
        <v>24452</v>
      </c>
      <c r="C19558" s="446" t="s">
        <v>76</v>
      </c>
      <c r="D19558" s="447" t="n">
        <v>940.23</v>
      </c>
    </row>
    <row r="19559" s="399" customFormat="true" ht="15" hidden="false" customHeight="true" outlineLevel="0" collapsed="false">
      <c r="A19559" s="444" t="s">
        <v>24453</v>
      </c>
      <c r="B19559" s="445" t="s">
        <v>24454</v>
      </c>
      <c r="C19559" s="446" t="s">
        <v>76</v>
      </c>
      <c r="D19559" s="447" t="n">
        <v>1363.46</v>
      </c>
    </row>
    <row r="19560" s="399" customFormat="true" ht="15" hidden="false" customHeight="true" outlineLevel="0" collapsed="false">
      <c r="A19560" s="444" t="s">
        <v>24455</v>
      </c>
      <c r="B19560" s="445" t="s">
        <v>24456</v>
      </c>
      <c r="C19560" s="446" t="s">
        <v>76</v>
      </c>
      <c r="D19560" s="447" t="n">
        <v>1029.31</v>
      </c>
    </row>
    <row r="19561" s="399" customFormat="true" ht="15" hidden="false" customHeight="true" outlineLevel="0" collapsed="false">
      <c r="A19561" s="444" t="s">
        <v>24457</v>
      </c>
      <c r="B19561" s="445" t="s">
        <v>24458</v>
      </c>
      <c r="C19561" s="446" t="s">
        <v>76</v>
      </c>
      <c r="D19561" s="447" t="n">
        <v>1132.21</v>
      </c>
    </row>
    <row r="19562" s="399" customFormat="true" ht="15" hidden="false" customHeight="true" outlineLevel="0" collapsed="false">
      <c r="A19562" s="444" t="s">
        <v>24459</v>
      </c>
      <c r="B19562" s="445" t="s">
        <v>24460</v>
      </c>
      <c r="C19562" s="446" t="s">
        <v>76</v>
      </c>
      <c r="D19562" s="447" t="n">
        <v>1141.86</v>
      </c>
    </row>
    <row r="19563" s="399" customFormat="true" ht="15" hidden="false" customHeight="true" outlineLevel="0" collapsed="false">
      <c r="A19563" s="444" t="s">
        <v>24461</v>
      </c>
      <c r="B19563" s="445" t="s">
        <v>24462</v>
      </c>
      <c r="C19563" s="446" t="s">
        <v>76</v>
      </c>
      <c r="D19563" s="447" t="n">
        <v>1119.11</v>
      </c>
    </row>
    <row r="19564" s="399" customFormat="true" ht="15" hidden="false" customHeight="true" outlineLevel="0" collapsed="false">
      <c r="A19564" s="444" t="s">
        <v>24463</v>
      </c>
      <c r="B19564" s="445" t="s">
        <v>24464</v>
      </c>
      <c r="C19564" s="446" t="s">
        <v>76</v>
      </c>
      <c r="D19564" s="447" t="n">
        <v>989.08</v>
      </c>
    </row>
    <row r="19565" s="399" customFormat="true" ht="15" hidden="false" customHeight="true" outlineLevel="0" collapsed="false">
      <c r="A19565" s="444" t="s">
        <v>24465</v>
      </c>
      <c r="B19565" s="445" t="s">
        <v>24466</v>
      </c>
      <c r="C19565" s="446" t="s">
        <v>76</v>
      </c>
      <c r="D19565" s="447" t="n">
        <v>939.75</v>
      </c>
    </row>
    <row r="19566" s="399" customFormat="true" ht="15" hidden="false" customHeight="true" outlineLevel="0" collapsed="false">
      <c r="A19566" s="444" t="s">
        <v>24467</v>
      </c>
      <c r="B19566" s="445" t="s">
        <v>24468</v>
      </c>
      <c r="C19566" s="446" t="s">
        <v>76</v>
      </c>
      <c r="D19566" s="447" t="n">
        <v>906.94</v>
      </c>
    </row>
    <row r="19567" s="399" customFormat="true" ht="15" hidden="false" customHeight="true" outlineLevel="0" collapsed="false">
      <c r="A19567" s="444" t="s">
        <v>24469</v>
      </c>
      <c r="B19567" s="445" t="s">
        <v>24470</v>
      </c>
      <c r="C19567" s="446" t="s">
        <v>76</v>
      </c>
      <c r="D19567" s="447" t="n">
        <v>1283.42</v>
      </c>
    </row>
    <row r="19568" s="399" customFormat="true" ht="15" hidden="false" customHeight="true" outlineLevel="0" collapsed="false">
      <c r="A19568" s="444" t="s">
        <v>24471</v>
      </c>
      <c r="B19568" s="445" t="s">
        <v>24472</v>
      </c>
      <c r="C19568" s="446" t="s">
        <v>76</v>
      </c>
      <c r="D19568" s="447" t="n">
        <v>1349.34</v>
      </c>
    </row>
    <row r="19569" s="399" customFormat="true" ht="15" hidden="false" customHeight="true" outlineLevel="0" collapsed="false">
      <c r="A19569" s="444" t="s">
        <v>24473</v>
      </c>
      <c r="B19569" s="445" t="s">
        <v>24474</v>
      </c>
      <c r="C19569" s="446" t="s">
        <v>76</v>
      </c>
      <c r="D19569" s="447" t="n">
        <v>1317.67</v>
      </c>
    </row>
    <row r="19570" s="399" customFormat="true" ht="15" hidden="false" customHeight="true" outlineLevel="0" collapsed="false">
      <c r="A19570" s="444" t="s">
        <v>24475</v>
      </c>
      <c r="B19570" s="445" t="s">
        <v>24476</v>
      </c>
      <c r="C19570" s="446" t="s">
        <v>76</v>
      </c>
      <c r="D19570" s="447" t="n">
        <v>820.7</v>
      </c>
    </row>
    <row r="19571" s="399" customFormat="true" ht="15" hidden="false" customHeight="true" outlineLevel="0" collapsed="false">
      <c r="A19571" s="444" t="s">
        <v>24477</v>
      </c>
      <c r="B19571" s="445" t="s">
        <v>24478</v>
      </c>
      <c r="C19571" s="446" t="s">
        <v>76</v>
      </c>
      <c r="D19571" s="447" t="n">
        <v>1128.29</v>
      </c>
    </row>
    <row r="19572" s="399" customFormat="true" ht="15" hidden="false" customHeight="true" outlineLevel="0" collapsed="false">
      <c r="A19572" s="444" t="s">
        <v>24479</v>
      </c>
      <c r="B19572" s="445" t="s">
        <v>24480</v>
      </c>
      <c r="C19572" s="446" t="s">
        <v>76</v>
      </c>
      <c r="D19572" s="447" t="n">
        <v>1411.55</v>
      </c>
    </row>
    <row r="19573" s="399" customFormat="true" ht="15" hidden="false" customHeight="true" outlineLevel="0" collapsed="false">
      <c r="A19573" s="444" t="s">
        <v>24481</v>
      </c>
      <c r="B19573" s="445" t="s">
        <v>24482</v>
      </c>
      <c r="C19573" s="446" t="s">
        <v>76</v>
      </c>
      <c r="D19573" s="447" t="n">
        <v>764.22</v>
      </c>
    </row>
    <row r="19574" s="399" customFormat="true" ht="15" hidden="false" customHeight="true" outlineLevel="0" collapsed="false">
      <c r="A19574" s="444" t="s">
        <v>24483</v>
      </c>
      <c r="B19574" s="445" t="s">
        <v>24484</v>
      </c>
      <c r="C19574" s="446" t="s">
        <v>267</v>
      </c>
      <c r="D19574" s="447" t="n">
        <v>247.78</v>
      </c>
    </row>
    <row r="19575" s="399" customFormat="true" ht="15" hidden="false" customHeight="true" outlineLevel="0" collapsed="false">
      <c r="A19575" s="444" t="s">
        <v>24485</v>
      </c>
      <c r="B19575" s="445" t="s">
        <v>24486</v>
      </c>
      <c r="C19575" s="446" t="s">
        <v>76</v>
      </c>
      <c r="D19575" s="447" t="n">
        <v>373.6</v>
      </c>
    </row>
    <row r="19576" s="399" customFormat="true" ht="15" hidden="false" customHeight="true" outlineLevel="0" collapsed="false">
      <c r="A19576" s="444" t="s">
        <v>24487</v>
      </c>
      <c r="B19576" s="445" t="s">
        <v>24488</v>
      </c>
      <c r="C19576" s="446" t="s">
        <v>76</v>
      </c>
      <c r="D19576" s="447" t="n">
        <v>398.09</v>
      </c>
    </row>
    <row r="19577" s="399" customFormat="true" ht="15" hidden="false" customHeight="true" outlineLevel="0" collapsed="false">
      <c r="A19577" s="444" t="s">
        <v>24489</v>
      </c>
      <c r="B19577" s="445" t="s">
        <v>24490</v>
      </c>
      <c r="C19577" s="446" t="s">
        <v>76</v>
      </c>
      <c r="D19577" s="447" t="n">
        <v>243.91</v>
      </c>
    </row>
    <row r="19578" s="399" customFormat="true" ht="15" hidden="false" customHeight="true" outlineLevel="0" collapsed="false">
      <c r="A19578" s="444" t="s">
        <v>24491</v>
      </c>
      <c r="B19578" s="445" t="s">
        <v>17531</v>
      </c>
      <c r="C19578" s="446" t="s">
        <v>76</v>
      </c>
      <c r="D19578" s="447" t="n">
        <v>350.21</v>
      </c>
    </row>
    <row r="19579" s="399" customFormat="true" ht="15" hidden="false" customHeight="true" outlineLevel="0" collapsed="false">
      <c r="A19579" s="444" t="s">
        <v>24492</v>
      </c>
      <c r="B19579" s="445" t="s">
        <v>24493</v>
      </c>
      <c r="C19579" s="446" t="s">
        <v>76</v>
      </c>
      <c r="D19579" s="447" t="n">
        <v>394.85</v>
      </c>
    </row>
    <row r="19580" s="399" customFormat="true" ht="15" hidden="false" customHeight="true" outlineLevel="0" collapsed="false">
      <c r="A19580" s="444" t="s">
        <v>24494</v>
      </c>
      <c r="B19580" s="445" t="s">
        <v>24495</v>
      </c>
      <c r="C19580" s="446" t="s">
        <v>76</v>
      </c>
      <c r="D19580" s="447" t="n">
        <v>368.33</v>
      </c>
    </row>
    <row r="19581" s="399" customFormat="true" ht="15" hidden="false" customHeight="true" outlineLevel="0" collapsed="false">
      <c r="A19581" s="444" t="s">
        <v>24496</v>
      </c>
      <c r="B19581" s="445" t="s">
        <v>24497</v>
      </c>
      <c r="C19581" s="446" t="s">
        <v>76</v>
      </c>
      <c r="D19581" s="447" t="n">
        <v>505.73</v>
      </c>
    </row>
    <row r="19582" s="399" customFormat="true" ht="15" hidden="false" customHeight="true" outlineLevel="0" collapsed="false">
      <c r="A19582" s="444" t="s">
        <v>24498</v>
      </c>
      <c r="B19582" s="445" t="s">
        <v>24499</v>
      </c>
      <c r="C19582" s="446" t="s">
        <v>76</v>
      </c>
      <c r="D19582" s="447" t="n">
        <v>440.06</v>
      </c>
    </row>
    <row r="19583" s="399" customFormat="true" ht="15" hidden="false" customHeight="true" outlineLevel="0" collapsed="false">
      <c r="A19583" s="444" t="s">
        <v>24500</v>
      </c>
      <c r="B19583" s="445" t="s">
        <v>24501</v>
      </c>
      <c r="C19583" s="446" t="s">
        <v>76</v>
      </c>
      <c r="D19583" s="447" t="n">
        <v>1008.8</v>
      </c>
    </row>
    <row r="19584" s="399" customFormat="true" ht="15" hidden="false" customHeight="true" outlineLevel="0" collapsed="false">
      <c r="A19584" s="444" t="s">
        <v>24502</v>
      </c>
      <c r="B19584" s="445" t="s">
        <v>24503</v>
      </c>
      <c r="C19584" s="446" t="s">
        <v>76</v>
      </c>
      <c r="D19584" s="447" t="n">
        <v>1007.99</v>
      </c>
    </row>
    <row r="19585" s="399" customFormat="true" ht="15" hidden="false" customHeight="true" outlineLevel="0" collapsed="false">
      <c r="A19585" s="444" t="s">
        <v>24504</v>
      </c>
      <c r="B19585" s="445" t="s">
        <v>24505</v>
      </c>
      <c r="C19585" s="446" t="s">
        <v>76</v>
      </c>
      <c r="D19585" s="447" t="n">
        <v>899.6</v>
      </c>
    </row>
    <row r="19586" s="399" customFormat="true" ht="15" hidden="false" customHeight="true" outlineLevel="0" collapsed="false">
      <c r="A19586" s="444" t="s">
        <v>24506</v>
      </c>
      <c r="B19586" s="445" t="s">
        <v>24507</v>
      </c>
      <c r="C19586" s="446" t="s">
        <v>76</v>
      </c>
      <c r="D19586" s="447" t="n">
        <v>1186.51</v>
      </c>
    </row>
    <row r="19587" s="399" customFormat="true" ht="15" hidden="false" customHeight="true" outlineLevel="0" collapsed="false">
      <c r="A19587" s="444" t="s">
        <v>24508</v>
      </c>
      <c r="B19587" s="445" t="s">
        <v>24509</v>
      </c>
      <c r="C19587" s="446" t="s">
        <v>76</v>
      </c>
      <c r="D19587" s="447" t="n">
        <v>1141.27</v>
      </c>
    </row>
    <row r="19588" s="399" customFormat="true" ht="15" hidden="false" customHeight="true" outlineLevel="0" collapsed="false">
      <c r="A19588" s="444" t="s">
        <v>24510</v>
      </c>
      <c r="B19588" s="445" t="s">
        <v>24511</v>
      </c>
      <c r="C19588" s="446" t="s">
        <v>76</v>
      </c>
      <c r="D19588" s="447" t="n">
        <v>827.78</v>
      </c>
    </row>
    <row r="19589" s="399" customFormat="true" ht="15" hidden="false" customHeight="true" outlineLevel="0" collapsed="false">
      <c r="A19589" s="444" t="s">
        <v>24512</v>
      </c>
      <c r="B19589" s="445" t="s">
        <v>24513</v>
      </c>
      <c r="C19589" s="446" t="s">
        <v>76</v>
      </c>
      <c r="D19589" s="447" t="n">
        <v>923.04</v>
      </c>
    </row>
    <row r="19590" s="399" customFormat="true" ht="15" hidden="false" customHeight="true" outlineLevel="0" collapsed="false">
      <c r="A19590" s="444" t="s">
        <v>24514</v>
      </c>
      <c r="B19590" s="445" t="s">
        <v>24515</v>
      </c>
      <c r="C19590" s="446" t="s">
        <v>76</v>
      </c>
      <c r="D19590" s="447" t="n">
        <v>660.91</v>
      </c>
    </row>
    <row r="19591" s="399" customFormat="true" ht="15" hidden="false" customHeight="true" outlineLevel="0" collapsed="false">
      <c r="A19591" s="444" t="s">
        <v>24516</v>
      </c>
      <c r="B19591" s="445" t="s">
        <v>24517</v>
      </c>
      <c r="C19591" s="446" t="s">
        <v>76</v>
      </c>
      <c r="D19591" s="447" t="n">
        <v>548.05</v>
      </c>
    </row>
    <row r="19592" s="399" customFormat="true" ht="15" hidden="false" customHeight="true" outlineLevel="0" collapsed="false">
      <c r="A19592" s="444" t="s">
        <v>24518</v>
      </c>
      <c r="B19592" s="445" t="s">
        <v>24519</v>
      </c>
      <c r="C19592" s="446" t="s">
        <v>76</v>
      </c>
      <c r="D19592" s="447" t="n">
        <v>1423.08</v>
      </c>
    </row>
    <row r="19593" s="399" customFormat="true" ht="15" hidden="false" customHeight="true" outlineLevel="0" collapsed="false">
      <c r="A19593" s="444" t="s">
        <v>24520</v>
      </c>
      <c r="B19593" s="445" t="s">
        <v>24521</v>
      </c>
      <c r="C19593" s="446" t="s">
        <v>76</v>
      </c>
      <c r="D19593" s="447" t="n">
        <v>863.65</v>
      </c>
    </row>
    <row r="19594" s="399" customFormat="true" ht="15" hidden="false" customHeight="true" outlineLevel="0" collapsed="false">
      <c r="A19594" s="444" t="s">
        <v>24522</v>
      </c>
      <c r="B19594" s="445" t="s">
        <v>24523</v>
      </c>
      <c r="C19594" s="446" t="s">
        <v>76</v>
      </c>
      <c r="D19594" s="447" t="n">
        <v>646.32</v>
      </c>
    </row>
    <row r="19595" s="399" customFormat="true" ht="15" hidden="false" customHeight="true" outlineLevel="0" collapsed="false">
      <c r="A19595" s="444" t="s">
        <v>24524</v>
      </c>
      <c r="B19595" s="445" t="s">
        <v>24525</v>
      </c>
      <c r="C19595" s="446" t="s">
        <v>76</v>
      </c>
      <c r="D19595" s="447" t="n">
        <v>885.22</v>
      </c>
    </row>
    <row r="19596" s="399" customFormat="true" ht="15" hidden="false" customHeight="true" outlineLevel="0" collapsed="false">
      <c r="A19596" s="444" t="s">
        <v>24526</v>
      </c>
      <c r="B19596" s="445" t="s">
        <v>24527</v>
      </c>
      <c r="C19596" s="446" t="s">
        <v>76</v>
      </c>
      <c r="D19596" s="447" t="n">
        <v>907.05</v>
      </c>
    </row>
    <row r="19597" s="399" customFormat="true" ht="15" hidden="false" customHeight="true" outlineLevel="0" collapsed="false">
      <c r="A19597" s="444" t="s">
        <v>24528</v>
      </c>
      <c r="B19597" s="445" t="s">
        <v>24529</v>
      </c>
      <c r="C19597" s="446" t="s">
        <v>76</v>
      </c>
      <c r="D19597" s="447" t="n">
        <v>1380.96</v>
      </c>
    </row>
    <row r="19598" s="399" customFormat="true" ht="15" hidden="false" customHeight="true" outlineLevel="0" collapsed="false">
      <c r="A19598" s="444" t="s">
        <v>24530</v>
      </c>
      <c r="B19598" s="445" t="s">
        <v>24531</v>
      </c>
      <c r="C19598" s="446" t="s">
        <v>274</v>
      </c>
      <c r="D19598" s="447" t="n">
        <v>333.53</v>
      </c>
    </row>
    <row r="19599" s="399" customFormat="true" ht="15" hidden="false" customHeight="true" outlineLevel="0" collapsed="false">
      <c r="A19599" s="444" t="s">
        <v>24532</v>
      </c>
      <c r="B19599" s="445" t="s">
        <v>24533</v>
      </c>
      <c r="C19599" s="446" t="s">
        <v>274</v>
      </c>
      <c r="D19599" s="447" t="n">
        <v>235.5</v>
      </c>
    </row>
    <row r="19600" s="399" customFormat="true" ht="15" hidden="false" customHeight="true" outlineLevel="0" collapsed="false">
      <c r="A19600" s="444" t="s">
        <v>24534</v>
      </c>
      <c r="B19600" s="445" t="s">
        <v>24535</v>
      </c>
      <c r="C19600" s="446" t="s">
        <v>274</v>
      </c>
      <c r="D19600" s="447" t="n">
        <v>316.09</v>
      </c>
    </row>
    <row r="19601" s="399" customFormat="true" ht="15" hidden="false" customHeight="true" outlineLevel="0" collapsed="false">
      <c r="A19601" s="444" t="s">
        <v>24536</v>
      </c>
      <c r="B19601" s="445" t="s">
        <v>24537</v>
      </c>
      <c r="C19601" s="446" t="s">
        <v>76</v>
      </c>
      <c r="D19601" s="447" t="n">
        <v>1258.81</v>
      </c>
    </row>
    <row r="19602" s="399" customFormat="true" ht="15" hidden="false" customHeight="true" outlineLevel="0" collapsed="false">
      <c r="A19602" s="444" t="s">
        <v>24538</v>
      </c>
      <c r="B19602" s="445" t="s">
        <v>24539</v>
      </c>
      <c r="C19602" s="446" t="s">
        <v>76</v>
      </c>
      <c r="D19602" s="447" t="n">
        <v>723.23</v>
      </c>
    </row>
    <row r="19603" s="399" customFormat="true" ht="15" hidden="false" customHeight="true" outlineLevel="0" collapsed="false">
      <c r="A19603" s="444" t="s">
        <v>24540</v>
      </c>
      <c r="B19603" s="445" t="s">
        <v>24541</v>
      </c>
      <c r="C19603" s="446" t="s">
        <v>267</v>
      </c>
      <c r="D19603" s="447" t="n">
        <v>139.89</v>
      </c>
    </row>
    <row r="19604" s="399" customFormat="true" ht="15" hidden="false" customHeight="true" outlineLevel="0" collapsed="false">
      <c r="A19604" s="444" t="s">
        <v>24542</v>
      </c>
      <c r="B19604" s="445" t="s">
        <v>24543</v>
      </c>
      <c r="C19604" s="446" t="s">
        <v>267</v>
      </c>
      <c r="D19604" s="447" t="n">
        <v>306.19</v>
      </c>
    </row>
    <row r="19605" s="399" customFormat="true" ht="15" hidden="false" customHeight="true" outlineLevel="0" collapsed="false">
      <c r="A19605" s="444" t="s">
        <v>24544</v>
      </c>
      <c r="B19605" s="445" t="s">
        <v>24545</v>
      </c>
      <c r="C19605" s="446" t="s">
        <v>76</v>
      </c>
      <c r="D19605" s="447" t="n">
        <v>232.14</v>
      </c>
    </row>
    <row r="19606" s="399" customFormat="true" ht="15" hidden="false" customHeight="true" outlineLevel="0" collapsed="false">
      <c r="A19606" s="444" t="s">
        <v>24546</v>
      </c>
      <c r="B19606" s="445" t="s">
        <v>24547</v>
      </c>
      <c r="C19606" s="446" t="s">
        <v>76</v>
      </c>
      <c r="D19606" s="447" t="n">
        <v>2611.62</v>
      </c>
    </row>
    <row r="19607" s="399" customFormat="true" ht="15" hidden="false" customHeight="true" outlineLevel="0" collapsed="false">
      <c r="A19607" s="444" t="s">
        <v>24548</v>
      </c>
      <c r="B19607" s="445" t="s">
        <v>24549</v>
      </c>
      <c r="C19607" s="446" t="s">
        <v>76</v>
      </c>
      <c r="D19607" s="447" t="n">
        <v>108.92</v>
      </c>
    </row>
    <row r="19608" s="399" customFormat="true" ht="15" hidden="false" customHeight="true" outlineLevel="0" collapsed="false">
      <c r="A19608" s="444" t="s">
        <v>24550</v>
      </c>
      <c r="B19608" s="445" t="s">
        <v>24551</v>
      </c>
      <c r="C19608" s="446" t="s">
        <v>76</v>
      </c>
      <c r="D19608" s="447" t="n">
        <v>539.65</v>
      </c>
    </row>
    <row r="19609" s="399" customFormat="true" ht="15" hidden="false" customHeight="true" outlineLevel="0" collapsed="false">
      <c r="A19609" s="444" t="s">
        <v>24552</v>
      </c>
      <c r="B19609" s="445" t="s">
        <v>24553</v>
      </c>
      <c r="C19609" s="446" t="s">
        <v>76</v>
      </c>
      <c r="D19609" s="447" t="n">
        <v>346.74</v>
      </c>
    </row>
    <row r="19610" s="399" customFormat="true" ht="15" hidden="false" customHeight="true" outlineLevel="0" collapsed="false">
      <c r="A19610" s="444" t="s">
        <v>24554</v>
      </c>
      <c r="B19610" s="445" t="s">
        <v>24555</v>
      </c>
      <c r="C19610" s="446" t="s">
        <v>76</v>
      </c>
      <c r="D19610" s="447" t="n">
        <v>953.57</v>
      </c>
    </row>
    <row r="19611" s="399" customFormat="true" ht="15" hidden="false" customHeight="true" outlineLevel="0" collapsed="false">
      <c r="A19611" s="444" t="s">
        <v>24556</v>
      </c>
      <c r="B19611" s="445" t="s">
        <v>24557</v>
      </c>
      <c r="C19611" s="446" t="s">
        <v>76</v>
      </c>
      <c r="D19611" s="447" t="n">
        <v>477.61</v>
      </c>
    </row>
    <row r="19612" s="399" customFormat="true" ht="15" hidden="false" customHeight="true" outlineLevel="0" collapsed="false">
      <c r="A19612" s="444" t="s">
        <v>24558</v>
      </c>
      <c r="B19612" s="445" t="s">
        <v>24559</v>
      </c>
      <c r="C19612" s="446" t="s">
        <v>76</v>
      </c>
      <c r="D19612" s="447" t="n">
        <v>583.15</v>
      </c>
    </row>
    <row r="19613" s="399" customFormat="true" ht="15" hidden="false" customHeight="true" outlineLevel="0" collapsed="false">
      <c r="A19613" s="444" t="s">
        <v>24560</v>
      </c>
      <c r="B19613" s="445" t="s">
        <v>24561</v>
      </c>
      <c r="C19613" s="446" t="s">
        <v>76</v>
      </c>
      <c r="D19613" s="447" t="n">
        <v>379.48</v>
      </c>
    </row>
    <row r="19614" s="399" customFormat="true" ht="15" hidden="false" customHeight="true" outlineLevel="0" collapsed="false">
      <c r="A19614" s="444" t="s">
        <v>24562</v>
      </c>
      <c r="B19614" s="445" t="s">
        <v>24563</v>
      </c>
      <c r="C19614" s="446" t="s">
        <v>76</v>
      </c>
      <c r="D19614" s="447" t="n">
        <v>6007.17</v>
      </c>
    </row>
    <row r="19615" s="399" customFormat="true" ht="15" hidden="false" customHeight="true" outlineLevel="0" collapsed="false">
      <c r="A19615" s="444" t="s">
        <v>24564</v>
      </c>
      <c r="B19615" s="445" t="s">
        <v>24565</v>
      </c>
      <c r="C19615" s="446" t="s">
        <v>76</v>
      </c>
      <c r="D19615" s="447" t="n">
        <v>213.09</v>
      </c>
    </row>
    <row r="19616" s="399" customFormat="true" ht="15" hidden="false" customHeight="true" outlineLevel="0" collapsed="false">
      <c r="A19616" s="444" t="s">
        <v>24566</v>
      </c>
      <c r="B19616" s="445" t="s">
        <v>24567</v>
      </c>
      <c r="C19616" s="446" t="s">
        <v>76</v>
      </c>
      <c r="D19616" s="447" t="n">
        <v>160.96</v>
      </c>
    </row>
    <row r="19617" s="399" customFormat="true" ht="15" hidden="false" customHeight="true" outlineLevel="0" collapsed="false">
      <c r="A19617" s="444" t="s">
        <v>24568</v>
      </c>
      <c r="B19617" s="445" t="s">
        <v>24569</v>
      </c>
      <c r="C19617" s="446" t="s">
        <v>76</v>
      </c>
      <c r="D19617" s="447" t="n">
        <v>1110.69</v>
      </c>
    </row>
    <row r="19618" s="399" customFormat="true" ht="15" hidden="false" customHeight="true" outlineLevel="0" collapsed="false">
      <c r="A19618" s="444" t="s">
        <v>24570</v>
      </c>
      <c r="B19618" s="445" t="s">
        <v>24571</v>
      </c>
      <c r="C19618" s="446" t="s">
        <v>76</v>
      </c>
      <c r="D19618" s="447" t="n">
        <v>503.85</v>
      </c>
    </row>
    <row r="19619" s="399" customFormat="true" ht="15" hidden="false" customHeight="true" outlineLevel="0" collapsed="false">
      <c r="A19619" s="444" t="s">
        <v>24572</v>
      </c>
      <c r="B19619" s="445" t="s">
        <v>24573</v>
      </c>
      <c r="C19619" s="446" t="s">
        <v>76</v>
      </c>
      <c r="D19619" s="447" t="n">
        <v>175.49</v>
      </c>
    </row>
    <row r="19620" s="399" customFormat="true" ht="15" hidden="false" customHeight="true" outlineLevel="0" collapsed="false">
      <c r="A19620" s="444" t="s">
        <v>24574</v>
      </c>
      <c r="B19620" s="445" t="s">
        <v>24575</v>
      </c>
      <c r="C19620" s="446" t="s">
        <v>76</v>
      </c>
      <c r="D19620" s="447" t="n">
        <v>175.03</v>
      </c>
    </row>
    <row r="19621" s="399" customFormat="true" ht="15" hidden="false" customHeight="true" outlineLevel="0" collapsed="false">
      <c r="A19621" s="444" t="s">
        <v>24576</v>
      </c>
      <c r="B19621" s="445" t="s">
        <v>24577</v>
      </c>
      <c r="C19621" s="446" t="s">
        <v>76</v>
      </c>
      <c r="D19621" s="447" t="n">
        <v>374.69</v>
      </c>
    </row>
    <row r="19622" s="399" customFormat="true" ht="15" hidden="false" customHeight="true" outlineLevel="0" collapsed="false">
      <c r="A19622" s="444" t="s">
        <v>24578</v>
      </c>
      <c r="B19622" s="445" t="s">
        <v>24579</v>
      </c>
      <c r="C19622" s="446" t="s">
        <v>76</v>
      </c>
      <c r="D19622" s="447" t="n">
        <v>393.74</v>
      </c>
    </row>
    <row r="19623" s="399" customFormat="true" ht="15" hidden="false" customHeight="true" outlineLevel="0" collapsed="false">
      <c r="A19623" s="444" t="s">
        <v>24580</v>
      </c>
      <c r="B19623" s="445" t="s">
        <v>24581</v>
      </c>
      <c r="C19623" s="446" t="s">
        <v>76</v>
      </c>
      <c r="D19623" s="447" t="n">
        <v>59.14</v>
      </c>
    </row>
    <row r="19624" s="399" customFormat="true" ht="15" hidden="false" customHeight="true" outlineLevel="0" collapsed="false">
      <c r="A19624" s="444" t="s">
        <v>24582</v>
      </c>
      <c r="B19624" s="445" t="s">
        <v>24583</v>
      </c>
      <c r="C19624" s="446" t="s">
        <v>76</v>
      </c>
      <c r="D19624" s="447" t="n">
        <v>101.92</v>
      </c>
    </row>
    <row r="19625" s="399" customFormat="true" ht="15" hidden="false" customHeight="true" outlineLevel="0" collapsed="false">
      <c r="A19625" s="444" t="s">
        <v>24584</v>
      </c>
      <c r="B19625" s="445" t="s">
        <v>24585</v>
      </c>
      <c r="C19625" s="446" t="s">
        <v>76</v>
      </c>
      <c r="D19625" s="447" t="n">
        <v>124.42</v>
      </c>
    </row>
    <row r="19626" s="399" customFormat="true" ht="15" hidden="false" customHeight="true" outlineLevel="0" collapsed="false">
      <c r="A19626" s="444" t="s">
        <v>24586</v>
      </c>
      <c r="B19626" s="445" t="s">
        <v>24587</v>
      </c>
      <c r="C19626" s="446" t="s">
        <v>76</v>
      </c>
      <c r="D19626" s="447" t="n">
        <v>129.08</v>
      </c>
    </row>
    <row r="19627" s="399" customFormat="true" ht="15" hidden="false" customHeight="true" outlineLevel="0" collapsed="false">
      <c r="A19627" s="444" t="s">
        <v>24588</v>
      </c>
      <c r="B19627" s="445" t="s">
        <v>24589</v>
      </c>
      <c r="C19627" s="446" t="s">
        <v>76</v>
      </c>
      <c r="D19627" s="447" t="n">
        <v>215.96</v>
      </c>
    </row>
    <row r="19628" s="399" customFormat="true" ht="15" hidden="false" customHeight="true" outlineLevel="0" collapsed="false">
      <c r="A19628" s="444" t="s">
        <v>24590</v>
      </c>
      <c r="B19628" s="445" t="s">
        <v>24591</v>
      </c>
      <c r="C19628" s="446" t="s">
        <v>76</v>
      </c>
      <c r="D19628" s="447" t="n">
        <v>269.3</v>
      </c>
    </row>
    <row r="19629" s="399" customFormat="true" ht="15" hidden="false" customHeight="true" outlineLevel="0" collapsed="false">
      <c r="A19629" s="444" t="s">
        <v>24592</v>
      </c>
      <c r="B19629" s="445" t="s">
        <v>24593</v>
      </c>
      <c r="C19629" s="446" t="s">
        <v>76</v>
      </c>
      <c r="D19629" s="447" t="n">
        <v>223.6</v>
      </c>
    </row>
    <row r="19630" s="399" customFormat="true" ht="15" hidden="false" customHeight="true" outlineLevel="0" collapsed="false">
      <c r="A19630" s="444" t="s">
        <v>24594</v>
      </c>
      <c r="B19630" s="445" t="s">
        <v>24595</v>
      </c>
      <c r="C19630" s="446" t="s">
        <v>76</v>
      </c>
      <c r="D19630" s="447" t="n">
        <v>167.45</v>
      </c>
    </row>
    <row r="19631" s="399" customFormat="true" ht="15" hidden="false" customHeight="true" outlineLevel="0" collapsed="false">
      <c r="A19631" s="444" t="s">
        <v>24596</v>
      </c>
      <c r="B19631" s="445" t="s">
        <v>24597</v>
      </c>
      <c r="C19631" s="446" t="s">
        <v>76</v>
      </c>
      <c r="D19631" s="447" t="n">
        <v>191.48</v>
      </c>
    </row>
    <row r="19632" s="399" customFormat="true" ht="15" hidden="false" customHeight="true" outlineLevel="0" collapsed="false">
      <c r="A19632" s="444" t="s">
        <v>24598</v>
      </c>
      <c r="B19632" s="445" t="s">
        <v>24599</v>
      </c>
      <c r="C19632" s="446" t="s">
        <v>76</v>
      </c>
      <c r="D19632" s="447" t="n">
        <v>431.66</v>
      </c>
    </row>
    <row r="19633" s="399" customFormat="true" ht="15" hidden="false" customHeight="true" outlineLevel="0" collapsed="false">
      <c r="A19633" s="444" t="s">
        <v>24600</v>
      </c>
      <c r="B19633" s="445" t="s">
        <v>24601</v>
      </c>
      <c r="C19633" s="446" t="s">
        <v>76</v>
      </c>
      <c r="D19633" s="447" t="n">
        <v>304.84</v>
      </c>
    </row>
    <row r="19634" s="399" customFormat="true" ht="15" hidden="false" customHeight="true" outlineLevel="0" collapsed="false">
      <c r="A19634" s="444" t="s">
        <v>24602</v>
      </c>
      <c r="B19634" s="445" t="s">
        <v>24603</v>
      </c>
      <c r="C19634" s="446" t="s">
        <v>76</v>
      </c>
      <c r="D19634" s="447" t="n">
        <v>4054.28</v>
      </c>
    </row>
    <row r="19635" s="399" customFormat="true" ht="15" hidden="false" customHeight="true" outlineLevel="0" collapsed="false">
      <c r="A19635" s="444" t="s">
        <v>24604</v>
      </c>
      <c r="B19635" s="445" t="s">
        <v>24605</v>
      </c>
      <c r="C19635" s="446" t="s">
        <v>274</v>
      </c>
      <c r="D19635" s="447" t="n">
        <v>50.13</v>
      </c>
    </row>
    <row r="19636" s="399" customFormat="true" ht="15" hidden="false" customHeight="true" outlineLevel="0" collapsed="false">
      <c r="A19636" s="444" t="s">
        <v>24606</v>
      </c>
      <c r="B19636" s="445" t="s">
        <v>24607</v>
      </c>
      <c r="C19636" s="446" t="s">
        <v>267</v>
      </c>
      <c r="D19636" s="447" t="n">
        <v>521.7</v>
      </c>
    </row>
    <row r="19637" s="399" customFormat="true" ht="15" hidden="false" customHeight="true" outlineLevel="0" collapsed="false">
      <c r="A19637" s="444" t="s">
        <v>24608</v>
      </c>
      <c r="B19637" s="445" t="s">
        <v>24609</v>
      </c>
      <c r="C19637" s="446" t="s">
        <v>267</v>
      </c>
      <c r="D19637" s="447" t="n">
        <v>1146.19</v>
      </c>
    </row>
    <row r="19638" s="399" customFormat="true" ht="15" hidden="false" customHeight="true" outlineLevel="0" collapsed="false">
      <c r="A19638" s="444" t="s">
        <v>24610</v>
      </c>
      <c r="B19638" s="445" t="s">
        <v>24611</v>
      </c>
      <c r="C19638" s="446" t="s">
        <v>11250</v>
      </c>
      <c r="D19638" s="447" t="n">
        <v>1022.75</v>
      </c>
    </row>
    <row r="19639" s="399" customFormat="true" ht="15" hidden="false" customHeight="true" outlineLevel="0" collapsed="false">
      <c r="A19639" s="444" t="s">
        <v>24612</v>
      </c>
      <c r="B19639" s="445" t="s">
        <v>24613</v>
      </c>
      <c r="C19639" s="446" t="s">
        <v>11250</v>
      </c>
      <c r="D19639" s="447" t="n">
        <v>8.95</v>
      </c>
    </row>
    <row r="19640" s="399" customFormat="true" ht="15" hidden="false" customHeight="true" outlineLevel="0" collapsed="false">
      <c r="A19640" s="444" t="s">
        <v>24614</v>
      </c>
      <c r="B19640" s="445" t="s">
        <v>24615</v>
      </c>
      <c r="C19640" s="446" t="s">
        <v>267</v>
      </c>
      <c r="D19640" s="447" t="n">
        <v>196.15</v>
      </c>
    </row>
    <row r="19641" s="399" customFormat="true" ht="15" hidden="false" customHeight="true" outlineLevel="0" collapsed="false">
      <c r="A19641" s="444" t="s">
        <v>24616</v>
      </c>
      <c r="B19641" s="445" t="s">
        <v>24617</v>
      </c>
      <c r="C19641" s="446" t="s">
        <v>267</v>
      </c>
      <c r="D19641" s="447" t="n">
        <v>72.69</v>
      </c>
    </row>
    <row r="19642" s="399" customFormat="true" ht="15" hidden="false" customHeight="true" outlineLevel="0" collapsed="false">
      <c r="A19642" s="444" t="s">
        <v>24618</v>
      </c>
      <c r="B19642" s="445" t="s">
        <v>24619</v>
      </c>
      <c r="C19642" s="446" t="s">
        <v>267</v>
      </c>
      <c r="D19642" s="447" t="n">
        <v>89.42</v>
      </c>
    </row>
    <row r="19643" s="399" customFormat="true" ht="15" hidden="false" customHeight="true" outlineLevel="0" collapsed="false">
      <c r="A19643" s="444" t="s">
        <v>24620</v>
      </c>
      <c r="B19643" s="445" t="s">
        <v>24621</v>
      </c>
      <c r="C19643" s="446" t="s">
        <v>11250</v>
      </c>
      <c r="D19643" s="447" t="n">
        <v>196.03</v>
      </c>
    </row>
    <row r="19644" s="399" customFormat="true" ht="15" hidden="false" customHeight="true" outlineLevel="0" collapsed="false">
      <c r="A19644" s="444" t="s">
        <v>24622</v>
      </c>
      <c r="B19644" s="445" t="s">
        <v>24623</v>
      </c>
      <c r="C19644" s="446" t="s">
        <v>267</v>
      </c>
      <c r="D19644" s="447" t="n">
        <v>77.02</v>
      </c>
    </row>
    <row r="19645" s="399" customFormat="true" ht="15" hidden="false" customHeight="true" outlineLevel="0" collapsed="false">
      <c r="A19645" s="444" t="s">
        <v>24624</v>
      </c>
      <c r="B19645" s="445" t="s">
        <v>24625</v>
      </c>
      <c r="C19645" s="446" t="s">
        <v>267</v>
      </c>
      <c r="D19645" s="447" t="n">
        <v>105.08</v>
      </c>
    </row>
    <row r="19646" s="399" customFormat="true" ht="15" hidden="false" customHeight="true" outlineLevel="0" collapsed="false">
      <c r="A19646" s="444" t="s">
        <v>24626</v>
      </c>
      <c r="B19646" s="445" t="s">
        <v>24627</v>
      </c>
      <c r="C19646" s="446" t="s">
        <v>267</v>
      </c>
      <c r="D19646" s="447" t="n">
        <v>70.58</v>
      </c>
    </row>
    <row r="19647" s="399" customFormat="true" ht="15" hidden="false" customHeight="true" outlineLevel="0" collapsed="false">
      <c r="A19647" s="444" t="s">
        <v>24628</v>
      </c>
      <c r="B19647" s="445" t="s">
        <v>24629</v>
      </c>
      <c r="C19647" s="446" t="s">
        <v>267</v>
      </c>
      <c r="D19647" s="447" t="n">
        <v>217.04</v>
      </c>
    </row>
    <row r="19648" s="399" customFormat="true" ht="15" hidden="false" customHeight="true" outlineLevel="0" collapsed="false">
      <c r="A19648" s="444" t="s">
        <v>24630</v>
      </c>
      <c r="B19648" s="445" t="s">
        <v>24631</v>
      </c>
      <c r="C19648" s="446" t="s">
        <v>267</v>
      </c>
      <c r="D19648" s="447" t="n">
        <v>174.52</v>
      </c>
    </row>
    <row r="19649" s="399" customFormat="true" ht="15" hidden="false" customHeight="true" outlineLevel="0" collapsed="false">
      <c r="A19649" s="444" t="s">
        <v>24632</v>
      </c>
      <c r="B19649" s="445" t="s">
        <v>24633</v>
      </c>
      <c r="C19649" s="446" t="s">
        <v>267</v>
      </c>
      <c r="D19649" s="447" t="n">
        <v>190.87</v>
      </c>
    </row>
    <row r="19650" s="399" customFormat="true" ht="15" hidden="false" customHeight="true" outlineLevel="0" collapsed="false">
      <c r="A19650" s="444" t="s">
        <v>24634</v>
      </c>
      <c r="B19650" s="445" t="s">
        <v>24635</v>
      </c>
      <c r="C19650" s="446" t="s">
        <v>267</v>
      </c>
      <c r="D19650" s="447" t="n">
        <v>396.9</v>
      </c>
    </row>
    <row r="19651" s="399" customFormat="true" ht="15" hidden="false" customHeight="true" outlineLevel="0" collapsed="false">
      <c r="A19651" s="444" t="s">
        <v>24636</v>
      </c>
      <c r="B19651" s="445" t="s">
        <v>24637</v>
      </c>
      <c r="C19651" s="446" t="s">
        <v>267</v>
      </c>
      <c r="D19651" s="447" t="n">
        <v>178.46</v>
      </c>
    </row>
    <row r="19652" s="399" customFormat="true" ht="15" hidden="false" customHeight="true" outlineLevel="0" collapsed="false">
      <c r="A19652" s="444" t="s">
        <v>24638</v>
      </c>
      <c r="B19652" s="445" t="s">
        <v>24639</v>
      </c>
      <c r="C19652" s="446" t="s">
        <v>267</v>
      </c>
      <c r="D19652" s="447" t="n">
        <v>39.97</v>
      </c>
    </row>
    <row r="19653" s="399" customFormat="true" ht="15" hidden="false" customHeight="true" outlineLevel="0" collapsed="false">
      <c r="A19653" s="444" t="s">
        <v>24640</v>
      </c>
      <c r="B19653" s="445" t="s">
        <v>24641</v>
      </c>
      <c r="C19653" s="446" t="s">
        <v>267</v>
      </c>
      <c r="D19653" s="447" t="n">
        <v>49.55</v>
      </c>
    </row>
    <row r="19654" s="399" customFormat="true" ht="15" hidden="false" customHeight="true" outlineLevel="0" collapsed="false">
      <c r="A19654" s="444" t="s">
        <v>24642</v>
      </c>
      <c r="B19654" s="445" t="s">
        <v>24643</v>
      </c>
      <c r="C19654" s="446" t="s">
        <v>267</v>
      </c>
      <c r="D19654" s="447" t="n">
        <v>50.82</v>
      </c>
    </row>
    <row r="19655" s="399" customFormat="true" ht="15" hidden="false" customHeight="true" outlineLevel="0" collapsed="false">
      <c r="A19655" s="444" t="s">
        <v>24644</v>
      </c>
      <c r="B19655" s="445" t="s">
        <v>24645</v>
      </c>
      <c r="C19655" s="446" t="s">
        <v>267</v>
      </c>
      <c r="D19655" s="447" t="n">
        <v>28.46</v>
      </c>
    </row>
    <row r="19656" s="399" customFormat="true" ht="15" hidden="false" customHeight="true" outlineLevel="0" collapsed="false">
      <c r="A19656" s="444" t="s">
        <v>24646</v>
      </c>
      <c r="B19656" s="445" t="s">
        <v>24647</v>
      </c>
      <c r="C19656" s="446" t="s">
        <v>267</v>
      </c>
      <c r="D19656" s="447" t="n">
        <v>278.22</v>
      </c>
    </row>
    <row r="19657" s="399" customFormat="true" ht="15" hidden="false" customHeight="true" outlineLevel="0" collapsed="false">
      <c r="A19657" s="444" t="s">
        <v>24648</v>
      </c>
      <c r="B19657" s="445" t="s">
        <v>24649</v>
      </c>
      <c r="C19657" s="446" t="s">
        <v>267</v>
      </c>
      <c r="D19657" s="447" t="n">
        <v>371.88</v>
      </c>
    </row>
    <row r="19658" s="399" customFormat="true" ht="15" hidden="false" customHeight="true" outlineLevel="0" collapsed="false">
      <c r="A19658" s="444" t="s">
        <v>24650</v>
      </c>
      <c r="B19658" s="445" t="s">
        <v>24651</v>
      </c>
      <c r="C19658" s="446" t="s">
        <v>11250</v>
      </c>
      <c r="D19658" s="447" t="n">
        <v>28.09</v>
      </c>
    </row>
    <row r="19659" s="399" customFormat="true" ht="15" hidden="false" customHeight="true" outlineLevel="0" collapsed="false">
      <c r="A19659" s="444" t="s">
        <v>24652</v>
      </c>
      <c r="B19659" s="445" t="s">
        <v>24653</v>
      </c>
      <c r="C19659" s="446" t="s">
        <v>267</v>
      </c>
      <c r="D19659" s="447" t="n">
        <v>131.64</v>
      </c>
    </row>
    <row r="19660" s="399" customFormat="true" ht="15" hidden="false" customHeight="true" outlineLevel="0" collapsed="false">
      <c r="A19660" s="444" t="s">
        <v>24654</v>
      </c>
      <c r="B19660" s="445" t="s">
        <v>24655</v>
      </c>
      <c r="C19660" s="446" t="s">
        <v>267</v>
      </c>
      <c r="D19660" s="447" t="n">
        <v>161.84</v>
      </c>
    </row>
    <row r="19661" s="399" customFormat="true" ht="15" hidden="false" customHeight="true" outlineLevel="0" collapsed="false">
      <c r="A19661" s="444" t="s">
        <v>24656</v>
      </c>
      <c r="B19661" s="445" t="s">
        <v>24657</v>
      </c>
      <c r="C19661" s="446" t="s">
        <v>267</v>
      </c>
      <c r="D19661" s="447" t="n">
        <v>198.29</v>
      </c>
    </row>
    <row r="19662" s="399" customFormat="true" ht="15" hidden="false" customHeight="true" outlineLevel="0" collapsed="false">
      <c r="A19662" s="444" t="s">
        <v>24658</v>
      </c>
      <c r="B19662" s="445" t="s">
        <v>24659</v>
      </c>
      <c r="C19662" s="446" t="s">
        <v>267</v>
      </c>
      <c r="D19662" s="447" t="n">
        <v>29.91</v>
      </c>
    </row>
    <row r="19663" s="399" customFormat="true" ht="15" hidden="false" customHeight="true" outlineLevel="0" collapsed="false">
      <c r="A19663" s="444" t="s">
        <v>24660</v>
      </c>
      <c r="B19663" s="445" t="s">
        <v>24661</v>
      </c>
      <c r="C19663" s="446" t="s">
        <v>267</v>
      </c>
      <c r="D19663" s="447" t="n">
        <v>83.41</v>
      </c>
    </row>
    <row r="19664" s="399" customFormat="true" ht="15" hidden="false" customHeight="true" outlineLevel="0" collapsed="false">
      <c r="A19664" s="444" t="s">
        <v>24662</v>
      </c>
      <c r="B19664" s="445" t="s">
        <v>24663</v>
      </c>
      <c r="C19664" s="446" t="s">
        <v>267</v>
      </c>
      <c r="D19664" s="447" t="n">
        <v>19.06</v>
      </c>
    </row>
    <row r="19665" s="399" customFormat="true" ht="15" hidden="false" customHeight="true" outlineLevel="0" collapsed="false">
      <c r="A19665" s="444" t="s">
        <v>24664</v>
      </c>
      <c r="B19665" s="445" t="s">
        <v>24665</v>
      </c>
      <c r="C19665" s="446" t="s">
        <v>267</v>
      </c>
      <c r="D19665" s="447" t="n">
        <v>1012.44</v>
      </c>
    </row>
    <row r="19666" s="399" customFormat="true" ht="15" hidden="false" customHeight="true" outlineLevel="0" collapsed="false">
      <c r="A19666" s="444" t="s">
        <v>24666</v>
      </c>
      <c r="B19666" s="445" t="s">
        <v>24667</v>
      </c>
      <c r="C19666" s="446" t="s">
        <v>267</v>
      </c>
      <c r="D19666" s="447" t="n">
        <v>47.58</v>
      </c>
    </row>
    <row r="19667" s="399" customFormat="true" ht="15" hidden="false" customHeight="true" outlineLevel="0" collapsed="false">
      <c r="A19667" s="444" t="s">
        <v>24668</v>
      </c>
      <c r="B19667" s="445" t="s">
        <v>24669</v>
      </c>
      <c r="C19667" s="446" t="s">
        <v>267</v>
      </c>
      <c r="D19667" s="447" t="n">
        <v>91.48</v>
      </c>
    </row>
    <row r="19668" s="399" customFormat="true" ht="15" hidden="false" customHeight="true" outlineLevel="0" collapsed="false">
      <c r="A19668" s="444" t="s">
        <v>24670</v>
      </c>
      <c r="B19668" s="445" t="s">
        <v>24671</v>
      </c>
      <c r="C19668" s="446" t="s">
        <v>267</v>
      </c>
      <c r="D19668" s="447" t="n">
        <v>59.71</v>
      </c>
    </row>
    <row r="19669" s="399" customFormat="true" ht="15" hidden="false" customHeight="true" outlineLevel="0" collapsed="false">
      <c r="A19669" s="444" t="s">
        <v>24672</v>
      </c>
      <c r="B19669" s="445" t="s">
        <v>24673</v>
      </c>
      <c r="C19669" s="446" t="s">
        <v>267</v>
      </c>
      <c r="D19669" s="447" t="n">
        <v>13145.02</v>
      </c>
    </row>
    <row r="19670" s="399" customFormat="true" ht="15" hidden="false" customHeight="true" outlineLevel="0" collapsed="false">
      <c r="A19670" s="444" t="s">
        <v>24674</v>
      </c>
      <c r="B19670" s="445" t="s">
        <v>24675</v>
      </c>
      <c r="C19670" s="446" t="s">
        <v>267</v>
      </c>
      <c r="D19670" s="447" t="n">
        <v>15298.15</v>
      </c>
    </row>
    <row r="19671" s="399" customFormat="true" ht="15" hidden="false" customHeight="true" outlineLevel="0" collapsed="false">
      <c r="A19671" s="444" t="s">
        <v>24676</v>
      </c>
      <c r="B19671" s="445" t="s">
        <v>24677</v>
      </c>
      <c r="C19671" s="446" t="s">
        <v>11250</v>
      </c>
      <c r="D19671" s="447" t="n">
        <v>151.06</v>
      </c>
    </row>
    <row r="19672" s="399" customFormat="true" ht="15" hidden="false" customHeight="true" outlineLevel="0" collapsed="false">
      <c r="A19672" s="444" t="s">
        <v>24678</v>
      </c>
      <c r="B19672" s="445" t="s">
        <v>24679</v>
      </c>
      <c r="C19672" s="446" t="s">
        <v>11250</v>
      </c>
      <c r="D19672" s="447" t="n">
        <v>102.97</v>
      </c>
    </row>
    <row r="19673" s="399" customFormat="true" ht="15" hidden="false" customHeight="true" outlineLevel="0" collapsed="false">
      <c r="A19673" s="444" t="s">
        <v>24680</v>
      </c>
      <c r="B19673" s="445" t="s">
        <v>24681</v>
      </c>
      <c r="C19673" s="446" t="s">
        <v>267</v>
      </c>
      <c r="D19673" s="447" t="n">
        <v>318.95</v>
      </c>
    </row>
    <row r="19674" s="399" customFormat="true" ht="15" hidden="false" customHeight="true" outlineLevel="0" collapsed="false">
      <c r="A19674" s="444" t="s">
        <v>24682</v>
      </c>
      <c r="B19674" s="445" t="s">
        <v>24683</v>
      </c>
      <c r="C19674" s="446" t="s">
        <v>11250</v>
      </c>
      <c r="D19674" s="447" t="n">
        <v>479.11</v>
      </c>
    </row>
    <row r="19675" s="399" customFormat="true" ht="15" hidden="false" customHeight="true" outlineLevel="0" collapsed="false">
      <c r="A19675" s="444" t="s">
        <v>24684</v>
      </c>
      <c r="B19675" s="445" t="s">
        <v>24685</v>
      </c>
      <c r="C19675" s="446" t="s">
        <v>267</v>
      </c>
      <c r="D19675" s="447" t="n">
        <v>296.91</v>
      </c>
    </row>
    <row r="19676" s="399" customFormat="true" ht="15" hidden="false" customHeight="true" outlineLevel="0" collapsed="false">
      <c r="A19676" s="444" t="s">
        <v>24686</v>
      </c>
      <c r="B19676" s="445" t="s">
        <v>24687</v>
      </c>
      <c r="C19676" s="446" t="s">
        <v>267</v>
      </c>
      <c r="D19676" s="447" t="n">
        <v>331.61</v>
      </c>
    </row>
    <row r="19677" s="399" customFormat="true" ht="15" hidden="false" customHeight="true" outlineLevel="0" collapsed="false">
      <c r="A19677" s="444" t="s">
        <v>24688</v>
      </c>
      <c r="B19677" s="445" t="s">
        <v>24689</v>
      </c>
      <c r="C19677" s="446" t="s">
        <v>267</v>
      </c>
      <c r="D19677" s="447" t="n">
        <v>2878.38</v>
      </c>
    </row>
    <row r="19678" s="399" customFormat="true" ht="15" hidden="false" customHeight="true" outlineLevel="0" collapsed="false">
      <c r="A19678" s="444" t="s">
        <v>24690</v>
      </c>
      <c r="B19678" s="445" t="s">
        <v>24691</v>
      </c>
      <c r="C19678" s="446" t="s">
        <v>267</v>
      </c>
      <c r="D19678" s="447" t="n">
        <v>244.76</v>
      </c>
    </row>
    <row r="19679" s="399" customFormat="true" ht="15" hidden="false" customHeight="true" outlineLevel="0" collapsed="false">
      <c r="A19679" s="444" t="s">
        <v>24692</v>
      </c>
      <c r="B19679" s="445" t="s">
        <v>24693</v>
      </c>
      <c r="C19679" s="446" t="s">
        <v>76</v>
      </c>
      <c r="D19679" s="447" t="n">
        <v>3185.99</v>
      </c>
    </row>
    <row r="19680" s="399" customFormat="true" ht="15" hidden="false" customHeight="true" outlineLevel="0" collapsed="false">
      <c r="A19680" s="444" t="s">
        <v>24694</v>
      </c>
      <c r="B19680" s="445" t="s">
        <v>24695</v>
      </c>
      <c r="C19680" s="446" t="s">
        <v>11250</v>
      </c>
      <c r="D19680" s="447" t="n">
        <v>3946.05</v>
      </c>
    </row>
    <row r="19681" s="399" customFormat="true" ht="15" hidden="false" customHeight="true" outlineLevel="0" collapsed="false">
      <c r="A19681" s="444" t="s">
        <v>24696</v>
      </c>
      <c r="B19681" s="445" t="s">
        <v>24697</v>
      </c>
      <c r="C19681" s="446" t="s">
        <v>76</v>
      </c>
      <c r="D19681" s="447" t="n">
        <v>2433.27</v>
      </c>
    </row>
    <row r="19682" s="399" customFormat="true" ht="15" hidden="false" customHeight="true" outlineLevel="0" collapsed="false">
      <c r="A19682" s="444" t="s">
        <v>24698</v>
      </c>
      <c r="B19682" s="445" t="s">
        <v>24699</v>
      </c>
      <c r="C19682" s="446" t="s">
        <v>76</v>
      </c>
      <c r="D19682" s="447" t="n">
        <v>2455.68</v>
      </c>
    </row>
    <row r="19683" s="399" customFormat="true" ht="15" hidden="false" customHeight="true" outlineLevel="0" collapsed="false">
      <c r="A19683" s="444" t="s">
        <v>24700</v>
      </c>
      <c r="B19683" s="445" t="s">
        <v>24701</v>
      </c>
      <c r="C19683" s="446" t="s">
        <v>76</v>
      </c>
      <c r="D19683" s="447" t="n">
        <v>3030.96</v>
      </c>
    </row>
    <row r="19684" s="399" customFormat="true" ht="15" hidden="false" customHeight="true" outlineLevel="0" collapsed="false">
      <c r="A19684" s="444" t="s">
        <v>24702</v>
      </c>
      <c r="B19684" s="445" t="s">
        <v>24703</v>
      </c>
      <c r="C19684" s="446" t="s">
        <v>76</v>
      </c>
      <c r="D19684" s="447" t="n">
        <v>4289.91</v>
      </c>
    </row>
    <row r="19685" s="399" customFormat="true" ht="15" hidden="false" customHeight="true" outlineLevel="0" collapsed="false">
      <c r="A19685" s="444" t="s">
        <v>24704</v>
      </c>
      <c r="B19685" s="445" t="s">
        <v>24705</v>
      </c>
      <c r="C19685" s="446" t="s">
        <v>76</v>
      </c>
      <c r="D19685" s="447" t="n">
        <v>3283.57</v>
      </c>
    </row>
    <row r="19686" s="399" customFormat="true" ht="15" hidden="false" customHeight="true" outlineLevel="0" collapsed="false">
      <c r="A19686" s="444" t="s">
        <v>24706</v>
      </c>
      <c r="B19686" s="445" t="s">
        <v>24707</v>
      </c>
      <c r="C19686" s="446" t="s">
        <v>76</v>
      </c>
      <c r="D19686" s="447" t="n">
        <v>4390.26</v>
      </c>
    </row>
    <row r="19687" s="399" customFormat="true" ht="15" hidden="false" customHeight="true" outlineLevel="0" collapsed="false">
      <c r="A19687" s="444" t="s">
        <v>24708</v>
      </c>
      <c r="B19687" s="445" t="s">
        <v>24709</v>
      </c>
      <c r="C19687" s="446" t="s">
        <v>76</v>
      </c>
      <c r="D19687" s="447" t="n">
        <v>3643.97</v>
      </c>
    </row>
    <row r="19688" s="399" customFormat="true" ht="15" hidden="false" customHeight="true" outlineLevel="0" collapsed="false">
      <c r="A19688" s="444" t="s">
        <v>24710</v>
      </c>
      <c r="B19688" s="445" t="s">
        <v>17502</v>
      </c>
      <c r="C19688" s="446" t="s">
        <v>274</v>
      </c>
      <c r="D19688" s="447" t="n">
        <v>321.31</v>
      </c>
    </row>
    <row r="19689" s="399" customFormat="true" ht="15" hidden="false" customHeight="true" outlineLevel="0" collapsed="false">
      <c r="A19689" s="444" t="s">
        <v>24711</v>
      </c>
      <c r="B19689" s="445" t="s">
        <v>24712</v>
      </c>
      <c r="C19689" s="446" t="s">
        <v>267</v>
      </c>
      <c r="D19689" s="447" t="n">
        <v>1047.01</v>
      </c>
    </row>
    <row r="19690" s="399" customFormat="true" ht="15" hidden="false" customHeight="true" outlineLevel="0" collapsed="false">
      <c r="A19690" s="444" t="s">
        <v>24713</v>
      </c>
      <c r="B19690" s="445" t="s">
        <v>24714</v>
      </c>
      <c r="C19690" s="446" t="s">
        <v>76</v>
      </c>
      <c r="D19690" s="447" t="n">
        <v>1875.67</v>
      </c>
    </row>
    <row r="19691" s="399" customFormat="true" ht="15" hidden="false" customHeight="true" outlineLevel="0" collapsed="false">
      <c r="A19691" s="444" t="s">
        <v>24715</v>
      </c>
      <c r="B19691" s="445" t="s">
        <v>24716</v>
      </c>
      <c r="C19691" s="446" t="s">
        <v>76</v>
      </c>
      <c r="D19691" s="447" t="n">
        <v>2011.78</v>
      </c>
    </row>
    <row r="19692" s="399" customFormat="true" ht="15" hidden="false" customHeight="true" outlineLevel="0" collapsed="false">
      <c r="A19692" s="444" t="s">
        <v>24717</v>
      </c>
      <c r="B19692" s="445" t="s">
        <v>24718</v>
      </c>
      <c r="C19692" s="446" t="s">
        <v>76</v>
      </c>
      <c r="D19692" s="447" t="n">
        <v>2456.61</v>
      </c>
    </row>
    <row r="19693" s="399" customFormat="true" ht="15" hidden="false" customHeight="true" outlineLevel="0" collapsed="false">
      <c r="A19693" s="444" t="s">
        <v>24719</v>
      </c>
      <c r="B19693" s="445" t="s">
        <v>24720</v>
      </c>
      <c r="C19693" s="446" t="s">
        <v>76</v>
      </c>
      <c r="D19693" s="447" t="n">
        <v>3701.38</v>
      </c>
    </row>
    <row r="19694" s="399" customFormat="true" ht="15" hidden="false" customHeight="true" outlineLevel="0" collapsed="false">
      <c r="A19694" s="444" t="s">
        <v>24721</v>
      </c>
      <c r="B19694" s="445" t="s">
        <v>24722</v>
      </c>
      <c r="C19694" s="446" t="s">
        <v>76</v>
      </c>
      <c r="D19694" s="447" t="n">
        <v>2960.43</v>
      </c>
    </row>
    <row r="19695" s="399" customFormat="true" ht="15" hidden="false" customHeight="true" outlineLevel="0" collapsed="false">
      <c r="A19695" s="444" t="s">
        <v>24723</v>
      </c>
      <c r="B19695" s="445" t="s">
        <v>24724</v>
      </c>
      <c r="C19695" s="446" t="s">
        <v>76</v>
      </c>
      <c r="D19695" s="447" t="n">
        <v>3746.88</v>
      </c>
    </row>
    <row r="19696" s="399" customFormat="true" ht="15" hidden="false" customHeight="true" outlineLevel="0" collapsed="false">
      <c r="A19696" s="444" t="s">
        <v>24725</v>
      </c>
      <c r="B19696" s="445" t="s">
        <v>24726</v>
      </c>
      <c r="C19696" s="446" t="s">
        <v>76</v>
      </c>
      <c r="D19696" s="447" t="n">
        <v>3047.44</v>
      </c>
    </row>
    <row r="19697" s="399" customFormat="true" ht="15" hidden="false" customHeight="true" outlineLevel="0" collapsed="false">
      <c r="A19697" s="444" t="s">
        <v>24727</v>
      </c>
      <c r="B19697" s="445" t="s">
        <v>24728</v>
      </c>
      <c r="C19697" s="446" t="s">
        <v>267</v>
      </c>
      <c r="D19697" s="447" t="n">
        <v>421.94</v>
      </c>
    </row>
    <row r="19698" s="399" customFormat="true" ht="15" hidden="false" customHeight="true" outlineLevel="0" collapsed="false">
      <c r="A19698" s="444" t="s">
        <v>24729</v>
      </c>
      <c r="B19698" s="445" t="s">
        <v>24730</v>
      </c>
      <c r="C19698" s="446" t="s">
        <v>76</v>
      </c>
      <c r="D19698" s="447" t="n">
        <v>1720.14</v>
      </c>
    </row>
    <row r="19699" s="399" customFormat="true" ht="15" hidden="false" customHeight="true" outlineLevel="0" collapsed="false">
      <c r="A19699" s="444" t="s">
        <v>24731</v>
      </c>
      <c r="B19699" s="445" t="s">
        <v>24732</v>
      </c>
      <c r="C19699" s="446" t="s">
        <v>76</v>
      </c>
      <c r="D19699" s="447" t="n">
        <v>2791.23</v>
      </c>
    </row>
    <row r="19700" s="399" customFormat="true" ht="15" hidden="false" customHeight="true" outlineLevel="0" collapsed="false">
      <c r="A19700" s="444" t="s">
        <v>24733</v>
      </c>
      <c r="B19700" s="445" t="s">
        <v>24734</v>
      </c>
      <c r="C19700" s="446" t="s">
        <v>76</v>
      </c>
      <c r="D19700" s="447" t="n">
        <v>2286.78</v>
      </c>
    </row>
    <row r="19701" s="399" customFormat="true" ht="15" hidden="false" customHeight="true" outlineLevel="0" collapsed="false">
      <c r="A19701" s="444" t="s">
        <v>24735</v>
      </c>
      <c r="B19701" s="445" t="s">
        <v>17776</v>
      </c>
      <c r="C19701" s="446" t="s">
        <v>11250</v>
      </c>
      <c r="D19701" s="447" t="n">
        <v>4317.01</v>
      </c>
    </row>
    <row r="19702" s="399" customFormat="true" ht="15" hidden="false" customHeight="true" outlineLevel="0" collapsed="false">
      <c r="A19702" s="444" t="s">
        <v>24736</v>
      </c>
      <c r="B19702" s="445" t="s">
        <v>24737</v>
      </c>
      <c r="C19702" s="446" t="s">
        <v>76</v>
      </c>
      <c r="D19702" s="447" t="n">
        <v>2667.92</v>
      </c>
    </row>
    <row r="19703" s="399" customFormat="true" ht="15" hidden="false" customHeight="true" outlineLevel="0" collapsed="false">
      <c r="A19703" s="444" t="s">
        <v>24738</v>
      </c>
      <c r="B19703" s="445" t="s">
        <v>24739</v>
      </c>
      <c r="C19703" s="446" t="s">
        <v>76</v>
      </c>
      <c r="D19703" s="447" t="n">
        <v>4524.82</v>
      </c>
    </row>
    <row r="19704" s="399" customFormat="true" ht="15" hidden="false" customHeight="true" outlineLevel="0" collapsed="false">
      <c r="A19704" s="444" t="s">
        <v>24740</v>
      </c>
      <c r="B19704" s="445" t="s">
        <v>24741</v>
      </c>
      <c r="C19704" s="446" t="s">
        <v>76</v>
      </c>
      <c r="D19704" s="447" t="n">
        <v>3506.62</v>
      </c>
    </row>
    <row r="19705" s="399" customFormat="true" ht="15" hidden="false" customHeight="true" outlineLevel="0" collapsed="false">
      <c r="A19705" s="444" t="s">
        <v>24742</v>
      </c>
      <c r="B19705" s="445" t="s">
        <v>24743</v>
      </c>
      <c r="C19705" s="446" t="s">
        <v>76</v>
      </c>
      <c r="D19705" s="447" t="n">
        <v>4213.26</v>
      </c>
    </row>
    <row r="19706" s="399" customFormat="true" ht="15" hidden="false" customHeight="true" outlineLevel="0" collapsed="false">
      <c r="A19706" s="444" t="s">
        <v>24744</v>
      </c>
      <c r="B19706" s="445" t="s">
        <v>24745</v>
      </c>
      <c r="C19706" s="446" t="s">
        <v>267</v>
      </c>
      <c r="D19706" s="447" t="n">
        <v>151.98</v>
      </c>
    </row>
    <row r="19707" s="399" customFormat="true" ht="15" hidden="false" customHeight="true" outlineLevel="0" collapsed="false">
      <c r="A19707" s="444" t="s">
        <v>24746</v>
      </c>
      <c r="B19707" s="445" t="s">
        <v>24747</v>
      </c>
      <c r="C19707" s="446" t="s">
        <v>532</v>
      </c>
      <c r="D19707" s="447" t="n">
        <v>249.7</v>
      </c>
    </row>
    <row r="19708" s="399" customFormat="true" ht="15" hidden="false" customHeight="true" outlineLevel="0" collapsed="false">
      <c r="A19708" s="444" t="s">
        <v>24748</v>
      </c>
      <c r="B19708" s="445" t="s">
        <v>24749</v>
      </c>
      <c r="C19708" s="446" t="s">
        <v>532</v>
      </c>
      <c r="D19708" s="447" t="n">
        <v>70.49</v>
      </c>
    </row>
    <row r="19709" s="399" customFormat="true" ht="15" hidden="false" customHeight="true" outlineLevel="0" collapsed="false">
      <c r="A19709" s="444" t="s">
        <v>24750</v>
      </c>
      <c r="B19709" s="445" t="s">
        <v>24751</v>
      </c>
      <c r="C19709" s="446" t="s">
        <v>532</v>
      </c>
      <c r="D19709" s="447" t="n">
        <v>70.7</v>
      </c>
    </row>
    <row r="19710" s="399" customFormat="true" ht="15" hidden="false" customHeight="true" outlineLevel="0" collapsed="false">
      <c r="A19710" s="444" t="s">
        <v>24752</v>
      </c>
      <c r="B19710" s="445" t="s">
        <v>24753</v>
      </c>
      <c r="C19710" s="446" t="s">
        <v>76</v>
      </c>
      <c r="D19710" s="447" t="n">
        <v>154.96</v>
      </c>
    </row>
    <row r="19711" s="399" customFormat="true" ht="15" hidden="false" customHeight="true" outlineLevel="0" collapsed="false">
      <c r="A19711" s="444" t="s">
        <v>24754</v>
      </c>
      <c r="B19711" s="445" t="s">
        <v>24755</v>
      </c>
      <c r="C19711" s="446" t="s">
        <v>267</v>
      </c>
      <c r="D19711" s="447" t="n">
        <v>1061.64</v>
      </c>
    </row>
    <row r="19712" s="399" customFormat="true" ht="15" hidden="false" customHeight="true" outlineLevel="0" collapsed="false">
      <c r="A19712" s="444" t="s">
        <v>24756</v>
      </c>
      <c r="B19712" s="445" t="s">
        <v>24757</v>
      </c>
      <c r="C19712" s="446" t="s">
        <v>76</v>
      </c>
      <c r="D19712" s="447" t="n">
        <v>67.89</v>
      </c>
    </row>
    <row r="19713" s="399" customFormat="true" ht="15" hidden="false" customHeight="true" outlineLevel="0" collapsed="false">
      <c r="A19713" s="444" t="s">
        <v>24758</v>
      </c>
      <c r="B19713" s="445" t="s">
        <v>24759</v>
      </c>
      <c r="C19713" s="446" t="s">
        <v>267</v>
      </c>
      <c r="D19713" s="447" t="n">
        <v>89.99</v>
      </c>
    </row>
    <row r="19714" s="399" customFormat="true" ht="15" hidden="false" customHeight="true" outlineLevel="0" collapsed="false">
      <c r="A19714" s="444" t="s">
        <v>24760</v>
      </c>
      <c r="B19714" s="445" t="s">
        <v>24761</v>
      </c>
      <c r="C19714" s="446" t="s">
        <v>267</v>
      </c>
      <c r="D19714" s="447" t="n">
        <v>38.13</v>
      </c>
    </row>
    <row r="19715" s="399" customFormat="true" ht="15" hidden="false" customHeight="true" outlineLevel="0" collapsed="false">
      <c r="A19715" s="444" t="s">
        <v>24762</v>
      </c>
      <c r="B19715" s="445" t="s">
        <v>24763</v>
      </c>
      <c r="C19715" s="446" t="s">
        <v>267</v>
      </c>
      <c r="D19715" s="447" t="n">
        <v>40.58</v>
      </c>
    </row>
    <row r="19716" s="399" customFormat="true" ht="15" hidden="false" customHeight="true" outlineLevel="0" collapsed="false">
      <c r="A19716" s="444" t="s">
        <v>24764</v>
      </c>
      <c r="B19716" s="445" t="s">
        <v>24765</v>
      </c>
      <c r="C19716" s="446" t="s">
        <v>267</v>
      </c>
      <c r="D19716" s="447" t="n">
        <v>71.38</v>
      </c>
    </row>
    <row r="19717" s="399" customFormat="true" ht="15" hidden="false" customHeight="true" outlineLevel="0" collapsed="false">
      <c r="A19717" s="444" t="s">
        <v>24766</v>
      </c>
      <c r="B19717" s="445" t="s">
        <v>24767</v>
      </c>
      <c r="C19717" s="446" t="s">
        <v>267</v>
      </c>
      <c r="D19717" s="447" t="n">
        <v>71.38</v>
      </c>
    </row>
    <row r="19718" s="399" customFormat="true" ht="15" hidden="false" customHeight="true" outlineLevel="0" collapsed="false">
      <c r="A19718" s="444" t="s">
        <v>24768</v>
      </c>
      <c r="B19718" s="445" t="s">
        <v>24769</v>
      </c>
      <c r="C19718" s="446" t="s">
        <v>267</v>
      </c>
      <c r="D19718" s="447" t="n">
        <v>3.29</v>
      </c>
    </row>
    <row r="19719" s="399" customFormat="true" ht="15" hidden="false" customHeight="true" outlineLevel="0" collapsed="false">
      <c r="A19719" s="444" t="s">
        <v>24770</v>
      </c>
      <c r="B19719" s="445" t="s">
        <v>24771</v>
      </c>
      <c r="C19719" s="446" t="s">
        <v>267</v>
      </c>
      <c r="D19719" s="447" t="n">
        <v>2.04</v>
      </c>
    </row>
    <row r="19720" s="399" customFormat="true" ht="15" hidden="false" customHeight="true" outlineLevel="0" collapsed="false">
      <c r="A19720" s="444" t="s">
        <v>24772</v>
      </c>
      <c r="B19720" s="445" t="s">
        <v>24773</v>
      </c>
      <c r="C19720" s="446" t="s">
        <v>231</v>
      </c>
      <c r="D19720" s="447" t="n">
        <v>142.63</v>
      </c>
    </row>
    <row r="19721" s="399" customFormat="true" ht="15" hidden="false" customHeight="true" outlineLevel="0" collapsed="false">
      <c r="A19721" s="444" t="s">
        <v>24774</v>
      </c>
      <c r="B19721" s="445" t="s">
        <v>24775</v>
      </c>
      <c r="C19721" s="446" t="s">
        <v>231</v>
      </c>
      <c r="D19721" s="447" t="n">
        <v>68.05</v>
      </c>
    </row>
    <row r="19722" s="399" customFormat="true" ht="15" hidden="false" customHeight="true" outlineLevel="0" collapsed="false">
      <c r="A19722" s="444" t="s">
        <v>24776</v>
      </c>
      <c r="B19722" s="445" t="s">
        <v>24777</v>
      </c>
      <c r="C19722" s="446" t="s">
        <v>231</v>
      </c>
      <c r="D19722" s="447" t="n">
        <v>27.18</v>
      </c>
    </row>
    <row r="19723" s="399" customFormat="true" ht="15" hidden="false" customHeight="true" outlineLevel="0" collapsed="false">
      <c r="A19723" s="444" t="s">
        <v>24778</v>
      </c>
      <c r="B19723" s="445" t="s">
        <v>24779</v>
      </c>
      <c r="C19723" s="446" t="s">
        <v>231</v>
      </c>
      <c r="D19723" s="447" t="n">
        <v>35.88</v>
      </c>
    </row>
    <row r="19724" s="399" customFormat="true" ht="15" hidden="false" customHeight="true" outlineLevel="0" collapsed="false">
      <c r="A19724" s="444" t="s">
        <v>24780</v>
      </c>
      <c r="B19724" s="445" t="s">
        <v>24781</v>
      </c>
      <c r="C19724" s="446" t="s">
        <v>231</v>
      </c>
      <c r="D19724" s="447" t="n">
        <v>76.35</v>
      </c>
    </row>
    <row r="19725" s="399" customFormat="true" ht="15" hidden="false" customHeight="true" outlineLevel="0" collapsed="false">
      <c r="A19725" s="444" t="s">
        <v>24782</v>
      </c>
      <c r="B19725" s="445" t="s">
        <v>24783</v>
      </c>
      <c r="C19725" s="446" t="s">
        <v>231</v>
      </c>
      <c r="D19725" s="447" t="n">
        <v>38.58</v>
      </c>
    </row>
    <row r="19726" s="399" customFormat="true" ht="15" hidden="false" customHeight="true" outlineLevel="0" collapsed="false">
      <c r="A19726" s="444" t="s">
        <v>24784</v>
      </c>
      <c r="B19726" s="445" t="s">
        <v>24785</v>
      </c>
      <c r="C19726" s="446" t="s">
        <v>231</v>
      </c>
      <c r="D19726" s="447" t="n">
        <v>87.25</v>
      </c>
    </row>
    <row r="19727" s="399" customFormat="true" ht="15" hidden="false" customHeight="true" outlineLevel="0" collapsed="false">
      <c r="A19727" s="444" t="s">
        <v>24786</v>
      </c>
      <c r="B19727" s="445" t="s">
        <v>24787</v>
      </c>
      <c r="C19727" s="446" t="s">
        <v>231</v>
      </c>
      <c r="D19727" s="447" t="n">
        <v>95.13</v>
      </c>
    </row>
    <row r="19728" s="399" customFormat="true" ht="15" hidden="false" customHeight="true" outlineLevel="0" collapsed="false">
      <c r="A19728" s="444" t="s">
        <v>24788</v>
      </c>
      <c r="B19728" s="445" t="s">
        <v>24789</v>
      </c>
      <c r="C19728" s="446" t="s">
        <v>231</v>
      </c>
      <c r="D19728" s="447" t="n">
        <v>37.17</v>
      </c>
    </row>
    <row r="19729" s="399" customFormat="true" ht="15" hidden="false" customHeight="true" outlineLevel="0" collapsed="false">
      <c r="A19729" s="444" t="s">
        <v>24790</v>
      </c>
      <c r="B19729" s="445" t="s">
        <v>24791</v>
      </c>
      <c r="C19729" s="446" t="s">
        <v>231</v>
      </c>
      <c r="D19729" s="447" t="n">
        <v>119.13</v>
      </c>
    </row>
    <row r="19730" s="399" customFormat="true" ht="15" hidden="false" customHeight="true" outlineLevel="0" collapsed="false">
      <c r="A19730" s="444" t="s">
        <v>24792</v>
      </c>
      <c r="B19730" s="445" t="s">
        <v>24793</v>
      </c>
      <c r="C19730" s="446" t="s">
        <v>532</v>
      </c>
      <c r="D19730" s="447" t="n">
        <v>8.8</v>
      </c>
    </row>
    <row r="19731" s="399" customFormat="true" ht="15" hidden="false" customHeight="true" outlineLevel="0" collapsed="false">
      <c r="A19731" s="444" t="s">
        <v>24794</v>
      </c>
      <c r="B19731" s="445" t="s">
        <v>24795</v>
      </c>
      <c r="C19731" s="446" t="s">
        <v>231</v>
      </c>
      <c r="D19731" s="447" t="n">
        <v>17.7</v>
      </c>
    </row>
    <row r="19732" s="399" customFormat="true" ht="15" hidden="false" customHeight="true" outlineLevel="0" collapsed="false">
      <c r="A19732" s="444" t="s">
        <v>24796</v>
      </c>
      <c r="B19732" s="445" t="s">
        <v>24797</v>
      </c>
      <c r="C19732" s="446" t="s">
        <v>231</v>
      </c>
      <c r="D19732" s="447" t="n">
        <v>64.78</v>
      </c>
    </row>
    <row r="19733" s="399" customFormat="true" ht="15" hidden="false" customHeight="true" outlineLevel="0" collapsed="false">
      <c r="A19733" s="444" t="s">
        <v>24798</v>
      </c>
      <c r="B19733" s="445" t="s">
        <v>24799</v>
      </c>
      <c r="C19733" s="446" t="s">
        <v>532</v>
      </c>
      <c r="D19733" s="447" t="n">
        <v>58.18</v>
      </c>
    </row>
    <row r="19734" s="399" customFormat="true" ht="15" hidden="false" customHeight="true" outlineLevel="0" collapsed="false">
      <c r="A19734" s="444" t="s">
        <v>24800</v>
      </c>
      <c r="B19734" s="445" t="s">
        <v>24801</v>
      </c>
      <c r="C19734" s="446" t="s">
        <v>231</v>
      </c>
      <c r="D19734" s="447" t="n">
        <v>11.56</v>
      </c>
    </row>
    <row r="19735" s="399" customFormat="true" ht="15" hidden="false" customHeight="true" outlineLevel="0" collapsed="false">
      <c r="A19735" s="444" t="s">
        <v>24802</v>
      </c>
      <c r="B19735" s="445" t="s">
        <v>24803</v>
      </c>
      <c r="C19735" s="446" t="s">
        <v>231</v>
      </c>
      <c r="D19735" s="447" t="n">
        <v>22.54</v>
      </c>
    </row>
    <row r="19736" s="399" customFormat="true" ht="15" hidden="false" customHeight="true" outlineLevel="0" collapsed="false">
      <c r="A19736" s="444" t="s">
        <v>24804</v>
      </c>
      <c r="B19736" s="445" t="s">
        <v>24805</v>
      </c>
      <c r="C19736" s="446" t="s">
        <v>231</v>
      </c>
      <c r="D19736" s="447" t="n">
        <v>16.87</v>
      </c>
    </row>
    <row r="19737" s="399" customFormat="true" ht="15" hidden="false" customHeight="true" outlineLevel="0" collapsed="false">
      <c r="A19737" s="444" t="s">
        <v>24806</v>
      </c>
      <c r="B19737" s="445" t="s">
        <v>24807</v>
      </c>
      <c r="C19737" s="446" t="s">
        <v>231</v>
      </c>
      <c r="D19737" s="447" t="n">
        <v>13.87</v>
      </c>
    </row>
    <row r="19738" s="399" customFormat="true" ht="15" hidden="false" customHeight="true" outlineLevel="0" collapsed="false">
      <c r="A19738" s="444" t="s">
        <v>24808</v>
      </c>
      <c r="B19738" s="445" t="s">
        <v>24809</v>
      </c>
      <c r="C19738" s="446" t="s">
        <v>231</v>
      </c>
      <c r="D19738" s="447" t="n">
        <v>28.11</v>
      </c>
    </row>
    <row r="19739" s="399" customFormat="true" ht="15" hidden="false" customHeight="true" outlineLevel="0" collapsed="false">
      <c r="A19739" s="444" t="s">
        <v>24810</v>
      </c>
      <c r="B19739" s="445" t="s">
        <v>24811</v>
      </c>
      <c r="C19739" s="446" t="s">
        <v>231</v>
      </c>
      <c r="D19739" s="447" t="n">
        <v>57.55</v>
      </c>
    </row>
    <row r="19740" s="399" customFormat="true" ht="15" hidden="false" customHeight="true" outlineLevel="0" collapsed="false">
      <c r="A19740" s="444" t="s">
        <v>24812</v>
      </c>
      <c r="B19740" s="445" t="s">
        <v>24813</v>
      </c>
      <c r="C19740" s="446" t="s">
        <v>231</v>
      </c>
      <c r="D19740" s="447" t="n">
        <v>31.7</v>
      </c>
    </row>
    <row r="19741" s="399" customFormat="true" ht="15" hidden="false" customHeight="true" outlineLevel="0" collapsed="false">
      <c r="A19741" s="444" t="s">
        <v>24814</v>
      </c>
      <c r="B19741" s="445" t="s">
        <v>24815</v>
      </c>
      <c r="C19741" s="446" t="s">
        <v>231</v>
      </c>
      <c r="D19741" s="447" t="n">
        <v>125.06</v>
      </c>
    </row>
    <row r="19742" s="399" customFormat="true" ht="15" hidden="false" customHeight="true" outlineLevel="0" collapsed="false">
      <c r="A19742" s="444" t="s">
        <v>24816</v>
      </c>
      <c r="B19742" s="445" t="s">
        <v>24817</v>
      </c>
      <c r="C19742" s="446" t="s">
        <v>231</v>
      </c>
      <c r="D19742" s="447" t="n">
        <v>115.82</v>
      </c>
    </row>
    <row r="19743" s="399" customFormat="true" ht="15" hidden="false" customHeight="true" outlineLevel="0" collapsed="false">
      <c r="A19743" s="444" t="s">
        <v>24818</v>
      </c>
      <c r="B19743" s="445" t="s">
        <v>24819</v>
      </c>
      <c r="C19743" s="446" t="s">
        <v>532</v>
      </c>
      <c r="D19743" s="447" t="n">
        <v>11.07</v>
      </c>
    </row>
    <row r="19744" s="399" customFormat="true" ht="15" hidden="false" customHeight="true" outlineLevel="0" collapsed="false">
      <c r="A19744" s="444" t="s">
        <v>24820</v>
      </c>
      <c r="B19744" s="445" t="s">
        <v>24821</v>
      </c>
      <c r="C19744" s="446" t="s">
        <v>76</v>
      </c>
      <c r="D19744" s="447" t="n">
        <v>255.78</v>
      </c>
    </row>
    <row r="19745" s="399" customFormat="true" ht="15" hidden="false" customHeight="true" outlineLevel="0" collapsed="false">
      <c r="A19745" s="444" t="s">
        <v>24822</v>
      </c>
      <c r="B19745" s="445" t="s">
        <v>24823</v>
      </c>
      <c r="C19745" s="446" t="s">
        <v>76</v>
      </c>
      <c r="D19745" s="447" t="n">
        <v>507.16</v>
      </c>
    </row>
    <row r="19746" s="399" customFormat="true" ht="15" hidden="false" customHeight="true" outlineLevel="0" collapsed="false">
      <c r="A19746" s="444" t="s">
        <v>24824</v>
      </c>
      <c r="B19746" s="445" t="s">
        <v>24825</v>
      </c>
      <c r="C19746" s="446" t="s">
        <v>231</v>
      </c>
      <c r="D19746" s="447" t="n">
        <v>122.97</v>
      </c>
    </row>
    <row r="19747" s="399" customFormat="true" ht="15" hidden="false" customHeight="true" outlineLevel="0" collapsed="false">
      <c r="A19747" s="444" t="s">
        <v>24826</v>
      </c>
      <c r="B19747" s="445" t="s">
        <v>24827</v>
      </c>
      <c r="C19747" s="446" t="s">
        <v>231</v>
      </c>
      <c r="D19747" s="447" t="n">
        <v>39.13</v>
      </c>
    </row>
    <row r="19748" s="399" customFormat="true" ht="15" hidden="false" customHeight="true" outlineLevel="0" collapsed="false">
      <c r="A19748" s="444" t="s">
        <v>24828</v>
      </c>
      <c r="B19748" s="445" t="s">
        <v>24829</v>
      </c>
      <c r="C19748" s="446" t="s">
        <v>231</v>
      </c>
      <c r="D19748" s="447" t="n">
        <v>20.53</v>
      </c>
    </row>
    <row r="19749" s="399" customFormat="true" ht="15" hidden="false" customHeight="true" outlineLevel="0" collapsed="false">
      <c r="A19749" s="444" t="s">
        <v>24830</v>
      </c>
      <c r="B19749" s="445" t="s">
        <v>24831</v>
      </c>
      <c r="C19749" s="446" t="s">
        <v>231</v>
      </c>
      <c r="D19749" s="447" t="n">
        <v>47.36</v>
      </c>
    </row>
    <row r="19750" s="399" customFormat="true" ht="15" hidden="false" customHeight="true" outlineLevel="0" collapsed="false">
      <c r="A19750" s="444" t="s">
        <v>24832</v>
      </c>
      <c r="B19750" s="445" t="s">
        <v>24833</v>
      </c>
      <c r="C19750" s="446" t="s">
        <v>231</v>
      </c>
      <c r="D19750" s="447" t="n">
        <v>29.25</v>
      </c>
    </row>
    <row r="19751" s="399" customFormat="true" ht="15" hidden="false" customHeight="true" outlineLevel="0" collapsed="false">
      <c r="A19751" s="444" t="s">
        <v>24834</v>
      </c>
      <c r="B19751" s="445" t="s">
        <v>24835</v>
      </c>
      <c r="C19751" s="446" t="s">
        <v>231</v>
      </c>
      <c r="D19751" s="447" t="n">
        <v>43.84</v>
      </c>
    </row>
    <row r="19752" s="399" customFormat="true" ht="15" hidden="false" customHeight="true" outlineLevel="0" collapsed="false">
      <c r="A19752" s="444" t="s">
        <v>24836</v>
      </c>
      <c r="B19752" s="445" t="s">
        <v>24837</v>
      </c>
      <c r="C19752" s="446" t="s">
        <v>231</v>
      </c>
      <c r="D19752" s="447" t="n">
        <v>5.99</v>
      </c>
    </row>
    <row r="19753" s="399" customFormat="true" ht="15" hidden="false" customHeight="true" outlineLevel="0" collapsed="false">
      <c r="A19753" s="444" t="s">
        <v>24838</v>
      </c>
      <c r="B19753" s="445" t="s">
        <v>24839</v>
      </c>
      <c r="C19753" s="446" t="s">
        <v>231</v>
      </c>
      <c r="D19753" s="447" t="n">
        <v>41.66</v>
      </c>
    </row>
    <row r="19754" s="399" customFormat="true" ht="15" hidden="false" customHeight="true" outlineLevel="0" collapsed="false">
      <c r="A19754" s="444" t="s">
        <v>24840</v>
      </c>
      <c r="B19754" s="445" t="s">
        <v>24841</v>
      </c>
      <c r="C19754" s="446" t="s">
        <v>231</v>
      </c>
      <c r="D19754" s="447" t="n">
        <v>44.67</v>
      </c>
    </row>
    <row r="19755" s="399" customFormat="true" ht="15" hidden="false" customHeight="true" outlineLevel="0" collapsed="false">
      <c r="A19755" s="444" t="s">
        <v>24842</v>
      </c>
      <c r="B19755" s="445" t="s">
        <v>24843</v>
      </c>
      <c r="C19755" s="446" t="s">
        <v>532</v>
      </c>
      <c r="D19755" s="447" t="n">
        <v>49.04</v>
      </c>
    </row>
    <row r="19756" s="399" customFormat="true" ht="15" hidden="false" customHeight="true" outlineLevel="0" collapsed="false">
      <c r="A19756" s="444" t="s">
        <v>24844</v>
      </c>
      <c r="B19756" s="445" t="s">
        <v>24845</v>
      </c>
      <c r="C19756" s="446" t="s">
        <v>231</v>
      </c>
      <c r="D19756" s="447" t="n">
        <v>34.73</v>
      </c>
    </row>
    <row r="19757" s="399" customFormat="true" ht="15" hidden="false" customHeight="true" outlineLevel="0" collapsed="false">
      <c r="A19757" s="444" t="s">
        <v>24846</v>
      </c>
      <c r="B19757" s="445" t="s">
        <v>24847</v>
      </c>
      <c r="C19757" s="446" t="s">
        <v>231</v>
      </c>
      <c r="D19757" s="447" t="n">
        <v>25.69</v>
      </c>
    </row>
    <row r="19758" s="399" customFormat="true" ht="15" hidden="false" customHeight="true" outlineLevel="0" collapsed="false">
      <c r="A19758" s="444" t="s">
        <v>24848</v>
      </c>
      <c r="B19758" s="445" t="s">
        <v>24849</v>
      </c>
      <c r="C19758" s="446" t="s">
        <v>231</v>
      </c>
      <c r="D19758" s="447" t="n">
        <v>60.69</v>
      </c>
    </row>
    <row r="19759" s="399" customFormat="true" ht="15" hidden="false" customHeight="true" outlineLevel="0" collapsed="false">
      <c r="A19759" s="444" t="s">
        <v>24850</v>
      </c>
      <c r="B19759" s="445" t="s">
        <v>24851</v>
      </c>
      <c r="C19759" s="446" t="s">
        <v>231</v>
      </c>
      <c r="D19759" s="447" t="n">
        <v>20.5</v>
      </c>
    </row>
    <row r="19760" s="399" customFormat="true" ht="15" hidden="false" customHeight="true" outlineLevel="0" collapsed="false">
      <c r="A19760" s="444" t="s">
        <v>24852</v>
      </c>
      <c r="B19760" s="445" t="s">
        <v>24853</v>
      </c>
      <c r="C19760" s="446" t="s">
        <v>231</v>
      </c>
      <c r="D19760" s="447" t="n">
        <v>23.75</v>
      </c>
    </row>
    <row r="19761" s="399" customFormat="true" ht="15" hidden="false" customHeight="true" outlineLevel="0" collapsed="false">
      <c r="A19761" s="444" t="s">
        <v>24854</v>
      </c>
      <c r="B19761" s="445" t="s">
        <v>24855</v>
      </c>
      <c r="C19761" s="446" t="s">
        <v>231</v>
      </c>
      <c r="D19761" s="447" t="n">
        <v>26.16</v>
      </c>
    </row>
    <row r="19762" s="399" customFormat="true" ht="15" hidden="false" customHeight="true" outlineLevel="0" collapsed="false">
      <c r="A19762" s="444" t="s">
        <v>24856</v>
      </c>
      <c r="B19762" s="445" t="s">
        <v>24857</v>
      </c>
      <c r="C19762" s="446" t="s">
        <v>231</v>
      </c>
      <c r="D19762" s="447" t="n">
        <v>43.83</v>
      </c>
    </row>
    <row r="19763" s="399" customFormat="true" ht="15" hidden="false" customHeight="true" outlineLevel="0" collapsed="false">
      <c r="A19763" s="444" t="s">
        <v>24858</v>
      </c>
      <c r="B19763" s="445" t="s">
        <v>24859</v>
      </c>
      <c r="C19763" s="446" t="s">
        <v>76</v>
      </c>
      <c r="D19763" s="447" t="n">
        <v>281.73</v>
      </c>
    </row>
    <row r="19764" s="399" customFormat="true" ht="15" hidden="false" customHeight="true" outlineLevel="0" collapsed="false">
      <c r="A19764" s="444" t="s">
        <v>24860</v>
      </c>
      <c r="B19764" s="445" t="s">
        <v>24861</v>
      </c>
      <c r="C19764" s="446" t="s">
        <v>76</v>
      </c>
      <c r="D19764" s="447" t="n">
        <v>278.43</v>
      </c>
    </row>
    <row r="19765" s="399" customFormat="true" ht="15" hidden="false" customHeight="true" outlineLevel="0" collapsed="false">
      <c r="A19765" s="444" t="s">
        <v>24862</v>
      </c>
      <c r="B19765" s="445" t="s">
        <v>24863</v>
      </c>
      <c r="C19765" s="446" t="s">
        <v>76</v>
      </c>
      <c r="D19765" s="447" t="n">
        <v>48.8</v>
      </c>
    </row>
    <row r="19766" s="399" customFormat="true" ht="15" hidden="false" customHeight="true" outlineLevel="0" collapsed="false">
      <c r="A19766" s="444" t="s">
        <v>24864</v>
      </c>
      <c r="B19766" s="445" t="s">
        <v>24865</v>
      </c>
      <c r="C19766" s="446" t="s">
        <v>274</v>
      </c>
      <c r="D19766" s="447" t="n">
        <v>52.15</v>
      </c>
    </row>
    <row r="19767" s="399" customFormat="true" ht="15" hidden="false" customHeight="true" outlineLevel="0" collapsed="false">
      <c r="A19767" s="444" t="s">
        <v>24866</v>
      </c>
      <c r="B19767" s="445" t="s">
        <v>24867</v>
      </c>
      <c r="C19767" s="446" t="s">
        <v>274</v>
      </c>
      <c r="D19767" s="447" t="n">
        <v>53.19</v>
      </c>
    </row>
    <row r="19768" s="399" customFormat="true" ht="15" hidden="false" customHeight="true" outlineLevel="0" collapsed="false">
      <c r="A19768" s="444" t="s">
        <v>24868</v>
      </c>
      <c r="B19768" s="445" t="s">
        <v>24869</v>
      </c>
      <c r="C19768" s="446" t="s">
        <v>274</v>
      </c>
      <c r="D19768" s="447" t="n">
        <v>51.9</v>
      </c>
    </row>
    <row r="19769" s="399" customFormat="true" ht="15" hidden="false" customHeight="true" outlineLevel="0" collapsed="false">
      <c r="A19769" s="444" t="s">
        <v>24870</v>
      </c>
      <c r="B19769" s="445" t="s">
        <v>24871</v>
      </c>
      <c r="C19769" s="446" t="s">
        <v>76</v>
      </c>
      <c r="D19769" s="447" t="n">
        <v>85.45</v>
      </c>
    </row>
    <row r="19770" s="399" customFormat="true" ht="15" hidden="false" customHeight="true" outlineLevel="0" collapsed="false">
      <c r="A19770" s="444" t="s">
        <v>24872</v>
      </c>
      <c r="B19770" s="445" t="s">
        <v>24873</v>
      </c>
      <c r="C19770" s="446" t="s">
        <v>274</v>
      </c>
      <c r="D19770" s="447" t="n">
        <v>40.17</v>
      </c>
    </row>
    <row r="19771" s="399" customFormat="true" ht="15" hidden="false" customHeight="true" outlineLevel="0" collapsed="false">
      <c r="A19771" s="444" t="s">
        <v>24874</v>
      </c>
      <c r="B19771" s="445" t="s">
        <v>24875</v>
      </c>
      <c r="C19771" s="446" t="s">
        <v>274</v>
      </c>
      <c r="D19771" s="447" t="n">
        <v>88.59</v>
      </c>
    </row>
    <row r="19772" s="399" customFormat="true" ht="15" hidden="false" customHeight="true" outlineLevel="0" collapsed="false">
      <c r="A19772" s="444" t="s">
        <v>24876</v>
      </c>
      <c r="B19772" s="445" t="s">
        <v>24877</v>
      </c>
      <c r="C19772" s="446" t="s">
        <v>76</v>
      </c>
      <c r="D19772" s="447" t="n">
        <v>274.78</v>
      </c>
    </row>
    <row r="19773" s="399" customFormat="true" ht="15" hidden="false" customHeight="true" outlineLevel="0" collapsed="false">
      <c r="A19773" s="444" t="s">
        <v>24878</v>
      </c>
      <c r="B19773" s="445" t="s">
        <v>24879</v>
      </c>
      <c r="C19773" s="446" t="s">
        <v>76</v>
      </c>
      <c r="D19773" s="447" t="n">
        <v>80.7</v>
      </c>
    </row>
    <row r="19774" s="399" customFormat="true" ht="15" hidden="false" customHeight="true" outlineLevel="0" collapsed="false">
      <c r="A19774" s="444" t="s">
        <v>24880</v>
      </c>
      <c r="B19774" s="445" t="s">
        <v>24881</v>
      </c>
      <c r="C19774" s="446" t="s">
        <v>274</v>
      </c>
      <c r="D19774" s="447" t="n">
        <v>81.97</v>
      </c>
    </row>
    <row r="19775" s="399" customFormat="true" ht="15" hidden="false" customHeight="true" outlineLevel="0" collapsed="false">
      <c r="A19775" s="444" t="s">
        <v>24882</v>
      </c>
      <c r="B19775" s="445" t="s">
        <v>24883</v>
      </c>
      <c r="C19775" s="446" t="s">
        <v>274</v>
      </c>
      <c r="D19775" s="447" t="n">
        <v>83.02</v>
      </c>
    </row>
    <row r="19776" s="399" customFormat="true" ht="15" hidden="false" customHeight="true" outlineLevel="0" collapsed="false">
      <c r="A19776" s="444" t="s">
        <v>24884</v>
      </c>
      <c r="B19776" s="445" t="s">
        <v>24885</v>
      </c>
      <c r="C19776" s="446" t="s">
        <v>274</v>
      </c>
      <c r="D19776" s="447" t="n">
        <v>48.72</v>
      </c>
    </row>
    <row r="19777" s="399" customFormat="true" ht="15" hidden="false" customHeight="true" outlineLevel="0" collapsed="false">
      <c r="A19777" s="444" t="s">
        <v>24886</v>
      </c>
      <c r="B19777" s="445" t="s">
        <v>24887</v>
      </c>
      <c r="C19777" s="446" t="s">
        <v>274</v>
      </c>
      <c r="D19777" s="447" t="n">
        <v>40.62</v>
      </c>
    </row>
    <row r="19778" s="399" customFormat="true" ht="15" hidden="false" customHeight="true" outlineLevel="0" collapsed="false">
      <c r="A19778" s="444" t="s">
        <v>24888</v>
      </c>
      <c r="B19778" s="445" t="s">
        <v>24889</v>
      </c>
      <c r="C19778" s="446" t="s">
        <v>76</v>
      </c>
      <c r="D19778" s="447" t="n">
        <v>44.51</v>
      </c>
    </row>
    <row r="19779" s="399" customFormat="true" ht="15" hidden="false" customHeight="true" outlineLevel="0" collapsed="false">
      <c r="A19779" s="444" t="s">
        <v>24890</v>
      </c>
      <c r="B19779" s="445" t="s">
        <v>24891</v>
      </c>
      <c r="C19779" s="446" t="s">
        <v>76</v>
      </c>
      <c r="D19779" s="447" t="n">
        <v>1132.75</v>
      </c>
    </row>
    <row r="19780" s="399" customFormat="true" ht="15" hidden="false" customHeight="true" outlineLevel="0" collapsed="false">
      <c r="A19780" s="444" t="s">
        <v>24892</v>
      </c>
      <c r="B19780" s="445" t="s">
        <v>24893</v>
      </c>
      <c r="C19780" s="446" t="s">
        <v>76</v>
      </c>
      <c r="D19780" s="447" t="n">
        <v>1113.64</v>
      </c>
    </row>
    <row r="19781" s="399" customFormat="true" ht="15" hidden="false" customHeight="true" outlineLevel="0" collapsed="false">
      <c r="A19781" s="444" t="s">
        <v>24894</v>
      </c>
      <c r="B19781" s="445" t="s">
        <v>24895</v>
      </c>
      <c r="C19781" s="446" t="s">
        <v>76</v>
      </c>
      <c r="D19781" s="447" t="n">
        <v>873.78</v>
      </c>
    </row>
    <row r="19782" s="399" customFormat="true" ht="15" hidden="false" customHeight="true" outlineLevel="0" collapsed="false">
      <c r="A19782" s="444" t="s">
        <v>24896</v>
      </c>
      <c r="B19782" s="445" t="s">
        <v>24897</v>
      </c>
      <c r="C19782" s="446" t="s">
        <v>76</v>
      </c>
      <c r="D19782" s="447" t="n">
        <v>392.7</v>
      </c>
    </row>
    <row r="19783" s="399" customFormat="true" ht="15" hidden="false" customHeight="true" outlineLevel="0" collapsed="false">
      <c r="A19783" s="444" t="s">
        <v>24898</v>
      </c>
      <c r="B19783" s="445" t="s">
        <v>24899</v>
      </c>
      <c r="C19783" s="446" t="s">
        <v>274</v>
      </c>
      <c r="D19783" s="447" t="n">
        <v>356.02</v>
      </c>
    </row>
    <row r="19784" s="399" customFormat="true" ht="15" hidden="false" customHeight="true" outlineLevel="0" collapsed="false">
      <c r="A19784" s="444" t="s">
        <v>24900</v>
      </c>
      <c r="B19784" s="445" t="s">
        <v>24901</v>
      </c>
      <c r="C19784" s="446" t="s">
        <v>274</v>
      </c>
      <c r="D19784" s="447" t="n">
        <v>144.9</v>
      </c>
    </row>
    <row r="19785" s="399" customFormat="true" ht="15" hidden="false" customHeight="true" outlineLevel="0" collapsed="false">
      <c r="A19785" s="444" t="s">
        <v>24902</v>
      </c>
      <c r="B19785" s="445" t="s">
        <v>24903</v>
      </c>
      <c r="C19785" s="446" t="s">
        <v>274</v>
      </c>
      <c r="D19785" s="447" t="n">
        <v>165.61</v>
      </c>
    </row>
    <row r="19786" s="399" customFormat="true" ht="15" hidden="false" customHeight="true" outlineLevel="0" collapsed="false">
      <c r="A19786" s="444" t="s">
        <v>24904</v>
      </c>
      <c r="B19786" s="445" t="s">
        <v>24905</v>
      </c>
      <c r="C19786" s="446" t="s">
        <v>274</v>
      </c>
      <c r="D19786" s="447" t="n">
        <v>72.45</v>
      </c>
    </row>
    <row r="19787" s="399" customFormat="true" ht="15" hidden="false" customHeight="true" outlineLevel="0" collapsed="false">
      <c r="A19787" s="444" t="s">
        <v>24906</v>
      </c>
      <c r="B19787" s="445" t="s">
        <v>24907</v>
      </c>
      <c r="C19787" s="446" t="s">
        <v>274</v>
      </c>
      <c r="D19787" s="447" t="n">
        <v>81.84</v>
      </c>
    </row>
    <row r="19788" s="399" customFormat="true" ht="15" hidden="false" customHeight="true" outlineLevel="0" collapsed="false">
      <c r="A19788" s="444" t="s">
        <v>24908</v>
      </c>
      <c r="B19788" s="445" t="s">
        <v>24909</v>
      </c>
      <c r="C19788" s="446" t="s">
        <v>76</v>
      </c>
      <c r="D19788" s="447" t="n">
        <v>244.71</v>
      </c>
    </row>
    <row r="19789" s="399" customFormat="true" ht="15" hidden="false" customHeight="true" outlineLevel="0" collapsed="false">
      <c r="A19789" s="444" t="s">
        <v>24910</v>
      </c>
      <c r="B19789" s="445" t="s">
        <v>24911</v>
      </c>
      <c r="C19789" s="446" t="s">
        <v>274</v>
      </c>
      <c r="D19789" s="447" t="n">
        <v>82.77</v>
      </c>
    </row>
    <row r="19790" s="399" customFormat="true" ht="15" hidden="false" customHeight="true" outlineLevel="0" collapsed="false">
      <c r="A19790" s="444" t="s">
        <v>24912</v>
      </c>
      <c r="B19790" s="445" t="s">
        <v>24913</v>
      </c>
      <c r="C19790" s="446" t="s">
        <v>76</v>
      </c>
      <c r="D19790" s="447" t="n">
        <v>154.69</v>
      </c>
    </row>
    <row r="19791" s="399" customFormat="true" ht="15" hidden="false" customHeight="true" outlineLevel="0" collapsed="false">
      <c r="A19791" s="444" t="s">
        <v>24914</v>
      </c>
      <c r="B19791" s="445" t="s">
        <v>24915</v>
      </c>
      <c r="C19791" s="446" t="s">
        <v>274</v>
      </c>
      <c r="D19791" s="447" t="n">
        <v>424.87</v>
      </c>
    </row>
    <row r="19792" s="399" customFormat="true" ht="15" hidden="false" customHeight="true" outlineLevel="0" collapsed="false">
      <c r="A19792" s="444" t="s">
        <v>24916</v>
      </c>
      <c r="B19792" s="445" t="s">
        <v>24917</v>
      </c>
      <c r="C19792" s="446" t="s">
        <v>274</v>
      </c>
      <c r="D19792" s="447" t="n">
        <v>411.27</v>
      </c>
    </row>
    <row r="19793" s="399" customFormat="true" ht="15" hidden="false" customHeight="true" outlineLevel="0" collapsed="false">
      <c r="A19793" s="444" t="s">
        <v>24918</v>
      </c>
      <c r="B19793" s="445" t="s">
        <v>24919</v>
      </c>
      <c r="C19793" s="446" t="s">
        <v>76</v>
      </c>
      <c r="D19793" s="447" t="n">
        <v>829.54</v>
      </c>
    </row>
    <row r="19794" s="399" customFormat="true" ht="15" hidden="false" customHeight="true" outlineLevel="0" collapsed="false">
      <c r="A19794" s="444" t="s">
        <v>24920</v>
      </c>
      <c r="B19794" s="445" t="s">
        <v>24921</v>
      </c>
      <c r="C19794" s="446" t="s">
        <v>76</v>
      </c>
      <c r="D19794" s="447" t="n">
        <v>946.16</v>
      </c>
    </row>
    <row r="19795" s="399" customFormat="true" ht="15" hidden="false" customHeight="true" outlineLevel="0" collapsed="false">
      <c r="A19795" s="444" t="s">
        <v>24922</v>
      </c>
      <c r="B19795" s="445" t="s">
        <v>24923</v>
      </c>
      <c r="C19795" s="446" t="s">
        <v>76</v>
      </c>
      <c r="D19795" s="447" t="n">
        <v>943.77</v>
      </c>
    </row>
    <row r="19796" s="399" customFormat="true" ht="15" hidden="false" customHeight="true" outlineLevel="0" collapsed="false">
      <c r="A19796" s="444" t="s">
        <v>24924</v>
      </c>
      <c r="B19796" s="445" t="s">
        <v>24925</v>
      </c>
      <c r="C19796" s="446" t="s">
        <v>76</v>
      </c>
      <c r="D19796" s="447" t="n">
        <v>821.17</v>
      </c>
    </row>
    <row r="19797" s="399" customFormat="true" ht="15" hidden="false" customHeight="true" outlineLevel="0" collapsed="false">
      <c r="A19797" s="444" t="s">
        <v>24926</v>
      </c>
      <c r="B19797" s="445" t="s">
        <v>24927</v>
      </c>
      <c r="C19797" s="446" t="s">
        <v>76</v>
      </c>
      <c r="D19797" s="447" t="n">
        <v>1733.61</v>
      </c>
    </row>
    <row r="19798" s="399" customFormat="true" ht="15" hidden="false" customHeight="true" outlineLevel="0" collapsed="false">
      <c r="A19798" s="444" t="s">
        <v>24928</v>
      </c>
      <c r="B19798" s="445" t="s">
        <v>24929</v>
      </c>
      <c r="C19798" s="446" t="s">
        <v>274</v>
      </c>
      <c r="D19798" s="447" t="n">
        <v>61.81</v>
      </c>
    </row>
    <row r="19799" s="399" customFormat="true" ht="15" hidden="false" customHeight="true" outlineLevel="0" collapsed="false">
      <c r="A19799" s="444" t="s">
        <v>24930</v>
      </c>
      <c r="B19799" s="445" t="s">
        <v>24931</v>
      </c>
      <c r="C19799" s="446" t="s">
        <v>76</v>
      </c>
      <c r="D19799" s="447" t="n">
        <v>47.05</v>
      </c>
    </row>
    <row r="19800" s="399" customFormat="true" ht="15" hidden="false" customHeight="true" outlineLevel="0" collapsed="false">
      <c r="A19800" s="444" t="s">
        <v>24932</v>
      </c>
      <c r="B19800" s="445" t="s">
        <v>24933</v>
      </c>
      <c r="C19800" s="446" t="s">
        <v>274</v>
      </c>
      <c r="D19800" s="447" t="n">
        <v>16.92</v>
      </c>
    </row>
    <row r="19801" s="399" customFormat="true" ht="15" hidden="false" customHeight="true" outlineLevel="0" collapsed="false">
      <c r="A19801" s="444" t="s">
        <v>24934</v>
      </c>
      <c r="B19801" s="445" t="s">
        <v>24935</v>
      </c>
      <c r="C19801" s="446" t="s">
        <v>76</v>
      </c>
      <c r="D19801" s="447" t="n">
        <v>360.58</v>
      </c>
    </row>
    <row r="19802" s="399" customFormat="true" ht="15" hidden="false" customHeight="true" outlineLevel="0" collapsed="false">
      <c r="A19802" s="444" t="s">
        <v>24936</v>
      </c>
      <c r="B19802" s="445" t="s">
        <v>24937</v>
      </c>
      <c r="C19802" s="446" t="s">
        <v>76</v>
      </c>
      <c r="D19802" s="447" t="n">
        <v>55.75</v>
      </c>
    </row>
    <row r="19803" s="399" customFormat="true" ht="15" hidden="false" customHeight="true" outlineLevel="0" collapsed="false">
      <c r="A19803" s="444" t="s">
        <v>24938</v>
      </c>
      <c r="B19803" s="445" t="s">
        <v>24939</v>
      </c>
      <c r="C19803" s="446" t="s">
        <v>76</v>
      </c>
      <c r="D19803" s="447" t="n">
        <v>215.78</v>
      </c>
    </row>
    <row r="19804" s="399" customFormat="true" ht="15" hidden="false" customHeight="true" outlineLevel="0" collapsed="false">
      <c r="A19804" s="444" t="s">
        <v>24940</v>
      </c>
      <c r="B19804" s="445" t="s">
        <v>24941</v>
      </c>
      <c r="C19804" s="446" t="s">
        <v>274</v>
      </c>
      <c r="D19804" s="447" t="n">
        <v>49.03</v>
      </c>
    </row>
    <row r="19805" s="399" customFormat="true" ht="15" hidden="false" customHeight="true" outlineLevel="0" collapsed="false">
      <c r="A19805" s="444" t="s">
        <v>24942</v>
      </c>
      <c r="B19805" s="445" t="s">
        <v>24943</v>
      </c>
      <c r="C19805" s="446" t="s">
        <v>267</v>
      </c>
      <c r="D19805" s="447" t="n">
        <v>8.87</v>
      </c>
    </row>
    <row r="19806" s="399" customFormat="true" ht="15" hidden="false" customHeight="true" outlineLevel="0" collapsed="false">
      <c r="A19806" s="444" t="s">
        <v>24944</v>
      </c>
      <c r="B19806" s="445" t="s">
        <v>24945</v>
      </c>
      <c r="C19806" s="446" t="s">
        <v>76</v>
      </c>
      <c r="D19806" s="447" t="n">
        <v>325.39</v>
      </c>
    </row>
    <row r="19807" s="399" customFormat="true" ht="15" hidden="false" customHeight="true" outlineLevel="0" collapsed="false">
      <c r="A19807" s="444" t="s">
        <v>24946</v>
      </c>
      <c r="B19807" s="445" t="s">
        <v>24947</v>
      </c>
      <c r="C19807" s="446" t="s">
        <v>76</v>
      </c>
      <c r="D19807" s="447" t="n">
        <v>169.69</v>
      </c>
    </row>
    <row r="19808" s="399" customFormat="true" ht="15" hidden="false" customHeight="true" outlineLevel="0" collapsed="false">
      <c r="A19808" s="444" t="s">
        <v>24948</v>
      </c>
      <c r="B19808" s="445" t="s">
        <v>24949</v>
      </c>
      <c r="C19808" s="446" t="s">
        <v>76</v>
      </c>
      <c r="D19808" s="447" t="n">
        <v>165.53</v>
      </c>
    </row>
    <row r="19809" s="399" customFormat="true" ht="15" hidden="false" customHeight="true" outlineLevel="0" collapsed="false">
      <c r="A19809" s="444" t="s">
        <v>24950</v>
      </c>
      <c r="B19809" s="445" t="s">
        <v>24951</v>
      </c>
      <c r="C19809" s="446" t="s">
        <v>76</v>
      </c>
      <c r="D19809" s="447" t="n">
        <v>210.18</v>
      </c>
    </row>
    <row r="19810" s="399" customFormat="true" ht="15" hidden="false" customHeight="true" outlineLevel="0" collapsed="false">
      <c r="A19810" s="444" t="s">
        <v>24952</v>
      </c>
      <c r="B19810" s="445" t="s">
        <v>24953</v>
      </c>
      <c r="C19810" s="446" t="s">
        <v>76</v>
      </c>
      <c r="D19810" s="447" t="n">
        <v>158.22</v>
      </c>
    </row>
    <row r="19811" s="399" customFormat="true" ht="15" hidden="false" customHeight="true" outlineLevel="0" collapsed="false">
      <c r="A19811" s="444" t="s">
        <v>24954</v>
      </c>
      <c r="B19811" s="445" t="s">
        <v>24955</v>
      </c>
      <c r="C19811" s="446" t="s">
        <v>76</v>
      </c>
      <c r="D19811" s="447" t="n">
        <v>228.65</v>
      </c>
    </row>
    <row r="19812" s="399" customFormat="true" ht="15" hidden="false" customHeight="true" outlineLevel="0" collapsed="false">
      <c r="A19812" s="444" t="s">
        <v>24956</v>
      </c>
      <c r="B19812" s="445" t="s">
        <v>24957</v>
      </c>
      <c r="C19812" s="446" t="s">
        <v>76</v>
      </c>
      <c r="D19812" s="447" t="n">
        <v>257.69</v>
      </c>
    </row>
    <row r="19813" s="399" customFormat="true" ht="15" hidden="false" customHeight="true" outlineLevel="0" collapsed="false">
      <c r="A19813" s="444" t="s">
        <v>24958</v>
      </c>
      <c r="B19813" s="445" t="s">
        <v>24959</v>
      </c>
      <c r="C19813" s="446" t="s">
        <v>76</v>
      </c>
      <c r="D19813" s="447" t="n">
        <v>219.64</v>
      </c>
    </row>
    <row r="19814" s="399" customFormat="true" ht="15" hidden="false" customHeight="true" outlineLevel="0" collapsed="false">
      <c r="A19814" s="444" t="s">
        <v>24960</v>
      </c>
      <c r="B19814" s="445" t="s">
        <v>24961</v>
      </c>
      <c r="C19814" s="446" t="s">
        <v>76</v>
      </c>
      <c r="D19814" s="447" t="n">
        <v>94.8</v>
      </c>
    </row>
    <row r="19815" s="399" customFormat="true" ht="15" hidden="false" customHeight="true" outlineLevel="0" collapsed="false">
      <c r="A19815" s="444" t="s">
        <v>24962</v>
      </c>
      <c r="B19815" s="445" t="s">
        <v>24963</v>
      </c>
      <c r="C19815" s="446" t="s">
        <v>76</v>
      </c>
      <c r="D19815" s="447" t="n">
        <v>265.14</v>
      </c>
    </row>
    <row r="19816" s="399" customFormat="true" ht="15" hidden="false" customHeight="true" outlineLevel="0" collapsed="false">
      <c r="A19816" s="444" t="s">
        <v>24964</v>
      </c>
      <c r="B19816" s="445" t="s">
        <v>24965</v>
      </c>
      <c r="C19816" s="446" t="s">
        <v>76</v>
      </c>
      <c r="D19816" s="447" t="n">
        <v>290.73</v>
      </c>
    </row>
    <row r="19817" s="399" customFormat="true" ht="15" hidden="false" customHeight="true" outlineLevel="0" collapsed="false">
      <c r="A19817" s="444" t="s">
        <v>24966</v>
      </c>
      <c r="B19817" s="445" t="s">
        <v>24967</v>
      </c>
      <c r="C19817" s="446" t="s">
        <v>76</v>
      </c>
      <c r="D19817" s="447" t="n">
        <v>293.46</v>
      </c>
    </row>
    <row r="19818" s="399" customFormat="true" ht="15" hidden="false" customHeight="true" outlineLevel="0" collapsed="false">
      <c r="A19818" s="444" t="s">
        <v>24968</v>
      </c>
      <c r="B19818" s="445" t="s">
        <v>24969</v>
      </c>
      <c r="C19818" s="446" t="s">
        <v>76</v>
      </c>
      <c r="D19818" s="447" t="n">
        <v>244.94</v>
      </c>
    </row>
    <row r="19819" s="399" customFormat="true" ht="15" hidden="false" customHeight="true" outlineLevel="0" collapsed="false">
      <c r="A19819" s="444" t="s">
        <v>24970</v>
      </c>
      <c r="B19819" s="445" t="s">
        <v>24971</v>
      </c>
      <c r="C19819" s="446" t="s">
        <v>76</v>
      </c>
      <c r="D19819" s="447" t="n">
        <v>281.46</v>
      </c>
    </row>
    <row r="19820" s="399" customFormat="true" ht="15" hidden="false" customHeight="true" outlineLevel="0" collapsed="false">
      <c r="A19820" s="444" t="s">
        <v>24972</v>
      </c>
      <c r="B19820" s="445" t="s">
        <v>24973</v>
      </c>
      <c r="C19820" s="446" t="s">
        <v>76</v>
      </c>
      <c r="D19820" s="447" t="n">
        <v>276.86</v>
      </c>
    </row>
    <row r="19821" s="399" customFormat="true" ht="15" hidden="false" customHeight="true" outlineLevel="0" collapsed="false">
      <c r="A19821" s="444" t="s">
        <v>24974</v>
      </c>
      <c r="B19821" s="445" t="s">
        <v>24975</v>
      </c>
      <c r="C19821" s="446" t="s">
        <v>274</v>
      </c>
      <c r="D19821" s="447" t="n">
        <v>24.62</v>
      </c>
    </row>
    <row r="19822" s="399" customFormat="true" ht="15" hidden="false" customHeight="true" outlineLevel="0" collapsed="false">
      <c r="A19822" s="444" t="s">
        <v>24976</v>
      </c>
      <c r="B19822" s="445" t="s">
        <v>24977</v>
      </c>
      <c r="C19822" s="446" t="s">
        <v>76</v>
      </c>
      <c r="D19822" s="447" t="n">
        <v>110.39</v>
      </c>
    </row>
    <row r="19823" s="399" customFormat="true" ht="15" hidden="false" customHeight="true" outlineLevel="0" collapsed="false">
      <c r="A19823" s="444" t="s">
        <v>24978</v>
      </c>
      <c r="B19823" s="445" t="s">
        <v>24979</v>
      </c>
      <c r="C19823" s="446" t="s">
        <v>76</v>
      </c>
      <c r="D19823" s="447" t="n">
        <v>89.78</v>
      </c>
    </row>
    <row r="19824" s="399" customFormat="true" ht="15" hidden="false" customHeight="true" outlineLevel="0" collapsed="false">
      <c r="A19824" s="444" t="s">
        <v>24980</v>
      </c>
      <c r="B19824" s="445" t="s">
        <v>17027</v>
      </c>
      <c r="C19824" s="446" t="s">
        <v>267</v>
      </c>
      <c r="D19824" s="447" t="n">
        <v>56.25</v>
      </c>
    </row>
    <row r="19825" s="399" customFormat="true" ht="15" hidden="false" customHeight="true" outlineLevel="0" collapsed="false">
      <c r="A19825" s="444" t="s">
        <v>24981</v>
      </c>
      <c r="B19825" s="445" t="s">
        <v>24982</v>
      </c>
      <c r="C19825" s="446" t="s">
        <v>76</v>
      </c>
      <c r="D19825" s="447" t="n">
        <v>341.68</v>
      </c>
    </row>
    <row r="19826" s="399" customFormat="true" ht="15" hidden="false" customHeight="true" outlineLevel="0" collapsed="false">
      <c r="A19826" s="444" t="s">
        <v>24983</v>
      </c>
      <c r="B19826" s="445" t="s">
        <v>24984</v>
      </c>
      <c r="C19826" s="446" t="s">
        <v>76</v>
      </c>
      <c r="D19826" s="447" t="n">
        <v>473.55</v>
      </c>
    </row>
    <row r="19827" s="399" customFormat="true" ht="15" hidden="false" customHeight="true" outlineLevel="0" collapsed="false">
      <c r="A19827" s="444" t="s">
        <v>24985</v>
      </c>
      <c r="B19827" s="445" t="s">
        <v>24986</v>
      </c>
      <c r="C19827" s="446" t="s">
        <v>76</v>
      </c>
      <c r="D19827" s="447" t="n">
        <v>161.21</v>
      </c>
    </row>
    <row r="19828" s="399" customFormat="true" ht="15" hidden="false" customHeight="true" outlineLevel="0" collapsed="false">
      <c r="A19828" s="444" t="s">
        <v>24987</v>
      </c>
      <c r="B19828" s="445" t="s">
        <v>24988</v>
      </c>
      <c r="C19828" s="446" t="s">
        <v>274</v>
      </c>
      <c r="D19828" s="447" t="n">
        <v>99.14</v>
      </c>
    </row>
    <row r="19829" s="399" customFormat="true" ht="15" hidden="false" customHeight="true" outlineLevel="0" collapsed="false">
      <c r="A19829" s="444" t="s">
        <v>24989</v>
      </c>
      <c r="B19829" s="445" t="s">
        <v>16705</v>
      </c>
      <c r="C19829" s="446" t="s">
        <v>14797</v>
      </c>
      <c r="D19829" s="447" t="n">
        <v>2151.19</v>
      </c>
    </row>
    <row r="19830" s="399" customFormat="true" ht="15" hidden="false" customHeight="true" outlineLevel="0" collapsed="false">
      <c r="A19830" s="444" t="s">
        <v>24990</v>
      </c>
      <c r="B19830" s="445" t="s">
        <v>24991</v>
      </c>
      <c r="C19830" s="446" t="s">
        <v>353</v>
      </c>
      <c r="D19830" s="447" t="n">
        <v>197.49</v>
      </c>
    </row>
    <row r="19831" s="399" customFormat="true" ht="15" hidden="false" customHeight="true" outlineLevel="0" collapsed="false">
      <c r="A19831" s="444" t="s">
        <v>24992</v>
      </c>
      <c r="B19831" s="445" t="s">
        <v>24993</v>
      </c>
      <c r="C19831" s="446" t="s">
        <v>76</v>
      </c>
      <c r="D19831" s="447" t="n">
        <v>370.44</v>
      </c>
    </row>
    <row r="19832" s="399" customFormat="true" ht="15" hidden="false" customHeight="true" outlineLevel="0" collapsed="false">
      <c r="A19832" s="444" t="s">
        <v>24994</v>
      </c>
      <c r="B19832" s="445" t="s">
        <v>24995</v>
      </c>
      <c r="C19832" s="446" t="s">
        <v>76</v>
      </c>
      <c r="D19832" s="447" t="n">
        <v>318.11</v>
      </c>
    </row>
    <row r="19833" s="399" customFormat="true" ht="15" hidden="false" customHeight="true" outlineLevel="0" collapsed="false">
      <c r="A19833" s="444" t="s">
        <v>24996</v>
      </c>
      <c r="B19833" s="445" t="s">
        <v>24997</v>
      </c>
      <c r="C19833" s="446" t="s">
        <v>76</v>
      </c>
      <c r="D19833" s="447" t="n">
        <v>863.34</v>
      </c>
    </row>
    <row r="19834" s="399" customFormat="true" ht="15" hidden="false" customHeight="true" outlineLevel="0" collapsed="false">
      <c r="A19834" s="444" t="s">
        <v>24998</v>
      </c>
      <c r="B19834" s="445" t="s">
        <v>24999</v>
      </c>
      <c r="C19834" s="446" t="s">
        <v>267</v>
      </c>
      <c r="D19834" s="447" t="n">
        <v>10.72</v>
      </c>
    </row>
    <row r="19835" s="399" customFormat="true" ht="15" hidden="false" customHeight="true" outlineLevel="0" collapsed="false">
      <c r="A19835" s="444" t="s">
        <v>25000</v>
      </c>
      <c r="B19835" s="445" t="s">
        <v>25001</v>
      </c>
      <c r="C19835" s="446" t="s">
        <v>267</v>
      </c>
      <c r="D19835" s="447" t="n">
        <v>10.73</v>
      </c>
    </row>
    <row r="19836" s="399" customFormat="true" ht="15" hidden="false" customHeight="true" outlineLevel="0" collapsed="false">
      <c r="A19836" s="444" t="s">
        <v>25002</v>
      </c>
      <c r="B19836" s="445" t="s">
        <v>25003</v>
      </c>
      <c r="C19836" s="446" t="s">
        <v>274</v>
      </c>
      <c r="D19836" s="447" t="n">
        <v>1.7</v>
      </c>
    </row>
    <row r="19837" s="399" customFormat="true" ht="15" hidden="false" customHeight="true" outlineLevel="0" collapsed="false">
      <c r="A19837" s="444" t="s">
        <v>25004</v>
      </c>
      <c r="B19837" s="445" t="s">
        <v>25005</v>
      </c>
      <c r="C19837" s="446" t="s">
        <v>274</v>
      </c>
      <c r="D19837" s="447" t="n">
        <v>2.59</v>
      </c>
    </row>
    <row r="19838" s="399" customFormat="true" ht="15" hidden="false" customHeight="true" outlineLevel="0" collapsed="false">
      <c r="A19838" s="444" t="s">
        <v>25006</v>
      </c>
      <c r="B19838" s="445" t="s">
        <v>25007</v>
      </c>
      <c r="C19838" s="446" t="s">
        <v>274</v>
      </c>
      <c r="D19838" s="447" t="n">
        <v>3.06</v>
      </c>
    </row>
    <row r="19839" s="399" customFormat="true" ht="15" hidden="false" customHeight="true" outlineLevel="0" collapsed="false">
      <c r="A19839" s="444" t="s">
        <v>25008</v>
      </c>
      <c r="B19839" s="445" t="s">
        <v>25009</v>
      </c>
      <c r="C19839" s="446" t="s">
        <v>274</v>
      </c>
      <c r="D19839" s="447" t="n">
        <v>3.68</v>
      </c>
    </row>
    <row r="19840" s="399" customFormat="true" ht="15" hidden="false" customHeight="true" outlineLevel="0" collapsed="false">
      <c r="A19840" s="444" t="s">
        <v>25010</v>
      </c>
      <c r="B19840" s="445" t="s">
        <v>25011</v>
      </c>
      <c r="C19840" s="446" t="s">
        <v>274</v>
      </c>
      <c r="D19840" s="447" t="n">
        <v>5.08</v>
      </c>
    </row>
    <row r="19841" s="399" customFormat="true" ht="15" hidden="false" customHeight="true" outlineLevel="0" collapsed="false">
      <c r="A19841" s="444" t="s">
        <v>25012</v>
      </c>
      <c r="B19841" s="445" t="s">
        <v>25013</v>
      </c>
      <c r="C19841" s="446" t="s">
        <v>274</v>
      </c>
      <c r="D19841" s="447" t="n">
        <v>9.26</v>
      </c>
    </row>
    <row r="19842" s="399" customFormat="true" ht="15" hidden="false" customHeight="true" outlineLevel="0" collapsed="false">
      <c r="A19842" s="444" t="s">
        <v>25014</v>
      </c>
      <c r="B19842" s="445" t="s">
        <v>25015</v>
      </c>
      <c r="C19842" s="446" t="s">
        <v>76</v>
      </c>
      <c r="D19842" s="447" t="n">
        <v>1388.9</v>
      </c>
    </row>
    <row r="19843" s="399" customFormat="true" ht="15" hidden="false" customHeight="true" outlineLevel="0" collapsed="false">
      <c r="A19843" s="444" t="s">
        <v>25016</v>
      </c>
      <c r="B19843" s="445" t="s">
        <v>25017</v>
      </c>
      <c r="C19843" s="446" t="s">
        <v>76</v>
      </c>
      <c r="D19843" s="447" t="n">
        <v>652.03</v>
      </c>
    </row>
    <row r="19844" s="399" customFormat="true" ht="15" hidden="false" customHeight="true" outlineLevel="0" collapsed="false">
      <c r="A19844" s="444" t="s">
        <v>25018</v>
      </c>
      <c r="B19844" s="445" t="s">
        <v>25019</v>
      </c>
      <c r="C19844" s="446" t="s">
        <v>274</v>
      </c>
      <c r="D19844" s="447" t="n">
        <v>51.38</v>
      </c>
    </row>
    <row r="19845" s="399" customFormat="true" ht="15" hidden="false" customHeight="true" outlineLevel="0" collapsed="false">
      <c r="A19845" s="444" t="s">
        <v>25020</v>
      </c>
      <c r="B19845" s="445" t="s">
        <v>25021</v>
      </c>
      <c r="C19845" s="446" t="s">
        <v>274</v>
      </c>
      <c r="D19845" s="447" t="n">
        <v>11.81</v>
      </c>
    </row>
    <row r="19846" s="399" customFormat="true" ht="15" hidden="false" customHeight="true" outlineLevel="0" collapsed="false">
      <c r="A19846" s="444" t="s">
        <v>25022</v>
      </c>
      <c r="B19846" s="445" t="s">
        <v>25023</v>
      </c>
      <c r="C19846" s="446" t="s">
        <v>274</v>
      </c>
      <c r="D19846" s="447" t="n">
        <v>242.6</v>
      </c>
    </row>
    <row r="19847" s="399" customFormat="true" ht="15" hidden="false" customHeight="true" outlineLevel="0" collapsed="false">
      <c r="A19847" s="444" t="s">
        <v>25024</v>
      </c>
      <c r="B19847" s="445" t="s">
        <v>25025</v>
      </c>
      <c r="C19847" s="446" t="s">
        <v>274</v>
      </c>
      <c r="D19847" s="447" t="n">
        <v>115.1</v>
      </c>
    </row>
    <row r="19848" s="399" customFormat="true" ht="15" hidden="false" customHeight="true" outlineLevel="0" collapsed="false">
      <c r="A19848" s="444" t="s">
        <v>25026</v>
      </c>
      <c r="B19848" s="445" t="s">
        <v>25027</v>
      </c>
      <c r="C19848" s="446" t="s">
        <v>274</v>
      </c>
      <c r="D19848" s="447" t="n">
        <v>92.39</v>
      </c>
    </row>
    <row r="19849" s="399" customFormat="true" ht="15" hidden="false" customHeight="true" outlineLevel="0" collapsed="false">
      <c r="A19849" s="444" t="s">
        <v>25028</v>
      </c>
      <c r="B19849" s="445" t="s">
        <v>25029</v>
      </c>
      <c r="C19849" s="446" t="s">
        <v>274</v>
      </c>
      <c r="D19849" s="447" t="n">
        <v>113.4</v>
      </c>
    </row>
    <row r="19850" s="399" customFormat="true" ht="15" hidden="false" customHeight="true" outlineLevel="0" collapsed="false">
      <c r="A19850" s="444" t="s">
        <v>25030</v>
      </c>
      <c r="B19850" s="445" t="s">
        <v>25031</v>
      </c>
      <c r="C19850" s="446" t="s">
        <v>274</v>
      </c>
      <c r="D19850" s="447" t="n">
        <v>57.36</v>
      </c>
    </row>
    <row r="19851" s="399" customFormat="true" ht="15" hidden="false" customHeight="true" outlineLevel="0" collapsed="false">
      <c r="A19851" s="444" t="s">
        <v>25032</v>
      </c>
      <c r="B19851" s="445" t="s">
        <v>25033</v>
      </c>
      <c r="C19851" s="446" t="s">
        <v>274</v>
      </c>
      <c r="D19851" s="447" t="n">
        <v>70.11</v>
      </c>
    </row>
    <row r="19852" s="399" customFormat="true" ht="15" hidden="false" customHeight="true" outlineLevel="0" collapsed="false">
      <c r="A19852" s="444" t="s">
        <v>25034</v>
      </c>
      <c r="B19852" s="445" t="s">
        <v>25035</v>
      </c>
      <c r="C19852" s="446" t="s">
        <v>274</v>
      </c>
      <c r="D19852" s="447" t="n">
        <v>35.44</v>
      </c>
    </row>
    <row r="19853" s="399" customFormat="true" ht="15" hidden="false" customHeight="true" outlineLevel="0" collapsed="false">
      <c r="A19853" s="444" t="s">
        <v>25036</v>
      </c>
      <c r="B19853" s="445" t="s">
        <v>25037</v>
      </c>
      <c r="C19853" s="446" t="s">
        <v>267</v>
      </c>
      <c r="D19853" s="447" t="n">
        <v>96.96</v>
      </c>
    </row>
    <row r="19854" s="399" customFormat="true" ht="15" hidden="false" customHeight="true" outlineLevel="0" collapsed="false">
      <c r="A19854" s="444" t="s">
        <v>25038</v>
      </c>
      <c r="B19854" s="445" t="s">
        <v>25039</v>
      </c>
      <c r="C19854" s="446" t="s">
        <v>76</v>
      </c>
      <c r="D19854" s="447" t="n">
        <v>80.76</v>
      </c>
    </row>
    <row r="19855" s="399" customFormat="true" ht="15" hidden="false" customHeight="true" outlineLevel="0" collapsed="false">
      <c r="A19855" s="444" t="s">
        <v>25040</v>
      </c>
      <c r="B19855" s="445" t="s">
        <v>25041</v>
      </c>
      <c r="C19855" s="446" t="s">
        <v>274</v>
      </c>
      <c r="D19855" s="447" t="n">
        <v>19.89</v>
      </c>
    </row>
    <row r="19856" s="399" customFormat="true" ht="15" hidden="false" customHeight="true" outlineLevel="0" collapsed="false">
      <c r="A19856" s="444" t="s">
        <v>25042</v>
      </c>
      <c r="B19856" s="445" t="s">
        <v>25043</v>
      </c>
      <c r="C19856" s="446" t="s">
        <v>274</v>
      </c>
      <c r="D19856" s="447" t="n">
        <v>195.8</v>
      </c>
    </row>
    <row r="19857" s="399" customFormat="true" ht="15" hidden="false" customHeight="true" outlineLevel="0" collapsed="false">
      <c r="A19857" s="444" t="s">
        <v>25044</v>
      </c>
      <c r="B19857" s="445" t="s">
        <v>25045</v>
      </c>
      <c r="C19857" s="446" t="s">
        <v>76</v>
      </c>
      <c r="D19857" s="447" t="n">
        <v>79.38</v>
      </c>
    </row>
    <row r="19858" s="399" customFormat="true" ht="15" hidden="false" customHeight="true" outlineLevel="0" collapsed="false">
      <c r="A19858" s="444" t="s">
        <v>25046</v>
      </c>
      <c r="B19858" s="445" t="s">
        <v>25047</v>
      </c>
      <c r="C19858" s="446" t="s">
        <v>274</v>
      </c>
      <c r="D19858" s="447" t="n">
        <v>49.12</v>
      </c>
    </row>
    <row r="19859" s="399" customFormat="true" ht="15" hidden="false" customHeight="true" outlineLevel="0" collapsed="false">
      <c r="A19859" s="444" t="s">
        <v>25048</v>
      </c>
      <c r="B19859" s="445" t="s">
        <v>25049</v>
      </c>
      <c r="C19859" s="446" t="s">
        <v>76</v>
      </c>
      <c r="D19859" s="447" t="n">
        <v>354.25</v>
      </c>
    </row>
    <row r="19860" s="399" customFormat="true" ht="15" hidden="false" customHeight="true" outlineLevel="0" collapsed="false">
      <c r="A19860" s="444" t="s">
        <v>25050</v>
      </c>
      <c r="B19860" s="445" t="s">
        <v>25051</v>
      </c>
      <c r="C19860" s="446" t="s">
        <v>76</v>
      </c>
      <c r="D19860" s="447" t="n">
        <v>440.24</v>
      </c>
    </row>
    <row r="19861" s="399" customFormat="true" ht="15" hidden="false" customHeight="true" outlineLevel="0" collapsed="false">
      <c r="A19861" s="444" t="s">
        <v>25052</v>
      </c>
      <c r="B19861" s="445" t="s">
        <v>25053</v>
      </c>
      <c r="C19861" s="446" t="s">
        <v>274</v>
      </c>
      <c r="D19861" s="447" t="n">
        <v>8.58</v>
      </c>
    </row>
    <row r="19862" s="399" customFormat="true" ht="15" hidden="false" customHeight="true" outlineLevel="0" collapsed="false">
      <c r="A19862" s="444" t="s">
        <v>25054</v>
      </c>
      <c r="B19862" s="445" t="s">
        <v>25055</v>
      </c>
      <c r="C19862" s="446" t="s">
        <v>274</v>
      </c>
      <c r="D19862" s="447" t="n">
        <v>14.4</v>
      </c>
    </row>
    <row r="19863" s="399" customFormat="true" ht="15" hidden="false" customHeight="true" outlineLevel="0" collapsed="false">
      <c r="A19863" s="444" t="s">
        <v>25056</v>
      </c>
      <c r="B19863" s="445" t="s">
        <v>25057</v>
      </c>
      <c r="C19863" s="446" t="s">
        <v>274</v>
      </c>
      <c r="D19863" s="447" t="n">
        <v>27.6</v>
      </c>
    </row>
    <row r="19864" s="399" customFormat="true" ht="15" hidden="false" customHeight="true" outlineLevel="0" collapsed="false">
      <c r="A19864" s="444" t="s">
        <v>25058</v>
      </c>
      <c r="B19864" s="445" t="s">
        <v>25059</v>
      </c>
      <c r="C19864" s="446" t="s">
        <v>274</v>
      </c>
      <c r="D19864" s="447" t="n">
        <v>29.14</v>
      </c>
    </row>
    <row r="19865" s="399" customFormat="true" ht="15" hidden="false" customHeight="true" outlineLevel="0" collapsed="false">
      <c r="A19865" s="444" t="s">
        <v>25060</v>
      </c>
      <c r="B19865" s="445" t="s">
        <v>25061</v>
      </c>
      <c r="C19865" s="446" t="s">
        <v>76</v>
      </c>
      <c r="D19865" s="447" t="n">
        <v>108.37</v>
      </c>
    </row>
    <row r="19866" s="399" customFormat="true" ht="15" hidden="false" customHeight="true" outlineLevel="0" collapsed="false">
      <c r="A19866" s="444" t="s">
        <v>25062</v>
      </c>
      <c r="B19866" s="445" t="s">
        <v>25063</v>
      </c>
      <c r="C19866" s="446" t="s">
        <v>76</v>
      </c>
      <c r="D19866" s="447" t="n">
        <v>194.13</v>
      </c>
    </row>
    <row r="19867" s="399" customFormat="true" ht="15" hidden="false" customHeight="true" outlineLevel="0" collapsed="false">
      <c r="A19867" s="444" t="s">
        <v>25064</v>
      </c>
      <c r="B19867" s="445" t="s">
        <v>25065</v>
      </c>
      <c r="C19867" s="446" t="s">
        <v>76</v>
      </c>
      <c r="D19867" s="447" t="n">
        <v>207.14</v>
      </c>
    </row>
    <row r="19868" s="399" customFormat="true" ht="15" hidden="false" customHeight="true" outlineLevel="0" collapsed="false">
      <c r="A19868" s="444" t="s">
        <v>25066</v>
      </c>
      <c r="B19868" s="445" t="s">
        <v>25067</v>
      </c>
      <c r="C19868" s="446" t="s">
        <v>76</v>
      </c>
      <c r="D19868" s="447" t="n">
        <v>341.42</v>
      </c>
    </row>
    <row r="19869" s="399" customFormat="true" ht="15" hidden="false" customHeight="true" outlineLevel="0" collapsed="false">
      <c r="A19869" s="444" t="s">
        <v>25068</v>
      </c>
      <c r="B19869" s="445" t="s">
        <v>25069</v>
      </c>
      <c r="C19869" s="446" t="s">
        <v>76</v>
      </c>
      <c r="D19869" s="447" t="n">
        <v>196.19</v>
      </c>
    </row>
    <row r="19870" s="399" customFormat="true" ht="15" hidden="false" customHeight="true" outlineLevel="0" collapsed="false">
      <c r="A19870" s="444" t="s">
        <v>25070</v>
      </c>
      <c r="B19870" s="445" t="s">
        <v>25071</v>
      </c>
      <c r="C19870" s="446" t="s">
        <v>76</v>
      </c>
      <c r="D19870" s="447" t="n">
        <v>220.84</v>
      </c>
    </row>
    <row r="19871" s="399" customFormat="true" ht="15" hidden="false" customHeight="true" outlineLevel="0" collapsed="false">
      <c r="A19871" s="444" t="s">
        <v>25072</v>
      </c>
      <c r="B19871" s="445" t="s">
        <v>25073</v>
      </c>
      <c r="C19871" s="446" t="s">
        <v>76</v>
      </c>
      <c r="D19871" s="447" t="n">
        <v>120.87</v>
      </c>
    </row>
    <row r="19872" s="399" customFormat="true" ht="15" hidden="false" customHeight="true" outlineLevel="0" collapsed="false">
      <c r="A19872" s="444" t="s">
        <v>25074</v>
      </c>
      <c r="B19872" s="445" t="s">
        <v>25075</v>
      </c>
      <c r="C19872" s="446" t="s">
        <v>76</v>
      </c>
      <c r="D19872" s="447" t="n">
        <v>64.18</v>
      </c>
    </row>
    <row r="19873" s="399" customFormat="true" ht="15" hidden="false" customHeight="true" outlineLevel="0" collapsed="false">
      <c r="A19873" s="444" t="s">
        <v>25076</v>
      </c>
      <c r="B19873" s="445" t="s">
        <v>25077</v>
      </c>
      <c r="C19873" s="446" t="s">
        <v>76</v>
      </c>
      <c r="D19873" s="447" t="n">
        <v>97.14</v>
      </c>
    </row>
    <row r="19874" s="399" customFormat="true" ht="15" hidden="false" customHeight="true" outlineLevel="0" collapsed="false">
      <c r="A19874" s="444" t="s">
        <v>25078</v>
      </c>
      <c r="B19874" s="445" t="s">
        <v>25079</v>
      </c>
      <c r="C19874" s="446" t="s">
        <v>76</v>
      </c>
      <c r="D19874" s="447" t="n">
        <v>168.97</v>
      </c>
    </row>
    <row r="19875" s="399" customFormat="true" ht="15" hidden="false" customHeight="true" outlineLevel="0" collapsed="false">
      <c r="A19875" s="444" t="s">
        <v>25080</v>
      </c>
      <c r="B19875" s="445" t="s">
        <v>25081</v>
      </c>
      <c r="C19875" s="446" t="s">
        <v>76</v>
      </c>
      <c r="D19875" s="447" t="n">
        <v>190.41</v>
      </c>
    </row>
    <row r="19876" s="399" customFormat="true" ht="15" hidden="false" customHeight="true" outlineLevel="0" collapsed="false">
      <c r="A19876" s="444" t="s">
        <v>25082</v>
      </c>
      <c r="B19876" s="445" t="s">
        <v>25083</v>
      </c>
      <c r="C19876" s="446" t="s">
        <v>76</v>
      </c>
      <c r="D19876" s="447" t="n">
        <v>151.26</v>
      </c>
    </row>
    <row r="19877" s="399" customFormat="true" ht="15" hidden="false" customHeight="true" outlineLevel="0" collapsed="false">
      <c r="A19877" s="444" t="s">
        <v>25084</v>
      </c>
      <c r="B19877" s="445" t="s">
        <v>25085</v>
      </c>
      <c r="C19877" s="446" t="s">
        <v>76</v>
      </c>
      <c r="D19877" s="447" t="n">
        <v>221.64</v>
      </c>
    </row>
    <row r="19878" s="399" customFormat="true" ht="15" hidden="false" customHeight="true" outlineLevel="0" collapsed="false">
      <c r="A19878" s="444" t="s">
        <v>25086</v>
      </c>
      <c r="B19878" s="445" t="s">
        <v>25087</v>
      </c>
      <c r="C19878" s="446" t="s">
        <v>76</v>
      </c>
      <c r="D19878" s="447" t="n">
        <v>161.81</v>
      </c>
    </row>
    <row r="19879" s="399" customFormat="true" ht="15" hidden="false" customHeight="true" outlineLevel="0" collapsed="false">
      <c r="A19879" s="444" t="s">
        <v>25088</v>
      </c>
      <c r="B19879" s="445" t="s">
        <v>25089</v>
      </c>
      <c r="C19879" s="446" t="s">
        <v>274</v>
      </c>
      <c r="D19879" s="447" t="n">
        <v>10.46</v>
      </c>
    </row>
    <row r="19880" s="399" customFormat="true" ht="15" hidden="false" customHeight="true" outlineLevel="0" collapsed="false">
      <c r="A19880" s="444" t="s">
        <v>25090</v>
      </c>
      <c r="B19880" s="445" t="s">
        <v>25091</v>
      </c>
      <c r="C19880" s="446" t="s">
        <v>76</v>
      </c>
      <c r="D19880" s="447" t="n">
        <v>750.68</v>
      </c>
    </row>
    <row r="19881" s="399" customFormat="true" ht="15" hidden="false" customHeight="true" outlineLevel="0" collapsed="false">
      <c r="A19881" s="444" t="s">
        <v>25092</v>
      </c>
      <c r="B19881" s="445" t="s">
        <v>25093</v>
      </c>
      <c r="C19881" s="446" t="s">
        <v>267</v>
      </c>
      <c r="D19881" s="447" t="n">
        <v>6816.7</v>
      </c>
    </row>
    <row r="19882" s="399" customFormat="true" ht="15" hidden="false" customHeight="true" outlineLevel="0" collapsed="false">
      <c r="A19882" s="444" t="s">
        <v>25094</v>
      </c>
      <c r="B19882" s="445" t="s">
        <v>25095</v>
      </c>
      <c r="C19882" s="446" t="s">
        <v>267</v>
      </c>
      <c r="D19882" s="447" t="n">
        <v>14212</v>
      </c>
    </row>
    <row r="19883" s="399" customFormat="true" ht="15" hidden="false" customHeight="true" outlineLevel="0" collapsed="false">
      <c r="A19883" s="444" t="s">
        <v>25096</v>
      </c>
      <c r="B19883" s="445" t="s">
        <v>25097</v>
      </c>
      <c r="C19883" s="446" t="s">
        <v>76</v>
      </c>
      <c r="D19883" s="447" t="n">
        <v>0.52</v>
      </c>
    </row>
    <row r="19884" s="399" customFormat="true" ht="15" hidden="false" customHeight="true" outlineLevel="0" collapsed="false">
      <c r="A19884" s="444" t="s">
        <v>25098</v>
      </c>
      <c r="B19884" s="445" t="s">
        <v>25099</v>
      </c>
      <c r="C19884" s="446" t="s">
        <v>76</v>
      </c>
      <c r="D19884" s="447" t="n">
        <v>83.16</v>
      </c>
    </row>
    <row r="19885" s="399" customFormat="true" ht="15" hidden="false" customHeight="true" outlineLevel="0" collapsed="false">
      <c r="A19885" s="444" t="s">
        <v>25100</v>
      </c>
      <c r="B19885" s="445" t="s">
        <v>25101</v>
      </c>
      <c r="C19885" s="446" t="s">
        <v>76</v>
      </c>
      <c r="D19885" s="447" t="n">
        <v>7.9</v>
      </c>
    </row>
    <row r="19886" s="399" customFormat="true" ht="15" hidden="false" customHeight="true" outlineLevel="0" collapsed="false">
      <c r="A19886" s="444" t="s">
        <v>25102</v>
      </c>
      <c r="B19886" s="445" t="s">
        <v>25103</v>
      </c>
      <c r="C19886" s="446" t="s">
        <v>267</v>
      </c>
      <c r="D19886" s="447" t="n">
        <v>1.99</v>
      </c>
    </row>
    <row r="19887" s="399" customFormat="true" ht="15" hidden="false" customHeight="true" outlineLevel="0" collapsed="false">
      <c r="A19887" s="444" t="s">
        <v>25104</v>
      </c>
      <c r="B19887" s="445" t="s">
        <v>25105</v>
      </c>
      <c r="C19887" s="446" t="s">
        <v>353</v>
      </c>
      <c r="D19887" s="447" t="n">
        <v>247.55</v>
      </c>
    </row>
    <row r="19888" s="399" customFormat="true" ht="15" hidden="false" customHeight="true" outlineLevel="0" collapsed="false">
      <c r="A19888" s="444" t="s">
        <v>25106</v>
      </c>
      <c r="B19888" s="445" t="s">
        <v>18241</v>
      </c>
      <c r="C19888" s="446" t="s">
        <v>353</v>
      </c>
      <c r="D19888" s="447" t="n">
        <v>183.67</v>
      </c>
    </row>
    <row r="19889" s="399" customFormat="true" ht="15" hidden="false" customHeight="true" outlineLevel="0" collapsed="false">
      <c r="A19889" s="444" t="s">
        <v>25107</v>
      </c>
      <c r="B19889" s="445" t="s">
        <v>25108</v>
      </c>
      <c r="C19889" s="446" t="s">
        <v>76</v>
      </c>
      <c r="D19889" s="447" t="n">
        <v>11.21</v>
      </c>
    </row>
    <row r="19890" s="399" customFormat="true" ht="15" hidden="false" customHeight="true" outlineLevel="0" collapsed="false">
      <c r="A19890" s="444" t="s">
        <v>25109</v>
      </c>
      <c r="B19890" s="445" t="s">
        <v>25110</v>
      </c>
      <c r="C19890" s="446" t="s">
        <v>267</v>
      </c>
      <c r="D19890" s="447" t="n">
        <v>25</v>
      </c>
    </row>
    <row r="19891" s="399" customFormat="true" ht="15" hidden="false" customHeight="true" outlineLevel="0" collapsed="false">
      <c r="A19891" s="444" t="s">
        <v>25111</v>
      </c>
      <c r="B19891" s="445" t="s">
        <v>25112</v>
      </c>
      <c r="C19891" s="446" t="s">
        <v>267</v>
      </c>
      <c r="D19891" s="447" t="n">
        <v>78.25</v>
      </c>
    </row>
    <row r="19892" s="399" customFormat="true" ht="15" hidden="false" customHeight="true" outlineLevel="0" collapsed="false">
      <c r="A19892" s="444" t="s">
        <v>25113</v>
      </c>
      <c r="B19892" s="445" t="s">
        <v>25114</v>
      </c>
      <c r="C19892" s="446" t="s">
        <v>76</v>
      </c>
      <c r="D19892" s="447" t="n">
        <v>16.37</v>
      </c>
    </row>
    <row r="19893" s="399" customFormat="true" ht="15" hidden="false" customHeight="true" outlineLevel="0" collapsed="false">
      <c r="A19893" s="444" t="s">
        <v>25115</v>
      </c>
      <c r="B19893" s="445" t="s">
        <v>25116</v>
      </c>
      <c r="C19893" s="446" t="s">
        <v>267</v>
      </c>
      <c r="D19893" s="447" t="n">
        <v>157.72</v>
      </c>
    </row>
    <row r="19894" s="399" customFormat="true" ht="15" hidden="false" customHeight="true" outlineLevel="0" collapsed="false">
      <c r="A19894" s="444" t="s">
        <v>25117</v>
      </c>
      <c r="B19894" s="445" t="s">
        <v>25118</v>
      </c>
      <c r="C19894" s="446" t="s">
        <v>267</v>
      </c>
      <c r="D19894" s="447" t="n">
        <v>35.76</v>
      </c>
    </row>
    <row r="19895" s="399" customFormat="true" ht="15" hidden="false" customHeight="true" outlineLevel="0" collapsed="false">
      <c r="A19895" s="444" t="s">
        <v>25119</v>
      </c>
      <c r="B19895" s="445" t="s">
        <v>25120</v>
      </c>
      <c r="C19895" s="446" t="s">
        <v>267</v>
      </c>
      <c r="D19895" s="447" t="n">
        <v>48.72</v>
      </c>
    </row>
    <row r="19896" s="399" customFormat="true" ht="15" hidden="false" customHeight="true" outlineLevel="0" collapsed="false">
      <c r="A19896" s="444" t="s">
        <v>25121</v>
      </c>
      <c r="B19896" s="445" t="s">
        <v>25122</v>
      </c>
      <c r="C19896" s="446" t="s">
        <v>267</v>
      </c>
      <c r="D19896" s="447" t="n">
        <v>77.75</v>
      </c>
    </row>
    <row r="19897" s="399" customFormat="true" ht="15" hidden="false" customHeight="true" outlineLevel="0" collapsed="false">
      <c r="A19897" s="444" t="s">
        <v>25123</v>
      </c>
      <c r="B19897" s="445" t="s">
        <v>25124</v>
      </c>
      <c r="C19897" s="446" t="s">
        <v>267</v>
      </c>
      <c r="D19897" s="447" t="n">
        <v>5.33</v>
      </c>
    </row>
    <row r="19898" s="399" customFormat="true" ht="15" hidden="false" customHeight="true" outlineLevel="0" collapsed="false">
      <c r="A19898" s="444" t="s">
        <v>25125</v>
      </c>
      <c r="B19898" s="445" t="s">
        <v>18267</v>
      </c>
      <c r="C19898" s="446" t="s">
        <v>267</v>
      </c>
      <c r="D19898" s="447" t="n">
        <v>16.34</v>
      </c>
    </row>
    <row r="19899" s="399" customFormat="true" ht="15" hidden="false" customHeight="true" outlineLevel="0" collapsed="false">
      <c r="A19899" s="444" t="s">
        <v>25126</v>
      </c>
      <c r="B19899" s="445" t="s">
        <v>25127</v>
      </c>
      <c r="C19899" s="446" t="s">
        <v>267</v>
      </c>
      <c r="D19899" s="447" t="n">
        <v>30.6</v>
      </c>
    </row>
    <row r="19900" s="399" customFormat="true" ht="15" hidden="false" customHeight="true" outlineLevel="0" collapsed="false">
      <c r="A19900" s="444" t="s">
        <v>25128</v>
      </c>
      <c r="B19900" s="445" t="s">
        <v>25129</v>
      </c>
      <c r="C19900" s="446" t="s">
        <v>267</v>
      </c>
      <c r="D19900" s="447" t="n">
        <v>1.84</v>
      </c>
    </row>
    <row r="19901" s="399" customFormat="true" ht="15" hidden="false" customHeight="true" outlineLevel="0" collapsed="false">
      <c r="A19901" s="444" t="s">
        <v>25130</v>
      </c>
      <c r="B19901" s="445" t="s">
        <v>25131</v>
      </c>
      <c r="C19901" s="446" t="s">
        <v>267</v>
      </c>
      <c r="D19901" s="447" t="n">
        <v>85.61</v>
      </c>
    </row>
    <row r="19902" s="399" customFormat="true" ht="15" hidden="false" customHeight="true" outlineLevel="0" collapsed="false">
      <c r="A19902" s="444" t="s">
        <v>25132</v>
      </c>
      <c r="B19902" s="445" t="s">
        <v>25133</v>
      </c>
      <c r="C19902" s="446" t="s">
        <v>267</v>
      </c>
      <c r="D19902" s="447" t="n">
        <v>354.33</v>
      </c>
    </row>
    <row r="19903" s="399" customFormat="true" ht="15" hidden="false" customHeight="true" outlineLevel="0" collapsed="false">
      <c r="A19903" s="444" t="s">
        <v>25134</v>
      </c>
      <c r="B19903" s="445" t="s">
        <v>25135</v>
      </c>
      <c r="C19903" s="446" t="s">
        <v>267</v>
      </c>
      <c r="D19903" s="447" t="n">
        <v>277.17</v>
      </c>
    </row>
    <row r="19904" s="399" customFormat="true" ht="15" hidden="false" customHeight="true" outlineLevel="0" collapsed="false">
      <c r="A19904" s="444" t="s">
        <v>25136</v>
      </c>
      <c r="B19904" s="445" t="s">
        <v>25137</v>
      </c>
      <c r="C19904" s="446" t="s">
        <v>11250</v>
      </c>
      <c r="D19904" s="447" t="n">
        <v>5163.46</v>
      </c>
    </row>
    <row r="19905" s="399" customFormat="true" ht="15" hidden="false" customHeight="true" outlineLevel="0" collapsed="false">
      <c r="A19905" s="444" t="s">
        <v>25138</v>
      </c>
      <c r="B19905" s="445" t="s">
        <v>25139</v>
      </c>
      <c r="C19905" s="446" t="s">
        <v>11250</v>
      </c>
      <c r="D19905" s="447" t="n">
        <v>2704.89</v>
      </c>
    </row>
    <row r="19906" s="399" customFormat="true" ht="15" hidden="false" customHeight="true" outlineLevel="0" collapsed="false">
      <c r="A19906" s="444" t="s">
        <v>25140</v>
      </c>
      <c r="B19906" s="445" t="s">
        <v>25141</v>
      </c>
      <c r="C19906" s="446" t="s">
        <v>11250</v>
      </c>
      <c r="D19906" s="447" t="n">
        <v>1551.75</v>
      </c>
    </row>
    <row r="19907" s="399" customFormat="true" ht="15" hidden="false" customHeight="true" outlineLevel="0" collapsed="false">
      <c r="A19907" s="444" t="s">
        <v>25142</v>
      </c>
      <c r="B19907" s="445" t="s">
        <v>25143</v>
      </c>
      <c r="C19907" s="446" t="s">
        <v>11250</v>
      </c>
      <c r="D19907" s="447" t="n">
        <v>3299.07</v>
      </c>
    </row>
    <row r="19908" s="399" customFormat="true" ht="15" hidden="false" customHeight="true" outlineLevel="0" collapsed="false">
      <c r="A19908" s="444" t="s">
        <v>25144</v>
      </c>
      <c r="B19908" s="445" t="s">
        <v>25145</v>
      </c>
      <c r="C19908" s="446" t="s">
        <v>267</v>
      </c>
      <c r="D19908" s="447" t="n">
        <v>748.22</v>
      </c>
    </row>
    <row r="19909" s="399" customFormat="true" ht="15" hidden="false" customHeight="true" outlineLevel="0" collapsed="false">
      <c r="A19909" s="444" t="s">
        <v>25146</v>
      </c>
      <c r="B19909" s="445" t="s">
        <v>25147</v>
      </c>
      <c r="C19909" s="446" t="s">
        <v>267</v>
      </c>
      <c r="D19909" s="447" t="n">
        <v>802.7</v>
      </c>
    </row>
    <row r="19910" s="399" customFormat="true" ht="15" hidden="false" customHeight="true" outlineLevel="0" collapsed="false">
      <c r="A19910" s="444" t="s">
        <v>25148</v>
      </c>
      <c r="B19910" s="445" t="s">
        <v>25149</v>
      </c>
      <c r="C19910" s="446" t="s">
        <v>267</v>
      </c>
      <c r="D19910" s="447" t="n">
        <v>191.05</v>
      </c>
    </row>
    <row r="19911" s="399" customFormat="true" ht="15" hidden="false" customHeight="true" outlineLevel="0" collapsed="false">
      <c r="A19911" s="444" t="s">
        <v>25150</v>
      </c>
      <c r="B19911" s="445" t="s">
        <v>25151</v>
      </c>
      <c r="C19911" s="446" t="s">
        <v>267</v>
      </c>
      <c r="D19911" s="447" t="n">
        <v>97</v>
      </c>
    </row>
    <row r="19912" s="399" customFormat="true" ht="15" hidden="false" customHeight="true" outlineLevel="0" collapsed="false">
      <c r="A19912" s="444" t="s">
        <v>25152</v>
      </c>
      <c r="B19912" s="445" t="s">
        <v>25153</v>
      </c>
      <c r="C19912" s="446" t="s">
        <v>76</v>
      </c>
      <c r="D19912" s="447" t="n">
        <v>2796.18</v>
      </c>
    </row>
    <row r="19913" s="399" customFormat="true" ht="15" hidden="false" customHeight="true" outlineLevel="0" collapsed="false">
      <c r="A19913" s="444" t="s">
        <v>25154</v>
      </c>
      <c r="B19913" s="445" t="s">
        <v>25155</v>
      </c>
      <c r="C19913" s="446" t="s">
        <v>267</v>
      </c>
      <c r="D19913" s="447" t="n">
        <v>14.99</v>
      </c>
    </row>
    <row r="19914" s="399" customFormat="true" ht="15" hidden="false" customHeight="true" outlineLevel="0" collapsed="false">
      <c r="A19914" s="444" t="s">
        <v>25156</v>
      </c>
      <c r="B19914" s="445" t="s">
        <v>25157</v>
      </c>
      <c r="C19914" s="446" t="s">
        <v>267</v>
      </c>
      <c r="D19914" s="447" t="n">
        <v>9.5</v>
      </c>
    </row>
    <row r="19915" s="399" customFormat="true" ht="15" hidden="false" customHeight="true" outlineLevel="0" collapsed="false">
      <c r="A19915" s="444" t="s">
        <v>25158</v>
      </c>
      <c r="B19915" s="445" t="s">
        <v>25159</v>
      </c>
      <c r="C19915" s="446" t="s">
        <v>267</v>
      </c>
      <c r="D19915" s="447" t="n">
        <v>19.04</v>
      </c>
    </row>
    <row r="19916" s="399" customFormat="true" ht="15" hidden="false" customHeight="true" outlineLevel="0" collapsed="false">
      <c r="A19916" s="444" t="s">
        <v>25160</v>
      </c>
      <c r="B19916" s="445" t="s">
        <v>25161</v>
      </c>
      <c r="C19916" s="446" t="s">
        <v>267</v>
      </c>
      <c r="D19916" s="447" t="n">
        <v>11.51</v>
      </c>
    </row>
    <row r="19917" s="399" customFormat="true" ht="15" hidden="false" customHeight="true" outlineLevel="0" collapsed="false">
      <c r="A19917" s="444" t="s">
        <v>25162</v>
      </c>
      <c r="B19917" s="445" t="s">
        <v>25163</v>
      </c>
      <c r="C19917" s="446" t="s">
        <v>267</v>
      </c>
      <c r="D19917" s="447" t="n">
        <v>24.44</v>
      </c>
    </row>
    <row r="19918" s="399" customFormat="true" ht="15" hidden="false" customHeight="true" outlineLevel="0" collapsed="false">
      <c r="A19918" s="444" t="s">
        <v>25164</v>
      </c>
      <c r="B19918" s="445" t="s">
        <v>25165</v>
      </c>
      <c r="C19918" s="446" t="s">
        <v>267</v>
      </c>
      <c r="D19918" s="447" t="n">
        <v>8.62</v>
      </c>
    </row>
    <row r="19919" s="399" customFormat="true" ht="15" hidden="false" customHeight="true" outlineLevel="0" collapsed="false">
      <c r="A19919" s="444" t="s">
        <v>25166</v>
      </c>
      <c r="B19919" s="445" t="s">
        <v>25167</v>
      </c>
      <c r="C19919" s="446" t="s">
        <v>76</v>
      </c>
      <c r="D19919" s="447" t="n">
        <v>698.41</v>
      </c>
    </row>
    <row r="19920" s="399" customFormat="true" ht="15" hidden="false" customHeight="true" outlineLevel="0" collapsed="false">
      <c r="A19920" s="444" t="s">
        <v>25168</v>
      </c>
      <c r="B19920" s="445" t="s">
        <v>25169</v>
      </c>
      <c r="C19920" s="446" t="s">
        <v>267</v>
      </c>
      <c r="D19920" s="447" t="n">
        <v>26.29</v>
      </c>
    </row>
    <row r="19921" s="399" customFormat="true" ht="15" hidden="false" customHeight="true" outlineLevel="0" collapsed="false">
      <c r="A19921" s="444" t="s">
        <v>25170</v>
      </c>
      <c r="B19921" s="445" t="s">
        <v>25171</v>
      </c>
      <c r="C19921" s="446" t="s">
        <v>267</v>
      </c>
      <c r="D19921" s="447" t="n">
        <v>267.8</v>
      </c>
    </row>
    <row r="19922" s="399" customFormat="true" ht="15" hidden="false" customHeight="true" outlineLevel="0" collapsed="false">
      <c r="A19922" s="444" t="s">
        <v>25172</v>
      </c>
      <c r="B19922" s="445" t="s">
        <v>25173</v>
      </c>
      <c r="C19922" s="446" t="s">
        <v>76</v>
      </c>
      <c r="D19922" s="447" t="n">
        <v>231.48</v>
      </c>
    </row>
    <row r="19923" s="399" customFormat="true" ht="15" hidden="false" customHeight="true" outlineLevel="0" collapsed="false">
      <c r="A19923" s="444" t="s">
        <v>25174</v>
      </c>
      <c r="B19923" s="445" t="s">
        <v>25175</v>
      </c>
      <c r="C19923" s="446" t="s">
        <v>76</v>
      </c>
      <c r="D19923" s="447" t="n">
        <v>1589</v>
      </c>
    </row>
    <row r="19924" s="399" customFormat="true" ht="15" hidden="false" customHeight="true" outlineLevel="0" collapsed="false">
      <c r="A19924" s="444" t="s">
        <v>25176</v>
      </c>
      <c r="B19924" s="445" t="s">
        <v>17914</v>
      </c>
      <c r="C19924" s="446" t="s">
        <v>267</v>
      </c>
      <c r="D19924" s="447" t="n">
        <v>31.32</v>
      </c>
    </row>
    <row r="19925" s="399" customFormat="true" ht="15" hidden="false" customHeight="true" outlineLevel="0" collapsed="false">
      <c r="A19925" s="444" t="s">
        <v>25177</v>
      </c>
      <c r="B19925" s="445" t="s">
        <v>25178</v>
      </c>
      <c r="C19925" s="446" t="s">
        <v>76</v>
      </c>
      <c r="D19925" s="447" t="n">
        <v>115.53</v>
      </c>
    </row>
    <row r="19926" s="399" customFormat="true" ht="15" hidden="false" customHeight="true" outlineLevel="0" collapsed="false">
      <c r="A19926" s="444" t="s">
        <v>25179</v>
      </c>
      <c r="B19926" s="445" t="s">
        <v>25180</v>
      </c>
      <c r="C19926" s="446" t="s">
        <v>274</v>
      </c>
      <c r="D19926" s="447" t="n">
        <v>266.93</v>
      </c>
    </row>
    <row r="19927" s="399" customFormat="true" ht="15" hidden="false" customHeight="true" outlineLevel="0" collapsed="false">
      <c r="A19927" s="444" t="s">
        <v>25181</v>
      </c>
      <c r="B19927" s="445" t="s">
        <v>25182</v>
      </c>
      <c r="C19927" s="446" t="s">
        <v>267</v>
      </c>
      <c r="D19927" s="447" t="n">
        <v>198.47</v>
      </c>
    </row>
    <row r="19928" s="399" customFormat="true" ht="15" hidden="false" customHeight="true" outlineLevel="0" collapsed="false">
      <c r="A19928" s="444" t="s">
        <v>25183</v>
      </c>
      <c r="B19928" s="445" t="s">
        <v>25184</v>
      </c>
      <c r="C19928" s="446" t="s">
        <v>267</v>
      </c>
      <c r="D19928" s="447" t="n">
        <v>1958.98</v>
      </c>
    </row>
    <row r="19929" s="399" customFormat="true" ht="15" hidden="false" customHeight="true" outlineLevel="0" collapsed="false">
      <c r="A19929" s="444" t="s">
        <v>25185</v>
      </c>
      <c r="B19929" s="445" t="s">
        <v>25186</v>
      </c>
      <c r="C19929" s="446" t="s">
        <v>267</v>
      </c>
      <c r="D19929" s="447" t="n">
        <v>98.2</v>
      </c>
    </row>
    <row r="19930" s="399" customFormat="true" ht="15" hidden="false" customHeight="true" outlineLevel="0" collapsed="false">
      <c r="A19930" s="444" t="s">
        <v>25187</v>
      </c>
      <c r="B19930" s="445" t="s">
        <v>22413</v>
      </c>
      <c r="C19930" s="446" t="s">
        <v>76</v>
      </c>
      <c r="D19930" s="447" t="n">
        <v>10643.63</v>
      </c>
    </row>
    <row r="19931" s="399" customFormat="true" ht="15" hidden="false" customHeight="true" outlineLevel="0" collapsed="false">
      <c r="A19931" s="444" t="s">
        <v>25188</v>
      </c>
      <c r="B19931" s="445" t="s">
        <v>22415</v>
      </c>
      <c r="C19931" s="446" t="s">
        <v>76</v>
      </c>
      <c r="D19931" s="447" t="n">
        <v>8882.78</v>
      </c>
    </row>
    <row r="19932" s="399" customFormat="true" ht="15" hidden="false" customHeight="true" outlineLevel="0" collapsed="false">
      <c r="A19932" s="444" t="s">
        <v>25189</v>
      </c>
      <c r="B19932" s="445" t="s">
        <v>22417</v>
      </c>
      <c r="C19932" s="446" t="s">
        <v>76</v>
      </c>
      <c r="D19932" s="447" t="n">
        <v>4561.62</v>
      </c>
    </row>
    <row r="19933" s="399" customFormat="true" ht="15" hidden="false" customHeight="true" outlineLevel="0" collapsed="false">
      <c r="A19933" s="444" t="s">
        <v>25190</v>
      </c>
      <c r="B19933" s="445" t="s">
        <v>25191</v>
      </c>
      <c r="C19933" s="446" t="s">
        <v>267</v>
      </c>
      <c r="D19933" s="447" t="n">
        <v>101.27</v>
      </c>
    </row>
    <row r="19934" s="399" customFormat="true" ht="15" hidden="false" customHeight="true" outlineLevel="0" collapsed="false">
      <c r="A19934" s="444" t="s">
        <v>25192</v>
      </c>
      <c r="B19934" s="445" t="s">
        <v>25193</v>
      </c>
      <c r="C19934" s="446" t="s">
        <v>267</v>
      </c>
      <c r="D19934" s="447" t="n">
        <v>26.74</v>
      </c>
    </row>
    <row r="19935" s="399" customFormat="true" ht="15" hidden="false" customHeight="true" outlineLevel="0" collapsed="false">
      <c r="A19935" s="444" t="s">
        <v>25194</v>
      </c>
      <c r="B19935" s="445" t="s">
        <v>25195</v>
      </c>
      <c r="C19935" s="446" t="s">
        <v>76</v>
      </c>
      <c r="D19935" s="447" t="n">
        <v>1504.96</v>
      </c>
    </row>
    <row r="19936" s="399" customFormat="true" ht="15" hidden="false" customHeight="true" outlineLevel="0" collapsed="false">
      <c r="A19936" s="444" t="s">
        <v>25196</v>
      </c>
      <c r="B19936" s="445" t="s">
        <v>25197</v>
      </c>
      <c r="C19936" s="446" t="s">
        <v>76</v>
      </c>
      <c r="D19936" s="447" t="n">
        <v>1572.32</v>
      </c>
    </row>
    <row r="19937" s="399" customFormat="true" ht="15" hidden="false" customHeight="true" outlineLevel="0" collapsed="false">
      <c r="A19937" s="444" t="s">
        <v>25198</v>
      </c>
      <c r="B19937" s="445" t="s">
        <v>25199</v>
      </c>
      <c r="C19937" s="446" t="s">
        <v>76</v>
      </c>
      <c r="D19937" s="447" t="n">
        <v>1703.87</v>
      </c>
    </row>
    <row r="19938" s="399" customFormat="true" ht="15" hidden="false" customHeight="true" outlineLevel="0" collapsed="false">
      <c r="A19938" s="444" t="s">
        <v>25200</v>
      </c>
      <c r="B19938" s="445" t="s">
        <v>25201</v>
      </c>
      <c r="C19938" s="446" t="s">
        <v>76</v>
      </c>
      <c r="D19938" s="447" t="n">
        <v>1761.75</v>
      </c>
    </row>
    <row r="19939" s="399" customFormat="true" ht="15" hidden="false" customHeight="true" outlineLevel="0" collapsed="false">
      <c r="A19939" s="444" t="s">
        <v>25202</v>
      </c>
      <c r="B19939" s="445" t="s">
        <v>25203</v>
      </c>
      <c r="C19939" s="446" t="s">
        <v>76</v>
      </c>
      <c r="D19939" s="447" t="n">
        <v>2076.44</v>
      </c>
    </row>
    <row r="19940" s="399" customFormat="true" ht="15" hidden="false" customHeight="true" outlineLevel="0" collapsed="false">
      <c r="A19940" s="444" t="s">
        <v>25204</v>
      </c>
      <c r="B19940" s="445" t="s">
        <v>25205</v>
      </c>
      <c r="C19940" s="446" t="s">
        <v>76</v>
      </c>
      <c r="D19940" s="447" t="n">
        <v>1723.16</v>
      </c>
    </row>
    <row r="19941" s="399" customFormat="true" ht="15" hidden="false" customHeight="true" outlineLevel="0" collapsed="false">
      <c r="A19941" s="444" t="s">
        <v>25206</v>
      </c>
      <c r="B19941" s="445" t="s">
        <v>25207</v>
      </c>
      <c r="C19941" s="446" t="s">
        <v>76</v>
      </c>
      <c r="D19941" s="447" t="n">
        <v>1644.38</v>
      </c>
    </row>
    <row r="19942" s="399" customFormat="true" ht="15" hidden="false" customHeight="true" outlineLevel="0" collapsed="false">
      <c r="A19942" s="444" t="s">
        <v>25208</v>
      </c>
      <c r="B19942" s="445" t="s">
        <v>25209</v>
      </c>
      <c r="C19942" s="446" t="s">
        <v>76</v>
      </c>
      <c r="D19942" s="447" t="n">
        <v>1872.04</v>
      </c>
    </row>
    <row r="19943" s="399" customFormat="true" ht="15" hidden="false" customHeight="true" outlineLevel="0" collapsed="false">
      <c r="A19943" s="444" t="s">
        <v>25210</v>
      </c>
      <c r="B19943" s="445" t="s">
        <v>25211</v>
      </c>
      <c r="C19943" s="446" t="s">
        <v>76</v>
      </c>
      <c r="D19943" s="447" t="n">
        <v>42.95</v>
      </c>
    </row>
    <row r="19944" s="399" customFormat="true" ht="15" hidden="false" customHeight="true" outlineLevel="0" collapsed="false">
      <c r="A19944" s="444" t="s">
        <v>25212</v>
      </c>
      <c r="B19944" s="445" t="s">
        <v>25213</v>
      </c>
      <c r="C19944" s="446" t="s">
        <v>76</v>
      </c>
      <c r="D19944" s="447" t="n">
        <v>121.61</v>
      </c>
    </row>
    <row r="19945" s="399" customFormat="true" ht="15" hidden="false" customHeight="true" outlineLevel="0" collapsed="false">
      <c r="A19945" s="444" t="s">
        <v>25214</v>
      </c>
      <c r="B19945" s="445" t="s">
        <v>25215</v>
      </c>
      <c r="C19945" s="446" t="s">
        <v>76</v>
      </c>
      <c r="D19945" s="447" t="n">
        <v>127.71</v>
      </c>
    </row>
    <row r="19946" s="399" customFormat="true" ht="15" hidden="false" customHeight="true" outlineLevel="0" collapsed="false">
      <c r="A19946" s="444" t="s">
        <v>25216</v>
      </c>
      <c r="B19946" s="445" t="s">
        <v>25217</v>
      </c>
      <c r="C19946" s="446" t="s">
        <v>76</v>
      </c>
      <c r="D19946" s="447" t="n">
        <v>79.82</v>
      </c>
    </row>
    <row r="19947" s="399" customFormat="true" ht="15" hidden="false" customHeight="true" outlineLevel="0" collapsed="false">
      <c r="A19947" s="444" t="s">
        <v>25218</v>
      </c>
      <c r="B19947" s="445" t="s">
        <v>25219</v>
      </c>
      <c r="C19947" s="446" t="s">
        <v>76</v>
      </c>
      <c r="D19947" s="447" t="n">
        <v>226.56</v>
      </c>
    </row>
    <row r="19948" s="399" customFormat="true" ht="15" hidden="false" customHeight="true" outlineLevel="0" collapsed="false">
      <c r="A19948" s="444" t="s">
        <v>25220</v>
      </c>
      <c r="B19948" s="445" t="s">
        <v>25221</v>
      </c>
      <c r="C19948" s="446" t="s">
        <v>76</v>
      </c>
      <c r="D19948" s="447" t="n">
        <v>271.91</v>
      </c>
    </row>
    <row r="19949" s="399" customFormat="true" ht="15" hidden="false" customHeight="true" outlineLevel="0" collapsed="false">
      <c r="A19949" s="444" t="s">
        <v>25222</v>
      </c>
      <c r="B19949" s="445" t="s">
        <v>25223</v>
      </c>
      <c r="C19949" s="446" t="s">
        <v>76</v>
      </c>
      <c r="D19949" s="447" t="n">
        <v>235.17</v>
      </c>
    </row>
    <row r="19950" s="399" customFormat="true" ht="15" hidden="false" customHeight="true" outlineLevel="0" collapsed="false">
      <c r="A19950" s="444" t="s">
        <v>25224</v>
      </c>
      <c r="B19950" s="445" t="s">
        <v>25225</v>
      </c>
      <c r="C19950" s="446" t="s">
        <v>76</v>
      </c>
      <c r="D19950" s="447" t="n">
        <v>91.66</v>
      </c>
    </row>
    <row r="19951" s="399" customFormat="true" ht="15" hidden="false" customHeight="true" outlineLevel="0" collapsed="false">
      <c r="A19951" s="444" t="s">
        <v>25226</v>
      </c>
      <c r="B19951" s="445" t="s">
        <v>22741</v>
      </c>
      <c r="C19951" s="446" t="s">
        <v>76</v>
      </c>
      <c r="D19951" s="447" t="n">
        <v>80.33</v>
      </c>
    </row>
    <row r="19952" s="399" customFormat="true" ht="15" hidden="false" customHeight="true" outlineLevel="0" collapsed="false">
      <c r="A19952" s="444" t="s">
        <v>25227</v>
      </c>
      <c r="B19952" s="445" t="s">
        <v>25228</v>
      </c>
      <c r="C19952" s="446" t="s">
        <v>267</v>
      </c>
      <c r="D19952" s="447" t="n">
        <v>358.22</v>
      </c>
    </row>
    <row r="19953" s="399" customFormat="true" ht="15" hidden="false" customHeight="true" outlineLevel="0" collapsed="false">
      <c r="A19953" s="444" t="s">
        <v>25229</v>
      </c>
      <c r="B19953" s="445" t="s">
        <v>25230</v>
      </c>
      <c r="C19953" s="446" t="s">
        <v>267</v>
      </c>
      <c r="D19953" s="447" t="n">
        <v>74.66</v>
      </c>
    </row>
    <row r="19954" s="399" customFormat="true" ht="15" hidden="false" customHeight="true" outlineLevel="0" collapsed="false">
      <c r="A19954" s="444" t="s">
        <v>25231</v>
      </c>
      <c r="B19954" s="445" t="s">
        <v>25232</v>
      </c>
      <c r="C19954" s="446" t="s">
        <v>274</v>
      </c>
      <c r="D19954" s="447" t="n">
        <v>3.7</v>
      </c>
    </row>
    <row r="19955" s="399" customFormat="true" ht="15" hidden="false" customHeight="true" outlineLevel="0" collapsed="false">
      <c r="A19955" s="444" t="s">
        <v>25233</v>
      </c>
      <c r="B19955" s="445" t="s">
        <v>25234</v>
      </c>
      <c r="C19955" s="446" t="s">
        <v>274</v>
      </c>
      <c r="D19955" s="447" t="n">
        <v>3.83</v>
      </c>
    </row>
    <row r="19956" s="399" customFormat="true" ht="15" hidden="false" customHeight="true" outlineLevel="0" collapsed="false">
      <c r="A19956" s="444" t="s">
        <v>25235</v>
      </c>
      <c r="B19956" s="445" t="s">
        <v>25236</v>
      </c>
      <c r="C19956" s="446" t="s">
        <v>274</v>
      </c>
      <c r="D19956" s="447" t="n">
        <v>9.06</v>
      </c>
    </row>
    <row r="19957" s="399" customFormat="true" ht="15" hidden="false" customHeight="true" outlineLevel="0" collapsed="false">
      <c r="A19957" s="444" t="s">
        <v>25237</v>
      </c>
      <c r="B19957" s="445" t="s">
        <v>25238</v>
      </c>
      <c r="C19957" s="446" t="s">
        <v>274</v>
      </c>
      <c r="D19957" s="447" t="n">
        <v>14.75</v>
      </c>
    </row>
    <row r="19958" s="399" customFormat="true" ht="15" hidden="false" customHeight="true" outlineLevel="0" collapsed="false">
      <c r="A19958" s="444" t="s">
        <v>25239</v>
      </c>
      <c r="B19958" s="445" t="s">
        <v>25240</v>
      </c>
      <c r="C19958" s="446" t="s">
        <v>274</v>
      </c>
      <c r="D19958" s="447" t="n">
        <v>14.18</v>
      </c>
    </row>
    <row r="19959" s="399" customFormat="true" ht="15" hidden="false" customHeight="true" outlineLevel="0" collapsed="false">
      <c r="A19959" s="444" t="s">
        <v>25241</v>
      </c>
      <c r="B19959" s="445" t="s">
        <v>25242</v>
      </c>
      <c r="C19959" s="446" t="s">
        <v>274</v>
      </c>
      <c r="D19959" s="447" t="n">
        <v>29.13</v>
      </c>
    </row>
    <row r="19960" s="399" customFormat="true" ht="15" hidden="false" customHeight="true" outlineLevel="0" collapsed="false">
      <c r="A19960" s="444" t="s">
        <v>25243</v>
      </c>
      <c r="B19960" s="445" t="s">
        <v>25244</v>
      </c>
      <c r="C19960" s="446" t="s">
        <v>274</v>
      </c>
      <c r="D19960" s="447" t="n">
        <v>40.92</v>
      </c>
    </row>
    <row r="19961" s="399" customFormat="true" ht="15" hidden="false" customHeight="true" outlineLevel="0" collapsed="false">
      <c r="A19961" s="444" t="s">
        <v>25245</v>
      </c>
      <c r="B19961" s="445" t="s">
        <v>25246</v>
      </c>
      <c r="C19961" s="446" t="s">
        <v>274</v>
      </c>
      <c r="D19961" s="447" t="n">
        <v>52.53</v>
      </c>
    </row>
    <row r="19962" s="399" customFormat="true" ht="15" hidden="false" customHeight="true" outlineLevel="0" collapsed="false">
      <c r="A19962" s="444" t="s">
        <v>25247</v>
      </c>
      <c r="B19962" s="445" t="s">
        <v>25248</v>
      </c>
      <c r="C19962" s="446" t="s">
        <v>274</v>
      </c>
      <c r="D19962" s="447" t="n">
        <v>92.69</v>
      </c>
    </row>
    <row r="19963" s="399" customFormat="true" ht="15" hidden="false" customHeight="true" outlineLevel="0" collapsed="false">
      <c r="A19963" s="444" t="s">
        <v>25249</v>
      </c>
      <c r="B19963" s="445" t="s">
        <v>25250</v>
      </c>
      <c r="C19963" s="446" t="s">
        <v>274</v>
      </c>
      <c r="D19963" s="447" t="n">
        <v>198.47</v>
      </c>
    </row>
    <row r="19964" s="399" customFormat="true" ht="15" hidden="false" customHeight="true" outlineLevel="0" collapsed="false">
      <c r="A19964" s="444" t="s">
        <v>25251</v>
      </c>
      <c r="B19964" s="445" t="s">
        <v>25252</v>
      </c>
      <c r="C19964" s="446" t="s">
        <v>274</v>
      </c>
      <c r="D19964" s="447" t="n">
        <v>353.3</v>
      </c>
    </row>
    <row r="19965" s="399" customFormat="true" ht="15" hidden="false" customHeight="true" outlineLevel="0" collapsed="false">
      <c r="A19965" s="444" t="s">
        <v>25253</v>
      </c>
      <c r="B19965" s="445" t="s">
        <v>25254</v>
      </c>
      <c r="C19965" s="446" t="s">
        <v>274</v>
      </c>
      <c r="D19965" s="447" t="n">
        <v>470.83</v>
      </c>
    </row>
    <row r="19966" s="399" customFormat="true" ht="15" hidden="false" customHeight="true" outlineLevel="0" collapsed="false">
      <c r="A19966" s="444" t="s">
        <v>25255</v>
      </c>
      <c r="B19966" s="445" t="s">
        <v>25256</v>
      </c>
      <c r="C19966" s="446" t="s">
        <v>274</v>
      </c>
      <c r="D19966" s="447" t="n">
        <v>369.74</v>
      </c>
    </row>
    <row r="19967" s="399" customFormat="true" ht="15" hidden="false" customHeight="true" outlineLevel="0" collapsed="false">
      <c r="A19967" s="444" t="s">
        <v>25257</v>
      </c>
      <c r="B19967" s="445" t="s">
        <v>25258</v>
      </c>
      <c r="C19967" s="446" t="s">
        <v>274</v>
      </c>
      <c r="D19967" s="447" t="n">
        <v>6.36</v>
      </c>
    </row>
    <row r="19968" s="399" customFormat="true" ht="15" hidden="false" customHeight="true" outlineLevel="0" collapsed="false">
      <c r="A19968" s="444" t="s">
        <v>25259</v>
      </c>
      <c r="B19968" s="445" t="s">
        <v>25260</v>
      </c>
      <c r="C19968" s="446" t="s">
        <v>274</v>
      </c>
      <c r="D19968" s="447" t="n">
        <v>9.92</v>
      </c>
    </row>
    <row r="19969" s="399" customFormat="true" ht="15" hidden="false" customHeight="true" outlineLevel="0" collapsed="false">
      <c r="A19969" s="444" t="s">
        <v>25261</v>
      </c>
      <c r="B19969" s="445" t="s">
        <v>25262</v>
      </c>
      <c r="C19969" s="446" t="s">
        <v>274</v>
      </c>
      <c r="D19969" s="447" t="n">
        <v>15.58</v>
      </c>
    </row>
    <row r="19970" s="399" customFormat="true" ht="15" hidden="false" customHeight="true" outlineLevel="0" collapsed="false">
      <c r="A19970" s="444" t="s">
        <v>25263</v>
      </c>
      <c r="B19970" s="445" t="s">
        <v>25264</v>
      </c>
      <c r="C19970" s="446" t="s">
        <v>274</v>
      </c>
      <c r="D19970" s="447" t="n">
        <v>14.5</v>
      </c>
    </row>
    <row r="19971" s="399" customFormat="true" ht="15" hidden="false" customHeight="true" outlineLevel="0" collapsed="false">
      <c r="A19971" s="444" t="s">
        <v>25265</v>
      </c>
      <c r="B19971" s="445" t="s">
        <v>25266</v>
      </c>
      <c r="C19971" s="446" t="s">
        <v>274</v>
      </c>
      <c r="D19971" s="447" t="n">
        <v>35.92</v>
      </c>
    </row>
    <row r="19972" s="399" customFormat="true" ht="15" hidden="false" customHeight="true" outlineLevel="0" collapsed="false">
      <c r="A19972" s="444" t="s">
        <v>25267</v>
      </c>
      <c r="B19972" s="445" t="s">
        <v>25268</v>
      </c>
      <c r="C19972" s="446" t="s">
        <v>267</v>
      </c>
      <c r="D19972" s="447" t="n">
        <v>23.86</v>
      </c>
    </row>
    <row r="19973" s="399" customFormat="true" ht="15" hidden="false" customHeight="true" outlineLevel="0" collapsed="false">
      <c r="A19973" s="444" t="s">
        <v>25269</v>
      </c>
      <c r="B19973" s="445" t="s">
        <v>25270</v>
      </c>
      <c r="C19973" s="446" t="s">
        <v>274</v>
      </c>
      <c r="D19973" s="447" t="n">
        <v>10.92</v>
      </c>
    </row>
    <row r="19974" s="399" customFormat="true" ht="15" hidden="false" customHeight="true" outlineLevel="0" collapsed="false">
      <c r="A19974" s="444" t="s">
        <v>25271</v>
      </c>
      <c r="B19974" s="445" t="s">
        <v>25272</v>
      </c>
      <c r="C19974" s="446" t="s">
        <v>274</v>
      </c>
      <c r="D19974" s="447" t="n">
        <v>13.78</v>
      </c>
    </row>
    <row r="19975" s="399" customFormat="true" ht="15" hidden="false" customHeight="true" outlineLevel="0" collapsed="false">
      <c r="A19975" s="444" t="s">
        <v>25273</v>
      </c>
      <c r="B19975" s="445" t="s">
        <v>25274</v>
      </c>
      <c r="C19975" s="446" t="s">
        <v>274</v>
      </c>
      <c r="D19975" s="447" t="n">
        <v>23.39</v>
      </c>
    </row>
    <row r="19976" s="399" customFormat="true" ht="15" hidden="false" customHeight="true" outlineLevel="0" collapsed="false">
      <c r="A19976" s="444" t="s">
        <v>25275</v>
      </c>
      <c r="B19976" s="445" t="s">
        <v>25276</v>
      </c>
      <c r="C19976" s="446" t="s">
        <v>274</v>
      </c>
      <c r="D19976" s="447" t="n">
        <v>37.51</v>
      </c>
    </row>
    <row r="19977" s="399" customFormat="true" ht="15" hidden="false" customHeight="true" outlineLevel="0" collapsed="false">
      <c r="A19977" s="444" t="s">
        <v>25277</v>
      </c>
      <c r="B19977" s="445" t="s">
        <v>25278</v>
      </c>
      <c r="C19977" s="446" t="s">
        <v>274</v>
      </c>
      <c r="D19977" s="447" t="n">
        <v>70.87</v>
      </c>
    </row>
    <row r="19978" s="399" customFormat="true" ht="15" hidden="false" customHeight="true" outlineLevel="0" collapsed="false">
      <c r="A19978" s="444" t="s">
        <v>25279</v>
      </c>
      <c r="B19978" s="445" t="s">
        <v>25280</v>
      </c>
      <c r="C19978" s="446" t="s">
        <v>274</v>
      </c>
      <c r="D19978" s="447" t="n">
        <v>26.24</v>
      </c>
    </row>
    <row r="19979" s="399" customFormat="true" ht="15" hidden="false" customHeight="true" outlineLevel="0" collapsed="false">
      <c r="A19979" s="444" t="s">
        <v>25281</v>
      </c>
      <c r="B19979" s="445" t="s">
        <v>25282</v>
      </c>
      <c r="C19979" s="446" t="s">
        <v>274</v>
      </c>
      <c r="D19979" s="447" t="n">
        <v>48.58</v>
      </c>
    </row>
    <row r="19980" s="399" customFormat="true" ht="15" hidden="false" customHeight="true" outlineLevel="0" collapsed="false">
      <c r="A19980" s="444" t="s">
        <v>25283</v>
      </c>
      <c r="B19980" s="445" t="s">
        <v>25284</v>
      </c>
      <c r="C19980" s="446" t="s">
        <v>274</v>
      </c>
      <c r="D19980" s="447" t="n">
        <v>87.9</v>
      </c>
    </row>
    <row r="19981" s="399" customFormat="true" ht="15" hidden="false" customHeight="true" outlineLevel="0" collapsed="false">
      <c r="A19981" s="444" t="s">
        <v>25285</v>
      </c>
      <c r="B19981" s="445" t="s">
        <v>25286</v>
      </c>
      <c r="C19981" s="446" t="s">
        <v>274</v>
      </c>
      <c r="D19981" s="447" t="n">
        <v>27.22</v>
      </c>
    </row>
    <row r="19982" s="399" customFormat="true" ht="15" hidden="false" customHeight="true" outlineLevel="0" collapsed="false">
      <c r="A19982" s="444" t="s">
        <v>25287</v>
      </c>
      <c r="B19982" s="445" t="s">
        <v>25288</v>
      </c>
      <c r="C19982" s="446" t="s">
        <v>274</v>
      </c>
      <c r="D19982" s="447" t="n">
        <v>46.52</v>
      </c>
    </row>
    <row r="19983" s="399" customFormat="true" ht="15" hidden="false" customHeight="true" outlineLevel="0" collapsed="false">
      <c r="A19983" s="444" t="s">
        <v>25289</v>
      </c>
      <c r="B19983" s="445" t="s">
        <v>25290</v>
      </c>
      <c r="C19983" s="446" t="s">
        <v>274</v>
      </c>
      <c r="D19983" s="447" t="n">
        <v>85.77</v>
      </c>
    </row>
    <row r="19984" s="399" customFormat="true" ht="15" hidden="false" customHeight="true" outlineLevel="0" collapsed="false">
      <c r="A19984" s="444" t="s">
        <v>25291</v>
      </c>
      <c r="B19984" s="445" t="s">
        <v>25292</v>
      </c>
      <c r="C19984" s="446" t="s">
        <v>274</v>
      </c>
      <c r="D19984" s="447" t="n">
        <v>133.33</v>
      </c>
    </row>
    <row r="19985" s="399" customFormat="true" ht="15" hidden="false" customHeight="true" outlineLevel="0" collapsed="false">
      <c r="A19985" s="444" t="s">
        <v>25293</v>
      </c>
      <c r="B19985" s="445" t="s">
        <v>25294</v>
      </c>
      <c r="C19985" s="446" t="s">
        <v>274</v>
      </c>
      <c r="D19985" s="447" t="n">
        <v>228.44</v>
      </c>
    </row>
    <row r="19986" s="399" customFormat="true" ht="15" hidden="false" customHeight="true" outlineLevel="0" collapsed="false">
      <c r="A19986" s="444" t="s">
        <v>25295</v>
      </c>
      <c r="B19986" s="445" t="s">
        <v>25296</v>
      </c>
      <c r="C19986" s="446" t="s">
        <v>267</v>
      </c>
      <c r="D19986" s="447" t="n">
        <v>425.18</v>
      </c>
    </row>
    <row r="19987" s="399" customFormat="true" ht="15" hidden="false" customHeight="true" outlineLevel="0" collapsed="false">
      <c r="A19987" s="444" t="s">
        <v>25297</v>
      </c>
      <c r="B19987" s="445" t="s">
        <v>25298</v>
      </c>
      <c r="C19987" s="446" t="s">
        <v>267</v>
      </c>
      <c r="D19987" s="447" t="n">
        <v>11.9</v>
      </c>
    </row>
    <row r="19988" s="399" customFormat="true" ht="15" hidden="false" customHeight="true" outlineLevel="0" collapsed="false">
      <c r="A19988" s="444" t="s">
        <v>25299</v>
      </c>
      <c r="B19988" s="445" t="s">
        <v>25300</v>
      </c>
      <c r="C19988" s="446" t="s">
        <v>267</v>
      </c>
      <c r="D19988" s="447" t="n">
        <v>9.65</v>
      </c>
    </row>
    <row r="19989" s="399" customFormat="true" ht="15" hidden="false" customHeight="true" outlineLevel="0" collapsed="false">
      <c r="A19989" s="444" t="s">
        <v>25301</v>
      </c>
      <c r="B19989" s="445" t="s">
        <v>25302</v>
      </c>
      <c r="C19989" s="446" t="s">
        <v>267</v>
      </c>
      <c r="D19989" s="447" t="n">
        <v>7.05</v>
      </c>
    </row>
    <row r="19990" s="399" customFormat="true" ht="15" hidden="false" customHeight="true" outlineLevel="0" collapsed="false">
      <c r="A19990" s="444" t="s">
        <v>25303</v>
      </c>
      <c r="B19990" s="445" t="s">
        <v>25304</v>
      </c>
      <c r="C19990" s="446" t="s">
        <v>267</v>
      </c>
      <c r="D19990" s="447" t="n">
        <v>33.52</v>
      </c>
    </row>
    <row r="19991" s="399" customFormat="true" ht="15" hidden="false" customHeight="true" outlineLevel="0" collapsed="false">
      <c r="A19991" s="444" t="s">
        <v>25305</v>
      </c>
      <c r="B19991" s="445" t="s">
        <v>25306</v>
      </c>
      <c r="C19991" s="446" t="s">
        <v>267</v>
      </c>
      <c r="D19991" s="447" t="n">
        <v>107.07</v>
      </c>
    </row>
    <row r="19992" s="399" customFormat="true" ht="15" hidden="false" customHeight="true" outlineLevel="0" collapsed="false">
      <c r="A19992" s="444" t="s">
        <v>25307</v>
      </c>
      <c r="B19992" s="445" t="s">
        <v>25308</v>
      </c>
      <c r="C19992" s="446" t="s">
        <v>267</v>
      </c>
      <c r="D19992" s="447" t="n">
        <v>11.06</v>
      </c>
    </row>
    <row r="19993" s="399" customFormat="true" ht="15" hidden="false" customHeight="true" outlineLevel="0" collapsed="false">
      <c r="A19993" s="444" t="s">
        <v>25309</v>
      </c>
      <c r="B19993" s="445" t="s">
        <v>25310</v>
      </c>
      <c r="C19993" s="446" t="s">
        <v>267</v>
      </c>
      <c r="D19993" s="447" t="n">
        <v>26.77</v>
      </c>
    </row>
    <row r="19994" s="399" customFormat="true" ht="15" hidden="false" customHeight="true" outlineLevel="0" collapsed="false">
      <c r="A19994" s="444" t="s">
        <v>25311</v>
      </c>
      <c r="B19994" s="445" t="s">
        <v>25312</v>
      </c>
      <c r="C19994" s="446" t="s">
        <v>267</v>
      </c>
      <c r="D19994" s="447" t="n">
        <v>76.35</v>
      </c>
    </row>
    <row r="19995" s="399" customFormat="true" ht="15" hidden="false" customHeight="true" outlineLevel="0" collapsed="false">
      <c r="A19995" s="444" t="s">
        <v>25313</v>
      </c>
      <c r="B19995" s="445" t="s">
        <v>25314</v>
      </c>
      <c r="C19995" s="446" t="s">
        <v>267</v>
      </c>
      <c r="D19995" s="447" t="n">
        <v>13.71</v>
      </c>
    </row>
    <row r="19996" s="399" customFormat="true" ht="15" hidden="false" customHeight="true" outlineLevel="0" collapsed="false">
      <c r="A19996" s="444" t="s">
        <v>25315</v>
      </c>
      <c r="B19996" s="445" t="s">
        <v>25316</v>
      </c>
      <c r="C19996" s="446" t="s">
        <v>231</v>
      </c>
      <c r="D19996" s="447" t="n">
        <v>46.97</v>
      </c>
    </row>
    <row r="19997" s="399" customFormat="true" ht="15" hidden="false" customHeight="true" outlineLevel="0" collapsed="false">
      <c r="A19997" s="444" t="s">
        <v>25317</v>
      </c>
      <c r="B19997" s="445" t="s">
        <v>25318</v>
      </c>
      <c r="C19997" s="446" t="s">
        <v>274</v>
      </c>
      <c r="D19997" s="447" t="n">
        <v>52.36</v>
      </c>
    </row>
    <row r="19998" s="399" customFormat="true" ht="15" hidden="false" customHeight="true" outlineLevel="0" collapsed="false">
      <c r="A19998" s="444" t="s">
        <v>25319</v>
      </c>
      <c r="B19998" s="445" t="s">
        <v>25320</v>
      </c>
      <c r="C19998" s="446" t="s">
        <v>274</v>
      </c>
      <c r="D19998" s="447" t="n">
        <v>64.04</v>
      </c>
    </row>
    <row r="19999" s="399" customFormat="true" ht="15" hidden="false" customHeight="true" outlineLevel="0" collapsed="false">
      <c r="A19999" s="444" t="s">
        <v>25321</v>
      </c>
      <c r="B19999" s="445" t="s">
        <v>25322</v>
      </c>
      <c r="C19999" s="446" t="s">
        <v>274</v>
      </c>
      <c r="D19999" s="447" t="n">
        <v>126.72</v>
      </c>
    </row>
    <row r="20000" s="399" customFormat="true" ht="15" hidden="false" customHeight="true" outlineLevel="0" collapsed="false">
      <c r="A20000" s="444" t="s">
        <v>25323</v>
      </c>
      <c r="B20000" s="445" t="s">
        <v>25324</v>
      </c>
      <c r="C20000" s="446" t="s">
        <v>267</v>
      </c>
      <c r="D20000" s="447" t="n">
        <v>35.69</v>
      </c>
    </row>
    <row r="20001" s="399" customFormat="true" ht="15" hidden="false" customHeight="true" outlineLevel="0" collapsed="false">
      <c r="A20001" s="444" t="s">
        <v>25325</v>
      </c>
      <c r="B20001" s="445" t="s">
        <v>25326</v>
      </c>
      <c r="C20001" s="446" t="s">
        <v>274</v>
      </c>
      <c r="D20001" s="447" t="n">
        <v>69.67</v>
      </c>
    </row>
    <row r="20002" s="399" customFormat="true" ht="15" hidden="false" customHeight="true" outlineLevel="0" collapsed="false">
      <c r="A20002" s="444" t="s">
        <v>25327</v>
      </c>
      <c r="B20002" s="445" t="s">
        <v>25328</v>
      </c>
      <c r="C20002" s="446" t="s">
        <v>267</v>
      </c>
      <c r="D20002" s="447" t="n">
        <v>42.88</v>
      </c>
    </row>
    <row r="20003" s="399" customFormat="true" ht="15" hidden="false" customHeight="true" outlineLevel="0" collapsed="false">
      <c r="A20003" s="444" t="s">
        <v>25329</v>
      </c>
      <c r="B20003" s="445" t="s">
        <v>25330</v>
      </c>
      <c r="C20003" s="446" t="s">
        <v>274</v>
      </c>
      <c r="D20003" s="447" t="n">
        <v>109.79</v>
      </c>
    </row>
    <row r="20004" s="399" customFormat="true" ht="15" hidden="false" customHeight="true" outlineLevel="0" collapsed="false">
      <c r="A20004" s="444" t="s">
        <v>25331</v>
      </c>
      <c r="B20004" s="445" t="s">
        <v>25332</v>
      </c>
      <c r="C20004" s="446" t="s">
        <v>274</v>
      </c>
      <c r="D20004" s="447" t="n">
        <v>163.4</v>
      </c>
    </row>
    <row r="20005" s="399" customFormat="true" ht="15" hidden="false" customHeight="true" outlineLevel="0" collapsed="false">
      <c r="A20005" s="444" t="s">
        <v>25333</v>
      </c>
      <c r="B20005" s="445" t="s">
        <v>25334</v>
      </c>
      <c r="C20005" s="446" t="s">
        <v>274</v>
      </c>
      <c r="D20005" s="447" t="n">
        <v>209.27</v>
      </c>
    </row>
    <row r="20006" s="399" customFormat="true" ht="15" hidden="false" customHeight="true" outlineLevel="0" collapsed="false">
      <c r="A20006" s="444" t="s">
        <v>25335</v>
      </c>
      <c r="B20006" s="445" t="s">
        <v>25336</v>
      </c>
      <c r="C20006" s="446" t="s">
        <v>274</v>
      </c>
      <c r="D20006" s="447" t="n">
        <v>8.08</v>
      </c>
    </row>
    <row r="20007" s="399" customFormat="true" ht="15" hidden="false" customHeight="true" outlineLevel="0" collapsed="false">
      <c r="A20007" s="444" t="s">
        <v>25337</v>
      </c>
      <c r="B20007" s="445" t="s">
        <v>25338</v>
      </c>
      <c r="C20007" s="446" t="s">
        <v>274</v>
      </c>
      <c r="D20007" s="447" t="n">
        <v>10.74</v>
      </c>
    </row>
    <row r="20008" s="399" customFormat="true" ht="15" hidden="false" customHeight="true" outlineLevel="0" collapsed="false">
      <c r="A20008" s="444" t="s">
        <v>25339</v>
      </c>
      <c r="B20008" s="445" t="s">
        <v>25340</v>
      </c>
      <c r="C20008" s="446" t="s">
        <v>274</v>
      </c>
      <c r="D20008" s="447" t="n">
        <v>7.31</v>
      </c>
    </row>
    <row r="20009" s="399" customFormat="true" ht="15" hidden="false" customHeight="true" outlineLevel="0" collapsed="false">
      <c r="A20009" s="444" t="s">
        <v>25341</v>
      </c>
      <c r="B20009" s="445" t="s">
        <v>25342</v>
      </c>
      <c r="C20009" s="446" t="s">
        <v>274</v>
      </c>
      <c r="D20009" s="447" t="n">
        <v>23.48</v>
      </c>
    </row>
    <row r="20010" s="399" customFormat="true" ht="15" hidden="false" customHeight="true" outlineLevel="0" collapsed="false">
      <c r="A20010" s="444" t="s">
        <v>25343</v>
      </c>
      <c r="B20010" s="445" t="s">
        <v>25344</v>
      </c>
      <c r="C20010" s="446" t="s">
        <v>274</v>
      </c>
      <c r="D20010" s="447" t="n">
        <v>32.11</v>
      </c>
    </row>
    <row r="20011" s="399" customFormat="true" ht="15" hidden="false" customHeight="true" outlineLevel="0" collapsed="false">
      <c r="A20011" s="444" t="s">
        <v>25345</v>
      </c>
      <c r="B20011" s="445" t="s">
        <v>25346</v>
      </c>
      <c r="C20011" s="446" t="s">
        <v>274</v>
      </c>
      <c r="D20011" s="447" t="n">
        <v>77.42</v>
      </c>
    </row>
    <row r="20012" s="399" customFormat="true" ht="15" hidden="false" customHeight="true" outlineLevel="0" collapsed="false">
      <c r="A20012" s="444" t="s">
        <v>25347</v>
      </c>
      <c r="B20012" s="445" t="s">
        <v>25348</v>
      </c>
      <c r="C20012" s="446" t="s">
        <v>274</v>
      </c>
      <c r="D20012" s="447" t="n">
        <v>102.15</v>
      </c>
    </row>
    <row r="20013" s="399" customFormat="true" ht="15" hidden="false" customHeight="true" outlineLevel="0" collapsed="false">
      <c r="A20013" s="444" t="s">
        <v>25349</v>
      </c>
      <c r="B20013" s="445" t="s">
        <v>25350</v>
      </c>
      <c r="C20013" s="446" t="s">
        <v>274</v>
      </c>
      <c r="D20013" s="447" t="n">
        <v>152.57</v>
      </c>
    </row>
    <row r="20014" s="399" customFormat="true" ht="15" hidden="false" customHeight="true" outlineLevel="0" collapsed="false">
      <c r="A20014" s="444" t="s">
        <v>25351</v>
      </c>
      <c r="B20014" s="445" t="s">
        <v>25352</v>
      </c>
      <c r="C20014" s="446" t="s">
        <v>274</v>
      </c>
      <c r="D20014" s="447" t="n">
        <v>247.8</v>
      </c>
    </row>
    <row r="20015" s="399" customFormat="true" ht="15" hidden="false" customHeight="true" outlineLevel="0" collapsed="false">
      <c r="A20015" s="444" t="s">
        <v>25353</v>
      </c>
      <c r="B20015" s="445" t="s">
        <v>25354</v>
      </c>
      <c r="C20015" s="446" t="s">
        <v>274</v>
      </c>
      <c r="D20015" s="447" t="n">
        <v>369.73</v>
      </c>
    </row>
    <row r="20016" s="399" customFormat="true" ht="15" hidden="false" customHeight="true" outlineLevel="0" collapsed="false">
      <c r="A20016" s="444" t="s">
        <v>25355</v>
      </c>
      <c r="B20016" s="445" t="s">
        <v>25356</v>
      </c>
      <c r="C20016" s="446" t="s">
        <v>274</v>
      </c>
      <c r="D20016" s="447" t="n">
        <v>530.02</v>
      </c>
    </row>
    <row r="20017" s="399" customFormat="true" ht="15" hidden="false" customHeight="true" outlineLevel="0" collapsed="false">
      <c r="A20017" s="444" t="s">
        <v>25357</v>
      </c>
      <c r="B20017" s="445" t="s">
        <v>25358</v>
      </c>
      <c r="C20017" s="446" t="s">
        <v>274</v>
      </c>
      <c r="D20017" s="447" t="n">
        <v>877.22</v>
      </c>
    </row>
    <row r="20018" s="399" customFormat="true" ht="15" hidden="false" customHeight="true" outlineLevel="0" collapsed="false">
      <c r="A20018" s="444" t="s">
        <v>25359</v>
      </c>
      <c r="B20018" s="445" t="s">
        <v>25360</v>
      </c>
      <c r="C20018" s="446" t="s">
        <v>274</v>
      </c>
      <c r="D20018" s="447" t="n">
        <v>1186.55</v>
      </c>
    </row>
    <row r="20019" s="399" customFormat="true" ht="15" hidden="false" customHeight="true" outlineLevel="0" collapsed="false">
      <c r="A20019" s="444" t="s">
        <v>25361</v>
      </c>
      <c r="B20019" s="445" t="s">
        <v>25362</v>
      </c>
      <c r="C20019" s="446" t="s">
        <v>274</v>
      </c>
      <c r="D20019" s="447" t="n">
        <v>437.87</v>
      </c>
    </row>
    <row r="20020" s="399" customFormat="true" ht="15" hidden="false" customHeight="true" outlineLevel="0" collapsed="false">
      <c r="A20020" s="444" t="s">
        <v>25363</v>
      </c>
      <c r="B20020" s="445" t="s">
        <v>25364</v>
      </c>
      <c r="C20020" s="446" t="s">
        <v>274</v>
      </c>
      <c r="D20020" s="447" t="n">
        <v>177.1</v>
      </c>
    </row>
    <row r="20021" s="399" customFormat="true" ht="15" hidden="false" customHeight="true" outlineLevel="0" collapsed="false">
      <c r="A20021" s="444" t="s">
        <v>25365</v>
      </c>
      <c r="B20021" s="445" t="s">
        <v>25366</v>
      </c>
      <c r="C20021" s="446" t="s">
        <v>274</v>
      </c>
      <c r="D20021" s="447" t="n">
        <v>628.02</v>
      </c>
    </row>
    <row r="20022" s="399" customFormat="true" ht="15" hidden="false" customHeight="true" outlineLevel="0" collapsed="false">
      <c r="A20022" s="444" t="s">
        <v>25367</v>
      </c>
      <c r="B20022" s="445" t="s">
        <v>25368</v>
      </c>
      <c r="C20022" s="446" t="s">
        <v>274</v>
      </c>
      <c r="D20022" s="447" t="n">
        <v>73.12</v>
      </c>
    </row>
    <row r="20023" s="399" customFormat="true" ht="15" hidden="false" customHeight="true" outlineLevel="0" collapsed="false">
      <c r="A20023" s="444" t="s">
        <v>25369</v>
      </c>
      <c r="B20023" s="445" t="s">
        <v>25370</v>
      </c>
      <c r="C20023" s="446" t="s">
        <v>274</v>
      </c>
      <c r="D20023" s="447" t="n">
        <v>145.42</v>
      </c>
    </row>
    <row r="20024" s="399" customFormat="true" ht="15" hidden="false" customHeight="true" outlineLevel="0" collapsed="false">
      <c r="A20024" s="444" t="s">
        <v>25371</v>
      </c>
      <c r="B20024" s="445" t="s">
        <v>25372</v>
      </c>
      <c r="C20024" s="446" t="s">
        <v>274</v>
      </c>
      <c r="D20024" s="447" t="n">
        <v>246.61</v>
      </c>
    </row>
    <row r="20025" s="399" customFormat="true" ht="15" hidden="false" customHeight="true" outlineLevel="0" collapsed="false">
      <c r="A20025" s="444" t="s">
        <v>25373</v>
      </c>
      <c r="B20025" s="445" t="s">
        <v>25374</v>
      </c>
      <c r="C20025" s="446" t="s">
        <v>274</v>
      </c>
      <c r="D20025" s="447" t="n">
        <v>339.74</v>
      </c>
    </row>
    <row r="20026" s="399" customFormat="true" ht="15" hidden="false" customHeight="true" outlineLevel="0" collapsed="false">
      <c r="A20026" s="444" t="s">
        <v>25375</v>
      </c>
      <c r="B20026" s="445" t="s">
        <v>25376</v>
      </c>
      <c r="C20026" s="446" t="s">
        <v>274</v>
      </c>
      <c r="D20026" s="447" t="n">
        <v>88.03</v>
      </c>
    </row>
    <row r="20027" s="399" customFormat="true" ht="15" hidden="false" customHeight="true" outlineLevel="0" collapsed="false">
      <c r="A20027" s="444" t="s">
        <v>25377</v>
      </c>
      <c r="B20027" s="445" t="s">
        <v>25378</v>
      </c>
      <c r="C20027" s="446" t="s">
        <v>274</v>
      </c>
      <c r="D20027" s="447" t="n">
        <v>72.14</v>
      </c>
    </row>
    <row r="20028" s="399" customFormat="true" ht="15" hidden="false" customHeight="true" outlineLevel="0" collapsed="false">
      <c r="A20028" s="444" t="s">
        <v>25379</v>
      </c>
      <c r="B20028" s="445" t="s">
        <v>25380</v>
      </c>
      <c r="C20028" s="446" t="s">
        <v>274</v>
      </c>
      <c r="D20028" s="447" t="n">
        <v>48.48</v>
      </c>
    </row>
    <row r="20029" s="399" customFormat="true" ht="15" hidden="false" customHeight="true" outlineLevel="0" collapsed="false">
      <c r="A20029" s="444" t="s">
        <v>25381</v>
      </c>
      <c r="B20029" s="445" t="s">
        <v>25382</v>
      </c>
      <c r="C20029" s="446" t="s">
        <v>274</v>
      </c>
      <c r="D20029" s="447" t="n">
        <v>210.63</v>
      </c>
    </row>
    <row r="20030" s="399" customFormat="true" ht="15" hidden="false" customHeight="true" outlineLevel="0" collapsed="false">
      <c r="A20030" s="444" t="s">
        <v>25383</v>
      </c>
      <c r="B20030" s="445" t="s">
        <v>25384</v>
      </c>
      <c r="C20030" s="446" t="s">
        <v>274</v>
      </c>
      <c r="D20030" s="447" t="n">
        <v>680.82</v>
      </c>
    </row>
    <row r="20031" s="399" customFormat="true" ht="15" hidden="false" customHeight="true" outlineLevel="0" collapsed="false">
      <c r="A20031" s="444" t="s">
        <v>25385</v>
      </c>
      <c r="B20031" s="445" t="s">
        <v>25386</v>
      </c>
      <c r="C20031" s="446" t="s">
        <v>274</v>
      </c>
      <c r="D20031" s="447" t="n">
        <v>858.92</v>
      </c>
    </row>
    <row r="20032" s="399" customFormat="true" ht="15" hidden="false" customHeight="true" outlineLevel="0" collapsed="false">
      <c r="A20032" s="444" t="s">
        <v>25387</v>
      </c>
      <c r="B20032" s="445" t="s">
        <v>25388</v>
      </c>
      <c r="C20032" s="446" t="s">
        <v>267</v>
      </c>
      <c r="D20032" s="447" t="n">
        <v>251.78</v>
      </c>
    </row>
    <row r="20033" s="399" customFormat="true" ht="15" hidden="false" customHeight="true" outlineLevel="0" collapsed="false">
      <c r="A20033" s="444" t="s">
        <v>25389</v>
      </c>
      <c r="B20033" s="445" t="s">
        <v>25390</v>
      </c>
      <c r="C20033" s="446" t="s">
        <v>267</v>
      </c>
      <c r="D20033" s="447" t="n">
        <v>89.2</v>
      </c>
    </row>
    <row r="20034" s="399" customFormat="true" ht="15" hidden="false" customHeight="true" outlineLevel="0" collapsed="false">
      <c r="A20034" s="444" t="s">
        <v>25391</v>
      </c>
      <c r="B20034" s="445" t="s">
        <v>25392</v>
      </c>
      <c r="C20034" s="446" t="s">
        <v>267</v>
      </c>
      <c r="D20034" s="447" t="n">
        <v>121.28</v>
      </c>
    </row>
    <row r="20035" s="399" customFormat="true" ht="15" hidden="false" customHeight="true" outlineLevel="0" collapsed="false">
      <c r="A20035" s="444" t="s">
        <v>25393</v>
      </c>
      <c r="B20035" s="445" t="s">
        <v>25394</v>
      </c>
      <c r="C20035" s="446" t="s">
        <v>267</v>
      </c>
      <c r="D20035" s="447" t="n">
        <v>178.94</v>
      </c>
    </row>
    <row r="20036" s="399" customFormat="true" ht="15" hidden="false" customHeight="true" outlineLevel="0" collapsed="false">
      <c r="A20036" s="444" t="s">
        <v>25395</v>
      </c>
      <c r="B20036" s="445" t="s">
        <v>25396</v>
      </c>
      <c r="C20036" s="446" t="s">
        <v>267</v>
      </c>
      <c r="D20036" s="447" t="n">
        <v>398.3</v>
      </c>
    </row>
    <row r="20037" s="399" customFormat="true" ht="15" hidden="false" customHeight="true" outlineLevel="0" collapsed="false">
      <c r="A20037" s="444" t="s">
        <v>25397</v>
      </c>
      <c r="B20037" s="445" t="s">
        <v>25398</v>
      </c>
      <c r="C20037" s="446" t="s">
        <v>267</v>
      </c>
      <c r="D20037" s="447" t="n">
        <v>517.09</v>
      </c>
    </row>
    <row r="20038" s="399" customFormat="true" ht="15" hidden="false" customHeight="true" outlineLevel="0" collapsed="false">
      <c r="A20038" s="444" t="s">
        <v>25399</v>
      </c>
      <c r="B20038" s="445" t="s">
        <v>25400</v>
      </c>
      <c r="C20038" s="446" t="s">
        <v>267</v>
      </c>
      <c r="D20038" s="447" t="n">
        <v>959.5</v>
      </c>
    </row>
    <row r="20039" s="399" customFormat="true" ht="15" hidden="false" customHeight="true" outlineLevel="0" collapsed="false">
      <c r="A20039" s="444" t="s">
        <v>25401</v>
      </c>
      <c r="B20039" s="445" t="s">
        <v>25402</v>
      </c>
      <c r="C20039" s="446" t="s">
        <v>267</v>
      </c>
      <c r="D20039" s="447" t="n">
        <v>1302.71</v>
      </c>
    </row>
    <row r="20040" s="399" customFormat="true" ht="15" hidden="false" customHeight="true" outlineLevel="0" collapsed="false">
      <c r="A20040" s="444" t="s">
        <v>25403</v>
      </c>
      <c r="B20040" s="445" t="s">
        <v>25404</v>
      </c>
      <c r="C20040" s="446" t="s">
        <v>267</v>
      </c>
      <c r="D20040" s="447" t="n">
        <v>124.66</v>
      </c>
    </row>
    <row r="20041" s="399" customFormat="true" ht="15" hidden="false" customHeight="true" outlineLevel="0" collapsed="false">
      <c r="A20041" s="444" t="s">
        <v>25405</v>
      </c>
      <c r="B20041" s="445" t="s">
        <v>25406</v>
      </c>
      <c r="C20041" s="446" t="s">
        <v>267</v>
      </c>
      <c r="D20041" s="447" t="n">
        <v>448.45</v>
      </c>
    </row>
    <row r="20042" s="399" customFormat="true" ht="15" hidden="false" customHeight="true" outlineLevel="0" collapsed="false">
      <c r="A20042" s="444" t="s">
        <v>25407</v>
      </c>
      <c r="B20042" s="445" t="s">
        <v>25408</v>
      </c>
      <c r="C20042" s="446" t="s">
        <v>267</v>
      </c>
      <c r="D20042" s="447" t="n">
        <v>11.3</v>
      </c>
    </row>
    <row r="20043" s="399" customFormat="true" ht="15" hidden="false" customHeight="true" outlineLevel="0" collapsed="false">
      <c r="A20043" s="444" t="s">
        <v>25409</v>
      </c>
      <c r="B20043" s="445" t="s">
        <v>25410</v>
      </c>
      <c r="C20043" s="446" t="s">
        <v>267</v>
      </c>
      <c r="D20043" s="447" t="n">
        <v>82.58</v>
      </c>
    </row>
    <row r="20044" s="399" customFormat="true" ht="15" hidden="false" customHeight="true" outlineLevel="0" collapsed="false">
      <c r="A20044" s="444" t="s">
        <v>25411</v>
      </c>
      <c r="B20044" s="445" t="s">
        <v>25412</v>
      </c>
      <c r="C20044" s="446" t="s">
        <v>267</v>
      </c>
      <c r="D20044" s="447" t="n">
        <v>22.54</v>
      </c>
    </row>
    <row r="20045" s="399" customFormat="true" ht="15" hidden="false" customHeight="true" outlineLevel="0" collapsed="false">
      <c r="A20045" s="444" t="s">
        <v>25413</v>
      </c>
      <c r="B20045" s="445" t="s">
        <v>25414</v>
      </c>
      <c r="C20045" s="446" t="s">
        <v>267</v>
      </c>
      <c r="D20045" s="447" t="n">
        <v>229.86</v>
      </c>
    </row>
    <row r="20046" s="399" customFormat="true" ht="15" hidden="false" customHeight="true" outlineLevel="0" collapsed="false">
      <c r="A20046" s="444" t="s">
        <v>25415</v>
      </c>
      <c r="B20046" s="445" t="s">
        <v>25416</v>
      </c>
      <c r="C20046" s="446" t="s">
        <v>267</v>
      </c>
      <c r="D20046" s="447" t="n">
        <v>3914.96</v>
      </c>
    </row>
    <row r="20047" s="399" customFormat="true" ht="15" hidden="false" customHeight="true" outlineLevel="0" collapsed="false">
      <c r="A20047" s="444" t="s">
        <v>25417</v>
      </c>
      <c r="B20047" s="445" t="s">
        <v>25418</v>
      </c>
      <c r="C20047" s="446" t="s">
        <v>267</v>
      </c>
      <c r="D20047" s="447" t="n">
        <v>242.78</v>
      </c>
    </row>
    <row r="20048" s="399" customFormat="true" ht="15" hidden="false" customHeight="true" outlineLevel="0" collapsed="false">
      <c r="A20048" s="444" t="s">
        <v>25419</v>
      </c>
      <c r="B20048" s="445" t="s">
        <v>25420</v>
      </c>
      <c r="C20048" s="446" t="s">
        <v>267</v>
      </c>
      <c r="D20048" s="447" t="n">
        <v>1098.05</v>
      </c>
    </row>
    <row r="20049" s="399" customFormat="true" ht="15" hidden="false" customHeight="true" outlineLevel="0" collapsed="false">
      <c r="A20049" s="444" t="s">
        <v>25421</v>
      </c>
      <c r="B20049" s="445" t="s">
        <v>25422</v>
      </c>
      <c r="C20049" s="446" t="s">
        <v>267</v>
      </c>
      <c r="D20049" s="447" t="n">
        <v>2888.14</v>
      </c>
    </row>
    <row r="20050" s="399" customFormat="true" ht="15" hidden="false" customHeight="true" outlineLevel="0" collapsed="false">
      <c r="A20050" s="444" t="s">
        <v>25423</v>
      </c>
      <c r="B20050" s="445" t="s">
        <v>25424</v>
      </c>
      <c r="C20050" s="446" t="s">
        <v>267</v>
      </c>
      <c r="D20050" s="447" t="n">
        <v>1555.55</v>
      </c>
    </row>
    <row r="20051" s="399" customFormat="true" ht="15" hidden="false" customHeight="true" outlineLevel="0" collapsed="false">
      <c r="A20051" s="444" t="s">
        <v>25425</v>
      </c>
      <c r="B20051" s="445" t="s">
        <v>25426</v>
      </c>
      <c r="C20051" s="446" t="s">
        <v>267</v>
      </c>
      <c r="D20051" s="447" t="n">
        <v>365.34</v>
      </c>
    </row>
    <row r="20052" s="399" customFormat="true" ht="15" hidden="false" customHeight="true" outlineLevel="0" collapsed="false">
      <c r="A20052" s="444" t="s">
        <v>25427</v>
      </c>
      <c r="B20052" s="445" t="s">
        <v>25428</v>
      </c>
      <c r="C20052" s="446" t="s">
        <v>267</v>
      </c>
      <c r="D20052" s="447" t="n">
        <v>402.37</v>
      </c>
    </row>
    <row r="20053" s="399" customFormat="true" ht="15" hidden="false" customHeight="true" outlineLevel="0" collapsed="false">
      <c r="A20053" s="444" t="s">
        <v>25429</v>
      </c>
      <c r="B20053" s="445" t="s">
        <v>25430</v>
      </c>
      <c r="C20053" s="446" t="s">
        <v>267</v>
      </c>
      <c r="D20053" s="447" t="n">
        <v>484.35</v>
      </c>
    </row>
    <row r="20054" s="399" customFormat="true" ht="15" hidden="false" customHeight="true" outlineLevel="0" collapsed="false">
      <c r="A20054" s="444" t="s">
        <v>25431</v>
      </c>
      <c r="B20054" s="445" t="s">
        <v>25432</v>
      </c>
      <c r="C20054" s="446" t="s">
        <v>267</v>
      </c>
      <c r="D20054" s="447" t="n">
        <v>174.36</v>
      </c>
    </row>
    <row r="20055" s="399" customFormat="true" ht="15" hidden="false" customHeight="true" outlineLevel="0" collapsed="false">
      <c r="A20055" s="444" t="s">
        <v>25433</v>
      </c>
      <c r="B20055" s="445" t="s">
        <v>25434</v>
      </c>
      <c r="C20055" s="446" t="s">
        <v>267</v>
      </c>
      <c r="D20055" s="447" t="n">
        <v>314.13</v>
      </c>
    </row>
    <row r="20056" s="399" customFormat="true" ht="15" hidden="false" customHeight="true" outlineLevel="0" collapsed="false">
      <c r="A20056" s="444" t="s">
        <v>25435</v>
      </c>
      <c r="B20056" s="445" t="s">
        <v>25436</v>
      </c>
      <c r="C20056" s="446" t="s">
        <v>267</v>
      </c>
      <c r="D20056" s="447" t="n">
        <v>362.33</v>
      </c>
    </row>
    <row r="20057" s="399" customFormat="true" ht="15" hidden="false" customHeight="true" outlineLevel="0" collapsed="false">
      <c r="A20057" s="444" t="s">
        <v>25437</v>
      </c>
      <c r="B20057" s="445" t="s">
        <v>25438</v>
      </c>
      <c r="C20057" s="446" t="s">
        <v>267</v>
      </c>
      <c r="D20057" s="447" t="n">
        <v>668.87</v>
      </c>
    </row>
    <row r="20058" s="399" customFormat="true" ht="15" hidden="false" customHeight="true" outlineLevel="0" collapsed="false">
      <c r="A20058" s="444" t="s">
        <v>25439</v>
      </c>
      <c r="B20058" s="445" t="s">
        <v>25440</v>
      </c>
      <c r="C20058" s="446" t="s">
        <v>274</v>
      </c>
      <c r="D20058" s="447" t="n">
        <v>420.99</v>
      </c>
    </row>
    <row r="20059" s="399" customFormat="true" ht="15" hidden="false" customHeight="true" outlineLevel="0" collapsed="false">
      <c r="A20059" s="444" t="s">
        <v>25441</v>
      </c>
      <c r="B20059" s="445" t="s">
        <v>25442</v>
      </c>
      <c r="C20059" s="446" t="s">
        <v>274</v>
      </c>
      <c r="D20059" s="447" t="n">
        <v>667.92</v>
      </c>
    </row>
    <row r="20060" s="399" customFormat="true" ht="15" hidden="false" customHeight="true" outlineLevel="0" collapsed="false">
      <c r="A20060" s="444" t="s">
        <v>25443</v>
      </c>
      <c r="B20060" s="445" t="s">
        <v>25444</v>
      </c>
      <c r="C20060" s="446" t="s">
        <v>274</v>
      </c>
      <c r="D20060" s="447" t="n">
        <v>773.87</v>
      </c>
    </row>
    <row r="20061" s="399" customFormat="true" ht="15" hidden="false" customHeight="true" outlineLevel="0" collapsed="false">
      <c r="A20061" s="444" t="s">
        <v>25445</v>
      </c>
      <c r="B20061" s="445" t="s">
        <v>25446</v>
      </c>
      <c r="C20061" s="446" t="s">
        <v>267</v>
      </c>
      <c r="D20061" s="447" t="n">
        <v>179.96</v>
      </c>
    </row>
    <row r="20062" s="399" customFormat="true" ht="15" hidden="false" customHeight="true" outlineLevel="0" collapsed="false">
      <c r="A20062" s="444" t="s">
        <v>25447</v>
      </c>
      <c r="B20062" s="445" t="s">
        <v>25448</v>
      </c>
      <c r="C20062" s="446" t="s">
        <v>267</v>
      </c>
      <c r="D20062" s="447" t="n">
        <v>317.02</v>
      </c>
    </row>
    <row r="20063" s="399" customFormat="true" ht="15" hidden="false" customHeight="true" outlineLevel="0" collapsed="false">
      <c r="A20063" s="444" t="s">
        <v>25449</v>
      </c>
      <c r="B20063" s="445" t="s">
        <v>25450</v>
      </c>
      <c r="C20063" s="446" t="s">
        <v>267</v>
      </c>
      <c r="D20063" s="447" t="n">
        <v>343.55</v>
      </c>
    </row>
    <row r="20064" s="399" customFormat="true" ht="15" hidden="false" customHeight="true" outlineLevel="0" collapsed="false">
      <c r="A20064" s="444" t="s">
        <v>25451</v>
      </c>
      <c r="B20064" s="445" t="s">
        <v>25452</v>
      </c>
      <c r="C20064" s="446" t="s">
        <v>274</v>
      </c>
      <c r="D20064" s="447" t="n">
        <v>514.91</v>
      </c>
    </row>
    <row r="20065" s="399" customFormat="true" ht="15" hidden="false" customHeight="true" outlineLevel="0" collapsed="false">
      <c r="A20065" s="444" t="s">
        <v>25453</v>
      </c>
      <c r="B20065" s="445" t="s">
        <v>25454</v>
      </c>
      <c r="C20065" s="446" t="s">
        <v>274</v>
      </c>
      <c r="D20065" s="447" t="n">
        <v>600.65</v>
      </c>
    </row>
    <row r="20066" s="399" customFormat="true" ht="15" hidden="false" customHeight="true" outlineLevel="0" collapsed="false">
      <c r="A20066" s="444" t="s">
        <v>25455</v>
      </c>
      <c r="B20066" s="445" t="s">
        <v>25456</v>
      </c>
      <c r="C20066" s="446" t="s">
        <v>274</v>
      </c>
      <c r="D20066" s="447" t="n">
        <v>753.52</v>
      </c>
    </row>
    <row r="20067" s="399" customFormat="true" ht="15" hidden="false" customHeight="true" outlineLevel="0" collapsed="false">
      <c r="A20067" s="444" t="s">
        <v>25457</v>
      </c>
      <c r="B20067" s="445" t="s">
        <v>25458</v>
      </c>
      <c r="C20067" s="446" t="s">
        <v>274</v>
      </c>
      <c r="D20067" s="447" t="n">
        <v>1162.98</v>
      </c>
    </row>
    <row r="20068" s="399" customFormat="true" ht="15" hidden="false" customHeight="true" outlineLevel="0" collapsed="false">
      <c r="A20068" s="444" t="s">
        <v>25459</v>
      </c>
      <c r="B20068" s="445" t="s">
        <v>25460</v>
      </c>
      <c r="C20068" s="446" t="s">
        <v>274</v>
      </c>
      <c r="D20068" s="447" t="n">
        <v>657.4</v>
      </c>
    </row>
    <row r="20069" s="399" customFormat="true" ht="15" hidden="false" customHeight="true" outlineLevel="0" collapsed="false">
      <c r="A20069" s="444" t="s">
        <v>25461</v>
      </c>
      <c r="B20069" s="445" t="s">
        <v>25462</v>
      </c>
      <c r="C20069" s="446" t="s">
        <v>274</v>
      </c>
      <c r="D20069" s="447" t="n">
        <v>652.17</v>
      </c>
    </row>
    <row r="20070" s="399" customFormat="true" ht="15" hidden="false" customHeight="true" outlineLevel="0" collapsed="false">
      <c r="A20070" s="444" t="s">
        <v>25463</v>
      </c>
      <c r="B20070" s="445" t="s">
        <v>25464</v>
      </c>
      <c r="C20070" s="446" t="s">
        <v>274</v>
      </c>
      <c r="D20070" s="447" t="n">
        <v>1085.45</v>
      </c>
    </row>
    <row r="20071" s="399" customFormat="true" ht="15" hidden="false" customHeight="true" outlineLevel="0" collapsed="false">
      <c r="A20071" s="444" t="s">
        <v>25465</v>
      </c>
      <c r="B20071" s="445" t="s">
        <v>25466</v>
      </c>
      <c r="C20071" s="446" t="s">
        <v>274</v>
      </c>
      <c r="D20071" s="447" t="n">
        <v>1172.36</v>
      </c>
    </row>
    <row r="20072" s="399" customFormat="true" ht="15" hidden="false" customHeight="true" outlineLevel="0" collapsed="false">
      <c r="A20072" s="444" t="s">
        <v>25467</v>
      </c>
      <c r="B20072" s="445" t="s">
        <v>25468</v>
      </c>
      <c r="C20072" s="446" t="s">
        <v>267</v>
      </c>
      <c r="D20072" s="447" t="n">
        <v>143.05</v>
      </c>
    </row>
    <row r="20073" s="399" customFormat="true" ht="15" hidden="false" customHeight="true" outlineLevel="0" collapsed="false">
      <c r="A20073" s="444" t="s">
        <v>25469</v>
      </c>
      <c r="B20073" s="445" t="s">
        <v>25470</v>
      </c>
      <c r="C20073" s="446" t="s">
        <v>267</v>
      </c>
      <c r="D20073" s="447" t="n">
        <v>237.1</v>
      </c>
    </row>
    <row r="20074" s="399" customFormat="true" ht="15" hidden="false" customHeight="true" outlineLevel="0" collapsed="false">
      <c r="A20074" s="444" t="s">
        <v>25471</v>
      </c>
      <c r="B20074" s="445" t="s">
        <v>25472</v>
      </c>
      <c r="C20074" s="446" t="s">
        <v>267</v>
      </c>
      <c r="D20074" s="447" t="n">
        <v>452.23</v>
      </c>
    </row>
    <row r="20075" s="399" customFormat="true" ht="15" hidden="false" customHeight="true" outlineLevel="0" collapsed="false">
      <c r="A20075" s="444" t="s">
        <v>25473</v>
      </c>
      <c r="B20075" s="445" t="s">
        <v>25474</v>
      </c>
      <c r="C20075" s="446" t="s">
        <v>267</v>
      </c>
      <c r="D20075" s="447" t="n">
        <v>621.18</v>
      </c>
    </row>
    <row r="20076" s="399" customFormat="true" ht="15" hidden="false" customHeight="true" outlineLevel="0" collapsed="false">
      <c r="A20076" s="444" t="s">
        <v>25475</v>
      </c>
      <c r="B20076" s="445" t="s">
        <v>25476</v>
      </c>
      <c r="C20076" s="446" t="s">
        <v>274</v>
      </c>
      <c r="D20076" s="447" t="n">
        <v>705.02</v>
      </c>
    </row>
    <row r="20077" s="399" customFormat="true" ht="15" hidden="false" customHeight="true" outlineLevel="0" collapsed="false">
      <c r="A20077" s="444" t="s">
        <v>25477</v>
      </c>
      <c r="B20077" s="445" t="s">
        <v>25478</v>
      </c>
      <c r="C20077" s="446" t="s">
        <v>267</v>
      </c>
      <c r="D20077" s="447" t="n">
        <v>245.03</v>
      </c>
    </row>
    <row r="20078" s="399" customFormat="true" ht="15" hidden="false" customHeight="true" outlineLevel="0" collapsed="false">
      <c r="A20078" s="444" t="s">
        <v>25479</v>
      </c>
      <c r="B20078" s="445" t="s">
        <v>25480</v>
      </c>
      <c r="C20078" s="446" t="s">
        <v>267</v>
      </c>
      <c r="D20078" s="447" t="n">
        <v>578.45</v>
      </c>
    </row>
    <row r="20079" s="399" customFormat="true" ht="15" hidden="false" customHeight="true" outlineLevel="0" collapsed="false">
      <c r="A20079" s="444" t="s">
        <v>25481</v>
      </c>
      <c r="B20079" s="445" t="s">
        <v>25482</v>
      </c>
      <c r="C20079" s="446" t="s">
        <v>267</v>
      </c>
      <c r="D20079" s="447" t="n">
        <v>458.69</v>
      </c>
    </row>
    <row r="20080" s="399" customFormat="true" ht="15" hidden="false" customHeight="true" outlineLevel="0" collapsed="false">
      <c r="A20080" s="444" t="s">
        <v>25483</v>
      </c>
      <c r="B20080" s="445" t="s">
        <v>25484</v>
      </c>
      <c r="C20080" s="446" t="s">
        <v>267</v>
      </c>
      <c r="D20080" s="447" t="n">
        <v>562.44</v>
      </c>
    </row>
    <row r="20081" s="399" customFormat="true" ht="15" hidden="false" customHeight="true" outlineLevel="0" collapsed="false">
      <c r="A20081" s="444" t="s">
        <v>25485</v>
      </c>
      <c r="B20081" s="445" t="s">
        <v>25486</v>
      </c>
      <c r="C20081" s="446" t="s">
        <v>267</v>
      </c>
      <c r="D20081" s="447" t="n">
        <v>840.37</v>
      </c>
    </row>
    <row r="20082" s="399" customFormat="true" ht="15" hidden="false" customHeight="true" outlineLevel="0" collapsed="false">
      <c r="A20082" s="444" t="s">
        <v>25487</v>
      </c>
      <c r="B20082" s="445" t="s">
        <v>25488</v>
      </c>
      <c r="C20082" s="446" t="s">
        <v>274</v>
      </c>
      <c r="D20082" s="447" t="n">
        <v>569.45</v>
      </c>
    </row>
    <row r="20083" s="399" customFormat="true" ht="15" hidden="false" customHeight="true" outlineLevel="0" collapsed="false">
      <c r="A20083" s="444" t="s">
        <v>25489</v>
      </c>
      <c r="B20083" s="445" t="s">
        <v>25490</v>
      </c>
      <c r="C20083" s="446" t="s">
        <v>274</v>
      </c>
      <c r="D20083" s="447" t="n">
        <v>1037.61</v>
      </c>
    </row>
    <row r="20084" s="399" customFormat="true" ht="15" hidden="false" customHeight="true" outlineLevel="0" collapsed="false">
      <c r="A20084" s="444" t="s">
        <v>25491</v>
      </c>
      <c r="B20084" s="445" t="s">
        <v>25492</v>
      </c>
      <c r="C20084" s="446" t="s">
        <v>274</v>
      </c>
      <c r="D20084" s="447" t="n">
        <v>916.95</v>
      </c>
    </row>
    <row r="20085" s="399" customFormat="true" ht="15" hidden="false" customHeight="true" outlineLevel="0" collapsed="false">
      <c r="A20085" s="444" t="s">
        <v>25493</v>
      </c>
      <c r="B20085" s="445" t="s">
        <v>25494</v>
      </c>
      <c r="C20085" s="446" t="s">
        <v>274</v>
      </c>
      <c r="D20085" s="447" t="n">
        <v>502.63</v>
      </c>
    </row>
    <row r="20086" s="399" customFormat="true" ht="15" hidden="false" customHeight="true" outlineLevel="0" collapsed="false">
      <c r="A20086" s="444" t="s">
        <v>25495</v>
      </c>
      <c r="B20086" s="445" t="s">
        <v>25496</v>
      </c>
      <c r="C20086" s="446" t="s">
        <v>274</v>
      </c>
      <c r="D20086" s="447" t="n">
        <v>490.57</v>
      </c>
    </row>
    <row r="20087" s="399" customFormat="true" ht="15" hidden="false" customHeight="true" outlineLevel="0" collapsed="false">
      <c r="A20087" s="444" t="s">
        <v>25497</v>
      </c>
      <c r="B20087" s="445" t="s">
        <v>25498</v>
      </c>
      <c r="C20087" s="446" t="s">
        <v>274</v>
      </c>
      <c r="D20087" s="447" t="n">
        <v>862.11</v>
      </c>
    </row>
    <row r="20088" s="399" customFormat="true" ht="15" hidden="false" customHeight="true" outlineLevel="0" collapsed="false">
      <c r="A20088" s="444" t="s">
        <v>25499</v>
      </c>
      <c r="B20088" s="445" t="s">
        <v>25500</v>
      </c>
      <c r="C20088" s="446" t="s">
        <v>274</v>
      </c>
      <c r="D20088" s="447" t="n">
        <v>1345.64</v>
      </c>
    </row>
    <row r="20089" s="399" customFormat="true" ht="15" hidden="false" customHeight="true" outlineLevel="0" collapsed="false">
      <c r="A20089" s="444" t="s">
        <v>25501</v>
      </c>
      <c r="B20089" s="445" t="s">
        <v>25502</v>
      </c>
      <c r="C20089" s="446" t="s">
        <v>274</v>
      </c>
      <c r="D20089" s="447" t="n">
        <v>258.93</v>
      </c>
    </row>
    <row r="20090" s="399" customFormat="true" ht="15" hidden="false" customHeight="true" outlineLevel="0" collapsed="false">
      <c r="A20090" s="444" t="s">
        <v>25503</v>
      </c>
      <c r="B20090" s="445" t="s">
        <v>25504</v>
      </c>
      <c r="C20090" s="446" t="s">
        <v>274</v>
      </c>
      <c r="D20090" s="447" t="n">
        <v>340.04</v>
      </c>
    </row>
    <row r="20091" s="399" customFormat="true" ht="15" hidden="false" customHeight="true" outlineLevel="0" collapsed="false">
      <c r="A20091" s="444" t="s">
        <v>25505</v>
      </c>
      <c r="B20091" s="445" t="s">
        <v>25506</v>
      </c>
      <c r="C20091" s="446" t="s">
        <v>267</v>
      </c>
      <c r="D20091" s="447" t="n">
        <v>91.88</v>
      </c>
    </row>
    <row r="20092" s="399" customFormat="true" ht="15" hidden="false" customHeight="true" outlineLevel="0" collapsed="false">
      <c r="A20092" s="444" t="s">
        <v>25507</v>
      </c>
      <c r="B20092" s="445" t="s">
        <v>25508</v>
      </c>
      <c r="C20092" s="446" t="s">
        <v>267</v>
      </c>
      <c r="D20092" s="447" t="n">
        <v>144.22</v>
      </c>
    </row>
    <row r="20093" s="399" customFormat="true" ht="15" hidden="false" customHeight="true" outlineLevel="0" collapsed="false">
      <c r="A20093" s="444" t="s">
        <v>25509</v>
      </c>
      <c r="B20093" s="445" t="s">
        <v>25510</v>
      </c>
      <c r="C20093" s="446" t="s">
        <v>267</v>
      </c>
      <c r="D20093" s="447" t="n">
        <v>1044.76</v>
      </c>
    </row>
    <row r="20094" s="399" customFormat="true" ht="15" hidden="false" customHeight="true" outlineLevel="0" collapsed="false">
      <c r="A20094" s="444" t="s">
        <v>25511</v>
      </c>
      <c r="B20094" s="445" t="s">
        <v>25512</v>
      </c>
      <c r="C20094" s="446" t="s">
        <v>274</v>
      </c>
      <c r="D20094" s="447" t="n">
        <v>159.46</v>
      </c>
    </row>
    <row r="20095" s="399" customFormat="true" ht="15" hidden="false" customHeight="true" outlineLevel="0" collapsed="false">
      <c r="A20095" s="444" t="s">
        <v>25513</v>
      </c>
      <c r="B20095" s="445" t="s">
        <v>25514</v>
      </c>
      <c r="C20095" s="446" t="s">
        <v>274</v>
      </c>
      <c r="D20095" s="447" t="n">
        <v>203.55</v>
      </c>
    </row>
    <row r="20096" s="399" customFormat="true" ht="15" hidden="false" customHeight="true" outlineLevel="0" collapsed="false">
      <c r="A20096" s="444" t="s">
        <v>25515</v>
      </c>
      <c r="B20096" s="445" t="s">
        <v>25516</v>
      </c>
      <c r="C20096" s="446" t="s">
        <v>274</v>
      </c>
      <c r="D20096" s="447" t="n">
        <v>594.22</v>
      </c>
    </row>
    <row r="20097" s="399" customFormat="true" ht="15" hidden="false" customHeight="true" outlineLevel="0" collapsed="false">
      <c r="A20097" s="444" t="s">
        <v>25517</v>
      </c>
      <c r="B20097" s="445" t="s">
        <v>25518</v>
      </c>
      <c r="C20097" s="446" t="s">
        <v>267</v>
      </c>
      <c r="D20097" s="447" t="n">
        <v>64.16</v>
      </c>
    </row>
    <row r="20098" s="399" customFormat="true" ht="15" hidden="false" customHeight="true" outlineLevel="0" collapsed="false">
      <c r="A20098" s="444" t="s">
        <v>25519</v>
      </c>
      <c r="B20098" s="445" t="s">
        <v>25520</v>
      </c>
      <c r="C20098" s="446" t="s">
        <v>267</v>
      </c>
      <c r="D20098" s="447" t="n">
        <v>73.61</v>
      </c>
    </row>
    <row r="20099" s="399" customFormat="true" ht="15" hidden="false" customHeight="true" outlineLevel="0" collapsed="false">
      <c r="A20099" s="444" t="s">
        <v>25521</v>
      </c>
      <c r="B20099" s="445" t="s">
        <v>25522</v>
      </c>
      <c r="C20099" s="446" t="s">
        <v>267</v>
      </c>
      <c r="D20099" s="447" t="n">
        <v>191.11</v>
      </c>
    </row>
    <row r="20100" s="399" customFormat="true" ht="15" hidden="false" customHeight="true" outlineLevel="0" collapsed="false">
      <c r="A20100" s="444" t="s">
        <v>25523</v>
      </c>
      <c r="B20100" s="445" t="s">
        <v>25524</v>
      </c>
      <c r="C20100" s="446" t="s">
        <v>11250</v>
      </c>
      <c r="D20100" s="447" t="n">
        <v>977.84</v>
      </c>
    </row>
    <row r="20101" s="399" customFormat="true" ht="15" hidden="false" customHeight="true" outlineLevel="0" collapsed="false">
      <c r="A20101" s="444" t="s">
        <v>25525</v>
      </c>
      <c r="B20101" s="445" t="s">
        <v>25526</v>
      </c>
      <c r="C20101" s="446" t="s">
        <v>11250</v>
      </c>
      <c r="D20101" s="447" t="n">
        <v>1043.03</v>
      </c>
    </row>
    <row r="20102" s="399" customFormat="true" ht="15" hidden="false" customHeight="true" outlineLevel="0" collapsed="false">
      <c r="A20102" s="444" t="s">
        <v>25527</v>
      </c>
      <c r="B20102" s="445" t="s">
        <v>25528</v>
      </c>
      <c r="C20102" s="446" t="s">
        <v>11250</v>
      </c>
      <c r="D20102" s="447" t="n">
        <v>1219.84</v>
      </c>
    </row>
    <row r="20103" s="399" customFormat="true" ht="15" hidden="false" customHeight="true" outlineLevel="0" collapsed="false">
      <c r="A20103" s="444" t="s">
        <v>25529</v>
      </c>
      <c r="B20103" s="445" t="s">
        <v>25530</v>
      </c>
      <c r="C20103" s="446" t="s">
        <v>11250</v>
      </c>
      <c r="D20103" s="447" t="n">
        <v>1855.89</v>
      </c>
    </row>
    <row r="20104" s="399" customFormat="true" ht="15" hidden="false" customHeight="true" outlineLevel="0" collapsed="false">
      <c r="A20104" s="444" t="s">
        <v>25531</v>
      </c>
      <c r="B20104" s="445" t="s">
        <v>25532</v>
      </c>
      <c r="C20104" s="446" t="s">
        <v>267</v>
      </c>
      <c r="D20104" s="447" t="n">
        <v>87.07</v>
      </c>
    </row>
    <row r="20105" s="399" customFormat="true" ht="15" hidden="false" customHeight="true" outlineLevel="0" collapsed="false">
      <c r="A20105" s="444" t="s">
        <v>25533</v>
      </c>
      <c r="B20105" s="445" t="s">
        <v>25534</v>
      </c>
      <c r="C20105" s="446" t="s">
        <v>267</v>
      </c>
      <c r="D20105" s="447" t="n">
        <v>126.56</v>
      </c>
    </row>
    <row r="20106" s="399" customFormat="true" ht="15" hidden="false" customHeight="true" outlineLevel="0" collapsed="false">
      <c r="A20106" s="444" t="s">
        <v>25535</v>
      </c>
      <c r="B20106" s="445" t="s">
        <v>25536</v>
      </c>
      <c r="C20106" s="446" t="s">
        <v>267</v>
      </c>
      <c r="D20106" s="447" t="n">
        <v>129.69</v>
      </c>
    </row>
    <row r="20107" s="399" customFormat="true" ht="15" hidden="false" customHeight="true" outlineLevel="0" collapsed="false">
      <c r="A20107" s="444" t="s">
        <v>25537</v>
      </c>
      <c r="B20107" s="445" t="s">
        <v>25538</v>
      </c>
      <c r="C20107" s="446" t="s">
        <v>267</v>
      </c>
      <c r="D20107" s="447" t="n">
        <v>241.71</v>
      </c>
    </row>
    <row r="20108" s="399" customFormat="true" ht="15" hidden="false" customHeight="true" outlineLevel="0" collapsed="false">
      <c r="A20108" s="444" t="s">
        <v>25539</v>
      </c>
      <c r="B20108" s="445" t="s">
        <v>25540</v>
      </c>
      <c r="C20108" s="446" t="s">
        <v>267</v>
      </c>
      <c r="D20108" s="447" t="n">
        <v>117.24</v>
      </c>
    </row>
    <row r="20109" s="399" customFormat="true" ht="15" hidden="false" customHeight="true" outlineLevel="0" collapsed="false">
      <c r="A20109" s="444" t="s">
        <v>25541</v>
      </c>
      <c r="B20109" s="445" t="s">
        <v>25542</v>
      </c>
      <c r="C20109" s="446" t="s">
        <v>267</v>
      </c>
      <c r="D20109" s="447" t="n">
        <v>163.99</v>
      </c>
    </row>
    <row r="20110" s="399" customFormat="true" ht="15" hidden="false" customHeight="true" outlineLevel="0" collapsed="false">
      <c r="A20110" s="444" t="s">
        <v>25543</v>
      </c>
      <c r="B20110" s="445" t="s">
        <v>25544</v>
      </c>
      <c r="C20110" s="446" t="s">
        <v>267</v>
      </c>
      <c r="D20110" s="447" t="n">
        <v>214.95</v>
      </c>
    </row>
    <row r="20111" s="399" customFormat="true" ht="15" hidden="false" customHeight="true" outlineLevel="0" collapsed="false">
      <c r="A20111" s="444" t="s">
        <v>25545</v>
      </c>
      <c r="B20111" s="445" t="s">
        <v>25546</v>
      </c>
      <c r="C20111" s="446" t="s">
        <v>267</v>
      </c>
      <c r="D20111" s="447" t="n">
        <v>348.26</v>
      </c>
    </row>
    <row r="20112" s="399" customFormat="true" ht="15" hidden="false" customHeight="true" outlineLevel="0" collapsed="false">
      <c r="A20112" s="444" t="s">
        <v>25547</v>
      </c>
      <c r="B20112" s="445" t="s">
        <v>25548</v>
      </c>
      <c r="C20112" s="446" t="s">
        <v>267</v>
      </c>
      <c r="D20112" s="447" t="n">
        <v>79.38</v>
      </c>
    </row>
    <row r="20113" s="399" customFormat="true" ht="15" hidden="false" customHeight="true" outlineLevel="0" collapsed="false">
      <c r="A20113" s="444" t="s">
        <v>25549</v>
      </c>
      <c r="B20113" s="445" t="s">
        <v>25550</v>
      </c>
      <c r="C20113" s="446" t="s">
        <v>267</v>
      </c>
      <c r="D20113" s="447" t="n">
        <v>86.58</v>
      </c>
    </row>
    <row r="20114" s="399" customFormat="true" ht="15" hidden="false" customHeight="true" outlineLevel="0" collapsed="false">
      <c r="A20114" s="444" t="s">
        <v>25551</v>
      </c>
      <c r="B20114" s="445" t="s">
        <v>25552</v>
      </c>
      <c r="C20114" s="446" t="s">
        <v>267</v>
      </c>
      <c r="D20114" s="447" t="n">
        <v>113.79</v>
      </c>
    </row>
    <row r="20115" s="399" customFormat="true" ht="15" hidden="false" customHeight="true" outlineLevel="0" collapsed="false">
      <c r="A20115" s="444" t="s">
        <v>25553</v>
      </c>
      <c r="B20115" s="445" t="s">
        <v>25554</v>
      </c>
      <c r="C20115" s="446" t="s">
        <v>267</v>
      </c>
      <c r="D20115" s="447" t="n">
        <v>164.66</v>
      </c>
    </row>
    <row r="20116" s="399" customFormat="true" ht="15" hidden="false" customHeight="true" outlineLevel="0" collapsed="false">
      <c r="A20116" s="444" t="s">
        <v>25555</v>
      </c>
      <c r="B20116" s="445" t="s">
        <v>25556</v>
      </c>
      <c r="C20116" s="446" t="s">
        <v>267</v>
      </c>
      <c r="D20116" s="447" t="n">
        <v>65.73</v>
      </c>
    </row>
    <row r="20117" s="399" customFormat="true" ht="15" hidden="false" customHeight="true" outlineLevel="0" collapsed="false">
      <c r="A20117" s="444" t="s">
        <v>25557</v>
      </c>
      <c r="B20117" s="445" t="s">
        <v>25558</v>
      </c>
      <c r="C20117" s="446" t="s">
        <v>267</v>
      </c>
      <c r="D20117" s="447" t="n">
        <v>86.89</v>
      </c>
    </row>
    <row r="20118" s="399" customFormat="true" ht="15" hidden="false" customHeight="true" outlineLevel="0" collapsed="false">
      <c r="A20118" s="444" t="s">
        <v>25559</v>
      </c>
      <c r="B20118" s="445" t="s">
        <v>25560</v>
      </c>
      <c r="C20118" s="446" t="s">
        <v>267</v>
      </c>
      <c r="D20118" s="447" t="n">
        <v>142</v>
      </c>
    </row>
    <row r="20119" s="399" customFormat="true" ht="15" hidden="false" customHeight="true" outlineLevel="0" collapsed="false">
      <c r="A20119" s="444" t="s">
        <v>25561</v>
      </c>
      <c r="B20119" s="445" t="s">
        <v>25562</v>
      </c>
      <c r="C20119" s="446" t="s">
        <v>267</v>
      </c>
      <c r="D20119" s="447" t="n">
        <v>167.91</v>
      </c>
    </row>
    <row r="20120" s="399" customFormat="true" ht="15" hidden="false" customHeight="true" outlineLevel="0" collapsed="false">
      <c r="A20120" s="444" t="s">
        <v>25563</v>
      </c>
      <c r="B20120" s="445" t="s">
        <v>25564</v>
      </c>
      <c r="C20120" s="446" t="s">
        <v>267</v>
      </c>
      <c r="D20120" s="447" t="n">
        <v>191.3</v>
      </c>
    </row>
    <row r="20121" s="399" customFormat="true" ht="15" hidden="false" customHeight="true" outlineLevel="0" collapsed="false">
      <c r="A20121" s="444" t="s">
        <v>25565</v>
      </c>
      <c r="B20121" s="445" t="s">
        <v>25566</v>
      </c>
      <c r="C20121" s="446" t="s">
        <v>267</v>
      </c>
      <c r="D20121" s="447" t="n">
        <v>199.74</v>
      </c>
    </row>
    <row r="20122" s="399" customFormat="true" ht="15" hidden="false" customHeight="true" outlineLevel="0" collapsed="false">
      <c r="A20122" s="444" t="s">
        <v>25567</v>
      </c>
      <c r="B20122" s="445" t="s">
        <v>25568</v>
      </c>
      <c r="C20122" s="446" t="s">
        <v>267</v>
      </c>
      <c r="D20122" s="447" t="n">
        <v>236.7</v>
      </c>
    </row>
    <row r="20123" s="399" customFormat="true" ht="15" hidden="false" customHeight="true" outlineLevel="0" collapsed="false">
      <c r="A20123" s="444" t="s">
        <v>25569</v>
      </c>
      <c r="B20123" s="445" t="s">
        <v>25570</v>
      </c>
      <c r="C20123" s="446" t="s">
        <v>267</v>
      </c>
      <c r="D20123" s="447" t="n">
        <v>250.94</v>
      </c>
    </row>
    <row r="20124" s="399" customFormat="true" ht="15" hidden="false" customHeight="true" outlineLevel="0" collapsed="false">
      <c r="A20124" s="444" t="s">
        <v>25571</v>
      </c>
      <c r="B20124" s="445" t="s">
        <v>25572</v>
      </c>
      <c r="C20124" s="446" t="s">
        <v>267</v>
      </c>
      <c r="D20124" s="447" t="n">
        <v>341.28</v>
      </c>
    </row>
    <row r="20125" s="399" customFormat="true" ht="15" hidden="false" customHeight="true" outlineLevel="0" collapsed="false">
      <c r="A20125" s="444" t="s">
        <v>25573</v>
      </c>
      <c r="B20125" s="445" t="s">
        <v>25574</v>
      </c>
      <c r="C20125" s="446" t="s">
        <v>267</v>
      </c>
      <c r="D20125" s="447" t="n">
        <v>296.78</v>
      </c>
    </row>
    <row r="20126" s="399" customFormat="true" ht="15" hidden="false" customHeight="true" outlineLevel="0" collapsed="false">
      <c r="A20126" s="444" t="s">
        <v>25575</v>
      </c>
      <c r="B20126" s="445" t="s">
        <v>25576</v>
      </c>
      <c r="C20126" s="446" t="s">
        <v>267</v>
      </c>
      <c r="D20126" s="447" t="n">
        <v>142.61</v>
      </c>
    </row>
    <row r="20127" s="399" customFormat="true" ht="15" hidden="false" customHeight="true" outlineLevel="0" collapsed="false">
      <c r="A20127" s="444" t="s">
        <v>25577</v>
      </c>
      <c r="B20127" s="445" t="s">
        <v>25578</v>
      </c>
      <c r="C20127" s="446" t="s">
        <v>267</v>
      </c>
      <c r="D20127" s="447" t="n">
        <v>174.58</v>
      </c>
    </row>
    <row r="20128" s="399" customFormat="true" ht="15" hidden="false" customHeight="true" outlineLevel="0" collapsed="false">
      <c r="A20128" s="444" t="s">
        <v>25579</v>
      </c>
      <c r="B20128" s="445" t="s">
        <v>25580</v>
      </c>
      <c r="C20128" s="446" t="s">
        <v>267</v>
      </c>
      <c r="D20128" s="447" t="n">
        <v>211.58</v>
      </c>
    </row>
    <row r="20129" s="399" customFormat="true" ht="15" hidden="false" customHeight="true" outlineLevel="0" collapsed="false">
      <c r="A20129" s="444" t="s">
        <v>25581</v>
      </c>
      <c r="B20129" s="445" t="s">
        <v>25582</v>
      </c>
      <c r="C20129" s="446" t="s">
        <v>267</v>
      </c>
      <c r="D20129" s="447" t="n">
        <v>216.28</v>
      </c>
    </row>
    <row r="20130" s="399" customFormat="true" ht="15" hidden="false" customHeight="true" outlineLevel="0" collapsed="false">
      <c r="A20130" s="444" t="s">
        <v>25583</v>
      </c>
      <c r="B20130" s="445" t="s">
        <v>25584</v>
      </c>
      <c r="C20130" s="446" t="s">
        <v>267</v>
      </c>
      <c r="D20130" s="447" t="n">
        <v>221.78</v>
      </c>
    </row>
    <row r="20131" s="399" customFormat="true" ht="15" hidden="false" customHeight="true" outlineLevel="0" collapsed="false">
      <c r="A20131" s="444" t="s">
        <v>25585</v>
      </c>
      <c r="B20131" s="445" t="s">
        <v>25586</v>
      </c>
      <c r="C20131" s="446" t="s">
        <v>267</v>
      </c>
      <c r="D20131" s="447" t="n">
        <v>285.32</v>
      </c>
    </row>
    <row r="20132" s="399" customFormat="true" ht="15" hidden="false" customHeight="true" outlineLevel="0" collapsed="false">
      <c r="A20132" s="444" t="s">
        <v>25587</v>
      </c>
      <c r="B20132" s="445" t="s">
        <v>25588</v>
      </c>
      <c r="C20132" s="446" t="s">
        <v>267</v>
      </c>
      <c r="D20132" s="447" t="n">
        <v>55.53</v>
      </c>
    </row>
    <row r="20133" s="399" customFormat="true" ht="15" hidden="false" customHeight="true" outlineLevel="0" collapsed="false">
      <c r="A20133" s="444" t="s">
        <v>25589</v>
      </c>
      <c r="B20133" s="445" t="s">
        <v>25590</v>
      </c>
      <c r="C20133" s="446" t="s">
        <v>267</v>
      </c>
      <c r="D20133" s="447" t="n">
        <v>63.67</v>
      </c>
    </row>
    <row r="20134" s="399" customFormat="true" ht="15" hidden="false" customHeight="true" outlineLevel="0" collapsed="false">
      <c r="A20134" s="444" t="s">
        <v>25591</v>
      </c>
      <c r="B20134" s="445" t="s">
        <v>25592</v>
      </c>
      <c r="C20134" s="446" t="s">
        <v>267</v>
      </c>
      <c r="D20134" s="447" t="n">
        <v>146.89</v>
      </c>
    </row>
    <row r="20135" s="399" customFormat="true" ht="15" hidden="false" customHeight="true" outlineLevel="0" collapsed="false">
      <c r="A20135" s="444" t="s">
        <v>25593</v>
      </c>
      <c r="B20135" s="445" t="s">
        <v>25594</v>
      </c>
      <c r="C20135" s="446" t="s">
        <v>267</v>
      </c>
      <c r="D20135" s="447" t="n">
        <v>192.34</v>
      </c>
    </row>
    <row r="20136" s="399" customFormat="true" ht="15" hidden="false" customHeight="true" outlineLevel="0" collapsed="false">
      <c r="A20136" s="444" t="s">
        <v>25595</v>
      </c>
      <c r="B20136" s="445" t="s">
        <v>25596</v>
      </c>
      <c r="C20136" s="446" t="s">
        <v>267</v>
      </c>
      <c r="D20136" s="447" t="n">
        <v>244.34</v>
      </c>
    </row>
    <row r="20137" s="399" customFormat="true" ht="15" hidden="false" customHeight="true" outlineLevel="0" collapsed="false">
      <c r="A20137" s="444" t="s">
        <v>25597</v>
      </c>
      <c r="B20137" s="445" t="s">
        <v>25598</v>
      </c>
      <c r="C20137" s="446" t="s">
        <v>267</v>
      </c>
      <c r="D20137" s="447" t="n">
        <v>138.89</v>
      </c>
    </row>
    <row r="20138" s="399" customFormat="true" ht="15" hidden="false" customHeight="true" outlineLevel="0" collapsed="false">
      <c r="A20138" s="444" t="s">
        <v>25599</v>
      </c>
      <c r="B20138" s="445" t="s">
        <v>25600</v>
      </c>
      <c r="C20138" s="446" t="s">
        <v>267</v>
      </c>
      <c r="D20138" s="447" t="n">
        <v>215.32</v>
      </c>
    </row>
    <row r="20139" s="399" customFormat="true" ht="15" hidden="false" customHeight="true" outlineLevel="0" collapsed="false">
      <c r="A20139" s="444" t="s">
        <v>25601</v>
      </c>
      <c r="B20139" s="445" t="s">
        <v>25602</v>
      </c>
      <c r="C20139" s="446" t="s">
        <v>267</v>
      </c>
      <c r="D20139" s="447" t="n">
        <v>287.83</v>
      </c>
    </row>
    <row r="20140" s="399" customFormat="true" ht="15" hidden="false" customHeight="true" outlineLevel="0" collapsed="false">
      <c r="A20140" s="444" t="s">
        <v>25603</v>
      </c>
      <c r="B20140" s="445" t="s">
        <v>25604</v>
      </c>
      <c r="C20140" s="446" t="s">
        <v>267</v>
      </c>
      <c r="D20140" s="447" t="n">
        <v>340.27</v>
      </c>
    </row>
    <row r="20141" s="399" customFormat="true" ht="15" hidden="false" customHeight="true" outlineLevel="0" collapsed="false">
      <c r="A20141" s="444" t="s">
        <v>25605</v>
      </c>
      <c r="B20141" s="445" t="s">
        <v>25606</v>
      </c>
      <c r="C20141" s="446" t="s">
        <v>267</v>
      </c>
      <c r="D20141" s="447" t="n">
        <v>950.42</v>
      </c>
    </row>
    <row r="20142" s="399" customFormat="true" ht="15" hidden="false" customHeight="true" outlineLevel="0" collapsed="false">
      <c r="A20142" s="444" t="s">
        <v>25607</v>
      </c>
      <c r="B20142" s="445" t="s">
        <v>25608</v>
      </c>
      <c r="C20142" s="446" t="s">
        <v>267</v>
      </c>
      <c r="D20142" s="447" t="n">
        <v>281.02</v>
      </c>
    </row>
    <row r="20143" s="399" customFormat="true" ht="15" hidden="false" customHeight="true" outlineLevel="0" collapsed="false">
      <c r="A20143" s="444" t="s">
        <v>25609</v>
      </c>
      <c r="B20143" s="445" t="s">
        <v>25610</v>
      </c>
      <c r="C20143" s="446" t="s">
        <v>267</v>
      </c>
      <c r="D20143" s="447" t="n">
        <v>290.22</v>
      </c>
    </row>
    <row r="20144" s="399" customFormat="true" ht="15" hidden="false" customHeight="true" outlineLevel="0" collapsed="false">
      <c r="A20144" s="444" t="s">
        <v>25611</v>
      </c>
      <c r="B20144" s="445" t="s">
        <v>25612</v>
      </c>
      <c r="C20144" s="446" t="s">
        <v>267</v>
      </c>
      <c r="D20144" s="447" t="n">
        <v>1230.75</v>
      </c>
    </row>
    <row r="20145" s="399" customFormat="true" ht="15" hidden="false" customHeight="true" outlineLevel="0" collapsed="false">
      <c r="A20145" s="444" t="s">
        <v>25613</v>
      </c>
      <c r="B20145" s="445" t="s">
        <v>25614</v>
      </c>
      <c r="C20145" s="446" t="s">
        <v>11250</v>
      </c>
      <c r="D20145" s="447" t="n">
        <v>1078.85</v>
      </c>
    </row>
    <row r="20146" s="399" customFormat="true" ht="15" hidden="false" customHeight="true" outlineLevel="0" collapsed="false">
      <c r="A20146" s="444" t="s">
        <v>25615</v>
      </c>
      <c r="B20146" s="445" t="s">
        <v>25616</v>
      </c>
      <c r="C20146" s="446" t="s">
        <v>267</v>
      </c>
      <c r="D20146" s="447" t="n">
        <v>116.9</v>
      </c>
    </row>
    <row r="20147" s="399" customFormat="true" ht="15" hidden="false" customHeight="true" outlineLevel="0" collapsed="false">
      <c r="A20147" s="444" t="s">
        <v>25617</v>
      </c>
      <c r="B20147" s="445" t="s">
        <v>25618</v>
      </c>
      <c r="C20147" s="446" t="s">
        <v>267</v>
      </c>
      <c r="D20147" s="447" t="n">
        <v>664.91</v>
      </c>
    </row>
    <row r="20148" s="399" customFormat="true" ht="15" hidden="false" customHeight="true" outlineLevel="0" collapsed="false">
      <c r="A20148" s="444" t="s">
        <v>25619</v>
      </c>
      <c r="B20148" s="445" t="s">
        <v>25620</v>
      </c>
      <c r="C20148" s="446" t="s">
        <v>267</v>
      </c>
      <c r="D20148" s="447" t="n">
        <v>906.22</v>
      </c>
    </row>
    <row r="20149" s="399" customFormat="true" ht="15" hidden="false" customHeight="true" outlineLevel="0" collapsed="false">
      <c r="A20149" s="444" t="s">
        <v>25621</v>
      </c>
      <c r="B20149" s="445" t="s">
        <v>25622</v>
      </c>
      <c r="C20149" s="446" t="s">
        <v>267</v>
      </c>
      <c r="D20149" s="447" t="n">
        <v>251.08</v>
      </c>
    </row>
    <row r="20150" s="399" customFormat="true" ht="15" hidden="false" customHeight="true" outlineLevel="0" collapsed="false">
      <c r="A20150" s="444" t="s">
        <v>25623</v>
      </c>
      <c r="B20150" s="445" t="s">
        <v>25624</v>
      </c>
      <c r="C20150" s="446" t="s">
        <v>267</v>
      </c>
      <c r="D20150" s="447" t="n">
        <v>524.94</v>
      </c>
    </row>
    <row r="20151" s="399" customFormat="true" ht="15" hidden="false" customHeight="true" outlineLevel="0" collapsed="false">
      <c r="A20151" s="444" t="s">
        <v>25625</v>
      </c>
      <c r="B20151" s="445" t="s">
        <v>25626</v>
      </c>
      <c r="C20151" s="446" t="s">
        <v>267</v>
      </c>
      <c r="D20151" s="447" t="n">
        <v>553.69</v>
      </c>
    </row>
    <row r="20152" s="399" customFormat="true" ht="15" hidden="false" customHeight="true" outlineLevel="0" collapsed="false">
      <c r="A20152" s="444" t="s">
        <v>25627</v>
      </c>
      <c r="B20152" s="445" t="s">
        <v>25628</v>
      </c>
      <c r="C20152" s="446" t="s">
        <v>267</v>
      </c>
      <c r="D20152" s="447" t="n">
        <v>572.06</v>
      </c>
    </row>
    <row r="20153" s="399" customFormat="true" ht="15" hidden="false" customHeight="true" outlineLevel="0" collapsed="false">
      <c r="A20153" s="444" t="s">
        <v>25629</v>
      </c>
      <c r="B20153" s="445" t="s">
        <v>25630</v>
      </c>
      <c r="C20153" s="446" t="s">
        <v>274</v>
      </c>
      <c r="D20153" s="447" t="n">
        <v>322.41</v>
      </c>
    </row>
    <row r="20154" s="399" customFormat="true" ht="15" hidden="false" customHeight="true" outlineLevel="0" collapsed="false">
      <c r="A20154" s="444" t="s">
        <v>25631</v>
      </c>
      <c r="B20154" s="445" t="s">
        <v>25632</v>
      </c>
      <c r="C20154" s="446" t="s">
        <v>267</v>
      </c>
      <c r="D20154" s="447" t="n">
        <v>626.7</v>
      </c>
    </row>
    <row r="20155" s="399" customFormat="true" ht="15" hidden="false" customHeight="true" outlineLevel="0" collapsed="false">
      <c r="A20155" s="444" t="s">
        <v>25633</v>
      </c>
      <c r="B20155" s="445" t="s">
        <v>25634</v>
      </c>
      <c r="C20155" s="446" t="s">
        <v>267</v>
      </c>
      <c r="D20155" s="447" t="n">
        <v>136.69</v>
      </c>
    </row>
    <row r="20156" s="399" customFormat="true" ht="15" hidden="false" customHeight="true" outlineLevel="0" collapsed="false">
      <c r="A20156" s="444" t="s">
        <v>25635</v>
      </c>
      <c r="B20156" s="445" t="s">
        <v>25636</v>
      </c>
      <c r="C20156" s="446" t="s">
        <v>267</v>
      </c>
      <c r="D20156" s="447" t="n">
        <v>352.78</v>
      </c>
    </row>
    <row r="20157" s="399" customFormat="true" ht="15" hidden="false" customHeight="true" outlineLevel="0" collapsed="false">
      <c r="A20157" s="444" t="s">
        <v>25637</v>
      </c>
      <c r="B20157" s="445" t="s">
        <v>25638</v>
      </c>
      <c r="C20157" s="446" t="s">
        <v>267</v>
      </c>
      <c r="D20157" s="447" t="n">
        <v>605.05</v>
      </c>
    </row>
    <row r="20158" s="399" customFormat="true" ht="15" hidden="false" customHeight="true" outlineLevel="0" collapsed="false">
      <c r="A20158" s="444" t="s">
        <v>25639</v>
      </c>
      <c r="B20158" s="445" t="s">
        <v>25640</v>
      </c>
      <c r="C20158" s="446" t="s">
        <v>267</v>
      </c>
      <c r="D20158" s="447" t="n">
        <v>650.46</v>
      </c>
    </row>
    <row r="20159" s="399" customFormat="true" ht="15" hidden="false" customHeight="true" outlineLevel="0" collapsed="false">
      <c r="A20159" s="444" t="s">
        <v>25641</v>
      </c>
      <c r="B20159" s="445" t="s">
        <v>25642</v>
      </c>
      <c r="C20159" s="446" t="s">
        <v>267</v>
      </c>
      <c r="D20159" s="447" t="n">
        <v>827.99</v>
      </c>
    </row>
    <row r="20160" s="399" customFormat="true" ht="15" hidden="false" customHeight="true" outlineLevel="0" collapsed="false">
      <c r="A20160" s="444" t="s">
        <v>25643</v>
      </c>
      <c r="B20160" s="445" t="s">
        <v>25644</v>
      </c>
      <c r="C20160" s="446" t="s">
        <v>267</v>
      </c>
      <c r="D20160" s="447" t="n">
        <v>255.83</v>
      </c>
    </row>
    <row r="20161" s="399" customFormat="true" ht="15" hidden="false" customHeight="true" outlineLevel="0" collapsed="false">
      <c r="A20161" s="444" t="s">
        <v>25645</v>
      </c>
      <c r="B20161" s="445" t="s">
        <v>25646</v>
      </c>
      <c r="C20161" s="446" t="s">
        <v>267</v>
      </c>
      <c r="D20161" s="447" t="n">
        <v>580.38</v>
      </c>
    </row>
    <row r="20162" s="399" customFormat="true" ht="15" hidden="false" customHeight="true" outlineLevel="0" collapsed="false">
      <c r="A20162" s="444" t="s">
        <v>25647</v>
      </c>
      <c r="B20162" s="445" t="s">
        <v>25648</v>
      </c>
      <c r="C20162" s="446" t="s">
        <v>267</v>
      </c>
      <c r="D20162" s="447" t="n">
        <v>255.13</v>
      </c>
    </row>
    <row r="20163" s="399" customFormat="true" ht="15" hidden="false" customHeight="true" outlineLevel="0" collapsed="false">
      <c r="A20163" s="444" t="s">
        <v>25649</v>
      </c>
      <c r="B20163" s="445" t="s">
        <v>25650</v>
      </c>
      <c r="C20163" s="446" t="s">
        <v>267</v>
      </c>
      <c r="D20163" s="447" t="n">
        <v>1182.23</v>
      </c>
    </row>
    <row r="20164" s="399" customFormat="true" ht="15" hidden="false" customHeight="true" outlineLevel="0" collapsed="false">
      <c r="A20164" s="444" t="s">
        <v>25651</v>
      </c>
      <c r="B20164" s="445" t="s">
        <v>25652</v>
      </c>
      <c r="C20164" s="446" t="s">
        <v>267</v>
      </c>
      <c r="D20164" s="447" t="n">
        <v>3484.61</v>
      </c>
    </row>
    <row r="20165" s="399" customFormat="true" ht="15" hidden="false" customHeight="true" outlineLevel="0" collapsed="false">
      <c r="A20165" s="444" t="s">
        <v>25653</v>
      </c>
      <c r="B20165" s="445" t="s">
        <v>25654</v>
      </c>
      <c r="C20165" s="446" t="s">
        <v>267</v>
      </c>
      <c r="D20165" s="447" t="n">
        <v>1633.71</v>
      </c>
    </row>
    <row r="20166" s="399" customFormat="true" ht="15" hidden="false" customHeight="true" outlineLevel="0" collapsed="false">
      <c r="A20166" s="444" t="s">
        <v>25655</v>
      </c>
      <c r="B20166" s="445" t="s">
        <v>25656</v>
      </c>
      <c r="C20166" s="446" t="s">
        <v>267</v>
      </c>
      <c r="D20166" s="447" t="n">
        <v>3405.75</v>
      </c>
    </row>
    <row r="20167" s="399" customFormat="true" ht="15" hidden="false" customHeight="true" outlineLevel="0" collapsed="false">
      <c r="A20167" s="444" t="s">
        <v>25657</v>
      </c>
      <c r="B20167" s="445" t="s">
        <v>25658</v>
      </c>
      <c r="C20167" s="446" t="s">
        <v>267</v>
      </c>
      <c r="D20167" s="447" t="n">
        <v>344.02</v>
      </c>
    </row>
    <row r="20168" s="399" customFormat="true" ht="15" hidden="false" customHeight="true" outlineLevel="0" collapsed="false">
      <c r="A20168" s="444" t="s">
        <v>25659</v>
      </c>
      <c r="B20168" s="445" t="s">
        <v>25660</v>
      </c>
      <c r="C20168" s="446" t="s">
        <v>267</v>
      </c>
      <c r="D20168" s="447" t="n">
        <v>591.01</v>
      </c>
    </row>
    <row r="20169" s="399" customFormat="true" ht="15" hidden="false" customHeight="true" outlineLevel="0" collapsed="false">
      <c r="A20169" s="444" t="s">
        <v>25661</v>
      </c>
      <c r="B20169" s="445" t="s">
        <v>25662</v>
      </c>
      <c r="C20169" s="446" t="s">
        <v>267</v>
      </c>
      <c r="D20169" s="447" t="n">
        <v>706.31</v>
      </c>
    </row>
    <row r="20170" s="399" customFormat="true" ht="15" hidden="false" customHeight="true" outlineLevel="0" collapsed="false">
      <c r="A20170" s="444" t="s">
        <v>25663</v>
      </c>
      <c r="B20170" s="445" t="s">
        <v>25664</v>
      </c>
      <c r="C20170" s="446" t="s">
        <v>267</v>
      </c>
      <c r="D20170" s="447" t="n">
        <v>1131.94</v>
      </c>
    </row>
    <row r="20171" s="399" customFormat="true" ht="15" hidden="false" customHeight="true" outlineLevel="0" collapsed="false">
      <c r="A20171" s="444" t="s">
        <v>25665</v>
      </c>
      <c r="B20171" s="445" t="s">
        <v>25666</v>
      </c>
      <c r="C20171" s="446" t="s">
        <v>267</v>
      </c>
      <c r="D20171" s="447" t="n">
        <v>372</v>
      </c>
    </row>
    <row r="20172" s="399" customFormat="true" ht="15" hidden="false" customHeight="true" outlineLevel="0" collapsed="false">
      <c r="A20172" s="444" t="s">
        <v>25667</v>
      </c>
      <c r="B20172" s="445" t="s">
        <v>25668</v>
      </c>
      <c r="C20172" s="446" t="s">
        <v>267</v>
      </c>
      <c r="D20172" s="447" t="n">
        <v>475.9</v>
      </c>
    </row>
    <row r="20173" s="399" customFormat="true" ht="15" hidden="false" customHeight="true" outlineLevel="0" collapsed="false">
      <c r="A20173" s="444" t="s">
        <v>25669</v>
      </c>
      <c r="B20173" s="445" t="s">
        <v>25670</v>
      </c>
      <c r="C20173" s="446" t="s">
        <v>267</v>
      </c>
      <c r="D20173" s="447" t="n">
        <v>791.95</v>
      </c>
    </row>
    <row r="20174" s="399" customFormat="true" ht="15" hidden="false" customHeight="true" outlineLevel="0" collapsed="false">
      <c r="A20174" s="444" t="s">
        <v>25671</v>
      </c>
      <c r="B20174" s="445" t="s">
        <v>25672</v>
      </c>
      <c r="C20174" s="446" t="s">
        <v>267</v>
      </c>
      <c r="D20174" s="447" t="n">
        <v>1268.26</v>
      </c>
    </row>
    <row r="20175" s="399" customFormat="true" ht="15" hidden="false" customHeight="true" outlineLevel="0" collapsed="false">
      <c r="A20175" s="444" t="s">
        <v>25673</v>
      </c>
      <c r="B20175" s="445" t="s">
        <v>25674</v>
      </c>
      <c r="C20175" s="446" t="s">
        <v>267</v>
      </c>
      <c r="D20175" s="447" t="n">
        <v>282.63</v>
      </c>
    </row>
    <row r="20176" s="399" customFormat="true" ht="15" hidden="false" customHeight="true" outlineLevel="0" collapsed="false">
      <c r="A20176" s="444" t="s">
        <v>25675</v>
      </c>
      <c r="B20176" s="445" t="s">
        <v>25676</v>
      </c>
      <c r="C20176" s="446" t="s">
        <v>267</v>
      </c>
      <c r="D20176" s="447" t="n">
        <v>117.73</v>
      </c>
    </row>
    <row r="20177" s="399" customFormat="true" ht="15" hidden="false" customHeight="true" outlineLevel="0" collapsed="false">
      <c r="A20177" s="444" t="s">
        <v>25677</v>
      </c>
      <c r="B20177" s="445" t="s">
        <v>25678</v>
      </c>
      <c r="C20177" s="446" t="s">
        <v>267</v>
      </c>
      <c r="D20177" s="447" t="n">
        <v>155.94</v>
      </c>
    </row>
    <row r="20178" s="399" customFormat="true" ht="15" hidden="false" customHeight="true" outlineLevel="0" collapsed="false">
      <c r="A20178" s="444" t="s">
        <v>25679</v>
      </c>
      <c r="B20178" s="445" t="s">
        <v>25680</v>
      </c>
      <c r="C20178" s="446" t="s">
        <v>267</v>
      </c>
      <c r="D20178" s="447" t="n">
        <v>169.24</v>
      </c>
    </row>
    <row r="20179" s="399" customFormat="true" ht="15" hidden="false" customHeight="true" outlineLevel="0" collapsed="false">
      <c r="A20179" s="444" t="s">
        <v>25681</v>
      </c>
      <c r="B20179" s="445" t="s">
        <v>25682</v>
      </c>
      <c r="C20179" s="446" t="s">
        <v>267</v>
      </c>
      <c r="D20179" s="447" t="n">
        <v>141.31</v>
      </c>
    </row>
    <row r="20180" s="399" customFormat="true" ht="15" hidden="false" customHeight="true" outlineLevel="0" collapsed="false">
      <c r="A20180" s="444" t="s">
        <v>25683</v>
      </c>
      <c r="B20180" s="445" t="s">
        <v>25684</v>
      </c>
      <c r="C20180" s="446" t="s">
        <v>267</v>
      </c>
      <c r="D20180" s="447" t="n">
        <v>214.64</v>
      </c>
    </row>
    <row r="20181" s="399" customFormat="true" ht="15" hidden="false" customHeight="true" outlineLevel="0" collapsed="false">
      <c r="A20181" s="444" t="s">
        <v>25685</v>
      </c>
      <c r="B20181" s="445" t="s">
        <v>25686</v>
      </c>
      <c r="C20181" s="446" t="s">
        <v>267</v>
      </c>
      <c r="D20181" s="447" t="n">
        <v>181.45</v>
      </c>
    </row>
    <row r="20182" s="399" customFormat="true" ht="15" hidden="false" customHeight="true" outlineLevel="0" collapsed="false">
      <c r="A20182" s="444" t="s">
        <v>25687</v>
      </c>
      <c r="B20182" s="445" t="s">
        <v>25688</v>
      </c>
      <c r="C20182" s="446" t="s">
        <v>267</v>
      </c>
      <c r="D20182" s="447" t="n">
        <v>245.47</v>
      </c>
    </row>
    <row r="20183" s="399" customFormat="true" ht="15" hidden="false" customHeight="true" outlineLevel="0" collapsed="false">
      <c r="A20183" s="444" t="s">
        <v>25689</v>
      </c>
      <c r="B20183" s="445" t="s">
        <v>25690</v>
      </c>
      <c r="C20183" s="446" t="s">
        <v>267</v>
      </c>
      <c r="D20183" s="447" t="n">
        <v>516.99</v>
      </c>
    </row>
    <row r="20184" s="399" customFormat="true" ht="15" hidden="false" customHeight="true" outlineLevel="0" collapsed="false">
      <c r="A20184" s="444" t="s">
        <v>25691</v>
      </c>
      <c r="B20184" s="445" t="s">
        <v>25692</v>
      </c>
      <c r="C20184" s="446" t="s">
        <v>267</v>
      </c>
      <c r="D20184" s="447" t="n">
        <v>229.23</v>
      </c>
    </row>
    <row r="20185" s="399" customFormat="true" ht="15" hidden="false" customHeight="true" outlineLevel="0" collapsed="false">
      <c r="A20185" s="444" t="s">
        <v>25693</v>
      </c>
      <c r="B20185" s="445" t="s">
        <v>25694</v>
      </c>
      <c r="C20185" s="446" t="s">
        <v>267</v>
      </c>
      <c r="D20185" s="447" t="n">
        <v>517.67</v>
      </c>
    </row>
    <row r="20186" s="399" customFormat="true" ht="15" hidden="false" customHeight="true" outlineLevel="0" collapsed="false">
      <c r="A20186" s="444" t="s">
        <v>25695</v>
      </c>
      <c r="B20186" s="445" t="s">
        <v>25696</v>
      </c>
      <c r="C20186" s="446" t="s">
        <v>267</v>
      </c>
      <c r="D20186" s="447" t="n">
        <v>189.67</v>
      </c>
    </row>
    <row r="20187" s="399" customFormat="true" ht="15" hidden="false" customHeight="true" outlineLevel="0" collapsed="false">
      <c r="A20187" s="444" t="s">
        <v>25697</v>
      </c>
      <c r="B20187" s="445" t="s">
        <v>25698</v>
      </c>
      <c r="C20187" s="446" t="s">
        <v>267</v>
      </c>
      <c r="D20187" s="447" t="n">
        <v>952.42</v>
      </c>
    </row>
    <row r="20188" s="399" customFormat="true" ht="15" hidden="false" customHeight="true" outlineLevel="0" collapsed="false">
      <c r="A20188" s="444" t="s">
        <v>25699</v>
      </c>
      <c r="B20188" s="445" t="s">
        <v>25700</v>
      </c>
      <c r="C20188" s="446" t="s">
        <v>267</v>
      </c>
      <c r="D20188" s="447" t="n">
        <v>266.82</v>
      </c>
    </row>
    <row r="20189" s="399" customFormat="true" ht="15" hidden="false" customHeight="true" outlineLevel="0" collapsed="false">
      <c r="A20189" s="444" t="s">
        <v>25701</v>
      </c>
      <c r="B20189" s="445" t="s">
        <v>25702</v>
      </c>
      <c r="C20189" s="446" t="s">
        <v>267</v>
      </c>
      <c r="D20189" s="447" t="n">
        <v>625.31</v>
      </c>
    </row>
    <row r="20190" s="399" customFormat="true" ht="15" hidden="false" customHeight="true" outlineLevel="0" collapsed="false">
      <c r="A20190" s="444" t="s">
        <v>25703</v>
      </c>
      <c r="B20190" s="445" t="s">
        <v>25704</v>
      </c>
      <c r="C20190" s="446" t="s">
        <v>274</v>
      </c>
      <c r="D20190" s="447" t="n">
        <v>994.13</v>
      </c>
    </row>
    <row r="20191" s="399" customFormat="true" ht="15" hidden="false" customHeight="true" outlineLevel="0" collapsed="false">
      <c r="A20191" s="444" t="s">
        <v>25705</v>
      </c>
      <c r="B20191" s="445" t="s">
        <v>25706</v>
      </c>
      <c r="C20191" s="446" t="s">
        <v>267</v>
      </c>
      <c r="D20191" s="447" t="n">
        <v>1430.98</v>
      </c>
    </row>
    <row r="20192" s="399" customFormat="true" ht="15" hidden="false" customHeight="true" outlineLevel="0" collapsed="false">
      <c r="A20192" s="444" t="s">
        <v>25707</v>
      </c>
      <c r="B20192" s="445" t="s">
        <v>25708</v>
      </c>
      <c r="C20192" s="446" t="s">
        <v>267</v>
      </c>
      <c r="D20192" s="447" t="n">
        <v>639.95</v>
      </c>
    </row>
    <row r="20193" s="399" customFormat="true" ht="15" hidden="false" customHeight="true" outlineLevel="0" collapsed="false">
      <c r="A20193" s="444" t="s">
        <v>25709</v>
      </c>
      <c r="B20193" s="445" t="s">
        <v>25710</v>
      </c>
      <c r="C20193" s="446" t="s">
        <v>267</v>
      </c>
      <c r="D20193" s="447" t="n">
        <v>1326.49</v>
      </c>
    </row>
    <row r="20194" s="399" customFormat="true" ht="15" hidden="false" customHeight="true" outlineLevel="0" collapsed="false">
      <c r="A20194" s="444" t="s">
        <v>25711</v>
      </c>
      <c r="B20194" s="445" t="s">
        <v>25712</v>
      </c>
      <c r="C20194" s="446" t="s">
        <v>267</v>
      </c>
      <c r="D20194" s="447" t="n">
        <v>1220.81</v>
      </c>
    </row>
    <row r="20195" s="399" customFormat="true" ht="15" hidden="false" customHeight="true" outlineLevel="0" collapsed="false">
      <c r="A20195" s="444" t="s">
        <v>25713</v>
      </c>
      <c r="B20195" s="445" t="s">
        <v>21587</v>
      </c>
      <c r="C20195" s="446" t="s">
        <v>267</v>
      </c>
      <c r="D20195" s="447" t="n">
        <v>3281.15</v>
      </c>
    </row>
    <row r="20196" s="399" customFormat="true" ht="15" hidden="false" customHeight="true" outlineLevel="0" collapsed="false">
      <c r="A20196" s="444" t="s">
        <v>25714</v>
      </c>
      <c r="B20196" s="445" t="s">
        <v>25715</v>
      </c>
      <c r="C20196" s="446" t="s">
        <v>267</v>
      </c>
      <c r="D20196" s="447" t="n">
        <v>3124.82</v>
      </c>
    </row>
    <row r="20197" s="399" customFormat="true" ht="15" hidden="false" customHeight="true" outlineLevel="0" collapsed="false">
      <c r="A20197" s="444" t="s">
        <v>25716</v>
      </c>
      <c r="B20197" s="445" t="s">
        <v>25717</v>
      </c>
      <c r="C20197" s="446" t="s">
        <v>267</v>
      </c>
      <c r="D20197" s="447" t="n">
        <v>1766.12</v>
      </c>
    </row>
    <row r="20198" s="399" customFormat="true" ht="15" hidden="false" customHeight="true" outlineLevel="0" collapsed="false">
      <c r="A20198" s="444" t="s">
        <v>25718</v>
      </c>
      <c r="B20198" s="445" t="s">
        <v>25719</v>
      </c>
      <c r="C20198" s="446" t="s">
        <v>267</v>
      </c>
      <c r="D20198" s="447" t="n">
        <v>2383.35</v>
      </c>
    </row>
    <row r="20199" s="399" customFormat="true" ht="15" hidden="false" customHeight="true" outlineLevel="0" collapsed="false">
      <c r="A20199" s="444" t="s">
        <v>25720</v>
      </c>
      <c r="B20199" s="445" t="s">
        <v>25721</v>
      </c>
      <c r="C20199" s="446" t="s">
        <v>267</v>
      </c>
      <c r="D20199" s="447" t="n">
        <v>1629.1</v>
      </c>
    </row>
    <row r="20200" s="399" customFormat="true" ht="15" hidden="false" customHeight="true" outlineLevel="0" collapsed="false">
      <c r="A20200" s="444" t="s">
        <v>25722</v>
      </c>
      <c r="B20200" s="445" t="s">
        <v>25723</v>
      </c>
      <c r="C20200" s="446" t="s">
        <v>267</v>
      </c>
      <c r="D20200" s="447" t="n">
        <v>2860.49</v>
      </c>
    </row>
    <row r="20201" s="399" customFormat="true" ht="15" hidden="false" customHeight="true" outlineLevel="0" collapsed="false">
      <c r="A20201" s="444" t="s">
        <v>25724</v>
      </c>
      <c r="B20201" s="445" t="s">
        <v>25725</v>
      </c>
      <c r="C20201" s="446" t="s">
        <v>267</v>
      </c>
      <c r="D20201" s="447" t="n">
        <v>861.88</v>
      </c>
    </row>
    <row r="20202" s="399" customFormat="true" ht="15" hidden="false" customHeight="true" outlineLevel="0" collapsed="false">
      <c r="A20202" s="444" t="s">
        <v>25726</v>
      </c>
      <c r="B20202" s="445" t="s">
        <v>25727</v>
      </c>
      <c r="C20202" s="446" t="s">
        <v>267</v>
      </c>
      <c r="D20202" s="447" t="n">
        <v>757.91</v>
      </c>
    </row>
    <row r="20203" s="399" customFormat="true" ht="15" hidden="false" customHeight="true" outlineLevel="0" collapsed="false">
      <c r="A20203" s="444" t="s">
        <v>25728</v>
      </c>
      <c r="B20203" s="445" t="s">
        <v>25729</v>
      </c>
      <c r="C20203" s="446" t="s">
        <v>267</v>
      </c>
      <c r="D20203" s="447" t="n">
        <v>1973.42</v>
      </c>
    </row>
    <row r="20204" s="399" customFormat="true" ht="15" hidden="false" customHeight="true" outlineLevel="0" collapsed="false">
      <c r="A20204" s="444" t="s">
        <v>25730</v>
      </c>
      <c r="B20204" s="445" t="s">
        <v>25731</v>
      </c>
      <c r="C20204" s="446" t="s">
        <v>267</v>
      </c>
      <c r="D20204" s="447" t="n">
        <v>2861.96</v>
      </c>
    </row>
    <row r="20205" s="399" customFormat="true" ht="15" hidden="false" customHeight="true" outlineLevel="0" collapsed="false">
      <c r="A20205" s="444" t="s">
        <v>25732</v>
      </c>
      <c r="B20205" s="445" t="s">
        <v>25733</v>
      </c>
      <c r="C20205" s="446" t="s">
        <v>267</v>
      </c>
      <c r="D20205" s="447" t="n">
        <v>2982.08</v>
      </c>
    </row>
    <row r="20206" s="399" customFormat="true" ht="15" hidden="false" customHeight="true" outlineLevel="0" collapsed="false">
      <c r="A20206" s="444" t="s">
        <v>25734</v>
      </c>
      <c r="B20206" s="445" t="s">
        <v>25735</v>
      </c>
      <c r="C20206" s="446" t="s">
        <v>267</v>
      </c>
      <c r="D20206" s="447" t="n">
        <v>6238.44</v>
      </c>
    </row>
    <row r="20207" s="399" customFormat="true" ht="15" hidden="false" customHeight="true" outlineLevel="0" collapsed="false">
      <c r="A20207" s="444" t="s">
        <v>25736</v>
      </c>
      <c r="B20207" s="445" t="s">
        <v>25737</v>
      </c>
      <c r="C20207" s="446" t="s">
        <v>267</v>
      </c>
      <c r="D20207" s="447" t="n">
        <v>1208.99</v>
      </c>
    </row>
    <row r="20208" s="399" customFormat="true" ht="15" hidden="false" customHeight="true" outlineLevel="0" collapsed="false">
      <c r="A20208" s="444" t="s">
        <v>25738</v>
      </c>
      <c r="B20208" s="445" t="s">
        <v>25739</v>
      </c>
      <c r="C20208" s="446" t="s">
        <v>267</v>
      </c>
      <c r="D20208" s="447" t="n">
        <v>1602.38</v>
      </c>
    </row>
    <row r="20209" s="399" customFormat="true" ht="15" hidden="false" customHeight="true" outlineLevel="0" collapsed="false">
      <c r="A20209" s="444" t="s">
        <v>25740</v>
      </c>
      <c r="B20209" s="445" t="s">
        <v>25741</v>
      </c>
      <c r="C20209" s="446" t="s">
        <v>267</v>
      </c>
      <c r="D20209" s="447" t="n">
        <v>2365.4</v>
      </c>
    </row>
    <row r="20210" s="399" customFormat="true" ht="15" hidden="false" customHeight="true" outlineLevel="0" collapsed="false">
      <c r="A20210" s="444" t="s">
        <v>25742</v>
      </c>
      <c r="B20210" s="445" t="s">
        <v>21601</v>
      </c>
      <c r="C20210" s="446" t="s">
        <v>267</v>
      </c>
      <c r="D20210" s="447" t="n">
        <v>1005.95</v>
      </c>
    </row>
    <row r="20211" s="399" customFormat="true" ht="15" hidden="false" customHeight="true" outlineLevel="0" collapsed="false">
      <c r="A20211" s="444" t="s">
        <v>25743</v>
      </c>
      <c r="B20211" s="445" t="s">
        <v>25744</v>
      </c>
      <c r="C20211" s="446" t="s">
        <v>267</v>
      </c>
      <c r="D20211" s="447" t="n">
        <v>6835.79</v>
      </c>
    </row>
    <row r="20212" s="399" customFormat="true" ht="15" hidden="false" customHeight="true" outlineLevel="0" collapsed="false">
      <c r="A20212" s="444" t="s">
        <v>25745</v>
      </c>
      <c r="B20212" s="445" t="s">
        <v>25746</v>
      </c>
      <c r="C20212" s="446" t="s">
        <v>267</v>
      </c>
      <c r="D20212" s="447" t="n">
        <v>1146.26</v>
      </c>
    </row>
    <row r="20213" s="399" customFormat="true" ht="15" hidden="false" customHeight="true" outlineLevel="0" collapsed="false">
      <c r="A20213" s="444" t="s">
        <v>25747</v>
      </c>
      <c r="B20213" s="445" t="s">
        <v>25748</v>
      </c>
      <c r="C20213" s="446" t="s">
        <v>267</v>
      </c>
      <c r="D20213" s="447" t="n">
        <v>1796.23</v>
      </c>
    </row>
    <row r="20214" s="399" customFormat="true" ht="15" hidden="false" customHeight="true" outlineLevel="0" collapsed="false">
      <c r="A20214" s="444" t="s">
        <v>25749</v>
      </c>
      <c r="B20214" s="445" t="s">
        <v>21603</v>
      </c>
      <c r="C20214" s="446" t="s">
        <v>267</v>
      </c>
      <c r="D20214" s="447" t="n">
        <v>814.46</v>
      </c>
    </row>
    <row r="20215" s="399" customFormat="true" ht="15" hidden="false" customHeight="true" outlineLevel="0" collapsed="false">
      <c r="A20215" s="444" t="s">
        <v>25750</v>
      </c>
      <c r="B20215" s="445" t="s">
        <v>25751</v>
      </c>
      <c r="C20215" s="446" t="s">
        <v>267</v>
      </c>
      <c r="D20215" s="447" t="n">
        <v>501.18</v>
      </c>
    </row>
    <row r="20216" s="399" customFormat="true" ht="15" hidden="false" customHeight="true" outlineLevel="0" collapsed="false">
      <c r="A20216" s="444" t="s">
        <v>25752</v>
      </c>
      <c r="B20216" s="445" t="s">
        <v>25753</v>
      </c>
      <c r="C20216" s="446" t="s">
        <v>267</v>
      </c>
      <c r="D20216" s="447" t="n">
        <v>5708.59</v>
      </c>
    </row>
    <row r="20217" s="399" customFormat="true" ht="15" hidden="false" customHeight="true" outlineLevel="0" collapsed="false">
      <c r="A20217" s="444" t="s">
        <v>25754</v>
      </c>
      <c r="B20217" s="445" t="s">
        <v>25755</v>
      </c>
      <c r="C20217" s="446" t="s">
        <v>267</v>
      </c>
      <c r="D20217" s="447" t="n">
        <v>2026.4</v>
      </c>
    </row>
    <row r="20218" s="399" customFormat="true" ht="15" hidden="false" customHeight="true" outlineLevel="0" collapsed="false">
      <c r="A20218" s="444" t="s">
        <v>25756</v>
      </c>
      <c r="B20218" s="445" t="s">
        <v>25757</v>
      </c>
      <c r="C20218" s="446" t="s">
        <v>267</v>
      </c>
      <c r="D20218" s="447" t="n">
        <v>3179.48</v>
      </c>
    </row>
    <row r="20219" s="399" customFormat="true" ht="15" hidden="false" customHeight="true" outlineLevel="0" collapsed="false">
      <c r="A20219" s="444" t="s">
        <v>25758</v>
      </c>
      <c r="B20219" s="445" t="s">
        <v>25759</v>
      </c>
      <c r="C20219" s="446" t="s">
        <v>267</v>
      </c>
      <c r="D20219" s="447" t="n">
        <v>2156.54</v>
      </c>
    </row>
    <row r="20220" s="399" customFormat="true" ht="15" hidden="false" customHeight="true" outlineLevel="0" collapsed="false">
      <c r="A20220" s="444" t="s">
        <v>25760</v>
      </c>
      <c r="B20220" s="445" t="s">
        <v>25761</v>
      </c>
      <c r="C20220" s="446" t="s">
        <v>267</v>
      </c>
      <c r="D20220" s="447" t="n">
        <v>302.22</v>
      </c>
    </row>
    <row r="20221" s="399" customFormat="true" ht="15" hidden="false" customHeight="true" outlineLevel="0" collapsed="false">
      <c r="A20221" s="444" t="s">
        <v>25762</v>
      </c>
      <c r="B20221" s="445" t="s">
        <v>25763</v>
      </c>
      <c r="C20221" s="446" t="s">
        <v>267</v>
      </c>
      <c r="D20221" s="447" t="n">
        <v>478.46</v>
      </c>
    </row>
    <row r="20222" s="399" customFormat="true" ht="15" hidden="false" customHeight="true" outlineLevel="0" collapsed="false">
      <c r="A20222" s="444" t="s">
        <v>25764</v>
      </c>
      <c r="B20222" s="445" t="s">
        <v>25765</v>
      </c>
      <c r="C20222" s="446" t="s">
        <v>267</v>
      </c>
      <c r="D20222" s="447" t="n">
        <v>30263.75</v>
      </c>
    </row>
    <row r="20223" s="399" customFormat="true" ht="15" hidden="false" customHeight="true" outlineLevel="0" collapsed="false">
      <c r="A20223" s="444" t="s">
        <v>25766</v>
      </c>
      <c r="B20223" s="445" t="s">
        <v>25767</v>
      </c>
      <c r="C20223" s="446" t="s">
        <v>267</v>
      </c>
      <c r="D20223" s="447" t="n">
        <v>117.8</v>
      </c>
    </row>
    <row r="20224" s="399" customFormat="true" ht="15" hidden="false" customHeight="true" outlineLevel="0" collapsed="false">
      <c r="A20224" s="444" t="s">
        <v>25768</v>
      </c>
      <c r="B20224" s="445" t="s">
        <v>25769</v>
      </c>
      <c r="C20224" s="446" t="s">
        <v>267</v>
      </c>
      <c r="D20224" s="447" t="n">
        <v>687.39</v>
      </c>
    </row>
    <row r="20225" s="399" customFormat="true" ht="15" hidden="false" customHeight="true" outlineLevel="0" collapsed="false">
      <c r="A20225" s="444" t="s">
        <v>25770</v>
      </c>
      <c r="B20225" s="445" t="s">
        <v>25771</v>
      </c>
      <c r="C20225" s="446" t="s">
        <v>267</v>
      </c>
      <c r="D20225" s="447" t="n">
        <v>385</v>
      </c>
    </row>
    <row r="20226" s="399" customFormat="true" ht="15" hidden="false" customHeight="true" outlineLevel="0" collapsed="false">
      <c r="A20226" s="444" t="s">
        <v>25772</v>
      </c>
      <c r="B20226" s="445" t="s">
        <v>25773</v>
      </c>
      <c r="C20226" s="446" t="s">
        <v>267</v>
      </c>
      <c r="D20226" s="447" t="n">
        <v>35</v>
      </c>
    </row>
    <row r="20227" s="399" customFormat="true" ht="15" hidden="false" customHeight="true" outlineLevel="0" collapsed="false">
      <c r="A20227" s="444" t="s">
        <v>25774</v>
      </c>
      <c r="B20227" s="445" t="s">
        <v>25775</v>
      </c>
      <c r="C20227" s="446" t="s">
        <v>267</v>
      </c>
      <c r="D20227" s="447" t="n">
        <v>325.57</v>
      </c>
    </row>
    <row r="20228" s="399" customFormat="true" ht="15" hidden="false" customHeight="true" outlineLevel="0" collapsed="false">
      <c r="A20228" s="444" t="s">
        <v>25776</v>
      </c>
      <c r="B20228" s="445" t="s">
        <v>25777</v>
      </c>
      <c r="C20228" s="446" t="s">
        <v>267</v>
      </c>
      <c r="D20228" s="447" t="n">
        <v>29.19</v>
      </c>
    </row>
    <row r="20229" s="399" customFormat="true" ht="15" hidden="false" customHeight="true" outlineLevel="0" collapsed="false">
      <c r="A20229" s="444" t="s">
        <v>25778</v>
      </c>
      <c r="B20229" s="445" t="s">
        <v>25779</v>
      </c>
      <c r="C20229" s="446" t="s">
        <v>267</v>
      </c>
      <c r="D20229" s="447" t="n">
        <v>22.15</v>
      </c>
    </row>
    <row r="20230" s="399" customFormat="true" ht="15" hidden="false" customHeight="true" outlineLevel="0" collapsed="false">
      <c r="A20230" s="444" t="s">
        <v>25780</v>
      </c>
      <c r="B20230" s="445" t="s">
        <v>25781</v>
      </c>
      <c r="C20230" s="446" t="s">
        <v>267</v>
      </c>
      <c r="D20230" s="447" t="n">
        <v>30.26</v>
      </c>
    </row>
    <row r="20231" s="399" customFormat="true" ht="15" hidden="false" customHeight="true" outlineLevel="0" collapsed="false">
      <c r="A20231" s="444" t="s">
        <v>25782</v>
      </c>
      <c r="B20231" s="445" t="s">
        <v>25783</v>
      </c>
      <c r="C20231" s="446" t="s">
        <v>267</v>
      </c>
      <c r="D20231" s="447" t="n">
        <v>489.15</v>
      </c>
    </row>
    <row r="20232" s="399" customFormat="true" ht="15" hidden="false" customHeight="true" outlineLevel="0" collapsed="false">
      <c r="A20232" s="444" t="s">
        <v>25784</v>
      </c>
      <c r="B20232" s="445" t="s">
        <v>25785</v>
      </c>
      <c r="C20232" s="446" t="s">
        <v>267</v>
      </c>
      <c r="D20232" s="447" t="n">
        <v>1995.55</v>
      </c>
    </row>
    <row r="20233" s="399" customFormat="true" ht="15" hidden="false" customHeight="true" outlineLevel="0" collapsed="false">
      <c r="A20233" s="444" t="s">
        <v>25786</v>
      </c>
      <c r="B20233" s="445" t="s">
        <v>25787</v>
      </c>
      <c r="C20233" s="446" t="s">
        <v>267</v>
      </c>
      <c r="D20233" s="447" t="n">
        <v>321.68</v>
      </c>
    </row>
    <row r="20234" s="399" customFormat="true" ht="15" hidden="false" customHeight="true" outlineLevel="0" collapsed="false">
      <c r="A20234" s="444" t="s">
        <v>25788</v>
      </c>
      <c r="B20234" s="445" t="s">
        <v>21799</v>
      </c>
      <c r="C20234" s="446" t="s">
        <v>267</v>
      </c>
      <c r="D20234" s="447" t="n">
        <v>14.21</v>
      </c>
    </row>
    <row r="20235" s="399" customFormat="true" ht="15" hidden="false" customHeight="true" outlineLevel="0" collapsed="false">
      <c r="A20235" s="444" t="s">
        <v>25789</v>
      </c>
      <c r="B20235" s="445" t="s">
        <v>21803</v>
      </c>
      <c r="C20235" s="446" t="s">
        <v>267</v>
      </c>
      <c r="D20235" s="447" t="n">
        <v>10.48</v>
      </c>
    </row>
    <row r="20236" s="399" customFormat="true" ht="15" hidden="false" customHeight="true" outlineLevel="0" collapsed="false">
      <c r="A20236" s="444" t="s">
        <v>25790</v>
      </c>
      <c r="B20236" s="445" t="s">
        <v>21809</v>
      </c>
      <c r="C20236" s="446" t="s">
        <v>267</v>
      </c>
      <c r="D20236" s="447" t="n">
        <v>6.76</v>
      </c>
    </row>
    <row r="20237" s="399" customFormat="true" ht="15" hidden="false" customHeight="true" outlineLevel="0" collapsed="false">
      <c r="A20237" s="444" t="s">
        <v>25791</v>
      </c>
      <c r="B20237" s="445" t="s">
        <v>21807</v>
      </c>
      <c r="C20237" s="446" t="s">
        <v>267</v>
      </c>
      <c r="D20237" s="447" t="n">
        <v>31.55</v>
      </c>
    </row>
    <row r="20238" s="399" customFormat="true" ht="15" hidden="false" customHeight="true" outlineLevel="0" collapsed="false">
      <c r="A20238" s="444" t="s">
        <v>25792</v>
      </c>
      <c r="B20238" s="445" t="s">
        <v>25793</v>
      </c>
      <c r="C20238" s="446" t="s">
        <v>267</v>
      </c>
      <c r="D20238" s="447" t="n">
        <v>901.07</v>
      </c>
    </row>
    <row r="20239" s="399" customFormat="true" ht="15" hidden="false" customHeight="true" outlineLevel="0" collapsed="false">
      <c r="A20239" s="444" t="s">
        <v>25794</v>
      </c>
      <c r="B20239" s="445" t="s">
        <v>25795</v>
      </c>
      <c r="C20239" s="446" t="s">
        <v>274</v>
      </c>
      <c r="D20239" s="447" t="n">
        <v>23.63</v>
      </c>
    </row>
    <row r="20240" s="399" customFormat="true" ht="15" hidden="false" customHeight="true" outlineLevel="0" collapsed="false">
      <c r="A20240" s="444" t="s">
        <v>25796</v>
      </c>
      <c r="B20240" s="445" t="s">
        <v>25797</v>
      </c>
      <c r="C20240" s="446" t="s">
        <v>274</v>
      </c>
      <c r="D20240" s="447" t="n">
        <v>24.85</v>
      </c>
    </row>
    <row r="20241" s="399" customFormat="true" ht="15" hidden="false" customHeight="true" outlineLevel="0" collapsed="false">
      <c r="A20241" s="444" t="s">
        <v>25798</v>
      </c>
      <c r="B20241" s="445" t="s">
        <v>25799</v>
      </c>
      <c r="C20241" s="446" t="s">
        <v>274</v>
      </c>
      <c r="D20241" s="447" t="n">
        <v>36.09</v>
      </c>
    </row>
    <row r="20242" s="399" customFormat="true" ht="15" hidden="false" customHeight="true" outlineLevel="0" collapsed="false">
      <c r="A20242" s="444" t="s">
        <v>25800</v>
      </c>
      <c r="B20242" s="445" t="s">
        <v>25801</v>
      </c>
      <c r="C20242" s="446" t="s">
        <v>274</v>
      </c>
      <c r="D20242" s="447" t="n">
        <v>46.77</v>
      </c>
    </row>
    <row r="20243" s="399" customFormat="true" ht="15" hidden="false" customHeight="true" outlineLevel="0" collapsed="false">
      <c r="A20243" s="444" t="s">
        <v>25802</v>
      </c>
      <c r="B20243" s="445" t="s">
        <v>25803</v>
      </c>
      <c r="C20243" s="446" t="s">
        <v>274</v>
      </c>
      <c r="D20243" s="447" t="n">
        <v>58.72</v>
      </c>
    </row>
    <row r="20244" s="399" customFormat="true" ht="15" hidden="false" customHeight="true" outlineLevel="0" collapsed="false">
      <c r="A20244" s="444" t="s">
        <v>25804</v>
      </c>
      <c r="B20244" s="445" t="s">
        <v>25805</v>
      </c>
      <c r="C20244" s="446" t="s">
        <v>274</v>
      </c>
      <c r="D20244" s="447" t="n">
        <v>75.34</v>
      </c>
    </row>
    <row r="20245" s="399" customFormat="true" ht="15" hidden="false" customHeight="true" outlineLevel="0" collapsed="false">
      <c r="A20245" s="444" t="s">
        <v>25806</v>
      </c>
      <c r="B20245" s="445" t="s">
        <v>25807</v>
      </c>
      <c r="C20245" s="446" t="s">
        <v>274</v>
      </c>
      <c r="D20245" s="447" t="n">
        <v>95.67</v>
      </c>
    </row>
    <row r="20246" s="399" customFormat="true" ht="15" hidden="false" customHeight="true" outlineLevel="0" collapsed="false">
      <c r="A20246" s="444" t="s">
        <v>25808</v>
      </c>
      <c r="B20246" s="445" t="s">
        <v>25809</v>
      </c>
      <c r="C20246" s="446" t="s">
        <v>274</v>
      </c>
      <c r="D20246" s="447" t="n">
        <v>119.91</v>
      </c>
    </row>
    <row r="20247" s="399" customFormat="true" ht="15" hidden="false" customHeight="true" outlineLevel="0" collapsed="false">
      <c r="A20247" s="444" t="s">
        <v>25810</v>
      </c>
      <c r="B20247" s="445" t="s">
        <v>25811</v>
      </c>
      <c r="C20247" s="446" t="s">
        <v>274</v>
      </c>
      <c r="D20247" s="447" t="n">
        <v>178.32</v>
      </c>
    </row>
    <row r="20248" s="399" customFormat="true" ht="15" hidden="false" customHeight="true" outlineLevel="0" collapsed="false">
      <c r="A20248" s="444" t="s">
        <v>25812</v>
      </c>
      <c r="B20248" s="445" t="s">
        <v>25813</v>
      </c>
      <c r="C20248" s="446" t="s">
        <v>274</v>
      </c>
      <c r="D20248" s="447" t="n">
        <v>322.43</v>
      </c>
    </row>
    <row r="20249" s="399" customFormat="true" ht="15" hidden="false" customHeight="true" outlineLevel="0" collapsed="false">
      <c r="A20249" s="444" t="s">
        <v>25814</v>
      </c>
      <c r="B20249" s="445" t="s">
        <v>25815</v>
      </c>
      <c r="C20249" s="446" t="s">
        <v>274</v>
      </c>
      <c r="D20249" s="447" t="n">
        <v>108.09</v>
      </c>
    </row>
    <row r="20250" s="399" customFormat="true" ht="15" hidden="false" customHeight="true" outlineLevel="0" collapsed="false">
      <c r="A20250" s="444" t="s">
        <v>25816</v>
      </c>
      <c r="B20250" s="445" t="s">
        <v>25817</v>
      </c>
      <c r="C20250" s="446" t="s">
        <v>274</v>
      </c>
      <c r="D20250" s="447" t="n">
        <v>92.67</v>
      </c>
    </row>
    <row r="20251" s="399" customFormat="true" ht="15" hidden="false" customHeight="true" outlineLevel="0" collapsed="false">
      <c r="A20251" s="444" t="s">
        <v>25818</v>
      </c>
      <c r="B20251" s="445" t="s">
        <v>25819</v>
      </c>
      <c r="C20251" s="446" t="s">
        <v>274</v>
      </c>
      <c r="D20251" s="447" t="n">
        <v>55.33</v>
      </c>
    </row>
    <row r="20252" s="399" customFormat="true" ht="15" hidden="false" customHeight="true" outlineLevel="0" collapsed="false">
      <c r="A20252" s="444" t="s">
        <v>25820</v>
      </c>
      <c r="B20252" s="445" t="s">
        <v>25821</v>
      </c>
      <c r="C20252" s="446" t="s">
        <v>274</v>
      </c>
      <c r="D20252" s="447" t="n">
        <v>71.81</v>
      </c>
    </row>
    <row r="20253" s="399" customFormat="true" ht="15" hidden="false" customHeight="true" outlineLevel="0" collapsed="false">
      <c r="A20253" s="444" t="s">
        <v>25822</v>
      </c>
      <c r="B20253" s="445" t="s">
        <v>25823</v>
      </c>
      <c r="C20253" s="446" t="s">
        <v>274</v>
      </c>
      <c r="D20253" s="447" t="n">
        <v>304.6</v>
      </c>
    </row>
    <row r="20254" s="399" customFormat="true" ht="15" hidden="false" customHeight="true" outlineLevel="0" collapsed="false">
      <c r="A20254" s="444" t="s">
        <v>25824</v>
      </c>
      <c r="B20254" s="445" t="s">
        <v>25825</v>
      </c>
      <c r="C20254" s="446" t="s">
        <v>274</v>
      </c>
      <c r="D20254" s="447" t="n">
        <v>52.14</v>
      </c>
    </row>
    <row r="20255" s="399" customFormat="true" ht="15" hidden="false" customHeight="true" outlineLevel="0" collapsed="false">
      <c r="A20255" s="444" t="s">
        <v>25826</v>
      </c>
      <c r="B20255" s="445" t="s">
        <v>25827</v>
      </c>
      <c r="C20255" s="446" t="s">
        <v>274</v>
      </c>
      <c r="D20255" s="447" t="n">
        <v>59.56</v>
      </c>
    </row>
    <row r="20256" s="399" customFormat="true" ht="15" hidden="false" customHeight="true" outlineLevel="0" collapsed="false">
      <c r="A20256" s="444" t="s">
        <v>25828</v>
      </c>
      <c r="B20256" s="445" t="s">
        <v>25829</v>
      </c>
      <c r="C20256" s="446" t="s">
        <v>274</v>
      </c>
      <c r="D20256" s="447" t="n">
        <v>84.05</v>
      </c>
    </row>
    <row r="20257" s="399" customFormat="true" ht="15" hidden="false" customHeight="true" outlineLevel="0" collapsed="false">
      <c r="A20257" s="444" t="s">
        <v>25830</v>
      </c>
      <c r="B20257" s="445" t="s">
        <v>25831</v>
      </c>
      <c r="C20257" s="446" t="s">
        <v>274</v>
      </c>
      <c r="D20257" s="447" t="n">
        <v>172.04</v>
      </c>
    </row>
    <row r="20258" s="399" customFormat="true" ht="15" hidden="false" customHeight="true" outlineLevel="0" collapsed="false">
      <c r="A20258" s="444" t="s">
        <v>25832</v>
      </c>
      <c r="B20258" s="445" t="s">
        <v>25833</v>
      </c>
      <c r="C20258" s="446" t="s">
        <v>274</v>
      </c>
      <c r="D20258" s="447" t="n">
        <v>217.76</v>
      </c>
    </row>
    <row r="20259" s="399" customFormat="true" ht="15" hidden="false" customHeight="true" outlineLevel="0" collapsed="false">
      <c r="A20259" s="444" t="s">
        <v>25834</v>
      </c>
      <c r="B20259" s="445" t="s">
        <v>25835</v>
      </c>
      <c r="C20259" s="446" t="s">
        <v>274</v>
      </c>
      <c r="D20259" s="447" t="n">
        <v>39.77</v>
      </c>
    </row>
    <row r="20260" s="399" customFormat="true" ht="15" hidden="false" customHeight="true" outlineLevel="0" collapsed="false">
      <c r="A20260" s="444" t="s">
        <v>25836</v>
      </c>
      <c r="B20260" s="445" t="s">
        <v>25837</v>
      </c>
      <c r="C20260" s="446" t="s">
        <v>274</v>
      </c>
      <c r="D20260" s="447" t="n">
        <v>536.53</v>
      </c>
    </row>
    <row r="20261" s="399" customFormat="true" ht="15" hidden="false" customHeight="true" outlineLevel="0" collapsed="false">
      <c r="A20261" s="444" t="s">
        <v>25838</v>
      </c>
      <c r="B20261" s="445" t="s">
        <v>25839</v>
      </c>
      <c r="C20261" s="446" t="s">
        <v>267</v>
      </c>
      <c r="D20261" s="447" t="n">
        <v>1314.4</v>
      </c>
    </row>
    <row r="20262" s="399" customFormat="true" ht="15" hidden="false" customHeight="true" outlineLevel="0" collapsed="false">
      <c r="A20262" s="444" t="s">
        <v>25840</v>
      </c>
      <c r="B20262" s="445" t="s">
        <v>25841</v>
      </c>
      <c r="C20262" s="446" t="s">
        <v>267</v>
      </c>
      <c r="D20262" s="447" t="n">
        <v>85.41</v>
      </c>
    </row>
    <row r="20263" s="399" customFormat="true" ht="15" hidden="false" customHeight="true" outlineLevel="0" collapsed="false">
      <c r="A20263" s="444" t="s">
        <v>25842</v>
      </c>
      <c r="B20263" s="445" t="s">
        <v>25843</v>
      </c>
      <c r="C20263" s="446" t="s">
        <v>267</v>
      </c>
      <c r="D20263" s="447" t="n">
        <v>74.4</v>
      </c>
    </row>
    <row r="20264" s="399" customFormat="true" ht="15" hidden="false" customHeight="true" outlineLevel="0" collapsed="false">
      <c r="A20264" s="444" t="s">
        <v>25844</v>
      </c>
      <c r="B20264" s="445" t="s">
        <v>25845</v>
      </c>
      <c r="C20264" s="446" t="s">
        <v>267</v>
      </c>
      <c r="D20264" s="447" t="n">
        <v>77.28</v>
      </c>
    </row>
    <row r="20265" s="399" customFormat="true" ht="15" hidden="false" customHeight="true" outlineLevel="0" collapsed="false">
      <c r="A20265" s="444" t="s">
        <v>25846</v>
      </c>
      <c r="B20265" s="445" t="s">
        <v>25847</v>
      </c>
      <c r="C20265" s="446" t="s">
        <v>267</v>
      </c>
      <c r="D20265" s="447" t="n">
        <v>53.07</v>
      </c>
    </row>
    <row r="20266" s="399" customFormat="true" ht="15" hidden="false" customHeight="true" outlineLevel="0" collapsed="false">
      <c r="A20266" s="444" t="s">
        <v>25848</v>
      </c>
      <c r="B20266" s="445" t="s">
        <v>25849</v>
      </c>
      <c r="C20266" s="446" t="s">
        <v>267</v>
      </c>
      <c r="D20266" s="447" t="n">
        <v>85.44</v>
      </c>
    </row>
    <row r="20267" s="399" customFormat="true" ht="15" hidden="false" customHeight="true" outlineLevel="0" collapsed="false">
      <c r="A20267" s="444" t="s">
        <v>25850</v>
      </c>
      <c r="B20267" s="445" t="s">
        <v>25851</v>
      </c>
      <c r="C20267" s="446" t="s">
        <v>267</v>
      </c>
      <c r="D20267" s="447" t="n">
        <v>69.02</v>
      </c>
    </row>
    <row r="20268" s="399" customFormat="true" ht="15" hidden="false" customHeight="true" outlineLevel="0" collapsed="false">
      <c r="A20268" s="444" t="s">
        <v>25852</v>
      </c>
      <c r="B20268" s="445" t="s">
        <v>25853</v>
      </c>
      <c r="C20268" s="446" t="s">
        <v>267</v>
      </c>
      <c r="D20268" s="447" t="n">
        <v>68.52</v>
      </c>
    </row>
    <row r="20269" s="399" customFormat="true" ht="15" hidden="false" customHeight="true" outlineLevel="0" collapsed="false">
      <c r="A20269" s="444" t="s">
        <v>25854</v>
      </c>
      <c r="B20269" s="445" t="s">
        <v>25855</v>
      </c>
      <c r="C20269" s="446" t="s">
        <v>267</v>
      </c>
      <c r="D20269" s="447" t="n">
        <v>122.64</v>
      </c>
    </row>
    <row r="20270" s="399" customFormat="true" ht="15" hidden="false" customHeight="true" outlineLevel="0" collapsed="false">
      <c r="A20270" s="444" t="s">
        <v>25856</v>
      </c>
      <c r="B20270" s="445" t="s">
        <v>25857</v>
      </c>
      <c r="C20270" s="446" t="s">
        <v>267</v>
      </c>
      <c r="D20270" s="447" t="n">
        <v>133.01</v>
      </c>
    </row>
    <row r="20271" s="399" customFormat="true" ht="15" hidden="false" customHeight="true" outlineLevel="0" collapsed="false">
      <c r="A20271" s="444" t="s">
        <v>25858</v>
      </c>
      <c r="B20271" s="445" t="s">
        <v>25859</v>
      </c>
      <c r="C20271" s="446" t="s">
        <v>267</v>
      </c>
      <c r="D20271" s="447" t="n">
        <v>178.55</v>
      </c>
    </row>
    <row r="20272" s="399" customFormat="true" ht="15" hidden="false" customHeight="true" outlineLevel="0" collapsed="false">
      <c r="A20272" s="444" t="s">
        <v>25860</v>
      </c>
      <c r="B20272" s="445" t="s">
        <v>25861</v>
      </c>
      <c r="C20272" s="446" t="s">
        <v>267</v>
      </c>
      <c r="D20272" s="447" t="n">
        <v>42.7</v>
      </c>
    </row>
    <row r="20273" s="399" customFormat="true" ht="15" hidden="false" customHeight="true" outlineLevel="0" collapsed="false">
      <c r="A20273" s="444" t="s">
        <v>25862</v>
      </c>
      <c r="B20273" s="445" t="s">
        <v>25863</v>
      </c>
      <c r="C20273" s="446" t="s">
        <v>267</v>
      </c>
      <c r="D20273" s="447" t="n">
        <v>58.67</v>
      </c>
    </row>
    <row r="20274" s="399" customFormat="true" ht="15" hidden="false" customHeight="true" outlineLevel="0" collapsed="false">
      <c r="A20274" s="444" t="s">
        <v>25864</v>
      </c>
      <c r="B20274" s="445" t="s">
        <v>25865</v>
      </c>
      <c r="C20274" s="446" t="s">
        <v>267</v>
      </c>
      <c r="D20274" s="447" t="n">
        <v>75.43</v>
      </c>
    </row>
    <row r="20275" s="399" customFormat="true" ht="15" hidden="false" customHeight="true" outlineLevel="0" collapsed="false">
      <c r="A20275" s="444" t="s">
        <v>25866</v>
      </c>
      <c r="B20275" s="445" t="s">
        <v>25867</v>
      </c>
      <c r="C20275" s="446" t="s">
        <v>267</v>
      </c>
      <c r="D20275" s="447" t="n">
        <v>92.72</v>
      </c>
    </row>
    <row r="20276" s="399" customFormat="true" ht="15" hidden="false" customHeight="true" outlineLevel="0" collapsed="false">
      <c r="A20276" s="444" t="s">
        <v>25868</v>
      </c>
      <c r="B20276" s="445" t="s">
        <v>25869</v>
      </c>
      <c r="C20276" s="446" t="s">
        <v>267</v>
      </c>
      <c r="D20276" s="447" t="n">
        <v>113.44</v>
      </c>
    </row>
    <row r="20277" s="399" customFormat="true" ht="15" hidden="false" customHeight="true" outlineLevel="0" collapsed="false">
      <c r="A20277" s="444" t="s">
        <v>25870</v>
      </c>
      <c r="B20277" s="445" t="s">
        <v>25871</v>
      </c>
      <c r="C20277" s="446" t="s">
        <v>267</v>
      </c>
      <c r="D20277" s="447" t="n">
        <v>154.2</v>
      </c>
    </row>
    <row r="20278" s="399" customFormat="true" ht="15" hidden="false" customHeight="true" outlineLevel="0" collapsed="false">
      <c r="A20278" s="444" t="s">
        <v>25872</v>
      </c>
      <c r="B20278" s="445" t="s">
        <v>25873</v>
      </c>
      <c r="C20278" s="446" t="s">
        <v>267</v>
      </c>
      <c r="D20278" s="447" t="n">
        <v>380.31</v>
      </c>
    </row>
    <row r="20279" s="399" customFormat="true" ht="15" hidden="false" customHeight="true" outlineLevel="0" collapsed="false">
      <c r="A20279" s="444" t="s">
        <v>25874</v>
      </c>
      <c r="B20279" s="445" t="s">
        <v>25875</v>
      </c>
      <c r="C20279" s="446" t="s">
        <v>267</v>
      </c>
      <c r="D20279" s="447" t="n">
        <v>628.37</v>
      </c>
    </row>
    <row r="20280" s="399" customFormat="true" ht="15" hidden="false" customHeight="true" outlineLevel="0" collapsed="false">
      <c r="A20280" s="444" t="s">
        <v>25876</v>
      </c>
      <c r="B20280" s="445" t="s">
        <v>25877</v>
      </c>
      <c r="C20280" s="446" t="s">
        <v>267</v>
      </c>
      <c r="D20280" s="447" t="n">
        <v>1047.77</v>
      </c>
    </row>
    <row r="20281" s="399" customFormat="true" ht="15" hidden="false" customHeight="true" outlineLevel="0" collapsed="false">
      <c r="A20281" s="444" t="s">
        <v>25878</v>
      </c>
      <c r="B20281" s="445" t="s">
        <v>25879</v>
      </c>
      <c r="C20281" s="446" t="s">
        <v>267</v>
      </c>
      <c r="D20281" s="447" t="n">
        <v>32.44</v>
      </c>
    </row>
    <row r="20282" s="399" customFormat="true" ht="15" hidden="false" customHeight="true" outlineLevel="0" collapsed="false">
      <c r="A20282" s="444" t="s">
        <v>25880</v>
      </c>
      <c r="B20282" s="445" t="s">
        <v>25881</v>
      </c>
      <c r="C20282" s="446" t="s">
        <v>267</v>
      </c>
      <c r="D20282" s="447" t="n">
        <v>24.62</v>
      </c>
    </row>
    <row r="20283" s="399" customFormat="true" ht="15" hidden="false" customHeight="true" outlineLevel="0" collapsed="false">
      <c r="A20283" s="444" t="s">
        <v>25882</v>
      </c>
      <c r="B20283" s="445" t="s">
        <v>25883</v>
      </c>
      <c r="C20283" s="446" t="s">
        <v>267</v>
      </c>
      <c r="D20283" s="447" t="n">
        <v>130.12</v>
      </c>
    </row>
    <row r="20284" s="399" customFormat="true" ht="15" hidden="false" customHeight="true" outlineLevel="0" collapsed="false">
      <c r="A20284" s="444" t="s">
        <v>25884</v>
      </c>
      <c r="B20284" s="445" t="s">
        <v>25885</v>
      </c>
      <c r="C20284" s="446" t="s">
        <v>267</v>
      </c>
      <c r="D20284" s="447" t="n">
        <v>306.97</v>
      </c>
    </row>
    <row r="20285" s="399" customFormat="true" ht="15" hidden="false" customHeight="true" outlineLevel="0" collapsed="false">
      <c r="A20285" s="444" t="s">
        <v>25886</v>
      </c>
      <c r="B20285" s="445" t="s">
        <v>25887</v>
      </c>
      <c r="C20285" s="446" t="s">
        <v>267</v>
      </c>
      <c r="D20285" s="447" t="n">
        <v>8.42</v>
      </c>
    </row>
    <row r="20286" s="399" customFormat="true" ht="15" hidden="false" customHeight="true" outlineLevel="0" collapsed="false">
      <c r="A20286" s="444" t="s">
        <v>25888</v>
      </c>
      <c r="B20286" s="445" t="s">
        <v>25889</v>
      </c>
      <c r="C20286" s="446" t="s">
        <v>267</v>
      </c>
      <c r="D20286" s="447" t="n">
        <v>72.24</v>
      </c>
    </row>
    <row r="20287" s="399" customFormat="true" ht="15" hidden="false" customHeight="true" outlineLevel="0" collapsed="false">
      <c r="A20287" s="444" t="s">
        <v>25890</v>
      </c>
      <c r="B20287" s="445" t="s">
        <v>25891</v>
      </c>
      <c r="C20287" s="446" t="s">
        <v>267</v>
      </c>
      <c r="D20287" s="447" t="n">
        <v>72.36</v>
      </c>
    </row>
    <row r="20288" s="399" customFormat="true" ht="15" hidden="false" customHeight="true" outlineLevel="0" collapsed="false">
      <c r="A20288" s="444" t="s">
        <v>25892</v>
      </c>
      <c r="B20288" s="445" t="s">
        <v>25893</v>
      </c>
      <c r="C20288" s="446" t="s">
        <v>267</v>
      </c>
      <c r="D20288" s="447" t="n">
        <v>98.22</v>
      </c>
    </row>
    <row r="20289" s="399" customFormat="true" ht="15" hidden="false" customHeight="true" outlineLevel="0" collapsed="false">
      <c r="A20289" s="444" t="s">
        <v>25894</v>
      </c>
      <c r="B20289" s="445" t="s">
        <v>25895</v>
      </c>
      <c r="C20289" s="446" t="s">
        <v>267</v>
      </c>
      <c r="D20289" s="447" t="n">
        <v>254.06</v>
      </c>
    </row>
    <row r="20290" s="399" customFormat="true" ht="15" hidden="false" customHeight="true" outlineLevel="0" collapsed="false">
      <c r="A20290" s="444" t="s">
        <v>25896</v>
      </c>
      <c r="B20290" s="445" t="s">
        <v>21699</v>
      </c>
      <c r="C20290" s="446" t="s">
        <v>267</v>
      </c>
      <c r="D20290" s="447" t="n">
        <v>349.1</v>
      </c>
    </row>
    <row r="20291" s="399" customFormat="true" ht="15" hidden="false" customHeight="true" outlineLevel="0" collapsed="false">
      <c r="A20291" s="444" t="s">
        <v>25897</v>
      </c>
      <c r="B20291" s="445" t="s">
        <v>21701</v>
      </c>
      <c r="C20291" s="446" t="s">
        <v>267</v>
      </c>
      <c r="D20291" s="447" t="n">
        <v>423.85</v>
      </c>
    </row>
    <row r="20292" s="399" customFormat="true" ht="15" hidden="false" customHeight="true" outlineLevel="0" collapsed="false">
      <c r="A20292" s="444" t="s">
        <v>25898</v>
      </c>
      <c r="B20292" s="445" t="s">
        <v>25899</v>
      </c>
      <c r="C20292" s="446" t="s">
        <v>274</v>
      </c>
      <c r="D20292" s="447" t="n">
        <v>7.81</v>
      </c>
    </row>
    <row r="20293" s="399" customFormat="true" ht="15" hidden="false" customHeight="true" outlineLevel="0" collapsed="false">
      <c r="A20293" s="444" t="s">
        <v>25900</v>
      </c>
      <c r="B20293" s="445" t="s">
        <v>25901</v>
      </c>
      <c r="C20293" s="446" t="s">
        <v>274</v>
      </c>
      <c r="D20293" s="447" t="n">
        <v>11.48</v>
      </c>
    </row>
    <row r="20294" s="399" customFormat="true" ht="15" hidden="false" customHeight="true" outlineLevel="0" collapsed="false">
      <c r="A20294" s="444" t="s">
        <v>25902</v>
      </c>
      <c r="B20294" s="445" t="s">
        <v>25903</v>
      </c>
      <c r="C20294" s="446" t="s">
        <v>274</v>
      </c>
      <c r="D20294" s="447" t="n">
        <v>14.27</v>
      </c>
    </row>
    <row r="20295" s="399" customFormat="true" ht="15" hidden="false" customHeight="true" outlineLevel="0" collapsed="false">
      <c r="A20295" s="444" t="s">
        <v>25904</v>
      </c>
      <c r="B20295" s="445" t="s">
        <v>25905</v>
      </c>
      <c r="C20295" s="446" t="s">
        <v>274</v>
      </c>
      <c r="D20295" s="447" t="n">
        <v>17.99</v>
      </c>
    </row>
    <row r="20296" s="399" customFormat="true" ht="15" hidden="false" customHeight="true" outlineLevel="0" collapsed="false">
      <c r="A20296" s="444" t="s">
        <v>25906</v>
      </c>
      <c r="B20296" s="445" t="s">
        <v>25907</v>
      </c>
      <c r="C20296" s="446" t="s">
        <v>274</v>
      </c>
      <c r="D20296" s="447" t="n">
        <v>23.9</v>
      </c>
    </row>
    <row r="20297" s="399" customFormat="true" ht="15" hidden="false" customHeight="true" outlineLevel="0" collapsed="false">
      <c r="A20297" s="444" t="s">
        <v>25908</v>
      </c>
      <c r="B20297" s="445" t="s">
        <v>25909</v>
      </c>
      <c r="C20297" s="446" t="s">
        <v>274</v>
      </c>
      <c r="D20297" s="447" t="n">
        <v>30.79</v>
      </c>
    </row>
    <row r="20298" s="399" customFormat="true" ht="15" hidden="false" customHeight="true" outlineLevel="0" collapsed="false">
      <c r="A20298" s="444" t="s">
        <v>25910</v>
      </c>
      <c r="B20298" s="445" t="s">
        <v>25911</v>
      </c>
      <c r="C20298" s="446" t="s">
        <v>274</v>
      </c>
      <c r="D20298" s="447" t="n">
        <v>37.79</v>
      </c>
    </row>
    <row r="20299" s="399" customFormat="true" ht="15" hidden="false" customHeight="true" outlineLevel="0" collapsed="false">
      <c r="A20299" s="444" t="s">
        <v>25912</v>
      </c>
      <c r="B20299" s="445" t="s">
        <v>25913</v>
      </c>
      <c r="C20299" s="446" t="s">
        <v>274</v>
      </c>
      <c r="D20299" s="447" t="n">
        <v>34.43</v>
      </c>
    </row>
    <row r="20300" s="399" customFormat="true" ht="15" hidden="false" customHeight="true" outlineLevel="0" collapsed="false">
      <c r="A20300" s="444" t="s">
        <v>25914</v>
      </c>
      <c r="B20300" s="445" t="s">
        <v>25915</v>
      </c>
      <c r="C20300" s="446" t="s">
        <v>274</v>
      </c>
      <c r="D20300" s="447" t="n">
        <v>50.33</v>
      </c>
    </row>
    <row r="20301" s="399" customFormat="true" ht="15" hidden="false" customHeight="true" outlineLevel="0" collapsed="false">
      <c r="A20301" s="444" t="s">
        <v>25916</v>
      </c>
      <c r="B20301" s="445" t="s">
        <v>25917</v>
      </c>
      <c r="C20301" s="446" t="s">
        <v>274</v>
      </c>
      <c r="D20301" s="447" t="n">
        <v>60.05</v>
      </c>
    </row>
    <row r="20302" s="399" customFormat="true" ht="15" hidden="false" customHeight="true" outlineLevel="0" collapsed="false">
      <c r="A20302" s="444" t="s">
        <v>25918</v>
      </c>
      <c r="B20302" s="445" t="s">
        <v>25919</v>
      </c>
      <c r="C20302" s="446" t="s">
        <v>274</v>
      </c>
      <c r="D20302" s="447" t="n">
        <v>73.72</v>
      </c>
    </row>
    <row r="20303" s="399" customFormat="true" ht="15" hidden="false" customHeight="true" outlineLevel="0" collapsed="false">
      <c r="A20303" s="444" t="s">
        <v>25920</v>
      </c>
      <c r="B20303" s="445" t="s">
        <v>25921</v>
      </c>
      <c r="C20303" s="446" t="s">
        <v>274</v>
      </c>
      <c r="D20303" s="447" t="n">
        <v>87.19</v>
      </c>
    </row>
    <row r="20304" s="399" customFormat="true" ht="15" hidden="false" customHeight="true" outlineLevel="0" collapsed="false">
      <c r="A20304" s="444" t="s">
        <v>25922</v>
      </c>
      <c r="B20304" s="445" t="s">
        <v>25923</v>
      </c>
      <c r="C20304" s="446" t="s">
        <v>274</v>
      </c>
      <c r="D20304" s="447" t="n">
        <v>101.85</v>
      </c>
    </row>
    <row r="20305" s="399" customFormat="true" ht="15" hidden="false" customHeight="true" outlineLevel="0" collapsed="false">
      <c r="A20305" s="444" t="s">
        <v>25924</v>
      </c>
      <c r="B20305" s="445" t="s">
        <v>25925</v>
      </c>
      <c r="C20305" s="446" t="s">
        <v>274</v>
      </c>
      <c r="D20305" s="447" t="n">
        <v>117.3</v>
      </c>
    </row>
    <row r="20306" s="399" customFormat="true" ht="15" hidden="false" customHeight="true" outlineLevel="0" collapsed="false">
      <c r="A20306" s="444" t="s">
        <v>25926</v>
      </c>
      <c r="B20306" s="445" t="s">
        <v>25927</v>
      </c>
      <c r="C20306" s="446" t="s">
        <v>274</v>
      </c>
      <c r="D20306" s="447" t="n">
        <v>129.22</v>
      </c>
    </row>
    <row r="20307" s="399" customFormat="true" ht="15" hidden="false" customHeight="true" outlineLevel="0" collapsed="false">
      <c r="A20307" s="444" t="s">
        <v>25928</v>
      </c>
      <c r="B20307" s="445" t="s">
        <v>25929</v>
      </c>
      <c r="C20307" s="446" t="s">
        <v>274</v>
      </c>
      <c r="D20307" s="447" t="n">
        <v>143.03</v>
      </c>
    </row>
    <row r="20308" s="399" customFormat="true" ht="15" hidden="false" customHeight="true" outlineLevel="0" collapsed="false">
      <c r="A20308" s="444" t="s">
        <v>25930</v>
      </c>
      <c r="B20308" s="445" t="s">
        <v>25931</v>
      </c>
      <c r="C20308" s="446" t="s">
        <v>274</v>
      </c>
      <c r="D20308" s="447" t="n">
        <v>165.97</v>
      </c>
    </row>
    <row r="20309" s="399" customFormat="true" ht="15" hidden="false" customHeight="true" outlineLevel="0" collapsed="false">
      <c r="A20309" s="444" t="s">
        <v>25932</v>
      </c>
      <c r="B20309" s="445" t="s">
        <v>25933</v>
      </c>
      <c r="C20309" s="446" t="s">
        <v>274</v>
      </c>
      <c r="D20309" s="447" t="n">
        <v>178.62</v>
      </c>
    </row>
    <row r="20310" s="399" customFormat="true" ht="15" hidden="false" customHeight="true" outlineLevel="0" collapsed="false">
      <c r="A20310" s="444" t="s">
        <v>25934</v>
      </c>
      <c r="B20310" s="445" t="s">
        <v>25935</v>
      </c>
      <c r="C20310" s="446" t="s">
        <v>274</v>
      </c>
      <c r="D20310" s="447" t="n">
        <v>140.66</v>
      </c>
    </row>
    <row r="20311" s="399" customFormat="true" ht="15" hidden="false" customHeight="true" outlineLevel="0" collapsed="false">
      <c r="A20311" s="444" t="s">
        <v>25936</v>
      </c>
      <c r="B20311" s="445" t="s">
        <v>25937</v>
      </c>
      <c r="C20311" s="446" t="s">
        <v>274</v>
      </c>
      <c r="D20311" s="447" t="n">
        <v>178.1</v>
      </c>
    </row>
    <row r="20312" s="399" customFormat="true" ht="15" hidden="false" customHeight="true" outlineLevel="0" collapsed="false">
      <c r="A20312" s="444" t="s">
        <v>25938</v>
      </c>
      <c r="B20312" s="445" t="s">
        <v>25939</v>
      </c>
      <c r="C20312" s="446" t="s">
        <v>274</v>
      </c>
      <c r="D20312" s="447" t="n">
        <v>234.63</v>
      </c>
    </row>
    <row r="20313" s="399" customFormat="true" ht="15" hidden="false" customHeight="true" outlineLevel="0" collapsed="false">
      <c r="A20313" s="444" t="s">
        <v>25940</v>
      </c>
      <c r="B20313" s="445" t="s">
        <v>25941</v>
      </c>
      <c r="C20313" s="446" t="s">
        <v>274</v>
      </c>
      <c r="D20313" s="447" t="n">
        <v>305.49</v>
      </c>
    </row>
    <row r="20314" s="399" customFormat="true" ht="15" hidden="false" customHeight="true" outlineLevel="0" collapsed="false">
      <c r="A20314" s="444" t="s">
        <v>25942</v>
      </c>
      <c r="B20314" s="445" t="s">
        <v>25943</v>
      </c>
      <c r="C20314" s="446" t="s">
        <v>274</v>
      </c>
      <c r="D20314" s="447" t="n">
        <v>425.82</v>
      </c>
    </row>
    <row r="20315" s="399" customFormat="true" ht="15" hidden="false" customHeight="true" outlineLevel="0" collapsed="false">
      <c r="A20315" s="444" t="s">
        <v>25944</v>
      </c>
      <c r="B20315" s="445" t="s">
        <v>25945</v>
      </c>
      <c r="C20315" s="446" t="s">
        <v>274</v>
      </c>
      <c r="D20315" s="447" t="n">
        <v>564.44</v>
      </c>
    </row>
    <row r="20316" s="399" customFormat="true" ht="15" hidden="false" customHeight="true" outlineLevel="0" collapsed="false">
      <c r="A20316" s="444" t="s">
        <v>25946</v>
      </c>
      <c r="B20316" s="445" t="s">
        <v>25947</v>
      </c>
      <c r="C20316" s="446" t="s">
        <v>274</v>
      </c>
      <c r="D20316" s="447" t="n">
        <v>40.38</v>
      </c>
    </row>
    <row r="20317" s="399" customFormat="true" ht="15" hidden="false" customHeight="true" outlineLevel="0" collapsed="false">
      <c r="A20317" s="444" t="s">
        <v>25948</v>
      </c>
      <c r="B20317" s="445" t="s">
        <v>25949</v>
      </c>
      <c r="C20317" s="446" t="s">
        <v>274</v>
      </c>
      <c r="D20317" s="447" t="n">
        <v>65.13</v>
      </c>
    </row>
    <row r="20318" s="399" customFormat="true" ht="15" hidden="false" customHeight="true" outlineLevel="0" collapsed="false">
      <c r="A20318" s="444" t="s">
        <v>25950</v>
      </c>
      <c r="B20318" s="445" t="s">
        <v>25951</v>
      </c>
      <c r="C20318" s="446" t="s">
        <v>274</v>
      </c>
      <c r="D20318" s="447" t="n">
        <v>84.54</v>
      </c>
    </row>
    <row r="20319" s="399" customFormat="true" ht="15" hidden="false" customHeight="true" outlineLevel="0" collapsed="false">
      <c r="A20319" s="444" t="s">
        <v>25952</v>
      </c>
      <c r="B20319" s="445" t="s">
        <v>25953</v>
      </c>
      <c r="C20319" s="446" t="s">
        <v>274</v>
      </c>
      <c r="D20319" s="447" t="n">
        <v>47.57</v>
      </c>
    </row>
    <row r="20320" s="399" customFormat="true" ht="15" hidden="false" customHeight="true" outlineLevel="0" collapsed="false">
      <c r="A20320" s="444" t="s">
        <v>25954</v>
      </c>
      <c r="B20320" s="445" t="s">
        <v>25955</v>
      </c>
      <c r="C20320" s="446" t="s">
        <v>274</v>
      </c>
      <c r="D20320" s="447" t="n">
        <v>57.97</v>
      </c>
    </row>
    <row r="20321" s="399" customFormat="true" ht="15" hidden="false" customHeight="true" outlineLevel="0" collapsed="false">
      <c r="A20321" s="444" t="s">
        <v>25956</v>
      </c>
      <c r="B20321" s="445" t="s">
        <v>25957</v>
      </c>
      <c r="C20321" s="446" t="s">
        <v>274</v>
      </c>
      <c r="D20321" s="447" t="n">
        <v>105.34</v>
      </c>
    </row>
    <row r="20322" s="399" customFormat="true" ht="15" hidden="false" customHeight="true" outlineLevel="0" collapsed="false">
      <c r="A20322" s="444" t="s">
        <v>25958</v>
      </c>
      <c r="B20322" s="445" t="s">
        <v>25959</v>
      </c>
      <c r="C20322" s="446" t="s">
        <v>274</v>
      </c>
      <c r="D20322" s="447" t="n">
        <v>154.06</v>
      </c>
    </row>
    <row r="20323" s="399" customFormat="true" ht="15" hidden="false" customHeight="true" outlineLevel="0" collapsed="false">
      <c r="A20323" s="444" t="s">
        <v>25960</v>
      </c>
      <c r="B20323" s="445" t="s">
        <v>25961</v>
      </c>
      <c r="C20323" s="446" t="s">
        <v>274</v>
      </c>
      <c r="D20323" s="447" t="n">
        <v>176.91</v>
      </c>
    </row>
    <row r="20324" s="399" customFormat="true" ht="15" hidden="false" customHeight="true" outlineLevel="0" collapsed="false">
      <c r="A20324" s="444" t="s">
        <v>25962</v>
      </c>
      <c r="B20324" s="445" t="s">
        <v>25963</v>
      </c>
      <c r="C20324" s="446" t="s">
        <v>274</v>
      </c>
      <c r="D20324" s="447" t="n">
        <v>242.21</v>
      </c>
    </row>
    <row r="20325" s="399" customFormat="true" ht="15" hidden="false" customHeight="true" outlineLevel="0" collapsed="false">
      <c r="A20325" s="444" t="s">
        <v>25964</v>
      </c>
      <c r="B20325" s="445" t="s">
        <v>25965</v>
      </c>
      <c r="C20325" s="446" t="s">
        <v>267</v>
      </c>
      <c r="D20325" s="447" t="n">
        <v>91.9</v>
      </c>
    </row>
    <row r="20326" s="399" customFormat="true" ht="15" hidden="false" customHeight="true" outlineLevel="0" collapsed="false">
      <c r="A20326" s="444" t="s">
        <v>25966</v>
      </c>
      <c r="B20326" s="445" t="s">
        <v>25967</v>
      </c>
      <c r="C20326" s="446" t="s">
        <v>267</v>
      </c>
      <c r="D20326" s="447" t="n">
        <v>120.92</v>
      </c>
    </row>
    <row r="20327" s="399" customFormat="true" ht="15" hidden="false" customHeight="true" outlineLevel="0" collapsed="false">
      <c r="A20327" s="444" t="s">
        <v>25968</v>
      </c>
      <c r="B20327" s="445" t="s">
        <v>25969</v>
      </c>
      <c r="C20327" s="446" t="s">
        <v>267</v>
      </c>
      <c r="D20327" s="447" t="n">
        <v>247.17</v>
      </c>
    </row>
    <row r="20328" s="399" customFormat="true" ht="15" hidden="false" customHeight="true" outlineLevel="0" collapsed="false">
      <c r="A20328" s="444" t="s">
        <v>25970</v>
      </c>
      <c r="B20328" s="445" t="s">
        <v>25971</v>
      </c>
      <c r="C20328" s="446" t="s">
        <v>267</v>
      </c>
      <c r="D20328" s="447" t="n">
        <v>317.62</v>
      </c>
    </row>
    <row r="20329" s="399" customFormat="true" ht="15" hidden="false" customHeight="true" outlineLevel="0" collapsed="false">
      <c r="A20329" s="444" t="s">
        <v>25972</v>
      </c>
      <c r="B20329" s="445" t="s">
        <v>25973</v>
      </c>
      <c r="C20329" s="446" t="s">
        <v>267</v>
      </c>
      <c r="D20329" s="447" t="n">
        <v>232.69</v>
      </c>
    </row>
    <row r="20330" s="399" customFormat="true" ht="15" hidden="false" customHeight="true" outlineLevel="0" collapsed="false">
      <c r="A20330" s="444" t="s">
        <v>25974</v>
      </c>
      <c r="B20330" s="445" t="s">
        <v>25975</v>
      </c>
      <c r="C20330" s="446" t="s">
        <v>267</v>
      </c>
      <c r="D20330" s="447" t="n">
        <v>1525.27</v>
      </c>
    </row>
    <row r="20331" s="399" customFormat="true" ht="15" hidden="false" customHeight="true" outlineLevel="0" collapsed="false">
      <c r="A20331" s="444" t="s">
        <v>25976</v>
      </c>
      <c r="B20331" s="445" t="s">
        <v>25977</v>
      </c>
      <c r="C20331" s="446" t="s">
        <v>267</v>
      </c>
      <c r="D20331" s="447" t="n">
        <v>6008.49</v>
      </c>
    </row>
    <row r="20332" s="399" customFormat="true" ht="15" hidden="false" customHeight="true" outlineLevel="0" collapsed="false">
      <c r="A20332" s="444" t="s">
        <v>25978</v>
      </c>
      <c r="B20332" s="445" t="s">
        <v>25979</v>
      </c>
      <c r="C20332" s="446" t="s">
        <v>267</v>
      </c>
      <c r="D20332" s="447" t="n">
        <v>1598.73</v>
      </c>
    </row>
    <row r="20333" s="399" customFormat="true" ht="15" hidden="false" customHeight="true" outlineLevel="0" collapsed="false">
      <c r="A20333" s="444" t="s">
        <v>25980</v>
      </c>
      <c r="B20333" s="445" t="s">
        <v>25981</v>
      </c>
      <c r="C20333" s="446" t="s">
        <v>267</v>
      </c>
      <c r="D20333" s="447" t="n">
        <v>432.21</v>
      </c>
    </row>
    <row r="20334" s="399" customFormat="true" ht="15" hidden="false" customHeight="true" outlineLevel="0" collapsed="false">
      <c r="A20334" s="444" t="s">
        <v>25982</v>
      </c>
      <c r="B20334" s="445" t="s">
        <v>25983</v>
      </c>
      <c r="C20334" s="446" t="s">
        <v>267</v>
      </c>
      <c r="D20334" s="447" t="n">
        <v>76.08</v>
      </c>
    </row>
    <row r="20335" s="399" customFormat="true" ht="15" hidden="false" customHeight="true" outlineLevel="0" collapsed="false">
      <c r="A20335" s="444" t="s">
        <v>25984</v>
      </c>
      <c r="B20335" s="445" t="s">
        <v>25985</v>
      </c>
      <c r="C20335" s="446" t="s">
        <v>267</v>
      </c>
      <c r="D20335" s="447" t="n">
        <v>91.67</v>
      </c>
    </row>
    <row r="20336" s="399" customFormat="true" ht="15" hidden="false" customHeight="true" outlineLevel="0" collapsed="false">
      <c r="A20336" s="444" t="s">
        <v>25986</v>
      </c>
      <c r="B20336" s="445" t="s">
        <v>25987</v>
      </c>
      <c r="C20336" s="446" t="s">
        <v>267</v>
      </c>
      <c r="D20336" s="447" t="n">
        <v>124.11</v>
      </c>
    </row>
    <row r="20337" s="399" customFormat="true" ht="15" hidden="false" customHeight="true" outlineLevel="0" collapsed="false">
      <c r="A20337" s="444" t="s">
        <v>25988</v>
      </c>
      <c r="B20337" s="445" t="s">
        <v>25989</v>
      </c>
      <c r="C20337" s="446" t="s">
        <v>267</v>
      </c>
      <c r="D20337" s="447" t="n">
        <v>483.51</v>
      </c>
    </row>
    <row r="20338" s="399" customFormat="true" ht="15" hidden="false" customHeight="true" outlineLevel="0" collapsed="false">
      <c r="A20338" s="444" t="s">
        <v>25990</v>
      </c>
      <c r="B20338" s="445" t="s">
        <v>25991</v>
      </c>
      <c r="C20338" s="446" t="s">
        <v>267</v>
      </c>
      <c r="D20338" s="447" t="n">
        <v>698.24</v>
      </c>
    </row>
    <row r="20339" s="399" customFormat="true" ht="15" hidden="false" customHeight="true" outlineLevel="0" collapsed="false">
      <c r="A20339" s="444" t="s">
        <v>25992</v>
      </c>
      <c r="B20339" s="445" t="s">
        <v>25993</v>
      </c>
      <c r="C20339" s="446" t="s">
        <v>267</v>
      </c>
      <c r="D20339" s="447" t="n">
        <v>611.8</v>
      </c>
    </row>
    <row r="20340" s="399" customFormat="true" ht="15" hidden="false" customHeight="true" outlineLevel="0" collapsed="false">
      <c r="A20340" s="444" t="s">
        <v>25994</v>
      </c>
      <c r="B20340" s="445" t="s">
        <v>25995</v>
      </c>
      <c r="C20340" s="446" t="s">
        <v>267</v>
      </c>
      <c r="D20340" s="447" t="n">
        <v>1027.01</v>
      </c>
    </row>
    <row r="20341" s="399" customFormat="true" ht="15" hidden="false" customHeight="true" outlineLevel="0" collapsed="false">
      <c r="A20341" s="444" t="s">
        <v>25996</v>
      </c>
      <c r="B20341" s="445" t="s">
        <v>25997</v>
      </c>
      <c r="C20341" s="446" t="s">
        <v>267</v>
      </c>
      <c r="D20341" s="447" t="n">
        <v>8075.2</v>
      </c>
    </row>
    <row r="20342" s="399" customFormat="true" ht="15" hidden="false" customHeight="true" outlineLevel="0" collapsed="false">
      <c r="A20342" s="444" t="s">
        <v>25998</v>
      </c>
      <c r="B20342" s="445" t="s">
        <v>25999</v>
      </c>
      <c r="C20342" s="446" t="s">
        <v>267</v>
      </c>
      <c r="D20342" s="447" t="n">
        <v>195.89</v>
      </c>
    </row>
    <row r="20343" s="399" customFormat="true" ht="15" hidden="false" customHeight="true" outlineLevel="0" collapsed="false">
      <c r="A20343" s="444" t="s">
        <v>26000</v>
      </c>
      <c r="B20343" s="445" t="s">
        <v>26001</v>
      </c>
      <c r="C20343" s="446" t="s">
        <v>267</v>
      </c>
      <c r="D20343" s="447" t="n">
        <v>115.51</v>
      </c>
    </row>
    <row r="20344" s="399" customFormat="true" ht="15" hidden="false" customHeight="true" outlineLevel="0" collapsed="false">
      <c r="A20344" s="444" t="s">
        <v>26002</v>
      </c>
      <c r="B20344" s="445" t="s">
        <v>26003</v>
      </c>
      <c r="C20344" s="446" t="s">
        <v>267</v>
      </c>
      <c r="D20344" s="447" t="n">
        <v>109.32</v>
      </c>
    </row>
    <row r="20345" s="399" customFormat="true" ht="15" hidden="false" customHeight="true" outlineLevel="0" collapsed="false">
      <c r="A20345" s="444" t="s">
        <v>26004</v>
      </c>
      <c r="B20345" s="445" t="s">
        <v>26005</v>
      </c>
      <c r="C20345" s="446" t="s">
        <v>267</v>
      </c>
      <c r="D20345" s="447" t="n">
        <v>139.87</v>
      </c>
    </row>
    <row r="20346" s="399" customFormat="true" ht="15" hidden="false" customHeight="true" outlineLevel="0" collapsed="false">
      <c r="A20346" s="444" t="s">
        <v>26006</v>
      </c>
      <c r="B20346" s="445" t="s">
        <v>26007</v>
      </c>
      <c r="C20346" s="446" t="s">
        <v>267</v>
      </c>
      <c r="D20346" s="447" t="n">
        <v>193.25</v>
      </c>
    </row>
    <row r="20347" s="399" customFormat="true" ht="15" hidden="false" customHeight="true" outlineLevel="0" collapsed="false">
      <c r="A20347" s="444" t="s">
        <v>26008</v>
      </c>
      <c r="B20347" s="445" t="s">
        <v>26009</v>
      </c>
      <c r="C20347" s="446" t="s">
        <v>267</v>
      </c>
      <c r="D20347" s="447" t="n">
        <v>230.33</v>
      </c>
    </row>
    <row r="20348" s="399" customFormat="true" ht="15" hidden="false" customHeight="true" outlineLevel="0" collapsed="false">
      <c r="A20348" s="444" t="s">
        <v>26010</v>
      </c>
      <c r="B20348" s="445" t="s">
        <v>26011</v>
      </c>
      <c r="C20348" s="446" t="s">
        <v>267</v>
      </c>
      <c r="D20348" s="447" t="n">
        <v>333.84</v>
      </c>
    </row>
    <row r="20349" s="399" customFormat="true" ht="15" hidden="false" customHeight="true" outlineLevel="0" collapsed="false">
      <c r="A20349" s="444" t="s">
        <v>26012</v>
      </c>
      <c r="B20349" s="445" t="s">
        <v>26013</v>
      </c>
      <c r="C20349" s="446" t="s">
        <v>267</v>
      </c>
      <c r="D20349" s="447" t="n">
        <v>586.45</v>
      </c>
    </row>
    <row r="20350" s="399" customFormat="true" ht="15" hidden="false" customHeight="true" outlineLevel="0" collapsed="false">
      <c r="A20350" s="444" t="s">
        <v>26014</v>
      </c>
      <c r="B20350" s="445" t="s">
        <v>26015</v>
      </c>
      <c r="C20350" s="446" t="s">
        <v>267</v>
      </c>
      <c r="D20350" s="447" t="n">
        <v>710.06</v>
      </c>
    </row>
    <row r="20351" s="399" customFormat="true" ht="15" hidden="false" customHeight="true" outlineLevel="0" collapsed="false">
      <c r="A20351" s="444" t="s">
        <v>26016</v>
      </c>
      <c r="B20351" s="445" t="s">
        <v>26017</v>
      </c>
      <c r="C20351" s="446" t="s">
        <v>267</v>
      </c>
      <c r="D20351" s="447" t="n">
        <v>208.91</v>
      </c>
    </row>
    <row r="20352" s="399" customFormat="true" ht="15" hidden="false" customHeight="true" outlineLevel="0" collapsed="false">
      <c r="A20352" s="444" t="s">
        <v>26018</v>
      </c>
      <c r="B20352" s="445" t="s">
        <v>26019</v>
      </c>
      <c r="C20352" s="446" t="s">
        <v>267</v>
      </c>
      <c r="D20352" s="447" t="n">
        <v>96.28</v>
      </c>
    </row>
    <row r="20353" s="399" customFormat="true" ht="15" hidden="false" customHeight="true" outlineLevel="0" collapsed="false">
      <c r="A20353" s="444" t="s">
        <v>26020</v>
      </c>
      <c r="B20353" s="445" t="s">
        <v>26021</v>
      </c>
      <c r="C20353" s="446" t="s">
        <v>267</v>
      </c>
      <c r="D20353" s="447" t="n">
        <v>125.6</v>
      </c>
    </row>
    <row r="20354" s="399" customFormat="true" ht="15" hidden="false" customHeight="true" outlineLevel="0" collapsed="false">
      <c r="A20354" s="444" t="s">
        <v>26022</v>
      </c>
      <c r="B20354" s="445" t="s">
        <v>26023</v>
      </c>
      <c r="C20354" s="446" t="s">
        <v>267</v>
      </c>
      <c r="D20354" s="447" t="n">
        <v>159.03</v>
      </c>
    </row>
    <row r="20355" s="399" customFormat="true" ht="15" hidden="false" customHeight="true" outlineLevel="0" collapsed="false">
      <c r="A20355" s="444" t="s">
        <v>26024</v>
      </c>
      <c r="B20355" s="445" t="s">
        <v>26025</v>
      </c>
      <c r="C20355" s="446" t="s">
        <v>267</v>
      </c>
      <c r="D20355" s="447" t="n">
        <v>220.19</v>
      </c>
    </row>
    <row r="20356" s="399" customFormat="true" ht="15" hidden="false" customHeight="true" outlineLevel="0" collapsed="false">
      <c r="A20356" s="444" t="s">
        <v>26026</v>
      </c>
      <c r="B20356" s="445" t="s">
        <v>26027</v>
      </c>
      <c r="C20356" s="446" t="s">
        <v>267</v>
      </c>
      <c r="D20356" s="447" t="n">
        <v>355.42</v>
      </c>
    </row>
    <row r="20357" s="399" customFormat="true" ht="15" hidden="false" customHeight="true" outlineLevel="0" collapsed="false">
      <c r="A20357" s="444" t="s">
        <v>26028</v>
      </c>
      <c r="B20357" s="445" t="s">
        <v>26029</v>
      </c>
      <c r="C20357" s="446" t="s">
        <v>267</v>
      </c>
      <c r="D20357" s="447" t="n">
        <v>508.17</v>
      </c>
    </row>
    <row r="20358" s="399" customFormat="true" ht="15" hidden="false" customHeight="true" outlineLevel="0" collapsed="false">
      <c r="A20358" s="444" t="s">
        <v>26030</v>
      </c>
      <c r="B20358" s="445" t="s">
        <v>26031</v>
      </c>
      <c r="C20358" s="446" t="s">
        <v>267</v>
      </c>
      <c r="D20358" s="447" t="n">
        <v>293.86</v>
      </c>
    </row>
    <row r="20359" s="399" customFormat="true" ht="15" hidden="false" customHeight="true" outlineLevel="0" collapsed="false">
      <c r="A20359" s="444" t="s">
        <v>26032</v>
      </c>
      <c r="B20359" s="445" t="s">
        <v>26033</v>
      </c>
      <c r="C20359" s="446" t="s">
        <v>267</v>
      </c>
      <c r="D20359" s="447" t="n">
        <v>984.12</v>
      </c>
    </row>
    <row r="20360" s="399" customFormat="true" ht="15" hidden="false" customHeight="true" outlineLevel="0" collapsed="false">
      <c r="A20360" s="444" t="s">
        <v>26034</v>
      </c>
      <c r="B20360" s="445" t="s">
        <v>26035</v>
      </c>
      <c r="C20360" s="446" t="s">
        <v>267</v>
      </c>
      <c r="D20360" s="447" t="n">
        <v>596.27</v>
      </c>
    </row>
    <row r="20361" s="399" customFormat="true" ht="15" hidden="false" customHeight="true" outlineLevel="0" collapsed="false">
      <c r="A20361" s="444" t="s">
        <v>26036</v>
      </c>
      <c r="B20361" s="445" t="s">
        <v>26037</v>
      </c>
      <c r="C20361" s="446" t="s">
        <v>267</v>
      </c>
      <c r="D20361" s="447" t="n">
        <v>783.87</v>
      </c>
    </row>
    <row r="20362" s="399" customFormat="true" ht="15" hidden="false" customHeight="true" outlineLevel="0" collapsed="false">
      <c r="A20362" s="444" t="s">
        <v>26038</v>
      </c>
      <c r="B20362" s="445" t="s">
        <v>26039</v>
      </c>
      <c r="C20362" s="446" t="s">
        <v>267</v>
      </c>
      <c r="D20362" s="447" t="n">
        <v>1276.15</v>
      </c>
    </row>
    <row r="20363" s="399" customFormat="true" ht="15" hidden="false" customHeight="true" outlineLevel="0" collapsed="false">
      <c r="A20363" s="444" t="s">
        <v>26040</v>
      </c>
      <c r="B20363" s="445" t="s">
        <v>26041</v>
      </c>
      <c r="C20363" s="446" t="s">
        <v>267</v>
      </c>
      <c r="D20363" s="447" t="n">
        <v>588.82</v>
      </c>
    </row>
    <row r="20364" s="399" customFormat="true" ht="15" hidden="false" customHeight="true" outlineLevel="0" collapsed="false">
      <c r="A20364" s="444" t="s">
        <v>26042</v>
      </c>
      <c r="B20364" s="445" t="s">
        <v>26043</v>
      </c>
      <c r="C20364" s="446" t="s">
        <v>267</v>
      </c>
      <c r="D20364" s="447" t="n">
        <v>6597.8</v>
      </c>
    </row>
    <row r="20365" s="399" customFormat="true" ht="15" hidden="false" customHeight="true" outlineLevel="0" collapsed="false">
      <c r="A20365" s="444" t="s">
        <v>26044</v>
      </c>
      <c r="B20365" s="445" t="s">
        <v>26045</v>
      </c>
      <c r="C20365" s="446" t="s">
        <v>267</v>
      </c>
      <c r="D20365" s="447" t="n">
        <v>101.77</v>
      </c>
    </row>
    <row r="20366" s="399" customFormat="true" ht="15" hidden="false" customHeight="true" outlineLevel="0" collapsed="false">
      <c r="A20366" s="444" t="s">
        <v>26046</v>
      </c>
      <c r="B20366" s="445" t="s">
        <v>26047</v>
      </c>
      <c r="C20366" s="446" t="s">
        <v>267</v>
      </c>
      <c r="D20366" s="447" t="n">
        <v>139.4</v>
      </c>
    </row>
    <row r="20367" s="399" customFormat="true" ht="15" hidden="false" customHeight="true" outlineLevel="0" collapsed="false">
      <c r="A20367" s="444" t="s">
        <v>26048</v>
      </c>
      <c r="B20367" s="445" t="s">
        <v>26049</v>
      </c>
      <c r="C20367" s="446" t="s">
        <v>267</v>
      </c>
      <c r="D20367" s="447" t="n">
        <v>173.54</v>
      </c>
    </row>
    <row r="20368" s="399" customFormat="true" ht="15" hidden="false" customHeight="true" outlineLevel="0" collapsed="false">
      <c r="A20368" s="444" t="s">
        <v>26050</v>
      </c>
      <c r="B20368" s="445" t="s">
        <v>26051</v>
      </c>
      <c r="C20368" s="446" t="s">
        <v>267</v>
      </c>
      <c r="D20368" s="447" t="n">
        <v>249.53</v>
      </c>
    </row>
    <row r="20369" s="399" customFormat="true" ht="15" hidden="false" customHeight="true" outlineLevel="0" collapsed="false">
      <c r="A20369" s="444" t="s">
        <v>26052</v>
      </c>
      <c r="B20369" s="445" t="s">
        <v>26053</v>
      </c>
      <c r="C20369" s="446" t="s">
        <v>267</v>
      </c>
      <c r="D20369" s="447" t="n">
        <v>402.42</v>
      </c>
    </row>
    <row r="20370" s="399" customFormat="true" ht="15" hidden="false" customHeight="true" outlineLevel="0" collapsed="false">
      <c r="A20370" s="444" t="s">
        <v>26054</v>
      </c>
      <c r="B20370" s="445" t="s">
        <v>26055</v>
      </c>
      <c r="C20370" s="446" t="s">
        <v>267</v>
      </c>
      <c r="D20370" s="447" t="n">
        <v>585.75</v>
      </c>
    </row>
    <row r="20371" s="399" customFormat="true" ht="15" hidden="false" customHeight="true" outlineLevel="0" collapsed="false">
      <c r="A20371" s="444" t="s">
        <v>26056</v>
      </c>
      <c r="B20371" s="445" t="s">
        <v>26057</v>
      </c>
      <c r="C20371" s="446" t="s">
        <v>267</v>
      </c>
      <c r="D20371" s="447" t="n">
        <v>1020.19</v>
      </c>
    </row>
    <row r="20372" s="399" customFormat="true" ht="15" hidden="false" customHeight="true" outlineLevel="0" collapsed="false">
      <c r="A20372" s="444" t="s">
        <v>26058</v>
      </c>
      <c r="B20372" s="445" t="s">
        <v>26059</v>
      </c>
      <c r="C20372" s="446" t="s">
        <v>267</v>
      </c>
      <c r="D20372" s="447" t="n">
        <v>2256.51</v>
      </c>
    </row>
    <row r="20373" s="399" customFormat="true" ht="15" hidden="false" customHeight="true" outlineLevel="0" collapsed="false">
      <c r="A20373" s="444" t="s">
        <v>26060</v>
      </c>
      <c r="B20373" s="445" t="s">
        <v>26061</v>
      </c>
      <c r="C20373" s="446" t="s">
        <v>267</v>
      </c>
      <c r="D20373" s="447" t="n">
        <v>123.72</v>
      </c>
    </row>
    <row r="20374" s="399" customFormat="true" ht="15" hidden="false" customHeight="true" outlineLevel="0" collapsed="false">
      <c r="A20374" s="444" t="s">
        <v>26062</v>
      </c>
      <c r="B20374" s="445" t="s">
        <v>26063</v>
      </c>
      <c r="C20374" s="446" t="s">
        <v>267</v>
      </c>
      <c r="D20374" s="447" t="n">
        <v>149.59</v>
      </c>
    </row>
    <row r="20375" s="399" customFormat="true" ht="15" hidden="false" customHeight="true" outlineLevel="0" collapsed="false">
      <c r="A20375" s="444" t="s">
        <v>26064</v>
      </c>
      <c r="B20375" s="445" t="s">
        <v>26065</v>
      </c>
      <c r="C20375" s="446" t="s">
        <v>267</v>
      </c>
      <c r="D20375" s="447" t="n">
        <v>192.43</v>
      </c>
    </row>
    <row r="20376" s="399" customFormat="true" ht="15" hidden="false" customHeight="true" outlineLevel="0" collapsed="false">
      <c r="A20376" s="444" t="s">
        <v>26066</v>
      </c>
      <c r="B20376" s="445" t="s">
        <v>26067</v>
      </c>
      <c r="C20376" s="446" t="s">
        <v>267</v>
      </c>
      <c r="D20376" s="447" t="n">
        <v>268.24</v>
      </c>
    </row>
    <row r="20377" s="399" customFormat="true" ht="15" hidden="false" customHeight="true" outlineLevel="0" collapsed="false">
      <c r="A20377" s="444" t="s">
        <v>26068</v>
      </c>
      <c r="B20377" s="445" t="s">
        <v>26069</v>
      </c>
      <c r="C20377" s="446" t="s">
        <v>267</v>
      </c>
      <c r="D20377" s="447" t="n">
        <v>170.89</v>
      </c>
    </row>
    <row r="20378" s="399" customFormat="true" ht="15" hidden="false" customHeight="true" outlineLevel="0" collapsed="false">
      <c r="A20378" s="444" t="s">
        <v>26070</v>
      </c>
      <c r="B20378" s="445" t="s">
        <v>26071</v>
      </c>
      <c r="C20378" s="446" t="s">
        <v>267</v>
      </c>
      <c r="D20378" s="447" t="n">
        <v>484.77</v>
      </c>
    </row>
    <row r="20379" s="399" customFormat="true" ht="15" hidden="false" customHeight="true" outlineLevel="0" collapsed="false">
      <c r="A20379" s="444" t="s">
        <v>26072</v>
      </c>
      <c r="B20379" s="445" t="s">
        <v>26073</v>
      </c>
      <c r="C20379" s="446" t="s">
        <v>267</v>
      </c>
      <c r="D20379" s="447" t="n">
        <v>181.49</v>
      </c>
    </row>
    <row r="20380" s="399" customFormat="true" ht="15" hidden="false" customHeight="true" outlineLevel="0" collapsed="false">
      <c r="A20380" s="444" t="s">
        <v>26074</v>
      </c>
      <c r="B20380" s="445" t="s">
        <v>26075</v>
      </c>
      <c r="C20380" s="446" t="s">
        <v>267</v>
      </c>
      <c r="D20380" s="447" t="n">
        <v>233.77</v>
      </c>
    </row>
    <row r="20381" s="399" customFormat="true" ht="15" hidden="false" customHeight="true" outlineLevel="0" collapsed="false">
      <c r="A20381" s="444" t="s">
        <v>26076</v>
      </c>
      <c r="B20381" s="445" t="s">
        <v>26077</v>
      </c>
      <c r="C20381" s="446" t="s">
        <v>267</v>
      </c>
      <c r="D20381" s="447" t="n">
        <v>285.67</v>
      </c>
    </row>
    <row r="20382" s="399" customFormat="true" ht="15" hidden="false" customHeight="true" outlineLevel="0" collapsed="false">
      <c r="A20382" s="444" t="s">
        <v>26078</v>
      </c>
      <c r="B20382" s="445" t="s">
        <v>26079</v>
      </c>
      <c r="C20382" s="446" t="s">
        <v>267</v>
      </c>
      <c r="D20382" s="447" t="n">
        <v>554.9</v>
      </c>
    </row>
    <row r="20383" s="399" customFormat="true" ht="15" hidden="false" customHeight="true" outlineLevel="0" collapsed="false">
      <c r="A20383" s="444" t="s">
        <v>26080</v>
      </c>
      <c r="B20383" s="445" t="s">
        <v>26081</v>
      </c>
      <c r="C20383" s="446" t="s">
        <v>267</v>
      </c>
      <c r="D20383" s="447" t="n">
        <v>6188.1</v>
      </c>
    </row>
    <row r="20384" s="399" customFormat="true" ht="15" hidden="false" customHeight="true" outlineLevel="0" collapsed="false">
      <c r="A20384" s="444" t="s">
        <v>26082</v>
      </c>
      <c r="B20384" s="445" t="s">
        <v>26083</v>
      </c>
      <c r="C20384" s="446" t="s">
        <v>267</v>
      </c>
      <c r="D20384" s="447" t="n">
        <v>7338.21</v>
      </c>
    </row>
    <row r="20385" s="399" customFormat="true" ht="15" hidden="false" customHeight="true" outlineLevel="0" collapsed="false">
      <c r="A20385" s="444" t="s">
        <v>26084</v>
      </c>
      <c r="B20385" s="445" t="s">
        <v>26085</v>
      </c>
      <c r="C20385" s="446" t="s">
        <v>267</v>
      </c>
      <c r="D20385" s="447" t="n">
        <v>519.74</v>
      </c>
    </row>
    <row r="20386" s="399" customFormat="true" ht="15" hidden="false" customHeight="true" outlineLevel="0" collapsed="false">
      <c r="A20386" s="444" t="s">
        <v>26086</v>
      </c>
      <c r="B20386" s="445" t="s">
        <v>26087</v>
      </c>
      <c r="C20386" s="446" t="s">
        <v>267</v>
      </c>
      <c r="D20386" s="447" t="n">
        <v>538.92</v>
      </c>
    </row>
    <row r="20387" s="399" customFormat="true" ht="15" hidden="false" customHeight="true" outlineLevel="0" collapsed="false">
      <c r="A20387" s="444" t="s">
        <v>26088</v>
      </c>
      <c r="B20387" s="445" t="s">
        <v>26089</v>
      </c>
      <c r="C20387" s="446" t="s">
        <v>267</v>
      </c>
      <c r="D20387" s="447" t="n">
        <v>415.65</v>
      </c>
    </row>
    <row r="20388" s="399" customFormat="true" ht="15" hidden="false" customHeight="true" outlineLevel="0" collapsed="false">
      <c r="A20388" s="444" t="s">
        <v>26090</v>
      </c>
      <c r="B20388" s="445" t="s">
        <v>26091</v>
      </c>
      <c r="C20388" s="446" t="s">
        <v>267</v>
      </c>
      <c r="D20388" s="447" t="n">
        <v>160.43</v>
      </c>
    </row>
    <row r="20389" s="399" customFormat="true" ht="15" hidden="false" customHeight="true" outlineLevel="0" collapsed="false">
      <c r="A20389" s="444" t="s">
        <v>26092</v>
      </c>
      <c r="B20389" s="445" t="s">
        <v>26093</v>
      </c>
      <c r="C20389" s="446" t="s">
        <v>267</v>
      </c>
      <c r="D20389" s="447" t="n">
        <v>166.74</v>
      </c>
    </row>
    <row r="20390" s="399" customFormat="true" ht="15" hidden="false" customHeight="true" outlineLevel="0" collapsed="false">
      <c r="A20390" s="444" t="s">
        <v>26094</v>
      </c>
      <c r="B20390" s="445" t="s">
        <v>26095</v>
      </c>
      <c r="C20390" s="446" t="s">
        <v>267</v>
      </c>
      <c r="D20390" s="447" t="n">
        <v>720.17</v>
      </c>
    </row>
    <row r="20391" s="399" customFormat="true" ht="15" hidden="false" customHeight="true" outlineLevel="0" collapsed="false">
      <c r="A20391" s="444" t="s">
        <v>26096</v>
      </c>
      <c r="B20391" s="445" t="s">
        <v>26097</v>
      </c>
      <c r="C20391" s="446" t="s">
        <v>267</v>
      </c>
      <c r="D20391" s="447" t="n">
        <v>389.18</v>
      </c>
    </row>
    <row r="20392" s="399" customFormat="true" ht="15" hidden="false" customHeight="true" outlineLevel="0" collapsed="false">
      <c r="A20392" s="444" t="s">
        <v>26098</v>
      </c>
      <c r="B20392" s="445" t="s">
        <v>26099</v>
      </c>
      <c r="C20392" s="446" t="s">
        <v>267</v>
      </c>
      <c r="D20392" s="447" t="n">
        <v>92.54</v>
      </c>
    </row>
    <row r="20393" s="399" customFormat="true" ht="15" hidden="false" customHeight="true" outlineLevel="0" collapsed="false">
      <c r="A20393" s="444" t="s">
        <v>26100</v>
      </c>
      <c r="B20393" s="445" t="s">
        <v>26101</v>
      </c>
      <c r="C20393" s="446" t="s">
        <v>267</v>
      </c>
      <c r="D20393" s="447" t="n">
        <v>62.1</v>
      </c>
    </row>
    <row r="20394" s="399" customFormat="true" ht="15" hidden="false" customHeight="true" outlineLevel="0" collapsed="false">
      <c r="A20394" s="444" t="s">
        <v>26102</v>
      </c>
      <c r="B20394" s="445" t="s">
        <v>26103</v>
      </c>
      <c r="C20394" s="446" t="s">
        <v>267</v>
      </c>
      <c r="D20394" s="447" t="n">
        <v>37.81</v>
      </c>
    </row>
    <row r="20395" s="399" customFormat="true" ht="15" hidden="false" customHeight="true" outlineLevel="0" collapsed="false">
      <c r="A20395" s="444" t="s">
        <v>26104</v>
      </c>
      <c r="B20395" s="445" t="s">
        <v>26105</v>
      </c>
      <c r="C20395" s="446" t="s">
        <v>267</v>
      </c>
      <c r="D20395" s="447" t="n">
        <v>52.07</v>
      </c>
    </row>
    <row r="20396" s="399" customFormat="true" ht="15" hidden="false" customHeight="true" outlineLevel="0" collapsed="false">
      <c r="A20396" s="444" t="s">
        <v>26106</v>
      </c>
      <c r="B20396" s="445" t="s">
        <v>26107</v>
      </c>
      <c r="C20396" s="446" t="s">
        <v>267</v>
      </c>
      <c r="D20396" s="447" t="n">
        <v>344.8</v>
      </c>
    </row>
    <row r="20397" s="399" customFormat="true" ht="15" hidden="false" customHeight="true" outlineLevel="0" collapsed="false">
      <c r="A20397" s="444" t="s">
        <v>26108</v>
      </c>
      <c r="B20397" s="445" t="s">
        <v>26109</v>
      </c>
      <c r="C20397" s="446" t="s">
        <v>267</v>
      </c>
      <c r="D20397" s="447" t="n">
        <v>506.08</v>
      </c>
    </row>
    <row r="20398" s="399" customFormat="true" ht="15" hidden="false" customHeight="true" outlineLevel="0" collapsed="false">
      <c r="A20398" s="444" t="s">
        <v>26110</v>
      </c>
      <c r="B20398" s="445" t="s">
        <v>26111</v>
      </c>
      <c r="C20398" s="446" t="s">
        <v>11250</v>
      </c>
      <c r="D20398" s="447" t="n">
        <v>883.58</v>
      </c>
    </row>
    <row r="20399" s="399" customFormat="true" ht="15" hidden="false" customHeight="true" outlineLevel="0" collapsed="false">
      <c r="A20399" s="444" t="s">
        <v>26112</v>
      </c>
      <c r="B20399" s="445" t="s">
        <v>26113</v>
      </c>
      <c r="C20399" s="446" t="s">
        <v>267</v>
      </c>
      <c r="D20399" s="447" t="n">
        <v>377.42</v>
      </c>
    </row>
    <row r="20400" s="399" customFormat="true" ht="15" hidden="false" customHeight="true" outlineLevel="0" collapsed="false">
      <c r="A20400" s="444" t="s">
        <v>26114</v>
      </c>
      <c r="B20400" s="445" t="s">
        <v>26115</v>
      </c>
      <c r="C20400" s="446" t="s">
        <v>267</v>
      </c>
      <c r="D20400" s="447" t="n">
        <v>80.12</v>
      </c>
    </row>
    <row r="20401" s="399" customFormat="true" ht="15" hidden="false" customHeight="true" outlineLevel="0" collapsed="false">
      <c r="A20401" s="444" t="s">
        <v>26116</v>
      </c>
      <c r="B20401" s="445" t="s">
        <v>26117</v>
      </c>
      <c r="C20401" s="446" t="s">
        <v>267</v>
      </c>
      <c r="D20401" s="447" t="n">
        <v>704.98</v>
      </c>
    </row>
    <row r="20402" s="399" customFormat="true" ht="15" hidden="false" customHeight="true" outlineLevel="0" collapsed="false">
      <c r="A20402" s="444" t="s">
        <v>26118</v>
      </c>
      <c r="B20402" s="445" t="s">
        <v>26119</v>
      </c>
      <c r="C20402" s="446" t="s">
        <v>267</v>
      </c>
      <c r="D20402" s="447" t="n">
        <v>85.97</v>
      </c>
    </row>
    <row r="20403" s="399" customFormat="true" ht="15" hidden="false" customHeight="true" outlineLevel="0" collapsed="false">
      <c r="A20403" s="444" t="s">
        <v>26120</v>
      </c>
      <c r="B20403" s="445" t="s">
        <v>26121</v>
      </c>
      <c r="C20403" s="446" t="s">
        <v>267</v>
      </c>
      <c r="D20403" s="447" t="n">
        <v>511.98</v>
      </c>
    </row>
    <row r="20404" s="399" customFormat="true" ht="15" hidden="false" customHeight="true" outlineLevel="0" collapsed="false">
      <c r="A20404" s="444" t="s">
        <v>26122</v>
      </c>
      <c r="B20404" s="445" t="s">
        <v>26123</v>
      </c>
      <c r="C20404" s="446" t="s">
        <v>267</v>
      </c>
      <c r="D20404" s="447" t="n">
        <v>1330.77</v>
      </c>
    </row>
    <row r="20405" s="399" customFormat="true" ht="15" hidden="false" customHeight="true" outlineLevel="0" collapsed="false">
      <c r="A20405" s="444" t="s">
        <v>26124</v>
      </c>
      <c r="B20405" s="445" t="s">
        <v>26125</v>
      </c>
      <c r="C20405" s="446" t="s">
        <v>267</v>
      </c>
      <c r="D20405" s="447" t="n">
        <v>770.96</v>
      </c>
    </row>
    <row r="20406" s="399" customFormat="true" ht="15" hidden="false" customHeight="true" outlineLevel="0" collapsed="false">
      <c r="A20406" s="444" t="s">
        <v>26126</v>
      </c>
      <c r="B20406" s="445" t="s">
        <v>26127</v>
      </c>
      <c r="C20406" s="446" t="s">
        <v>267</v>
      </c>
      <c r="D20406" s="447" t="n">
        <v>1037.07</v>
      </c>
    </row>
    <row r="20407" s="399" customFormat="true" ht="15" hidden="false" customHeight="true" outlineLevel="0" collapsed="false">
      <c r="A20407" s="444" t="s">
        <v>26128</v>
      </c>
      <c r="B20407" s="445" t="s">
        <v>26129</v>
      </c>
      <c r="C20407" s="446" t="s">
        <v>267</v>
      </c>
      <c r="D20407" s="447" t="n">
        <v>600.48</v>
      </c>
    </row>
    <row r="20408" s="399" customFormat="true" ht="15" hidden="false" customHeight="true" outlineLevel="0" collapsed="false">
      <c r="A20408" s="444" t="s">
        <v>26130</v>
      </c>
      <c r="B20408" s="445" t="s">
        <v>26131</v>
      </c>
      <c r="C20408" s="446" t="s">
        <v>267</v>
      </c>
      <c r="D20408" s="447" t="n">
        <v>189.59</v>
      </c>
    </row>
    <row r="20409" s="399" customFormat="true" ht="15" hidden="false" customHeight="true" outlineLevel="0" collapsed="false">
      <c r="A20409" s="444" t="s">
        <v>26132</v>
      </c>
      <c r="B20409" s="445" t="s">
        <v>26133</v>
      </c>
      <c r="C20409" s="446" t="s">
        <v>267</v>
      </c>
      <c r="D20409" s="447" t="n">
        <v>835.54</v>
      </c>
    </row>
    <row r="20410" s="399" customFormat="true" ht="15" hidden="false" customHeight="true" outlineLevel="0" collapsed="false">
      <c r="A20410" s="444" t="s">
        <v>26134</v>
      </c>
      <c r="B20410" s="445" t="s">
        <v>26135</v>
      </c>
      <c r="C20410" s="446" t="s">
        <v>267</v>
      </c>
      <c r="D20410" s="447" t="n">
        <v>3172.64</v>
      </c>
    </row>
    <row r="20411" s="399" customFormat="true" ht="15" hidden="false" customHeight="true" outlineLevel="0" collapsed="false">
      <c r="A20411" s="444" t="s">
        <v>26136</v>
      </c>
      <c r="B20411" s="445" t="s">
        <v>26137</v>
      </c>
      <c r="C20411" s="446" t="s">
        <v>267</v>
      </c>
      <c r="D20411" s="447" t="n">
        <v>47.33</v>
      </c>
    </row>
    <row r="20412" s="399" customFormat="true" ht="15" hidden="false" customHeight="true" outlineLevel="0" collapsed="false">
      <c r="A20412" s="444" t="s">
        <v>26138</v>
      </c>
      <c r="B20412" s="445" t="s">
        <v>26139</v>
      </c>
      <c r="C20412" s="446" t="s">
        <v>267</v>
      </c>
      <c r="D20412" s="447" t="n">
        <v>224.93</v>
      </c>
    </row>
    <row r="20413" s="399" customFormat="true" ht="15" hidden="false" customHeight="true" outlineLevel="0" collapsed="false">
      <c r="A20413" s="444" t="s">
        <v>26140</v>
      </c>
      <c r="B20413" s="445" t="s">
        <v>26141</v>
      </c>
      <c r="C20413" s="446" t="s">
        <v>267</v>
      </c>
      <c r="D20413" s="447" t="n">
        <v>596.8</v>
      </c>
    </row>
    <row r="20414" s="399" customFormat="true" ht="15" hidden="false" customHeight="true" outlineLevel="0" collapsed="false">
      <c r="A20414" s="444" t="s">
        <v>26142</v>
      </c>
      <c r="B20414" s="445" t="s">
        <v>26143</v>
      </c>
      <c r="C20414" s="446" t="s">
        <v>267</v>
      </c>
      <c r="D20414" s="447" t="n">
        <v>53.52</v>
      </c>
    </row>
    <row r="20415" s="399" customFormat="true" ht="15" hidden="false" customHeight="true" outlineLevel="0" collapsed="false">
      <c r="A20415" s="444" t="s">
        <v>26144</v>
      </c>
      <c r="B20415" s="445" t="s">
        <v>26145</v>
      </c>
      <c r="C20415" s="446" t="s">
        <v>267</v>
      </c>
      <c r="D20415" s="447" t="n">
        <v>71.35</v>
      </c>
    </row>
    <row r="20416" s="399" customFormat="true" ht="15" hidden="false" customHeight="true" outlineLevel="0" collapsed="false">
      <c r="A20416" s="444" t="s">
        <v>26146</v>
      </c>
      <c r="B20416" s="445" t="s">
        <v>26147</v>
      </c>
      <c r="C20416" s="446" t="s">
        <v>267</v>
      </c>
      <c r="D20416" s="447" t="n">
        <v>323.84</v>
      </c>
    </row>
    <row r="20417" s="399" customFormat="true" ht="15" hidden="false" customHeight="true" outlineLevel="0" collapsed="false">
      <c r="A20417" s="444" t="s">
        <v>26148</v>
      </c>
      <c r="B20417" s="445" t="s">
        <v>26149</v>
      </c>
      <c r="C20417" s="446" t="s">
        <v>267</v>
      </c>
      <c r="D20417" s="447" t="n">
        <v>285.21</v>
      </c>
    </row>
    <row r="20418" s="399" customFormat="true" ht="15" hidden="false" customHeight="true" outlineLevel="0" collapsed="false">
      <c r="A20418" s="444" t="s">
        <v>26150</v>
      </c>
      <c r="B20418" s="445" t="s">
        <v>26151</v>
      </c>
      <c r="C20418" s="446" t="s">
        <v>267</v>
      </c>
      <c r="D20418" s="447" t="n">
        <v>212.02</v>
      </c>
    </row>
    <row r="20419" s="399" customFormat="true" ht="15" hidden="false" customHeight="true" outlineLevel="0" collapsed="false">
      <c r="A20419" s="444" t="s">
        <v>26152</v>
      </c>
      <c r="B20419" s="445" t="s">
        <v>26153</v>
      </c>
      <c r="C20419" s="446" t="s">
        <v>267</v>
      </c>
      <c r="D20419" s="447" t="n">
        <v>28.86</v>
      </c>
    </row>
    <row r="20420" s="399" customFormat="true" ht="15" hidden="false" customHeight="true" outlineLevel="0" collapsed="false">
      <c r="A20420" s="444" t="s">
        <v>26154</v>
      </c>
      <c r="B20420" s="445" t="s">
        <v>26155</v>
      </c>
      <c r="C20420" s="446" t="s">
        <v>267</v>
      </c>
      <c r="D20420" s="447" t="n">
        <v>63.29</v>
      </c>
    </row>
    <row r="20421" s="399" customFormat="true" ht="15" hidden="false" customHeight="true" outlineLevel="0" collapsed="false">
      <c r="A20421" s="444" t="s">
        <v>26156</v>
      </c>
      <c r="B20421" s="445" t="s">
        <v>26157</v>
      </c>
      <c r="C20421" s="446" t="s">
        <v>267</v>
      </c>
      <c r="D20421" s="447" t="n">
        <v>552.41</v>
      </c>
    </row>
    <row r="20422" s="399" customFormat="true" ht="15" hidden="false" customHeight="true" outlineLevel="0" collapsed="false">
      <c r="A20422" s="444" t="s">
        <v>26158</v>
      </c>
      <c r="B20422" s="445" t="s">
        <v>26159</v>
      </c>
      <c r="C20422" s="446" t="s">
        <v>267</v>
      </c>
      <c r="D20422" s="447" t="n">
        <v>1672.51</v>
      </c>
    </row>
    <row r="20423" s="399" customFormat="true" ht="15" hidden="false" customHeight="true" outlineLevel="0" collapsed="false">
      <c r="A20423" s="444" t="s">
        <v>26160</v>
      </c>
      <c r="B20423" s="445" t="s">
        <v>26161</v>
      </c>
      <c r="C20423" s="446" t="s">
        <v>267</v>
      </c>
      <c r="D20423" s="447" t="n">
        <v>1014.05</v>
      </c>
    </row>
    <row r="20424" s="399" customFormat="true" ht="15" hidden="false" customHeight="true" outlineLevel="0" collapsed="false">
      <c r="A20424" s="444" t="s">
        <v>26162</v>
      </c>
      <c r="B20424" s="445" t="s">
        <v>26163</v>
      </c>
      <c r="C20424" s="446" t="s">
        <v>267</v>
      </c>
      <c r="D20424" s="447" t="n">
        <v>166.44</v>
      </c>
    </row>
    <row r="20425" s="399" customFormat="true" ht="15" hidden="false" customHeight="true" outlineLevel="0" collapsed="false">
      <c r="A20425" s="444" t="s">
        <v>26164</v>
      </c>
      <c r="B20425" s="445" t="s">
        <v>26165</v>
      </c>
      <c r="C20425" s="446" t="s">
        <v>267</v>
      </c>
      <c r="D20425" s="447" t="n">
        <v>143.81</v>
      </c>
    </row>
    <row r="20426" s="399" customFormat="true" ht="15" hidden="false" customHeight="true" outlineLevel="0" collapsed="false">
      <c r="A20426" s="444" t="s">
        <v>26166</v>
      </c>
      <c r="B20426" s="445" t="s">
        <v>26167</v>
      </c>
      <c r="C20426" s="446" t="s">
        <v>267</v>
      </c>
      <c r="D20426" s="447" t="n">
        <v>165.46</v>
      </c>
    </row>
    <row r="20427" s="399" customFormat="true" ht="15" hidden="false" customHeight="true" outlineLevel="0" collapsed="false">
      <c r="A20427" s="444" t="s">
        <v>26168</v>
      </c>
      <c r="B20427" s="445" t="s">
        <v>26169</v>
      </c>
      <c r="C20427" s="446" t="s">
        <v>267</v>
      </c>
      <c r="D20427" s="447" t="n">
        <v>14.54</v>
      </c>
    </row>
    <row r="20428" s="399" customFormat="true" ht="15" hidden="false" customHeight="true" outlineLevel="0" collapsed="false">
      <c r="A20428" s="444" t="s">
        <v>26170</v>
      </c>
      <c r="B20428" s="445" t="s">
        <v>26171</v>
      </c>
      <c r="C20428" s="446" t="s">
        <v>267</v>
      </c>
      <c r="D20428" s="447" t="n">
        <v>343.86</v>
      </c>
    </row>
    <row r="20429" s="399" customFormat="true" ht="15" hidden="false" customHeight="true" outlineLevel="0" collapsed="false">
      <c r="A20429" s="444" t="s">
        <v>26172</v>
      </c>
      <c r="B20429" s="445" t="s">
        <v>26173</v>
      </c>
      <c r="C20429" s="446" t="s">
        <v>267</v>
      </c>
      <c r="D20429" s="447" t="n">
        <v>78.83</v>
      </c>
    </row>
    <row r="20430" s="399" customFormat="true" ht="15" hidden="false" customHeight="true" outlineLevel="0" collapsed="false">
      <c r="A20430" s="444" t="s">
        <v>26174</v>
      </c>
      <c r="B20430" s="445" t="s">
        <v>26175</v>
      </c>
      <c r="C20430" s="446" t="s">
        <v>267</v>
      </c>
      <c r="D20430" s="447" t="n">
        <v>38.24</v>
      </c>
    </row>
    <row r="20431" s="399" customFormat="true" ht="15" hidden="false" customHeight="true" outlineLevel="0" collapsed="false">
      <c r="A20431" s="444" t="s">
        <v>26176</v>
      </c>
      <c r="B20431" s="445" t="s">
        <v>26177</v>
      </c>
      <c r="C20431" s="446" t="s">
        <v>267</v>
      </c>
      <c r="D20431" s="447" t="n">
        <v>37.36</v>
      </c>
    </row>
    <row r="20432" s="399" customFormat="true" ht="15" hidden="false" customHeight="true" outlineLevel="0" collapsed="false">
      <c r="A20432" s="444" t="s">
        <v>26178</v>
      </c>
      <c r="B20432" s="445" t="s">
        <v>26179</v>
      </c>
      <c r="C20432" s="446" t="s">
        <v>267</v>
      </c>
      <c r="D20432" s="447" t="n">
        <v>435.74</v>
      </c>
    </row>
    <row r="20433" s="399" customFormat="true" ht="15" hidden="false" customHeight="true" outlineLevel="0" collapsed="false">
      <c r="A20433" s="444" t="s">
        <v>26180</v>
      </c>
      <c r="B20433" s="445" t="s">
        <v>26181</v>
      </c>
      <c r="C20433" s="446" t="s">
        <v>267</v>
      </c>
      <c r="D20433" s="447" t="n">
        <v>444.89</v>
      </c>
    </row>
    <row r="20434" s="399" customFormat="true" ht="15" hidden="false" customHeight="true" outlineLevel="0" collapsed="false">
      <c r="A20434" s="444" t="s">
        <v>26182</v>
      </c>
      <c r="B20434" s="445" t="s">
        <v>26183</v>
      </c>
      <c r="C20434" s="446" t="s">
        <v>267</v>
      </c>
      <c r="D20434" s="447" t="n">
        <v>41.33</v>
      </c>
    </row>
    <row r="20435" s="399" customFormat="true" ht="15" hidden="false" customHeight="true" outlineLevel="0" collapsed="false">
      <c r="A20435" s="444" t="s">
        <v>26184</v>
      </c>
      <c r="B20435" s="445" t="s">
        <v>26185</v>
      </c>
      <c r="C20435" s="446" t="s">
        <v>267</v>
      </c>
      <c r="D20435" s="447" t="n">
        <v>30.78</v>
      </c>
    </row>
    <row r="20436" s="399" customFormat="true" ht="15" hidden="false" customHeight="true" outlineLevel="0" collapsed="false">
      <c r="A20436" s="444" t="s">
        <v>26186</v>
      </c>
      <c r="B20436" s="445" t="s">
        <v>26187</v>
      </c>
      <c r="C20436" s="446" t="s">
        <v>267</v>
      </c>
      <c r="D20436" s="447" t="n">
        <v>32.44</v>
      </c>
    </row>
    <row r="20437" s="399" customFormat="true" ht="15" hidden="false" customHeight="true" outlineLevel="0" collapsed="false">
      <c r="A20437" s="444" t="s">
        <v>26188</v>
      </c>
      <c r="B20437" s="445" t="s">
        <v>26189</v>
      </c>
      <c r="C20437" s="446" t="s">
        <v>267</v>
      </c>
      <c r="D20437" s="447" t="n">
        <v>34.55</v>
      </c>
    </row>
    <row r="20438" s="399" customFormat="true" ht="15" hidden="false" customHeight="true" outlineLevel="0" collapsed="false">
      <c r="A20438" s="444" t="s">
        <v>26190</v>
      </c>
      <c r="B20438" s="445" t="s">
        <v>26191</v>
      </c>
      <c r="C20438" s="446" t="s">
        <v>267</v>
      </c>
      <c r="D20438" s="447" t="n">
        <v>48.2</v>
      </c>
    </row>
    <row r="20439" s="399" customFormat="true" ht="15" hidden="false" customHeight="true" outlineLevel="0" collapsed="false">
      <c r="A20439" s="444" t="s">
        <v>26192</v>
      </c>
      <c r="B20439" s="445" t="s">
        <v>26193</v>
      </c>
      <c r="C20439" s="446" t="s">
        <v>267</v>
      </c>
      <c r="D20439" s="447" t="n">
        <v>18.58</v>
      </c>
    </row>
    <row r="20440" s="399" customFormat="true" ht="15" hidden="false" customHeight="true" outlineLevel="0" collapsed="false">
      <c r="A20440" s="444" t="s">
        <v>26194</v>
      </c>
      <c r="B20440" s="445" t="s">
        <v>26195</v>
      </c>
      <c r="C20440" s="446" t="s">
        <v>267</v>
      </c>
      <c r="D20440" s="447" t="n">
        <v>523.16</v>
      </c>
    </row>
    <row r="20441" s="399" customFormat="true" ht="15" hidden="false" customHeight="true" outlineLevel="0" collapsed="false">
      <c r="A20441" s="444" t="s">
        <v>26196</v>
      </c>
      <c r="B20441" s="445" t="s">
        <v>26197</v>
      </c>
      <c r="C20441" s="446" t="s">
        <v>267</v>
      </c>
      <c r="D20441" s="447" t="n">
        <v>61.59</v>
      </c>
    </row>
    <row r="20442" s="399" customFormat="true" ht="15" hidden="false" customHeight="true" outlineLevel="0" collapsed="false">
      <c r="A20442" s="444" t="s">
        <v>26198</v>
      </c>
      <c r="B20442" s="445" t="s">
        <v>26199</v>
      </c>
      <c r="C20442" s="446" t="s">
        <v>267</v>
      </c>
      <c r="D20442" s="447" t="n">
        <v>340.87</v>
      </c>
    </row>
    <row r="20443" s="399" customFormat="true" ht="15" hidden="false" customHeight="true" outlineLevel="0" collapsed="false">
      <c r="A20443" s="444" t="s">
        <v>26200</v>
      </c>
      <c r="B20443" s="445" t="s">
        <v>26201</v>
      </c>
      <c r="C20443" s="446" t="s">
        <v>267</v>
      </c>
      <c r="D20443" s="447" t="n">
        <v>295.6</v>
      </c>
    </row>
    <row r="20444" s="399" customFormat="true" ht="15" hidden="false" customHeight="true" outlineLevel="0" collapsed="false">
      <c r="A20444" s="444" t="s">
        <v>26202</v>
      </c>
      <c r="B20444" s="445" t="s">
        <v>26203</v>
      </c>
      <c r="C20444" s="446" t="s">
        <v>267</v>
      </c>
      <c r="D20444" s="447" t="n">
        <v>587.44</v>
      </c>
    </row>
    <row r="20445" s="399" customFormat="true" ht="15" hidden="false" customHeight="true" outlineLevel="0" collapsed="false">
      <c r="A20445" s="444" t="s">
        <v>26204</v>
      </c>
      <c r="B20445" s="445" t="s">
        <v>26205</v>
      </c>
      <c r="C20445" s="446" t="s">
        <v>267</v>
      </c>
      <c r="D20445" s="447" t="n">
        <v>1158.77</v>
      </c>
    </row>
    <row r="20446" s="399" customFormat="true" ht="15" hidden="false" customHeight="true" outlineLevel="0" collapsed="false">
      <c r="A20446" s="444" t="s">
        <v>26206</v>
      </c>
      <c r="B20446" s="445" t="s">
        <v>26207</v>
      </c>
      <c r="C20446" s="446" t="s">
        <v>267</v>
      </c>
      <c r="D20446" s="447" t="n">
        <v>65.78</v>
      </c>
    </row>
    <row r="20447" s="399" customFormat="true" ht="15" hidden="false" customHeight="true" outlineLevel="0" collapsed="false">
      <c r="A20447" s="444" t="s">
        <v>26208</v>
      </c>
      <c r="B20447" s="445" t="s">
        <v>26209</v>
      </c>
      <c r="C20447" s="446" t="s">
        <v>267</v>
      </c>
      <c r="D20447" s="447" t="n">
        <v>369.44</v>
      </c>
    </row>
    <row r="20448" s="399" customFormat="true" ht="15" hidden="false" customHeight="true" outlineLevel="0" collapsed="false">
      <c r="A20448" s="444" t="s">
        <v>26210</v>
      </c>
      <c r="B20448" s="445" t="s">
        <v>26211</v>
      </c>
      <c r="C20448" s="446" t="s">
        <v>267</v>
      </c>
      <c r="D20448" s="447" t="n">
        <v>415.2</v>
      </c>
    </row>
    <row r="20449" s="399" customFormat="true" ht="15" hidden="false" customHeight="true" outlineLevel="0" collapsed="false">
      <c r="A20449" s="444" t="s">
        <v>26212</v>
      </c>
      <c r="B20449" s="445" t="s">
        <v>26213</v>
      </c>
      <c r="C20449" s="446" t="s">
        <v>267</v>
      </c>
      <c r="D20449" s="447" t="n">
        <v>920.17</v>
      </c>
    </row>
    <row r="20450" s="399" customFormat="true" ht="15" hidden="false" customHeight="true" outlineLevel="0" collapsed="false">
      <c r="A20450" s="444" t="s">
        <v>26214</v>
      </c>
      <c r="B20450" s="445" t="s">
        <v>26215</v>
      </c>
      <c r="C20450" s="446" t="s">
        <v>267</v>
      </c>
      <c r="D20450" s="447" t="n">
        <v>182.39</v>
      </c>
    </row>
    <row r="20451" s="399" customFormat="true" ht="15" hidden="false" customHeight="true" outlineLevel="0" collapsed="false">
      <c r="A20451" s="444" t="s">
        <v>26216</v>
      </c>
      <c r="B20451" s="445" t="s">
        <v>26217</v>
      </c>
      <c r="C20451" s="446" t="s">
        <v>267</v>
      </c>
      <c r="D20451" s="447" t="n">
        <v>78.08</v>
      </c>
    </row>
    <row r="20452" s="399" customFormat="true" ht="15" hidden="false" customHeight="true" outlineLevel="0" collapsed="false">
      <c r="A20452" s="444" t="s">
        <v>26218</v>
      </c>
      <c r="B20452" s="445" t="s">
        <v>26219</v>
      </c>
      <c r="C20452" s="446" t="s">
        <v>267</v>
      </c>
      <c r="D20452" s="447" t="n">
        <v>569.26</v>
      </c>
    </row>
    <row r="20453" s="399" customFormat="true" ht="15" hidden="false" customHeight="true" outlineLevel="0" collapsed="false">
      <c r="A20453" s="444" t="s">
        <v>26220</v>
      </c>
      <c r="B20453" s="445" t="s">
        <v>26221</v>
      </c>
      <c r="C20453" s="446" t="s">
        <v>267</v>
      </c>
      <c r="D20453" s="447" t="n">
        <v>2.37</v>
      </c>
    </row>
    <row r="20454" s="399" customFormat="true" ht="15" hidden="false" customHeight="true" outlineLevel="0" collapsed="false">
      <c r="A20454" s="444" t="s">
        <v>26222</v>
      </c>
      <c r="B20454" s="445" t="s">
        <v>26223</v>
      </c>
      <c r="C20454" s="446" t="s">
        <v>267</v>
      </c>
      <c r="D20454" s="447" t="n">
        <v>3.96</v>
      </c>
    </row>
    <row r="20455" s="399" customFormat="true" ht="15" hidden="false" customHeight="true" outlineLevel="0" collapsed="false">
      <c r="A20455" s="444" t="s">
        <v>26224</v>
      </c>
      <c r="B20455" s="445" t="s">
        <v>26225</v>
      </c>
      <c r="C20455" s="446" t="s">
        <v>267</v>
      </c>
      <c r="D20455" s="447" t="n">
        <v>696.94</v>
      </c>
    </row>
    <row r="20456" s="399" customFormat="true" ht="15" hidden="false" customHeight="true" outlineLevel="0" collapsed="false">
      <c r="A20456" s="444" t="s">
        <v>26226</v>
      </c>
      <c r="B20456" s="445" t="s">
        <v>26227</v>
      </c>
      <c r="C20456" s="446" t="s">
        <v>267</v>
      </c>
      <c r="D20456" s="447" t="n">
        <v>129.21</v>
      </c>
    </row>
    <row r="20457" s="399" customFormat="true" ht="15" hidden="false" customHeight="true" outlineLevel="0" collapsed="false">
      <c r="A20457" s="444" t="s">
        <v>26228</v>
      </c>
      <c r="B20457" s="445" t="s">
        <v>26229</v>
      </c>
      <c r="C20457" s="446" t="s">
        <v>267</v>
      </c>
      <c r="D20457" s="447" t="n">
        <v>89.12</v>
      </c>
    </row>
    <row r="20458" s="399" customFormat="true" ht="15" hidden="false" customHeight="true" outlineLevel="0" collapsed="false">
      <c r="A20458" s="444" t="s">
        <v>26230</v>
      </c>
      <c r="B20458" s="445" t="s">
        <v>26231</v>
      </c>
      <c r="C20458" s="446" t="s">
        <v>267</v>
      </c>
      <c r="D20458" s="447" t="n">
        <v>2027.66</v>
      </c>
    </row>
    <row r="20459" s="399" customFormat="true" ht="15" hidden="false" customHeight="true" outlineLevel="0" collapsed="false">
      <c r="A20459" s="444" t="s">
        <v>26232</v>
      </c>
      <c r="B20459" s="445" t="s">
        <v>26233</v>
      </c>
      <c r="C20459" s="446" t="s">
        <v>267</v>
      </c>
      <c r="D20459" s="447" t="n">
        <v>11.38</v>
      </c>
    </row>
    <row r="20460" s="399" customFormat="true" ht="15" hidden="false" customHeight="true" outlineLevel="0" collapsed="false">
      <c r="A20460" s="444" t="s">
        <v>26234</v>
      </c>
      <c r="B20460" s="445" t="s">
        <v>26235</v>
      </c>
      <c r="C20460" s="446" t="s">
        <v>267</v>
      </c>
      <c r="D20460" s="447" t="n">
        <v>486.85</v>
      </c>
    </row>
    <row r="20461" s="399" customFormat="true" ht="15" hidden="false" customHeight="true" outlineLevel="0" collapsed="false">
      <c r="A20461" s="444" t="s">
        <v>26236</v>
      </c>
      <c r="B20461" s="445" t="s">
        <v>26237</v>
      </c>
      <c r="C20461" s="446" t="s">
        <v>267</v>
      </c>
      <c r="D20461" s="447" t="n">
        <v>153.53</v>
      </c>
    </row>
    <row r="20462" s="399" customFormat="true" ht="15" hidden="false" customHeight="true" outlineLevel="0" collapsed="false">
      <c r="A20462" s="444" t="s">
        <v>26238</v>
      </c>
      <c r="B20462" s="445" t="s">
        <v>26239</v>
      </c>
      <c r="C20462" s="446" t="s">
        <v>267</v>
      </c>
      <c r="D20462" s="447" t="n">
        <v>97.84</v>
      </c>
    </row>
    <row r="20463" s="399" customFormat="true" ht="15" hidden="false" customHeight="true" outlineLevel="0" collapsed="false">
      <c r="A20463" s="444" t="s">
        <v>26240</v>
      </c>
      <c r="B20463" s="445" t="s">
        <v>26241</v>
      </c>
      <c r="C20463" s="446" t="s">
        <v>267</v>
      </c>
      <c r="D20463" s="447" t="n">
        <v>633.91</v>
      </c>
    </row>
    <row r="20464" s="399" customFormat="true" ht="15" hidden="false" customHeight="true" outlineLevel="0" collapsed="false">
      <c r="A20464" s="444" t="s">
        <v>26242</v>
      </c>
      <c r="B20464" s="445" t="s">
        <v>26243</v>
      </c>
      <c r="C20464" s="446" t="s">
        <v>267</v>
      </c>
      <c r="D20464" s="447" t="n">
        <v>95.34</v>
      </c>
    </row>
    <row r="20465" s="399" customFormat="true" ht="15" hidden="false" customHeight="true" outlineLevel="0" collapsed="false">
      <c r="A20465" s="444" t="s">
        <v>26244</v>
      </c>
      <c r="B20465" s="445" t="s">
        <v>26245</v>
      </c>
      <c r="C20465" s="446" t="s">
        <v>11250</v>
      </c>
      <c r="D20465" s="447" t="n">
        <v>49.04</v>
      </c>
    </row>
    <row r="20466" s="399" customFormat="true" ht="15" hidden="false" customHeight="true" outlineLevel="0" collapsed="false">
      <c r="A20466" s="444" t="s">
        <v>26246</v>
      </c>
      <c r="B20466" s="445" t="s">
        <v>26247</v>
      </c>
      <c r="C20466" s="446" t="s">
        <v>267</v>
      </c>
      <c r="D20466" s="447" t="n">
        <v>46.37</v>
      </c>
    </row>
    <row r="20467" s="399" customFormat="true" ht="15" hidden="false" customHeight="true" outlineLevel="0" collapsed="false">
      <c r="A20467" s="444" t="s">
        <v>26248</v>
      </c>
      <c r="B20467" s="445" t="s">
        <v>26249</v>
      </c>
      <c r="C20467" s="446" t="s">
        <v>267</v>
      </c>
      <c r="D20467" s="447" t="n">
        <v>118.19</v>
      </c>
    </row>
    <row r="20468" s="399" customFormat="true" ht="15" hidden="false" customHeight="true" outlineLevel="0" collapsed="false">
      <c r="A20468" s="444" t="s">
        <v>26250</v>
      </c>
      <c r="B20468" s="445" t="s">
        <v>26251</v>
      </c>
      <c r="C20468" s="446" t="s">
        <v>267</v>
      </c>
      <c r="D20468" s="447" t="n">
        <v>61</v>
      </c>
    </row>
    <row r="20469" s="399" customFormat="true" ht="15" hidden="false" customHeight="true" outlineLevel="0" collapsed="false">
      <c r="A20469" s="444" t="s">
        <v>26252</v>
      </c>
      <c r="B20469" s="445" t="s">
        <v>26253</v>
      </c>
      <c r="C20469" s="446" t="s">
        <v>267</v>
      </c>
      <c r="D20469" s="447" t="n">
        <v>96.44</v>
      </c>
    </row>
    <row r="20470" s="399" customFormat="true" ht="15" hidden="false" customHeight="true" outlineLevel="0" collapsed="false">
      <c r="A20470" s="444" t="s">
        <v>26254</v>
      </c>
      <c r="B20470" s="445" t="s">
        <v>26255</v>
      </c>
      <c r="C20470" s="446" t="s">
        <v>267</v>
      </c>
      <c r="D20470" s="447" t="n">
        <v>24.43</v>
      </c>
    </row>
    <row r="20471" s="399" customFormat="true" ht="15" hidden="false" customHeight="true" outlineLevel="0" collapsed="false">
      <c r="A20471" s="444" t="s">
        <v>26256</v>
      </c>
      <c r="B20471" s="445" t="s">
        <v>26257</v>
      </c>
      <c r="C20471" s="446" t="s">
        <v>267</v>
      </c>
      <c r="D20471" s="447" t="n">
        <v>10.49</v>
      </c>
    </row>
    <row r="20472" s="399" customFormat="true" ht="15" hidden="false" customHeight="true" outlineLevel="0" collapsed="false">
      <c r="A20472" s="444" t="s">
        <v>26258</v>
      </c>
      <c r="B20472" s="445" t="s">
        <v>26259</v>
      </c>
      <c r="C20472" s="446" t="s">
        <v>267</v>
      </c>
      <c r="D20472" s="447" t="n">
        <v>5.11</v>
      </c>
    </row>
    <row r="20473" s="399" customFormat="true" ht="15" hidden="false" customHeight="true" outlineLevel="0" collapsed="false">
      <c r="A20473" s="444" t="s">
        <v>26260</v>
      </c>
      <c r="B20473" s="445" t="s">
        <v>26261</v>
      </c>
      <c r="C20473" s="446" t="s">
        <v>267</v>
      </c>
      <c r="D20473" s="447" t="n">
        <v>8.1</v>
      </c>
    </row>
    <row r="20474" s="399" customFormat="true" ht="15" hidden="false" customHeight="true" outlineLevel="0" collapsed="false">
      <c r="A20474" s="444" t="s">
        <v>26262</v>
      </c>
      <c r="B20474" s="445" t="s">
        <v>26263</v>
      </c>
      <c r="C20474" s="446" t="s">
        <v>267</v>
      </c>
      <c r="D20474" s="447" t="n">
        <v>14.29</v>
      </c>
    </row>
    <row r="20475" s="399" customFormat="true" ht="15" hidden="false" customHeight="true" outlineLevel="0" collapsed="false">
      <c r="A20475" s="444" t="s">
        <v>26264</v>
      </c>
      <c r="B20475" s="445" t="s">
        <v>26265</v>
      </c>
      <c r="C20475" s="446" t="s">
        <v>267</v>
      </c>
      <c r="D20475" s="447" t="n">
        <v>19.73</v>
      </c>
    </row>
    <row r="20476" s="399" customFormat="true" ht="15" hidden="false" customHeight="true" outlineLevel="0" collapsed="false">
      <c r="A20476" s="444" t="s">
        <v>26266</v>
      </c>
      <c r="B20476" s="445" t="s">
        <v>26267</v>
      </c>
      <c r="C20476" s="446" t="s">
        <v>267</v>
      </c>
      <c r="D20476" s="447" t="n">
        <v>4.14</v>
      </c>
    </row>
    <row r="20477" s="399" customFormat="true" ht="15" hidden="false" customHeight="true" outlineLevel="0" collapsed="false">
      <c r="A20477" s="444" t="s">
        <v>26268</v>
      </c>
      <c r="B20477" s="445" t="s">
        <v>26269</v>
      </c>
      <c r="C20477" s="446" t="s">
        <v>267</v>
      </c>
      <c r="D20477" s="447" t="n">
        <v>5.88</v>
      </c>
    </row>
    <row r="20478" s="399" customFormat="true" ht="15" hidden="false" customHeight="true" outlineLevel="0" collapsed="false">
      <c r="A20478" s="444" t="s">
        <v>26270</v>
      </c>
      <c r="B20478" s="445" t="s">
        <v>26271</v>
      </c>
      <c r="C20478" s="446" t="s">
        <v>267</v>
      </c>
      <c r="D20478" s="447" t="n">
        <v>6.84</v>
      </c>
    </row>
    <row r="20479" s="399" customFormat="true" ht="15" hidden="false" customHeight="true" outlineLevel="0" collapsed="false">
      <c r="A20479" s="444" t="s">
        <v>26272</v>
      </c>
      <c r="B20479" s="445" t="s">
        <v>26273</v>
      </c>
      <c r="C20479" s="446" t="s">
        <v>267</v>
      </c>
      <c r="D20479" s="447" t="n">
        <v>1.66</v>
      </c>
    </row>
    <row r="20480" s="399" customFormat="true" ht="15" hidden="false" customHeight="true" outlineLevel="0" collapsed="false">
      <c r="A20480" s="444" t="s">
        <v>26274</v>
      </c>
      <c r="B20480" s="445" t="s">
        <v>26275</v>
      </c>
      <c r="C20480" s="446" t="s">
        <v>267</v>
      </c>
      <c r="D20480" s="447" t="n">
        <v>2.48</v>
      </c>
    </row>
    <row r="20481" s="399" customFormat="true" ht="15" hidden="false" customHeight="true" outlineLevel="0" collapsed="false">
      <c r="A20481" s="444" t="s">
        <v>26276</v>
      </c>
      <c r="B20481" s="445" t="s">
        <v>26277</v>
      </c>
      <c r="C20481" s="446" t="s">
        <v>267</v>
      </c>
      <c r="D20481" s="447" t="n">
        <v>2.87</v>
      </c>
    </row>
    <row r="20482" s="399" customFormat="true" ht="15" hidden="false" customHeight="true" outlineLevel="0" collapsed="false">
      <c r="A20482" s="444" t="s">
        <v>26278</v>
      </c>
      <c r="B20482" s="445" t="s">
        <v>26279</v>
      </c>
      <c r="C20482" s="446" t="s">
        <v>267</v>
      </c>
      <c r="D20482" s="447" t="n">
        <v>12.15</v>
      </c>
    </row>
    <row r="20483" s="399" customFormat="true" ht="15" hidden="false" customHeight="true" outlineLevel="0" collapsed="false">
      <c r="A20483" s="444" t="s">
        <v>26280</v>
      </c>
      <c r="B20483" s="445" t="s">
        <v>26281</v>
      </c>
      <c r="C20483" s="446" t="s">
        <v>267</v>
      </c>
      <c r="D20483" s="447" t="n">
        <v>3.38</v>
      </c>
    </row>
    <row r="20484" s="399" customFormat="true" ht="15" hidden="false" customHeight="true" outlineLevel="0" collapsed="false">
      <c r="A20484" s="444" t="s">
        <v>26282</v>
      </c>
      <c r="B20484" s="445" t="s">
        <v>26283</v>
      </c>
      <c r="C20484" s="446" t="s">
        <v>267</v>
      </c>
      <c r="D20484" s="447" t="n">
        <v>370.71</v>
      </c>
    </row>
    <row r="20485" s="399" customFormat="true" ht="15" hidden="false" customHeight="true" outlineLevel="0" collapsed="false">
      <c r="A20485" s="444" t="s">
        <v>26284</v>
      </c>
      <c r="B20485" s="445" t="s">
        <v>26285</v>
      </c>
      <c r="C20485" s="446" t="s">
        <v>267</v>
      </c>
      <c r="D20485" s="447" t="n">
        <v>9.57</v>
      </c>
    </row>
    <row r="20486" s="399" customFormat="true" ht="15" hidden="false" customHeight="true" outlineLevel="0" collapsed="false">
      <c r="A20486" s="444" t="s">
        <v>26286</v>
      </c>
      <c r="B20486" s="445" t="s">
        <v>26287</v>
      </c>
      <c r="C20486" s="446" t="s">
        <v>267</v>
      </c>
      <c r="D20486" s="447" t="n">
        <v>14.36</v>
      </c>
    </row>
    <row r="20487" s="399" customFormat="true" ht="15" hidden="false" customHeight="true" outlineLevel="0" collapsed="false">
      <c r="A20487" s="444" t="s">
        <v>26288</v>
      </c>
      <c r="B20487" s="445" t="s">
        <v>26289</v>
      </c>
      <c r="C20487" s="446" t="s">
        <v>267</v>
      </c>
      <c r="D20487" s="447" t="n">
        <v>59.08</v>
      </c>
    </row>
    <row r="20488" s="399" customFormat="true" ht="15" hidden="false" customHeight="true" outlineLevel="0" collapsed="false">
      <c r="A20488" s="444" t="s">
        <v>26290</v>
      </c>
      <c r="B20488" s="445" t="s">
        <v>26291</v>
      </c>
      <c r="C20488" s="446" t="s">
        <v>11250</v>
      </c>
      <c r="D20488" s="447" t="n">
        <v>1509.54</v>
      </c>
    </row>
    <row r="20489" s="399" customFormat="true" ht="15" hidden="false" customHeight="true" outlineLevel="0" collapsed="false">
      <c r="A20489" s="444" t="s">
        <v>26292</v>
      </c>
      <c r="B20489" s="445" t="s">
        <v>26293</v>
      </c>
      <c r="C20489" s="446" t="s">
        <v>267</v>
      </c>
      <c r="D20489" s="447" t="n">
        <v>60.4</v>
      </c>
    </row>
    <row r="20490" s="399" customFormat="true" ht="15" hidden="false" customHeight="true" outlineLevel="0" collapsed="false">
      <c r="A20490" s="444" t="s">
        <v>26294</v>
      </c>
      <c r="B20490" s="445" t="s">
        <v>26295</v>
      </c>
      <c r="C20490" s="446" t="s">
        <v>267</v>
      </c>
      <c r="D20490" s="447" t="n">
        <v>47.1</v>
      </c>
    </row>
    <row r="20491" s="399" customFormat="true" ht="15" hidden="false" customHeight="true" outlineLevel="0" collapsed="false">
      <c r="A20491" s="444" t="s">
        <v>26296</v>
      </c>
      <c r="B20491" s="445" t="s">
        <v>26297</v>
      </c>
      <c r="C20491" s="446" t="s">
        <v>267</v>
      </c>
      <c r="D20491" s="447" t="n">
        <v>1186.43</v>
      </c>
    </row>
    <row r="20492" s="399" customFormat="true" ht="15" hidden="false" customHeight="true" outlineLevel="0" collapsed="false">
      <c r="A20492" s="444" t="s">
        <v>26298</v>
      </c>
      <c r="B20492" s="445" t="s">
        <v>26299</v>
      </c>
      <c r="C20492" s="446" t="s">
        <v>267</v>
      </c>
      <c r="D20492" s="447" t="n">
        <v>75.69</v>
      </c>
    </row>
    <row r="20493" s="399" customFormat="true" ht="15" hidden="false" customHeight="true" outlineLevel="0" collapsed="false">
      <c r="A20493" s="444" t="s">
        <v>26300</v>
      </c>
      <c r="B20493" s="445" t="s">
        <v>26301</v>
      </c>
      <c r="C20493" s="446" t="s">
        <v>267</v>
      </c>
      <c r="D20493" s="447" t="n">
        <v>25.87</v>
      </c>
    </row>
    <row r="20494" s="399" customFormat="true" ht="15" hidden="false" customHeight="true" outlineLevel="0" collapsed="false">
      <c r="A20494" s="444" t="s">
        <v>26302</v>
      </c>
      <c r="B20494" s="445" t="s">
        <v>26303</v>
      </c>
      <c r="C20494" s="446" t="s">
        <v>267</v>
      </c>
      <c r="D20494" s="447" t="n">
        <v>6.83</v>
      </c>
    </row>
    <row r="20495" s="399" customFormat="true" ht="15" hidden="false" customHeight="true" outlineLevel="0" collapsed="false">
      <c r="A20495" s="444" t="s">
        <v>26304</v>
      </c>
      <c r="B20495" s="445" t="s">
        <v>26305</v>
      </c>
      <c r="C20495" s="446" t="s">
        <v>267</v>
      </c>
      <c r="D20495" s="447" t="n">
        <v>38.04</v>
      </c>
    </row>
    <row r="20496" s="399" customFormat="true" ht="15" hidden="false" customHeight="true" outlineLevel="0" collapsed="false">
      <c r="A20496" s="444" t="s">
        <v>26306</v>
      </c>
      <c r="B20496" s="445" t="s">
        <v>26307</v>
      </c>
      <c r="C20496" s="446" t="s">
        <v>267</v>
      </c>
      <c r="D20496" s="447" t="n">
        <v>66.93</v>
      </c>
    </row>
    <row r="20497" s="399" customFormat="true" ht="15" hidden="false" customHeight="true" outlineLevel="0" collapsed="false">
      <c r="A20497" s="444" t="s">
        <v>26308</v>
      </c>
      <c r="B20497" s="445" t="s">
        <v>26309</v>
      </c>
      <c r="C20497" s="446" t="s">
        <v>267</v>
      </c>
      <c r="D20497" s="447" t="n">
        <v>45.95</v>
      </c>
    </row>
    <row r="20498" s="399" customFormat="true" ht="15" hidden="false" customHeight="true" outlineLevel="0" collapsed="false">
      <c r="A20498" s="444" t="s">
        <v>26310</v>
      </c>
      <c r="B20498" s="445" t="s">
        <v>26311</v>
      </c>
      <c r="C20498" s="446" t="s">
        <v>267</v>
      </c>
      <c r="D20498" s="447" t="n">
        <v>75.25</v>
      </c>
    </row>
    <row r="20499" s="399" customFormat="true" ht="15" hidden="false" customHeight="true" outlineLevel="0" collapsed="false">
      <c r="A20499" s="444" t="s">
        <v>26312</v>
      </c>
      <c r="B20499" s="445" t="s">
        <v>26313</v>
      </c>
      <c r="C20499" s="446" t="s">
        <v>267</v>
      </c>
      <c r="D20499" s="447" t="n">
        <v>73.13</v>
      </c>
    </row>
    <row r="20500" s="399" customFormat="true" ht="15" hidden="false" customHeight="true" outlineLevel="0" collapsed="false">
      <c r="A20500" s="444" t="s">
        <v>26314</v>
      </c>
      <c r="B20500" s="445" t="s">
        <v>26315</v>
      </c>
      <c r="C20500" s="446" t="s">
        <v>267</v>
      </c>
      <c r="D20500" s="447" t="n">
        <v>8.69</v>
      </c>
    </row>
    <row r="20501" s="399" customFormat="true" ht="15" hidden="false" customHeight="true" outlineLevel="0" collapsed="false">
      <c r="A20501" s="444" t="s">
        <v>26316</v>
      </c>
      <c r="B20501" s="445" t="s">
        <v>26317</v>
      </c>
      <c r="C20501" s="446" t="s">
        <v>532</v>
      </c>
      <c r="D20501" s="447" t="n">
        <v>19.16</v>
      </c>
    </row>
    <row r="20502" s="399" customFormat="true" ht="15" hidden="false" customHeight="true" outlineLevel="0" collapsed="false">
      <c r="A20502" s="444" t="s">
        <v>26318</v>
      </c>
      <c r="B20502" s="445" t="s">
        <v>26319</v>
      </c>
      <c r="C20502" s="446" t="s">
        <v>267</v>
      </c>
      <c r="D20502" s="447" t="n">
        <v>69.76</v>
      </c>
    </row>
    <row r="20503" s="399" customFormat="true" ht="15" hidden="false" customHeight="true" outlineLevel="0" collapsed="false">
      <c r="A20503" s="444" t="s">
        <v>26320</v>
      </c>
      <c r="B20503" s="445" t="s">
        <v>26321</v>
      </c>
      <c r="C20503" s="446" t="s">
        <v>267</v>
      </c>
      <c r="D20503" s="447" t="n">
        <v>51.75</v>
      </c>
    </row>
    <row r="20504" s="399" customFormat="true" ht="15" hidden="false" customHeight="true" outlineLevel="0" collapsed="false">
      <c r="A20504" s="444" t="s">
        <v>26322</v>
      </c>
      <c r="B20504" s="445" t="s">
        <v>26323</v>
      </c>
      <c r="C20504" s="446" t="s">
        <v>267</v>
      </c>
      <c r="D20504" s="447" t="n">
        <v>16.67</v>
      </c>
    </row>
    <row r="20505" s="399" customFormat="true" ht="15" hidden="false" customHeight="true" outlineLevel="0" collapsed="false">
      <c r="A20505" s="444" t="s">
        <v>26324</v>
      </c>
      <c r="B20505" s="445" t="s">
        <v>26325</v>
      </c>
      <c r="C20505" s="446" t="s">
        <v>267</v>
      </c>
      <c r="D20505" s="447" t="n">
        <v>71.59</v>
      </c>
    </row>
    <row r="20506" s="399" customFormat="true" ht="15" hidden="false" customHeight="true" outlineLevel="0" collapsed="false">
      <c r="A20506" s="444" t="s">
        <v>26326</v>
      </c>
      <c r="B20506" s="445" t="s">
        <v>26327</v>
      </c>
      <c r="C20506" s="446" t="s">
        <v>267</v>
      </c>
      <c r="D20506" s="447" t="n">
        <v>29.79</v>
      </c>
    </row>
    <row r="20507" s="399" customFormat="true" ht="15" hidden="false" customHeight="true" outlineLevel="0" collapsed="false">
      <c r="A20507" s="444" t="s">
        <v>26328</v>
      </c>
      <c r="B20507" s="445" t="s">
        <v>26329</v>
      </c>
      <c r="C20507" s="446" t="s">
        <v>267</v>
      </c>
      <c r="D20507" s="447" t="n">
        <v>5.85</v>
      </c>
    </row>
    <row r="20508" s="399" customFormat="true" ht="15" hidden="false" customHeight="true" outlineLevel="0" collapsed="false">
      <c r="A20508" s="444" t="s">
        <v>26330</v>
      </c>
      <c r="B20508" s="445" t="s">
        <v>26331</v>
      </c>
      <c r="C20508" s="446" t="s">
        <v>267</v>
      </c>
      <c r="D20508" s="447" t="n">
        <v>1199.72</v>
      </c>
    </row>
    <row r="20509" s="399" customFormat="true" ht="15" hidden="false" customHeight="true" outlineLevel="0" collapsed="false">
      <c r="A20509" s="444" t="s">
        <v>26332</v>
      </c>
      <c r="B20509" s="445" t="s">
        <v>26333</v>
      </c>
      <c r="C20509" s="446" t="s">
        <v>267</v>
      </c>
      <c r="D20509" s="447" t="n">
        <v>248.84</v>
      </c>
    </row>
    <row r="20510" s="399" customFormat="true" ht="15" hidden="false" customHeight="true" outlineLevel="0" collapsed="false">
      <c r="A20510" s="444" t="s">
        <v>26334</v>
      </c>
      <c r="B20510" s="445" t="s">
        <v>26335</v>
      </c>
      <c r="C20510" s="446" t="s">
        <v>267</v>
      </c>
      <c r="D20510" s="447" t="n">
        <v>68.81</v>
      </c>
    </row>
    <row r="20511" s="399" customFormat="true" ht="15" hidden="false" customHeight="true" outlineLevel="0" collapsed="false">
      <c r="A20511" s="444" t="s">
        <v>26336</v>
      </c>
      <c r="B20511" s="445" t="s">
        <v>26337</v>
      </c>
      <c r="C20511" s="446" t="s">
        <v>267</v>
      </c>
      <c r="D20511" s="447" t="n">
        <v>67.08</v>
      </c>
    </row>
    <row r="20512" s="399" customFormat="true" ht="15" hidden="false" customHeight="true" outlineLevel="0" collapsed="false">
      <c r="A20512" s="444" t="s">
        <v>26338</v>
      </c>
      <c r="B20512" s="445" t="s">
        <v>26339</v>
      </c>
      <c r="C20512" s="446" t="s">
        <v>274</v>
      </c>
      <c r="D20512" s="447" t="n">
        <v>69.41</v>
      </c>
    </row>
    <row r="20513" s="399" customFormat="true" ht="15" hidden="false" customHeight="true" outlineLevel="0" collapsed="false">
      <c r="A20513" s="444" t="s">
        <v>26340</v>
      </c>
      <c r="B20513" s="445" t="s">
        <v>26341</v>
      </c>
      <c r="C20513" s="446" t="s">
        <v>274</v>
      </c>
      <c r="D20513" s="447" t="n">
        <v>85.75</v>
      </c>
    </row>
    <row r="20514" s="399" customFormat="true" ht="15" hidden="false" customHeight="true" outlineLevel="0" collapsed="false">
      <c r="A20514" s="444" t="s">
        <v>26342</v>
      </c>
      <c r="B20514" s="445" t="s">
        <v>26343</v>
      </c>
      <c r="C20514" s="446" t="s">
        <v>274</v>
      </c>
      <c r="D20514" s="447" t="n">
        <v>71.52</v>
      </c>
    </row>
    <row r="20515" s="399" customFormat="true" ht="15" hidden="false" customHeight="true" outlineLevel="0" collapsed="false">
      <c r="A20515" s="444" t="s">
        <v>26344</v>
      </c>
      <c r="B20515" s="445" t="s">
        <v>26345</v>
      </c>
      <c r="C20515" s="446" t="s">
        <v>274</v>
      </c>
      <c r="D20515" s="447" t="n">
        <v>87.74</v>
      </c>
    </row>
    <row r="20516" s="399" customFormat="true" ht="15" hidden="false" customHeight="true" outlineLevel="0" collapsed="false">
      <c r="A20516" s="444" t="s">
        <v>26346</v>
      </c>
      <c r="B20516" s="445" t="s">
        <v>26347</v>
      </c>
      <c r="C20516" s="446" t="s">
        <v>274</v>
      </c>
      <c r="D20516" s="447" t="n">
        <v>117.19</v>
      </c>
    </row>
    <row r="20517" s="399" customFormat="true" ht="15" hidden="false" customHeight="true" outlineLevel="0" collapsed="false">
      <c r="A20517" s="444" t="s">
        <v>26348</v>
      </c>
      <c r="B20517" s="445" t="s">
        <v>26349</v>
      </c>
      <c r="C20517" s="446" t="s">
        <v>274</v>
      </c>
      <c r="D20517" s="447" t="n">
        <v>246.41</v>
      </c>
    </row>
    <row r="20518" s="399" customFormat="true" ht="15" hidden="false" customHeight="true" outlineLevel="0" collapsed="false">
      <c r="A20518" s="444" t="s">
        <v>26350</v>
      </c>
      <c r="B20518" s="445" t="s">
        <v>26351</v>
      </c>
      <c r="C20518" s="446" t="s">
        <v>274</v>
      </c>
      <c r="D20518" s="447" t="n">
        <v>102.74</v>
      </c>
    </row>
    <row r="20519" s="399" customFormat="true" ht="15" hidden="false" customHeight="true" outlineLevel="0" collapsed="false">
      <c r="A20519" s="444" t="s">
        <v>26352</v>
      </c>
      <c r="B20519" s="445" t="s">
        <v>26353</v>
      </c>
      <c r="C20519" s="446" t="s">
        <v>274</v>
      </c>
      <c r="D20519" s="447" t="n">
        <v>447.28</v>
      </c>
    </row>
    <row r="20520" s="399" customFormat="true" ht="15" hidden="false" customHeight="true" outlineLevel="0" collapsed="false">
      <c r="A20520" s="444" t="s">
        <v>26354</v>
      </c>
      <c r="B20520" s="445" t="s">
        <v>26355</v>
      </c>
      <c r="C20520" s="446" t="s">
        <v>274</v>
      </c>
      <c r="D20520" s="447" t="n">
        <v>109.79</v>
      </c>
    </row>
    <row r="20521" s="399" customFormat="true" ht="15" hidden="false" customHeight="true" outlineLevel="0" collapsed="false">
      <c r="A20521" s="444" t="s">
        <v>26356</v>
      </c>
      <c r="B20521" s="445" t="s">
        <v>26357</v>
      </c>
      <c r="C20521" s="446" t="s">
        <v>274</v>
      </c>
      <c r="D20521" s="447" t="n">
        <v>133.26</v>
      </c>
    </row>
    <row r="20522" s="399" customFormat="true" ht="15" hidden="false" customHeight="true" outlineLevel="0" collapsed="false">
      <c r="A20522" s="444" t="s">
        <v>26358</v>
      </c>
      <c r="B20522" s="445" t="s">
        <v>26359</v>
      </c>
      <c r="C20522" s="446" t="s">
        <v>274</v>
      </c>
      <c r="D20522" s="447" t="n">
        <v>236.24</v>
      </c>
    </row>
    <row r="20523" s="399" customFormat="true" ht="15" hidden="false" customHeight="true" outlineLevel="0" collapsed="false">
      <c r="A20523" s="444" t="s">
        <v>26360</v>
      </c>
      <c r="B20523" s="445" t="s">
        <v>26361</v>
      </c>
      <c r="C20523" s="446" t="s">
        <v>274</v>
      </c>
      <c r="D20523" s="447" t="n">
        <v>365.56</v>
      </c>
    </row>
    <row r="20524" s="399" customFormat="true" ht="15" hidden="false" customHeight="true" outlineLevel="0" collapsed="false">
      <c r="A20524" s="444" t="s">
        <v>26362</v>
      </c>
      <c r="B20524" s="445" t="s">
        <v>26363</v>
      </c>
      <c r="C20524" s="446" t="s">
        <v>274</v>
      </c>
      <c r="D20524" s="447" t="n">
        <v>117.75</v>
      </c>
    </row>
    <row r="20525" s="399" customFormat="true" ht="15" hidden="false" customHeight="true" outlineLevel="0" collapsed="false">
      <c r="A20525" s="444" t="s">
        <v>26364</v>
      </c>
      <c r="B20525" s="445" t="s">
        <v>26365</v>
      </c>
      <c r="C20525" s="446" t="s">
        <v>274</v>
      </c>
      <c r="D20525" s="447" t="n">
        <v>189.62</v>
      </c>
    </row>
    <row r="20526" s="399" customFormat="true" ht="15" hidden="false" customHeight="true" outlineLevel="0" collapsed="false">
      <c r="A20526" s="444" t="s">
        <v>26366</v>
      </c>
      <c r="B20526" s="445" t="s">
        <v>26367</v>
      </c>
      <c r="C20526" s="446" t="s">
        <v>274</v>
      </c>
      <c r="D20526" s="447" t="n">
        <v>381.66</v>
      </c>
    </row>
    <row r="20527" s="399" customFormat="true" ht="15" hidden="false" customHeight="true" outlineLevel="0" collapsed="false">
      <c r="A20527" s="444" t="s">
        <v>26368</v>
      </c>
      <c r="B20527" s="445" t="s">
        <v>26369</v>
      </c>
      <c r="C20527" s="446" t="s">
        <v>274</v>
      </c>
      <c r="D20527" s="447" t="n">
        <v>522.05</v>
      </c>
    </row>
    <row r="20528" s="399" customFormat="true" ht="15" hidden="false" customHeight="true" outlineLevel="0" collapsed="false">
      <c r="A20528" s="444" t="s">
        <v>26370</v>
      </c>
      <c r="B20528" s="445" t="s">
        <v>26371</v>
      </c>
      <c r="C20528" s="446" t="s">
        <v>274</v>
      </c>
      <c r="D20528" s="447" t="n">
        <v>153.08</v>
      </c>
    </row>
    <row r="20529" s="399" customFormat="true" ht="15" hidden="false" customHeight="true" outlineLevel="0" collapsed="false">
      <c r="A20529" s="444" t="s">
        <v>26372</v>
      </c>
      <c r="B20529" s="445" t="s">
        <v>26373</v>
      </c>
      <c r="C20529" s="446" t="s">
        <v>274</v>
      </c>
      <c r="D20529" s="447" t="n">
        <v>290.3</v>
      </c>
    </row>
    <row r="20530" s="399" customFormat="true" ht="15" hidden="false" customHeight="true" outlineLevel="0" collapsed="false">
      <c r="A20530" s="444" t="s">
        <v>26374</v>
      </c>
      <c r="B20530" s="445" t="s">
        <v>26375</v>
      </c>
      <c r="C20530" s="446" t="s">
        <v>274</v>
      </c>
      <c r="D20530" s="447" t="n">
        <v>470.31</v>
      </c>
    </row>
    <row r="20531" s="399" customFormat="true" ht="15" hidden="false" customHeight="true" outlineLevel="0" collapsed="false">
      <c r="A20531" s="444" t="s">
        <v>26376</v>
      </c>
      <c r="B20531" s="445" t="s">
        <v>26377</v>
      </c>
      <c r="C20531" s="446" t="s">
        <v>274</v>
      </c>
      <c r="D20531" s="447" t="n">
        <v>674.01</v>
      </c>
    </row>
    <row r="20532" s="399" customFormat="true" ht="15" hidden="false" customHeight="true" outlineLevel="0" collapsed="false">
      <c r="A20532" s="444" t="s">
        <v>26378</v>
      </c>
      <c r="B20532" s="445" t="s">
        <v>26379</v>
      </c>
      <c r="C20532" s="446" t="s">
        <v>267</v>
      </c>
      <c r="D20532" s="447" t="n">
        <v>949.75</v>
      </c>
    </row>
    <row r="20533" s="399" customFormat="true" ht="15" hidden="false" customHeight="true" outlineLevel="0" collapsed="false">
      <c r="A20533" s="444" t="s">
        <v>26380</v>
      </c>
      <c r="B20533" s="445" t="s">
        <v>26381</v>
      </c>
      <c r="C20533" s="446" t="s">
        <v>274</v>
      </c>
      <c r="D20533" s="447" t="n">
        <v>486.55</v>
      </c>
    </row>
    <row r="20534" s="399" customFormat="true" ht="15" hidden="false" customHeight="true" outlineLevel="0" collapsed="false">
      <c r="A20534" s="444" t="s">
        <v>26382</v>
      </c>
      <c r="B20534" s="445" t="s">
        <v>26383</v>
      </c>
      <c r="C20534" s="446" t="s">
        <v>274</v>
      </c>
      <c r="D20534" s="447" t="n">
        <v>699.77</v>
      </c>
    </row>
    <row r="20535" s="399" customFormat="true" ht="15" hidden="false" customHeight="true" outlineLevel="0" collapsed="false">
      <c r="A20535" s="444" t="s">
        <v>26384</v>
      </c>
      <c r="B20535" s="445" t="s">
        <v>26385</v>
      </c>
      <c r="C20535" s="446" t="s">
        <v>267</v>
      </c>
      <c r="D20535" s="447" t="n">
        <v>185.2</v>
      </c>
    </row>
    <row r="20536" s="399" customFormat="true" ht="15" hidden="false" customHeight="true" outlineLevel="0" collapsed="false">
      <c r="A20536" s="444" t="s">
        <v>26386</v>
      </c>
      <c r="B20536" s="445" t="s">
        <v>26387</v>
      </c>
      <c r="C20536" s="446" t="s">
        <v>267</v>
      </c>
      <c r="D20536" s="447" t="n">
        <v>369.21</v>
      </c>
    </row>
    <row r="20537" s="399" customFormat="true" ht="15" hidden="false" customHeight="true" outlineLevel="0" collapsed="false">
      <c r="A20537" s="444" t="s">
        <v>26388</v>
      </c>
      <c r="B20537" s="445" t="s">
        <v>26389</v>
      </c>
      <c r="C20537" s="446" t="s">
        <v>267</v>
      </c>
      <c r="D20537" s="447" t="n">
        <v>642.38</v>
      </c>
    </row>
    <row r="20538" s="399" customFormat="true" ht="15" hidden="false" customHeight="true" outlineLevel="0" collapsed="false">
      <c r="A20538" s="444" t="s">
        <v>26390</v>
      </c>
      <c r="B20538" s="445" t="s">
        <v>26391</v>
      </c>
      <c r="C20538" s="446" t="s">
        <v>267</v>
      </c>
      <c r="D20538" s="447" t="n">
        <v>841.31</v>
      </c>
    </row>
    <row r="20539" s="399" customFormat="true" ht="15" hidden="false" customHeight="true" outlineLevel="0" collapsed="false">
      <c r="A20539" s="444" t="s">
        <v>26392</v>
      </c>
      <c r="B20539" s="445" t="s">
        <v>26393</v>
      </c>
      <c r="C20539" s="446" t="s">
        <v>274</v>
      </c>
      <c r="D20539" s="447" t="n">
        <v>147.28</v>
      </c>
    </row>
    <row r="20540" s="399" customFormat="true" ht="15" hidden="false" customHeight="true" outlineLevel="0" collapsed="false">
      <c r="A20540" s="444" t="s">
        <v>26394</v>
      </c>
      <c r="B20540" s="445" t="s">
        <v>26395</v>
      </c>
      <c r="C20540" s="446" t="s">
        <v>267</v>
      </c>
      <c r="D20540" s="447" t="n">
        <v>74.73</v>
      </c>
    </row>
    <row r="20541" s="399" customFormat="true" ht="15" hidden="false" customHeight="true" outlineLevel="0" collapsed="false">
      <c r="A20541" s="444" t="s">
        <v>26396</v>
      </c>
      <c r="B20541" s="445" t="s">
        <v>26397</v>
      </c>
      <c r="C20541" s="446" t="s">
        <v>274</v>
      </c>
      <c r="D20541" s="447" t="n">
        <v>24.5</v>
      </c>
    </row>
    <row r="20542" s="399" customFormat="true" ht="15" hidden="false" customHeight="true" outlineLevel="0" collapsed="false">
      <c r="A20542" s="444" t="s">
        <v>26398</v>
      </c>
      <c r="B20542" s="445" t="s">
        <v>26399</v>
      </c>
      <c r="C20542" s="446" t="s">
        <v>267</v>
      </c>
      <c r="D20542" s="447" t="n">
        <v>403.63</v>
      </c>
    </row>
    <row r="20543" s="399" customFormat="true" ht="15" hidden="false" customHeight="true" outlineLevel="0" collapsed="false">
      <c r="A20543" s="444" t="s">
        <v>26400</v>
      </c>
      <c r="B20543" s="445" t="s">
        <v>26401</v>
      </c>
      <c r="C20543" s="446" t="s">
        <v>274</v>
      </c>
      <c r="D20543" s="447" t="n">
        <v>136.18</v>
      </c>
    </row>
    <row r="20544" s="399" customFormat="true" ht="15" hidden="false" customHeight="true" outlineLevel="0" collapsed="false">
      <c r="A20544" s="444" t="s">
        <v>26402</v>
      </c>
      <c r="B20544" s="445" t="s">
        <v>26403</v>
      </c>
      <c r="C20544" s="446" t="s">
        <v>274</v>
      </c>
      <c r="D20544" s="447" t="n">
        <v>255.17</v>
      </c>
    </row>
    <row r="20545" s="399" customFormat="true" ht="15" hidden="false" customHeight="true" outlineLevel="0" collapsed="false">
      <c r="A20545" s="444" t="s">
        <v>26404</v>
      </c>
      <c r="B20545" s="445" t="s">
        <v>26405</v>
      </c>
      <c r="C20545" s="446" t="s">
        <v>274</v>
      </c>
      <c r="D20545" s="447" t="n">
        <v>297.95</v>
      </c>
    </row>
    <row r="20546" s="399" customFormat="true" ht="15" hidden="false" customHeight="true" outlineLevel="0" collapsed="false">
      <c r="A20546" s="444" t="s">
        <v>26406</v>
      </c>
      <c r="B20546" s="445" t="s">
        <v>26407</v>
      </c>
      <c r="C20546" s="446" t="s">
        <v>274</v>
      </c>
      <c r="D20546" s="447" t="n">
        <v>414.98</v>
      </c>
    </row>
    <row r="20547" s="399" customFormat="true" ht="15" hidden="false" customHeight="true" outlineLevel="0" collapsed="false">
      <c r="A20547" s="444" t="s">
        <v>26408</v>
      </c>
      <c r="B20547" s="445" t="s">
        <v>26409</v>
      </c>
      <c r="C20547" s="446" t="s">
        <v>274</v>
      </c>
      <c r="D20547" s="447" t="n">
        <v>499.97</v>
      </c>
    </row>
    <row r="20548" s="399" customFormat="true" ht="15" hidden="false" customHeight="true" outlineLevel="0" collapsed="false">
      <c r="A20548" s="444" t="s">
        <v>26410</v>
      </c>
      <c r="B20548" s="445" t="s">
        <v>26411</v>
      </c>
      <c r="C20548" s="446" t="s">
        <v>274</v>
      </c>
      <c r="D20548" s="447" t="n">
        <v>765.26</v>
      </c>
    </row>
    <row r="20549" s="399" customFormat="true" ht="15" hidden="false" customHeight="true" outlineLevel="0" collapsed="false">
      <c r="A20549" s="444" t="s">
        <v>26412</v>
      </c>
      <c r="B20549" s="445" t="s">
        <v>26413</v>
      </c>
      <c r="C20549" s="446" t="s">
        <v>274</v>
      </c>
      <c r="D20549" s="447" t="n">
        <v>775.31</v>
      </c>
    </row>
    <row r="20550" s="399" customFormat="true" ht="15" hidden="false" customHeight="true" outlineLevel="0" collapsed="false">
      <c r="A20550" s="444" t="s">
        <v>26414</v>
      </c>
      <c r="B20550" s="445" t="s">
        <v>26415</v>
      </c>
      <c r="C20550" s="446" t="s">
        <v>274</v>
      </c>
      <c r="D20550" s="447" t="n">
        <v>1080.52</v>
      </c>
    </row>
    <row r="20551" s="399" customFormat="true" ht="15" hidden="false" customHeight="true" outlineLevel="0" collapsed="false">
      <c r="A20551" s="444" t="s">
        <v>26416</v>
      </c>
      <c r="B20551" s="445" t="s">
        <v>26417</v>
      </c>
      <c r="C20551" s="446" t="s">
        <v>274</v>
      </c>
      <c r="D20551" s="447" t="n">
        <v>34.79</v>
      </c>
    </row>
    <row r="20552" s="399" customFormat="true" ht="15" hidden="false" customHeight="true" outlineLevel="0" collapsed="false">
      <c r="A20552" s="444" t="s">
        <v>26418</v>
      </c>
      <c r="B20552" s="445" t="s">
        <v>26419</v>
      </c>
      <c r="C20552" s="446" t="s">
        <v>274</v>
      </c>
      <c r="D20552" s="447" t="n">
        <v>45.23</v>
      </c>
    </row>
    <row r="20553" s="399" customFormat="true" ht="15" hidden="false" customHeight="true" outlineLevel="0" collapsed="false">
      <c r="A20553" s="444" t="s">
        <v>26420</v>
      </c>
      <c r="B20553" s="445" t="s">
        <v>26421</v>
      </c>
      <c r="C20553" s="446" t="s">
        <v>274</v>
      </c>
      <c r="D20553" s="447" t="n">
        <v>81.15</v>
      </c>
    </row>
    <row r="20554" s="399" customFormat="true" ht="15" hidden="false" customHeight="true" outlineLevel="0" collapsed="false">
      <c r="A20554" s="444" t="s">
        <v>26422</v>
      </c>
      <c r="B20554" s="445" t="s">
        <v>26423</v>
      </c>
      <c r="C20554" s="446" t="s">
        <v>267</v>
      </c>
      <c r="D20554" s="447" t="n">
        <v>1043.02</v>
      </c>
    </row>
    <row r="20555" s="399" customFormat="true" ht="15" hidden="false" customHeight="true" outlineLevel="0" collapsed="false">
      <c r="A20555" s="444" t="s">
        <v>26424</v>
      </c>
      <c r="B20555" s="445" t="s">
        <v>26425</v>
      </c>
      <c r="C20555" s="446" t="s">
        <v>267</v>
      </c>
      <c r="D20555" s="447" t="n">
        <v>896.23</v>
      </c>
    </row>
    <row r="20556" s="399" customFormat="true" ht="15" hidden="false" customHeight="true" outlineLevel="0" collapsed="false">
      <c r="A20556" s="444" t="s">
        <v>26426</v>
      </c>
      <c r="B20556" s="445" t="s">
        <v>26427</v>
      </c>
      <c r="C20556" s="446" t="s">
        <v>267</v>
      </c>
      <c r="D20556" s="447" t="n">
        <v>606.3</v>
      </c>
    </row>
    <row r="20557" s="399" customFormat="true" ht="15" hidden="false" customHeight="true" outlineLevel="0" collapsed="false">
      <c r="A20557" s="444" t="s">
        <v>26428</v>
      </c>
      <c r="B20557" s="445" t="s">
        <v>26429</v>
      </c>
      <c r="C20557" s="446" t="s">
        <v>267</v>
      </c>
      <c r="D20557" s="447" t="n">
        <v>1366.47</v>
      </c>
    </row>
    <row r="20558" s="399" customFormat="true" ht="15" hidden="false" customHeight="true" outlineLevel="0" collapsed="false">
      <c r="A20558" s="444" t="s">
        <v>26430</v>
      </c>
      <c r="B20558" s="445" t="s">
        <v>26431</v>
      </c>
      <c r="C20558" s="446" t="s">
        <v>274</v>
      </c>
      <c r="D20558" s="447" t="n">
        <v>1113.68</v>
      </c>
    </row>
    <row r="20559" s="399" customFormat="true" ht="15" hidden="false" customHeight="true" outlineLevel="0" collapsed="false">
      <c r="A20559" s="444" t="s">
        <v>26432</v>
      </c>
      <c r="B20559" s="445" t="s">
        <v>26433</v>
      </c>
      <c r="C20559" s="446" t="s">
        <v>267</v>
      </c>
      <c r="D20559" s="447" t="n">
        <v>2835.47</v>
      </c>
    </row>
    <row r="20560" s="399" customFormat="true" ht="15" hidden="false" customHeight="true" outlineLevel="0" collapsed="false">
      <c r="A20560" s="444" t="s">
        <v>26434</v>
      </c>
      <c r="B20560" s="445" t="s">
        <v>26435</v>
      </c>
      <c r="C20560" s="446" t="s">
        <v>267</v>
      </c>
      <c r="D20560" s="447" t="n">
        <v>3721.71</v>
      </c>
    </row>
    <row r="20561" s="399" customFormat="true" ht="15" hidden="false" customHeight="true" outlineLevel="0" collapsed="false">
      <c r="A20561" s="444" t="s">
        <v>26436</v>
      </c>
      <c r="B20561" s="445" t="s">
        <v>26437</v>
      </c>
      <c r="C20561" s="446" t="s">
        <v>267</v>
      </c>
      <c r="D20561" s="447" t="n">
        <v>1373.93</v>
      </c>
    </row>
    <row r="20562" s="399" customFormat="true" ht="15" hidden="false" customHeight="true" outlineLevel="0" collapsed="false">
      <c r="A20562" s="444" t="s">
        <v>26438</v>
      </c>
      <c r="B20562" s="445" t="s">
        <v>26439</v>
      </c>
      <c r="C20562" s="446" t="s">
        <v>267</v>
      </c>
      <c r="D20562" s="447" t="n">
        <v>1703.24</v>
      </c>
    </row>
    <row r="20563" s="399" customFormat="true" ht="15" hidden="false" customHeight="true" outlineLevel="0" collapsed="false">
      <c r="A20563" s="444" t="s">
        <v>26440</v>
      </c>
      <c r="B20563" s="445" t="s">
        <v>26441</v>
      </c>
      <c r="C20563" s="446" t="s">
        <v>267</v>
      </c>
      <c r="D20563" s="447" t="n">
        <v>546.36</v>
      </c>
    </row>
    <row r="20564" s="399" customFormat="true" ht="15" hidden="false" customHeight="true" outlineLevel="0" collapsed="false">
      <c r="A20564" s="444" t="s">
        <v>26442</v>
      </c>
      <c r="B20564" s="445" t="s">
        <v>26443</v>
      </c>
      <c r="C20564" s="446" t="s">
        <v>267</v>
      </c>
      <c r="D20564" s="447" t="n">
        <v>968.84</v>
      </c>
    </row>
    <row r="20565" s="399" customFormat="true" ht="15" hidden="false" customHeight="true" outlineLevel="0" collapsed="false">
      <c r="A20565" s="444" t="s">
        <v>26444</v>
      </c>
      <c r="B20565" s="445" t="s">
        <v>26445</v>
      </c>
      <c r="C20565" s="446" t="s">
        <v>267</v>
      </c>
      <c r="D20565" s="447" t="n">
        <v>1168.82</v>
      </c>
    </row>
    <row r="20566" s="399" customFormat="true" ht="15" hidden="false" customHeight="true" outlineLevel="0" collapsed="false">
      <c r="A20566" s="444" t="s">
        <v>26446</v>
      </c>
      <c r="B20566" s="445" t="s">
        <v>26447</v>
      </c>
      <c r="C20566" s="446" t="s">
        <v>274</v>
      </c>
      <c r="D20566" s="447" t="n">
        <v>824.81</v>
      </c>
    </row>
    <row r="20567" s="399" customFormat="true" ht="15" hidden="false" customHeight="true" outlineLevel="0" collapsed="false">
      <c r="A20567" s="444" t="s">
        <v>26448</v>
      </c>
      <c r="B20567" s="445" t="s">
        <v>26449</v>
      </c>
      <c r="C20567" s="446" t="s">
        <v>267</v>
      </c>
      <c r="D20567" s="447" t="n">
        <v>379.69</v>
      </c>
    </row>
    <row r="20568" s="399" customFormat="true" ht="15" hidden="false" customHeight="true" outlineLevel="0" collapsed="false">
      <c r="A20568" s="444" t="s">
        <v>26450</v>
      </c>
      <c r="B20568" s="445" t="s">
        <v>26451</v>
      </c>
      <c r="C20568" s="446" t="s">
        <v>267</v>
      </c>
      <c r="D20568" s="447" t="n">
        <v>247.2</v>
      </c>
    </row>
    <row r="20569" s="399" customFormat="true" ht="15" hidden="false" customHeight="true" outlineLevel="0" collapsed="false">
      <c r="A20569" s="444" t="s">
        <v>26452</v>
      </c>
      <c r="B20569" s="445" t="s">
        <v>26453</v>
      </c>
      <c r="C20569" s="446" t="s">
        <v>267</v>
      </c>
      <c r="D20569" s="447" t="n">
        <v>229.92</v>
      </c>
    </row>
    <row r="20570" s="399" customFormat="true" ht="15" hidden="false" customHeight="true" outlineLevel="0" collapsed="false">
      <c r="A20570" s="444" t="s">
        <v>26454</v>
      </c>
      <c r="B20570" s="445" t="s">
        <v>26455</v>
      </c>
      <c r="C20570" s="446" t="s">
        <v>267</v>
      </c>
      <c r="D20570" s="447" t="n">
        <v>718.52</v>
      </c>
    </row>
    <row r="20571" s="399" customFormat="true" ht="15" hidden="false" customHeight="true" outlineLevel="0" collapsed="false">
      <c r="A20571" s="444" t="s">
        <v>26456</v>
      </c>
      <c r="B20571" s="445" t="s">
        <v>26457</v>
      </c>
      <c r="C20571" s="446" t="s">
        <v>267</v>
      </c>
      <c r="D20571" s="447" t="n">
        <v>362.04</v>
      </c>
    </row>
    <row r="20572" s="399" customFormat="true" ht="15" hidden="false" customHeight="true" outlineLevel="0" collapsed="false">
      <c r="A20572" s="444" t="s">
        <v>26458</v>
      </c>
      <c r="B20572" s="445" t="s">
        <v>26459</v>
      </c>
      <c r="C20572" s="446" t="s">
        <v>267</v>
      </c>
      <c r="D20572" s="447" t="n">
        <v>725.85</v>
      </c>
    </row>
    <row r="20573" s="399" customFormat="true" ht="15" hidden="false" customHeight="true" outlineLevel="0" collapsed="false">
      <c r="A20573" s="444" t="s">
        <v>26460</v>
      </c>
      <c r="B20573" s="445" t="s">
        <v>26461</v>
      </c>
      <c r="C20573" s="446" t="s">
        <v>267</v>
      </c>
      <c r="D20573" s="447" t="n">
        <v>1269.6</v>
      </c>
    </row>
    <row r="20574" s="399" customFormat="true" ht="15" hidden="false" customHeight="true" outlineLevel="0" collapsed="false">
      <c r="A20574" s="444" t="s">
        <v>26462</v>
      </c>
      <c r="B20574" s="445" t="s">
        <v>26463</v>
      </c>
      <c r="C20574" s="446" t="s">
        <v>267</v>
      </c>
      <c r="D20574" s="447" t="n">
        <v>2059.58</v>
      </c>
    </row>
    <row r="20575" s="399" customFormat="true" ht="15" hidden="false" customHeight="true" outlineLevel="0" collapsed="false">
      <c r="A20575" s="444" t="s">
        <v>26464</v>
      </c>
      <c r="B20575" s="445" t="s">
        <v>26465</v>
      </c>
      <c r="C20575" s="446" t="s">
        <v>274</v>
      </c>
      <c r="D20575" s="447" t="n">
        <v>2690.52</v>
      </c>
    </row>
    <row r="20576" s="399" customFormat="true" ht="15" hidden="false" customHeight="true" outlineLevel="0" collapsed="false">
      <c r="A20576" s="444" t="s">
        <v>26466</v>
      </c>
      <c r="B20576" s="445" t="s">
        <v>26467</v>
      </c>
      <c r="C20576" s="446" t="s">
        <v>267</v>
      </c>
      <c r="D20576" s="447" t="n">
        <v>415.51</v>
      </c>
    </row>
    <row r="20577" s="399" customFormat="true" ht="15" hidden="false" customHeight="true" outlineLevel="0" collapsed="false">
      <c r="A20577" s="444" t="s">
        <v>26468</v>
      </c>
      <c r="B20577" s="445" t="s">
        <v>26469</v>
      </c>
      <c r="C20577" s="446" t="s">
        <v>267</v>
      </c>
      <c r="D20577" s="447" t="n">
        <v>596.92</v>
      </c>
    </row>
    <row r="20578" s="399" customFormat="true" ht="15" hidden="false" customHeight="true" outlineLevel="0" collapsed="false">
      <c r="A20578" s="444" t="s">
        <v>26470</v>
      </c>
      <c r="B20578" s="445" t="s">
        <v>26471</v>
      </c>
      <c r="C20578" s="446" t="s">
        <v>267</v>
      </c>
      <c r="D20578" s="447" t="n">
        <v>1705.84</v>
      </c>
    </row>
    <row r="20579" s="399" customFormat="true" ht="15" hidden="false" customHeight="true" outlineLevel="0" collapsed="false">
      <c r="A20579" s="444" t="s">
        <v>26472</v>
      </c>
      <c r="B20579" s="445" t="s">
        <v>26473</v>
      </c>
      <c r="C20579" s="446" t="s">
        <v>267</v>
      </c>
      <c r="D20579" s="447" t="n">
        <v>887.81</v>
      </c>
    </row>
    <row r="20580" s="399" customFormat="true" ht="15" hidden="false" customHeight="true" outlineLevel="0" collapsed="false">
      <c r="A20580" s="444" t="s">
        <v>26474</v>
      </c>
      <c r="B20580" s="445" t="s">
        <v>26475</v>
      </c>
      <c r="C20580" s="446" t="s">
        <v>267</v>
      </c>
      <c r="D20580" s="447" t="n">
        <v>4817.64</v>
      </c>
    </row>
    <row r="20581" s="399" customFormat="true" ht="15" hidden="false" customHeight="true" outlineLevel="0" collapsed="false">
      <c r="A20581" s="444" t="s">
        <v>26476</v>
      </c>
      <c r="B20581" s="445" t="s">
        <v>26477</v>
      </c>
      <c r="C20581" s="446" t="s">
        <v>267</v>
      </c>
      <c r="D20581" s="447" t="n">
        <v>204.47</v>
      </c>
    </row>
    <row r="20582" s="399" customFormat="true" ht="15" hidden="false" customHeight="true" outlineLevel="0" collapsed="false">
      <c r="A20582" s="444" t="s">
        <v>26478</v>
      </c>
      <c r="B20582" s="445" t="s">
        <v>26479</v>
      </c>
      <c r="C20582" s="446" t="s">
        <v>274</v>
      </c>
      <c r="D20582" s="447" t="n">
        <v>1014.2</v>
      </c>
    </row>
    <row r="20583" s="399" customFormat="true" ht="15" hidden="false" customHeight="true" outlineLevel="0" collapsed="false">
      <c r="A20583" s="444" t="s">
        <v>26480</v>
      </c>
      <c r="B20583" s="445" t="s">
        <v>26481</v>
      </c>
      <c r="C20583" s="446" t="s">
        <v>274</v>
      </c>
      <c r="D20583" s="447" t="n">
        <v>1128.48</v>
      </c>
    </row>
    <row r="20584" s="399" customFormat="true" ht="15" hidden="false" customHeight="true" outlineLevel="0" collapsed="false">
      <c r="A20584" s="444" t="s">
        <v>26482</v>
      </c>
      <c r="B20584" s="445" t="s">
        <v>26483</v>
      </c>
      <c r="C20584" s="446" t="s">
        <v>274</v>
      </c>
      <c r="D20584" s="447" t="n">
        <v>2061.67</v>
      </c>
    </row>
    <row r="20585" s="399" customFormat="true" ht="15" hidden="false" customHeight="true" outlineLevel="0" collapsed="false">
      <c r="A20585" s="444" t="s">
        <v>26484</v>
      </c>
      <c r="B20585" s="445" t="s">
        <v>26485</v>
      </c>
      <c r="C20585" s="446" t="s">
        <v>267</v>
      </c>
      <c r="D20585" s="447" t="n">
        <v>1027.69</v>
      </c>
    </row>
    <row r="20586" s="399" customFormat="true" ht="15" hidden="false" customHeight="true" outlineLevel="0" collapsed="false">
      <c r="A20586" s="444" t="s">
        <v>26486</v>
      </c>
      <c r="B20586" s="445" t="s">
        <v>26487</v>
      </c>
      <c r="C20586" s="446" t="s">
        <v>267</v>
      </c>
      <c r="D20586" s="447" t="n">
        <v>6518.15</v>
      </c>
    </row>
    <row r="20587" s="399" customFormat="true" ht="15" hidden="false" customHeight="true" outlineLevel="0" collapsed="false">
      <c r="A20587" s="444" t="s">
        <v>26488</v>
      </c>
      <c r="B20587" s="445" t="s">
        <v>26489</v>
      </c>
      <c r="C20587" s="446" t="s">
        <v>267</v>
      </c>
      <c r="D20587" s="447" t="n">
        <v>174.44</v>
      </c>
    </row>
    <row r="20588" s="399" customFormat="true" ht="15" hidden="false" customHeight="true" outlineLevel="0" collapsed="false">
      <c r="A20588" s="444" t="s">
        <v>26490</v>
      </c>
      <c r="B20588" s="445" t="s">
        <v>26491</v>
      </c>
      <c r="C20588" s="446" t="s">
        <v>267</v>
      </c>
      <c r="D20588" s="447" t="n">
        <v>949.61</v>
      </c>
    </row>
    <row r="20589" s="399" customFormat="true" ht="15" hidden="false" customHeight="true" outlineLevel="0" collapsed="false">
      <c r="A20589" s="444" t="s">
        <v>26492</v>
      </c>
      <c r="B20589" s="445" t="s">
        <v>26493</v>
      </c>
      <c r="C20589" s="446" t="s">
        <v>267</v>
      </c>
      <c r="D20589" s="447" t="n">
        <v>2089.25</v>
      </c>
    </row>
    <row r="20590" s="399" customFormat="true" ht="15" hidden="false" customHeight="true" outlineLevel="0" collapsed="false">
      <c r="A20590" s="444" t="s">
        <v>26494</v>
      </c>
      <c r="B20590" s="445" t="s">
        <v>26495</v>
      </c>
      <c r="C20590" s="446" t="s">
        <v>267</v>
      </c>
      <c r="D20590" s="447" t="n">
        <v>111.22</v>
      </c>
    </row>
    <row r="20591" s="399" customFormat="true" ht="15" hidden="false" customHeight="true" outlineLevel="0" collapsed="false">
      <c r="A20591" s="444" t="s">
        <v>26496</v>
      </c>
      <c r="B20591" s="445" t="s">
        <v>26497</v>
      </c>
      <c r="C20591" s="446" t="s">
        <v>267</v>
      </c>
      <c r="D20591" s="447" t="n">
        <v>86.4</v>
      </c>
    </row>
    <row r="20592" s="399" customFormat="true" ht="15" hidden="false" customHeight="true" outlineLevel="0" collapsed="false">
      <c r="A20592" s="444" t="s">
        <v>26498</v>
      </c>
      <c r="B20592" s="445" t="s">
        <v>26499</v>
      </c>
      <c r="C20592" s="446" t="s">
        <v>267</v>
      </c>
      <c r="D20592" s="447" t="n">
        <v>17.86</v>
      </c>
    </row>
    <row r="20593" s="399" customFormat="true" ht="15" hidden="false" customHeight="true" outlineLevel="0" collapsed="false">
      <c r="A20593" s="444" t="s">
        <v>26500</v>
      </c>
      <c r="B20593" s="445" t="s">
        <v>26501</v>
      </c>
      <c r="C20593" s="446" t="s">
        <v>267</v>
      </c>
      <c r="D20593" s="447" t="n">
        <v>7146.73</v>
      </c>
    </row>
    <row r="20594" s="399" customFormat="true" ht="15" hidden="false" customHeight="true" outlineLevel="0" collapsed="false">
      <c r="A20594" s="444" t="s">
        <v>26502</v>
      </c>
      <c r="B20594" s="445" t="s">
        <v>26503</v>
      </c>
      <c r="C20594" s="446" t="s">
        <v>267</v>
      </c>
      <c r="D20594" s="447" t="n">
        <v>366.56</v>
      </c>
    </row>
    <row r="20595" s="399" customFormat="true" ht="15" hidden="false" customHeight="true" outlineLevel="0" collapsed="false">
      <c r="A20595" s="444" t="s">
        <v>26504</v>
      </c>
      <c r="B20595" s="445" t="s">
        <v>26505</v>
      </c>
      <c r="C20595" s="446" t="s">
        <v>267</v>
      </c>
      <c r="D20595" s="447" t="n">
        <v>65.4</v>
      </c>
    </row>
    <row r="20596" s="399" customFormat="true" ht="15" hidden="false" customHeight="true" outlineLevel="0" collapsed="false">
      <c r="A20596" s="444" t="s">
        <v>26506</v>
      </c>
      <c r="B20596" s="445" t="s">
        <v>26507</v>
      </c>
      <c r="C20596" s="446" t="s">
        <v>267</v>
      </c>
      <c r="D20596" s="447" t="n">
        <v>185.51</v>
      </c>
    </row>
    <row r="20597" s="399" customFormat="true" ht="15" hidden="false" customHeight="true" outlineLevel="0" collapsed="false">
      <c r="A20597" s="444" t="s">
        <v>26508</v>
      </c>
      <c r="B20597" s="445" t="s">
        <v>26509</v>
      </c>
      <c r="C20597" s="446" t="s">
        <v>267</v>
      </c>
      <c r="D20597" s="447" t="n">
        <v>203.31</v>
      </c>
    </row>
    <row r="20598" s="399" customFormat="true" ht="15" hidden="false" customHeight="true" outlineLevel="0" collapsed="false">
      <c r="A20598" s="444" t="s">
        <v>26510</v>
      </c>
      <c r="B20598" s="445" t="s">
        <v>26511</v>
      </c>
      <c r="C20598" s="446" t="s">
        <v>267</v>
      </c>
      <c r="D20598" s="447" t="n">
        <v>1528.99</v>
      </c>
    </row>
    <row r="20599" s="399" customFormat="true" ht="15" hidden="false" customHeight="true" outlineLevel="0" collapsed="false">
      <c r="A20599" s="444" t="s">
        <v>26512</v>
      </c>
      <c r="B20599" s="445" t="s">
        <v>26513</v>
      </c>
      <c r="C20599" s="446" t="s">
        <v>267</v>
      </c>
      <c r="D20599" s="447" t="n">
        <v>263.32</v>
      </c>
    </row>
    <row r="20600" s="399" customFormat="true" ht="15" hidden="false" customHeight="true" outlineLevel="0" collapsed="false">
      <c r="A20600" s="444" t="s">
        <v>26514</v>
      </c>
      <c r="B20600" s="445" t="s">
        <v>26515</v>
      </c>
      <c r="C20600" s="446" t="s">
        <v>267</v>
      </c>
      <c r="D20600" s="447" t="n">
        <v>301.44</v>
      </c>
    </row>
    <row r="20601" s="399" customFormat="true" ht="15" hidden="false" customHeight="true" outlineLevel="0" collapsed="false">
      <c r="A20601" s="444" t="s">
        <v>26516</v>
      </c>
      <c r="B20601" s="445" t="s">
        <v>26517</v>
      </c>
      <c r="C20601" s="446" t="s">
        <v>267</v>
      </c>
      <c r="D20601" s="447" t="n">
        <v>1775.97</v>
      </c>
    </row>
    <row r="20602" s="399" customFormat="true" ht="15" hidden="false" customHeight="true" outlineLevel="0" collapsed="false">
      <c r="A20602" s="444" t="s">
        <v>26518</v>
      </c>
      <c r="B20602" s="445" t="s">
        <v>26519</v>
      </c>
      <c r="C20602" s="446" t="s">
        <v>267</v>
      </c>
      <c r="D20602" s="447" t="n">
        <v>378.22</v>
      </c>
    </row>
    <row r="20603" s="399" customFormat="true" ht="15" hidden="false" customHeight="true" outlineLevel="0" collapsed="false">
      <c r="A20603" s="444" t="s">
        <v>26520</v>
      </c>
      <c r="B20603" s="445" t="s">
        <v>26521</v>
      </c>
      <c r="C20603" s="446" t="s">
        <v>274</v>
      </c>
      <c r="D20603" s="447" t="n">
        <v>20.01</v>
      </c>
    </row>
    <row r="20604" s="399" customFormat="true" ht="15" hidden="false" customHeight="true" outlineLevel="0" collapsed="false">
      <c r="A20604" s="444" t="s">
        <v>26522</v>
      </c>
      <c r="B20604" s="445" t="s">
        <v>26523</v>
      </c>
      <c r="C20604" s="446" t="s">
        <v>274</v>
      </c>
      <c r="D20604" s="447" t="n">
        <v>30.26</v>
      </c>
    </row>
    <row r="20605" s="399" customFormat="true" ht="15" hidden="false" customHeight="true" outlineLevel="0" collapsed="false">
      <c r="A20605" s="444" t="s">
        <v>26524</v>
      </c>
      <c r="B20605" s="445" t="s">
        <v>26525</v>
      </c>
      <c r="C20605" s="446" t="s">
        <v>267</v>
      </c>
      <c r="D20605" s="447" t="n">
        <v>607.08</v>
      </c>
    </row>
    <row r="20606" s="399" customFormat="true" ht="15" hidden="false" customHeight="true" outlineLevel="0" collapsed="false">
      <c r="A20606" s="444" t="s">
        <v>26526</v>
      </c>
      <c r="B20606" s="445" t="s">
        <v>26527</v>
      </c>
      <c r="C20606" s="446" t="s">
        <v>267</v>
      </c>
      <c r="D20606" s="447" t="n">
        <v>89.52</v>
      </c>
    </row>
    <row r="20607" s="399" customFormat="true" ht="15" hidden="false" customHeight="true" outlineLevel="0" collapsed="false">
      <c r="A20607" s="444" t="s">
        <v>26528</v>
      </c>
      <c r="B20607" s="445" t="s">
        <v>26529</v>
      </c>
      <c r="C20607" s="446" t="s">
        <v>267</v>
      </c>
      <c r="D20607" s="447" t="n">
        <v>158.97</v>
      </c>
    </row>
    <row r="20608" s="399" customFormat="true" ht="15" hidden="false" customHeight="true" outlineLevel="0" collapsed="false">
      <c r="A20608" s="444" t="s">
        <v>26530</v>
      </c>
      <c r="B20608" s="445" t="s">
        <v>22035</v>
      </c>
      <c r="C20608" s="446" t="s">
        <v>532</v>
      </c>
      <c r="D20608" s="447" t="n">
        <v>8.93</v>
      </c>
    </row>
    <row r="20609" s="399" customFormat="true" ht="15" hidden="false" customHeight="true" outlineLevel="0" collapsed="false">
      <c r="A20609" s="444" t="s">
        <v>26531</v>
      </c>
      <c r="B20609" s="445" t="s">
        <v>22033</v>
      </c>
      <c r="C20609" s="446" t="s">
        <v>532</v>
      </c>
      <c r="D20609" s="447" t="n">
        <v>14.37</v>
      </c>
    </row>
    <row r="20610" s="399" customFormat="true" ht="15" hidden="false" customHeight="true" outlineLevel="0" collapsed="false">
      <c r="A20610" s="444" t="s">
        <v>26532</v>
      </c>
      <c r="B20610" s="445" t="s">
        <v>22031</v>
      </c>
      <c r="C20610" s="446" t="s">
        <v>231</v>
      </c>
      <c r="D20610" s="447" t="n">
        <v>2.86</v>
      </c>
    </row>
    <row r="20611" s="399" customFormat="true" ht="15" hidden="false" customHeight="true" outlineLevel="0" collapsed="false">
      <c r="A20611" s="444" t="s">
        <v>26533</v>
      </c>
      <c r="B20611" s="445" t="s">
        <v>26534</v>
      </c>
      <c r="C20611" s="446" t="s">
        <v>267</v>
      </c>
      <c r="D20611" s="447" t="n">
        <v>36.75</v>
      </c>
    </row>
    <row r="20612" s="399" customFormat="true" ht="15" hidden="false" customHeight="true" outlineLevel="0" collapsed="false">
      <c r="A20612" s="444" t="s">
        <v>26535</v>
      </c>
      <c r="B20612" s="445" t="s">
        <v>26536</v>
      </c>
      <c r="C20612" s="446" t="s">
        <v>267</v>
      </c>
      <c r="D20612" s="447" t="n">
        <v>23.48</v>
      </c>
    </row>
    <row r="20613" s="399" customFormat="true" ht="15" hidden="false" customHeight="true" outlineLevel="0" collapsed="false">
      <c r="A20613" s="444" t="s">
        <v>26537</v>
      </c>
      <c r="B20613" s="445" t="s">
        <v>26538</v>
      </c>
      <c r="C20613" s="446" t="s">
        <v>267</v>
      </c>
      <c r="D20613" s="447" t="n">
        <v>228.61</v>
      </c>
    </row>
    <row r="20614" s="399" customFormat="true" ht="15" hidden="false" customHeight="true" outlineLevel="0" collapsed="false">
      <c r="A20614" s="444" t="s">
        <v>26539</v>
      </c>
      <c r="B20614" s="445" t="s">
        <v>26540</v>
      </c>
      <c r="C20614" s="446" t="s">
        <v>267</v>
      </c>
      <c r="D20614" s="447" t="n">
        <v>6562.95</v>
      </c>
    </row>
    <row r="20615" s="399" customFormat="true" ht="15" hidden="false" customHeight="true" outlineLevel="0" collapsed="false">
      <c r="A20615" s="444" t="s">
        <v>26541</v>
      </c>
      <c r="B20615" s="445" t="s">
        <v>26542</v>
      </c>
      <c r="C20615" s="446" t="s">
        <v>267</v>
      </c>
      <c r="D20615" s="447" t="n">
        <v>199.64</v>
      </c>
    </row>
    <row r="20616" s="399" customFormat="true" ht="15" hidden="false" customHeight="true" outlineLevel="0" collapsed="false">
      <c r="A20616" s="444" t="s">
        <v>26543</v>
      </c>
      <c r="B20616" s="445" t="s">
        <v>26544</v>
      </c>
      <c r="C20616" s="446" t="s">
        <v>267</v>
      </c>
      <c r="D20616" s="447" t="n">
        <v>250.88</v>
      </c>
    </row>
    <row r="20617" s="399" customFormat="true" ht="15" hidden="false" customHeight="true" outlineLevel="0" collapsed="false">
      <c r="A20617" s="444" t="s">
        <v>26545</v>
      </c>
      <c r="B20617" s="445" t="s">
        <v>26546</v>
      </c>
      <c r="C20617" s="446" t="s">
        <v>267</v>
      </c>
      <c r="D20617" s="447" t="n">
        <v>30.21</v>
      </c>
    </row>
    <row r="20618" s="399" customFormat="true" ht="15" hidden="false" customHeight="true" outlineLevel="0" collapsed="false">
      <c r="A20618" s="444" t="s">
        <v>26547</v>
      </c>
      <c r="B20618" s="445" t="s">
        <v>26548</v>
      </c>
      <c r="C20618" s="446" t="s">
        <v>267</v>
      </c>
      <c r="D20618" s="447" t="n">
        <v>610.2</v>
      </c>
    </row>
    <row r="20619" s="399" customFormat="true" ht="15" hidden="false" customHeight="true" outlineLevel="0" collapsed="false">
      <c r="A20619" s="444" t="s">
        <v>26549</v>
      </c>
      <c r="B20619" s="445" t="s">
        <v>26550</v>
      </c>
      <c r="C20619" s="446" t="s">
        <v>267</v>
      </c>
      <c r="D20619" s="447" t="n">
        <v>219.17</v>
      </c>
    </row>
    <row r="20620" s="399" customFormat="true" ht="15" hidden="false" customHeight="true" outlineLevel="0" collapsed="false">
      <c r="A20620" s="444" t="s">
        <v>26551</v>
      </c>
      <c r="B20620" s="445" t="s">
        <v>26552</v>
      </c>
      <c r="C20620" s="446" t="s">
        <v>267</v>
      </c>
      <c r="D20620" s="447" t="n">
        <v>307.17</v>
      </c>
    </row>
    <row r="20621" s="399" customFormat="true" ht="15" hidden="false" customHeight="true" outlineLevel="0" collapsed="false">
      <c r="A20621" s="444" t="s">
        <v>26553</v>
      </c>
      <c r="B20621" s="445" t="s">
        <v>26554</v>
      </c>
      <c r="C20621" s="446" t="s">
        <v>267</v>
      </c>
      <c r="D20621" s="447" t="n">
        <v>64.91</v>
      </c>
    </row>
    <row r="20622" s="399" customFormat="true" ht="15" hidden="false" customHeight="true" outlineLevel="0" collapsed="false">
      <c r="A20622" s="444" t="s">
        <v>26555</v>
      </c>
      <c r="B20622" s="445" t="s">
        <v>26556</v>
      </c>
      <c r="C20622" s="446" t="s">
        <v>267</v>
      </c>
      <c r="D20622" s="447" t="n">
        <v>30.36</v>
      </c>
    </row>
    <row r="20623" s="399" customFormat="true" ht="15" hidden="false" customHeight="true" outlineLevel="0" collapsed="false">
      <c r="A20623" s="444" t="s">
        <v>26557</v>
      </c>
      <c r="B20623" s="445" t="s">
        <v>26558</v>
      </c>
      <c r="C20623" s="446" t="s">
        <v>267</v>
      </c>
      <c r="D20623" s="447" t="n">
        <v>494.64</v>
      </c>
    </row>
    <row r="20624" s="399" customFormat="true" ht="15" hidden="false" customHeight="true" outlineLevel="0" collapsed="false">
      <c r="A20624" s="444" t="s">
        <v>26559</v>
      </c>
      <c r="B20624" s="445" t="s">
        <v>26560</v>
      </c>
      <c r="C20624" s="446" t="s">
        <v>267</v>
      </c>
      <c r="D20624" s="447" t="n">
        <v>193.62</v>
      </c>
    </row>
    <row r="20625" s="399" customFormat="true" ht="15" hidden="false" customHeight="true" outlineLevel="0" collapsed="false">
      <c r="A20625" s="444" t="s">
        <v>26561</v>
      </c>
      <c r="B20625" s="445" t="s">
        <v>26562</v>
      </c>
      <c r="C20625" s="446" t="s">
        <v>267</v>
      </c>
      <c r="D20625" s="447" t="n">
        <v>33750.52</v>
      </c>
    </row>
    <row r="20626" s="399" customFormat="true" ht="15" hidden="false" customHeight="true" outlineLevel="0" collapsed="false">
      <c r="A20626" s="444" t="s">
        <v>26563</v>
      </c>
      <c r="B20626" s="445" t="s">
        <v>26564</v>
      </c>
      <c r="C20626" s="446" t="s">
        <v>267</v>
      </c>
      <c r="D20626" s="447" t="n">
        <v>39664.43</v>
      </c>
    </row>
    <row r="20627" s="399" customFormat="true" ht="15" hidden="false" customHeight="true" outlineLevel="0" collapsed="false">
      <c r="A20627" s="444" t="s">
        <v>26565</v>
      </c>
      <c r="B20627" s="445" t="s">
        <v>26566</v>
      </c>
      <c r="C20627" s="446" t="s">
        <v>11250</v>
      </c>
      <c r="D20627" s="447" t="n">
        <v>20400.73</v>
      </c>
    </row>
    <row r="20628" s="399" customFormat="true" ht="15" hidden="false" customHeight="true" outlineLevel="0" collapsed="false">
      <c r="A20628" s="444" t="s">
        <v>26567</v>
      </c>
      <c r="B20628" s="445" t="s">
        <v>26568</v>
      </c>
      <c r="C20628" s="446" t="s">
        <v>267</v>
      </c>
      <c r="D20628" s="447" t="n">
        <v>1233.35</v>
      </c>
    </row>
    <row r="20629" s="399" customFormat="true" ht="15" hidden="false" customHeight="true" outlineLevel="0" collapsed="false">
      <c r="A20629" s="444" t="s">
        <v>26569</v>
      </c>
      <c r="B20629" s="445" t="s">
        <v>26570</v>
      </c>
      <c r="C20629" s="446" t="s">
        <v>267</v>
      </c>
      <c r="D20629" s="447" t="n">
        <v>1954.79</v>
      </c>
    </row>
    <row r="20630" s="399" customFormat="true" ht="15" hidden="false" customHeight="true" outlineLevel="0" collapsed="false">
      <c r="A20630" s="444" t="s">
        <v>26571</v>
      </c>
      <c r="B20630" s="445" t="s">
        <v>26572</v>
      </c>
      <c r="C20630" s="446" t="s">
        <v>267</v>
      </c>
      <c r="D20630" s="447" t="n">
        <v>347.97</v>
      </c>
    </row>
    <row r="20631" s="399" customFormat="true" ht="15" hidden="false" customHeight="true" outlineLevel="0" collapsed="false">
      <c r="A20631" s="444" t="s">
        <v>26573</v>
      </c>
      <c r="B20631" s="445" t="s">
        <v>26574</v>
      </c>
      <c r="C20631" s="446" t="s">
        <v>267</v>
      </c>
      <c r="D20631" s="447" t="n">
        <v>601.97</v>
      </c>
    </row>
    <row r="20632" s="399" customFormat="true" ht="15" hidden="false" customHeight="true" outlineLevel="0" collapsed="false">
      <c r="A20632" s="444" t="s">
        <v>26575</v>
      </c>
      <c r="B20632" s="445" t="s">
        <v>26576</v>
      </c>
      <c r="C20632" s="446" t="s">
        <v>267</v>
      </c>
      <c r="D20632" s="447" t="n">
        <v>3669.4</v>
      </c>
    </row>
    <row r="20633" s="399" customFormat="true" ht="15" hidden="false" customHeight="true" outlineLevel="0" collapsed="false">
      <c r="A20633" s="444" t="s">
        <v>26577</v>
      </c>
      <c r="B20633" s="445" t="s">
        <v>26578</v>
      </c>
      <c r="C20633" s="446" t="s">
        <v>267</v>
      </c>
      <c r="D20633" s="447" t="n">
        <v>11575.54</v>
      </c>
    </row>
    <row r="20634" s="399" customFormat="true" ht="15" hidden="false" customHeight="true" outlineLevel="0" collapsed="false">
      <c r="A20634" s="444" t="s">
        <v>26579</v>
      </c>
      <c r="B20634" s="445" t="s">
        <v>26580</v>
      </c>
      <c r="C20634" s="446" t="s">
        <v>267</v>
      </c>
      <c r="D20634" s="447" t="n">
        <v>565.21</v>
      </c>
    </row>
    <row r="20635" s="399" customFormat="true" ht="15" hidden="false" customHeight="true" outlineLevel="0" collapsed="false">
      <c r="A20635" s="444" t="s">
        <v>26581</v>
      </c>
      <c r="B20635" s="445" t="s">
        <v>26582</v>
      </c>
      <c r="C20635" s="446" t="s">
        <v>267</v>
      </c>
      <c r="D20635" s="447" t="n">
        <v>891.1</v>
      </c>
    </row>
    <row r="20636" s="399" customFormat="true" ht="15" hidden="false" customHeight="true" outlineLevel="0" collapsed="false">
      <c r="A20636" s="444" t="s">
        <v>26583</v>
      </c>
      <c r="B20636" s="445" t="s">
        <v>26584</v>
      </c>
      <c r="C20636" s="446" t="s">
        <v>267</v>
      </c>
      <c r="D20636" s="447" t="n">
        <v>554.63</v>
      </c>
    </row>
    <row r="20637" s="399" customFormat="true" ht="15" hidden="false" customHeight="true" outlineLevel="0" collapsed="false">
      <c r="A20637" s="444" t="s">
        <v>26585</v>
      </c>
      <c r="B20637" s="445" t="s">
        <v>26586</v>
      </c>
      <c r="C20637" s="446" t="s">
        <v>267</v>
      </c>
      <c r="D20637" s="447" t="n">
        <v>9710.19</v>
      </c>
    </row>
    <row r="20638" s="399" customFormat="true" ht="15" hidden="false" customHeight="true" outlineLevel="0" collapsed="false">
      <c r="A20638" s="444" t="s">
        <v>26587</v>
      </c>
      <c r="B20638" s="445" t="s">
        <v>26588</v>
      </c>
      <c r="C20638" s="446" t="s">
        <v>267</v>
      </c>
      <c r="D20638" s="447" t="n">
        <v>1037.11</v>
      </c>
    </row>
    <row r="20639" s="399" customFormat="true" ht="15" hidden="false" customHeight="true" outlineLevel="0" collapsed="false">
      <c r="A20639" s="444" t="s">
        <v>26589</v>
      </c>
      <c r="B20639" s="445" t="s">
        <v>26590</v>
      </c>
      <c r="C20639" s="446" t="s">
        <v>267</v>
      </c>
      <c r="D20639" s="447" t="n">
        <v>1910.65</v>
      </c>
    </row>
    <row r="20640" s="399" customFormat="true" ht="15" hidden="false" customHeight="true" outlineLevel="0" collapsed="false">
      <c r="A20640" s="444" t="s">
        <v>26591</v>
      </c>
      <c r="B20640" s="445" t="s">
        <v>26592</v>
      </c>
      <c r="C20640" s="446" t="s">
        <v>267</v>
      </c>
      <c r="D20640" s="447" t="n">
        <v>2903.91</v>
      </c>
    </row>
    <row r="20641" s="399" customFormat="true" ht="15" hidden="false" customHeight="true" outlineLevel="0" collapsed="false">
      <c r="A20641" s="444" t="s">
        <v>26593</v>
      </c>
      <c r="B20641" s="445" t="s">
        <v>26594</v>
      </c>
      <c r="C20641" s="446" t="s">
        <v>267</v>
      </c>
      <c r="D20641" s="447" t="n">
        <v>5330.47</v>
      </c>
    </row>
    <row r="20642" s="399" customFormat="true" ht="15" hidden="false" customHeight="true" outlineLevel="0" collapsed="false">
      <c r="A20642" s="444" t="s">
        <v>26595</v>
      </c>
      <c r="B20642" s="445" t="s">
        <v>26596</v>
      </c>
      <c r="C20642" s="446" t="s">
        <v>267</v>
      </c>
      <c r="D20642" s="447" t="n">
        <v>11159.49</v>
      </c>
    </row>
    <row r="20643" s="399" customFormat="true" ht="15" hidden="false" customHeight="true" outlineLevel="0" collapsed="false">
      <c r="A20643" s="444" t="s">
        <v>26597</v>
      </c>
      <c r="B20643" s="445" t="s">
        <v>26598</v>
      </c>
      <c r="C20643" s="446" t="s">
        <v>267</v>
      </c>
      <c r="D20643" s="447" t="n">
        <v>58180.68</v>
      </c>
    </row>
    <row r="20644" s="399" customFormat="true" ht="15" hidden="false" customHeight="true" outlineLevel="0" collapsed="false">
      <c r="A20644" s="444" t="s">
        <v>26599</v>
      </c>
      <c r="B20644" s="445" t="s">
        <v>26600</v>
      </c>
      <c r="C20644" s="446" t="s">
        <v>11250</v>
      </c>
      <c r="D20644" s="447" t="n">
        <v>503651.11</v>
      </c>
    </row>
    <row r="20645" s="399" customFormat="true" ht="15" hidden="false" customHeight="true" outlineLevel="0" collapsed="false">
      <c r="A20645" s="444" t="s">
        <v>26601</v>
      </c>
      <c r="B20645" s="445" t="s">
        <v>26602</v>
      </c>
      <c r="C20645" s="446" t="s">
        <v>267</v>
      </c>
      <c r="D20645" s="447" t="n">
        <v>1471.72</v>
      </c>
    </row>
    <row r="20646" s="399" customFormat="true" ht="15" hidden="false" customHeight="true" outlineLevel="0" collapsed="false">
      <c r="A20646" s="444" t="s">
        <v>26603</v>
      </c>
      <c r="B20646" s="445" t="s">
        <v>26604</v>
      </c>
      <c r="C20646" s="446" t="s">
        <v>274</v>
      </c>
      <c r="D20646" s="447" t="n">
        <v>27.92</v>
      </c>
    </row>
    <row r="20647" s="399" customFormat="true" ht="15" hidden="false" customHeight="true" outlineLevel="0" collapsed="false">
      <c r="A20647" s="444" t="s">
        <v>26605</v>
      </c>
      <c r="B20647" s="445" t="s">
        <v>26606</v>
      </c>
      <c r="C20647" s="446" t="s">
        <v>274</v>
      </c>
      <c r="D20647" s="447" t="n">
        <v>35.85</v>
      </c>
    </row>
    <row r="20648" s="399" customFormat="true" ht="15" hidden="false" customHeight="true" outlineLevel="0" collapsed="false">
      <c r="A20648" s="444" t="s">
        <v>26607</v>
      </c>
      <c r="B20648" s="445" t="s">
        <v>26608</v>
      </c>
      <c r="C20648" s="446" t="s">
        <v>274</v>
      </c>
      <c r="D20648" s="447" t="n">
        <v>40.86</v>
      </c>
    </row>
    <row r="20649" s="399" customFormat="true" ht="15" hidden="false" customHeight="true" outlineLevel="0" collapsed="false">
      <c r="A20649" s="444" t="s">
        <v>26609</v>
      </c>
      <c r="B20649" s="445" t="s">
        <v>26610</v>
      </c>
      <c r="C20649" s="446" t="s">
        <v>274</v>
      </c>
      <c r="D20649" s="447" t="n">
        <v>97.86</v>
      </c>
    </row>
    <row r="20650" s="399" customFormat="true" ht="15" hidden="false" customHeight="true" outlineLevel="0" collapsed="false">
      <c r="A20650" s="444" t="s">
        <v>26611</v>
      </c>
      <c r="B20650" s="445" t="s">
        <v>26612</v>
      </c>
      <c r="C20650" s="446" t="s">
        <v>267</v>
      </c>
      <c r="D20650" s="447" t="n">
        <v>11.59</v>
      </c>
    </row>
    <row r="20651" s="399" customFormat="true" ht="15" hidden="false" customHeight="true" outlineLevel="0" collapsed="false">
      <c r="A20651" s="444" t="s">
        <v>26613</v>
      </c>
      <c r="B20651" s="445" t="s">
        <v>26614</v>
      </c>
      <c r="C20651" s="446" t="s">
        <v>267</v>
      </c>
      <c r="D20651" s="447" t="n">
        <v>17.37</v>
      </c>
    </row>
    <row r="20652" s="399" customFormat="true" ht="15" hidden="false" customHeight="true" outlineLevel="0" collapsed="false">
      <c r="A20652" s="444" t="s">
        <v>26615</v>
      </c>
      <c r="B20652" s="445" t="s">
        <v>26616</v>
      </c>
      <c r="C20652" s="446" t="s">
        <v>267</v>
      </c>
      <c r="D20652" s="447" t="n">
        <v>18.52</v>
      </c>
    </row>
    <row r="20653" s="399" customFormat="true" ht="15" hidden="false" customHeight="true" outlineLevel="0" collapsed="false">
      <c r="A20653" s="444" t="s">
        <v>26617</v>
      </c>
      <c r="B20653" s="445" t="s">
        <v>26618</v>
      </c>
      <c r="C20653" s="446" t="s">
        <v>267</v>
      </c>
      <c r="D20653" s="447" t="n">
        <v>22.6</v>
      </c>
    </row>
    <row r="20654" s="399" customFormat="true" ht="15" hidden="false" customHeight="true" outlineLevel="0" collapsed="false">
      <c r="A20654" s="444" t="s">
        <v>26619</v>
      </c>
      <c r="B20654" s="445" t="s">
        <v>26620</v>
      </c>
      <c r="C20654" s="446" t="s">
        <v>267</v>
      </c>
      <c r="D20654" s="447" t="n">
        <v>12.1</v>
      </c>
    </row>
    <row r="20655" s="399" customFormat="true" ht="15" hidden="false" customHeight="true" outlineLevel="0" collapsed="false">
      <c r="A20655" s="444" t="s">
        <v>26621</v>
      </c>
      <c r="B20655" s="445" t="s">
        <v>26622</v>
      </c>
      <c r="C20655" s="446" t="s">
        <v>267</v>
      </c>
      <c r="D20655" s="447" t="n">
        <v>16.93</v>
      </c>
    </row>
    <row r="20656" s="399" customFormat="true" ht="15" hidden="false" customHeight="true" outlineLevel="0" collapsed="false">
      <c r="A20656" s="444" t="s">
        <v>26623</v>
      </c>
      <c r="B20656" s="445" t="s">
        <v>26624</v>
      </c>
      <c r="C20656" s="446" t="s">
        <v>267</v>
      </c>
      <c r="D20656" s="447" t="n">
        <v>23.06</v>
      </c>
    </row>
    <row r="20657" s="399" customFormat="true" ht="15" hidden="false" customHeight="true" outlineLevel="0" collapsed="false">
      <c r="A20657" s="444" t="s">
        <v>26625</v>
      </c>
      <c r="B20657" s="445" t="s">
        <v>26626</v>
      </c>
      <c r="C20657" s="446" t="s">
        <v>267</v>
      </c>
      <c r="D20657" s="447" t="n">
        <v>40.37</v>
      </c>
    </row>
    <row r="20658" s="399" customFormat="true" ht="15" hidden="false" customHeight="true" outlineLevel="0" collapsed="false">
      <c r="A20658" s="444" t="s">
        <v>26627</v>
      </c>
      <c r="B20658" s="445" t="s">
        <v>26628</v>
      </c>
      <c r="C20658" s="446" t="s">
        <v>267</v>
      </c>
      <c r="D20658" s="447" t="n">
        <v>14.83</v>
      </c>
    </row>
    <row r="20659" s="399" customFormat="true" ht="15" hidden="false" customHeight="true" outlineLevel="0" collapsed="false">
      <c r="A20659" s="444" t="s">
        <v>26629</v>
      </c>
      <c r="B20659" s="445" t="s">
        <v>26630</v>
      </c>
      <c r="C20659" s="446" t="s">
        <v>267</v>
      </c>
      <c r="D20659" s="447" t="n">
        <v>18.8</v>
      </c>
    </row>
    <row r="20660" s="399" customFormat="true" ht="15" hidden="false" customHeight="true" outlineLevel="0" collapsed="false">
      <c r="A20660" s="444" t="s">
        <v>26631</v>
      </c>
      <c r="B20660" s="445" t="s">
        <v>26632</v>
      </c>
      <c r="C20660" s="446" t="s">
        <v>267</v>
      </c>
      <c r="D20660" s="447" t="n">
        <v>22.11</v>
      </c>
    </row>
    <row r="20661" s="399" customFormat="true" ht="15" hidden="false" customHeight="true" outlineLevel="0" collapsed="false">
      <c r="A20661" s="444" t="s">
        <v>26633</v>
      </c>
      <c r="B20661" s="445" t="s">
        <v>26634</v>
      </c>
      <c r="C20661" s="446" t="s">
        <v>267</v>
      </c>
      <c r="D20661" s="447" t="n">
        <v>34.96</v>
      </c>
    </row>
    <row r="20662" s="399" customFormat="true" ht="15" hidden="false" customHeight="true" outlineLevel="0" collapsed="false">
      <c r="A20662" s="444" t="s">
        <v>26635</v>
      </c>
      <c r="B20662" s="445" t="s">
        <v>26636</v>
      </c>
      <c r="C20662" s="446" t="s">
        <v>267</v>
      </c>
      <c r="D20662" s="447" t="n">
        <v>12.45</v>
      </c>
    </row>
    <row r="20663" s="399" customFormat="true" ht="15" hidden="false" customHeight="true" outlineLevel="0" collapsed="false">
      <c r="A20663" s="444" t="s">
        <v>26637</v>
      </c>
      <c r="B20663" s="445" t="s">
        <v>26638</v>
      </c>
      <c r="C20663" s="446" t="s">
        <v>267</v>
      </c>
      <c r="D20663" s="447" t="n">
        <v>17.15</v>
      </c>
    </row>
    <row r="20664" s="399" customFormat="true" ht="15" hidden="false" customHeight="true" outlineLevel="0" collapsed="false">
      <c r="A20664" s="444" t="s">
        <v>26639</v>
      </c>
      <c r="B20664" s="445" t="s">
        <v>26640</v>
      </c>
      <c r="C20664" s="446" t="s">
        <v>267</v>
      </c>
      <c r="D20664" s="447" t="n">
        <v>29.64</v>
      </c>
    </row>
    <row r="20665" s="399" customFormat="true" ht="15" hidden="false" customHeight="true" outlineLevel="0" collapsed="false">
      <c r="A20665" s="444" t="s">
        <v>26641</v>
      </c>
      <c r="B20665" s="445" t="s">
        <v>26642</v>
      </c>
      <c r="C20665" s="446" t="s">
        <v>267</v>
      </c>
      <c r="D20665" s="447" t="n">
        <v>32.74</v>
      </c>
    </row>
    <row r="20666" s="399" customFormat="true" ht="15" hidden="false" customHeight="true" outlineLevel="0" collapsed="false">
      <c r="A20666" s="444" t="s">
        <v>26643</v>
      </c>
      <c r="B20666" s="445" t="s">
        <v>26644</v>
      </c>
      <c r="C20666" s="446" t="s">
        <v>267</v>
      </c>
      <c r="D20666" s="447" t="n">
        <v>41.71</v>
      </c>
    </row>
    <row r="20667" s="399" customFormat="true" ht="15" hidden="false" customHeight="true" outlineLevel="0" collapsed="false">
      <c r="A20667" s="444" t="s">
        <v>26645</v>
      </c>
      <c r="B20667" s="445" t="s">
        <v>26646</v>
      </c>
      <c r="C20667" s="446" t="s">
        <v>267</v>
      </c>
      <c r="D20667" s="447" t="n">
        <v>73.76</v>
      </c>
    </row>
    <row r="20668" s="399" customFormat="true" ht="15" hidden="false" customHeight="true" outlineLevel="0" collapsed="false">
      <c r="A20668" s="444" t="s">
        <v>26647</v>
      </c>
      <c r="B20668" s="445" t="s">
        <v>26648</v>
      </c>
      <c r="C20668" s="446" t="s">
        <v>267</v>
      </c>
      <c r="D20668" s="447" t="n">
        <v>65.46</v>
      </c>
    </row>
    <row r="20669" s="399" customFormat="true" ht="15" hidden="false" customHeight="true" outlineLevel="0" collapsed="false">
      <c r="A20669" s="444" t="s">
        <v>26649</v>
      </c>
      <c r="B20669" s="445" t="s">
        <v>26650</v>
      </c>
      <c r="C20669" s="446" t="s">
        <v>267</v>
      </c>
      <c r="D20669" s="447" t="n">
        <v>33.56</v>
      </c>
    </row>
    <row r="20670" s="399" customFormat="true" ht="15" hidden="false" customHeight="true" outlineLevel="0" collapsed="false">
      <c r="A20670" s="444" t="s">
        <v>26651</v>
      </c>
      <c r="B20670" s="445" t="s">
        <v>26652</v>
      </c>
      <c r="C20670" s="446" t="s">
        <v>267</v>
      </c>
      <c r="D20670" s="447" t="n">
        <v>38.96</v>
      </c>
    </row>
    <row r="20671" s="399" customFormat="true" ht="15" hidden="false" customHeight="true" outlineLevel="0" collapsed="false">
      <c r="A20671" s="444" t="s">
        <v>26653</v>
      </c>
      <c r="B20671" s="445" t="s">
        <v>26654</v>
      </c>
      <c r="C20671" s="446" t="s">
        <v>267</v>
      </c>
      <c r="D20671" s="447" t="n">
        <v>71.61</v>
      </c>
    </row>
    <row r="20672" s="399" customFormat="true" ht="15" hidden="false" customHeight="true" outlineLevel="0" collapsed="false">
      <c r="A20672" s="444" t="s">
        <v>26655</v>
      </c>
      <c r="B20672" s="445" t="s">
        <v>26656</v>
      </c>
      <c r="C20672" s="446" t="s">
        <v>267</v>
      </c>
      <c r="D20672" s="447" t="n">
        <v>32.92</v>
      </c>
    </row>
    <row r="20673" s="399" customFormat="true" ht="15" hidden="false" customHeight="true" outlineLevel="0" collapsed="false">
      <c r="A20673" s="444" t="s">
        <v>26657</v>
      </c>
      <c r="B20673" s="445" t="s">
        <v>26658</v>
      </c>
      <c r="C20673" s="446" t="s">
        <v>267</v>
      </c>
      <c r="D20673" s="447" t="n">
        <v>61.52</v>
      </c>
    </row>
    <row r="20674" s="399" customFormat="true" ht="15" hidden="false" customHeight="true" outlineLevel="0" collapsed="false">
      <c r="A20674" s="444" t="s">
        <v>26659</v>
      </c>
      <c r="B20674" s="445" t="s">
        <v>26660</v>
      </c>
      <c r="C20674" s="446" t="s">
        <v>267</v>
      </c>
      <c r="D20674" s="447" t="n">
        <v>49.34</v>
      </c>
    </row>
    <row r="20675" s="399" customFormat="true" ht="15" hidden="false" customHeight="true" outlineLevel="0" collapsed="false">
      <c r="A20675" s="444" t="s">
        <v>26661</v>
      </c>
      <c r="B20675" s="445" t="s">
        <v>26662</v>
      </c>
      <c r="C20675" s="446" t="s">
        <v>267</v>
      </c>
      <c r="D20675" s="447" t="n">
        <v>40.61</v>
      </c>
    </row>
    <row r="20676" s="399" customFormat="true" ht="15" hidden="false" customHeight="true" outlineLevel="0" collapsed="false">
      <c r="A20676" s="444" t="s">
        <v>26663</v>
      </c>
      <c r="B20676" s="445" t="s">
        <v>21408</v>
      </c>
      <c r="C20676" s="446" t="s">
        <v>267</v>
      </c>
      <c r="D20676" s="447" t="n">
        <v>76.56</v>
      </c>
    </row>
    <row r="20677" s="399" customFormat="true" ht="15" hidden="false" customHeight="true" outlineLevel="0" collapsed="false">
      <c r="A20677" s="444" t="s">
        <v>26664</v>
      </c>
      <c r="B20677" s="445" t="s">
        <v>26665</v>
      </c>
      <c r="C20677" s="446" t="s">
        <v>267</v>
      </c>
      <c r="D20677" s="447" t="n">
        <v>92.22</v>
      </c>
    </row>
    <row r="20678" s="399" customFormat="true" ht="15" hidden="false" customHeight="true" outlineLevel="0" collapsed="false">
      <c r="A20678" s="444" t="s">
        <v>26666</v>
      </c>
      <c r="B20678" s="445" t="s">
        <v>26667</v>
      </c>
      <c r="C20678" s="446" t="s">
        <v>267</v>
      </c>
      <c r="D20678" s="447" t="n">
        <v>67.71</v>
      </c>
    </row>
    <row r="20679" s="399" customFormat="true" ht="15" hidden="false" customHeight="true" outlineLevel="0" collapsed="false">
      <c r="A20679" s="444" t="s">
        <v>26668</v>
      </c>
      <c r="B20679" s="445" t="s">
        <v>26669</v>
      </c>
      <c r="C20679" s="446" t="s">
        <v>267</v>
      </c>
      <c r="D20679" s="447" t="n">
        <v>66.62</v>
      </c>
    </row>
    <row r="20680" s="399" customFormat="true" ht="15" hidden="false" customHeight="true" outlineLevel="0" collapsed="false">
      <c r="A20680" s="444" t="s">
        <v>26670</v>
      </c>
      <c r="B20680" s="445" t="s">
        <v>26671</v>
      </c>
      <c r="C20680" s="446" t="s">
        <v>267</v>
      </c>
      <c r="D20680" s="447" t="n">
        <v>63.44</v>
      </c>
    </row>
    <row r="20681" s="399" customFormat="true" ht="15" hidden="false" customHeight="true" outlineLevel="0" collapsed="false">
      <c r="A20681" s="444" t="s">
        <v>26672</v>
      </c>
      <c r="B20681" s="445" t="s">
        <v>26673</v>
      </c>
      <c r="C20681" s="446" t="s">
        <v>267</v>
      </c>
      <c r="D20681" s="447" t="n">
        <v>9.85</v>
      </c>
    </row>
    <row r="20682" s="399" customFormat="true" ht="15" hidden="false" customHeight="true" outlineLevel="0" collapsed="false">
      <c r="A20682" s="444" t="s">
        <v>26674</v>
      </c>
      <c r="B20682" s="445" t="s">
        <v>26675</v>
      </c>
      <c r="C20682" s="446" t="s">
        <v>267</v>
      </c>
      <c r="D20682" s="447" t="n">
        <v>28.33</v>
      </c>
    </row>
    <row r="20683" s="399" customFormat="true" ht="15" hidden="false" customHeight="true" outlineLevel="0" collapsed="false">
      <c r="A20683" s="444" t="s">
        <v>26676</v>
      </c>
      <c r="B20683" s="445" t="s">
        <v>26677</v>
      </c>
      <c r="C20683" s="446" t="s">
        <v>267</v>
      </c>
      <c r="D20683" s="447" t="n">
        <v>157.65</v>
      </c>
    </row>
    <row r="20684" s="399" customFormat="true" ht="15" hidden="false" customHeight="true" outlineLevel="0" collapsed="false">
      <c r="A20684" s="444" t="s">
        <v>26678</v>
      </c>
      <c r="B20684" s="445" t="s">
        <v>26679</v>
      </c>
      <c r="C20684" s="446" t="s">
        <v>267</v>
      </c>
      <c r="D20684" s="447" t="n">
        <v>686.42</v>
      </c>
    </row>
    <row r="20685" s="399" customFormat="true" ht="15" hidden="false" customHeight="true" outlineLevel="0" collapsed="false">
      <c r="A20685" s="444" t="s">
        <v>26680</v>
      </c>
      <c r="B20685" s="445" t="s">
        <v>17108</v>
      </c>
      <c r="C20685" s="446" t="s">
        <v>267</v>
      </c>
      <c r="D20685" s="447" t="n">
        <v>28.99</v>
      </c>
    </row>
    <row r="20686" s="399" customFormat="true" ht="15" hidden="false" customHeight="true" outlineLevel="0" collapsed="false">
      <c r="A20686" s="444" t="s">
        <v>26681</v>
      </c>
      <c r="B20686" s="445" t="s">
        <v>26682</v>
      </c>
      <c r="C20686" s="446" t="s">
        <v>274</v>
      </c>
      <c r="D20686" s="447" t="n">
        <v>5.29</v>
      </c>
    </row>
    <row r="20687" s="399" customFormat="true" ht="15" hidden="false" customHeight="true" outlineLevel="0" collapsed="false">
      <c r="A20687" s="444" t="s">
        <v>26683</v>
      </c>
      <c r="B20687" s="445" t="s">
        <v>26684</v>
      </c>
      <c r="C20687" s="446" t="s">
        <v>274</v>
      </c>
      <c r="D20687" s="447" t="n">
        <v>6.08</v>
      </c>
    </row>
    <row r="20688" s="399" customFormat="true" ht="15" hidden="false" customHeight="true" outlineLevel="0" collapsed="false">
      <c r="A20688" s="444" t="s">
        <v>26685</v>
      </c>
      <c r="B20688" s="445" t="s">
        <v>26686</v>
      </c>
      <c r="C20688" s="446" t="s">
        <v>274</v>
      </c>
      <c r="D20688" s="447" t="n">
        <v>8.99</v>
      </c>
    </row>
    <row r="20689" s="399" customFormat="true" ht="15" hidden="false" customHeight="true" outlineLevel="0" collapsed="false">
      <c r="A20689" s="444" t="s">
        <v>26687</v>
      </c>
      <c r="B20689" s="445" t="s">
        <v>26688</v>
      </c>
      <c r="C20689" s="446" t="s">
        <v>274</v>
      </c>
      <c r="D20689" s="447" t="n">
        <v>14.13</v>
      </c>
    </row>
    <row r="20690" s="399" customFormat="true" ht="15" hidden="false" customHeight="true" outlineLevel="0" collapsed="false">
      <c r="A20690" s="444" t="s">
        <v>26689</v>
      </c>
      <c r="B20690" s="445" t="s">
        <v>26690</v>
      </c>
      <c r="C20690" s="446" t="s">
        <v>274</v>
      </c>
      <c r="D20690" s="447" t="n">
        <v>15.1</v>
      </c>
    </row>
    <row r="20691" s="399" customFormat="true" ht="15" hidden="false" customHeight="true" outlineLevel="0" collapsed="false">
      <c r="A20691" s="444" t="s">
        <v>26691</v>
      </c>
      <c r="B20691" s="445" t="s">
        <v>26692</v>
      </c>
      <c r="C20691" s="446" t="s">
        <v>274</v>
      </c>
      <c r="D20691" s="447" t="n">
        <v>18.47</v>
      </c>
    </row>
    <row r="20692" s="399" customFormat="true" ht="15" hidden="false" customHeight="true" outlineLevel="0" collapsed="false">
      <c r="A20692" s="444" t="s">
        <v>26693</v>
      </c>
      <c r="B20692" s="445" t="s">
        <v>26694</v>
      </c>
      <c r="C20692" s="446" t="s">
        <v>274</v>
      </c>
      <c r="D20692" s="447" t="n">
        <v>31.31</v>
      </c>
    </row>
    <row r="20693" s="399" customFormat="true" ht="15" hidden="false" customHeight="true" outlineLevel="0" collapsed="false">
      <c r="A20693" s="444" t="s">
        <v>26695</v>
      </c>
      <c r="B20693" s="445" t="s">
        <v>26696</v>
      </c>
      <c r="C20693" s="446" t="s">
        <v>274</v>
      </c>
      <c r="D20693" s="447" t="n">
        <v>43.89</v>
      </c>
    </row>
    <row r="20694" s="399" customFormat="true" ht="15" hidden="false" customHeight="true" outlineLevel="0" collapsed="false">
      <c r="A20694" s="444" t="s">
        <v>26697</v>
      </c>
      <c r="B20694" s="445" t="s">
        <v>26698</v>
      </c>
      <c r="C20694" s="446" t="s">
        <v>274</v>
      </c>
      <c r="D20694" s="447" t="n">
        <v>65.95</v>
      </c>
    </row>
    <row r="20695" s="399" customFormat="true" ht="15" hidden="false" customHeight="true" outlineLevel="0" collapsed="false">
      <c r="A20695" s="444" t="s">
        <v>26699</v>
      </c>
      <c r="B20695" s="445" t="s">
        <v>26700</v>
      </c>
      <c r="C20695" s="446" t="s">
        <v>274</v>
      </c>
      <c r="D20695" s="447" t="n">
        <v>2.4</v>
      </c>
    </row>
    <row r="20696" s="399" customFormat="true" ht="15" hidden="false" customHeight="true" outlineLevel="0" collapsed="false">
      <c r="A20696" s="444" t="s">
        <v>26701</v>
      </c>
      <c r="B20696" s="445" t="s">
        <v>26702</v>
      </c>
      <c r="C20696" s="446" t="s">
        <v>274</v>
      </c>
      <c r="D20696" s="447" t="n">
        <v>2.24</v>
      </c>
    </row>
    <row r="20697" s="399" customFormat="true" ht="15" hidden="false" customHeight="true" outlineLevel="0" collapsed="false">
      <c r="A20697" s="444" t="s">
        <v>26703</v>
      </c>
      <c r="B20697" s="445" t="s">
        <v>26704</v>
      </c>
      <c r="C20697" s="446" t="s">
        <v>274</v>
      </c>
      <c r="D20697" s="447" t="n">
        <v>4.41</v>
      </c>
    </row>
    <row r="20698" s="399" customFormat="true" ht="15" hidden="false" customHeight="true" outlineLevel="0" collapsed="false">
      <c r="A20698" s="444" t="s">
        <v>26705</v>
      </c>
      <c r="B20698" s="445" t="s">
        <v>26706</v>
      </c>
      <c r="C20698" s="446" t="s">
        <v>274</v>
      </c>
      <c r="D20698" s="447" t="n">
        <v>2.82</v>
      </c>
    </row>
    <row r="20699" s="399" customFormat="true" ht="15" hidden="false" customHeight="true" outlineLevel="0" collapsed="false">
      <c r="A20699" s="444" t="s">
        <v>26707</v>
      </c>
      <c r="B20699" s="445" t="s">
        <v>26708</v>
      </c>
      <c r="C20699" s="446" t="s">
        <v>274</v>
      </c>
      <c r="D20699" s="447" t="n">
        <v>5.03</v>
      </c>
    </row>
    <row r="20700" s="399" customFormat="true" ht="15" hidden="false" customHeight="true" outlineLevel="0" collapsed="false">
      <c r="A20700" s="444" t="s">
        <v>26709</v>
      </c>
      <c r="B20700" s="445" t="s">
        <v>26710</v>
      </c>
      <c r="C20700" s="446" t="s">
        <v>274</v>
      </c>
      <c r="D20700" s="447" t="n">
        <v>43.61</v>
      </c>
    </row>
    <row r="20701" s="399" customFormat="true" ht="15" hidden="false" customHeight="true" outlineLevel="0" collapsed="false">
      <c r="A20701" s="444" t="s">
        <v>26711</v>
      </c>
      <c r="B20701" s="445" t="s">
        <v>26712</v>
      </c>
      <c r="C20701" s="446" t="s">
        <v>274</v>
      </c>
      <c r="D20701" s="447" t="n">
        <v>69.27</v>
      </c>
    </row>
    <row r="20702" s="399" customFormat="true" ht="15" hidden="false" customHeight="true" outlineLevel="0" collapsed="false">
      <c r="A20702" s="444" t="s">
        <v>26713</v>
      </c>
      <c r="B20702" s="445" t="s">
        <v>26714</v>
      </c>
      <c r="C20702" s="446" t="s">
        <v>274</v>
      </c>
      <c r="D20702" s="447" t="n">
        <v>85.54</v>
      </c>
    </row>
    <row r="20703" s="399" customFormat="true" ht="15" hidden="false" customHeight="true" outlineLevel="0" collapsed="false">
      <c r="A20703" s="444" t="s">
        <v>26715</v>
      </c>
      <c r="B20703" s="445" t="s">
        <v>26716</v>
      </c>
      <c r="C20703" s="446" t="s">
        <v>267</v>
      </c>
      <c r="D20703" s="447" t="n">
        <v>8.88</v>
      </c>
    </row>
    <row r="20704" s="399" customFormat="true" ht="15" hidden="false" customHeight="true" outlineLevel="0" collapsed="false">
      <c r="A20704" s="444" t="s">
        <v>26717</v>
      </c>
      <c r="B20704" s="445" t="s">
        <v>26718</v>
      </c>
      <c r="C20704" s="446" t="s">
        <v>267</v>
      </c>
      <c r="D20704" s="447" t="n">
        <v>10.74</v>
      </c>
    </row>
    <row r="20705" s="399" customFormat="true" ht="15" hidden="false" customHeight="true" outlineLevel="0" collapsed="false">
      <c r="A20705" s="444" t="s">
        <v>26719</v>
      </c>
      <c r="B20705" s="445" t="s">
        <v>26720</v>
      </c>
      <c r="C20705" s="446" t="s">
        <v>267</v>
      </c>
      <c r="D20705" s="447" t="n">
        <v>9.97</v>
      </c>
    </row>
    <row r="20706" s="399" customFormat="true" ht="15" hidden="false" customHeight="true" outlineLevel="0" collapsed="false">
      <c r="A20706" s="444" t="s">
        <v>26721</v>
      </c>
      <c r="B20706" s="445" t="s">
        <v>26722</v>
      </c>
      <c r="C20706" s="446" t="s">
        <v>267</v>
      </c>
      <c r="D20706" s="447" t="n">
        <v>9.87</v>
      </c>
    </row>
    <row r="20707" s="399" customFormat="true" ht="15" hidden="false" customHeight="true" outlineLevel="0" collapsed="false">
      <c r="A20707" s="444" t="s">
        <v>26723</v>
      </c>
      <c r="B20707" s="445" t="s">
        <v>26724</v>
      </c>
      <c r="C20707" s="446" t="s">
        <v>274</v>
      </c>
      <c r="D20707" s="447" t="n">
        <v>7.07</v>
      </c>
    </row>
    <row r="20708" s="399" customFormat="true" ht="15" hidden="false" customHeight="true" outlineLevel="0" collapsed="false">
      <c r="A20708" s="444" t="s">
        <v>26725</v>
      </c>
      <c r="B20708" s="445" t="s">
        <v>26726</v>
      </c>
      <c r="C20708" s="446" t="s">
        <v>274</v>
      </c>
      <c r="D20708" s="447" t="n">
        <v>4.92</v>
      </c>
    </row>
    <row r="20709" s="399" customFormat="true" ht="15" hidden="false" customHeight="true" outlineLevel="0" collapsed="false">
      <c r="A20709" s="444" t="s">
        <v>26727</v>
      </c>
      <c r="B20709" s="445" t="s">
        <v>26728</v>
      </c>
      <c r="C20709" s="446" t="s">
        <v>274</v>
      </c>
      <c r="D20709" s="447" t="n">
        <v>9.06</v>
      </c>
    </row>
    <row r="20710" s="399" customFormat="true" ht="15" hidden="false" customHeight="true" outlineLevel="0" collapsed="false">
      <c r="A20710" s="444" t="s">
        <v>26729</v>
      </c>
      <c r="B20710" s="445" t="s">
        <v>26730</v>
      </c>
      <c r="C20710" s="446" t="s">
        <v>274</v>
      </c>
      <c r="D20710" s="447" t="n">
        <v>13.61</v>
      </c>
    </row>
    <row r="20711" s="399" customFormat="true" ht="15" hidden="false" customHeight="true" outlineLevel="0" collapsed="false">
      <c r="A20711" s="444" t="s">
        <v>26731</v>
      </c>
      <c r="B20711" s="445" t="s">
        <v>26732</v>
      </c>
      <c r="C20711" s="446" t="s">
        <v>274</v>
      </c>
      <c r="D20711" s="447" t="n">
        <v>20.21</v>
      </c>
    </row>
    <row r="20712" s="399" customFormat="true" ht="15" hidden="false" customHeight="true" outlineLevel="0" collapsed="false">
      <c r="A20712" s="444" t="s">
        <v>26733</v>
      </c>
      <c r="B20712" s="445" t="s">
        <v>26734</v>
      </c>
      <c r="C20712" s="446" t="s">
        <v>274</v>
      </c>
      <c r="D20712" s="447" t="n">
        <v>24.76</v>
      </c>
    </row>
    <row r="20713" s="399" customFormat="true" ht="15" hidden="false" customHeight="true" outlineLevel="0" collapsed="false">
      <c r="A20713" s="444" t="s">
        <v>26735</v>
      </c>
      <c r="B20713" s="445" t="s">
        <v>26736</v>
      </c>
      <c r="C20713" s="446" t="s">
        <v>274</v>
      </c>
      <c r="D20713" s="447" t="n">
        <v>43.67</v>
      </c>
    </row>
    <row r="20714" s="399" customFormat="true" ht="15" hidden="false" customHeight="true" outlineLevel="0" collapsed="false">
      <c r="A20714" s="444" t="s">
        <v>26737</v>
      </c>
      <c r="B20714" s="445" t="s">
        <v>26738</v>
      </c>
      <c r="C20714" s="446" t="s">
        <v>274</v>
      </c>
      <c r="D20714" s="447" t="n">
        <v>5.74</v>
      </c>
    </row>
    <row r="20715" s="399" customFormat="true" ht="15" hidden="false" customHeight="true" outlineLevel="0" collapsed="false">
      <c r="A20715" s="444" t="s">
        <v>26739</v>
      </c>
      <c r="B20715" s="445" t="s">
        <v>26740</v>
      </c>
      <c r="C20715" s="446" t="s">
        <v>267</v>
      </c>
      <c r="D20715" s="447" t="n">
        <v>666.99</v>
      </c>
    </row>
    <row r="20716" s="399" customFormat="true" ht="15" hidden="false" customHeight="true" outlineLevel="0" collapsed="false">
      <c r="A20716" s="444" t="s">
        <v>26741</v>
      </c>
      <c r="B20716" s="445" t="s">
        <v>26742</v>
      </c>
      <c r="C20716" s="446" t="s">
        <v>267</v>
      </c>
      <c r="D20716" s="447" t="n">
        <v>368.57</v>
      </c>
    </row>
    <row r="20717" s="399" customFormat="true" ht="15" hidden="false" customHeight="true" outlineLevel="0" collapsed="false">
      <c r="A20717" s="444" t="s">
        <v>26743</v>
      </c>
      <c r="B20717" s="445" t="s">
        <v>26744</v>
      </c>
      <c r="C20717" s="446" t="s">
        <v>267</v>
      </c>
      <c r="D20717" s="447" t="n">
        <v>1493.33</v>
      </c>
    </row>
    <row r="20718" s="399" customFormat="true" ht="15" hidden="false" customHeight="true" outlineLevel="0" collapsed="false">
      <c r="A20718" s="444" t="s">
        <v>26745</v>
      </c>
      <c r="B20718" s="445" t="s">
        <v>22793</v>
      </c>
      <c r="C20718" s="446" t="s">
        <v>267</v>
      </c>
      <c r="D20718" s="447" t="n">
        <v>2438.68</v>
      </c>
    </row>
    <row r="20719" s="399" customFormat="true" ht="15" hidden="false" customHeight="true" outlineLevel="0" collapsed="false">
      <c r="A20719" s="444" t="s">
        <v>26746</v>
      </c>
      <c r="B20719" s="445" t="s">
        <v>26747</v>
      </c>
      <c r="C20719" s="446" t="s">
        <v>274</v>
      </c>
      <c r="D20719" s="447" t="n">
        <v>7.1</v>
      </c>
    </row>
    <row r="20720" s="399" customFormat="true" ht="15" hidden="false" customHeight="true" outlineLevel="0" collapsed="false">
      <c r="A20720" s="444" t="s">
        <v>26748</v>
      </c>
      <c r="B20720" s="445" t="s">
        <v>26749</v>
      </c>
      <c r="C20720" s="446" t="s">
        <v>274</v>
      </c>
      <c r="D20720" s="447" t="n">
        <v>14.23</v>
      </c>
    </row>
    <row r="20721" s="399" customFormat="true" ht="15" hidden="false" customHeight="true" outlineLevel="0" collapsed="false">
      <c r="A20721" s="444" t="s">
        <v>26750</v>
      </c>
      <c r="B20721" s="445" t="s">
        <v>26751</v>
      </c>
      <c r="C20721" s="446" t="s">
        <v>274</v>
      </c>
      <c r="D20721" s="447" t="n">
        <v>34.12</v>
      </c>
    </row>
    <row r="20722" s="399" customFormat="true" ht="15" hidden="false" customHeight="true" outlineLevel="0" collapsed="false">
      <c r="A20722" s="444" t="s">
        <v>26752</v>
      </c>
      <c r="B20722" s="445" t="s">
        <v>26753</v>
      </c>
      <c r="C20722" s="446" t="s">
        <v>274</v>
      </c>
      <c r="D20722" s="447" t="n">
        <v>59.97</v>
      </c>
    </row>
    <row r="20723" s="399" customFormat="true" ht="15" hidden="false" customHeight="true" outlineLevel="0" collapsed="false">
      <c r="A20723" s="444" t="s">
        <v>26754</v>
      </c>
      <c r="B20723" s="445" t="s">
        <v>26755</v>
      </c>
      <c r="C20723" s="446" t="s">
        <v>274</v>
      </c>
      <c r="D20723" s="447" t="n">
        <v>18.14</v>
      </c>
    </row>
    <row r="20724" s="399" customFormat="true" ht="15" hidden="false" customHeight="true" outlineLevel="0" collapsed="false">
      <c r="A20724" s="444" t="s">
        <v>26756</v>
      </c>
      <c r="B20724" s="445" t="s">
        <v>26757</v>
      </c>
      <c r="C20724" s="446" t="s">
        <v>274</v>
      </c>
      <c r="D20724" s="447" t="n">
        <v>23.22</v>
      </c>
    </row>
    <row r="20725" s="399" customFormat="true" ht="15" hidden="false" customHeight="true" outlineLevel="0" collapsed="false">
      <c r="A20725" s="444" t="s">
        <v>26758</v>
      </c>
      <c r="B20725" s="445" t="s">
        <v>26759</v>
      </c>
      <c r="C20725" s="446" t="s">
        <v>274</v>
      </c>
      <c r="D20725" s="447" t="n">
        <v>36.6</v>
      </c>
    </row>
    <row r="20726" s="399" customFormat="true" ht="15" hidden="false" customHeight="true" outlineLevel="0" collapsed="false">
      <c r="A20726" s="444" t="s">
        <v>26760</v>
      </c>
      <c r="B20726" s="445" t="s">
        <v>26761</v>
      </c>
      <c r="C20726" s="446" t="s">
        <v>274</v>
      </c>
      <c r="D20726" s="447" t="n">
        <v>42.42</v>
      </c>
    </row>
    <row r="20727" s="399" customFormat="true" ht="15" hidden="false" customHeight="true" outlineLevel="0" collapsed="false">
      <c r="A20727" s="444" t="s">
        <v>26762</v>
      </c>
      <c r="B20727" s="445" t="s">
        <v>26763</v>
      </c>
      <c r="C20727" s="446" t="s">
        <v>274</v>
      </c>
      <c r="D20727" s="447" t="n">
        <v>53.67</v>
      </c>
    </row>
    <row r="20728" s="399" customFormat="true" ht="15" hidden="false" customHeight="true" outlineLevel="0" collapsed="false">
      <c r="A20728" s="444" t="s">
        <v>26764</v>
      </c>
      <c r="B20728" s="445" t="s">
        <v>26765</v>
      </c>
      <c r="C20728" s="446" t="s">
        <v>274</v>
      </c>
      <c r="D20728" s="447" t="n">
        <v>81.49</v>
      </c>
    </row>
    <row r="20729" s="399" customFormat="true" ht="15" hidden="false" customHeight="true" outlineLevel="0" collapsed="false">
      <c r="A20729" s="444" t="s">
        <v>26766</v>
      </c>
      <c r="B20729" s="445" t="s">
        <v>26767</v>
      </c>
      <c r="C20729" s="446" t="s">
        <v>274</v>
      </c>
      <c r="D20729" s="447" t="n">
        <v>98.34</v>
      </c>
    </row>
    <row r="20730" s="399" customFormat="true" ht="15" hidden="false" customHeight="true" outlineLevel="0" collapsed="false">
      <c r="A20730" s="444" t="s">
        <v>26768</v>
      </c>
      <c r="B20730" s="445" t="s">
        <v>26769</v>
      </c>
      <c r="C20730" s="446" t="s">
        <v>274</v>
      </c>
      <c r="D20730" s="447" t="n">
        <v>117.38</v>
      </c>
    </row>
    <row r="20731" s="399" customFormat="true" ht="15" hidden="false" customHeight="true" outlineLevel="0" collapsed="false">
      <c r="A20731" s="444" t="s">
        <v>26770</v>
      </c>
      <c r="B20731" s="445" t="s">
        <v>26771</v>
      </c>
      <c r="C20731" s="446" t="s">
        <v>274</v>
      </c>
      <c r="D20731" s="447" t="n">
        <v>17.18</v>
      </c>
    </row>
    <row r="20732" s="399" customFormat="true" ht="15" hidden="false" customHeight="true" outlineLevel="0" collapsed="false">
      <c r="A20732" s="444" t="s">
        <v>26772</v>
      </c>
      <c r="B20732" s="445" t="s">
        <v>26773</v>
      </c>
      <c r="C20732" s="446" t="s">
        <v>274</v>
      </c>
      <c r="D20732" s="447" t="n">
        <v>21.78</v>
      </c>
    </row>
    <row r="20733" s="399" customFormat="true" ht="15" hidden="false" customHeight="true" outlineLevel="0" collapsed="false">
      <c r="A20733" s="444" t="s">
        <v>26774</v>
      </c>
      <c r="B20733" s="445" t="s">
        <v>26775</v>
      </c>
      <c r="C20733" s="446" t="s">
        <v>274</v>
      </c>
      <c r="D20733" s="447" t="n">
        <v>29.39</v>
      </c>
    </row>
    <row r="20734" s="399" customFormat="true" ht="15" hidden="false" customHeight="true" outlineLevel="0" collapsed="false">
      <c r="A20734" s="444" t="s">
        <v>26776</v>
      </c>
      <c r="B20734" s="445" t="s">
        <v>26777</v>
      </c>
      <c r="C20734" s="446" t="s">
        <v>274</v>
      </c>
      <c r="D20734" s="447" t="n">
        <v>39.98</v>
      </c>
    </row>
    <row r="20735" s="399" customFormat="true" ht="15" hidden="false" customHeight="true" outlineLevel="0" collapsed="false">
      <c r="A20735" s="444" t="s">
        <v>26778</v>
      </c>
      <c r="B20735" s="445" t="s">
        <v>26779</v>
      </c>
      <c r="C20735" s="446" t="s">
        <v>274</v>
      </c>
      <c r="D20735" s="447" t="n">
        <v>49.74</v>
      </c>
    </row>
    <row r="20736" s="399" customFormat="true" ht="15" hidden="false" customHeight="true" outlineLevel="0" collapsed="false">
      <c r="A20736" s="444" t="s">
        <v>26780</v>
      </c>
      <c r="B20736" s="445" t="s">
        <v>26781</v>
      </c>
      <c r="C20736" s="446" t="s">
        <v>274</v>
      </c>
      <c r="D20736" s="447" t="n">
        <v>62.41</v>
      </c>
    </row>
    <row r="20737" s="399" customFormat="true" ht="15" hidden="false" customHeight="true" outlineLevel="0" collapsed="false">
      <c r="A20737" s="444" t="s">
        <v>26782</v>
      </c>
      <c r="B20737" s="445" t="s">
        <v>26783</v>
      </c>
      <c r="C20737" s="446" t="s">
        <v>274</v>
      </c>
      <c r="D20737" s="447" t="n">
        <v>92.8</v>
      </c>
    </row>
    <row r="20738" s="399" customFormat="true" ht="15" hidden="false" customHeight="true" outlineLevel="0" collapsed="false">
      <c r="A20738" s="444" t="s">
        <v>26784</v>
      </c>
      <c r="B20738" s="445" t="s">
        <v>26785</v>
      </c>
      <c r="C20738" s="446" t="s">
        <v>274</v>
      </c>
      <c r="D20738" s="447" t="n">
        <v>112.4</v>
      </c>
    </row>
    <row r="20739" s="399" customFormat="true" ht="15" hidden="false" customHeight="true" outlineLevel="0" collapsed="false">
      <c r="A20739" s="444" t="s">
        <v>26786</v>
      </c>
      <c r="B20739" s="445" t="s">
        <v>26787</v>
      </c>
      <c r="C20739" s="446" t="s">
        <v>274</v>
      </c>
      <c r="D20739" s="447" t="n">
        <v>162.24</v>
      </c>
    </row>
    <row r="20740" s="399" customFormat="true" ht="15" hidden="false" customHeight="true" outlineLevel="0" collapsed="false">
      <c r="A20740" s="444" t="s">
        <v>26788</v>
      </c>
      <c r="B20740" s="445" t="s">
        <v>26789</v>
      </c>
      <c r="C20740" s="446" t="s">
        <v>274</v>
      </c>
      <c r="D20740" s="447" t="n">
        <v>13.92</v>
      </c>
    </row>
    <row r="20741" s="399" customFormat="true" ht="15" hidden="false" customHeight="true" outlineLevel="0" collapsed="false">
      <c r="A20741" s="444" t="s">
        <v>26790</v>
      </c>
      <c r="B20741" s="445" t="s">
        <v>26791</v>
      </c>
      <c r="C20741" s="446" t="s">
        <v>274</v>
      </c>
      <c r="D20741" s="447" t="n">
        <v>17.3</v>
      </c>
    </row>
    <row r="20742" s="399" customFormat="true" ht="15" hidden="false" customHeight="true" outlineLevel="0" collapsed="false">
      <c r="A20742" s="444" t="s">
        <v>26792</v>
      </c>
      <c r="B20742" s="445" t="s">
        <v>26793</v>
      </c>
      <c r="C20742" s="446" t="s">
        <v>274</v>
      </c>
      <c r="D20742" s="447" t="n">
        <v>32.45</v>
      </c>
    </row>
    <row r="20743" s="399" customFormat="true" ht="15" hidden="false" customHeight="true" outlineLevel="0" collapsed="false">
      <c r="A20743" s="444" t="s">
        <v>26794</v>
      </c>
      <c r="B20743" s="445" t="s">
        <v>26795</v>
      </c>
      <c r="C20743" s="446" t="s">
        <v>274</v>
      </c>
      <c r="D20743" s="447" t="n">
        <v>93.2</v>
      </c>
    </row>
    <row r="20744" s="399" customFormat="true" ht="15" hidden="false" customHeight="true" outlineLevel="0" collapsed="false">
      <c r="A20744" s="444" t="s">
        <v>26796</v>
      </c>
      <c r="B20744" s="445" t="s">
        <v>26797</v>
      </c>
      <c r="C20744" s="446" t="s">
        <v>274</v>
      </c>
      <c r="D20744" s="447" t="n">
        <v>42.55</v>
      </c>
    </row>
    <row r="20745" s="399" customFormat="true" ht="15" hidden="false" customHeight="true" outlineLevel="0" collapsed="false">
      <c r="A20745" s="444" t="s">
        <v>26798</v>
      </c>
      <c r="B20745" s="445" t="s">
        <v>26799</v>
      </c>
      <c r="C20745" s="446" t="s">
        <v>274</v>
      </c>
      <c r="D20745" s="447" t="n">
        <v>71.48</v>
      </c>
    </row>
    <row r="20746" s="399" customFormat="true" ht="15" hidden="false" customHeight="true" outlineLevel="0" collapsed="false">
      <c r="A20746" s="444" t="s">
        <v>26800</v>
      </c>
      <c r="B20746" s="445" t="s">
        <v>26801</v>
      </c>
      <c r="C20746" s="446" t="s">
        <v>267</v>
      </c>
      <c r="D20746" s="447" t="n">
        <v>72.04</v>
      </c>
    </row>
    <row r="20747" s="399" customFormat="true" ht="15" hidden="false" customHeight="true" outlineLevel="0" collapsed="false">
      <c r="A20747" s="444" t="s">
        <v>26802</v>
      </c>
      <c r="B20747" s="445" t="s">
        <v>20030</v>
      </c>
      <c r="C20747" s="446" t="s">
        <v>267</v>
      </c>
      <c r="D20747" s="447" t="n">
        <v>51.08</v>
      </c>
    </row>
    <row r="20748" s="399" customFormat="true" ht="15" hidden="false" customHeight="true" outlineLevel="0" collapsed="false">
      <c r="A20748" s="444" t="s">
        <v>26803</v>
      </c>
      <c r="B20748" s="445" t="s">
        <v>26804</v>
      </c>
      <c r="C20748" s="446" t="s">
        <v>267</v>
      </c>
      <c r="D20748" s="447" t="n">
        <v>8.73</v>
      </c>
    </row>
    <row r="20749" s="399" customFormat="true" ht="15" hidden="false" customHeight="true" outlineLevel="0" collapsed="false">
      <c r="A20749" s="444" t="s">
        <v>26805</v>
      </c>
      <c r="B20749" s="445" t="s">
        <v>26806</v>
      </c>
      <c r="C20749" s="446" t="s">
        <v>274</v>
      </c>
      <c r="D20749" s="447" t="n">
        <v>26.33</v>
      </c>
    </row>
    <row r="20750" s="399" customFormat="true" ht="15" hidden="false" customHeight="true" outlineLevel="0" collapsed="false">
      <c r="A20750" s="444" t="s">
        <v>26807</v>
      </c>
      <c r="B20750" s="445" t="s">
        <v>26808</v>
      </c>
      <c r="C20750" s="446" t="s">
        <v>267</v>
      </c>
      <c r="D20750" s="447" t="n">
        <v>0.59</v>
      </c>
    </row>
    <row r="20751" s="399" customFormat="true" ht="15" hidden="false" customHeight="true" outlineLevel="0" collapsed="false">
      <c r="A20751" s="444" t="s">
        <v>26809</v>
      </c>
      <c r="B20751" s="445" t="s">
        <v>26810</v>
      </c>
      <c r="C20751" s="446" t="s">
        <v>267</v>
      </c>
      <c r="D20751" s="447" t="n">
        <v>2.34</v>
      </c>
    </row>
    <row r="20752" s="399" customFormat="true" ht="15" hidden="false" customHeight="true" outlineLevel="0" collapsed="false">
      <c r="A20752" s="444" t="s">
        <v>26811</v>
      </c>
      <c r="B20752" s="445" t="s">
        <v>26812</v>
      </c>
      <c r="C20752" s="446" t="s">
        <v>274</v>
      </c>
      <c r="D20752" s="447" t="n">
        <v>8.63</v>
      </c>
    </row>
    <row r="20753" s="399" customFormat="true" ht="15" hidden="false" customHeight="true" outlineLevel="0" collapsed="false">
      <c r="A20753" s="444" t="s">
        <v>26813</v>
      </c>
      <c r="B20753" s="445" t="s">
        <v>26814</v>
      </c>
      <c r="C20753" s="446" t="s">
        <v>267</v>
      </c>
      <c r="D20753" s="447" t="n">
        <v>8.46</v>
      </c>
    </row>
    <row r="20754" s="399" customFormat="true" ht="15" hidden="false" customHeight="true" outlineLevel="0" collapsed="false">
      <c r="A20754" s="444" t="s">
        <v>26815</v>
      </c>
      <c r="B20754" s="445" t="s">
        <v>26816</v>
      </c>
      <c r="C20754" s="446" t="s">
        <v>267</v>
      </c>
      <c r="D20754" s="447" t="n">
        <v>81.38</v>
      </c>
    </row>
    <row r="20755" s="399" customFormat="true" ht="15" hidden="false" customHeight="true" outlineLevel="0" collapsed="false">
      <c r="A20755" s="444" t="s">
        <v>26817</v>
      </c>
      <c r="B20755" s="445" t="s">
        <v>26818</v>
      </c>
      <c r="C20755" s="446" t="s">
        <v>267</v>
      </c>
      <c r="D20755" s="447" t="n">
        <v>105.69</v>
      </c>
    </row>
    <row r="20756" s="399" customFormat="true" ht="15" hidden="false" customHeight="true" outlineLevel="0" collapsed="false">
      <c r="A20756" s="444" t="s">
        <v>26819</v>
      </c>
      <c r="B20756" s="445" t="s">
        <v>26820</v>
      </c>
      <c r="C20756" s="446" t="s">
        <v>267</v>
      </c>
      <c r="D20756" s="447" t="n">
        <v>16.4</v>
      </c>
    </row>
    <row r="20757" s="399" customFormat="true" ht="15" hidden="false" customHeight="true" outlineLevel="0" collapsed="false">
      <c r="A20757" s="444" t="s">
        <v>26821</v>
      </c>
      <c r="B20757" s="445" t="s">
        <v>26822</v>
      </c>
      <c r="C20757" s="446" t="s">
        <v>267</v>
      </c>
      <c r="D20757" s="447" t="n">
        <v>730.31</v>
      </c>
    </row>
    <row r="20758" s="399" customFormat="true" ht="15" hidden="false" customHeight="true" outlineLevel="0" collapsed="false">
      <c r="A20758" s="444" t="s">
        <v>26823</v>
      </c>
      <c r="B20758" s="445" t="s">
        <v>26824</v>
      </c>
      <c r="C20758" s="446" t="s">
        <v>267</v>
      </c>
      <c r="D20758" s="447" t="n">
        <v>503.75</v>
      </c>
    </row>
    <row r="20759" s="399" customFormat="true" ht="15" hidden="false" customHeight="true" outlineLevel="0" collapsed="false">
      <c r="A20759" s="444" t="s">
        <v>26825</v>
      </c>
      <c r="B20759" s="445" t="s">
        <v>26826</v>
      </c>
      <c r="C20759" s="446" t="s">
        <v>267</v>
      </c>
      <c r="D20759" s="447" t="n">
        <v>3.03</v>
      </c>
    </row>
    <row r="20760" s="399" customFormat="true" ht="15" hidden="false" customHeight="true" outlineLevel="0" collapsed="false">
      <c r="A20760" s="444" t="s">
        <v>26827</v>
      </c>
      <c r="B20760" s="445" t="s">
        <v>26828</v>
      </c>
      <c r="C20760" s="446" t="s">
        <v>274</v>
      </c>
      <c r="D20760" s="447" t="n">
        <v>44.05</v>
      </c>
    </row>
    <row r="20761" s="399" customFormat="true" ht="15" hidden="false" customHeight="true" outlineLevel="0" collapsed="false">
      <c r="A20761" s="444" t="s">
        <v>26829</v>
      </c>
      <c r="B20761" s="445" t="s">
        <v>26830</v>
      </c>
      <c r="C20761" s="446" t="s">
        <v>274</v>
      </c>
      <c r="D20761" s="447" t="n">
        <v>27.66</v>
      </c>
    </row>
    <row r="20762" s="399" customFormat="true" ht="15" hidden="false" customHeight="true" outlineLevel="0" collapsed="false">
      <c r="A20762" s="444" t="s">
        <v>26831</v>
      </c>
      <c r="B20762" s="445" t="s">
        <v>26832</v>
      </c>
      <c r="C20762" s="446" t="s">
        <v>274</v>
      </c>
      <c r="D20762" s="447" t="n">
        <v>6.27</v>
      </c>
    </row>
    <row r="20763" s="399" customFormat="true" ht="15" hidden="false" customHeight="true" outlineLevel="0" collapsed="false">
      <c r="A20763" s="444" t="s">
        <v>26833</v>
      </c>
      <c r="B20763" s="445" t="s">
        <v>26834</v>
      </c>
      <c r="C20763" s="446" t="s">
        <v>267</v>
      </c>
      <c r="D20763" s="447" t="n">
        <v>18.74</v>
      </c>
    </row>
    <row r="20764" s="399" customFormat="true" ht="15" hidden="false" customHeight="true" outlineLevel="0" collapsed="false">
      <c r="A20764" s="444" t="s">
        <v>26835</v>
      </c>
      <c r="B20764" s="445" t="s">
        <v>26836</v>
      </c>
      <c r="C20764" s="446" t="s">
        <v>267</v>
      </c>
      <c r="D20764" s="447" t="n">
        <v>22.52</v>
      </c>
    </row>
    <row r="20765" s="399" customFormat="true" ht="15" hidden="false" customHeight="true" outlineLevel="0" collapsed="false">
      <c r="A20765" s="444" t="s">
        <v>26837</v>
      </c>
      <c r="B20765" s="445" t="s">
        <v>26838</v>
      </c>
      <c r="C20765" s="446" t="s">
        <v>267</v>
      </c>
      <c r="D20765" s="447" t="n">
        <v>62.13</v>
      </c>
    </row>
    <row r="20766" s="399" customFormat="true" ht="15" hidden="false" customHeight="true" outlineLevel="0" collapsed="false">
      <c r="A20766" s="444" t="s">
        <v>26839</v>
      </c>
      <c r="B20766" s="445" t="s">
        <v>26840</v>
      </c>
      <c r="C20766" s="446" t="s">
        <v>267</v>
      </c>
      <c r="D20766" s="447" t="n">
        <v>65.98</v>
      </c>
    </row>
    <row r="20767" s="399" customFormat="true" ht="15" hidden="false" customHeight="true" outlineLevel="0" collapsed="false">
      <c r="A20767" s="444" t="s">
        <v>26841</v>
      </c>
      <c r="B20767" s="445" t="s">
        <v>26842</v>
      </c>
      <c r="C20767" s="446" t="s">
        <v>274</v>
      </c>
      <c r="D20767" s="447" t="n">
        <v>38.8</v>
      </c>
    </row>
    <row r="20768" s="399" customFormat="true" ht="15" hidden="false" customHeight="true" outlineLevel="0" collapsed="false">
      <c r="A20768" s="444" t="s">
        <v>26843</v>
      </c>
      <c r="B20768" s="445" t="s">
        <v>26844</v>
      </c>
      <c r="C20768" s="446" t="s">
        <v>274</v>
      </c>
      <c r="D20768" s="447" t="n">
        <v>51.88</v>
      </c>
    </row>
    <row r="20769" s="399" customFormat="true" ht="15" hidden="false" customHeight="true" outlineLevel="0" collapsed="false">
      <c r="A20769" s="444" t="s">
        <v>26845</v>
      </c>
      <c r="B20769" s="445" t="s">
        <v>26846</v>
      </c>
      <c r="C20769" s="446" t="s">
        <v>274</v>
      </c>
      <c r="D20769" s="447" t="n">
        <v>63.48</v>
      </c>
    </row>
    <row r="20770" s="399" customFormat="true" ht="15" hidden="false" customHeight="true" outlineLevel="0" collapsed="false">
      <c r="A20770" s="444" t="s">
        <v>26847</v>
      </c>
      <c r="B20770" s="445" t="s">
        <v>26848</v>
      </c>
      <c r="C20770" s="446" t="s">
        <v>274</v>
      </c>
      <c r="D20770" s="447" t="n">
        <v>74.72</v>
      </c>
    </row>
    <row r="20771" s="399" customFormat="true" ht="15" hidden="false" customHeight="true" outlineLevel="0" collapsed="false">
      <c r="A20771" s="444" t="s">
        <v>26849</v>
      </c>
      <c r="B20771" s="445" t="s">
        <v>26850</v>
      </c>
      <c r="C20771" s="446" t="s">
        <v>274</v>
      </c>
      <c r="D20771" s="447" t="n">
        <v>89.19</v>
      </c>
    </row>
    <row r="20772" s="399" customFormat="true" ht="15" hidden="false" customHeight="true" outlineLevel="0" collapsed="false">
      <c r="A20772" s="444" t="s">
        <v>26851</v>
      </c>
      <c r="B20772" s="445" t="s">
        <v>26852</v>
      </c>
      <c r="C20772" s="446" t="s">
        <v>274</v>
      </c>
      <c r="D20772" s="447" t="n">
        <v>78.76</v>
      </c>
    </row>
    <row r="20773" s="399" customFormat="true" ht="15" hidden="false" customHeight="true" outlineLevel="0" collapsed="false">
      <c r="A20773" s="444" t="s">
        <v>26853</v>
      </c>
      <c r="B20773" s="445" t="s">
        <v>26854</v>
      </c>
      <c r="C20773" s="446" t="s">
        <v>274</v>
      </c>
      <c r="D20773" s="447" t="n">
        <v>85.54</v>
      </c>
    </row>
    <row r="20774" s="399" customFormat="true" ht="15" hidden="false" customHeight="true" outlineLevel="0" collapsed="false">
      <c r="A20774" s="444" t="s">
        <v>26855</v>
      </c>
      <c r="B20774" s="445" t="s">
        <v>26856</v>
      </c>
      <c r="C20774" s="446" t="s">
        <v>274</v>
      </c>
      <c r="D20774" s="447" t="n">
        <v>102.93</v>
      </c>
    </row>
    <row r="20775" s="399" customFormat="true" ht="15" hidden="false" customHeight="true" outlineLevel="0" collapsed="false">
      <c r="A20775" s="444" t="s">
        <v>26857</v>
      </c>
      <c r="B20775" s="445" t="s">
        <v>26858</v>
      </c>
      <c r="C20775" s="446" t="s">
        <v>274</v>
      </c>
      <c r="D20775" s="447" t="n">
        <v>114.51</v>
      </c>
    </row>
    <row r="20776" s="399" customFormat="true" ht="15" hidden="false" customHeight="true" outlineLevel="0" collapsed="false">
      <c r="A20776" s="444" t="s">
        <v>26859</v>
      </c>
      <c r="B20776" s="445" t="s">
        <v>26860</v>
      </c>
      <c r="C20776" s="446" t="s">
        <v>274</v>
      </c>
      <c r="D20776" s="447" t="n">
        <v>122.07</v>
      </c>
    </row>
    <row r="20777" s="399" customFormat="true" ht="15" hidden="false" customHeight="true" outlineLevel="0" collapsed="false">
      <c r="A20777" s="444" t="s">
        <v>26861</v>
      </c>
      <c r="B20777" s="445" t="s">
        <v>26862</v>
      </c>
      <c r="C20777" s="446" t="s">
        <v>274</v>
      </c>
      <c r="D20777" s="447" t="n">
        <v>189.81</v>
      </c>
    </row>
    <row r="20778" s="399" customFormat="true" ht="15" hidden="false" customHeight="true" outlineLevel="0" collapsed="false">
      <c r="A20778" s="444" t="s">
        <v>26863</v>
      </c>
      <c r="B20778" s="445" t="s">
        <v>26864</v>
      </c>
      <c r="C20778" s="446" t="s">
        <v>274</v>
      </c>
      <c r="D20778" s="447" t="n">
        <v>44.5</v>
      </c>
    </row>
    <row r="20779" s="399" customFormat="true" ht="15" hidden="false" customHeight="true" outlineLevel="0" collapsed="false">
      <c r="A20779" s="444" t="s">
        <v>26865</v>
      </c>
      <c r="B20779" s="445" t="s">
        <v>26866</v>
      </c>
      <c r="C20779" s="446" t="s">
        <v>274</v>
      </c>
      <c r="D20779" s="447" t="n">
        <v>54.85</v>
      </c>
    </row>
    <row r="20780" s="399" customFormat="true" ht="15" hidden="false" customHeight="true" outlineLevel="0" collapsed="false">
      <c r="A20780" s="444" t="s">
        <v>26867</v>
      </c>
      <c r="B20780" s="445" t="s">
        <v>26868</v>
      </c>
      <c r="C20780" s="446" t="s">
        <v>274</v>
      </c>
      <c r="D20780" s="447" t="n">
        <v>67.36</v>
      </c>
    </row>
    <row r="20781" s="399" customFormat="true" ht="15" hidden="false" customHeight="true" outlineLevel="0" collapsed="false">
      <c r="A20781" s="444" t="s">
        <v>26869</v>
      </c>
      <c r="B20781" s="445" t="s">
        <v>26870</v>
      </c>
      <c r="C20781" s="446" t="s">
        <v>274</v>
      </c>
      <c r="D20781" s="447" t="n">
        <v>76.45</v>
      </c>
    </row>
    <row r="20782" s="399" customFormat="true" ht="15" hidden="false" customHeight="true" outlineLevel="0" collapsed="false">
      <c r="A20782" s="444" t="s">
        <v>26871</v>
      </c>
      <c r="B20782" s="445" t="s">
        <v>26872</v>
      </c>
      <c r="C20782" s="446" t="s">
        <v>274</v>
      </c>
      <c r="D20782" s="447" t="n">
        <v>74.45</v>
      </c>
    </row>
    <row r="20783" s="399" customFormat="true" ht="15" hidden="false" customHeight="true" outlineLevel="0" collapsed="false">
      <c r="A20783" s="444" t="s">
        <v>26873</v>
      </c>
      <c r="B20783" s="445" t="s">
        <v>26874</v>
      </c>
      <c r="C20783" s="446" t="s">
        <v>274</v>
      </c>
      <c r="D20783" s="447" t="n">
        <v>89.23</v>
      </c>
    </row>
    <row r="20784" s="399" customFormat="true" ht="15" hidden="false" customHeight="true" outlineLevel="0" collapsed="false">
      <c r="A20784" s="444" t="s">
        <v>26875</v>
      </c>
      <c r="B20784" s="445" t="s">
        <v>26876</v>
      </c>
      <c r="C20784" s="446" t="s">
        <v>274</v>
      </c>
      <c r="D20784" s="447" t="n">
        <v>101.62</v>
      </c>
    </row>
    <row r="20785" s="399" customFormat="true" ht="15" hidden="false" customHeight="true" outlineLevel="0" collapsed="false">
      <c r="A20785" s="444" t="s">
        <v>26877</v>
      </c>
      <c r="B20785" s="445" t="s">
        <v>26878</v>
      </c>
      <c r="C20785" s="446" t="s">
        <v>274</v>
      </c>
      <c r="D20785" s="447" t="n">
        <v>105.29</v>
      </c>
    </row>
    <row r="20786" s="399" customFormat="true" ht="15" hidden="false" customHeight="true" outlineLevel="0" collapsed="false">
      <c r="A20786" s="444" t="s">
        <v>26879</v>
      </c>
      <c r="B20786" s="445" t="s">
        <v>26880</v>
      </c>
      <c r="C20786" s="446" t="s">
        <v>274</v>
      </c>
      <c r="D20786" s="447" t="n">
        <v>158.2</v>
      </c>
    </row>
    <row r="20787" s="399" customFormat="true" ht="15" hidden="false" customHeight="true" outlineLevel="0" collapsed="false">
      <c r="A20787" s="444" t="s">
        <v>26881</v>
      </c>
      <c r="B20787" s="445" t="s">
        <v>26882</v>
      </c>
      <c r="C20787" s="446" t="s">
        <v>274</v>
      </c>
      <c r="D20787" s="447" t="n">
        <v>20.09</v>
      </c>
    </row>
    <row r="20788" s="399" customFormat="true" ht="15" hidden="false" customHeight="true" outlineLevel="0" collapsed="false">
      <c r="A20788" s="444" t="s">
        <v>26883</v>
      </c>
      <c r="B20788" s="445" t="s">
        <v>26884</v>
      </c>
      <c r="C20788" s="446" t="s">
        <v>274</v>
      </c>
      <c r="D20788" s="447" t="n">
        <v>36.63</v>
      </c>
    </row>
    <row r="20789" s="399" customFormat="true" ht="15" hidden="false" customHeight="true" outlineLevel="0" collapsed="false">
      <c r="A20789" s="444" t="s">
        <v>26885</v>
      </c>
      <c r="B20789" s="445" t="s">
        <v>26886</v>
      </c>
      <c r="C20789" s="446" t="s">
        <v>274</v>
      </c>
      <c r="D20789" s="447" t="n">
        <v>51.06</v>
      </c>
    </row>
    <row r="20790" s="399" customFormat="true" ht="15" hidden="false" customHeight="true" outlineLevel="0" collapsed="false">
      <c r="A20790" s="444" t="s">
        <v>26887</v>
      </c>
      <c r="B20790" s="445" t="s">
        <v>26888</v>
      </c>
      <c r="C20790" s="446" t="s">
        <v>274</v>
      </c>
      <c r="D20790" s="447" t="n">
        <v>60.75</v>
      </c>
    </row>
    <row r="20791" s="399" customFormat="true" ht="15" hidden="false" customHeight="true" outlineLevel="0" collapsed="false">
      <c r="A20791" s="444" t="s">
        <v>26889</v>
      </c>
      <c r="B20791" s="445" t="s">
        <v>26890</v>
      </c>
      <c r="C20791" s="446" t="s">
        <v>274</v>
      </c>
      <c r="D20791" s="447" t="n">
        <v>80.89</v>
      </c>
    </row>
    <row r="20792" s="399" customFormat="true" ht="15" hidden="false" customHeight="true" outlineLevel="0" collapsed="false">
      <c r="A20792" s="444" t="s">
        <v>26891</v>
      </c>
      <c r="B20792" s="445" t="s">
        <v>26892</v>
      </c>
      <c r="C20792" s="446" t="s">
        <v>274</v>
      </c>
      <c r="D20792" s="447" t="n">
        <v>88.48</v>
      </c>
    </row>
    <row r="20793" s="399" customFormat="true" ht="15" hidden="false" customHeight="true" outlineLevel="0" collapsed="false">
      <c r="A20793" s="444" t="s">
        <v>26893</v>
      </c>
      <c r="B20793" s="445" t="s">
        <v>26894</v>
      </c>
      <c r="C20793" s="446" t="s">
        <v>274</v>
      </c>
      <c r="D20793" s="447" t="n">
        <v>117.02</v>
      </c>
    </row>
    <row r="20794" s="399" customFormat="true" ht="15" hidden="false" customHeight="true" outlineLevel="0" collapsed="false">
      <c r="A20794" s="444" t="s">
        <v>26895</v>
      </c>
      <c r="B20794" s="445" t="s">
        <v>26896</v>
      </c>
      <c r="C20794" s="446" t="s">
        <v>267</v>
      </c>
      <c r="D20794" s="447" t="n">
        <v>7.33</v>
      </c>
    </row>
    <row r="20795" s="399" customFormat="true" ht="15" hidden="false" customHeight="true" outlineLevel="0" collapsed="false">
      <c r="A20795" s="444" t="s">
        <v>26897</v>
      </c>
      <c r="B20795" s="445" t="s">
        <v>26898</v>
      </c>
      <c r="C20795" s="446" t="s">
        <v>267</v>
      </c>
      <c r="D20795" s="447" t="n">
        <v>11.02</v>
      </c>
    </row>
    <row r="20796" s="399" customFormat="true" ht="15" hidden="false" customHeight="true" outlineLevel="0" collapsed="false">
      <c r="A20796" s="444" t="s">
        <v>26899</v>
      </c>
      <c r="B20796" s="445" t="s">
        <v>26900</v>
      </c>
      <c r="C20796" s="446" t="s">
        <v>267</v>
      </c>
      <c r="D20796" s="447" t="n">
        <v>14.17</v>
      </c>
    </row>
    <row r="20797" s="399" customFormat="true" ht="15" hidden="false" customHeight="true" outlineLevel="0" collapsed="false">
      <c r="A20797" s="444" t="s">
        <v>26901</v>
      </c>
      <c r="B20797" s="445" t="s">
        <v>26902</v>
      </c>
      <c r="C20797" s="446" t="s">
        <v>267</v>
      </c>
      <c r="D20797" s="447" t="n">
        <v>16.79</v>
      </c>
    </row>
    <row r="20798" s="399" customFormat="true" ht="15" hidden="false" customHeight="true" outlineLevel="0" collapsed="false">
      <c r="A20798" s="444" t="s">
        <v>26903</v>
      </c>
      <c r="B20798" s="445" t="s">
        <v>26904</v>
      </c>
      <c r="C20798" s="446" t="s">
        <v>267</v>
      </c>
      <c r="D20798" s="447" t="n">
        <v>19.47</v>
      </c>
    </row>
    <row r="20799" s="399" customFormat="true" ht="15" hidden="false" customHeight="true" outlineLevel="0" collapsed="false">
      <c r="A20799" s="444" t="s">
        <v>26905</v>
      </c>
      <c r="B20799" s="445" t="s">
        <v>26906</v>
      </c>
      <c r="C20799" s="446" t="s">
        <v>267</v>
      </c>
      <c r="D20799" s="447" t="n">
        <v>23.14</v>
      </c>
    </row>
    <row r="20800" s="399" customFormat="true" ht="15" hidden="false" customHeight="true" outlineLevel="0" collapsed="false">
      <c r="A20800" s="444" t="s">
        <v>26907</v>
      </c>
      <c r="B20800" s="445" t="s">
        <v>26908</v>
      </c>
      <c r="C20800" s="446" t="s">
        <v>267</v>
      </c>
      <c r="D20800" s="447" t="n">
        <v>14.12</v>
      </c>
    </row>
    <row r="20801" s="399" customFormat="true" ht="15" hidden="false" customHeight="true" outlineLevel="0" collapsed="false">
      <c r="A20801" s="444" t="s">
        <v>26909</v>
      </c>
      <c r="B20801" s="445" t="s">
        <v>26910</v>
      </c>
      <c r="C20801" s="446" t="s">
        <v>267</v>
      </c>
      <c r="D20801" s="447" t="n">
        <v>16</v>
      </c>
    </row>
    <row r="20802" s="399" customFormat="true" ht="15" hidden="false" customHeight="true" outlineLevel="0" collapsed="false">
      <c r="A20802" s="444" t="s">
        <v>26911</v>
      </c>
      <c r="B20802" s="445" t="s">
        <v>26912</v>
      </c>
      <c r="C20802" s="446" t="s">
        <v>267</v>
      </c>
      <c r="D20802" s="447" t="n">
        <v>21.17</v>
      </c>
    </row>
    <row r="20803" s="399" customFormat="true" ht="15" hidden="false" customHeight="true" outlineLevel="0" collapsed="false">
      <c r="A20803" s="444" t="s">
        <v>26913</v>
      </c>
      <c r="B20803" s="445" t="s">
        <v>26914</v>
      </c>
      <c r="C20803" s="446" t="s">
        <v>267</v>
      </c>
      <c r="D20803" s="447" t="n">
        <v>22.73</v>
      </c>
    </row>
    <row r="20804" s="399" customFormat="true" ht="15" hidden="false" customHeight="true" outlineLevel="0" collapsed="false">
      <c r="A20804" s="444" t="s">
        <v>26915</v>
      </c>
      <c r="B20804" s="445" t="s">
        <v>26916</v>
      </c>
      <c r="C20804" s="446" t="s">
        <v>267</v>
      </c>
      <c r="D20804" s="447" t="n">
        <v>26.4</v>
      </c>
    </row>
    <row r="20805" s="399" customFormat="true" ht="15" hidden="false" customHeight="true" outlineLevel="0" collapsed="false">
      <c r="A20805" s="444" t="s">
        <v>26917</v>
      </c>
      <c r="B20805" s="445" t="s">
        <v>26918</v>
      </c>
      <c r="C20805" s="446" t="s">
        <v>267</v>
      </c>
      <c r="D20805" s="447" t="n">
        <v>28.41</v>
      </c>
    </row>
    <row r="20806" s="399" customFormat="true" ht="15" hidden="false" customHeight="true" outlineLevel="0" collapsed="false">
      <c r="A20806" s="444" t="s">
        <v>26919</v>
      </c>
      <c r="B20806" s="445" t="s">
        <v>26920</v>
      </c>
      <c r="C20806" s="446" t="s">
        <v>267</v>
      </c>
      <c r="D20806" s="447" t="n">
        <v>15.42</v>
      </c>
    </row>
    <row r="20807" s="399" customFormat="true" ht="15" hidden="false" customHeight="true" outlineLevel="0" collapsed="false">
      <c r="A20807" s="444" t="s">
        <v>26921</v>
      </c>
      <c r="B20807" s="445" t="s">
        <v>26922</v>
      </c>
      <c r="C20807" s="446" t="s">
        <v>267</v>
      </c>
      <c r="D20807" s="447" t="n">
        <v>16.24</v>
      </c>
    </row>
    <row r="20808" s="399" customFormat="true" ht="15" hidden="false" customHeight="true" outlineLevel="0" collapsed="false">
      <c r="A20808" s="444" t="s">
        <v>26923</v>
      </c>
      <c r="B20808" s="445" t="s">
        <v>26924</v>
      </c>
      <c r="C20808" s="446" t="s">
        <v>267</v>
      </c>
      <c r="D20808" s="447" t="n">
        <v>22.55</v>
      </c>
    </row>
    <row r="20809" s="399" customFormat="true" ht="15" hidden="false" customHeight="true" outlineLevel="0" collapsed="false">
      <c r="A20809" s="444" t="s">
        <v>26925</v>
      </c>
      <c r="B20809" s="445" t="s">
        <v>26926</v>
      </c>
      <c r="C20809" s="446" t="s">
        <v>267</v>
      </c>
      <c r="D20809" s="447" t="n">
        <v>25.95</v>
      </c>
    </row>
    <row r="20810" s="399" customFormat="true" ht="15" hidden="false" customHeight="true" outlineLevel="0" collapsed="false">
      <c r="A20810" s="444" t="s">
        <v>26927</v>
      </c>
      <c r="B20810" s="445" t="s">
        <v>26928</v>
      </c>
      <c r="C20810" s="446" t="s">
        <v>267</v>
      </c>
      <c r="D20810" s="447" t="n">
        <v>29.08</v>
      </c>
    </row>
    <row r="20811" s="399" customFormat="true" ht="15" hidden="false" customHeight="true" outlineLevel="0" collapsed="false">
      <c r="A20811" s="444" t="s">
        <v>26929</v>
      </c>
      <c r="B20811" s="445" t="s">
        <v>26930</v>
      </c>
      <c r="C20811" s="446" t="s">
        <v>267</v>
      </c>
      <c r="D20811" s="447" t="n">
        <v>28.8</v>
      </c>
    </row>
    <row r="20812" s="399" customFormat="true" ht="15" hidden="false" customHeight="true" outlineLevel="0" collapsed="false">
      <c r="A20812" s="444" t="s">
        <v>26931</v>
      </c>
      <c r="B20812" s="445" t="s">
        <v>26932</v>
      </c>
      <c r="C20812" s="446" t="s">
        <v>267</v>
      </c>
      <c r="D20812" s="447" t="n">
        <v>50.48</v>
      </c>
    </row>
    <row r="20813" s="399" customFormat="true" ht="15" hidden="false" customHeight="true" outlineLevel="0" collapsed="false">
      <c r="A20813" s="444" t="s">
        <v>26933</v>
      </c>
      <c r="B20813" s="445" t="s">
        <v>26934</v>
      </c>
      <c r="C20813" s="446" t="s">
        <v>274</v>
      </c>
      <c r="D20813" s="447" t="n">
        <v>68.55</v>
      </c>
    </row>
    <row r="20814" s="399" customFormat="true" ht="15" hidden="false" customHeight="true" outlineLevel="0" collapsed="false">
      <c r="A20814" s="444" t="s">
        <v>26935</v>
      </c>
      <c r="B20814" s="445" t="s">
        <v>26936</v>
      </c>
      <c r="C20814" s="446" t="s">
        <v>267</v>
      </c>
      <c r="D20814" s="447" t="n">
        <v>90.87</v>
      </c>
    </row>
    <row r="20815" s="399" customFormat="true" ht="15" hidden="false" customHeight="true" outlineLevel="0" collapsed="false">
      <c r="A20815" s="444" t="s">
        <v>26937</v>
      </c>
      <c r="B20815" s="445" t="s">
        <v>26938</v>
      </c>
      <c r="C20815" s="446" t="s">
        <v>267</v>
      </c>
      <c r="D20815" s="447" t="n">
        <v>13.71</v>
      </c>
    </row>
    <row r="20816" s="399" customFormat="true" ht="15" hidden="false" customHeight="true" outlineLevel="0" collapsed="false">
      <c r="A20816" s="444" t="s">
        <v>26939</v>
      </c>
      <c r="B20816" s="445" t="s">
        <v>26940</v>
      </c>
      <c r="C20816" s="446" t="s">
        <v>267</v>
      </c>
      <c r="D20816" s="447" t="n">
        <v>1.97</v>
      </c>
    </row>
    <row r="20817" s="399" customFormat="true" ht="15" hidden="false" customHeight="true" outlineLevel="0" collapsed="false">
      <c r="A20817" s="444" t="s">
        <v>26941</v>
      </c>
      <c r="B20817" s="445" t="s">
        <v>26942</v>
      </c>
      <c r="C20817" s="446" t="s">
        <v>274</v>
      </c>
      <c r="D20817" s="447" t="n">
        <v>94.16</v>
      </c>
    </row>
    <row r="20818" s="399" customFormat="true" ht="15" hidden="false" customHeight="true" outlineLevel="0" collapsed="false">
      <c r="A20818" s="444" t="s">
        <v>26943</v>
      </c>
      <c r="B20818" s="445" t="s">
        <v>26944</v>
      </c>
      <c r="C20818" s="446" t="s">
        <v>267</v>
      </c>
      <c r="D20818" s="447" t="n">
        <v>109.56</v>
      </c>
    </row>
    <row r="20819" s="399" customFormat="true" ht="15" hidden="false" customHeight="true" outlineLevel="0" collapsed="false">
      <c r="A20819" s="444" t="s">
        <v>26945</v>
      </c>
      <c r="B20819" s="445" t="s">
        <v>26946</v>
      </c>
      <c r="C20819" s="446" t="s">
        <v>267</v>
      </c>
      <c r="D20819" s="447" t="n">
        <v>140.5</v>
      </c>
    </row>
    <row r="20820" s="399" customFormat="true" ht="15" hidden="false" customHeight="true" outlineLevel="0" collapsed="false">
      <c r="A20820" s="444" t="s">
        <v>26947</v>
      </c>
      <c r="B20820" s="445" t="s">
        <v>26948</v>
      </c>
      <c r="C20820" s="446" t="s">
        <v>267</v>
      </c>
      <c r="D20820" s="447" t="n">
        <v>31.71</v>
      </c>
    </row>
    <row r="20821" s="399" customFormat="true" ht="15" hidden="false" customHeight="true" outlineLevel="0" collapsed="false">
      <c r="A20821" s="444" t="s">
        <v>26949</v>
      </c>
      <c r="B20821" s="445" t="s">
        <v>26950</v>
      </c>
      <c r="C20821" s="446" t="s">
        <v>274</v>
      </c>
      <c r="D20821" s="447" t="n">
        <v>168.79</v>
      </c>
    </row>
    <row r="20822" s="399" customFormat="true" ht="15" hidden="false" customHeight="true" outlineLevel="0" collapsed="false">
      <c r="A20822" s="444" t="s">
        <v>26951</v>
      </c>
      <c r="B20822" s="445" t="s">
        <v>26952</v>
      </c>
      <c r="C20822" s="446" t="s">
        <v>274</v>
      </c>
      <c r="D20822" s="447" t="n">
        <v>358.23</v>
      </c>
    </row>
    <row r="20823" s="399" customFormat="true" ht="15" hidden="false" customHeight="true" outlineLevel="0" collapsed="false">
      <c r="A20823" s="444" t="s">
        <v>26953</v>
      </c>
      <c r="B20823" s="445" t="s">
        <v>26954</v>
      </c>
      <c r="C20823" s="446" t="s">
        <v>274</v>
      </c>
      <c r="D20823" s="447" t="n">
        <v>282.31</v>
      </c>
    </row>
    <row r="20824" s="399" customFormat="true" ht="15" hidden="false" customHeight="true" outlineLevel="0" collapsed="false">
      <c r="A20824" s="444" t="s">
        <v>26955</v>
      </c>
      <c r="B20824" s="445" t="s">
        <v>26956</v>
      </c>
      <c r="C20824" s="446" t="s">
        <v>274</v>
      </c>
      <c r="D20824" s="447" t="n">
        <v>261.16</v>
      </c>
    </row>
    <row r="20825" s="399" customFormat="true" ht="15" hidden="false" customHeight="true" outlineLevel="0" collapsed="false">
      <c r="A20825" s="444" t="s">
        <v>26957</v>
      </c>
      <c r="B20825" s="445" t="s">
        <v>26958</v>
      </c>
      <c r="C20825" s="446" t="s">
        <v>274</v>
      </c>
      <c r="D20825" s="447" t="n">
        <v>309</v>
      </c>
    </row>
    <row r="20826" s="399" customFormat="true" ht="15" hidden="false" customHeight="true" outlineLevel="0" collapsed="false">
      <c r="A20826" s="444" t="s">
        <v>26959</v>
      </c>
      <c r="B20826" s="445" t="s">
        <v>26960</v>
      </c>
      <c r="C20826" s="446" t="s">
        <v>267</v>
      </c>
      <c r="D20826" s="447" t="n">
        <v>23.28</v>
      </c>
    </row>
    <row r="20827" s="399" customFormat="true" ht="15" hidden="false" customHeight="true" outlineLevel="0" collapsed="false">
      <c r="A20827" s="444" t="s">
        <v>26961</v>
      </c>
      <c r="B20827" s="445" t="s">
        <v>26962</v>
      </c>
      <c r="C20827" s="446" t="s">
        <v>267</v>
      </c>
      <c r="D20827" s="447" t="n">
        <v>48.56</v>
      </c>
    </row>
    <row r="20828" s="399" customFormat="true" ht="15" hidden="false" customHeight="true" outlineLevel="0" collapsed="false">
      <c r="A20828" s="444" t="s">
        <v>26963</v>
      </c>
      <c r="B20828" s="445" t="s">
        <v>26964</v>
      </c>
      <c r="C20828" s="446" t="s">
        <v>267</v>
      </c>
      <c r="D20828" s="447" t="n">
        <v>422.39</v>
      </c>
    </row>
    <row r="20829" s="399" customFormat="true" ht="15" hidden="false" customHeight="true" outlineLevel="0" collapsed="false">
      <c r="A20829" s="444" t="s">
        <v>26965</v>
      </c>
      <c r="B20829" s="445" t="s">
        <v>26966</v>
      </c>
      <c r="C20829" s="446" t="s">
        <v>274</v>
      </c>
      <c r="D20829" s="447" t="n">
        <v>82.53</v>
      </c>
    </row>
    <row r="20830" s="399" customFormat="true" ht="15" hidden="false" customHeight="true" outlineLevel="0" collapsed="false">
      <c r="A20830" s="444" t="s">
        <v>26967</v>
      </c>
      <c r="B20830" s="445" t="s">
        <v>26968</v>
      </c>
      <c r="C20830" s="446" t="s">
        <v>274</v>
      </c>
      <c r="D20830" s="447" t="n">
        <v>47.56</v>
      </c>
    </row>
    <row r="20831" s="399" customFormat="true" ht="15" hidden="false" customHeight="true" outlineLevel="0" collapsed="false">
      <c r="A20831" s="444" t="s">
        <v>26969</v>
      </c>
      <c r="B20831" s="445" t="s">
        <v>26970</v>
      </c>
      <c r="C20831" s="446" t="s">
        <v>274</v>
      </c>
      <c r="D20831" s="447" t="n">
        <v>4.12</v>
      </c>
    </row>
    <row r="20832" s="399" customFormat="true" ht="15" hidden="false" customHeight="true" outlineLevel="0" collapsed="false">
      <c r="A20832" s="444" t="s">
        <v>26971</v>
      </c>
      <c r="B20832" s="445" t="s">
        <v>26972</v>
      </c>
      <c r="C20832" s="446" t="s">
        <v>267</v>
      </c>
      <c r="D20832" s="447" t="n">
        <v>1.97</v>
      </c>
    </row>
    <row r="20833" s="399" customFormat="true" ht="15" hidden="false" customHeight="true" outlineLevel="0" collapsed="false">
      <c r="A20833" s="444" t="s">
        <v>26973</v>
      </c>
      <c r="B20833" s="445" t="s">
        <v>26974</v>
      </c>
      <c r="C20833" s="446" t="s">
        <v>267</v>
      </c>
      <c r="D20833" s="447" t="n">
        <v>1814.3</v>
      </c>
    </row>
    <row r="20834" s="399" customFormat="true" ht="15" hidden="false" customHeight="true" outlineLevel="0" collapsed="false">
      <c r="A20834" s="444" t="s">
        <v>26975</v>
      </c>
      <c r="B20834" s="445" t="s">
        <v>26976</v>
      </c>
      <c r="C20834" s="446" t="s">
        <v>267</v>
      </c>
      <c r="D20834" s="447" t="n">
        <v>1445.51</v>
      </c>
    </row>
    <row r="20835" s="399" customFormat="true" ht="15" hidden="false" customHeight="true" outlineLevel="0" collapsed="false">
      <c r="A20835" s="444" t="s">
        <v>26977</v>
      </c>
      <c r="B20835" s="445" t="s">
        <v>26978</v>
      </c>
      <c r="C20835" s="446" t="s">
        <v>267</v>
      </c>
      <c r="D20835" s="447" t="n">
        <v>783.17</v>
      </c>
    </row>
    <row r="20836" s="399" customFormat="true" ht="15" hidden="false" customHeight="true" outlineLevel="0" collapsed="false">
      <c r="A20836" s="444" t="s">
        <v>26979</v>
      </c>
      <c r="B20836" s="445" t="s">
        <v>26980</v>
      </c>
      <c r="C20836" s="446" t="s">
        <v>274</v>
      </c>
      <c r="D20836" s="447" t="n">
        <v>9.23</v>
      </c>
    </row>
    <row r="20837" s="399" customFormat="true" ht="15" hidden="false" customHeight="true" outlineLevel="0" collapsed="false">
      <c r="A20837" s="444" t="s">
        <v>26981</v>
      </c>
      <c r="B20837" s="445" t="s">
        <v>26982</v>
      </c>
      <c r="C20837" s="446" t="s">
        <v>274</v>
      </c>
      <c r="D20837" s="447" t="n">
        <v>12.22</v>
      </c>
    </row>
    <row r="20838" s="399" customFormat="true" ht="15" hidden="false" customHeight="true" outlineLevel="0" collapsed="false">
      <c r="A20838" s="444" t="s">
        <v>26983</v>
      </c>
      <c r="B20838" s="445" t="s">
        <v>26984</v>
      </c>
      <c r="C20838" s="446" t="s">
        <v>274</v>
      </c>
      <c r="D20838" s="447" t="n">
        <v>30.25</v>
      </c>
    </row>
    <row r="20839" s="399" customFormat="true" ht="15" hidden="false" customHeight="true" outlineLevel="0" collapsed="false">
      <c r="A20839" s="444" t="s">
        <v>26985</v>
      </c>
      <c r="B20839" s="445" t="s">
        <v>26986</v>
      </c>
      <c r="C20839" s="446" t="s">
        <v>267</v>
      </c>
      <c r="D20839" s="447" t="n">
        <v>1089.34</v>
      </c>
    </row>
    <row r="20840" s="399" customFormat="true" ht="15" hidden="false" customHeight="true" outlineLevel="0" collapsed="false">
      <c r="A20840" s="444" t="s">
        <v>26987</v>
      </c>
      <c r="B20840" s="445" t="s">
        <v>26988</v>
      </c>
      <c r="C20840" s="446" t="s">
        <v>267</v>
      </c>
      <c r="D20840" s="447" t="n">
        <v>5572.39</v>
      </c>
    </row>
    <row r="20841" s="399" customFormat="true" ht="15" hidden="false" customHeight="true" outlineLevel="0" collapsed="false">
      <c r="A20841" s="444" t="s">
        <v>26989</v>
      </c>
      <c r="B20841" s="445" t="s">
        <v>26990</v>
      </c>
      <c r="C20841" s="446" t="s">
        <v>267</v>
      </c>
      <c r="D20841" s="447" t="n">
        <v>3084.35</v>
      </c>
    </row>
    <row r="20842" s="399" customFormat="true" ht="15" hidden="false" customHeight="true" outlineLevel="0" collapsed="false">
      <c r="A20842" s="444" t="s">
        <v>26991</v>
      </c>
      <c r="B20842" s="445" t="s">
        <v>26992</v>
      </c>
      <c r="C20842" s="446" t="s">
        <v>267</v>
      </c>
      <c r="D20842" s="447" t="n">
        <v>5380.99</v>
      </c>
    </row>
    <row r="20843" s="399" customFormat="true" ht="15" hidden="false" customHeight="true" outlineLevel="0" collapsed="false">
      <c r="A20843" s="444" t="s">
        <v>26993</v>
      </c>
      <c r="B20843" s="445" t="s">
        <v>26994</v>
      </c>
      <c r="C20843" s="446" t="s">
        <v>267</v>
      </c>
      <c r="D20843" s="447" t="n">
        <v>773.14</v>
      </c>
    </row>
    <row r="20844" s="399" customFormat="true" ht="15" hidden="false" customHeight="true" outlineLevel="0" collapsed="false">
      <c r="A20844" s="444" t="s">
        <v>26995</v>
      </c>
      <c r="B20844" s="445" t="s">
        <v>26996</v>
      </c>
      <c r="C20844" s="446" t="s">
        <v>267</v>
      </c>
      <c r="D20844" s="447" t="n">
        <v>2697.18</v>
      </c>
    </row>
    <row r="20845" s="399" customFormat="true" ht="15" hidden="false" customHeight="true" outlineLevel="0" collapsed="false">
      <c r="A20845" s="444" t="s">
        <v>26997</v>
      </c>
      <c r="B20845" s="445" t="s">
        <v>26998</v>
      </c>
      <c r="C20845" s="446" t="s">
        <v>267</v>
      </c>
      <c r="D20845" s="447" t="n">
        <v>3231.64</v>
      </c>
    </row>
    <row r="20846" s="399" customFormat="true" ht="15" hidden="false" customHeight="true" outlineLevel="0" collapsed="false">
      <c r="A20846" s="444" t="s">
        <v>26999</v>
      </c>
      <c r="B20846" s="445" t="s">
        <v>27000</v>
      </c>
      <c r="C20846" s="446" t="s">
        <v>267</v>
      </c>
      <c r="D20846" s="447" t="n">
        <v>4236.79</v>
      </c>
    </row>
    <row r="20847" s="399" customFormat="true" ht="15" hidden="false" customHeight="true" outlineLevel="0" collapsed="false">
      <c r="A20847" s="444" t="s">
        <v>27001</v>
      </c>
      <c r="B20847" s="445" t="s">
        <v>27002</v>
      </c>
      <c r="C20847" s="446" t="s">
        <v>267</v>
      </c>
      <c r="D20847" s="447" t="n">
        <v>16.62</v>
      </c>
    </row>
    <row r="20848" s="399" customFormat="true" ht="15" hidden="false" customHeight="true" outlineLevel="0" collapsed="false">
      <c r="A20848" s="444" t="s">
        <v>27003</v>
      </c>
      <c r="B20848" s="445" t="s">
        <v>27004</v>
      </c>
      <c r="C20848" s="446" t="s">
        <v>267</v>
      </c>
      <c r="D20848" s="447" t="n">
        <v>21.69</v>
      </c>
    </row>
    <row r="20849" s="399" customFormat="true" ht="15" hidden="false" customHeight="true" outlineLevel="0" collapsed="false">
      <c r="A20849" s="444" t="s">
        <v>27005</v>
      </c>
      <c r="B20849" s="445" t="s">
        <v>27006</v>
      </c>
      <c r="C20849" s="446" t="s">
        <v>267</v>
      </c>
      <c r="D20849" s="447" t="n">
        <v>62.17</v>
      </c>
    </row>
    <row r="20850" s="399" customFormat="true" ht="15" hidden="false" customHeight="true" outlineLevel="0" collapsed="false">
      <c r="A20850" s="444" t="s">
        <v>27007</v>
      </c>
      <c r="B20850" s="445" t="s">
        <v>27008</v>
      </c>
      <c r="C20850" s="446" t="s">
        <v>267</v>
      </c>
      <c r="D20850" s="447" t="n">
        <v>20.61</v>
      </c>
    </row>
    <row r="20851" s="399" customFormat="true" ht="15" hidden="false" customHeight="true" outlineLevel="0" collapsed="false">
      <c r="A20851" s="444" t="s">
        <v>27009</v>
      </c>
      <c r="B20851" s="445" t="s">
        <v>27010</v>
      </c>
      <c r="C20851" s="446" t="s">
        <v>267</v>
      </c>
      <c r="D20851" s="447" t="n">
        <v>39.29</v>
      </c>
    </row>
    <row r="20852" s="399" customFormat="true" ht="15" hidden="false" customHeight="true" outlineLevel="0" collapsed="false">
      <c r="A20852" s="444" t="s">
        <v>27011</v>
      </c>
      <c r="B20852" s="445" t="s">
        <v>27012</v>
      </c>
      <c r="C20852" s="446" t="s">
        <v>267</v>
      </c>
      <c r="D20852" s="447" t="n">
        <v>87.16</v>
      </c>
    </row>
    <row r="20853" s="399" customFormat="true" ht="15" hidden="false" customHeight="true" outlineLevel="0" collapsed="false">
      <c r="A20853" s="444" t="s">
        <v>27013</v>
      </c>
      <c r="B20853" s="445" t="s">
        <v>27014</v>
      </c>
      <c r="C20853" s="446" t="s">
        <v>267</v>
      </c>
      <c r="D20853" s="447" t="n">
        <v>17.07</v>
      </c>
    </row>
    <row r="20854" s="399" customFormat="true" ht="15" hidden="false" customHeight="true" outlineLevel="0" collapsed="false">
      <c r="A20854" s="444" t="s">
        <v>27015</v>
      </c>
      <c r="B20854" s="445" t="s">
        <v>27016</v>
      </c>
      <c r="C20854" s="446" t="s">
        <v>18827</v>
      </c>
      <c r="D20854" s="447" t="n">
        <v>185.85</v>
      </c>
    </row>
    <row r="20855" s="399" customFormat="true" ht="15" hidden="false" customHeight="true" outlineLevel="0" collapsed="false">
      <c r="A20855" s="444" t="s">
        <v>27017</v>
      </c>
      <c r="B20855" s="445" t="s">
        <v>27018</v>
      </c>
      <c r="C20855" s="446" t="s">
        <v>267</v>
      </c>
      <c r="D20855" s="447" t="n">
        <v>161.65</v>
      </c>
    </row>
    <row r="20856" s="399" customFormat="true" ht="15" hidden="false" customHeight="true" outlineLevel="0" collapsed="false">
      <c r="A20856" s="444" t="s">
        <v>27019</v>
      </c>
      <c r="B20856" s="445" t="s">
        <v>27020</v>
      </c>
      <c r="C20856" s="446" t="s">
        <v>267</v>
      </c>
      <c r="D20856" s="447" t="n">
        <v>370.85</v>
      </c>
    </row>
    <row r="20857" s="399" customFormat="true" ht="15" hidden="false" customHeight="true" outlineLevel="0" collapsed="false">
      <c r="A20857" s="444" t="s">
        <v>27021</v>
      </c>
      <c r="B20857" s="445" t="s">
        <v>27022</v>
      </c>
      <c r="C20857" s="446" t="s">
        <v>267</v>
      </c>
      <c r="D20857" s="447" t="n">
        <v>20.87</v>
      </c>
    </row>
    <row r="20858" s="399" customFormat="true" ht="15" hidden="false" customHeight="true" outlineLevel="0" collapsed="false">
      <c r="A20858" s="444" t="s">
        <v>27023</v>
      </c>
      <c r="B20858" s="445" t="s">
        <v>27024</v>
      </c>
      <c r="C20858" s="446" t="s">
        <v>267</v>
      </c>
      <c r="D20858" s="447" t="n">
        <v>52.17</v>
      </c>
    </row>
    <row r="20859" s="399" customFormat="true" ht="15" hidden="false" customHeight="true" outlineLevel="0" collapsed="false">
      <c r="A20859" s="444" t="s">
        <v>27025</v>
      </c>
      <c r="B20859" s="445" t="s">
        <v>27026</v>
      </c>
      <c r="C20859" s="446" t="s">
        <v>267</v>
      </c>
      <c r="D20859" s="447" t="n">
        <v>78.31</v>
      </c>
    </row>
    <row r="20860" s="399" customFormat="true" ht="15" hidden="false" customHeight="true" outlineLevel="0" collapsed="false">
      <c r="A20860" s="444" t="s">
        <v>27027</v>
      </c>
      <c r="B20860" s="445" t="s">
        <v>27028</v>
      </c>
      <c r="C20860" s="446" t="s">
        <v>267</v>
      </c>
      <c r="D20860" s="447" t="n">
        <v>203.69</v>
      </c>
    </row>
    <row r="20861" s="399" customFormat="true" ht="15" hidden="false" customHeight="true" outlineLevel="0" collapsed="false">
      <c r="A20861" s="444" t="s">
        <v>27029</v>
      </c>
      <c r="B20861" s="445" t="s">
        <v>27030</v>
      </c>
      <c r="C20861" s="446" t="s">
        <v>267</v>
      </c>
      <c r="D20861" s="447" t="n">
        <v>260.76</v>
      </c>
    </row>
    <row r="20862" s="399" customFormat="true" ht="15" hidden="false" customHeight="true" outlineLevel="0" collapsed="false">
      <c r="A20862" s="444" t="s">
        <v>27031</v>
      </c>
      <c r="B20862" s="445" t="s">
        <v>27032</v>
      </c>
      <c r="C20862" s="446" t="s">
        <v>267</v>
      </c>
      <c r="D20862" s="447" t="n">
        <v>22.35</v>
      </c>
    </row>
    <row r="20863" s="399" customFormat="true" ht="15" hidden="false" customHeight="true" outlineLevel="0" collapsed="false">
      <c r="A20863" s="444" t="s">
        <v>27033</v>
      </c>
      <c r="B20863" s="445" t="s">
        <v>27034</v>
      </c>
      <c r="C20863" s="446" t="s">
        <v>267</v>
      </c>
      <c r="D20863" s="447" t="n">
        <v>73.65</v>
      </c>
    </row>
    <row r="20864" s="399" customFormat="true" ht="15" hidden="false" customHeight="true" outlineLevel="0" collapsed="false">
      <c r="A20864" s="444" t="s">
        <v>27035</v>
      </c>
      <c r="B20864" s="445" t="s">
        <v>27036</v>
      </c>
      <c r="C20864" s="446" t="s">
        <v>267</v>
      </c>
      <c r="D20864" s="447" t="n">
        <v>183.48</v>
      </c>
    </row>
    <row r="20865" s="399" customFormat="true" ht="15" hidden="false" customHeight="true" outlineLevel="0" collapsed="false">
      <c r="A20865" s="444" t="s">
        <v>27037</v>
      </c>
      <c r="B20865" s="445" t="s">
        <v>27038</v>
      </c>
      <c r="C20865" s="446" t="s">
        <v>267</v>
      </c>
      <c r="D20865" s="447" t="n">
        <v>542.43</v>
      </c>
    </row>
    <row r="20866" s="399" customFormat="true" ht="15" hidden="false" customHeight="true" outlineLevel="0" collapsed="false">
      <c r="A20866" s="444" t="s">
        <v>27039</v>
      </c>
      <c r="B20866" s="445" t="s">
        <v>27040</v>
      </c>
      <c r="C20866" s="446" t="s">
        <v>267</v>
      </c>
      <c r="D20866" s="447" t="n">
        <v>13.87</v>
      </c>
    </row>
    <row r="20867" s="399" customFormat="true" ht="15" hidden="false" customHeight="true" outlineLevel="0" collapsed="false">
      <c r="A20867" s="444" t="s">
        <v>27041</v>
      </c>
      <c r="B20867" s="445" t="s">
        <v>27042</v>
      </c>
      <c r="C20867" s="446" t="s">
        <v>267</v>
      </c>
      <c r="D20867" s="447" t="n">
        <v>44.17</v>
      </c>
    </row>
    <row r="20868" s="399" customFormat="true" ht="15" hidden="false" customHeight="true" outlineLevel="0" collapsed="false">
      <c r="A20868" s="444" t="s">
        <v>27043</v>
      </c>
      <c r="B20868" s="445" t="s">
        <v>18561</v>
      </c>
      <c r="C20868" s="446" t="s">
        <v>267</v>
      </c>
      <c r="D20868" s="447" t="n">
        <v>531.96</v>
      </c>
    </row>
    <row r="20869" s="399" customFormat="true" ht="15" hidden="false" customHeight="true" outlineLevel="0" collapsed="false">
      <c r="A20869" s="444" t="s">
        <v>27044</v>
      </c>
      <c r="B20869" s="445" t="s">
        <v>27045</v>
      </c>
      <c r="C20869" s="446" t="s">
        <v>267</v>
      </c>
      <c r="D20869" s="447" t="n">
        <v>34.19</v>
      </c>
    </row>
    <row r="20870" s="399" customFormat="true" ht="15" hidden="false" customHeight="true" outlineLevel="0" collapsed="false">
      <c r="A20870" s="444" t="s">
        <v>27046</v>
      </c>
      <c r="B20870" s="445" t="s">
        <v>18455</v>
      </c>
      <c r="C20870" s="446" t="s">
        <v>267</v>
      </c>
      <c r="D20870" s="447" t="n">
        <v>120.72</v>
      </c>
    </row>
    <row r="20871" s="399" customFormat="true" ht="15" hidden="false" customHeight="true" outlineLevel="0" collapsed="false">
      <c r="A20871" s="444" t="s">
        <v>27047</v>
      </c>
      <c r="B20871" s="445" t="s">
        <v>18453</v>
      </c>
      <c r="C20871" s="446" t="s">
        <v>267</v>
      </c>
      <c r="D20871" s="447" t="n">
        <v>83.12</v>
      </c>
    </row>
    <row r="20872" s="399" customFormat="true" ht="15" hidden="false" customHeight="true" outlineLevel="0" collapsed="false">
      <c r="A20872" s="444" t="s">
        <v>27048</v>
      </c>
      <c r="B20872" s="445" t="s">
        <v>18451</v>
      </c>
      <c r="C20872" s="446" t="s">
        <v>267</v>
      </c>
      <c r="D20872" s="447" t="n">
        <v>51.55</v>
      </c>
    </row>
    <row r="20873" s="399" customFormat="true" ht="15" hidden="false" customHeight="true" outlineLevel="0" collapsed="false">
      <c r="A20873" s="444" t="s">
        <v>27049</v>
      </c>
      <c r="B20873" s="445" t="s">
        <v>18449</v>
      </c>
      <c r="C20873" s="446" t="s">
        <v>267</v>
      </c>
      <c r="D20873" s="447" t="n">
        <v>35.63</v>
      </c>
    </row>
    <row r="20874" s="399" customFormat="true" ht="15" hidden="false" customHeight="true" outlineLevel="0" collapsed="false">
      <c r="A20874" s="444" t="s">
        <v>27050</v>
      </c>
      <c r="B20874" s="445" t="s">
        <v>27051</v>
      </c>
      <c r="C20874" s="446" t="s">
        <v>267</v>
      </c>
      <c r="D20874" s="447" t="n">
        <v>170.36</v>
      </c>
    </row>
    <row r="20875" s="399" customFormat="true" ht="15" hidden="false" customHeight="true" outlineLevel="0" collapsed="false">
      <c r="A20875" s="444" t="s">
        <v>27052</v>
      </c>
      <c r="B20875" s="445" t="s">
        <v>27053</v>
      </c>
      <c r="C20875" s="446" t="s">
        <v>267</v>
      </c>
      <c r="D20875" s="447" t="n">
        <v>1505.64</v>
      </c>
    </row>
    <row r="20876" s="399" customFormat="true" ht="15" hidden="false" customHeight="true" outlineLevel="0" collapsed="false">
      <c r="A20876" s="444" t="s">
        <v>27054</v>
      </c>
      <c r="B20876" s="445" t="s">
        <v>27055</v>
      </c>
      <c r="C20876" s="446" t="s">
        <v>267</v>
      </c>
      <c r="D20876" s="447" t="n">
        <v>766.56</v>
      </c>
    </row>
    <row r="20877" s="399" customFormat="true" ht="15" hidden="false" customHeight="true" outlineLevel="0" collapsed="false">
      <c r="A20877" s="444" t="s">
        <v>27056</v>
      </c>
      <c r="B20877" s="445" t="s">
        <v>27057</v>
      </c>
      <c r="C20877" s="446" t="s">
        <v>267</v>
      </c>
      <c r="D20877" s="447" t="n">
        <v>139.32</v>
      </c>
    </row>
    <row r="20878" s="399" customFormat="true" ht="15" hidden="false" customHeight="true" outlineLevel="0" collapsed="false">
      <c r="A20878" s="444" t="s">
        <v>27058</v>
      </c>
      <c r="B20878" s="445" t="s">
        <v>27059</v>
      </c>
      <c r="C20878" s="446" t="s">
        <v>267</v>
      </c>
      <c r="D20878" s="447" t="n">
        <v>202.67</v>
      </c>
    </row>
    <row r="20879" s="399" customFormat="true" ht="15" hidden="false" customHeight="true" outlineLevel="0" collapsed="false">
      <c r="A20879" s="444" t="s">
        <v>27060</v>
      </c>
      <c r="B20879" s="445" t="s">
        <v>27061</v>
      </c>
      <c r="C20879" s="446" t="s">
        <v>267</v>
      </c>
      <c r="D20879" s="447" t="n">
        <v>657.87</v>
      </c>
    </row>
    <row r="20880" s="399" customFormat="true" ht="15" hidden="false" customHeight="true" outlineLevel="0" collapsed="false">
      <c r="A20880" s="444" t="s">
        <v>27062</v>
      </c>
      <c r="B20880" s="445" t="s">
        <v>27063</v>
      </c>
      <c r="C20880" s="446" t="s">
        <v>267</v>
      </c>
      <c r="D20880" s="447" t="n">
        <v>286.14</v>
      </c>
    </row>
    <row r="20881" s="399" customFormat="true" ht="15" hidden="false" customHeight="true" outlineLevel="0" collapsed="false">
      <c r="A20881" s="444" t="s">
        <v>27064</v>
      </c>
      <c r="B20881" s="445" t="s">
        <v>27065</v>
      </c>
      <c r="C20881" s="446" t="s">
        <v>267</v>
      </c>
      <c r="D20881" s="447" t="n">
        <v>9.8</v>
      </c>
    </row>
    <row r="20882" s="399" customFormat="true" ht="15" hidden="false" customHeight="true" outlineLevel="0" collapsed="false">
      <c r="A20882" s="444" t="s">
        <v>27066</v>
      </c>
      <c r="B20882" s="445" t="s">
        <v>27067</v>
      </c>
      <c r="C20882" s="446" t="s">
        <v>274</v>
      </c>
      <c r="D20882" s="447" t="n">
        <v>1.67</v>
      </c>
    </row>
    <row r="20883" s="399" customFormat="true" ht="15" hidden="false" customHeight="true" outlineLevel="0" collapsed="false">
      <c r="A20883" s="444" t="s">
        <v>27068</v>
      </c>
      <c r="B20883" s="445" t="s">
        <v>27069</v>
      </c>
      <c r="C20883" s="446" t="s">
        <v>274</v>
      </c>
      <c r="D20883" s="447" t="n">
        <v>10.72</v>
      </c>
    </row>
    <row r="20884" s="399" customFormat="true" ht="15" hidden="false" customHeight="true" outlineLevel="0" collapsed="false">
      <c r="A20884" s="444" t="s">
        <v>27070</v>
      </c>
      <c r="B20884" s="445" t="s">
        <v>27071</v>
      </c>
      <c r="C20884" s="446" t="s">
        <v>274</v>
      </c>
      <c r="D20884" s="447" t="n">
        <v>2.53</v>
      </c>
    </row>
    <row r="20885" s="399" customFormat="true" ht="15" hidden="false" customHeight="true" outlineLevel="0" collapsed="false">
      <c r="A20885" s="444" t="s">
        <v>27072</v>
      </c>
      <c r="B20885" s="445" t="s">
        <v>27073</v>
      </c>
      <c r="C20885" s="446" t="s">
        <v>274</v>
      </c>
      <c r="D20885" s="447" t="n">
        <v>4.12</v>
      </c>
    </row>
    <row r="20886" s="399" customFormat="true" ht="15" hidden="false" customHeight="true" outlineLevel="0" collapsed="false">
      <c r="A20886" s="444" t="s">
        <v>27074</v>
      </c>
      <c r="B20886" s="445" t="s">
        <v>27075</v>
      </c>
      <c r="C20886" s="446" t="s">
        <v>274</v>
      </c>
      <c r="D20886" s="447" t="n">
        <v>6.09</v>
      </c>
    </row>
    <row r="20887" s="399" customFormat="true" ht="15" hidden="false" customHeight="true" outlineLevel="0" collapsed="false">
      <c r="A20887" s="444" t="s">
        <v>27076</v>
      </c>
      <c r="B20887" s="445" t="s">
        <v>27077</v>
      </c>
      <c r="C20887" s="446" t="s">
        <v>274</v>
      </c>
      <c r="D20887" s="447" t="n">
        <v>94.56</v>
      </c>
    </row>
    <row r="20888" s="399" customFormat="true" ht="15" hidden="false" customHeight="true" outlineLevel="0" collapsed="false">
      <c r="A20888" s="444" t="s">
        <v>27078</v>
      </c>
      <c r="B20888" s="445" t="s">
        <v>27079</v>
      </c>
      <c r="C20888" s="446" t="s">
        <v>274</v>
      </c>
      <c r="D20888" s="447" t="n">
        <v>16.06</v>
      </c>
    </row>
    <row r="20889" s="399" customFormat="true" ht="15" hidden="false" customHeight="true" outlineLevel="0" collapsed="false">
      <c r="A20889" s="444" t="s">
        <v>27080</v>
      </c>
      <c r="B20889" s="445" t="s">
        <v>27081</v>
      </c>
      <c r="C20889" s="446" t="s">
        <v>274</v>
      </c>
      <c r="D20889" s="447" t="n">
        <v>110.66</v>
      </c>
    </row>
    <row r="20890" s="399" customFormat="true" ht="15" hidden="false" customHeight="true" outlineLevel="0" collapsed="false">
      <c r="A20890" s="444" t="s">
        <v>27082</v>
      </c>
      <c r="B20890" s="445" t="s">
        <v>27083</v>
      </c>
      <c r="C20890" s="446" t="s">
        <v>274</v>
      </c>
      <c r="D20890" s="447" t="n">
        <v>24.92</v>
      </c>
    </row>
    <row r="20891" s="399" customFormat="true" ht="15" hidden="false" customHeight="true" outlineLevel="0" collapsed="false">
      <c r="A20891" s="444" t="s">
        <v>27084</v>
      </c>
      <c r="B20891" s="445" t="s">
        <v>27085</v>
      </c>
      <c r="C20891" s="446" t="s">
        <v>274</v>
      </c>
      <c r="D20891" s="447" t="n">
        <v>35.51</v>
      </c>
    </row>
    <row r="20892" s="399" customFormat="true" ht="15" hidden="false" customHeight="true" outlineLevel="0" collapsed="false">
      <c r="A20892" s="444" t="s">
        <v>27086</v>
      </c>
      <c r="B20892" s="445" t="s">
        <v>27087</v>
      </c>
      <c r="C20892" s="446" t="s">
        <v>274</v>
      </c>
      <c r="D20892" s="447" t="n">
        <v>4.96</v>
      </c>
    </row>
    <row r="20893" s="399" customFormat="true" ht="15" hidden="false" customHeight="true" outlineLevel="0" collapsed="false">
      <c r="A20893" s="444" t="s">
        <v>27088</v>
      </c>
      <c r="B20893" s="445" t="s">
        <v>27089</v>
      </c>
      <c r="C20893" s="446" t="s">
        <v>274</v>
      </c>
      <c r="D20893" s="447" t="n">
        <v>7.62</v>
      </c>
    </row>
    <row r="20894" s="399" customFormat="true" ht="15" hidden="false" customHeight="true" outlineLevel="0" collapsed="false">
      <c r="A20894" s="444" t="s">
        <v>27090</v>
      </c>
      <c r="B20894" s="445" t="s">
        <v>27091</v>
      </c>
      <c r="C20894" s="446" t="s">
        <v>274</v>
      </c>
      <c r="D20894" s="447" t="n">
        <v>27.39</v>
      </c>
    </row>
    <row r="20895" s="399" customFormat="true" ht="15" hidden="false" customHeight="true" outlineLevel="0" collapsed="false">
      <c r="A20895" s="444" t="s">
        <v>27092</v>
      </c>
      <c r="B20895" s="445" t="s">
        <v>27093</v>
      </c>
      <c r="C20895" s="446" t="s">
        <v>274</v>
      </c>
      <c r="D20895" s="447" t="n">
        <v>2.11</v>
      </c>
    </row>
    <row r="20896" s="399" customFormat="true" ht="15" hidden="false" customHeight="true" outlineLevel="0" collapsed="false">
      <c r="A20896" s="444" t="s">
        <v>27094</v>
      </c>
      <c r="B20896" s="445" t="s">
        <v>27095</v>
      </c>
      <c r="C20896" s="446" t="s">
        <v>274</v>
      </c>
      <c r="D20896" s="447" t="n">
        <v>3.3</v>
      </c>
    </row>
    <row r="20897" s="399" customFormat="true" ht="15" hidden="false" customHeight="true" outlineLevel="0" collapsed="false">
      <c r="A20897" s="444" t="s">
        <v>27096</v>
      </c>
      <c r="B20897" s="445" t="s">
        <v>27097</v>
      </c>
      <c r="C20897" s="446" t="s">
        <v>274</v>
      </c>
      <c r="D20897" s="447" t="n">
        <v>4.54</v>
      </c>
    </row>
    <row r="20898" s="399" customFormat="true" ht="15" hidden="false" customHeight="true" outlineLevel="0" collapsed="false">
      <c r="A20898" s="444" t="s">
        <v>27098</v>
      </c>
      <c r="B20898" s="445" t="s">
        <v>27099</v>
      </c>
      <c r="C20898" s="446" t="s">
        <v>274</v>
      </c>
      <c r="D20898" s="447" t="n">
        <v>6.51</v>
      </c>
    </row>
    <row r="20899" s="399" customFormat="true" ht="15" hidden="false" customHeight="true" outlineLevel="0" collapsed="false">
      <c r="A20899" s="444" t="s">
        <v>27100</v>
      </c>
      <c r="B20899" s="445" t="s">
        <v>27101</v>
      </c>
      <c r="C20899" s="446" t="s">
        <v>274</v>
      </c>
      <c r="D20899" s="447" t="n">
        <v>10.26</v>
      </c>
    </row>
    <row r="20900" s="399" customFormat="true" ht="15" hidden="false" customHeight="true" outlineLevel="0" collapsed="false">
      <c r="A20900" s="444" t="s">
        <v>27102</v>
      </c>
      <c r="B20900" s="445" t="s">
        <v>27103</v>
      </c>
      <c r="C20900" s="446" t="s">
        <v>274</v>
      </c>
      <c r="D20900" s="447" t="n">
        <v>15.61</v>
      </c>
    </row>
    <row r="20901" s="399" customFormat="true" ht="15" hidden="false" customHeight="true" outlineLevel="0" collapsed="false">
      <c r="A20901" s="444" t="s">
        <v>27104</v>
      </c>
      <c r="B20901" s="445" t="s">
        <v>27105</v>
      </c>
      <c r="C20901" s="446" t="s">
        <v>274</v>
      </c>
      <c r="D20901" s="447" t="n">
        <v>23.96</v>
      </c>
    </row>
    <row r="20902" s="399" customFormat="true" ht="15" hidden="false" customHeight="true" outlineLevel="0" collapsed="false">
      <c r="A20902" s="444" t="s">
        <v>27106</v>
      </c>
      <c r="B20902" s="445" t="s">
        <v>27107</v>
      </c>
      <c r="C20902" s="446" t="s">
        <v>274</v>
      </c>
      <c r="D20902" s="447" t="n">
        <v>32.84</v>
      </c>
    </row>
    <row r="20903" s="399" customFormat="true" ht="15" hidden="false" customHeight="true" outlineLevel="0" collapsed="false">
      <c r="A20903" s="444" t="s">
        <v>27108</v>
      </c>
      <c r="B20903" s="445" t="s">
        <v>27109</v>
      </c>
      <c r="C20903" s="446" t="s">
        <v>274</v>
      </c>
      <c r="D20903" s="447" t="n">
        <v>46.42</v>
      </c>
    </row>
    <row r="20904" s="399" customFormat="true" ht="15" hidden="false" customHeight="true" outlineLevel="0" collapsed="false">
      <c r="A20904" s="444" t="s">
        <v>27110</v>
      </c>
      <c r="B20904" s="445" t="s">
        <v>27111</v>
      </c>
      <c r="C20904" s="446" t="s">
        <v>274</v>
      </c>
      <c r="D20904" s="447" t="n">
        <v>64.4</v>
      </c>
    </row>
    <row r="20905" s="399" customFormat="true" ht="15" hidden="false" customHeight="true" outlineLevel="0" collapsed="false">
      <c r="A20905" s="444" t="s">
        <v>27112</v>
      </c>
      <c r="B20905" s="445" t="s">
        <v>27113</v>
      </c>
      <c r="C20905" s="446" t="s">
        <v>274</v>
      </c>
      <c r="D20905" s="447" t="n">
        <v>88.2</v>
      </c>
    </row>
    <row r="20906" s="399" customFormat="true" ht="15" hidden="false" customHeight="true" outlineLevel="0" collapsed="false">
      <c r="A20906" s="444" t="s">
        <v>27114</v>
      </c>
      <c r="B20906" s="445" t="s">
        <v>27115</v>
      </c>
      <c r="C20906" s="446" t="s">
        <v>274</v>
      </c>
      <c r="D20906" s="447" t="n">
        <v>111.05</v>
      </c>
    </row>
    <row r="20907" s="399" customFormat="true" ht="15" hidden="false" customHeight="true" outlineLevel="0" collapsed="false">
      <c r="A20907" s="444" t="s">
        <v>27116</v>
      </c>
      <c r="B20907" s="445" t="s">
        <v>27117</v>
      </c>
      <c r="C20907" s="446" t="s">
        <v>274</v>
      </c>
      <c r="D20907" s="447" t="n">
        <v>137.27</v>
      </c>
    </row>
    <row r="20908" s="399" customFormat="true" ht="15" hidden="false" customHeight="true" outlineLevel="0" collapsed="false">
      <c r="A20908" s="444" t="s">
        <v>27118</v>
      </c>
      <c r="B20908" s="445" t="s">
        <v>27119</v>
      </c>
      <c r="C20908" s="446" t="s">
        <v>274</v>
      </c>
      <c r="D20908" s="447" t="n">
        <v>166.81</v>
      </c>
    </row>
    <row r="20909" s="399" customFormat="true" ht="15" hidden="false" customHeight="true" outlineLevel="0" collapsed="false">
      <c r="A20909" s="444" t="s">
        <v>27120</v>
      </c>
      <c r="B20909" s="445" t="s">
        <v>27121</v>
      </c>
      <c r="C20909" s="446" t="s">
        <v>274</v>
      </c>
      <c r="D20909" s="447" t="n">
        <v>212.05</v>
      </c>
    </row>
    <row r="20910" s="399" customFormat="true" ht="15" hidden="false" customHeight="true" outlineLevel="0" collapsed="false">
      <c r="A20910" s="444" t="s">
        <v>27122</v>
      </c>
      <c r="B20910" s="445" t="s">
        <v>19447</v>
      </c>
      <c r="C20910" s="446" t="s">
        <v>274</v>
      </c>
      <c r="D20910" s="447" t="n">
        <v>1.71</v>
      </c>
    </row>
    <row r="20911" s="399" customFormat="true" ht="15" hidden="false" customHeight="true" outlineLevel="0" collapsed="false">
      <c r="A20911" s="444" t="s">
        <v>27123</v>
      </c>
      <c r="B20911" s="445" t="s">
        <v>19449</v>
      </c>
      <c r="C20911" s="446" t="s">
        <v>274</v>
      </c>
      <c r="D20911" s="447" t="n">
        <v>2.45</v>
      </c>
    </row>
    <row r="20912" s="399" customFormat="true" ht="15" hidden="false" customHeight="true" outlineLevel="0" collapsed="false">
      <c r="A20912" s="444" t="s">
        <v>27124</v>
      </c>
      <c r="B20912" s="445" t="s">
        <v>19451</v>
      </c>
      <c r="C20912" s="446" t="s">
        <v>274</v>
      </c>
      <c r="D20912" s="447" t="n">
        <v>3.93</v>
      </c>
    </row>
    <row r="20913" s="399" customFormat="true" ht="15" hidden="false" customHeight="true" outlineLevel="0" collapsed="false">
      <c r="A20913" s="444" t="s">
        <v>27125</v>
      </c>
      <c r="B20913" s="445" t="s">
        <v>19453</v>
      </c>
      <c r="C20913" s="446" t="s">
        <v>274</v>
      </c>
      <c r="D20913" s="447" t="n">
        <v>5.57</v>
      </c>
    </row>
    <row r="20914" s="399" customFormat="true" ht="15" hidden="false" customHeight="true" outlineLevel="0" collapsed="false">
      <c r="A20914" s="444" t="s">
        <v>27126</v>
      </c>
      <c r="B20914" s="445" t="s">
        <v>19455</v>
      </c>
      <c r="C20914" s="446" t="s">
        <v>274</v>
      </c>
      <c r="D20914" s="447" t="n">
        <v>8.81</v>
      </c>
    </row>
    <row r="20915" s="399" customFormat="true" ht="15" hidden="false" customHeight="true" outlineLevel="0" collapsed="false">
      <c r="A20915" s="444" t="s">
        <v>27127</v>
      </c>
      <c r="B20915" s="445" t="s">
        <v>19457</v>
      </c>
      <c r="C20915" s="446" t="s">
        <v>274</v>
      </c>
      <c r="D20915" s="447" t="n">
        <v>13.45</v>
      </c>
    </row>
    <row r="20916" s="399" customFormat="true" ht="15" hidden="false" customHeight="true" outlineLevel="0" collapsed="false">
      <c r="A20916" s="444" t="s">
        <v>27128</v>
      </c>
      <c r="B20916" s="445" t="s">
        <v>19459</v>
      </c>
      <c r="C20916" s="446" t="s">
        <v>274</v>
      </c>
      <c r="D20916" s="447" t="n">
        <v>21.23</v>
      </c>
    </row>
    <row r="20917" s="399" customFormat="true" ht="15" hidden="false" customHeight="true" outlineLevel="0" collapsed="false">
      <c r="A20917" s="444" t="s">
        <v>27129</v>
      </c>
      <c r="B20917" s="445" t="s">
        <v>19461</v>
      </c>
      <c r="C20917" s="446" t="s">
        <v>274</v>
      </c>
      <c r="D20917" s="447" t="n">
        <v>29.48</v>
      </c>
    </row>
    <row r="20918" s="399" customFormat="true" ht="15" hidden="false" customHeight="true" outlineLevel="0" collapsed="false">
      <c r="A20918" s="444" t="s">
        <v>27130</v>
      </c>
      <c r="B20918" s="445" t="s">
        <v>19463</v>
      </c>
      <c r="C20918" s="446" t="s">
        <v>274</v>
      </c>
      <c r="D20918" s="447" t="n">
        <v>42.04</v>
      </c>
    </row>
    <row r="20919" s="399" customFormat="true" ht="15" hidden="false" customHeight="true" outlineLevel="0" collapsed="false">
      <c r="A20919" s="444" t="s">
        <v>27131</v>
      </c>
      <c r="B20919" s="445" t="s">
        <v>19465</v>
      </c>
      <c r="C20919" s="446" t="s">
        <v>274</v>
      </c>
      <c r="D20919" s="447" t="n">
        <v>58.73</v>
      </c>
    </row>
    <row r="20920" s="399" customFormat="true" ht="15" hidden="false" customHeight="true" outlineLevel="0" collapsed="false">
      <c r="A20920" s="444" t="s">
        <v>27132</v>
      </c>
      <c r="B20920" s="445" t="s">
        <v>19467</v>
      </c>
      <c r="C20920" s="446" t="s">
        <v>274</v>
      </c>
      <c r="D20920" s="447" t="n">
        <v>77.09</v>
      </c>
    </row>
    <row r="20921" s="399" customFormat="true" ht="15" hidden="false" customHeight="true" outlineLevel="0" collapsed="false">
      <c r="A20921" s="444" t="s">
        <v>27133</v>
      </c>
      <c r="B20921" s="445" t="s">
        <v>19469</v>
      </c>
      <c r="C20921" s="446" t="s">
        <v>274</v>
      </c>
      <c r="D20921" s="447" t="n">
        <v>95.97</v>
      </c>
    </row>
    <row r="20922" s="399" customFormat="true" ht="15" hidden="false" customHeight="true" outlineLevel="0" collapsed="false">
      <c r="A20922" s="444" t="s">
        <v>27134</v>
      </c>
      <c r="B20922" s="445" t="s">
        <v>19473</v>
      </c>
      <c r="C20922" s="446" t="s">
        <v>274</v>
      </c>
      <c r="D20922" s="447" t="n">
        <v>150.46</v>
      </c>
    </row>
    <row r="20923" s="399" customFormat="true" ht="15" hidden="false" customHeight="true" outlineLevel="0" collapsed="false">
      <c r="A20923" s="444" t="s">
        <v>27135</v>
      </c>
      <c r="B20923" s="445" t="s">
        <v>19475</v>
      </c>
      <c r="C20923" s="446" t="s">
        <v>274</v>
      </c>
      <c r="D20923" s="447" t="n">
        <v>198.95</v>
      </c>
    </row>
    <row r="20924" s="399" customFormat="true" ht="15" hidden="false" customHeight="true" outlineLevel="0" collapsed="false">
      <c r="A20924" s="444" t="s">
        <v>27136</v>
      </c>
      <c r="B20924" s="445" t="s">
        <v>27137</v>
      </c>
      <c r="C20924" s="446" t="s">
        <v>274</v>
      </c>
      <c r="D20924" s="447" t="n">
        <v>122.76</v>
      </c>
    </row>
    <row r="20925" s="399" customFormat="true" ht="15" hidden="false" customHeight="true" outlineLevel="0" collapsed="false">
      <c r="A20925" s="444" t="s">
        <v>27138</v>
      </c>
      <c r="B20925" s="445" t="s">
        <v>27139</v>
      </c>
      <c r="C20925" s="446" t="s">
        <v>274</v>
      </c>
      <c r="D20925" s="447" t="n">
        <v>57.51</v>
      </c>
    </row>
    <row r="20926" s="399" customFormat="true" ht="15" hidden="false" customHeight="true" outlineLevel="0" collapsed="false">
      <c r="A20926" s="444" t="s">
        <v>27140</v>
      </c>
      <c r="B20926" s="445" t="s">
        <v>27141</v>
      </c>
      <c r="C20926" s="446" t="s">
        <v>274</v>
      </c>
      <c r="D20926" s="447" t="n">
        <v>72.39</v>
      </c>
    </row>
    <row r="20927" s="399" customFormat="true" ht="15" hidden="false" customHeight="true" outlineLevel="0" collapsed="false">
      <c r="A20927" s="444" t="s">
        <v>27142</v>
      </c>
      <c r="B20927" s="445" t="s">
        <v>27143</v>
      </c>
      <c r="C20927" s="446" t="s">
        <v>274</v>
      </c>
      <c r="D20927" s="447" t="n">
        <v>212.92</v>
      </c>
    </row>
    <row r="20928" s="399" customFormat="true" ht="15" hidden="false" customHeight="true" outlineLevel="0" collapsed="false">
      <c r="A20928" s="444" t="s">
        <v>27144</v>
      </c>
      <c r="B20928" s="445" t="s">
        <v>27145</v>
      </c>
      <c r="C20928" s="446" t="s">
        <v>274</v>
      </c>
      <c r="D20928" s="447" t="n">
        <v>1.2</v>
      </c>
    </row>
    <row r="20929" s="399" customFormat="true" ht="15" hidden="false" customHeight="true" outlineLevel="0" collapsed="false">
      <c r="A20929" s="444" t="s">
        <v>27146</v>
      </c>
      <c r="B20929" s="445" t="s">
        <v>27147</v>
      </c>
      <c r="C20929" s="446" t="s">
        <v>274</v>
      </c>
      <c r="D20929" s="447" t="n">
        <v>2.07</v>
      </c>
    </row>
    <row r="20930" s="399" customFormat="true" ht="15" hidden="false" customHeight="true" outlineLevel="0" collapsed="false">
      <c r="A20930" s="444" t="s">
        <v>27148</v>
      </c>
      <c r="B20930" s="445" t="s">
        <v>27149</v>
      </c>
      <c r="C20930" s="446" t="s">
        <v>274</v>
      </c>
      <c r="D20930" s="447" t="n">
        <v>2.85</v>
      </c>
    </row>
    <row r="20931" s="399" customFormat="true" ht="15" hidden="false" customHeight="true" outlineLevel="0" collapsed="false">
      <c r="A20931" s="444" t="s">
        <v>27150</v>
      </c>
      <c r="B20931" s="445" t="s">
        <v>27151</v>
      </c>
      <c r="C20931" s="446" t="s">
        <v>274</v>
      </c>
      <c r="D20931" s="447" t="n">
        <v>4.22</v>
      </c>
    </row>
    <row r="20932" s="399" customFormat="true" ht="15" hidden="false" customHeight="true" outlineLevel="0" collapsed="false">
      <c r="A20932" s="444" t="s">
        <v>27152</v>
      </c>
      <c r="B20932" s="445" t="s">
        <v>27153</v>
      </c>
      <c r="C20932" s="446" t="s">
        <v>274</v>
      </c>
      <c r="D20932" s="447" t="n">
        <v>8.01</v>
      </c>
    </row>
    <row r="20933" s="399" customFormat="true" ht="15" hidden="false" customHeight="true" outlineLevel="0" collapsed="false">
      <c r="A20933" s="444" t="s">
        <v>27154</v>
      </c>
      <c r="B20933" s="445" t="s">
        <v>27155</v>
      </c>
      <c r="C20933" s="446" t="s">
        <v>274</v>
      </c>
      <c r="D20933" s="447" t="n">
        <v>5.39</v>
      </c>
    </row>
    <row r="20934" s="399" customFormat="true" ht="15" hidden="false" customHeight="true" outlineLevel="0" collapsed="false">
      <c r="A20934" s="444" t="s">
        <v>27156</v>
      </c>
      <c r="B20934" s="445" t="s">
        <v>27157</v>
      </c>
      <c r="C20934" s="446" t="s">
        <v>274</v>
      </c>
      <c r="D20934" s="447" t="n">
        <v>69.54</v>
      </c>
    </row>
    <row r="20935" s="399" customFormat="true" ht="15" hidden="false" customHeight="true" outlineLevel="0" collapsed="false">
      <c r="A20935" s="444" t="s">
        <v>27158</v>
      </c>
      <c r="B20935" s="445" t="s">
        <v>27159</v>
      </c>
      <c r="C20935" s="446" t="s">
        <v>274</v>
      </c>
      <c r="D20935" s="447" t="n">
        <v>94.6</v>
      </c>
    </row>
    <row r="20936" s="399" customFormat="true" ht="15" hidden="false" customHeight="true" outlineLevel="0" collapsed="false">
      <c r="A20936" s="444" t="s">
        <v>27160</v>
      </c>
      <c r="B20936" s="445" t="s">
        <v>27161</v>
      </c>
      <c r="C20936" s="446" t="s">
        <v>274</v>
      </c>
      <c r="D20936" s="447" t="n">
        <v>35.51</v>
      </c>
    </row>
    <row r="20937" s="399" customFormat="true" ht="15" hidden="false" customHeight="true" outlineLevel="0" collapsed="false">
      <c r="A20937" s="444" t="s">
        <v>27162</v>
      </c>
      <c r="B20937" s="445" t="s">
        <v>27163</v>
      </c>
      <c r="C20937" s="446" t="s">
        <v>274</v>
      </c>
      <c r="D20937" s="447" t="n">
        <v>5.38</v>
      </c>
    </row>
    <row r="20938" s="399" customFormat="true" ht="15" hidden="false" customHeight="true" outlineLevel="0" collapsed="false">
      <c r="A20938" s="444" t="s">
        <v>27164</v>
      </c>
      <c r="B20938" s="445" t="s">
        <v>27165</v>
      </c>
      <c r="C20938" s="446" t="s">
        <v>274</v>
      </c>
      <c r="D20938" s="447" t="n">
        <v>8.63</v>
      </c>
    </row>
    <row r="20939" s="399" customFormat="true" ht="15" hidden="false" customHeight="true" outlineLevel="0" collapsed="false">
      <c r="A20939" s="444" t="s">
        <v>27166</v>
      </c>
      <c r="B20939" s="445" t="s">
        <v>27167</v>
      </c>
      <c r="C20939" s="446" t="s">
        <v>274</v>
      </c>
      <c r="D20939" s="447" t="n">
        <v>13.99</v>
      </c>
    </row>
    <row r="20940" s="399" customFormat="true" ht="15" hidden="false" customHeight="true" outlineLevel="0" collapsed="false">
      <c r="A20940" s="444" t="s">
        <v>27168</v>
      </c>
      <c r="B20940" s="445" t="s">
        <v>27169</v>
      </c>
      <c r="C20940" s="446" t="s">
        <v>274</v>
      </c>
      <c r="D20940" s="447" t="n">
        <v>20.33</v>
      </c>
    </row>
    <row r="20941" s="399" customFormat="true" ht="15" hidden="false" customHeight="true" outlineLevel="0" collapsed="false">
      <c r="A20941" s="444" t="s">
        <v>27170</v>
      </c>
      <c r="B20941" s="445" t="s">
        <v>27171</v>
      </c>
      <c r="C20941" s="446" t="s">
        <v>274</v>
      </c>
      <c r="D20941" s="447" t="n">
        <v>17.58</v>
      </c>
    </row>
    <row r="20942" s="399" customFormat="true" ht="15" hidden="false" customHeight="true" outlineLevel="0" collapsed="false">
      <c r="A20942" s="444" t="s">
        <v>27172</v>
      </c>
      <c r="B20942" s="445" t="s">
        <v>27173</v>
      </c>
      <c r="C20942" s="446" t="s">
        <v>274</v>
      </c>
      <c r="D20942" s="447" t="n">
        <v>27.63</v>
      </c>
    </row>
    <row r="20943" s="399" customFormat="true" ht="15" hidden="false" customHeight="true" outlineLevel="0" collapsed="false">
      <c r="A20943" s="444" t="s">
        <v>27174</v>
      </c>
      <c r="B20943" s="445" t="s">
        <v>27175</v>
      </c>
      <c r="C20943" s="446" t="s">
        <v>274</v>
      </c>
      <c r="D20943" s="447" t="n">
        <v>48.53</v>
      </c>
    </row>
    <row r="20944" s="399" customFormat="true" ht="15" hidden="false" customHeight="true" outlineLevel="0" collapsed="false">
      <c r="A20944" s="444" t="s">
        <v>27176</v>
      </c>
      <c r="B20944" s="445" t="s">
        <v>27177</v>
      </c>
      <c r="C20944" s="446" t="s">
        <v>274</v>
      </c>
      <c r="D20944" s="447" t="n">
        <v>9.93</v>
      </c>
    </row>
    <row r="20945" s="399" customFormat="true" ht="15" hidden="false" customHeight="true" outlineLevel="0" collapsed="false">
      <c r="A20945" s="444" t="s">
        <v>27178</v>
      </c>
      <c r="B20945" s="445" t="s">
        <v>27179</v>
      </c>
      <c r="C20945" s="446" t="s">
        <v>274</v>
      </c>
      <c r="D20945" s="447" t="n">
        <v>83.55</v>
      </c>
    </row>
    <row r="20946" s="399" customFormat="true" ht="15" hidden="false" customHeight="true" outlineLevel="0" collapsed="false">
      <c r="A20946" s="444" t="s">
        <v>27180</v>
      </c>
      <c r="B20946" s="445" t="s">
        <v>27181</v>
      </c>
      <c r="C20946" s="446" t="s">
        <v>274</v>
      </c>
      <c r="D20946" s="447" t="n">
        <v>165.03</v>
      </c>
    </row>
    <row r="20947" s="399" customFormat="true" ht="15" hidden="false" customHeight="true" outlineLevel="0" collapsed="false">
      <c r="A20947" s="444" t="s">
        <v>27182</v>
      </c>
      <c r="B20947" s="445" t="s">
        <v>27183</v>
      </c>
      <c r="C20947" s="446" t="s">
        <v>274</v>
      </c>
      <c r="D20947" s="447" t="n">
        <v>69.84</v>
      </c>
    </row>
    <row r="20948" s="399" customFormat="true" ht="15" hidden="false" customHeight="true" outlineLevel="0" collapsed="false">
      <c r="A20948" s="444" t="s">
        <v>27184</v>
      </c>
      <c r="B20948" s="445" t="s">
        <v>27185</v>
      </c>
      <c r="C20948" s="446" t="s">
        <v>274</v>
      </c>
      <c r="D20948" s="447" t="n">
        <v>95.07</v>
      </c>
    </row>
    <row r="20949" s="399" customFormat="true" ht="15" hidden="false" customHeight="true" outlineLevel="0" collapsed="false">
      <c r="A20949" s="444" t="s">
        <v>27186</v>
      </c>
      <c r="B20949" s="445" t="s">
        <v>27187</v>
      </c>
      <c r="C20949" s="446" t="s">
        <v>274</v>
      </c>
      <c r="D20949" s="447" t="n">
        <v>210.05</v>
      </c>
    </row>
    <row r="20950" s="399" customFormat="true" ht="15" hidden="false" customHeight="true" outlineLevel="0" collapsed="false">
      <c r="A20950" s="444" t="s">
        <v>27188</v>
      </c>
      <c r="B20950" s="445" t="s">
        <v>27189</v>
      </c>
      <c r="C20950" s="446" t="s">
        <v>274</v>
      </c>
      <c r="D20950" s="447" t="n">
        <v>67.69</v>
      </c>
    </row>
    <row r="20951" s="399" customFormat="true" ht="15" hidden="false" customHeight="true" outlineLevel="0" collapsed="false">
      <c r="A20951" s="444" t="s">
        <v>27190</v>
      </c>
      <c r="B20951" s="445" t="s">
        <v>27191</v>
      </c>
      <c r="C20951" s="446" t="s">
        <v>274</v>
      </c>
      <c r="D20951" s="447" t="n">
        <v>11.09</v>
      </c>
    </row>
    <row r="20952" s="399" customFormat="true" ht="15" hidden="false" customHeight="true" outlineLevel="0" collapsed="false">
      <c r="A20952" s="444" t="s">
        <v>27192</v>
      </c>
      <c r="B20952" s="445" t="s">
        <v>27193</v>
      </c>
      <c r="C20952" s="446" t="s">
        <v>274</v>
      </c>
      <c r="D20952" s="447" t="n">
        <v>18.35</v>
      </c>
    </row>
    <row r="20953" s="399" customFormat="true" ht="15" hidden="false" customHeight="true" outlineLevel="0" collapsed="false">
      <c r="A20953" s="444" t="s">
        <v>27194</v>
      </c>
      <c r="B20953" s="445" t="s">
        <v>27195</v>
      </c>
      <c r="C20953" s="446" t="s">
        <v>267</v>
      </c>
      <c r="D20953" s="447" t="n">
        <v>76.58</v>
      </c>
    </row>
    <row r="20954" s="399" customFormat="true" ht="15" hidden="false" customHeight="true" outlineLevel="0" collapsed="false">
      <c r="A20954" s="444" t="s">
        <v>27196</v>
      </c>
      <c r="B20954" s="445" t="s">
        <v>27197</v>
      </c>
      <c r="C20954" s="446" t="s">
        <v>532</v>
      </c>
      <c r="D20954" s="447" t="n">
        <v>32.2</v>
      </c>
    </row>
    <row r="20955" s="399" customFormat="true" ht="15" hidden="false" customHeight="true" outlineLevel="0" collapsed="false">
      <c r="A20955" s="444" t="s">
        <v>27198</v>
      </c>
      <c r="B20955" s="445" t="s">
        <v>27199</v>
      </c>
      <c r="C20955" s="446" t="s">
        <v>532</v>
      </c>
      <c r="D20955" s="447" t="n">
        <v>42.42</v>
      </c>
    </row>
    <row r="20956" s="399" customFormat="true" ht="15" hidden="false" customHeight="true" outlineLevel="0" collapsed="false">
      <c r="A20956" s="444" t="s">
        <v>27200</v>
      </c>
      <c r="B20956" s="445" t="s">
        <v>27201</v>
      </c>
      <c r="C20956" s="446" t="s">
        <v>267</v>
      </c>
      <c r="D20956" s="447" t="n">
        <v>609.14</v>
      </c>
    </row>
    <row r="20957" s="399" customFormat="true" ht="15" hidden="false" customHeight="true" outlineLevel="0" collapsed="false">
      <c r="A20957" s="444" t="s">
        <v>27202</v>
      </c>
      <c r="B20957" s="445" t="s">
        <v>27203</v>
      </c>
      <c r="C20957" s="446" t="s">
        <v>267</v>
      </c>
      <c r="D20957" s="447" t="n">
        <v>283.68</v>
      </c>
    </row>
    <row r="20958" s="399" customFormat="true" ht="15" hidden="false" customHeight="true" outlineLevel="0" collapsed="false">
      <c r="A20958" s="444" t="s">
        <v>27204</v>
      </c>
      <c r="B20958" s="445" t="s">
        <v>27205</v>
      </c>
      <c r="C20958" s="446" t="s">
        <v>274</v>
      </c>
      <c r="D20958" s="447" t="n">
        <v>13.16</v>
      </c>
    </row>
    <row r="20959" s="399" customFormat="true" ht="15" hidden="false" customHeight="true" outlineLevel="0" collapsed="false">
      <c r="A20959" s="444" t="s">
        <v>27206</v>
      </c>
      <c r="B20959" s="445" t="s">
        <v>27207</v>
      </c>
      <c r="C20959" s="446" t="s">
        <v>274</v>
      </c>
      <c r="D20959" s="447" t="n">
        <v>17</v>
      </c>
    </row>
    <row r="20960" s="399" customFormat="true" ht="15" hidden="false" customHeight="true" outlineLevel="0" collapsed="false">
      <c r="A20960" s="444" t="s">
        <v>27208</v>
      </c>
      <c r="B20960" s="445" t="s">
        <v>27209</v>
      </c>
      <c r="C20960" s="446" t="s">
        <v>274</v>
      </c>
      <c r="D20960" s="447" t="n">
        <v>0.78</v>
      </c>
    </row>
    <row r="20961" s="399" customFormat="true" ht="15" hidden="false" customHeight="true" outlineLevel="0" collapsed="false">
      <c r="A20961" s="444" t="s">
        <v>27210</v>
      </c>
      <c r="B20961" s="445" t="s">
        <v>27211</v>
      </c>
      <c r="C20961" s="446" t="s">
        <v>274</v>
      </c>
      <c r="D20961" s="447" t="n">
        <v>19.79</v>
      </c>
    </row>
    <row r="20962" s="399" customFormat="true" ht="15" hidden="false" customHeight="true" outlineLevel="0" collapsed="false">
      <c r="A20962" s="444" t="s">
        <v>27212</v>
      </c>
      <c r="B20962" s="445" t="s">
        <v>27213</v>
      </c>
      <c r="C20962" s="446" t="s">
        <v>267</v>
      </c>
      <c r="D20962" s="447" t="n">
        <v>154.1</v>
      </c>
    </row>
    <row r="20963" s="399" customFormat="true" ht="15" hidden="false" customHeight="true" outlineLevel="0" collapsed="false">
      <c r="A20963" s="444" t="s">
        <v>27214</v>
      </c>
      <c r="B20963" s="445" t="s">
        <v>27215</v>
      </c>
      <c r="C20963" s="446" t="s">
        <v>267</v>
      </c>
      <c r="D20963" s="447" t="n">
        <v>118.76</v>
      </c>
    </row>
    <row r="20964" s="399" customFormat="true" ht="15" hidden="false" customHeight="true" outlineLevel="0" collapsed="false">
      <c r="A20964" s="444" t="s">
        <v>27216</v>
      </c>
      <c r="B20964" s="445" t="s">
        <v>27217</v>
      </c>
      <c r="C20964" s="446" t="s">
        <v>274</v>
      </c>
      <c r="D20964" s="447" t="n">
        <v>11.78</v>
      </c>
    </row>
    <row r="20965" s="399" customFormat="true" ht="15" hidden="false" customHeight="true" outlineLevel="0" collapsed="false">
      <c r="A20965" s="444" t="s">
        <v>27218</v>
      </c>
      <c r="B20965" s="445" t="s">
        <v>27219</v>
      </c>
      <c r="C20965" s="446" t="s">
        <v>274</v>
      </c>
      <c r="D20965" s="447" t="n">
        <v>18.11</v>
      </c>
    </row>
    <row r="20966" s="399" customFormat="true" ht="15" hidden="false" customHeight="true" outlineLevel="0" collapsed="false">
      <c r="A20966" s="444" t="s">
        <v>27220</v>
      </c>
      <c r="B20966" s="445" t="s">
        <v>27221</v>
      </c>
      <c r="C20966" s="446" t="s">
        <v>274</v>
      </c>
      <c r="D20966" s="447" t="n">
        <v>39.52</v>
      </c>
    </row>
    <row r="20967" s="399" customFormat="true" ht="15" hidden="false" customHeight="true" outlineLevel="0" collapsed="false">
      <c r="A20967" s="444" t="s">
        <v>27222</v>
      </c>
      <c r="B20967" s="445" t="s">
        <v>27223</v>
      </c>
      <c r="C20967" s="446" t="s">
        <v>274</v>
      </c>
      <c r="D20967" s="447" t="n">
        <v>13.08</v>
      </c>
    </row>
    <row r="20968" s="399" customFormat="true" ht="15" hidden="false" customHeight="true" outlineLevel="0" collapsed="false">
      <c r="A20968" s="444" t="s">
        <v>27224</v>
      </c>
      <c r="B20968" s="445" t="s">
        <v>27225</v>
      </c>
      <c r="C20968" s="446" t="s">
        <v>274</v>
      </c>
      <c r="D20968" s="447" t="n">
        <v>19.6</v>
      </c>
    </row>
    <row r="20969" s="399" customFormat="true" ht="15" hidden="false" customHeight="true" outlineLevel="0" collapsed="false">
      <c r="A20969" s="444" t="s">
        <v>27226</v>
      </c>
      <c r="B20969" s="445" t="s">
        <v>27227</v>
      </c>
      <c r="C20969" s="446" t="s">
        <v>274</v>
      </c>
      <c r="D20969" s="447" t="n">
        <v>4.55</v>
      </c>
    </row>
    <row r="20970" s="399" customFormat="true" ht="15" hidden="false" customHeight="true" outlineLevel="0" collapsed="false">
      <c r="A20970" s="444" t="s">
        <v>27228</v>
      </c>
      <c r="B20970" s="445" t="s">
        <v>27229</v>
      </c>
      <c r="C20970" s="446" t="s">
        <v>267</v>
      </c>
      <c r="D20970" s="447" t="n">
        <v>39.17</v>
      </c>
    </row>
    <row r="20971" s="399" customFormat="true" ht="15" hidden="false" customHeight="true" outlineLevel="0" collapsed="false">
      <c r="A20971" s="444" t="s">
        <v>27230</v>
      </c>
      <c r="B20971" s="445" t="s">
        <v>27231</v>
      </c>
      <c r="C20971" s="446" t="s">
        <v>267</v>
      </c>
      <c r="D20971" s="447" t="n">
        <v>734.37</v>
      </c>
    </row>
    <row r="20972" s="399" customFormat="true" ht="15" hidden="false" customHeight="true" outlineLevel="0" collapsed="false">
      <c r="A20972" s="444" t="s">
        <v>27232</v>
      </c>
      <c r="B20972" s="445" t="s">
        <v>27233</v>
      </c>
      <c r="C20972" s="446" t="s">
        <v>274</v>
      </c>
      <c r="D20972" s="447" t="n">
        <v>7.23</v>
      </c>
    </row>
    <row r="20973" s="399" customFormat="true" ht="15" hidden="false" customHeight="true" outlineLevel="0" collapsed="false">
      <c r="A20973" s="444" t="s">
        <v>27234</v>
      </c>
      <c r="B20973" s="445" t="s">
        <v>27235</v>
      </c>
      <c r="C20973" s="446" t="s">
        <v>274</v>
      </c>
      <c r="D20973" s="447" t="n">
        <v>6.72</v>
      </c>
    </row>
    <row r="20974" s="399" customFormat="true" ht="15" hidden="false" customHeight="true" outlineLevel="0" collapsed="false">
      <c r="A20974" s="444" t="s">
        <v>27236</v>
      </c>
      <c r="B20974" s="445" t="s">
        <v>27237</v>
      </c>
      <c r="C20974" s="446" t="s">
        <v>274</v>
      </c>
      <c r="D20974" s="447" t="n">
        <v>11.66</v>
      </c>
    </row>
    <row r="20975" s="399" customFormat="true" ht="15" hidden="false" customHeight="true" outlineLevel="0" collapsed="false">
      <c r="A20975" s="444" t="s">
        <v>27238</v>
      </c>
      <c r="B20975" s="445" t="s">
        <v>27239</v>
      </c>
      <c r="C20975" s="446" t="s">
        <v>274</v>
      </c>
      <c r="D20975" s="447" t="n">
        <v>28.93</v>
      </c>
    </row>
    <row r="20976" s="399" customFormat="true" ht="15" hidden="false" customHeight="true" outlineLevel="0" collapsed="false">
      <c r="A20976" s="444" t="s">
        <v>27240</v>
      </c>
      <c r="B20976" s="445" t="s">
        <v>27241</v>
      </c>
      <c r="C20976" s="446" t="s">
        <v>274</v>
      </c>
      <c r="D20976" s="447" t="n">
        <v>7.82</v>
      </c>
    </row>
    <row r="20977" s="399" customFormat="true" ht="15" hidden="false" customHeight="true" outlineLevel="0" collapsed="false">
      <c r="A20977" s="444" t="s">
        <v>27242</v>
      </c>
      <c r="B20977" s="445" t="s">
        <v>27243</v>
      </c>
      <c r="C20977" s="446" t="s">
        <v>274</v>
      </c>
      <c r="D20977" s="447" t="n">
        <v>8.11</v>
      </c>
    </row>
    <row r="20978" s="399" customFormat="true" ht="15" hidden="false" customHeight="true" outlineLevel="0" collapsed="false">
      <c r="A20978" s="444" t="s">
        <v>27244</v>
      </c>
      <c r="B20978" s="445" t="s">
        <v>27245</v>
      </c>
      <c r="C20978" s="446" t="s">
        <v>274</v>
      </c>
      <c r="D20978" s="447" t="n">
        <v>4.56</v>
      </c>
    </row>
    <row r="20979" s="399" customFormat="true" ht="15" hidden="false" customHeight="true" outlineLevel="0" collapsed="false">
      <c r="A20979" s="444" t="s">
        <v>27246</v>
      </c>
      <c r="B20979" s="445" t="s">
        <v>27247</v>
      </c>
      <c r="C20979" s="446" t="s">
        <v>274</v>
      </c>
      <c r="D20979" s="447" t="n">
        <v>1.97</v>
      </c>
    </row>
    <row r="20980" s="399" customFormat="true" ht="15" hidden="false" customHeight="true" outlineLevel="0" collapsed="false">
      <c r="A20980" s="444" t="s">
        <v>27248</v>
      </c>
      <c r="B20980" s="445" t="s">
        <v>27249</v>
      </c>
      <c r="C20980" s="446" t="s">
        <v>274</v>
      </c>
      <c r="D20980" s="447" t="n">
        <v>14.98</v>
      </c>
    </row>
    <row r="20981" s="399" customFormat="true" ht="15" hidden="false" customHeight="true" outlineLevel="0" collapsed="false">
      <c r="A20981" s="444" t="s">
        <v>27250</v>
      </c>
      <c r="B20981" s="445" t="s">
        <v>27251</v>
      </c>
      <c r="C20981" s="446" t="s">
        <v>274</v>
      </c>
      <c r="D20981" s="447" t="n">
        <v>35.92</v>
      </c>
    </row>
    <row r="20982" s="399" customFormat="true" ht="15" hidden="false" customHeight="true" outlineLevel="0" collapsed="false">
      <c r="A20982" s="444" t="s">
        <v>27252</v>
      </c>
      <c r="B20982" s="445" t="s">
        <v>27253</v>
      </c>
      <c r="C20982" s="446" t="s">
        <v>274</v>
      </c>
      <c r="D20982" s="447" t="n">
        <v>66.62</v>
      </c>
    </row>
    <row r="20983" s="399" customFormat="true" ht="15" hidden="false" customHeight="true" outlineLevel="0" collapsed="false">
      <c r="A20983" s="444" t="s">
        <v>27254</v>
      </c>
      <c r="B20983" s="445" t="s">
        <v>27255</v>
      </c>
      <c r="C20983" s="446" t="s">
        <v>274</v>
      </c>
      <c r="D20983" s="447" t="n">
        <v>4.23</v>
      </c>
    </row>
    <row r="20984" s="399" customFormat="true" ht="15" hidden="false" customHeight="true" outlineLevel="0" collapsed="false">
      <c r="A20984" s="444" t="s">
        <v>27256</v>
      </c>
      <c r="B20984" s="445" t="s">
        <v>27257</v>
      </c>
      <c r="C20984" s="446" t="s">
        <v>274</v>
      </c>
      <c r="D20984" s="447" t="n">
        <v>4.21</v>
      </c>
    </row>
    <row r="20985" s="399" customFormat="true" ht="15" hidden="false" customHeight="true" outlineLevel="0" collapsed="false">
      <c r="A20985" s="444" t="s">
        <v>27258</v>
      </c>
      <c r="B20985" s="445" t="s">
        <v>27259</v>
      </c>
      <c r="C20985" s="446" t="s">
        <v>274</v>
      </c>
      <c r="D20985" s="447" t="n">
        <v>45.74</v>
      </c>
    </row>
    <row r="20986" s="399" customFormat="true" ht="15" hidden="false" customHeight="true" outlineLevel="0" collapsed="false">
      <c r="A20986" s="444" t="s">
        <v>27260</v>
      </c>
      <c r="B20986" s="445" t="s">
        <v>27261</v>
      </c>
      <c r="C20986" s="446" t="s">
        <v>267</v>
      </c>
      <c r="D20986" s="447" t="n">
        <v>3751.42</v>
      </c>
    </row>
    <row r="20987" s="399" customFormat="true" ht="15" hidden="false" customHeight="true" outlineLevel="0" collapsed="false">
      <c r="A20987" s="444" t="s">
        <v>27262</v>
      </c>
      <c r="B20987" s="445" t="s">
        <v>27263</v>
      </c>
      <c r="C20987" s="446" t="s">
        <v>267</v>
      </c>
      <c r="D20987" s="447" t="n">
        <v>758.98</v>
      </c>
    </row>
    <row r="20988" s="399" customFormat="true" ht="15" hidden="false" customHeight="true" outlineLevel="0" collapsed="false">
      <c r="A20988" s="444" t="s">
        <v>27264</v>
      </c>
      <c r="B20988" s="445" t="s">
        <v>27265</v>
      </c>
      <c r="C20988" s="446" t="s">
        <v>267</v>
      </c>
      <c r="D20988" s="447" t="n">
        <v>5300.49</v>
      </c>
    </row>
    <row r="20989" s="399" customFormat="true" ht="15" hidden="false" customHeight="true" outlineLevel="0" collapsed="false">
      <c r="A20989" s="444" t="s">
        <v>27266</v>
      </c>
      <c r="B20989" s="445" t="s">
        <v>27267</v>
      </c>
      <c r="C20989" s="446" t="s">
        <v>267</v>
      </c>
      <c r="D20989" s="447" t="n">
        <v>201844.64</v>
      </c>
    </row>
    <row r="20990" s="399" customFormat="true" ht="15" hidden="false" customHeight="true" outlineLevel="0" collapsed="false">
      <c r="A20990" s="444" t="s">
        <v>27268</v>
      </c>
      <c r="B20990" s="445" t="s">
        <v>27269</v>
      </c>
      <c r="C20990" s="446" t="s">
        <v>267</v>
      </c>
      <c r="D20990" s="447" t="n">
        <v>236080.08</v>
      </c>
    </row>
    <row r="20991" s="399" customFormat="true" ht="15" hidden="false" customHeight="true" outlineLevel="0" collapsed="false">
      <c r="A20991" s="444" t="s">
        <v>27270</v>
      </c>
      <c r="B20991" s="445" t="s">
        <v>27271</v>
      </c>
      <c r="C20991" s="446" t="s">
        <v>267</v>
      </c>
      <c r="D20991" s="447" t="n">
        <v>102864.93</v>
      </c>
    </row>
    <row r="20992" s="399" customFormat="true" ht="15" hidden="false" customHeight="true" outlineLevel="0" collapsed="false">
      <c r="A20992" s="444" t="s">
        <v>27272</v>
      </c>
      <c r="B20992" s="445" t="s">
        <v>27273</v>
      </c>
      <c r="C20992" s="446" t="s">
        <v>267</v>
      </c>
      <c r="D20992" s="447" t="n">
        <v>122948.35</v>
      </c>
    </row>
    <row r="20993" s="399" customFormat="true" ht="15" hidden="false" customHeight="true" outlineLevel="0" collapsed="false">
      <c r="A20993" s="444" t="s">
        <v>27274</v>
      </c>
      <c r="B20993" s="445" t="s">
        <v>27275</v>
      </c>
      <c r="C20993" s="446" t="s">
        <v>267</v>
      </c>
      <c r="D20993" s="447" t="n">
        <v>150457.61</v>
      </c>
    </row>
    <row r="20994" s="399" customFormat="true" ht="15" hidden="false" customHeight="true" outlineLevel="0" collapsed="false">
      <c r="A20994" s="444" t="s">
        <v>27276</v>
      </c>
      <c r="B20994" s="445" t="s">
        <v>27277</v>
      </c>
      <c r="C20994" s="446" t="s">
        <v>267</v>
      </c>
      <c r="D20994" s="447" t="n">
        <v>500926.38</v>
      </c>
    </row>
    <row r="20995" s="399" customFormat="true" ht="15" hidden="false" customHeight="true" outlineLevel="0" collapsed="false">
      <c r="A20995" s="444" t="s">
        <v>27278</v>
      </c>
      <c r="B20995" s="445" t="s">
        <v>27279</v>
      </c>
      <c r="C20995" s="446" t="s">
        <v>11250</v>
      </c>
      <c r="D20995" s="447" t="n">
        <v>441830.69</v>
      </c>
    </row>
    <row r="20996" s="399" customFormat="true" ht="15" hidden="false" customHeight="true" outlineLevel="0" collapsed="false">
      <c r="A20996" s="444" t="s">
        <v>27280</v>
      </c>
      <c r="B20996" s="445" t="s">
        <v>27281</v>
      </c>
      <c r="C20996" s="446" t="s">
        <v>11250</v>
      </c>
      <c r="D20996" s="447" t="n">
        <v>414060.09</v>
      </c>
    </row>
    <row r="20997" s="399" customFormat="true" ht="15" hidden="false" customHeight="true" outlineLevel="0" collapsed="false">
      <c r="A20997" s="444" t="s">
        <v>27282</v>
      </c>
      <c r="B20997" s="445" t="s">
        <v>27283</v>
      </c>
      <c r="C20997" s="446" t="s">
        <v>267</v>
      </c>
      <c r="D20997" s="447" t="n">
        <v>28103.46</v>
      </c>
    </row>
    <row r="20998" s="399" customFormat="true" ht="15" hidden="false" customHeight="true" outlineLevel="0" collapsed="false">
      <c r="A20998" s="444" t="s">
        <v>27284</v>
      </c>
      <c r="B20998" s="445" t="s">
        <v>27285</v>
      </c>
      <c r="C20998" s="446" t="s">
        <v>267</v>
      </c>
      <c r="D20998" s="447" t="n">
        <v>8871.69</v>
      </c>
    </row>
    <row r="20999" s="399" customFormat="true" ht="15" hidden="false" customHeight="true" outlineLevel="0" collapsed="false">
      <c r="A20999" s="444" t="s">
        <v>27286</v>
      </c>
      <c r="B20999" s="445" t="s">
        <v>27287</v>
      </c>
      <c r="C20999" s="446" t="s">
        <v>267</v>
      </c>
      <c r="D20999" s="447" t="n">
        <v>6069.36</v>
      </c>
    </row>
    <row r="21000" s="399" customFormat="true" ht="15" hidden="false" customHeight="true" outlineLevel="0" collapsed="false">
      <c r="A21000" s="444" t="s">
        <v>27288</v>
      </c>
      <c r="B21000" s="445" t="s">
        <v>27289</v>
      </c>
      <c r="C21000" s="446" t="s">
        <v>11250</v>
      </c>
      <c r="D21000" s="447" t="n">
        <v>20525.19</v>
      </c>
    </row>
    <row r="21001" s="399" customFormat="true" ht="15" hidden="false" customHeight="true" outlineLevel="0" collapsed="false">
      <c r="A21001" s="444" t="s">
        <v>27290</v>
      </c>
      <c r="B21001" s="445" t="s">
        <v>27291</v>
      </c>
      <c r="C21001" s="446" t="s">
        <v>267</v>
      </c>
      <c r="D21001" s="447" t="n">
        <v>30798.91</v>
      </c>
    </row>
    <row r="21002" s="399" customFormat="true" ht="15" hidden="false" customHeight="true" outlineLevel="0" collapsed="false">
      <c r="A21002" s="444" t="s">
        <v>27292</v>
      </c>
      <c r="B21002" s="445" t="s">
        <v>27293</v>
      </c>
      <c r="C21002" s="446" t="s">
        <v>267</v>
      </c>
      <c r="D21002" s="447" t="n">
        <v>12199.95</v>
      </c>
    </row>
    <row r="21003" s="399" customFormat="true" ht="15" hidden="false" customHeight="true" outlineLevel="0" collapsed="false">
      <c r="A21003" s="444" t="s">
        <v>27294</v>
      </c>
      <c r="B21003" s="445" t="s">
        <v>27295</v>
      </c>
      <c r="C21003" s="446" t="s">
        <v>267</v>
      </c>
      <c r="D21003" s="447" t="n">
        <v>3682.82</v>
      </c>
    </row>
    <row r="21004" s="399" customFormat="true" ht="15" hidden="false" customHeight="true" outlineLevel="0" collapsed="false">
      <c r="A21004" s="444" t="s">
        <v>27296</v>
      </c>
      <c r="B21004" s="445" t="s">
        <v>27297</v>
      </c>
      <c r="C21004" s="446" t="s">
        <v>267</v>
      </c>
      <c r="D21004" s="447" t="n">
        <v>53959.51</v>
      </c>
    </row>
    <row r="21005" s="399" customFormat="true" ht="15" hidden="false" customHeight="true" outlineLevel="0" collapsed="false">
      <c r="A21005" s="444" t="s">
        <v>27298</v>
      </c>
      <c r="B21005" s="445" t="s">
        <v>27299</v>
      </c>
      <c r="C21005" s="446" t="s">
        <v>267</v>
      </c>
      <c r="D21005" s="447" t="n">
        <v>6745.79</v>
      </c>
    </row>
    <row r="21006" s="399" customFormat="true" ht="15" hidden="false" customHeight="true" outlineLevel="0" collapsed="false">
      <c r="A21006" s="444" t="s">
        <v>27300</v>
      </c>
      <c r="B21006" s="445" t="s">
        <v>27301</v>
      </c>
      <c r="C21006" s="446" t="s">
        <v>267</v>
      </c>
      <c r="D21006" s="447" t="n">
        <v>17092.35</v>
      </c>
    </row>
    <row r="21007" s="399" customFormat="true" ht="15" hidden="false" customHeight="true" outlineLevel="0" collapsed="false">
      <c r="A21007" s="444" t="s">
        <v>27302</v>
      </c>
      <c r="B21007" s="445" t="s">
        <v>27303</v>
      </c>
      <c r="C21007" s="446" t="s">
        <v>267</v>
      </c>
      <c r="D21007" s="447" t="n">
        <v>11576.4</v>
      </c>
    </row>
    <row r="21008" s="399" customFormat="true" ht="15" hidden="false" customHeight="true" outlineLevel="0" collapsed="false">
      <c r="A21008" s="444" t="s">
        <v>27304</v>
      </c>
      <c r="B21008" s="445" t="s">
        <v>27305</v>
      </c>
      <c r="C21008" s="446" t="s">
        <v>267</v>
      </c>
      <c r="D21008" s="447" t="n">
        <v>10441.05</v>
      </c>
    </row>
    <row r="21009" s="399" customFormat="true" ht="15" hidden="false" customHeight="true" outlineLevel="0" collapsed="false">
      <c r="A21009" s="444" t="s">
        <v>27306</v>
      </c>
      <c r="B21009" s="445" t="s">
        <v>27307</v>
      </c>
      <c r="C21009" s="446" t="s">
        <v>267</v>
      </c>
      <c r="D21009" s="447" t="n">
        <v>9768.27</v>
      </c>
    </row>
    <row r="21010" s="399" customFormat="true" ht="15" hidden="false" customHeight="true" outlineLevel="0" collapsed="false">
      <c r="A21010" s="444" t="s">
        <v>27308</v>
      </c>
      <c r="B21010" s="445" t="s">
        <v>27309</v>
      </c>
      <c r="C21010" s="446" t="s">
        <v>267</v>
      </c>
      <c r="D21010" s="447" t="n">
        <v>18897.39</v>
      </c>
    </row>
    <row r="21011" s="399" customFormat="true" ht="15" hidden="false" customHeight="true" outlineLevel="0" collapsed="false">
      <c r="A21011" s="444" t="s">
        <v>27310</v>
      </c>
      <c r="B21011" s="445" t="s">
        <v>27311</v>
      </c>
      <c r="C21011" s="446" t="s">
        <v>267</v>
      </c>
      <c r="D21011" s="447" t="n">
        <v>10446.49</v>
      </c>
    </row>
    <row r="21012" s="399" customFormat="true" ht="15" hidden="false" customHeight="true" outlineLevel="0" collapsed="false">
      <c r="A21012" s="444" t="s">
        <v>27312</v>
      </c>
      <c r="B21012" s="445" t="s">
        <v>27313</v>
      </c>
      <c r="C21012" s="446" t="s">
        <v>267</v>
      </c>
      <c r="D21012" s="447" t="n">
        <v>4168.24</v>
      </c>
    </row>
    <row r="21013" s="399" customFormat="true" ht="15" hidden="false" customHeight="true" outlineLevel="0" collapsed="false">
      <c r="A21013" s="444" t="s">
        <v>27314</v>
      </c>
      <c r="B21013" s="445" t="s">
        <v>27315</v>
      </c>
      <c r="C21013" s="446" t="s">
        <v>267</v>
      </c>
      <c r="D21013" s="447" t="n">
        <v>14351.96</v>
      </c>
    </row>
    <row r="21014" s="399" customFormat="true" ht="15" hidden="false" customHeight="true" outlineLevel="0" collapsed="false">
      <c r="A21014" s="444" t="s">
        <v>27316</v>
      </c>
      <c r="B21014" s="445" t="s">
        <v>27317</v>
      </c>
      <c r="C21014" s="446" t="s">
        <v>267</v>
      </c>
      <c r="D21014" s="447" t="n">
        <v>28400.62</v>
      </c>
    </row>
    <row r="21015" s="399" customFormat="true" ht="15" hidden="false" customHeight="true" outlineLevel="0" collapsed="false">
      <c r="A21015" s="444" t="s">
        <v>27318</v>
      </c>
      <c r="B21015" s="445" t="s">
        <v>27319</v>
      </c>
      <c r="C21015" s="446" t="s">
        <v>267</v>
      </c>
      <c r="D21015" s="447" t="n">
        <v>8132.67</v>
      </c>
    </row>
    <row r="21016" s="399" customFormat="true" ht="15" hidden="false" customHeight="true" outlineLevel="0" collapsed="false">
      <c r="A21016" s="444" t="s">
        <v>27320</v>
      </c>
      <c r="B21016" s="445" t="s">
        <v>27321</v>
      </c>
      <c r="C21016" s="446" t="s">
        <v>267</v>
      </c>
      <c r="D21016" s="447" t="n">
        <v>2454.09</v>
      </c>
    </row>
    <row r="21017" s="399" customFormat="true" ht="15" hidden="false" customHeight="true" outlineLevel="0" collapsed="false">
      <c r="A21017" s="444" t="s">
        <v>27322</v>
      </c>
      <c r="B21017" s="445" t="s">
        <v>27323</v>
      </c>
      <c r="C21017" s="446" t="s">
        <v>267</v>
      </c>
      <c r="D21017" s="447" t="n">
        <v>1731.41</v>
      </c>
    </row>
    <row r="21018" s="399" customFormat="true" ht="15" hidden="false" customHeight="true" outlineLevel="0" collapsed="false">
      <c r="A21018" s="444" t="s">
        <v>27324</v>
      </c>
      <c r="B21018" s="445" t="s">
        <v>27325</v>
      </c>
      <c r="C21018" s="446" t="s">
        <v>267</v>
      </c>
      <c r="D21018" s="447" t="n">
        <v>21541.42</v>
      </c>
    </row>
    <row r="21019" s="399" customFormat="true" ht="15" hidden="false" customHeight="true" outlineLevel="0" collapsed="false">
      <c r="A21019" s="444" t="s">
        <v>27326</v>
      </c>
      <c r="B21019" s="445" t="s">
        <v>27327</v>
      </c>
      <c r="C21019" s="446" t="s">
        <v>267</v>
      </c>
      <c r="D21019" s="447" t="n">
        <v>15327.15</v>
      </c>
    </row>
    <row r="21020" s="399" customFormat="true" ht="15" hidden="false" customHeight="true" outlineLevel="0" collapsed="false">
      <c r="A21020" s="444" t="s">
        <v>27328</v>
      </c>
      <c r="B21020" s="445" t="s">
        <v>27329</v>
      </c>
      <c r="C21020" s="446" t="s">
        <v>267</v>
      </c>
      <c r="D21020" s="447" t="n">
        <v>2130.47</v>
      </c>
    </row>
    <row r="21021" s="399" customFormat="true" ht="15" hidden="false" customHeight="true" outlineLevel="0" collapsed="false">
      <c r="A21021" s="444" t="s">
        <v>27330</v>
      </c>
      <c r="B21021" s="445" t="s">
        <v>27331</v>
      </c>
      <c r="C21021" s="446" t="s">
        <v>267</v>
      </c>
      <c r="D21021" s="447" t="n">
        <v>4451.42</v>
      </c>
    </row>
    <row r="21022" s="399" customFormat="true" ht="15" hidden="false" customHeight="true" outlineLevel="0" collapsed="false">
      <c r="A21022" s="444" t="s">
        <v>27332</v>
      </c>
      <c r="B21022" s="445" t="s">
        <v>27333</v>
      </c>
      <c r="C21022" s="446" t="s">
        <v>267</v>
      </c>
      <c r="D21022" s="447" t="n">
        <v>2146.2</v>
      </c>
    </row>
    <row r="21023" s="399" customFormat="true" ht="15" hidden="false" customHeight="true" outlineLevel="0" collapsed="false">
      <c r="A21023" s="444" t="s">
        <v>27334</v>
      </c>
      <c r="B21023" s="445" t="s">
        <v>27335</v>
      </c>
      <c r="C21023" s="446" t="s">
        <v>267</v>
      </c>
      <c r="D21023" s="447" t="n">
        <v>19337.78</v>
      </c>
    </row>
    <row r="21024" s="399" customFormat="true" ht="15" hidden="false" customHeight="true" outlineLevel="0" collapsed="false">
      <c r="A21024" s="444" t="s">
        <v>27336</v>
      </c>
      <c r="B21024" s="445" t="s">
        <v>27337</v>
      </c>
      <c r="C21024" s="446" t="s">
        <v>267</v>
      </c>
      <c r="D21024" s="447" t="n">
        <v>10477.95</v>
      </c>
    </row>
    <row r="21025" s="399" customFormat="true" ht="15" hidden="false" customHeight="true" outlineLevel="0" collapsed="false">
      <c r="A21025" s="444" t="s">
        <v>27338</v>
      </c>
      <c r="B21025" s="445" t="s">
        <v>27339</v>
      </c>
      <c r="C21025" s="446" t="s">
        <v>267</v>
      </c>
      <c r="D21025" s="447" t="n">
        <v>3547.17</v>
      </c>
    </row>
    <row r="21026" s="399" customFormat="true" ht="15" hidden="false" customHeight="true" outlineLevel="0" collapsed="false">
      <c r="A21026" s="444" t="s">
        <v>27340</v>
      </c>
      <c r="B21026" s="445" t="s">
        <v>27341</v>
      </c>
      <c r="C21026" s="446" t="s">
        <v>267</v>
      </c>
      <c r="D21026" s="447" t="n">
        <v>5731.15</v>
      </c>
    </row>
    <row r="21027" s="399" customFormat="true" ht="15" hidden="false" customHeight="true" outlineLevel="0" collapsed="false">
      <c r="A21027" s="444" t="s">
        <v>27342</v>
      </c>
      <c r="B21027" s="445" t="s">
        <v>27343</v>
      </c>
      <c r="C21027" s="446" t="s">
        <v>267</v>
      </c>
      <c r="D21027" s="447" t="n">
        <v>5483.29</v>
      </c>
    </row>
    <row r="21028" s="399" customFormat="true" ht="15" hidden="false" customHeight="true" outlineLevel="0" collapsed="false">
      <c r="A21028" s="444" t="s">
        <v>27344</v>
      </c>
      <c r="B21028" s="445" t="s">
        <v>27345</v>
      </c>
      <c r="C21028" s="446" t="s">
        <v>267</v>
      </c>
      <c r="D21028" s="447" t="n">
        <v>7409.61</v>
      </c>
    </row>
    <row r="21029" s="399" customFormat="true" ht="15" hidden="false" customHeight="true" outlineLevel="0" collapsed="false">
      <c r="A21029" s="444" t="s">
        <v>27346</v>
      </c>
      <c r="B21029" s="445" t="s">
        <v>27347</v>
      </c>
      <c r="C21029" s="446" t="s">
        <v>267</v>
      </c>
      <c r="D21029" s="447" t="n">
        <v>10838.48</v>
      </c>
    </row>
    <row r="21030" s="399" customFormat="true" ht="15" hidden="false" customHeight="true" outlineLevel="0" collapsed="false">
      <c r="A21030" s="444" t="s">
        <v>27348</v>
      </c>
      <c r="B21030" s="445" t="s">
        <v>27349</v>
      </c>
      <c r="C21030" s="446" t="s">
        <v>267</v>
      </c>
      <c r="D21030" s="447" t="n">
        <v>2707.82</v>
      </c>
    </row>
    <row r="21031" s="399" customFormat="true" ht="15" hidden="false" customHeight="true" outlineLevel="0" collapsed="false">
      <c r="A21031" s="444" t="s">
        <v>27350</v>
      </c>
      <c r="B21031" s="445" t="s">
        <v>27351</v>
      </c>
      <c r="C21031" s="446" t="s">
        <v>267</v>
      </c>
      <c r="D21031" s="447" t="n">
        <v>3547.69</v>
      </c>
    </row>
    <row r="21032" s="399" customFormat="true" ht="15" hidden="false" customHeight="true" outlineLevel="0" collapsed="false">
      <c r="A21032" s="444" t="s">
        <v>27352</v>
      </c>
      <c r="B21032" s="445" t="s">
        <v>27353</v>
      </c>
      <c r="C21032" s="446" t="s">
        <v>267</v>
      </c>
      <c r="D21032" s="447" t="n">
        <v>2350.3</v>
      </c>
    </row>
    <row r="21033" s="399" customFormat="true" ht="15" hidden="false" customHeight="true" outlineLevel="0" collapsed="false">
      <c r="A21033" s="444" t="s">
        <v>27354</v>
      </c>
      <c r="B21033" s="445" t="s">
        <v>27355</v>
      </c>
      <c r="C21033" s="446" t="s">
        <v>267</v>
      </c>
      <c r="D21033" s="447" t="n">
        <v>5526.87</v>
      </c>
    </row>
    <row r="21034" s="399" customFormat="true" ht="15" hidden="false" customHeight="true" outlineLevel="0" collapsed="false">
      <c r="A21034" s="444" t="s">
        <v>27356</v>
      </c>
      <c r="B21034" s="445" t="s">
        <v>27357</v>
      </c>
      <c r="C21034" s="446" t="s">
        <v>267</v>
      </c>
      <c r="D21034" s="447" t="n">
        <v>98337.29</v>
      </c>
    </row>
    <row r="21035" s="399" customFormat="true" ht="15" hidden="false" customHeight="true" outlineLevel="0" collapsed="false">
      <c r="A21035" s="444" t="s">
        <v>27358</v>
      </c>
      <c r="B21035" s="445" t="s">
        <v>27359</v>
      </c>
      <c r="C21035" s="446" t="s">
        <v>267</v>
      </c>
      <c r="D21035" s="447" t="n">
        <v>227.43</v>
      </c>
    </row>
    <row r="21036" s="399" customFormat="true" ht="15" hidden="false" customHeight="true" outlineLevel="0" collapsed="false">
      <c r="A21036" s="444" t="s">
        <v>27360</v>
      </c>
      <c r="B21036" s="445" t="s">
        <v>27361</v>
      </c>
      <c r="C21036" s="446" t="s">
        <v>267</v>
      </c>
      <c r="D21036" s="447" t="n">
        <v>41468.75</v>
      </c>
    </row>
    <row r="21037" s="399" customFormat="true" ht="15" hidden="false" customHeight="true" outlineLevel="0" collapsed="false">
      <c r="A21037" s="444" t="s">
        <v>27362</v>
      </c>
      <c r="B21037" s="445" t="s">
        <v>27363</v>
      </c>
      <c r="C21037" s="446" t="s">
        <v>267</v>
      </c>
      <c r="D21037" s="447" t="n">
        <v>3844.61</v>
      </c>
    </row>
    <row r="21038" s="399" customFormat="true" ht="15" hidden="false" customHeight="true" outlineLevel="0" collapsed="false">
      <c r="A21038" s="444" t="s">
        <v>27364</v>
      </c>
      <c r="B21038" s="445" t="s">
        <v>27365</v>
      </c>
      <c r="C21038" s="446" t="s">
        <v>267</v>
      </c>
      <c r="D21038" s="447" t="n">
        <v>5658.96</v>
      </c>
    </row>
    <row r="21039" s="399" customFormat="true" ht="15" hidden="false" customHeight="true" outlineLevel="0" collapsed="false">
      <c r="A21039" s="444" t="s">
        <v>27366</v>
      </c>
      <c r="B21039" s="445" t="s">
        <v>18513</v>
      </c>
      <c r="C21039" s="446" t="s">
        <v>267</v>
      </c>
      <c r="D21039" s="447" t="n">
        <v>86560.61</v>
      </c>
    </row>
    <row r="21040" s="399" customFormat="true" ht="15" hidden="false" customHeight="true" outlineLevel="0" collapsed="false">
      <c r="A21040" s="444" t="s">
        <v>27367</v>
      </c>
      <c r="B21040" s="445" t="s">
        <v>27368</v>
      </c>
      <c r="C21040" s="446" t="s">
        <v>267</v>
      </c>
      <c r="D21040" s="447" t="n">
        <v>3178.56</v>
      </c>
    </row>
    <row r="21041" s="399" customFormat="true" ht="15" hidden="false" customHeight="true" outlineLevel="0" collapsed="false">
      <c r="A21041" s="444" t="s">
        <v>27369</v>
      </c>
      <c r="B21041" s="445" t="s">
        <v>27370</v>
      </c>
      <c r="C21041" s="446" t="s">
        <v>267</v>
      </c>
      <c r="D21041" s="447" t="n">
        <v>280.5</v>
      </c>
    </row>
    <row r="21042" s="399" customFormat="true" ht="15" hidden="false" customHeight="true" outlineLevel="0" collapsed="false">
      <c r="A21042" s="444" t="s">
        <v>27371</v>
      </c>
      <c r="B21042" s="445" t="s">
        <v>27372</v>
      </c>
      <c r="C21042" s="446" t="s">
        <v>267</v>
      </c>
      <c r="D21042" s="447" t="n">
        <v>30138.12</v>
      </c>
    </row>
    <row r="21043" s="399" customFormat="true" ht="15" hidden="false" customHeight="true" outlineLevel="0" collapsed="false">
      <c r="A21043" s="444" t="s">
        <v>27373</v>
      </c>
      <c r="B21043" s="445" t="s">
        <v>27374</v>
      </c>
      <c r="C21043" s="446" t="s">
        <v>267</v>
      </c>
      <c r="D21043" s="447" t="n">
        <v>220.37</v>
      </c>
    </row>
    <row r="21044" s="399" customFormat="true" ht="15" hidden="false" customHeight="true" outlineLevel="0" collapsed="false">
      <c r="A21044" s="444" t="s">
        <v>27375</v>
      </c>
      <c r="B21044" s="445" t="s">
        <v>27376</v>
      </c>
      <c r="C21044" s="446" t="s">
        <v>267</v>
      </c>
      <c r="D21044" s="447" t="n">
        <v>475.76</v>
      </c>
    </row>
    <row r="21045" s="399" customFormat="true" ht="15" hidden="false" customHeight="true" outlineLevel="0" collapsed="false">
      <c r="A21045" s="444" t="s">
        <v>27377</v>
      </c>
      <c r="B21045" s="445" t="s">
        <v>27378</v>
      </c>
      <c r="C21045" s="446" t="s">
        <v>267</v>
      </c>
      <c r="D21045" s="447" t="n">
        <v>22490.18</v>
      </c>
    </row>
    <row r="21046" s="399" customFormat="true" ht="15" hidden="false" customHeight="true" outlineLevel="0" collapsed="false">
      <c r="A21046" s="444" t="s">
        <v>27379</v>
      </c>
      <c r="B21046" s="445" t="s">
        <v>27380</v>
      </c>
      <c r="C21046" s="446" t="s">
        <v>267</v>
      </c>
      <c r="D21046" s="447" t="n">
        <v>747.67</v>
      </c>
    </row>
    <row r="21047" s="399" customFormat="true" ht="15" hidden="false" customHeight="true" outlineLevel="0" collapsed="false">
      <c r="A21047" s="444" t="s">
        <v>27381</v>
      </c>
      <c r="B21047" s="445" t="s">
        <v>27382</v>
      </c>
      <c r="C21047" s="446" t="s">
        <v>267</v>
      </c>
      <c r="D21047" s="447" t="n">
        <v>49967.6</v>
      </c>
    </row>
    <row r="21048" s="399" customFormat="true" ht="15" hidden="false" customHeight="true" outlineLevel="0" collapsed="false">
      <c r="A21048" s="444" t="s">
        <v>27383</v>
      </c>
      <c r="B21048" s="445" t="s">
        <v>27384</v>
      </c>
      <c r="C21048" s="446" t="s">
        <v>267</v>
      </c>
      <c r="D21048" s="447" t="n">
        <v>23925.48</v>
      </c>
    </row>
    <row r="21049" s="399" customFormat="true" ht="15" hidden="false" customHeight="true" outlineLevel="0" collapsed="false">
      <c r="A21049" s="444" t="s">
        <v>27385</v>
      </c>
      <c r="B21049" s="445" t="s">
        <v>27386</v>
      </c>
      <c r="C21049" s="446" t="s">
        <v>267</v>
      </c>
      <c r="D21049" s="447" t="n">
        <v>144.25</v>
      </c>
    </row>
    <row r="21050" s="399" customFormat="true" ht="15" hidden="false" customHeight="true" outlineLevel="0" collapsed="false">
      <c r="A21050" s="444" t="s">
        <v>27387</v>
      </c>
      <c r="B21050" s="445" t="s">
        <v>27388</v>
      </c>
      <c r="C21050" s="446" t="s">
        <v>267</v>
      </c>
      <c r="D21050" s="447" t="n">
        <v>97505.86</v>
      </c>
    </row>
    <row r="21051" s="399" customFormat="true" ht="15" hidden="false" customHeight="true" outlineLevel="0" collapsed="false">
      <c r="A21051" s="444" t="s">
        <v>27389</v>
      </c>
      <c r="B21051" s="445" t="s">
        <v>27390</v>
      </c>
      <c r="C21051" s="446" t="s">
        <v>267</v>
      </c>
      <c r="D21051" s="447" t="n">
        <v>16954.18</v>
      </c>
    </row>
    <row r="21052" s="399" customFormat="true" ht="15" hidden="false" customHeight="true" outlineLevel="0" collapsed="false">
      <c r="A21052" s="444" t="s">
        <v>27391</v>
      </c>
      <c r="B21052" s="445" t="s">
        <v>27392</v>
      </c>
      <c r="C21052" s="446" t="s">
        <v>267</v>
      </c>
      <c r="D21052" s="447" t="n">
        <v>95517.28</v>
      </c>
    </row>
    <row r="21053" s="399" customFormat="true" ht="15" hidden="false" customHeight="true" outlineLevel="0" collapsed="false">
      <c r="A21053" s="444" t="s">
        <v>27393</v>
      </c>
      <c r="B21053" s="445" t="s">
        <v>27394</v>
      </c>
      <c r="C21053" s="446" t="s">
        <v>267</v>
      </c>
      <c r="D21053" s="447" t="n">
        <v>138843.92</v>
      </c>
    </row>
    <row r="21054" s="399" customFormat="true" ht="15" hidden="false" customHeight="true" outlineLevel="0" collapsed="false">
      <c r="A21054" s="444" t="s">
        <v>27395</v>
      </c>
      <c r="B21054" s="445" t="s">
        <v>18537</v>
      </c>
      <c r="C21054" s="446" t="s">
        <v>267</v>
      </c>
      <c r="D21054" s="447" t="n">
        <v>74191.2</v>
      </c>
    </row>
    <row r="21055" s="399" customFormat="true" ht="15" hidden="false" customHeight="true" outlineLevel="0" collapsed="false">
      <c r="A21055" s="444" t="s">
        <v>27396</v>
      </c>
      <c r="B21055" s="445" t="s">
        <v>18539</v>
      </c>
      <c r="C21055" s="446" t="s">
        <v>267</v>
      </c>
      <c r="D21055" s="447" t="n">
        <v>34464.5</v>
      </c>
    </row>
    <row r="21056" s="399" customFormat="true" ht="15" hidden="false" customHeight="true" outlineLevel="0" collapsed="false">
      <c r="A21056" s="444" t="s">
        <v>27397</v>
      </c>
      <c r="B21056" s="445" t="s">
        <v>27398</v>
      </c>
      <c r="C21056" s="446" t="s">
        <v>267</v>
      </c>
      <c r="D21056" s="447" t="n">
        <v>141443.05</v>
      </c>
    </row>
    <row r="21057" s="399" customFormat="true" ht="15" hidden="false" customHeight="true" outlineLevel="0" collapsed="false">
      <c r="A21057" s="444" t="s">
        <v>27399</v>
      </c>
      <c r="B21057" s="445" t="s">
        <v>27400</v>
      </c>
      <c r="C21057" s="446" t="s">
        <v>267</v>
      </c>
      <c r="D21057" s="447" t="n">
        <v>43695.83</v>
      </c>
    </row>
    <row r="21058" s="399" customFormat="true" ht="15" hidden="false" customHeight="true" outlineLevel="0" collapsed="false">
      <c r="A21058" s="444" t="s">
        <v>27401</v>
      </c>
      <c r="B21058" s="445" t="s">
        <v>27402</v>
      </c>
      <c r="C21058" s="446" t="s">
        <v>267</v>
      </c>
      <c r="D21058" s="447" t="n">
        <v>48009.23</v>
      </c>
    </row>
    <row r="21059" s="399" customFormat="true" ht="15" hidden="false" customHeight="true" outlineLevel="0" collapsed="false">
      <c r="A21059" s="444" t="s">
        <v>27403</v>
      </c>
      <c r="B21059" s="445" t="s">
        <v>18531</v>
      </c>
      <c r="C21059" s="446" t="s">
        <v>267</v>
      </c>
      <c r="D21059" s="447" t="n">
        <v>76009.7</v>
      </c>
    </row>
    <row r="21060" s="399" customFormat="true" ht="15" hidden="false" customHeight="true" outlineLevel="0" collapsed="false">
      <c r="A21060" s="444" t="s">
        <v>27404</v>
      </c>
      <c r="B21060" s="445" t="s">
        <v>27405</v>
      </c>
      <c r="C21060" s="446" t="s">
        <v>267</v>
      </c>
      <c r="D21060" s="447" t="n">
        <v>47.56</v>
      </c>
    </row>
    <row r="21061" s="399" customFormat="true" ht="15" hidden="false" customHeight="true" outlineLevel="0" collapsed="false">
      <c r="A21061" s="444" t="s">
        <v>27406</v>
      </c>
      <c r="B21061" s="445" t="s">
        <v>27407</v>
      </c>
      <c r="C21061" s="446" t="s">
        <v>267</v>
      </c>
      <c r="D21061" s="447" t="n">
        <v>108.53</v>
      </c>
    </row>
    <row r="21062" s="399" customFormat="true" ht="15" hidden="false" customHeight="true" outlineLevel="0" collapsed="false">
      <c r="A21062" s="444" t="s">
        <v>27408</v>
      </c>
      <c r="B21062" s="445" t="s">
        <v>27409</v>
      </c>
      <c r="C21062" s="446" t="s">
        <v>267</v>
      </c>
      <c r="D21062" s="447" t="n">
        <v>670.43</v>
      </c>
    </row>
    <row r="21063" s="399" customFormat="true" ht="15" hidden="false" customHeight="true" outlineLevel="0" collapsed="false">
      <c r="A21063" s="444" t="s">
        <v>27410</v>
      </c>
      <c r="B21063" s="445" t="s">
        <v>27411</v>
      </c>
      <c r="C21063" s="446" t="s">
        <v>267</v>
      </c>
      <c r="D21063" s="447" t="n">
        <v>516.51</v>
      </c>
    </row>
    <row r="21064" s="399" customFormat="true" ht="15" hidden="false" customHeight="true" outlineLevel="0" collapsed="false">
      <c r="A21064" s="444" t="s">
        <v>27412</v>
      </c>
      <c r="B21064" s="445" t="s">
        <v>27413</v>
      </c>
      <c r="C21064" s="446" t="s">
        <v>267</v>
      </c>
      <c r="D21064" s="447" t="n">
        <v>7174.58</v>
      </c>
    </row>
    <row r="21065" s="399" customFormat="true" ht="15" hidden="false" customHeight="true" outlineLevel="0" collapsed="false">
      <c r="A21065" s="444" t="s">
        <v>27414</v>
      </c>
      <c r="B21065" s="445" t="s">
        <v>27415</v>
      </c>
      <c r="C21065" s="446" t="s">
        <v>267</v>
      </c>
      <c r="D21065" s="447" t="n">
        <v>763.84</v>
      </c>
    </row>
    <row r="21066" s="399" customFormat="true" ht="15" hidden="false" customHeight="true" outlineLevel="0" collapsed="false">
      <c r="A21066" s="444" t="s">
        <v>27416</v>
      </c>
      <c r="B21066" s="445" t="s">
        <v>27417</v>
      </c>
      <c r="C21066" s="446" t="s">
        <v>267</v>
      </c>
      <c r="D21066" s="447" t="n">
        <v>2554.81</v>
      </c>
    </row>
    <row r="21067" s="399" customFormat="true" ht="15" hidden="false" customHeight="true" outlineLevel="0" collapsed="false">
      <c r="A21067" s="444" t="s">
        <v>27418</v>
      </c>
      <c r="B21067" s="445" t="s">
        <v>27419</v>
      </c>
      <c r="C21067" s="446" t="s">
        <v>267</v>
      </c>
      <c r="D21067" s="447" t="n">
        <v>1035.92</v>
      </c>
    </row>
    <row r="21068" s="399" customFormat="true" ht="15" hidden="false" customHeight="true" outlineLevel="0" collapsed="false">
      <c r="A21068" s="444" t="s">
        <v>27420</v>
      </c>
      <c r="B21068" s="445" t="s">
        <v>27421</v>
      </c>
      <c r="C21068" s="446" t="s">
        <v>267</v>
      </c>
      <c r="D21068" s="447" t="n">
        <v>124776.96</v>
      </c>
    </row>
    <row r="21069" s="399" customFormat="true" ht="15" hidden="false" customHeight="true" outlineLevel="0" collapsed="false">
      <c r="A21069" s="444" t="s">
        <v>27422</v>
      </c>
      <c r="B21069" s="445" t="s">
        <v>27423</v>
      </c>
      <c r="C21069" s="446" t="s">
        <v>267</v>
      </c>
      <c r="D21069" s="447" t="n">
        <v>5821.58</v>
      </c>
    </row>
    <row r="21070" s="399" customFormat="true" ht="15" hidden="false" customHeight="true" outlineLevel="0" collapsed="false">
      <c r="A21070" s="444" t="s">
        <v>27424</v>
      </c>
      <c r="B21070" s="445" t="s">
        <v>27425</v>
      </c>
      <c r="C21070" s="446" t="s">
        <v>267</v>
      </c>
      <c r="D21070" s="447" t="n">
        <v>7643.82</v>
      </c>
    </row>
    <row r="21071" s="399" customFormat="true" ht="15" hidden="false" customHeight="true" outlineLevel="0" collapsed="false">
      <c r="A21071" s="444" t="s">
        <v>27426</v>
      </c>
      <c r="B21071" s="445" t="s">
        <v>27427</v>
      </c>
      <c r="C21071" s="446" t="s">
        <v>267</v>
      </c>
      <c r="D21071" s="447" t="n">
        <v>84.09</v>
      </c>
    </row>
    <row r="21072" s="399" customFormat="true" ht="15" hidden="false" customHeight="true" outlineLevel="0" collapsed="false">
      <c r="A21072" s="444" t="s">
        <v>27428</v>
      </c>
      <c r="B21072" s="445" t="s">
        <v>27429</v>
      </c>
      <c r="C21072" s="446" t="s">
        <v>267</v>
      </c>
      <c r="D21072" s="447" t="n">
        <v>93.32</v>
      </c>
    </row>
    <row r="21073" s="399" customFormat="true" ht="15" hidden="false" customHeight="true" outlineLevel="0" collapsed="false">
      <c r="A21073" s="444" t="s">
        <v>27430</v>
      </c>
      <c r="B21073" s="445" t="s">
        <v>27431</v>
      </c>
      <c r="C21073" s="446" t="s">
        <v>267</v>
      </c>
      <c r="D21073" s="447" t="n">
        <v>101.34</v>
      </c>
    </row>
    <row r="21074" s="399" customFormat="true" ht="15" hidden="false" customHeight="true" outlineLevel="0" collapsed="false">
      <c r="A21074" s="444" t="s">
        <v>27432</v>
      </c>
      <c r="B21074" s="445" t="s">
        <v>27433</v>
      </c>
      <c r="C21074" s="446" t="s">
        <v>11250</v>
      </c>
      <c r="D21074" s="447" t="n">
        <v>55</v>
      </c>
    </row>
    <row r="21075" s="399" customFormat="true" ht="15" hidden="false" customHeight="true" outlineLevel="0" collapsed="false">
      <c r="A21075" s="444" t="s">
        <v>27434</v>
      </c>
      <c r="B21075" s="445" t="s">
        <v>27435</v>
      </c>
      <c r="C21075" s="446" t="s">
        <v>11250</v>
      </c>
      <c r="D21075" s="447" t="n">
        <v>25.79</v>
      </c>
    </row>
    <row r="21076" s="399" customFormat="true" ht="15" hidden="false" customHeight="true" outlineLevel="0" collapsed="false">
      <c r="A21076" s="444" t="s">
        <v>27436</v>
      </c>
      <c r="B21076" s="445" t="s">
        <v>27437</v>
      </c>
      <c r="C21076" s="446" t="s">
        <v>267</v>
      </c>
      <c r="D21076" s="447" t="n">
        <v>53.33</v>
      </c>
    </row>
    <row r="21077" s="399" customFormat="true" ht="15" hidden="false" customHeight="true" outlineLevel="0" collapsed="false">
      <c r="A21077" s="444" t="s">
        <v>27438</v>
      </c>
      <c r="B21077" s="445" t="s">
        <v>27439</v>
      </c>
      <c r="C21077" s="446" t="s">
        <v>267</v>
      </c>
      <c r="D21077" s="447" t="n">
        <v>4.23</v>
      </c>
    </row>
    <row r="21078" s="399" customFormat="true" ht="15" hidden="false" customHeight="true" outlineLevel="0" collapsed="false">
      <c r="A21078" s="444" t="s">
        <v>27440</v>
      </c>
      <c r="B21078" s="445" t="s">
        <v>27441</v>
      </c>
      <c r="C21078" s="446" t="s">
        <v>267</v>
      </c>
      <c r="D21078" s="447" t="n">
        <v>9.82</v>
      </c>
    </row>
    <row r="21079" s="399" customFormat="true" ht="15" hidden="false" customHeight="true" outlineLevel="0" collapsed="false">
      <c r="A21079" s="444" t="s">
        <v>27442</v>
      </c>
      <c r="B21079" s="445" t="s">
        <v>27443</v>
      </c>
      <c r="C21079" s="446" t="s">
        <v>267</v>
      </c>
      <c r="D21079" s="447" t="n">
        <v>133.48</v>
      </c>
    </row>
    <row r="21080" s="399" customFormat="true" ht="15" hidden="false" customHeight="true" outlineLevel="0" collapsed="false">
      <c r="A21080" s="444" t="s">
        <v>27444</v>
      </c>
      <c r="B21080" s="445" t="s">
        <v>27445</v>
      </c>
      <c r="C21080" s="446" t="s">
        <v>267</v>
      </c>
      <c r="D21080" s="447" t="n">
        <v>91.1</v>
      </c>
    </row>
    <row r="21081" s="399" customFormat="true" ht="15" hidden="false" customHeight="true" outlineLevel="0" collapsed="false">
      <c r="A21081" s="444" t="s">
        <v>27446</v>
      </c>
      <c r="B21081" s="445" t="s">
        <v>27447</v>
      </c>
      <c r="C21081" s="446" t="s">
        <v>267</v>
      </c>
      <c r="D21081" s="447" t="n">
        <v>12.89</v>
      </c>
    </row>
    <row r="21082" s="399" customFormat="true" ht="15" hidden="false" customHeight="true" outlineLevel="0" collapsed="false">
      <c r="A21082" s="444" t="s">
        <v>27448</v>
      </c>
      <c r="B21082" s="445" t="s">
        <v>27449</v>
      </c>
      <c r="C21082" s="446" t="s">
        <v>267</v>
      </c>
      <c r="D21082" s="447" t="n">
        <v>37.84</v>
      </c>
    </row>
    <row r="21083" s="399" customFormat="true" ht="15" hidden="false" customHeight="true" outlineLevel="0" collapsed="false">
      <c r="A21083" s="444" t="s">
        <v>27450</v>
      </c>
      <c r="B21083" s="445" t="s">
        <v>27451</v>
      </c>
      <c r="C21083" s="446" t="s">
        <v>267</v>
      </c>
      <c r="D21083" s="447" t="n">
        <v>37.58</v>
      </c>
    </row>
    <row r="21084" s="399" customFormat="true" ht="15" hidden="false" customHeight="true" outlineLevel="0" collapsed="false">
      <c r="A21084" s="444" t="s">
        <v>27452</v>
      </c>
      <c r="B21084" s="445" t="s">
        <v>27453</v>
      </c>
      <c r="C21084" s="446" t="s">
        <v>267</v>
      </c>
      <c r="D21084" s="447" t="n">
        <v>454.92</v>
      </c>
    </row>
    <row r="21085" s="399" customFormat="true" ht="15" hidden="false" customHeight="true" outlineLevel="0" collapsed="false">
      <c r="A21085" s="444" t="s">
        <v>27454</v>
      </c>
      <c r="B21085" s="445" t="s">
        <v>27455</v>
      </c>
      <c r="C21085" s="446" t="s">
        <v>267</v>
      </c>
      <c r="D21085" s="447" t="n">
        <v>3104.13</v>
      </c>
    </row>
    <row r="21086" s="399" customFormat="true" ht="15" hidden="false" customHeight="true" outlineLevel="0" collapsed="false">
      <c r="A21086" s="444" t="s">
        <v>27456</v>
      </c>
      <c r="B21086" s="445" t="s">
        <v>27457</v>
      </c>
      <c r="C21086" s="446" t="s">
        <v>267</v>
      </c>
      <c r="D21086" s="447" t="n">
        <v>13.5</v>
      </c>
    </row>
    <row r="21087" s="399" customFormat="true" ht="15" hidden="false" customHeight="true" outlineLevel="0" collapsed="false">
      <c r="A21087" s="444" t="s">
        <v>27458</v>
      </c>
      <c r="B21087" s="445" t="s">
        <v>27459</v>
      </c>
      <c r="C21087" s="446" t="s">
        <v>267</v>
      </c>
      <c r="D21087" s="447" t="n">
        <v>15.12</v>
      </c>
    </row>
    <row r="21088" s="399" customFormat="true" ht="15" hidden="false" customHeight="true" outlineLevel="0" collapsed="false">
      <c r="A21088" s="444" t="s">
        <v>27460</v>
      </c>
      <c r="B21088" s="445" t="s">
        <v>27461</v>
      </c>
      <c r="C21088" s="446" t="s">
        <v>267</v>
      </c>
      <c r="D21088" s="447" t="n">
        <v>17.87</v>
      </c>
    </row>
    <row r="21089" s="399" customFormat="true" ht="15" hidden="false" customHeight="true" outlineLevel="0" collapsed="false">
      <c r="A21089" s="444" t="s">
        <v>27462</v>
      </c>
      <c r="B21089" s="445" t="s">
        <v>27463</v>
      </c>
      <c r="C21089" s="446" t="s">
        <v>267</v>
      </c>
      <c r="D21089" s="447" t="n">
        <v>27.75</v>
      </c>
    </row>
    <row r="21090" s="399" customFormat="true" ht="15" hidden="false" customHeight="true" outlineLevel="0" collapsed="false">
      <c r="A21090" s="444" t="s">
        <v>27464</v>
      </c>
      <c r="B21090" s="445" t="s">
        <v>27465</v>
      </c>
      <c r="C21090" s="446" t="s">
        <v>267</v>
      </c>
      <c r="D21090" s="447" t="n">
        <v>56.71</v>
      </c>
    </row>
    <row r="21091" s="399" customFormat="true" ht="15" hidden="false" customHeight="true" outlineLevel="0" collapsed="false">
      <c r="A21091" s="444" t="s">
        <v>27466</v>
      </c>
      <c r="B21091" s="445" t="s">
        <v>19678</v>
      </c>
      <c r="C21091" s="446" t="s">
        <v>267</v>
      </c>
      <c r="D21091" s="447" t="n">
        <v>3.41</v>
      </c>
    </row>
    <row r="21092" s="399" customFormat="true" ht="15" hidden="false" customHeight="true" outlineLevel="0" collapsed="false">
      <c r="A21092" s="444" t="s">
        <v>27467</v>
      </c>
      <c r="B21092" s="445" t="s">
        <v>27468</v>
      </c>
      <c r="C21092" s="446" t="s">
        <v>267</v>
      </c>
      <c r="D21092" s="447" t="n">
        <v>133.64</v>
      </c>
    </row>
    <row r="21093" s="399" customFormat="true" ht="15" hidden="false" customHeight="true" outlineLevel="0" collapsed="false">
      <c r="A21093" s="444" t="s">
        <v>27469</v>
      </c>
      <c r="B21093" s="445" t="s">
        <v>19680</v>
      </c>
      <c r="C21093" s="446" t="s">
        <v>267</v>
      </c>
      <c r="D21093" s="447" t="n">
        <v>6.55</v>
      </c>
    </row>
    <row r="21094" s="399" customFormat="true" ht="15" hidden="false" customHeight="true" outlineLevel="0" collapsed="false">
      <c r="A21094" s="444" t="s">
        <v>27470</v>
      </c>
      <c r="B21094" s="445" t="s">
        <v>27471</v>
      </c>
      <c r="C21094" s="446" t="s">
        <v>267</v>
      </c>
      <c r="D21094" s="447" t="n">
        <v>170.42</v>
      </c>
    </row>
    <row r="21095" s="399" customFormat="true" ht="15" hidden="false" customHeight="true" outlineLevel="0" collapsed="false">
      <c r="A21095" s="444" t="s">
        <v>27472</v>
      </c>
      <c r="B21095" s="445" t="s">
        <v>27473</v>
      </c>
      <c r="C21095" s="446" t="s">
        <v>267</v>
      </c>
      <c r="D21095" s="447" t="n">
        <v>236.55</v>
      </c>
    </row>
    <row r="21096" s="399" customFormat="true" ht="15" hidden="false" customHeight="true" outlineLevel="0" collapsed="false">
      <c r="A21096" s="444" t="s">
        <v>27474</v>
      </c>
      <c r="B21096" s="445" t="s">
        <v>27475</v>
      </c>
      <c r="C21096" s="446" t="s">
        <v>267</v>
      </c>
      <c r="D21096" s="447" t="n">
        <v>284.53</v>
      </c>
    </row>
    <row r="21097" s="399" customFormat="true" ht="15" hidden="false" customHeight="true" outlineLevel="0" collapsed="false">
      <c r="A21097" s="444" t="s">
        <v>27476</v>
      </c>
      <c r="B21097" s="445" t="s">
        <v>27477</v>
      </c>
      <c r="C21097" s="446" t="s">
        <v>267</v>
      </c>
      <c r="D21097" s="447" t="n">
        <v>455.21</v>
      </c>
    </row>
    <row r="21098" s="399" customFormat="true" ht="15" hidden="false" customHeight="true" outlineLevel="0" collapsed="false">
      <c r="A21098" s="444" t="s">
        <v>27478</v>
      </c>
      <c r="B21098" s="445" t="s">
        <v>27479</v>
      </c>
      <c r="C21098" s="446" t="s">
        <v>267</v>
      </c>
      <c r="D21098" s="447" t="n">
        <v>6.97</v>
      </c>
    </row>
    <row r="21099" s="399" customFormat="true" ht="15" hidden="false" customHeight="true" outlineLevel="0" collapsed="false">
      <c r="A21099" s="444" t="s">
        <v>27480</v>
      </c>
      <c r="B21099" s="445" t="s">
        <v>27481</v>
      </c>
      <c r="C21099" s="446" t="s">
        <v>267</v>
      </c>
      <c r="D21099" s="447" t="n">
        <v>28.1</v>
      </c>
    </row>
    <row r="21100" s="399" customFormat="true" ht="15" hidden="false" customHeight="true" outlineLevel="0" collapsed="false">
      <c r="A21100" s="444" t="s">
        <v>27482</v>
      </c>
      <c r="B21100" s="445" t="s">
        <v>27483</v>
      </c>
      <c r="C21100" s="446" t="s">
        <v>267</v>
      </c>
      <c r="D21100" s="447" t="n">
        <v>21.82</v>
      </c>
    </row>
    <row r="21101" s="399" customFormat="true" ht="15" hidden="false" customHeight="true" outlineLevel="0" collapsed="false">
      <c r="A21101" s="444" t="s">
        <v>27484</v>
      </c>
      <c r="B21101" s="445" t="s">
        <v>27485</v>
      </c>
      <c r="C21101" s="446" t="s">
        <v>267</v>
      </c>
      <c r="D21101" s="447" t="n">
        <v>12.99</v>
      </c>
    </row>
    <row r="21102" s="399" customFormat="true" ht="15" hidden="false" customHeight="true" outlineLevel="0" collapsed="false">
      <c r="A21102" s="444" t="s">
        <v>27486</v>
      </c>
      <c r="B21102" s="445" t="s">
        <v>27487</v>
      </c>
      <c r="C21102" s="446" t="s">
        <v>267</v>
      </c>
      <c r="D21102" s="447" t="n">
        <v>52.74</v>
      </c>
    </row>
    <row r="21103" s="399" customFormat="true" ht="15" hidden="false" customHeight="true" outlineLevel="0" collapsed="false">
      <c r="A21103" s="444" t="s">
        <v>27488</v>
      </c>
      <c r="B21103" s="445" t="s">
        <v>27489</v>
      </c>
      <c r="C21103" s="446" t="s">
        <v>267</v>
      </c>
      <c r="D21103" s="447" t="n">
        <v>45.9</v>
      </c>
    </row>
    <row r="21104" s="399" customFormat="true" ht="15" hidden="false" customHeight="true" outlineLevel="0" collapsed="false">
      <c r="A21104" s="444" t="s">
        <v>27490</v>
      </c>
      <c r="B21104" s="445" t="s">
        <v>27491</v>
      </c>
      <c r="C21104" s="446" t="s">
        <v>267</v>
      </c>
      <c r="D21104" s="447" t="n">
        <v>30.1</v>
      </c>
    </row>
    <row r="21105" s="399" customFormat="true" ht="15" hidden="false" customHeight="true" outlineLevel="0" collapsed="false">
      <c r="A21105" s="444" t="s">
        <v>27492</v>
      </c>
      <c r="B21105" s="445" t="s">
        <v>27493</v>
      </c>
      <c r="C21105" s="446" t="s">
        <v>267</v>
      </c>
      <c r="D21105" s="447" t="n">
        <v>1.95</v>
      </c>
    </row>
    <row r="21106" s="399" customFormat="true" ht="15" hidden="false" customHeight="true" outlineLevel="0" collapsed="false">
      <c r="A21106" s="444" t="s">
        <v>27494</v>
      </c>
      <c r="B21106" s="445" t="s">
        <v>27495</v>
      </c>
      <c r="C21106" s="446" t="s">
        <v>267</v>
      </c>
      <c r="D21106" s="447" t="n">
        <v>1.99</v>
      </c>
    </row>
    <row r="21107" s="399" customFormat="true" ht="15" hidden="false" customHeight="true" outlineLevel="0" collapsed="false">
      <c r="A21107" s="444" t="s">
        <v>27496</v>
      </c>
      <c r="B21107" s="445" t="s">
        <v>27497</v>
      </c>
      <c r="C21107" s="446" t="s">
        <v>267</v>
      </c>
      <c r="D21107" s="447" t="n">
        <v>3.38</v>
      </c>
    </row>
    <row r="21108" s="399" customFormat="true" ht="15" hidden="false" customHeight="true" outlineLevel="0" collapsed="false">
      <c r="A21108" s="444" t="s">
        <v>27498</v>
      </c>
      <c r="B21108" s="445" t="s">
        <v>27499</v>
      </c>
      <c r="C21108" s="446" t="s">
        <v>267</v>
      </c>
      <c r="D21108" s="447" t="n">
        <v>2.97</v>
      </c>
    </row>
    <row r="21109" s="399" customFormat="true" ht="15" hidden="false" customHeight="true" outlineLevel="0" collapsed="false">
      <c r="A21109" s="444" t="s">
        <v>27500</v>
      </c>
      <c r="B21109" s="445" t="s">
        <v>27501</v>
      </c>
      <c r="C21109" s="446" t="s">
        <v>11250</v>
      </c>
      <c r="D21109" s="447" t="n">
        <v>13.67</v>
      </c>
    </row>
    <row r="21110" s="399" customFormat="true" ht="15" hidden="false" customHeight="true" outlineLevel="0" collapsed="false">
      <c r="A21110" s="444" t="s">
        <v>27502</v>
      </c>
      <c r="B21110" s="445" t="s">
        <v>27503</v>
      </c>
      <c r="C21110" s="446" t="s">
        <v>11250</v>
      </c>
      <c r="D21110" s="447" t="n">
        <v>13.19</v>
      </c>
    </row>
    <row r="21111" s="399" customFormat="true" ht="15" hidden="false" customHeight="true" outlineLevel="0" collapsed="false">
      <c r="A21111" s="444" t="s">
        <v>27504</v>
      </c>
      <c r="B21111" s="445" t="s">
        <v>27505</v>
      </c>
      <c r="C21111" s="446" t="s">
        <v>11250</v>
      </c>
      <c r="D21111" s="447" t="n">
        <v>42.34</v>
      </c>
    </row>
    <row r="21112" s="399" customFormat="true" ht="15" hidden="false" customHeight="true" outlineLevel="0" collapsed="false">
      <c r="A21112" s="444" t="s">
        <v>27506</v>
      </c>
      <c r="B21112" s="445" t="s">
        <v>27507</v>
      </c>
      <c r="C21112" s="446" t="s">
        <v>11250</v>
      </c>
      <c r="D21112" s="447" t="n">
        <v>48.03</v>
      </c>
    </row>
    <row r="21113" s="399" customFormat="true" ht="15" hidden="false" customHeight="true" outlineLevel="0" collapsed="false">
      <c r="A21113" s="444" t="s">
        <v>27508</v>
      </c>
      <c r="B21113" s="445" t="s">
        <v>27509</v>
      </c>
      <c r="C21113" s="446" t="s">
        <v>11250</v>
      </c>
      <c r="D21113" s="447" t="n">
        <v>23.56</v>
      </c>
    </row>
    <row r="21114" s="399" customFormat="true" ht="15" hidden="false" customHeight="true" outlineLevel="0" collapsed="false">
      <c r="A21114" s="444" t="s">
        <v>27510</v>
      </c>
      <c r="B21114" s="445" t="s">
        <v>27511</v>
      </c>
      <c r="C21114" s="446" t="s">
        <v>11250</v>
      </c>
      <c r="D21114" s="447" t="n">
        <v>16.51</v>
      </c>
    </row>
    <row r="21115" s="399" customFormat="true" ht="15" hidden="false" customHeight="true" outlineLevel="0" collapsed="false">
      <c r="A21115" s="444" t="s">
        <v>27512</v>
      </c>
      <c r="B21115" s="445" t="s">
        <v>27513</v>
      </c>
      <c r="C21115" s="446" t="s">
        <v>11250</v>
      </c>
      <c r="D21115" s="447" t="n">
        <v>11.97</v>
      </c>
    </row>
    <row r="21116" s="399" customFormat="true" ht="15" hidden="false" customHeight="true" outlineLevel="0" collapsed="false">
      <c r="A21116" s="444" t="s">
        <v>27514</v>
      </c>
      <c r="B21116" s="445" t="s">
        <v>27515</v>
      </c>
      <c r="C21116" s="446" t="s">
        <v>11250</v>
      </c>
      <c r="D21116" s="447" t="n">
        <v>26.3</v>
      </c>
    </row>
    <row r="21117" s="399" customFormat="true" ht="15" hidden="false" customHeight="true" outlineLevel="0" collapsed="false">
      <c r="A21117" s="444" t="s">
        <v>27516</v>
      </c>
      <c r="B21117" s="445" t="s">
        <v>27517</v>
      </c>
      <c r="C21117" s="446" t="s">
        <v>11250</v>
      </c>
      <c r="D21117" s="447" t="n">
        <v>12.16</v>
      </c>
    </row>
    <row r="21118" s="399" customFormat="true" ht="15" hidden="false" customHeight="true" outlineLevel="0" collapsed="false">
      <c r="A21118" s="444" t="s">
        <v>27518</v>
      </c>
      <c r="B21118" s="445" t="s">
        <v>27519</v>
      </c>
      <c r="C21118" s="446" t="s">
        <v>11250</v>
      </c>
      <c r="D21118" s="447" t="n">
        <v>19.69</v>
      </c>
    </row>
    <row r="21119" s="399" customFormat="true" ht="15" hidden="false" customHeight="true" outlineLevel="0" collapsed="false">
      <c r="A21119" s="444" t="s">
        <v>27520</v>
      </c>
      <c r="B21119" s="445" t="s">
        <v>27521</v>
      </c>
      <c r="C21119" s="446" t="s">
        <v>267</v>
      </c>
      <c r="D21119" s="447" t="n">
        <v>23.91</v>
      </c>
    </row>
    <row r="21120" s="399" customFormat="true" ht="15" hidden="false" customHeight="true" outlineLevel="0" collapsed="false">
      <c r="A21120" s="444" t="s">
        <v>27522</v>
      </c>
      <c r="B21120" s="445" t="s">
        <v>27523</v>
      </c>
      <c r="C21120" s="446" t="s">
        <v>11250</v>
      </c>
      <c r="D21120" s="447" t="n">
        <v>18.2</v>
      </c>
    </row>
    <row r="21121" s="399" customFormat="true" ht="15" hidden="false" customHeight="true" outlineLevel="0" collapsed="false">
      <c r="A21121" s="444" t="s">
        <v>27524</v>
      </c>
      <c r="B21121" s="445" t="s">
        <v>27525</v>
      </c>
      <c r="C21121" s="446" t="s">
        <v>267</v>
      </c>
      <c r="D21121" s="447" t="n">
        <v>465.09</v>
      </c>
    </row>
    <row r="21122" s="399" customFormat="true" ht="15" hidden="false" customHeight="true" outlineLevel="0" collapsed="false">
      <c r="A21122" s="444" t="s">
        <v>27526</v>
      </c>
      <c r="B21122" s="445" t="s">
        <v>27527</v>
      </c>
      <c r="C21122" s="446" t="s">
        <v>11250</v>
      </c>
      <c r="D21122" s="447" t="n">
        <v>311.01</v>
      </c>
    </row>
    <row r="21123" s="399" customFormat="true" ht="15" hidden="false" customHeight="true" outlineLevel="0" collapsed="false">
      <c r="A21123" s="444" t="s">
        <v>27528</v>
      </c>
      <c r="B21123" s="445" t="s">
        <v>27529</v>
      </c>
      <c r="C21123" s="446" t="s">
        <v>11250</v>
      </c>
      <c r="D21123" s="447" t="n">
        <v>11.97</v>
      </c>
    </row>
    <row r="21124" s="399" customFormat="true" ht="15" hidden="false" customHeight="true" outlineLevel="0" collapsed="false">
      <c r="A21124" s="444" t="s">
        <v>27530</v>
      </c>
      <c r="B21124" s="445" t="s">
        <v>27531</v>
      </c>
      <c r="C21124" s="446" t="s">
        <v>11250</v>
      </c>
      <c r="D21124" s="447" t="n">
        <v>13.97</v>
      </c>
    </row>
    <row r="21125" s="399" customFormat="true" ht="15" hidden="false" customHeight="true" outlineLevel="0" collapsed="false">
      <c r="A21125" s="444" t="s">
        <v>27532</v>
      </c>
      <c r="B21125" s="445" t="s">
        <v>27533</v>
      </c>
      <c r="C21125" s="446" t="s">
        <v>11250</v>
      </c>
      <c r="D21125" s="447" t="n">
        <v>31.6</v>
      </c>
    </row>
    <row r="21126" s="399" customFormat="true" ht="15" hidden="false" customHeight="true" outlineLevel="0" collapsed="false">
      <c r="A21126" s="444" t="s">
        <v>27534</v>
      </c>
      <c r="B21126" s="445" t="s">
        <v>27535</v>
      </c>
      <c r="C21126" s="446" t="s">
        <v>11250</v>
      </c>
      <c r="D21126" s="447" t="n">
        <v>27.12</v>
      </c>
    </row>
    <row r="21127" s="399" customFormat="true" ht="15" hidden="false" customHeight="true" outlineLevel="0" collapsed="false">
      <c r="A21127" s="444" t="s">
        <v>27536</v>
      </c>
      <c r="B21127" s="445" t="s">
        <v>27537</v>
      </c>
      <c r="C21127" s="446" t="s">
        <v>11250</v>
      </c>
      <c r="D21127" s="447" t="n">
        <v>23.07</v>
      </c>
    </row>
    <row r="21128" s="399" customFormat="true" ht="15" hidden="false" customHeight="true" outlineLevel="0" collapsed="false">
      <c r="A21128" s="444" t="s">
        <v>27538</v>
      </c>
      <c r="B21128" s="445" t="s">
        <v>27539</v>
      </c>
      <c r="C21128" s="446" t="s">
        <v>11250</v>
      </c>
      <c r="D21128" s="447" t="n">
        <v>266.13</v>
      </c>
    </row>
    <row r="21129" s="399" customFormat="true" ht="15" hidden="false" customHeight="true" outlineLevel="0" collapsed="false">
      <c r="A21129" s="444" t="s">
        <v>27540</v>
      </c>
      <c r="B21129" s="445" t="s">
        <v>27541</v>
      </c>
      <c r="C21129" s="446" t="s">
        <v>267</v>
      </c>
      <c r="D21129" s="447" t="n">
        <v>36.86</v>
      </c>
    </row>
    <row r="21130" s="399" customFormat="true" ht="15" hidden="false" customHeight="true" outlineLevel="0" collapsed="false">
      <c r="A21130" s="444" t="s">
        <v>27542</v>
      </c>
      <c r="B21130" s="445" t="s">
        <v>27543</v>
      </c>
      <c r="C21130" s="446" t="s">
        <v>267</v>
      </c>
      <c r="D21130" s="447" t="n">
        <v>23.71</v>
      </c>
    </row>
    <row r="21131" s="399" customFormat="true" ht="15" hidden="false" customHeight="true" outlineLevel="0" collapsed="false">
      <c r="A21131" s="444" t="s">
        <v>27544</v>
      </c>
      <c r="B21131" s="445" t="s">
        <v>27545</v>
      </c>
      <c r="C21131" s="446" t="s">
        <v>267</v>
      </c>
      <c r="D21131" s="447" t="n">
        <v>361.68</v>
      </c>
    </row>
    <row r="21132" s="399" customFormat="true" ht="15" hidden="false" customHeight="true" outlineLevel="0" collapsed="false">
      <c r="A21132" s="444" t="s">
        <v>27546</v>
      </c>
      <c r="B21132" s="445" t="s">
        <v>27547</v>
      </c>
      <c r="C21132" s="446" t="s">
        <v>267</v>
      </c>
      <c r="D21132" s="447" t="n">
        <v>8.71</v>
      </c>
    </row>
    <row r="21133" s="399" customFormat="true" ht="15" hidden="false" customHeight="true" outlineLevel="0" collapsed="false">
      <c r="A21133" s="444" t="s">
        <v>27548</v>
      </c>
      <c r="B21133" s="445" t="s">
        <v>27549</v>
      </c>
      <c r="C21133" s="446" t="s">
        <v>267</v>
      </c>
      <c r="D21133" s="447" t="n">
        <v>10.1</v>
      </c>
    </row>
    <row r="21134" s="399" customFormat="true" ht="15" hidden="false" customHeight="true" outlineLevel="0" collapsed="false">
      <c r="A21134" s="444" t="s">
        <v>27550</v>
      </c>
      <c r="B21134" s="445" t="s">
        <v>27551</v>
      </c>
      <c r="C21134" s="446" t="s">
        <v>267</v>
      </c>
      <c r="D21134" s="447" t="n">
        <v>65.93</v>
      </c>
    </row>
    <row r="21135" s="399" customFormat="true" ht="15" hidden="false" customHeight="true" outlineLevel="0" collapsed="false">
      <c r="A21135" s="444" t="s">
        <v>27552</v>
      </c>
      <c r="B21135" s="445" t="s">
        <v>27553</v>
      </c>
      <c r="C21135" s="446" t="s">
        <v>11250</v>
      </c>
      <c r="D21135" s="447" t="n">
        <v>17.46</v>
      </c>
    </row>
    <row r="21136" s="399" customFormat="true" ht="15" hidden="false" customHeight="true" outlineLevel="0" collapsed="false">
      <c r="A21136" s="444" t="s">
        <v>27554</v>
      </c>
      <c r="B21136" s="445" t="s">
        <v>27555</v>
      </c>
      <c r="C21136" s="446" t="s">
        <v>11250</v>
      </c>
      <c r="D21136" s="447" t="n">
        <v>275.59</v>
      </c>
    </row>
    <row r="21137" s="399" customFormat="true" ht="15" hidden="false" customHeight="true" outlineLevel="0" collapsed="false">
      <c r="A21137" s="444" t="s">
        <v>27556</v>
      </c>
      <c r="B21137" s="445" t="s">
        <v>27557</v>
      </c>
      <c r="C21137" s="446" t="s">
        <v>267</v>
      </c>
      <c r="D21137" s="447" t="n">
        <v>10.29</v>
      </c>
    </row>
    <row r="21138" s="399" customFormat="true" ht="15" hidden="false" customHeight="true" outlineLevel="0" collapsed="false">
      <c r="A21138" s="444" t="s">
        <v>27558</v>
      </c>
      <c r="B21138" s="445" t="s">
        <v>27559</v>
      </c>
      <c r="C21138" s="446" t="s">
        <v>267</v>
      </c>
      <c r="D21138" s="447" t="n">
        <v>15.29</v>
      </c>
    </row>
    <row r="21139" s="399" customFormat="true" ht="15" hidden="false" customHeight="true" outlineLevel="0" collapsed="false">
      <c r="A21139" s="444" t="s">
        <v>27560</v>
      </c>
      <c r="B21139" s="445" t="s">
        <v>27561</v>
      </c>
      <c r="C21139" s="446" t="s">
        <v>267</v>
      </c>
      <c r="D21139" s="447" t="n">
        <v>16.08</v>
      </c>
    </row>
    <row r="21140" s="399" customFormat="true" ht="15" hidden="false" customHeight="true" outlineLevel="0" collapsed="false">
      <c r="A21140" s="444" t="s">
        <v>27562</v>
      </c>
      <c r="B21140" s="445" t="s">
        <v>27563</v>
      </c>
      <c r="C21140" s="446" t="s">
        <v>267</v>
      </c>
      <c r="D21140" s="447" t="n">
        <v>10.91</v>
      </c>
    </row>
    <row r="21141" s="399" customFormat="true" ht="15" hidden="false" customHeight="true" outlineLevel="0" collapsed="false">
      <c r="A21141" s="444" t="s">
        <v>27564</v>
      </c>
      <c r="B21141" s="445" t="s">
        <v>27565</v>
      </c>
      <c r="C21141" s="446" t="s">
        <v>267</v>
      </c>
      <c r="D21141" s="447" t="n">
        <v>11.95</v>
      </c>
    </row>
    <row r="21142" s="399" customFormat="true" ht="15" hidden="false" customHeight="true" outlineLevel="0" collapsed="false">
      <c r="A21142" s="444" t="s">
        <v>27566</v>
      </c>
      <c r="B21142" s="445" t="s">
        <v>27567</v>
      </c>
      <c r="C21142" s="446" t="s">
        <v>267</v>
      </c>
      <c r="D21142" s="447" t="n">
        <v>20.52</v>
      </c>
    </row>
    <row r="21143" s="399" customFormat="true" ht="15" hidden="false" customHeight="true" outlineLevel="0" collapsed="false">
      <c r="A21143" s="444" t="s">
        <v>27568</v>
      </c>
      <c r="B21143" s="445" t="s">
        <v>27569</v>
      </c>
      <c r="C21143" s="446" t="s">
        <v>267</v>
      </c>
      <c r="D21143" s="447" t="n">
        <v>14.51</v>
      </c>
    </row>
    <row r="21144" s="399" customFormat="true" ht="15" hidden="false" customHeight="true" outlineLevel="0" collapsed="false">
      <c r="A21144" s="444" t="s">
        <v>27570</v>
      </c>
      <c r="B21144" s="445" t="s">
        <v>27571</v>
      </c>
      <c r="C21144" s="446" t="s">
        <v>267</v>
      </c>
      <c r="D21144" s="447" t="n">
        <v>22.95</v>
      </c>
    </row>
    <row r="21145" s="399" customFormat="true" ht="15" hidden="false" customHeight="true" outlineLevel="0" collapsed="false">
      <c r="A21145" s="444" t="s">
        <v>27572</v>
      </c>
      <c r="B21145" s="445" t="s">
        <v>27573</v>
      </c>
      <c r="C21145" s="446" t="s">
        <v>267</v>
      </c>
      <c r="D21145" s="447" t="n">
        <v>10.08</v>
      </c>
    </row>
    <row r="21146" s="399" customFormat="true" ht="15" hidden="false" customHeight="true" outlineLevel="0" collapsed="false">
      <c r="A21146" s="444" t="s">
        <v>27574</v>
      </c>
      <c r="B21146" s="445" t="s">
        <v>27575</v>
      </c>
      <c r="C21146" s="446" t="s">
        <v>267</v>
      </c>
      <c r="D21146" s="447" t="n">
        <v>19.92</v>
      </c>
    </row>
    <row r="21147" s="399" customFormat="true" ht="15" hidden="false" customHeight="true" outlineLevel="0" collapsed="false">
      <c r="A21147" s="444" t="s">
        <v>27576</v>
      </c>
      <c r="B21147" s="445" t="s">
        <v>27577</v>
      </c>
      <c r="C21147" s="446" t="s">
        <v>267</v>
      </c>
      <c r="D21147" s="447" t="n">
        <v>28.87</v>
      </c>
    </row>
    <row r="21148" s="399" customFormat="true" ht="15" hidden="false" customHeight="true" outlineLevel="0" collapsed="false">
      <c r="A21148" s="444" t="s">
        <v>27578</v>
      </c>
      <c r="B21148" s="445" t="s">
        <v>27579</v>
      </c>
      <c r="C21148" s="446" t="s">
        <v>267</v>
      </c>
      <c r="D21148" s="447" t="n">
        <v>53.39</v>
      </c>
    </row>
    <row r="21149" s="399" customFormat="true" ht="15" hidden="false" customHeight="true" outlineLevel="0" collapsed="false">
      <c r="A21149" s="444" t="s">
        <v>27580</v>
      </c>
      <c r="B21149" s="445" t="s">
        <v>27581</v>
      </c>
      <c r="C21149" s="446" t="s">
        <v>267</v>
      </c>
      <c r="D21149" s="447" t="n">
        <v>18.48</v>
      </c>
    </row>
    <row r="21150" s="399" customFormat="true" ht="15" hidden="false" customHeight="true" outlineLevel="0" collapsed="false">
      <c r="A21150" s="444" t="s">
        <v>27582</v>
      </c>
      <c r="B21150" s="445" t="s">
        <v>27583</v>
      </c>
      <c r="C21150" s="446" t="s">
        <v>267</v>
      </c>
      <c r="D21150" s="447" t="n">
        <v>13.1</v>
      </c>
    </row>
    <row r="21151" s="399" customFormat="true" ht="15" hidden="false" customHeight="true" outlineLevel="0" collapsed="false">
      <c r="A21151" s="444" t="s">
        <v>27584</v>
      </c>
      <c r="B21151" s="445" t="s">
        <v>27585</v>
      </c>
      <c r="C21151" s="446" t="s">
        <v>267</v>
      </c>
      <c r="D21151" s="447" t="n">
        <v>18.34</v>
      </c>
    </row>
    <row r="21152" s="399" customFormat="true" ht="15" hidden="false" customHeight="true" outlineLevel="0" collapsed="false">
      <c r="A21152" s="444" t="s">
        <v>27586</v>
      </c>
      <c r="B21152" s="445" t="s">
        <v>27587</v>
      </c>
      <c r="C21152" s="446" t="s">
        <v>267</v>
      </c>
      <c r="D21152" s="447" t="n">
        <v>21.21</v>
      </c>
    </row>
    <row r="21153" s="399" customFormat="true" ht="15" hidden="false" customHeight="true" outlineLevel="0" collapsed="false">
      <c r="A21153" s="444" t="s">
        <v>27588</v>
      </c>
      <c r="B21153" s="445" t="s">
        <v>27589</v>
      </c>
      <c r="C21153" s="446" t="s">
        <v>267</v>
      </c>
      <c r="D21153" s="447" t="n">
        <v>17.29</v>
      </c>
    </row>
    <row r="21154" s="399" customFormat="true" ht="15" hidden="false" customHeight="true" outlineLevel="0" collapsed="false">
      <c r="A21154" s="444" t="s">
        <v>27590</v>
      </c>
      <c r="B21154" s="445" t="s">
        <v>27591</v>
      </c>
      <c r="C21154" s="446" t="s">
        <v>267</v>
      </c>
      <c r="D21154" s="447" t="n">
        <v>19.62</v>
      </c>
    </row>
    <row r="21155" s="399" customFormat="true" ht="15" hidden="false" customHeight="true" outlineLevel="0" collapsed="false">
      <c r="A21155" s="444" t="s">
        <v>27592</v>
      </c>
      <c r="B21155" s="445" t="s">
        <v>27593</v>
      </c>
      <c r="C21155" s="446" t="s">
        <v>267</v>
      </c>
      <c r="D21155" s="447" t="n">
        <v>15.71</v>
      </c>
    </row>
    <row r="21156" s="399" customFormat="true" ht="15" hidden="false" customHeight="true" outlineLevel="0" collapsed="false">
      <c r="A21156" s="444" t="s">
        <v>27594</v>
      </c>
      <c r="B21156" s="445" t="s">
        <v>27595</v>
      </c>
      <c r="C21156" s="446" t="s">
        <v>267</v>
      </c>
      <c r="D21156" s="447" t="n">
        <v>13.46</v>
      </c>
    </row>
    <row r="21157" s="399" customFormat="true" ht="15" hidden="false" customHeight="true" outlineLevel="0" collapsed="false">
      <c r="A21157" s="444" t="s">
        <v>27596</v>
      </c>
      <c r="B21157" s="445" t="s">
        <v>27597</v>
      </c>
      <c r="C21157" s="446" t="s">
        <v>267</v>
      </c>
      <c r="D21157" s="447" t="n">
        <v>52.63</v>
      </c>
    </row>
    <row r="21158" s="399" customFormat="true" ht="15" hidden="false" customHeight="true" outlineLevel="0" collapsed="false">
      <c r="A21158" s="444" t="s">
        <v>27598</v>
      </c>
      <c r="B21158" s="445" t="s">
        <v>27599</v>
      </c>
      <c r="C21158" s="446" t="s">
        <v>267</v>
      </c>
      <c r="D21158" s="447" t="n">
        <v>268.73</v>
      </c>
    </row>
    <row r="21159" s="399" customFormat="true" ht="15" hidden="false" customHeight="true" outlineLevel="0" collapsed="false">
      <c r="A21159" s="444" t="s">
        <v>27600</v>
      </c>
      <c r="B21159" s="445" t="s">
        <v>27601</v>
      </c>
      <c r="C21159" s="446" t="s">
        <v>267</v>
      </c>
      <c r="D21159" s="447" t="n">
        <v>260.06</v>
      </c>
    </row>
    <row r="21160" s="399" customFormat="true" ht="15" hidden="false" customHeight="true" outlineLevel="0" collapsed="false">
      <c r="A21160" s="444" t="s">
        <v>27602</v>
      </c>
      <c r="B21160" s="445" t="s">
        <v>27603</v>
      </c>
      <c r="C21160" s="446" t="s">
        <v>267</v>
      </c>
      <c r="D21160" s="447" t="n">
        <v>72.45</v>
      </c>
    </row>
    <row r="21161" s="399" customFormat="true" ht="15" hidden="false" customHeight="true" outlineLevel="0" collapsed="false">
      <c r="A21161" s="444" t="s">
        <v>27604</v>
      </c>
      <c r="B21161" s="445" t="s">
        <v>27605</v>
      </c>
      <c r="C21161" s="446" t="s">
        <v>267</v>
      </c>
      <c r="D21161" s="447" t="n">
        <v>125.63</v>
      </c>
    </row>
    <row r="21162" s="399" customFormat="true" ht="15" hidden="false" customHeight="true" outlineLevel="0" collapsed="false">
      <c r="A21162" s="444" t="s">
        <v>27606</v>
      </c>
      <c r="B21162" s="445" t="s">
        <v>27607</v>
      </c>
      <c r="C21162" s="446" t="s">
        <v>267</v>
      </c>
      <c r="D21162" s="447" t="n">
        <v>257.09</v>
      </c>
    </row>
    <row r="21163" s="399" customFormat="true" ht="15" hidden="false" customHeight="true" outlineLevel="0" collapsed="false">
      <c r="A21163" s="444" t="s">
        <v>27608</v>
      </c>
      <c r="B21163" s="445" t="s">
        <v>27609</v>
      </c>
      <c r="C21163" s="446" t="s">
        <v>267</v>
      </c>
      <c r="D21163" s="447" t="n">
        <v>70.91</v>
      </c>
    </row>
    <row r="21164" s="399" customFormat="true" ht="15" hidden="false" customHeight="true" outlineLevel="0" collapsed="false">
      <c r="A21164" s="444" t="s">
        <v>27610</v>
      </c>
      <c r="B21164" s="445" t="s">
        <v>27611</v>
      </c>
      <c r="C21164" s="446" t="s">
        <v>267</v>
      </c>
      <c r="D21164" s="447" t="n">
        <v>117.03</v>
      </c>
    </row>
    <row r="21165" s="399" customFormat="true" ht="15" hidden="false" customHeight="true" outlineLevel="0" collapsed="false">
      <c r="A21165" s="444" t="s">
        <v>27612</v>
      </c>
      <c r="B21165" s="445" t="s">
        <v>27613</v>
      </c>
      <c r="C21165" s="446" t="s">
        <v>267</v>
      </c>
      <c r="D21165" s="447" t="n">
        <v>180.38</v>
      </c>
    </row>
    <row r="21166" s="399" customFormat="true" ht="15" hidden="false" customHeight="true" outlineLevel="0" collapsed="false">
      <c r="A21166" s="444" t="s">
        <v>27614</v>
      </c>
      <c r="B21166" s="445" t="s">
        <v>27615</v>
      </c>
      <c r="C21166" s="446" t="s">
        <v>267</v>
      </c>
      <c r="D21166" s="447" t="n">
        <v>142.2</v>
      </c>
    </row>
    <row r="21167" s="399" customFormat="true" ht="15" hidden="false" customHeight="true" outlineLevel="0" collapsed="false">
      <c r="A21167" s="444" t="s">
        <v>27616</v>
      </c>
      <c r="B21167" s="445" t="s">
        <v>27617</v>
      </c>
      <c r="C21167" s="446" t="s">
        <v>267</v>
      </c>
      <c r="D21167" s="447" t="n">
        <v>59.96</v>
      </c>
    </row>
    <row r="21168" s="399" customFormat="true" ht="15" hidden="false" customHeight="true" outlineLevel="0" collapsed="false">
      <c r="A21168" s="444" t="s">
        <v>27618</v>
      </c>
      <c r="B21168" s="445" t="s">
        <v>27619</v>
      </c>
      <c r="C21168" s="446" t="s">
        <v>267</v>
      </c>
      <c r="D21168" s="447" t="n">
        <v>311.54</v>
      </c>
    </row>
    <row r="21169" s="399" customFormat="true" ht="15" hidden="false" customHeight="true" outlineLevel="0" collapsed="false">
      <c r="A21169" s="444" t="s">
        <v>27620</v>
      </c>
      <c r="B21169" s="445" t="s">
        <v>27621</v>
      </c>
      <c r="C21169" s="446" t="s">
        <v>267</v>
      </c>
      <c r="D21169" s="447" t="n">
        <v>141.13</v>
      </c>
    </row>
    <row r="21170" s="399" customFormat="true" ht="15" hidden="false" customHeight="true" outlineLevel="0" collapsed="false">
      <c r="A21170" s="444" t="s">
        <v>27622</v>
      </c>
      <c r="B21170" s="445" t="s">
        <v>27623</v>
      </c>
      <c r="C21170" s="446" t="s">
        <v>267</v>
      </c>
      <c r="D21170" s="447" t="n">
        <v>61.44</v>
      </c>
    </row>
    <row r="21171" s="399" customFormat="true" ht="15" hidden="false" customHeight="true" outlineLevel="0" collapsed="false">
      <c r="A21171" s="444" t="s">
        <v>27624</v>
      </c>
      <c r="B21171" s="445" t="s">
        <v>27625</v>
      </c>
      <c r="C21171" s="446" t="s">
        <v>267</v>
      </c>
      <c r="D21171" s="447" t="n">
        <v>1430.09</v>
      </c>
    </row>
    <row r="21172" s="399" customFormat="true" ht="15" hidden="false" customHeight="true" outlineLevel="0" collapsed="false">
      <c r="A21172" s="444" t="s">
        <v>27626</v>
      </c>
      <c r="B21172" s="445" t="s">
        <v>27627</v>
      </c>
      <c r="C21172" s="446" t="s">
        <v>267</v>
      </c>
      <c r="D21172" s="447" t="n">
        <v>582.55</v>
      </c>
    </row>
    <row r="21173" s="399" customFormat="true" ht="15" hidden="false" customHeight="true" outlineLevel="0" collapsed="false">
      <c r="A21173" s="444" t="s">
        <v>27628</v>
      </c>
      <c r="B21173" s="445" t="s">
        <v>27629</v>
      </c>
      <c r="C21173" s="446" t="s">
        <v>267</v>
      </c>
      <c r="D21173" s="447" t="n">
        <v>523.74</v>
      </c>
    </row>
    <row r="21174" s="399" customFormat="true" ht="15" hidden="false" customHeight="true" outlineLevel="0" collapsed="false">
      <c r="A21174" s="444" t="s">
        <v>27630</v>
      </c>
      <c r="B21174" s="445" t="s">
        <v>27631</v>
      </c>
      <c r="C21174" s="446" t="s">
        <v>267</v>
      </c>
      <c r="D21174" s="447" t="n">
        <v>350.53</v>
      </c>
    </row>
    <row r="21175" s="399" customFormat="true" ht="15" hidden="false" customHeight="true" outlineLevel="0" collapsed="false">
      <c r="A21175" s="444" t="s">
        <v>27632</v>
      </c>
      <c r="B21175" s="445" t="s">
        <v>27633</v>
      </c>
      <c r="C21175" s="446" t="s">
        <v>267</v>
      </c>
      <c r="D21175" s="447" t="n">
        <v>817.67</v>
      </c>
    </row>
    <row r="21176" s="399" customFormat="true" ht="15" hidden="false" customHeight="true" outlineLevel="0" collapsed="false">
      <c r="A21176" s="444" t="s">
        <v>27634</v>
      </c>
      <c r="B21176" s="445" t="s">
        <v>27635</v>
      </c>
      <c r="C21176" s="446" t="s">
        <v>267</v>
      </c>
      <c r="D21176" s="447" t="n">
        <v>115.5</v>
      </c>
    </row>
    <row r="21177" s="399" customFormat="true" ht="15" hidden="false" customHeight="true" outlineLevel="0" collapsed="false">
      <c r="A21177" s="444" t="s">
        <v>27636</v>
      </c>
      <c r="B21177" s="445" t="s">
        <v>27637</v>
      </c>
      <c r="C21177" s="446" t="s">
        <v>267</v>
      </c>
      <c r="D21177" s="447" t="n">
        <v>104.81</v>
      </c>
    </row>
    <row r="21178" s="399" customFormat="true" ht="15" hidden="false" customHeight="true" outlineLevel="0" collapsed="false">
      <c r="A21178" s="444" t="s">
        <v>27638</v>
      </c>
      <c r="B21178" s="445" t="s">
        <v>27639</v>
      </c>
      <c r="C21178" s="446" t="s">
        <v>267</v>
      </c>
      <c r="D21178" s="447" t="n">
        <v>1255.46</v>
      </c>
    </row>
    <row r="21179" s="399" customFormat="true" ht="15" hidden="false" customHeight="true" outlineLevel="0" collapsed="false">
      <c r="A21179" s="444" t="s">
        <v>27640</v>
      </c>
      <c r="B21179" s="445" t="s">
        <v>27641</v>
      </c>
      <c r="C21179" s="446" t="s">
        <v>267</v>
      </c>
      <c r="D21179" s="447" t="n">
        <v>8890.87</v>
      </c>
    </row>
    <row r="21180" s="399" customFormat="true" ht="15" hidden="false" customHeight="true" outlineLevel="0" collapsed="false">
      <c r="A21180" s="444" t="s">
        <v>27642</v>
      </c>
      <c r="B21180" s="445" t="s">
        <v>27643</v>
      </c>
      <c r="C21180" s="446" t="s">
        <v>267</v>
      </c>
      <c r="D21180" s="447" t="n">
        <v>65.39</v>
      </c>
    </row>
    <row r="21181" s="399" customFormat="true" ht="15" hidden="false" customHeight="true" outlineLevel="0" collapsed="false">
      <c r="A21181" s="444" t="s">
        <v>27644</v>
      </c>
      <c r="B21181" s="445" t="s">
        <v>27645</v>
      </c>
      <c r="C21181" s="446" t="s">
        <v>267</v>
      </c>
      <c r="D21181" s="447" t="n">
        <v>87.84</v>
      </c>
    </row>
    <row r="21182" s="399" customFormat="true" ht="15" hidden="false" customHeight="true" outlineLevel="0" collapsed="false">
      <c r="A21182" s="444" t="s">
        <v>27646</v>
      </c>
      <c r="B21182" s="445" t="s">
        <v>27647</v>
      </c>
      <c r="C21182" s="446" t="s">
        <v>267</v>
      </c>
      <c r="D21182" s="447" t="n">
        <v>1535.33</v>
      </c>
    </row>
    <row r="21183" s="399" customFormat="true" ht="15" hidden="false" customHeight="true" outlineLevel="0" collapsed="false">
      <c r="A21183" s="444" t="s">
        <v>27648</v>
      </c>
      <c r="B21183" s="445" t="s">
        <v>27649</v>
      </c>
      <c r="C21183" s="446" t="s">
        <v>267</v>
      </c>
      <c r="D21183" s="447" t="n">
        <v>47.56</v>
      </c>
    </row>
    <row r="21184" s="399" customFormat="true" ht="15" hidden="false" customHeight="true" outlineLevel="0" collapsed="false">
      <c r="A21184" s="444" t="s">
        <v>27650</v>
      </c>
      <c r="B21184" s="445" t="s">
        <v>27651</v>
      </c>
      <c r="C21184" s="446" t="s">
        <v>267</v>
      </c>
      <c r="D21184" s="447" t="n">
        <v>80.54</v>
      </c>
    </row>
    <row r="21185" s="399" customFormat="true" ht="15" hidden="false" customHeight="true" outlineLevel="0" collapsed="false">
      <c r="A21185" s="444" t="s">
        <v>27652</v>
      </c>
      <c r="B21185" s="445" t="s">
        <v>27653</v>
      </c>
      <c r="C21185" s="446" t="s">
        <v>267</v>
      </c>
      <c r="D21185" s="447" t="n">
        <v>658.36</v>
      </c>
    </row>
    <row r="21186" s="399" customFormat="true" ht="15" hidden="false" customHeight="true" outlineLevel="0" collapsed="false">
      <c r="A21186" s="444" t="s">
        <v>27654</v>
      </c>
      <c r="B21186" s="445" t="s">
        <v>27655</v>
      </c>
      <c r="C21186" s="446" t="s">
        <v>267</v>
      </c>
      <c r="D21186" s="447" t="n">
        <v>862.54</v>
      </c>
    </row>
    <row r="21187" s="399" customFormat="true" ht="15" hidden="false" customHeight="true" outlineLevel="0" collapsed="false">
      <c r="A21187" s="444" t="s">
        <v>27656</v>
      </c>
      <c r="B21187" s="445" t="s">
        <v>27657</v>
      </c>
      <c r="C21187" s="446" t="s">
        <v>267</v>
      </c>
      <c r="D21187" s="447" t="n">
        <v>367.25</v>
      </c>
    </row>
    <row r="21188" s="399" customFormat="true" ht="15" hidden="false" customHeight="true" outlineLevel="0" collapsed="false">
      <c r="A21188" s="444" t="s">
        <v>27658</v>
      </c>
      <c r="B21188" s="445" t="s">
        <v>27659</v>
      </c>
      <c r="C21188" s="446" t="s">
        <v>267</v>
      </c>
      <c r="D21188" s="447" t="n">
        <v>956.03</v>
      </c>
    </row>
    <row r="21189" s="399" customFormat="true" ht="15" hidden="false" customHeight="true" outlineLevel="0" collapsed="false">
      <c r="A21189" s="444" t="s">
        <v>27660</v>
      </c>
      <c r="B21189" s="445" t="s">
        <v>27661</v>
      </c>
      <c r="C21189" s="446" t="s">
        <v>267</v>
      </c>
      <c r="D21189" s="447" t="n">
        <v>48.42</v>
      </c>
    </row>
    <row r="21190" s="399" customFormat="true" ht="15" hidden="false" customHeight="true" outlineLevel="0" collapsed="false">
      <c r="A21190" s="444" t="s">
        <v>27662</v>
      </c>
      <c r="B21190" s="445" t="s">
        <v>27663</v>
      </c>
      <c r="C21190" s="446" t="s">
        <v>267</v>
      </c>
      <c r="D21190" s="447" t="n">
        <v>71.46</v>
      </c>
    </row>
    <row r="21191" s="399" customFormat="true" ht="15" hidden="false" customHeight="true" outlineLevel="0" collapsed="false">
      <c r="A21191" s="444" t="s">
        <v>27664</v>
      </c>
      <c r="B21191" s="445" t="s">
        <v>27665</v>
      </c>
      <c r="C21191" s="446" t="s">
        <v>267</v>
      </c>
      <c r="D21191" s="447" t="n">
        <v>122.76</v>
      </c>
    </row>
    <row r="21192" s="399" customFormat="true" ht="15" hidden="false" customHeight="true" outlineLevel="0" collapsed="false">
      <c r="A21192" s="444" t="s">
        <v>27666</v>
      </c>
      <c r="B21192" s="445" t="s">
        <v>27667</v>
      </c>
      <c r="C21192" s="446" t="s">
        <v>267</v>
      </c>
      <c r="D21192" s="447" t="n">
        <v>94.91</v>
      </c>
    </row>
    <row r="21193" s="399" customFormat="true" ht="15" hidden="false" customHeight="true" outlineLevel="0" collapsed="false">
      <c r="A21193" s="444" t="s">
        <v>27668</v>
      </c>
      <c r="B21193" s="445" t="s">
        <v>27669</v>
      </c>
      <c r="C21193" s="446" t="s">
        <v>267</v>
      </c>
      <c r="D21193" s="447" t="n">
        <v>232.76</v>
      </c>
    </row>
    <row r="21194" s="399" customFormat="true" ht="15" hidden="false" customHeight="true" outlineLevel="0" collapsed="false">
      <c r="A21194" s="444" t="s">
        <v>27670</v>
      </c>
      <c r="B21194" s="445" t="s">
        <v>27671</v>
      </c>
      <c r="C21194" s="446" t="s">
        <v>267</v>
      </c>
      <c r="D21194" s="447" t="n">
        <v>258.64</v>
      </c>
    </row>
    <row r="21195" s="399" customFormat="true" ht="15" hidden="false" customHeight="true" outlineLevel="0" collapsed="false">
      <c r="A21195" s="444" t="s">
        <v>27672</v>
      </c>
      <c r="B21195" s="445" t="s">
        <v>27673</v>
      </c>
      <c r="C21195" s="446" t="s">
        <v>267</v>
      </c>
      <c r="D21195" s="447" t="n">
        <v>7.5</v>
      </c>
    </row>
    <row r="21196" s="399" customFormat="true" ht="15" hidden="false" customHeight="true" outlineLevel="0" collapsed="false">
      <c r="A21196" s="444" t="s">
        <v>27674</v>
      </c>
      <c r="B21196" s="445" t="s">
        <v>27675</v>
      </c>
      <c r="C21196" s="446" t="s">
        <v>267</v>
      </c>
      <c r="D21196" s="447" t="n">
        <v>175.61</v>
      </c>
    </row>
    <row r="21197" s="399" customFormat="true" ht="15" hidden="false" customHeight="true" outlineLevel="0" collapsed="false">
      <c r="A21197" s="444" t="s">
        <v>27676</v>
      </c>
      <c r="B21197" s="445" t="s">
        <v>27677</v>
      </c>
      <c r="C21197" s="446" t="s">
        <v>267</v>
      </c>
      <c r="D21197" s="447" t="n">
        <v>39.79</v>
      </c>
    </row>
    <row r="21198" s="399" customFormat="true" ht="15" hidden="false" customHeight="true" outlineLevel="0" collapsed="false">
      <c r="A21198" s="444" t="s">
        <v>27678</v>
      </c>
      <c r="B21198" s="445" t="s">
        <v>27679</v>
      </c>
      <c r="C21198" s="446" t="s">
        <v>267</v>
      </c>
      <c r="D21198" s="447" t="n">
        <v>56.81</v>
      </c>
    </row>
    <row r="21199" s="399" customFormat="true" ht="15" hidden="false" customHeight="true" outlineLevel="0" collapsed="false">
      <c r="A21199" s="444" t="s">
        <v>27680</v>
      </c>
      <c r="B21199" s="445" t="s">
        <v>27681</v>
      </c>
      <c r="C21199" s="446" t="s">
        <v>267</v>
      </c>
      <c r="D21199" s="447" t="n">
        <v>109.32</v>
      </c>
    </row>
    <row r="21200" s="399" customFormat="true" ht="15" hidden="false" customHeight="true" outlineLevel="0" collapsed="false">
      <c r="A21200" s="444" t="s">
        <v>27682</v>
      </c>
      <c r="B21200" s="445" t="s">
        <v>27683</v>
      </c>
      <c r="C21200" s="446" t="s">
        <v>267</v>
      </c>
      <c r="D21200" s="447" t="n">
        <v>461.04</v>
      </c>
    </row>
    <row r="21201" s="399" customFormat="true" ht="15" hidden="false" customHeight="true" outlineLevel="0" collapsed="false">
      <c r="A21201" s="444" t="s">
        <v>27684</v>
      </c>
      <c r="B21201" s="445" t="s">
        <v>27685</v>
      </c>
      <c r="C21201" s="446" t="s">
        <v>267</v>
      </c>
      <c r="D21201" s="447" t="n">
        <v>151.87</v>
      </c>
    </row>
    <row r="21202" s="399" customFormat="true" ht="15" hidden="false" customHeight="true" outlineLevel="0" collapsed="false">
      <c r="A21202" s="444" t="s">
        <v>27686</v>
      </c>
      <c r="B21202" s="445" t="s">
        <v>27687</v>
      </c>
      <c r="C21202" s="446" t="s">
        <v>267</v>
      </c>
      <c r="D21202" s="447" t="n">
        <v>109.54</v>
      </c>
    </row>
    <row r="21203" s="399" customFormat="true" ht="15" hidden="false" customHeight="true" outlineLevel="0" collapsed="false">
      <c r="A21203" s="444" t="s">
        <v>27688</v>
      </c>
      <c r="B21203" s="445" t="s">
        <v>27689</v>
      </c>
      <c r="C21203" s="446" t="s">
        <v>267</v>
      </c>
      <c r="D21203" s="447" t="n">
        <v>258.95</v>
      </c>
    </row>
    <row r="21204" s="399" customFormat="true" ht="15" hidden="false" customHeight="true" outlineLevel="0" collapsed="false">
      <c r="A21204" s="444" t="s">
        <v>27690</v>
      </c>
      <c r="B21204" s="445" t="s">
        <v>27691</v>
      </c>
      <c r="C21204" s="446" t="s">
        <v>267</v>
      </c>
      <c r="D21204" s="447" t="n">
        <v>11.22</v>
      </c>
    </row>
    <row r="21205" s="399" customFormat="true" ht="15" hidden="false" customHeight="true" outlineLevel="0" collapsed="false">
      <c r="A21205" s="444" t="s">
        <v>27692</v>
      </c>
      <c r="B21205" s="445" t="s">
        <v>27693</v>
      </c>
      <c r="C21205" s="446" t="s">
        <v>267</v>
      </c>
      <c r="D21205" s="447" t="n">
        <v>6.53</v>
      </c>
    </row>
    <row r="21206" s="399" customFormat="true" ht="15" hidden="false" customHeight="true" outlineLevel="0" collapsed="false">
      <c r="A21206" s="444" t="s">
        <v>27694</v>
      </c>
      <c r="B21206" s="445" t="s">
        <v>27695</v>
      </c>
      <c r="C21206" s="446" t="s">
        <v>267</v>
      </c>
      <c r="D21206" s="447" t="n">
        <v>274.59</v>
      </c>
    </row>
    <row r="21207" s="399" customFormat="true" ht="15" hidden="false" customHeight="true" outlineLevel="0" collapsed="false">
      <c r="A21207" s="444" t="s">
        <v>27696</v>
      </c>
      <c r="B21207" s="445" t="s">
        <v>27697</v>
      </c>
      <c r="C21207" s="446" t="s">
        <v>267</v>
      </c>
      <c r="D21207" s="447" t="n">
        <v>128.25</v>
      </c>
    </row>
    <row r="21208" s="399" customFormat="true" ht="15" hidden="false" customHeight="true" outlineLevel="0" collapsed="false">
      <c r="A21208" s="444" t="s">
        <v>27698</v>
      </c>
      <c r="B21208" s="445" t="s">
        <v>27699</v>
      </c>
      <c r="C21208" s="446" t="s">
        <v>267</v>
      </c>
      <c r="D21208" s="447" t="n">
        <v>231.85</v>
      </c>
    </row>
    <row r="21209" s="399" customFormat="true" ht="15" hidden="false" customHeight="true" outlineLevel="0" collapsed="false">
      <c r="A21209" s="444" t="s">
        <v>27700</v>
      </c>
      <c r="B21209" s="445" t="s">
        <v>27701</v>
      </c>
      <c r="C21209" s="446" t="s">
        <v>267</v>
      </c>
      <c r="D21209" s="447" t="n">
        <v>159.12</v>
      </c>
    </row>
    <row r="21210" s="399" customFormat="true" ht="15" hidden="false" customHeight="true" outlineLevel="0" collapsed="false">
      <c r="A21210" s="444" t="s">
        <v>27702</v>
      </c>
      <c r="B21210" s="445" t="s">
        <v>27703</v>
      </c>
      <c r="C21210" s="446" t="s">
        <v>267</v>
      </c>
      <c r="D21210" s="447" t="n">
        <v>141.29</v>
      </c>
    </row>
    <row r="21211" s="399" customFormat="true" ht="15" hidden="false" customHeight="true" outlineLevel="0" collapsed="false">
      <c r="A21211" s="444" t="s">
        <v>27704</v>
      </c>
      <c r="B21211" s="445" t="s">
        <v>27705</v>
      </c>
      <c r="C21211" s="446" t="s">
        <v>267</v>
      </c>
      <c r="D21211" s="447" t="n">
        <v>364.32</v>
      </c>
    </row>
    <row r="21212" s="399" customFormat="true" ht="15" hidden="false" customHeight="true" outlineLevel="0" collapsed="false">
      <c r="A21212" s="444" t="s">
        <v>27706</v>
      </c>
      <c r="B21212" s="445" t="s">
        <v>27707</v>
      </c>
      <c r="C21212" s="446" t="s">
        <v>267</v>
      </c>
      <c r="D21212" s="447" t="n">
        <v>78.12</v>
      </c>
    </row>
    <row r="21213" s="399" customFormat="true" ht="15" hidden="false" customHeight="true" outlineLevel="0" collapsed="false">
      <c r="A21213" s="444" t="s">
        <v>27708</v>
      </c>
      <c r="B21213" s="445" t="s">
        <v>27709</v>
      </c>
      <c r="C21213" s="446" t="s">
        <v>267</v>
      </c>
      <c r="D21213" s="447" t="n">
        <v>105.64</v>
      </c>
    </row>
    <row r="21214" s="399" customFormat="true" ht="15" hidden="false" customHeight="true" outlineLevel="0" collapsed="false">
      <c r="A21214" s="444" t="s">
        <v>27710</v>
      </c>
      <c r="B21214" s="445" t="s">
        <v>27711</v>
      </c>
      <c r="C21214" s="446" t="s">
        <v>267</v>
      </c>
      <c r="D21214" s="447" t="n">
        <v>221.26</v>
      </c>
    </row>
    <row r="21215" s="399" customFormat="true" ht="15" hidden="false" customHeight="true" outlineLevel="0" collapsed="false">
      <c r="A21215" s="444" t="s">
        <v>27712</v>
      </c>
      <c r="B21215" s="445" t="s">
        <v>27713</v>
      </c>
      <c r="C21215" s="446" t="s">
        <v>267</v>
      </c>
      <c r="D21215" s="447" t="n">
        <v>76.8</v>
      </c>
    </row>
    <row r="21216" s="399" customFormat="true" ht="15" hidden="false" customHeight="true" outlineLevel="0" collapsed="false">
      <c r="A21216" s="444" t="s">
        <v>27714</v>
      </c>
      <c r="B21216" s="445" t="s">
        <v>27715</v>
      </c>
      <c r="C21216" s="446" t="s">
        <v>267</v>
      </c>
      <c r="D21216" s="447" t="n">
        <v>418.59</v>
      </c>
    </row>
    <row r="21217" s="399" customFormat="true" ht="15" hidden="false" customHeight="true" outlineLevel="0" collapsed="false">
      <c r="A21217" s="444" t="s">
        <v>27716</v>
      </c>
      <c r="B21217" s="445" t="s">
        <v>27717</v>
      </c>
      <c r="C21217" s="446" t="s">
        <v>267</v>
      </c>
      <c r="D21217" s="447" t="n">
        <v>782.76</v>
      </c>
    </row>
    <row r="21218" s="399" customFormat="true" ht="15" hidden="false" customHeight="true" outlineLevel="0" collapsed="false">
      <c r="A21218" s="444" t="s">
        <v>27718</v>
      </c>
      <c r="B21218" s="445" t="s">
        <v>27719</v>
      </c>
      <c r="C21218" s="446" t="s">
        <v>267</v>
      </c>
      <c r="D21218" s="447" t="n">
        <v>25374.68</v>
      </c>
    </row>
    <row r="21219" s="399" customFormat="true" ht="15" hidden="false" customHeight="true" outlineLevel="0" collapsed="false">
      <c r="A21219" s="444" t="s">
        <v>27720</v>
      </c>
      <c r="B21219" s="445" t="s">
        <v>27721</v>
      </c>
      <c r="C21219" s="446" t="s">
        <v>267</v>
      </c>
      <c r="D21219" s="447" t="n">
        <v>835.1</v>
      </c>
    </row>
    <row r="21220" s="399" customFormat="true" ht="15" hidden="false" customHeight="true" outlineLevel="0" collapsed="false">
      <c r="A21220" s="444" t="s">
        <v>27722</v>
      </c>
      <c r="B21220" s="445" t="s">
        <v>27723</v>
      </c>
      <c r="C21220" s="446" t="s">
        <v>267</v>
      </c>
      <c r="D21220" s="447" t="n">
        <v>1765.7</v>
      </c>
    </row>
    <row r="21221" s="399" customFormat="true" ht="15" hidden="false" customHeight="true" outlineLevel="0" collapsed="false">
      <c r="A21221" s="444" t="s">
        <v>27724</v>
      </c>
      <c r="B21221" s="445" t="s">
        <v>27725</v>
      </c>
      <c r="C21221" s="446" t="s">
        <v>267</v>
      </c>
      <c r="D21221" s="447" t="n">
        <v>2195.8</v>
      </c>
    </row>
    <row r="21222" s="399" customFormat="true" ht="15" hidden="false" customHeight="true" outlineLevel="0" collapsed="false">
      <c r="A21222" s="444" t="s">
        <v>27726</v>
      </c>
      <c r="B21222" s="445" t="s">
        <v>27727</v>
      </c>
      <c r="C21222" s="446" t="s">
        <v>267</v>
      </c>
      <c r="D21222" s="447" t="n">
        <v>5553.88</v>
      </c>
    </row>
    <row r="21223" s="399" customFormat="true" ht="15" hidden="false" customHeight="true" outlineLevel="0" collapsed="false">
      <c r="A21223" s="444" t="s">
        <v>27728</v>
      </c>
      <c r="B21223" s="445" t="s">
        <v>27729</v>
      </c>
      <c r="C21223" s="446" t="s">
        <v>267</v>
      </c>
      <c r="D21223" s="447" t="n">
        <v>152.25</v>
      </c>
    </row>
    <row r="21224" s="399" customFormat="true" ht="15" hidden="false" customHeight="true" outlineLevel="0" collapsed="false">
      <c r="A21224" s="444" t="s">
        <v>27730</v>
      </c>
      <c r="B21224" s="445" t="s">
        <v>27731</v>
      </c>
      <c r="C21224" s="446" t="s">
        <v>267</v>
      </c>
      <c r="D21224" s="447" t="n">
        <v>2600.02</v>
      </c>
    </row>
    <row r="21225" s="399" customFormat="true" ht="15" hidden="false" customHeight="true" outlineLevel="0" collapsed="false">
      <c r="A21225" s="444" t="s">
        <v>27732</v>
      </c>
      <c r="B21225" s="445" t="s">
        <v>22487</v>
      </c>
      <c r="C21225" s="446" t="s">
        <v>267</v>
      </c>
      <c r="D21225" s="447" t="n">
        <v>23.51</v>
      </c>
    </row>
    <row r="21226" s="399" customFormat="true" ht="15" hidden="false" customHeight="true" outlineLevel="0" collapsed="false">
      <c r="A21226" s="444" t="s">
        <v>27733</v>
      </c>
      <c r="B21226" s="445" t="s">
        <v>27734</v>
      </c>
      <c r="C21226" s="446" t="s">
        <v>267</v>
      </c>
      <c r="D21226" s="447" t="n">
        <v>1282.8</v>
      </c>
    </row>
    <row r="21227" s="399" customFormat="true" ht="15" hidden="false" customHeight="true" outlineLevel="0" collapsed="false">
      <c r="A21227" s="444" t="s">
        <v>27735</v>
      </c>
      <c r="B21227" s="445" t="s">
        <v>27736</v>
      </c>
      <c r="C21227" s="446" t="s">
        <v>267</v>
      </c>
      <c r="D21227" s="447" t="n">
        <v>892.39</v>
      </c>
    </row>
    <row r="21228" s="399" customFormat="true" ht="15" hidden="false" customHeight="true" outlineLevel="0" collapsed="false">
      <c r="A21228" s="444" t="s">
        <v>27737</v>
      </c>
      <c r="B21228" s="445" t="s">
        <v>22700</v>
      </c>
      <c r="C21228" s="446" t="s">
        <v>267</v>
      </c>
      <c r="D21228" s="447" t="n">
        <v>92.66</v>
      </c>
    </row>
    <row r="21229" s="399" customFormat="true" ht="15" hidden="false" customHeight="true" outlineLevel="0" collapsed="false">
      <c r="A21229" s="444" t="s">
        <v>27738</v>
      </c>
      <c r="B21229" s="445" t="s">
        <v>27739</v>
      </c>
      <c r="C21229" s="446" t="s">
        <v>267</v>
      </c>
      <c r="D21229" s="447" t="n">
        <v>118.09</v>
      </c>
    </row>
    <row r="21230" s="399" customFormat="true" ht="15" hidden="false" customHeight="true" outlineLevel="0" collapsed="false">
      <c r="A21230" s="444" t="s">
        <v>27740</v>
      </c>
      <c r="B21230" s="445" t="s">
        <v>22704</v>
      </c>
      <c r="C21230" s="446" t="s">
        <v>267</v>
      </c>
      <c r="D21230" s="447" t="n">
        <v>162.8</v>
      </c>
    </row>
    <row r="21231" s="399" customFormat="true" ht="15" hidden="false" customHeight="true" outlineLevel="0" collapsed="false">
      <c r="A21231" s="444" t="s">
        <v>27741</v>
      </c>
      <c r="B21231" s="445" t="s">
        <v>22489</v>
      </c>
      <c r="C21231" s="446" t="s">
        <v>267</v>
      </c>
      <c r="D21231" s="447" t="n">
        <v>40.56</v>
      </c>
    </row>
    <row r="21232" s="399" customFormat="true" ht="15" hidden="false" customHeight="true" outlineLevel="0" collapsed="false">
      <c r="A21232" s="444" t="s">
        <v>27742</v>
      </c>
      <c r="B21232" s="445" t="s">
        <v>27743</v>
      </c>
      <c r="C21232" s="446" t="s">
        <v>267</v>
      </c>
      <c r="D21232" s="447" t="n">
        <v>325</v>
      </c>
    </row>
    <row r="21233" s="399" customFormat="true" ht="15" hidden="false" customHeight="true" outlineLevel="0" collapsed="false">
      <c r="A21233" s="444" t="s">
        <v>27744</v>
      </c>
      <c r="B21233" s="445" t="s">
        <v>21991</v>
      </c>
      <c r="C21233" s="446" t="s">
        <v>267</v>
      </c>
      <c r="D21233" s="447" t="n">
        <v>1200.19</v>
      </c>
    </row>
    <row r="21234" s="399" customFormat="true" ht="15" hidden="false" customHeight="true" outlineLevel="0" collapsed="false">
      <c r="A21234" s="444" t="s">
        <v>27745</v>
      </c>
      <c r="B21234" s="445" t="s">
        <v>27746</v>
      </c>
      <c r="C21234" s="446" t="s">
        <v>267</v>
      </c>
      <c r="D21234" s="447" t="n">
        <v>734.71</v>
      </c>
    </row>
    <row r="21235" s="399" customFormat="true" ht="15" hidden="false" customHeight="true" outlineLevel="0" collapsed="false">
      <c r="A21235" s="444" t="s">
        <v>27747</v>
      </c>
      <c r="B21235" s="445" t="s">
        <v>27748</v>
      </c>
      <c r="C21235" s="446" t="s">
        <v>267</v>
      </c>
      <c r="D21235" s="447" t="n">
        <v>136.15</v>
      </c>
    </row>
    <row r="21236" s="399" customFormat="true" ht="15" hidden="false" customHeight="true" outlineLevel="0" collapsed="false">
      <c r="A21236" s="444" t="s">
        <v>27749</v>
      </c>
      <c r="B21236" s="445" t="s">
        <v>27750</v>
      </c>
      <c r="C21236" s="446" t="s">
        <v>267</v>
      </c>
      <c r="D21236" s="447" t="n">
        <v>1123.81</v>
      </c>
    </row>
    <row r="21237" s="399" customFormat="true" ht="15" hidden="false" customHeight="true" outlineLevel="0" collapsed="false">
      <c r="A21237" s="444" t="s">
        <v>27751</v>
      </c>
      <c r="B21237" s="445" t="s">
        <v>27752</v>
      </c>
      <c r="C21237" s="446" t="s">
        <v>267</v>
      </c>
      <c r="D21237" s="447" t="n">
        <v>4246.19</v>
      </c>
    </row>
    <row r="21238" s="399" customFormat="true" ht="15" hidden="false" customHeight="true" outlineLevel="0" collapsed="false">
      <c r="A21238" s="444" t="s">
        <v>27753</v>
      </c>
      <c r="B21238" s="445" t="s">
        <v>27754</v>
      </c>
      <c r="C21238" s="446" t="s">
        <v>267</v>
      </c>
      <c r="D21238" s="447" t="n">
        <v>12145.69</v>
      </c>
    </row>
    <row r="21239" s="399" customFormat="true" ht="15" hidden="false" customHeight="true" outlineLevel="0" collapsed="false">
      <c r="A21239" s="444" t="s">
        <v>27755</v>
      </c>
      <c r="B21239" s="445" t="s">
        <v>27756</v>
      </c>
      <c r="C21239" s="446" t="s">
        <v>267</v>
      </c>
      <c r="D21239" s="447" t="n">
        <v>15465.24</v>
      </c>
    </row>
    <row r="21240" s="399" customFormat="true" ht="15" hidden="false" customHeight="true" outlineLevel="0" collapsed="false">
      <c r="A21240" s="444" t="s">
        <v>27757</v>
      </c>
      <c r="B21240" s="445" t="s">
        <v>22473</v>
      </c>
      <c r="C21240" s="446" t="s">
        <v>267</v>
      </c>
      <c r="D21240" s="447" t="n">
        <v>1188.85</v>
      </c>
    </row>
    <row r="21241" s="399" customFormat="true" ht="15" hidden="false" customHeight="true" outlineLevel="0" collapsed="false">
      <c r="A21241" s="444" t="s">
        <v>27758</v>
      </c>
      <c r="B21241" s="445" t="s">
        <v>27759</v>
      </c>
      <c r="C21241" s="446" t="s">
        <v>267</v>
      </c>
      <c r="D21241" s="447" t="n">
        <v>146.44</v>
      </c>
    </row>
    <row r="21242" s="399" customFormat="true" ht="15" hidden="false" customHeight="true" outlineLevel="0" collapsed="false">
      <c r="A21242" s="444" t="s">
        <v>27760</v>
      </c>
      <c r="B21242" s="445" t="s">
        <v>27761</v>
      </c>
      <c r="C21242" s="446" t="s">
        <v>11250</v>
      </c>
      <c r="D21242" s="447" t="n">
        <v>12433.44</v>
      </c>
    </row>
    <row r="21243" s="399" customFormat="true" ht="15" hidden="false" customHeight="true" outlineLevel="0" collapsed="false">
      <c r="A21243" s="444" t="s">
        <v>27762</v>
      </c>
      <c r="B21243" s="445" t="s">
        <v>27763</v>
      </c>
      <c r="C21243" s="446" t="s">
        <v>267</v>
      </c>
      <c r="D21243" s="447" t="n">
        <v>3939.37</v>
      </c>
    </row>
    <row r="21244" s="399" customFormat="true" ht="15" hidden="false" customHeight="true" outlineLevel="0" collapsed="false">
      <c r="A21244" s="444" t="s">
        <v>27764</v>
      </c>
      <c r="B21244" s="445" t="s">
        <v>27765</v>
      </c>
      <c r="C21244" s="446" t="s">
        <v>11250</v>
      </c>
      <c r="D21244" s="447" t="n">
        <v>18794.78</v>
      </c>
    </row>
    <row r="21245" s="399" customFormat="true" ht="15" hidden="false" customHeight="true" outlineLevel="0" collapsed="false">
      <c r="A21245" s="444" t="s">
        <v>27766</v>
      </c>
      <c r="B21245" s="445" t="s">
        <v>27767</v>
      </c>
      <c r="C21245" s="446" t="s">
        <v>11250</v>
      </c>
      <c r="D21245" s="447" t="n">
        <v>54008.48</v>
      </c>
    </row>
    <row r="21246" s="399" customFormat="true" ht="15" hidden="false" customHeight="true" outlineLevel="0" collapsed="false">
      <c r="A21246" s="444" t="s">
        <v>27768</v>
      </c>
      <c r="B21246" s="445" t="s">
        <v>27769</v>
      </c>
      <c r="C21246" s="446" t="s">
        <v>11250</v>
      </c>
      <c r="D21246" s="447" t="n">
        <v>34876.56</v>
      </c>
    </row>
    <row r="21247" s="399" customFormat="true" ht="15" hidden="false" customHeight="true" outlineLevel="0" collapsed="false">
      <c r="A21247" s="444" t="s">
        <v>27770</v>
      </c>
      <c r="B21247" s="445" t="s">
        <v>27771</v>
      </c>
      <c r="C21247" s="446" t="s">
        <v>267</v>
      </c>
      <c r="D21247" s="447" t="n">
        <v>1839.13</v>
      </c>
    </row>
    <row r="21248" s="399" customFormat="true" ht="15" hidden="false" customHeight="true" outlineLevel="0" collapsed="false">
      <c r="A21248" s="444" t="s">
        <v>27772</v>
      </c>
      <c r="B21248" s="445" t="s">
        <v>27773</v>
      </c>
      <c r="C21248" s="446" t="s">
        <v>267</v>
      </c>
      <c r="D21248" s="447" t="n">
        <v>379.95</v>
      </c>
    </row>
    <row r="21249" s="399" customFormat="true" ht="15" hidden="false" customHeight="true" outlineLevel="0" collapsed="false">
      <c r="A21249" s="444" t="s">
        <v>27774</v>
      </c>
      <c r="B21249" s="445" t="s">
        <v>27775</v>
      </c>
      <c r="C21249" s="446" t="s">
        <v>267</v>
      </c>
      <c r="D21249" s="447" t="n">
        <v>252.17</v>
      </c>
    </row>
    <row r="21250" s="399" customFormat="true" ht="15" hidden="false" customHeight="true" outlineLevel="0" collapsed="false">
      <c r="A21250" s="444" t="s">
        <v>27776</v>
      </c>
      <c r="B21250" s="445" t="s">
        <v>27777</v>
      </c>
      <c r="C21250" s="446" t="s">
        <v>267</v>
      </c>
      <c r="D21250" s="447" t="n">
        <v>1622.06</v>
      </c>
    </row>
    <row r="21251" s="399" customFormat="true" ht="15" hidden="false" customHeight="true" outlineLevel="0" collapsed="false">
      <c r="A21251" s="444" t="s">
        <v>27778</v>
      </c>
      <c r="B21251" s="445" t="s">
        <v>27779</v>
      </c>
      <c r="C21251" s="446" t="s">
        <v>267</v>
      </c>
      <c r="D21251" s="447" t="n">
        <v>208.1</v>
      </c>
    </row>
    <row r="21252" s="399" customFormat="true" ht="15" hidden="false" customHeight="true" outlineLevel="0" collapsed="false">
      <c r="A21252" s="444" t="s">
        <v>27780</v>
      </c>
      <c r="B21252" s="445" t="s">
        <v>22370</v>
      </c>
      <c r="C21252" s="446" t="s">
        <v>267</v>
      </c>
      <c r="D21252" s="447" t="n">
        <v>1178.79</v>
      </c>
    </row>
    <row r="21253" s="399" customFormat="true" ht="15" hidden="false" customHeight="true" outlineLevel="0" collapsed="false">
      <c r="A21253" s="444" t="s">
        <v>27781</v>
      </c>
      <c r="B21253" s="445" t="s">
        <v>27782</v>
      </c>
      <c r="C21253" s="446" t="s">
        <v>267</v>
      </c>
      <c r="D21253" s="447" t="n">
        <v>5356.51</v>
      </c>
    </row>
    <row r="21254" s="399" customFormat="true" ht="15" hidden="false" customHeight="true" outlineLevel="0" collapsed="false">
      <c r="A21254" s="444" t="s">
        <v>27783</v>
      </c>
      <c r="B21254" s="445" t="s">
        <v>22380</v>
      </c>
      <c r="C21254" s="446" t="s">
        <v>267</v>
      </c>
      <c r="D21254" s="447" t="n">
        <v>3739.33</v>
      </c>
    </row>
    <row r="21255" s="399" customFormat="true" ht="15" hidden="false" customHeight="true" outlineLevel="0" collapsed="false">
      <c r="A21255" s="444" t="s">
        <v>27784</v>
      </c>
      <c r="B21255" s="445" t="s">
        <v>27785</v>
      </c>
      <c r="C21255" s="446" t="s">
        <v>267</v>
      </c>
      <c r="D21255" s="447" t="n">
        <v>816.25</v>
      </c>
    </row>
    <row r="21256" s="399" customFormat="true" ht="15" hidden="false" customHeight="true" outlineLevel="0" collapsed="false">
      <c r="A21256" s="444" t="s">
        <v>27786</v>
      </c>
      <c r="B21256" s="445" t="s">
        <v>27787</v>
      </c>
      <c r="C21256" s="446" t="s">
        <v>267</v>
      </c>
      <c r="D21256" s="447" t="n">
        <v>3475.04</v>
      </c>
    </row>
    <row r="21257" s="399" customFormat="true" ht="15" hidden="false" customHeight="true" outlineLevel="0" collapsed="false">
      <c r="A21257" s="444" t="s">
        <v>27788</v>
      </c>
      <c r="B21257" s="445" t="s">
        <v>27789</v>
      </c>
      <c r="C21257" s="446" t="s">
        <v>267</v>
      </c>
      <c r="D21257" s="447" t="n">
        <v>64.26</v>
      </c>
    </row>
    <row r="21258" s="399" customFormat="true" ht="15" hidden="false" customHeight="true" outlineLevel="0" collapsed="false">
      <c r="A21258" s="444" t="s">
        <v>27790</v>
      </c>
      <c r="B21258" s="445" t="s">
        <v>27791</v>
      </c>
      <c r="C21258" s="446" t="s">
        <v>267</v>
      </c>
      <c r="D21258" s="447" t="n">
        <v>1025.55</v>
      </c>
    </row>
    <row r="21259" s="399" customFormat="true" ht="14.25" hidden="false" customHeight="false" outlineLevel="0" collapsed="false">
      <c r="A21259" s="444" t="s">
        <v>27792</v>
      </c>
      <c r="B21259" s="445" t="s">
        <v>27793</v>
      </c>
      <c r="C21259" s="446" t="s">
        <v>267</v>
      </c>
      <c r="D21259" s="447" t="n">
        <v>1819.44</v>
      </c>
    </row>
    <row r="21260" s="399" customFormat="true" ht="14.25" hidden="false" customHeight="false" outlineLevel="0" collapsed="false">
      <c r="A21260" s="444" t="s">
        <v>27794</v>
      </c>
      <c r="B21260" s="445" t="s">
        <v>27795</v>
      </c>
      <c r="C21260" s="446" t="s">
        <v>267</v>
      </c>
      <c r="D21260" s="447" t="n">
        <v>422.15</v>
      </c>
    </row>
    <row r="21261" s="399" customFormat="true" ht="14.25" hidden="false" customHeight="false" outlineLevel="0" collapsed="false">
      <c r="A21261" s="444" t="s">
        <v>27796</v>
      </c>
      <c r="B21261" s="445" t="s">
        <v>27797</v>
      </c>
      <c r="C21261" s="446" t="s">
        <v>267</v>
      </c>
      <c r="D21261" s="447" t="n">
        <v>74.74</v>
      </c>
    </row>
    <row r="21262" s="399" customFormat="true" ht="14.25" hidden="false" customHeight="false" outlineLevel="0" collapsed="false">
      <c r="A21262" s="444" t="s">
        <v>27798</v>
      </c>
      <c r="B21262" s="445" t="s">
        <v>27799</v>
      </c>
      <c r="C21262" s="446" t="s">
        <v>267</v>
      </c>
      <c r="D21262" s="447" t="n">
        <v>987.7</v>
      </c>
    </row>
    <row r="21263" s="399" customFormat="true" ht="14.25" hidden="false" customHeight="false" outlineLevel="0" collapsed="false">
      <c r="A21263" s="444" t="s">
        <v>27800</v>
      </c>
      <c r="B21263" s="445" t="s">
        <v>27801</v>
      </c>
      <c r="C21263" s="446" t="s">
        <v>11250</v>
      </c>
      <c r="D21263" s="447" t="n">
        <v>7502.05</v>
      </c>
    </row>
    <row r="21264" s="399" customFormat="true" ht="14.25" hidden="false" customHeight="false" outlineLevel="0" collapsed="false">
      <c r="A21264" s="444" t="s">
        <v>27802</v>
      </c>
      <c r="B21264" s="445" t="s">
        <v>27803</v>
      </c>
      <c r="C21264" s="446" t="s">
        <v>267</v>
      </c>
      <c r="D21264" s="447" t="n">
        <v>2245.46</v>
      </c>
    </row>
    <row r="21265" s="399" customFormat="true" ht="14.25" hidden="false" customHeight="false" outlineLevel="0" collapsed="false">
      <c r="A21265" s="444" t="s">
        <v>27804</v>
      </c>
      <c r="B21265" s="445" t="s">
        <v>27805</v>
      </c>
      <c r="C21265" s="446" t="s">
        <v>11250</v>
      </c>
      <c r="D21265" s="447" t="n">
        <v>1599.48</v>
      </c>
    </row>
    <row r="21266" s="399" customFormat="true" ht="14.25" hidden="false" customHeight="false" outlineLevel="0" collapsed="false">
      <c r="A21266" s="444" t="s">
        <v>27806</v>
      </c>
      <c r="B21266" s="445" t="s">
        <v>27807</v>
      </c>
      <c r="C21266" s="446" t="s">
        <v>11250</v>
      </c>
      <c r="D21266" s="447" t="n">
        <v>191.88</v>
      </c>
    </row>
    <row r="21267" s="399" customFormat="true" ht="14.25" hidden="false" customHeight="false" outlineLevel="0" collapsed="false">
      <c r="A21267" s="444" t="s">
        <v>27808</v>
      </c>
      <c r="B21267" s="445" t="s">
        <v>27809</v>
      </c>
      <c r="C21267" s="446" t="s">
        <v>11250</v>
      </c>
      <c r="D21267" s="447" t="n">
        <v>5860.44</v>
      </c>
    </row>
    <row r="21268" s="399" customFormat="true" ht="14.25" hidden="false" customHeight="true" outlineLevel="0" collapsed="false">
      <c r="A21268" s="444" t="s">
        <v>27810</v>
      </c>
      <c r="B21268" s="445" t="s">
        <v>27811</v>
      </c>
      <c r="C21268" s="446" t="s">
        <v>11250</v>
      </c>
      <c r="D21268" s="447" t="n">
        <v>1895.81</v>
      </c>
    </row>
    <row r="21269" s="399" customFormat="true" ht="14.25" hidden="false" customHeight="false" outlineLevel="0" collapsed="false">
      <c r="A21269" s="444" t="s">
        <v>27812</v>
      </c>
      <c r="B21269" s="445" t="s">
        <v>27813</v>
      </c>
      <c r="C21269" s="446" t="s">
        <v>11250</v>
      </c>
      <c r="D21269" s="447" t="n">
        <v>256.28</v>
      </c>
    </row>
    <row r="21270" s="399" customFormat="true" ht="14.25" hidden="false" customHeight="false" outlineLevel="0" collapsed="false">
      <c r="A21270" s="444" t="s">
        <v>27814</v>
      </c>
      <c r="B21270" s="445" t="s">
        <v>27815</v>
      </c>
      <c r="C21270" s="446" t="s">
        <v>11250</v>
      </c>
      <c r="D21270" s="447" t="n">
        <v>657.83</v>
      </c>
    </row>
    <row r="21271" s="399" customFormat="true" ht="14.25" hidden="false" customHeight="false" outlineLevel="0" collapsed="false">
      <c r="A21271" s="444" t="s">
        <v>27816</v>
      </c>
      <c r="B21271" s="445" t="s">
        <v>27817</v>
      </c>
      <c r="C21271" s="446" t="s">
        <v>267</v>
      </c>
      <c r="D21271" s="447" t="n">
        <v>33488.3</v>
      </c>
    </row>
    <row r="21272" s="399" customFormat="true" ht="14.25" hidden="false" customHeight="false" outlineLevel="0" collapsed="false">
      <c r="A21272" s="444" t="s">
        <v>27818</v>
      </c>
      <c r="B21272" s="445" t="s">
        <v>27819</v>
      </c>
      <c r="C21272" s="446" t="s">
        <v>267</v>
      </c>
      <c r="D21272" s="447" t="n">
        <v>5676.85</v>
      </c>
    </row>
    <row r="21273" s="399" customFormat="true" ht="14.25" hidden="false" customHeight="false" outlineLevel="0" collapsed="false">
      <c r="A21273" s="444" t="s">
        <v>27820</v>
      </c>
      <c r="B21273" s="445" t="s">
        <v>27821</v>
      </c>
      <c r="C21273" s="446" t="s">
        <v>267</v>
      </c>
      <c r="D21273" s="447" t="n">
        <v>2905.25</v>
      </c>
    </row>
    <row r="21274" s="399" customFormat="true" ht="14.25" hidden="false" customHeight="false" outlineLevel="0" collapsed="false">
      <c r="A21274" s="444" t="s">
        <v>27822</v>
      </c>
      <c r="B21274" s="445" t="s">
        <v>27823</v>
      </c>
      <c r="C21274" s="446" t="s">
        <v>267</v>
      </c>
      <c r="D21274" s="447" t="n">
        <v>4375.94</v>
      </c>
    </row>
    <row r="21275" s="399" customFormat="true" ht="14.25" hidden="false" customHeight="false" outlineLevel="0" collapsed="false">
      <c r="A21275" s="444" t="s">
        <v>27824</v>
      </c>
      <c r="B21275" s="445" t="s">
        <v>27825</v>
      </c>
      <c r="C21275" s="446" t="s">
        <v>267</v>
      </c>
      <c r="D21275" s="447" t="n">
        <v>8853.56</v>
      </c>
    </row>
    <row r="21276" s="399" customFormat="true" ht="14.25" hidden="false" customHeight="false" outlineLevel="0" collapsed="false">
      <c r="A21276" s="444" t="s">
        <v>27826</v>
      </c>
      <c r="B21276" s="445" t="s">
        <v>27827</v>
      </c>
      <c r="C21276" s="446" t="s">
        <v>267</v>
      </c>
      <c r="D21276" s="447" t="n">
        <v>446.12</v>
      </c>
    </row>
    <row r="21277" s="399" customFormat="true" ht="14.25" hidden="false" customHeight="false" outlineLevel="0" collapsed="false">
      <c r="A21277" s="444" t="s">
        <v>27828</v>
      </c>
      <c r="B21277" s="445" t="s">
        <v>27829</v>
      </c>
      <c r="C21277" s="446" t="s">
        <v>267</v>
      </c>
      <c r="D21277" s="447" t="n">
        <v>182.42</v>
      </c>
    </row>
    <row r="21278" s="399" customFormat="true" ht="14.25" hidden="false" customHeight="false" outlineLevel="0" collapsed="false">
      <c r="A21278" s="444" t="s">
        <v>27830</v>
      </c>
      <c r="B21278" s="445" t="s">
        <v>27831</v>
      </c>
      <c r="C21278" s="446" t="s">
        <v>267</v>
      </c>
      <c r="D21278" s="447" t="n">
        <v>661.59</v>
      </c>
    </row>
    <row r="21279" s="399" customFormat="true" ht="14.25" hidden="false" customHeight="false" outlineLevel="0" collapsed="false">
      <c r="A21279" s="444" t="s">
        <v>27832</v>
      </c>
      <c r="B21279" s="445" t="s">
        <v>27833</v>
      </c>
      <c r="C21279" s="446" t="s">
        <v>267</v>
      </c>
      <c r="D21279" s="447" t="n">
        <v>19.01</v>
      </c>
    </row>
    <row r="21280" s="399" customFormat="true" ht="14.25" hidden="false" customHeight="false" outlineLevel="0" collapsed="false">
      <c r="A21280" s="444" t="s">
        <v>27834</v>
      </c>
      <c r="B21280" s="445" t="s">
        <v>27835</v>
      </c>
      <c r="C21280" s="446" t="s">
        <v>267</v>
      </c>
      <c r="D21280" s="447" t="n">
        <v>9.8</v>
      </c>
    </row>
    <row r="21281" s="399" customFormat="true" ht="14.25" hidden="false" customHeight="false" outlineLevel="0" collapsed="false">
      <c r="A21281" s="444" t="s">
        <v>27836</v>
      </c>
      <c r="B21281" s="445" t="s">
        <v>27837</v>
      </c>
      <c r="C21281" s="446" t="s">
        <v>267</v>
      </c>
      <c r="D21281" s="447" t="n">
        <v>11.39</v>
      </c>
    </row>
    <row r="21282" s="399" customFormat="true" ht="14.25" hidden="false" customHeight="false" outlineLevel="0" collapsed="false">
      <c r="A21282" s="444" t="s">
        <v>27838</v>
      </c>
      <c r="B21282" s="445" t="s">
        <v>27839</v>
      </c>
      <c r="C21282" s="446" t="s">
        <v>267</v>
      </c>
      <c r="D21282" s="447" t="n">
        <v>506.98</v>
      </c>
    </row>
    <row r="21283" s="399" customFormat="true" ht="14.25" hidden="false" customHeight="true" outlineLevel="0" collapsed="false">
      <c r="A21283" s="444" t="s">
        <v>27840</v>
      </c>
      <c r="B21283" s="445" t="s">
        <v>27841</v>
      </c>
      <c r="C21283" s="446" t="s">
        <v>267</v>
      </c>
      <c r="D21283" s="447" t="n">
        <v>752.86</v>
      </c>
    </row>
    <row r="21284" s="399" customFormat="true" ht="14.25" hidden="false" customHeight="true" outlineLevel="0" collapsed="false">
      <c r="A21284" s="444" t="s">
        <v>27842</v>
      </c>
      <c r="B21284" s="445" t="s">
        <v>27843</v>
      </c>
      <c r="C21284" s="446" t="s">
        <v>267</v>
      </c>
      <c r="D21284" s="447" t="n">
        <v>14.03</v>
      </c>
    </row>
    <row r="21285" s="399" customFormat="true" ht="14.25" hidden="false" customHeight="true" outlineLevel="0" collapsed="false">
      <c r="A21285" s="444" t="s">
        <v>27844</v>
      </c>
      <c r="B21285" s="445" t="s">
        <v>27845</v>
      </c>
      <c r="C21285" s="446" t="s">
        <v>267</v>
      </c>
      <c r="D21285" s="447" t="n">
        <v>225.3</v>
      </c>
    </row>
    <row r="21286" s="399" customFormat="true" ht="14.25" hidden="false" customHeight="true" outlineLevel="0" collapsed="false">
      <c r="A21286" s="444" t="s">
        <v>27846</v>
      </c>
      <c r="B21286" s="445" t="s">
        <v>27847</v>
      </c>
      <c r="C21286" s="446" t="s">
        <v>267</v>
      </c>
      <c r="D21286" s="447" t="n">
        <v>508.61</v>
      </c>
    </row>
    <row r="21287" s="399" customFormat="true" ht="14.25" hidden="false" customHeight="true" outlineLevel="0" collapsed="false">
      <c r="A21287" s="444" t="s">
        <v>27848</v>
      </c>
      <c r="B21287" s="445" t="s">
        <v>27849</v>
      </c>
      <c r="C21287" s="446" t="s">
        <v>267</v>
      </c>
      <c r="D21287" s="447" t="n">
        <v>89.86</v>
      </c>
    </row>
    <row r="21288" s="399" customFormat="true" ht="14.25" hidden="false" customHeight="true" outlineLevel="0" collapsed="false">
      <c r="A21288" s="444" t="s">
        <v>27850</v>
      </c>
      <c r="B21288" s="445" t="s">
        <v>27851</v>
      </c>
      <c r="C21288" s="446" t="s">
        <v>267</v>
      </c>
      <c r="D21288" s="447" t="n">
        <v>1028.64</v>
      </c>
    </row>
    <row r="21289" s="399" customFormat="true" ht="14.25" hidden="false" customHeight="true" outlineLevel="0" collapsed="false">
      <c r="A21289" s="444" t="s">
        <v>27852</v>
      </c>
      <c r="B21289" s="445" t="s">
        <v>27853</v>
      </c>
      <c r="C21289" s="446" t="s">
        <v>267</v>
      </c>
      <c r="D21289" s="447" t="n">
        <v>24700.47</v>
      </c>
    </row>
    <row r="21290" s="399" customFormat="true" ht="14.25" hidden="false" customHeight="true" outlineLevel="0" collapsed="false">
      <c r="A21290" s="444" t="s">
        <v>27854</v>
      </c>
      <c r="B21290" s="445" t="s">
        <v>27855</v>
      </c>
      <c r="C21290" s="446" t="s">
        <v>267</v>
      </c>
      <c r="D21290" s="447" t="n">
        <v>4127.51</v>
      </c>
    </row>
    <row r="21291" s="399" customFormat="true" ht="14.25" hidden="false" customHeight="true" outlineLevel="0" collapsed="false">
      <c r="A21291" s="444" t="s">
        <v>27856</v>
      </c>
      <c r="B21291" s="445" t="s">
        <v>27857</v>
      </c>
      <c r="C21291" s="446" t="s">
        <v>267</v>
      </c>
      <c r="D21291" s="447" t="n">
        <v>39075.12</v>
      </c>
    </row>
    <row r="21292" s="399" customFormat="true" ht="14.25" hidden="false" customHeight="false" outlineLevel="0" collapsed="false">
      <c r="A21292" s="444" t="s">
        <v>27858</v>
      </c>
      <c r="B21292" s="445" t="s">
        <v>27859</v>
      </c>
      <c r="C21292" s="446" t="s">
        <v>267</v>
      </c>
      <c r="D21292" s="447" t="n">
        <v>47983.39</v>
      </c>
    </row>
    <row r="21293" s="399" customFormat="true" ht="14.25" hidden="false" customHeight="true" outlineLevel="0" collapsed="false">
      <c r="A21293" s="444" t="s">
        <v>27860</v>
      </c>
      <c r="B21293" s="445" t="s">
        <v>27861</v>
      </c>
      <c r="C21293" s="446" t="s">
        <v>267</v>
      </c>
      <c r="D21293" s="447" t="n">
        <v>45709.63</v>
      </c>
    </row>
    <row r="21294" s="399" customFormat="true" ht="14.25" hidden="false" customHeight="true" outlineLevel="0" collapsed="false">
      <c r="A21294" s="444" t="s">
        <v>27862</v>
      </c>
      <c r="B21294" s="445" t="s">
        <v>27863</v>
      </c>
      <c r="C21294" s="446" t="s">
        <v>267</v>
      </c>
      <c r="D21294" s="447" t="n">
        <v>16190.13</v>
      </c>
    </row>
    <row r="21295" s="399" customFormat="true" ht="14.25" hidden="false" customHeight="true" outlineLevel="0" collapsed="false">
      <c r="A21295" s="444" t="s">
        <v>27864</v>
      </c>
      <c r="B21295" s="445" t="s">
        <v>27865</v>
      </c>
      <c r="C21295" s="446" t="s">
        <v>267</v>
      </c>
      <c r="D21295" s="447" t="n">
        <v>1018.46</v>
      </c>
    </row>
    <row r="21296" s="399" customFormat="true" ht="14.25" hidden="false" customHeight="true" outlineLevel="0" collapsed="false">
      <c r="A21296" s="444" t="s">
        <v>27866</v>
      </c>
      <c r="B21296" s="445" t="s">
        <v>27867</v>
      </c>
      <c r="C21296" s="446" t="s">
        <v>267</v>
      </c>
      <c r="D21296" s="447" t="n">
        <v>39742.62</v>
      </c>
    </row>
    <row r="21297" s="399" customFormat="true" ht="14.25" hidden="false" customHeight="true" outlineLevel="0" collapsed="false">
      <c r="A21297" s="444" t="s">
        <v>27868</v>
      </c>
      <c r="B21297" s="445" t="s">
        <v>27869</v>
      </c>
      <c r="C21297" s="446" t="s">
        <v>267</v>
      </c>
      <c r="D21297" s="447" t="n">
        <v>44372.4</v>
      </c>
    </row>
    <row r="21298" s="399" customFormat="true" ht="14.25" hidden="false" customHeight="true" outlineLevel="0" collapsed="false">
      <c r="A21298" s="444" t="s">
        <v>27870</v>
      </c>
      <c r="B21298" s="445" t="s">
        <v>27871</v>
      </c>
      <c r="C21298" s="446" t="s">
        <v>267</v>
      </c>
      <c r="D21298" s="447" t="n">
        <v>58324.56</v>
      </c>
    </row>
    <row r="21299" s="399" customFormat="true" ht="14.25" hidden="false" customHeight="true" outlineLevel="0" collapsed="false">
      <c r="A21299" s="444" t="s">
        <v>27872</v>
      </c>
      <c r="B21299" s="445" t="s">
        <v>27873</v>
      </c>
      <c r="C21299" s="446" t="s">
        <v>267</v>
      </c>
      <c r="D21299" s="447" t="n">
        <v>117328.92</v>
      </c>
    </row>
    <row r="21300" s="399" customFormat="true" ht="14.25" hidden="false" customHeight="true" outlineLevel="0" collapsed="false">
      <c r="A21300" s="444" t="s">
        <v>27874</v>
      </c>
      <c r="B21300" s="445" t="s">
        <v>27875</v>
      </c>
      <c r="C21300" s="446" t="s">
        <v>267</v>
      </c>
      <c r="D21300" s="447" t="n">
        <v>141590.5</v>
      </c>
    </row>
    <row r="21301" s="399" customFormat="true" ht="14.25" hidden="false" customHeight="true" outlineLevel="0" collapsed="false">
      <c r="A21301" s="444" t="s">
        <v>27876</v>
      </c>
      <c r="B21301" s="445" t="s">
        <v>27877</v>
      </c>
      <c r="C21301" s="446" t="s">
        <v>267</v>
      </c>
      <c r="D21301" s="447" t="n">
        <v>50583.91</v>
      </c>
    </row>
    <row r="21302" s="399" customFormat="true" ht="14.25" hidden="false" customHeight="true" outlineLevel="0" collapsed="false">
      <c r="A21302" s="444" t="s">
        <v>27878</v>
      </c>
      <c r="B21302" s="445" t="s">
        <v>27879</v>
      </c>
      <c r="C21302" s="446" t="s">
        <v>267</v>
      </c>
      <c r="D21302" s="447" t="n">
        <v>64262.05</v>
      </c>
    </row>
    <row r="21303" s="399" customFormat="true" ht="14.25" hidden="false" customHeight="true" outlineLevel="0" collapsed="false">
      <c r="A21303" s="444" t="s">
        <v>27880</v>
      </c>
      <c r="B21303" s="445" t="s">
        <v>27881</v>
      </c>
      <c r="C21303" s="446" t="s">
        <v>267</v>
      </c>
      <c r="D21303" s="447" t="n">
        <v>27663.38</v>
      </c>
    </row>
    <row r="21304" s="399" customFormat="true" ht="14.25" hidden="false" customHeight="true" outlineLevel="0" collapsed="false">
      <c r="A21304" s="444" t="s">
        <v>27882</v>
      </c>
      <c r="B21304" s="445" t="s">
        <v>27883</v>
      </c>
      <c r="C21304" s="446" t="s">
        <v>267</v>
      </c>
      <c r="D21304" s="447" t="n">
        <v>37644.79</v>
      </c>
    </row>
    <row r="21305" s="399" customFormat="true" ht="14.25" hidden="false" customHeight="false" outlineLevel="0" collapsed="false">
      <c r="A21305" s="444" t="s">
        <v>27884</v>
      </c>
      <c r="B21305" s="445" t="s">
        <v>27885</v>
      </c>
      <c r="C21305" s="446" t="s">
        <v>267</v>
      </c>
      <c r="D21305" s="447" t="n">
        <v>43030.7</v>
      </c>
    </row>
    <row r="21306" s="399" customFormat="true" ht="14.25" hidden="false" customHeight="true" outlineLevel="0" collapsed="false">
      <c r="A21306" s="444" t="s">
        <v>27886</v>
      </c>
      <c r="B21306" s="445" t="s">
        <v>27887</v>
      </c>
      <c r="C21306" s="446" t="s">
        <v>267</v>
      </c>
      <c r="D21306" s="447" t="n">
        <v>96674.25</v>
      </c>
    </row>
    <row r="21307" s="399" customFormat="true" ht="14.25" hidden="false" customHeight="false" outlineLevel="0" collapsed="false">
      <c r="A21307" s="444" t="s">
        <v>27888</v>
      </c>
      <c r="B21307" s="445" t="s">
        <v>27889</v>
      </c>
      <c r="C21307" s="446" t="s">
        <v>267</v>
      </c>
      <c r="D21307" s="447" t="n">
        <v>17.97</v>
      </c>
    </row>
    <row r="21308" s="399" customFormat="true" ht="14.25" hidden="false" customHeight="false" outlineLevel="0" collapsed="false">
      <c r="A21308" s="444" t="s">
        <v>27890</v>
      </c>
      <c r="B21308" s="445" t="s">
        <v>27891</v>
      </c>
      <c r="C21308" s="446" t="s">
        <v>267</v>
      </c>
      <c r="D21308" s="447" t="n">
        <v>243.63</v>
      </c>
    </row>
    <row r="21309" s="399" customFormat="true" ht="14.25" hidden="false" customHeight="false" outlineLevel="0" collapsed="false">
      <c r="A21309" s="444" t="s">
        <v>27892</v>
      </c>
      <c r="B21309" s="445" t="s">
        <v>27893</v>
      </c>
      <c r="C21309" s="446" t="s">
        <v>267</v>
      </c>
      <c r="D21309" s="447" t="n">
        <v>1277.11</v>
      </c>
    </row>
    <row r="21310" s="399" customFormat="true" ht="14.25" hidden="false" customHeight="false" outlineLevel="0" collapsed="false">
      <c r="A21310" s="444" t="s">
        <v>27894</v>
      </c>
      <c r="B21310" s="445" t="s">
        <v>27895</v>
      </c>
      <c r="C21310" s="446" t="s">
        <v>267</v>
      </c>
      <c r="D21310" s="447" t="n">
        <v>177.84</v>
      </c>
    </row>
    <row r="21311" s="399" customFormat="true" ht="14.25" hidden="false" customHeight="false" outlineLevel="0" collapsed="false">
      <c r="A21311" s="444" t="s">
        <v>27896</v>
      </c>
      <c r="B21311" s="445" t="s">
        <v>27897</v>
      </c>
      <c r="C21311" s="446" t="s">
        <v>267</v>
      </c>
      <c r="D21311" s="447" t="n">
        <v>306.52</v>
      </c>
    </row>
    <row r="21312" s="399" customFormat="true" ht="14.25" hidden="false" customHeight="true" outlineLevel="0" collapsed="false">
      <c r="A21312" s="444" t="s">
        <v>27898</v>
      </c>
      <c r="B21312" s="445" t="s">
        <v>27899</v>
      </c>
      <c r="C21312" s="446" t="s">
        <v>267</v>
      </c>
      <c r="D21312" s="447" t="n">
        <v>96.91</v>
      </c>
    </row>
    <row r="21313" s="399" customFormat="true" ht="14.25" hidden="false" customHeight="false" outlineLevel="0" collapsed="false">
      <c r="A21313" s="444" t="s">
        <v>27900</v>
      </c>
      <c r="B21313" s="445" t="s">
        <v>27901</v>
      </c>
      <c r="C21313" s="446" t="s">
        <v>267</v>
      </c>
      <c r="D21313" s="447" t="n">
        <v>78.6</v>
      </c>
    </row>
    <row r="21314" s="399" customFormat="true" ht="14.25" hidden="false" customHeight="true" outlineLevel="0" collapsed="false">
      <c r="A21314" s="444" t="s">
        <v>27902</v>
      </c>
      <c r="B21314" s="445" t="s">
        <v>27903</v>
      </c>
      <c r="C21314" s="446" t="s">
        <v>267</v>
      </c>
      <c r="D21314" s="447" t="n">
        <v>75.84</v>
      </c>
    </row>
    <row r="21315" s="399" customFormat="true" ht="14.25" hidden="false" customHeight="true" outlineLevel="0" collapsed="false">
      <c r="A21315" s="444" t="s">
        <v>27904</v>
      </c>
      <c r="B21315" s="445" t="s">
        <v>27905</v>
      </c>
      <c r="C21315" s="446" t="s">
        <v>267</v>
      </c>
      <c r="D21315" s="447" t="n">
        <v>4808.11</v>
      </c>
    </row>
    <row r="21316" s="399" customFormat="true" ht="14.25" hidden="false" customHeight="false" outlineLevel="0" collapsed="false">
      <c r="A21316" s="444" t="s">
        <v>27906</v>
      </c>
      <c r="B21316" s="445" t="s">
        <v>27907</v>
      </c>
      <c r="C21316" s="446" t="s">
        <v>267</v>
      </c>
      <c r="D21316" s="447" t="n">
        <v>9833.87</v>
      </c>
    </row>
    <row r="21317" s="399" customFormat="true" ht="14.25" hidden="false" customHeight="false" outlineLevel="0" collapsed="false">
      <c r="A21317" s="444" t="s">
        <v>27908</v>
      </c>
      <c r="B21317" s="445" t="s">
        <v>27909</v>
      </c>
      <c r="C21317" s="446" t="s">
        <v>267</v>
      </c>
      <c r="D21317" s="447" t="n">
        <v>15777.89</v>
      </c>
    </row>
    <row r="21318" s="399" customFormat="true" ht="14.25" hidden="false" customHeight="false" outlineLevel="0" collapsed="false">
      <c r="A21318" s="444" t="s">
        <v>27910</v>
      </c>
      <c r="B21318" s="445" t="s">
        <v>27911</v>
      </c>
      <c r="C21318" s="446" t="s">
        <v>11250</v>
      </c>
      <c r="D21318" s="447" t="n">
        <v>3297.64</v>
      </c>
    </row>
    <row r="21319" s="399" customFormat="true" ht="14.25" hidden="false" customHeight="false" outlineLevel="0" collapsed="false">
      <c r="A21319" s="444" t="s">
        <v>27912</v>
      </c>
      <c r="B21319" s="445" t="s">
        <v>27913</v>
      </c>
      <c r="C21319" s="446" t="s">
        <v>267</v>
      </c>
      <c r="D21319" s="447" t="n">
        <v>2649.7</v>
      </c>
    </row>
    <row r="21320" s="399" customFormat="true" ht="14.25" hidden="false" customHeight="false" outlineLevel="0" collapsed="false">
      <c r="A21320" s="444" t="s">
        <v>27914</v>
      </c>
      <c r="B21320" s="445" t="s">
        <v>27915</v>
      </c>
      <c r="C21320" s="446" t="s">
        <v>267</v>
      </c>
      <c r="D21320" s="447" t="n">
        <v>854.76</v>
      </c>
    </row>
    <row r="21321" s="399" customFormat="true" ht="14.25" hidden="false" customHeight="false" outlineLevel="0" collapsed="false">
      <c r="A21321" s="444" t="s">
        <v>27916</v>
      </c>
      <c r="B21321" s="445" t="s">
        <v>27917</v>
      </c>
      <c r="C21321" s="446" t="s">
        <v>267</v>
      </c>
      <c r="D21321" s="447" t="n">
        <v>14009.06</v>
      </c>
    </row>
    <row r="21322" s="399" customFormat="true" ht="14.25" hidden="false" customHeight="false" outlineLevel="0" collapsed="false">
      <c r="A21322" s="444" t="s">
        <v>27918</v>
      </c>
      <c r="B21322" s="445" t="s">
        <v>27919</v>
      </c>
      <c r="C21322" s="446" t="s">
        <v>267</v>
      </c>
      <c r="D21322" s="447" t="n">
        <v>9.75</v>
      </c>
    </row>
    <row r="21323" s="399" customFormat="true" ht="14.25" hidden="false" customHeight="false" outlineLevel="0" collapsed="false">
      <c r="A21323" s="444" t="s">
        <v>27920</v>
      </c>
      <c r="B21323" s="445" t="s">
        <v>27921</v>
      </c>
      <c r="C21323" s="446" t="s">
        <v>267</v>
      </c>
      <c r="D21323" s="447" t="n">
        <v>15.44</v>
      </c>
    </row>
    <row r="21324" s="399" customFormat="true" ht="14.25" hidden="false" customHeight="false" outlineLevel="0" collapsed="false">
      <c r="A21324" s="444" t="s">
        <v>27922</v>
      </c>
      <c r="B21324" s="445" t="s">
        <v>27923</v>
      </c>
      <c r="C21324" s="446" t="s">
        <v>267</v>
      </c>
      <c r="D21324" s="447" t="n">
        <v>705.12</v>
      </c>
    </row>
    <row r="21325" s="399" customFormat="true" ht="14.25" hidden="false" customHeight="false" outlineLevel="0" collapsed="false">
      <c r="A21325" s="444" t="s">
        <v>27924</v>
      </c>
      <c r="B21325" s="445" t="s">
        <v>27925</v>
      </c>
      <c r="C21325" s="446" t="s">
        <v>267</v>
      </c>
      <c r="D21325" s="447" t="n">
        <v>1721.97</v>
      </c>
    </row>
    <row r="21326" s="399" customFormat="true" ht="14.25" hidden="false" customHeight="false" outlineLevel="0" collapsed="false">
      <c r="A21326" s="444" t="s">
        <v>27926</v>
      </c>
      <c r="B21326" s="445" t="s">
        <v>27927</v>
      </c>
      <c r="C21326" s="446" t="s">
        <v>267</v>
      </c>
      <c r="D21326" s="447" t="n">
        <v>611.73</v>
      </c>
    </row>
    <row r="21327" s="399" customFormat="true" ht="14.25" hidden="false" customHeight="false" outlineLevel="0" collapsed="false">
      <c r="A21327" s="444" t="s">
        <v>27928</v>
      </c>
      <c r="B21327" s="445" t="s">
        <v>27929</v>
      </c>
      <c r="C21327" s="446" t="s">
        <v>267</v>
      </c>
      <c r="D21327" s="447" t="n">
        <v>138.86</v>
      </c>
    </row>
    <row r="21328" s="399" customFormat="true" ht="14.25" hidden="false" customHeight="false" outlineLevel="0" collapsed="false">
      <c r="A21328" s="444" t="s">
        <v>27930</v>
      </c>
      <c r="B21328" s="445" t="s">
        <v>27931</v>
      </c>
      <c r="C21328" s="446" t="s">
        <v>267</v>
      </c>
      <c r="D21328" s="447" t="n">
        <v>3040.91</v>
      </c>
    </row>
    <row r="21329" s="399" customFormat="true" ht="14.25" hidden="false" customHeight="false" outlineLevel="0" collapsed="false">
      <c r="A21329" s="444" t="s">
        <v>27932</v>
      </c>
      <c r="B21329" s="445" t="s">
        <v>27933</v>
      </c>
      <c r="C21329" s="446" t="s">
        <v>267</v>
      </c>
      <c r="D21329" s="447" t="n">
        <v>1410.21</v>
      </c>
    </row>
    <row r="21330" s="399" customFormat="true" ht="14.25" hidden="false" customHeight="false" outlineLevel="0" collapsed="false">
      <c r="A21330" s="444" t="s">
        <v>27934</v>
      </c>
      <c r="B21330" s="445" t="s">
        <v>27935</v>
      </c>
      <c r="C21330" s="446" t="s">
        <v>267</v>
      </c>
      <c r="D21330" s="447" t="n">
        <v>996.22</v>
      </c>
    </row>
    <row r="21331" s="399" customFormat="true" ht="14.25" hidden="false" customHeight="false" outlineLevel="0" collapsed="false">
      <c r="A21331" s="444" t="s">
        <v>27936</v>
      </c>
      <c r="B21331" s="445" t="s">
        <v>27937</v>
      </c>
      <c r="C21331" s="446" t="s">
        <v>267</v>
      </c>
      <c r="D21331" s="447" t="n">
        <v>1644.52</v>
      </c>
    </row>
    <row r="21332" s="399" customFormat="true" ht="14.25" hidden="false" customHeight="false" outlineLevel="0" collapsed="false">
      <c r="A21332" s="444" t="s">
        <v>27938</v>
      </c>
      <c r="B21332" s="445" t="s">
        <v>27939</v>
      </c>
      <c r="C21332" s="446" t="s">
        <v>267</v>
      </c>
      <c r="D21332" s="447" t="n">
        <v>147.36</v>
      </c>
    </row>
    <row r="21333" s="399" customFormat="true" ht="14.25" hidden="false" customHeight="false" outlineLevel="0" collapsed="false">
      <c r="A21333" s="444" t="s">
        <v>27940</v>
      </c>
      <c r="B21333" s="445" t="s">
        <v>27941</v>
      </c>
      <c r="C21333" s="446" t="s">
        <v>267</v>
      </c>
      <c r="D21333" s="447" t="n">
        <v>224.67</v>
      </c>
    </row>
    <row r="21334" s="399" customFormat="true" ht="14.25" hidden="false" customHeight="false" outlineLevel="0" collapsed="false">
      <c r="A21334" s="444" t="s">
        <v>27942</v>
      </c>
      <c r="B21334" s="445" t="s">
        <v>27943</v>
      </c>
      <c r="C21334" s="446" t="s">
        <v>267</v>
      </c>
      <c r="D21334" s="447" t="n">
        <v>242.13</v>
      </c>
    </row>
    <row r="21335" s="399" customFormat="true" ht="14.25" hidden="false" customHeight="false" outlineLevel="0" collapsed="false">
      <c r="A21335" s="444" t="s">
        <v>27944</v>
      </c>
      <c r="B21335" s="445" t="s">
        <v>27945</v>
      </c>
      <c r="C21335" s="446" t="s">
        <v>267</v>
      </c>
      <c r="D21335" s="447" t="n">
        <v>235.53</v>
      </c>
    </row>
    <row r="21336" s="399" customFormat="true" ht="14.25" hidden="false" customHeight="false" outlineLevel="0" collapsed="false">
      <c r="A21336" s="444" t="s">
        <v>27946</v>
      </c>
      <c r="B21336" s="445" t="s">
        <v>27947</v>
      </c>
      <c r="C21336" s="446" t="s">
        <v>267</v>
      </c>
      <c r="D21336" s="447" t="n">
        <v>62.32</v>
      </c>
    </row>
    <row r="21337" s="399" customFormat="true" ht="14.25" hidden="false" customHeight="false" outlineLevel="0" collapsed="false">
      <c r="A21337" s="444" t="s">
        <v>27948</v>
      </c>
      <c r="B21337" s="445" t="s">
        <v>27949</v>
      </c>
      <c r="C21337" s="446" t="s">
        <v>267</v>
      </c>
      <c r="D21337" s="447" t="n">
        <v>164.12</v>
      </c>
    </row>
    <row r="21338" s="399" customFormat="true" ht="14.25" hidden="false" customHeight="false" outlineLevel="0" collapsed="false">
      <c r="A21338" s="444" t="s">
        <v>27950</v>
      </c>
      <c r="B21338" s="445" t="s">
        <v>27951</v>
      </c>
      <c r="C21338" s="446" t="s">
        <v>267</v>
      </c>
      <c r="D21338" s="447" t="n">
        <v>309.91</v>
      </c>
    </row>
    <row r="21339" s="399" customFormat="true" ht="14.25" hidden="false" customHeight="false" outlineLevel="0" collapsed="false">
      <c r="A21339" s="444" t="s">
        <v>27952</v>
      </c>
      <c r="B21339" s="445" t="s">
        <v>27953</v>
      </c>
      <c r="C21339" s="446" t="s">
        <v>267</v>
      </c>
      <c r="D21339" s="447" t="n">
        <v>519.42</v>
      </c>
    </row>
    <row r="21340" s="399" customFormat="true" ht="14.25" hidden="false" customHeight="false" outlineLevel="0" collapsed="false">
      <c r="A21340" s="444" t="s">
        <v>27954</v>
      </c>
      <c r="B21340" s="445" t="s">
        <v>27955</v>
      </c>
      <c r="C21340" s="446" t="s">
        <v>267</v>
      </c>
      <c r="D21340" s="447" t="n">
        <v>1576.62</v>
      </c>
    </row>
    <row r="21341" s="399" customFormat="true" ht="14.25" hidden="false" customHeight="true" outlineLevel="0" collapsed="false">
      <c r="A21341" s="444" t="s">
        <v>27956</v>
      </c>
      <c r="B21341" s="445" t="s">
        <v>27957</v>
      </c>
      <c r="C21341" s="446" t="s">
        <v>267</v>
      </c>
      <c r="D21341" s="447" t="n">
        <v>72.63</v>
      </c>
    </row>
    <row r="21342" s="399" customFormat="true" ht="14.25" hidden="false" customHeight="true" outlineLevel="0" collapsed="false">
      <c r="A21342" s="444" t="s">
        <v>27958</v>
      </c>
      <c r="B21342" s="445" t="s">
        <v>27959</v>
      </c>
      <c r="C21342" s="446" t="s">
        <v>267</v>
      </c>
      <c r="D21342" s="447" t="n">
        <v>166.89</v>
      </c>
    </row>
    <row r="21343" s="399" customFormat="true" ht="14.25" hidden="false" customHeight="false" outlineLevel="0" collapsed="false">
      <c r="A21343" s="444" t="s">
        <v>27960</v>
      </c>
      <c r="B21343" s="445" t="s">
        <v>27961</v>
      </c>
      <c r="C21343" s="446" t="s">
        <v>267</v>
      </c>
      <c r="D21343" s="447" t="n">
        <v>328.88</v>
      </c>
    </row>
    <row r="21344" s="399" customFormat="true" ht="14.25" hidden="false" customHeight="false" outlineLevel="0" collapsed="false">
      <c r="A21344" s="444" t="s">
        <v>27962</v>
      </c>
      <c r="B21344" s="445" t="s">
        <v>27963</v>
      </c>
      <c r="C21344" s="446" t="s">
        <v>267</v>
      </c>
      <c r="D21344" s="447" t="n">
        <v>572.63</v>
      </c>
    </row>
    <row r="21345" s="399" customFormat="true" ht="14.25" hidden="false" customHeight="false" outlineLevel="0" collapsed="false">
      <c r="A21345" s="444" t="s">
        <v>27964</v>
      </c>
      <c r="B21345" s="445" t="s">
        <v>27965</v>
      </c>
      <c r="C21345" s="446" t="s">
        <v>11250</v>
      </c>
      <c r="D21345" s="447" t="n">
        <v>152021.47</v>
      </c>
    </row>
    <row r="21346" s="399" customFormat="true" ht="14.25" hidden="false" customHeight="false" outlineLevel="0" collapsed="false">
      <c r="A21346" s="444" t="s">
        <v>27966</v>
      </c>
      <c r="B21346" s="445" t="s">
        <v>27967</v>
      </c>
      <c r="C21346" s="446" t="s">
        <v>267</v>
      </c>
      <c r="D21346" s="447" t="n">
        <v>425.24</v>
      </c>
    </row>
    <row r="21347" s="399" customFormat="true" ht="14.25" hidden="false" customHeight="false" outlineLevel="0" collapsed="false">
      <c r="A21347" s="444" t="s">
        <v>27968</v>
      </c>
      <c r="B21347" s="445" t="s">
        <v>27969</v>
      </c>
      <c r="C21347" s="446" t="s">
        <v>267</v>
      </c>
      <c r="D21347" s="447" t="n">
        <v>456.12</v>
      </c>
    </row>
    <row r="21348" s="399" customFormat="true" ht="14.25" hidden="false" customHeight="false" outlineLevel="0" collapsed="false">
      <c r="A21348" s="444" t="s">
        <v>27970</v>
      </c>
      <c r="B21348" s="445" t="s">
        <v>27971</v>
      </c>
      <c r="C21348" s="446" t="s">
        <v>267</v>
      </c>
      <c r="D21348" s="447" t="n">
        <v>662.17</v>
      </c>
    </row>
    <row r="21349" s="399" customFormat="true" ht="14.25" hidden="false" customHeight="false" outlineLevel="0" collapsed="false">
      <c r="A21349" s="444" t="s">
        <v>27972</v>
      </c>
      <c r="B21349" s="445" t="s">
        <v>27973</v>
      </c>
      <c r="C21349" s="446" t="s">
        <v>267</v>
      </c>
      <c r="D21349" s="447" t="n">
        <v>663.32</v>
      </c>
    </row>
    <row r="21350" s="399" customFormat="true" ht="14.25" hidden="false" customHeight="false" outlineLevel="0" collapsed="false">
      <c r="A21350" s="444" t="s">
        <v>27974</v>
      </c>
      <c r="B21350" s="445" t="s">
        <v>27975</v>
      </c>
      <c r="C21350" s="446" t="s">
        <v>267</v>
      </c>
      <c r="D21350" s="447" t="n">
        <v>791.9</v>
      </c>
    </row>
    <row r="21351" s="399" customFormat="true" ht="14.25" hidden="false" customHeight="false" outlineLevel="0" collapsed="false">
      <c r="A21351" s="444" t="s">
        <v>27976</v>
      </c>
      <c r="B21351" s="445" t="s">
        <v>27977</v>
      </c>
      <c r="C21351" s="446" t="s">
        <v>267</v>
      </c>
      <c r="D21351" s="447" t="n">
        <v>1382.19</v>
      </c>
    </row>
    <row r="21352" s="399" customFormat="true" ht="14.25" hidden="false" customHeight="false" outlineLevel="0" collapsed="false">
      <c r="A21352" s="444" t="s">
        <v>27978</v>
      </c>
      <c r="B21352" s="445" t="s">
        <v>27979</v>
      </c>
      <c r="C21352" s="446" t="s">
        <v>267</v>
      </c>
      <c r="D21352" s="447" t="n">
        <v>538.11</v>
      </c>
    </row>
    <row r="21353" s="399" customFormat="true" ht="14.25" hidden="false" customHeight="false" outlineLevel="0" collapsed="false">
      <c r="A21353" s="444" t="s">
        <v>27980</v>
      </c>
      <c r="B21353" s="445" t="s">
        <v>27981</v>
      </c>
      <c r="C21353" s="446" t="s">
        <v>267</v>
      </c>
      <c r="D21353" s="447" t="n">
        <v>675.8</v>
      </c>
    </row>
    <row r="21354" s="399" customFormat="true" ht="14.25" hidden="false" customHeight="false" outlineLevel="0" collapsed="false">
      <c r="A21354" s="444" t="s">
        <v>27982</v>
      </c>
      <c r="B21354" s="445" t="s">
        <v>27983</v>
      </c>
      <c r="C21354" s="446" t="s">
        <v>267</v>
      </c>
      <c r="D21354" s="447" t="n">
        <v>734.03</v>
      </c>
    </row>
    <row r="21355" s="399" customFormat="true" ht="14.25" hidden="false" customHeight="false" outlineLevel="0" collapsed="false">
      <c r="A21355" s="444" t="s">
        <v>27984</v>
      </c>
      <c r="B21355" s="445" t="s">
        <v>27985</v>
      </c>
      <c r="C21355" s="446" t="s">
        <v>267</v>
      </c>
      <c r="D21355" s="447" t="n">
        <v>1108.2</v>
      </c>
    </row>
    <row r="21356" s="399" customFormat="true" ht="14.25" hidden="false" customHeight="false" outlineLevel="0" collapsed="false">
      <c r="A21356" s="444" t="s">
        <v>27986</v>
      </c>
      <c r="B21356" s="445" t="s">
        <v>27987</v>
      </c>
      <c r="C21356" s="446" t="s">
        <v>267</v>
      </c>
      <c r="D21356" s="447" t="n">
        <v>918.04</v>
      </c>
    </row>
    <row r="21357" s="399" customFormat="true" ht="14.25" hidden="false" customHeight="false" outlineLevel="0" collapsed="false">
      <c r="A21357" s="444" t="s">
        <v>27988</v>
      </c>
      <c r="B21357" s="445" t="s">
        <v>27989</v>
      </c>
      <c r="C21357" s="446" t="s">
        <v>267</v>
      </c>
      <c r="D21357" s="447" t="n">
        <v>1608.29</v>
      </c>
    </row>
    <row r="21358" s="399" customFormat="true" ht="14.25" hidden="false" customHeight="false" outlineLevel="0" collapsed="false">
      <c r="A21358" s="444" t="s">
        <v>27990</v>
      </c>
      <c r="B21358" s="445" t="s">
        <v>27991</v>
      </c>
      <c r="C21358" s="446" t="s">
        <v>11250</v>
      </c>
      <c r="D21358" s="447" t="n">
        <v>124456.13</v>
      </c>
    </row>
    <row r="21359" s="399" customFormat="true" ht="14.25" hidden="false" customHeight="false" outlineLevel="0" collapsed="false">
      <c r="A21359" s="444" t="s">
        <v>27992</v>
      </c>
      <c r="B21359" s="445" t="s">
        <v>27993</v>
      </c>
      <c r="C21359" s="446" t="s">
        <v>76</v>
      </c>
      <c r="D21359" s="447" t="n">
        <v>2847.56</v>
      </c>
    </row>
    <row r="21360" s="399" customFormat="true" ht="14.25" hidden="false" customHeight="true" outlineLevel="0" collapsed="false">
      <c r="A21360" s="444" t="s">
        <v>27994</v>
      </c>
      <c r="B21360" s="445" t="s">
        <v>27995</v>
      </c>
      <c r="C21360" s="446" t="s">
        <v>76</v>
      </c>
      <c r="D21360" s="447" t="n">
        <v>418.9</v>
      </c>
    </row>
    <row r="21361" s="399" customFormat="true" ht="14.25" hidden="false" customHeight="false" outlineLevel="0" collapsed="false">
      <c r="A21361" s="444" t="s">
        <v>27996</v>
      </c>
      <c r="B21361" s="445" t="s">
        <v>27997</v>
      </c>
      <c r="C21361" s="446" t="s">
        <v>267</v>
      </c>
      <c r="D21361" s="447" t="n">
        <v>1477.2</v>
      </c>
    </row>
    <row r="21362" s="399" customFormat="true" ht="14.25" hidden="false" customHeight="true" outlineLevel="0" collapsed="false">
      <c r="A21362" s="444" t="s">
        <v>27998</v>
      </c>
      <c r="B21362" s="445" t="s">
        <v>27999</v>
      </c>
      <c r="C21362" s="446" t="s">
        <v>267</v>
      </c>
      <c r="D21362" s="447" t="n">
        <v>130.97</v>
      </c>
    </row>
    <row r="21363" s="399" customFormat="true" ht="14.25" hidden="false" customHeight="false" outlineLevel="0" collapsed="false">
      <c r="A21363" s="444" t="s">
        <v>28000</v>
      </c>
      <c r="B21363" s="445" t="s">
        <v>28001</v>
      </c>
      <c r="C21363" s="446" t="s">
        <v>267</v>
      </c>
      <c r="D21363" s="447" t="n">
        <v>18.55</v>
      </c>
    </row>
    <row r="21364" s="399" customFormat="true" ht="14.25" hidden="false" customHeight="false" outlineLevel="0" collapsed="false">
      <c r="A21364" s="444" t="s">
        <v>28002</v>
      </c>
      <c r="B21364" s="445" t="s">
        <v>28003</v>
      </c>
      <c r="C21364" s="446" t="s">
        <v>267</v>
      </c>
      <c r="D21364" s="447" t="n">
        <v>16.17</v>
      </c>
    </row>
    <row r="21365" s="399" customFormat="true" ht="14.25" hidden="false" customHeight="false" outlineLevel="0" collapsed="false">
      <c r="A21365" s="444" t="s">
        <v>28004</v>
      </c>
      <c r="B21365" s="445" t="s">
        <v>28005</v>
      </c>
      <c r="C21365" s="446" t="s">
        <v>11250</v>
      </c>
      <c r="D21365" s="447" t="n">
        <v>7.43</v>
      </c>
    </row>
    <row r="21366" s="399" customFormat="true" ht="14.25" hidden="false" customHeight="false" outlineLevel="0" collapsed="false">
      <c r="A21366" s="444" t="s">
        <v>28006</v>
      </c>
      <c r="B21366" s="445" t="s">
        <v>28007</v>
      </c>
      <c r="C21366" s="446" t="s">
        <v>267</v>
      </c>
      <c r="D21366" s="447" t="n">
        <v>2.85</v>
      </c>
    </row>
    <row r="21367" s="399" customFormat="true" ht="14.25" hidden="false" customHeight="true" outlineLevel="0" collapsed="false">
      <c r="A21367" s="444" t="s">
        <v>28008</v>
      </c>
      <c r="B21367" s="445" t="s">
        <v>28009</v>
      </c>
      <c r="C21367" s="446" t="s">
        <v>267</v>
      </c>
      <c r="D21367" s="447" t="n">
        <v>79.84</v>
      </c>
    </row>
    <row r="21368" s="399" customFormat="true" ht="14.25" hidden="false" customHeight="true" outlineLevel="0" collapsed="false">
      <c r="A21368" s="444" t="s">
        <v>28010</v>
      </c>
      <c r="B21368" s="445" t="s">
        <v>28011</v>
      </c>
      <c r="C21368" s="446" t="s">
        <v>267</v>
      </c>
      <c r="D21368" s="447" t="n">
        <v>121.27</v>
      </c>
    </row>
    <row r="21369" s="399" customFormat="true" ht="14.25" hidden="false" customHeight="true" outlineLevel="0" collapsed="false">
      <c r="A21369" s="444" t="s">
        <v>28012</v>
      </c>
      <c r="B21369" s="445" t="s">
        <v>28013</v>
      </c>
      <c r="C21369" s="446" t="s">
        <v>267</v>
      </c>
      <c r="D21369" s="447" t="n">
        <v>17.88</v>
      </c>
    </row>
    <row r="21370" s="399" customFormat="true" ht="14.25" hidden="false" customHeight="true" outlineLevel="0" collapsed="false">
      <c r="A21370" s="444" t="s">
        <v>28014</v>
      </c>
      <c r="B21370" s="445" t="s">
        <v>28015</v>
      </c>
      <c r="C21370" s="446" t="s">
        <v>267</v>
      </c>
      <c r="D21370" s="447" t="n">
        <v>6.06</v>
      </c>
    </row>
    <row r="21371" s="399" customFormat="true" ht="14.25" hidden="false" customHeight="false" outlineLevel="0" collapsed="false">
      <c r="A21371" s="444" t="s">
        <v>28016</v>
      </c>
      <c r="B21371" s="445" t="s">
        <v>28017</v>
      </c>
      <c r="C21371" s="446" t="s">
        <v>267</v>
      </c>
      <c r="D21371" s="447" t="n">
        <v>8</v>
      </c>
    </row>
    <row r="21372" s="399" customFormat="true" ht="14.25" hidden="false" customHeight="false" outlineLevel="0" collapsed="false">
      <c r="A21372" s="444" t="s">
        <v>28018</v>
      </c>
      <c r="B21372" s="445" t="s">
        <v>28019</v>
      </c>
      <c r="C21372" s="446" t="s">
        <v>267</v>
      </c>
      <c r="D21372" s="447" t="n">
        <v>13.29</v>
      </c>
    </row>
    <row r="21373" s="399" customFormat="true" ht="14.25" hidden="false" customHeight="false" outlineLevel="0" collapsed="false">
      <c r="A21373" s="444" t="s">
        <v>28020</v>
      </c>
      <c r="B21373" s="445" t="s">
        <v>28021</v>
      </c>
      <c r="C21373" s="446" t="s">
        <v>267</v>
      </c>
      <c r="D21373" s="447" t="n">
        <v>17.08</v>
      </c>
    </row>
    <row r="21374" s="399" customFormat="true" ht="14.25" hidden="false" customHeight="false" outlineLevel="0" collapsed="false">
      <c r="A21374" s="444" t="s">
        <v>28022</v>
      </c>
      <c r="B21374" s="445" t="s">
        <v>28023</v>
      </c>
      <c r="C21374" s="446" t="s">
        <v>267</v>
      </c>
      <c r="D21374" s="447" t="n">
        <v>11.09</v>
      </c>
    </row>
    <row r="21375" s="399" customFormat="true" ht="14.25" hidden="false" customHeight="false" outlineLevel="0" collapsed="false">
      <c r="A21375" s="444" t="s">
        <v>28024</v>
      </c>
      <c r="B21375" s="445" t="s">
        <v>28025</v>
      </c>
      <c r="C21375" s="446" t="s">
        <v>267</v>
      </c>
      <c r="D21375" s="447" t="n">
        <v>15.39</v>
      </c>
    </row>
    <row r="21376" s="399" customFormat="true" ht="14.25" hidden="false" customHeight="false" outlineLevel="0" collapsed="false">
      <c r="A21376" s="444" t="s">
        <v>28026</v>
      </c>
      <c r="B21376" s="445" t="s">
        <v>28027</v>
      </c>
      <c r="C21376" s="446" t="s">
        <v>267</v>
      </c>
      <c r="D21376" s="447" t="n">
        <v>13.52</v>
      </c>
    </row>
    <row r="21377" s="399" customFormat="true" ht="14.25" hidden="false" customHeight="false" outlineLevel="0" collapsed="false">
      <c r="A21377" s="444" t="s">
        <v>28028</v>
      </c>
      <c r="B21377" s="445" t="s">
        <v>28029</v>
      </c>
      <c r="C21377" s="446" t="s">
        <v>267</v>
      </c>
      <c r="D21377" s="447" t="n">
        <v>19.05</v>
      </c>
    </row>
    <row r="21378" s="399" customFormat="true" ht="14.25" hidden="false" customHeight="false" outlineLevel="0" collapsed="false">
      <c r="A21378" s="444" t="s">
        <v>28030</v>
      </c>
      <c r="B21378" s="445" t="s">
        <v>28031</v>
      </c>
      <c r="C21378" s="446" t="s">
        <v>267</v>
      </c>
      <c r="D21378" s="447" t="n">
        <v>13.12</v>
      </c>
    </row>
    <row r="21379" s="399" customFormat="true" ht="14.25" hidden="false" customHeight="true" outlineLevel="0" collapsed="false">
      <c r="A21379" s="444" t="s">
        <v>28032</v>
      </c>
      <c r="B21379" s="445" t="s">
        <v>28033</v>
      </c>
      <c r="C21379" s="446" t="s">
        <v>267</v>
      </c>
      <c r="D21379" s="447" t="n">
        <v>10.89</v>
      </c>
    </row>
    <row r="21380" s="399" customFormat="true" ht="14.25" hidden="false" customHeight="true" outlineLevel="0" collapsed="false">
      <c r="A21380" s="444" t="s">
        <v>28034</v>
      </c>
      <c r="B21380" s="445" t="s">
        <v>28035</v>
      </c>
      <c r="C21380" s="446" t="s">
        <v>267</v>
      </c>
      <c r="D21380" s="447" t="n">
        <v>57.91</v>
      </c>
    </row>
    <row r="21381" s="399" customFormat="true" ht="14.25" hidden="false" customHeight="false" outlineLevel="0" collapsed="false">
      <c r="A21381" s="444" t="s">
        <v>28036</v>
      </c>
      <c r="B21381" s="445" t="s">
        <v>28037</v>
      </c>
      <c r="C21381" s="446" t="s">
        <v>267</v>
      </c>
      <c r="D21381" s="447" t="n">
        <v>145.69</v>
      </c>
    </row>
    <row r="21382" s="399" customFormat="true" ht="14.25" hidden="false" customHeight="false" outlineLevel="0" collapsed="false">
      <c r="A21382" s="444" t="s">
        <v>28038</v>
      </c>
      <c r="B21382" s="445" t="s">
        <v>28039</v>
      </c>
      <c r="C21382" s="446" t="s">
        <v>274</v>
      </c>
      <c r="D21382" s="447" t="n">
        <v>81.13</v>
      </c>
    </row>
    <row r="21383" s="399" customFormat="true" ht="14.25" hidden="false" customHeight="false" outlineLevel="0" collapsed="false">
      <c r="A21383" s="444" t="s">
        <v>28040</v>
      </c>
      <c r="B21383" s="445" t="s">
        <v>28041</v>
      </c>
      <c r="C21383" s="446" t="s">
        <v>267</v>
      </c>
      <c r="D21383" s="447" t="n">
        <v>16.27</v>
      </c>
    </row>
    <row r="21384" s="399" customFormat="true" ht="14.25" hidden="false" customHeight="true" outlineLevel="0" collapsed="false">
      <c r="A21384" s="444" t="s">
        <v>28042</v>
      </c>
      <c r="B21384" s="445" t="s">
        <v>28043</v>
      </c>
      <c r="C21384" s="446" t="s">
        <v>267</v>
      </c>
      <c r="D21384" s="447" t="n">
        <v>35.02</v>
      </c>
    </row>
    <row r="21385" s="399" customFormat="true" ht="14.25" hidden="false" customHeight="true" outlineLevel="0" collapsed="false">
      <c r="A21385" s="444" t="s">
        <v>28044</v>
      </c>
      <c r="B21385" s="445" t="s">
        <v>28045</v>
      </c>
      <c r="C21385" s="446" t="s">
        <v>267</v>
      </c>
      <c r="D21385" s="447" t="n">
        <v>15.65</v>
      </c>
    </row>
    <row r="21386" s="399" customFormat="true" ht="14.25" hidden="false" customHeight="false" outlineLevel="0" collapsed="false">
      <c r="A21386" s="444" t="s">
        <v>28046</v>
      </c>
      <c r="B21386" s="445" t="s">
        <v>28047</v>
      </c>
      <c r="C21386" s="446" t="s">
        <v>267</v>
      </c>
      <c r="D21386" s="447" t="n">
        <v>23.85</v>
      </c>
    </row>
    <row r="21387" s="399" customFormat="true" ht="14.25" hidden="false" customHeight="true" outlineLevel="0" collapsed="false">
      <c r="A21387" s="444" t="s">
        <v>28048</v>
      </c>
      <c r="B21387" s="445" t="s">
        <v>28049</v>
      </c>
      <c r="C21387" s="446" t="s">
        <v>267</v>
      </c>
      <c r="D21387" s="447" t="n">
        <v>18.03</v>
      </c>
    </row>
    <row r="21388" s="399" customFormat="true" ht="14.25" hidden="false" customHeight="false" outlineLevel="0" collapsed="false">
      <c r="A21388" s="444" t="s">
        <v>28050</v>
      </c>
      <c r="B21388" s="445" t="s">
        <v>28051</v>
      </c>
      <c r="C21388" s="446" t="s">
        <v>267</v>
      </c>
      <c r="D21388" s="447" t="n">
        <v>4.82</v>
      </c>
    </row>
    <row r="21389" s="399" customFormat="true" ht="14.25" hidden="false" customHeight="false" outlineLevel="0" collapsed="false">
      <c r="A21389" s="444" t="s">
        <v>28052</v>
      </c>
      <c r="B21389" s="445" t="s">
        <v>28053</v>
      </c>
      <c r="C21389" s="446" t="s">
        <v>267</v>
      </c>
      <c r="D21389" s="447" t="n">
        <v>178</v>
      </c>
    </row>
    <row r="21390" s="399" customFormat="true" ht="14.25" hidden="false" customHeight="true" outlineLevel="0" collapsed="false">
      <c r="A21390" s="444" t="s">
        <v>28054</v>
      </c>
      <c r="B21390" s="445" t="s">
        <v>28055</v>
      </c>
      <c r="C21390" s="446" t="s">
        <v>267</v>
      </c>
      <c r="D21390" s="447" t="n">
        <v>43.71</v>
      </c>
    </row>
    <row r="21391" s="399" customFormat="true" ht="14.25" hidden="false" customHeight="false" outlineLevel="0" collapsed="false">
      <c r="A21391" s="444" t="s">
        <v>28056</v>
      </c>
      <c r="B21391" s="445" t="s">
        <v>28057</v>
      </c>
      <c r="C21391" s="446" t="s">
        <v>267</v>
      </c>
      <c r="D21391" s="447" t="n">
        <v>10.5</v>
      </c>
    </row>
    <row r="21392" s="399" customFormat="true" ht="14.25" hidden="false" customHeight="false" outlineLevel="0" collapsed="false">
      <c r="A21392" s="444" t="s">
        <v>28058</v>
      </c>
      <c r="B21392" s="445" t="s">
        <v>28059</v>
      </c>
      <c r="C21392" s="446" t="s">
        <v>267</v>
      </c>
      <c r="D21392" s="447" t="n">
        <v>10.07</v>
      </c>
    </row>
    <row r="21393" s="399" customFormat="true" ht="14.25" hidden="false" customHeight="false" outlineLevel="0" collapsed="false">
      <c r="A21393" s="444" t="s">
        <v>28060</v>
      </c>
      <c r="B21393" s="445" t="s">
        <v>28061</v>
      </c>
      <c r="C21393" s="446" t="s">
        <v>267</v>
      </c>
      <c r="D21393" s="447" t="n">
        <v>46.39</v>
      </c>
    </row>
    <row r="21394" s="399" customFormat="true" ht="14.25" hidden="false" customHeight="false" outlineLevel="0" collapsed="false">
      <c r="A21394" s="444" t="s">
        <v>28062</v>
      </c>
      <c r="B21394" s="445" t="s">
        <v>28063</v>
      </c>
      <c r="C21394" s="446" t="s">
        <v>267</v>
      </c>
      <c r="D21394" s="447" t="n">
        <v>235.14</v>
      </c>
    </row>
    <row r="21395" s="399" customFormat="true" ht="14.25" hidden="false" customHeight="false" outlineLevel="0" collapsed="false">
      <c r="A21395" s="444" t="s">
        <v>28064</v>
      </c>
      <c r="B21395" s="445" t="s">
        <v>28065</v>
      </c>
      <c r="C21395" s="446" t="s">
        <v>267</v>
      </c>
      <c r="D21395" s="447" t="n">
        <v>258.05</v>
      </c>
    </row>
    <row r="21396" s="399" customFormat="true" ht="14.25" hidden="false" customHeight="false" outlineLevel="0" collapsed="false">
      <c r="A21396" s="444" t="s">
        <v>28066</v>
      </c>
      <c r="B21396" s="445" t="s">
        <v>28067</v>
      </c>
      <c r="C21396" s="446" t="s">
        <v>267</v>
      </c>
      <c r="D21396" s="447" t="n">
        <v>5.49</v>
      </c>
    </row>
    <row r="21397" s="399" customFormat="true" ht="14.25" hidden="false" customHeight="true" outlineLevel="0" collapsed="false">
      <c r="A21397" s="444" t="s">
        <v>28068</v>
      </c>
      <c r="B21397" s="445" t="s">
        <v>28069</v>
      </c>
      <c r="C21397" s="446" t="s">
        <v>267</v>
      </c>
      <c r="D21397" s="447" t="n">
        <v>30.83</v>
      </c>
    </row>
    <row r="21398" s="399" customFormat="true" ht="14.25" hidden="false" customHeight="true" outlineLevel="0" collapsed="false">
      <c r="A21398" s="444" t="s">
        <v>28070</v>
      </c>
      <c r="B21398" s="445" t="s">
        <v>28071</v>
      </c>
      <c r="C21398" s="446" t="s">
        <v>267</v>
      </c>
      <c r="D21398" s="447" t="n">
        <v>17.7</v>
      </c>
    </row>
    <row r="21399" s="399" customFormat="true" ht="14.25" hidden="false" customHeight="false" outlineLevel="0" collapsed="false">
      <c r="A21399" s="444" t="s">
        <v>28072</v>
      </c>
      <c r="B21399" s="445" t="s">
        <v>28073</v>
      </c>
      <c r="C21399" s="446" t="s">
        <v>267</v>
      </c>
      <c r="D21399" s="447" t="n">
        <v>53.12</v>
      </c>
    </row>
    <row r="21400" s="399" customFormat="true" ht="14.25" hidden="false" customHeight="false" outlineLevel="0" collapsed="false">
      <c r="A21400" s="444" t="s">
        <v>28074</v>
      </c>
      <c r="B21400" s="445" t="s">
        <v>28075</v>
      </c>
      <c r="C21400" s="446" t="s">
        <v>267</v>
      </c>
      <c r="D21400" s="447" t="n">
        <v>35.63</v>
      </c>
    </row>
    <row r="21401" s="399" customFormat="true" ht="14.25" hidden="false" customHeight="false" outlineLevel="0" collapsed="false">
      <c r="A21401" s="444" t="s">
        <v>28076</v>
      </c>
      <c r="B21401" s="445" t="s">
        <v>28077</v>
      </c>
      <c r="C21401" s="446" t="s">
        <v>267</v>
      </c>
      <c r="D21401" s="447" t="n">
        <v>51.55</v>
      </c>
    </row>
    <row r="21402" s="399" customFormat="true" ht="14.25" hidden="false" customHeight="true" outlineLevel="0" collapsed="false">
      <c r="A21402" s="444" t="s">
        <v>28078</v>
      </c>
      <c r="B21402" s="445" t="s">
        <v>28079</v>
      </c>
      <c r="C21402" s="446" t="s">
        <v>267</v>
      </c>
      <c r="D21402" s="447" t="n">
        <v>94.73</v>
      </c>
    </row>
    <row r="21403" s="399" customFormat="true" ht="14.25" hidden="false" customHeight="false" outlineLevel="0" collapsed="false">
      <c r="A21403" s="444" t="s">
        <v>28080</v>
      </c>
      <c r="B21403" s="445" t="s">
        <v>28081</v>
      </c>
      <c r="C21403" s="446" t="s">
        <v>267</v>
      </c>
      <c r="D21403" s="447" t="n">
        <v>9.99</v>
      </c>
    </row>
    <row r="21404" s="399" customFormat="true" ht="14.25" hidden="false" customHeight="false" outlineLevel="0" collapsed="false">
      <c r="A21404" s="444" t="s">
        <v>28082</v>
      </c>
      <c r="B21404" s="445" t="s">
        <v>28083</v>
      </c>
      <c r="C21404" s="446" t="s">
        <v>274</v>
      </c>
      <c r="D21404" s="447" t="n">
        <v>183.94</v>
      </c>
    </row>
    <row r="21405" s="399" customFormat="true" ht="14.25" hidden="false" customHeight="false" outlineLevel="0" collapsed="false">
      <c r="A21405" s="444" t="s">
        <v>28084</v>
      </c>
      <c r="B21405" s="445" t="s">
        <v>28085</v>
      </c>
      <c r="C21405" s="446" t="s">
        <v>267</v>
      </c>
      <c r="D21405" s="447" t="n">
        <v>497.58</v>
      </c>
    </row>
    <row r="21406" s="399" customFormat="true" ht="14.25" hidden="false" customHeight="false" outlineLevel="0" collapsed="false">
      <c r="A21406" s="444" t="s">
        <v>28086</v>
      </c>
      <c r="B21406" s="445" t="s">
        <v>28087</v>
      </c>
      <c r="C21406" s="446" t="s">
        <v>267</v>
      </c>
      <c r="D21406" s="447" t="n">
        <v>327.7</v>
      </c>
    </row>
    <row r="21407" s="399" customFormat="true" ht="14.25" hidden="false" customHeight="false" outlineLevel="0" collapsed="false">
      <c r="A21407" s="444" t="s">
        <v>28088</v>
      </c>
      <c r="B21407" s="445" t="s">
        <v>28089</v>
      </c>
      <c r="C21407" s="446" t="s">
        <v>532</v>
      </c>
      <c r="D21407" s="447" t="n">
        <v>81.45</v>
      </c>
    </row>
    <row r="21408" s="399" customFormat="true" ht="14.25" hidden="false" customHeight="false" outlineLevel="0" collapsed="false">
      <c r="A21408" s="444" t="s">
        <v>28090</v>
      </c>
      <c r="B21408" s="445" t="s">
        <v>28091</v>
      </c>
      <c r="C21408" s="446" t="s">
        <v>267</v>
      </c>
      <c r="D21408" s="447" t="n">
        <v>3.69</v>
      </c>
    </row>
    <row r="21409" s="399" customFormat="true" ht="14.25" hidden="false" customHeight="false" outlineLevel="0" collapsed="false">
      <c r="A21409" s="444" t="s">
        <v>28092</v>
      </c>
      <c r="B21409" s="445" t="s">
        <v>28093</v>
      </c>
      <c r="C21409" s="446" t="s">
        <v>267</v>
      </c>
      <c r="D21409" s="447" t="n">
        <v>28.92</v>
      </c>
    </row>
    <row r="21410" s="399" customFormat="true" ht="14.25" hidden="false" customHeight="false" outlineLevel="0" collapsed="false">
      <c r="A21410" s="444" t="s">
        <v>28094</v>
      </c>
      <c r="B21410" s="445" t="s">
        <v>28095</v>
      </c>
      <c r="C21410" s="446" t="s">
        <v>267</v>
      </c>
      <c r="D21410" s="447" t="n">
        <v>1.04</v>
      </c>
    </row>
    <row r="21411" s="399" customFormat="true" ht="14.25" hidden="false" customHeight="false" outlineLevel="0" collapsed="false">
      <c r="A21411" s="444" t="s">
        <v>28096</v>
      </c>
      <c r="B21411" s="445" t="s">
        <v>28097</v>
      </c>
      <c r="C21411" s="446" t="s">
        <v>267</v>
      </c>
      <c r="D21411" s="447" t="n">
        <v>1.19</v>
      </c>
    </row>
    <row r="21412" s="399" customFormat="true" ht="14.25" hidden="false" customHeight="false" outlineLevel="0" collapsed="false">
      <c r="A21412" s="444" t="s">
        <v>28098</v>
      </c>
      <c r="B21412" s="445" t="s">
        <v>28099</v>
      </c>
      <c r="C21412" s="446" t="s">
        <v>267</v>
      </c>
      <c r="D21412" s="447" t="n">
        <v>6.12</v>
      </c>
    </row>
    <row r="21413" s="399" customFormat="true" ht="14.25" hidden="false" customHeight="false" outlineLevel="0" collapsed="false">
      <c r="A21413" s="444" t="s">
        <v>28100</v>
      </c>
      <c r="B21413" s="445" t="s">
        <v>28101</v>
      </c>
      <c r="C21413" s="446" t="s">
        <v>267</v>
      </c>
      <c r="D21413" s="447" t="n">
        <v>6.64</v>
      </c>
    </row>
    <row r="21414" s="399" customFormat="true" ht="14.25" hidden="false" customHeight="false" outlineLevel="0" collapsed="false">
      <c r="A21414" s="444" t="s">
        <v>28102</v>
      </c>
      <c r="B21414" s="445" t="s">
        <v>28103</v>
      </c>
      <c r="C21414" s="446" t="s">
        <v>267</v>
      </c>
      <c r="D21414" s="447" t="n">
        <v>5.64</v>
      </c>
    </row>
    <row r="21415" s="399" customFormat="true" ht="14.25" hidden="false" customHeight="false" outlineLevel="0" collapsed="false">
      <c r="A21415" s="444" t="s">
        <v>28104</v>
      </c>
      <c r="B21415" s="445" t="s">
        <v>28105</v>
      </c>
      <c r="C21415" s="446" t="s">
        <v>267</v>
      </c>
      <c r="D21415" s="447" t="n">
        <v>48.24</v>
      </c>
    </row>
    <row r="21416" s="399" customFormat="true" ht="14.25" hidden="false" customHeight="false" outlineLevel="0" collapsed="false">
      <c r="A21416" s="444" t="s">
        <v>28106</v>
      </c>
      <c r="B21416" s="445" t="s">
        <v>28107</v>
      </c>
      <c r="C21416" s="446" t="s">
        <v>267</v>
      </c>
      <c r="D21416" s="447" t="n">
        <v>2.88</v>
      </c>
    </row>
    <row r="21417" s="399" customFormat="true" ht="14.25" hidden="false" customHeight="false" outlineLevel="0" collapsed="false">
      <c r="A21417" s="444" t="s">
        <v>28108</v>
      </c>
      <c r="B21417" s="445" t="s">
        <v>28109</v>
      </c>
      <c r="C21417" s="446" t="s">
        <v>267</v>
      </c>
      <c r="D21417" s="447" t="n">
        <v>5.34</v>
      </c>
    </row>
    <row r="21418" s="399" customFormat="true" ht="14.25" hidden="false" customHeight="false" outlineLevel="0" collapsed="false">
      <c r="A21418" s="444" t="s">
        <v>28110</v>
      </c>
      <c r="B21418" s="445" t="s">
        <v>28111</v>
      </c>
      <c r="C21418" s="446" t="s">
        <v>267</v>
      </c>
      <c r="D21418" s="447" t="n">
        <v>8.03</v>
      </c>
    </row>
    <row r="21419" s="399" customFormat="true" ht="14.25" hidden="false" customHeight="false" outlineLevel="0" collapsed="false">
      <c r="A21419" s="444" t="s">
        <v>28112</v>
      </c>
      <c r="B21419" s="445" t="s">
        <v>28113</v>
      </c>
      <c r="C21419" s="446" t="s">
        <v>267</v>
      </c>
      <c r="D21419" s="447" t="n">
        <v>8.81</v>
      </c>
    </row>
    <row r="21420" s="399" customFormat="true" ht="14.25" hidden="false" customHeight="false" outlineLevel="0" collapsed="false">
      <c r="A21420" s="444" t="s">
        <v>28114</v>
      </c>
      <c r="B21420" s="445" t="s">
        <v>28115</v>
      </c>
      <c r="C21420" s="446" t="s">
        <v>267</v>
      </c>
      <c r="D21420" s="447" t="n">
        <v>116.64</v>
      </c>
    </row>
    <row r="21421" s="399" customFormat="true" ht="14.25" hidden="false" customHeight="false" outlineLevel="0" collapsed="false">
      <c r="A21421" s="444" t="s">
        <v>28116</v>
      </c>
      <c r="B21421" s="445" t="s">
        <v>28117</v>
      </c>
      <c r="C21421" s="446" t="s">
        <v>76</v>
      </c>
      <c r="D21421" s="447" t="n">
        <v>208.25</v>
      </c>
    </row>
    <row r="21422" s="399" customFormat="true" ht="14.25" hidden="false" customHeight="false" outlineLevel="0" collapsed="false">
      <c r="A21422" s="444" t="s">
        <v>28118</v>
      </c>
      <c r="B21422" s="445" t="s">
        <v>28119</v>
      </c>
      <c r="C21422" s="446" t="s">
        <v>274</v>
      </c>
      <c r="D21422" s="447" t="n">
        <v>64.97</v>
      </c>
    </row>
    <row r="21423" s="399" customFormat="true" ht="14.25" hidden="false" customHeight="false" outlineLevel="0" collapsed="false">
      <c r="A21423" s="444" t="s">
        <v>28120</v>
      </c>
      <c r="B21423" s="445" t="s">
        <v>28121</v>
      </c>
      <c r="C21423" s="446" t="s">
        <v>267</v>
      </c>
      <c r="D21423" s="447" t="n">
        <v>40.11</v>
      </c>
    </row>
    <row r="21424" s="399" customFormat="true" ht="14.25" hidden="false" customHeight="false" outlineLevel="0" collapsed="false">
      <c r="A21424" s="444" t="s">
        <v>28122</v>
      </c>
      <c r="B21424" s="445" t="s">
        <v>28123</v>
      </c>
      <c r="C21424" s="446" t="s">
        <v>274</v>
      </c>
      <c r="D21424" s="447" t="n">
        <v>8.06</v>
      </c>
    </row>
    <row r="21425" s="399" customFormat="true" ht="14.25" hidden="false" customHeight="false" outlineLevel="0" collapsed="false">
      <c r="A21425" s="444" t="s">
        <v>28124</v>
      </c>
      <c r="B21425" s="445" t="s">
        <v>28125</v>
      </c>
      <c r="C21425" s="446" t="s">
        <v>274</v>
      </c>
      <c r="D21425" s="447" t="n">
        <v>16.3</v>
      </c>
    </row>
    <row r="21426" s="399" customFormat="true" ht="14.25" hidden="false" customHeight="false" outlineLevel="0" collapsed="false">
      <c r="A21426" s="444" t="s">
        <v>28126</v>
      </c>
      <c r="B21426" s="445" t="s">
        <v>28127</v>
      </c>
      <c r="C21426" s="446" t="s">
        <v>267</v>
      </c>
      <c r="D21426" s="447" t="n">
        <v>195</v>
      </c>
    </row>
    <row r="21427" s="399" customFormat="true" ht="14.25" hidden="false" customHeight="false" outlineLevel="0" collapsed="false">
      <c r="A21427" s="444" t="s">
        <v>28128</v>
      </c>
      <c r="B21427" s="445" t="s">
        <v>28129</v>
      </c>
      <c r="C21427" s="446" t="s">
        <v>267</v>
      </c>
      <c r="D21427" s="447" t="n">
        <v>8.24</v>
      </c>
    </row>
    <row r="21428" s="399" customFormat="true" ht="14.25" hidden="false" customHeight="false" outlineLevel="0" collapsed="false">
      <c r="A21428" s="444" t="s">
        <v>28130</v>
      </c>
      <c r="B21428" s="445" t="s">
        <v>28131</v>
      </c>
      <c r="C21428" s="446" t="s">
        <v>267</v>
      </c>
      <c r="D21428" s="447" t="n">
        <v>17.55</v>
      </c>
    </row>
    <row r="21429" s="399" customFormat="true" ht="14.25" hidden="false" customHeight="false" outlineLevel="0" collapsed="false">
      <c r="A21429" s="444" t="s">
        <v>28132</v>
      </c>
      <c r="B21429" s="445" t="s">
        <v>28133</v>
      </c>
      <c r="C21429" s="446" t="s">
        <v>267</v>
      </c>
      <c r="D21429" s="447" t="n">
        <v>36.94</v>
      </c>
    </row>
    <row r="21430" s="399" customFormat="true" ht="14.25" hidden="false" customHeight="false" outlineLevel="0" collapsed="false">
      <c r="A21430" s="444" t="s">
        <v>28134</v>
      </c>
      <c r="B21430" s="445" t="s">
        <v>28135</v>
      </c>
      <c r="C21430" s="446" t="s">
        <v>267</v>
      </c>
      <c r="D21430" s="447" t="n">
        <v>123.27</v>
      </c>
    </row>
    <row r="21431" s="399" customFormat="true" ht="14.25" hidden="false" customHeight="false" outlineLevel="0" collapsed="false">
      <c r="A21431" s="444" t="s">
        <v>28136</v>
      </c>
      <c r="B21431" s="445" t="s">
        <v>28137</v>
      </c>
      <c r="C21431" s="446" t="s">
        <v>267</v>
      </c>
      <c r="D21431" s="447" t="n">
        <v>76.07</v>
      </c>
    </row>
    <row r="21432" s="399" customFormat="true" ht="14.25" hidden="false" customHeight="false" outlineLevel="0" collapsed="false">
      <c r="A21432" s="444" t="s">
        <v>28138</v>
      </c>
      <c r="B21432" s="445" t="s">
        <v>28139</v>
      </c>
      <c r="C21432" s="446" t="s">
        <v>267</v>
      </c>
      <c r="D21432" s="447" t="n">
        <v>84.82</v>
      </c>
    </row>
    <row r="21433" s="399" customFormat="true" ht="14.25" hidden="false" customHeight="false" outlineLevel="0" collapsed="false">
      <c r="A21433" s="444" t="s">
        <v>28140</v>
      </c>
      <c r="B21433" s="445" t="s">
        <v>28141</v>
      </c>
      <c r="C21433" s="446" t="s">
        <v>267</v>
      </c>
      <c r="D21433" s="447" t="n">
        <v>140.06</v>
      </c>
    </row>
    <row r="21434" s="399" customFormat="true" ht="14.25" hidden="false" customHeight="false" outlineLevel="0" collapsed="false">
      <c r="A21434" s="444" t="s">
        <v>28142</v>
      </c>
      <c r="B21434" s="445" t="s">
        <v>28143</v>
      </c>
      <c r="C21434" s="446" t="s">
        <v>267</v>
      </c>
      <c r="D21434" s="447" t="n">
        <v>156.3</v>
      </c>
    </row>
    <row r="21435" s="399" customFormat="true" ht="14.25" hidden="false" customHeight="false" outlineLevel="0" collapsed="false">
      <c r="A21435" s="444" t="s">
        <v>28144</v>
      </c>
      <c r="B21435" s="445" t="s">
        <v>28145</v>
      </c>
      <c r="C21435" s="446" t="s">
        <v>267</v>
      </c>
      <c r="D21435" s="447" t="n">
        <v>159.08</v>
      </c>
    </row>
    <row r="21436" s="399" customFormat="true" ht="14.25" hidden="false" customHeight="false" outlineLevel="0" collapsed="false">
      <c r="A21436" s="444" t="s">
        <v>28146</v>
      </c>
      <c r="B21436" s="445" t="s">
        <v>28147</v>
      </c>
      <c r="C21436" s="446" t="s">
        <v>267</v>
      </c>
      <c r="D21436" s="447" t="n">
        <v>90.08</v>
      </c>
    </row>
    <row r="21437" s="399" customFormat="true" ht="14.25" hidden="false" customHeight="false" outlineLevel="0" collapsed="false">
      <c r="A21437" s="444" t="s">
        <v>28148</v>
      </c>
      <c r="B21437" s="445" t="s">
        <v>28149</v>
      </c>
      <c r="C21437" s="446" t="s">
        <v>267</v>
      </c>
      <c r="D21437" s="447" t="n">
        <v>115.93</v>
      </c>
    </row>
    <row r="21438" s="399" customFormat="true" ht="14.25" hidden="false" customHeight="false" outlineLevel="0" collapsed="false">
      <c r="A21438" s="444" t="s">
        <v>28150</v>
      </c>
      <c r="B21438" s="445" t="s">
        <v>28151</v>
      </c>
      <c r="C21438" s="446" t="s">
        <v>267</v>
      </c>
      <c r="D21438" s="447" t="n">
        <v>84.83</v>
      </c>
    </row>
    <row r="21439" s="399" customFormat="true" ht="14.25" hidden="false" customHeight="false" outlineLevel="0" collapsed="false">
      <c r="A21439" s="444" t="s">
        <v>28152</v>
      </c>
      <c r="B21439" s="445" t="s">
        <v>28153</v>
      </c>
      <c r="C21439" s="446" t="s">
        <v>267</v>
      </c>
      <c r="D21439" s="447" t="n">
        <v>195.64</v>
      </c>
    </row>
    <row r="21440" s="399" customFormat="true" ht="14.25" hidden="false" customHeight="false" outlineLevel="0" collapsed="false">
      <c r="A21440" s="444" t="s">
        <v>28154</v>
      </c>
      <c r="B21440" s="445" t="s">
        <v>28155</v>
      </c>
      <c r="C21440" s="446" t="s">
        <v>267</v>
      </c>
      <c r="D21440" s="447" t="n">
        <v>196.07</v>
      </c>
    </row>
    <row r="21441" s="399" customFormat="true" ht="14.25" hidden="false" customHeight="false" outlineLevel="0" collapsed="false">
      <c r="A21441" s="444" t="s">
        <v>28156</v>
      </c>
      <c r="B21441" s="445" t="s">
        <v>28157</v>
      </c>
      <c r="C21441" s="446" t="s">
        <v>267</v>
      </c>
      <c r="D21441" s="447" t="n">
        <v>199.43</v>
      </c>
    </row>
    <row r="21442" s="399" customFormat="true" ht="14.25" hidden="false" customHeight="false" outlineLevel="0" collapsed="false">
      <c r="A21442" s="444" t="s">
        <v>28158</v>
      </c>
      <c r="B21442" s="445" t="s">
        <v>28159</v>
      </c>
      <c r="C21442" s="446" t="s">
        <v>267</v>
      </c>
      <c r="D21442" s="447" t="n">
        <v>205.22</v>
      </c>
    </row>
    <row r="21443" s="399" customFormat="true" ht="14.25" hidden="false" customHeight="false" outlineLevel="0" collapsed="false">
      <c r="A21443" s="444" t="s">
        <v>28160</v>
      </c>
      <c r="B21443" s="445" t="s">
        <v>28161</v>
      </c>
      <c r="C21443" s="446" t="s">
        <v>267</v>
      </c>
      <c r="D21443" s="447" t="n">
        <v>87.13</v>
      </c>
    </row>
    <row r="21444" s="399" customFormat="true" ht="14.25" hidden="false" customHeight="false" outlineLevel="0" collapsed="false">
      <c r="A21444" s="444" t="s">
        <v>28162</v>
      </c>
      <c r="B21444" s="445" t="s">
        <v>28163</v>
      </c>
      <c r="C21444" s="446" t="s">
        <v>267</v>
      </c>
      <c r="D21444" s="447" t="n">
        <v>124.32</v>
      </c>
    </row>
    <row r="21445" s="399" customFormat="true" ht="14.25" hidden="false" customHeight="false" outlineLevel="0" collapsed="false">
      <c r="A21445" s="444" t="s">
        <v>28164</v>
      </c>
      <c r="B21445" s="445" t="s">
        <v>28165</v>
      </c>
      <c r="C21445" s="446" t="s">
        <v>267</v>
      </c>
      <c r="D21445" s="447" t="n">
        <v>105.88</v>
      </c>
    </row>
    <row r="21446" s="399" customFormat="true" ht="14.25" hidden="false" customHeight="false" outlineLevel="0" collapsed="false">
      <c r="A21446" s="444" t="s">
        <v>28166</v>
      </c>
      <c r="B21446" s="445" t="s">
        <v>28167</v>
      </c>
      <c r="C21446" s="446" t="s">
        <v>267</v>
      </c>
      <c r="D21446" s="447" t="n">
        <v>310.12</v>
      </c>
    </row>
    <row r="21447" s="399" customFormat="true" ht="14.25" hidden="false" customHeight="false" outlineLevel="0" collapsed="false">
      <c r="A21447" s="444" t="s">
        <v>28168</v>
      </c>
      <c r="B21447" s="445" t="s">
        <v>28169</v>
      </c>
      <c r="C21447" s="446" t="s">
        <v>267</v>
      </c>
      <c r="D21447" s="447" t="n">
        <v>153.63</v>
      </c>
    </row>
    <row r="21448" s="399" customFormat="true" ht="14.25" hidden="false" customHeight="false" outlineLevel="0" collapsed="false">
      <c r="A21448" s="444" t="s">
        <v>28170</v>
      </c>
      <c r="B21448" s="445" t="s">
        <v>28171</v>
      </c>
      <c r="C21448" s="446" t="s">
        <v>267</v>
      </c>
      <c r="D21448" s="447" t="n">
        <v>149.05</v>
      </c>
    </row>
    <row r="21449" s="399" customFormat="true" ht="14.25" hidden="false" customHeight="false" outlineLevel="0" collapsed="false">
      <c r="A21449" s="444" t="s">
        <v>28172</v>
      </c>
      <c r="B21449" s="445" t="s">
        <v>28173</v>
      </c>
      <c r="C21449" s="446" t="s">
        <v>267</v>
      </c>
      <c r="D21449" s="447" t="n">
        <v>87</v>
      </c>
    </row>
    <row r="21450" s="399" customFormat="true" ht="14.25" hidden="false" customHeight="false" outlineLevel="0" collapsed="false">
      <c r="A21450" s="444" t="s">
        <v>28174</v>
      </c>
      <c r="B21450" s="445" t="s">
        <v>28175</v>
      </c>
      <c r="C21450" s="446" t="s">
        <v>267</v>
      </c>
      <c r="D21450" s="447" t="n">
        <v>96.85</v>
      </c>
    </row>
    <row r="21451" s="399" customFormat="true" ht="14.25" hidden="false" customHeight="false" outlineLevel="0" collapsed="false">
      <c r="A21451" s="444" t="s">
        <v>28176</v>
      </c>
      <c r="B21451" s="445" t="s">
        <v>28177</v>
      </c>
      <c r="C21451" s="446" t="s">
        <v>267</v>
      </c>
      <c r="D21451" s="447" t="n">
        <v>124.93</v>
      </c>
    </row>
    <row r="21452" s="399" customFormat="true" ht="14.25" hidden="false" customHeight="false" outlineLevel="0" collapsed="false">
      <c r="A21452" s="444" t="s">
        <v>28178</v>
      </c>
      <c r="B21452" s="445" t="s">
        <v>28179</v>
      </c>
      <c r="C21452" s="446" t="s">
        <v>267</v>
      </c>
      <c r="D21452" s="447" t="n">
        <v>520.71</v>
      </c>
    </row>
    <row r="21453" s="399" customFormat="true" ht="14.25" hidden="false" customHeight="false" outlineLevel="0" collapsed="false">
      <c r="A21453" s="444" t="s">
        <v>28180</v>
      </c>
      <c r="B21453" s="445" t="s">
        <v>28181</v>
      </c>
      <c r="C21453" s="446" t="s">
        <v>267</v>
      </c>
      <c r="D21453" s="447" t="n">
        <v>76.32</v>
      </c>
    </row>
    <row r="21454" s="399" customFormat="true" ht="14.25" hidden="false" customHeight="false" outlineLevel="0" collapsed="false">
      <c r="A21454" s="444" t="s">
        <v>28182</v>
      </c>
      <c r="B21454" s="445" t="s">
        <v>28183</v>
      </c>
      <c r="C21454" s="446" t="s">
        <v>267</v>
      </c>
      <c r="D21454" s="447" t="n">
        <v>28.91</v>
      </c>
    </row>
    <row r="21455" s="399" customFormat="true" ht="14.25" hidden="false" customHeight="false" outlineLevel="0" collapsed="false">
      <c r="A21455" s="444" t="s">
        <v>28184</v>
      </c>
      <c r="B21455" s="445" t="s">
        <v>28185</v>
      </c>
      <c r="C21455" s="446" t="s">
        <v>267</v>
      </c>
      <c r="D21455" s="447" t="n">
        <v>11.25</v>
      </c>
    </row>
    <row r="21456" s="399" customFormat="true" ht="14.25" hidden="false" customHeight="true" outlineLevel="0" collapsed="false">
      <c r="A21456" s="444" t="s">
        <v>28186</v>
      </c>
      <c r="B21456" s="445" t="s">
        <v>28187</v>
      </c>
      <c r="C21456" s="446" t="s">
        <v>267</v>
      </c>
      <c r="D21456" s="447" t="n">
        <v>42.21</v>
      </c>
    </row>
    <row r="21457" s="399" customFormat="true" ht="14.25" hidden="false" customHeight="false" outlineLevel="0" collapsed="false">
      <c r="A21457" s="444" t="s">
        <v>28188</v>
      </c>
      <c r="B21457" s="445" t="s">
        <v>28189</v>
      </c>
      <c r="C21457" s="446" t="s">
        <v>267</v>
      </c>
      <c r="D21457" s="447" t="n">
        <v>23.03</v>
      </c>
    </row>
    <row r="21458" s="399" customFormat="true" ht="14.25" hidden="false" customHeight="true" outlineLevel="0" collapsed="false">
      <c r="A21458" s="444" t="s">
        <v>28190</v>
      </c>
      <c r="B21458" s="445" t="s">
        <v>28191</v>
      </c>
      <c r="C21458" s="446" t="s">
        <v>267</v>
      </c>
      <c r="D21458" s="447" t="n">
        <v>19.06</v>
      </c>
    </row>
    <row r="21459" s="399" customFormat="true" ht="14.25" hidden="false" customHeight="false" outlineLevel="0" collapsed="false">
      <c r="A21459" s="444" t="s">
        <v>28192</v>
      </c>
      <c r="B21459" s="445" t="s">
        <v>28193</v>
      </c>
      <c r="C21459" s="446" t="s">
        <v>267</v>
      </c>
      <c r="D21459" s="447" t="n">
        <v>6.59</v>
      </c>
    </row>
    <row r="21460" s="399" customFormat="true" ht="14.25" hidden="false" customHeight="false" outlineLevel="0" collapsed="false">
      <c r="A21460" s="444" t="s">
        <v>28194</v>
      </c>
      <c r="B21460" s="445" t="s">
        <v>28195</v>
      </c>
      <c r="C21460" s="446" t="s">
        <v>267</v>
      </c>
      <c r="D21460" s="447" t="n">
        <v>23.97</v>
      </c>
    </row>
    <row r="21461" s="399" customFormat="true" ht="14.25" hidden="false" customHeight="true" outlineLevel="0" collapsed="false">
      <c r="A21461" s="444" t="s">
        <v>28196</v>
      </c>
      <c r="B21461" s="445" t="s">
        <v>28197</v>
      </c>
      <c r="C21461" s="446" t="s">
        <v>267</v>
      </c>
      <c r="D21461" s="447" t="n">
        <v>19.94</v>
      </c>
    </row>
    <row r="21462" s="399" customFormat="true" ht="14.25" hidden="false" customHeight="false" outlineLevel="0" collapsed="false">
      <c r="A21462" s="444" t="s">
        <v>28198</v>
      </c>
      <c r="B21462" s="445" t="s">
        <v>28199</v>
      </c>
      <c r="C21462" s="446" t="s">
        <v>267</v>
      </c>
      <c r="D21462" s="447" t="n">
        <v>4.31</v>
      </c>
    </row>
    <row r="21463" s="399" customFormat="true" ht="14.25" hidden="false" customHeight="true" outlineLevel="0" collapsed="false">
      <c r="A21463" s="444" t="s">
        <v>28200</v>
      </c>
      <c r="B21463" s="445" t="s">
        <v>28201</v>
      </c>
      <c r="C21463" s="446" t="s">
        <v>267</v>
      </c>
      <c r="D21463" s="447" t="n">
        <v>31.45</v>
      </c>
    </row>
    <row r="21464" s="399" customFormat="true" ht="14.25" hidden="false" customHeight="false" outlineLevel="0" collapsed="false">
      <c r="A21464" s="444" t="s">
        <v>28202</v>
      </c>
      <c r="B21464" s="445" t="s">
        <v>28203</v>
      </c>
      <c r="C21464" s="446" t="s">
        <v>267</v>
      </c>
      <c r="D21464" s="447" t="n">
        <v>4.18</v>
      </c>
    </row>
    <row r="21465" s="399" customFormat="true" ht="14.25" hidden="false" customHeight="false" outlineLevel="0" collapsed="false">
      <c r="A21465" s="444" t="s">
        <v>28204</v>
      </c>
      <c r="B21465" s="445" t="s">
        <v>18551</v>
      </c>
      <c r="C21465" s="446" t="s">
        <v>267</v>
      </c>
      <c r="D21465" s="447" t="n">
        <v>48.57</v>
      </c>
    </row>
    <row r="21466" s="399" customFormat="true" ht="14.25" hidden="false" customHeight="false" outlineLevel="0" collapsed="false">
      <c r="A21466" s="444" t="s">
        <v>28205</v>
      </c>
      <c r="B21466" s="445" t="s">
        <v>28206</v>
      </c>
      <c r="C21466" s="446" t="s">
        <v>267</v>
      </c>
      <c r="D21466" s="447" t="n">
        <v>20.86</v>
      </c>
    </row>
    <row r="21467" s="399" customFormat="true" ht="14.25" hidden="false" customHeight="false" outlineLevel="0" collapsed="false">
      <c r="A21467" s="444" t="s">
        <v>28207</v>
      </c>
      <c r="B21467" s="445" t="s">
        <v>28208</v>
      </c>
      <c r="C21467" s="446" t="s">
        <v>267</v>
      </c>
      <c r="D21467" s="447" t="n">
        <v>145.16</v>
      </c>
    </row>
    <row r="21468" s="399" customFormat="true" ht="14.25" hidden="false" customHeight="false" outlineLevel="0" collapsed="false">
      <c r="A21468" s="444" t="s">
        <v>28209</v>
      </c>
      <c r="B21468" s="445" t="s">
        <v>28210</v>
      </c>
      <c r="C21468" s="446" t="s">
        <v>267</v>
      </c>
      <c r="D21468" s="447" t="n">
        <v>26.73</v>
      </c>
    </row>
    <row r="21469" s="399" customFormat="true" ht="14.25" hidden="false" customHeight="false" outlineLevel="0" collapsed="false">
      <c r="A21469" s="444" t="s">
        <v>28211</v>
      </c>
      <c r="B21469" s="445" t="s">
        <v>28212</v>
      </c>
      <c r="C21469" s="446" t="s">
        <v>267</v>
      </c>
      <c r="D21469" s="447" t="n">
        <v>165.02</v>
      </c>
    </row>
    <row r="21470" s="399" customFormat="true" ht="14.25" hidden="false" customHeight="true" outlineLevel="0" collapsed="false">
      <c r="A21470" s="444" t="s">
        <v>28213</v>
      </c>
      <c r="B21470" s="445" t="s">
        <v>22682</v>
      </c>
      <c r="C21470" s="446" t="s">
        <v>267</v>
      </c>
      <c r="D21470" s="447" t="n">
        <v>6.03</v>
      </c>
    </row>
    <row r="21471" s="399" customFormat="true" ht="14.25" hidden="false" customHeight="true" outlineLevel="0" collapsed="false">
      <c r="A21471" s="444" t="s">
        <v>28214</v>
      </c>
      <c r="B21471" s="445" t="s">
        <v>22684</v>
      </c>
      <c r="C21471" s="446" t="s">
        <v>267</v>
      </c>
      <c r="D21471" s="447" t="n">
        <v>2.12</v>
      </c>
    </row>
    <row r="21472" s="399" customFormat="true" ht="14.25" hidden="false" customHeight="true" outlineLevel="0" collapsed="false">
      <c r="A21472" s="444" t="s">
        <v>28215</v>
      </c>
      <c r="B21472" s="445" t="s">
        <v>28216</v>
      </c>
      <c r="C21472" s="446" t="s">
        <v>267</v>
      </c>
      <c r="D21472" s="447" t="n">
        <v>13.51</v>
      </c>
    </row>
    <row r="21473" s="399" customFormat="true" ht="14.25" hidden="false" customHeight="false" outlineLevel="0" collapsed="false">
      <c r="A21473" s="444" t="s">
        <v>28217</v>
      </c>
      <c r="B21473" s="445" t="s">
        <v>28218</v>
      </c>
      <c r="C21473" s="446" t="s">
        <v>267</v>
      </c>
      <c r="D21473" s="447" t="n">
        <v>33.31</v>
      </c>
    </row>
    <row r="21474" s="399" customFormat="true" ht="14.25" hidden="false" customHeight="false" outlineLevel="0" collapsed="false">
      <c r="A21474" s="444" t="s">
        <v>28219</v>
      </c>
      <c r="B21474" s="445" t="s">
        <v>28220</v>
      </c>
      <c r="C21474" s="446" t="s">
        <v>267</v>
      </c>
      <c r="D21474" s="447" t="n">
        <v>90.52</v>
      </c>
    </row>
    <row r="21475" s="399" customFormat="true" ht="14.25" hidden="false" customHeight="false" outlineLevel="0" collapsed="false">
      <c r="A21475" s="444" t="s">
        <v>28221</v>
      </c>
      <c r="B21475" s="445" t="s">
        <v>28222</v>
      </c>
      <c r="C21475" s="446" t="s">
        <v>267</v>
      </c>
      <c r="D21475" s="447" t="n">
        <v>141.14</v>
      </c>
    </row>
    <row r="21476" s="399" customFormat="true" ht="14.25" hidden="false" customHeight="false" outlineLevel="0" collapsed="false">
      <c r="A21476" s="444" t="s">
        <v>28223</v>
      </c>
      <c r="B21476" s="445" t="s">
        <v>28224</v>
      </c>
      <c r="C21476" s="446" t="s">
        <v>267</v>
      </c>
      <c r="D21476" s="447" t="n">
        <v>60.68</v>
      </c>
    </row>
    <row r="21477" s="399" customFormat="true" ht="14.25" hidden="false" customHeight="true" outlineLevel="0" collapsed="false">
      <c r="A21477" s="444" t="s">
        <v>28225</v>
      </c>
      <c r="B21477" s="445" t="s">
        <v>28226</v>
      </c>
      <c r="C21477" s="446" t="s">
        <v>267</v>
      </c>
      <c r="D21477" s="447" t="n">
        <v>213.82</v>
      </c>
    </row>
    <row r="21478" s="399" customFormat="true" ht="14.25" hidden="false" customHeight="true" outlineLevel="0" collapsed="false">
      <c r="A21478" s="444" t="s">
        <v>28227</v>
      </c>
      <c r="B21478" s="445" t="s">
        <v>28228</v>
      </c>
      <c r="C21478" s="446" t="s">
        <v>267</v>
      </c>
      <c r="D21478" s="447" t="n">
        <v>228.22</v>
      </c>
    </row>
    <row r="21479" s="399" customFormat="true" ht="14.25" hidden="false" customHeight="true" outlineLevel="0" collapsed="false">
      <c r="A21479" s="444" t="s">
        <v>28229</v>
      </c>
      <c r="B21479" s="445" t="s">
        <v>28230</v>
      </c>
      <c r="C21479" s="446" t="s">
        <v>267</v>
      </c>
      <c r="D21479" s="447" t="n">
        <v>232.8</v>
      </c>
    </row>
    <row r="21480" s="399" customFormat="true" ht="14.25" hidden="false" customHeight="false" outlineLevel="0" collapsed="false">
      <c r="A21480" s="444" t="s">
        <v>28231</v>
      </c>
      <c r="B21480" s="445" t="s">
        <v>28232</v>
      </c>
      <c r="C21480" s="446" t="s">
        <v>267</v>
      </c>
      <c r="D21480" s="447" t="n">
        <v>212.22</v>
      </c>
    </row>
    <row r="21481" s="399" customFormat="true" ht="14.25" hidden="false" customHeight="false" outlineLevel="0" collapsed="false">
      <c r="A21481" s="444" t="s">
        <v>28233</v>
      </c>
      <c r="B21481" s="445" t="s">
        <v>28234</v>
      </c>
      <c r="C21481" s="446" t="s">
        <v>11250</v>
      </c>
      <c r="D21481" s="447" t="n">
        <v>262.33</v>
      </c>
    </row>
    <row r="21482" s="399" customFormat="true" ht="14.25" hidden="false" customHeight="false" outlineLevel="0" collapsed="false">
      <c r="A21482" s="444" t="s">
        <v>28235</v>
      </c>
      <c r="B21482" s="445" t="s">
        <v>28236</v>
      </c>
      <c r="C21482" s="446" t="s">
        <v>11250</v>
      </c>
      <c r="D21482" s="447" t="n">
        <v>266.35</v>
      </c>
    </row>
    <row r="21483" s="399" customFormat="true" ht="14.25" hidden="false" customHeight="false" outlineLevel="0" collapsed="false">
      <c r="A21483" s="444" t="s">
        <v>28237</v>
      </c>
      <c r="B21483" s="445" t="s">
        <v>28238</v>
      </c>
      <c r="C21483" s="446" t="s">
        <v>267</v>
      </c>
      <c r="D21483" s="447" t="n">
        <v>2034.29</v>
      </c>
    </row>
    <row r="21484" s="399" customFormat="true" ht="14.25" hidden="false" customHeight="false" outlineLevel="0" collapsed="false">
      <c r="A21484" s="444" t="s">
        <v>28239</v>
      </c>
      <c r="B21484" s="445" t="s">
        <v>28240</v>
      </c>
      <c r="C21484" s="446" t="s">
        <v>267</v>
      </c>
      <c r="D21484" s="447" t="n">
        <v>2523.58</v>
      </c>
    </row>
    <row r="21485" s="399" customFormat="true" ht="14.25" hidden="false" customHeight="false" outlineLevel="0" collapsed="false">
      <c r="A21485" s="444" t="s">
        <v>28241</v>
      </c>
      <c r="B21485" s="445" t="s">
        <v>28242</v>
      </c>
      <c r="C21485" s="446" t="s">
        <v>267</v>
      </c>
      <c r="D21485" s="447" t="n">
        <v>1879.27</v>
      </c>
    </row>
    <row r="21486" s="399" customFormat="true" ht="14.25" hidden="false" customHeight="false" outlineLevel="0" collapsed="false">
      <c r="A21486" s="444" t="s">
        <v>28243</v>
      </c>
      <c r="B21486" s="445" t="s">
        <v>28244</v>
      </c>
      <c r="C21486" s="446" t="s">
        <v>267</v>
      </c>
      <c r="D21486" s="447" t="n">
        <v>1728.37</v>
      </c>
    </row>
    <row r="21487" s="399" customFormat="true" ht="14.25" hidden="false" customHeight="false" outlineLevel="0" collapsed="false">
      <c r="A21487" s="444" t="s">
        <v>28245</v>
      </c>
      <c r="B21487" s="445" t="s">
        <v>28246</v>
      </c>
      <c r="C21487" s="446" t="s">
        <v>267</v>
      </c>
      <c r="D21487" s="447" t="n">
        <v>863.46</v>
      </c>
    </row>
    <row r="21488" s="399" customFormat="true" ht="14.25" hidden="false" customHeight="false" outlineLevel="0" collapsed="false">
      <c r="A21488" s="444" t="s">
        <v>28247</v>
      </c>
      <c r="B21488" s="445" t="s">
        <v>28248</v>
      </c>
      <c r="C21488" s="446" t="s">
        <v>267</v>
      </c>
      <c r="D21488" s="447" t="n">
        <v>2262.58</v>
      </c>
    </row>
    <row r="21489" s="399" customFormat="true" ht="28.5" hidden="false" customHeight="true" outlineLevel="0" collapsed="false">
      <c r="A21489" s="444" t="s">
        <v>28249</v>
      </c>
      <c r="B21489" s="445" t="s">
        <v>28250</v>
      </c>
      <c r="C21489" s="446" t="s">
        <v>267</v>
      </c>
      <c r="D21489" s="447" t="n">
        <v>2711.58</v>
      </c>
    </row>
    <row r="21490" s="399" customFormat="true" ht="14.25" hidden="false" customHeight="false" outlineLevel="0" collapsed="false">
      <c r="A21490" s="444" t="s">
        <v>28251</v>
      </c>
      <c r="B21490" s="445" t="s">
        <v>28252</v>
      </c>
      <c r="C21490" s="446" t="s">
        <v>267</v>
      </c>
      <c r="D21490" s="447" t="n">
        <v>4926.67</v>
      </c>
    </row>
    <row r="21491" s="399" customFormat="true" ht="14.25" hidden="false" customHeight="false" outlineLevel="0" collapsed="false">
      <c r="A21491" s="444" t="s">
        <v>28253</v>
      </c>
      <c r="B21491" s="445" t="s">
        <v>28254</v>
      </c>
      <c r="C21491" s="446" t="s">
        <v>267</v>
      </c>
      <c r="D21491" s="447" t="n">
        <v>788.34</v>
      </c>
    </row>
    <row r="21492" s="399" customFormat="true" ht="14.25" hidden="false" customHeight="false" outlineLevel="0" collapsed="false">
      <c r="A21492" s="444" t="s">
        <v>28255</v>
      </c>
      <c r="B21492" s="445" t="s">
        <v>28256</v>
      </c>
      <c r="C21492" s="446" t="s">
        <v>267</v>
      </c>
      <c r="D21492" s="447" t="n">
        <v>1463.45</v>
      </c>
    </row>
    <row r="21493" s="399" customFormat="true" ht="14.25" hidden="false" customHeight="false" outlineLevel="0" collapsed="false">
      <c r="A21493" s="444" t="s">
        <v>28257</v>
      </c>
      <c r="B21493" s="445" t="s">
        <v>28258</v>
      </c>
      <c r="C21493" s="446" t="s">
        <v>267</v>
      </c>
      <c r="D21493" s="447" t="n">
        <v>23.27</v>
      </c>
    </row>
    <row r="21494" s="399" customFormat="true" ht="14.25" hidden="false" customHeight="true" outlineLevel="0" collapsed="false">
      <c r="A21494" s="444" t="s">
        <v>28259</v>
      </c>
      <c r="B21494" s="445" t="s">
        <v>28260</v>
      </c>
      <c r="C21494" s="446" t="s">
        <v>274</v>
      </c>
      <c r="D21494" s="447" t="n">
        <v>4.98</v>
      </c>
    </row>
    <row r="21495" s="399" customFormat="true" ht="14.25" hidden="false" customHeight="false" outlineLevel="0" collapsed="false">
      <c r="A21495" s="444" t="s">
        <v>28261</v>
      </c>
      <c r="B21495" s="445" t="s">
        <v>28262</v>
      </c>
      <c r="C21495" s="446" t="s">
        <v>274</v>
      </c>
      <c r="D21495" s="447" t="n">
        <v>6.9</v>
      </c>
    </row>
    <row r="21496" s="399" customFormat="true" ht="14.25" hidden="false" customHeight="false" outlineLevel="0" collapsed="false">
      <c r="A21496" s="444" t="s">
        <v>28263</v>
      </c>
      <c r="B21496" s="445" t="s">
        <v>28264</v>
      </c>
      <c r="C21496" s="446" t="s">
        <v>274</v>
      </c>
      <c r="D21496" s="447" t="n">
        <v>7.68</v>
      </c>
    </row>
    <row r="21497" s="399" customFormat="true" ht="14.25" hidden="false" customHeight="true" outlineLevel="0" collapsed="false">
      <c r="A21497" s="444" t="s">
        <v>28265</v>
      </c>
      <c r="B21497" s="445" t="s">
        <v>28266</v>
      </c>
      <c r="C21497" s="446" t="s">
        <v>18827</v>
      </c>
      <c r="D21497" s="447" t="n">
        <v>595.45</v>
      </c>
    </row>
    <row r="21498" s="399" customFormat="true" ht="14.25" hidden="false" customHeight="false" outlineLevel="0" collapsed="false">
      <c r="A21498" s="444" t="s">
        <v>28267</v>
      </c>
      <c r="B21498" s="445" t="s">
        <v>28268</v>
      </c>
      <c r="C21498" s="446" t="s">
        <v>267</v>
      </c>
      <c r="D21498" s="447" t="n">
        <v>83.11</v>
      </c>
    </row>
    <row r="21499" s="399" customFormat="true" ht="14.25" hidden="false" customHeight="false" outlineLevel="0" collapsed="false">
      <c r="A21499" s="444" t="s">
        <v>28269</v>
      </c>
      <c r="B21499" s="445" t="s">
        <v>28270</v>
      </c>
      <c r="C21499" s="446" t="s">
        <v>532</v>
      </c>
      <c r="D21499" s="447" t="n">
        <v>122.06</v>
      </c>
    </row>
    <row r="21500" s="399" customFormat="true" ht="14.25" hidden="false" customHeight="false" outlineLevel="0" collapsed="false">
      <c r="A21500" s="444" t="s">
        <v>28271</v>
      </c>
      <c r="B21500" s="445" t="s">
        <v>28272</v>
      </c>
      <c r="C21500" s="446" t="s">
        <v>267</v>
      </c>
      <c r="D21500" s="447" t="n">
        <v>11.37</v>
      </c>
    </row>
    <row r="21501" s="399" customFormat="true" ht="14.25" hidden="false" customHeight="false" outlineLevel="0" collapsed="false">
      <c r="A21501" s="444" t="s">
        <v>28273</v>
      </c>
      <c r="B21501" s="445" t="s">
        <v>28274</v>
      </c>
      <c r="C21501" s="446" t="s">
        <v>267</v>
      </c>
      <c r="D21501" s="447" t="n">
        <v>6.57</v>
      </c>
    </row>
    <row r="21502" s="399" customFormat="true" ht="14.25" hidden="false" customHeight="true" outlineLevel="0" collapsed="false">
      <c r="A21502" s="444" t="s">
        <v>28275</v>
      </c>
      <c r="B21502" s="445" t="s">
        <v>28276</v>
      </c>
      <c r="C21502" s="446" t="s">
        <v>274</v>
      </c>
      <c r="D21502" s="447" t="n">
        <v>6.13</v>
      </c>
    </row>
    <row r="21503" s="399" customFormat="true" ht="14.25" hidden="false" customHeight="false" outlineLevel="0" collapsed="false">
      <c r="A21503" s="444" t="s">
        <v>28277</v>
      </c>
      <c r="B21503" s="445" t="s">
        <v>28278</v>
      </c>
      <c r="C21503" s="446" t="s">
        <v>274</v>
      </c>
      <c r="D21503" s="447" t="n">
        <v>11.95</v>
      </c>
    </row>
    <row r="21504" s="399" customFormat="true" ht="14.25" hidden="false" customHeight="false" outlineLevel="0" collapsed="false">
      <c r="A21504" s="444" t="s">
        <v>28279</v>
      </c>
      <c r="B21504" s="445" t="s">
        <v>22358</v>
      </c>
      <c r="C21504" s="446" t="s">
        <v>267</v>
      </c>
      <c r="D21504" s="447" t="n">
        <v>127.31</v>
      </c>
    </row>
    <row r="21505" s="399" customFormat="true" ht="14.25" hidden="false" customHeight="false" outlineLevel="0" collapsed="false">
      <c r="A21505" s="444" t="s">
        <v>28280</v>
      </c>
      <c r="B21505" s="445" t="s">
        <v>28281</v>
      </c>
      <c r="C21505" s="446" t="s">
        <v>267</v>
      </c>
      <c r="D21505" s="447" t="n">
        <v>80.9</v>
      </c>
    </row>
    <row r="21506" s="399" customFormat="true" ht="14.25" hidden="false" customHeight="false" outlineLevel="0" collapsed="false">
      <c r="A21506" s="444" t="s">
        <v>28282</v>
      </c>
      <c r="B21506" s="445" t="s">
        <v>28283</v>
      </c>
      <c r="C21506" s="446" t="s">
        <v>274</v>
      </c>
      <c r="D21506" s="447" t="n">
        <v>0.45</v>
      </c>
    </row>
    <row r="21507" s="399" customFormat="true" ht="14.25" hidden="false" customHeight="false" outlineLevel="0" collapsed="false">
      <c r="A21507" s="444" t="s">
        <v>28284</v>
      </c>
      <c r="B21507" s="445" t="s">
        <v>28285</v>
      </c>
      <c r="C21507" s="446" t="s">
        <v>274</v>
      </c>
      <c r="D21507" s="447" t="n">
        <v>3.46</v>
      </c>
    </row>
    <row r="21508" s="399" customFormat="true" ht="14.25" hidden="false" customHeight="false" outlineLevel="0" collapsed="false">
      <c r="A21508" s="444" t="s">
        <v>28286</v>
      </c>
      <c r="B21508" s="445" t="s">
        <v>28287</v>
      </c>
      <c r="C21508" s="446" t="s">
        <v>267</v>
      </c>
      <c r="D21508" s="447" t="n">
        <v>0.89</v>
      </c>
    </row>
    <row r="21509" s="399" customFormat="true" ht="14.25" hidden="false" customHeight="false" outlineLevel="0" collapsed="false">
      <c r="A21509" s="444" t="s">
        <v>28288</v>
      </c>
      <c r="B21509" s="445" t="s">
        <v>28289</v>
      </c>
      <c r="C21509" s="446" t="s">
        <v>267</v>
      </c>
      <c r="D21509" s="447" t="n">
        <v>40.76</v>
      </c>
    </row>
    <row r="21510" s="399" customFormat="true" ht="14.25" hidden="false" customHeight="false" outlineLevel="0" collapsed="false">
      <c r="A21510" s="444" t="s">
        <v>28290</v>
      </c>
      <c r="B21510" s="445" t="s">
        <v>28291</v>
      </c>
      <c r="C21510" s="446" t="s">
        <v>267</v>
      </c>
      <c r="D21510" s="447" t="n">
        <v>31998.69</v>
      </c>
    </row>
    <row r="21511" s="399" customFormat="true" ht="14.25" hidden="false" customHeight="false" outlineLevel="0" collapsed="false">
      <c r="A21511" s="444" t="s">
        <v>28292</v>
      </c>
      <c r="B21511" s="445" t="s">
        <v>28293</v>
      </c>
      <c r="C21511" s="446" t="s">
        <v>267</v>
      </c>
      <c r="D21511" s="447" t="n">
        <v>28095.62</v>
      </c>
    </row>
    <row r="21512" s="399" customFormat="true" ht="14.25" hidden="false" customHeight="false" outlineLevel="0" collapsed="false">
      <c r="A21512" s="444" t="s">
        <v>28294</v>
      </c>
      <c r="B21512" s="445" t="s">
        <v>28295</v>
      </c>
      <c r="C21512" s="446" t="s">
        <v>267</v>
      </c>
      <c r="D21512" s="447" t="n">
        <v>16663.36</v>
      </c>
    </row>
    <row r="21513" s="399" customFormat="true" ht="14.25" hidden="false" customHeight="false" outlineLevel="0" collapsed="false">
      <c r="A21513" s="444" t="s">
        <v>28296</v>
      </c>
      <c r="B21513" s="445" t="s">
        <v>28297</v>
      </c>
      <c r="C21513" s="446" t="s">
        <v>267</v>
      </c>
      <c r="D21513" s="447" t="n">
        <v>22837.5</v>
      </c>
    </row>
    <row r="21514" s="399" customFormat="true" ht="14.25" hidden="false" customHeight="false" outlineLevel="0" collapsed="false">
      <c r="A21514" s="444" t="s">
        <v>28298</v>
      </c>
      <c r="B21514" s="445" t="s">
        <v>28299</v>
      </c>
      <c r="C21514" s="446" t="s">
        <v>11250</v>
      </c>
      <c r="D21514" s="447" t="n">
        <v>44433.71</v>
      </c>
    </row>
    <row r="21515" s="399" customFormat="true" ht="14.25" hidden="false" customHeight="true" outlineLevel="0" collapsed="false">
      <c r="A21515" s="444" t="s">
        <v>28300</v>
      </c>
      <c r="B21515" s="445" t="s">
        <v>28301</v>
      </c>
      <c r="C21515" s="446" t="s">
        <v>267</v>
      </c>
      <c r="D21515" s="447" t="n">
        <v>55152.63</v>
      </c>
    </row>
    <row r="21516" s="399" customFormat="true" ht="14.25" hidden="false" customHeight="false" outlineLevel="0" collapsed="false">
      <c r="A21516" s="444" t="s">
        <v>28302</v>
      </c>
      <c r="B21516" s="445" t="s">
        <v>28303</v>
      </c>
      <c r="C21516" s="446" t="s">
        <v>267</v>
      </c>
      <c r="D21516" s="447" t="n">
        <v>1892.24</v>
      </c>
    </row>
    <row r="21517" s="399" customFormat="true" ht="14.25" hidden="false" customHeight="true" outlineLevel="0" collapsed="false">
      <c r="A21517" s="444" t="s">
        <v>28304</v>
      </c>
      <c r="B21517" s="445" t="s">
        <v>28305</v>
      </c>
      <c r="C21517" s="446" t="s">
        <v>267</v>
      </c>
      <c r="D21517" s="447" t="n">
        <v>37851.02</v>
      </c>
    </row>
    <row r="21518" s="399" customFormat="true" ht="14.25" hidden="false" customHeight="true" outlineLevel="0" collapsed="false">
      <c r="A21518" s="444" t="s">
        <v>28306</v>
      </c>
      <c r="B21518" s="445" t="s">
        <v>28307</v>
      </c>
      <c r="C21518" s="446" t="s">
        <v>267</v>
      </c>
      <c r="D21518" s="447" t="n">
        <v>58021.27</v>
      </c>
    </row>
    <row r="21519" s="399" customFormat="true" ht="14.25" hidden="false" customHeight="false" outlineLevel="0" collapsed="false">
      <c r="A21519" s="444" t="s">
        <v>28308</v>
      </c>
      <c r="B21519" s="445" t="s">
        <v>28309</v>
      </c>
      <c r="C21519" s="446" t="s">
        <v>267</v>
      </c>
      <c r="D21519" s="447" t="n">
        <v>79426.47</v>
      </c>
    </row>
    <row r="21520" s="399" customFormat="true" ht="14.25" hidden="false" customHeight="false" outlineLevel="0" collapsed="false">
      <c r="A21520" s="444" t="s">
        <v>28310</v>
      </c>
      <c r="B21520" s="445" t="s">
        <v>28311</v>
      </c>
      <c r="C21520" s="446" t="s">
        <v>267</v>
      </c>
      <c r="D21520" s="447" t="n">
        <v>138513.9</v>
      </c>
    </row>
    <row r="21521" s="399" customFormat="true" ht="14.25" hidden="false" customHeight="true" outlineLevel="0" collapsed="false">
      <c r="A21521" s="444" t="s">
        <v>28312</v>
      </c>
      <c r="B21521" s="445" t="s">
        <v>28313</v>
      </c>
      <c r="C21521" s="446" t="s">
        <v>267</v>
      </c>
      <c r="D21521" s="447" t="n">
        <v>342072.91</v>
      </c>
    </row>
    <row r="21522" s="399" customFormat="true" ht="14.25" hidden="false" customHeight="true" outlineLevel="0" collapsed="false">
      <c r="A21522" s="444" t="s">
        <v>28314</v>
      </c>
      <c r="B21522" s="445" t="s">
        <v>28315</v>
      </c>
      <c r="C21522" s="446" t="s">
        <v>267</v>
      </c>
      <c r="D21522" s="447" t="n">
        <v>652.79</v>
      </c>
    </row>
    <row r="21523" s="399" customFormat="true" ht="14.25" hidden="false" customHeight="true" outlineLevel="0" collapsed="false">
      <c r="A21523" s="444" t="s">
        <v>28316</v>
      </c>
      <c r="B21523" s="445" t="s">
        <v>28317</v>
      </c>
      <c r="C21523" s="446" t="s">
        <v>267</v>
      </c>
      <c r="D21523" s="447" t="n">
        <v>443.1</v>
      </c>
    </row>
    <row r="21524" s="399" customFormat="true" ht="14.25" hidden="false" customHeight="true" outlineLevel="0" collapsed="false">
      <c r="A21524" s="444" t="s">
        <v>28318</v>
      </c>
      <c r="B21524" s="445" t="s">
        <v>28319</v>
      </c>
      <c r="C21524" s="446" t="s">
        <v>267</v>
      </c>
      <c r="D21524" s="447" t="n">
        <v>423.14</v>
      </c>
    </row>
    <row r="21525" s="399" customFormat="true" ht="14.25" hidden="false" customHeight="true" outlineLevel="0" collapsed="false">
      <c r="A21525" s="444" t="s">
        <v>28320</v>
      </c>
      <c r="B21525" s="445" t="s">
        <v>28321</v>
      </c>
      <c r="C21525" s="446" t="s">
        <v>267</v>
      </c>
      <c r="D21525" s="447" t="n">
        <v>436.16</v>
      </c>
    </row>
    <row r="21526" s="399" customFormat="true" ht="14.25" hidden="false" customHeight="false" outlineLevel="0" collapsed="false">
      <c r="A21526" s="444" t="s">
        <v>28322</v>
      </c>
      <c r="B21526" s="445" t="s">
        <v>28323</v>
      </c>
      <c r="C21526" s="446" t="s">
        <v>267</v>
      </c>
      <c r="D21526" s="447" t="n">
        <v>670.12</v>
      </c>
    </row>
    <row r="21527" s="399" customFormat="true" ht="14.25" hidden="false" customHeight="false" outlineLevel="0" collapsed="false">
      <c r="A21527" s="444" t="s">
        <v>28324</v>
      </c>
      <c r="B21527" s="445" t="s">
        <v>28325</v>
      </c>
      <c r="C21527" s="446" t="s">
        <v>267</v>
      </c>
      <c r="D21527" s="447" t="n">
        <v>174.72</v>
      </c>
    </row>
    <row r="21528" s="399" customFormat="true" ht="14.25" hidden="false" customHeight="false" outlineLevel="0" collapsed="false">
      <c r="A21528" s="444" t="s">
        <v>28326</v>
      </c>
      <c r="B21528" s="445" t="s">
        <v>28327</v>
      </c>
      <c r="C21528" s="446" t="s">
        <v>267</v>
      </c>
      <c r="D21528" s="447" t="n">
        <v>244.39</v>
      </c>
    </row>
    <row r="21529" s="399" customFormat="true" ht="14.25" hidden="false" customHeight="false" outlineLevel="0" collapsed="false">
      <c r="A21529" s="444" t="s">
        <v>28328</v>
      </c>
      <c r="B21529" s="445" t="s">
        <v>28329</v>
      </c>
      <c r="C21529" s="446" t="s">
        <v>267</v>
      </c>
      <c r="D21529" s="447" t="n">
        <v>456.43</v>
      </c>
    </row>
    <row r="21530" s="399" customFormat="true" ht="14.25" hidden="false" customHeight="false" outlineLevel="0" collapsed="false">
      <c r="A21530" s="444" t="s">
        <v>28330</v>
      </c>
      <c r="B21530" s="445" t="s">
        <v>28331</v>
      </c>
      <c r="C21530" s="446" t="s">
        <v>267</v>
      </c>
      <c r="D21530" s="447" t="n">
        <v>318.01</v>
      </c>
    </row>
    <row r="21531" s="399" customFormat="true" ht="14.25" hidden="false" customHeight="false" outlineLevel="0" collapsed="false">
      <c r="A21531" s="444" t="s">
        <v>28332</v>
      </c>
      <c r="B21531" s="445" t="s">
        <v>28333</v>
      </c>
      <c r="C21531" s="446" t="s">
        <v>267</v>
      </c>
      <c r="D21531" s="447" t="n">
        <v>290.27</v>
      </c>
    </row>
    <row r="21532" s="399" customFormat="true" ht="14.25" hidden="false" customHeight="false" outlineLevel="0" collapsed="false">
      <c r="A21532" s="444" t="s">
        <v>28334</v>
      </c>
      <c r="B21532" s="445" t="s">
        <v>28335</v>
      </c>
      <c r="C21532" s="446" t="s">
        <v>267</v>
      </c>
      <c r="D21532" s="447" t="n">
        <v>8844.08</v>
      </c>
    </row>
    <row r="21533" s="399" customFormat="true" ht="14.25" hidden="false" customHeight="false" outlineLevel="0" collapsed="false">
      <c r="A21533" s="444" t="s">
        <v>28336</v>
      </c>
      <c r="B21533" s="445" t="s">
        <v>28337</v>
      </c>
      <c r="C21533" s="446" t="s">
        <v>267</v>
      </c>
      <c r="D21533" s="447" t="n">
        <v>18.1</v>
      </c>
    </row>
    <row r="21534" s="399" customFormat="true" ht="14.25" hidden="false" customHeight="false" outlineLevel="0" collapsed="false">
      <c r="A21534" s="444" t="s">
        <v>28338</v>
      </c>
      <c r="B21534" s="445" t="s">
        <v>28339</v>
      </c>
      <c r="C21534" s="446" t="s">
        <v>267</v>
      </c>
      <c r="D21534" s="447" t="n">
        <v>43.69</v>
      </c>
    </row>
    <row r="21535" s="399" customFormat="true" ht="14.25" hidden="false" customHeight="false" outlineLevel="0" collapsed="false">
      <c r="A21535" s="444" t="s">
        <v>28340</v>
      </c>
      <c r="B21535" s="445" t="s">
        <v>28341</v>
      </c>
      <c r="C21535" s="446" t="s">
        <v>267</v>
      </c>
      <c r="D21535" s="447" t="n">
        <v>113.25</v>
      </c>
    </row>
    <row r="21536" s="399" customFormat="true" ht="14.25" hidden="false" customHeight="false" outlineLevel="0" collapsed="false">
      <c r="A21536" s="444" t="s">
        <v>28342</v>
      </c>
      <c r="B21536" s="445" t="s">
        <v>28343</v>
      </c>
      <c r="C21536" s="446" t="s">
        <v>267</v>
      </c>
      <c r="D21536" s="447" t="n">
        <v>187.76</v>
      </c>
    </row>
    <row r="21537" s="399" customFormat="true" ht="14.25" hidden="false" customHeight="false" outlineLevel="0" collapsed="false">
      <c r="A21537" s="444" t="s">
        <v>28344</v>
      </c>
      <c r="B21537" s="445" t="s">
        <v>28345</v>
      </c>
      <c r="C21537" s="446" t="s">
        <v>267</v>
      </c>
      <c r="D21537" s="447" t="n">
        <v>135.03</v>
      </c>
    </row>
    <row r="21538" s="399" customFormat="true" ht="14.25" hidden="false" customHeight="false" outlineLevel="0" collapsed="false">
      <c r="A21538" s="444" t="s">
        <v>28346</v>
      </c>
      <c r="B21538" s="445" t="s">
        <v>28347</v>
      </c>
      <c r="C21538" s="446" t="s">
        <v>267</v>
      </c>
      <c r="D21538" s="447" t="n">
        <v>227.76</v>
      </c>
    </row>
    <row r="21539" s="399" customFormat="true" ht="14.25" hidden="false" customHeight="true" outlineLevel="0" collapsed="false">
      <c r="A21539" s="444" t="s">
        <v>28348</v>
      </c>
      <c r="B21539" s="445" t="s">
        <v>28349</v>
      </c>
      <c r="C21539" s="446" t="s">
        <v>267</v>
      </c>
      <c r="D21539" s="447" t="n">
        <v>440.85</v>
      </c>
    </row>
    <row r="21540" s="399" customFormat="true" ht="14.25" hidden="false" customHeight="true" outlineLevel="0" collapsed="false">
      <c r="A21540" s="444" t="s">
        <v>28350</v>
      </c>
      <c r="B21540" s="445" t="s">
        <v>28351</v>
      </c>
      <c r="C21540" s="446" t="s">
        <v>267</v>
      </c>
      <c r="D21540" s="447" t="n">
        <v>630.64</v>
      </c>
    </row>
    <row r="21541" s="399" customFormat="true" ht="14.25" hidden="false" customHeight="false" outlineLevel="0" collapsed="false">
      <c r="A21541" s="444" t="s">
        <v>28352</v>
      </c>
      <c r="B21541" s="445" t="s">
        <v>28353</v>
      </c>
      <c r="C21541" s="446" t="s">
        <v>267</v>
      </c>
      <c r="D21541" s="447" t="n">
        <v>3454.41</v>
      </c>
    </row>
    <row r="21542" s="399" customFormat="true" ht="14.25" hidden="false" customHeight="false" outlineLevel="0" collapsed="false">
      <c r="A21542" s="444" t="s">
        <v>28354</v>
      </c>
      <c r="B21542" s="445" t="s">
        <v>28355</v>
      </c>
      <c r="C21542" s="446" t="s">
        <v>267</v>
      </c>
      <c r="D21542" s="447" t="n">
        <v>6227.33</v>
      </c>
    </row>
    <row r="21543" s="399" customFormat="true" ht="14.25" hidden="false" customHeight="false" outlineLevel="0" collapsed="false">
      <c r="A21543" s="444" t="s">
        <v>28356</v>
      </c>
      <c r="B21543" s="445" t="s">
        <v>28357</v>
      </c>
      <c r="C21543" s="446" t="s">
        <v>267</v>
      </c>
      <c r="D21543" s="447" t="n">
        <v>6693.2</v>
      </c>
    </row>
    <row r="21544" s="399" customFormat="true" ht="14.25" hidden="false" customHeight="false" outlineLevel="0" collapsed="false">
      <c r="A21544" s="444" t="s">
        <v>28358</v>
      </c>
      <c r="B21544" s="445" t="s">
        <v>28359</v>
      </c>
      <c r="C21544" s="446" t="s">
        <v>267</v>
      </c>
      <c r="D21544" s="447" t="n">
        <v>40.05</v>
      </c>
    </row>
    <row r="21545" s="399" customFormat="true" ht="14.25" hidden="false" customHeight="false" outlineLevel="0" collapsed="false">
      <c r="A21545" s="444" t="s">
        <v>28360</v>
      </c>
      <c r="B21545" s="445" t="s">
        <v>28361</v>
      </c>
      <c r="C21545" s="446" t="s">
        <v>267</v>
      </c>
      <c r="D21545" s="447" t="n">
        <v>44.11</v>
      </c>
    </row>
    <row r="21546" s="399" customFormat="true" ht="14.25" hidden="false" customHeight="false" outlineLevel="0" collapsed="false">
      <c r="A21546" s="444" t="s">
        <v>28362</v>
      </c>
      <c r="B21546" s="445" t="s">
        <v>28363</v>
      </c>
      <c r="C21546" s="446" t="s">
        <v>267</v>
      </c>
      <c r="D21546" s="447" t="n">
        <v>51.7</v>
      </c>
    </row>
    <row r="21547" s="399" customFormat="true" ht="14.25" hidden="false" customHeight="false" outlineLevel="0" collapsed="false">
      <c r="A21547" s="444" t="s">
        <v>28364</v>
      </c>
      <c r="B21547" s="445" t="s">
        <v>28365</v>
      </c>
      <c r="C21547" s="446" t="s">
        <v>267</v>
      </c>
      <c r="D21547" s="447" t="n">
        <v>134.62</v>
      </c>
    </row>
    <row r="21548" s="399" customFormat="true" ht="14.25" hidden="false" customHeight="false" outlineLevel="0" collapsed="false">
      <c r="A21548" s="444" t="s">
        <v>28366</v>
      </c>
      <c r="B21548" s="445" t="s">
        <v>28367</v>
      </c>
      <c r="C21548" s="446" t="s">
        <v>267</v>
      </c>
      <c r="D21548" s="447" t="n">
        <v>59.28</v>
      </c>
    </row>
    <row r="21549" s="399" customFormat="true" ht="14.25" hidden="false" customHeight="true" outlineLevel="0" collapsed="false">
      <c r="A21549" s="444" t="s">
        <v>28368</v>
      </c>
      <c r="B21549" s="445" t="s">
        <v>28369</v>
      </c>
      <c r="C21549" s="446" t="s">
        <v>267</v>
      </c>
      <c r="D21549" s="447" t="n">
        <v>63</v>
      </c>
    </row>
    <row r="21550" s="399" customFormat="true" ht="14.25" hidden="false" customHeight="false" outlineLevel="0" collapsed="false">
      <c r="A21550" s="444" t="s">
        <v>28370</v>
      </c>
      <c r="B21550" s="445" t="s">
        <v>28371</v>
      </c>
      <c r="C21550" s="446" t="s">
        <v>267</v>
      </c>
      <c r="D21550" s="447" t="n">
        <v>67.99</v>
      </c>
    </row>
    <row r="21551" s="399" customFormat="true" ht="14.25" hidden="false" customHeight="false" outlineLevel="0" collapsed="false">
      <c r="A21551" s="444" t="s">
        <v>28372</v>
      </c>
      <c r="B21551" s="445" t="s">
        <v>28373</v>
      </c>
      <c r="C21551" s="446" t="s">
        <v>267</v>
      </c>
      <c r="D21551" s="447" t="n">
        <v>1488.18</v>
      </c>
    </row>
    <row r="21552" s="399" customFormat="true" ht="14.25" hidden="false" customHeight="false" outlineLevel="0" collapsed="false">
      <c r="A21552" s="444" t="s">
        <v>28374</v>
      </c>
      <c r="B21552" s="445" t="s">
        <v>28375</v>
      </c>
      <c r="C21552" s="446" t="s">
        <v>267</v>
      </c>
      <c r="D21552" s="447" t="n">
        <v>10.97</v>
      </c>
    </row>
    <row r="21553" s="399" customFormat="true" ht="14.25" hidden="false" customHeight="false" outlineLevel="0" collapsed="false">
      <c r="A21553" s="444" t="s">
        <v>28376</v>
      </c>
      <c r="B21553" s="445" t="s">
        <v>28377</v>
      </c>
      <c r="C21553" s="446" t="s">
        <v>267</v>
      </c>
      <c r="D21553" s="447" t="n">
        <v>13.87</v>
      </c>
    </row>
    <row r="21554" s="399" customFormat="true" ht="14.25" hidden="false" customHeight="false" outlineLevel="0" collapsed="false">
      <c r="A21554" s="444" t="s">
        <v>28378</v>
      </c>
      <c r="B21554" s="445" t="s">
        <v>28379</v>
      </c>
      <c r="C21554" s="446" t="s">
        <v>267</v>
      </c>
      <c r="D21554" s="447" t="n">
        <v>298.54</v>
      </c>
    </row>
    <row r="21555" s="399" customFormat="true" ht="14.25" hidden="false" customHeight="false" outlineLevel="0" collapsed="false">
      <c r="A21555" s="444" t="s">
        <v>28380</v>
      </c>
      <c r="B21555" s="445" t="s">
        <v>28381</v>
      </c>
      <c r="C21555" s="446" t="s">
        <v>267</v>
      </c>
      <c r="D21555" s="447" t="n">
        <v>342.06</v>
      </c>
    </row>
    <row r="21556" s="399" customFormat="true" ht="14.25" hidden="false" customHeight="false" outlineLevel="0" collapsed="false">
      <c r="A21556" s="444" t="s">
        <v>28382</v>
      </c>
      <c r="B21556" s="445" t="s">
        <v>28383</v>
      </c>
      <c r="C21556" s="446" t="s">
        <v>267</v>
      </c>
      <c r="D21556" s="447" t="n">
        <v>198.37</v>
      </c>
    </row>
    <row r="21557" s="399" customFormat="true" ht="14.25" hidden="false" customHeight="false" outlineLevel="0" collapsed="false">
      <c r="A21557" s="444" t="s">
        <v>28384</v>
      </c>
      <c r="B21557" s="445" t="s">
        <v>28385</v>
      </c>
      <c r="C21557" s="446" t="s">
        <v>267</v>
      </c>
      <c r="D21557" s="447" t="n">
        <v>30.01</v>
      </c>
    </row>
    <row r="21558" s="399" customFormat="true" ht="14.25" hidden="false" customHeight="true" outlineLevel="0" collapsed="false">
      <c r="A21558" s="444" t="s">
        <v>28386</v>
      </c>
      <c r="B21558" s="445" t="s">
        <v>28387</v>
      </c>
      <c r="C21558" s="446" t="s">
        <v>267</v>
      </c>
      <c r="D21558" s="447" t="n">
        <v>72.58</v>
      </c>
    </row>
    <row r="21559" s="399" customFormat="true" ht="14.25" hidden="false" customHeight="false" outlineLevel="0" collapsed="false">
      <c r="A21559" s="444" t="s">
        <v>28388</v>
      </c>
      <c r="B21559" s="445" t="s">
        <v>28389</v>
      </c>
      <c r="C21559" s="446" t="s">
        <v>267</v>
      </c>
      <c r="D21559" s="447" t="n">
        <v>104.17</v>
      </c>
    </row>
    <row r="21560" s="399" customFormat="true" ht="14.25" hidden="false" customHeight="false" outlineLevel="0" collapsed="false">
      <c r="A21560" s="444" t="s">
        <v>28390</v>
      </c>
      <c r="B21560" s="445" t="s">
        <v>28391</v>
      </c>
      <c r="C21560" s="446" t="s">
        <v>267</v>
      </c>
      <c r="D21560" s="447" t="n">
        <v>154.61</v>
      </c>
    </row>
    <row r="21561" s="399" customFormat="true" ht="14.25" hidden="false" customHeight="false" outlineLevel="0" collapsed="false">
      <c r="A21561" s="444" t="s">
        <v>28392</v>
      </c>
      <c r="B21561" s="445" t="s">
        <v>28393</v>
      </c>
      <c r="C21561" s="446" t="s">
        <v>267</v>
      </c>
      <c r="D21561" s="447" t="n">
        <v>1337.66</v>
      </c>
    </row>
    <row r="21562" s="399" customFormat="true" ht="14.25" hidden="false" customHeight="false" outlineLevel="0" collapsed="false">
      <c r="A21562" s="444" t="s">
        <v>28394</v>
      </c>
      <c r="B21562" s="445" t="s">
        <v>28395</v>
      </c>
      <c r="C21562" s="446" t="s">
        <v>267</v>
      </c>
      <c r="D21562" s="447" t="n">
        <v>442.63</v>
      </c>
    </row>
    <row r="21563" s="399" customFormat="true" ht="14.25" hidden="false" customHeight="false" outlineLevel="0" collapsed="false">
      <c r="A21563" s="444" t="s">
        <v>28396</v>
      </c>
      <c r="B21563" s="445" t="s">
        <v>28397</v>
      </c>
      <c r="C21563" s="446" t="s">
        <v>267</v>
      </c>
      <c r="D21563" s="447" t="n">
        <v>200.08</v>
      </c>
    </row>
    <row r="21564" s="399" customFormat="true" ht="14.25" hidden="false" customHeight="false" outlineLevel="0" collapsed="false">
      <c r="A21564" s="444" t="s">
        <v>28398</v>
      </c>
      <c r="B21564" s="445" t="s">
        <v>28399</v>
      </c>
      <c r="C21564" s="446" t="s">
        <v>267</v>
      </c>
      <c r="D21564" s="447" t="n">
        <v>358.8</v>
      </c>
    </row>
    <row r="21565" s="399" customFormat="true" ht="14.25" hidden="false" customHeight="false" outlineLevel="0" collapsed="false">
      <c r="A21565" s="444" t="s">
        <v>28400</v>
      </c>
      <c r="B21565" s="445" t="s">
        <v>28401</v>
      </c>
      <c r="C21565" s="446" t="s">
        <v>267</v>
      </c>
      <c r="D21565" s="447" t="n">
        <v>830.82</v>
      </c>
    </row>
    <row r="21566" s="399" customFormat="true" ht="14.25" hidden="false" customHeight="true" outlineLevel="0" collapsed="false">
      <c r="A21566" s="444" t="s">
        <v>28402</v>
      </c>
      <c r="B21566" s="445" t="s">
        <v>28403</v>
      </c>
      <c r="C21566" s="446" t="s">
        <v>267</v>
      </c>
      <c r="D21566" s="447" t="n">
        <v>440.75</v>
      </c>
    </row>
    <row r="21567" s="399" customFormat="true" ht="14.25" hidden="false" customHeight="true" outlineLevel="0" collapsed="false">
      <c r="A21567" s="444" t="s">
        <v>28404</v>
      </c>
      <c r="B21567" s="445" t="s">
        <v>28405</v>
      </c>
      <c r="C21567" s="446" t="s">
        <v>267</v>
      </c>
      <c r="D21567" s="447" t="n">
        <v>318.71</v>
      </c>
    </row>
    <row r="21568" s="399" customFormat="true" ht="14.25" hidden="false" customHeight="true" outlineLevel="0" collapsed="false">
      <c r="A21568" s="444" t="s">
        <v>28406</v>
      </c>
      <c r="B21568" s="445" t="s">
        <v>28407</v>
      </c>
      <c r="C21568" s="446" t="s">
        <v>267</v>
      </c>
      <c r="D21568" s="447" t="n">
        <v>2323.04</v>
      </c>
    </row>
    <row r="21569" s="399" customFormat="true" ht="14.25" hidden="false" customHeight="true" outlineLevel="0" collapsed="false">
      <c r="A21569" s="444" t="s">
        <v>28408</v>
      </c>
      <c r="B21569" s="445" t="s">
        <v>28409</v>
      </c>
      <c r="C21569" s="446" t="s">
        <v>267</v>
      </c>
      <c r="D21569" s="447" t="n">
        <v>501.8</v>
      </c>
    </row>
    <row r="21570" s="399" customFormat="true" ht="14.25" hidden="false" customHeight="true" outlineLevel="0" collapsed="false">
      <c r="A21570" s="444" t="s">
        <v>28410</v>
      </c>
      <c r="B21570" s="445" t="s">
        <v>28411</v>
      </c>
      <c r="C21570" s="446" t="s">
        <v>267</v>
      </c>
      <c r="D21570" s="447" t="n">
        <v>1797.59</v>
      </c>
    </row>
    <row r="21571" s="399" customFormat="true" ht="14.25" hidden="false" customHeight="false" outlineLevel="0" collapsed="false">
      <c r="A21571" s="444" t="s">
        <v>28412</v>
      </c>
      <c r="B21571" s="445" t="s">
        <v>28413</v>
      </c>
      <c r="C21571" s="446" t="s">
        <v>267</v>
      </c>
      <c r="D21571" s="447" t="n">
        <v>2266.08</v>
      </c>
    </row>
    <row r="21572" s="399" customFormat="true" ht="14.25" hidden="false" customHeight="false" outlineLevel="0" collapsed="false">
      <c r="A21572" s="444" t="s">
        <v>28414</v>
      </c>
      <c r="B21572" s="445" t="s">
        <v>28415</v>
      </c>
      <c r="C21572" s="446" t="s">
        <v>267</v>
      </c>
      <c r="D21572" s="447" t="n">
        <v>508.07</v>
      </c>
    </row>
    <row r="21573" s="399" customFormat="true" ht="14.25" hidden="false" customHeight="false" outlineLevel="0" collapsed="false">
      <c r="A21573" s="444" t="s">
        <v>28416</v>
      </c>
      <c r="B21573" s="445" t="s">
        <v>28417</v>
      </c>
      <c r="C21573" s="446" t="s">
        <v>267</v>
      </c>
      <c r="D21573" s="447" t="n">
        <v>587.06</v>
      </c>
    </row>
    <row r="21574" s="399" customFormat="true" ht="14.25" hidden="false" customHeight="false" outlineLevel="0" collapsed="false">
      <c r="A21574" s="444" t="s">
        <v>28418</v>
      </c>
      <c r="B21574" s="445" t="s">
        <v>28419</v>
      </c>
      <c r="C21574" s="446" t="s">
        <v>267</v>
      </c>
      <c r="D21574" s="447" t="n">
        <v>1349.15</v>
      </c>
    </row>
    <row r="21575" s="399" customFormat="true" ht="14.25" hidden="false" customHeight="false" outlineLevel="0" collapsed="false">
      <c r="A21575" s="444" t="s">
        <v>28420</v>
      </c>
      <c r="B21575" s="445" t="s">
        <v>28421</v>
      </c>
      <c r="C21575" s="446" t="s">
        <v>267</v>
      </c>
      <c r="D21575" s="447" t="n">
        <v>1784.7</v>
      </c>
    </row>
    <row r="21576" s="399" customFormat="true" ht="14.25" hidden="false" customHeight="false" outlineLevel="0" collapsed="false">
      <c r="A21576" s="444" t="s">
        <v>28422</v>
      </c>
      <c r="B21576" s="445" t="s">
        <v>28423</v>
      </c>
      <c r="C21576" s="446" t="s">
        <v>267</v>
      </c>
      <c r="D21576" s="447" t="n">
        <v>4048.33</v>
      </c>
    </row>
    <row r="21577" s="399" customFormat="true" ht="14.25" hidden="false" customHeight="false" outlineLevel="0" collapsed="false">
      <c r="A21577" s="444" t="s">
        <v>28424</v>
      </c>
      <c r="B21577" s="445" t="s">
        <v>28425</v>
      </c>
      <c r="C21577" s="446" t="s">
        <v>267</v>
      </c>
      <c r="D21577" s="447" t="n">
        <v>4517.38</v>
      </c>
    </row>
    <row r="21578" s="399" customFormat="true" ht="14.25" hidden="false" customHeight="false" outlineLevel="0" collapsed="false">
      <c r="A21578" s="444" t="s">
        <v>28426</v>
      </c>
      <c r="B21578" s="445" t="s">
        <v>28427</v>
      </c>
      <c r="C21578" s="446" t="s">
        <v>267</v>
      </c>
      <c r="D21578" s="447" t="n">
        <v>9557.76</v>
      </c>
    </row>
    <row r="21579" s="399" customFormat="true" ht="14.25" hidden="false" customHeight="false" outlineLevel="0" collapsed="false">
      <c r="A21579" s="444" t="s">
        <v>28428</v>
      </c>
      <c r="B21579" s="445" t="s">
        <v>28429</v>
      </c>
      <c r="C21579" s="446" t="s">
        <v>267</v>
      </c>
      <c r="D21579" s="447" t="n">
        <v>352.62</v>
      </c>
    </row>
    <row r="21580" s="399" customFormat="true" ht="14.25" hidden="false" customHeight="false" outlineLevel="0" collapsed="false">
      <c r="A21580" s="444" t="s">
        <v>28430</v>
      </c>
      <c r="B21580" s="445" t="s">
        <v>28431</v>
      </c>
      <c r="C21580" s="446" t="s">
        <v>267</v>
      </c>
      <c r="D21580" s="447" t="n">
        <v>949</v>
      </c>
    </row>
    <row r="21581" s="399" customFormat="true" ht="14.25" hidden="false" customHeight="false" outlineLevel="0" collapsed="false">
      <c r="A21581" s="444" t="s">
        <v>28432</v>
      </c>
      <c r="B21581" s="445" t="s">
        <v>28433</v>
      </c>
      <c r="C21581" s="446" t="s">
        <v>267</v>
      </c>
      <c r="D21581" s="447" t="n">
        <v>1156.68</v>
      </c>
    </row>
    <row r="21582" s="399" customFormat="true" ht="14.25" hidden="false" customHeight="false" outlineLevel="0" collapsed="false">
      <c r="A21582" s="444" t="s">
        <v>28434</v>
      </c>
      <c r="B21582" s="445" t="s">
        <v>28435</v>
      </c>
      <c r="C21582" s="446" t="s">
        <v>267</v>
      </c>
      <c r="D21582" s="447" t="n">
        <v>1657.43</v>
      </c>
    </row>
    <row r="21583" s="399" customFormat="true" ht="14.25" hidden="false" customHeight="true" outlineLevel="0" collapsed="false">
      <c r="A21583" s="444" t="s">
        <v>28436</v>
      </c>
      <c r="B21583" s="445" t="s">
        <v>28437</v>
      </c>
      <c r="C21583" s="446" t="s">
        <v>267</v>
      </c>
      <c r="D21583" s="447" t="n">
        <v>5224.67</v>
      </c>
    </row>
    <row r="21584" s="399" customFormat="true" ht="14.25" hidden="false" customHeight="true" outlineLevel="0" collapsed="false">
      <c r="A21584" s="444" t="s">
        <v>28438</v>
      </c>
      <c r="B21584" s="445" t="s">
        <v>28439</v>
      </c>
      <c r="C21584" s="446" t="s">
        <v>267</v>
      </c>
      <c r="D21584" s="447" t="n">
        <v>7155.04</v>
      </c>
    </row>
    <row r="21585" s="399" customFormat="true" ht="14.25" hidden="false" customHeight="false" outlineLevel="0" collapsed="false">
      <c r="A21585" s="444" t="s">
        <v>28440</v>
      </c>
      <c r="B21585" s="445" t="s">
        <v>28441</v>
      </c>
      <c r="C21585" s="446" t="s">
        <v>267</v>
      </c>
      <c r="D21585" s="447" t="n">
        <v>10635.58</v>
      </c>
    </row>
    <row r="21586" s="399" customFormat="true" ht="14.25" hidden="false" customHeight="false" outlineLevel="0" collapsed="false">
      <c r="A21586" s="444" t="s">
        <v>28442</v>
      </c>
      <c r="B21586" s="445" t="s">
        <v>28443</v>
      </c>
      <c r="C21586" s="446" t="s">
        <v>267</v>
      </c>
      <c r="D21586" s="447" t="n">
        <v>9927.93</v>
      </c>
    </row>
    <row r="21587" s="399" customFormat="true" ht="14.25" hidden="false" customHeight="true" outlineLevel="0" collapsed="false">
      <c r="A21587" s="444" t="s">
        <v>28444</v>
      </c>
      <c r="B21587" s="445" t="s">
        <v>28445</v>
      </c>
      <c r="C21587" s="446" t="s">
        <v>267</v>
      </c>
      <c r="D21587" s="447" t="n">
        <v>4932.41</v>
      </c>
    </row>
    <row r="21588" s="399" customFormat="true" ht="14.25" hidden="false" customHeight="false" outlineLevel="0" collapsed="false">
      <c r="A21588" s="444" t="s">
        <v>28446</v>
      </c>
      <c r="B21588" s="445" t="s">
        <v>28447</v>
      </c>
      <c r="C21588" s="446" t="s">
        <v>267</v>
      </c>
      <c r="D21588" s="447" t="n">
        <v>2044.13</v>
      </c>
    </row>
    <row r="21589" s="399" customFormat="true" ht="14.25" hidden="false" customHeight="false" outlineLevel="0" collapsed="false">
      <c r="A21589" s="444" t="s">
        <v>28448</v>
      </c>
      <c r="B21589" s="445" t="s">
        <v>28449</v>
      </c>
      <c r="C21589" s="446" t="s">
        <v>267</v>
      </c>
      <c r="D21589" s="447" t="n">
        <v>2060.6</v>
      </c>
    </row>
    <row r="21590" s="399" customFormat="true" ht="14.25" hidden="false" customHeight="false" outlineLevel="0" collapsed="false">
      <c r="A21590" s="444" t="s">
        <v>28450</v>
      </c>
      <c r="B21590" s="445" t="s">
        <v>28451</v>
      </c>
      <c r="C21590" s="446" t="s">
        <v>267</v>
      </c>
      <c r="D21590" s="447" t="n">
        <v>1413.42</v>
      </c>
    </row>
    <row r="21591" s="399" customFormat="true" ht="14.25" hidden="false" customHeight="false" outlineLevel="0" collapsed="false">
      <c r="A21591" s="444" t="s">
        <v>28452</v>
      </c>
      <c r="B21591" s="445" t="s">
        <v>28453</v>
      </c>
      <c r="C21591" s="446" t="s">
        <v>267</v>
      </c>
      <c r="D21591" s="447" t="n">
        <v>2092.42</v>
      </c>
    </row>
    <row r="21592" s="399" customFormat="true" ht="14.25" hidden="false" customHeight="false" outlineLevel="0" collapsed="false">
      <c r="A21592" s="444" t="s">
        <v>28454</v>
      </c>
      <c r="B21592" s="445" t="s">
        <v>28455</v>
      </c>
      <c r="C21592" s="446" t="s">
        <v>267</v>
      </c>
      <c r="D21592" s="447" t="n">
        <v>1877.1</v>
      </c>
    </row>
    <row r="21593" s="399" customFormat="true" ht="14.25" hidden="false" customHeight="false" outlineLevel="0" collapsed="false">
      <c r="A21593" s="444" t="s">
        <v>28456</v>
      </c>
      <c r="B21593" s="445" t="s">
        <v>28457</v>
      </c>
      <c r="C21593" s="446" t="s">
        <v>267</v>
      </c>
      <c r="D21593" s="447" t="n">
        <v>2598.41</v>
      </c>
    </row>
    <row r="21594" s="399" customFormat="true" ht="14.25" hidden="false" customHeight="true" outlineLevel="0" collapsed="false">
      <c r="A21594" s="444" t="s">
        <v>28458</v>
      </c>
      <c r="B21594" s="445" t="s">
        <v>28459</v>
      </c>
      <c r="C21594" s="446" t="s">
        <v>267</v>
      </c>
      <c r="D21594" s="447" t="n">
        <v>51.1</v>
      </c>
    </row>
    <row r="21595" s="399" customFormat="true" ht="14.25" hidden="false" customHeight="false" outlineLevel="0" collapsed="false">
      <c r="A21595" s="444" t="s">
        <v>28460</v>
      </c>
      <c r="B21595" s="445" t="s">
        <v>28461</v>
      </c>
      <c r="C21595" s="446" t="s">
        <v>267</v>
      </c>
      <c r="D21595" s="447" t="n">
        <v>49.53</v>
      </c>
    </row>
    <row r="21596" s="399" customFormat="true" ht="14.25" hidden="false" customHeight="false" outlineLevel="0" collapsed="false">
      <c r="A21596" s="444" t="s">
        <v>28462</v>
      </c>
      <c r="B21596" s="445" t="s">
        <v>28463</v>
      </c>
      <c r="C21596" s="446" t="s">
        <v>267</v>
      </c>
      <c r="D21596" s="447" t="n">
        <v>38.08</v>
      </c>
    </row>
    <row r="21597" s="399" customFormat="true" ht="14.25" hidden="false" customHeight="false" outlineLevel="0" collapsed="false">
      <c r="A21597" s="444" t="s">
        <v>28464</v>
      </c>
      <c r="B21597" s="445" t="s">
        <v>28465</v>
      </c>
      <c r="C21597" s="446" t="s">
        <v>267</v>
      </c>
      <c r="D21597" s="447" t="n">
        <v>131.11</v>
      </c>
    </row>
    <row r="21598" s="399" customFormat="true" ht="14.25" hidden="false" customHeight="false" outlineLevel="0" collapsed="false">
      <c r="A21598" s="444" t="s">
        <v>28466</v>
      </c>
      <c r="B21598" s="445" t="s">
        <v>28467</v>
      </c>
      <c r="C21598" s="446" t="s">
        <v>267</v>
      </c>
      <c r="D21598" s="447" t="n">
        <v>205.42</v>
      </c>
    </row>
    <row r="21599" s="399" customFormat="true" ht="14.25" hidden="false" customHeight="false" outlineLevel="0" collapsed="false">
      <c r="A21599" s="444" t="s">
        <v>28468</v>
      </c>
      <c r="B21599" s="445" t="s">
        <v>28469</v>
      </c>
      <c r="C21599" s="446" t="s">
        <v>267</v>
      </c>
      <c r="D21599" s="447" t="n">
        <v>9833.82</v>
      </c>
    </row>
    <row r="21600" s="399" customFormat="true" ht="14.25" hidden="false" customHeight="false" outlineLevel="0" collapsed="false">
      <c r="A21600" s="444" t="s">
        <v>28470</v>
      </c>
      <c r="B21600" s="445" t="s">
        <v>28471</v>
      </c>
      <c r="C21600" s="446" t="s">
        <v>267</v>
      </c>
      <c r="D21600" s="447" t="n">
        <v>18.98</v>
      </c>
    </row>
    <row r="21601" s="399" customFormat="true" ht="14.25" hidden="false" customHeight="false" outlineLevel="0" collapsed="false">
      <c r="A21601" s="444" t="s">
        <v>28472</v>
      </c>
      <c r="B21601" s="445" t="s">
        <v>28473</v>
      </c>
      <c r="C21601" s="446" t="s">
        <v>267</v>
      </c>
      <c r="D21601" s="447" t="n">
        <v>20.37</v>
      </c>
    </row>
    <row r="21602" s="399" customFormat="true" ht="14.25" hidden="false" customHeight="false" outlineLevel="0" collapsed="false">
      <c r="A21602" s="444" t="s">
        <v>28474</v>
      </c>
      <c r="B21602" s="445" t="s">
        <v>28475</v>
      </c>
      <c r="C21602" s="446" t="s">
        <v>267</v>
      </c>
      <c r="D21602" s="447" t="n">
        <v>847.74</v>
      </c>
    </row>
    <row r="21603" s="399" customFormat="true" ht="14.25" hidden="false" customHeight="false" outlineLevel="0" collapsed="false">
      <c r="A21603" s="444" t="s">
        <v>28476</v>
      </c>
      <c r="B21603" s="445" t="s">
        <v>28477</v>
      </c>
      <c r="C21603" s="446" t="s">
        <v>267</v>
      </c>
      <c r="D21603" s="447" t="n">
        <v>166.41</v>
      </c>
    </row>
    <row r="21604" s="399" customFormat="true" ht="14.25" hidden="false" customHeight="false" outlineLevel="0" collapsed="false">
      <c r="A21604" s="444" t="s">
        <v>28478</v>
      </c>
      <c r="B21604" s="445" t="s">
        <v>28479</v>
      </c>
      <c r="C21604" s="446" t="s">
        <v>267</v>
      </c>
      <c r="D21604" s="447" t="n">
        <v>133.12</v>
      </c>
    </row>
    <row r="21605" s="399" customFormat="true" ht="14.25" hidden="false" customHeight="false" outlineLevel="0" collapsed="false">
      <c r="A21605" s="444" t="s">
        <v>28480</v>
      </c>
      <c r="B21605" s="445" t="s">
        <v>28481</v>
      </c>
      <c r="C21605" s="446" t="s">
        <v>267</v>
      </c>
      <c r="D21605" s="447" t="n">
        <v>165.24</v>
      </c>
    </row>
    <row r="21606" s="399" customFormat="true" ht="14.25" hidden="false" customHeight="false" outlineLevel="0" collapsed="false">
      <c r="A21606" s="444" t="s">
        <v>28482</v>
      </c>
      <c r="B21606" s="445" t="s">
        <v>28483</v>
      </c>
      <c r="C21606" s="446" t="s">
        <v>267</v>
      </c>
      <c r="D21606" s="447" t="n">
        <v>46.74</v>
      </c>
    </row>
    <row r="21607" s="399" customFormat="true" ht="14.25" hidden="false" customHeight="false" outlineLevel="0" collapsed="false">
      <c r="A21607" s="444" t="s">
        <v>28484</v>
      </c>
      <c r="B21607" s="445" t="s">
        <v>28485</v>
      </c>
      <c r="C21607" s="446" t="s">
        <v>267</v>
      </c>
      <c r="D21607" s="447" t="n">
        <v>636.96</v>
      </c>
    </row>
    <row r="21608" s="399" customFormat="true" ht="14.25" hidden="false" customHeight="false" outlineLevel="0" collapsed="false">
      <c r="A21608" s="444" t="s">
        <v>28486</v>
      </c>
      <c r="B21608" s="445" t="s">
        <v>28487</v>
      </c>
      <c r="C21608" s="446" t="s">
        <v>267</v>
      </c>
      <c r="D21608" s="447" t="n">
        <v>389.46</v>
      </c>
    </row>
    <row r="21609" s="399" customFormat="true" ht="14.25" hidden="false" customHeight="false" outlineLevel="0" collapsed="false">
      <c r="A21609" s="444" t="s">
        <v>28488</v>
      </c>
      <c r="B21609" s="445" t="s">
        <v>28489</v>
      </c>
      <c r="C21609" s="446" t="s">
        <v>267</v>
      </c>
      <c r="D21609" s="447" t="n">
        <v>33.71</v>
      </c>
    </row>
    <row r="21610" s="399" customFormat="true" ht="14.25" hidden="false" customHeight="false" outlineLevel="0" collapsed="false">
      <c r="A21610" s="444" t="s">
        <v>28490</v>
      </c>
      <c r="B21610" s="445" t="s">
        <v>28491</v>
      </c>
      <c r="C21610" s="446" t="s">
        <v>267</v>
      </c>
      <c r="D21610" s="447" t="n">
        <v>128.35</v>
      </c>
    </row>
    <row r="21611" s="399" customFormat="true" ht="14.25" hidden="false" customHeight="false" outlineLevel="0" collapsed="false">
      <c r="A21611" s="444" t="s">
        <v>28492</v>
      </c>
      <c r="B21611" s="445" t="s">
        <v>28493</v>
      </c>
      <c r="C21611" s="446" t="s">
        <v>267</v>
      </c>
      <c r="D21611" s="447" t="n">
        <v>99.35</v>
      </c>
    </row>
    <row r="21612" s="399" customFormat="true" ht="14.25" hidden="false" customHeight="false" outlineLevel="0" collapsed="false">
      <c r="A21612" s="444" t="s">
        <v>28494</v>
      </c>
      <c r="B21612" s="445" t="s">
        <v>28495</v>
      </c>
      <c r="C21612" s="446" t="s">
        <v>267</v>
      </c>
      <c r="D21612" s="447" t="n">
        <v>91.07</v>
      </c>
    </row>
    <row r="21613" s="399" customFormat="true" ht="14.25" hidden="false" customHeight="false" outlineLevel="0" collapsed="false">
      <c r="A21613" s="444" t="s">
        <v>28496</v>
      </c>
      <c r="B21613" s="445" t="s">
        <v>28497</v>
      </c>
      <c r="C21613" s="446" t="s">
        <v>267</v>
      </c>
      <c r="D21613" s="447" t="n">
        <v>118.58</v>
      </c>
    </row>
    <row r="21614" s="399" customFormat="true" ht="14.25" hidden="false" customHeight="false" outlineLevel="0" collapsed="false">
      <c r="A21614" s="444" t="s">
        <v>28498</v>
      </c>
      <c r="B21614" s="445" t="s">
        <v>28499</v>
      </c>
      <c r="C21614" s="446" t="s">
        <v>267</v>
      </c>
      <c r="D21614" s="447" t="n">
        <v>164.12</v>
      </c>
    </row>
    <row r="21615" s="399" customFormat="true" ht="14.25" hidden="false" customHeight="false" outlineLevel="0" collapsed="false">
      <c r="A21615" s="444" t="s">
        <v>28500</v>
      </c>
      <c r="B21615" s="445" t="s">
        <v>28501</v>
      </c>
      <c r="C21615" s="446" t="s">
        <v>267</v>
      </c>
      <c r="D21615" s="447" t="n">
        <v>233.85</v>
      </c>
    </row>
    <row r="21616" s="399" customFormat="true" ht="14.25" hidden="false" customHeight="false" outlineLevel="0" collapsed="false">
      <c r="A21616" s="444" t="s">
        <v>28502</v>
      </c>
      <c r="B21616" s="445" t="s">
        <v>28503</v>
      </c>
      <c r="C21616" s="446" t="s">
        <v>267</v>
      </c>
      <c r="D21616" s="447" t="n">
        <v>87.56</v>
      </c>
    </row>
    <row r="21617" s="399" customFormat="true" ht="14.25" hidden="false" customHeight="false" outlineLevel="0" collapsed="false">
      <c r="A21617" s="444" t="s">
        <v>28504</v>
      </c>
      <c r="B21617" s="445" t="s">
        <v>28505</v>
      </c>
      <c r="C21617" s="446" t="s">
        <v>267</v>
      </c>
      <c r="D21617" s="447" t="n">
        <v>154.99</v>
      </c>
    </row>
    <row r="21618" s="399" customFormat="true" ht="28.5" hidden="false" customHeight="true" outlineLevel="0" collapsed="false">
      <c r="A21618" s="444" t="s">
        <v>28506</v>
      </c>
      <c r="B21618" s="445" t="s">
        <v>28507</v>
      </c>
      <c r="C21618" s="446" t="s">
        <v>267</v>
      </c>
      <c r="D21618" s="447" t="n">
        <v>147.2</v>
      </c>
    </row>
    <row r="21619" s="399" customFormat="true" ht="14.25" hidden="false" customHeight="false" outlineLevel="0" collapsed="false">
      <c r="A21619" s="444" t="s">
        <v>28508</v>
      </c>
      <c r="B21619" s="445" t="s">
        <v>28509</v>
      </c>
      <c r="C21619" s="446" t="s">
        <v>267</v>
      </c>
      <c r="D21619" s="447" t="n">
        <v>86.45</v>
      </c>
    </row>
    <row r="21620" s="399" customFormat="true" ht="14.25" hidden="false" customHeight="false" outlineLevel="0" collapsed="false">
      <c r="A21620" s="444" t="s">
        <v>28510</v>
      </c>
      <c r="B21620" s="445" t="s">
        <v>28511</v>
      </c>
      <c r="C21620" s="446" t="s">
        <v>267</v>
      </c>
      <c r="D21620" s="447" t="n">
        <v>51.02</v>
      </c>
    </row>
    <row r="21621" s="399" customFormat="true" ht="14.25" hidden="false" customHeight="false" outlineLevel="0" collapsed="false">
      <c r="A21621" s="444" t="s">
        <v>28512</v>
      </c>
      <c r="B21621" s="445" t="s">
        <v>28513</v>
      </c>
      <c r="C21621" s="446" t="s">
        <v>267</v>
      </c>
      <c r="D21621" s="447" t="n">
        <v>57.1</v>
      </c>
    </row>
    <row r="21622" s="399" customFormat="true" ht="14.25" hidden="false" customHeight="false" outlineLevel="0" collapsed="false">
      <c r="A21622" s="444" t="s">
        <v>28514</v>
      </c>
      <c r="B21622" s="445" t="s">
        <v>28515</v>
      </c>
      <c r="C21622" s="446" t="s">
        <v>267</v>
      </c>
      <c r="D21622" s="447" t="n">
        <v>51.51</v>
      </c>
    </row>
    <row r="21623" s="399" customFormat="true" ht="14.25" hidden="false" customHeight="false" outlineLevel="0" collapsed="false">
      <c r="A21623" s="444" t="s">
        <v>28516</v>
      </c>
      <c r="B21623" s="445" t="s">
        <v>28517</v>
      </c>
      <c r="C21623" s="446" t="s">
        <v>267</v>
      </c>
      <c r="D21623" s="447" t="n">
        <v>58.42</v>
      </c>
    </row>
    <row r="21624" s="399" customFormat="true" ht="14.25" hidden="false" customHeight="false" outlineLevel="0" collapsed="false">
      <c r="A21624" s="444" t="s">
        <v>28518</v>
      </c>
      <c r="B21624" s="445" t="s">
        <v>28519</v>
      </c>
      <c r="C21624" s="446" t="s">
        <v>267</v>
      </c>
      <c r="D21624" s="447" t="n">
        <v>32.08</v>
      </c>
    </row>
    <row r="21625" s="399" customFormat="true" ht="14.25" hidden="false" customHeight="false" outlineLevel="0" collapsed="false">
      <c r="A21625" s="444" t="s">
        <v>28520</v>
      </c>
      <c r="B21625" s="445" t="s">
        <v>28521</v>
      </c>
      <c r="C21625" s="446" t="s">
        <v>267</v>
      </c>
      <c r="D21625" s="447" t="n">
        <v>348.86</v>
      </c>
    </row>
    <row r="21626" s="399" customFormat="true" ht="14.25" hidden="false" customHeight="false" outlineLevel="0" collapsed="false">
      <c r="A21626" s="444" t="s">
        <v>28522</v>
      </c>
      <c r="B21626" s="445" t="s">
        <v>28523</v>
      </c>
      <c r="C21626" s="446" t="s">
        <v>267</v>
      </c>
      <c r="D21626" s="447" t="n">
        <v>123.36</v>
      </c>
    </row>
    <row r="21627" s="399" customFormat="true" ht="14.25" hidden="false" customHeight="false" outlineLevel="0" collapsed="false">
      <c r="A21627" s="444" t="s">
        <v>28524</v>
      </c>
      <c r="B21627" s="445" t="s">
        <v>28525</v>
      </c>
      <c r="C21627" s="446" t="s">
        <v>267</v>
      </c>
      <c r="D21627" s="447" t="n">
        <v>263.51</v>
      </c>
    </row>
    <row r="21628" s="399" customFormat="true" ht="14.25" hidden="false" customHeight="false" outlineLevel="0" collapsed="false">
      <c r="A21628" s="444" t="s">
        <v>28526</v>
      </c>
      <c r="B21628" s="445" t="s">
        <v>28527</v>
      </c>
      <c r="C21628" s="446" t="s">
        <v>267</v>
      </c>
      <c r="D21628" s="447" t="n">
        <v>94.68</v>
      </c>
    </row>
    <row r="21629" s="399" customFormat="true" ht="14.25" hidden="false" customHeight="false" outlineLevel="0" collapsed="false">
      <c r="A21629" s="444" t="s">
        <v>28528</v>
      </c>
      <c r="B21629" s="445" t="s">
        <v>28529</v>
      </c>
      <c r="C21629" s="446" t="s">
        <v>267</v>
      </c>
      <c r="D21629" s="447" t="n">
        <v>280.57</v>
      </c>
    </row>
    <row r="21630" s="399" customFormat="true" ht="14.25" hidden="false" customHeight="false" outlineLevel="0" collapsed="false">
      <c r="A21630" s="444" t="s">
        <v>28530</v>
      </c>
      <c r="B21630" s="445" t="s">
        <v>28531</v>
      </c>
      <c r="C21630" s="446" t="s">
        <v>267</v>
      </c>
      <c r="D21630" s="447" t="n">
        <v>329.76</v>
      </c>
    </row>
    <row r="21631" s="399" customFormat="true" ht="14.25" hidden="false" customHeight="false" outlineLevel="0" collapsed="false">
      <c r="A21631" s="444" t="s">
        <v>28532</v>
      </c>
      <c r="B21631" s="445" t="s">
        <v>28533</v>
      </c>
      <c r="C21631" s="446" t="s">
        <v>267</v>
      </c>
      <c r="D21631" s="447" t="n">
        <v>266.66</v>
      </c>
    </row>
    <row r="21632" s="399" customFormat="true" ht="14.25" hidden="false" customHeight="false" outlineLevel="0" collapsed="false">
      <c r="A21632" s="444" t="s">
        <v>28534</v>
      </c>
      <c r="B21632" s="445" t="s">
        <v>28535</v>
      </c>
      <c r="C21632" s="446" t="s">
        <v>267</v>
      </c>
      <c r="D21632" s="447" t="n">
        <v>400.82</v>
      </c>
    </row>
    <row r="21633" s="399" customFormat="true" ht="14.25" hidden="false" customHeight="false" outlineLevel="0" collapsed="false">
      <c r="A21633" s="444" t="s">
        <v>28536</v>
      </c>
      <c r="B21633" s="445" t="s">
        <v>28537</v>
      </c>
      <c r="C21633" s="446" t="s">
        <v>267</v>
      </c>
      <c r="D21633" s="447" t="n">
        <v>584.63</v>
      </c>
    </row>
    <row r="21634" s="399" customFormat="true" ht="14.25" hidden="false" customHeight="true" outlineLevel="0" collapsed="false">
      <c r="A21634" s="444" t="s">
        <v>28538</v>
      </c>
      <c r="B21634" s="445" t="s">
        <v>28539</v>
      </c>
      <c r="C21634" s="446" t="s">
        <v>267</v>
      </c>
      <c r="D21634" s="447" t="n">
        <v>796.08</v>
      </c>
    </row>
    <row r="21635" s="399" customFormat="true" ht="14.25" hidden="false" customHeight="true" outlineLevel="0" collapsed="false">
      <c r="A21635" s="444" t="s">
        <v>28540</v>
      </c>
      <c r="B21635" s="445" t="s">
        <v>28541</v>
      </c>
      <c r="C21635" s="446" t="s">
        <v>267</v>
      </c>
      <c r="D21635" s="447" t="n">
        <v>1620.99</v>
      </c>
    </row>
    <row r="21636" s="399" customFormat="true" ht="14.25" hidden="false" customHeight="true" outlineLevel="0" collapsed="false">
      <c r="A21636" s="444" t="s">
        <v>28542</v>
      </c>
      <c r="B21636" s="445" t="s">
        <v>28543</v>
      </c>
      <c r="C21636" s="446" t="s">
        <v>267</v>
      </c>
      <c r="D21636" s="447" t="n">
        <v>352.45</v>
      </c>
    </row>
    <row r="21637" s="399" customFormat="true" ht="14.25" hidden="false" customHeight="true" outlineLevel="0" collapsed="false">
      <c r="A21637" s="444" t="s">
        <v>28544</v>
      </c>
      <c r="B21637" s="445" t="s">
        <v>28545</v>
      </c>
      <c r="C21637" s="446" t="s">
        <v>267</v>
      </c>
      <c r="D21637" s="447" t="n">
        <v>270.94</v>
      </c>
    </row>
    <row r="21638" s="399" customFormat="true" ht="28.5" hidden="false" customHeight="true" outlineLevel="0" collapsed="false">
      <c r="A21638" s="444" t="s">
        <v>28546</v>
      </c>
      <c r="B21638" s="445" t="s">
        <v>28547</v>
      </c>
      <c r="C21638" s="446" t="s">
        <v>267</v>
      </c>
      <c r="D21638" s="447" t="n">
        <v>460.79</v>
      </c>
    </row>
    <row r="21639" s="399" customFormat="true" ht="28.5" hidden="false" customHeight="true" outlineLevel="0" collapsed="false">
      <c r="A21639" s="444" t="s">
        <v>28548</v>
      </c>
      <c r="B21639" s="445" t="s">
        <v>28549</v>
      </c>
      <c r="C21639" s="446" t="s">
        <v>267</v>
      </c>
      <c r="D21639" s="447" t="n">
        <v>4155.34</v>
      </c>
    </row>
    <row r="21640" s="399" customFormat="true" ht="14.25" hidden="false" customHeight="true" outlineLevel="0" collapsed="false">
      <c r="A21640" s="444" t="s">
        <v>28550</v>
      </c>
      <c r="B21640" s="445" t="s">
        <v>28551</v>
      </c>
      <c r="C21640" s="446" t="s">
        <v>267</v>
      </c>
      <c r="D21640" s="447" t="n">
        <v>102.03</v>
      </c>
    </row>
    <row r="21641" s="399" customFormat="true" ht="14.25" hidden="false" customHeight="true" outlineLevel="0" collapsed="false">
      <c r="A21641" s="444" t="s">
        <v>28552</v>
      </c>
      <c r="B21641" s="445" t="s">
        <v>28553</v>
      </c>
      <c r="C21641" s="446" t="s">
        <v>267</v>
      </c>
      <c r="D21641" s="447" t="n">
        <v>73.84</v>
      </c>
    </row>
    <row r="21642" s="399" customFormat="true" ht="14.25" hidden="false" customHeight="true" outlineLevel="0" collapsed="false">
      <c r="A21642" s="444" t="s">
        <v>28554</v>
      </c>
      <c r="B21642" s="445" t="s">
        <v>28555</v>
      </c>
      <c r="C21642" s="446" t="s">
        <v>267</v>
      </c>
      <c r="D21642" s="447" t="n">
        <v>142.33</v>
      </c>
    </row>
    <row r="21643" s="399" customFormat="true" ht="14.25" hidden="false" customHeight="true" outlineLevel="0" collapsed="false">
      <c r="A21643" s="444" t="s">
        <v>28556</v>
      </c>
      <c r="B21643" s="445" t="s">
        <v>28557</v>
      </c>
      <c r="C21643" s="446" t="s">
        <v>267</v>
      </c>
      <c r="D21643" s="447" t="n">
        <v>145.6</v>
      </c>
    </row>
    <row r="21644" s="399" customFormat="true" ht="14.25" hidden="false" customHeight="true" outlineLevel="0" collapsed="false">
      <c r="A21644" s="444" t="s">
        <v>28558</v>
      </c>
      <c r="B21644" s="445" t="s">
        <v>28559</v>
      </c>
      <c r="C21644" s="446" t="s">
        <v>267</v>
      </c>
      <c r="D21644" s="447" t="n">
        <v>3143.17</v>
      </c>
    </row>
    <row r="21645" s="399" customFormat="true" ht="14.25" hidden="false" customHeight="true" outlineLevel="0" collapsed="false">
      <c r="A21645" s="444" t="s">
        <v>28560</v>
      </c>
      <c r="B21645" s="445" t="s">
        <v>28561</v>
      </c>
      <c r="C21645" s="446" t="s">
        <v>267</v>
      </c>
      <c r="D21645" s="447" t="n">
        <v>3555.1</v>
      </c>
    </row>
    <row r="21646" s="399" customFormat="true" ht="14.25" hidden="false" customHeight="true" outlineLevel="0" collapsed="false">
      <c r="A21646" s="444" t="s">
        <v>28562</v>
      </c>
      <c r="B21646" s="445" t="s">
        <v>28563</v>
      </c>
      <c r="C21646" s="446" t="s">
        <v>267</v>
      </c>
      <c r="D21646" s="447" t="n">
        <v>275.94</v>
      </c>
    </row>
    <row r="21647" s="399" customFormat="true" ht="14.25" hidden="false" customHeight="false" outlineLevel="0" collapsed="false">
      <c r="A21647" s="444" t="s">
        <v>28564</v>
      </c>
      <c r="B21647" s="445" t="s">
        <v>28565</v>
      </c>
      <c r="C21647" s="446" t="s">
        <v>267</v>
      </c>
      <c r="D21647" s="447" t="n">
        <v>5157.26</v>
      </c>
    </row>
    <row r="21648" s="399" customFormat="true" ht="14.25" hidden="false" customHeight="false" outlineLevel="0" collapsed="false">
      <c r="A21648" s="444" t="s">
        <v>28566</v>
      </c>
      <c r="B21648" s="445" t="s">
        <v>28567</v>
      </c>
      <c r="C21648" s="446" t="s">
        <v>267</v>
      </c>
      <c r="D21648" s="447" t="n">
        <v>1076.26</v>
      </c>
    </row>
    <row r="21649" s="399" customFormat="true" ht="14.25" hidden="false" customHeight="false" outlineLevel="0" collapsed="false">
      <c r="A21649" s="444" t="s">
        <v>28568</v>
      </c>
      <c r="B21649" s="445" t="s">
        <v>28569</v>
      </c>
      <c r="C21649" s="446" t="s">
        <v>267</v>
      </c>
      <c r="D21649" s="447" t="n">
        <v>2171.39</v>
      </c>
    </row>
    <row r="21650" s="399" customFormat="true" ht="14.25" hidden="false" customHeight="false" outlineLevel="0" collapsed="false">
      <c r="A21650" s="444" t="s">
        <v>28570</v>
      </c>
      <c r="B21650" s="445" t="s">
        <v>28571</v>
      </c>
      <c r="C21650" s="446" t="s">
        <v>267</v>
      </c>
      <c r="D21650" s="447" t="n">
        <v>76.85</v>
      </c>
    </row>
    <row r="21651" s="399" customFormat="true" ht="14.25" hidden="false" customHeight="true" outlineLevel="0" collapsed="false">
      <c r="A21651" s="444" t="s">
        <v>28572</v>
      </c>
      <c r="B21651" s="445" t="s">
        <v>28573</v>
      </c>
      <c r="C21651" s="446" t="s">
        <v>274</v>
      </c>
      <c r="D21651" s="447" t="n">
        <v>3.52</v>
      </c>
    </row>
    <row r="21652" s="399" customFormat="true" ht="14.25" hidden="false" customHeight="false" outlineLevel="0" collapsed="false">
      <c r="A21652" s="444" t="s">
        <v>28574</v>
      </c>
      <c r="B21652" s="445" t="s">
        <v>28575</v>
      </c>
      <c r="C21652" s="446" t="s">
        <v>274</v>
      </c>
      <c r="D21652" s="447" t="n">
        <v>1.72</v>
      </c>
    </row>
    <row r="21653" s="399" customFormat="true" ht="14.25" hidden="false" customHeight="false" outlineLevel="0" collapsed="false">
      <c r="A21653" s="444" t="s">
        <v>28576</v>
      </c>
      <c r="B21653" s="445" t="s">
        <v>28577</v>
      </c>
      <c r="C21653" s="446" t="s">
        <v>267</v>
      </c>
      <c r="D21653" s="447" t="n">
        <v>296.33</v>
      </c>
    </row>
    <row r="21654" s="399" customFormat="true" ht="14.25" hidden="false" customHeight="false" outlineLevel="0" collapsed="false">
      <c r="A21654" s="444" t="s">
        <v>28578</v>
      </c>
      <c r="B21654" s="445" t="s">
        <v>28579</v>
      </c>
      <c r="C21654" s="446" t="s">
        <v>267</v>
      </c>
      <c r="D21654" s="447" t="n">
        <v>209</v>
      </c>
    </row>
    <row r="21655" s="399" customFormat="true" ht="14.25" hidden="false" customHeight="false" outlineLevel="0" collapsed="false">
      <c r="A21655" s="444" t="s">
        <v>28580</v>
      </c>
      <c r="B21655" s="445" t="s">
        <v>28581</v>
      </c>
      <c r="C21655" s="446" t="s">
        <v>267</v>
      </c>
      <c r="D21655" s="447" t="n">
        <v>9.42</v>
      </c>
    </row>
    <row r="21656" s="399" customFormat="true" ht="14.25" hidden="false" customHeight="false" outlineLevel="0" collapsed="false">
      <c r="A21656" s="444" t="s">
        <v>28582</v>
      </c>
      <c r="B21656" s="445" t="s">
        <v>28583</v>
      </c>
      <c r="C21656" s="446" t="s">
        <v>267</v>
      </c>
      <c r="D21656" s="447" t="n">
        <v>11.22</v>
      </c>
    </row>
    <row r="21657" s="399" customFormat="true" ht="14.25" hidden="false" customHeight="false" outlineLevel="0" collapsed="false">
      <c r="A21657" s="444" t="s">
        <v>28584</v>
      </c>
      <c r="B21657" s="445" t="s">
        <v>28585</v>
      </c>
      <c r="C21657" s="446" t="s">
        <v>267</v>
      </c>
      <c r="D21657" s="447" t="n">
        <v>13.35</v>
      </c>
    </row>
    <row r="21658" s="399" customFormat="true" ht="14.25" hidden="false" customHeight="false" outlineLevel="0" collapsed="false">
      <c r="A21658" s="444" t="s">
        <v>28586</v>
      </c>
      <c r="B21658" s="445" t="s">
        <v>28587</v>
      </c>
      <c r="C21658" s="446" t="s">
        <v>267</v>
      </c>
      <c r="D21658" s="447" t="n">
        <v>13.96</v>
      </c>
    </row>
    <row r="21659" s="399" customFormat="true" ht="14.25" hidden="false" customHeight="false" outlineLevel="0" collapsed="false">
      <c r="A21659" s="444" t="s">
        <v>28588</v>
      </c>
      <c r="B21659" s="445" t="s">
        <v>28589</v>
      </c>
      <c r="C21659" s="446" t="s">
        <v>267</v>
      </c>
      <c r="D21659" s="447" t="n">
        <v>16.35</v>
      </c>
    </row>
    <row r="21660" s="399" customFormat="true" ht="14.25" hidden="false" customHeight="false" outlineLevel="0" collapsed="false">
      <c r="A21660" s="444" t="s">
        <v>28590</v>
      </c>
      <c r="B21660" s="445" t="s">
        <v>28591</v>
      </c>
      <c r="C21660" s="446" t="s">
        <v>267</v>
      </c>
      <c r="D21660" s="447" t="n">
        <v>18.87</v>
      </c>
    </row>
    <row r="21661" s="399" customFormat="true" ht="14.25" hidden="false" customHeight="false" outlineLevel="0" collapsed="false">
      <c r="A21661" s="444" t="s">
        <v>28592</v>
      </c>
      <c r="B21661" s="445" t="s">
        <v>28593</v>
      </c>
      <c r="C21661" s="446" t="s">
        <v>267</v>
      </c>
      <c r="D21661" s="447" t="n">
        <v>20.49</v>
      </c>
    </row>
    <row r="21662" s="399" customFormat="true" ht="14.25" hidden="false" customHeight="false" outlineLevel="0" collapsed="false">
      <c r="A21662" s="444" t="s">
        <v>28594</v>
      </c>
      <c r="B21662" s="445" t="s">
        <v>28595</v>
      </c>
      <c r="C21662" s="446" t="s">
        <v>267</v>
      </c>
      <c r="D21662" s="447" t="n">
        <v>0.92</v>
      </c>
    </row>
    <row r="21663" s="399" customFormat="true" ht="14.25" hidden="false" customHeight="false" outlineLevel="0" collapsed="false">
      <c r="A21663" s="444" t="s">
        <v>28596</v>
      </c>
      <c r="B21663" s="445" t="s">
        <v>28597</v>
      </c>
      <c r="C21663" s="446" t="s">
        <v>267</v>
      </c>
      <c r="D21663" s="447" t="n">
        <v>7.26</v>
      </c>
    </row>
    <row r="21664" s="399" customFormat="true" ht="14.25" hidden="false" customHeight="false" outlineLevel="0" collapsed="false">
      <c r="A21664" s="444" t="s">
        <v>28598</v>
      </c>
      <c r="B21664" s="445" t="s">
        <v>28599</v>
      </c>
      <c r="C21664" s="446" t="s">
        <v>267</v>
      </c>
      <c r="D21664" s="447" t="n">
        <v>7.34</v>
      </c>
    </row>
    <row r="21665" s="399" customFormat="true" ht="14.25" hidden="false" customHeight="false" outlineLevel="0" collapsed="false">
      <c r="A21665" s="444" t="s">
        <v>28600</v>
      </c>
      <c r="B21665" s="445" t="s">
        <v>28601</v>
      </c>
      <c r="C21665" s="446" t="s">
        <v>267</v>
      </c>
      <c r="D21665" s="447" t="n">
        <v>10.61</v>
      </c>
    </row>
    <row r="21666" s="399" customFormat="true" ht="14.25" hidden="false" customHeight="false" outlineLevel="0" collapsed="false">
      <c r="A21666" s="444" t="s">
        <v>28602</v>
      </c>
      <c r="B21666" s="445" t="s">
        <v>28603</v>
      </c>
      <c r="C21666" s="446" t="s">
        <v>267</v>
      </c>
      <c r="D21666" s="447" t="n">
        <v>16.47</v>
      </c>
    </row>
    <row r="21667" s="399" customFormat="true" ht="14.25" hidden="false" customHeight="false" outlineLevel="0" collapsed="false">
      <c r="A21667" s="444" t="s">
        <v>28604</v>
      </c>
      <c r="B21667" s="445" t="s">
        <v>28605</v>
      </c>
      <c r="C21667" s="446" t="s">
        <v>267</v>
      </c>
      <c r="D21667" s="447" t="n">
        <v>16.57</v>
      </c>
    </row>
    <row r="21668" s="399" customFormat="true" ht="14.25" hidden="false" customHeight="false" outlineLevel="0" collapsed="false">
      <c r="A21668" s="444" t="s">
        <v>28606</v>
      </c>
      <c r="B21668" s="445" t="s">
        <v>28607</v>
      </c>
      <c r="C21668" s="446" t="s">
        <v>267</v>
      </c>
      <c r="D21668" s="447" t="n">
        <v>23.41</v>
      </c>
    </row>
    <row r="21669" s="399" customFormat="true" ht="14.25" hidden="false" customHeight="false" outlineLevel="0" collapsed="false">
      <c r="A21669" s="444" t="s">
        <v>28608</v>
      </c>
      <c r="B21669" s="445" t="s">
        <v>28609</v>
      </c>
      <c r="C21669" s="446" t="s">
        <v>267</v>
      </c>
      <c r="D21669" s="447" t="n">
        <v>43.61</v>
      </c>
    </row>
    <row r="21670" s="399" customFormat="true" ht="14.25" hidden="false" customHeight="true" outlineLevel="0" collapsed="false">
      <c r="A21670" s="444" t="s">
        <v>28610</v>
      </c>
      <c r="B21670" s="445" t="s">
        <v>28611</v>
      </c>
      <c r="C21670" s="446" t="s">
        <v>267</v>
      </c>
      <c r="D21670" s="447" t="n">
        <v>47.97</v>
      </c>
    </row>
    <row r="21671" s="399" customFormat="true" ht="14.25" hidden="false" customHeight="true" outlineLevel="0" collapsed="false">
      <c r="A21671" s="444" t="s">
        <v>28612</v>
      </c>
      <c r="B21671" s="445" t="s">
        <v>28613</v>
      </c>
      <c r="C21671" s="446" t="s">
        <v>267</v>
      </c>
      <c r="D21671" s="447" t="n">
        <v>16.17</v>
      </c>
    </row>
    <row r="21672" s="399" customFormat="true" ht="14.25" hidden="false" customHeight="true" outlineLevel="0" collapsed="false">
      <c r="A21672" s="444" t="s">
        <v>28614</v>
      </c>
      <c r="B21672" s="445" t="s">
        <v>28615</v>
      </c>
      <c r="C21672" s="446" t="s">
        <v>267</v>
      </c>
      <c r="D21672" s="447" t="n">
        <v>33.32</v>
      </c>
    </row>
    <row r="21673" s="399" customFormat="true" ht="14.25" hidden="false" customHeight="true" outlineLevel="0" collapsed="false">
      <c r="A21673" s="444" t="s">
        <v>28616</v>
      </c>
      <c r="B21673" s="445" t="s">
        <v>28617</v>
      </c>
      <c r="C21673" s="446" t="s">
        <v>267</v>
      </c>
      <c r="D21673" s="447" t="n">
        <v>48.27</v>
      </c>
    </row>
    <row r="21674" s="399" customFormat="true" ht="14.25" hidden="false" customHeight="false" outlineLevel="0" collapsed="false">
      <c r="A21674" s="444" t="s">
        <v>28618</v>
      </c>
      <c r="B21674" s="445" t="s">
        <v>28619</v>
      </c>
      <c r="C21674" s="446" t="s">
        <v>267</v>
      </c>
      <c r="D21674" s="447" t="n">
        <v>10.17</v>
      </c>
    </row>
    <row r="21675" s="399" customFormat="true" ht="14.25" hidden="false" customHeight="false" outlineLevel="0" collapsed="false">
      <c r="A21675" s="444" t="s">
        <v>28620</v>
      </c>
      <c r="B21675" s="445" t="s">
        <v>28621</v>
      </c>
      <c r="C21675" s="446" t="s">
        <v>267</v>
      </c>
      <c r="D21675" s="447" t="n">
        <v>7.83</v>
      </c>
    </row>
    <row r="21676" s="399" customFormat="true" ht="14.25" hidden="false" customHeight="true" outlineLevel="0" collapsed="false">
      <c r="A21676" s="444" t="s">
        <v>28622</v>
      </c>
      <c r="B21676" s="445" t="s">
        <v>28623</v>
      </c>
      <c r="C21676" s="446" t="s">
        <v>267</v>
      </c>
      <c r="D21676" s="447" t="n">
        <v>10.47</v>
      </c>
    </row>
    <row r="21677" s="399" customFormat="true" ht="28.5" hidden="false" customHeight="true" outlineLevel="0" collapsed="false">
      <c r="A21677" s="444" t="s">
        <v>28624</v>
      </c>
      <c r="B21677" s="445" t="s">
        <v>28625</v>
      </c>
      <c r="C21677" s="446" t="s">
        <v>267</v>
      </c>
      <c r="D21677" s="447" t="n">
        <v>34.48</v>
      </c>
    </row>
    <row r="21678" s="399" customFormat="true" ht="14.25" hidden="false" customHeight="false" outlineLevel="0" collapsed="false">
      <c r="A21678" s="444" t="s">
        <v>28626</v>
      </c>
      <c r="B21678" s="445" t="s">
        <v>28627</v>
      </c>
      <c r="C21678" s="446" t="s">
        <v>267</v>
      </c>
      <c r="D21678" s="447" t="n">
        <v>11.69</v>
      </c>
    </row>
    <row r="21679" s="399" customFormat="true" ht="14.25" hidden="false" customHeight="false" outlineLevel="0" collapsed="false">
      <c r="A21679" s="444" t="s">
        <v>28628</v>
      </c>
      <c r="B21679" s="445" t="s">
        <v>19327</v>
      </c>
      <c r="C21679" s="446" t="s">
        <v>267</v>
      </c>
      <c r="D21679" s="447" t="n">
        <v>7.35</v>
      </c>
    </row>
    <row r="21680" s="399" customFormat="true" ht="14.25" hidden="false" customHeight="false" outlineLevel="0" collapsed="false">
      <c r="A21680" s="444" t="s">
        <v>28629</v>
      </c>
      <c r="B21680" s="445" t="s">
        <v>28630</v>
      </c>
      <c r="C21680" s="446" t="s">
        <v>267</v>
      </c>
      <c r="D21680" s="447" t="n">
        <v>235.6</v>
      </c>
    </row>
    <row r="21681" s="399" customFormat="true" ht="14.25" hidden="false" customHeight="false" outlineLevel="0" collapsed="false">
      <c r="A21681" s="444" t="s">
        <v>28631</v>
      </c>
      <c r="B21681" s="445" t="s">
        <v>28632</v>
      </c>
      <c r="C21681" s="446" t="s">
        <v>267</v>
      </c>
      <c r="D21681" s="447" t="n">
        <v>275.96</v>
      </c>
    </row>
    <row r="21682" s="399" customFormat="true" ht="14.25" hidden="false" customHeight="false" outlineLevel="0" collapsed="false">
      <c r="A21682" s="444" t="s">
        <v>28633</v>
      </c>
      <c r="B21682" s="445" t="s">
        <v>18585</v>
      </c>
      <c r="C21682" s="446" t="s">
        <v>267</v>
      </c>
      <c r="D21682" s="447" t="n">
        <v>19.5</v>
      </c>
    </row>
    <row r="21683" s="399" customFormat="true" ht="14.25" hidden="false" customHeight="false" outlineLevel="0" collapsed="false">
      <c r="A21683" s="444" t="s">
        <v>28634</v>
      </c>
      <c r="B21683" s="445" t="s">
        <v>28635</v>
      </c>
      <c r="C21683" s="446" t="s">
        <v>267</v>
      </c>
      <c r="D21683" s="447" t="n">
        <v>126043.21</v>
      </c>
    </row>
    <row r="21684" s="399" customFormat="true" ht="14.25" hidden="false" customHeight="true" outlineLevel="0" collapsed="false">
      <c r="A21684" s="444" t="s">
        <v>28636</v>
      </c>
      <c r="B21684" s="445" t="s">
        <v>28637</v>
      </c>
      <c r="C21684" s="446" t="s">
        <v>267</v>
      </c>
      <c r="D21684" s="447" t="n">
        <v>136963.08</v>
      </c>
    </row>
    <row r="21685" s="399" customFormat="true" ht="14.25" hidden="false" customHeight="false" outlineLevel="0" collapsed="false">
      <c r="A21685" s="444" t="s">
        <v>28638</v>
      </c>
      <c r="B21685" s="445" t="s">
        <v>28639</v>
      </c>
      <c r="C21685" s="446" t="s">
        <v>11250</v>
      </c>
      <c r="D21685" s="447" t="n">
        <v>29020.37</v>
      </c>
    </row>
    <row r="21686" s="399" customFormat="true" ht="14.25" hidden="false" customHeight="false" outlineLevel="0" collapsed="false">
      <c r="A21686" s="444" t="s">
        <v>28640</v>
      </c>
      <c r="B21686" s="445" t="s">
        <v>28641</v>
      </c>
      <c r="C21686" s="446" t="s">
        <v>11250</v>
      </c>
      <c r="D21686" s="447" t="n">
        <v>30241.92</v>
      </c>
    </row>
    <row r="21687" s="399" customFormat="true" ht="14.25" hidden="false" customHeight="false" outlineLevel="0" collapsed="false">
      <c r="A21687" s="444" t="s">
        <v>28642</v>
      </c>
      <c r="B21687" s="445" t="s">
        <v>28643</v>
      </c>
      <c r="C21687" s="446" t="s">
        <v>11250</v>
      </c>
      <c r="D21687" s="447" t="n">
        <v>2804.24</v>
      </c>
    </row>
    <row r="21688" s="399" customFormat="true" ht="14.25" hidden="false" customHeight="false" outlineLevel="0" collapsed="false">
      <c r="A21688" s="444" t="s">
        <v>28644</v>
      </c>
      <c r="B21688" s="445" t="s">
        <v>28645</v>
      </c>
      <c r="C21688" s="446" t="s">
        <v>11250</v>
      </c>
      <c r="D21688" s="447" t="n">
        <v>3946.33</v>
      </c>
    </row>
    <row r="21689" s="399" customFormat="true" ht="14.25" hidden="false" customHeight="false" outlineLevel="0" collapsed="false">
      <c r="A21689" s="444" t="s">
        <v>28646</v>
      </c>
      <c r="B21689" s="445" t="s">
        <v>28647</v>
      </c>
      <c r="C21689" s="446" t="s">
        <v>11250</v>
      </c>
      <c r="D21689" s="447" t="n">
        <v>7085.24</v>
      </c>
    </row>
    <row r="21690" s="399" customFormat="true" ht="14.25" hidden="false" customHeight="false" outlineLevel="0" collapsed="false">
      <c r="A21690" s="444" t="s">
        <v>28648</v>
      </c>
      <c r="B21690" s="445" t="s">
        <v>28649</v>
      </c>
      <c r="C21690" s="446" t="s">
        <v>267</v>
      </c>
      <c r="D21690" s="447" t="n">
        <v>14182.71</v>
      </c>
    </row>
    <row r="21691" s="399" customFormat="true" ht="14.25" hidden="false" customHeight="false" outlineLevel="0" collapsed="false">
      <c r="A21691" s="444" t="s">
        <v>28650</v>
      </c>
      <c r="B21691" s="445" t="s">
        <v>28651</v>
      </c>
      <c r="C21691" s="446" t="s">
        <v>267</v>
      </c>
      <c r="D21691" s="447" t="n">
        <v>367.07</v>
      </c>
    </row>
    <row r="21692" s="399" customFormat="true" ht="14.25" hidden="false" customHeight="false" outlineLevel="0" collapsed="false">
      <c r="A21692" s="444" t="s">
        <v>28652</v>
      </c>
      <c r="B21692" s="445" t="s">
        <v>28653</v>
      </c>
      <c r="C21692" s="446" t="s">
        <v>267</v>
      </c>
      <c r="D21692" s="447" t="n">
        <v>423.56</v>
      </c>
    </row>
    <row r="21693" s="399" customFormat="true" ht="14.25" hidden="false" customHeight="false" outlineLevel="0" collapsed="false">
      <c r="A21693" s="444" t="s">
        <v>28654</v>
      </c>
      <c r="B21693" s="445" t="s">
        <v>28655</v>
      </c>
      <c r="C21693" s="446" t="s">
        <v>11250</v>
      </c>
      <c r="D21693" s="447" t="n">
        <v>6715.23</v>
      </c>
    </row>
    <row r="21694" s="399" customFormat="true" ht="14.25" hidden="false" customHeight="false" outlineLevel="0" collapsed="false">
      <c r="A21694" s="444" t="s">
        <v>28656</v>
      </c>
      <c r="B21694" s="445" t="s">
        <v>28657</v>
      </c>
      <c r="C21694" s="446" t="s">
        <v>11250</v>
      </c>
      <c r="D21694" s="447" t="n">
        <v>5940.59</v>
      </c>
    </row>
    <row r="21695" s="399" customFormat="true" ht="14.25" hidden="false" customHeight="false" outlineLevel="0" collapsed="false">
      <c r="A21695" s="444" t="s">
        <v>28658</v>
      </c>
      <c r="B21695" s="445" t="s">
        <v>28659</v>
      </c>
      <c r="C21695" s="446" t="s">
        <v>11250</v>
      </c>
      <c r="D21695" s="447" t="n">
        <v>8161.94</v>
      </c>
    </row>
    <row r="21696" s="399" customFormat="true" ht="14.25" hidden="false" customHeight="false" outlineLevel="0" collapsed="false">
      <c r="A21696" s="444" t="s">
        <v>28660</v>
      </c>
      <c r="B21696" s="445" t="s">
        <v>28661</v>
      </c>
      <c r="C21696" s="446" t="s">
        <v>11250</v>
      </c>
      <c r="D21696" s="447" t="n">
        <v>11312.15</v>
      </c>
    </row>
    <row r="21697" s="399" customFormat="true" ht="14.25" hidden="false" customHeight="false" outlineLevel="0" collapsed="false">
      <c r="A21697" s="444" t="s">
        <v>28662</v>
      </c>
      <c r="B21697" s="445" t="s">
        <v>28663</v>
      </c>
      <c r="C21697" s="446" t="s">
        <v>11250</v>
      </c>
      <c r="D21697" s="447" t="n">
        <v>5784.88</v>
      </c>
    </row>
    <row r="21698" s="399" customFormat="true" ht="14.25" hidden="false" customHeight="false" outlineLevel="0" collapsed="false">
      <c r="A21698" s="444" t="s">
        <v>28664</v>
      </c>
      <c r="B21698" s="445" t="s">
        <v>28665</v>
      </c>
      <c r="C21698" s="446" t="s">
        <v>11250</v>
      </c>
      <c r="D21698" s="447" t="n">
        <v>8915.89</v>
      </c>
    </row>
    <row r="21699" s="399" customFormat="true" ht="14.25" hidden="false" customHeight="false" outlineLevel="0" collapsed="false">
      <c r="A21699" s="444" t="s">
        <v>28666</v>
      </c>
      <c r="B21699" s="445" t="s">
        <v>28667</v>
      </c>
      <c r="C21699" s="446" t="s">
        <v>11250</v>
      </c>
      <c r="D21699" s="447" t="n">
        <v>13068.94</v>
      </c>
    </row>
    <row r="21700" s="399" customFormat="true" ht="14.25" hidden="false" customHeight="false" outlineLevel="0" collapsed="false">
      <c r="A21700" s="444" t="s">
        <v>28668</v>
      </c>
      <c r="B21700" s="445" t="s">
        <v>28669</v>
      </c>
      <c r="C21700" s="446" t="s">
        <v>11250</v>
      </c>
      <c r="D21700" s="447" t="n">
        <v>1028.6</v>
      </c>
    </row>
    <row r="21701" s="399" customFormat="true" ht="28.5" hidden="false" customHeight="true" outlineLevel="0" collapsed="false">
      <c r="A21701" s="444" t="s">
        <v>28670</v>
      </c>
      <c r="B21701" s="445" t="s">
        <v>28671</v>
      </c>
      <c r="C21701" s="446" t="s">
        <v>11250</v>
      </c>
      <c r="D21701" s="447" t="n">
        <v>1249.53</v>
      </c>
    </row>
    <row r="21702" s="399" customFormat="true" ht="14.25" hidden="false" customHeight="false" outlineLevel="0" collapsed="false">
      <c r="A21702" s="444" t="s">
        <v>28672</v>
      </c>
      <c r="B21702" s="445" t="s">
        <v>22422</v>
      </c>
      <c r="C21702" s="446" t="s">
        <v>76</v>
      </c>
      <c r="D21702" s="447" t="n">
        <v>2148.86</v>
      </c>
    </row>
    <row r="21703" s="399" customFormat="true" ht="14.25" hidden="false" customHeight="true" outlineLevel="0" collapsed="false">
      <c r="A21703" s="444" t="s">
        <v>28673</v>
      </c>
      <c r="B21703" s="445" t="s">
        <v>22426</v>
      </c>
      <c r="C21703" s="446" t="s">
        <v>76</v>
      </c>
      <c r="D21703" s="447" t="n">
        <v>2589.89</v>
      </c>
    </row>
    <row r="21704" s="399" customFormat="true" ht="14.25" hidden="false" customHeight="true" outlineLevel="0" collapsed="false">
      <c r="A21704" s="444" t="s">
        <v>28674</v>
      </c>
      <c r="B21704" s="445" t="s">
        <v>28675</v>
      </c>
      <c r="C21704" s="446" t="s">
        <v>267</v>
      </c>
      <c r="D21704" s="447" t="n">
        <v>111691.06</v>
      </c>
    </row>
    <row r="21705" s="399" customFormat="true" ht="28.5" hidden="false" customHeight="true" outlineLevel="0" collapsed="false">
      <c r="A21705" s="444" t="s">
        <v>28676</v>
      </c>
      <c r="B21705" s="445" t="s">
        <v>28677</v>
      </c>
      <c r="C21705" s="446" t="s">
        <v>267</v>
      </c>
      <c r="D21705" s="447" t="n">
        <v>45257.52</v>
      </c>
    </row>
    <row r="21706" s="399" customFormat="true" ht="28.5" hidden="false" customHeight="true" outlineLevel="0" collapsed="false">
      <c r="A21706" s="444" t="s">
        <v>28678</v>
      </c>
      <c r="B21706" s="445" t="s">
        <v>28679</v>
      </c>
      <c r="C21706" s="446" t="s">
        <v>267</v>
      </c>
      <c r="D21706" s="447" t="n">
        <v>52315.68</v>
      </c>
    </row>
    <row r="21707" s="399" customFormat="true" ht="28.5" hidden="false" customHeight="true" outlineLevel="0" collapsed="false">
      <c r="A21707" s="444" t="s">
        <v>28680</v>
      </c>
      <c r="B21707" s="445" t="s">
        <v>28681</v>
      </c>
      <c r="C21707" s="446" t="s">
        <v>267</v>
      </c>
      <c r="D21707" s="447" t="n">
        <v>60446.92</v>
      </c>
    </row>
    <row r="21708" s="399" customFormat="true" ht="28.5" hidden="false" customHeight="true" outlineLevel="0" collapsed="false">
      <c r="A21708" s="444" t="s">
        <v>28682</v>
      </c>
      <c r="B21708" s="445" t="s">
        <v>28683</v>
      </c>
      <c r="C21708" s="446" t="s">
        <v>267</v>
      </c>
      <c r="D21708" s="447" t="n">
        <v>67361.26</v>
      </c>
    </row>
    <row r="21709" s="399" customFormat="true" ht="28.5" hidden="false" customHeight="true" outlineLevel="0" collapsed="false">
      <c r="A21709" s="444" t="s">
        <v>28684</v>
      </c>
      <c r="B21709" s="445" t="s">
        <v>28685</v>
      </c>
      <c r="C21709" s="446" t="s">
        <v>267</v>
      </c>
      <c r="D21709" s="447" t="n">
        <v>271396.81</v>
      </c>
    </row>
    <row r="21710" s="399" customFormat="true" ht="14.25" hidden="false" customHeight="false" outlineLevel="0" collapsed="false">
      <c r="A21710" s="444" t="s">
        <v>28686</v>
      </c>
      <c r="B21710" s="445" t="s">
        <v>28687</v>
      </c>
      <c r="C21710" s="446" t="s">
        <v>267</v>
      </c>
      <c r="D21710" s="447" t="n">
        <v>79555.81</v>
      </c>
    </row>
    <row r="21711" s="399" customFormat="true" ht="28.5" hidden="false" customHeight="true" outlineLevel="0" collapsed="false">
      <c r="A21711" s="444" t="s">
        <v>28688</v>
      </c>
      <c r="B21711" s="445" t="s">
        <v>28689</v>
      </c>
      <c r="C21711" s="446" t="s">
        <v>267</v>
      </c>
      <c r="D21711" s="447" t="n">
        <v>472962.54</v>
      </c>
    </row>
    <row r="21712" s="399" customFormat="true" ht="28.5" hidden="false" customHeight="true" outlineLevel="0" collapsed="false">
      <c r="A21712" s="444" t="s">
        <v>28690</v>
      </c>
      <c r="B21712" s="445" t="s">
        <v>28691</v>
      </c>
      <c r="C21712" s="446" t="s">
        <v>267</v>
      </c>
      <c r="D21712" s="447" t="n">
        <v>4351.52</v>
      </c>
    </row>
    <row r="21713" s="399" customFormat="true" ht="14.25" hidden="false" customHeight="false" outlineLevel="0" collapsed="false">
      <c r="A21713" s="444" t="s">
        <v>28692</v>
      </c>
      <c r="B21713" s="445" t="s">
        <v>28693</v>
      </c>
      <c r="C21713" s="446" t="s">
        <v>267</v>
      </c>
      <c r="D21713" s="447" t="n">
        <v>5625.77</v>
      </c>
    </row>
    <row r="21714" s="399" customFormat="true" ht="14.25" hidden="false" customHeight="false" outlineLevel="0" collapsed="false">
      <c r="A21714" s="444" t="s">
        <v>28694</v>
      </c>
      <c r="B21714" s="445" t="s">
        <v>28695</v>
      </c>
      <c r="C21714" s="446" t="s">
        <v>267</v>
      </c>
      <c r="D21714" s="447" t="n">
        <v>7564.42</v>
      </c>
    </row>
    <row r="21715" s="399" customFormat="true" ht="14.25" hidden="false" customHeight="false" outlineLevel="0" collapsed="false">
      <c r="A21715" s="444" t="s">
        <v>28696</v>
      </c>
      <c r="B21715" s="445" t="s">
        <v>28697</v>
      </c>
      <c r="C21715" s="446" t="s">
        <v>267</v>
      </c>
      <c r="D21715" s="447" t="n">
        <v>4844.25</v>
      </c>
    </row>
    <row r="21716" s="399" customFormat="true" ht="14.25" hidden="false" customHeight="true" outlineLevel="0" collapsed="false">
      <c r="A21716" s="444" t="s">
        <v>28698</v>
      </c>
      <c r="B21716" s="445" t="s">
        <v>28699</v>
      </c>
      <c r="C21716" s="446" t="s">
        <v>267</v>
      </c>
      <c r="D21716" s="447" t="n">
        <v>5577.98</v>
      </c>
    </row>
    <row r="21717" s="399" customFormat="true" ht="14.25" hidden="false" customHeight="false" outlineLevel="0" collapsed="false">
      <c r="A21717" s="444" t="s">
        <v>28700</v>
      </c>
      <c r="B21717" s="445" t="s">
        <v>28701</v>
      </c>
      <c r="C21717" s="446" t="s">
        <v>267</v>
      </c>
      <c r="D21717" s="447" t="n">
        <v>6622.44</v>
      </c>
    </row>
    <row r="21718" s="399" customFormat="true" ht="14.25" hidden="false" customHeight="false" outlineLevel="0" collapsed="false">
      <c r="A21718" s="444" t="s">
        <v>28702</v>
      </c>
      <c r="B21718" s="445" t="s">
        <v>28703</v>
      </c>
      <c r="C21718" s="446" t="s">
        <v>267</v>
      </c>
      <c r="D21718" s="447" t="n">
        <v>7670.27</v>
      </c>
    </row>
    <row r="21719" s="399" customFormat="true" ht="14.25" hidden="false" customHeight="false" outlineLevel="0" collapsed="false">
      <c r="A21719" s="444" t="s">
        <v>28704</v>
      </c>
      <c r="B21719" s="445" t="s">
        <v>28705</v>
      </c>
      <c r="C21719" s="446" t="s">
        <v>267</v>
      </c>
      <c r="D21719" s="447" t="n">
        <v>4470.8</v>
      </c>
    </row>
    <row r="21720" s="399" customFormat="true" ht="14.25" hidden="false" customHeight="false" outlineLevel="0" collapsed="false">
      <c r="A21720" s="444" t="s">
        <v>28706</v>
      </c>
      <c r="B21720" s="445" t="s">
        <v>28707</v>
      </c>
      <c r="C21720" s="446" t="s">
        <v>267</v>
      </c>
      <c r="D21720" s="447" t="n">
        <v>5079.41</v>
      </c>
    </row>
    <row r="21721" s="399" customFormat="true" ht="14.25" hidden="false" customHeight="true" outlineLevel="0" collapsed="false">
      <c r="A21721" s="444" t="s">
        <v>28708</v>
      </c>
      <c r="B21721" s="445" t="s">
        <v>28709</v>
      </c>
      <c r="C21721" s="446" t="s">
        <v>267</v>
      </c>
      <c r="D21721" s="447" t="n">
        <v>5513.14</v>
      </c>
    </row>
    <row r="21722" s="399" customFormat="true" ht="14.25" hidden="false" customHeight="false" outlineLevel="0" collapsed="false">
      <c r="A21722" s="444" t="s">
        <v>28710</v>
      </c>
      <c r="B21722" s="445" t="s">
        <v>28711</v>
      </c>
      <c r="C21722" s="446" t="s">
        <v>267</v>
      </c>
      <c r="D21722" s="447" t="n">
        <v>5693.97</v>
      </c>
    </row>
    <row r="21723" s="399" customFormat="true" ht="14.25" hidden="false" customHeight="false" outlineLevel="0" collapsed="false">
      <c r="A21723" s="444" t="s">
        <v>28712</v>
      </c>
      <c r="B21723" s="445" t="s">
        <v>28713</v>
      </c>
      <c r="C21723" s="446" t="s">
        <v>267</v>
      </c>
      <c r="D21723" s="447" t="n">
        <v>7093.34</v>
      </c>
    </row>
    <row r="21724" s="399" customFormat="true" ht="14.25" hidden="false" customHeight="false" outlineLevel="0" collapsed="false">
      <c r="A21724" s="444" t="s">
        <v>28714</v>
      </c>
      <c r="B21724" s="445" t="s">
        <v>28715</v>
      </c>
      <c r="C21724" s="446" t="s">
        <v>274</v>
      </c>
      <c r="D21724" s="447" t="n">
        <v>10.4</v>
      </c>
    </row>
    <row r="21725" s="399" customFormat="true" ht="14.25" hidden="false" customHeight="true" outlineLevel="0" collapsed="false">
      <c r="A21725" s="444" t="s">
        <v>28716</v>
      </c>
      <c r="B21725" s="445" t="s">
        <v>28717</v>
      </c>
      <c r="C21725" s="446" t="s">
        <v>274</v>
      </c>
      <c r="D21725" s="447" t="n">
        <v>18.05</v>
      </c>
    </row>
    <row r="21726" s="399" customFormat="true" ht="14.25" hidden="false" customHeight="false" outlineLevel="0" collapsed="false">
      <c r="A21726" s="444" t="s">
        <v>28718</v>
      </c>
      <c r="B21726" s="445" t="s">
        <v>28719</v>
      </c>
      <c r="C21726" s="446" t="s">
        <v>274</v>
      </c>
      <c r="D21726" s="447" t="n">
        <v>17.29</v>
      </c>
    </row>
    <row r="21727" s="399" customFormat="true" ht="14.25" hidden="false" customHeight="false" outlineLevel="0" collapsed="false">
      <c r="A21727" s="444" t="s">
        <v>28720</v>
      </c>
      <c r="B21727" s="445" t="s">
        <v>28721</v>
      </c>
      <c r="C21727" s="446" t="s">
        <v>76</v>
      </c>
      <c r="D21727" s="447" t="n">
        <v>6425.66</v>
      </c>
    </row>
    <row r="21728" s="399" customFormat="true" ht="14.25" hidden="false" customHeight="false" outlineLevel="0" collapsed="false">
      <c r="A21728" s="444" t="s">
        <v>28722</v>
      </c>
      <c r="B21728" s="445" t="s">
        <v>28723</v>
      </c>
      <c r="C21728" s="446" t="s">
        <v>267</v>
      </c>
      <c r="D21728" s="447" t="n">
        <v>1223.81</v>
      </c>
    </row>
    <row r="21729" s="399" customFormat="true" ht="14.25" hidden="false" customHeight="false" outlineLevel="0" collapsed="false">
      <c r="A21729" s="444" t="s">
        <v>28724</v>
      </c>
      <c r="B21729" s="445" t="s">
        <v>28725</v>
      </c>
      <c r="C21729" s="446" t="s">
        <v>76</v>
      </c>
      <c r="D21729" s="447" t="n">
        <v>2028.63</v>
      </c>
    </row>
    <row r="21730" s="399" customFormat="true" ht="14.25" hidden="false" customHeight="false" outlineLevel="0" collapsed="false">
      <c r="A21730" s="444" t="s">
        <v>28726</v>
      </c>
      <c r="B21730" s="445" t="s">
        <v>28727</v>
      </c>
      <c r="C21730" s="446" t="s">
        <v>267</v>
      </c>
      <c r="D21730" s="447" t="n">
        <v>9546.65</v>
      </c>
    </row>
    <row r="21731" s="399" customFormat="true" ht="14.25" hidden="false" customHeight="false" outlineLevel="0" collapsed="false">
      <c r="A21731" s="444" t="s">
        <v>28728</v>
      </c>
      <c r="B21731" s="445" t="s">
        <v>28729</v>
      </c>
      <c r="C21731" s="446" t="s">
        <v>267</v>
      </c>
      <c r="D21731" s="447" t="n">
        <v>185.63</v>
      </c>
    </row>
    <row r="21732" s="399" customFormat="true" ht="14.25" hidden="false" customHeight="false" outlineLevel="0" collapsed="false">
      <c r="A21732" s="444" t="s">
        <v>28730</v>
      </c>
      <c r="B21732" s="445" t="s">
        <v>28731</v>
      </c>
      <c r="C21732" s="446" t="s">
        <v>76</v>
      </c>
      <c r="D21732" s="447" t="n">
        <v>1707.48</v>
      </c>
    </row>
    <row r="21733" s="399" customFormat="true" ht="14.25" hidden="false" customHeight="true" outlineLevel="0" collapsed="false">
      <c r="A21733" s="444" t="s">
        <v>28732</v>
      </c>
      <c r="B21733" s="445" t="s">
        <v>28733</v>
      </c>
      <c r="C21733" s="446" t="s">
        <v>267</v>
      </c>
      <c r="D21733" s="447" t="n">
        <v>373.69</v>
      </c>
    </row>
    <row r="21734" s="399" customFormat="true" ht="14.25" hidden="false" customHeight="true" outlineLevel="0" collapsed="false">
      <c r="A21734" s="444" t="s">
        <v>28734</v>
      </c>
      <c r="B21734" s="445" t="s">
        <v>28735</v>
      </c>
      <c r="C21734" s="446" t="s">
        <v>76</v>
      </c>
      <c r="D21734" s="447" t="n">
        <v>1329.45</v>
      </c>
    </row>
    <row r="21735" s="399" customFormat="true" ht="14.25" hidden="false" customHeight="false" outlineLevel="0" collapsed="false">
      <c r="A21735" s="444" t="s">
        <v>28736</v>
      </c>
      <c r="B21735" s="445" t="s">
        <v>28737</v>
      </c>
      <c r="C21735" s="446" t="s">
        <v>267</v>
      </c>
      <c r="D21735" s="447" t="n">
        <v>292.66</v>
      </c>
    </row>
    <row r="21736" s="399" customFormat="true" ht="28.5" hidden="false" customHeight="true" outlineLevel="0" collapsed="false">
      <c r="A21736" s="444" t="s">
        <v>28738</v>
      </c>
      <c r="B21736" s="445" t="s">
        <v>28739</v>
      </c>
      <c r="C21736" s="446" t="s">
        <v>76</v>
      </c>
      <c r="D21736" s="447" t="n">
        <v>4364.31</v>
      </c>
    </row>
    <row r="21737" s="399" customFormat="true" ht="28.5" hidden="false" customHeight="true" outlineLevel="0" collapsed="false">
      <c r="A21737" s="444" t="s">
        <v>28740</v>
      </c>
      <c r="B21737" s="445" t="s">
        <v>28741</v>
      </c>
      <c r="C21737" s="446" t="s">
        <v>274</v>
      </c>
      <c r="D21737" s="447" t="n">
        <v>4936.1</v>
      </c>
    </row>
    <row r="21738" s="399" customFormat="true" ht="14.25" hidden="false" customHeight="false" outlineLevel="0" collapsed="false">
      <c r="A21738" s="444" t="s">
        <v>28742</v>
      </c>
      <c r="B21738" s="445" t="s">
        <v>28743</v>
      </c>
      <c r="C21738" s="446" t="s">
        <v>267</v>
      </c>
      <c r="D21738" s="447" t="n">
        <v>100.09</v>
      </c>
    </row>
    <row r="21739" s="399" customFormat="true" ht="14.25" hidden="false" customHeight="false" outlineLevel="0" collapsed="false">
      <c r="A21739" s="444" t="s">
        <v>28744</v>
      </c>
      <c r="B21739" s="445" t="s">
        <v>28745</v>
      </c>
      <c r="C21739" s="446" t="s">
        <v>267</v>
      </c>
      <c r="D21739" s="447" t="n">
        <v>125.4</v>
      </c>
    </row>
    <row r="21740" s="399" customFormat="true" ht="14.25" hidden="false" customHeight="false" outlineLevel="0" collapsed="false">
      <c r="A21740" s="444" t="s">
        <v>28746</v>
      </c>
      <c r="B21740" s="445" t="s">
        <v>28747</v>
      </c>
      <c r="C21740" s="446" t="s">
        <v>76</v>
      </c>
      <c r="D21740" s="447" t="n">
        <v>2555.18</v>
      </c>
    </row>
    <row r="21741" s="399" customFormat="true" ht="14.25" hidden="false" customHeight="false" outlineLevel="0" collapsed="false">
      <c r="A21741" s="444" t="s">
        <v>28748</v>
      </c>
      <c r="B21741" s="445" t="s">
        <v>28749</v>
      </c>
      <c r="C21741" s="446" t="s">
        <v>76</v>
      </c>
      <c r="D21741" s="447" t="n">
        <v>1867.6</v>
      </c>
    </row>
    <row r="21742" s="399" customFormat="true" ht="14.25" hidden="false" customHeight="true" outlineLevel="0" collapsed="false">
      <c r="A21742" s="444" t="s">
        <v>28750</v>
      </c>
      <c r="B21742" s="445" t="s">
        <v>28751</v>
      </c>
      <c r="C21742" s="446" t="s">
        <v>76</v>
      </c>
      <c r="D21742" s="447" t="n">
        <v>1508.42</v>
      </c>
    </row>
    <row r="21743" s="399" customFormat="true" ht="14.25" hidden="false" customHeight="false" outlineLevel="0" collapsed="false">
      <c r="A21743" s="444" t="s">
        <v>28752</v>
      </c>
      <c r="B21743" s="445" t="s">
        <v>28753</v>
      </c>
      <c r="C21743" s="446" t="s">
        <v>76</v>
      </c>
      <c r="D21743" s="447" t="n">
        <v>1333.99</v>
      </c>
    </row>
    <row r="21744" s="399" customFormat="true" ht="14.25" hidden="false" customHeight="false" outlineLevel="0" collapsed="false">
      <c r="A21744" s="444" t="s">
        <v>28754</v>
      </c>
      <c r="B21744" s="445" t="s">
        <v>28755</v>
      </c>
      <c r="C21744" s="446" t="s">
        <v>76</v>
      </c>
      <c r="D21744" s="447" t="n">
        <v>1188.39</v>
      </c>
    </row>
    <row r="21745" s="399" customFormat="true" ht="14.25" hidden="false" customHeight="false" outlineLevel="0" collapsed="false">
      <c r="A21745" s="444" t="s">
        <v>28756</v>
      </c>
      <c r="B21745" s="445" t="s">
        <v>28757</v>
      </c>
      <c r="C21745" s="446" t="s">
        <v>76</v>
      </c>
      <c r="D21745" s="447" t="n">
        <v>3768.17</v>
      </c>
    </row>
    <row r="21746" s="399" customFormat="true" ht="14.25" hidden="false" customHeight="false" outlineLevel="0" collapsed="false">
      <c r="A21746" s="444" t="s">
        <v>28758</v>
      </c>
      <c r="B21746" s="445" t="s">
        <v>28759</v>
      </c>
      <c r="C21746" s="446" t="s">
        <v>76</v>
      </c>
      <c r="D21746" s="447" t="n">
        <v>2208.79</v>
      </c>
    </row>
    <row r="21747" s="399" customFormat="true" ht="14.25" hidden="false" customHeight="false" outlineLevel="0" collapsed="false">
      <c r="A21747" s="444" t="s">
        <v>28760</v>
      </c>
      <c r="B21747" s="445" t="s">
        <v>28761</v>
      </c>
      <c r="C21747" s="446" t="s">
        <v>76</v>
      </c>
      <c r="D21747" s="447" t="n">
        <v>1661.77</v>
      </c>
    </row>
    <row r="21748" s="399" customFormat="true" ht="14.25" hidden="false" customHeight="false" outlineLevel="0" collapsed="false">
      <c r="A21748" s="444" t="s">
        <v>28762</v>
      </c>
      <c r="B21748" s="445" t="s">
        <v>28763</v>
      </c>
      <c r="C21748" s="446" t="s">
        <v>76</v>
      </c>
      <c r="D21748" s="447" t="n">
        <v>1768.76</v>
      </c>
    </row>
    <row r="21749" s="399" customFormat="true" ht="14.25" hidden="false" customHeight="false" outlineLevel="0" collapsed="false">
      <c r="A21749" s="444" t="s">
        <v>28764</v>
      </c>
      <c r="B21749" s="445" t="s">
        <v>28765</v>
      </c>
      <c r="C21749" s="446" t="s">
        <v>76</v>
      </c>
      <c r="D21749" s="447" t="n">
        <v>2215.31</v>
      </c>
    </row>
    <row r="21750" s="399" customFormat="true" ht="14.25" hidden="false" customHeight="false" outlineLevel="0" collapsed="false">
      <c r="A21750" s="444" t="s">
        <v>28766</v>
      </c>
      <c r="B21750" s="445" t="s">
        <v>28767</v>
      </c>
      <c r="C21750" s="446" t="s">
        <v>76</v>
      </c>
      <c r="D21750" s="447" t="n">
        <v>3459.8</v>
      </c>
    </row>
    <row r="21751" s="399" customFormat="true" ht="14.25" hidden="false" customHeight="false" outlineLevel="0" collapsed="false">
      <c r="A21751" s="444" t="s">
        <v>28768</v>
      </c>
      <c r="B21751" s="445" t="s">
        <v>28769</v>
      </c>
      <c r="C21751" s="446" t="s">
        <v>76</v>
      </c>
      <c r="D21751" s="447" t="n">
        <v>99.22</v>
      </c>
    </row>
    <row r="21752" s="399" customFormat="true" ht="14.25" hidden="false" customHeight="false" outlineLevel="0" collapsed="false">
      <c r="A21752" s="444" t="s">
        <v>28770</v>
      </c>
      <c r="B21752" s="445" t="s">
        <v>28771</v>
      </c>
      <c r="C21752" s="446" t="s">
        <v>267</v>
      </c>
      <c r="D21752" s="447" t="n">
        <v>5133.85</v>
      </c>
    </row>
    <row r="21753" s="399" customFormat="true" ht="14.25" hidden="false" customHeight="false" outlineLevel="0" collapsed="false">
      <c r="A21753" s="444" t="s">
        <v>28772</v>
      </c>
      <c r="B21753" s="445" t="s">
        <v>28773</v>
      </c>
      <c r="C21753" s="446" t="s">
        <v>267</v>
      </c>
      <c r="D21753" s="447" t="n">
        <v>19962.27</v>
      </c>
    </row>
    <row r="21754" s="399" customFormat="true" ht="14.25" hidden="false" customHeight="false" outlineLevel="0" collapsed="false">
      <c r="A21754" s="444" t="s">
        <v>28774</v>
      </c>
      <c r="B21754" s="445" t="s">
        <v>28775</v>
      </c>
      <c r="C21754" s="446" t="s">
        <v>267</v>
      </c>
      <c r="D21754" s="447" t="n">
        <v>447106.47</v>
      </c>
    </row>
    <row r="21755" s="399" customFormat="true" ht="14.25" hidden="false" customHeight="true" outlineLevel="0" collapsed="false">
      <c r="A21755" s="444" t="s">
        <v>28776</v>
      </c>
      <c r="B21755" s="445" t="s">
        <v>28777</v>
      </c>
      <c r="C21755" s="446" t="s">
        <v>267</v>
      </c>
      <c r="D21755" s="447" t="n">
        <v>9735.21</v>
      </c>
    </row>
    <row r="21756" s="399" customFormat="true" ht="14.25" hidden="false" customHeight="false" outlineLevel="0" collapsed="false">
      <c r="A21756" s="444" t="s">
        <v>28778</v>
      </c>
      <c r="B21756" s="445" t="s">
        <v>28779</v>
      </c>
      <c r="C21756" s="446" t="s">
        <v>267</v>
      </c>
      <c r="D21756" s="447" t="n">
        <v>3688.45</v>
      </c>
    </row>
    <row r="21757" s="399" customFormat="true" ht="14.25" hidden="false" customHeight="true" outlineLevel="0" collapsed="false">
      <c r="A21757" s="444" t="s">
        <v>28780</v>
      </c>
      <c r="B21757" s="445" t="s">
        <v>28781</v>
      </c>
      <c r="C21757" s="446" t="s">
        <v>267</v>
      </c>
      <c r="D21757" s="447" t="n">
        <v>3902.6</v>
      </c>
    </row>
    <row r="21758" s="399" customFormat="true" ht="14.25" hidden="false" customHeight="true" outlineLevel="0" collapsed="false">
      <c r="A21758" s="444" t="s">
        <v>28782</v>
      </c>
      <c r="B21758" s="445" t="s">
        <v>28783</v>
      </c>
      <c r="C21758" s="446" t="s">
        <v>267</v>
      </c>
      <c r="D21758" s="447" t="n">
        <v>671650.81</v>
      </c>
    </row>
    <row r="21759" s="399" customFormat="true" ht="14.25" hidden="false" customHeight="false" outlineLevel="0" collapsed="false">
      <c r="A21759" s="444" t="s">
        <v>28784</v>
      </c>
      <c r="B21759" s="445" t="s">
        <v>28785</v>
      </c>
      <c r="C21759" s="446" t="s">
        <v>267</v>
      </c>
      <c r="D21759" s="447" t="n">
        <v>4296.39</v>
      </c>
    </row>
    <row r="21760" s="399" customFormat="true" ht="14.25" hidden="false" customHeight="false" outlineLevel="0" collapsed="false">
      <c r="A21760" s="444" t="s">
        <v>28786</v>
      </c>
      <c r="B21760" s="445" t="s">
        <v>28787</v>
      </c>
      <c r="C21760" s="446" t="s">
        <v>267</v>
      </c>
      <c r="D21760" s="447" t="n">
        <v>4869.3</v>
      </c>
    </row>
    <row r="21761" s="399" customFormat="true" ht="14.25" hidden="false" customHeight="false" outlineLevel="0" collapsed="false">
      <c r="A21761" s="444" t="s">
        <v>28788</v>
      </c>
      <c r="B21761" s="445" t="s">
        <v>28789</v>
      </c>
      <c r="C21761" s="446" t="s">
        <v>267</v>
      </c>
      <c r="D21761" s="447" t="n">
        <v>5844.71</v>
      </c>
    </row>
    <row r="21762" s="399" customFormat="true" ht="14.25" hidden="false" customHeight="false" outlineLevel="0" collapsed="false">
      <c r="A21762" s="444" t="s">
        <v>28790</v>
      </c>
      <c r="B21762" s="445" t="s">
        <v>28791</v>
      </c>
      <c r="C21762" s="446" t="s">
        <v>267</v>
      </c>
      <c r="D21762" s="447" t="n">
        <v>5681.81</v>
      </c>
    </row>
    <row r="21763" s="399" customFormat="true" ht="14.25" hidden="false" customHeight="false" outlineLevel="0" collapsed="false">
      <c r="A21763" s="444" t="s">
        <v>28792</v>
      </c>
      <c r="B21763" s="445" t="s">
        <v>28793</v>
      </c>
      <c r="C21763" s="446" t="s">
        <v>267</v>
      </c>
      <c r="D21763" s="447" t="n">
        <v>5851.21</v>
      </c>
    </row>
    <row r="21764" s="399" customFormat="true" ht="14.25" hidden="false" customHeight="false" outlineLevel="0" collapsed="false">
      <c r="A21764" s="444" t="s">
        <v>28794</v>
      </c>
      <c r="B21764" s="445" t="s">
        <v>28795</v>
      </c>
      <c r="C21764" s="446" t="s">
        <v>267</v>
      </c>
      <c r="D21764" s="447" t="n">
        <v>6408.1</v>
      </c>
    </row>
    <row r="21765" s="399" customFormat="true" ht="14.25" hidden="false" customHeight="false" outlineLevel="0" collapsed="false">
      <c r="A21765" s="444" t="s">
        <v>28796</v>
      </c>
      <c r="B21765" s="445" t="s">
        <v>28797</v>
      </c>
      <c r="C21765" s="446" t="s">
        <v>267</v>
      </c>
      <c r="D21765" s="447" t="n">
        <v>6591.54</v>
      </c>
    </row>
    <row r="21766" s="399" customFormat="true" ht="14.25" hidden="false" customHeight="false" outlineLevel="0" collapsed="false">
      <c r="A21766" s="444" t="s">
        <v>28798</v>
      </c>
      <c r="B21766" s="445" t="s">
        <v>28799</v>
      </c>
      <c r="C21766" s="446" t="s">
        <v>267</v>
      </c>
      <c r="D21766" s="447" t="n">
        <v>22719.57</v>
      </c>
    </row>
    <row r="21767" s="399" customFormat="true" ht="14.25" hidden="false" customHeight="false" outlineLevel="0" collapsed="false">
      <c r="A21767" s="444" t="s">
        <v>28800</v>
      </c>
      <c r="B21767" s="445" t="s">
        <v>28801</v>
      </c>
      <c r="C21767" s="446" t="s">
        <v>267</v>
      </c>
      <c r="D21767" s="447" t="n">
        <v>63633.52</v>
      </c>
    </row>
    <row r="21768" s="399" customFormat="true" ht="14.25" hidden="false" customHeight="false" outlineLevel="0" collapsed="false">
      <c r="A21768" s="444" t="s">
        <v>28802</v>
      </c>
      <c r="B21768" s="445" t="s">
        <v>28803</v>
      </c>
      <c r="C21768" s="446" t="s">
        <v>267</v>
      </c>
      <c r="D21768" s="447" t="n">
        <v>57930.21</v>
      </c>
    </row>
    <row r="21769" s="399" customFormat="true" ht="14.25" hidden="false" customHeight="false" outlineLevel="0" collapsed="false">
      <c r="A21769" s="444" t="s">
        <v>28804</v>
      </c>
      <c r="B21769" s="445" t="s">
        <v>28805</v>
      </c>
      <c r="C21769" s="446" t="s">
        <v>267</v>
      </c>
      <c r="D21769" s="447" t="n">
        <v>19848.69</v>
      </c>
    </row>
    <row r="21770" s="399" customFormat="true" ht="14.25" hidden="false" customHeight="false" outlineLevel="0" collapsed="false">
      <c r="A21770" s="444" t="s">
        <v>28806</v>
      </c>
      <c r="B21770" s="445" t="s">
        <v>28807</v>
      </c>
      <c r="C21770" s="446" t="s">
        <v>267</v>
      </c>
      <c r="D21770" s="447" t="n">
        <v>1083.46</v>
      </c>
    </row>
    <row r="21771" s="399" customFormat="true" ht="14.25" hidden="false" customHeight="false" outlineLevel="0" collapsed="false">
      <c r="A21771" s="444" t="s">
        <v>28808</v>
      </c>
      <c r="B21771" s="445" t="s">
        <v>28809</v>
      </c>
      <c r="C21771" s="446" t="s">
        <v>267</v>
      </c>
      <c r="D21771" s="447" t="n">
        <v>3001.19</v>
      </c>
    </row>
    <row r="21772" s="399" customFormat="true" ht="14.25" hidden="false" customHeight="false" outlineLevel="0" collapsed="false">
      <c r="A21772" s="444" t="s">
        <v>28810</v>
      </c>
      <c r="B21772" s="445" t="s">
        <v>22342</v>
      </c>
      <c r="C21772" s="446" t="s">
        <v>267</v>
      </c>
      <c r="D21772" s="447" t="n">
        <v>2216.26</v>
      </c>
    </row>
    <row r="21773" s="399" customFormat="true" ht="14.25" hidden="false" customHeight="false" outlineLevel="0" collapsed="false">
      <c r="A21773" s="444" t="s">
        <v>28811</v>
      </c>
      <c r="B21773" s="445" t="s">
        <v>28812</v>
      </c>
      <c r="C21773" s="446" t="s">
        <v>267</v>
      </c>
      <c r="D21773" s="447" t="n">
        <v>2441.42</v>
      </c>
    </row>
    <row r="21774" s="399" customFormat="true" ht="14.25" hidden="false" customHeight="false" outlineLevel="0" collapsed="false">
      <c r="A21774" s="444" t="s">
        <v>28813</v>
      </c>
      <c r="B21774" s="445" t="s">
        <v>28814</v>
      </c>
      <c r="C21774" s="446" t="s">
        <v>267</v>
      </c>
      <c r="D21774" s="447" t="n">
        <v>344.4</v>
      </c>
    </row>
    <row r="21775" s="399" customFormat="true" ht="14.25" hidden="false" customHeight="false" outlineLevel="0" collapsed="false">
      <c r="A21775" s="444" t="s">
        <v>28815</v>
      </c>
      <c r="B21775" s="445" t="s">
        <v>28816</v>
      </c>
      <c r="C21775" s="446" t="s">
        <v>267</v>
      </c>
      <c r="D21775" s="447" t="n">
        <v>2493.09</v>
      </c>
    </row>
    <row r="21776" s="399" customFormat="true" ht="14.25" hidden="false" customHeight="false" outlineLevel="0" collapsed="false">
      <c r="A21776" s="444" t="s">
        <v>28817</v>
      </c>
      <c r="B21776" s="445" t="s">
        <v>28818</v>
      </c>
      <c r="C21776" s="446" t="s">
        <v>267</v>
      </c>
      <c r="D21776" s="447" t="n">
        <v>1140.67</v>
      </c>
    </row>
    <row r="21777" s="399" customFormat="true" ht="14.25" hidden="false" customHeight="false" outlineLevel="0" collapsed="false">
      <c r="A21777" s="444" t="s">
        <v>28819</v>
      </c>
      <c r="B21777" s="445" t="s">
        <v>28820</v>
      </c>
      <c r="C21777" s="446" t="s">
        <v>267</v>
      </c>
      <c r="D21777" s="447" t="n">
        <v>2537.73</v>
      </c>
    </row>
    <row r="21778" s="399" customFormat="true" ht="14.25" hidden="false" customHeight="false" outlineLevel="0" collapsed="false">
      <c r="A21778" s="444" t="s">
        <v>28821</v>
      </c>
      <c r="B21778" s="445" t="s">
        <v>28822</v>
      </c>
      <c r="C21778" s="446" t="s">
        <v>76</v>
      </c>
      <c r="D21778" s="447" t="n">
        <v>1410.95</v>
      </c>
    </row>
    <row r="21779" s="399" customFormat="true" ht="14.25" hidden="false" customHeight="false" outlineLevel="0" collapsed="false">
      <c r="A21779" s="444" t="s">
        <v>28823</v>
      </c>
      <c r="B21779" s="445" t="s">
        <v>28824</v>
      </c>
      <c r="C21779" s="446" t="s">
        <v>76</v>
      </c>
      <c r="D21779" s="447" t="n">
        <v>1199.58</v>
      </c>
    </row>
    <row r="21780" s="399" customFormat="true" ht="14.25" hidden="false" customHeight="false" outlineLevel="0" collapsed="false">
      <c r="A21780" s="444" t="s">
        <v>28825</v>
      </c>
      <c r="B21780" s="445" t="s">
        <v>28826</v>
      </c>
      <c r="C21780" s="446" t="s">
        <v>267</v>
      </c>
      <c r="D21780" s="447" t="n">
        <v>205.51</v>
      </c>
    </row>
    <row r="21781" s="399" customFormat="true" ht="14.25" hidden="false" customHeight="false" outlineLevel="0" collapsed="false">
      <c r="A21781" s="444" t="s">
        <v>28827</v>
      </c>
      <c r="B21781" s="445" t="s">
        <v>28828</v>
      </c>
      <c r="C21781" s="446" t="s">
        <v>267</v>
      </c>
      <c r="D21781" s="447" t="n">
        <v>318.31</v>
      </c>
    </row>
    <row r="21782" s="399" customFormat="true" ht="14.25" hidden="false" customHeight="false" outlineLevel="0" collapsed="false">
      <c r="A21782" s="444" t="s">
        <v>28829</v>
      </c>
      <c r="B21782" s="445" t="s">
        <v>28830</v>
      </c>
      <c r="C21782" s="446" t="s">
        <v>231</v>
      </c>
      <c r="D21782" s="447" t="n">
        <v>18.92</v>
      </c>
    </row>
    <row r="21783" s="399" customFormat="true" ht="14.25" hidden="false" customHeight="false" outlineLevel="0" collapsed="false">
      <c r="A21783" s="444" t="s">
        <v>28831</v>
      </c>
      <c r="B21783" s="445" t="s">
        <v>28832</v>
      </c>
      <c r="C21783" s="446" t="s">
        <v>231</v>
      </c>
      <c r="D21783" s="447" t="n">
        <v>10.12</v>
      </c>
    </row>
    <row r="21784" s="399" customFormat="true" ht="14.25" hidden="false" customHeight="false" outlineLevel="0" collapsed="false">
      <c r="A21784" s="444" t="s">
        <v>28833</v>
      </c>
      <c r="B21784" s="445" t="s">
        <v>28834</v>
      </c>
      <c r="C21784" s="446" t="s">
        <v>532</v>
      </c>
      <c r="D21784" s="447" t="n">
        <v>61.89</v>
      </c>
    </row>
    <row r="21785" s="399" customFormat="true" ht="14.25" hidden="false" customHeight="false" outlineLevel="0" collapsed="false">
      <c r="A21785" s="444" t="s">
        <v>28835</v>
      </c>
      <c r="B21785" s="445" t="s">
        <v>28836</v>
      </c>
      <c r="C21785" s="446" t="s">
        <v>76</v>
      </c>
      <c r="D21785" s="447" t="n">
        <v>181.86</v>
      </c>
    </row>
    <row r="21786" s="399" customFormat="true" ht="14.25" hidden="false" customHeight="false" outlineLevel="0" collapsed="false">
      <c r="A21786" s="444" t="s">
        <v>28837</v>
      </c>
      <c r="B21786" s="445" t="s">
        <v>28838</v>
      </c>
      <c r="C21786" s="446" t="s">
        <v>76</v>
      </c>
      <c r="D21786" s="447" t="n">
        <v>6.47</v>
      </c>
    </row>
    <row r="21787" s="399" customFormat="true" ht="14.25" hidden="false" customHeight="false" outlineLevel="0" collapsed="false">
      <c r="A21787" s="444" t="s">
        <v>28839</v>
      </c>
      <c r="B21787" s="445" t="s">
        <v>28840</v>
      </c>
      <c r="C21787" s="446" t="s">
        <v>76</v>
      </c>
      <c r="D21787" s="447" t="n">
        <v>4.84</v>
      </c>
    </row>
    <row r="21788" s="399" customFormat="true" ht="14.25" hidden="false" customHeight="false" outlineLevel="0" collapsed="false">
      <c r="A21788" s="444" t="s">
        <v>28841</v>
      </c>
      <c r="B21788" s="445" t="s">
        <v>28842</v>
      </c>
      <c r="C21788" s="446" t="s">
        <v>76</v>
      </c>
      <c r="D21788" s="447" t="n">
        <v>13.21</v>
      </c>
    </row>
    <row r="21789" s="399" customFormat="true" ht="14.25" hidden="false" customHeight="false" outlineLevel="0" collapsed="false">
      <c r="A21789" s="444" t="s">
        <v>28843</v>
      </c>
      <c r="B21789" s="445" t="s">
        <v>28844</v>
      </c>
      <c r="C21789" s="446" t="s">
        <v>532</v>
      </c>
      <c r="D21789" s="447" t="n">
        <v>34.65</v>
      </c>
    </row>
    <row r="21790" s="399" customFormat="true" ht="14.25" hidden="false" customHeight="false" outlineLevel="0" collapsed="false">
      <c r="A21790" s="444" t="s">
        <v>28845</v>
      </c>
      <c r="B21790" s="445" t="s">
        <v>28846</v>
      </c>
      <c r="C21790" s="446" t="s">
        <v>532</v>
      </c>
      <c r="D21790" s="447" t="n">
        <v>27.57</v>
      </c>
    </row>
    <row r="21791" s="399" customFormat="true" ht="14.25" hidden="false" customHeight="false" outlineLevel="0" collapsed="false">
      <c r="A21791" s="444" t="s">
        <v>28847</v>
      </c>
      <c r="B21791" s="445" t="s">
        <v>18261</v>
      </c>
      <c r="C21791" s="446" t="s">
        <v>76</v>
      </c>
      <c r="D21791" s="447" t="n">
        <v>12.59</v>
      </c>
    </row>
    <row r="21792" s="399" customFormat="true" ht="14.25" hidden="false" customHeight="false" outlineLevel="0" collapsed="false">
      <c r="A21792" s="444" t="s">
        <v>28848</v>
      </c>
      <c r="B21792" s="445" t="s">
        <v>28849</v>
      </c>
      <c r="C21792" s="446" t="s">
        <v>2143</v>
      </c>
      <c r="D21792" s="447" t="n">
        <v>220.53</v>
      </c>
    </row>
    <row r="21793" s="399" customFormat="true" ht="14.25" hidden="false" customHeight="false" outlineLevel="0" collapsed="false">
      <c r="A21793" s="444" t="s">
        <v>28850</v>
      </c>
      <c r="B21793" s="445" t="s">
        <v>28851</v>
      </c>
      <c r="C21793" s="446" t="s">
        <v>2143</v>
      </c>
      <c r="D21793" s="447" t="n">
        <v>73.18</v>
      </c>
    </row>
    <row r="21794" s="399" customFormat="true" ht="14.25" hidden="false" customHeight="true" outlineLevel="0" collapsed="false">
      <c r="A21794" s="444" t="s">
        <v>28852</v>
      </c>
      <c r="B21794" s="445" t="s">
        <v>28853</v>
      </c>
      <c r="C21794" s="446" t="s">
        <v>2143</v>
      </c>
      <c r="D21794" s="447" t="n">
        <v>136.39</v>
      </c>
    </row>
    <row r="21795" s="399" customFormat="true" ht="28.5" hidden="false" customHeight="true" outlineLevel="0" collapsed="false">
      <c r="A21795" s="444" t="s">
        <v>28854</v>
      </c>
      <c r="B21795" s="445" t="s">
        <v>28855</v>
      </c>
      <c r="C21795" s="446" t="s">
        <v>2143</v>
      </c>
      <c r="D21795" s="447" t="n">
        <v>27.56</v>
      </c>
    </row>
    <row r="21796" s="399" customFormat="true" ht="14.25" hidden="false" customHeight="false" outlineLevel="0" collapsed="false">
      <c r="A21796" s="444" t="s">
        <v>28856</v>
      </c>
      <c r="B21796" s="445" t="s">
        <v>28857</v>
      </c>
      <c r="C21796" s="446" t="s">
        <v>2143</v>
      </c>
      <c r="D21796" s="447" t="n">
        <v>148.57</v>
      </c>
    </row>
    <row r="21797" s="399" customFormat="true" ht="14.25" hidden="false" customHeight="false" outlineLevel="0" collapsed="false">
      <c r="A21797" s="444" t="s">
        <v>28858</v>
      </c>
      <c r="B21797" s="445" t="s">
        <v>28859</v>
      </c>
      <c r="C21797" s="446" t="s">
        <v>2143</v>
      </c>
      <c r="D21797" s="447" t="n">
        <v>319.01</v>
      </c>
    </row>
    <row r="21798" s="399" customFormat="true" ht="14.25" hidden="false" customHeight="false" outlineLevel="0" collapsed="false">
      <c r="A21798" s="444" t="s">
        <v>28860</v>
      </c>
      <c r="B21798" s="445" t="s">
        <v>28861</v>
      </c>
      <c r="C21798" s="446" t="s">
        <v>2143</v>
      </c>
      <c r="D21798" s="447" t="n">
        <v>34.73</v>
      </c>
    </row>
    <row r="21799" s="399" customFormat="true" ht="14.25" hidden="false" customHeight="false" outlineLevel="0" collapsed="false">
      <c r="A21799" s="444" t="s">
        <v>28862</v>
      </c>
      <c r="B21799" s="445" t="s">
        <v>28863</v>
      </c>
      <c r="C21799" s="446" t="s">
        <v>2143</v>
      </c>
      <c r="D21799" s="447" t="n">
        <v>163.7</v>
      </c>
    </row>
    <row r="21800" s="399" customFormat="true" ht="14.25" hidden="false" customHeight="false" outlineLevel="0" collapsed="false">
      <c r="A21800" s="444" t="s">
        <v>28864</v>
      </c>
      <c r="B21800" s="445" t="s">
        <v>28865</v>
      </c>
      <c r="C21800" s="446" t="s">
        <v>2143</v>
      </c>
      <c r="D21800" s="447" t="n">
        <v>223.56</v>
      </c>
    </row>
    <row r="21801" s="399" customFormat="true" ht="14.25" hidden="false" customHeight="false" outlineLevel="0" collapsed="false">
      <c r="A21801" s="444" t="s">
        <v>28866</v>
      </c>
      <c r="B21801" s="445" t="s">
        <v>28867</v>
      </c>
      <c r="C21801" s="446" t="s">
        <v>2143</v>
      </c>
      <c r="D21801" s="447" t="n">
        <v>151.4</v>
      </c>
    </row>
    <row r="21802" s="399" customFormat="true" ht="14.25" hidden="false" customHeight="false" outlineLevel="0" collapsed="false">
      <c r="A21802" s="444" t="s">
        <v>28868</v>
      </c>
      <c r="B21802" s="445" t="s">
        <v>28869</v>
      </c>
      <c r="C21802" s="446" t="s">
        <v>2143</v>
      </c>
      <c r="D21802" s="447" t="n">
        <v>280.27</v>
      </c>
    </row>
    <row r="21803" s="399" customFormat="true" ht="14.25" hidden="false" customHeight="false" outlineLevel="0" collapsed="false">
      <c r="A21803" s="444" t="s">
        <v>28870</v>
      </c>
      <c r="B21803" s="445" t="s">
        <v>28871</v>
      </c>
      <c r="C21803" s="446" t="s">
        <v>2143</v>
      </c>
      <c r="D21803" s="447" t="n">
        <v>474.55</v>
      </c>
    </row>
    <row r="21804" s="399" customFormat="true" ht="14.25" hidden="false" customHeight="false" outlineLevel="0" collapsed="false">
      <c r="A21804" s="444" t="s">
        <v>28872</v>
      </c>
      <c r="B21804" s="445" t="s">
        <v>28873</v>
      </c>
      <c r="C21804" s="446" t="s">
        <v>2143</v>
      </c>
      <c r="D21804" s="447" t="n">
        <v>421.61</v>
      </c>
    </row>
    <row r="21805" s="399" customFormat="true" ht="14.25" hidden="false" customHeight="false" outlineLevel="0" collapsed="false">
      <c r="A21805" s="444" t="s">
        <v>28874</v>
      </c>
      <c r="B21805" s="445" t="s">
        <v>28875</v>
      </c>
      <c r="C21805" s="446" t="s">
        <v>2143</v>
      </c>
      <c r="D21805" s="447" t="n">
        <v>253.3</v>
      </c>
    </row>
    <row r="21806" s="399" customFormat="true" ht="14.25" hidden="false" customHeight="false" outlineLevel="0" collapsed="false">
      <c r="A21806" s="444" t="s">
        <v>28876</v>
      </c>
      <c r="B21806" s="445" t="s">
        <v>28877</v>
      </c>
      <c r="C21806" s="446" t="s">
        <v>2143</v>
      </c>
      <c r="D21806" s="447" t="n">
        <v>206.83</v>
      </c>
    </row>
    <row r="21807" s="399" customFormat="true" ht="14.25" hidden="false" customHeight="false" outlineLevel="0" collapsed="false">
      <c r="A21807" s="444" t="s">
        <v>28878</v>
      </c>
      <c r="B21807" s="445" t="s">
        <v>28879</v>
      </c>
      <c r="C21807" s="446" t="s">
        <v>2143</v>
      </c>
      <c r="D21807" s="447" t="n">
        <v>229.69</v>
      </c>
    </row>
    <row r="21808" s="399" customFormat="true" ht="14.25" hidden="false" customHeight="false" outlineLevel="0" collapsed="false">
      <c r="A21808" s="444" t="s">
        <v>28880</v>
      </c>
      <c r="B21808" s="445" t="s">
        <v>28881</v>
      </c>
      <c r="C21808" s="446" t="s">
        <v>2143</v>
      </c>
      <c r="D21808" s="447" t="n">
        <v>369.14</v>
      </c>
    </row>
    <row r="21809" s="399" customFormat="true" ht="14.25" hidden="false" customHeight="false" outlineLevel="0" collapsed="false">
      <c r="A21809" s="444" t="s">
        <v>28882</v>
      </c>
      <c r="B21809" s="445" t="s">
        <v>28883</v>
      </c>
      <c r="C21809" s="446" t="s">
        <v>2143</v>
      </c>
      <c r="D21809" s="447" t="n">
        <v>300.96</v>
      </c>
    </row>
    <row r="21810" s="399" customFormat="true" ht="14.25" hidden="false" customHeight="false" outlineLevel="0" collapsed="false">
      <c r="A21810" s="444" t="s">
        <v>28884</v>
      </c>
      <c r="B21810" s="445" t="s">
        <v>28885</v>
      </c>
      <c r="C21810" s="446" t="s">
        <v>2143</v>
      </c>
      <c r="D21810" s="447" t="n">
        <v>29.12</v>
      </c>
    </row>
    <row r="21811" s="399" customFormat="true" ht="14.25" hidden="false" customHeight="true" outlineLevel="0" collapsed="false">
      <c r="A21811" s="444" t="s">
        <v>28886</v>
      </c>
      <c r="B21811" s="445" t="s">
        <v>28887</v>
      </c>
      <c r="C21811" s="446" t="s">
        <v>2143</v>
      </c>
      <c r="D21811" s="447" t="n">
        <v>195.87</v>
      </c>
    </row>
    <row r="21812" s="399" customFormat="true" ht="14.25" hidden="false" customHeight="false" outlineLevel="0" collapsed="false">
      <c r="A21812" s="444" t="s">
        <v>28888</v>
      </c>
      <c r="B21812" s="445" t="s">
        <v>28889</v>
      </c>
      <c r="C21812" s="446" t="s">
        <v>2143</v>
      </c>
      <c r="D21812" s="447" t="n">
        <v>240.17</v>
      </c>
    </row>
    <row r="21813" s="399" customFormat="true" ht="14.25" hidden="false" customHeight="true" outlineLevel="0" collapsed="false">
      <c r="A21813" s="444" t="s">
        <v>28890</v>
      </c>
      <c r="B21813" s="445" t="s">
        <v>28891</v>
      </c>
      <c r="C21813" s="446" t="s">
        <v>2143</v>
      </c>
      <c r="D21813" s="447" t="n">
        <v>720.54</v>
      </c>
    </row>
    <row r="21814" s="399" customFormat="true" ht="14.25" hidden="false" customHeight="false" outlineLevel="0" collapsed="false">
      <c r="A21814" s="444" t="s">
        <v>28892</v>
      </c>
      <c r="B21814" s="445" t="s">
        <v>28893</v>
      </c>
      <c r="C21814" s="446" t="s">
        <v>2143</v>
      </c>
      <c r="D21814" s="447" t="n">
        <v>289.14</v>
      </c>
    </row>
    <row r="21815" s="399" customFormat="true" ht="14.25" hidden="false" customHeight="false" outlineLevel="0" collapsed="false">
      <c r="A21815" s="444" t="s">
        <v>28894</v>
      </c>
      <c r="B21815" s="445" t="s">
        <v>28895</v>
      </c>
      <c r="C21815" s="446" t="s">
        <v>2143</v>
      </c>
      <c r="D21815" s="447" t="n">
        <v>75.53</v>
      </c>
    </row>
    <row r="21816" s="399" customFormat="true" ht="14.25" hidden="false" customHeight="false" outlineLevel="0" collapsed="false">
      <c r="A21816" s="444" t="s">
        <v>28896</v>
      </c>
      <c r="B21816" s="445" t="s">
        <v>28897</v>
      </c>
      <c r="C21816" s="446" t="s">
        <v>2143</v>
      </c>
      <c r="D21816" s="447" t="n">
        <v>247.89</v>
      </c>
    </row>
    <row r="21817" s="399" customFormat="true" ht="14.25" hidden="false" customHeight="false" outlineLevel="0" collapsed="false">
      <c r="A21817" s="444" t="s">
        <v>28898</v>
      </c>
      <c r="B21817" s="445" t="s">
        <v>28899</v>
      </c>
      <c r="C21817" s="446" t="s">
        <v>2143</v>
      </c>
      <c r="D21817" s="447" t="n">
        <v>101.51</v>
      </c>
    </row>
    <row r="21818" s="399" customFormat="true" ht="14.25" hidden="false" customHeight="false" outlineLevel="0" collapsed="false">
      <c r="A21818" s="444" t="s">
        <v>28900</v>
      </c>
      <c r="B21818" s="445" t="s">
        <v>28901</v>
      </c>
      <c r="C21818" s="446" t="s">
        <v>2143</v>
      </c>
      <c r="D21818" s="447" t="n">
        <v>13.94</v>
      </c>
    </row>
    <row r="21819" s="399" customFormat="true" ht="14.25" hidden="false" customHeight="false" outlineLevel="0" collapsed="false">
      <c r="A21819" s="444" t="s">
        <v>28902</v>
      </c>
      <c r="B21819" s="445" t="s">
        <v>28903</v>
      </c>
      <c r="C21819" s="446" t="s">
        <v>2143</v>
      </c>
      <c r="D21819" s="447" t="n">
        <v>0.71</v>
      </c>
    </row>
    <row r="21820" s="399" customFormat="true" ht="14.25" hidden="false" customHeight="false" outlineLevel="0" collapsed="false">
      <c r="A21820" s="444" t="s">
        <v>28904</v>
      </c>
      <c r="B21820" s="445" t="s">
        <v>28905</v>
      </c>
      <c r="C21820" s="446" t="s">
        <v>2143</v>
      </c>
      <c r="D21820" s="447" t="n">
        <v>651.61</v>
      </c>
    </row>
    <row r="21821" s="399" customFormat="true" ht="14.25" hidden="false" customHeight="false" outlineLevel="0" collapsed="false">
      <c r="A21821" s="444" t="s">
        <v>28906</v>
      </c>
      <c r="B21821" s="445" t="s">
        <v>28907</v>
      </c>
      <c r="C21821" s="446" t="s">
        <v>76</v>
      </c>
      <c r="D21821" s="447" t="n">
        <v>26.04</v>
      </c>
    </row>
    <row r="21822" s="399" customFormat="true" ht="14.25" hidden="false" customHeight="false" outlineLevel="0" collapsed="false">
      <c r="A21822" s="444" t="s">
        <v>28908</v>
      </c>
      <c r="B21822" s="445" t="s">
        <v>22881</v>
      </c>
      <c r="C21822" s="446" t="s">
        <v>76</v>
      </c>
      <c r="D21822" s="447" t="n">
        <v>68.68</v>
      </c>
    </row>
    <row r="21823" s="399" customFormat="true" ht="14.25" hidden="false" customHeight="false" outlineLevel="0" collapsed="false">
      <c r="A21823" s="444" t="s">
        <v>28909</v>
      </c>
      <c r="B21823" s="445" t="s">
        <v>28910</v>
      </c>
      <c r="C21823" s="446" t="s">
        <v>76</v>
      </c>
      <c r="D21823" s="447" t="n">
        <v>65.7</v>
      </c>
    </row>
    <row r="21824" s="399" customFormat="true" ht="14.25" hidden="false" customHeight="false" outlineLevel="0" collapsed="false">
      <c r="A21824" s="444" t="s">
        <v>28911</v>
      </c>
      <c r="B21824" s="445" t="s">
        <v>28912</v>
      </c>
      <c r="C21824" s="446" t="s">
        <v>76</v>
      </c>
      <c r="D21824" s="447" t="n">
        <v>1152.01</v>
      </c>
    </row>
    <row r="21825" s="399" customFormat="true" ht="14.25" hidden="false" customHeight="false" outlineLevel="0" collapsed="false">
      <c r="A21825" s="444" t="s">
        <v>28913</v>
      </c>
      <c r="B21825" s="445" t="s">
        <v>28914</v>
      </c>
      <c r="C21825" s="446" t="s">
        <v>532</v>
      </c>
      <c r="D21825" s="447" t="n">
        <v>37.08</v>
      </c>
    </row>
    <row r="21826" s="399" customFormat="true" ht="28.5" hidden="false" customHeight="true" outlineLevel="0" collapsed="false">
      <c r="A21826" s="444" t="s">
        <v>28915</v>
      </c>
      <c r="B21826" s="445" t="s">
        <v>28916</v>
      </c>
      <c r="C21826" s="446" t="s">
        <v>532</v>
      </c>
      <c r="D21826" s="447" t="n">
        <v>11.35</v>
      </c>
    </row>
    <row r="21827" s="399" customFormat="true" ht="28.5" hidden="false" customHeight="true" outlineLevel="0" collapsed="false">
      <c r="A21827" s="444" t="s">
        <v>28917</v>
      </c>
      <c r="B21827" s="445" t="s">
        <v>28918</v>
      </c>
      <c r="C21827" s="446" t="s">
        <v>532</v>
      </c>
      <c r="D21827" s="447" t="n">
        <v>49.59</v>
      </c>
    </row>
    <row r="21828" s="399" customFormat="true" ht="28.5" hidden="false" customHeight="true" outlineLevel="0" collapsed="false">
      <c r="A21828" s="444" t="s">
        <v>28919</v>
      </c>
      <c r="B21828" s="445" t="s">
        <v>28920</v>
      </c>
      <c r="C21828" s="446" t="s">
        <v>267</v>
      </c>
      <c r="D21828" s="447" t="n">
        <v>21.89</v>
      </c>
    </row>
    <row r="21829" s="399" customFormat="true" ht="28.5" hidden="false" customHeight="true" outlineLevel="0" collapsed="false">
      <c r="A21829" s="444" t="s">
        <v>28921</v>
      </c>
      <c r="B21829" s="445" t="s">
        <v>28922</v>
      </c>
      <c r="C21829" s="446" t="s">
        <v>274</v>
      </c>
      <c r="D21829" s="447" t="n">
        <v>13.3</v>
      </c>
    </row>
    <row r="21830" s="399" customFormat="true" ht="28.5" hidden="false" customHeight="true" outlineLevel="0" collapsed="false">
      <c r="A21830" s="444" t="s">
        <v>28923</v>
      </c>
      <c r="B21830" s="445" t="s">
        <v>28924</v>
      </c>
      <c r="C21830" s="446" t="s">
        <v>274</v>
      </c>
      <c r="D21830" s="447" t="n">
        <v>51.19</v>
      </c>
    </row>
    <row r="21831" s="399" customFormat="true" ht="14.25" hidden="false" customHeight="false" outlineLevel="0" collapsed="false">
      <c r="A21831" s="444" t="s">
        <v>28925</v>
      </c>
      <c r="B21831" s="445" t="s">
        <v>28926</v>
      </c>
      <c r="C21831" s="446" t="s">
        <v>532</v>
      </c>
      <c r="D21831" s="447" t="n">
        <v>11.26</v>
      </c>
    </row>
    <row r="21832" s="399" customFormat="true" ht="14.25" hidden="false" customHeight="false" outlineLevel="0" collapsed="false">
      <c r="A21832" s="444" t="s">
        <v>28927</v>
      </c>
      <c r="B21832" s="445" t="s">
        <v>28928</v>
      </c>
      <c r="C21832" s="446" t="s">
        <v>274</v>
      </c>
      <c r="D21832" s="447" t="n">
        <v>22.33</v>
      </c>
    </row>
    <row r="21833" s="399" customFormat="true" ht="14.25" hidden="false" customHeight="false" outlineLevel="0" collapsed="false">
      <c r="A21833" s="444" t="s">
        <v>28929</v>
      </c>
      <c r="B21833" s="445" t="s">
        <v>28930</v>
      </c>
      <c r="C21833" s="446" t="s">
        <v>267</v>
      </c>
      <c r="D21833" s="447" t="n">
        <v>113.33</v>
      </c>
    </row>
    <row r="21834" s="399" customFormat="true" ht="14.25" hidden="false" customHeight="false" outlineLevel="0" collapsed="false">
      <c r="A21834" s="444" t="s">
        <v>28931</v>
      </c>
      <c r="B21834" s="445" t="s">
        <v>28932</v>
      </c>
      <c r="C21834" s="446" t="s">
        <v>76</v>
      </c>
      <c r="D21834" s="447" t="n">
        <v>0.86</v>
      </c>
    </row>
    <row r="21835" s="399" customFormat="true" ht="14.25" hidden="false" customHeight="false" outlineLevel="0" collapsed="false">
      <c r="A21835" s="444" t="s">
        <v>28933</v>
      </c>
      <c r="B21835" s="445" t="s">
        <v>28934</v>
      </c>
      <c r="C21835" s="446" t="s">
        <v>267</v>
      </c>
      <c r="D21835" s="447" t="n">
        <v>1431.39</v>
      </c>
    </row>
    <row r="21836" s="399" customFormat="true" ht="14.25" hidden="false" customHeight="false" outlineLevel="0" collapsed="false">
      <c r="A21836" s="444" t="s">
        <v>28935</v>
      </c>
      <c r="B21836" s="445" t="s">
        <v>28936</v>
      </c>
      <c r="C21836" s="446" t="s">
        <v>267</v>
      </c>
      <c r="D21836" s="447" t="n">
        <v>892.69</v>
      </c>
    </row>
    <row r="21837" s="399" customFormat="true" ht="14.25" hidden="false" customHeight="false" outlineLevel="0" collapsed="false">
      <c r="A21837" s="444" t="s">
        <v>28937</v>
      </c>
      <c r="B21837" s="445" t="s">
        <v>28938</v>
      </c>
      <c r="C21837" s="446" t="s">
        <v>267</v>
      </c>
      <c r="D21837" s="447" t="n">
        <v>1067.55</v>
      </c>
    </row>
    <row r="21838" s="399" customFormat="true" ht="14.25" hidden="false" customHeight="false" outlineLevel="0" collapsed="false">
      <c r="A21838" s="444" t="s">
        <v>28939</v>
      </c>
      <c r="B21838" s="445" t="s">
        <v>28940</v>
      </c>
      <c r="C21838" s="446" t="s">
        <v>76</v>
      </c>
      <c r="D21838" s="447" t="n">
        <v>924</v>
      </c>
    </row>
    <row r="21839" s="399" customFormat="true" ht="14.25" hidden="false" customHeight="false" outlineLevel="0" collapsed="false">
      <c r="A21839" s="444" t="s">
        <v>28941</v>
      </c>
      <c r="B21839" s="445" t="s">
        <v>28942</v>
      </c>
      <c r="C21839" s="446" t="s">
        <v>2143</v>
      </c>
      <c r="D21839" s="447" t="n">
        <v>10.95</v>
      </c>
    </row>
    <row r="21840" s="399" customFormat="true" ht="14.25" hidden="false" customHeight="false" outlineLevel="0" collapsed="false">
      <c r="A21840" s="444" t="s">
        <v>28943</v>
      </c>
      <c r="B21840" s="445" t="s">
        <v>28944</v>
      </c>
      <c r="C21840" s="446" t="s">
        <v>267</v>
      </c>
      <c r="D21840" s="447" t="n">
        <v>174.28</v>
      </c>
    </row>
    <row r="21841" s="399" customFormat="true" ht="14.25" hidden="false" customHeight="false" outlineLevel="0" collapsed="false">
      <c r="A21841" s="444" t="s">
        <v>28945</v>
      </c>
      <c r="B21841" s="445" t="s">
        <v>28946</v>
      </c>
      <c r="C21841" s="446" t="s">
        <v>267</v>
      </c>
      <c r="D21841" s="447" t="n">
        <v>200.01</v>
      </c>
    </row>
    <row r="21842" s="399" customFormat="true" ht="14.25" hidden="false" customHeight="false" outlineLevel="0" collapsed="false">
      <c r="A21842" s="444" t="s">
        <v>28947</v>
      </c>
      <c r="B21842" s="445" t="s">
        <v>28948</v>
      </c>
      <c r="C21842" s="446" t="s">
        <v>267</v>
      </c>
      <c r="D21842" s="447" t="n">
        <v>256.04</v>
      </c>
    </row>
    <row r="21843" s="399" customFormat="true" ht="14.25" hidden="false" customHeight="false" outlineLevel="0" collapsed="false">
      <c r="A21843" s="444" t="s">
        <v>28949</v>
      </c>
      <c r="B21843" s="445" t="s">
        <v>28950</v>
      </c>
      <c r="C21843" s="446" t="s">
        <v>2143</v>
      </c>
      <c r="D21843" s="447" t="n">
        <v>24.33</v>
      </c>
    </row>
    <row r="21844" s="399" customFormat="true" ht="14.25" hidden="false" customHeight="false" outlineLevel="0" collapsed="false">
      <c r="A21844" s="444" t="s">
        <v>28951</v>
      </c>
      <c r="B21844" s="445" t="s">
        <v>28952</v>
      </c>
      <c r="C21844" s="446" t="s">
        <v>2143</v>
      </c>
      <c r="D21844" s="447" t="n">
        <v>211.35</v>
      </c>
    </row>
    <row r="21845" s="399" customFormat="true" ht="14.25" hidden="false" customHeight="false" outlineLevel="0" collapsed="false">
      <c r="A21845" s="444" t="s">
        <v>28953</v>
      </c>
      <c r="B21845" s="445" t="s">
        <v>28954</v>
      </c>
      <c r="C21845" s="446" t="s">
        <v>2143</v>
      </c>
      <c r="D21845" s="447" t="n">
        <v>20.07</v>
      </c>
    </row>
    <row r="21846" s="399" customFormat="true" ht="14.25" hidden="false" customHeight="false" outlineLevel="0" collapsed="false">
      <c r="A21846" s="444" t="s">
        <v>28955</v>
      </c>
      <c r="B21846" s="445" t="s">
        <v>28956</v>
      </c>
      <c r="C21846" s="446" t="s">
        <v>2143</v>
      </c>
      <c r="D21846" s="447" t="n">
        <v>10.13</v>
      </c>
    </row>
    <row r="21847" s="399" customFormat="true" ht="14.25" hidden="false" customHeight="false" outlineLevel="0" collapsed="false">
      <c r="A21847" s="444" t="s">
        <v>28957</v>
      </c>
      <c r="B21847" s="445" t="s">
        <v>28958</v>
      </c>
      <c r="C21847" s="446" t="s">
        <v>2143</v>
      </c>
      <c r="D21847" s="447" t="n">
        <v>221.14</v>
      </c>
    </row>
    <row r="21848" s="399" customFormat="true" ht="14.25" hidden="false" customHeight="false" outlineLevel="0" collapsed="false">
      <c r="A21848" s="444" t="s">
        <v>28959</v>
      </c>
      <c r="B21848" s="445" t="s">
        <v>28960</v>
      </c>
      <c r="C21848" s="446" t="s">
        <v>2143</v>
      </c>
      <c r="D21848" s="447" t="n">
        <v>158.35</v>
      </c>
    </row>
    <row r="21849" s="399" customFormat="true" ht="14.25" hidden="false" customHeight="false" outlineLevel="0" collapsed="false">
      <c r="A21849" s="444" t="s">
        <v>28961</v>
      </c>
      <c r="B21849" s="445" t="s">
        <v>28962</v>
      </c>
      <c r="C21849" s="446" t="s">
        <v>274</v>
      </c>
      <c r="D21849" s="447" t="n">
        <v>52.41</v>
      </c>
    </row>
    <row r="21850" s="399" customFormat="true" ht="14.25" hidden="false" customHeight="false" outlineLevel="0" collapsed="false">
      <c r="A21850" s="444" t="s">
        <v>28963</v>
      </c>
      <c r="B21850" s="445" t="s">
        <v>28964</v>
      </c>
      <c r="C21850" s="446" t="s">
        <v>274</v>
      </c>
      <c r="D21850" s="447" t="n">
        <v>233.82</v>
      </c>
    </row>
    <row r="21851" s="399" customFormat="true" ht="14.25" hidden="false" customHeight="false" outlineLevel="0" collapsed="false">
      <c r="A21851" s="444" t="s">
        <v>28965</v>
      </c>
      <c r="B21851" s="445" t="s">
        <v>28966</v>
      </c>
      <c r="C21851" s="446" t="s">
        <v>76</v>
      </c>
      <c r="D21851" s="447" t="n">
        <v>18.46</v>
      </c>
    </row>
    <row r="21852" s="399" customFormat="true" ht="14.25" hidden="false" customHeight="false" outlineLevel="0" collapsed="false">
      <c r="A21852" s="444" t="s">
        <v>28967</v>
      </c>
      <c r="B21852" s="445" t="s">
        <v>28968</v>
      </c>
      <c r="C21852" s="446" t="s">
        <v>274</v>
      </c>
      <c r="D21852" s="447" t="n">
        <v>40.44</v>
      </c>
    </row>
    <row r="21853" s="399" customFormat="true" ht="14.25" hidden="false" customHeight="false" outlineLevel="0" collapsed="false">
      <c r="A21853" s="444" t="s">
        <v>28969</v>
      </c>
      <c r="B21853" s="445" t="s">
        <v>28970</v>
      </c>
      <c r="C21853" s="446" t="s">
        <v>353</v>
      </c>
      <c r="D21853" s="447" t="n">
        <v>4435.98</v>
      </c>
    </row>
    <row r="21854" s="399" customFormat="true" ht="14.25" hidden="false" customHeight="false" outlineLevel="0" collapsed="false">
      <c r="A21854" s="444" t="s">
        <v>28971</v>
      </c>
      <c r="B21854" s="445" t="s">
        <v>28972</v>
      </c>
      <c r="C21854" s="446" t="s">
        <v>76</v>
      </c>
      <c r="D21854" s="447" t="n">
        <v>40.51</v>
      </c>
    </row>
    <row r="21855" s="399" customFormat="true" ht="14.25" hidden="false" customHeight="false" outlineLevel="0" collapsed="false">
      <c r="A21855" s="444" t="s">
        <v>28973</v>
      </c>
      <c r="B21855" s="445" t="s">
        <v>28974</v>
      </c>
      <c r="C21855" s="446" t="s">
        <v>12441</v>
      </c>
      <c r="D21855" s="447" t="n">
        <v>23.53</v>
      </c>
    </row>
    <row r="21856" s="399" customFormat="true" ht="14.25" hidden="false" customHeight="false" outlineLevel="0" collapsed="false">
      <c r="A21856" s="444" t="s">
        <v>28975</v>
      </c>
      <c r="B21856" s="445" t="s">
        <v>28976</v>
      </c>
      <c r="C21856" s="446" t="s">
        <v>28977</v>
      </c>
      <c r="D21856" s="447" t="n">
        <v>19.56</v>
      </c>
    </row>
    <row r="21857" s="399" customFormat="true" ht="14.25" hidden="false" customHeight="false" outlineLevel="0" collapsed="false">
      <c r="A21857" s="444" t="s">
        <v>28978</v>
      </c>
      <c r="B21857" s="445" t="s">
        <v>28979</v>
      </c>
      <c r="C21857" s="446" t="s">
        <v>274</v>
      </c>
      <c r="D21857" s="447" t="n">
        <v>144.13</v>
      </c>
    </row>
    <row r="21858" s="399" customFormat="true" ht="14.25" hidden="false" customHeight="false" outlineLevel="0" collapsed="false">
      <c r="A21858" s="444" t="s">
        <v>28980</v>
      </c>
      <c r="B21858" s="445" t="s">
        <v>28981</v>
      </c>
      <c r="C21858" s="446" t="s">
        <v>274</v>
      </c>
      <c r="D21858" s="447" t="n">
        <v>208.14</v>
      </c>
    </row>
    <row r="21859" s="399" customFormat="true" ht="14.25" hidden="false" customHeight="false" outlineLevel="0" collapsed="false">
      <c r="A21859" s="444" t="s">
        <v>28982</v>
      </c>
      <c r="B21859" s="445" t="s">
        <v>28983</v>
      </c>
      <c r="C21859" s="446" t="s">
        <v>274</v>
      </c>
      <c r="D21859" s="447" t="n">
        <v>85.94</v>
      </c>
    </row>
    <row r="21860" s="399" customFormat="true" ht="14.25" hidden="false" customHeight="false" outlineLevel="0" collapsed="false">
      <c r="A21860" s="444" t="s">
        <v>28984</v>
      </c>
      <c r="B21860" s="445" t="s">
        <v>28985</v>
      </c>
      <c r="C21860" s="446" t="s">
        <v>274</v>
      </c>
      <c r="D21860" s="447" t="n">
        <v>176.53</v>
      </c>
    </row>
    <row r="21861" s="399" customFormat="true" ht="14.25" hidden="false" customHeight="false" outlineLevel="0" collapsed="false">
      <c r="A21861" s="444" t="s">
        <v>28986</v>
      </c>
      <c r="B21861" s="445" t="s">
        <v>28987</v>
      </c>
      <c r="C21861" s="446" t="s">
        <v>274</v>
      </c>
      <c r="D21861" s="447" t="n">
        <v>207.98</v>
      </c>
    </row>
    <row r="21862" s="399" customFormat="true" ht="14.25" hidden="false" customHeight="true" outlineLevel="0" collapsed="false">
      <c r="A21862" s="444" t="s">
        <v>28988</v>
      </c>
      <c r="B21862" s="445" t="s">
        <v>28989</v>
      </c>
      <c r="C21862" s="446" t="s">
        <v>267</v>
      </c>
      <c r="D21862" s="447" t="n">
        <v>4.58</v>
      </c>
    </row>
    <row r="21863" s="399" customFormat="true" ht="14.25" hidden="false" customHeight="false" outlineLevel="0" collapsed="false">
      <c r="A21863" s="444" t="s">
        <v>28990</v>
      </c>
      <c r="B21863" s="445" t="s">
        <v>28991</v>
      </c>
      <c r="C21863" s="446" t="s">
        <v>274</v>
      </c>
      <c r="D21863" s="447" t="n">
        <v>11.82</v>
      </c>
    </row>
    <row r="21864" s="399" customFormat="true" ht="14.25" hidden="false" customHeight="false" outlineLevel="0" collapsed="false">
      <c r="A21864" s="444" t="s">
        <v>28992</v>
      </c>
      <c r="B21864" s="445" t="s">
        <v>28993</v>
      </c>
      <c r="C21864" s="446" t="s">
        <v>76</v>
      </c>
      <c r="D21864" s="447" t="n">
        <v>219.78</v>
      </c>
    </row>
    <row r="21865" s="399" customFormat="true" ht="14.25" hidden="false" customHeight="false" outlineLevel="0" collapsed="false">
      <c r="A21865" s="444" t="s">
        <v>28994</v>
      </c>
      <c r="B21865" s="445" t="s">
        <v>28995</v>
      </c>
      <c r="C21865" s="446" t="s">
        <v>267</v>
      </c>
      <c r="D21865" s="447" t="n">
        <v>43.33</v>
      </c>
    </row>
    <row r="21866" s="399" customFormat="true" ht="14.25" hidden="false" customHeight="false" outlineLevel="0" collapsed="false">
      <c r="A21866" s="444" t="s">
        <v>28996</v>
      </c>
      <c r="B21866" s="445" t="s">
        <v>28997</v>
      </c>
      <c r="C21866" s="446" t="s">
        <v>532</v>
      </c>
      <c r="D21866" s="447" t="n">
        <v>37.07</v>
      </c>
    </row>
    <row r="21867" s="399" customFormat="true" ht="14.25" hidden="false" customHeight="false" outlineLevel="0" collapsed="false">
      <c r="A21867" s="444" t="s">
        <v>28998</v>
      </c>
      <c r="B21867" s="445" t="s">
        <v>28999</v>
      </c>
      <c r="C21867" s="446" t="s">
        <v>267</v>
      </c>
      <c r="D21867" s="447" t="n">
        <v>0.05</v>
      </c>
    </row>
    <row r="21868" s="399" customFormat="true" ht="14.25" hidden="false" customHeight="false" outlineLevel="0" collapsed="false">
      <c r="A21868" s="444" t="s">
        <v>29000</v>
      </c>
      <c r="B21868" s="445" t="s">
        <v>29001</v>
      </c>
      <c r="C21868" s="446" t="s">
        <v>274</v>
      </c>
      <c r="D21868" s="447" t="n">
        <v>43.82</v>
      </c>
    </row>
    <row r="21869" s="399" customFormat="true" ht="14.25" hidden="false" customHeight="false" outlineLevel="0" collapsed="false">
      <c r="A21869" s="444" t="s">
        <v>29002</v>
      </c>
      <c r="B21869" s="445" t="s">
        <v>29003</v>
      </c>
      <c r="C21869" s="446" t="s">
        <v>274</v>
      </c>
      <c r="D21869" s="447" t="n">
        <v>6.6</v>
      </c>
    </row>
    <row r="21870" s="399" customFormat="true" ht="14.25" hidden="false" customHeight="false" outlineLevel="0" collapsed="false">
      <c r="A21870" s="444" t="s">
        <v>29004</v>
      </c>
      <c r="B21870" s="445" t="s">
        <v>29005</v>
      </c>
      <c r="C21870" s="446" t="s">
        <v>11250</v>
      </c>
      <c r="D21870" s="447" t="n">
        <v>0.83</v>
      </c>
    </row>
    <row r="21871" s="399" customFormat="true" ht="14.25" hidden="false" customHeight="false" outlineLevel="0" collapsed="false">
      <c r="A21871" s="444" t="s">
        <v>29006</v>
      </c>
      <c r="B21871" s="445" t="s">
        <v>29007</v>
      </c>
      <c r="C21871" s="446" t="s">
        <v>11250</v>
      </c>
      <c r="D21871" s="447" t="n">
        <v>1.34</v>
      </c>
    </row>
    <row r="21872" s="399" customFormat="true" ht="14.25" hidden="false" customHeight="false" outlineLevel="0" collapsed="false">
      <c r="A21872" s="444" t="s">
        <v>29008</v>
      </c>
      <c r="B21872" s="445" t="s">
        <v>29009</v>
      </c>
      <c r="C21872" s="446" t="s">
        <v>274</v>
      </c>
      <c r="D21872" s="447" t="n">
        <v>42.01</v>
      </c>
    </row>
    <row r="21873" s="399" customFormat="true" ht="14.25" hidden="false" customHeight="false" outlineLevel="0" collapsed="false">
      <c r="A21873" s="444" t="s">
        <v>29010</v>
      </c>
      <c r="B21873" s="445" t="s">
        <v>29011</v>
      </c>
      <c r="C21873" s="446" t="s">
        <v>231</v>
      </c>
      <c r="D21873" s="447" t="n">
        <v>296.4</v>
      </c>
    </row>
    <row r="21874" s="399" customFormat="true" ht="14.25" hidden="false" customHeight="false" outlineLevel="0" collapsed="false">
      <c r="A21874" s="444" t="s">
        <v>29012</v>
      </c>
      <c r="B21874" s="445" t="s">
        <v>29013</v>
      </c>
      <c r="C21874" s="446" t="s">
        <v>274</v>
      </c>
      <c r="D21874" s="447" t="n">
        <v>85.09</v>
      </c>
    </row>
    <row r="21875" s="399" customFormat="true" ht="14.25" hidden="false" customHeight="false" outlineLevel="0" collapsed="false">
      <c r="A21875" s="444" t="s">
        <v>29014</v>
      </c>
      <c r="B21875" s="445" t="s">
        <v>29015</v>
      </c>
      <c r="C21875" s="446" t="s">
        <v>532</v>
      </c>
      <c r="D21875" s="447" t="n">
        <v>23.2</v>
      </c>
    </row>
    <row r="21876" s="399" customFormat="true" ht="14.25" hidden="false" customHeight="false" outlineLevel="0" collapsed="false">
      <c r="A21876" s="444" t="s">
        <v>29016</v>
      </c>
      <c r="B21876" s="445" t="s">
        <v>29017</v>
      </c>
      <c r="C21876" s="446" t="s">
        <v>231</v>
      </c>
      <c r="D21876" s="447" t="n">
        <v>60.53</v>
      </c>
    </row>
    <row r="21877" s="399" customFormat="true" ht="14.25" hidden="false" customHeight="true" outlineLevel="0" collapsed="false">
      <c r="A21877" s="444" t="s">
        <v>29018</v>
      </c>
      <c r="B21877" s="445" t="s">
        <v>29019</v>
      </c>
      <c r="C21877" s="446" t="s">
        <v>76</v>
      </c>
      <c r="D21877" s="447" t="n">
        <v>1114.46</v>
      </c>
    </row>
    <row r="21878" s="399" customFormat="true" ht="14.25" hidden="false" customHeight="false" outlineLevel="0" collapsed="false">
      <c r="A21878" s="444" t="s">
        <v>29020</v>
      </c>
      <c r="B21878" s="445" t="s">
        <v>29021</v>
      </c>
      <c r="C21878" s="446" t="s">
        <v>532</v>
      </c>
      <c r="D21878" s="447" t="n">
        <v>72.44</v>
      </c>
    </row>
    <row r="21879" s="399" customFormat="true" ht="14.25" hidden="false" customHeight="false" outlineLevel="0" collapsed="false">
      <c r="A21879" s="444" t="s">
        <v>29022</v>
      </c>
      <c r="B21879" s="445" t="s">
        <v>29023</v>
      </c>
      <c r="C21879" s="446" t="s">
        <v>11250</v>
      </c>
      <c r="D21879" s="447" t="n">
        <v>190760.72</v>
      </c>
    </row>
    <row r="21880" s="399" customFormat="true" ht="14.25" hidden="false" customHeight="false" outlineLevel="0" collapsed="false">
      <c r="A21880" s="444" t="s">
        <v>29024</v>
      </c>
      <c r="B21880" s="445" t="s">
        <v>29025</v>
      </c>
      <c r="C21880" s="446" t="s">
        <v>11250</v>
      </c>
      <c r="D21880" s="447" t="n">
        <v>206466.67</v>
      </c>
    </row>
    <row r="21881" s="399" customFormat="true" ht="14.25" hidden="false" customHeight="false" outlineLevel="0" collapsed="false">
      <c r="A21881" s="444" t="s">
        <v>29026</v>
      </c>
      <c r="B21881" s="445" t="s">
        <v>29027</v>
      </c>
      <c r="C21881" s="446" t="s">
        <v>11250</v>
      </c>
      <c r="D21881" s="447" t="n">
        <v>230582.92</v>
      </c>
    </row>
    <row r="21882" s="399" customFormat="true" ht="14.25" hidden="false" customHeight="false" outlineLevel="0" collapsed="false">
      <c r="A21882" s="444" t="s">
        <v>29028</v>
      </c>
      <c r="B21882" s="445" t="s">
        <v>29029</v>
      </c>
      <c r="C21882" s="446" t="s">
        <v>11250</v>
      </c>
      <c r="D21882" s="447" t="n">
        <v>204117.81</v>
      </c>
    </row>
    <row r="21883" s="399" customFormat="true" ht="14.25" hidden="false" customHeight="false" outlineLevel="0" collapsed="false">
      <c r="A21883" s="444" t="s">
        <v>29030</v>
      </c>
      <c r="B21883" s="445" t="s">
        <v>29031</v>
      </c>
      <c r="C21883" s="446" t="s">
        <v>11250</v>
      </c>
      <c r="D21883" s="447" t="n">
        <v>213985.34</v>
      </c>
    </row>
    <row r="21884" s="399" customFormat="true" ht="14.25" hidden="false" customHeight="false" outlineLevel="0" collapsed="false">
      <c r="A21884" s="444" t="s">
        <v>29032</v>
      </c>
      <c r="B21884" s="445" t="s">
        <v>29033</v>
      </c>
      <c r="C21884" s="446" t="s">
        <v>76</v>
      </c>
      <c r="D21884" s="447" t="n">
        <v>1573.66</v>
      </c>
    </row>
    <row r="21885" s="399" customFormat="true" ht="14.25" hidden="false" customHeight="false" outlineLevel="0" collapsed="false">
      <c r="A21885" s="444" t="s">
        <v>29034</v>
      </c>
      <c r="B21885" s="445" t="s">
        <v>29035</v>
      </c>
      <c r="C21885" s="446" t="s">
        <v>76</v>
      </c>
      <c r="D21885" s="447" t="n">
        <v>23.66</v>
      </c>
    </row>
    <row r="21886" s="399" customFormat="true" ht="14.25" hidden="false" customHeight="false" outlineLevel="0" collapsed="false">
      <c r="A21886" s="444" t="s">
        <v>29036</v>
      </c>
      <c r="B21886" s="445" t="s">
        <v>29037</v>
      </c>
      <c r="C21886" s="446" t="s">
        <v>267</v>
      </c>
      <c r="D21886" s="447" t="n">
        <v>34</v>
      </c>
    </row>
    <row r="21887" s="399" customFormat="true" ht="14.25" hidden="false" customHeight="false" outlineLevel="0" collapsed="false">
      <c r="A21887" s="444" t="s">
        <v>29038</v>
      </c>
      <c r="B21887" s="445" t="s">
        <v>29039</v>
      </c>
      <c r="C21887" s="446" t="s">
        <v>267</v>
      </c>
      <c r="D21887" s="447" t="n">
        <v>47.32</v>
      </c>
    </row>
    <row r="21888" s="399" customFormat="true" ht="14.25" hidden="false" customHeight="false" outlineLevel="0" collapsed="false">
      <c r="A21888" s="444" t="s">
        <v>29040</v>
      </c>
      <c r="B21888" s="445" t="s">
        <v>29041</v>
      </c>
      <c r="C21888" s="446" t="s">
        <v>76</v>
      </c>
      <c r="D21888" s="447" t="n">
        <v>535.27</v>
      </c>
    </row>
    <row r="21889" s="399" customFormat="true" ht="14.25" hidden="false" customHeight="false" outlineLevel="0" collapsed="false">
      <c r="A21889" s="444" t="s">
        <v>29042</v>
      </c>
      <c r="B21889" s="445" t="s">
        <v>29043</v>
      </c>
      <c r="C21889" s="446" t="s">
        <v>76</v>
      </c>
      <c r="D21889" s="447" t="n">
        <v>821.5</v>
      </c>
    </row>
    <row r="21890" s="399" customFormat="true" ht="14.25" hidden="false" customHeight="false" outlineLevel="0" collapsed="false">
      <c r="A21890" s="444" t="s">
        <v>29044</v>
      </c>
      <c r="B21890" s="445" t="s">
        <v>29045</v>
      </c>
      <c r="C21890" s="446" t="s">
        <v>76</v>
      </c>
      <c r="D21890" s="447" t="n">
        <v>77.64</v>
      </c>
    </row>
    <row r="21891" s="399" customFormat="true" ht="14.25" hidden="false" customHeight="false" outlineLevel="0" collapsed="false">
      <c r="A21891" s="444" t="s">
        <v>29046</v>
      </c>
      <c r="B21891" s="445" t="s">
        <v>29047</v>
      </c>
      <c r="C21891" s="446" t="s">
        <v>76</v>
      </c>
      <c r="D21891" s="447" t="n">
        <v>39.54</v>
      </c>
    </row>
    <row r="21892" s="399" customFormat="true" ht="14.25" hidden="false" customHeight="false" outlineLevel="0" collapsed="false">
      <c r="A21892" s="444" t="s">
        <v>29048</v>
      </c>
      <c r="B21892" s="445" t="s">
        <v>29049</v>
      </c>
      <c r="C21892" s="446" t="s">
        <v>267</v>
      </c>
      <c r="D21892" s="447" t="n">
        <v>7.34</v>
      </c>
    </row>
    <row r="21893" s="399" customFormat="true" ht="14.25" hidden="false" customHeight="false" outlineLevel="0" collapsed="false">
      <c r="A21893" s="444" t="s">
        <v>29050</v>
      </c>
      <c r="B21893" s="445" t="s">
        <v>29051</v>
      </c>
      <c r="C21893" s="446" t="s">
        <v>76</v>
      </c>
      <c r="D21893" s="447" t="n">
        <v>159.78</v>
      </c>
    </row>
    <row r="21894" s="399" customFormat="true" ht="14.25" hidden="false" customHeight="true" outlineLevel="0" collapsed="false">
      <c r="A21894" s="444" t="s">
        <v>29052</v>
      </c>
      <c r="B21894" s="445" t="s">
        <v>29053</v>
      </c>
      <c r="C21894" s="446" t="s">
        <v>267</v>
      </c>
      <c r="D21894" s="447" t="n">
        <v>143.98</v>
      </c>
    </row>
    <row r="21895" s="399" customFormat="true" ht="14.25" hidden="false" customHeight="false" outlineLevel="0" collapsed="false">
      <c r="A21895" s="444" t="s">
        <v>29054</v>
      </c>
      <c r="B21895" s="445" t="s">
        <v>29055</v>
      </c>
      <c r="C21895" s="446" t="s">
        <v>274</v>
      </c>
      <c r="D21895" s="447" t="n">
        <v>170.74</v>
      </c>
    </row>
    <row r="21896" s="399" customFormat="true" ht="14.25" hidden="false" customHeight="false" outlineLevel="0" collapsed="false">
      <c r="A21896" s="444" t="s">
        <v>29056</v>
      </c>
      <c r="B21896" s="445" t="s">
        <v>29057</v>
      </c>
      <c r="C21896" s="446" t="s">
        <v>267</v>
      </c>
      <c r="D21896" s="447" t="n">
        <v>17.9</v>
      </c>
    </row>
    <row r="21897" s="399" customFormat="true" ht="14.25" hidden="false" customHeight="false" outlineLevel="0" collapsed="false">
      <c r="A21897" s="444" t="s">
        <v>29058</v>
      </c>
      <c r="B21897" s="445" t="s">
        <v>29059</v>
      </c>
      <c r="C21897" s="446" t="s">
        <v>267</v>
      </c>
      <c r="D21897" s="447" t="n">
        <v>208</v>
      </c>
    </row>
    <row r="21898" s="399" customFormat="true" ht="14.25" hidden="false" customHeight="false" outlineLevel="0" collapsed="false">
      <c r="A21898" s="444" t="s">
        <v>29060</v>
      </c>
      <c r="B21898" s="445" t="s">
        <v>29061</v>
      </c>
      <c r="C21898" s="446" t="s">
        <v>10295</v>
      </c>
      <c r="D21898" s="447" t="n">
        <v>1391.09</v>
      </c>
    </row>
    <row r="21899" s="399" customFormat="true" ht="14.25" hidden="false" customHeight="false" outlineLevel="0" collapsed="false">
      <c r="A21899" s="444" t="s">
        <v>29062</v>
      </c>
      <c r="B21899" s="445" t="s">
        <v>29063</v>
      </c>
      <c r="C21899" s="446" t="s">
        <v>231</v>
      </c>
      <c r="D21899" s="447" t="n">
        <v>13.87</v>
      </c>
    </row>
    <row r="21900" s="399" customFormat="true" ht="14.25" hidden="false" customHeight="false" outlineLevel="0" collapsed="false">
      <c r="A21900" s="444" t="s">
        <v>29064</v>
      </c>
      <c r="B21900" s="445" t="s">
        <v>29065</v>
      </c>
      <c r="C21900" s="446" t="s">
        <v>267</v>
      </c>
      <c r="D21900" s="447" t="n">
        <v>5.3</v>
      </c>
    </row>
    <row r="21901" s="399" customFormat="true" ht="14.25" hidden="false" customHeight="false" outlineLevel="0" collapsed="false">
      <c r="A21901" s="444" t="s">
        <v>29066</v>
      </c>
      <c r="B21901" s="445" t="s">
        <v>29067</v>
      </c>
      <c r="C21901" s="446" t="s">
        <v>267</v>
      </c>
      <c r="D21901" s="447" t="n">
        <v>0.72</v>
      </c>
    </row>
    <row r="21902" s="399" customFormat="true" ht="14.25" hidden="false" customHeight="false" outlineLevel="0" collapsed="false">
      <c r="A21902" s="444" t="s">
        <v>29068</v>
      </c>
      <c r="B21902" s="445" t="s">
        <v>29069</v>
      </c>
      <c r="C21902" s="446" t="s">
        <v>532</v>
      </c>
      <c r="D21902" s="447" t="n">
        <v>17.28</v>
      </c>
    </row>
    <row r="21903" s="399" customFormat="true" ht="14.25" hidden="false" customHeight="false" outlineLevel="0" collapsed="false">
      <c r="A21903" s="444" t="s">
        <v>29070</v>
      </c>
      <c r="B21903" s="445" t="s">
        <v>29071</v>
      </c>
      <c r="C21903" s="446" t="s">
        <v>267</v>
      </c>
      <c r="D21903" s="447" t="n">
        <v>209.5</v>
      </c>
    </row>
    <row r="21904" s="399" customFormat="true" ht="14.25" hidden="false" customHeight="false" outlineLevel="0" collapsed="false">
      <c r="A21904" s="444" t="s">
        <v>29072</v>
      </c>
      <c r="B21904" s="445" t="s">
        <v>29073</v>
      </c>
      <c r="C21904" s="446" t="s">
        <v>274</v>
      </c>
      <c r="D21904" s="447" t="n">
        <v>33.88</v>
      </c>
    </row>
    <row r="21905" s="399" customFormat="true" ht="14.25" hidden="false" customHeight="false" outlineLevel="0" collapsed="false">
      <c r="A21905" s="444" t="s">
        <v>29074</v>
      </c>
      <c r="B21905" s="445" t="s">
        <v>29075</v>
      </c>
      <c r="C21905" s="446" t="s">
        <v>274</v>
      </c>
      <c r="D21905" s="447" t="n">
        <v>81</v>
      </c>
    </row>
    <row r="21906" s="399" customFormat="true" ht="14.25" hidden="false" customHeight="false" outlineLevel="0" collapsed="false">
      <c r="A21906" s="444" t="s">
        <v>29076</v>
      </c>
      <c r="B21906" s="445" t="s">
        <v>29077</v>
      </c>
      <c r="C21906" s="446" t="s">
        <v>267</v>
      </c>
      <c r="D21906" s="447" t="n">
        <v>21.72</v>
      </c>
    </row>
    <row r="21907" s="399" customFormat="true" ht="14.25" hidden="false" customHeight="false" outlineLevel="0" collapsed="false">
      <c r="A21907" s="444" t="s">
        <v>29078</v>
      </c>
      <c r="B21907" s="445" t="s">
        <v>29079</v>
      </c>
      <c r="C21907" s="446" t="s">
        <v>267</v>
      </c>
      <c r="D21907" s="447" t="n">
        <v>35.55</v>
      </c>
    </row>
    <row r="21908" s="399" customFormat="true" ht="14.25" hidden="false" customHeight="true" outlineLevel="0" collapsed="false">
      <c r="A21908" s="444" t="s">
        <v>29080</v>
      </c>
      <c r="B21908" s="445" t="s">
        <v>29081</v>
      </c>
      <c r="C21908" s="446" t="s">
        <v>2143</v>
      </c>
      <c r="D21908" s="447" t="n">
        <v>1.03</v>
      </c>
    </row>
    <row r="21909" s="399" customFormat="true" ht="14.25" hidden="false" customHeight="false" outlineLevel="0" collapsed="false">
      <c r="A21909" s="444" t="s">
        <v>29082</v>
      </c>
      <c r="B21909" s="445" t="s">
        <v>29083</v>
      </c>
      <c r="C21909" s="446" t="s">
        <v>274</v>
      </c>
      <c r="D21909" s="447" t="n">
        <v>0.2</v>
      </c>
    </row>
    <row r="21910" s="399" customFormat="true" ht="14.25" hidden="false" customHeight="true" outlineLevel="0" collapsed="false">
      <c r="A21910" s="444" t="s">
        <v>29084</v>
      </c>
      <c r="B21910" s="445" t="s">
        <v>29085</v>
      </c>
      <c r="C21910" s="446" t="s">
        <v>267</v>
      </c>
      <c r="D21910" s="447" t="n">
        <v>1.54</v>
      </c>
    </row>
    <row r="21911" s="399" customFormat="true" ht="14.25" hidden="false" customHeight="false" outlineLevel="0" collapsed="false">
      <c r="A21911" s="444" t="s">
        <v>29086</v>
      </c>
      <c r="B21911" s="445" t="s">
        <v>29087</v>
      </c>
      <c r="C21911" s="446" t="s">
        <v>267</v>
      </c>
      <c r="D21911" s="447" t="n">
        <v>773.58</v>
      </c>
    </row>
    <row r="21912" s="399" customFormat="true" ht="14.25" hidden="false" customHeight="false" outlineLevel="0" collapsed="false">
      <c r="A21912" s="444" t="s">
        <v>29088</v>
      </c>
      <c r="B21912" s="445" t="s">
        <v>29089</v>
      </c>
      <c r="C21912" s="446" t="s">
        <v>76</v>
      </c>
      <c r="D21912" s="447" t="n">
        <v>1134.35</v>
      </c>
    </row>
    <row r="21913" s="399" customFormat="true" ht="14.25" hidden="false" customHeight="false" outlineLevel="0" collapsed="false">
      <c r="A21913" s="444" t="s">
        <v>29090</v>
      </c>
      <c r="B21913" s="445" t="s">
        <v>29091</v>
      </c>
      <c r="C21913" s="446" t="s">
        <v>267</v>
      </c>
      <c r="D21913" s="447" t="n">
        <v>219.48</v>
      </c>
    </row>
    <row r="21914" s="399" customFormat="true" ht="14.25" hidden="false" customHeight="false" outlineLevel="0" collapsed="false">
      <c r="A21914" s="444" t="s">
        <v>29092</v>
      </c>
      <c r="B21914" s="445" t="s">
        <v>21817</v>
      </c>
      <c r="C21914" s="446" t="s">
        <v>267</v>
      </c>
      <c r="D21914" s="447" t="n">
        <v>10.35</v>
      </c>
    </row>
    <row r="21915" s="399" customFormat="true" ht="14.25" hidden="false" customHeight="false" outlineLevel="0" collapsed="false">
      <c r="A21915" s="444" t="s">
        <v>29093</v>
      </c>
      <c r="B21915" s="445" t="s">
        <v>21819</v>
      </c>
      <c r="C21915" s="446" t="s">
        <v>267</v>
      </c>
      <c r="D21915" s="447" t="n">
        <v>22.19</v>
      </c>
    </row>
    <row r="21916" s="399" customFormat="true" ht="14.25" hidden="false" customHeight="false" outlineLevel="0" collapsed="false">
      <c r="A21916" s="444" t="s">
        <v>29094</v>
      </c>
      <c r="B21916" s="445" t="s">
        <v>29095</v>
      </c>
      <c r="C21916" s="446" t="s">
        <v>231</v>
      </c>
      <c r="D21916" s="447" t="n">
        <v>2.5</v>
      </c>
    </row>
    <row r="21917" s="399" customFormat="true" ht="14.25" hidden="false" customHeight="false" outlineLevel="0" collapsed="false">
      <c r="A21917" s="444" t="s">
        <v>29096</v>
      </c>
      <c r="B21917" s="445" t="s">
        <v>29097</v>
      </c>
      <c r="C21917" s="446" t="s">
        <v>532</v>
      </c>
      <c r="D21917" s="447" t="n">
        <v>185.13</v>
      </c>
    </row>
    <row r="21918" s="399" customFormat="true" ht="14.25" hidden="false" customHeight="false" outlineLevel="0" collapsed="false">
      <c r="A21918" s="444" t="s">
        <v>29098</v>
      </c>
      <c r="B21918" s="445" t="s">
        <v>29099</v>
      </c>
      <c r="C21918" s="446" t="s">
        <v>11250</v>
      </c>
      <c r="D21918" s="447" t="n">
        <v>0.71</v>
      </c>
    </row>
    <row r="21919" s="399" customFormat="true" ht="14.25" hidden="false" customHeight="false" outlineLevel="0" collapsed="false">
      <c r="A21919" s="444" t="s">
        <v>29100</v>
      </c>
      <c r="B21919" s="445" t="s">
        <v>29101</v>
      </c>
      <c r="C21919" s="446" t="s">
        <v>2143</v>
      </c>
      <c r="D21919" s="447" t="n">
        <v>1.26</v>
      </c>
    </row>
    <row r="21920" s="399" customFormat="true" ht="14.25" hidden="false" customHeight="false" outlineLevel="0" collapsed="false">
      <c r="A21920" s="444" t="s">
        <v>29102</v>
      </c>
      <c r="B21920" s="445" t="s">
        <v>29103</v>
      </c>
      <c r="C21920" s="446" t="s">
        <v>2143</v>
      </c>
      <c r="D21920" s="447" t="n">
        <v>30.75</v>
      </c>
    </row>
    <row r="21921" s="399" customFormat="true" ht="14.25" hidden="false" customHeight="false" outlineLevel="0" collapsed="false">
      <c r="A21921" s="444" t="s">
        <v>29104</v>
      </c>
      <c r="B21921" s="445" t="s">
        <v>29105</v>
      </c>
      <c r="C21921" s="446" t="s">
        <v>2143</v>
      </c>
      <c r="D21921" s="447" t="n">
        <v>3.3</v>
      </c>
    </row>
    <row r="21922" s="399" customFormat="true" ht="14.25" hidden="false" customHeight="false" outlineLevel="0" collapsed="false">
      <c r="A21922" s="444" t="s">
        <v>29106</v>
      </c>
      <c r="B21922" s="445" t="s">
        <v>29107</v>
      </c>
      <c r="C21922" s="446" t="s">
        <v>2143</v>
      </c>
      <c r="D21922" s="447" t="n">
        <v>4.27</v>
      </c>
    </row>
    <row r="21923" s="399" customFormat="true" ht="14.25" hidden="false" customHeight="false" outlineLevel="0" collapsed="false">
      <c r="A21923" s="444" t="s">
        <v>29108</v>
      </c>
      <c r="B21923" s="445" t="s">
        <v>29109</v>
      </c>
      <c r="C21923" s="446" t="s">
        <v>2143</v>
      </c>
      <c r="D21923" s="447" t="n">
        <v>3.73</v>
      </c>
    </row>
    <row r="21924" s="399" customFormat="true" ht="14.25" hidden="false" customHeight="false" outlineLevel="0" collapsed="false">
      <c r="A21924" s="444" t="s">
        <v>29110</v>
      </c>
      <c r="B21924" s="445" t="s">
        <v>29111</v>
      </c>
      <c r="C21924" s="446" t="s">
        <v>2143</v>
      </c>
      <c r="D21924" s="447" t="n">
        <v>213.7</v>
      </c>
    </row>
    <row r="21925" s="399" customFormat="true" ht="14.25" hidden="false" customHeight="false" outlineLevel="0" collapsed="false">
      <c r="A21925" s="444" t="s">
        <v>29112</v>
      </c>
      <c r="B21925" s="445" t="s">
        <v>29113</v>
      </c>
      <c r="C21925" s="446" t="s">
        <v>2143</v>
      </c>
      <c r="D21925" s="447" t="n">
        <v>286.66</v>
      </c>
    </row>
    <row r="21926" s="399" customFormat="true" ht="14.25" hidden="false" customHeight="false" outlineLevel="0" collapsed="false">
      <c r="A21926" s="444" t="s">
        <v>29114</v>
      </c>
      <c r="B21926" s="445" t="s">
        <v>29115</v>
      </c>
      <c r="C21926" s="446" t="s">
        <v>2143</v>
      </c>
      <c r="D21926" s="447" t="n">
        <v>302.47</v>
      </c>
    </row>
    <row r="21927" s="399" customFormat="true" ht="14.25" hidden="false" customHeight="false" outlineLevel="0" collapsed="false">
      <c r="A21927" s="444" t="s">
        <v>29116</v>
      </c>
      <c r="B21927" s="445" t="s">
        <v>29117</v>
      </c>
      <c r="C21927" s="446" t="s">
        <v>2143</v>
      </c>
      <c r="D21927" s="447" t="n">
        <v>331.59</v>
      </c>
    </row>
    <row r="21928" s="399" customFormat="true" ht="14.25" hidden="false" customHeight="false" outlineLevel="0" collapsed="false">
      <c r="A21928" s="444" t="s">
        <v>29118</v>
      </c>
      <c r="B21928" s="445" t="s">
        <v>29119</v>
      </c>
      <c r="C21928" s="446" t="s">
        <v>76</v>
      </c>
      <c r="D21928" s="447" t="n">
        <v>1070.16</v>
      </c>
    </row>
    <row r="21929" s="399" customFormat="true" ht="14.25" hidden="false" customHeight="false" outlineLevel="0" collapsed="false">
      <c r="A21929" s="444" t="s">
        <v>29120</v>
      </c>
      <c r="B21929" s="445" t="s">
        <v>29121</v>
      </c>
      <c r="C21929" s="446" t="s">
        <v>231</v>
      </c>
      <c r="D21929" s="447" t="n">
        <v>5.91</v>
      </c>
    </row>
    <row r="21930" s="399" customFormat="true" ht="14.25" hidden="false" customHeight="false" outlineLevel="0" collapsed="false">
      <c r="A21930" s="444" t="s">
        <v>29122</v>
      </c>
      <c r="B21930" s="445" t="s">
        <v>29123</v>
      </c>
      <c r="C21930" s="446" t="s">
        <v>274</v>
      </c>
      <c r="D21930" s="447" t="n">
        <v>285.46</v>
      </c>
    </row>
    <row r="21931" s="399" customFormat="true" ht="14.25" hidden="false" customHeight="false" outlineLevel="0" collapsed="false">
      <c r="A21931" s="444" t="s">
        <v>29124</v>
      </c>
      <c r="B21931" s="445" t="s">
        <v>29125</v>
      </c>
      <c r="C21931" s="446" t="s">
        <v>274</v>
      </c>
      <c r="D21931" s="447" t="n">
        <v>811.71</v>
      </c>
    </row>
    <row r="21932" s="399" customFormat="true" ht="14.25" hidden="false" customHeight="false" outlineLevel="0" collapsed="false">
      <c r="A21932" s="444" t="s">
        <v>29126</v>
      </c>
      <c r="B21932" s="445" t="s">
        <v>29127</v>
      </c>
      <c r="C21932" s="446" t="s">
        <v>274</v>
      </c>
      <c r="D21932" s="447" t="n">
        <v>693.03</v>
      </c>
    </row>
    <row r="21933" s="399" customFormat="true" ht="14.25" hidden="false" customHeight="true" outlineLevel="0" collapsed="false">
      <c r="A21933" s="444" t="s">
        <v>29128</v>
      </c>
      <c r="B21933" s="445" t="s">
        <v>29129</v>
      </c>
      <c r="C21933" s="446" t="s">
        <v>76</v>
      </c>
      <c r="D21933" s="447" t="n">
        <v>3.22</v>
      </c>
    </row>
    <row r="21934" s="399" customFormat="true" ht="14.25" hidden="false" customHeight="true" outlineLevel="0" collapsed="false">
      <c r="A21934" s="444" t="s">
        <v>29130</v>
      </c>
      <c r="B21934" s="445" t="s">
        <v>29131</v>
      </c>
      <c r="C21934" s="446" t="s">
        <v>76</v>
      </c>
      <c r="D21934" s="447" t="n">
        <v>7.73</v>
      </c>
    </row>
    <row r="21935" s="399" customFormat="true" ht="14.25" hidden="false" customHeight="false" outlineLevel="0" collapsed="false">
      <c r="A21935" s="444" t="s">
        <v>29132</v>
      </c>
      <c r="B21935" s="445" t="s">
        <v>29133</v>
      </c>
      <c r="C21935" s="446" t="s">
        <v>274</v>
      </c>
      <c r="D21935" s="447" t="n">
        <v>3.36</v>
      </c>
    </row>
    <row r="21936" s="399" customFormat="true" ht="14.25" hidden="false" customHeight="false" outlineLevel="0" collapsed="false">
      <c r="A21936" s="444" t="s">
        <v>29134</v>
      </c>
      <c r="B21936" s="445" t="s">
        <v>29135</v>
      </c>
      <c r="C21936" s="446" t="s">
        <v>274</v>
      </c>
      <c r="D21936" s="447" t="n">
        <v>4.77</v>
      </c>
    </row>
    <row r="21937" s="399" customFormat="true" ht="14.25" hidden="false" customHeight="false" outlineLevel="0" collapsed="false">
      <c r="A21937" s="444" t="s">
        <v>29136</v>
      </c>
      <c r="B21937" s="445" t="s">
        <v>29137</v>
      </c>
      <c r="C21937" s="446" t="s">
        <v>274</v>
      </c>
      <c r="D21937" s="447" t="n">
        <v>58.31</v>
      </c>
    </row>
    <row r="21938" s="399" customFormat="true" ht="14.25" hidden="false" customHeight="false" outlineLevel="0" collapsed="false">
      <c r="A21938" s="444" t="s">
        <v>29138</v>
      </c>
      <c r="B21938" s="445" t="s">
        <v>29139</v>
      </c>
      <c r="C21938" s="446" t="s">
        <v>274</v>
      </c>
      <c r="D21938" s="447" t="n">
        <v>12.28</v>
      </c>
    </row>
    <row r="21939" s="399" customFormat="true" ht="14.25" hidden="false" customHeight="false" outlineLevel="0" collapsed="false">
      <c r="A21939" s="444" t="s">
        <v>29140</v>
      </c>
      <c r="B21939" s="445" t="s">
        <v>29141</v>
      </c>
      <c r="C21939" s="446" t="s">
        <v>274</v>
      </c>
      <c r="D21939" s="447" t="n">
        <v>7.2</v>
      </c>
    </row>
    <row r="21940" s="399" customFormat="true" ht="14.25" hidden="false" customHeight="false" outlineLevel="0" collapsed="false">
      <c r="A21940" s="444" t="s">
        <v>29142</v>
      </c>
      <c r="B21940" s="445" t="s">
        <v>29143</v>
      </c>
      <c r="C21940" s="446" t="s">
        <v>9192</v>
      </c>
      <c r="D21940" s="447" t="n">
        <v>559.05</v>
      </c>
    </row>
    <row r="21941" s="399" customFormat="true" ht="14.25" hidden="false" customHeight="false" outlineLevel="0" collapsed="false">
      <c r="A21941" s="444" t="s">
        <v>29144</v>
      </c>
      <c r="B21941" s="445" t="s">
        <v>29145</v>
      </c>
      <c r="C21941" s="446" t="s">
        <v>9192</v>
      </c>
      <c r="D21941" s="447" t="n">
        <v>610.33</v>
      </c>
    </row>
    <row r="21942" s="399" customFormat="true" ht="14.25" hidden="false" customHeight="false" outlineLevel="0" collapsed="false">
      <c r="A21942" s="444" t="s">
        <v>29146</v>
      </c>
      <c r="B21942" s="445" t="s">
        <v>29147</v>
      </c>
      <c r="C21942" s="446" t="s">
        <v>76</v>
      </c>
      <c r="D21942" s="447" t="n">
        <v>145.69</v>
      </c>
    </row>
    <row r="21943" s="399" customFormat="true" ht="14.25" hidden="false" customHeight="false" outlineLevel="0" collapsed="false">
      <c r="A21943" s="444" t="s">
        <v>29148</v>
      </c>
      <c r="B21943" s="445" t="s">
        <v>29149</v>
      </c>
      <c r="C21943" s="446" t="s">
        <v>76</v>
      </c>
      <c r="D21943" s="447" t="n">
        <v>221.94</v>
      </c>
    </row>
    <row r="21944" customFormat="false" ht="13.5" hidden="false" customHeight="true" outlineLevel="0" collapsed="false">
      <c r="A21944" s="444" t="s">
        <v>29150</v>
      </c>
      <c r="B21944" s="445" t="s">
        <v>29151</v>
      </c>
      <c r="C21944" s="446" t="s">
        <v>267</v>
      </c>
      <c r="D21944" s="447" t="n">
        <v>0.83</v>
      </c>
    </row>
    <row r="21945" customFormat="false" ht="13.5" hidden="false" customHeight="true" outlineLevel="0" collapsed="false">
      <c r="A21945" s="444" t="s">
        <v>29152</v>
      </c>
      <c r="B21945" s="445" t="s">
        <v>29153</v>
      </c>
      <c r="C21945" s="446" t="s">
        <v>267</v>
      </c>
      <c r="D21945" s="447" t="n">
        <v>318.95</v>
      </c>
    </row>
    <row r="21946" customFormat="false" ht="13.5" hidden="false" customHeight="true" outlineLevel="0" collapsed="false">
      <c r="A21946" s="444" t="s">
        <v>29154</v>
      </c>
      <c r="B21946" s="445" t="s">
        <v>29155</v>
      </c>
      <c r="C21946" s="446" t="s">
        <v>532</v>
      </c>
      <c r="D21946" s="447" t="n">
        <v>13.9</v>
      </c>
    </row>
    <row r="21947" customFormat="false" ht="13.5" hidden="false" customHeight="true" outlineLevel="0" collapsed="false">
      <c r="A21947" s="444" t="s">
        <v>29156</v>
      </c>
      <c r="B21947" s="445" t="s">
        <v>29157</v>
      </c>
      <c r="C21947" s="446" t="s">
        <v>267</v>
      </c>
      <c r="D21947" s="447" t="n">
        <v>73.58</v>
      </c>
    </row>
    <row r="21948" customFormat="false" ht="13.5" hidden="false" customHeight="true" outlineLevel="0" collapsed="false">
      <c r="A21948" s="444" t="s">
        <v>29158</v>
      </c>
      <c r="B21948" s="445" t="s">
        <v>29159</v>
      </c>
      <c r="C21948" s="446" t="s">
        <v>231</v>
      </c>
      <c r="D21948" s="447" t="n">
        <v>44.34</v>
      </c>
    </row>
    <row r="21949" customFormat="false" ht="13.5" hidden="false" customHeight="true" outlineLevel="0" collapsed="false">
      <c r="A21949" s="444" t="s">
        <v>29160</v>
      </c>
      <c r="B21949" s="445" t="s">
        <v>29161</v>
      </c>
      <c r="C21949" s="446" t="s">
        <v>76</v>
      </c>
      <c r="D21949" s="447" t="n">
        <v>579.52</v>
      </c>
    </row>
    <row r="21950" customFormat="false" ht="13.5" hidden="false" customHeight="true" outlineLevel="0" collapsed="false">
      <c r="A21950" s="444" t="s">
        <v>29162</v>
      </c>
      <c r="B21950" s="445" t="s">
        <v>29163</v>
      </c>
      <c r="C21950" s="446" t="s">
        <v>76</v>
      </c>
      <c r="D21950" s="447" t="n">
        <v>917.69</v>
      </c>
    </row>
    <row r="21951" customFormat="false" ht="13.5" hidden="false" customHeight="true" outlineLevel="0" collapsed="false">
      <c r="A21951" s="444" t="s">
        <v>29164</v>
      </c>
      <c r="B21951" s="445" t="s">
        <v>29165</v>
      </c>
      <c r="C21951" s="446" t="s">
        <v>274</v>
      </c>
      <c r="D21951" s="447" t="n">
        <v>1.38</v>
      </c>
    </row>
    <row r="21952" customFormat="false" ht="13.5" hidden="false" customHeight="true" outlineLevel="0" collapsed="false">
      <c r="A21952" s="444" t="s">
        <v>29166</v>
      </c>
      <c r="B21952" s="445" t="s">
        <v>29167</v>
      </c>
      <c r="C21952" s="446" t="s">
        <v>11250</v>
      </c>
      <c r="D21952" s="447" t="n">
        <v>2693.03</v>
      </c>
    </row>
    <row r="21953" customFormat="false" ht="13.5" hidden="false" customHeight="true" outlineLevel="0" collapsed="false">
      <c r="A21953" s="444" t="s">
        <v>29168</v>
      </c>
      <c r="B21953" s="445" t="s">
        <v>29169</v>
      </c>
      <c r="C21953" s="446" t="s">
        <v>267</v>
      </c>
      <c r="D21953" s="447" t="n">
        <v>1794.24</v>
      </c>
    </row>
    <row r="21954" customFormat="false" ht="13.5" hidden="false" customHeight="true" outlineLevel="0" collapsed="false">
      <c r="A21954" s="444" t="s">
        <v>29170</v>
      </c>
      <c r="B21954" s="445" t="s">
        <v>29171</v>
      </c>
      <c r="C21954" s="446" t="s">
        <v>267</v>
      </c>
      <c r="D21954" s="447" t="n">
        <v>75.24</v>
      </c>
    </row>
    <row r="21955" customFormat="false" ht="13.5" hidden="false" customHeight="true" outlineLevel="0" collapsed="false">
      <c r="A21955" s="444" t="s">
        <v>29172</v>
      </c>
      <c r="B21955" s="445" t="s">
        <v>29173</v>
      </c>
      <c r="C21955" s="446" t="s">
        <v>353</v>
      </c>
      <c r="D21955" s="447" t="n">
        <v>716.17</v>
      </c>
    </row>
    <row r="21956" customFormat="false" ht="13.5" hidden="false" customHeight="true" outlineLevel="0" collapsed="false">
      <c r="A21956" s="444" t="s">
        <v>29174</v>
      </c>
      <c r="B21956" s="445" t="s">
        <v>29175</v>
      </c>
      <c r="C21956" s="446" t="s">
        <v>353</v>
      </c>
      <c r="D21956" s="447" t="n">
        <v>621.81</v>
      </c>
    </row>
    <row r="21957" customFormat="false" ht="13.5" hidden="false" customHeight="true" outlineLevel="0" collapsed="false">
      <c r="A21957" s="444" t="s">
        <v>29176</v>
      </c>
      <c r="B21957" s="445" t="s">
        <v>29177</v>
      </c>
      <c r="C21957" s="446" t="s">
        <v>11250</v>
      </c>
      <c r="D21957" s="447" t="n">
        <v>837.1</v>
      </c>
    </row>
    <row r="21958" customFormat="false" ht="13.5" hidden="false" customHeight="true" outlineLevel="0" collapsed="false">
      <c r="A21958" s="444" t="s">
        <v>29178</v>
      </c>
      <c r="B21958" s="445" t="s">
        <v>29179</v>
      </c>
      <c r="C21958" s="446" t="s">
        <v>267</v>
      </c>
      <c r="D21958" s="447" t="n">
        <v>1077.66</v>
      </c>
    </row>
    <row r="21959" customFormat="false" ht="13.5" hidden="false" customHeight="true" outlineLevel="0" collapsed="false">
      <c r="A21959" s="444" t="s">
        <v>29180</v>
      </c>
      <c r="B21959" s="445" t="s">
        <v>29181</v>
      </c>
      <c r="C21959" s="446" t="s">
        <v>267</v>
      </c>
      <c r="D21959" s="447" t="n">
        <v>1469.37</v>
      </c>
    </row>
    <row r="21960" customFormat="false" ht="13.5" hidden="false" customHeight="true" outlineLevel="0" collapsed="false">
      <c r="A21960" s="444" t="s">
        <v>29182</v>
      </c>
      <c r="B21960" s="445" t="s">
        <v>29183</v>
      </c>
      <c r="C21960" s="446" t="s">
        <v>11250</v>
      </c>
      <c r="D21960" s="447" t="n">
        <v>106764</v>
      </c>
    </row>
    <row r="21961" customFormat="false" ht="13.5" hidden="false" customHeight="true" outlineLevel="0" collapsed="false">
      <c r="A21961" s="444" t="s">
        <v>29184</v>
      </c>
      <c r="B21961" s="445" t="s">
        <v>15303</v>
      </c>
      <c r="C21961" s="446" t="s">
        <v>532</v>
      </c>
      <c r="D21961" s="447" t="n">
        <v>2.32</v>
      </c>
    </row>
    <row r="21962" customFormat="false" ht="13.5" hidden="false" customHeight="true" outlineLevel="0" collapsed="false">
      <c r="A21962" s="444" t="s">
        <v>29185</v>
      </c>
      <c r="B21962" s="445" t="s">
        <v>29186</v>
      </c>
      <c r="C21962" s="446" t="s">
        <v>2143</v>
      </c>
      <c r="D21962" s="447" t="n">
        <v>183.85</v>
      </c>
    </row>
    <row r="21963" customFormat="false" ht="13.5" hidden="false" customHeight="true" outlineLevel="0" collapsed="false">
      <c r="A21963" s="444" t="s">
        <v>29187</v>
      </c>
      <c r="B21963" s="445" t="s">
        <v>15817</v>
      </c>
      <c r="C21963" s="446" t="s">
        <v>76</v>
      </c>
      <c r="D21963" s="447" t="n">
        <v>386.07</v>
      </c>
    </row>
    <row r="21964" customFormat="false" ht="13.5" hidden="false" customHeight="true" outlineLevel="0" collapsed="false">
      <c r="A21964" s="444" t="s">
        <v>29188</v>
      </c>
      <c r="B21964" s="445" t="s">
        <v>15819</v>
      </c>
      <c r="C21964" s="446" t="s">
        <v>76</v>
      </c>
      <c r="D21964" s="447" t="n">
        <v>422.14</v>
      </c>
    </row>
    <row r="21965" customFormat="false" ht="13.5" hidden="false" customHeight="true" outlineLevel="0" collapsed="false">
      <c r="A21965" s="444" t="s">
        <v>29189</v>
      </c>
      <c r="B21965" s="445" t="s">
        <v>15821</v>
      </c>
      <c r="C21965" s="446" t="s">
        <v>76</v>
      </c>
      <c r="D21965" s="447" t="n">
        <v>467.36</v>
      </c>
    </row>
    <row r="21966" customFormat="false" ht="13.5" hidden="false" customHeight="true" outlineLevel="0" collapsed="false">
      <c r="A21966" s="444" t="s">
        <v>29190</v>
      </c>
      <c r="B21966" s="445" t="s">
        <v>29191</v>
      </c>
      <c r="C21966" s="446" t="s">
        <v>2143</v>
      </c>
      <c r="D21966" s="447" t="n">
        <v>1.68</v>
      </c>
    </row>
    <row r="21967" customFormat="false" ht="13.5" hidden="false" customHeight="true" outlineLevel="0" collapsed="false">
      <c r="A21967" s="444" t="s">
        <v>29192</v>
      </c>
      <c r="B21967" s="445" t="s">
        <v>29193</v>
      </c>
      <c r="C21967" s="446" t="s">
        <v>267</v>
      </c>
      <c r="D21967" s="447" t="n">
        <v>400.74</v>
      </c>
    </row>
    <row r="21968" customFormat="false" ht="13.5" hidden="false" customHeight="true" outlineLevel="0" collapsed="false">
      <c r="A21968" s="444" t="s">
        <v>29194</v>
      </c>
      <c r="B21968" s="445" t="s">
        <v>29195</v>
      </c>
      <c r="C21968" s="446" t="s">
        <v>267</v>
      </c>
      <c r="D21968" s="447" t="n">
        <v>527.57</v>
      </c>
    </row>
    <row r="21969" customFormat="false" ht="13.5" hidden="false" customHeight="true" outlineLevel="0" collapsed="false">
      <c r="A21969" s="444" t="s">
        <v>29196</v>
      </c>
      <c r="B21969" s="445" t="s">
        <v>29197</v>
      </c>
      <c r="C21969" s="446" t="s">
        <v>353</v>
      </c>
      <c r="D21969" s="447" t="n">
        <v>291.17</v>
      </c>
    </row>
    <row r="21970" customFormat="false" ht="13.5" hidden="false" customHeight="true" outlineLevel="0" collapsed="false">
      <c r="A21970" s="444" t="s">
        <v>29198</v>
      </c>
      <c r="B21970" s="445" t="s">
        <v>29199</v>
      </c>
      <c r="C21970" s="446" t="s">
        <v>2143</v>
      </c>
      <c r="D21970" s="447" t="n">
        <v>0.92</v>
      </c>
    </row>
    <row r="21971" customFormat="false" ht="13.5" hidden="false" customHeight="true" outlineLevel="0" collapsed="false">
      <c r="A21971" s="444" t="s">
        <v>29200</v>
      </c>
      <c r="B21971" s="445" t="s">
        <v>29201</v>
      </c>
      <c r="C21971" s="446" t="s">
        <v>2143</v>
      </c>
      <c r="D21971" s="447" t="n">
        <v>37.44</v>
      </c>
    </row>
    <row r="21972" customFormat="false" ht="13.5" hidden="false" customHeight="true" outlineLevel="0" collapsed="false">
      <c r="A21972" s="444" t="s">
        <v>29202</v>
      </c>
      <c r="B21972" s="445" t="s">
        <v>29203</v>
      </c>
      <c r="C21972" s="446" t="s">
        <v>267</v>
      </c>
      <c r="D21972" s="447" t="n">
        <v>16.74</v>
      </c>
    </row>
    <row r="21973" customFormat="false" ht="13.5" hidden="false" customHeight="true" outlineLevel="0" collapsed="false">
      <c r="A21973" s="444" t="s">
        <v>29204</v>
      </c>
      <c r="B21973" s="445" t="s">
        <v>29205</v>
      </c>
      <c r="C21973" s="446" t="s">
        <v>267</v>
      </c>
      <c r="D21973" s="447" t="n">
        <v>20.86</v>
      </c>
    </row>
    <row r="21974" customFormat="false" ht="13.5" hidden="false" customHeight="true" outlineLevel="0" collapsed="false">
      <c r="A21974" s="444" t="s">
        <v>29206</v>
      </c>
      <c r="B21974" s="445" t="s">
        <v>29207</v>
      </c>
      <c r="C21974" s="446" t="s">
        <v>267</v>
      </c>
      <c r="D21974" s="447" t="n">
        <v>20.68</v>
      </c>
    </row>
    <row r="21975" customFormat="false" ht="13.5" hidden="false" customHeight="true" outlineLevel="0" collapsed="false">
      <c r="A21975" s="444" t="s">
        <v>29208</v>
      </c>
      <c r="B21975" s="445" t="s">
        <v>29209</v>
      </c>
      <c r="C21975" s="446" t="s">
        <v>267</v>
      </c>
      <c r="D21975" s="447" t="n">
        <v>27.77</v>
      </c>
    </row>
    <row r="21976" customFormat="false" ht="13.5" hidden="false" customHeight="true" outlineLevel="0" collapsed="false">
      <c r="A21976" s="444" t="s">
        <v>29210</v>
      </c>
      <c r="B21976" s="445" t="s">
        <v>29211</v>
      </c>
      <c r="C21976" s="446" t="s">
        <v>267</v>
      </c>
      <c r="D21976" s="447" t="n">
        <v>63.56</v>
      </c>
    </row>
    <row r="21977" customFormat="false" ht="13.5" hidden="false" customHeight="true" outlineLevel="0" collapsed="false">
      <c r="A21977" s="444" t="s">
        <v>29212</v>
      </c>
      <c r="B21977" s="445" t="s">
        <v>29213</v>
      </c>
      <c r="C21977" s="446" t="s">
        <v>267</v>
      </c>
      <c r="D21977" s="447" t="n">
        <v>65.25</v>
      </c>
    </row>
    <row r="21978" customFormat="false" ht="13.5" hidden="false" customHeight="true" outlineLevel="0" collapsed="false">
      <c r="A21978" s="444" t="s">
        <v>29214</v>
      </c>
      <c r="B21978" s="445" t="s">
        <v>29215</v>
      </c>
      <c r="C21978" s="446" t="s">
        <v>267</v>
      </c>
      <c r="D21978" s="447" t="n">
        <v>30.65</v>
      </c>
    </row>
    <row r="21979" customFormat="false" ht="13.5" hidden="false" customHeight="true" outlineLevel="0" collapsed="false">
      <c r="A21979" s="444" t="s">
        <v>29216</v>
      </c>
      <c r="B21979" s="445" t="s">
        <v>29217</v>
      </c>
      <c r="C21979" s="446" t="s">
        <v>267</v>
      </c>
      <c r="D21979" s="447" t="n">
        <v>27.63</v>
      </c>
    </row>
    <row r="21980" customFormat="false" ht="13.5" hidden="false" customHeight="true" outlineLevel="0" collapsed="false">
      <c r="A21980" s="444" t="s">
        <v>29218</v>
      </c>
      <c r="B21980" s="445" t="s">
        <v>29219</v>
      </c>
      <c r="C21980" s="446" t="s">
        <v>267</v>
      </c>
      <c r="D21980" s="447" t="n">
        <v>38.98</v>
      </c>
    </row>
    <row r="21981" customFormat="false" ht="13.5" hidden="false" customHeight="true" outlineLevel="0" collapsed="false">
      <c r="A21981" s="444" t="s">
        <v>29220</v>
      </c>
      <c r="B21981" s="445" t="s">
        <v>29221</v>
      </c>
      <c r="C21981" s="446" t="s">
        <v>267</v>
      </c>
      <c r="D21981" s="447" t="n">
        <v>34.05</v>
      </c>
    </row>
    <row r="21982" customFormat="false" ht="13.5" hidden="false" customHeight="true" outlineLevel="0" collapsed="false">
      <c r="A21982" s="444" t="s">
        <v>29222</v>
      </c>
      <c r="B21982" s="445" t="s">
        <v>29223</v>
      </c>
      <c r="C21982" s="446" t="s">
        <v>267</v>
      </c>
      <c r="D21982" s="447" t="n">
        <v>54.95</v>
      </c>
    </row>
    <row r="21983" customFormat="false" ht="13.5" hidden="false" customHeight="true" outlineLevel="0" collapsed="false">
      <c r="A21983" s="444" t="s">
        <v>29224</v>
      </c>
      <c r="B21983" s="445" t="s">
        <v>29225</v>
      </c>
      <c r="C21983" s="446" t="s">
        <v>267</v>
      </c>
      <c r="D21983" s="447" t="n">
        <v>53.56</v>
      </c>
    </row>
    <row r="21984" customFormat="false" ht="13.5" hidden="false" customHeight="true" outlineLevel="0" collapsed="false">
      <c r="A21984" s="444" t="s">
        <v>29226</v>
      </c>
      <c r="B21984" s="445" t="s">
        <v>29227</v>
      </c>
      <c r="C21984" s="446" t="s">
        <v>2143</v>
      </c>
      <c r="D21984" s="447" t="n">
        <v>4.64</v>
      </c>
    </row>
    <row r="21985" customFormat="false" ht="13.5" hidden="false" customHeight="true" outlineLevel="0" collapsed="false">
      <c r="A21985" s="444" t="s">
        <v>29228</v>
      </c>
      <c r="B21985" s="445" t="s">
        <v>29229</v>
      </c>
      <c r="C21985" s="446" t="s">
        <v>2143</v>
      </c>
      <c r="D21985" s="447" t="n">
        <v>1.19</v>
      </c>
    </row>
    <row r="21986" customFormat="false" ht="13.5" hidden="false" customHeight="true" outlineLevel="0" collapsed="false">
      <c r="A21986" s="444" t="s">
        <v>29230</v>
      </c>
      <c r="B21986" s="445" t="s">
        <v>29231</v>
      </c>
      <c r="C21986" s="446" t="s">
        <v>2143</v>
      </c>
      <c r="D21986" s="447" t="n">
        <v>354.42</v>
      </c>
    </row>
    <row r="21987" customFormat="false" ht="13.5" hidden="false" customHeight="true" outlineLevel="0" collapsed="false">
      <c r="A21987" s="444" t="s">
        <v>29232</v>
      </c>
      <c r="B21987" s="445" t="s">
        <v>29233</v>
      </c>
      <c r="C21987" s="446" t="s">
        <v>2143</v>
      </c>
      <c r="D21987" s="447" t="n">
        <v>355.57</v>
      </c>
    </row>
    <row r="21988" customFormat="false" ht="13.5" hidden="false" customHeight="true" outlineLevel="0" collapsed="false">
      <c r="A21988" s="444" t="s">
        <v>29234</v>
      </c>
      <c r="B21988" s="445" t="s">
        <v>29235</v>
      </c>
      <c r="C21988" s="446" t="s">
        <v>29236</v>
      </c>
      <c r="D21988" s="447" t="n">
        <v>1.73</v>
      </c>
    </row>
    <row r="21989" customFormat="false" ht="13.5" hidden="false" customHeight="true" outlineLevel="0" collapsed="false">
      <c r="A21989" s="444" t="s">
        <v>29237</v>
      </c>
      <c r="B21989" s="445" t="s">
        <v>22883</v>
      </c>
      <c r="C21989" s="446" t="s">
        <v>532</v>
      </c>
      <c r="D21989" s="447" t="n">
        <v>30.83</v>
      </c>
    </row>
    <row r="21990" customFormat="false" ht="13.5" hidden="false" customHeight="true" outlineLevel="0" collapsed="false"/>
    <row r="21991" customFormat="false" ht="13.5" hidden="false" customHeight="true" outlineLevel="0" collapsed="false"/>
    <row r="21992" customFormat="false" ht="13.5" hidden="false" customHeight="true" outlineLevel="0" collapsed="false"/>
    <row r="21993" customFormat="false" ht="13.5" hidden="false" customHeight="true" outlineLevel="0" collapsed="false"/>
    <row r="21994" customFormat="false" ht="13.5" hidden="false" customHeight="true" outlineLevel="0" collapsed="false"/>
    <row r="21995" customFormat="false" ht="13.5" hidden="false" customHeight="true" outlineLevel="0" collapsed="false"/>
    <row r="21996" customFormat="false" ht="13.5" hidden="false" customHeight="true" outlineLevel="0" collapsed="false"/>
    <row r="21997" customFormat="false" ht="13.5" hidden="false" customHeight="true" outlineLevel="0" collapsed="false"/>
    <row r="21998" customFormat="false" ht="13.5" hidden="false" customHeight="true" outlineLevel="0" collapsed="false"/>
    <row r="21999" customFormat="false" ht="13.5" hidden="false" customHeight="true" outlineLevel="0" collapsed="false"/>
    <row r="22000" customFormat="false" ht="13.5" hidden="false" customHeight="true" outlineLevel="0" collapsed="false"/>
    <row r="22001" customFormat="false" ht="13.5" hidden="false" customHeight="true" outlineLevel="0" collapsed="false">
      <c r="A22001" s="448"/>
      <c r="B22001" s="449" t="s">
        <v>29238</v>
      </c>
      <c r="C22001" s="448"/>
      <c r="D22001" s="448"/>
    </row>
    <row r="22002" customFormat="false" ht="15" hidden="false" customHeight="false" outlineLevel="0" collapsed="false">
      <c r="A22002" s="450" t="s">
        <v>29239</v>
      </c>
      <c r="B22002" s="450"/>
      <c r="C22002" s="450"/>
      <c r="D22002" s="450"/>
    </row>
    <row r="22003" customFormat="false" ht="14.25" hidden="false" customHeight="false" outlineLevel="0" collapsed="false">
      <c r="A22003" s="451" t="s">
        <v>29240</v>
      </c>
      <c r="B22003" s="451"/>
      <c r="C22003" s="451"/>
      <c r="D22003" s="451"/>
    </row>
    <row r="22004" customFormat="false" ht="14.25" hidden="false" customHeight="false" outlineLevel="0" collapsed="false">
      <c r="A22004" s="452" t="s">
        <v>29241</v>
      </c>
      <c r="B22004" s="452"/>
      <c r="C22004" s="452"/>
    </row>
    <row r="22005" customFormat="false" ht="14.25" hidden="false" customHeight="false" outlineLevel="0" collapsed="false">
      <c r="A22005" s="453"/>
      <c r="B22005" s="453"/>
      <c r="C22005" s="453"/>
    </row>
    <row r="22007" customFormat="false" ht="14.25" hidden="false" customHeight="false" outlineLevel="0" collapsed="false">
      <c r="A22007" s="454" t="s">
        <v>29242</v>
      </c>
      <c r="B22007" s="454" t="s">
        <v>29243</v>
      </c>
      <c r="C22007" s="454" t="s">
        <v>263</v>
      </c>
      <c r="D22007" s="454" t="s">
        <v>29244</v>
      </c>
    </row>
    <row r="22008" customFormat="false" ht="14.25" hidden="false" customHeight="false" outlineLevel="0" collapsed="false">
      <c r="A22008" s="455"/>
      <c r="B22008" s="456"/>
      <c r="C22008" s="455"/>
      <c r="D22008" s="457"/>
    </row>
    <row r="22009" customFormat="false" ht="14.25" hidden="false" customHeight="false" outlineLevel="0" collapsed="false">
      <c r="A22009" s="455" t="s">
        <v>29245</v>
      </c>
      <c r="B22009" s="458" t="s">
        <v>29246</v>
      </c>
      <c r="C22009" s="455" t="s">
        <v>29247</v>
      </c>
      <c r="D22009" s="457" t="n">
        <v>228.55</v>
      </c>
    </row>
    <row r="22010" customFormat="false" ht="14.25" hidden="false" customHeight="false" outlineLevel="0" collapsed="false">
      <c r="A22010" s="455" t="s">
        <v>29248</v>
      </c>
      <c r="B22010" s="458" t="s">
        <v>29249</v>
      </c>
      <c r="C22010" s="455" t="s">
        <v>29247</v>
      </c>
      <c r="D22010" s="457" t="n">
        <v>252.02</v>
      </c>
    </row>
    <row r="22011" customFormat="false" ht="14.25" hidden="false" customHeight="false" outlineLevel="0" collapsed="false">
      <c r="A22011" s="455" t="s">
        <v>29250</v>
      </c>
      <c r="B22011" s="458" t="s">
        <v>29251</v>
      </c>
      <c r="C22011" s="455" t="s">
        <v>29247</v>
      </c>
      <c r="D22011" s="457" t="n">
        <v>211.31</v>
      </c>
    </row>
    <row r="22012" customFormat="false" ht="14.25" hidden="false" customHeight="false" outlineLevel="0" collapsed="false">
      <c r="A22012" s="455" t="s">
        <v>29252</v>
      </c>
      <c r="B22012" s="458" t="s">
        <v>29253</v>
      </c>
      <c r="C22012" s="455" t="s">
        <v>29247</v>
      </c>
      <c r="D22012" s="457" t="n">
        <v>288.36</v>
      </c>
    </row>
    <row r="22013" customFormat="false" ht="14.25" hidden="false" customHeight="false" outlineLevel="0" collapsed="false">
      <c r="A22013" s="455" t="s">
        <v>29254</v>
      </c>
      <c r="B22013" s="458" t="s">
        <v>29255</v>
      </c>
      <c r="C22013" s="455" t="s">
        <v>29247</v>
      </c>
      <c r="D22013" s="457" t="n">
        <v>239.47</v>
      </c>
    </row>
    <row r="22014" customFormat="false" ht="14.25" hidden="false" customHeight="false" outlineLevel="0" collapsed="false">
      <c r="A22014" s="455" t="s">
        <v>29256</v>
      </c>
      <c r="B22014" s="458" t="s">
        <v>29257</v>
      </c>
      <c r="C22014" s="455" t="s">
        <v>29247</v>
      </c>
      <c r="D22014" s="457" t="n">
        <v>326.74</v>
      </c>
    </row>
    <row r="22015" customFormat="false" ht="14.25" hidden="false" customHeight="false" outlineLevel="0" collapsed="false">
      <c r="A22015" s="455" t="s">
        <v>29258</v>
      </c>
      <c r="B22015" s="458" t="s">
        <v>29259</v>
      </c>
      <c r="C22015" s="455" t="s">
        <v>29260</v>
      </c>
      <c r="D22015" s="457" t="n">
        <v>1892.58</v>
      </c>
    </row>
    <row r="22016" customFormat="false" ht="14.25" hidden="false" customHeight="false" outlineLevel="0" collapsed="false">
      <c r="A22016" s="455" t="s">
        <v>29261</v>
      </c>
      <c r="B22016" s="458" t="s">
        <v>29262</v>
      </c>
      <c r="C22016" s="455" t="s">
        <v>29260</v>
      </c>
      <c r="D22016" s="457" t="n">
        <v>6428.46</v>
      </c>
    </row>
    <row r="22017" customFormat="false" ht="14.25" hidden="false" customHeight="false" outlineLevel="0" collapsed="false">
      <c r="A22017" s="455" t="s">
        <v>29263</v>
      </c>
      <c r="B22017" s="458" t="s">
        <v>29264</v>
      </c>
      <c r="C22017" s="455" t="s">
        <v>29265</v>
      </c>
      <c r="D22017" s="457" t="n">
        <v>19.24</v>
      </c>
    </row>
    <row r="22018" customFormat="false" ht="14.25" hidden="false" customHeight="false" outlineLevel="0" collapsed="false">
      <c r="A22018" s="455" t="s">
        <v>29266</v>
      </c>
      <c r="B22018" s="458" t="s">
        <v>29267</v>
      </c>
      <c r="C22018" s="455" t="s">
        <v>29247</v>
      </c>
      <c r="D22018" s="457" t="n">
        <v>13.74</v>
      </c>
    </row>
    <row r="22019" customFormat="false" ht="14.25" hidden="false" customHeight="false" outlineLevel="0" collapsed="false">
      <c r="A22019" s="455" t="s">
        <v>29268</v>
      </c>
      <c r="B22019" s="458" t="s">
        <v>29269</v>
      </c>
      <c r="C22019" s="455" t="s">
        <v>29270</v>
      </c>
      <c r="D22019" s="457" t="n">
        <v>2983.64</v>
      </c>
    </row>
    <row r="22020" customFormat="false" ht="14.25" hidden="false" customHeight="false" outlineLevel="0" collapsed="false">
      <c r="A22020" s="455" t="s">
        <v>29271</v>
      </c>
      <c r="B22020" s="458" t="s">
        <v>29272</v>
      </c>
      <c r="C22020" s="455" t="s">
        <v>29270</v>
      </c>
      <c r="D22020" s="457" t="n">
        <v>3287.8</v>
      </c>
    </row>
    <row r="22021" customFormat="false" ht="14.25" hidden="false" customHeight="false" outlineLevel="0" collapsed="false">
      <c r="A22021" s="455" t="s">
        <v>29273</v>
      </c>
      <c r="B22021" s="458" t="s">
        <v>29274</v>
      </c>
      <c r="C22021" s="455" t="s">
        <v>29275</v>
      </c>
      <c r="D22021" s="457" t="n">
        <v>19058.46</v>
      </c>
    </row>
    <row r="22022" customFormat="false" ht="14.25" hidden="false" customHeight="false" outlineLevel="0" collapsed="false">
      <c r="A22022" s="455" t="s">
        <v>29276</v>
      </c>
      <c r="B22022" s="458" t="s">
        <v>29277</v>
      </c>
      <c r="C22022" s="455" t="s">
        <v>29278</v>
      </c>
      <c r="D22022" s="457" t="n">
        <v>2219.44</v>
      </c>
    </row>
    <row r="22023" customFormat="false" ht="14.25" hidden="false" customHeight="false" outlineLevel="0" collapsed="false">
      <c r="A22023" s="455" t="s">
        <v>29279</v>
      </c>
      <c r="B22023" s="458" t="s">
        <v>29280</v>
      </c>
      <c r="C22023" s="455" t="s">
        <v>29278</v>
      </c>
      <c r="D22023" s="457" t="n">
        <v>5918.5</v>
      </c>
    </row>
    <row r="22024" customFormat="false" ht="14.25" hidden="false" customHeight="false" outlineLevel="0" collapsed="false">
      <c r="A22024" s="455" t="s">
        <v>29281</v>
      </c>
      <c r="B22024" s="458" t="s">
        <v>29282</v>
      </c>
      <c r="C22024" s="455" t="s">
        <v>29247</v>
      </c>
      <c r="D22024" s="457" t="n">
        <v>394.11</v>
      </c>
    </row>
    <row r="22025" customFormat="false" ht="14.25" hidden="false" customHeight="false" outlineLevel="0" collapsed="false">
      <c r="A22025" s="455" t="s">
        <v>29283</v>
      </c>
      <c r="B22025" s="458" t="s">
        <v>29284</v>
      </c>
      <c r="C22025" s="455" t="s">
        <v>29247</v>
      </c>
      <c r="D22025" s="457" t="n">
        <v>401.39</v>
      </c>
    </row>
    <row r="22026" customFormat="false" ht="14.25" hidden="false" customHeight="false" outlineLevel="0" collapsed="false">
      <c r="A22026" s="455" t="s">
        <v>29285</v>
      </c>
      <c r="B22026" s="458" t="s">
        <v>29286</v>
      </c>
      <c r="C22026" s="455" t="s">
        <v>29247</v>
      </c>
      <c r="D22026" s="457" t="n">
        <v>540.06</v>
      </c>
    </row>
    <row r="22027" customFormat="false" ht="14.25" hidden="false" customHeight="false" outlineLevel="0" collapsed="false">
      <c r="A22027" s="455" t="s">
        <v>29287</v>
      </c>
      <c r="B22027" s="458" t="s">
        <v>29288</v>
      </c>
      <c r="C22027" s="455" t="s">
        <v>29247</v>
      </c>
      <c r="D22027" s="457" t="n">
        <v>583.88</v>
      </c>
    </row>
    <row r="22028" customFormat="false" ht="14.25" hidden="false" customHeight="false" outlineLevel="0" collapsed="false">
      <c r="A22028" s="455" t="s">
        <v>29289</v>
      </c>
      <c r="B22028" s="458" t="s">
        <v>29290</v>
      </c>
      <c r="C22028" s="455" t="s">
        <v>29247</v>
      </c>
      <c r="D22028" s="457" t="n">
        <v>789.54</v>
      </c>
    </row>
    <row r="22029" customFormat="false" ht="14.25" hidden="false" customHeight="false" outlineLevel="0" collapsed="false">
      <c r="A22029" s="455" t="s">
        <v>29291</v>
      </c>
      <c r="B22029" s="458" t="s">
        <v>29292</v>
      </c>
      <c r="C22029" s="455" t="s">
        <v>29247</v>
      </c>
      <c r="D22029" s="457" t="n">
        <v>841.21</v>
      </c>
    </row>
    <row r="22030" customFormat="false" ht="14.25" hidden="false" customHeight="false" outlineLevel="0" collapsed="false">
      <c r="A22030" s="455" t="s">
        <v>29293</v>
      </c>
      <c r="B22030" s="458" t="s">
        <v>29294</v>
      </c>
      <c r="C22030" s="455" t="s">
        <v>29247</v>
      </c>
      <c r="D22030" s="457" t="n">
        <v>912.29</v>
      </c>
    </row>
    <row r="22031" customFormat="false" ht="14.25" hidden="false" customHeight="false" outlineLevel="0" collapsed="false">
      <c r="A22031" s="455" t="s">
        <v>29295</v>
      </c>
      <c r="B22031" s="458" t="s">
        <v>29296</v>
      </c>
      <c r="C22031" s="455" t="s">
        <v>29247</v>
      </c>
      <c r="D22031" s="457" t="n">
        <v>1043.65</v>
      </c>
    </row>
    <row r="22032" customFormat="false" ht="14.25" hidden="false" customHeight="false" outlineLevel="0" collapsed="false">
      <c r="A22032" s="455" t="s">
        <v>29297</v>
      </c>
      <c r="B22032" s="458" t="s">
        <v>29298</v>
      </c>
      <c r="C22032" s="455" t="s">
        <v>29247</v>
      </c>
      <c r="D22032" s="457" t="n">
        <v>1007.15</v>
      </c>
    </row>
    <row r="22033" customFormat="false" ht="14.25" hidden="false" customHeight="false" outlineLevel="0" collapsed="false">
      <c r="A22033" s="455" t="s">
        <v>29299</v>
      </c>
      <c r="B22033" s="458" t="s">
        <v>29300</v>
      </c>
      <c r="C22033" s="455" t="s">
        <v>29247</v>
      </c>
      <c r="D22033" s="457" t="n">
        <v>1036.36</v>
      </c>
    </row>
    <row r="22034" customFormat="false" ht="14.25" hidden="false" customHeight="false" outlineLevel="0" collapsed="false">
      <c r="A22034" s="455" t="s">
        <v>29301</v>
      </c>
      <c r="B22034" s="458" t="s">
        <v>29302</v>
      </c>
      <c r="C22034" s="455" t="s">
        <v>29247</v>
      </c>
      <c r="D22034" s="457" t="n">
        <v>1196.91</v>
      </c>
    </row>
    <row r="22035" customFormat="false" ht="14.25" hidden="false" customHeight="false" outlineLevel="0" collapsed="false">
      <c r="A22035" s="455" t="s">
        <v>29303</v>
      </c>
      <c r="B22035" s="458" t="s">
        <v>29304</v>
      </c>
      <c r="C22035" s="455" t="s">
        <v>29247</v>
      </c>
      <c r="D22035" s="457" t="n">
        <v>1598.31</v>
      </c>
    </row>
    <row r="22036" customFormat="false" ht="14.25" hidden="false" customHeight="false" outlineLevel="0" collapsed="false">
      <c r="A22036" s="455" t="s">
        <v>29305</v>
      </c>
      <c r="B22036" s="458" t="s">
        <v>29306</v>
      </c>
      <c r="C22036" s="455" t="s">
        <v>29247</v>
      </c>
      <c r="D22036" s="457" t="n">
        <v>163.97</v>
      </c>
    </row>
    <row r="22037" customFormat="false" ht="14.25" hidden="false" customHeight="false" outlineLevel="0" collapsed="false">
      <c r="A22037" s="455" t="s">
        <v>29307</v>
      </c>
      <c r="B22037" s="458" t="s">
        <v>29308</v>
      </c>
      <c r="C22037" s="455" t="s">
        <v>29247</v>
      </c>
      <c r="D22037" s="457" t="n">
        <v>195.94</v>
      </c>
    </row>
    <row r="22038" customFormat="false" ht="14.25" hidden="false" customHeight="false" outlineLevel="0" collapsed="false">
      <c r="A22038" s="455" t="s">
        <v>29309</v>
      </c>
      <c r="B22038" s="458" t="s">
        <v>29310</v>
      </c>
      <c r="C22038" s="455" t="s">
        <v>29260</v>
      </c>
      <c r="D22038" s="457" t="n">
        <v>3164.31</v>
      </c>
    </row>
    <row r="22039" customFormat="false" ht="14.25" hidden="false" customHeight="false" outlineLevel="0" collapsed="false">
      <c r="A22039" s="455" t="s">
        <v>29311</v>
      </c>
      <c r="B22039" s="458" t="s">
        <v>29312</v>
      </c>
      <c r="C22039" s="455" t="s">
        <v>29260</v>
      </c>
      <c r="D22039" s="457" t="n">
        <v>3352.17</v>
      </c>
    </row>
    <row r="22040" customFormat="false" ht="14.25" hidden="false" customHeight="false" outlineLevel="0" collapsed="false">
      <c r="A22040" s="455" t="s">
        <v>29313</v>
      </c>
      <c r="B22040" s="458" t="s">
        <v>29314</v>
      </c>
      <c r="C22040" s="455" t="s">
        <v>29315</v>
      </c>
      <c r="D22040" s="457" t="n">
        <v>2808.45</v>
      </c>
    </row>
    <row r="22041" customFormat="false" ht="14.25" hidden="false" customHeight="false" outlineLevel="0" collapsed="false">
      <c r="A22041" s="455" t="s">
        <v>29316</v>
      </c>
      <c r="B22041" s="458" t="s">
        <v>29317</v>
      </c>
      <c r="C22041" s="455" t="s">
        <v>29315</v>
      </c>
      <c r="D22041" s="457" t="n">
        <v>2511</v>
      </c>
    </row>
    <row r="22042" customFormat="false" ht="14.25" hidden="false" customHeight="false" outlineLevel="0" collapsed="false">
      <c r="A22042" s="455" t="s">
        <v>29318</v>
      </c>
      <c r="B22042" s="458" t="s">
        <v>29319</v>
      </c>
      <c r="C22042" s="455" t="s">
        <v>29315</v>
      </c>
      <c r="D22042" s="457" t="n">
        <v>2799.93</v>
      </c>
    </row>
    <row r="22043" customFormat="false" ht="14.25" hidden="false" customHeight="false" outlineLevel="0" collapsed="false">
      <c r="A22043" s="455" t="s">
        <v>29320</v>
      </c>
      <c r="B22043" s="458" t="s">
        <v>29321</v>
      </c>
      <c r="C22043" s="455" t="s">
        <v>29315</v>
      </c>
      <c r="D22043" s="457" t="n">
        <v>1905.35</v>
      </c>
    </row>
    <row r="22044" customFormat="false" ht="14.25" hidden="false" customHeight="false" outlineLevel="0" collapsed="false">
      <c r="A22044" s="455" t="s">
        <v>29322</v>
      </c>
      <c r="B22044" s="458" t="s">
        <v>29323</v>
      </c>
      <c r="C22044" s="455" t="s">
        <v>29260</v>
      </c>
      <c r="D22044" s="457" t="n">
        <v>6398.26</v>
      </c>
    </row>
    <row r="22045" customFormat="false" ht="14.25" hidden="false" customHeight="false" outlineLevel="0" collapsed="false">
      <c r="A22045" s="455" t="s">
        <v>29324</v>
      </c>
      <c r="B22045" s="458" t="s">
        <v>29325</v>
      </c>
      <c r="C22045" s="455" t="s">
        <v>29260</v>
      </c>
      <c r="D22045" s="457" t="n">
        <v>6069.29</v>
      </c>
    </row>
    <row r="22046" customFormat="false" ht="14.25" hidden="false" customHeight="false" outlineLevel="0" collapsed="false">
      <c r="A22046" s="455" t="s">
        <v>29326</v>
      </c>
      <c r="B22046" s="458" t="s">
        <v>29327</v>
      </c>
      <c r="C22046" s="455" t="s">
        <v>29328</v>
      </c>
      <c r="D22046" s="457" t="n">
        <v>6089.11</v>
      </c>
    </row>
    <row r="22047" customFormat="false" ht="14.25" hidden="false" customHeight="false" outlineLevel="0" collapsed="false">
      <c r="A22047" s="455" t="s">
        <v>29329</v>
      </c>
      <c r="B22047" s="458" t="s">
        <v>29330</v>
      </c>
      <c r="C22047" s="455" t="s">
        <v>29328</v>
      </c>
      <c r="D22047" s="457" t="n">
        <v>5510.43</v>
      </c>
    </row>
    <row r="22048" customFormat="false" ht="14.25" hidden="false" customHeight="false" outlineLevel="0" collapsed="false">
      <c r="A22048" s="455" t="s">
        <v>29331</v>
      </c>
      <c r="B22048" s="458" t="s">
        <v>29332</v>
      </c>
      <c r="C22048" s="455" t="s">
        <v>29260</v>
      </c>
      <c r="D22048" s="457" t="n">
        <v>5.2</v>
      </c>
    </row>
    <row r="22049" customFormat="false" ht="14.25" hidden="false" customHeight="false" outlineLevel="0" collapsed="false">
      <c r="A22049" s="455" t="s">
        <v>29333</v>
      </c>
      <c r="B22049" s="458" t="s">
        <v>29334</v>
      </c>
      <c r="C22049" s="455" t="s">
        <v>29335</v>
      </c>
      <c r="D22049" s="457" t="n">
        <v>3.74</v>
      </c>
    </row>
    <row r="22050" customFormat="false" ht="14.25" hidden="false" customHeight="false" outlineLevel="0" collapsed="false">
      <c r="A22050" s="455" t="s">
        <v>29336</v>
      </c>
      <c r="B22050" s="458" t="s">
        <v>29337</v>
      </c>
      <c r="C22050" s="455" t="s">
        <v>29247</v>
      </c>
      <c r="D22050" s="457" t="n">
        <v>6.38</v>
      </c>
    </row>
    <row r="22051" customFormat="false" ht="14.25" hidden="false" customHeight="false" outlineLevel="0" collapsed="false">
      <c r="A22051" s="455" t="s">
        <v>29338</v>
      </c>
      <c r="B22051" s="458" t="s">
        <v>29339</v>
      </c>
      <c r="C22051" s="455" t="s">
        <v>29315</v>
      </c>
      <c r="D22051" s="457" t="n">
        <v>12578.36</v>
      </c>
    </row>
    <row r="22052" customFormat="false" ht="14.25" hidden="false" customHeight="false" outlineLevel="0" collapsed="false">
      <c r="A22052" s="455" t="s">
        <v>29340</v>
      </c>
      <c r="B22052" s="458" t="s">
        <v>29341</v>
      </c>
      <c r="C22052" s="455" t="s">
        <v>29315</v>
      </c>
      <c r="D22052" s="457" t="n">
        <v>17248.65</v>
      </c>
    </row>
    <row r="22053" customFormat="false" ht="14.25" hidden="false" customHeight="false" outlineLevel="0" collapsed="false">
      <c r="A22053" s="455" t="s">
        <v>29342</v>
      </c>
      <c r="B22053" s="458" t="s">
        <v>29343</v>
      </c>
      <c r="C22053" s="455" t="s">
        <v>29328</v>
      </c>
      <c r="D22053" s="457" t="n">
        <v>4614.05</v>
      </c>
    </row>
    <row r="22054" customFormat="false" ht="14.25" hidden="false" customHeight="false" outlineLevel="0" collapsed="false">
      <c r="A22054" s="455" t="s">
        <v>29344</v>
      </c>
      <c r="B22054" s="458" t="s">
        <v>29345</v>
      </c>
      <c r="C22054" s="455" t="s">
        <v>29315</v>
      </c>
      <c r="D22054" s="457" t="n">
        <v>3769.33</v>
      </c>
    </row>
    <row r="22055" customFormat="false" ht="14.25" hidden="false" customHeight="false" outlineLevel="0" collapsed="false">
      <c r="A22055" s="455" t="s">
        <v>29346</v>
      </c>
      <c r="B22055" s="458" t="s">
        <v>29347</v>
      </c>
      <c r="C22055" s="455" t="s">
        <v>29260</v>
      </c>
      <c r="D22055" s="457" t="n">
        <v>329.38</v>
      </c>
    </row>
    <row r="22056" customFormat="false" ht="14.25" hidden="false" customHeight="false" outlineLevel="0" collapsed="false">
      <c r="A22056" s="455" t="s">
        <v>29348</v>
      </c>
      <c r="B22056" s="458" t="s">
        <v>29349</v>
      </c>
      <c r="C22056" s="455" t="s">
        <v>29247</v>
      </c>
      <c r="D22056" s="457" t="n">
        <v>10.62</v>
      </c>
    </row>
    <row r="22057" customFormat="false" ht="14.25" hidden="false" customHeight="false" outlineLevel="0" collapsed="false">
      <c r="A22057" s="455" t="s">
        <v>29350</v>
      </c>
      <c r="B22057" s="458" t="s">
        <v>29351</v>
      </c>
      <c r="C22057" s="455" t="s">
        <v>29352</v>
      </c>
      <c r="D22057" s="457" t="n">
        <v>3072.53</v>
      </c>
    </row>
    <row r="22058" customFormat="false" ht="14.25" hidden="false" customHeight="false" outlineLevel="0" collapsed="false">
      <c r="A22058" s="455" t="s">
        <v>29353</v>
      </c>
      <c r="B22058" s="458" t="s">
        <v>29354</v>
      </c>
      <c r="C22058" s="455" t="s">
        <v>29260</v>
      </c>
      <c r="D22058" s="457" t="n">
        <v>3386.85</v>
      </c>
    </row>
    <row r="22059" customFormat="false" ht="14.25" hidden="false" customHeight="false" outlineLevel="0" collapsed="false">
      <c r="A22059" s="455" t="s">
        <v>29355</v>
      </c>
      <c r="B22059" s="458" t="s">
        <v>29356</v>
      </c>
      <c r="C22059" s="455" t="s">
        <v>29260</v>
      </c>
      <c r="D22059" s="457" t="n">
        <v>4050.51</v>
      </c>
    </row>
    <row r="22060" customFormat="false" ht="14.25" hidden="false" customHeight="false" outlineLevel="0" collapsed="false">
      <c r="A22060" s="455" t="s">
        <v>29357</v>
      </c>
      <c r="B22060" s="458" t="s">
        <v>29358</v>
      </c>
      <c r="C22060" s="455" t="s">
        <v>29260</v>
      </c>
      <c r="D22060" s="457" t="n">
        <v>13529.91</v>
      </c>
    </row>
    <row r="22061" customFormat="false" ht="14.25" hidden="false" customHeight="false" outlineLevel="0" collapsed="false">
      <c r="A22061" s="455" t="s">
        <v>29359</v>
      </c>
      <c r="B22061" s="458" t="s">
        <v>29360</v>
      </c>
      <c r="C22061" s="455" t="s">
        <v>29247</v>
      </c>
      <c r="D22061" s="457" t="n">
        <v>4.1</v>
      </c>
    </row>
    <row r="22062" customFormat="false" ht="14.25" hidden="false" customHeight="false" outlineLevel="0" collapsed="false">
      <c r="A22062" s="455" t="s">
        <v>29361</v>
      </c>
      <c r="B22062" s="458" t="s">
        <v>29362</v>
      </c>
      <c r="C22062" s="455" t="s">
        <v>29247</v>
      </c>
      <c r="D22062" s="457" t="n">
        <v>12.39</v>
      </c>
    </row>
    <row r="22063" customFormat="false" ht="14.25" hidden="false" customHeight="false" outlineLevel="0" collapsed="false">
      <c r="A22063" s="455" t="s">
        <v>29363</v>
      </c>
      <c r="B22063" s="458" t="s">
        <v>29364</v>
      </c>
      <c r="C22063" s="455" t="s">
        <v>29365</v>
      </c>
      <c r="D22063" s="457" t="n">
        <v>6446.92</v>
      </c>
    </row>
    <row r="22064" customFormat="false" ht="14.25" hidden="false" customHeight="false" outlineLevel="0" collapsed="false">
      <c r="A22064" s="455" t="s">
        <v>29366</v>
      </c>
      <c r="B22064" s="458" t="s">
        <v>29367</v>
      </c>
      <c r="C22064" s="455" t="s">
        <v>29368</v>
      </c>
      <c r="D22064" s="457" t="n">
        <v>69136.52</v>
      </c>
    </row>
    <row r="22065" customFormat="false" ht="14.25" hidden="false" customHeight="false" outlineLevel="0" collapsed="false">
      <c r="A22065" s="455" t="s">
        <v>29369</v>
      </c>
      <c r="B22065" s="458" t="s">
        <v>29370</v>
      </c>
      <c r="C22065" s="455" t="s">
        <v>29260</v>
      </c>
      <c r="D22065" s="457" t="n">
        <v>287.04</v>
      </c>
    </row>
    <row r="22066" customFormat="false" ht="14.25" hidden="false" customHeight="false" outlineLevel="0" collapsed="false">
      <c r="A22066" s="455" t="s">
        <v>29371</v>
      </c>
      <c r="B22066" s="458" t="s">
        <v>29372</v>
      </c>
      <c r="C22066" s="455" t="s">
        <v>29260</v>
      </c>
      <c r="D22066" s="457" t="n">
        <v>1616.85</v>
      </c>
    </row>
    <row r="22067" customFormat="false" ht="14.25" hidden="false" customHeight="false" outlineLevel="0" collapsed="false">
      <c r="A22067" s="455" t="s">
        <v>29373</v>
      </c>
      <c r="B22067" s="458" t="s">
        <v>29374</v>
      </c>
      <c r="C22067" s="455" t="s">
        <v>29260</v>
      </c>
      <c r="D22067" s="457" t="n">
        <v>2577.47</v>
      </c>
    </row>
    <row r="22068" customFormat="false" ht="14.25" hidden="false" customHeight="false" outlineLevel="0" collapsed="false">
      <c r="A22068" s="455" t="s">
        <v>29375</v>
      </c>
      <c r="B22068" s="458" t="s">
        <v>29376</v>
      </c>
      <c r="C22068" s="455" t="s">
        <v>29260</v>
      </c>
      <c r="D22068" s="457" t="n">
        <v>4275.17</v>
      </c>
    </row>
    <row r="22069" customFormat="false" ht="14.25" hidden="false" customHeight="false" outlineLevel="0" collapsed="false">
      <c r="A22069" s="455" t="s">
        <v>29377</v>
      </c>
      <c r="B22069" s="458" t="s">
        <v>29378</v>
      </c>
      <c r="C22069" s="455" t="s">
        <v>29247</v>
      </c>
      <c r="D22069" s="457" t="n">
        <v>239.07</v>
      </c>
    </row>
    <row r="22070" customFormat="false" ht="14.25" hidden="false" customHeight="false" outlineLevel="0" collapsed="false">
      <c r="A22070" s="455" t="s">
        <v>29379</v>
      </c>
      <c r="B22070" s="458" t="s">
        <v>29380</v>
      </c>
      <c r="C22070" s="455" t="s">
        <v>29335</v>
      </c>
      <c r="D22070" s="457" t="n">
        <v>77.8</v>
      </c>
    </row>
    <row r="22071" customFormat="false" ht="14.25" hidden="false" customHeight="false" outlineLevel="0" collapsed="false">
      <c r="A22071" s="455" t="s">
        <v>29381</v>
      </c>
      <c r="B22071" s="458" t="s">
        <v>29382</v>
      </c>
      <c r="C22071" s="455" t="s">
        <v>29383</v>
      </c>
      <c r="D22071" s="457" t="n">
        <v>316</v>
      </c>
    </row>
    <row r="22072" customFormat="false" ht="14.25" hidden="false" customHeight="false" outlineLevel="0" collapsed="false">
      <c r="A22072" s="455" t="s">
        <v>29384</v>
      </c>
      <c r="B22072" s="458" t="s">
        <v>29385</v>
      </c>
      <c r="C22072" s="455" t="s">
        <v>29260</v>
      </c>
      <c r="D22072" s="457" t="n">
        <v>108.39</v>
      </c>
    </row>
    <row r="22073" customFormat="false" ht="14.25" hidden="false" customHeight="false" outlineLevel="0" collapsed="false">
      <c r="A22073" s="455" t="s">
        <v>29386</v>
      </c>
      <c r="B22073" s="458" t="s">
        <v>29387</v>
      </c>
      <c r="C22073" s="455" t="s">
        <v>29247</v>
      </c>
      <c r="D22073" s="457" t="n">
        <v>87.69</v>
      </c>
    </row>
    <row r="22074" customFormat="false" ht="14.25" hidden="false" customHeight="false" outlineLevel="0" collapsed="false">
      <c r="A22074" s="455" t="s">
        <v>29388</v>
      </c>
      <c r="B22074" s="458" t="s">
        <v>29389</v>
      </c>
      <c r="C22074" s="455" t="s">
        <v>29247</v>
      </c>
      <c r="D22074" s="457" t="n">
        <v>98.65</v>
      </c>
    </row>
    <row r="22075" customFormat="false" ht="14.25" hidden="false" customHeight="false" outlineLevel="0" collapsed="false">
      <c r="A22075" s="455" t="s">
        <v>29390</v>
      </c>
      <c r="B22075" s="458" t="s">
        <v>29391</v>
      </c>
      <c r="C22075" s="455" t="s">
        <v>29247</v>
      </c>
      <c r="D22075" s="457" t="n">
        <v>47.34</v>
      </c>
    </row>
    <row r="22076" customFormat="false" ht="14.25" hidden="false" customHeight="false" outlineLevel="0" collapsed="false">
      <c r="A22076" s="455" t="s">
        <v>29392</v>
      </c>
      <c r="B22076" s="458" t="s">
        <v>29393</v>
      </c>
      <c r="C22076" s="455" t="s">
        <v>29383</v>
      </c>
      <c r="D22076" s="457" t="n">
        <v>659.92</v>
      </c>
    </row>
    <row r="22077" customFormat="false" ht="14.25" hidden="false" customHeight="false" outlineLevel="0" collapsed="false">
      <c r="A22077" s="455" t="s">
        <v>29394</v>
      </c>
      <c r="B22077" s="458" t="s">
        <v>29395</v>
      </c>
      <c r="C22077" s="455" t="s">
        <v>29383</v>
      </c>
      <c r="D22077" s="457" t="n">
        <v>353.14</v>
      </c>
    </row>
    <row r="22078" customFormat="false" ht="14.25" hidden="false" customHeight="false" outlineLevel="0" collapsed="false">
      <c r="A22078" s="455" t="s">
        <v>29396</v>
      </c>
      <c r="B22078" s="458" t="s">
        <v>29397</v>
      </c>
      <c r="C22078" s="455" t="s">
        <v>29383</v>
      </c>
      <c r="D22078" s="457" t="n">
        <v>356.98</v>
      </c>
    </row>
    <row r="22079" customFormat="false" ht="14.25" hidden="false" customHeight="false" outlineLevel="0" collapsed="false">
      <c r="A22079" s="455" t="s">
        <v>29398</v>
      </c>
      <c r="B22079" s="458" t="s">
        <v>29399</v>
      </c>
      <c r="C22079" s="455" t="s">
        <v>29335</v>
      </c>
      <c r="D22079" s="457" t="n">
        <v>102.94</v>
      </c>
    </row>
    <row r="22080" customFormat="false" ht="14.25" hidden="false" customHeight="false" outlineLevel="0" collapsed="false">
      <c r="A22080" s="455" t="s">
        <v>29400</v>
      </c>
      <c r="B22080" s="458" t="s">
        <v>29401</v>
      </c>
      <c r="C22080" s="455" t="s">
        <v>29335</v>
      </c>
      <c r="D22080" s="457" t="n">
        <v>37.43</v>
      </c>
    </row>
    <row r="22081" customFormat="false" ht="14.25" hidden="false" customHeight="false" outlineLevel="0" collapsed="false">
      <c r="A22081" s="455" t="s">
        <v>29402</v>
      </c>
      <c r="B22081" s="458" t="s">
        <v>29403</v>
      </c>
      <c r="C22081" s="455" t="s">
        <v>29383</v>
      </c>
      <c r="D22081" s="457" t="n">
        <v>63.82</v>
      </c>
    </row>
    <row r="22082" customFormat="false" ht="14.25" hidden="false" customHeight="false" outlineLevel="0" collapsed="false">
      <c r="A22082" s="455" t="s">
        <v>29404</v>
      </c>
      <c r="B22082" s="458" t="s">
        <v>29405</v>
      </c>
      <c r="C22082" s="455" t="s">
        <v>29247</v>
      </c>
      <c r="D22082" s="457" t="n">
        <v>2.05</v>
      </c>
    </row>
    <row r="22083" customFormat="false" ht="14.25" hidden="false" customHeight="false" outlineLevel="0" collapsed="false">
      <c r="A22083" s="455" t="s">
        <v>29406</v>
      </c>
      <c r="B22083" s="458" t="s">
        <v>29407</v>
      </c>
      <c r="C22083" s="455" t="s">
        <v>29247</v>
      </c>
      <c r="D22083" s="457" t="n">
        <v>92.48</v>
      </c>
    </row>
    <row r="22084" customFormat="false" ht="14.25" hidden="false" customHeight="false" outlineLevel="0" collapsed="false">
      <c r="A22084" s="455" t="s">
        <v>29408</v>
      </c>
      <c r="B22084" s="458" t="s">
        <v>29409</v>
      </c>
      <c r="C22084" s="455" t="s">
        <v>29247</v>
      </c>
      <c r="D22084" s="457" t="n">
        <v>96.32</v>
      </c>
    </row>
    <row r="22085" customFormat="false" ht="14.25" hidden="false" customHeight="false" outlineLevel="0" collapsed="false">
      <c r="A22085" s="455" t="s">
        <v>29410</v>
      </c>
      <c r="B22085" s="458" t="s">
        <v>29411</v>
      </c>
      <c r="C22085" s="455" t="s">
        <v>29247</v>
      </c>
      <c r="D22085" s="457" t="n">
        <v>102.39</v>
      </c>
    </row>
    <row r="22086" customFormat="false" ht="14.25" hidden="false" customHeight="false" outlineLevel="0" collapsed="false">
      <c r="A22086" s="455" t="s">
        <v>29412</v>
      </c>
      <c r="B22086" s="458" t="s">
        <v>29413</v>
      </c>
      <c r="C22086" s="455" t="s">
        <v>29247</v>
      </c>
      <c r="D22086" s="457" t="n">
        <v>107.95</v>
      </c>
    </row>
    <row r="22087" customFormat="false" ht="14.25" hidden="false" customHeight="false" outlineLevel="0" collapsed="false">
      <c r="A22087" s="455" t="s">
        <v>29414</v>
      </c>
      <c r="B22087" s="458" t="s">
        <v>29415</v>
      </c>
      <c r="C22087" s="455" t="s">
        <v>29247</v>
      </c>
      <c r="D22087" s="457" t="n">
        <v>95.17</v>
      </c>
    </row>
    <row r="22088" customFormat="false" ht="14.25" hidden="false" customHeight="false" outlineLevel="0" collapsed="false">
      <c r="A22088" s="455" t="s">
        <v>29416</v>
      </c>
      <c r="B22088" s="458" t="s">
        <v>29417</v>
      </c>
      <c r="C22088" s="455" t="s">
        <v>29383</v>
      </c>
      <c r="D22088" s="457" t="n">
        <v>509.48</v>
      </c>
    </row>
    <row r="22089" customFormat="false" ht="14.25" hidden="false" customHeight="false" outlineLevel="0" collapsed="false">
      <c r="A22089" s="455" t="s">
        <v>29418</v>
      </c>
      <c r="B22089" s="458" t="s">
        <v>29419</v>
      </c>
      <c r="C22089" s="455" t="s">
        <v>29247</v>
      </c>
      <c r="D22089" s="457" t="n">
        <v>73.55</v>
      </c>
    </row>
    <row r="22090" customFormat="false" ht="14.25" hidden="false" customHeight="false" outlineLevel="0" collapsed="false">
      <c r="A22090" s="455" t="s">
        <v>29420</v>
      </c>
      <c r="B22090" s="458" t="s">
        <v>29421</v>
      </c>
      <c r="C22090" s="455" t="s">
        <v>29247</v>
      </c>
      <c r="D22090" s="457" t="n">
        <v>2.47</v>
      </c>
    </row>
    <row r="22091" customFormat="false" ht="14.25" hidden="false" customHeight="false" outlineLevel="0" collapsed="false">
      <c r="A22091" s="455" t="s">
        <v>29422</v>
      </c>
      <c r="B22091" s="458" t="s">
        <v>29423</v>
      </c>
      <c r="C22091" s="455" t="s">
        <v>29260</v>
      </c>
      <c r="D22091" s="457" t="n">
        <v>495.97</v>
      </c>
    </row>
    <row r="22092" customFormat="false" ht="14.25" hidden="false" customHeight="false" outlineLevel="0" collapsed="false">
      <c r="A22092" s="455" t="s">
        <v>29424</v>
      </c>
      <c r="B22092" s="458" t="s">
        <v>29425</v>
      </c>
      <c r="C22092" s="455" t="s">
        <v>29335</v>
      </c>
      <c r="D22092" s="457" t="n">
        <v>0.71</v>
      </c>
    </row>
    <row r="22093" customFormat="false" ht="14.25" hidden="false" customHeight="false" outlineLevel="0" collapsed="false">
      <c r="A22093" s="455" t="s">
        <v>29426</v>
      </c>
      <c r="B22093" s="458" t="s">
        <v>29427</v>
      </c>
      <c r="C22093" s="455" t="s">
        <v>29335</v>
      </c>
      <c r="D22093" s="457" t="n">
        <v>1.68</v>
      </c>
    </row>
    <row r="22094" customFormat="false" ht="14.25" hidden="false" customHeight="false" outlineLevel="0" collapsed="false">
      <c r="A22094" s="455" t="s">
        <v>29428</v>
      </c>
      <c r="B22094" s="458" t="s">
        <v>29429</v>
      </c>
      <c r="C22094" s="455" t="s">
        <v>29335</v>
      </c>
      <c r="D22094" s="457" t="n">
        <v>5.72</v>
      </c>
    </row>
    <row r="22095" customFormat="false" ht="14.25" hidden="false" customHeight="false" outlineLevel="0" collapsed="false">
      <c r="A22095" s="455" t="s">
        <v>29430</v>
      </c>
      <c r="B22095" s="458" t="s">
        <v>29431</v>
      </c>
      <c r="C22095" s="455" t="s">
        <v>29260</v>
      </c>
      <c r="D22095" s="457" t="n">
        <v>155.08</v>
      </c>
    </row>
    <row r="22096" customFormat="false" ht="14.25" hidden="false" customHeight="false" outlineLevel="0" collapsed="false">
      <c r="A22096" s="455" t="s">
        <v>29432</v>
      </c>
      <c r="B22096" s="458" t="s">
        <v>29433</v>
      </c>
      <c r="C22096" s="455" t="s">
        <v>29260</v>
      </c>
      <c r="D22096" s="457" t="n">
        <v>155.08</v>
      </c>
    </row>
    <row r="22097" customFormat="false" ht="14.25" hidden="false" customHeight="false" outlineLevel="0" collapsed="false">
      <c r="A22097" s="455" t="s">
        <v>29434</v>
      </c>
      <c r="B22097" s="458" t="s">
        <v>29435</v>
      </c>
      <c r="C22097" s="455" t="s">
        <v>29335</v>
      </c>
      <c r="D22097" s="457" t="n">
        <v>1.67</v>
      </c>
    </row>
    <row r="22098" customFormat="false" ht="14.25" hidden="false" customHeight="false" outlineLevel="0" collapsed="false">
      <c r="A22098" s="455" t="s">
        <v>29436</v>
      </c>
      <c r="B22098" s="458" t="s">
        <v>29437</v>
      </c>
      <c r="C22098" s="455" t="s">
        <v>29383</v>
      </c>
      <c r="D22098" s="457" t="n">
        <v>4.96</v>
      </c>
    </row>
    <row r="22099" customFormat="false" ht="14.25" hidden="false" customHeight="false" outlineLevel="0" collapsed="false">
      <c r="A22099" s="455" t="s">
        <v>29438</v>
      </c>
      <c r="B22099" s="458" t="s">
        <v>29439</v>
      </c>
      <c r="C22099" s="455" t="s">
        <v>29383</v>
      </c>
      <c r="D22099" s="457" t="n">
        <v>12.12</v>
      </c>
    </row>
    <row r="22100" customFormat="false" ht="14.25" hidden="false" customHeight="false" outlineLevel="0" collapsed="false">
      <c r="A22100" s="455" t="s">
        <v>29440</v>
      </c>
      <c r="B22100" s="458" t="s">
        <v>29441</v>
      </c>
      <c r="C22100" s="455" t="s">
        <v>29383</v>
      </c>
      <c r="D22100" s="457" t="n">
        <v>71.94</v>
      </c>
    </row>
    <row r="22101" customFormat="false" ht="14.25" hidden="false" customHeight="false" outlineLevel="0" collapsed="false">
      <c r="A22101" s="455" t="s">
        <v>29442</v>
      </c>
      <c r="B22101" s="458" t="s">
        <v>29443</v>
      </c>
      <c r="C22101" s="455" t="s">
        <v>29383</v>
      </c>
      <c r="D22101" s="457" t="n">
        <v>26.06</v>
      </c>
    </row>
    <row r="22102" customFormat="false" ht="14.25" hidden="false" customHeight="false" outlineLevel="0" collapsed="false">
      <c r="A22102" s="455" t="s">
        <v>29444</v>
      </c>
      <c r="B22102" s="458" t="s">
        <v>29445</v>
      </c>
      <c r="C22102" s="455" t="s">
        <v>29383</v>
      </c>
      <c r="D22102" s="457" t="n">
        <v>4.96</v>
      </c>
    </row>
    <row r="22103" customFormat="false" ht="14.25" hidden="false" customHeight="false" outlineLevel="0" collapsed="false">
      <c r="A22103" s="455" t="s">
        <v>29446</v>
      </c>
      <c r="B22103" s="458" t="s">
        <v>29447</v>
      </c>
      <c r="C22103" s="455" t="s">
        <v>29383</v>
      </c>
      <c r="D22103" s="457" t="n">
        <v>10.61</v>
      </c>
    </row>
    <row r="22104" customFormat="false" ht="14.25" hidden="false" customHeight="false" outlineLevel="0" collapsed="false">
      <c r="A22104" s="455" t="s">
        <v>29448</v>
      </c>
      <c r="B22104" s="458" t="s">
        <v>29449</v>
      </c>
      <c r="C22104" s="455" t="s">
        <v>29383</v>
      </c>
      <c r="D22104" s="457" t="n">
        <v>9.43</v>
      </c>
    </row>
    <row r="22105" customFormat="false" ht="14.25" hidden="false" customHeight="false" outlineLevel="0" collapsed="false">
      <c r="A22105" s="455" t="s">
        <v>29450</v>
      </c>
      <c r="B22105" s="458" t="s">
        <v>29451</v>
      </c>
      <c r="C22105" s="455" t="s">
        <v>29383</v>
      </c>
      <c r="D22105" s="457" t="n">
        <v>4.7</v>
      </c>
    </row>
    <row r="22106" customFormat="false" ht="14.25" hidden="false" customHeight="false" outlineLevel="0" collapsed="false">
      <c r="A22106" s="455" t="s">
        <v>29452</v>
      </c>
      <c r="B22106" s="458" t="s">
        <v>29453</v>
      </c>
      <c r="C22106" s="455" t="s">
        <v>29383</v>
      </c>
      <c r="D22106" s="457" t="n">
        <v>37.1</v>
      </c>
    </row>
    <row r="22107" customFormat="false" ht="14.25" hidden="false" customHeight="false" outlineLevel="0" collapsed="false">
      <c r="A22107" s="455" t="s">
        <v>29454</v>
      </c>
      <c r="B22107" s="458" t="s">
        <v>29455</v>
      </c>
      <c r="C22107" s="455" t="s">
        <v>29456</v>
      </c>
      <c r="D22107" s="457" t="n">
        <v>9.36</v>
      </c>
    </row>
    <row r="22108" customFormat="false" ht="14.25" hidden="false" customHeight="false" outlineLevel="0" collapsed="false">
      <c r="A22108" s="455" t="s">
        <v>29457</v>
      </c>
      <c r="B22108" s="458" t="s">
        <v>29458</v>
      </c>
      <c r="C22108" s="455" t="s">
        <v>29456</v>
      </c>
      <c r="D22108" s="457" t="n">
        <v>5.5</v>
      </c>
    </row>
    <row r="22109" customFormat="false" ht="14.25" hidden="false" customHeight="false" outlineLevel="0" collapsed="false">
      <c r="A22109" s="455" t="s">
        <v>29459</v>
      </c>
      <c r="B22109" s="458" t="s">
        <v>29460</v>
      </c>
      <c r="C22109" s="455" t="s">
        <v>29456</v>
      </c>
      <c r="D22109" s="457" t="n">
        <v>4.28</v>
      </c>
    </row>
    <row r="22110" customFormat="false" ht="14.25" hidden="false" customHeight="false" outlineLevel="0" collapsed="false">
      <c r="A22110" s="455" t="s">
        <v>29461</v>
      </c>
      <c r="B22110" s="458" t="s">
        <v>29462</v>
      </c>
      <c r="C22110" s="455" t="s">
        <v>29456</v>
      </c>
      <c r="D22110" s="457" t="n">
        <v>3.58</v>
      </c>
    </row>
    <row r="22111" customFormat="false" ht="14.25" hidden="false" customHeight="false" outlineLevel="0" collapsed="false">
      <c r="A22111" s="455" t="s">
        <v>29463</v>
      </c>
      <c r="B22111" s="458" t="s">
        <v>29464</v>
      </c>
      <c r="C22111" s="455" t="s">
        <v>29456</v>
      </c>
      <c r="D22111" s="457" t="n">
        <v>3.16</v>
      </c>
    </row>
    <row r="22112" customFormat="false" ht="14.25" hidden="false" customHeight="false" outlineLevel="0" collapsed="false">
      <c r="A22112" s="455" t="s">
        <v>29465</v>
      </c>
      <c r="B22112" s="458" t="s">
        <v>29466</v>
      </c>
      <c r="C22112" s="455" t="s">
        <v>29456</v>
      </c>
      <c r="D22112" s="457" t="n">
        <v>2.49</v>
      </c>
    </row>
    <row r="22113" customFormat="false" ht="14.25" hidden="false" customHeight="false" outlineLevel="0" collapsed="false">
      <c r="A22113" s="455" t="s">
        <v>29467</v>
      </c>
      <c r="B22113" s="458" t="s">
        <v>29468</v>
      </c>
      <c r="C22113" s="455" t="s">
        <v>29456</v>
      </c>
      <c r="D22113" s="457" t="n">
        <v>11.09</v>
      </c>
    </row>
    <row r="22114" customFormat="false" ht="14.25" hidden="false" customHeight="false" outlineLevel="0" collapsed="false">
      <c r="A22114" s="455" t="s">
        <v>29469</v>
      </c>
      <c r="B22114" s="458" t="s">
        <v>29470</v>
      </c>
      <c r="C22114" s="455" t="s">
        <v>29456</v>
      </c>
      <c r="D22114" s="457" t="n">
        <v>8.09</v>
      </c>
    </row>
    <row r="22115" customFormat="false" ht="14.25" hidden="false" customHeight="false" outlineLevel="0" collapsed="false">
      <c r="A22115" s="455" t="s">
        <v>29471</v>
      </c>
      <c r="B22115" s="458" t="s">
        <v>29472</v>
      </c>
      <c r="C22115" s="455" t="s">
        <v>29456</v>
      </c>
      <c r="D22115" s="457" t="n">
        <v>8.76</v>
      </c>
    </row>
    <row r="22116" customFormat="false" ht="14.25" hidden="false" customHeight="false" outlineLevel="0" collapsed="false">
      <c r="A22116" s="455" t="s">
        <v>29473</v>
      </c>
      <c r="B22116" s="458" t="s">
        <v>29474</v>
      </c>
      <c r="C22116" s="455" t="s">
        <v>29456</v>
      </c>
      <c r="D22116" s="457" t="n">
        <v>6.03</v>
      </c>
    </row>
    <row r="22117" customFormat="false" ht="14.25" hidden="false" customHeight="false" outlineLevel="0" collapsed="false">
      <c r="A22117" s="455" t="s">
        <v>29475</v>
      </c>
      <c r="B22117" s="458" t="s">
        <v>29476</v>
      </c>
      <c r="C22117" s="455" t="s">
        <v>29456</v>
      </c>
      <c r="D22117" s="457" t="n">
        <v>10.01</v>
      </c>
    </row>
    <row r="22118" customFormat="false" ht="14.25" hidden="false" customHeight="false" outlineLevel="0" collapsed="false">
      <c r="A22118" s="455" t="s">
        <v>29477</v>
      </c>
      <c r="B22118" s="458" t="s">
        <v>29478</v>
      </c>
      <c r="C22118" s="455" t="s">
        <v>29456</v>
      </c>
      <c r="D22118" s="457" t="n">
        <v>6.26</v>
      </c>
    </row>
    <row r="22119" customFormat="false" ht="14.25" hidden="false" customHeight="false" outlineLevel="0" collapsed="false">
      <c r="A22119" s="455" t="s">
        <v>29479</v>
      </c>
      <c r="B22119" s="458" t="s">
        <v>29480</v>
      </c>
      <c r="C22119" s="455" t="s">
        <v>29383</v>
      </c>
      <c r="D22119" s="457" t="n">
        <v>6.54</v>
      </c>
    </row>
    <row r="22120" customFormat="false" ht="14.25" hidden="false" customHeight="false" outlineLevel="0" collapsed="false">
      <c r="A22120" s="455" t="s">
        <v>29481</v>
      </c>
      <c r="B22120" s="458" t="s">
        <v>29482</v>
      </c>
      <c r="C22120" s="455" t="s">
        <v>29383</v>
      </c>
      <c r="D22120" s="457" t="n">
        <v>261.61</v>
      </c>
    </row>
    <row r="22121" customFormat="false" ht="14.25" hidden="false" customHeight="false" outlineLevel="0" collapsed="false">
      <c r="A22121" s="455" t="s">
        <v>29483</v>
      </c>
      <c r="B22121" s="458" t="s">
        <v>29484</v>
      </c>
      <c r="C22121" s="455" t="s">
        <v>29383</v>
      </c>
      <c r="D22121" s="457" t="n">
        <v>278.94</v>
      </c>
    </row>
    <row r="22122" customFormat="false" ht="14.25" hidden="false" customHeight="false" outlineLevel="0" collapsed="false">
      <c r="A22122" s="455" t="s">
        <v>29485</v>
      </c>
      <c r="B22122" s="458" t="s">
        <v>29486</v>
      </c>
      <c r="C22122" s="455" t="s">
        <v>29383</v>
      </c>
      <c r="D22122" s="457" t="n">
        <v>227.82</v>
      </c>
    </row>
    <row r="22123" customFormat="false" ht="14.25" hidden="false" customHeight="false" outlineLevel="0" collapsed="false">
      <c r="A22123" s="455" t="s">
        <v>29487</v>
      </c>
      <c r="B22123" s="458" t="s">
        <v>29488</v>
      </c>
      <c r="C22123" s="455" t="s">
        <v>29383</v>
      </c>
      <c r="D22123" s="457" t="n">
        <v>4.7</v>
      </c>
    </row>
    <row r="22124" customFormat="false" ht="14.25" hidden="false" customHeight="false" outlineLevel="0" collapsed="false">
      <c r="A22124" s="455" t="s">
        <v>29489</v>
      </c>
      <c r="B22124" s="458" t="s">
        <v>29490</v>
      </c>
      <c r="C22124" s="455" t="s">
        <v>29247</v>
      </c>
      <c r="D22124" s="457" t="n">
        <v>12.96</v>
      </c>
    </row>
    <row r="22125" customFormat="false" ht="14.25" hidden="false" customHeight="false" outlineLevel="0" collapsed="false">
      <c r="A22125" s="455" t="s">
        <v>29491</v>
      </c>
      <c r="B22125" s="458" t="s">
        <v>29492</v>
      </c>
      <c r="C22125" s="455" t="s">
        <v>29335</v>
      </c>
      <c r="D22125" s="457" t="n">
        <v>46.64</v>
      </c>
    </row>
    <row r="22126" customFormat="false" ht="14.25" hidden="false" customHeight="false" outlineLevel="0" collapsed="false">
      <c r="A22126" s="455" t="s">
        <v>29493</v>
      </c>
      <c r="B22126" s="458" t="s">
        <v>29494</v>
      </c>
      <c r="C22126" s="455" t="s">
        <v>29335</v>
      </c>
      <c r="D22126" s="457" t="n">
        <v>53.54</v>
      </c>
    </row>
    <row r="22127" customFormat="false" ht="14.25" hidden="false" customHeight="false" outlineLevel="0" collapsed="false">
      <c r="A22127" s="455" t="s">
        <v>29495</v>
      </c>
      <c r="B22127" s="458" t="s">
        <v>29496</v>
      </c>
      <c r="C22127" s="455" t="s">
        <v>29335</v>
      </c>
      <c r="D22127" s="457" t="n">
        <v>60.48</v>
      </c>
    </row>
    <row r="22128" customFormat="false" ht="14.25" hidden="false" customHeight="false" outlineLevel="0" collapsed="false">
      <c r="A22128" s="455" t="s">
        <v>29497</v>
      </c>
      <c r="B22128" s="458" t="s">
        <v>29498</v>
      </c>
      <c r="C22128" s="455" t="s">
        <v>29335</v>
      </c>
      <c r="D22128" s="457" t="n">
        <v>67.34</v>
      </c>
    </row>
    <row r="22129" customFormat="false" ht="14.25" hidden="false" customHeight="false" outlineLevel="0" collapsed="false">
      <c r="A22129" s="455" t="s">
        <v>29499</v>
      </c>
      <c r="B22129" s="458" t="s">
        <v>29500</v>
      </c>
      <c r="C22129" s="455" t="s">
        <v>29335</v>
      </c>
      <c r="D22129" s="457" t="n">
        <v>77.69</v>
      </c>
    </row>
    <row r="22130" customFormat="false" ht="14.25" hidden="false" customHeight="false" outlineLevel="0" collapsed="false">
      <c r="A22130" s="455" t="s">
        <v>29501</v>
      </c>
      <c r="B22130" s="458" t="s">
        <v>29502</v>
      </c>
      <c r="C22130" s="455" t="s">
        <v>29335</v>
      </c>
      <c r="D22130" s="457" t="n">
        <v>86.4</v>
      </c>
    </row>
    <row r="22131" customFormat="false" ht="14.25" hidden="false" customHeight="false" outlineLevel="0" collapsed="false">
      <c r="A22131" s="455" t="s">
        <v>29503</v>
      </c>
      <c r="B22131" s="458" t="s">
        <v>29504</v>
      </c>
      <c r="C22131" s="455" t="s">
        <v>29335</v>
      </c>
      <c r="D22131" s="457" t="n">
        <v>49.29</v>
      </c>
    </row>
    <row r="22132" customFormat="false" ht="14.25" hidden="false" customHeight="false" outlineLevel="0" collapsed="false">
      <c r="A22132" s="455" t="s">
        <v>29505</v>
      </c>
      <c r="B22132" s="458" t="s">
        <v>29506</v>
      </c>
      <c r="C22132" s="455" t="s">
        <v>29335</v>
      </c>
      <c r="D22132" s="457" t="n">
        <v>56.61</v>
      </c>
    </row>
    <row r="22133" customFormat="false" ht="14.25" hidden="false" customHeight="false" outlineLevel="0" collapsed="false">
      <c r="A22133" s="455" t="s">
        <v>29507</v>
      </c>
      <c r="B22133" s="458" t="s">
        <v>29508</v>
      </c>
      <c r="C22133" s="455" t="s">
        <v>29335</v>
      </c>
      <c r="D22133" s="457" t="n">
        <v>63.88</v>
      </c>
    </row>
    <row r="22134" customFormat="false" ht="14.25" hidden="false" customHeight="false" outlineLevel="0" collapsed="false">
      <c r="A22134" s="455" t="s">
        <v>29509</v>
      </c>
      <c r="B22134" s="458" t="s">
        <v>29510</v>
      </c>
      <c r="C22134" s="455" t="s">
        <v>29335</v>
      </c>
      <c r="D22134" s="457" t="n">
        <v>71.21</v>
      </c>
    </row>
    <row r="22135" customFormat="false" ht="14.25" hidden="false" customHeight="false" outlineLevel="0" collapsed="false">
      <c r="A22135" s="455" t="s">
        <v>29511</v>
      </c>
      <c r="B22135" s="458" t="s">
        <v>29512</v>
      </c>
      <c r="C22135" s="455" t="s">
        <v>29335</v>
      </c>
      <c r="D22135" s="457" t="n">
        <v>82.17</v>
      </c>
    </row>
    <row r="22136" customFormat="false" ht="14.25" hidden="false" customHeight="false" outlineLevel="0" collapsed="false">
      <c r="A22136" s="455" t="s">
        <v>29513</v>
      </c>
      <c r="B22136" s="458" t="s">
        <v>29514</v>
      </c>
      <c r="C22136" s="455" t="s">
        <v>29335</v>
      </c>
      <c r="D22136" s="457" t="n">
        <v>91.28</v>
      </c>
    </row>
    <row r="22137" customFormat="false" ht="14.25" hidden="false" customHeight="false" outlineLevel="0" collapsed="false">
      <c r="A22137" s="455" t="s">
        <v>29515</v>
      </c>
      <c r="B22137" s="458" t="s">
        <v>29516</v>
      </c>
      <c r="C22137" s="455" t="s">
        <v>29335</v>
      </c>
      <c r="D22137" s="457" t="n">
        <v>51.93</v>
      </c>
    </row>
    <row r="22138" customFormat="false" ht="14.25" hidden="false" customHeight="false" outlineLevel="0" collapsed="false">
      <c r="A22138" s="455" t="s">
        <v>29517</v>
      </c>
      <c r="B22138" s="458" t="s">
        <v>29518</v>
      </c>
      <c r="C22138" s="455" t="s">
        <v>29335</v>
      </c>
      <c r="D22138" s="457" t="n">
        <v>59.66</v>
      </c>
    </row>
    <row r="22139" customFormat="false" ht="14.25" hidden="false" customHeight="false" outlineLevel="0" collapsed="false">
      <c r="A22139" s="455" t="s">
        <v>29519</v>
      </c>
      <c r="B22139" s="458" t="s">
        <v>29520</v>
      </c>
      <c r="C22139" s="455" t="s">
        <v>29335</v>
      </c>
      <c r="D22139" s="457" t="n">
        <v>67.34</v>
      </c>
    </row>
    <row r="22140" customFormat="false" ht="14.25" hidden="false" customHeight="false" outlineLevel="0" collapsed="false">
      <c r="A22140" s="455" t="s">
        <v>29521</v>
      </c>
      <c r="B22140" s="458" t="s">
        <v>29522</v>
      </c>
      <c r="C22140" s="455" t="s">
        <v>29335</v>
      </c>
      <c r="D22140" s="457" t="n">
        <v>75.08</v>
      </c>
    </row>
    <row r="22141" customFormat="false" ht="14.25" hidden="false" customHeight="false" outlineLevel="0" collapsed="false">
      <c r="A22141" s="455" t="s">
        <v>29523</v>
      </c>
      <c r="B22141" s="458" t="s">
        <v>29524</v>
      </c>
      <c r="C22141" s="455" t="s">
        <v>29335</v>
      </c>
      <c r="D22141" s="457" t="n">
        <v>86.64</v>
      </c>
    </row>
    <row r="22142" customFormat="false" ht="14.25" hidden="false" customHeight="false" outlineLevel="0" collapsed="false">
      <c r="A22142" s="455" t="s">
        <v>29525</v>
      </c>
      <c r="B22142" s="458" t="s">
        <v>29526</v>
      </c>
      <c r="C22142" s="455" t="s">
        <v>29335</v>
      </c>
      <c r="D22142" s="457" t="n">
        <v>96.34</v>
      </c>
    </row>
    <row r="22143" customFormat="false" ht="14.25" hidden="false" customHeight="false" outlineLevel="0" collapsed="false">
      <c r="A22143" s="455" t="s">
        <v>29527</v>
      </c>
      <c r="B22143" s="458" t="s">
        <v>29528</v>
      </c>
      <c r="C22143" s="455" t="s">
        <v>29335</v>
      </c>
      <c r="D22143" s="457" t="n">
        <v>54.55</v>
      </c>
    </row>
    <row r="22144" customFormat="false" ht="14.25" hidden="false" customHeight="false" outlineLevel="0" collapsed="false">
      <c r="A22144" s="455" t="s">
        <v>29529</v>
      </c>
      <c r="B22144" s="458" t="s">
        <v>29530</v>
      </c>
      <c r="C22144" s="455" t="s">
        <v>29335</v>
      </c>
      <c r="D22144" s="457" t="n">
        <v>62.7</v>
      </c>
    </row>
    <row r="22145" customFormat="false" ht="14.25" hidden="false" customHeight="false" outlineLevel="0" collapsed="false">
      <c r="A22145" s="455" t="s">
        <v>29531</v>
      </c>
      <c r="B22145" s="458" t="s">
        <v>29532</v>
      </c>
      <c r="C22145" s="455" t="s">
        <v>29335</v>
      </c>
      <c r="D22145" s="457" t="n">
        <v>70.79</v>
      </c>
    </row>
    <row r="22146" customFormat="false" ht="14.25" hidden="false" customHeight="false" outlineLevel="0" collapsed="false">
      <c r="A22146" s="455" t="s">
        <v>29533</v>
      </c>
      <c r="B22146" s="458" t="s">
        <v>29534</v>
      </c>
      <c r="C22146" s="455" t="s">
        <v>29335</v>
      </c>
      <c r="D22146" s="457" t="n">
        <v>78.9</v>
      </c>
    </row>
    <row r="22147" customFormat="false" ht="14.25" hidden="false" customHeight="false" outlineLevel="0" collapsed="false">
      <c r="A22147" s="455" t="s">
        <v>29535</v>
      </c>
      <c r="B22147" s="458" t="s">
        <v>29536</v>
      </c>
      <c r="C22147" s="455" t="s">
        <v>29335</v>
      </c>
      <c r="D22147" s="457" t="n">
        <v>91.08</v>
      </c>
    </row>
    <row r="22148" customFormat="false" ht="14.25" hidden="false" customHeight="false" outlineLevel="0" collapsed="false">
      <c r="A22148" s="455" t="s">
        <v>29537</v>
      </c>
      <c r="B22148" s="458" t="s">
        <v>29538</v>
      </c>
      <c r="C22148" s="455" t="s">
        <v>29335</v>
      </c>
      <c r="D22148" s="457" t="n">
        <v>101.23</v>
      </c>
    </row>
    <row r="22149" customFormat="false" ht="14.25" hidden="false" customHeight="false" outlineLevel="0" collapsed="false">
      <c r="A22149" s="455" t="s">
        <v>29539</v>
      </c>
      <c r="B22149" s="458" t="s">
        <v>29540</v>
      </c>
      <c r="C22149" s="455" t="s">
        <v>29335</v>
      </c>
      <c r="D22149" s="457" t="n">
        <v>71.81</v>
      </c>
    </row>
    <row r="22150" customFormat="false" ht="14.25" hidden="false" customHeight="false" outlineLevel="0" collapsed="false">
      <c r="A22150" s="455" t="s">
        <v>29541</v>
      </c>
      <c r="B22150" s="458" t="s">
        <v>29542</v>
      </c>
      <c r="C22150" s="455" t="s">
        <v>29335</v>
      </c>
      <c r="D22150" s="457" t="n">
        <v>81.14</v>
      </c>
    </row>
    <row r="22151" customFormat="false" ht="14.25" hidden="false" customHeight="false" outlineLevel="0" collapsed="false">
      <c r="A22151" s="455" t="s">
        <v>29543</v>
      </c>
      <c r="B22151" s="458" t="s">
        <v>29544</v>
      </c>
      <c r="C22151" s="455" t="s">
        <v>29335</v>
      </c>
      <c r="D22151" s="457" t="n">
        <v>90.45</v>
      </c>
    </row>
    <row r="22152" customFormat="false" ht="14.25" hidden="false" customHeight="false" outlineLevel="0" collapsed="false">
      <c r="A22152" s="455" t="s">
        <v>29545</v>
      </c>
      <c r="B22152" s="458" t="s">
        <v>29546</v>
      </c>
      <c r="C22152" s="455" t="s">
        <v>29335</v>
      </c>
      <c r="D22152" s="457" t="n">
        <v>104.46</v>
      </c>
    </row>
    <row r="22153" customFormat="false" ht="14.25" hidden="false" customHeight="false" outlineLevel="0" collapsed="false">
      <c r="A22153" s="455" t="s">
        <v>29547</v>
      </c>
      <c r="B22153" s="458" t="s">
        <v>29548</v>
      </c>
      <c r="C22153" s="455" t="s">
        <v>29335</v>
      </c>
      <c r="D22153" s="457" t="n">
        <v>116.24</v>
      </c>
    </row>
    <row r="22154" customFormat="false" ht="14.25" hidden="false" customHeight="false" outlineLevel="0" collapsed="false">
      <c r="A22154" s="455" t="s">
        <v>29549</v>
      </c>
      <c r="B22154" s="458" t="s">
        <v>29550</v>
      </c>
      <c r="C22154" s="455" t="s">
        <v>29335</v>
      </c>
      <c r="D22154" s="457" t="n">
        <v>168.28</v>
      </c>
    </row>
    <row r="22155" customFormat="false" ht="14.25" hidden="false" customHeight="false" outlineLevel="0" collapsed="false">
      <c r="A22155" s="455" t="s">
        <v>29551</v>
      </c>
      <c r="B22155" s="458" t="s">
        <v>29552</v>
      </c>
      <c r="C22155" s="455" t="s">
        <v>29335</v>
      </c>
      <c r="D22155" s="457" t="n">
        <v>172.21</v>
      </c>
    </row>
    <row r="22156" customFormat="false" ht="14.25" hidden="false" customHeight="false" outlineLevel="0" collapsed="false">
      <c r="A22156" s="455" t="s">
        <v>29553</v>
      </c>
      <c r="B22156" s="458" t="s">
        <v>29554</v>
      </c>
      <c r="C22156" s="455" t="s">
        <v>29335</v>
      </c>
      <c r="D22156" s="457" t="n">
        <v>184.37</v>
      </c>
    </row>
    <row r="22157" customFormat="false" ht="14.25" hidden="false" customHeight="false" outlineLevel="0" collapsed="false">
      <c r="A22157" s="455" t="s">
        <v>29555</v>
      </c>
      <c r="B22157" s="458" t="s">
        <v>29556</v>
      </c>
      <c r="C22157" s="455" t="s">
        <v>29335</v>
      </c>
      <c r="D22157" s="457" t="n">
        <v>180.32</v>
      </c>
    </row>
    <row r="22158" customFormat="false" ht="14.25" hidden="false" customHeight="false" outlineLevel="0" collapsed="false">
      <c r="A22158" s="455" t="s">
        <v>29557</v>
      </c>
      <c r="B22158" s="458" t="s">
        <v>29558</v>
      </c>
      <c r="C22158" s="455" t="s">
        <v>29335</v>
      </c>
      <c r="D22158" s="457" t="n">
        <v>196.53</v>
      </c>
    </row>
    <row r="22159" customFormat="false" ht="14.25" hidden="false" customHeight="false" outlineLevel="0" collapsed="false">
      <c r="A22159" s="455" t="s">
        <v>29559</v>
      </c>
      <c r="B22159" s="458" t="s">
        <v>29560</v>
      </c>
      <c r="C22159" s="455" t="s">
        <v>29335</v>
      </c>
      <c r="D22159" s="457" t="n">
        <v>204.66</v>
      </c>
    </row>
    <row r="22160" customFormat="false" ht="14.25" hidden="false" customHeight="false" outlineLevel="0" collapsed="false">
      <c r="A22160" s="455" t="s">
        <v>29561</v>
      </c>
      <c r="B22160" s="458" t="s">
        <v>29562</v>
      </c>
      <c r="C22160" s="455" t="s">
        <v>29335</v>
      </c>
      <c r="D22160" s="457" t="n">
        <v>51.93</v>
      </c>
    </row>
    <row r="22161" customFormat="false" ht="14.25" hidden="false" customHeight="false" outlineLevel="0" collapsed="false">
      <c r="A22161" s="455" t="s">
        <v>29563</v>
      </c>
      <c r="B22161" s="458" t="s">
        <v>29564</v>
      </c>
      <c r="C22161" s="455" t="s">
        <v>29335</v>
      </c>
      <c r="D22161" s="457" t="n">
        <v>59.66</v>
      </c>
    </row>
    <row r="22162" customFormat="false" ht="14.25" hidden="false" customHeight="false" outlineLevel="0" collapsed="false">
      <c r="A22162" s="455" t="s">
        <v>29565</v>
      </c>
      <c r="B22162" s="458" t="s">
        <v>29566</v>
      </c>
      <c r="C22162" s="455" t="s">
        <v>29335</v>
      </c>
      <c r="D22162" s="457" t="n">
        <v>67.34</v>
      </c>
    </row>
    <row r="22163" customFormat="false" ht="14.25" hidden="false" customHeight="false" outlineLevel="0" collapsed="false">
      <c r="A22163" s="455" t="s">
        <v>29567</v>
      </c>
      <c r="B22163" s="458" t="s">
        <v>29568</v>
      </c>
      <c r="C22163" s="455" t="s">
        <v>29335</v>
      </c>
      <c r="D22163" s="457" t="n">
        <v>75.08</v>
      </c>
    </row>
    <row r="22164" customFormat="false" ht="14.25" hidden="false" customHeight="false" outlineLevel="0" collapsed="false">
      <c r="A22164" s="455" t="s">
        <v>29569</v>
      </c>
      <c r="B22164" s="458" t="s">
        <v>29570</v>
      </c>
      <c r="C22164" s="455" t="s">
        <v>29335</v>
      </c>
      <c r="D22164" s="457" t="n">
        <v>51.79</v>
      </c>
    </row>
    <row r="22165" customFormat="false" ht="14.25" hidden="false" customHeight="false" outlineLevel="0" collapsed="false">
      <c r="A22165" s="455" t="s">
        <v>29571</v>
      </c>
      <c r="B22165" s="458" t="s">
        <v>29572</v>
      </c>
      <c r="C22165" s="455" t="s">
        <v>29335</v>
      </c>
      <c r="D22165" s="457" t="n">
        <v>56.14</v>
      </c>
    </row>
    <row r="22166" customFormat="false" ht="14.25" hidden="false" customHeight="false" outlineLevel="0" collapsed="false">
      <c r="A22166" s="455" t="s">
        <v>29573</v>
      </c>
      <c r="B22166" s="458" t="s">
        <v>29574</v>
      </c>
      <c r="C22166" s="455" t="s">
        <v>29335</v>
      </c>
      <c r="D22166" s="457" t="n">
        <v>70.79</v>
      </c>
    </row>
    <row r="22167" customFormat="false" ht="14.25" hidden="false" customHeight="false" outlineLevel="0" collapsed="false">
      <c r="A22167" s="455" t="s">
        <v>29575</v>
      </c>
      <c r="B22167" s="458" t="s">
        <v>29576</v>
      </c>
      <c r="C22167" s="455" t="s">
        <v>29335</v>
      </c>
      <c r="D22167" s="457" t="n">
        <v>78.9</v>
      </c>
    </row>
    <row r="22168" customFormat="false" ht="14.25" hidden="false" customHeight="false" outlineLevel="0" collapsed="false">
      <c r="A22168" s="455" t="s">
        <v>29577</v>
      </c>
      <c r="B22168" s="458" t="s">
        <v>29578</v>
      </c>
      <c r="C22168" s="455" t="s">
        <v>29335</v>
      </c>
      <c r="D22168" s="457" t="n">
        <v>2.69</v>
      </c>
    </row>
    <row r="22169" customFormat="false" ht="14.25" hidden="false" customHeight="false" outlineLevel="0" collapsed="false">
      <c r="A22169" s="455" t="s">
        <v>29579</v>
      </c>
      <c r="B22169" s="458" t="s">
        <v>29580</v>
      </c>
      <c r="C22169" s="455" t="s">
        <v>29335</v>
      </c>
      <c r="D22169" s="457" t="n">
        <v>3.22</v>
      </c>
    </row>
    <row r="22170" customFormat="false" ht="14.25" hidden="false" customHeight="false" outlineLevel="0" collapsed="false">
      <c r="A22170" s="455" t="s">
        <v>29581</v>
      </c>
      <c r="B22170" s="458" t="s">
        <v>29582</v>
      </c>
      <c r="C22170" s="455" t="s">
        <v>29383</v>
      </c>
      <c r="D22170" s="457" t="n">
        <v>12.04</v>
      </c>
    </row>
    <row r="22171" customFormat="false" ht="14.25" hidden="false" customHeight="false" outlineLevel="0" collapsed="false">
      <c r="A22171" s="455" t="s">
        <v>29583</v>
      </c>
      <c r="B22171" s="458" t="s">
        <v>29584</v>
      </c>
      <c r="C22171" s="455" t="s">
        <v>29456</v>
      </c>
      <c r="D22171" s="457" t="n">
        <v>9.79</v>
      </c>
    </row>
    <row r="22172" customFormat="false" ht="14.25" hidden="false" customHeight="false" outlineLevel="0" collapsed="false">
      <c r="A22172" s="455" t="s">
        <v>29585</v>
      </c>
      <c r="B22172" s="458" t="s">
        <v>29586</v>
      </c>
      <c r="C22172" s="455" t="s">
        <v>29456</v>
      </c>
      <c r="D22172" s="457" t="n">
        <v>6.87</v>
      </c>
    </row>
    <row r="22173" customFormat="false" ht="14.25" hidden="false" customHeight="false" outlineLevel="0" collapsed="false">
      <c r="A22173" s="455" t="s">
        <v>29587</v>
      </c>
      <c r="B22173" s="458" t="s">
        <v>29588</v>
      </c>
      <c r="C22173" s="455" t="s">
        <v>29456</v>
      </c>
      <c r="D22173" s="457" t="n">
        <v>5.36</v>
      </c>
    </row>
    <row r="22174" customFormat="false" ht="14.25" hidden="false" customHeight="false" outlineLevel="0" collapsed="false">
      <c r="A22174" s="455" t="s">
        <v>29589</v>
      </c>
      <c r="B22174" s="458" t="s">
        <v>29590</v>
      </c>
      <c r="C22174" s="455" t="s">
        <v>29456</v>
      </c>
      <c r="D22174" s="457" t="n">
        <v>4.49</v>
      </c>
    </row>
    <row r="22175" customFormat="false" ht="14.25" hidden="false" customHeight="false" outlineLevel="0" collapsed="false">
      <c r="A22175" s="455" t="s">
        <v>29591</v>
      </c>
      <c r="B22175" s="458" t="s">
        <v>29592</v>
      </c>
      <c r="C22175" s="455" t="s">
        <v>29456</v>
      </c>
      <c r="D22175" s="457" t="n">
        <v>3.96</v>
      </c>
    </row>
    <row r="22176" customFormat="false" ht="14.25" hidden="false" customHeight="false" outlineLevel="0" collapsed="false">
      <c r="A22176" s="455" t="s">
        <v>29593</v>
      </c>
      <c r="B22176" s="458" t="s">
        <v>29594</v>
      </c>
      <c r="C22176" s="455" t="s">
        <v>29456</v>
      </c>
      <c r="D22176" s="457" t="n">
        <v>3.12</v>
      </c>
    </row>
    <row r="22177" customFormat="false" ht="14.25" hidden="false" customHeight="false" outlineLevel="0" collapsed="false">
      <c r="A22177" s="455" t="s">
        <v>29595</v>
      </c>
      <c r="B22177" s="458" t="s">
        <v>29596</v>
      </c>
      <c r="C22177" s="455" t="s">
        <v>29383</v>
      </c>
      <c r="D22177" s="457" t="n">
        <v>8.93</v>
      </c>
    </row>
    <row r="22178" customFormat="false" ht="14.25" hidden="false" customHeight="false" outlineLevel="0" collapsed="false">
      <c r="A22178" s="455" t="s">
        <v>29597</v>
      </c>
      <c r="B22178" s="458" t="s">
        <v>29598</v>
      </c>
      <c r="C22178" s="455" t="s">
        <v>29383</v>
      </c>
      <c r="D22178" s="457" t="n">
        <v>8.03</v>
      </c>
    </row>
    <row r="22179" customFormat="false" ht="14.25" hidden="false" customHeight="false" outlineLevel="0" collapsed="false">
      <c r="A22179" s="455" t="s">
        <v>29599</v>
      </c>
      <c r="B22179" s="458" t="s">
        <v>29600</v>
      </c>
      <c r="C22179" s="455" t="s">
        <v>29383</v>
      </c>
      <c r="D22179" s="457" t="n">
        <v>158.6</v>
      </c>
    </row>
    <row r="22180" customFormat="false" ht="14.25" hidden="false" customHeight="false" outlineLevel="0" collapsed="false">
      <c r="A22180" s="455" t="s">
        <v>29601</v>
      </c>
      <c r="B22180" s="458" t="s">
        <v>29602</v>
      </c>
      <c r="C22180" s="455" t="s">
        <v>29383</v>
      </c>
      <c r="D22180" s="457" t="n">
        <v>99.18</v>
      </c>
    </row>
    <row r="22181" customFormat="false" ht="14.25" hidden="false" customHeight="false" outlineLevel="0" collapsed="false">
      <c r="A22181" s="455" t="s">
        <v>29603</v>
      </c>
      <c r="B22181" s="458" t="s">
        <v>29604</v>
      </c>
      <c r="C22181" s="455" t="s">
        <v>29383</v>
      </c>
      <c r="D22181" s="457" t="n">
        <v>213.54</v>
      </c>
    </row>
    <row r="22182" customFormat="false" ht="14.25" hidden="false" customHeight="false" outlineLevel="0" collapsed="false">
      <c r="A22182" s="455" t="s">
        <v>29605</v>
      </c>
      <c r="B22182" s="458" t="s">
        <v>29606</v>
      </c>
      <c r="C22182" s="455" t="s">
        <v>29383</v>
      </c>
      <c r="D22182" s="457" t="n">
        <v>422.69</v>
      </c>
    </row>
    <row r="22183" customFormat="false" ht="14.25" hidden="false" customHeight="false" outlineLevel="0" collapsed="false">
      <c r="A22183" s="455" t="s">
        <v>29607</v>
      </c>
      <c r="B22183" s="458" t="s">
        <v>29608</v>
      </c>
      <c r="C22183" s="455" t="s">
        <v>29383</v>
      </c>
      <c r="D22183" s="457" t="n">
        <v>262.61</v>
      </c>
    </row>
    <row r="22184" customFormat="false" ht="14.25" hidden="false" customHeight="false" outlineLevel="0" collapsed="false">
      <c r="A22184" s="455" t="s">
        <v>29609</v>
      </c>
      <c r="B22184" s="458" t="s">
        <v>29610</v>
      </c>
      <c r="C22184" s="455" t="s">
        <v>29383</v>
      </c>
      <c r="D22184" s="457" t="n">
        <v>397.64</v>
      </c>
    </row>
    <row r="22185" customFormat="false" ht="14.25" hidden="false" customHeight="false" outlineLevel="0" collapsed="false">
      <c r="A22185" s="455" t="s">
        <v>29611</v>
      </c>
      <c r="B22185" s="458" t="s">
        <v>29612</v>
      </c>
      <c r="C22185" s="455" t="s">
        <v>29383</v>
      </c>
      <c r="D22185" s="457" t="n">
        <v>318.89</v>
      </c>
    </row>
    <row r="22186" customFormat="false" ht="14.25" hidden="false" customHeight="false" outlineLevel="0" collapsed="false">
      <c r="A22186" s="455" t="s">
        <v>29613</v>
      </c>
      <c r="B22186" s="458" t="s">
        <v>29614</v>
      </c>
      <c r="C22186" s="455" t="s">
        <v>29383</v>
      </c>
      <c r="D22186" s="457" t="n">
        <v>385.14</v>
      </c>
    </row>
    <row r="22187" customFormat="false" ht="14.25" hidden="false" customHeight="false" outlineLevel="0" collapsed="false">
      <c r="A22187" s="455" t="s">
        <v>29615</v>
      </c>
      <c r="B22187" s="458" t="s">
        <v>29616</v>
      </c>
      <c r="C22187" s="455" t="s">
        <v>29383</v>
      </c>
      <c r="D22187" s="457" t="n">
        <v>384.14</v>
      </c>
    </row>
    <row r="22188" customFormat="false" ht="14.25" hidden="false" customHeight="false" outlineLevel="0" collapsed="false">
      <c r="A22188" s="455" t="s">
        <v>29617</v>
      </c>
      <c r="B22188" s="458" t="s">
        <v>29618</v>
      </c>
      <c r="C22188" s="455" t="s">
        <v>29383</v>
      </c>
      <c r="D22188" s="457" t="n">
        <v>374.75</v>
      </c>
    </row>
    <row r="22189" customFormat="false" ht="14.25" hidden="false" customHeight="false" outlineLevel="0" collapsed="false">
      <c r="A22189" s="455" t="s">
        <v>29619</v>
      </c>
      <c r="B22189" s="458" t="s">
        <v>29620</v>
      </c>
      <c r="C22189" s="455" t="s">
        <v>29383</v>
      </c>
      <c r="D22189" s="457" t="n">
        <v>39</v>
      </c>
    </row>
    <row r="22190" customFormat="false" ht="14.25" hidden="false" customHeight="false" outlineLevel="0" collapsed="false">
      <c r="A22190" s="455" t="s">
        <v>29621</v>
      </c>
      <c r="B22190" s="458" t="s">
        <v>29622</v>
      </c>
      <c r="C22190" s="455" t="s">
        <v>29335</v>
      </c>
      <c r="D22190" s="457" t="n">
        <v>0.47</v>
      </c>
    </row>
    <row r="22191" customFormat="false" ht="14.25" hidden="false" customHeight="false" outlineLevel="0" collapsed="false">
      <c r="A22191" s="455" t="s">
        <v>29623</v>
      </c>
      <c r="B22191" s="458" t="s">
        <v>29624</v>
      </c>
      <c r="C22191" s="455" t="s">
        <v>29335</v>
      </c>
      <c r="D22191" s="457" t="n">
        <v>6.97</v>
      </c>
    </row>
    <row r="22192" customFormat="false" ht="14.25" hidden="false" customHeight="false" outlineLevel="0" collapsed="false">
      <c r="A22192" s="455" t="s">
        <v>29625</v>
      </c>
      <c r="B22192" s="458" t="s">
        <v>29626</v>
      </c>
      <c r="C22192" s="455" t="s">
        <v>29335</v>
      </c>
      <c r="D22192" s="457" t="n">
        <v>0.34</v>
      </c>
    </row>
    <row r="22193" customFormat="false" ht="14.25" hidden="false" customHeight="false" outlineLevel="0" collapsed="false">
      <c r="A22193" s="455" t="s">
        <v>29627</v>
      </c>
      <c r="B22193" s="458" t="s">
        <v>29628</v>
      </c>
      <c r="C22193" s="455" t="s">
        <v>29335</v>
      </c>
      <c r="D22193" s="457" t="n">
        <v>3.96</v>
      </c>
    </row>
    <row r="22194" customFormat="false" ht="14.25" hidden="false" customHeight="false" outlineLevel="0" collapsed="false">
      <c r="A22194" s="455" t="s">
        <v>29629</v>
      </c>
      <c r="B22194" s="458" t="s">
        <v>29630</v>
      </c>
      <c r="C22194" s="455" t="s">
        <v>29335</v>
      </c>
      <c r="D22194" s="457" t="n">
        <v>1.89</v>
      </c>
    </row>
    <row r="22195" customFormat="false" ht="14.25" hidden="false" customHeight="false" outlineLevel="0" collapsed="false">
      <c r="A22195" s="455" t="s">
        <v>29631</v>
      </c>
      <c r="B22195" s="458" t="s">
        <v>29632</v>
      </c>
      <c r="C22195" s="455" t="s">
        <v>29335</v>
      </c>
      <c r="D22195" s="457" t="n">
        <v>5.1</v>
      </c>
    </row>
    <row r="22196" customFormat="false" ht="14.25" hidden="false" customHeight="false" outlineLevel="0" collapsed="false">
      <c r="A22196" s="455" t="s">
        <v>29633</v>
      </c>
      <c r="B22196" s="458" t="s">
        <v>29634</v>
      </c>
      <c r="C22196" s="455" t="s">
        <v>29335</v>
      </c>
      <c r="D22196" s="457" t="n">
        <v>10.34</v>
      </c>
    </row>
    <row r="22197" customFormat="false" ht="14.25" hidden="false" customHeight="false" outlineLevel="0" collapsed="false">
      <c r="A22197" s="455" t="s">
        <v>29635</v>
      </c>
      <c r="B22197" s="458" t="s">
        <v>29636</v>
      </c>
      <c r="C22197" s="455" t="s">
        <v>29383</v>
      </c>
      <c r="D22197" s="457" t="n">
        <v>1184.57</v>
      </c>
    </row>
    <row r="22198" customFormat="false" ht="14.25" hidden="false" customHeight="false" outlineLevel="0" collapsed="false">
      <c r="A22198" s="455" t="s">
        <v>29637</v>
      </c>
      <c r="B22198" s="458" t="s">
        <v>29638</v>
      </c>
      <c r="C22198" s="455" t="s">
        <v>29335</v>
      </c>
      <c r="D22198" s="457" t="n">
        <v>24.04</v>
      </c>
    </row>
    <row r="22199" customFormat="false" ht="14.25" hidden="false" customHeight="false" outlineLevel="0" collapsed="false">
      <c r="A22199" s="455" t="s">
        <v>29639</v>
      </c>
      <c r="B22199" s="458" t="s">
        <v>29640</v>
      </c>
      <c r="C22199" s="455" t="s">
        <v>29335</v>
      </c>
      <c r="D22199" s="457" t="n">
        <v>31.95</v>
      </c>
    </row>
    <row r="22200" customFormat="false" ht="14.25" hidden="false" customHeight="false" outlineLevel="0" collapsed="false">
      <c r="A22200" s="455" t="s">
        <v>29641</v>
      </c>
      <c r="B22200" s="458" t="s">
        <v>29642</v>
      </c>
      <c r="C22200" s="455" t="s">
        <v>29335</v>
      </c>
      <c r="D22200" s="457" t="n">
        <v>31.95</v>
      </c>
    </row>
    <row r="22201" customFormat="false" ht="14.25" hidden="false" customHeight="false" outlineLevel="0" collapsed="false">
      <c r="A22201" s="455" t="s">
        <v>29643</v>
      </c>
      <c r="B22201" s="458" t="s">
        <v>29644</v>
      </c>
      <c r="C22201" s="455" t="s">
        <v>29383</v>
      </c>
      <c r="D22201" s="457" t="n">
        <v>175.15</v>
      </c>
    </row>
    <row r="22202" customFormat="false" ht="14.25" hidden="false" customHeight="false" outlineLevel="0" collapsed="false">
      <c r="A22202" s="455" t="s">
        <v>29645</v>
      </c>
      <c r="B22202" s="458" t="s">
        <v>29646</v>
      </c>
      <c r="C22202" s="455" t="s">
        <v>29383</v>
      </c>
      <c r="D22202" s="457" t="n">
        <v>1414.82</v>
      </c>
    </row>
    <row r="22203" customFormat="false" ht="14.25" hidden="false" customHeight="false" outlineLevel="0" collapsed="false">
      <c r="A22203" s="455" t="s">
        <v>29647</v>
      </c>
      <c r="B22203" s="458" t="s">
        <v>29648</v>
      </c>
      <c r="C22203" s="455" t="s">
        <v>29383</v>
      </c>
      <c r="D22203" s="457" t="n">
        <v>1468.59</v>
      </c>
    </row>
    <row r="22204" customFormat="false" ht="14.25" hidden="false" customHeight="false" outlineLevel="0" collapsed="false">
      <c r="A22204" s="455" t="s">
        <v>29649</v>
      </c>
      <c r="B22204" s="458" t="s">
        <v>29650</v>
      </c>
      <c r="C22204" s="455" t="s">
        <v>29383</v>
      </c>
      <c r="D22204" s="457" t="n">
        <v>1613.51</v>
      </c>
    </row>
    <row r="22205" customFormat="false" ht="14.25" hidden="false" customHeight="false" outlineLevel="0" collapsed="false">
      <c r="A22205" s="455" t="s">
        <v>29651</v>
      </c>
      <c r="B22205" s="458" t="s">
        <v>29652</v>
      </c>
      <c r="C22205" s="455" t="s">
        <v>29383</v>
      </c>
      <c r="D22205" s="457" t="n">
        <v>1596.35</v>
      </c>
    </row>
    <row r="22206" customFormat="false" ht="14.25" hidden="false" customHeight="false" outlineLevel="0" collapsed="false">
      <c r="A22206" s="455" t="s">
        <v>29653</v>
      </c>
      <c r="B22206" s="458" t="s">
        <v>29654</v>
      </c>
      <c r="C22206" s="455" t="s">
        <v>29383</v>
      </c>
      <c r="D22206" s="457" t="n">
        <v>1665.52</v>
      </c>
    </row>
    <row r="22207" customFormat="false" ht="14.25" hidden="false" customHeight="false" outlineLevel="0" collapsed="false">
      <c r="A22207" s="455" t="s">
        <v>29655</v>
      </c>
      <c r="B22207" s="458" t="s">
        <v>29656</v>
      </c>
      <c r="C22207" s="455" t="s">
        <v>29383</v>
      </c>
      <c r="D22207" s="457" t="n">
        <v>1649.96</v>
      </c>
    </row>
    <row r="22208" customFormat="false" ht="14.25" hidden="false" customHeight="false" outlineLevel="0" collapsed="false">
      <c r="A22208" s="455" t="s">
        <v>29657</v>
      </c>
      <c r="B22208" s="458" t="s">
        <v>29658</v>
      </c>
      <c r="C22208" s="455" t="s">
        <v>29383</v>
      </c>
      <c r="D22208" s="457" t="n">
        <v>1675.82</v>
      </c>
    </row>
    <row r="22209" customFormat="false" ht="14.25" hidden="false" customHeight="false" outlineLevel="0" collapsed="false">
      <c r="A22209" s="455" t="s">
        <v>29659</v>
      </c>
      <c r="B22209" s="458" t="s">
        <v>29660</v>
      </c>
      <c r="C22209" s="455" t="s">
        <v>29383</v>
      </c>
      <c r="D22209" s="457" t="n">
        <v>1660</v>
      </c>
    </row>
    <row r="22210" customFormat="false" ht="14.25" hidden="false" customHeight="false" outlineLevel="0" collapsed="false">
      <c r="A22210" s="455" t="s">
        <v>29661</v>
      </c>
      <c r="B22210" s="458" t="s">
        <v>29662</v>
      </c>
      <c r="C22210" s="455" t="s">
        <v>29335</v>
      </c>
      <c r="D22210" s="457" t="n">
        <v>7.22</v>
      </c>
    </row>
    <row r="22211" customFormat="false" ht="14.25" hidden="false" customHeight="false" outlineLevel="0" collapsed="false">
      <c r="A22211" s="455" t="s">
        <v>29663</v>
      </c>
      <c r="B22211" s="458" t="s">
        <v>29664</v>
      </c>
      <c r="C22211" s="455" t="s">
        <v>29335</v>
      </c>
      <c r="D22211" s="457" t="n">
        <v>11.79</v>
      </c>
    </row>
    <row r="22212" customFormat="false" ht="14.25" hidden="false" customHeight="false" outlineLevel="0" collapsed="false">
      <c r="A22212" s="455" t="s">
        <v>29665</v>
      </c>
      <c r="B22212" s="458" t="s">
        <v>29666</v>
      </c>
      <c r="C22212" s="455" t="s">
        <v>29383</v>
      </c>
      <c r="D22212" s="457" t="n">
        <v>374.5</v>
      </c>
    </row>
    <row r="22213" customFormat="false" ht="14.25" hidden="false" customHeight="false" outlineLevel="0" collapsed="false">
      <c r="A22213" s="455" t="s">
        <v>29667</v>
      </c>
      <c r="B22213" s="458" t="s">
        <v>29668</v>
      </c>
      <c r="C22213" s="455" t="s">
        <v>29383</v>
      </c>
      <c r="D22213" s="457" t="n">
        <v>1158.16</v>
      </c>
    </row>
    <row r="22214" customFormat="false" ht="14.25" hidden="false" customHeight="false" outlineLevel="0" collapsed="false">
      <c r="A22214" s="455" t="s">
        <v>29669</v>
      </c>
      <c r="B22214" s="458" t="s">
        <v>29670</v>
      </c>
      <c r="C22214" s="455" t="s">
        <v>29383</v>
      </c>
      <c r="D22214" s="457" t="n">
        <v>2231.33</v>
      </c>
    </row>
    <row r="22215" customFormat="false" ht="14.25" hidden="false" customHeight="false" outlineLevel="0" collapsed="false">
      <c r="A22215" s="455" t="s">
        <v>29671</v>
      </c>
      <c r="B22215" s="458" t="s">
        <v>29672</v>
      </c>
      <c r="C22215" s="455" t="s">
        <v>29383</v>
      </c>
      <c r="D22215" s="457" t="n">
        <v>254.21</v>
      </c>
    </row>
    <row r="22216" customFormat="false" ht="14.25" hidden="false" customHeight="false" outlineLevel="0" collapsed="false">
      <c r="A22216" s="455" t="s">
        <v>29673</v>
      </c>
      <c r="B22216" s="458" t="s">
        <v>29674</v>
      </c>
      <c r="C22216" s="455" t="s">
        <v>29383</v>
      </c>
      <c r="D22216" s="457" t="n">
        <v>295.11</v>
      </c>
    </row>
    <row r="22217" customFormat="false" ht="14.25" hidden="false" customHeight="false" outlineLevel="0" collapsed="false">
      <c r="A22217" s="455" t="s">
        <v>29675</v>
      </c>
      <c r="B22217" s="458" t="s">
        <v>29676</v>
      </c>
      <c r="C22217" s="455" t="s">
        <v>29383</v>
      </c>
      <c r="D22217" s="457" t="n">
        <v>172.42</v>
      </c>
    </row>
    <row r="22218" customFormat="false" ht="14.25" hidden="false" customHeight="false" outlineLevel="0" collapsed="false">
      <c r="A22218" s="455" t="s">
        <v>29677</v>
      </c>
      <c r="B22218" s="458" t="s">
        <v>29678</v>
      </c>
      <c r="C22218" s="455" t="s">
        <v>29383</v>
      </c>
      <c r="D22218" s="457" t="n">
        <v>244.09</v>
      </c>
    </row>
    <row r="22219" customFormat="false" ht="14.25" hidden="false" customHeight="false" outlineLevel="0" collapsed="false">
      <c r="A22219" s="455" t="s">
        <v>29679</v>
      </c>
      <c r="B22219" s="458" t="s">
        <v>29680</v>
      </c>
      <c r="C22219" s="455" t="s">
        <v>29383</v>
      </c>
      <c r="D22219" s="457" t="n">
        <v>118.13</v>
      </c>
    </row>
    <row r="22220" customFormat="false" ht="14.25" hidden="false" customHeight="false" outlineLevel="0" collapsed="false">
      <c r="A22220" s="455" t="s">
        <v>29681</v>
      </c>
      <c r="B22220" s="458" t="s">
        <v>29682</v>
      </c>
      <c r="C22220" s="455" t="s">
        <v>29383</v>
      </c>
      <c r="D22220" s="457" t="n">
        <v>156.77</v>
      </c>
    </row>
    <row r="22221" customFormat="false" ht="14.25" hidden="false" customHeight="false" outlineLevel="0" collapsed="false">
      <c r="A22221" s="455" t="s">
        <v>29683</v>
      </c>
      <c r="B22221" s="458" t="s">
        <v>29684</v>
      </c>
      <c r="C22221" s="455" t="s">
        <v>29383</v>
      </c>
      <c r="D22221" s="457" t="n">
        <v>20.2</v>
      </c>
    </row>
    <row r="22222" customFormat="false" ht="14.25" hidden="false" customHeight="false" outlineLevel="0" collapsed="false">
      <c r="A22222" s="455" t="s">
        <v>29685</v>
      </c>
      <c r="B22222" s="458" t="s">
        <v>29686</v>
      </c>
      <c r="C22222" s="455" t="s">
        <v>29383</v>
      </c>
      <c r="D22222" s="457" t="n">
        <v>95.89</v>
      </c>
    </row>
    <row r="22223" customFormat="false" ht="14.25" hidden="false" customHeight="false" outlineLevel="0" collapsed="false">
      <c r="A22223" s="455" t="s">
        <v>29687</v>
      </c>
      <c r="B22223" s="458" t="s">
        <v>29688</v>
      </c>
      <c r="C22223" s="455" t="s">
        <v>29383</v>
      </c>
      <c r="D22223" s="457" t="n">
        <v>18.1</v>
      </c>
    </row>
    <row r="22224" customFormat="false" ht="14.25" hidden="false" customHeight="false" outlineLevel="0" collapsed="false">
      <c r="A22224" s="455" t="s">
        <v>29689</v>
      </c>
      <c r="B22224" s="458" t="s">
        <v>29690</v>
      </c>
      <c r="C22224" s="455" t="s">
        <v>29383</v>
      </c>
      <c r="D22224" s="457" t="n">
        <v>96.22</v>
      </c>
    </row>
    <row r="22225" customFormat="false" ht="14.25" hidden="false" customHeight="false" outlineLevel="0" collapsed="false">
      <c r="A22225" s="455" t="s">
        <v>29691</v>
      </c>
      <c r="B22225" s="458" t="s">
        <v>29692</v>
      </c>
      <c r="C22225" s="455" t="s">
        <v>29383</v>
      </c>
      <c r="D22225" s="457" t="n">
        <v>18.1</v>
      </c>
    </row>
    <row r="22226" customFormat="false" ht="14.25" hidden="false" customHeight="false" outlineLevel="0" collapsed="false">
      <c r="A22226" s="455" t="s">
        <v>29693</v>
      </c>
      <c r="B22226" s="458" t="s">
        <v>29694</v>
      </c>
      <c r="C22226" s="455" t="s">
        <v>29383</v>
      </c>
      <c r="D22226" s="457" t="n">
        <v>96.22</v>
      </c>
    </row>
    <row r="22227" customFormat="false" ht="14.25" hidden="false" customHeight="false" outlineLevel="0" collapsed="false">
      <c r="A22227" s="455" t="s">
        <v>29695</v>
      </c>
      <c r="B22227" s="458" t="s">
        <v>29696</v>
      </c>
      <c r="C22227" s="455" t="s">
        <v>29383</v>
      </c>
      <c r="D22227" s="457" t="n">
        <v>114.43</v>
      </c>
    </row>
    <row r="22228" customFormat="false" ht="14.25" hidden="false" customHeight="false" outlineLevel="0" collapsed="false">
      <c r="A22228" s="455" t="s">
        <v>29697</v>
      </c>
      <c r="B22228" s="458" t="s">
        <v>29698</v>
      </c>
      <c r="C22228" s="455" t="s">
        <v>29383</v>
      </c>
      <c r="D22228" s="457" t="n">
        <v>23.38</v>
      </c>
    </row>
    <row r="22229" customFormat="false" ht="14.25" hidden="false" customHeight="false" outlineLevel="0" collapsed="false">
      <c r="A22229" s="455" t="s">
        <v>29699</v>
      </c>
      <c r="B22229" s="458" t="s">
        <v>29700</v>
      </c>
      <c r="C22229" s="455" t="s">
        <v>29383</v>
      </c>
      <c r="D22229" s="457" t="n">
        <v>369.91</v>
      </c>
    </row>
    <row r="22230" customFormat="false" ht="14.25" hidden="false" customHeight="false" outlineLevel="0" collapsed="false">
      <c r="A22230" s="455" t="s">
        <v>29701</v>
      </c>
      <c r="B22230" s="458" t="s">
        <v>29702</v>
      </c>
      <c r="C22230" s="455" t="s">
        <v>29383</v>
      </c>
      <c r="D22230" s="457" t="n">
        <v>35.9</v>
      </c>
    </row>
    <row r="22231" customFormat="false" ht="14.25" hidden="false" customHeight="false" outlineLevel="0" collapsed="false">
      <c r="A22231" s="455" t="s">
        <v>29703</v>
      </c>
      <c r="B22231" s="458" t="s">
        <v>29704</v>
      </c>
      <c r="C22231" s="455" t="s">
        <v>29383</v>
      </c>
      <c r="D22231" s="457" t="n">
        <v>98.24</v>
      </c>
    </row>
    <row r="22232" customFormat="false" ht="14.25" hidden="false" customHeight="false" outlineLevel="0" collapsed="false">
      <c r="A22232" s="455" t="s">
        <v>29705</v>
      </c>
      <c r="B22232" s="458" t="s">
        <v>29706</v>
      </c>
      <c r="C22232" s="455" t="s">
        <v>29383</v>
      </c>
      <c r="D22232" s="457" t="n">
        <v>19.32</v>
      </c>
    </row>
    <row r="22233" customFormat="false" ht="14.25" hidden="false" customHeight="false" outlineLevel="0" collapsed="false">
      <c r="A22233" s="455" t="s">
        <v>29707</v>
      </c>
      <c r="B22233" s="458" t="s">
        <v>29708</v>
      </c>
      <c r="C22233" s="455" t="s">
        <v>29383</v>
      </c>
      <c r="D22233" s="457" t="n">
        <v>312.4</v>
      </c>
    </row>
    <row r="22234" customFormat="false" ht="14.25" hidden="false" customHeight="false" outlineLevel="0" collapsed="false">
      <c r="A22234" s="455" t="s">
        <v>29709</v>
      </c>
      <c r="B22234" s="458" t="s">
        <v>29710</v>
      </c>
      <c r="C22234" s="455" t="s">
        <v>29383</v>
      </c>
      <c r="D22234" s="457" t="n">
        <v>35.9</v>
      </c>
    </row>
    <row r="22235" customFormat="false" ht="14.25" hidden="false" customHeight="false" outlineLevel="0" collapsed="false">
      <c r="A22235" s="455" t="s">
        <v>29711</v>
      </c>
      <c r="B22235" s="458" t="s">
        <v>29712</v>
      </c>
      <c r="C22235" s="455" t="s">
        <v>29335</v>
      </c>
      <c r="D22235" s="457" t="n">
        <v>483.15</v>
      </c>
    </row>
    <row r="22236" customFormat="false" ht="14.25" hidden="false" customHeight="false" outlineLevel="0" collapsed="false">
      <c r="A22236" s="455" t="s">
        <v>29713</v>
      </c>
      <c r="B22236" s="458" t="s">
        <v>29714</v>
      </c>
      <c r="C22236" s="455" t="s">
        <v>29335</v>
      </c>
      <c r="D22236" s="457" t="n">
        <v>670.82</v>
      </c>
    </row>
    <row r="22237" customFormat="false" ht="14.25" hidden="false" customHeight="false" outlineLevel="0" collapsed="false">
      <c r="A22237" s="455" t="s">
        <v>29715</v>
      </c>
      <c r="B22237" s="458" t="s">
        <v>29716</v>
      </c>
      <c r="C22237" s="455" t="s">
        <v>29335</v>
      </c>
      <c r="D22237" s="457" t="n">
        <v>1088.67</v>
      </c>
    </row>
    <row r="22238" customFormat="false" ht="14.25" hidden="false" customHeight="false" outlineLevel="0" collapsed="false">
      <c r="A22238" s="455" t="s">
        <v>29717</v>
      </c>
      <c r="B22238" s="458" t="s">
        <v>29718</v>
      </c>
      <c r="C22238" s="455" t="s">
        <v>29383</v>
      </c>
      <c r="D22238" s="457" t="n">
        <v>97.16</v>
      </c>
    </row>
    <row r="22239" customFormat="false" ht="14.25" hidden="false" customHeight="false" outlineLevel="0" collapsed="false">
      <c r="A22239" s="455" t="s">
        <v>29719</v>
      </c>
      <c r="B22239" s="458" t="s">
        <v>29720</v>
      </c>
      <c r="C22239" s="455" t="s">
        <v>29383</v>
      </c>
      <c r="D22239" s="457" t="n">
        <v>3.62</v>
      </c>
    </row>
    <row r="22240" customFormat="false" ht="14.25" hidden="false" customHeight="false" outlineLevel="0" collapsed="false">
      <c r="A22240" s="455" t="s">
        <v>29721</v>
      </c>
      <c r="B22240" s="458" t="s">
        <v>29722</v>
      </c>
      <c r="C22240" s="455" t="s">
        <v>29335</v>
      </c>
      <c r="D22240" s="457" t="n">
        <v>177.16</v>
      </c>
    </row>
    <row r="22241" customFormat="false" ht="14.25" hidden="false" customHeight="false" outlineLevel="0" collapsed="false">
      <c r="A22241" s="455" t="s">
        <v>29723</v>
      </c>
      <c r="B22241" s="458" t="s">
        <v>29724</v>
      </c>
      <c r="C22241" s="455" t="s">
        <v>29335</v>
      </c>
      <c r="D22241" s="457" t="n">
        <v>116.35</v>
      </c>
    </row>
    <row r="22242" customFormat="false" ht="14.25" hidden="false" customHeight="false" outlineLevel="0" collapsed="false">
      <c r="A22242" s="455" t="s">
        <v>29725</v>
      </c>
      <c r="B22242" s="458" t="s">
        <v>29726</v>
      </c>
      <c r="C22242" s="455" t="s">
        <v>29335</v>
      </c>
      <c r="D22242" s="457" t="n">
        <v>103.8</v>
      </c>
    </row>
    <row r="22243" customFormat="false" ht="14.25" hidden="false" customHeight="false" outlineLevel="0" collapsed="false">
      <c r="A22243" s="455" t="s">
        <v>29727</v>
      </c>
      <c r="B22243" s="458" t="s">
        <v>29728</v>
      </c>
      <c r="C22243" s="455" t="s">
        <v>29383</v>
      </c>
      <c r="D22243" s="457" t="n">
        <v>88.08</v>
      </c>
    </row>
    <row r="22244" customFormat="false" ht="14.25" hidden="false" customHeight="false" outlineLevel="0" collapsed="false">
      <c r="A22244" s="455" t="s">
        <v>29729</v>
      </c>
      <c r="B22244" s="458" t="s">
        <v>29730</v>
      </c>
      <c r="C22244" s="455" t="s">
        <v>29383</v>
      </c>
      <c r="D22244" s="457" t="n">
        <v>131.51</v>
      </c>
    </row>
    <row r="22245" customFormat="false" ht="14.25" hidden="false" customHeight="false" outlineLevel="0" collapsed="false">
      <c r="A22245" s="455" t="s">
        <v>29731</v>
      </c>
      <c r="B22245" s="458" t="s">
        <v>29732</v>
      </c>
      <c r="C22245" s="455" t="s">
        <v>29383</v>
      </c>
      <c r="D22245" s="457" t="n">
        <v>38.94</v>
      </c>
    </row>
    <row r="22246" customFormat="false" ht="14.25" hidden="false" customHeight="false" outlineLevel="0" collapsed="false">
      <c r="A22246" s="455" t="s">
        <v>29733</v>
      </c>
      <c r="B22246" s="458" t="s">
        <v>29734</v>
      </c>
      <c r="C22246" s="455" t="s">
        <v>29383</v>
      </c>
      <c r="D22246" s="457" t="n">
        <v>41.96</v>
      </c>
    </row>
    <row r="22247" customFormat="false" ht="14.25" hidden="false" customHeight="false" outlineLevel="0" collapsed="false">
      <c r="A22247" s="455" t="s">
        <v>29735</v>
      </c>
      <c r="B22247" s="458" t="s">
        <v>29736</v>
      </c>
      <c r="C22247" s="455" t="s">
        <v>29335</v>
      </c>
      <c r="D22247" s="457" t="n">
        <v>166.15</v>
      </c>
    </row>
    <row r="22248" customFormat="false" ht="14.25" hidden="false" customHeight="false" outlineLevel="0" collapsed="false">
      <c r="A22248" s="455" t="s">
        <v>29737</v>
      </c>
      <c r="B22248" s="458" t="s">
        <v>29738</v>
      </c>
      <c r="C22248" s="455" t="s">
        <v>29335</v>
      </c>
      <c r="D22248" s="457" t="n">
        <v>194.76</v>
      </c>
    </row>
    <row r="22249" customFormat="false" ht="14.25" hidden="false" customHeight="false" outlineLevel="0" collapsed="false">
      <c r="A22249" s="455" t="s">
        <v>29739</v>
      </c>
      <c r="B22249" s="458" t="s">
        <v>29740</v>
      </c>
      <c r="C22249" s="455" t="s">
        <v>29741</v>
      </c>
      <c r="D22249" s="457" t="n">
        <v>15.33</v>
      </c>
    </row>
    <row r="22250" customFormat="false" ht="14.25" hidden="false" customHeight="false" outlineLevel="0" collapsed="false">
      <c r="A22250" s="455" t="s">
        <v>29742</v>
      </c>
      <c r="B22250" s="458" t="s">
        <v>29743</v>
      </c>
      <c r="C22250" s="455" t="s">
        <v>29741</v>
      </c>
      <c r="D22250" s="457" t="n">
        <v>15.12</v>
      </c>
    </row>
    <row r="22251" customFormat="false" ht="14.25" hidden="false" customHeight="false" outlineLevel="0" collapsed="false">
      <c r="A22251" s="455" t="s">
        <v>29744</v>
      </c>
      <c r="B22251" s="458" t="s">
        <v>29745</v>
      </c>
      <c r="C22251" s="455" t="s">
        <v>29741</v>
      </c>
      <c r="D22251" s="457" t="n">
        <v>19.37</v>
      </c>
    </row>
    <row r="22252" customFormat="false" ht="14.25" hidden="false" customHeight="false" outlineLevel="0" collapsed="false">
      <c r="A22252" s="455" t="s">
        <v>29746</v>
      </c>
      <c r="B22252" s="458" t="s">
        <v>29747</v>
      </c>
      <c r="C22252" s="455" t="s">
        <v>29741</v>
      </c>
      <c r="D22252" s="457" t="n">
        <v>13.32</v>
      </c>
    </row>
    <row r="22253" customFormat="false" ht="14.25" hidden="false" customHeight="false" outlineLevel="0" collapsed="false">
      <c r="A22253" s="455" t="s">
        <v>29748</v>
      </c>
      <c r="B22253" s="458" t="s">
        <v>29749</v>
      </c>
      <c r="C22253" s="455" t="s">
        <v>29383</v>
      </c>
      <c r="D22253" s="457" t="n">
        <v>739.8</v>
      </c>
    </row>
    <row r="22254" customFormat="false" ht="14.25" hidden="false" customHeight="false" outlineLevel="0" collapsed="false">
      <c r="A22254" s="455" t="s">
        <v>29750</v>
      </c>
      <c r="B22254" s="458" t="s">
        <v>29751</v>
      </c>
      <c r="C22254" s="455" t="s">
        <v>29383</v>
      </c>
      <c r="D22254" s="457" t="n">
        <v>800.8</v>
      </c>
    </row>
    <row r="22255" customFormat="false" ht="14.25" hidden="false" customHeight="false" outlineLevel="0" collapsed="false">
      <c r="A22255" s="455" t="s">
        <v>29752</v>
      </c>
      <c r="B22255" s="458" t="s">
        <v>29753</v>
      </c>
      <c r="C22255" s="455" t="s">
        <v>29383</v>
      </c>
      <c r="D22255" s="457" t="n">
        <v>813.73</v>
      </c>
    </row>
    <row r="22256" customFormat="false" ht="14.25" hidden="false" customHeight="false" outlineLevel="0" collapsed="false">
      <c r="A22256" s="455" t="s">
        <v>29754</v>
      </c>
      <c r="B22256" s="458" t="s">
        <v>29755</v>
      </c>
      <c r="C22256" s="455" t="s">
        <v>29383</v>
      </c>
      <c r="D22256" s="457" t="n">
        <v>843.7</v>
      </c>
    </row>
    <row r="22257" customFormat="false" ht="14.25" hidden="false" customHeight="false" outlineLevel="0" collapsed="false">
      <c r="A22257" s="455" t="s">
        <v>29756</v>
      </c>
      <c r="B22257" s="458" t="s">
        <v>29757</v>
      </c>
      <c r="C22257" s="455" t="s">
        <v>29383</v>
      </c>
      <c r="D22257" s="457" t="n">
        <v>861.79</v>
      </c>
    </row>
    <row r="22258" customFormat="false" ht="14.25" hidden="false" customHeight="false" outlineLevel="0" collapsed="false">
      <c r="A22258" s="455" t="s">
        <v>29758</v>
      </c>
      <c r="B22258" s="458" t="s">
        <v>29759</v>
      </c>
      <c r="C22258" s="455" t="s">
        <v>29383</v>
      </c>
      <c r="D22258" s="457" t="n">
        <v>885.45</v>
      </c>
    </row>
    <row r="22259" customFormat="false" ht="14.25" hidden="false" customHeight="false" outlineLevel="0" collapsed="false">
      <c r="A22259" s="455" t="s">
        <v>29760</v>
      </c>
      <c r="B22259" s="458" t="s">
        <v>29761</v>
      </c>
      <c r="C22259" s="455" t="s">
        <v>29383</v>
      </c>
      <c r="D22259" s="457" t="n">
        <v>742.54</v>
      </c>
    </row>
    <row r="22260" customFormat="false" ht="14.25" hidden="false" customHeight="false" outlineLevel="0" collapsed="false">
      <c r="A22260" s="455" t="s">
        <v>29762</v>
      </c>
      <c r="B22260" s="458" t="s">
        <v>29763</v>
      </c>
      <c r="C22260" s="455" t="s">
        <v>29764</v>
      </c>
      <c r="D22260" s="457" t="n">
        <v>275.21</v>
      </c>
    </row>
    <row r="22261" customFormat="false" ht="14.25" hidden="false" customHeight="false" outlineLevel="0" collapsed="false">
      <c r="A22261" s="455" t="s">
        <v>29765</v>
      </c>
      <c r="B22261" s="458" t="s">
        <v>29766</v>
      </c>
      <c r="C22261" s="455" t="s">
        <v>29383</v>
      </c>
      <c r="D22261" s="457" t="n">
        <v>103.21</v>
      </c>
    </row>
    <row r="22262" customFormat="false" ht="14.25" hidden="false" customHeight="false" outlineLevel="0" collapsed="false">
      <c r="A22262" s="455" t="s">
        <v>29767</v>
      </c>
      <c r="B22262" s="458" t="s">
        <v>29768</v>
      </c>
      <c r="C22262" s="455" t="s">
        <v>29383</v>
      </c>
      <c r="D22262" s="457" t="n">
        <v>900.38</v>
      </c>
    </row>
    <row r="22263" customFormat="false" ht="14.25" hidden="false" customHeight="false" outlineLevel="0" collapsed="false">
      <c r="A22263" s="455" t="s">
        <v>29769</v>
      </c>
      <c r="B22263" s="458" t="s">
        <v>29770</v>
      </c>
      <c r="C22263" s="455" t="s">
        <v>29383</v>
      </c>
      <c r="D22263" s="457" t="n">
        <v>942.06</v>
      </c>
    </row>
    <row r="22264" customFormat="false" ht="14.25" hidden="false" customHeight="false" outlineLevel="0" collapsed="false">
      <c r="A22264" s="455" t="s">
        <v>29771</v>
      </c>
      <c r="B22264" s="458" t="s">
        <v>29772</v>
      </c>
      <c r="C22264" s="455" t="s">
        <v>29383</v>
      </c>
      <c r="D22264" s="457" t="n">
        <v>1081.18</v>
      </c>
    </row>
    <row r="22265" customFormat="false" ht="14.25" hidden="false" customHeight="false" outlineLevel="0" collapsed="false">
      <c r="A22265" s="455" t="s">
        <v>29773</v>
      </c>
      <c r="B22265" s="458" t="s">
        <v>29774</v>
      </c>
      <c r="C22265" s="455" t="s">
        <v>29383</v>
      </c>
      <c r="D22265" s="457" t="n">
        <v>1123.85</v>
      </c>
    </row>
    <row r="22266" customFormat="false" ht="14.25" hidden="false" customHeight="false" outlineLevel="0" collapsed="false">
      <c r="A22266" s="455" t="s">
        <v>29775</v>
      </c>
      <c r="B22266" s="458" t="s">
        <v>29776</v>
      </c>
      <c r="C22266" s="455" t="s">
        <v>29247</v>
      </c>
      <c r="D22266" s="457" t="n">
        <v>114.04</v>
      </c>
    </row>
    <row r="22267" customFormat="false" ht="14.25" hidden="false" customHeight="false" outlineLevel="0" collapsed="false">
      <c r="A22267" s="455" t="s">
        <v>29777</v>
      </c>
      <c r="B22267" s="458" t="s">
        <v>29778</v>
      </c>
      <c r="C22267" s="455" t="s">
        <v>29247</v>
      </c>
      <c r="D22267" s="457" t="n">
        <v>182.81</v>
      </c>
    </row>
    <row r="22268" customFormat="false" ht="14.25" hidden="false" customHeight="false" outlineLevel="0" collapsed="false">
      <c r="A22268" s="455" t="s">
        <v>29779</v>
      </c>
      <c r="B22268" s="458" t="s">
        <v>29780</v>
      </c>
      <c r="C22268" s="455" t="s">
        <v>29383</v>
      </c>
      <c r="D22268" s="457" t="n">
        <v>437.45</v>
      </c>
    </row>
    <row r="22269" customFormat="false" ht="14.25" hidden="false" customHeight="false" outlineLevel="0" collapsed="false">
      <c r="A22269" s="455" t="s">
        <v>29781</v>
      </c>
      <c r="B22269" s="458" t="s">
        <v>29782</v>
      </c>
      <c r="C22269" s="455" t="s">
        <v>29383</v>
      </c>
      <c r="D22269" s="457" t="n">
        <v>613.67</v>
      </c>
    </row>
    <row r="22270" customFormat="false" ht="14.25" hidden="false" customHeight="false" outlineLevel="0" collapsed="false">
      <c r="A22270" s="455" t="s">
        <v>29783</v>
      </c>
      <c r="B22270" s="458" t="s">
        <v>29784</v>
      </c>
      <c r="C22270" s="455" t="s">
        <v>29383</v>
      </c>
      <c r="D22270" s="457" t="n">
        <v>289.47</v>
      </c>
    </row>
    <row r="22271" customFormat="false" ht="14.25" hidden="false" customHeight="false" outlineLevel="0" collapsed="false">
      <c r="A22271" s="455" t="s">
        <v>29785</v>
      </c>
      <c r="B22271" s="458" t="s">
        <v>29786</v>
      </c>
      <c r="C22271" s="455" t="s">
        <v>29383</v>
      </c>
      <c r="D22271" s="457" t="n">
        <v>945.05</v>
      </c>
    </row>
    <row r="22272" customFormat="false" ht="14.25" hidden="false" customHeight="false" outlineLevel="0" collapsed="false">
      <c r="A22272" s="455" t="s">
        <v>29787</v>
      </c>
      <c r="B22272" s="458" t="s">
        <v>29788</v>
      </c>
      <c r="C22272" s="455" t="s">
        <v>29383</v>
      </c>
      <c r="D22272" s="457" t="n">
        <v>772.25</v>
      </c>
    </row>
    <row r="22273" customFormat="false" ht="14.25" hidden="false" customHeight="false" outlineLevel="0" collapsed="false">
      <c r="A22273" s="455" t="s">
        <v>29789</v>
      </c>
      <c r="B22273" s="458" t="s">
        <v>29790</v>
      </c>
      <c r="C22273" s="455" t="s">
        <v>29335</v>
      </c>
      <c r="D22273" s="457" t="n">
        <v>646.91</v>
      </c>
    </row>
    <row r="22274" customFormat="false" ht="14.25" hidden="false" customHeight="false" outlineLevel="0" collapsed="false">
      <c r="A22274" s="455" t="s">
        <v>29791</v>
      </c>
      <c r="B22274" s="458" t="s">
        <v>29792</v>
      </c>
      <c r="C22274" s="455" t="s">
        <v>29335</v>
      </c>
      <c r="D22274" s="457" t="n">
        <v>558.59</v>
      </c>
    </row>
    <row r="22275" customFormat="false" ht="14.25" hidden="false" customHeight="false" outlineLevel="0" collapsed="false">
      <c r="A22275" s="455" t="s">
        <v>29793</v>
      </c>
      <c r="B22275" s="458" t="s">
        <v>29794</v>
      </c>
      <c r="C22275" s="455" t="s">
        <v>29383</v>
      </c>
      <c r="D22275" s="457" t="n">
        <v>270.05</v>
      </c>
    </row>
    <row r="22276" customFormat="false" ht="14.25" hidden="false" customHeight="false" outlineLevel="0" collapsed="false">
      <c r="A22276" s="455" t="s">
        <v>29795</v>
      </c>
      <c r="B22276" s="458" t="s">
        <v>29796</v>
      </c>
      <c r="C22276" s="455" t="s">
        <v>29383</v>
      </c>
      <c r="D22276" s="457" t="n">
        <v>1124.53</v>
      </c>
    </row>
    <row r="22277" customFormat="false" ht="14.25" hidden="false" customHeight="false" outlineLevel="0" collapsed="false">
      <c r="A22277" s="455" t="s">
        <v>29797</v>
      </c>
      <c r="B22277" s="458" t="s">
        <v>29798</v>
      </c>
      <c r="C22277" s="455" t="s">
        <v>29383</v>
      </c>
      <c r="D22277" s="457" t="n">
        <v>1060.49</v>
      </c>
    </row>
    <row r="22278" customFormat="false" ht="14.25" hidden="false" customHeight="false" outlineLevel="0" collapsed="false">
      <c r="A22278" s="455" t="s">
        <v>29799</v>
      </c>
      <c r="B22278" s="458" t="s">
        <v>29800</v>
      </c>
      <c r="C22278" s="455" t="s">
        <v>29383</v>
      </c>
      <c r="D22278" s="457" t="n">
        <v>1603.27</v>
      </c>
    </row>
    <row r="22279" customFormat="false" ht="14.25" hidden="false" customHeight="false" outlineLevel="0" collapsed="false">
      <c r="A22279" s="455" t="s">
        <v>29801</v>
      </c>
      <c r="B22279" s="458" t="s">
        <v>29802</v>
      </c>
      <c r="C22279" s="455" t="s">
        <v>29383</v>
      </c>
      <c r="D22279" s="457" t="n">
        <v>577.05</v>
      </c>
    </row>
    <row r="22280" customFormat="false" ht="14.25" hidden="false" customHeight="false" outlineLevel="0" collapsed="false">
      <c r="A22280" s="455" t="s">
        <v>29803</v>
      </c>
      <c r="B22280" s="458" t="s">
        <v>29804</v>
      </c>
      <c r="C22280" s="455" t="s">
        <v>29383</v>
      </c>
      <c r="D22280" s="457" t="n">
        <v>971.1</v>
      </c>
    </row>
    <row r="22281" customFormat="false" ht="14.25" hidden="false" customHeight="false" outlineLevel="0" collapsed="false">
      <c r="A22281" s="455" t="s">
        <v>29805</v>
      </c>
      <c r="B22281" s="458" t="s">
        <v>29806</v>
      </c>
      <c r="C22281" s="455" t="s">
        <v>29383</v>
      </c>
      <c r="D22281" s="457" t="n">
        <v>917.75</v>
      </c>
    </row>
    <row r="22282" customFormat="false" ht="14.25" hidden="false" customHeight="false" outlineLevel="0" collapsed="false">
      <c r="A22282" s="455" t="s">
        <v>29807</v>
      </c>
      <c r="B22282" s="458" t="s">
        <v>29808</v>
      </c>
      <c r="C22282" s="455" t="s">
        <v>29335</v>
      </c>
      <c r="D22282" s="457" t="n">
        <v>58.73</v>
      </c>
    </row>
    <row r="22283" customFormat="false" ht="14.25" hidden="false" customHeight="false" outlineLevel="0" collapsed="false">
      <c r="A22283" s="455" t="s">
        <v>29809</v>
      </c>
      <c r="B22283" s="458" t="s">
        <v>29810</v>
      </c>
      <c r="C22283" s="455" t="s">
        <v>29383</v>
      </c>
      <c r="D22283" s="457" t="n">
        <v>235.52</v>
      </c>
    </row>
    <row r="22284" customFormat="false" ht="14.25" hidden="false" customHeight="false" outlineLevel="0" collapsed="false">
      <c r="A22284" s="455" t="s">
        <v>29811</v>
      </c>
      <c r="B22284" s="458" t="s">
        <v>29812</v>
      </c>
      <c r="C22284" s="455" t="s">
        <v>29383</v>
      </c>
      <c r="D22284" s="457" t="n">
        <v>255.1</v>
      </c>
    </row>
    <row r="22285" customFormat="false" ht="14.25" hidden="false" customHeight="false" outlineLevel="0" collapsed="false">
      <c r="A22285" s="455" t="s">
        <v>29813</v>
      </c>
      <c r="B22285" s="458" t="s">
        <v>29814</v>
      </c>
      <c r="C22285" s="455" t="s">
        <v>29383</v>
      </c>
      <c r="D22285" s="457" t="n">
        <v>244.06</v>
      </c>
    </row>
    <row r="22286" customFormat="false" ht="14.25" hidden="false" customHeight="false" outlineLevel="0" collapsed="false">
      <c r="A22286" s="455" t="s">
        <v>29815</v>
      </c>
      <c r="B22286" s="458" t="s">
        <v>29816</v>
      </c>
      <c r="C22286" s="455" t="s">
        <v>29383</v>
      </c>
      <c r="D22286" s="457" t="n">
        <v>278.94</v>
      </c>
    </row>
    <row r="22287" customFormat="false" ht="14.25" hidden="false" customHeight="false" outlineLevel="0" collapsed="false">
      <c r="A22287" s="455" t="s">
        <v>29817</v>
      </c>
      <c r="B22287" s="458" t="s">
        <v>29818</v>
      </c>
      <c r="C22287" s="455" t="s">
        <v>29383</v>
      </c>
      <c r="D22287" s="457" t="n">
        <v>206.99</v>
      </c>
    </row>
    <row r="22288" customFormat="false" ht="14.25" hidden="false" customHeight="false" outlineLevel="0" collapsed="false">
      <c r="A22288" s="455" t="s">
        <v>29819</v>
      </c>
      <c r="B22288" s="458" t="s">
        <v>29820</v>
      </c>
      <c r="C22288" s="455" t="s">
        <v>29383</v>
      </c>
      <c r="D22288" s="457" t="n">
        <v>300.55</v>
      </c>
    </row>
    <row r="22289" customFormat="false" ht="14.25" hidden="false" customHeight="false" outlineLevel="0" collapsed="false">
      <c r="A22289" s="455" t="s">
        <v>29821</v>
      </c>
      <c r="B22289" s="458" t="s">
        <v>29822</v>
      </c>
      <c r="C22289" s="455" t="s">
        <v>29335</v>
      </c>
      <c r="D22289" s="457" t="n">
        <v>23.03</v>
      </c>
    </row>
    <row r="22290" customFormat="false" ht="14.25" hidden="false" customHeight="false" outlineLevel="0" collapsed="false">
      <c r="A22290" s="455" t="s">
        <v>29823</v>
      </c>
      <c r="B22290" s="458" t="s">
        <v>29824</v>
      </c>
      <c r="C22290" s="455" t="s">
        <v>29383</v>
      </c>
      <c r="D22290" s="457" t="n">
        <v>102.88</v>
      </c>
    </row>
    <row r="22291" customFormat="false" ht="14.25" hidden="false" customHeight="false" outlineLevel="0" collapsed="false">
      <c r="A22291" s="455" t="s">
        <v>29825</v>
      </c>
      <c r="B22291" s="458" t="s">
        <v>29826</v>
      </c>
      <c r="C22291" s="455" t="s">
        <v>29383</v>
      </c>
      <c r="D22291" s="457" t="n">
        <v>151.47</v>
      </c>
    </row>
    <row r="22292" customFormat="false" ht="14.25" hidden="false" customHeight="false" outlineLevel="0" collapsed="false">
      <c r="A22292" s="455" t="s">
        <v>29827</v>
      </c>
      <c r="B22292" s="458" t="s">
        <v>29828</v>
      </c>
      <c r="C22292" s="455" t="s">
        <v>29383</v>
      </c>
      <c r="D22292" s="457" t="n">
        <v>274.41</v>
      </c>
    </row>
    <row r="22293" customFormat="false" ht="14.25" hidden="false" customHeight="false" outlineLevel="0" collapsed="false">
      <c r="A22293" s="455" t="s">
        <v>29829</v>
      </c>
      <c r="B22293" s="458" t="s">
        <v>29830</v>
      </c>
      <c r="C22293" s="455" t="s">
        <v>29383</v>
      </c>
      <c r="D22293" s="457" t="n">
        <v>36.25</v>
      </c>
    </row>
    <row r="22294" customFormat="false" ht="14.25" hidden="false" customHeight="false" outlineLevel="0" collapsed="false">
      <c r="A22294" s="455" t="s">
        <v>29831</v>
      </c>
      <c r="B22294" s="458" t="s">
        <v>29832</v>
      </c>
      <c r="C22294" s="455" t="s">
        <v>29383</v>
      </c>
      <c r="D22294" s="457" t="n">
        <v>48.34</v>
      </c>
    </row>
    <row r="22295" customFormat="false" ht="14.25" hidden="false" customHeight="false" outlineLevel="0" collapsed="false">
      <c r="A22295" s="455" t="s">
        <v>29833</v>
      </c>
      <c r="B22295" s="458" t="s">
        <v>29834</v>
      </c>
      <c r="C22295" s="455" t="s">
        <v>29383</v>
      </c>
      <c r="D22295" s="457" t="n">
        <v>186.21</v>
      </c>
    </row>
    <row r="22296" customFormat="false" ht="14.25" hidden="false" customHeight="false" outlineLevel="0" collapsed="false">
      <c r="A22296" s="455" t="s">
        <v>29835</v>
      </c>
      <c r="B22296" s="458" t="s">
        <v>29836</v>
      </c>
      <c r="C22296" s="455" t="s">
        <v>29383</v>
      </c>
      <c r="D22296" s="457" t="n">
        <v>189.68</v>
      </c>
    </row>
    <row r="22297" customFormat="false" ht="14.25" hidden="false" customHeight="false" outlineLevel="0" collapsed="false">
      <c r="A22297" s="455" t="s">
        <v>29837</v>
      </c>
      <c r="B22297" s="458" t="s">
        <v>29838</v>
      </c>
      <c r="C22297" s="455" t="s">
        <v>29335</v>
      </c>
      <c r="D22297" s="457" t="n">
        <v>6.83</v>
      </c>
    </row>
    <row r="22298" customFormat="false" ht="14.25" hidden="false" customHeight="false" outlineLevel="0" collapsed="false">
      <c r="A22298" s="455" t="s">
        <v>29839</v>
      </c>
      <c r="B22298" s="458" t="s">
        <v>29840</v>
      </c>
      <c r="C22298" s="455" t="s">
        <v>29335</v>
      </c>
      <c r="D22298" s="457" t="n">
        <v>7.99</v>
      </c>
    </row>
    <row r="22299" customFormat="false" ht="14.25" hidden="false" customHeight="false" outlineLevel="0" collapsed="false">
      <c r="A22299" s="455" t="s">
        <v>29841</v>
      </c>
      <c r="B22299" s="458" t="s">
        <v>29842</v>
      </c>
      <c r="C22299" s="455" t="s">
        <v>29335</v>
      </c>
      <c r="D22299" s="457" t="n">
        <v>8.94</v>
      </c>
    </row>
    <row r="22300" customFormat="false" ht="14.25" hidden="false" customHeight="false" outlineLevel="0" collapsed="false">
      <c r="A22300" s="455" t="s">
        <v>29843</v>
      </c>
      <c r="B22300" s="458" t="s">
        <v>29844</v>
      </c>
      <c r="C22300" s="455" t="s">
        <v>29335</v>
      </c>
      <c r="D22300" s="457" t="n">
        <v>9.5</v>
      </c>
    </row>
    <row r="22301" customFormat="false" ht="14.25" hidden="false" customHeight="false" outlineLevel="0" collapsed="false">
      <c r="A22301" s="455" t="s">
        <v>29845</v>
      </c>
      <c r="B22301" s="458" t="s">
        <v>29846</v>
      </c>
      <c r="C22301" s="455" t="s">
        <v>29335</v>
      </c>
      <c r="D22301" s="457" t="n">
        <v>11.29</v>
      </c>
    </row>
    <row r="22302" customFormat="false" ht="14.25" hidden="false" customHeight="false" outlineLevel="0" collapsed="false">
      <c r="A22302" s="455" t="s">
        <v>29847</v>
      </c>
      <c r="B22302" s="458" t="s">
        <v>29848</v>
      </c>
      <c r="C22302" s="455" t="s">
        <v>29335</v>
      </c>
      <c r="D22302" s="457" t="n">
        <v>12.99</v>
      </c>
    </row>
    <row r="22303" customFormat="false" ht="14.25" hidden="false" customHeight="false" outlineLevel="0" collapsed="false">
      <c r="A22303" s="455" t="s">
        <v>29849</v>
      </c>
      <c r="B22303" s="458" t="s">
        <v>29850</v>
      </c>
      <c r="C22303" s="455" t="s">
        <v>29335</v>
      </c>
      <c r="D22303" s="457" t="n">
        <v>16.65</v>
      </c>
    </row>
    <row r="22304" customFormat="false" ht="14.25" hidden="false" customHeight="false" outlineLevel="0" collapsed="false">
      <c r="A22304" s="455" t="s">
        <v>29851</v>
      </c>
      <c r="B22304" s="458" t="s">
        <v>29852</v>
      </c>
      <c r="C22304" s="455" t="s">
        <v>29335</v>
      </c>
      <c r="D22304" s="457" t="n">
        <v>20.04</v>
      </c>
    </row>
    <row r="22305" customFormat="false" ht="14.25" hidden="false" customHeight="false" outlineLevel="0" collapsed="false">
      <c r="A22305" s="455" t="s">
        <v>29853</v>
      </c>
      <c r="B22305" s="458" t="s">
        <v>29854</v>
      </c>
      <c r="C22305" s="455" t="s">
        <v>29335</v>
      </c>
      <c r="D22305" s="457" t="n">
        <v>23.9</v>
      </c>
    </row>
    <row r="22306" customFormat="false" ht="14.25" hidden="false" customHeight="false" outlineLevel="0" collapsed="false">
      <c r="A22306" s="455" t="s">
        <v>29855</v>
      </c>
      <c r="B22306" s="458" t="s">
        <v>29856</v>
      </c>
      <c r="C22306" s="455" t="s">
        <v>29335</v>
      </c>
      <c r="D22306" s="457" t="n">
        <v>16.54</v>
      </c>
    </row>
    <row r="22307" customFormat="false" ht="14.25" hidden="false" customHeight="false" outlineLevel="0" collapsed="false">
      <c r="A22307" s="455" t="s">
        <v>29857</v>
      </c>
      <c r="B22307" s="458" t="s">
        <v>29858</v>
      </c>
      <c r="C22307" s="455" t="s">
        <v>29335</v>
      </c>
      <c r="D22307" s="457" t="n">
        <v>27.02</v>
      </c>
    </row>
    <row r="22308" customFormat="false" ht="14.25" hidden="false" customHeight="false" outlineLevel="0" collapsed="false">
      <c r="A22308" s="455" t="s">
        <v>29859</v>
      </c>
      <c r="B22308" s="458" t="s">
        <v>29860</v>
      </c>
      <c r="C22308" s="455" t="s">
        <v>29335</v>
      </c>
      <c r="D22308" s="457" t="n">
        <v>73.66</v>
      </c>
    </row>
    <row r="22309" customFormat="false" ht="14.25" hidden="false" customHeight="false" outlineLevel="0" collapsed="false">
      <c r="A22309" s="455" t="s">
        <v>29861</v>
      </c>
      <c r="B22309" s="458" t="s">
        <v>29862</v>
      </c>
      <c r="C22309" s="455" t="s">
        <v>29741</v>
      </c>
      <c r="D22309" s="457" t="n">
        <v>72.56</v>
      </c>
    </row>
    <row r="22310" customFormat="false" ht="14.25" hidden="false" customHeight="false" outlineLevel="0" collapsed="false">
      <c r="A22310" s="455" t="s">
        <v>29863</v>
      </c>
      <c r="B22310" s="458" t="s">
        <v>29864</v>
      </c>
      <c r="C22310" s="455" t="s">
        <v>29247</v>
      </c>
      <c r="D22310" s="457" t="n">
        <v>102.2</v>
      </c>
    </row>
    <row r="22311" customFormat="false" ht="14.25" hidden="false" customHeight="false" outlineLevel="0" collapsed="false">
      <c r="A22311" s="455" t="s">
        <v>29865</v>
      </c>
      <c r="B22311" s="458" t="s">
        <v>29866</v>
      </c>
      <c r="C22311" s="455" t="s">
        <v>29247</v>
      </c>
      <c r="D22311" s="457" t="n">
        <v>104.98</v>
      </c>
    </row>
    <row r="22312" customFormat="false" ht="14.25" hidden="false" customHeight="false" outlineLevel="0" collapsed="false">
      <c r="A22312" s="455" t="s">
        <v>29867</v>
      </c>
      <c r="B22312" s="458" t="s">
        <v>29868</v>
      </c>
      <c r="C22312" s="455" t="s">
        <v>29247</v>
      </c>
      <c r="D22312" s="457" t="n">
        <v>81.3</v>
      </c>
    </row>
    <row r="22313" customFormat="false" ht="14.25" hidden="false" customHeight="false" outlineLevel="0" collapsed="false">
      <c r="A22313" s="455" t="s">
        <v>29869</v>
      </c>
      <c r="B22313" s="458" t="s">
        <v>29870</v>
      </c>
      <c r="C22313" s="455" t="s">
        <v>29247</v>
      </c>
      <c r="D22313" s="457" t="n">
        <v>113.67</v>
      </c>
    </row>
    <row r="22314" customFormat="false" ht="14.25" hidden="false" customHeight="false" outlineLevel="0" collapsed="false">
      <c r="A22314" s="455" t="s">
        <v>29871</v>
      </c>
      <c r="B22314" s="458" t="s">
        <v>29872</v>
      </c>
      <c r="C22314" s="455" t="s">
        <v>29247</v>
      </c>
      <c r="D22314" s="457" t="n">
        <v>27.31</v>
      </c>
    </row>
    <row r="22315" customFormat="false" ht="14.25" hidden="false" customHeight="false" outlineLevel="0" collapsed="false">
      <c r="A22315" s="455" t="s">
        <v>29873</v>
      </c>
      <c r="B22315" s="458" t="s">
        <v>29874</v>
      </c>
      <c r="C22315" s="455" t="s">
        <v>29247</v>
      </c>
      <c r="D22315" s="457" t="n">
        <v>112.72</v>
      </c>
    </row>
    <row r="22316" customFormat="false" ht="14.25" hidden="false" customHeight="false" outlineLevel="0" collapsed="false">
      <c r="A22316" s="455" t="s">
        <v>29875</v>
      </c>
      <c r="B22316" s="458" t="s">
        <v>29876</v>
      </c>
      <c r="C22316" s="455" t="s">
        <v>29247</v>
      </c>
      <c r="D22316" s="457" t="n">
        <v>156.42</v>
      </c>
    </row>
    <row r="22317" customFormat="false" ht="14.25" hidden="false" customHeight="false" outlineLevel="0" collapsed="false">
      <c r="A22317" s="455" t="s">
        <v>29877</v>
      </c>
      <c r="B22317" s="458" t="s">
        <v>29878</v>
      </c>
      <c r="C22317" s="455" t="s">
        <v>29247</v>
      </c>
      <c r="D22317" s="457" t="n">
        <v>224.85</v>
      </c>
    </row>
    <row r="22318" customFormat="false" ht="14.25" hidden="false" customHeight="false" outlineLevel="0" collapsed="false">
      <c r="A22318" s="455" t="s">
        <v>29879</v>
      </c>
      <c r="B22318" s="458" t="s">
        <v>29880</v>
      </c>
      <c r="C22318" s="455" t="s">
        <v>29247</v>
      </c>
      <c r="D22318" s="457" t="n">
        <v>367.85</v>
      </c>
    </row>
    <row r="22319" customFormat="false" ht="14.25" hidden="false" customHeight="false" outlineLevel="0" collapsed="false">
      <c r="A22319" s="455" t="s">
        <v>29881</v>
      </c>
      <c r="B22319" s="458" t="s">
        <v>29882</v>
      </c>
      <c r="C22319" s="455" t="s">
        <v>29247</v>
      </c>
      <c r="D22319" s="457" t="n">
        <v>69.22</v>
      </c>
    </row>
    <row r="22320" customFormat="false" ht="14.25" hidden="false" customHeight="false" outlineLevel="0" collapsed="false">
      <c r="A22320" s="455" t="s">
        <v>29883</v>
      </c>
      <c r="B22320" s="458" t="s">
        <v>29884</v>
      </c>
      <c r="C22320" s="455" t="s">
        <v>29247</v>
      </c>
      <c r="D22320" s="457" t="n">
        <v>203.29</v>
      </c>
    </row>
    <row r="22321" customFormat="false" ht="14.25" hidden="false" customHeight="false" outlineLevel="0" collapsed="false">
      <c r="A22321" s="455" t="s">
        <v>29885</v>
      </c>
      <c r="B22321" s="458" t="s">
        <v>29886</v>
      </c>
      <c r="C22321" s="455" t="s">
        <v>29247</v>
      </c>
      <c r="D22321" s="457" t="n">
        <v>276.24</v>
      </c>
    </row>
    <row r="22322" customFormat="false" ht="14.25" hidden="false" customHeight="false" outlineLevel="0" collapsed="false">
      <c r="A22322" s="455" t="s">
        <v>29887</v>
      </c>
      <c r="B22322" s="458" t="s">
        <v>29888</v>
      </c>
      <c r="C22322" s="455" t="s">
        <v>29247</v>
      </c>
      <c r="D22322" s="457" t="n">
        <v>304.92</v>
      </c>
    </row>
    <row r="22323" customFormat="false" ht="14.25" hidden="false" customHeight="false" outlineLevel="0" collapsed="false">
      <c r="A22323" s="455" t="s">
        <v>29889</v>
      </c>
      <c r="B22323" s="458" t="s">
        <v>29890</v>
      </c>
      <c r="C22323" s="455" t="s">
        <v>29247</v>
      </c>
      <c r="D22323" s="457" t="n">
        <v>429.63</v>
      </c>
    </row>
    <row r="22324" customFormat="false" ht="14.25" hidden="false" customHeight="false" outlineLevel="0" collapsed="false">
      <c r="A22324" s="455" t="s">
        <v>29891</v>
      </c>
      <c r="B22324" s="458" t="s">
        <v>29892</v>
      </c>
      <c r="C22324" s="455" t="s">
        <v>29247</v>
      </c>
      <c r="D22324" s="457" t="n">
        <v>55.85</v>
      </c>
    </row>
    <row r="22325" customFormat="false" ht="14.25" hidden="false" customHeight="false" outlineLevel="0" collapsed="false">
      <c r="A22325" s="455" t="s">
        <v>29893</v>
      </c>
      <c r="B22325" s="458" t="s">
        <v>29894</v>
      </c>
      <c r="C22325" s="455" t="s">
        <v>29247</v>
      </c>
      <c r="D22325" s="457" t="n">
        <v>69.82</v>
      </c>
    </row>
    <row r="22326" customFormat="false" ht="14.25" hidden="false" customHeight="false" outlineLevel="0" collapsed="false">
      <c r="A22326" s="455" t="s">
        <v>29895</v>
      </c>
      <c r="B22326" s="458" t="s">
        <v>29896</v>
      </c>
      <c r="C22326" s="455" t="s">
        <v>29247</v>
      </c>
      <c r="D22326" s="457" t="n">
        <v>107.26</v>
      </c>
    </row>
    <row r="22327" customFormat="false" ht="14.25" hidden="false" customHeight="false" outlineLevel="0" collapsed="false">
      <c r="A22327" s="455" t="s">
        <v>29897</v>
      </c>
      <c r="B22327" s="458" t="s">
        <v>29898</v>
      </c>
      <c r="C22327" s="455" t="s">
        <v>29247</v>
      </c>
      <c r="D22327" s="457" t="n">
        <v>26.23</v>
      </c>
    </row>
    <row r="22328" customFormat="false" ht="14.25" hidden="false" customHeight="false" outlineLevel="0" collapsed="false">
      <c r="A22328" s="455" t="s">
        <v>29899</v>
      </c>
      <c r="B22328" s="458" t="s">
        <v>29900</v>
      </c>
      <c r="C22328" s="455" t="s">
        <v>29247</v>
      </c>
      <c r="D22328" s="457" t="n">
        <v>43.02</v>
      </c>
    </row>
    <row r="22329" customFormat="false" ht="14.25" hidden="false" customHeight="false" outlineLevel="0" collapsed="false">
      <c r="A22329" s="455" t="s">
        <v>29901</v>
      </c>
      <c r="B22329" s="458" t="s">
        <v>29902</v>
      </c>
      <c r="C22329" s="455" t="s">
        <v>29247</v>
      </c>
      <c r="D22329" s="457" t="n">
        <v>50.66</v>
      </c>
    </row>
    <row r="22330" customFormat="false" ht="14.25" hidden="false" customHeight="false" outlineLevel="0" collapsed="false">
      <c r="A22330" s="455" t="s">
        <v>29903</v>
      </c>
      <c r="B22330" s="458" t="s">
        <v>29904</v>
      </c>
      <c r="C22330" s="455" t="s">
        <v>29247</v>
      </c>
      <c r="D22330" s="457" t="n">
        <v>80.27</v>
      </c>
    </row>
    <row r="22331" customFormat="false" ht="14.25" hidden="false" customHeight="false" outlineLevel="0" collapsed="false">
      <c r="A22331" s="455" t="s">
        <v>29905</v>
      </c>
      <c r="B22331" s="458" t="s">
        <v>29906</v>
      </c>
      <c r="C22331" s="455" t="s">
        <v>29247</v>
      </c>
      <c r="D22331" s="457" t="n">
        <v>293.56</v>
      </c>
    </row>
    <row r="22332" customFormat="false" ht="14.25" hidden="false" customHeight="false" outlineLevel="0" collapsed="false">
      <c r="A22332" s="455" t="s">
        <v>29907</v>
      </c>
      <c r="B22332" s="458" t="s">
        <v>29908</v>
      </c>
      <c r="C22332" s="455" t="s">
        <v>29247</v>
      </c>
      <c r="D22332" s="457" t="n">
        <v>309.58</v>
      </c>
    </row>
    <row r="22333" customFormat="false" ht="14.25" hidden="false" customHeight="false" outlineLevel="0" collapsed="false">
      <c r="A22333" s="455" t="s">
        <v>29909</v>
      </c>
      <c r="B22333" s="458" t="s">
        <v>29910</v>
      </c>
      <c r="C22333" s="455" t="s">
        <v>29247</v>
      </c>
      <c r="D22333" s="457" t="n">
        <v>387.48</v>
      </c>
    </row>
    <row r="22334" customFormat="false" ht="14.25" hidden="false" customHeight="false" outlineLevel="0" collapsed="false">
      <c r="A22334" s="455" t="s">
        <v>29911</v>
      </c>
      <c r="B22334" s="458" t="s">
        <v>29912</v>
      </c>
      <c r="C22334" s="455" t="s">
        <v>29247</v>
      </c>
      <c r="D22334" s="457" t="n">
        <v>389.67</v>
      </c>
    </row>
    <row r="22335" customFormat="false" ht="14.25" hidden="false" customHeight="false" outlineLevel="0" collapsed="false">
      <c r="A22335" s="455" t="s">
        <v>29913</v>
      </c>
      <c r="B22335" s="458" t="s">
        <v>29914</v>
      </c>
      <c r="C22335" s="455" t="s">
        <v>29247</v>
      </c>
      <c r="D22335" s="457" t="n">
        <v>419.61</v>
      </c>
    </row>
    <row r="22336" customFormat="false" ht="14.25" hidden="false" customHeight="false" outlineLevel="0" collapsed="false">
      <c r="A22336" s="455" t="s">
        <v>29915</v>
      </c>
      <c r="B22336" s="458" t="s">
        <v>29916</v>
      </c>
      <c r="C22336" s="455" t="s">
        <v>29247</v>
      </c>
      <c r="D22336" s="457" t="n">
        <v>518.19</v>
      </c>
    </row>
    <row r="22337" customFormat="false" ht="14.25" hidden="false" customHeight="false" outlineLevel="0" collapsed="false">
      <c r="A22337" s="455" t="s">
        <v>29917</v>
      </c>
      <c r="B22337" s="458" t="s">
        <v>29918</v>
      </c>
      <c r="C22337" s="455" t="s">
        <v>29247</v>
      </c>
      <c r="D22337" s="457" t="n">
        <v>412.29</v>
      </c>
    </row>
    <row r="22338" customFormat="false" ht="14.25" hidden="false" customHeight="false" outlineLevel="0" collapsed="false">
      <c r="A22338" s="455" t="s">
        <v>29919</v>
      </c>
      <c r="B22338" s="458" t="s">
        <v>29920</v>
      </c>
      <c r="C22338" s="455" t="s">
        <v>29247</v>
      </c>
      <c r="D22338" s="457" t="n">
        <v>468.93</v>
      </c>
    </row>
    <row r="22339" customFormat="false" ht="14.25" hidden="false" customHeight="false" outlineLevel="0" collapsed="false">
      <c r="A22339" s="455" t="s">
        <v>29921</v>
      </c>
      <c r="B22339" s="458" t="s">
        <v>29922</v>
      </c>
      <c r="C22339" s="455" t="s">
        <v>29247</v>
      </c>
      <c r="D22339" s="457" t="n">
        <v>511.56</v>
      </c>
    </row>
    <row r="22340" customFormat="false" ht="14.25" hidden="false" customHeight="false" outlineLevel="0" collapsed="false">
      <c r="A22340" s="455" t="s">
        <v>29923</v>
      </c>
      <c r="B22340" s="458" t="s">
        <v>29924</v>
      </c>
      <c r="C22340" s="455" t="s">
        <v>29247</v>
      </c>
      <c r="D22340" s="457" t="n">
        <v>551</v>
      </c>
    </row>
    <row r="22341" customFormat="false" ht="14.25" hidden="false" customHeight="false" outlineLevel="0" collapsed="false">
      <c r="A22341" s="455" t="s">
        <v>29925</v>
      </c>
      <c r="B22341" s="458" t="s">
        <v>29926</v>
      </c>
      <c r="C22341" s="455" t="s">
        <v>29247</v>
      </c>
      <c r="D22341" s="457" t="n">
        <v>693.69</v>
      </c>
    </row>
    <row r="22342" customFormat="false" ht="14.25" hidden="false" customHeight="false" outlineLevel="0" collapsed="false">
      <c r="A22342" s="455" t="s">
        <v>29927</v>
      </c>
      <c r="B22342" s="458" t="s">
        <v>29928</v>
      </c>
      <c r="C22342" s="455" t="s">
        <v>29247</v>
      </c>
      <c r="D22342" s="457" t="n">
        <v>747.63</v>
      </c>
    </row>
    <row r="22343" customFormat="false" ht="14.25" hidden="false" customHeight="false" outlineLevel="0" collapsed="false">
      <c r="A22343" s="455" t="s">
        <v>29929</v>
      </c>
      <c r="B22343" s="458" t="s">
        <v>29930</v>
      </c>
      <c r="C22343" s="455" t="s">
        <v>29247</v>
      </c>
      <c r="D22343" s="457" t="n">
        <v>835.25</v>
      </c>
    </row>
    <row r="22344" customFormat="false" ht="14.25" hidden="false" customHeight="false" outlineLevel="0" collapsed="false">
      <c r="A22344" s="455" t="s">
        <v>29931</v>
      </c>
      <c r="B22344" s="458" t="s">
        <v>29932</v>
      </c>
      <c r="C22344" s="455" t="s">
        <v>29247</v>
      </c>
      <c r="D22344" s="457" t="n">
        <v>981.02</v>
      </c>
    </row>
    <row r="22345" customFormat="false" ht="14.25" hidden="false" customHeight="false" outlineLevel="0" collapsed="false">
      <c r="A22345" s="455" t="s">
        <v>29933</v>
      </c>
      <c r="B22345" s="458" t="s">
        <v>29934</v>
      </c>
      <c r="C22345" s="455" t="s">
        <v>29247</v>
      </c>
      <c r="D22345" s="457" t="n">
        <v>900.28</v>
      </c>
    </row>
    <row r="22346" customFormat="false" ht="14.25" hidden="false" customHeight="false" outlineLevel="0" collapsed="false">
      <c r="A22346" s="455" t="s">
        <v>29935</v>
      </c>
      <c r="B22346" s="458" t="s">
        <v>29936</v>
      </c>
      <c r="C22346" s="455" t="s">
        <v>29247</v>
      </c>
      <c r="D22346" s="457" t="n">
        <v>980.4</v>
      </c>
    </row>
    <row r="22347" customFormat="false" ht="14.25" hidden="false" customHeight="false" outlineLevel="0" collapsed="false">
      <c r="A22347" s="455" t="s">
        <v>29937</v>
      </c>
      <c r="B22347" s="458" t="s">
        <v>29938</v>
      </c>
      <c r="C22347" s="455" t="s">
        <v>29247</v>
      </c>
      <c r="D22347" s="457" t="n">
        <v>1141.95</v>
      </c>
    </row>
    <row r="22348" customFormat="false" ht="14.25" hidden="false" customHeight="false" outlineLevel="0" collapsed="false">
      <c r="A22348" s="455" t="s">
        <v>29939</v>
      </c>
      <c r="B22348" s="458" t="s">
        <v>29940</v>
      </c>
      <c r="C22348" s="455" t="s">
        <v>29247</v>
      </c>
      <c r="D22348" s="457" t="n">
        <v>1138.71</v>
      </c>
    </row>
    <row r="22349" customFormat="false" ht="14.25" hidden="false" customHeight="false" outlineLevel="0" collapsed="false">
      <c r="A22349" s="455" t="s">
        <v>29941</v>
      </c>
      <c r="B22349" s="458" t="s">
        <v>29942</v>
      </c>
      <c r="C22349" s="455" t="s">
        <v>29247</v>
      </c>
      <c r="D22349" s="457" t="n">
        <v>1468.19</v>
      </c>
    </row>
    <row r="22350" customFormat="false" ht="14.25" hidden="false" customHeight="false" outlineLevel="0" collapsed="false">
      <c r="A22350" s="455" t="s">
        <v>29943</v>
      </c>
      <c r="B22350" s="458" t="s">
        <v>29944</v>
      </c>
      <c r="C22350" s="455" t="s">
        <v>29247</v>
      </c>
      <c r="D22350" s="457" t="n">
        <v>1516.37</v>
      </c>
    </row>
    <row r="22351" customFormat="false" ht="14.25" hidden="false" customHeight="false" outlineLevel="0" collapsed="false">
      <c r="A22351" s="455" t="s">
        <v>29945</v>
      </c>
      <c r="B22351" s="458" t="s">
        <v>29946</v>
      </c>
      <c r="C22351" s="455" t="s">
        <v>29247</v>
      </c>
      <c r="D22351" s="457" t="n">
        <v>1756.19</v>
      </c>
    </row>
    <row r="22352" customFormat="false" ht="14.25" hidden="false" customHeight="false" outlineLevel="0" collapsed="false">
      <c r="A22352" s="455" t="s">
        <v>29947</v>
      </c>
      <c r="B22352" s="458" t="s">
        <v>29948</v>
      </c>
      <c r="C22352" s="455" t="s">
        <v>29247</v>
      </c>
      <c r="D22352" s="457" t="n">
        <v>2126.6</v>
      </c>
    </row>
    <row r="22353" customFormat="false" ht="14.25" hidden="false" customHeight="false" outlineLevel="0" collapsed="false">
      <c r="A22353" s="455" t="s">
        <v>29949</v>
      </c>
      <c r="B22353" s="458" t="s">
        <v>29950</v>
      </c>
      <c r="C22353" s="455" t="s">
        <v>29247</v>
      </c>
      <c r="D22353" s="457" t="n">
        <v>2212.33</v>
      </c>
    </row>
    <row r="22354" customFormat="false" ht="14.25" hidden="false" customHeight="false" outlineLevel="0" collapsed="false">
      <c r="A22354" s="455" t="s">
        <v>29951</v>
      </c>
      <c r="B22354" s="458" t="s">
        <v>29952</v>
      </c>
      <c r="C22354" s="455" t="s">
        <v>29247</v>
      </c>
      <c r="D22354" s="457" t="n">
        <v>2345.92</v>
      </c>
    </row>
    <row r="22355" customFormat="false" ht="14.25" hidden="false" customHeight="false" outlineLevel="0" collapsed="false">
      <c r="A22355" s="455" t="s">
        <v>29953</v>
      </c>
      <c r="B22355" s="458" t="s">
        <v>29954</v>
      </c>
      <c r="C22355" s="455" t="s">
        <v>29247</v>
      </c>
      <c r="D22355" s="457" t="n">
        <v>2573.69</v>
      </c>
    </row>
    <row r="22356" customFormat="false" ht="14.25" hidden="false" customHeight="false" outlineLevel="0" collapsed="false">
      <c r="A22356" s="455" t="s">
        <v>29955</v>
      </c>
      <c r="B22356" s="458" t="s">
        <v>29956</v>
      </c>
      <c r="C22356" s="455" t="s">
        <v>29247</v>
      </c>
      <c r="D22356" s="457" t="n">
        <v>2724.36</v>
      </c>
    </row>
    <row r="22357" customFormat="false" ht="14.25" hidden="false" customHeight="false" outlineLevel="0" collapsed="false">
      <c r="A22357" s="455" t="s">
        <v>29957</v>
      </c>
      <c r="B22357" s="458" t="s">
        <v>29958</v>
      </c>
      <c r="C22357" s="455" t="s">
        <v>29247</v>
      </c>
      <c r="D22357" s="457" t="n">
        <v>162.63</v>
      </c>
    </row>
    <row r="22358" customFormat="false" ht="14.25" hidden="false" customHeight="false" outlineLevel="0" collapsed="false">
      <c r="A22358" s="455" t="s">
        <v>29959</v>
      </c>
      <c r="B22358" s="458" t="s">
        <v>29960</v>
      </c>
      <c r="C22358" s="455" t="s">
        <v>29247</v>
      </c>
      <c r="D22358" s="457" t="n">
        <v>272.84</v>
      </c>
    </row>
    <row r="22359" customFormat="false" ht="14.25" hidden="false" customHeight="false" outlineLevel="0" collapsed="false">
      <c r="A22359" s="455" t="s">
        <v>29961</v>
      </c>
      <c r="B22359" s="458" t="s">
        <v>29962</v>
      </c>
      <c r="C22359" s="455" t="s">
        <v>29247</v>
      </c>
      <c r="D22359" s="457" t="n">
        <v>139.23</v>
      </c>
    </row>
    <row r="22360" customFormat="false" ht="14.25" hidden="false" customHeight="false" outlineLevel="0" collapsed="false">
      <c r="A22360" s="455" t="s">
        <v>29963</v>
      </c>
      <c r="B22360" s="458" t="s">
        <v>29964</v>
      </c>
      <c r="C22360" s="455" t="s">
        <v>29247</v>
      </c>
      <c r="D22360" s="457" t="n">
        <v>238.1</v>
      </c>
    </row>
    <row r="22361" customFormat="false" ht="14.25" hidden="false" customHeight="false" outlineLevel="0" collapsed="false">
      <c r="A22361" s="455" t="s">
        <v>29965</v>
      </c>
      <c r="B22361" s="458" t="s">
        <v>29966</v>
      </c>
      <c r="C22361" s="455" t="s">
        <v>29247</v>
      </c>
      <c r="D22361" s="457" t="n">
        <v>95.05</v>
      </c>
    </row>
    <row r="22362" customFormat="false" ht="14.25" hidden="false" customHeight="false" outlineLevel="0" collapsed="false">
      <c r="A22362" s="455" t="s">
        <v>29967</v>
      </c>
      <c r="B22362" s="458" t="s">
        <v>29968</v>
      </c>
      <c r="C22362" s="455" t="s">
        <v>29383</v>
      </c>
      <c r="D22362" s="457" t="n">
        <v>1099.58</v>
      </c>
    </row>
    <row r="22363" customFormat="false" ht="14.25" hidden="false" customHeight="false" outlineLevel="0" collapsed="false">
      <c r="A22363" s="455" t="s">
        <v>29969</v>
      </c>
      <c r="B22363" s="458" t="s">
        <v>29970</v>
      </c>
      <c r="C22363" s="455" t="s">
        <v>29383</v>
      </c>
      <c r="D22363" s="457" t="n">
        <v>1373.02</v>
      </c>
    </row>
    <row r="22364" customFormat="false" ht="14.25" hidden="false" customHeight="false" outlineLevel="0" collapsed="false">
      <c r="A22364" s="455" t="s">
        <v>29971</v>
      </c>
      <c r="B22364" s="458" t="s">
        <v>29972</v>
      </c>
      <c r="C22364" s="455" t="s">
        <v>29260</v>
      </c>
      <c r="D22364" s="457" t="n">
        <v>736.94</v>
      </c>
    </row>
    <row r="22365" customFormat="false" ht="14.25" hidden="false" customHeight="false" outlineLevel="0" collapsed="false">
      <c r="A22365" s="455" t="s">
        <v>29973</v>
      </c>
      <c r="B22365" s="458" t="s">
        <v>29974</v>
      </c>
      <c r="C22365" s="455" t="s">
        <v>29260</v>
      </c>
      <c r="D22365" s="457" t="n">
        <v>326.81</v>
      </c>
    </row>
    <row r="22366" customFormat="false" ht="14.25" hidden="false" customHeight="false" outlineLevel="0" collapsed="false">
      <c r="A22366" s="455" t="s">
        <v>29975</v>
      </c>
      <c r="B22366" s="458" t="s">
        <v>29976</v>
      </c>
      <c r="C22366" s="455" t="s">
        <v>29260</v>
      </c>
      <c r="D22366" s="457" t="n">
        <v>682.72</v>
      </c>
    </row>
    <row r="22367" customFormat="false" ht="14.25" hidden="false" customHeight="false" outlineLevel="0" collapsed="false">
      <c r="A22367" s="455" t="s">
        <v>29977</v>
      </c>
      <c r="B22367" s="458" t="s">
        <v>29978</v>
      </c>
      <c r="C22367" s="455" t="s">
        <v>29741</v>
      </c>
      <c r="D22367" s="457" t="n">
        <v>97.96</v>
      </c>
    </row>
    <row r="22368" customFormat="false" ht="14.25" hidden="false" customHeight="false" outlineLevel="0" collapsed="false">
      <c r="A22368" s="455" t="s">
        <v>29979</v>
      </c>
      <c r="B22368" s="458" t="s">
        <v>29980</v>
      </c>
      <c r="C22368" s="455" t="s">
        <v>29741</v>
      </c>
      <c r="D22368" s="457" t="n">
        <v>101</v>
      </c>
    </row>
    <row r="22369" customFormat="false" ht="14.25" hidden="false" customHeight="false" outlineLevel="0" collapsed="false">
      <c r="A22369" s="455" t="s">
        <v>29981</v>
      </c>
      <c r="B22369" s="458" t="s">
        <v>29982</v>
      </c>
      <c r="C22369" s="455" t="s">
        <v>29741</v>
      </c>
      <c r="D22369" s="457" t="n">
        <v>67.11</v>
      </c>
    </row>
    <row r="22370" customFormat="false" ht="14.25" hidden="false" customHeight="false" outlineLevel="0" collapsed="false">
      <c r="A22370" s="455" t="s">
        <v>29983</v>
      </c>
      <c r="B22370" s="458" t="s">
        <v>29984</v>
      </c>
      <c r="C22370" s="455" t="s">
        <v>29741</v>
      </c>
      <c r="D22370" s="457" t="n">
        <v>69.42</v>
      </c>
    </row>
    <row r="22371" customFormat="false" ht="14.25" hidden="false" customHeight="false" outlineLevel="0" collapsed="false">
      <c r="A22371" s="455" t="s">
        <v>29985</v>
      </c>
      <c r="B22371" s="458" t="s">
        <v>29986</v>
      </c>
      <c r="C22371" s="455" t="s">
        <v>29247</v>
      </c>
      <c r="D22371" s="457" t="n">
        <v>86.74</v>
      </c>
    </row>
    <row r="22372" customFormat="false" ht="14.25" hidden="false" customHeight="false" outlineLevel="0" collapsed="false">
      <c r="A22372" s="455" t="s">
        <v>29987</v>
      </c>
      <c r="B22372" s="458" t="s">
        <v>29988</v>
      </c>
      <c r="C22372" s="455" t="s">
        <v>29247</v>
      </c>
      <c r="D22372" s="457" t="n">
        <v>133.84</v>
      </c>
    </row>
    <row r="22373" customFormat="false" ht="14.25" hidden="false" customHeight="false" outlineLevel="0" collapsed="false">
      <c r="A22373" s="455" t="s">
        <v>29989</v>
      </c>
      <c r="B22373" s="458" t="s">
        <v>29990</v>
      </c>
      <c r="C22373" s="455" t="s">
        <v>29247</v>
      </c>
      <c r="D22373" s="457" t="n">
        <v>49.66</v>
      </c>
    </row>
    <row r="22374" customFormat="false" ht="14.25" hidden="false" customHeight="false" outlineLevel="0" collapsed="false">
      <c r="A22374" s="455" t="s">
        <v>29991</v>
      </c>
      <c r="B22374" s="458" t="s">
        <v>29992</v>
      </c>
      <c r="C22374" s="455" t="s">
        <v>29335</v>
      </c>
      <c r="D22374" s="457" t="n">
        <v>339.8</v>
      </c>
    </row>
    <row r="22375" customFormat="false" ht="14.25" hidden="false" customHeight="false" outlineLevel="0" collapsed="false">
      <c r="A22375" s="455" t="s">
        <v>29993</v>
      </c>
      <c r="B22375" s="458" t="s">
        <v>29994</v>
      </c>
      <c r="C22375" s="455" t="s">
        <v>29383</v>
      </c>
      <c r="D22375" s="457" t="n">
        <v>1194.26</v>
      </c>
    </row>
    <row r="22376" customFormat="false" ht="14.25" hidden="false" customHeight="false" outlineLevel="0" collapsed="false">
      <c r="A22376" s="455" t="s">
        <v>29995</v>
      </c>
      <c r="B22376" s="458" t="s">
        <v>29996</v>
      </c>
      <c r="C22376" s="455" t="s">
        <v>29247</v>
      </c>
      <c r="D22376" s="457" t="n">
        <v>94.94</v>
      </c>
    </row>
    <row r="22377" customFormat="false" ht="14.25" hidden="false" customHeight="false" outlineLevel="0" collapsed="false">
      <c r="A22377" s="455" t="s">
        <v>29997</v>
      </c>
      <c r="B22377" s="458" t="s">
        <v>29998</v>
      </c>
      <c r="C22377" s="455" t="s">
        <v>29247</v>
      </c>
      <c r="D22377" s="457" t="n">
        <v>86.91</v>
      </c>
    </row>
    <row r="22378" customFormat="false" ht="14.25" hidden="false" customHeight="false" outlineLevel="0" collapsed="false">
      <c r="A22378" s="455" t="s">
        <v>29999</v>
      </c>
      <c r="B22378" s="458" t="s">
        <v>30000</v>
      </c>
      <c r="C22378" s="455" t="s">
        <v>29247</v>
      </c>
      <c r="D22378" s="457" t="n">
        <v>80.36</v>
      </c>
    </row>
    <row r="22379" customFormat="false" ht="14.25" hidden="false" customHeight="false" outlineLevel="0" collapsed="false">
      <c r="A22379" s="455" t="s">
        <v>30001</v>
      </c>
      <c r="B22379" s="458" t="s">
        <v>30002</v>
      </c>
      <c r="C22379" s="455" t="s">
        <v>29247</v>
      </c>
      <c r="D22379" s="457" t="n">
        <v>78.77</v>
      </c>
    </row>
    <row r="22380" customFormat="false" ht="14.25" hidden="false" customHeight="false" outlineLevel="0" collapsed="false">
      <c r="A22380" s="455" t="s">
        <v>30003</v>
      </c>
      <c r="B22380" s="458" t="s">
        <v>30004</v>
      </c>
      <c r="C22380" s="455" t="s">
        <v>29247</v>
      </c>
      <c r="D22380" s="457" t="n">
        <v>8519.16</v>
      </c>
    </row>
    <row r="22381" customFormat="false" ht="14.25" hidden="false" customHeight="false" outlineLevel="0" collapsed="false">
      <c r="A22381" s="455" t="s">
        <v>30005</v>
      </c>
      <c r="B22381" s="458" t="s">
        <v>30006</v>
      </c>
      <c r="C22381" s="455" t="s">
        <v>29247</v>
      </c>
      <c r="D22381" s="457" t="n">
        <v>12070.48</v>
      </c>
    </row>
    <row r="22382" customFormat="false" ht="14.25" hidden="false" customHeight="false" outlineLevel="0" collapsed="false">
      <c r="A22382" s="455" t="s">
        <v>30007</v>
      </c>
      <c r="B22382" s="458" t="s">
        <v>30008</v>
      </c>
      <c r="C22382" s="455" t="s">
        <v>29247</v>
      </c>
      <c r="D22382" s="457" t="n">
        <v>17790.08</v>
      </c>
    </row>
    <row r="22383" customFormat="false" ht="14.25" hidden="false" customHeight="false" outlineLevel="0" collapsed="false">
      <c r="A22383" s="455" t="s">
        <v>30009</v>
      </c>
      <c r="B22383" s="458" t="s">
        <v>30010</v>
      </c>
      <c r="C22383" s="455" t="s">
        <v>29247</v>
      </c>
      <c r="D22383" s="457" t="n">
        <v>20526.89</v>
      </c>
    </row>
    <row r="22384" customFormat="false" ht="14.25" hidden="false" customHeight="false" outlineLevel="0" collapsed="false">
      <c r="A22384" s="455" t="s">
        <v>30011</v>
      </c>
      <c r="B22384" s="458" t="s">
        <v>30012</v>
      </c>
      <c r="C22384" s="455" t="s">
        <v>29247</v>
      </c>
      <c r="D22384" s="457" t="n">
        <v>29246.02</v>
      </c>
    </row>
    <row r="22385" customFormat="false" ht="14.25" hidden="false" customHeight="false" outlineLevel="0" collapsed="false">
      <c r="A22385" s="455" t="s">
        <v>30013</v>
      </c>
      <c r="B22385" s="458" t="s">
        <v>29684</v>
      </c>
      <c r="C22385" s="455" t="s">
        <v>29383</v>
      </c>
      <c r="D22385" s="457" t="n">
        <v>20.2</v>
      </c>
    </row>
    <row r="22386" customFormat="false" ht="14.25" hidden="false" customHeight="false" outlineLevel="0" collapsed="false">
      <c r="A22386" s="455" t="s">
        <v>30014</v>
      </c>
      <c r="B22386" s="458" t="s">
        <v>30015</v>
      </c>
      <c r="C22386" s="455" t="s">
        <v>29383</v>
      </c>
      <c r="D22386" s="457" t="n">
        <v>87.16</v>
      </c>
    </row>
    <row r="22387" customFormat="false" ht="14.25" hidden="false" customHeight="false" outlineLevel="0" collapsed="false">
      <c r="A22387" s="455" t="s">
        <v>30016</v>
      </c>
      <c r="B22387" s="458" t="s">
        <v>30017</v>
      </c>
      <c r="C22387" s="455" t="s">
        <v>29383</v>
      </c>
      <c r="D22387" s="457" t="n">
        <v>143.27</v>
      </c>
    </row>
    <row r="22388" customFormat="false" ht="14.25" hidden="false" customHeight="false" outlineLevel="0" collapsed="false">
      <c r="A22388" s="455" t="s">
        <v>30018</v>
      </c>
      <c r="B22388" s="458" t="s">
        <v>30019</v>
      </c>
      <c r="C22388" s="455" t="s">
        <v>29383</v>
      </c>
      <c r="D22388" s="457" t="n">
        <v>78.58</v>
      </c>
    </row>
    <row r="22389" customFormat="false" ht="14.25" hidden="false" customHeight="false" outlineLevel="0" collapsed="false">
      <c r="A22389" s="455" t="s">
        <v>30020</v>
      </c>
      <c r="B22389" s="458" t="s">
        <v>30021</v>
      </c>
      <c r="C22389" s="455" t="s">
        <v>29383</v>
      </c>
      <c r="D22389" s="457" t="n">
        <v>95.89</v>
      </c>
    </row>
    <row r="22390" customFormat="false" ht="14.25" hidden="false" customHeight="false" outlineLevel="0" collapsed="false">
      <c r="A22390" s="455" t="s">
        <v>30022</v>
      </c>
      <c r="B22390" s="458" t="s">
        <v>29688</v>
      </c>
      <c r="C22390" s="455" t="s">
        <v>29383</v>
      </c>
      <c r="D22390" s="457" t="n">
        <v>18.1</v>
      </c>
    </row>
    <row r="22391" customFormat="false" ht="14.25" hidden="false" customHeight="false" outlineLevel="0" collapsed="false">
      <c r="A22391" s="455" t="s">
        <v>30023</v>
      </c>
      <c r="B22391" s="458" t="s">
        <v>29690</v>
      </c>
      <c r="C22391" s="455" t="s">
        <v>29383</v>
      </c>
      <c r="D22391" s="457" t="n">
        <v>96.22</v>
      </c>
    </row>
    <row r="22392" customFormat="false" ht="14.25" hidden="false" customHeight="false" outlineLevel="0" collapsed="false">
      <c r="A22392" s="455" t="s">
        <v>30024</v>
      </c>
      <c r="B22392" s="458" t="s">
        <v>29692</v>
      </c>
      <c r="C22392" s="455" t="s">
        <v>29383</v>
      </c>
      <c r="D22392" s="457" t="n">
        <v>18.1</v>
      </c>
    </row>
    <row r="22393" customFormat="false" ht="14.25" hidden="false" customHeight="false" outlineLevel="0" collapsed="false">
      <c r="A22393" s="455" t="s">
        <v>30025</v>
      </c>
      <c r="B22393" s="458" t="s">
        <v>29694</v>
      </c>
      <c r="C22393" s="455" t="s">
        <v>29383</v>
      </c>
      <c r="D22393" s="457" t="n">
        <v>96.22</v>
      </c>
    </row>
    <row r="22394" customFormat="false" ht="14.25" hidden="false" customHeight="false" outlineLevel="0" collapsed="false">
      <c r="A22394" s="455" t="s">
        <v>30026</v>
      </c>
      <c r="B22394" s="458" t="s">
        <v>29696</v>
      </c>
      <c r="C22394" s="455" t="s">
        <v>29383</v>
      </c>
      <c r="D22394" s="457" t="n">
        <v>114.43</v>
      </c>
    </row>
    <row r="22395" customFormat="false" ht="14.25" hidden="false" customHeight="false" outlineLevel="0" collapsed="false">
      <c r="A22395" s="455" t="s">
        <v>30027</v>
      </c>
      <c r="B22395" s="458" t="s">
        <v>29698</v>
      </c>
      <c r="C22395" s="455" t="s">
        <v>29383</v>
      </c>
      <c r="D22395" s="457" t="n">
        <v>23.38</v>
      </c>
    </row>
    <row r="22396" customFormat="false" ht="14.25" hidden="false" customHeight="false" outlineLevel="0" collapsed="false">
      <c r="A22396" s="455" t="s">
        <v>30028</v>
      </c>
      <c r="B22396" s="458" t="s">
        <v>29700</v>
      </c>
      <c r="C22396" s="455" t="s">
        <v>29383</v>
      </c>
      <c r="D22396" s="457" t="n">
        <v>369.91</v>
      </c>
    </row>
    <row r="22397" customFormat="false" ht="14.25" hidden="false" customHeight="false" outlineLevel="0" collapsed="false">
      <c r="A22397" s="455" t="s">
        <v>30029</v>
      </c>
      <c r="B22397" s="458" t="s">
        <v>29702</v>
      </c>
      <c r="C22397" s="455" t="s">
        <v>29383</v>
      </c>
      <c r="D22397" s="457" t="n">
        <v>35.9</v>
      </c>
    </row>
    <row r="22398" customFormat="false" ht="14.25" hidden="false" customHeight="false" outlineLevel="0" collapsed="false">
      <c r="A22398" s="455" t="s">
        <v>30030</v>
      </c>
      <c r="B22398" s="458" t="s">
        <v>30031</v>
      </c>
      <c r="C22398" s="455" t="s">
        <v>29383</v>
      </c>
      <c r="D22398" s="457" t="n">
        <v>98.24</v>
      </c>
    </row>
    <row r="22399" customFormat="false" ht="14.25" hidden="false" customHeight="false" outlineLevel="0" collapsed="false">
      <c r="A22399" s="455" t="s">
        <v>30032</v>
      </c>
      <c r="B22399" s="458" t="s">
        <v>30033</v>
      </c>
      <c r="C22399" s="455" t="s">
        <v>29383</v>
      </c>
      <c r="D22399" s="457" t="n">
        <v>19.32</v>
      </c>
    </row>
    <row r="22400" customFormat="false" ht="14.25" hidden="false" customHeight="false" outlineLevel="0" collapsed="false">
      <c r="A22400" s="455" t="s">
        <v>30034</v>
      </c>
      <c r="B22400" s="458" t="s">
        <v>30035</v>
      </c>
      <c r="C22400" s="455" t="s">
        <v>29383</v>
      </c>
      <c r="D22400" s="457" t="n">
        <v>312.4</v>
      </c>
    </row>
    <row r="22401" customFormat="false" ht="14.25" hidden="false" customHeight="false" outlineLevel="0" collapsed="false">
      <c r="A22401" s="455" t="s">
        <v>30036</v>
      </c>
      <c r="B22401" s="458" t="s">
        <v>29710</v>
      </c>
      <c r="C22401" s="455" t="s">
        <v>29383</v>
      </c>
      <c r="D22401" s="457" t="n">
        <v>35.9</v>
      </c>
    </row>
    <row r="22402" customFormat="false" ht="14.25" hidden="false" customHeight="false" outlineLevel="0" collapsed="false">
      <c r="A22402" s="455" t="s">
        <v>30037</v>
      </c>
      <c r="B22402" s="458" t="s">
        <v>29712</v>
      </c>
      <c r="C22402" s="455" t="s">
        <v>29335</v>
      </c>
      <c r="D22402" s="457" t="n">
        <v>483.15</v>
      </c>
    </row>
    <row r="22403" customFormat="false" ht="14.25" hidden="false" customHeight="false" outlineLevel="0" collapsed="false">
      <c r="A22403" s="455" t="s">
        <v>30038</v>
      </c>
      <c r="B22403" s="458" t="s">
        <v>29714</v>
      </c>
      <c r="C22403" s="455" t="s">
        <v>29335</v>
      </c>
      <c r="D22403" s="457" t="n">
        <v>670.82</v>
      </c>
    </row>
    <row r="22404" customFormat="false" ht="14.25" hidden="false" customHeight="false" outlineLevel="0" collapsed="false">
      <c r="A22404" s="455" t="s">
        <v>30039</v>
      </c>
      <c r="B22404" s="458" t="s">
        <v>29716</v>
      </c>
      <c r="C22404" s="455" t="s">
        <v>29335</v>
      </c>
      <c r="D22404" s="457" t="n">
        <v>1088.67</v>
      </c>
    </row>
    <row r="22405" customFormat="false" ht="14.25" hidden="false" customHeight="false" outlineLevel="0" collapsed="false">
      <c r="A22405" s="455" t="s">
        <v>30040</v>
      </c>
      <c r="B22405" s="458" t="s">
        <v>30041</v>
      </c>
      <c r="C22405" s="455" t="s">
        <v>29383</v>
      </c>
      <c r="D22405" s="457" t="n">
        <v>650.55</v>
      </c>
    </row>
    <row r="22406" customFormat="false" ht="14.25" hidden="false" customHeight="false" outlineLevel="0" collapsed="false">
      <c r="A22406" s="455" t="s">
        <v>30042</v>
      </c>
      <c r="B22406" s="458" t="s">
        <v>30043</v>
      </c>
      <c r="C22406" s="455" t="s">
        <v>29383</v>
      </c>
      <c r="D22406" s="457" t="n">
        <v>265.14</v>
      </c>
    </row>
    <row r="22407" customFormat="false" ht="14.25" hidden="false" customHeight="false" outlineLevel="0" collapsed="false">
      <c r="A22407" s="455" t="s">
        <v>30044</v>
      </c>
      <c r="B22407" s="458" t="s">
        <v>30045</v>
      </c>
      <c r="C22407" s="455" t="s">
        <v>29383</v>
      </c>
      <c r="D22407" s="457" t="n">
        <v>294.24</v>
      </c>
    </row>
    <row r="22408" customFormat="false" ht="14.25" hidden="false" customHeight="false" outlineLevel="0" collapsed="false">
      <c r="A22408" s="455" t="s">
        <v>30046</v>
      </c>
      <c r="B22408" s="458" t="s">
        <v>30047</v>
      </c>
      <c r="C22408" s="455" t="s">
        <v>29383</v>
      </c>
      <c r="D22408" s="457" t="n">
        <v>323.34</v>
      </c>
    </row>
    <row r="22409" customFormat="false" ht="14.25" hidden="false" customHeight="false" outlineLevel="0" collapsed="false">
      <c r="A22409" s="455" t="s">
        <v>30048</v>
      </c>
      <c r="B22409" s="458" t="s">
        <v>29718</v>
      </c>
      <c r="C22409" s="455" t="s">
        <v>29383</v>
      </c>
      <c r="D22409" s="457" t="n">
        <v>97.16</v>
      </c>
    </row>
    <row r="22410" customFormat="false" ht="14.25" hidden="false" customHeight="false" outlineLevel="0" collapsed="false">
      <c r="A22410" s="455" t="s">
        <v>30049</v>
      </c>
      <c r="B22410" s="458" t="s">
        <v>29720</v>
      </c>
      <c r="C22410" s="455" t="s">
        <v>29383</v>
      </c>
      <c r="D22410" s="457" t="n">
        <v>3.62</v>
      </c>
    </row>
    <row r="22411" customFormat="false" ht="14.25" hidden="false" customHeight="false" outlineLevel="0" collapsed="false">
      <c r="A22411" s="455" t="s">
        <v>30050</v>
      </c>
      <c r="B22411" s="458" t="s">
        <v>29722</v>
      </c>
      <c r="C22411" s="455" t="s">
        <v>29335</v>
      </c>
      <c r="D22411" s="457" t="n">
        <v>177.16</v>
      </c>
    </row>
    <row r="22412" customFormat="false" ht="14.25" hidden="false" customHeight="false" outlineLevel="0" collapsed="false">
      <c r="A22412" s="455" t="s">
        <v>30051</v>
      </c>
      <c r="B22412" s="458" t="s">
        <v>29724</v>
      </c>
      <c r="C22412" s="455" t="s">
        <v>29335</v>
      </c>
      <c r="D22412" s="457" t="n">
        <v>116.35</v>
      </c>
    </row>
    <row r="22413" customFormat="false" ht="14.25" hidden="false" customHeight="false" outlineLevel="0" collapsed="false">
      <c r="A22413" s="455" t="s">
        <v>30052</v>
      </c>
      <c r="B22413" s="458" t="s">
        <v>29726</v>
      </c>
      <c r="C22413" s="455" t="s">
        <v>29335</v>
      </c>
      <c r="D22413" s="457" t="n">
        <v>103.8</v>
      </c>
    </row>
    <row r="22414" customFormat="false" ht="14.25" hidden="false" customHeight="false" outlineLevel="0" collapsed="false">
      <c r="A22414" s="455" t="s">
        <v>30053</v>
      </c>
      <c r="B22414" s="458" t="s">
        <v>30054</v>
      </c>
      <c r="C22414" s="455" t="s">
        <v>29456</v>
      </c>
      <c r="D22414" s="457" t="n">
        <v>5.56</v>
      </c>
    </row>
    <row r="22415" customFormat="false" ht="14.25" hidden="false" customHeight="false" outlineLevel="0" collapsed="false">
      <c r="A22415" s="455" t="s">
        <v>30055</v>
      </c>
      <c r="B22415" s="458" t="s">
        <v>30056</v>
      </c>
      <c r="C22415" s="455" t="s">
        <v>29247</v>
      </c>
      <c r="D22415" s="457" t="n">
        <v>182.71</v>
      </c>
    </row>
    <row r="22416" customFormat="false" ht="14.25" hidden="false" customHeight="false" outlineLevel="0" collapsed="false">
      <c r="A22416" s="455" t="s">
        <v>30057</v>
      </c>
      <c r="B22416" s="458" t="s">
        <v>30058</v>
      </c>
      <c r="C22416" s="455" t="s">
        <v>29247</v>
      </c>
      <c r="D22416" s="457" t="n">
        <v>202.81</v>
      </c>
    </row>
    <row r="22417" customFormat="false" ht="14.25" hidden="false" customHeight="false" outlineLevel="0" collapsed="false">
      <c r="A22417" s="455" t="s">
        <v>30059</v>
      </c>
      <c r="B22417" s="458" t="s">
        <v>30060</v>
      </c>
      <c r="C22417" s="455" t="s">
        <v>29247</v>
      </c>
      <c r="D22417" s="457" t="n">
        <v>231.1</v>
      </c>
    </row>
    <row r="22418" customFormat="false" ht="14.25" hidden="false" customHeight="false" outlineLevel="0" collapsed="false">
      <c r="A22418" s="455" t="s">
        <v>30061</v>
      </c>
      <c r="B22418" s="458" t="s">
        <v>30062</v>
      </c>
      <c r="C22418" s="455" t="s">
        <v>29247</v>
      </c>
      <c r="D22418" s="457" t="n">
        <v>257.9</v>
      </c>
    </row>
    <row r="22419" customFormat="false" ht="14.25" hidden="false" customHeight="false" outlineLevel="0" collapsed="false">
      <c r="A22419" s="455" t="s">
        <v>30063</v>
      </c>
      <c r="B22419" s="458" t="s">
        <v>30064</v>
      </c>
      <c r="C22419" s="455" t="s">
        <v>29247</v>
      </c>
      <c r="D22419" s="457" t="n">
        <v>312.69</v>
      </c>
    </row>
    <row r="22420" customFormat="false" ht="14.25" hidden="false" customHeight="false" outlineLevel="0" collapsed="false">
      <c r="A22420" s="455" t="s">
        <v>30065</v>
      </c>
      <c r="B22420" s="458" t="s">
        <v>30066</v>
      </c>
      <c r="C22420" s="455" t="s">
        <v>29741</v>
      </c>
      <c r="D22420" s="457" t="n">
        <v>32.55</v>
      </c>
    </row>
    <row r="22421" customFormat="false" ht="14.25" hidden="false" customHeight="false" outlineLevel="0" collapsed="false">
      <c r="A22421" s="455" t="s">
        <v>30067</v>
      </c>
      <c r="B22421" s="458" t="s">
        <v>30068</v>
      </c>
      <c r="C22421" s="455" t="s">
        <v>29247</v>
      </c>
      <c r="D22421" s="457" t="n">
        <v>96.49</v>
      </c>
    </row>
    <row r="22422" customFormat="false" ht="14.25" hidden="false" customHeight="false" outlineLevel="0" collapsed="false">
      <c r="A22422" s="455" t="s">
        <v>30069</v>
      </c>
      <c r="B22422" s="458" t="s">
        <v>30070</v>
      </c>
      <c r="C22422" s="455" t="s">
        <v>29247</v>
      </c>
      <c r="D22422" s="457" t="n">
        <v>189.88</v>
      </c>
    </row>
    <row r="22423" customFormat="false" ht="14.25" hidden="false" customHeight="false" outlineLevel="0" collapsed="false">
      <c r="A22423" s="455" t="s">
        <v>30071</v>
      </c>
      <c r="B22423" s="458" t="s">
        <v>30072</v>
      </c>
      <c r="C22423" s="455" t="s">
        <v>29247</v>
      </c>
      <c r="D22423" s="457" t="n">
        <v>928.73</v>
      </c>
    </row>
    <row r="22424" customFormat="false" ht="14.25" hidden="false" customHeight="false" outlineLevel="0" collapsed="false">
      <c r="A22424" s="455" t="s">
        <v>30073</v>
      </c>
      <c r="B22424" s="458" t="s">
        <v>30074</v>
      </c>
      <c r="C22424" s="455" t="s">
        <v>29247</v>
      </c>
      <c r="D22424" s="457" t="n">
        <v>1248.11</v>
      </c>
    </row>
    <row r="22425" customFormat="false" ht="14.25" hidden="false" customHeight="false" outlineLevel="0" collapsed="false">
      <c r="A22425" s="455" t="s">
        <v>30075</v>
      </c>
      <c r="B22425" s="458" t="s">
        <v>30076</v>
      </c>
      <c r="C22425" s="455" t="s">
        <v>29247</v>
      </c>
      <c r="D22425" s="457" t="n">
        <v>2903.44</v>
      </c>
    </row>
    <row r="22426" customFormat="false" ht="14.25" hidden="false" customHeight="false" outlineLevel="0" collapsed="false">
      <c r="A22426" s="455" t="s">
        <v>30077</v>
      </c>
      <c r="B22426" s="458" t="s">
        <v>30078</v>
      </c>
      <c r="C22426" s="455" t="s">
        <v>29260</v>
      </c>
      <c r="D22426" s="457" t="n">
        <v>48911.11</v>
      </c>
    </row>
    <row r="22427" customFormat="false" ht="14.25" hidden="false" customHeight="false" outlineLevel="0" collapsed="false">
      <c r="A22427" s="455" t="s">
        <v>30079</v>
      </c>
      <c r="B22427" s="458" t="s">
        <v>30080</v>
      </c>
      <c r="C22427" s="455" t="s">
        <v>29260</v>
      </c>
      <c r="D22427" s="457" t="n">
        <v>12231.44</v>
      </c>
    </row>
    <row r="22428" customFormat="false" ht="14.25" hidden="false" customHeight="false" outlineLevel="0" collapsed="false">
      <c r="A22428" s="455" t="s">
        <v>30081</v>
      </c>
      <c r="B22428" s="458" t="s">
        <v>29732</v>
      </c>
      <c r="C22428" s="455" t="s">
        <v>29383</v>
      </c>
      <c r="D22428" s="457" t="n">
        <v>38.94</v>
      </c>
    </row>
    <row r="22429" customFormat="false" ht="14.25" hidden="false" customHeight="false" outlineLevel="0" collapsed="false">
      <c r="A22429" s="455" t="s">
        <v>30082</v>
      </c>
      <c r="B22429" s="458" t="s">
        <v>29734</v>
      </c>
      <c r="C22429" s="455" t="s">
        <v>29383</v>
      </c>
      <c r="D22429" s="457" t="n">
        <v>41.96</v>
      </c>
    </row>
    <row r="22430" customFormat="false" ht="14.25" hidden="false" customHeight="false" outlineLevel="0" collapsed="false">
      <c r="A22430" s="455" t="s">
        <v>30083</v>
      </c>
      <c r="B22430" s="458" t="s">
        <v>30084</v>
      </c>
      <c r="C22430" s="455" t="s">
        <v>29335</v>
      </c>
      <c r="D22430" s="457" t="n">
        <v>166.15</v>
      </c>
    </row>
    <row r="22431" customFormat="false" ht="14.25" hidden="false" customHeight="false" outlineLevel="0" collapsed="false">
      <c r="A22431" s="455" t="s">
        <v>30085</v>
      </c>
      <c r="B22431" s="458" t="s">
        <v>30086</v>
      </c>
      <c r="C22431" s="455" t="s">
        <v>29335</v>
      </c>
      <c r="D22431" s="457" t="n">
        <v>194.76</v>
      </c>
    </row>
    <row r="22432" customFormat="false" ht="14.25" hidden="false" customHeight="false" outlineLevel="0" collapsed="false">
      <c r="A22432" s="455" t="s">
        <v>30087</v>
      </c>
      <c r="B22432" s="458" t="s">
        <v>29740</v>
      </c>
      <c r="C22432" s="455" t="s">
        <v>29741</v>
      </c>
      <c r="D22432" s="457" t="n">
        <v>15.33</v>
      </c>
    </row>
    <row r="22433" customFormat="false" ht="14.25" hidden="false" customHeight="false" outlineLevel="0" collapsed="false">
      <c r="A22433" s="455" t="s">
        <v>30088</v>
      </c>
      <c r="B22433" s="458" t="s">
        <v>29743</v>
      </c>
      <c r="C22433" s="455" t="s">
        <v>29741</v>
      </c>
      <c r="D22433" s="457" t="n">
        <v>15.12</v>
      </c>
    </row>
    <row r="22434" customFormat="false" ht="14.25" hidden="false" customHeight="false" outlineLevel="0" collapsed="false">
      <c r="A22434" s="455" t="s">
        <v>30089</v>
      </c>
      <c r="B22434" s="458" t="s">
        <v>29745</v>
      </c>
      <c r="C22434" s="455" t="s">
        <v>29741</v>
      </c>
      <c r="D22434" s="457" t="n">
        <v>19.37</v>
      </c>
    </row>
    <row r="22435" customFormat="false" ht="14.25" hidden="false" customHeight="false" outlineLevel="0" collapsed="false">
      <c r="A22435" s="455" t="s">
        <v>30090</v>
      </c>
      <c r="B22435" s="458" t="s">
        <v>30091</v>
      </c>
      <c r="C22435" s="455" t="s">
        <v>29741</v>
      </c>
      <c r="D22435" s="457" t="n">
        <v>33.32</v>
      </c>
    </row>
    <row r="22436" customFormat="false" ht="14.25" hidden="false" customHeight="false" outlineLevel="0" collapsed="false">
      <c r="A22436" s="455" t="s">
        <v>30092</v>
      </c>
      <c r="B22436" s="458" t="s">
        <v>29747</v>
      </c>
      <c r="C22436" s="455" t="s">
        <v>29741</v>
      </c>
      <c r="D22436" s="457" t="n">
        <v>13.32</v>
      </c>
    </row>
    <row r="22437" customFormat="false" ht="14.25" hidden="false" customHeight="false" outlineLevel="0" collapsed="false">
      <c r="A22437" s="455" t="s">
        <v>30093</v>
      </c>
      <c r="B22437" s="458" t="s">
        <v>30094</v>
      </c>
      <c r="C22437" s="455" t="s">
        <v>29741</v>
      </c>
      <c r="D22437" s="457" t="n">
        <v>110.15</v>
      </c>
    </row>
    <row r="22438" customFormat="false" ht="14.25" hidden="false" customHeight="false" outlineLevel="0" collapsed="false">
      <c r="A22438" s="455" t="s">
        <v>30095</v>
      </c>
      <c r="B22438" s="458" t="s">
        <v>30096</v>
      </c>
      <c r="C22438" s="455" t="s">
        <v>29260</v>
      </c>
      <c r="D22438" s="457" t="n">
        <v>101.8</v>
      </c>
    </row>
    <row r="22439" customFormat="false" ht="14.25" hidden="false" customHeight="false" outlineLevel="0" collapsed="false">
      <c r="A22439" s="455" t="s">
        <v>30097</v>
      </c>
      <c r="B22439" s="458" t="s">
        <v>30098</v>
      </c>
      <c r="C22439" s="455" t="s">
        <v>29260</v>
      </c>
      <c r="D22439" s="457" t="n">
        <v>157.29</v>
      </c>
    </row>
    <row r="22440" customFormat="false" ht="14.25" hidden="false" customHeight="false" outlineLevel="0" collapsed="false">
      <c r="A22440" s="455" t="s">
        <v>30099</v>
      </c>
      <c r="B22440" s="458" t="s">
        <v>30100</v>
      </c>
      <c r="C22440" s="455" t="s">
        <v>29260</v>
      </c>
      <c r="D22440" s="457" t="n">
        <v>262.11</v>
      </c>
    </row>
    <row r="22441" customFormat="false" ht="14.25" hidden="false" customHeight="false" outlineLevel="0" collapsed="false">
      <c r="A22441" s="455" t="s">
        <v>30101</v>
      </c>
      <c r="B22441" s="458" t="s">
        <v>30102</v>
      </c>
      <c r="C22441" s="455" t="s">
        <v>29260</v>
      </c>
      <c r="D22441" s="457" t="n">
        <v>399.39</v>
      </c>
    </row>
    <row r="22442" customFormat="false" ht="14.25" hidden="false" customHeight="false" outlineLevel="0" collapsed="false">
      <c r="A22442" s="455" t="s">
        <v>30103</v>
      </c>
      <c r="B22442" s="458" t="s">
        <v>30104</v>
      </c>
      <c r="C22442" s="455" t="s">
        <v>29247</v>
      </c>
      <c r="D22442" s="457" t="n">
        <v>412.81</v>
      </c>
    </row>
    <row r="22443" customFormat="false" ht="14.25" hidden="false" customHeight="false" outlineLevel="0" collapsed="false">
      <c r="A22443" s="455" t="s">
        <v>30105</v>
      </c>
      <c r="B22443" s="458" t="s">
        <v>29749</v>
      </c>
      <c r="C22443" s="455" t="s">
        <v>29383</v>
      </c>
      <c r="D22443" s="457" t="n">
        <v>739.8</v>
      </c>
    </row>
    <row r="22444" customFormat="false" ht="14.25" hidden="false" customHeight="false" outlineLevel="0" collapsed="false">
      <c r="A22444" s="455" t="s">
        <v>30106</v>
      </c>
      <c r="B22444" s="458" t="s">
        <v>29751</v>
      </c>
      <c r="C22444" s="455" t="s">
        <v>29383</v>
      </c>
      <c r="D22444" s="457" t="n">
        <v>800.8</v>
      </c>
    </row>
    <row r="22445" customFormat="false" ht="14.25" hidden="false" customHeight="false" outlineLevel="0" collapsed="false">
      <c r="A22445" s="455" t="s">
        <v>30107</v>
      </c>
      <c r="B22445" s="458" t="s">
        <v>29753</v>
      </c>
      <c r="C22445" s="455" t="s">
        <v>29383</v>
      </c>
      <c r="D22445" s="457" t="n">
        <v>813.73</v>
      </c>
    </row>
    <row r="22446" customFormat="false" ht="14.25" hidden="false" customHeight="false" outlineLevel="0" collapsed="false">
      <c r="A22446" s="455" t="s">
        <v>30108</v>
      </c>
      <c r="B22446" s="458" t="s">
        <v>29755</v>
      </c>
      <c r="C22446" s="455" t="s">
        <v>29383</v>
      </c>
      <c r="D22446" s="457" t="n">
        <v>843.7</v>
      </c>
    </row>
    <row r="22447" customFormat="false" ht="14.25" hidden="false" customHeight="false" outlineLevel="0" collapsed="false">
      <c r="A22447" s="455" t="s">
        <v>30109</v>
      </c>
      <c r="B22447" s="458" t="s">
        <v>29757</v>
      </c>
      <c r="C22447" s="455" t="s">
        <v>29383</v>
      </c>
      <c r="D22447" s="457" t="n">
        <v>861.79</v>
      </c>
    </row>
    <row r="22448" customFormat="false" ht="14.25" hidden="false" customHeight="false" outlineLevel="0" collapsed="false">
      <c r="A22448" s="455" t="s">
        <v>30110</v>
      </c>
      <c r="B22448" s="458" t="s">
        <v>29759</v>
      </c>
      <c r="C22448" s="455" t="s">
        <v>29383</v>
      </c>
      <c r="D22448" s="457" t="n">
        <v>885.45</v>
      </c>
    </row>
    <row r="22449" customFormat="false" ht="14.25" hidden="false" customHeight="false" outlineLevel="0" collapsed="false">
      <c r="A22449" s="455" t="s">
        <v>30111</v>
      </c>
      <c r="B22449" s="458" t="s">
        <v>29768</v>
      </c>
      <c r="C22449" s="455" t="s">
        <v>29383</v>
      </c>
      <c r="D22449" s="457" t="n">
        <v>900.38</v>
      </c>
    </row>
    <row r="22450" customFormat="false" ht="14.25" hidden="false" customHeight="false" outlineLevel="0" collapsed="false">
      <c r="A22450" s="455" t="s">
        <v>30112</v>
      </c>
      <c r="B22450" s="458" t="s">
        <v>29761</v>
      </c>
      <c r="C22450" s="455" t="s">
        <v>29383</v>
      </c>
      <c r="D22450" s="457" t="n">
        <v>742.54</v>
      </c>
    </row>
    <row r="22451" customFormat="false" ht="14.25" hidden="false" customHeight="false" outlineLevel="0" collapsed="false">
      <c r="A22451" s="455" t="s">
        <v>30113</v>
      </c>
      <c r="B22451" s="458" t="s">
        <v>30114</v>
      </c>
      <c r="C22451" s="455" t="s">
        <v>29383</v>
      </c>
      <c r="D22451" s="457" t="n">
        <v>2597.65</v>
      </c>
    </row>
    <row r="22452" customFormat="false" ht="14.25" hidden="false" customHeight="false" outlineLevel="0" collapsed="false">
      <c r="A22452" s="455" t="s">
        <v>30115</v>
      </c>
      <c r="B22452" s="458" t="s">
        <v>30116</v>
      </c>
      <c r="C22452" s="455" t="s">
        <v>29383</v>
      </c>
      <c r="D22452" s="457" t="n">
        <v>103.21</v>
      </c>
    </row>
    <row r="22453" customFormat="false" ht="14.25" hidden="false" customHeight="false" outlineLevel="0" collapsed="false">
      <c r="A22453" s="455" t="s">
        <v>30117</v>
      </c>
      <c r="B22453" s="458" t="s">
        <v>30118</v>
      </c>
      <c r="C22453" s="455" t="s">
        <v>29741</v>
      </c>
      <c r="D22453" s="457" t="n">
        <v>4.79</v>
      </c>
    </row>
    <row r="22454" customFormat="false" ht="14.25" hidden="false" customHeight="false" outlineLevel="0" collapsed="false">
      <c r="A22454" s="455" t="s">
        <v>30119</v>
      </c>
      <c r="B22454" s="458" t="s">
        <v>29770</v>
      </c>
      <c r="C22454" s="455" t="s">
        <v>29383</v>
      </c>
      <c r="D22454" s="457" t="n">
        <v>942.06</v>
      </c>
    </row>
    <row r="22455" customFormat="false" ht="14.25" hidden="false" customHeight="false" outlineLevel="0" collapsed="false">
      <c r="A22455" s="455" t="s">
        <v>30120</v>
      </c>
      <c r="B22455" s="458" t="s">
        <v>29772</v>
      </c>
      <c r="C22455" s="455" t="s">
        <v>29383</v>
      </c>
      <c r="D22455" s="457" t="n">
        <v>1081.18</v>
      </c>
    </row>
    <row r="22456" customFormat="false" ht="14.25" hidden="false" customHeight="false" outlineLevel="0" collapsed="false">
      <c r="A22456" s="455" t="s">
        <v>30121</v>
      </c>
      <c r="B22456" s="458" t="s">
        <v>30122</v>
      </c>
      <c r="C22456" s="455" t="s">
        <v>29383</v>
      </c>
      <c r="D22456" s="457" t="n">
        <v>1123.84</v>
      </c>
    </row>
    <row r="22457" customFormat="false" ht="14.25" hidden="false" customHeight="false" outlineLevel="0" collapsed="false">
      <c r="A22457" s="455" t="s">
        <v>30123</v>
      </c>
      <c r="B22457" s="458" t="s">
        <v>30124</v>
      </c>
      <c r="C22457" s="455" t="s">
        <v>29247</v>
      </c>
      <c r="D22457" s="457" t="n">
        <v>346.44</v>
      </c>
    </row>
    <row r="22458" customFormat="false" ht="14.25" hidden="false" customHeight="false" outlineLevel="0" collapsed="false">
      <c r="A22458" s="455" t="s">
        <v>30125</v>
      </c>
      <c r="B22458" s="458" t="s">
        <v>30126</v>
      </c>
      <c r="C22458" s="455" t="s">
        <v>29247</v>
      </c>
      <c r="D22458" s="457" t="n">
        <v>1169.98</v>
      </c>
    </row>
    <row r="22459" customFormat="false" ht="14.25" hidden="false" customHeight="false" outlineLevel="0" collapsed="false">
      <c r="A22459" s="455" t="s">
        <v>30127</v>
      </c>
      <c r="B22459" s="458" t="s">
        <v>30128</v>
      </c>
      <c r="C22459" s="455" t="s">
        <v>29247</v>
      </c>
      <c r="D22459" s="457" t="n">
        <v>1746.12</v>
      </c>
    </row>
    <row r="22460" customFormat="false" ht="14.25" hidden="false" customHeight="false" outlineLevel="0" collapsed="false">
      <c r="A22460" s="455" t="s">
        <v>30129</v>
      </c>
      <c r="B22460" s="458" t="s">
        <v>30130</v>
      </c>
      <c r="C22460" s="455" t="s">
        <v>29247</v>
      </c>
      <c r="D22460" s="457" t="n">
        <v>17.27</v>
      </c>
    </row>
    <row r="22461" customFormat="false" ht="14.25" hidden="false" customHeight="false" outlineLevel="0" collapsed="false">
      <c r="A22461" s="455" t="s">
        <v>30131</v>
      </c>
      <c r="B22461" s="458" t="s">
        <v>30132</v>
      </c>
      <c r="C22461" s="455" t="s">
        <v>29247</v>
      </c>
      <c r="D22461" s="457" t="n">
        <v>26.52</v>
      </c>
    </row>
    <row r="22462" customFormat="false" ht="14.25" hidden="false" customHeight="false" outlineLevel="0" collapsed="false">
      <c r="A22462" s="455" t="s">
        <v>30133</v>
      </c>
      <c r="B22462" s="458" t="s">
        <v>29780</v>
      </c>
      <c r="C22462" s="455" t="s">
        <v>29383</v>
      </c>
      <c r="D22462" s="457" t="n">
        <v>437.45</v>
      </c>
    </row>
    <row r="22463" customFormat="false" ht="14.25" hidden="false" customHeight="false" outlineLevel="0" collapsed="false">
      <c r="A22463" s="455" t="s">
        <v>30134</v>
      </c>
      <c r="B22463" s="458" t="s">
        <v>29782</v>
      </c>
      <c r="C22463" s="455" t="s">
        <v>29383</v>
      </c>
      <c r="D22463" s="457" t="n">
        <v>613.67</v>
      </c>
    </row>
    <row r="22464" customFormat="false" ht="14.25" hidden="false" customHeight="false" outlineLevel="0" collapsed="false">
      <c r="A22464" s="455" t="s">
        <v>30135</v>
      </c>
      <c r="B22464" s="458" t="s">
        <v>29784</v>
      </c>
      <c r="C22464" s="455" t="s">
        <v>29383</v>
      </c>
      <c r="D22464" s="457" t="n">
        <v>289.47</v>
      </c>
    </row>
    <row r="22465" customFormat="false" ht="14.25" hidden="false" customHeight="false" outlineLevel="0" collapsed="false">
      <c r="A22465" s="455" t="s">
        <v>30136</v>
      </c>
      <c r="B22465" s="458" t="s">
        <v>30137</v>
      </c>
      <c r="C22465" s="455" t="s">
        <v>29383</v>
      </c>
      <c r="D22465" s="457" t="n">
        <v>702.93</v>
      </c>
    </row>
    <row r="22466" customFormat="false" ht="14.25" hidden="false" customHeight="false" outlineLevel="0" collapsed="false">
      <c r="A22466" s="455" t="s">
        <v>30138</v>
      </c>
      <c r="B22466" s="458" t="s">
        <v>29796</v>
      </c>
      <c r="C22466" s="455" t="s">
        <v>29383</v>
      </c>
      <c r="D22466" s="457" t="n">
        <v>1124.53</v>
      </c>
    </row>
    <row r="22467" customFormat="false" ht="14.25" hidden="false" customHeight="false" outlineLevel="0" collapsed="false">
      <c r="A22467" s="455" t="s">
        <v>30139</v>
      </c>
      <c r="B22467" s="458" t="s">
        <v>29798</v>
      </c>
      <c r="C22467" s="455" t="s">
        <v>29383</v>
      </c>
      <c r="D22467" s="457" t="n">
        <v>1060.49</v>
      </c>
    </row>
    <row r="22468" customFormat="false" ht="14.25" hidden="false" customHeight="false" outlineLevel="0" collapsed="false">
      <c r="A22468" s="455" t="s">
        <v>30140</v>
      </c>
      <c r="B22468" s="458" t="s">
        <v>29800</v>
      </c>
      <c r="C22468" s="455" t="s">
        <v>29383</v>
      </c>
      <c r="D22468" s="457" t="n">
        <v>1603.27</v>
      </c>
    </row>
    <row r="22469" customFormat="false" ht="14.25" hidden="false" customHeight="false" outlineLevel="0" collapsed="false">
      <c r="A22469" s="455" t="s">
        <v>30141</v>
      </c>
      <c r="B22469" s="458" t="s">
        <v>29802</v>
      </c>
      <c r="C22469" s="455" t="s">
        <v>29383</v>
      </c>
      <c r="D22469" s="457" t="n">
        <v>577.05</v>
      </c>
    </row>
    <row r="22470" customFormat="false" ht="14.25" hidden="false" customHeight="false" outlineLevel="0" collapsed="false">
      <c r="A22470" s="455" t="s">
        <v>30142</v>
      </c>
      <c r="B22470" s="458" t="s">
        <v>29804</v>
      </c>
      <c r="C22470" s="455" t="s">
        <v>29383</v>
      </c>
      <c r="D22470" s="457" t="n">
        <v>971.1</v>
      </c>
    </row>
    <row r="22471" customFormat="false" ht="14.25" hidden="false" customHeight="false" outlineLevel="0" collapsed="false">
      <c r="A22471" s="455" t="s">
        <v>30143</v>
      </c>
      <c r="B22471" s="458" t="s">
        <v>29806</v>
      </c>
      <c r="C22471" s="455" t="s">
        <v>29383</v>
      </c>
      <c r="D22471" s="457" t="n">
        <v>917.75</v>
      </c>
    </row>
    <row r="22472" customFormat="false" ht="14.25" hidden="false" customHeight="false" outlineLevel="0" collapsed="false">
      <c r="A22472" s="455" t="s">
        <v>30144</v>
      </c>
      <c r="B22472" s="458" t="s">
        <v>29808</v>
      </c>
      <c r="C22472" s="455" t="s">
        <v>29335</v>
      </c>
      <c r="D22472" s="457" t="n">
        <v>58.73</v>
      </c>
    </row>
    <row r="22473" customFormat="false" ht="14.25" hidden="false" customHeight="false" outlineLevel="0" collapsed="false">
      <c r="A22473" s="455" t="s">
        <v>30145</v>
      </c>
      <c r="B22473" s="458" t="s">
        <v>29862</v>
      </c>
      <c r="C22473" s="455" t="s">
        <v>29741</v>
      </c>
      <c r="D22473" s="457" t="n">
        <v>72.56</v>
      </c>
    </row>
    <row r="22474" customFormat="false" ht="14.25" hidden="false" customHeight="false" outlineLevel="0" collapsed="false">
      <c r="A22474" s="455" t="s">
        <v>30146</v>
      </c>
      <c r="B22474" s="458" t="s">
        <v>30147</v>
      </c>
      <c r="C22474" s="455" t="s">
        <v>29247</v>
      </c>
      <c r="D22474" s="457" t="n">
        <v>64.46</v>
      </c>
    </row>
    <row r="22475" customFormat="false" ht="14.25" hidden="false" customHeight="false" outlineLevel="0" collapsed="false">
      <c r="A22475" s="455" t="s">
        <v>30148</v>
      </c>
      <c r="B22475" s="458" t="s">
        <v>30149</v>
      </c>
      <c r="C22475" s="455" t="s">
        <v>29247</v>
      </c>
      <c r="D22475" s="457" t="n">
        <v>64.26</v>
      </c>
    </row>
    <row r="22476" customFormat="false" ht="14.25" hidden="false" customHeight="false" outlineLevel="0" collapsed="false">
      <c r="A22476" s="455" t="s">
        <v>30150</v>
      </c>
      <c r="B22476" s="458" t="s">
        <v>30151</v>
      </c>
      <c r="C22476" s="455" t="s">
        <v>29247</v>
      </c>
      <c r="D22476" s="457" t="n">
        <v>37.91</v>
      </c>
    </row>
    <row r="22477" customFormat="false" ht="14.25" hidden="false" customHeight="false" outlineLevel="0" collapsed="false">
      <c r="A22477" s="455" t="s">
        <v>30152</v>
      </c>
      <c r="B22477" s="458" t="s">
        <v>30153</v>
      </c>
      <c r="C22477" s="455" t="s">
        <v>29247</v>
      </c>
      <c r="D22477" s="457" t="n">
        <v>61.6</v>
      </c>
    </row>
    <row r="22478" customFormat="false" ht="14.25" hidden="false" customHeight="false" outlineLevel="0" collapsed="false">
      <c r="A22478" s="455" t="s">
        <v>30154</v>
      </c>
      <c r="B22478" s="458" t="s">
        <v>30155</v>
      </c>
      <c r="C22478" s="455" t="s">
        <v>29247</v>
      </c>
      <c r="D22478" s="457" t="n">
        <v>46.45</v>
      </c>
    </row>
    <row r="22479" customFormat="false" ht="14.25" hidden="false" customHeight="false" outlineLevel="0" collapsed="false">
      <c r="A22479" s="455" t="s">
        <v>30156</v>
      </c>
      <c r="B22479" s="458" t="s">
        <v>30157</v>
      </c>
      <c r="C22479" s="455" t="s">
        <v>29247</v>
      </c>
      <c r="D22479" s="457" t="n">
        <v>55.18</v>
      </c>
    </row>
    <row r="22480" customFormat="false" ht="14.25" hidden="false" customHeight="false" outlineLevel="0" collapsed="false">
      <c r="A22480" s="455" t="s">
        <v>30158</v>
      </c>
      <c r="B22480" s="458" t="s">
        <v>30159</v>
      </c>
      <c r="C22480" s="455" t="s">
        <v>29247</v>
      </c>
      <c r="D22480" s="457" t="n">
        <v>43.39</v>
      </c>
    </row>
    <row r="22481" customFormat="false" ht="14.25" hidden="false" customHeight="false" outlineLevel="0" collapsed="false">
      <c r="A22481" s="455" t="s">
        <v>30160</v>
      </c>
      <c r="B22481" s="458" t="s">
        <v>30161</v>
      </c>
      <c r="C22481" s="455" t="s">
        <v>29247</v>
      </c>
      <c r="D22481" s="457" t="n">
        <v>52.07</v>
      </c>
    </row>
    <row r="22482" customFormat="false" ht="14.25" hidden="false" customHeight="false" outlineLevel="0" collapsed="false">
      <c r="A22482" s="455" t="s">
        <v>30162</v>
      </c>
      <c r="B22482" s="458" t="s">
        <v>30163</v>
      </c>
      <c r="C22482" s="455" t="s">
        <v>29247</v>
      </c>
      <c r="D22482" s="457" t="n">
        <v>27.31</v>
      </c>
    </row>
    <row r="22483" customFormat="false" ht="14.25" hidden="false" customHeight="false" outlineLevel="0" collapsed="false">
      <c r="A22483" s="455" t="s">
        <v>30164</v>
      </c>
      <c r="B22483" s="458" t="s">
        <v>29874</v>
      </c>
      <c r="C22483" s="455" t="s">
        <v>29247</v>
      </c>
      <c r="D22483" s="457" t="n">
        <v>112.72</v>
      </c>
    </row>
    <row r="22484" customFormat="false" ht="14.25" hidden="false" customHeight="false" outlineLevel="0" collapsed="false">
      <c r="A22484" s="455" t="s">
        <v>30165</v>
      </c>
      <c r="B22484" s="458" t="s">
        <v>30166</v>
      </c>
      <c r="C22484" s="455" t="s">
        <v>29335</v>
      </c>
      <c r="D22484" s="457" t="n">
        <v>1056.95</v>
      </c>
    </row>
    <row r="22485" customFormat="false" ht="14.25" hidden="false" customHeight="false" outlineLevel="0" collapsed="false">
      <c r="A22485" s="455" t="s">
        <v>30167</v>
      </c>
      <c r="B22485" s="458" t="s">
        <v>30168</v>
      </c>
      <c r="C22485" s="455" t="s">
        <v>29335</v>
      </c>
      <c r="D22485" s="457" t="n">
        <v>518.69</v>
      </c>
    </row>
    <row r="22486" customFormat="false" ht="14.25" hidden="false" customHeight="false" outlineLevel="0" collapsed="false">
      <c r="A22486" s="455" t="s">
        <v>30169</v>
      </c>
      <c r="B22486" s="458" t="s">
        <v>30170</v>
      </c>
      <c r="C22486" s="455" t="s">
        <v>29335</v>
      </c>
      <c r="D22486" s="457" t="n">
        <v>1530.81</v>
      </c>
    </row>
    <row r="22487" customFormat="false" ht="14.25" hidden="false" customHeight="false" outlineLevel="0" collapsed="false">
      <c r="A22487" s="455" t="s">
        <v>30171</v>
      </c>
      <c r="B22487" s="458" t="s">
        <v>30172</v>
      </c>
      <c r="C22487" s="455" t="s">
        <v>29383</v>
      </c>
      <c r="D22487" s="457" t="n">
        <v>95.89</v>
      </c>
    </row>
    <row r="22488" customFormat="false" ht="14.25" hidden="false" customHeight="false" outlineLevel="0" collapsed="false">
      <c r="A22488" s="455" t="s">
        <v>30173</v>
      </c>
      <c r="B22488" s="458" t="s">
        <v>29688</v>
      </c>
      <c r="C22488" s="455" t="s">
        <v>29383</v>
      </c>
      <c r="D22488" s="457" t="n">
        <v>18.1</v>
      </c>
    </row>
    <row r="22489" customFormat="false" ht="14.25" hidden="false" customHeight="false" outlineLevel="0" collapsed="false">
      <c r="A22489" s="455" t="s">
        <v>30174</v>
      </c>
      <c r="B22489" s="458" t="s">
        <v>30175</v>
      </c>
      <c r="C22489" s="455" t="s">
        <v>29383</v>
      </c>
      <c r="D22489" s="457" t="n">
        <v>96.22</v>
      </c>
    </row>
    <row r="22490" customFormat="false" ht="14.25" hidden="false" customHeight="false" outlineLevel="0" collapsed="false">
      <c r="A22490" s="455" t="s">
        <v>30176</v>
      </c>
      <c r="B22490" s="458" t="s">
        <v>30177</v>
      </c>
      <c r="C22490" s="455" t="s">
        <v>29247</v>
      </c>
      <c r="D22490" s="457" t="n">
        <v>182.71</v>
      </c>
    </row>
    <row r="22491" customFormat="false" ht="14.25" hidden="false" customHeight="false" outlineLevel="0" collapsed="false">
      <c r="A22491" s="455" t="s">
        <v>30178</v>
      </c>
      <c r="B22491" s="458" t="s">
        <v>30179</v>
      </c>
      <c r="C22491" s="455" t="s">
        <v>29247</v>
      </c>
      <c r="D22491" s="457" t="n">
        <v>202.81</v>
      </c>
    </row>
    <row r="22492" customFormat="false" ht="14.25" hidden="false" customHeight="false" outlineLevel="0" collapsed="false">
      <c r="A22492" s="455" t="s">
        <v>30180</v>
      </c>
      <c r="B22492" s="458" t="s">
        <v>30181</v>
      </c>
      <c r="C22492" s="455" t="s">
        <v>29247</v>
      </c>
      <c r="D22492" s="457" t="n">
        <v>231.1</v>
      </c>
    </row>
    <row r="22493" customFormat="false" ht="14.25" hidden="false" customHeight="false" outlineLevel="0" collapsed="false">
      <c r="A22493" s="455" t="s">
        <v>30182</v>
      </c>
      <c r="B22493" s="458" t="s">
        <v>30183</v>
      </c>
      <c r="C22493" s="455" t="s">
        <v>29247</v>
      </c>
      <c r="D22493" s="457" t="n">
        <v>257.9</v>
      </c>
    </row>
    <row r="22494" customFormat="false" ht="14.25" hidden="false" customHeight="false" outlineLevel="0" collapsed="false">
      <c r="A22494" s="455" t="s">
        <v>30184</v>
      </c>
      <c r="B22494" s="458" t="s">
        <v>30185</v>
      </c>
      <c r="C22494" s="455" t="s">
        <v>29247</v>
      </c>
      <c r="D22494" s="457" t="n">
        <v>312.69</v>
      </c>
    </row>
    <row r="22495" customFormat="false" ht="14.25" hidden="false" customHeight="false" outlineLevel="0" collapsed="false">
      <c r="A22495" s="455" t="s">
        <v>30186</v>
      </c>
      <c r="B22495" s="458" t="s">
        <v>30187</v>
      </c>
      <c r="C22495" s="455" t="s">
        <v>29260</v>
      </c>
      <c r="D22495" s="457" t="n">
        <v>12231.44</v>
      </c>
    </row>
    <row r="22496" customFormat="false" ht="14.25" hidden="false" customHeight="false" outlineLevel="0" collapsed="false">
      <c r="A22496" s="455" t="s">
        <v>30188</v>
      </c>
      <c r="B22496" s="458" t="s">
        <v>30189</v>
      </c>
      <c r="C22496" s="455" t="s">
        <v>29741</v>
      </c>
      <c r="D22496" s="457" t="n">
        <v>35.09</v>
      </c>
    </row>
    <row r="22497" customFormat="false" ht="14.25" hidden="false" customHeight="false" outlineLevel="0" collapsed="false">
      <c r="A22497" s="455" t="s">
        <v>30190</v>
      </c>
      <c r="B22497" s="458" t="s">
        <v>30191</v>
      </c>
      <c r="C22497" s="455" t="s">
        <v>29741</v>
      </c>
      <c r="D22497" s="457" t="n">
        <v>33.5</v>
      </c>
    </row>
    <row r="22498" customFormat="false" ht="14.25" hidden="false" customHeight="false" outlineLevel="0" collapsed="false">
      <c r="A22498" s="455" t="s">
        <v>30192</v>
      </c>
      <c r="B22498" s="458" t="s">
        <v>30193</v>
      </c>
      <c r="C22498" s="455" t="s">
        <v>29247</v>
      </c>
      <c r="D22498" s="457" t="n">
        <v>96.49</v>
      </c>
    </row>
    <row r="22499" customFormat="false" ht="14.25" hidden="false" customHeight="false" outlineLevel="0" collapsed="false">
      <c r="A22499" s="455" t="s">
        <v>30194</v>
      </c>
      <c r="B22499" s="458" t="s">
        <v>30195</v>
      </c>
      <c r="C22499" s="455" t="s">
        <v>29383</v>
      </c>
      <c r="D22499" s="457" t="n">
        <v>1575.86</v>
      </c>
    </row>
    <row r="22500" customFormat="false" ht="14.25" hidden="false" customHeight="false" outlineLevel="0" collapsed="false">
      <c r="A22500" s="455" t="s">
        <v>30196</v>
      </c>
      <c r="B22500" s="458" t="s">
        <v>30197</v>
      </c>
      <c r="C22500" s="455" t="s">
        <v>29383</v>
      </c>
      <c r="D22500" s="457" t="n">
        <v>88.08</v>
      </c>
    </row>
    <row r="22501" customFormat="false" ht="14.25" hidden="false" customHeight="false" outlineLevel="0" collapsed="false">
      <c r="A22501" s="455" t="s">
        <v>30198</v>
      </c>
      <c r="B22501" s="458" t="s">
        <v>30199</v>
      </c>
      <c r="C22501" s="455" t="s">
        <v>29383</v>
      </c>
      <c r="D22501" s="457" t="n">
        <v>108.27</v>
      </c>
    </row>
    <row r="22502" customFormat="false" ht="14.25" hidden="false" customHeight="false" outlineLevel="0" collapsed="false">
      <c r="A22502" s="455" t="s">
        <v>30200</v>
      </c>
      <c r="B22502" s="458" t="s">
        <v>29732</v>
      </c>
      <c r="C22502" s="455" t="s">
        <v>29383</v>
      </c>
      <c r="D22502" s="457" t="n">
        <v>38.94</v>
      </c>
    </row>
    <row r="22503" customFormat="false" ht="14.25" hidden="false" customHeight="false" outlineLevel="0" collapsed="false">
      <c r="A22503" s="455" t="s">
        <v>30201</v>
      </c>
      <c r="B22503" s="458" t="s">
        <v>29734</v>
      </c>
      <c r="C22503" s="455" t="s">
        <v>29383</v>
      </c>
      <c r="D22503" s="457" t="n">
        <v>41.96</v>
      </c>
    </row>
    <row r="22504" customFormat="false" ht="14.25" hidden="false" customHeight="false" outlineLevel="0" collapsed="false">
      <c r="A22504" s="455" t="s">
        <v>30202</v>
      </c>
      <c r="B22504" s="458" t="s">
        <v>30203</v>
      </c>
      <c r="C22504" s="455" t="s">
        <v>29335</v>
      </c>
      <c r="D22504" s="457" t="n">
        <v>166.15</v>
      </c>
    </row>
    <row r="22505" customFormat="false" ht="14.25" hidden="false" customHeight="false" outlineLevel="0" collapsed="false">
      <c r="A22505" s="455" t="s">
        <v>30204</v>
      </c>
      <c r="B22505" s="458" t="s">
        <v>30205</v>
      </c>
      <c r="C22505" s="455" t="s">
        <v>29335</v>
      </c>
      <c r="D22505" s="457" t="n">
        <v>194.76</v>
      </c>
    </row>
    <row r="22506" customFormat="false" ht="14.25" hidden="false" customHeight="false" outlineLevel="0" collapsed="false">
      <c r="A22506" s="455" t="s">
        <v>30206</v>
      </c>
      <c r="B22506" s="458" t="s">
        <v>30207</v>
      </c>
      <c r="C22506" s="455" t="s">
        <v>29335</v>
      </c>
      <c r="D22506" s="457" t="n">
        <v>224.37</v>
      </c>
    </row>
    <row r="22507" customFormat="false" ht="14.25" hidden="false" customHeight="false" outlineLevel="0" collapsed="false">
      <c r="A22507" s="455" t="s">
        <v>30208</v>
      </c>
      <c r="B22507" s="458" t="s">
        <v>30209</v>
      </c>
      <c r="C22507" s="455" t="s">
        <v>29335</v>
      </c>
      <c r="D22507" s="457" t="n">
        <v>149.34</v>
      </c>
    </row>
    <row r="22508" customFormat="false" ht="14.25" hidden="false" customHeight="false" outlineLevel="0" collapsed="false">
      <c r="A22508" s="455" t="s">
        <v>30210</v>
      </c>
      <c r="B22508" s="458" t="s">
        <v>30211</v>
      </c>
      <c r="C22508" s="455" t="s">
        <v>29335</v>
      </c>
      <c r="D22508" s="457" t="n">
        <v>219.98</v>
      </c>
    </row>
    <row r="22509" customFormat="false" ht="14.25" hidden="false" customHeight="false" outlineLevel="0" collapsed="false">
      <c r="A22509" s="455" t="s">
        <v>30212</v>
      </c>
      <c r="B22509" s="458" t="s">
        <v>30213</v>
      </c>
      <c r="C22509" s="455" t="s">
        <v>29335</v>
      </c>
      <c r="D22509" s="457" t="n">
        <v>229.17</v>
      </c>
    </row>
    <row r="22510" customFormat="false" ht="14.25" hidden="false" customHeight="false" outlineLevel="0" collapsed="false">
      <c r="A22510" s="455" t="s">
        <v>30214</v>
      </c>
      <c r="B22510" s="458" t="s">
        <v>29740</v>
      </c>
      <c r="C22510" s="455" t="s">
        <v>29741</v>
      </c>
      <c r="D22510" s="457" t="n">
        <v>15.33</v>
      </c>
    </row>
    <row r="22511" customFormat="false" ht="14.25" hidden="false" customHeight="false" outlineLevel="0" collapsed="false">
      <c r="A22511" s="455" t="s">
        <v>30215</v>
      </c>
      <c r="B22511" s="458" t="s">
        <v>29743</v>
      </c>
      <c r="C22511" s="455" t="s">
        <v>29741</v>
      </c>
      <c r="D22511" s="457" t="n">
        <v>15.12</v>
      </c>
    </row>
    <row r="22512" customFormat="false" ht="14.25" hidden="false" customHeight="false" outlineLevel="0" collapsed="false">
      <c r="A22512" s="455" t="s">
        <v>30216</v>
      </c>
      <c r="B22512" s="458" t="s">
        <v>29745</v>
      </c>
      <c r="C22512" s="455" t="s">
        <v>29741</v>
      </c>
      <c r="D22512" s="457" t="n">
        <v>19.37</v>
      </c>
    </row>
    <row r="22513" customFormat="false" ht="14.25" hidden="false" customHeight="false" outlineLevel="0" collapsed="false">
      <c r="A22513" s="455" t="s">
        <v>30217</v>
      </c>
      <c r="B22513" s="458" t="s">
        <v>30091</v>
      </c>
      <c r="C22513" s="455" t="s">
        <v>29741</v>
      </c>
      <c r="D22513" s="457" t="n">
        <v>33.32</v>
      </c>
    </row>
    <row r="22514" customFormat="false" ht="14.25" hidden="false" customHeight="false" outlineLevel="0" collapsed="false">
      <c r="A22514" s="455" t="s">
        <v>30218</v>
      </c>
      <c r="B22514" s="458" t="s">
        <v>29747</v>
      </c>
      <c r="C22514" s="455" t="s">
        <v>29741</v>
      </c>
      <c r="D22514" s="457" t="n">
        <v>13.32</v>
      </c>
    </row>
    <row r="22515" customFormat="false" ht="14.25" hidden="false" customHeight="false" outlineLevel="0" collapsed="false">
      <c r="A22515" s="455" t="s">
        <v>30219</v>
      </c>
      <c r="B22515" s="458" t="s">
        <v>30220</v>
      </c>
      <c r="C22515" s="455" t="s">
        <v>29741</v>
      </c>
      <c r="D22515" s="457" t="n">
        <v>59.85</v>
      </c>
    </row>
    <row r="22516" customFormat="false" ht="14.25" hidden="false" customHeight="false" outlineLevel="0" collapsed="false">
      <c r="A22516" s="455" t="s">
        <v>30221</v>
      </c>
      <c r="B22516" s="458" t="s">
        <v>30222</v>
      </c>
      <c r="C22516" s="455" t="s">
        <v>29260</v>
      </c>
      <c r="D22516" s="457" t="n">
        <v>845.67</v>
      </c>
    </row>
    <row r="22517" customFormat="false" ht="14.25" hidden="false" customHeight="false" outlineLevel="0" collapsed="false">
      <c r="A22517" s="455" t="s">
        <v>30223</v>
      </c>
      <c r="B22517" s="458" t="s">
        <v>30224</v>
      </c>
      <c r="C22517" s="455" t="s">
        <v>29260</v>
      </c>
      <c r="D22517" s="457" t="n">
        <v>1669.87</v>
      </c>
    </row>
    <row r="22518" customFormat="false" ht="14.25" hidden="false" customHeight="false" outlineLevel="0" collapsed="false">
      <c r="A22518" s="455" t="s">
        <v>30225</v>
      </c>
      <c r="B22518" s="458" t="s">
        <v>30226</v>
      </c>
      <c r="C22518" s="455" t="s">
        <v>29260</v>
      </c>
      <c r="D22518" s="457" t="n">
        <v>101.8</v>
      </c>
    </row>
    <row r="22519" customFormat="false" ht="14.25" hidden="false" customHeight="false" outlineLevel="0" collapsed="false">
      <c r="A22519" s="455" t="s">
        <v>30227</v>
      </c>
      <c r="B22519" s="458" t="s">
        <v>30228</v>
      </c>
      <c r="C22519" s="455" t="s">
        <v>29260</v>
      </c>
      <c r="D22519" s="457" t="n">
        <v>157.29</v>
      </c>
    </row>
    <row r="22520" customFormat="false" ht="14.25" hidden="false" customHeight="false" outlineLevel="0" collapsed="false">
      <c r="A22520" s="455" t="s">
        <v>30229</v>
      </c>
      <c r="B22520" s="458" t="s">
        <v>30102</v>
      </c>
      <c r="C22520" s="455" t="s">
        <v>29260</v>
      </c>
      <c r="D22520" s="457" t="n">
        <v>399.39</v>
      </c>
    </row>
    <row r="22521" customFormat="false" ht="14.25" hidden="false" customHeight="false" outlineLevel="0" collapsed="false">
      <c r="A22521" s="455" t="s">
        <v>30230</v>
      </c>
      <c r="B22521" s="458" t="s">
        <v>30231</v>
      </c>
      <c r="C22521" s="455" t="s">
        <v>29260</v>
      </c>
      <c r="D22521" s="457" t="n">
        <v>787.41</v>
      </c>
    </row>
    <row r="22522" customFormat="false" ht="14.25" hidden="false" customHeight="false" outlineLevel="0" collapsed="false">
      <c r="A22522" s="455" t="s">
        <v>30232</v>
      </c>
      <c r="B22522" s="458" t="s">
        <v>30233</v>
      </c>
      <c r="C22522" s="455" t="s">
        <v>29260</v>
      </c>
      <c r="D22522" s="457" t="n">
        <v>2124.18</v>
      </c>
    </row>
    <row r="22523" customFormat="false" ht="14.25" hidden="false" customHeight="false" outlineLevel="0" collapsed="false">
      <c r="A22523" s="455" t="s">
        <v>30234</v>
      </c>
      <c r="B22523" s="458" t="s">
        <v>30235</v>
      </c>
      <c r="C22523" s="455" t="s">
        <v>30236</v>
      </c>
      <c r="D22523" s="457" t="n">
        <v>78.46</v>
      </c>
    </row>
    <row r="22524" customFormat="false" ht="14.25" hidden="false" customHeight="false" outlineLevel="0" collapsed="false">
      <c r="A22524" s="455" t="s">
        <v>30237</v>
      </c>
      <c r="B22524" s="458" t="s">
        <v>30238</v>
      </c>
      <c r="C22524" s="455" t="s">
        <v>30239</v>
      </c>
      <c r="D22524" s="457" t="n">
        <v>13.25</v>
      </c>
    </row>
    <row r="22525" customFormat="false" ht="14.25" hidden="false" customHeight="false" outlineLevel="0" collapsed="false">
      <c r="A22525" s="455" t="s">
        <v>30240</v>
      </c>
      <c r="B22525" s="458" t="s">
        <v>30241</v>
      </c>
      <c r="C22525" s="455" t="s">
        <v>29383</v>
      </c>
      <c r="D22525" s="457" t="n">
        <v>739.8</v>
      </c>
    </row>
    <row r="22526" customFormat="false" ht="14.25" hidden="false" customHeight="false" outlineLevel="0" collapsed="false">
      <c r="A22526" s="455" t="s">
        <v>30242</v>
      </c>
      <c r="B22526" s="458" t="s">
        <v>30243</v>
      </c>
      <c r="C22526" s="455" t="s">
        <v>29383</v>
      </c>
      <c r="D22526" s="457" t="n">
        <v>800.8</v>
      </c>
    </row>
    <row r="22527" customFormat="false" ht="14.25" hidden="false" customHeight="false" outlineLevel="0" collapsed="false">
      <c r="A22527" s="455" t="s">
        <v>30244</v>
      </c>
      <c r="B22527" s="458" t="s">
        <v>30245</v>
      </c>
      <c r="C22527" s="455" t="s">
        <v>29383</v>
      </c>
      <c r="D22527" s="457" t="n">
        <v>813.73</v>
      </c>
    </row>
    <row r="22528" customFormat="false" ht="14.25" hidden="false" customHeight="false" outlineLevel="0" collapsed="false">
      <c r="A22528" s="455" t="s">
        <v>30246</v>
      </c>
      <c r="B22528" s="458" t="s">
        <v>29755</v>
      </c>
      <c r="C22528" s="455" t="s">
        <v>29383</v>
      </c>
      <c r="D22528" s="457" t="n">
        <v>843.7</v>
      </c>
    </row>
    <row r="22529" customFormat="false" ht="14.25" hidden="false" customHeight="false" outlineLevel="0" collapsed="false">
      <c r="A22529" s="455" t="s">
        <v>30247</v>
      </c>
      <c r="B22529" s="458" t="s">
        <v>29757</v>
      </c>
      <c r="C22529" s="455" t="s">
        <v>29383</v>
      </c>
      <c r="D22529" s="457" t="n">
        <v>861.79</v>
      </c>
    </row>
    <row r="22530" customFormat="false" ht="14.25" hidden="false" customHeight="false" outlineLevel="0" collapsed="false">
      <c r="A22530" s="455" t="s">
        <v>30248</v>
      </c>
      <c r="B22530" s="458" t="s">
        <v>30249</v>
      </c>
      <c r="C22530" s="455" t="s">
        <v>29383</v>
      </c>
      <c r="D22530" s="457" t="n">
        <v>885.45</v>
      </c>
    </row>
    <row r="22531" customFormat="false" ht="14.25" hidden="false" customHeight="false" outlineLevel="0" collapsed="false">
      <c r="A22531" s="455" t="s">
        <v>30250</v>
      </c>
      <c r="B22531" s="458" t="s">
        <v>29761</v>
      </c>
      <c r="C22531" s="455" t="s">
        <v>29383</v>
      </c>
      <c r="D22531" s="457" t="n">
        <v>742.54</v>
      </c>
    </row>
    <row r="22532" customFormat="false" ht="14.25" hidden="false" customHeight="false" outlineLevel="0" collapsed="false">
      <c r="A22532" s="455" t="s">
        <v>30251</v>
      </c>
      <c r="B22532" s="458" t="s">
        <v>30252</v>
      </c>
      <c r="C22532" s="455" t="s">
        <v>29383</v>
      </c>
      <c r="D22532" s="457" t="n">
        <v>103.21</v>
      </c>
    </row>
    <row r="22533" customFormat="false" ht="14.25" hidden="false" customHeight="false" outlineLevel="0" collapsed="false">
      <c r="A22533" s="455" t="s">
        <v>30253</v>
      </c>
      <c r="B22533" s="458" t="s">
        <v>29768</v>
      </c>
      <c r="C22533" s="455" t="s">
        <v>29383</v>
      </c>
      <c r="D22533" s="457" t="n">
        <v>900.38</v>
      </c>
    </row>
    <row r="22534" customFormat="false" ht="14.25" hidden="false" customHeight="false" outlineLevel="0" collapsed="false">
      <c r="A22534" s="455" t="s">
        <v>30254</v>
      </c>
      <c r="B22534" s="458" t="s">
        <v>29770</v>
      </c>
      <c r="C22534" s="455" t="s">
        <v>29383</v>
      </c>
      <c r="D22534" s="457" t="n">
        <v>942.06</v>
      </c>
    </row>
    <row r="22535" customFormat="false" ht="14.25" hidden="false" customHeight="false" outlineLevel="0" collapsed="false">
      <c r="A22535" s="455" t="s">
        <v>30255</v>
      </c>
      <c r="B22535" s="458" t="s">
        <v>29772</v>
      </c>
      <c r="C22535" s="455" t="s">
        <v>29383</v>
      </c>
      <c r="D22535" s="457" t="n">
        <v>1081.18</v>
      </c>
    </row>
    <row r="22536" customFormat="false" ht="14.25" hidden="false" customHeight="false" outlineLevel="0" collapsed="false">
      <c r="A22536" s="455" t="s">
        <v>30256</v>
      </c>
      <c r="B22536" s="458" t="s">
        <v>30122</v>
      </c>
      <c r="C22536" s="455" t="s">
        <v>29383</v>
      </c>
      <c r="D22536" s="457" t="n">
        <v>1123.84</v>
      </c>
    </row>
    <row r="22537" customFormat="false" ht="14.25" hidden="false" customHeight="false" outlineLevel="0" collapsed="false">
      <c r="A22537" s="455" t="s">
        <v>30257</v>
      </c>
      <c r="B22537" s="458" t="s">
        <v>30258</v>
      </c>
      <c r="C22537" s="455" t="s">
        <v>29247</v>
      </c>
      <c r="D22537" s="457" t="n">
        <v>273.37</v>
      </c>
    </row>
    <row r="22538" customFormat="false" ht="14.25" hidden="false" customHeight="false" outlineLevel="0" collapsed="false">
      <c r="A22538" s="455" t="s">
        <v>30259</v>
      </c>
      <c r="B22538" s="458" t="s">
        <v>30260</v>
      </c>
      <c r="C22538" s="455" t="s">
        <v>29247</v>
      </c>
      <c r="D22538" s="457" t="n">
        <v>409.9</v>
      </c>
    </row>
    <row r="22539" customFormat="false" ht="14.25" hidden="false" customHeight="false" outlineLevel="0" collapsed="false">
      <c r="A22539" s="455" t="s">
        <v>30261</v>
      </c>
      <c r="B22539" s="458" t="s">
        <v>30262</v>
      </c>
      <c r="C22539" s="455" t="s">
        <v>29247</v>
      </c>
      <c r="D22539" s="457" t="n">
        <v>558.3</v>
      </c>
    </row>
    <row r="22540" customFormat="false" ht="14.25" hidden="false" customHeight="false" outlineLevel="0" collapsed="false">
      <c r="A22540" s="455" t="s">
        <v>30263</v>
      </c>
      <c r="B22540" s="458" t="s">
        <v>30264</v>
      </c>
      <c r="C22540" s="455" t="s">
        <v>29247</v>
      </c>
      <c r="D22540" s="457" t="n">
        <v>255.47</v>
      </c>
    </row>
    <row r="22541" customFormat="false" ht="14.25" hidden="false" customHeight="false" outlineLevel="0" collapsed="false">
      <c r="A22541" s="455" t="s">
        <v>30265</v>
      </c>
      <c r="B22541" s="458" t="s">
        <v>30266</v>
      </c>
      <c r="C22541" s="455" t="s">
        <v>29247</v>
      </c>
      <c r="D22541" s="457" t="n">
        <v>232.51</v>
      </c>
    </row>
    <row r="22542" customFormat="false" ht="14.25" hidden="false" customHeight="false" outlineLevel="0" collapsed="false">
      <c r="A22542" s="455" t="s">
        <v>30267</v>
      </c>
      <c r="B22542" s="458" t="s">
        <v>30268</v>
      </c>
      <c r="C22542" s="455" t="s">
        <v>29247</v>
      </c>
      <c r="D22542" s="457" t="n">
        <v>2451.55</v>
      </c>
    </row>
    <row r="22543" customFormat="false" ht="14.25" hidden="false" customHeight="false" outlineLevel="0" collapsed="false">
      <c r="A22543" s="455" t="s">
        <v>30269</v>
      </c>
      <c r="B22543" s="458" t="s">
        <v>30270</v>
      </c>
      <c r="C22543" s="455" t="s">
        <v>29247</v>
      </c>
      <c r="D22543" s="457" t="n">
        <v>2593.05</v>
      </c>
    </row>
    <row r="22544" customFormat="false" ht="14.25" hidden="false" customHeight="false" outlineLevel="0" collapsed="false">
      <c r="A22544" s="455" t="s">
        <v>30271</v>
      </c>
      <c r="B22544" s="458" t="s">
        <v>30272</v>
      </c>
      <c r="C22544" s="455" t="s">
        <v>29260</v>
      </c>
      <c r="D22544" s="457" t="n">
        <v>743.57</v>
      </c>
    </row>
    <row r="22545" customFormat="false" ht="14.25" hidden="false" customHeight="false" outlineLevel="0" collapsed="false">
      <c r="A22545" s="455" t="s">
        <v>30273</v>
      </c>
      <c r="B22545" s="458" t="s">
        <v>30274</v>
      </c>
      <c r="C22545" s="455" t="s">
        <v>29260</v>
      </c>
      <c r="D22545" s="457" t="n">
        <v>147.77</v>
      </c>
    </row>
    <row r="22546" customFormat="false" ht="14.25" hidden="false" customHeight="false" outlineLevel="0" collapsed="false">
      <c r="A22546" s="455" t="s">
        <v>30275</v>
      </c>
      <c r="B22546" s="458" t="s">
        <v>30276</v>
      </c>
      <c r="C22546" s="455" t="s">
        <v>29247</v>
      </c>
      <c r="D22546" s="457" t="n">
        <v>4569.03</v>
      </c>
    </row>
    <row r="22547" customFormat="false" ht="14.25" hidden="false" customHeight="false" outlineLevel="0" collapsed="false">
      <c r="A22547" s="455" t="s">
        <v>30277</v>
      </c>
      <c r="B22547" s="458" t="s">
        <v>30278</v>
      </c>
      <c r="C22547" s="455" t="s">
        <v>29247</v>
      </c>
      <c r="D22547" s="457" t="n">
        <v>1595.57</v>
      </c>
    </row>
    <row r="22548" customFormat="false" ht="14.25" hidden="false" customHeight="false" outlineLevel="0" collapsed="false">
      <c r="A22548" s="455" t="s">
        <v>30279</v>
      </c>
      <c r="B22548" s="458" t="s">
        <v>30280</v>
      </c>
      <c r="C22548" s="455" t="s">
        <v>29247</v>
      </c>
      <c r="D22548" s="457" t="n">
        <v>216.48</v>
      </c>
    </row>
    <row r="22549" customFormat="false" ht="14.25" hidden="false" customHeight="false" outlineLevel="0" collapsed="false">
      <c r="A22549" s="455" t="s">
        <v>30281</v>
      </c>
      <c r="B22549" s="458" t="s">
        <v>30282</v>
      </c>
      <c r="C22549" s="455" t="s">
        <v>29247</v>
      </c>
      <c r="D22549" s="457" t="n">
        <v>1322.09</v>
      </c>
    </row>
    <row r="22550" customFormat="false" ht="14.25" hidden="false" customHeight="false" outlineLevel="0" collapsed="false">
      <c r="A22550" s="455" t="s">
        <v>30283</v>
      </c>
      <c r="B22550" s="458" t="s">
        <v>30284</v>
      </c>
      <c r="C22550" s="455" t="s">
        <v>29247</v>
      </c>
      <c r="D22550" s="457" t="n">
        <v>1323.14</v>
      </c>
    </row>
    <row r="22551" customFormat="false" ht="14.25" hidden="false" customHeight="false" outlineLevel="0" collapsed="false">
      <c r="A22551" s="455" t="s">
        <v>30285</v>
      </c>
      <c r="B22551" s="458" t="s">
        <v>30286</v>
      </c>
      <c r="C22551" s="455" t="s">
        <v>29247</v>
      </c>
      <c r="D22551" s="457" t="n">
        <v>1725.44</v>
      </c>
    </row>
    <row r="22552" customFormat="false" ht="14.25" hidden="false" customHeight="false" outlineLevel="0" collapsed="false">
      <c r="A22552" s="455" t="s">
        <v>30287</v>
      </c>
      <c r="B22552" s="458" t="s">
        <v>30288</v>
      </c>
      <c r="C22552" s="455" t="s">
        <v>29247</v>
      </c>
      <c r="D22552" s="457" t="n">
        <v>851.87</v>
      </c>
    </row>
    <row r="22553" customFormat="false" ht="14.25" hidden="false" customHeight="false" outlineLevel="0" collapsed="false">
      <c r="A22553" s="455" t="s">
        <v>30289</v>
      </c>
      <c r="B22553" s="458" t="s">
        <v>30290</v>
      </c>
      <c r="C22553" s="455" t="s">
        <v>29247</v>
      </c>
      <c r="D22553" s="457" t="n">
        <v>675.55</v>
      </c>
    </row>
    <row r="22554" customFormat="false" ht="14.25" hidden="false" customHeight="false" outlineLevel="0" collapsed="false">
      <c r="A22554" s="455" t="s">
        <v>30291</v>
      </c>
      <c r="B22554" s="458" t="s">
        <v>30163</v>
      </c>
      <c r="C22554" s="455" t="s">
        <v>29247</v>
      </c>
      <c r="D22554" s="457" t="n">
        <v>27.31</v>
      </c>
    </row>
    <row r="22555" customFormat="false" ht="14.25" hidden="false" customHeight="false" outlineLevel="0" collapsed="false">
      <c r="A22555" s="455" t="s">
        <v>30292</v>
      </c>
      <c r="B22555" s="458" t="s">
        <v>29874</v>
      </c>
      <c r="C22555" s="455" t="s">
        <v>29247</v>
      </c>
      <c r="D22555" s="457" t="n">
        <v>112.72</v>
      </c>
    </row>
    <row r="22556" customFormat="false" ht="14.25" hidden="false" customHeight="false" outlineLevel="0" collapsed="false">
      <c r="A22556" s="455" t="s">
        <v>30293</v>
      </c>
      <c r="B22556" s="458" t="s">
        <v>30294</v>
      </c>
      <c r="C22556" s="455" t="s">
        <v>29247</v>
      </c>
      <c r="D22556" s="457" t="n">
        <v>156.42</v>
      </c>
    </row>
    <row r="22557" customFormat="false" ht="14.25" hidden="false" customHeight="false" outlineLevel="0" collapsed="false">
      <c r="A22557" s="455" t="s">
        <v>30295</v>
      </c>
      <c r="B22557" s="458" t="s">
        <v>30296</v>
      </c>
      <c r="C22557" s="455" t="s">
        <v>29247</v>
      </c>
      <c r="D22557" s="457" t="n">
        <v>224.85</v>
      </c>
    </row>
    <row r="22558" customFormat="false" ht="14.25" hidden="false" customHeight="false" outlineLevel="0" collapsed="false">
      <c r="A22558" s="455" t="s">
        <v>30297</v>
      </c>
      <c r="B22558" s="458" t="s">
        <v>30298</v>
      </c>
      <c r="C22558" s="455" t="s">
        <v>29260</v>
      </c>
      <c r="D22558" s="457" t="n">
        <v>11684.9</v>
      </c>
    </row>
    <row r="22559" customFormat="false" ht="14.25" hidden="false" customHeight="false" outlineLevel="0" collapsed="false">
      <c r="A22559" s="455" t="s">
        <v>30299</v>
      </c>
      <c r="B22559" s="458" t="s">
        <v>30300</v>
      </c>
      <c r="C22559" s="455" t="s">
        <v>29260</v>
      </c>
      <c r="D22559" s="457" t="n">
        <v>13075.19</v>
      </c>
    </row>
    <row r="22560" customFormat="false" ht="14.25" hidden="false" customHeight="false" outlineLevel="0" collapsed="false">
      <c r="A22560" s="455" t="s">
        <v>30301</v>
      </c>
      <c r="B22560" s="458" t="s">
        <v>29720</v>
      </c>
      <c r="C22560" s="455" t="s">
        <v>29383</v>
      </c>
      <c r="D22560" s="457" t="n">
        <v>3.62</v>
      </c>
    </row>
    <row r="22561" customFormat="false" ht="14.25" hidden="false" customHeight="false" outlineLevel="0" collapsed="false">
      <c r="A22561" s="455" t="s">
        <v>30302</v>
      </c>
      <c r="B22561" s="458" t="s">
        <v>30303</v>
      </c>
      <c r="C22561" s="455" t="s">
        <v>29335</v>
      </c>
      <c r="D22561" s="457" t="n">
        <v>177.16</v>
      </c>
    </row>
    <row r="22562" customFormat="false" ht="14.25" hidden="false" customHeight="false" outlineLevel="0" collapsed="false">
      <c r="A22562" s="455" t="s">
        <v>30304</v>
      </c>
      <c r="B22562" s="458" t="s">
        <v>30305</v>
      </c>
      <c r="C22562" s="455" t="s">
        <v>29335</v>
      </c>
      <c r="D22562" s="457" t="n">
        <v>483.15</v>
      </c>
    </row>
    <row r="22563" customFormat="false" ht="14.25" hidden="false" customHeight="false" outlineLevel="0" collapsed="false">
      <c r="A22563" s="455" t="s">
        <v>30306</v>
      </c>
      <c r="B22563" s="458" t="s">
        <v>29714</v>
      </c>
      <c r="C22563" s="455" t="s">
        <v>29335</v>
      </c>
      <c r="D22563" s="457" t="n">
        <v>670.82</v>
      </c>
    </row>
    <row r="22564" customFormat="false" ht="14.25" hidden="false" customHeight="false" outlineLevel="0" collapsed="false">
      <c r="A22564" s="455" t="s">
        <v>30307</v>
      </c>
      <c r="B22564" s="458" t="s">
        <v>29780</v>
      </c>
      <c r="C22564" s="455" t="s">
        <v>29383</v>
      </c>
      <c r="D22564" s="457" t="n">
        <v>437.45</v>
      </c>
    </row>
    <row r="22565" customFormat="false" ht="14.25" hidden="false" customHeight="false" outlineLevel="0" collapsed="false">
      <c r="A22565" s="455" t="s">
        <v>30308</v>
      </c>
      <c r="B22565" s="458" t="s">
        <v>29782</v>
      </c>
      <c r="C22565" s="455" t="s">
        <v>29383</v>
      </c>
      <c r="D22565" s="457" t="n">
        <v>613.67</v>
      </c>
    </row>
    <row r="22566" customFormat="false" ht="14.25" hidden="false" customHeight="false" outlineLevel="0" collapsed="false">
      <c r="A22566" s="455" t="s">
        <v>30309</v>
      </c>
      <c r="B22566" s="458" t="s">
        <v>29784</v>
      </c>
      <c r="C22566" s="455" t="s">
        <v>29383</v>
      </c>
      <c r="D22566" s="457" t="n">
        <v>289.47</v>
      </c>
    </row>
    <row r="22567" customFormat="false" ht="14.25" hidden="false" customHeight="false" outlineLevel="0" collapsed="false">
      <c r="A22567" s="455" t="s">
        <v>30310</v>
      </c>
      <c r="B22567" s="458" t="s">
        <v>30311</v>
      </c>
      <c r="C22567" s="455" t="s">
        <v>29335</v>
      </c>
      <c r="D22567" s="457" t="n">
        <v>650.52</v>
      </c>
    </row>
    <row r="22568" customFormat="false" ht="14.25" hidden="false" customHeight="false" outlineLevel="0" collapsed="false">
      <c r="A22568" s="455" t="s">
        <v>30312</v>
      </c>
      <c r="B22568" s="458" t="s">
        <v>30313</v>
      </c>
      <c r="C22568" s="455" t="s">
        <v>29335</v>
      </c>
      <c r="D22568" s="457" t="n">
        <v>152.7</v>
      </c>
    </row>
    <row r="22569" customFormat="false" ht="14.25" hidden="false" customHeight="false" outlineLevel="0" collapsed="false">
      <c r="A22569" s="455" t="s">
        <v>30314</v>
      </c>
      <c r="B22569" s="458" t="s">
        <v>30315</v>
      </c>
      <c r="C22569" s="455" t="s">
        <v>30236</v>
      </c>
      <c r="D22569" s="457" t="n">
        <v>42.4</v>
      </c>
    </row>
    <row r="22570" customFormat="false" ht="14.25" hidden="false" customHeight="false" outlineLevel="0" collapsed="false">
      <c r="A22570" s="455" t="s">
        <v>30316</v>
      </c>
      <c r="B22570" s="458" t="s">
        <v>29395</v>
      </c>
      <c r="C22570" s="455" t="s">
        <v>29383</v>
      </c>
      <c r="D22570" s="457" t="n">
        <v>345.71</v>
      </c>
    </row>
    <row r="22571" customFormat="false" ht="14.25" hidden="false" customHeight="false" outlineLevel="0" collapsed="false">
      <c r="A22571" s="455" t="s">
        <v>30317</v>
      </c>
      <c r="B22571" s="458" t="s">
        <v>29393</v>
      </c>
      <c r="C22571" s="455" t="s">
        <v>29383</v>
      </c>
      <c r="D22571" s="457" t="n">
        <v>641.87</v>
      </c>
    </row>
    <row r="22572" customFormat="false" ht="14.25" hidden="false" customHeight="false" outlineLevel="0" collapsed="false">
      <c r="A22572" s="455" t="s">
        <v>30318</v>
      </c>
      <c r="B22572" s="458" t="s">
        <v>30319</v>
      </c>
      <c r="C22572" s="455" t="s">
        <v>30320</v>
      </c>
      <c r="D22572" s="457" t="n">
        <v>3.11</v>
      </c>
    </row>
    <row r="22573" customFormat="false" ht="14.25" hidden="false" customHeight="false" outlineLevel="0" collapsed="false">
      <c r="A22573" s="455" t="s">
        <v>30321</v>
      </c>
      <c r="B22573" s="458" t="s">
        <v>30322</v>
      </c>
      <c r="C22573" s="455" t="s">
        <v>29335</v>
      </c>
      <c r="D22573" s="457" t="n">
        <v>23.83</v>
      </c>
    </row>
    <row r="22574" customFormat="false" ht="14.25" hidden="false" customHeight="false" outlineLevel="0" collapsed="false">
      <c r="A22574" s="455" t="s">
        <v>30323</v>
      </c>
      <c r="B22574" s="458" t="s">
        <v>30324</v>
      </c>
      <c r="C22574" s="455" t="s">
        <v>29335</v>
      </c>
      <c r="D22574" s="457" t="n">
        <v>16.59</v>
      </c>
    </row>
    <row r="22575" customFormat="false" ht="14.25" hidden="false" customHeight="false" outlineLevel="0" collapsed="false">
      <c r="A22575" s="455" t="s">
        <v>30325</v>
      </c>
      <c r="B22575" s="458" t="s">
        <v>30326</v>
      </c>
      <c r="C22575" s="455" t="s">
        <v>29247</v>
      </c>
      <c r="D22575" s="457" t="n">
        <v>71.39</v>
      </c>
    </row>
    <row r="22576" customFormat="false" ht="14.25" hidden="false" customHeight="false" outlineLevel="0" collapsed="false">
      <c r="A22576" s="455" t="s">
        <v>30327</v>
      </c>
      <c r="B22576" s="458" t="s">
        <v>30328</v>
      </c>
      <c r="C22576" s="455" t="s">
        <v>29335</v>
      </c>
      <c r="D22576" s="457" t="n">
        <v>73.41</v>
      </c>
    </row>
    <row r="22577" customFormat="false" ht="14.25" hidden="false" customHeight="false" outlineLevel="0" collapsed="false">
      <c r="A22577" s="455" t="s">
        <v>30329</v>
      </c>
      <c r="B22577" s="458" t="s">
        <v>30330</v>
      </c>
      <c r="C22577" s="455" t="s">
        <v>29335</v>
      </c>
      <c r="D22577" s="457" t="n">
        <v>8.28</v>
      </c>
    </row>
    <row r="22578" customFormat="false" ht="14.25" hidden="false" customHeight="false" outlineLevel="0" collapsed="false">
      <c r="A22578" s="455" t="s">
        <v>30331</v>
      </c>
      <c r="B22578" s="458" t="s">
        <v>30332</v>
      </c>
      <c r="C22578" s="455" t="s">
        <v>29335</v>
      </c>
      <c r="D22578" s="457" t="n">
        <v>12.23</v>
      </c>
    </row>
    <row r="22579" customFormat="false" ht="14.25" hidden="false" customHeight="false" outlineLevel="0" collapsed="false">
      <c r="A22579" s="455" t="s">
        <v>30333</v>
      </c>
      <c r="B22579" s="458" t="s">
        <v>30334</v>
      </c>
      <c r="C22579" s="455" t="s">
        <v>29335</v>
      </c>
      <c r="D22579" s="457" t="n">
        <v>9.94</v>
      </c>
    </row>
    <row r="22580" customFormat="false" ht="14.25" hidden="false" customHeight="false" outlineLevel="0" collapsed="false">
      <c r="A22580" s="455" t="s">
        <v>30335</v>
      </c>
      <c r="B22580" s="458" t="s">
        <v>30336</v>
      </c>
      <c r="C22580" s="455" t="s">
        <v>29247</v>
      </c>
      <c r="D22580" s="457" t="n">
        <v>9.69</v>
      </c>
    </row>
    <row r="22581" customFormat="false" ht="14.25" hidden="false" customHeight="false" outlineLevel="0" collapsed="false">
      <c r="A22581" s="455" t="s">
        <v>30337</v>
      </c>
      <c r="B22581" s="458" t="s">
        <v>30338</v>
      </c>
      <c r="C22581" s="455" t="s">
        <v>29335</v>
      </c>
      <c r="D22581" s="457" t="n">
        <v>13.27</v>
      </c>
    </row>
    <row r="22582" customFormat="false" ht="14.25" hidden="false" customHeight="false" outlineLevel="0" collapsed="false">
      <c r="A22582" s="455" t="s">
        <v>30339</v>
      </c>
      <c r="B22582" s="458" t="s">
        <v>29732</v>
      </c>
      <c r="C22582" s="455" t="s">
        <v>29383</v>
      </c>
      <c r="D22582" s="457" t="n">
        <v>38.94</v>
      </c>
    </row>
    <row r="22583" customFormat="false" ht="14.25" hidden="false" customHeight="false" outlineLevel="0" collapsed="false">
      <c r="A22583" s="455" t="s">
        <v>30340</v>
      </c>
      <c r="B22583" s="458" t="s">
        <v>29734</v>
      </c>
      <c r="C22583" s="455" t="s">
        <v>29383</v>
      </c>
      <c r="D22583" s="457" t="n">
        <v>41.96</v>
      </c>
    </row>
    <row r="22584" customFormat="false" ht="14.25" hidden="false" customHeight="false" outlineLevel="0" collapsed="false">
      <c r="A22584" s="455" t="s">
        <v>30341</v>
      </c>
      <c r="B22584" s="458" t="s">
        <v>30342</v>
      </c>
      <c r="C22584" s="455" t="s">
        <v>29335</v>
      </c>
      <c r="D22584" s="457" t="n">
        <v>90.43</v>
      </c>
    </row>
    <row r="22585" customFormat="false" ht="14.25" hidden="false" customHeight="false" outlineLevel="0" collapsed="false">
      <c r="A22585" s="455" t="s">
        <v>30343</v>
      </c>
      <c r="B22585" s="458" t="s">
        <v>30344</v>
      </c>
      <c r="C22585" s="455" t="s">
        <v>29335</v>
      </c>
      <c r="D22585" s="457" t="n">
        <v>76.02</v>
      </c>
    </row>
    <row r="22586" customFormat="false" ht="14.25" hidden="false" customHeight="false" outlineLevel="0" collapsed="false">
      <c r="A22586" s="455" t="s">
        <v>30345</v>
      </c>
      <c r="B22586" s="458" t="s">
        <v>30346</v>
      </c>
      <c r="C22586" s="455" t="s">
        <v>29260</v>
      </c>
      <c r="D22586" s="457" t="n">
        <v>93.49</v>
      </c>
    </row>
    <row r="22587" customFormat="false" ht="14.25" hidden="false" customHeight="false" outlineLevel="0" collapsed="false">
      <c r="A22587" s="455" t="s">
        <v>30347</v>
      </c>
      <c r="B22587" s="458" t="s">
        <v>30348</v>
      </c>
      <c r="C22587" s="455" t="s">
        <v>29260</v>
      </c>
      <c r="D22587" s="457" t="n">
        <v>37.29</v>
      </c>
    </row>
    <row r="22588" customFormat="false" ht="14.25" hidden="false" customHeight="false" outlineLevel="0" collapsed="false">
      <c r="A22588" s="455" t="s">
        <v>30349</v>
      </c>
      <c r="B22588" s="458" t="s">
        <v>30350</v>
      </c>
      <c r="C22588" s="455" t="s">
        <v>29260</v>
      </c>
      <c r="D22588" s="457" t="n">
        <v>16.62</v>
      </c>
    </row>
    <row r="22589" customFormat="false" ht="14.25" hidden="false" customHeight="false" outlineLevel="0" collapsed="false">
      <c r="A22589" s="455" t="s">
        <v>30351</v>
      </c>
      <c r="B22589" s="458" t="s">
        <v>30352</v>
      </c>
      <c r="C22589" s="455" t="s">
        <v>29260</v>
      </c>
      <c r="D22589" s="457" t="n">
        <v>50.53</v>
      </c>
    </row>
    <row r="22590" customFormat="false" ht="14.25" hidden="false" customHeight="false" outlineLevel="0" collapsed="false">
      <c r="A22590" s="455" t="s">
        <v>30353</v>
      </c>
      <c r="B22590" s="458" t="s">
        <v>30354</v>
      </c>
      <c r="C22590" s="455" t="s">
        <v>29260</v>
      </c>
      <c r="D22590" s="457" t="n">
        <v>79.78</v>
      </c>
    </row>
    <row r="22591" customFormat="false" ht="14.25" hidden="false" customHeight="false" outlineLevel="0" collapsed="false">
      <c r="A22591" s="455" t="s">
        <v>30355</v>
      </c>
      <c r="B22591" s="458" t="s">
        <v>30356</v>
      </c>
      <c r="C22591" s="455" t="s">
        <v>29260</v>
      </c>
      <c r="D22591" s="457" t="n">
        <v>7.85</v>
      </c>
    </row>
    <row r="22592" customFormat="false" ht="14.25" hidden="false" customHeight="false" outlineLevel="0" collapsed="false">
      <c r="A22592" s="455" t="s">
        <v>30357</v>
      </c>
      <c r="B22592" s="458" t="s">
        <v>30358</v>
      </c>
      <c r="C22592" s="455" t="s">
        <v>29260</v>
      </c>
      <c r="D22592" s="457" t="n">
        <v>12.63</v>
      </c>
    </row>
    <row r="22593" customFormat="false" ht="14.25" hidden="false" customHeight="false" outlineLevel="0" collapsed="false">
      <c r="A22593" s="455" t="s">
        <v>30359</v>
      </c>
      <c r="B22593" s="458" t="s">
        <v>30360</v>
      </c>
      <c r="C22593" s="455" t="s">
        <v>29260</v>
      </c>
      <c r="D22593" s="457" t="n">
        <v>202.11</v>
      </c>
    </row>
    <row r="22594" customFormat="false" ht="14.25" hidden="false" customHeight="false" outlineLevel="0" collapsed="false">
      <c r="A22594" s="455" t="s">
        <v>30361</v>
      </c>
      <c r="B22594" s="458" t="s">
        <v>30362</v>
      </c>
      <c r="C22594" s="455" t="s">
        <v>29260</v>
      </c>
      <c r="D22594" s="457" t="n">
        <v>203.6</v>
      </c>
    </row>
    <row r="22595" customFormat="false" ht="14.25" hidden="false" customHeight="false" outlineLevel="0" collapsed="false">
      <c r="A22595" s="455" t="s">
        <v>30363</v>
      </c>
      <c r="B22595" s="458" t="s">
        <v>30364</v>
      </c>
      <c r="C22595" s="455" t="s">
        <v>29335</v>
      </c>
      <c r="D22595" s="457" t="n">
        <v>166.15</v>
      </c>
    </row>
    <row r="22596" customFormat="false" ht="14.25" hidden="false" customHeight="false" outlineLevel="0" collapsed="false">
      <c r="A22596" s="455" t="s">
        <v>30365</v>
      </c>
      <c r="B22596" s="458" t="s">
        <v>30205</v>
      </c>
      <c r="C22596" s="455" t="s">
        <v>29335</v>
      </c>
      <c r="D22596" s="457" t="n">
        <v>194.76</v>
      </c>
    </row>
    <row r="22597" customFormat="false" ht="14.25" hidden="false" customHeight="false" outlineLevel="0" collapsed="false">
      <c r="A22597" s="455" t="s">
        <v>30366</v>
      </c>
      <c r="B22597" s="458" t="s">
        <v>30367</v>
      </c>
      <c r="C22597" s="455" t="s">
        <v>29335</v>
      </c>
      <c r="D22597" s="457" t="n">
        <v>149.34</v>
      </c>
    </row>
    <row r="22598" customFormat="false" ht="14.25" hidden="false" customHeight="false" outlineLevel="0" collapsed="false">
      <c r="A22598" s="455" t="s">
        <v>30368</v>
      </c>
      <c r="B22598" s="458" t="s">
        <v>29740</v>
      </c>
      <c r="C22598" s="455" t="s">
        <v>29741</v>
      </c>
      <c r="D22598" s="457" t="n">
        <v>15.33</v>
      </c>
    </row>
    <row r="22599" customFormat="false" ht="14.25" hidden="false" customHeight="false" outlineLevel="0" collapsed="false">
      <c r="A22599" s="455" t="s">
        <v>30369</v>
      </c>
      <c r="B22599" s="458" t="s">
        <v>30370</v>
      </c>
      <c r="C22599" s="455" t="s">
        <v>29741</v>
      </c>
      <c r="D22599" s="457" t="n">
        <v>15.12</v>
      </c>
    </row>
    <row r="22600" customFormat="false" ht="14.25" hidden="false" customHeight="false" outlineLevel="0" collapsed="false">
      <c r="A22600" s="455" t="s">
        <v>30371</v>
      </c>
      <c r="B22600" s="458" t="s">
        <v>29745</v>
      </c>
      <c r="C22600" s="455" t="s">
        <v>29741</v>
      </c>
      <c r="D22600" s="457" t="n">
        <v>19.37</v>
      </c>
    </row>
    <row r="22601" customFormat="false" ht="14.25" hidden="false" customHeight="false" outlineLevel="0" collapsed="false">
      <c r="A22601" s="455" t="s">
        <v>30372</v>
      </c>
      <c r="B22601" s="458" t="s">
        <v>30091</v>
      </c>
      <c r="C22601" s="455" t="s">
        <v>29741</v>
      </c>
      <c r="D22601" s="457" t="n">
        <v>33.32</v>
      </c>
    </row>
    <row r="22602" customFormat="false" ht="14.25" hidden="false" customHeight="false" outlineLevel="0" collapsed="false">
      <c r="A22602" s="455" t="s">
        <v>30373</v>
      </c>
      <c r="B22602" s="458" t="s">
        <v>29747</v>
      </c>
      <c r="C22602" s="455" t="s">
        <v>29741</v>
      </c>
      <c r="D22602" s="457" t="n">
        <v>13.32</v>
      </c>
    </row>
    <row r="22603" customFormat="false" ht="14.25" hidden="false" customHeight="false" outlineLevel="0" collapsed="false">
      <c r="A22603" s="455" t="s">
        <v>30374</v>
      </c>
      <c r="B22603" s="458" t="s">
        <v>30375</v>
      </c>
      <c r="C22603" s="455" t="s">
        <v>29741</v>
      </c>
      <c r="D22603" s="457" t="n">
        <v>33.87</v>
      </c>
    </row>
    <row r="22604" customFormat="false" ht="14.25" hidden="false" customHeight="false" outlineLevel="0" collapsed="false">
      <c r="A22604" s="455" t="s">
        <v>30376</v>
      </c>
      <c r="B22604" s="458" t="s">
        <v>30377</v>
      </c>
      <c r="C22604" s="455" t="s">
        <v>29741</v>
      </c>
      <c r="D22604" s="457" t="n">
        <v>16.1</v>
      </c>
    </row>
    <row r="22605" customFormat="false" ht="14.25" hidden="false" customHeight="false" outlineLevel="0" collapsed="false">
      <c r="A22605" s="455" t="s">
        <v>30378</v>
      </c>
      <c r="B22605" s="458" t="s">
        <v>30379</v>
      </c>
      <c r="C22605" s="455" t="s">
        <v>29741</v>
      </c>
      <c r="D22605" s="457" t="n">
        <v>59.85</v>
      </c>
    </row>
    <row r="22606" customFormat="false" ht="14.25" hidden="false" customHeight="false" outlineLevel="0" collapsed="false">
      <c r="A22606" s="455" t="s">
        <v>30380</v>
      </c>
      <c r="B22606" s="458" t="s">
        <v>30381</v>
      </c>
      <c r="C22606" s="455" t="s">
        <v>29260</v>
      </c>
      <c r="D22606" s="457" t="n">
        <v>34.21</v>
      </c>
    </row>
    <row r="22607" customFormat="false" ht="14.25" hidden="false" customHeight="false" outlineLevel="0" collapsed="false">
      <c r="A22607" s="455" t="s">
        <v>30382</v>
      </c>
      <c r="B22607" s="458" t="s">
        <v>30383</v>
      </c>
      <c r="C22607" s="455" t="s">
        <v>29260</v>
      </c>
      <c r="D22607" s="457" t="n">
        <v>44.19</v>
      </c>
    </row>
    <row r="22608" customFormat="false" ht="14.25" hidden="false" customHeight="false" outlineLevel="0" collapsed="false">
      <c r="A22608" s="455" t="s">
        <v>30384</v>
      </c>
      <c r="B22608" s="458" t="s">
        <v>30385</v>
      </c>
      <c r="C22608" s="455" t="s">
        <v>29260</v>
      </c>
      <c r="D22608" s="457" t="n">
        <v>60.5</v>
      </c>
    </row>
    <row r="22609" customFormat="false" ht="14.25" hidden="false" customHeight="false" outlineLevel="0" collapsed="false">
      <c r="A22609" s="455" t="s">
        <v>30386</v>
      </c>
      <c r="B22609" s="458" t="s">
        <v>30387</v>
      </c>
      <c r="C22609" s="455" t="s">
        <v>29260</v>
      </c>
      <c r="D22609" s="457" t="n">
        <v>95.48</v>
      </c>
    </row>
    <row r="22610" customFormat="false" ht="14.25" hidden="false" customHeight="false" outlineLevel="0" collapsed="false">
      <c r="A22610" s="455" t="s">
        <v>30388</v>
      </c>
      <c r="B22610" s="458" t="s">
        <v>30389</v>
      </c>
      <c r="C22610" s="455" t="s">
        <v>29260</v>
      </c>
      <c r="D22610" s="457" t="n">
        <v>23.42</v>
      </c>
    </row>
    <row r="22611" customFormat="false" ht="14.25" hidden="false" customHeight="false" outlineLevel="0" collapsed="false">
      <c r="A22611" s="455" t="s">
        <v>30390</v>
      </c>
      <c r="B22611" s="458" t="s">
        <v>30391</v>
      </c>
      <c r="C22611" s="455" t="s">
        <v>29260</v>
      </c>
      <c r="D22611" s="457" t="n">
        <v>32.41</v>
      </c>
    </row>
    <row r="22612" customFormat="false" ht="14.25" hidden="false" customHeight="false" outlineLevel="0" collapsed="false">
      <c r="A22612" s="455" t="s">
        <v>30392</v>
      </c>
      <c r="B22612" s="458" t="s">
        <v>30393</v>
      </c>
      <c r="C22612" s="455" t="s">
        <v>29260</v>
      </c>
      <c r="D22612" s="457" t="n">
        <v>45.21</v>
      </c>
    </row>
    <row r="22613" customFormat="false" ht="14.25" hidden="false" customHeight="false" outlineLevel="0" collapsed="false">
      <c r="A22613" s="455" t="s">
        <v>30394</v>
      </c>
      <c r="B22613" s="458" t="s">
        <v>30395</v>
      </c>
      <c r="C22613" s="455" t="s">
        <v>29260</v>
      </c>
      <c r="D22613" s="457" t="n">
        <v>58.68</v>
      </c>
    </row>
    <row r="22614" customFormat="false" ht="14.25" hidden="false" customHeight="false" outlineLevel="0" collapsed="false">
      <c r="A22614" s="455" t="s">
        <v>30396</v>
      </c>
      <c r="B22614" s="458" t="s">
        <v>30397</v>
      </c>
      <c r="C22614" s="455" t="s">
        <v>29741</v>
      </c>
      <c r="D22614" s="457" t="n">
        <v>149.89</v>
      </c>
    </row>
    <row r="22615" customFormat="false" ht="14.25" hidden="false" customHeight="false" outlineLevel="0" collapsed="false">
      <c r="A22615" s="455" t="s">
        <v>30398</v>
      </c>
      <c r="B22615" s="458" t="s">
        <v>30399</v>
      </c>
      <c r="C22615" s="455" t="s">
        <v>29260</v>
      </c>
      <c r="D22615" s="457" t="n">
        <v>857.97</v>
      </c>
    </row>
    <row r="22616" customFormat="false" ht="14.25" hidden="false" customHeight="false" outlineLevel="0" collapsed="false">
      <c r="A22616" s="455" t="s">
        <v>30400</v>
      </c>
      <c r="B22616" s="458" t="s">
        <v>30401</v>
      </c>
      <c r="C22616" s="455" t="s">
        <v>29260</v>
      </c>
      <c r="D22616" s="457" t="n">
        <v>569.41</v>
      </c>
    </row>
    <row r="22617" customFormat="false" ht="14.25" hidden="false" customHeight="false" outlineLevel="0" collapsed="false">
      <c r="A22617" s="455" t="s">
        <v>30402</v>
      </c>
      <c r="B22617" s="458" t="s">
        <v>30222</v>
      </c>
      <c r="C22617" s="455" t="s">
        <v>29260</v>
      </c>
      <c r="D22617" s="457" t="n">
        <v>845.67</v>
      </c>
    </row>
    <row r="22618" customFormat="false" ht="14.25" hidden="false" customHeight="false" outlineLevel="0" collapsed="false">
      <c r="A22618" s="455" t="s">
        <v>30403</v>
      </c>
      <c r="B22618" s="458" t="s">
        <v>30224</v>
      </c>
      <c r="C22618" s="455" t="s">
        <v>29260</v>
      </c>
      <c r="D22618" s="457" t="n">
        <v>1669.87</v>
      </c>
    </row>
    <row r="22619" customFormat="false" ht="14.25" hidden="false" customHeight="false" outlineLevel="0" collapsed="false">
      <c r="A22619" s="455" t="s">
        <v>30404</v>
      </c>
      <c r="B22619" s="458" t="s">
        <v>30405</v>
      </c>
      <c r="C22619" s="455" t="s">
        <v>29260</v>
      </c>
      <c r="D22619" s="457" t="n">
        <v>2887</v>
      </c>
    </row>
    <row r="22620" customFormat="false" ht="14.25" hidden="false" customHeight="false" outlineLevel="0" collapsed="false">
      <c r="A22620" s="455" t="s">
        <v>30406</v>
      </c>
      <c r="B22620" s="458" t="s">
        <v>30407</v>
      </c>
      <c r="C22620" s="455" t="s">
        <v>29260</v>
      </c>
      <c r="D22620" s="457" t="n">
        <v>3768.05</v>
      </c>
    </row>
    <row r="22621" customFormat="false" ht="14.25" hidden="false" customHeight="false" outlineLevel="0" collapsed="false">
      <c r="A22621" s="455" t="s">
        <v>30408</v>
      </c>
      <c r="B22621" s="458" t="s">
        <v>30226</v>
      </c>
      <c r="C22621" s="455" t="s">
        <v>29260</v>
      </c>
      <c r="D22621" s="457" t="n">
        <v>101.8</v>
      </c>
    </row>
    <row r="22622" customFormat="false" ht="14.25" hidden="false" customHeight="false" outlineLevel="0" collapsed="false">
      <c r="A22622" s="455" t="s">
        <v>30409</v>
      </c>
      <c r="B22622" s="458" t="s">
        <v>30228</v>
      </c>
      <c r="C22622" s="455" t="s">
        <v>29260</v>
      </c>
      <c r="D22622" s="457" t="n">
        <v>157.29</v>
      </c>
    </row>
    <row r="22623" customFormat="false" ht="14.25" hidden="false" customHeight="false" outlineLevel="0" collapsed="false">
      <c r="A22623" s="455" t="s">
        <v>30410</v>
      </c>
      <c r="B22623" s="458" t="s">
        <v>30102</v>
      </c>
      <c r="C22623" s="455" t="s">
        <v>29260</v>
      </c>
      <c r="D22623" s="457" t="n">
        <v>399.39</v>
      </c>
    </row>
    <row r="22624" customFormat="false" ht="14.25" hidden="false" customHeight="false" outlineLevel="0" collapsed="false">
      <c r="A22624" s="455" t="s">
        <v>30411</v>
      </c>
      <c r="B22624" s="458" t="s">
        <v>30231</v>
      </c>
      <c r="C22624" s="455" t="s">
        <v>29260</v>
      </c>
      <c r="D22624" s="457" t="n">
        <v>787.41</v>
      </c>
    </row>
    <row r="22625" customFormat="false" ht="14.25" hidden="false" customHeight="false" outlineLevel="0" collapsed="false">
      <c r="A22625" s="455" t="s">
        <v>30412</v>
      </c>
      <c r="B22625" s="458" t="s">
        <v>30413</v>
      </c>
      <c r="C22625" s="455" t="s">
        <v>29260</v>
      </c>
      <c r="D22625" s="457" t="n">
        <v>2124.18</v>
      </c>
    </row>
    <row r="22626" customFormat="false" ht="14.25" hidden="false" customHeight="false" outlineLevel="0" collapsed="false">
      <c r="A22626" s="455" t="s">
        <v>30414</v>
      </c>
      <c r="B22626" s="458" t="s">
        <v>30415</v>
      </c>
      <c r="C22626" s="455" t="s">
        <v>29260</v>
      </c>
      <c r="D22626" s="457" t="n">
        <v>2694.19</v>
      </c>
    </row>
    <row r="22627" customFormat="false" ht="14.25" hidden="false" customHeight="false" outlineLevel="0" collapsed="false">
      <c r="A22627" s="455" t="s">
        <v>30416</v>
      </c>
      <c r="B22627" s="458" t="s">
        <v>30417</v>
      </c>
      <c r="C22627" s="455" t="s">
        <v>29260</v>
      </c>
      <c r="D22627" s="457" t="n">
        <v>3572.37</v>
      </c>
    </row>
    <row r="22628" customFormat="false" ht="14.25" hidden="false" customHeight="false" outlineLevel="0" collapsed="false">
      <c r="A22628" s="455" t="s">
        <v>30418</v>
      </c>
      <c r="B22628" s="458" t="s">
        <v>30419</v>
      </c>
      <c r="C22628" s="455" t="s">
        <v>30236</v>
      </c>
      <c r="D22628" s="457" t="n">
        <v>131.61</v>
      </c>
    </row>
    <row r="22629" customFormat="false" ht="14.25" hidden="false" customHeight="false" outlineLevel="0" collapsed="false">
      <c r="A22629" s="455" t="s">
        <v>30420</v>
      </c>
      <c r="B22629" s="458" t="s">
        <v>30241</v>
      </c>
      <c r="C22629" s="455" t="s">
        <v>29383</v>
      </c>
      <c r="D22629" s="457" t="n">
        <v>739.8</v>
      </c>
    </row>
    <row r="22630" customFormat="false" ht="14.25" hidden="false" customHeight="false" outlineLevel="0" collapsed="false">
      <c r="A22630" s="455" t="s">
        <v>30421</v>
      </c>
      <c r="B22630" s="458" t="s">
        <v>30243</v>
      </c>
      <c r="C22630" s="455" t="s">
        <v>29383</v>
      </c>
      <c r="D22630" s="457" t="n">
        <v>800.8</v>
      </c>
    </row>
    <row r="22631" customFormat="false" ht="14.25" hidden="false" customHeight="false" outlineLevel="0" collapsed="false">
      <c r="A22631" s="455" t="s">
        <v>30422</v>
      </c>
      <c r="B22631" s="458" t="s">
        <v>30245</v>
      </c>
      <c r="C22631" s="455" t="s">
        <v>29383</v>
      </c>
      <c r="D22631" s="457" t="n">
        <v>813.73</v>
      </c>
    </row>
    <row r="22632" customFormat="false" ht="14.25" hidden="false" customHeight="false" outlineLevel="0" collapsed="false">
      <c r="A22632" s="455" t="s">
        <v>30423</v>
      </c>
      <c r="B22632" s="458" t="s">
        <v>30424</v>
      </c>
      <c r="C22632" s="455" t="s">
        <v>29383</v>
      </c>
      <c r="D22632" s="457" t="n">
        <v>843.7</v>
      </c>
    </row>
    <row r="22633" customFormat="false" ht="14.25" hidden="false" customHeight="false" outlineLevel="0" collapsed="false">
      <c r="A22633" s="455" t="s">
        <v>30425</v>
      </c>
      <c r="B22633" s="458" t="s">
        <v>30426</v>
      </c>
      <c r="C22633" s="455" t="s">
        <v>29383</v>
      </c>
      <c r="D22633" s="457" t="n">
        <v>861.79</v>
      </c>
    </row>
    <row r="22634" customFormat="false" ht="14.25" hidden="false" customHeight="false" outlineLevel="0" collapsed="false">
      <c r="A22634" s="455" t="s">
        <v>30427</v>
      </c>
      <c r="B22634" s="458" t="s">
        <v>30249</v>
      </c>
      <c r="C22634" s="455" t="s">
        <v>29383</v>
      </c>
      <c r="D22634" s="457" t="n">
        <v>885.45</v>
      </c>
    </row>
    <row r="22635" customFormat="false" ht="14.25" hidden="false" customHeight="false" outlineLevel="0" collapsed="false">
      <c r="A22635" s="455" t="s">
        <v>30428</v>
      </c>
      <c r="B22635" s="458" t="s">
        <v>29761</v>
      </c>
      <c r="C22635" s="455" t="s">
        <v>29383</v>
      </c>
      <c r="D22635" s="457" t="n">
        <v>742.54</v>
      </c>
    </row>
    <row r="22636" customFormat="false" ht="14.25" hidden="false" customHeight="false" outlineLevel="0" collapsed="false">
      <c r="A22636" s="455" t="s">
        <v>30429</v>
      </c>
      <c r="B22636" s="458" t="s">
        <v>30430</v>
      </c>
      <c r="C22636" s="455" t="s">
        <v>29383</v>
      </c>
      <c r="D22636" s="457" t="n">
        <v>2597.65</v>
      </c>
    </row>
    <row r="22637" customFormat="false" ht="14.25" hidden="false" customHeight="false" outlineLevel="0" collapsed="false">
      <c r="A22637" s="455" t="s">
        <v>30431</v>
      </c>
      <c r="B22637" s="458" t="s">
        <v>30432</v>
      </c>
      <c r="C22637" s="455" t="s">
        <v>29383</v>
      </c>
      <c r="D22637" s="457" t="n">
        <v>103.21</v>
      </c>
    </row>
    <row r="22638" customFormat="false" ht="14.25" hidden="false" customHeight="false" outlineLevel="0" collapsed="false">
      <c r="A22638" s="455" t="s">
        <v>30433</v>
      </c>
      <c r="B22638" s="458" t="s">
        <v>30434</v>
      </c>
      <c r="C22638" s="455" t="s">
        <v>29383</v>
      </c>
      <c r="D22638" s="457" t="n">
        <v>1378.85</v>
      </c>
    </row>
    <row r="22639" customFormat="false" ht="14.25" hidden="false" customHeight="false" outlineLevel="0" collapsed="false">
      <c r="A22639" s="455" t="s">
        <v>30435</v>
      </c>
      <c r="B22639" s="458" t="s">
        <v>30436</v>
      </c>
      <c r="C22639" s="455" t="s">
        <v>29383</v>
      </c>
      <c r="D22639" s="457" t="n">
        <v>900.38</v>
      </c>
    </row>
    <row r="22640" customFormat="false" ht="14.25" hidden="false" customHeight="false" outlineLevel="0" collapsed="false">
      <c r="A22640" s="455" t="s">
        <v>30437</v>
      </c>
      <c r="B22640" s="458" t="s">
        <v>30438</v>
      </c>
      <c r="C22640" s="455" t="s">
        <v>29383</v>
      </c>
      <c r="D22640" s="457" t="n">
        <v>942.06</v>
      </c>
    </row>
    <row r="22641" customFormat="false" ht="14.25" hidden="false" customHeight="false" outlineLevel="0" collapsed="false">
      <c r="A22641" s="455" t="s">
        <v>30439</v>
      </c>
      <c r="B22641" s="458" t="s">
        <v>29772</v>
      </c>
      <c r="C22641" s="455" t="s">
        <v>29383</v>
      </c>
      <c r="D22641" s="457" t="n">
        <v>1081.18</v>
      </c>
    </row>
    <row r="22642" customFormat="false" ht="14.25" hidden="false" customHeight="false" outlineLevel="0" collapsed="false">
      <c r="A22642" s="455" t="s">
        <v>30440</v>
      </c>
      <c r="B22642" s="458" t="s">
        <v>30122</v>
      </c>
      <c r="C22642" s="455" t="s">
        <v>29383</v>
      </c>
      <c r="D22642" s="457" t="n">
        <v>1123.85</v>
      </c>
    </row>
    <row r="22643" customFormat="false" ht="14.25" hidden="false" customHeight="false" outlineLevel="0" collapsed="false">
      <c r="A22643" s="455" t="s">
        <v>30441</v>
      </c>
      <c r="B22643" s="458" t="s">
        <v>30442</v>
      </c>
      <c r="C22643" s="455" t="s">
        <v>29247</v>
      </c>
      <c r="D22643" s="457" t="n">
        <v>348.05</v>
      </c>
    </row>
    <row r="22644" customFormat="false" ht="14.25" hidden="false" customHeight="false" outlineLevel="0" collapsed="false">
      <c r="A22644" s="455" t="s">
        <v>30443</v>
      </c>
      <c r="B22644" s="458" t="s">
        <v>30444</v>
      </c>
      <c r="C22644" s="455" t="s">
        <v>29247</v>
      </c>
      <c r="D22644" s="457" t="n">
        <v>455.81</v>
      </c>
    </row>
    <row r="22645" customFormat="false" ht="14.25" hidden="false" customHeight="false" outlineLevel="0" collapsed="false">
      <c r="A22645" s="455" t="s">
        <v>30445</v>
      </c>
      <c r="B22645" s="458" t="s">
        <v>30446</v>
      </c>
      <c r="C22645" s="455" t="s">
        <v>29247</v>
      </c>
      <c r="D22645" s="457" t="n">
        <v>632.98</v>
      </c>
    </row>
    <row r="22646" customFormat="false" ht="14.25" hidden="false" customHeight="false" outlineLevel="0" collapsed="false">
      <c r="A22646" s="455" t="s">
        <v>30447</v>
      </c>
      <c r="B22646" s="458" t="s">
        <v>30448</v>
      </c>
      <c r="C22646" s="455" t="s">
        <v>29247</v>
      </c>
      <c r="D22646" s="457" t="n">
        <v>415.67</v>
      </c>
    </row>
    <row r="22647" customFormat="false" ht="14.25" hidden="false" customHeight="false" outlineLevel="0" collapsed="false">
      <c r="A22647" s="455" t="s">
        <v>30449</v>
      </c>
      <c r="B22647" s="458" t="s">
        <v>30450</v>
      </c>
      <c r="C22647" s="455" t="s">
        <v>29247</v>
      </c>
      <c r="D22647" s="457" t="n">
        <v>1353.79</v>
      </c>
    </row>
    <row r="22648" customFormat="false" ht="14.25" hidden="false" customHeight="false" outlineLevel="0" collapsed="false">
      <c r="A22648" s="455" t="s">
        <v>30451</v>
      </c>
      <c r="B22648" s="458" t="s">
        <v>30452</v>
      </c>
      <c r="C22648" s="455" t="s">
        <v>29383</v>
      </c>
      <c r="D22648" s="457" t="n">
        <v>2572.9</v>
      </c>
    </row>
    <row r="22649" customFormat="false" ht="14.25" hidden="false" customHeight="false" outlineLevel="0" collapsed="false">
      <c r="A22649" s="455" t="s">
        <v>30453</v>
      </c>
      <c r="B22649" s="458" t="s">
        <v>30454</v>
      </c>
      <c r="C22649" s="455" t="s">
        <v>29741</v>
      </c>
      <c r="D22649" s="457" t="n">
        <v>280.56</v>
      </c>
    </row>
    <row r="22650" customFormat="false" ht="14.25" hidden="false" customHeight="false" outlineLevel="0" collapsed="false">
      <c r="A22650" s="455" t="s">
        <v>30455</v>
      </c>
      <c r="B22650" s="458" t="s">
        <v>30456</v>
      </c>
      <c r="C22650" s="455" t="s">
        <v>29741</v>
      </c>
      <c r="D22650" s="457" t="n">
        <v>4.79</v>
      </c>
    </row>
    <row r="22651" customFormat="false" ht="14.25" hidden="false" customHeight="false" outlineLevel="0" collapsed="false">
      <c r="A22651" s="455" t="s">
        <v>30457</v>
      </c>
      <c r="B22651" s="458" t="s">
        <v>30458</v>
      </c>
      <c r="C22651" s="455" t="s">
        <v>30236</v>
      </c>
      <c r="D22651" s="457" t="n">
        <v>9.55</v>
      </c>
    </row>
    <row r="22652" customFormat="false" ht="14.25" hidden="false" customHeight="false" outlineLevel="0" collapsed="false">
      <c r="A22652" s="455" t="s">
        <v>30459</v>
      </c>
      <c r="B22652" s="458" t="s">
        <v>30460</v>
      </c>
      <c r="C22652" s="455" t="s">
        <v>29383</v>
      </c>
      <c r="D22652" s="457" t="n">
        <v>2738.98</v>
      </c>
    </row>
    <row r="22653" customFormat="false" ht="14.25" hidden="false" customHeight="false" outlineLevel="0" collapsed="false">
      <c r="A22653" s="455" t="s">
        <v>30461</v>
      </c>
      <c r="B22653" s="458" t="s">
        <v>30462</v>
      </c>
      <c r="C22653" s="455" t="s">
        <v>29335</v>
      </c>
      <c r="D22653" s="457" t="n">
        <v>58.73</v>
      </c>
    </row>
    <row r="22654" customFormat="false" ht="14.25" hidden="false" customHeight="false" outlineLevel="0" collapsed="false">
      <c r="A22654" s="455" t="s">
        <v>30463</v>
      </c>
      <c r="B22654" s="458" t="s">
        <v>30464</v>
      </c>
      <c r="C22654" s="455" t="s">
        <v>29247</v>
      </c>
      <c r="D22654" s="457" t="n">
        <v>47.53</v>
      </c>
    </row>
    <row r="22655" customFormat="false" ht="14.25" hidden="false" customHeight="false" outlineLevel="0" collapsed="false">
      <c r="A22655" s="455" t="s">
        <v>30465</v>
      </c>
      <c r="B22655" s="458" t="s">
        <v>30163</v>
      </c>
      <c r="C22655" s="455" t="s">
        <v>29247</v>
      </c>
      <c r="D22655" s="457" t="n">
        <v>27.31</v>
      </c>
    </row>
    <row r="22656" customFormat="false" ht="14.25" hidden="false" customHeight="false" outlineLevel="0" collapsed="false">
      <c r="A22656" s="455" t="s">
        <v>30466</v>
      </c>
      <c r="B22656" s="458" t="s">
        <v>29874</v>
      </c>
      <c r="C22656" s="455" t="s">
        <v>29247</v>
      </c>
      <c r="D22656" s="457" t="n">
        <v>112.72</v>
      </c>
    </row>
    <row r="22657" customFormat="false" ht="14.25" hidden="false" customHeight="false" outlineLevel="0" collapsed="false">
      <c r="A22657" s="455" t="s">
        <v>30467</v>
      </c>
      <c r="B22657" s="458" t="s">
        <v>29876</v>
      </c>
      <c r="C22657" s="455" t="s">
        <v>29247</v>
      </c>
      <c r="D22657" s="457" t="n">
        <v>156.42</v>
      </c>
    </row>
    <row r="22658" customFormat="false" ht="14.25" hidden="false" customHeight="false" outlineLevel="0" collapsed="false">
      <c r="A22658" s="455" t="s">
        <v>30468</v>
      </c>
      <c r="B22658" s="458" t="s">
        <v>29878</v>
      </c>
      <c r="C22658" s="455" t="s">
        <v>29247</v>
      </c>
      <c r="D22658" s="457" t="n">
        <v>224.85</v>
      </c>
    </row>
    <row r="22659" customFormat="false" ht="14.25" hidden="false" customHeight="false" outlineLevel="0" collapsed="false">
      <c r="A22659" s="455" t="s">
        <v>30469</v>
      </c>
      <c r="B22659" s="458" t="s">
        <v>30470</v>
      </c>
      <c r="C22659" s="455" t="s">
        <v>29741</v>
      </c>
      <c r="D22659" s="457" t="n">
        <v>21.58</v>
      </c>
    </row>
    <row r="22660" customFormat="false" ht="14.25" hidden="false" customHeight="false" outlineLevel="0" collapsed="false">
      <c r="A22660" s="455" t="s">
        <v>30471</v>
      </c>
      <c r="B22660" s="458" t="s">
        <v>30472</v>
      </c>
      <c r="C22660" s="455" t="s">
        <v>29741</v>
      </c>
      <c r="D22660" s="457" t="n">
        <v>12.79</v>
      </c>
    </row>
    <row r="22661" customFormat="false" ht="14.25" hidden="false" customHeight="false" outlineLevel="0" collapsed="false">
      <c r="A22661" s="455" t="s">
        <v>30473</v>
      </c>
      <c r="B22661" s="458" t="s">
        <v>30474</v>
      </c>
      <c r="C22661" s="455" t="s">
        <v>29741</v>
      </c>
      <c r="D22661" s="457" t="n">
        <v>10.34</v>
      </c>
    </row>
    <row r="22662" customFormat="false" ht="14.25" hidden="false" customHeight="false" outlineLevel="0" collapsed="false">
      <c r="A22662" s="455" t="s">
        <v>30475</v>
      </c>
      <c r="B22662" s="458" t="s">
        <v>30476</v>
      </c>
      <c r="C22662" s="455" t="s">
        <v>29741</v>
      </c>
      <c r="D22662" s="457" t="n">
        <v>9.68</v>
      </c>
    </row>
    <row r="22663" customFormat="false" ht="14.25" hidden="false" customHeight="false" outlineLevel="0" collapsed="false">
      <c r="A22663" s="455" t="s">
        <v>30477</v>
      </c>
      <c r="B22663" s="458" t="s">
        <v>30478</v>
      </c>
      <c r="C22663" s="455" t="s">
        <v>29335</v>
      </c>
      <c r="D22663" s="457" t="n">
        <v>19.72</v>
      </c>
    </row>
    <row r="22664" customFormat="false" ht="14.25" hidden="false" customHeight="false" outlineLevel="0" collapsed="false">
      <c r="A22664" s="455" t="s">
        <v>30479</v>
      </c>
      <c r="B22664" s="458" t="s">
        <v>30480</v>
      </c>
      <c r="C22664" s="455" t="s">
        <v>29335</v>
      </c>
      <c r="D22664" s="457" t="n">
        <v>90</v>
      </c>
    </row>
    <row r="22665" customFormat="false" ht="14.25" hidden="false" customHeight="false" outlineLevel="0" collapsed="false">
      <c r="A22665" s="455" t="s">
        <v>30481</v>
      </c>
      <c r="B22665" s="458" t="s">
        <v>30482</v>
      </c>
      <c r="C22665" s="455" t="s">
        <v>29335</v>
      </c>
      <c r="D22665" s="457" t="n">
        <v>96.94</v>
      </c>
    </row>
    <row r="22666" customFormat="false" ht="14.25" hidden="false" customHeight="false" outlineLevel="0" collapsed="false">
      <c r="A22666" s="455" t="s">
        <v>30483</v>
      </c>
      <c r="B22666" s="458" t="s">
        <v>30484</v>
      </c>
      <c r="C22666" s="455" t="s">
        <v>29335</v>
      </c>
      <c r="D22666" s="457" t="n">
        <v>41.54</v>
      </c>
    </row>
    <row r="22667" customFormat="false" ht="14.25" hidden="false" customHeight="false" outlineLevel="0" collapsed="false">
      <c r="A22667" s="455" t="s">
        <v>30485</v>
      </c>
      <c r="B22667" s="458" t="s">
        <v>30486</v>
      </c>
      <c r="C22667" s="455" t="s">
        <v>29335</v>
      </c>
      <c r="D22667" s="457" t="n">
        <v>59.24</v>
      </c>
    </row>
    <row r="22668" customFormat="false" ht="14.25" hidden="false" customHeight="false" outlineLevel="0" collapsed="false">
      <c r="A22668" s="455" t="s">
        <v>30487</v>
      </c>
      <c r="B22668" s="458" t="s">
        <v>30488</v>
      </c>
      <c r="C22668" s="455" t="s">
        <v>29335</v>
      </c>
      <c r="D22668" s="457" t="n">
        <v>24.18</v>
      </c>
    </row>
    <row r="22669" customFormat="false" ht="14.25" hidden="false" customHeight="false" outlineLevel="0" collapsed="false">
      <c r="A22669" s="455" t="s">
        <v>30489</v>
      </c>
      <c r="B22669" s="458" t="s">
        <v>30019</v>
      </c>
      <c r="C22669" s="455" t="s">
        <v>29383</v>
      </c>
      <c r="D22669" s="457" t="n">
        <v>78.58</v>
      </c>
    </row>
    <row r="22670" customFormat="false" ht="14.25" hidden="false" customHeight="false" outlineLevel="0" collapsed="false">
      <c r="A22670" s="455" t="s">
        <v>30490</v>
      </c>
      <c r="B22670" s="458" t="s">
        <v>30491</v>
      </c>
      <c r="C22670" s="455" t="s">
        <v>29335</v>
      </c>
      <c r="D22670" s="457" t="n">
        <v>77.75</v>
      </c>
    </row>
    <row r="22671" customFormat="false" ht="14.25" hidden="false" customHeight="false" outlineLevel="0" collapsed="false">
      <c r="A22671" s="455" t="s">
        <v>30492</v>
      </c>
      <c r="B22671" s="458" t="s">
        <v>30493</v>
      </c>
      <c r="C22671" s="455" t="s">
        <v>29335</v>
      </c>
      <c r="D22671" s="457" t="n">
        <v>107</v>
      </c>
    </row>
    <row r="22672" customFormat="false" ht="14.25" hidden="false" customHeight="false" outlineLevel="0" collapsed="false">
      <c r="A22672" s="455" t="s">
        <v>30494</v>
      </c>
      <c r="B22672" s="458" t="s">
        <v>30495</v>
      </c>
      <c r="C22672" s="455" t="s">
        <v>29260</v>
      </c>
      <c r="D22672" s="457" t="n">
        <v>153202.93</v>
      </c>
    </row>
    <row r="22673" customFormat="false" ht="14.25" hidden="false" customHeight="false" outlineLevel="0" collapsed="false">
      <c r="A22673" s="455" t="s">
        <v>30496</v>
      </c>
      <c r="B22673" s="458" t="s">
        <v>30497</v>
      </c>
      <c r="C22673" s="455" t="s">
        <v>29260</v>
      </c>
      <c r="D22673" s="457" t="n">
        <v>118030.49</v>
      </c>
    </row>
    <row r="22674" customFormat="false" ht="14.25" hidden="false" customHeight="false" outlineLevel="0" collapsed="false">
      <c r="A22674" s="455" t="s">
        <v>30498</v>
      </c>
      <c r="B22674" s="458" t="s">
        <v>30499</v>
      </c>
      <c r="C22674" s="455" t="s">
        <v>29260</v>
      </c>
      <c r="D22674" s="457" t="n">
        <v>91623.7</v>
      </c>
    </row>
    <row r="22675" customFormat="false" ht="14.25" hidden="false" customHeight="false" outlineLevel="0" collapsed="false">
      <c r="A22675" s="455" t="s">
        <v>30500</v>
      </c>
      <c r="B22675" s="458" t="s">
        <v>30501</v>
      </c>
      <c r="C22675" s="455" t="s">
        <v>29260</v>
      </c>
      <c r="D22675" s="457" t="n">
        <v>91306.96</v>
      </c>
    </row>
    <row r="22676" customFormat="false" ht="14.25" hidden="false" customHeight="false" outlineLevel="0" collapsed="false">
      <c r="A22676" s="455" t="s">
        <v>30502</v>
      </c>
      <c r="B22676" s="458" t="s">
        <v>30503</v>
      </c>
      <c r="C22676" s="455" t="s">
        <v>29260</v>
      </c>
      <c r="D22676" s="457" t="n">
        <v>153189.93</v>
      </c>
    </row>
    <row r="22677" customFormat="false" ht="14.25" hidden="false" customHeight="false" outlineLevel="0" collapsed="false">
      <c r="A22677" s="455" t="s">
        <v>30504</v>
      </c>
      <c r="B22677" s="458" t="s">
        <v>30505</v>
      </c>
      <c r="C22677" s="455" t="s">
        <v>29335</v>
      </c>
      <c r="D22677" s="457" t="n">
        <v>40.29</v>
      </c>
    </row>
    <row r="22678" customFormat="false" ht="14.25" hidden="false" customHeight="false" outlineLevel="0" collapsed="false">
      <c r="A22678" s="455" t="s">
        <v>30506</v>
      </c>
      <c r="B22678" s="458" t="s">
        <v>30507</v>
      </c>
      <c r="C22678" s="455" t="s">
        <v>29335</v>
      </c>
      <c r="D22678" s="457" t="n">
        <v>93.03</v>
      </c>
    </row>
    <row r="22679" customFormat="false" ht="14.25" hidden="false" customHeight="false" outlineLevel="0" collapsed="false">
      <c r="A22679" s="455" t="s">
        <v>30508</v>
      </c>
      <c r="B22679" s="458" t="s">
        <v>30509</v>
      </c>
      <c r="C22679" s="455" t="s">
        <v>29335</v>
      </c>
      <c r="D22679" s="457" t="n">
        <v>303.29</v>
      </c>
    </row>
    <row r="22680" customFormat="false" ht="14.25" hidden="false" customHeight="false" outlineLevel="0" collapsed="false">
      <c r="A22680" s="455" t="s">
        <v>30510</v>
      </c>
      <c r="B22680" s="458" t="s">
        <v>30511</v>
      </c>
      <c r="C22680" s="455" t="s">
        <v>29335</v>
      </c>
      <c r="D22680" s="457" t="n">
        <v>117.01</v>
      </c>
    </row>
    <row r="22681" customFormat="false" ht="14.25" hidden="false" customHeight="false" outlineLevel="0" collapsed="false">
      <c r="A22681" s="455" t="s">
        <v>30512</v>
      </c>
      <c r="B22681" s="458" t="s">
        <v>30513</v>
      </c>
      <c r="C22681" s="455" t="s">
        <v>29335</v>
      </c>
      <c r="D22681" s="457" t="n">
        <v>29.11</v>
      </c>
    </row>
    <row r="22682" customFormat="false" ht="14.25" hidden="false" customHeight="false" outlineLevel="0" collapsed="false">
      <c r="A22682" s="455" t="s">
        <v>30514</v>
      </c>
      <c r="B22682" s="458" t="s">
        <v>30515</v>
      </c>
      <c r="C22682" s="455" t="s">
        <v>29335</v>
      </c>
      <c r="D22682" s="457" t="n">
        <v>38.44</v>
      </c>
    </row>
    <row r="22683" customFormat="false" ht="14.25" hidden="false" customHeight="false" outlineLevel="0" collapsed="false">
      <c r="A22683" s="455" t="s">
        <v>30516</v>
      </c>
      <c r="B22683" s="458" t="s">
        <v>30517</v>
      </c>
      <c r="C22683" s="455" t="s">
        <v>29260</v>
      </c>
      <c r="D22683" s="457" t="n">
        <v>42.57</v>
      </c>
    </row>
    <row r="22684" customFormat="false" ht="14.25" hidden="false" customHeight="false" outlineLevel="0" collapsed="false">
      <c r="A22684" s="455" t="s">
        <v>30518</v>
      </c>
      <c r="B22684" s="458" t="s">
        <v>30519</v>
      </c>
      <c r="C22684" s="455" t="s">
        <v>29260</v>
      </c>
      <c r="D22684" s="457" t="n">
        <v>34.87</v>
      </c>
    </row>
    <row r="22685" customFormat="false" ht="14.25" hidden="false" customHeight="false" outlineLevel="0" collapsed="false">
      <c r="A22685" s="455" t="s">
        <v>30520</v>
      </c>
      <c r="B22685" s="458" t="s">
        <v>30521</v>
      </c>
      <c r="C22685" s="455" t="s">
        <v>29260</v>
      </c>
      <c r="D22685" s="457" t="n">
        <v>40.46</v>
      </c>
    </row>
    <row r="22686" customFormat="false" ht="14.25" hidden="false" customHeight="false" outlineLevel="0" collapsed="false">
      <c r="A22686" s="455" t="s">
        <v>30522</v>
      </c>
      <c r="B22686" s="458" t="s">
        <v>30523</v>
      </c>
      <c r="C22686" s="455" t="s">
        <v>29260</v>
      </c>
      <c r="D22686" s="457" t="n">
        <v>31.14</v>
      </c>
    </row>
    <row r="22687" customFormat="false" ht="14.25" hidden="false" customHeight="false" outlineLevel="0" collapsed="false">
      <c r="A22687" s="455" t="s">
        <v>30524</v>
      </c>
      <c r="B22687" s="458" t="s">
        <v>30525</v>
      </c>
      <c r="C22687" s="455" t="s">
        <v>29260</v>
      </c>
      <c r="D22687" s="457" t="n">
        <v>37.03</v>
      </c>
    </row>
    <row r="22688" customFormat="false" ht="14.25" hidden="false" customHeight="false" outlineLevel="0" collapsed="false">
      <c r="A22688" s="455" t="s">
        <v>30526</v>
      </c>
      <c r="B22688" s="458" t="s">
        <v>30527</v>
      </c>
      <c r="C22688" s="455" t="s">
        <v>29260</v>
      </c>
      <c r="D22688" s="457" t="n">
        <v>60.68</v>
      </c>
    </row>
    <row r="22689" customFormat="false" ht="14.25" hidden="false" customHeight="false" outlineLevel="0" collapsed="false">
      <c r="A22689" s="455" t="s">
        <v>30528</v>
      </c>
      <c r="B22689" s="458" t="s">
        <v>30529</v>
      </c>
      <c r="C22689" s="455" t="s">
        <v>29260</v>
      </c>
      <c r="D22689" s="457" t="n">
        <v>232.77</v>
      </c>
    </row>
    <row r="22690" customFormat="false" ht="14.25" hidden="false" customHeight="false" outlineLevel="0" collapsed="false">
      <c r="A22690" s="455" t="s">
        <v>30530</v>
      </c>
      <c r="B22690" s="458" t="s">
        <v>30531</v>
      </c>
      <c r="C22690" s="455" t="s">
        <v>29260</v>
      </c>
      <c r="D22690" s="457" t="n">
        <v>298.13</v>
      </c>
    </row>
    <row r="22691" customFormat="false" ht="14.25" hidden="false" customHeight="false" outlineLevel="0" collapsed="false">
      <c r="A22691" s="455" t="s">
        <v>30532</v>
      </c>
      <c r="B22691" s="458" t="s">
        <v>30533</v>
      </c>
      <c r="C22691" s="455" t="s">
        <v>30534</v>
      </c>
      <c r="D22691" s="457" t="n">
        <v>13952.14</v>
      </c>
    </row>
    <row r="22692" customFormat="false" ht="14.25" hidden="false" customHeight="false" outlineLevel="0" collapsed="false">
      <c r="A22692" s="455" t="s">
        <v>30535</v>
      </c>
      <c r="B22692" s="458" t="s">
        <v>30536</v>
      </c>
      <c r="C22692" s="455" t="s">
        <v>30534</v>
      </c>
      <c r="D22692" s="457" t="n">
        <v>13368.47</v>
      </c>
    </row>
    <row r="22693" customFormat="false" ht="14.25" hidden="false" customHeight="false" outlineLevel="0" collapsed="false">
      <c r="A22693" s="455" t="s">
        <v>30537</v>
      </c>
      <c r="B22693" s="458" t="s">
        <v>30538</v>
      </c>
      <c r="C22693" s="455" t="s">
        <v>30534</v>
      </c>
      <c r="D22693" s="457" t="n">
        <v>8203.08</v>
      </c>
    </row>
    <row r="22694" customFormat="false" ht="14.25" hidden="false" customHeight="false" outlineLevel="0" collapsed="false">
      <c r="A22694" s="455" t="s">
        <v>30539</v>
      </c>
      <c r="B22694" s="458" t="s">
        <v>30540</v>
      </c>
      <c r="C22694" s="455" t="s">
        <v>29247</v>
      </c>
      <c r="D22694" s="457" t="n">
        <v>357.27</v>
      </c>
    </row>
    <row r="22695" customFormat="false" ht="14.25" hidden="false" customHeight="false" outlineLevel="0" collapsed="false">
      <c r="A22695" s="455" t="s">
        <v>30541</v>
      </c>
      <c r="B22695" s="458" t="s">
        <v>30542</v>
      </c>
      <c r="C22695" s="455" t="s">
        <v>29247</v>
      </c>
      <c r="D22695" s="457" t="n">
        <v>46.49</v>
      </c>
    </row>
    <row r="22696" customFormat="false" ht="14.25" hidden="false" customHeight="false" outlineLevel="0" collapsed="false">
      <c r="A22696" s="455" t="s">
        <v>30543</v>
      </c>
      <c r="B22696" s="458" t="s">
        <v>30544</v>
      </c>
      <c r="C22696" s="455" t="s">
        <v>29247</v>
      </c>
      <c r="D22696" s="457" t="n">
        <v>177.24</v>
      </c>
    </row>
    <row r="22697" customFormat="false" ht="14.25" hidden="false" customHeight="false" outlineLevel="0" collapsed="false">
      <c r="A22697" s="455" t="s">
        <v>30545</v>
      </c>
      <c r="B22697" s="458" t="s">
        <v>30546</v>
      </c>
      <c r="C22697" s="455" t="s">
        <v>29247</v>
      </c>
      <c r="D22697" s="457" t="n">
        <v>155.16</v>
      </c>
    </row>
    <row r="22698" customFormat="false" ht="14.25" hidden="false" customHeight="false" outlineLevel="0" collapsed="false">
      <c r="A22698" s="455" t="s">
        <v>30547</v>
      </c>
      <c r="B22698" s="458" t="s">
        <v>30548</v>
      </c>
      <c r="C22698" s="455" t="s">
        <v>29335</v>
      </c>
      <c r="D22698" s="457" t="n">
        <v>343.55</v>
      </c>
    </row>
    <row r="22699" customFormat="false" ht="14.25" hidden="false" customHeight="false" outlineLevel="0" collapsed="false">
      <c r="A22699" s="455" t="s">
        <v>30549</v>
      </c>
      <c r="B22699" s="458" t="s">
        <v>30550</v>
      </c>
      <c r="C22699" s="455" t="s">
        <v>30551</v>
      </c>
      <c r="D22699" s="457" t="n">
        <v>68.08</v>
      </c>
    </row>
    <row r="22700" customFormat="false" ht="14.25" hidden="false" customHeight="false" outlineLevel="0" collapsed="false">
      <c r="A22700" s="455" t="s">
        <v>30552</v>
      </c>
      <c r="B22700" s="458" t="s">
        <v>30553</v>
      </c>
      <c r="C22700" s="455" t="s">
        <v>29260</v>
      </c>
      <c r="D22700" s="457" t="n">
        <v>36.17</v>
      </c>
    </row>
    <row r="22701" customFormat="false" ht="14.25" hidden="false" customHeight="false" outlineLevel="0" collapsed="false">
      <c r="A22701" s="455" t="s">
        <v>30554</v>
      </c>
      <c r="B22701" s="458" t="s">
        <v>30555</v>
      </c>
      <c r="C22701" s="455" t="s">
        <v>29260</v>
      </c>
      <c r="D22701" s="457" t="n">
        <v>36.93</v>
      </c>
    </row>
    <row r="22702" customFormat="false" ht="14.25" hidden="false" customHeight="false" outlineLevel="0" collapsed="false">
      <c r="A22702" s="455" t="s">
        <v>30556</v>
      </c>
      <c r="B22702" s="458" t="s">
        <v>30557</v>
      </c>
      <c r="C22702" s="455" t="s">
        <v>29335</v>
      </c>
      <c r="D22702" s="457" t="n">
        <v>16.67</v>
      </c>
    </row>
    <row r="22703" customFormat="false" ht="14.25" hidden="false" customHeight="false" outlineLevel="0" collapsed="false">
      <c r="A22703" s="455" t="s">
        <v>30558</v>
      </c>
      <c r="B22703" s="458" t="s">
        <v>30559</v>
      </c>
      <c r="C22703" s="455" t="s">
        <v>29335</v>
      </c>
      <c r="D22703" s="457" t="n">
        <v>19.72</v>
      </c>
    </row>
    <row r="22704" customFormat="false" ht="14.25" hidden="false" customHeight="false" outlineLevel="0" collapsed="false">
      <c r="A22704" s="455" t="s">
        <v>30560</v>
      </c>
      <c r="B22704" s="458" t="s">
        <v>30561</v>
      </c>
      <c r="C22704" s="455" t="s">
        <v>29335</v>
      </c>
      <c r="D22704" s="457" t="n">
        <v>10.85</v>
      </c>
    </row>
    <row r="22705" customFormat="false" ht="14.25" hidden="false" customHeight="false" outlineLevel="0" collapsed="false">
      <c r="A22705" s="455" t="s">
        <v>30562</v>
      </c>
      <c r="B22705" s="458" t="s">
        <v>30563</v>
      </c>
      <c r="C22705" s="455" t="s">
        <v>29335</v>
      </c>
      <c r="D22705" s="457" t="n">
        <v>13.5</v>
      </c>
    </row>
    <row r="22706" customFormat="false" ht="14.25" hidden="false" customHeight="false" outlineLevel="0" collapsed="false">
      <c r="A22706" s="455" t="s">
        <v>30564</v>
      </c>
      <c r="B22706" s="458" t="s">
        <v>30565</v>
      </c>
      <c r="C22706" s="455" t="s">
        <v>29335</v>
      </c>
      <c r="D22706" s="457" t="n">
        <v>1.97</v>
      </c>
    </row>
    <row r="22707" customFormat="false" ht="14.25" hidden="false" customHeight="false" outlineLevel="0" collapsed="false">
      <c r="A22707" s="455" t="s">
        <v>30566</v>
      </c>
      <c r="B22707" s="458" t="s">
        <v>30567</v>
      </c>
      <c r="C22707" s="455" t="s">
        <v>29335</v>
      </c>
      <c r="D22707" s="457" t="n">
        <v>4.25</v>
      </c>
    </row>
    <row r="22708" customFormat="false" ht="14.25" hidden="false" customHeight="false" outlineLevel="0" collapsed="false">
      <c r="A22708" s="455" t="s">
        <v>30568</v>
      </c>
      <c r="B22708" s="458" t="s">
        <v>30569</v>
      </c>
      <c r="C22708" s="455" t="s">
        <v>29335</v>
      </c>
      <c r="D22708" s="457" t="n">
        <v>17</v>
      </c>
    </row>
    <row r="22709" customFormat="false" ht="14.25" hidden="false" customHeight="false" outlineLevel="0" collapsed="false">
      <c r="A22709" s="455" t="s">
        <v>30570</v>
      </c>
      <c r="B22709" s="458" t="s">
        <v>30571</v>
      </c>
      <c r="C22709" s="455" t="s">
        <v>29335</v>
      </c>
      <c r="D22709" s="457" t="n">
        <v>0.46</v>
      </c>
    </row>
    <row r="22710" customFormat="false" ht="14.25" hidden="false" customHeight="false" outlineLevel="0" collapsed="false">
      <c r="A22710" s="455" t="s">
        <v>30572</v>
      </c>
      <c r="B22710" s="458" t="s">
        <v>30573</v>
      </c>
      <c r="C22710" s="455" t="s">
        <v>29335</v>
      </c>
      <c r="D22710" s="457" t="n">
        <v>36.88</v>
      </c>
    </row>
    <row r="22711" customFormat="false" ht="14.25" hidden="false" customHeight="false" outlineLevel="0" collapsed="false">
      <c r="A22711" s="455" t="s">
        <v>30574</v>
      </c>
      <c r="B22711" s="458" t="s">
        <v>30575</v>
      </c>
      <c r="C22711" s="455" t="s">
        <v>29328</v>
      </c>
      <c r="D22711" s="457" t="n">
        <v>6435.44</v>
      </c>
    </row>
    <row r="22712" customFormat="false" ht="14.25" hidden="false" customHeight="false" outlineLevel="0" collapsed="false">
      <c r="A22712" s="455" t="s">
        <v>30576</v>
      </c>
      <c r="B22712" s="458" t="s">
        <v>30577</v>
      </c>
      <c r="C22712" s="455" t="s">
        <v>29328</v>
      </c>
      <c r="D22712" s="457" t="n">
        <v>2406.2</v>
      </c>
    </row>
    <row r="22713" customFormat="false" ht="14.25" hidden="false" customHeight="false" outlineLevel="0" collapsed="false">
      <c r="A22713" s="455" t="s">
        <v>30578</v>
      </c>
      <c r="B22713" s="458" t="s">
        <v>30579</v>
      </c>
      <c r="C22713" s="455" t="s">
        <v>29328</v>
      </c>
      <c r="D22713" s="457" t="n">
        <v>11497.91</v>
      </c>
    </row>
    <row r="22714" customFormat="false" ht="14.25" hidden="false" customHeight="false" outlineLevel="0" collapsed="false">
      <c r="A22714" s="455" t="s">
        <v>30580</v>
      </c>
      <c r="B22714" s="458" t="s">
        <v>30581</v>
      </c>
      <c r="C22714" s="455" t="s">
        <v>29260</v>
      </c>
      <c r="D22714" s="457" t="n">
        <v>27.98</v>
      </c>
    </row>
    <row r="22715" customFormat="false" ht="14.25" hidden="false" customHeight="false" outlineLevel="0" collapsed="false">
      <c r="A22715" s="455" t="s">
        <v>30582</v>
      </c>
      <c r="B22715" s="458" t="s">
        <v>30583</v>
      </c>
      <c r="C22715" s="455" t="s">
        <v>29260</v>
      </c>
      <c r="D22715" s="457" t="n">
        <v>79.68</v>
      </c>
    </row>
    <row r="22716" customFormat="false" ht="14.25" hidden="false" customHeight="false" outlineLevel="0" collapsed="false">
      <c r="A22716" s="455" t="s">
        <v>30584</v>
      </c>
      <c r="B22716" s="458" t="s">
        <v>30585</v>
      </c>
      <c r="C22716" s="455" t="s">
        <v>29335</v>
      </c>
      <c r="D22716" s="457" t="n">
        <v>13.6</v>
      </c>
    </row>
    <row r="22717" customFormat="false" ht="14.25" hidden="false" customHeight="false" outlineLevel="0" collapsed="false">
      <c r="A22717" s="455" t="s">
        <v>30586</v>
      </c>
      <c r="B22717" s="458" t="s">
        <v>30587</v>
      </c>
      <c r="C22717" s="455" t="s">
        <v>29328</v>
      </c>
      <c r="D22717" s="457" t="n">
        <v>24015.07</v>
      </c>
    </row>
    <row r="22718" customFormat="false" ht="14.25" hidden="false" customHeight="false" outlineLevel="0" collapsed="false">
      <c r="A22718" s="455" t="s">
        <v>30588</v>
      </c>
      <c r="B22718" s="458" t="s">
        <v>30589</v>
      </c>
      <c r="C22718" s="455" t="s">
        <v>30590</v>
      </c>
      <c r="D22718" s="457" t="n">
        <v>849.73</v>
      </c>
    </row>
    <row r="22719" customFormat="false" ht="14.25" hidden="false" customHeight="false" outlineLevel="0" collapsed="false">
      <c r="A22719" s="455" t="s">
        <v>30591</v>
      </c>
      <c r="B22719" s="458" t="s">
        <v>30592</v>
      </c>
      <c r="C22719" s="455" t="s">
        <v>29328</v>
      </c>
      <c r="D22719" s="457" t="n">
        <v>33728.22</v>
      </c>
    </row>
    <row r="22720" customFormat="false" ht="14.25" hidden="false" customHeight="false" outlineLevel="0" collapsed="false">
      <c r="A22720" s="455" t="s">
        <v>30593</v>
      </c>
      <c r="B22720" s="458" t="s">
        <v>30594</v>
      </c>
      <c r="C22720" s="455" t="s">
        <v>29328</v>
      </c>
      <c r="D22720" s="457" t="n">
        <v>31154.54</v>
      </c>
    </row>
    <row r="22721" customFormat="false" ht="14.25" hidden="false" customHeight="false" outlineLevel="0" collapsed="false">
      <c r="A22721" s="455" t="s">
        <v>30595</v>
      </c>
      <c r="B22721" s="458" t="s">
        <v>30596</v>
      </c>
      <c r="C22721" s="455" t="s">
        <v>30590</v>
      </c>
      <c r="D22721" s="457" t="n">
        <v>851.99</v>
      </c>
    </row>
    <row r="22722" customFormat="false" ht="14.25" hidden="false" customHeight="false" outlineLevel="0" collapsed="false">
      <c r="A22722" s="455" t="s">
        <v>30597</v>
      </c>
      <c r="B22722" s="458" t="s">
        <v>30598</v>
      </c>
      <c r="C22722" s="455" t="s">
        <v>29247</v>
      </c>
      <c r="D22722" s="457" t="n">
        <v>14.78</v>
      </c>
    </row>
    <row r="22723" customFormat="false" ht="14.25" hidden="false" customHeight="false" outlineLevel="0" collapsed="false">
      <c r="A22723" s="455" t="s">
        <v>30599</v>
      </c>
      <c r="B22723" s="458" t="s">
        <v>30600</v>
      </c>
      <c r="C22723" s="455" t="s">
        <v>29335</v>
      </c>
      <c r="D22723" s="457" t="n">
        <v>203.25</v>
      </c>
    </row>
    <row r="22724" customFormat="false" ht="14.25" hidden="false" customHeight="false" outlineLevel="0" collapsed="false">
      <c r="A22724" s="455" t="s">
        <v>30601</v>
      </c>
      <c r="B22724" s="458" t="s">
        <v>30602</v>
      </c>
      <c r="C22724" s="455" t="s">
        <v>29260</v>
      </c>
      <c r="D22724" s="457" t="n">
        <v>2672.97</v>
      </c>
    </row>
    <row r="22725" customFormat="false" ht="14.25" hidden="false" customHeight="false" outlineLevel="0" collapsed="false">
      <c r="A22725" s="455" t="s">
        <v>30603</v>
      </c>
      <c r="B22725" s="458" t="s">
        <v>30604</v>
      </c>
      <c r="C22725" s="455" t="s">
        <v>30551</v>
      </c>
      <c r="D22725" s="457" t="n">
        <v>6.82</v>
      </c>
    </row>
    <row r="22726" customFormat="false" ht="14.25" hidden="false" customHeight="false" outlineLevel="0" collapsed="false">
      <c r="A22726" s="455" t="s">
        <v>30605</v>
      </c>
      <c r="B22726" s="458" t="s">
        <v>30606</v>
      </c>
      <c r="C22726" s="455" t="s">
        <v>30551</v>
      </c>
      <c r="D22726" s="457" t="n">
        <v>6.82</v>
      </c>
    </row>
    <row r="22727" customFormat="false" ht="14.25" hidden="false" customHeight="false" outlineLevel="0" collapsed="false">
      <c r="A22727" s="455" t="s">
        <v>30607</v>
      </c>
      <c r="B22727" s="458" t="s">
        <v>30608</v>
      </c>
      <c r="C22727" s="455" t="s">
        <v>30551</v>
      </c>
      <c r="D22727" s="457" t="n">
        <v>12.39</v>
      </c>
    </row>
    <row r="22728" customFormat="false" ht="14.25" hidden="false" customHeight="false" outlineLevel="0" collapsed="false">
      <c r="A22728" s="455" t="s">
        <v>30609</v>
      </c>
      <c r="B22728" s="458" t="s">
        <v>30610</v>
      </c>
      <c r="C22728" s="455" t="s">
        <v>30551</v>
      </c>
      <c r="D22728" s="457" t="n">
        <v>3.03</v>
      </c>
    </row>
    <row r="22729" customFormat="false" ht="14.25" hidden="false" customHeight="false" outlineLevel="0" collapsed="false">
      <c r="A22729" s="455" t="s">
        <v>30611</v>
      </c>
      <c r="B22729" s="458" t="s">
        <v>30612</v>
      </c>
      <c r="C22729" s="455" t="s">
        <v>30551</v>
      </c>
      <c r="D22729" s="457" t="n">
        <v>3.41</v>
      </c>
    </row>
    <row r="22730" customFormat="false" ht="14.25" hidden="false" customHeight="false" outlineLevel="0" collapsed="false">
      <c r="A22730" s="455" t="s">
        <v>30613</v>
      </c>
      <c r="B22730" s="458" t="s">
        <v>30614</v>
      </c>
      <c r="C22730" s="455" t="s">
        <v>30551</v>
      </c>
      <c r="D22730" s="457" t="n">
        <v>3.41</v>
      </c>
    </row>
    <row r="22731" customFormat="false" ht="14.25" hidden="false" customHeight="false" outlineLevel="0" collapsed="false">
      <c r="A22731" s="455" t="s">
        <v>30615</v>
      </c>
      <c r="B22731" s="458" t="s">
        <v>30616</v>
      </c>
      <c r="C22731" s="455" t="s">
        <v>30551</v>
      </c>
      <c r="D22731" s="457" t="n">
        <v>0.65</v>
      </c>
    </row>
    <row r="22732" customFormat="false" ht="14.25" hidden="false" customHeight="false" outlineLevel="0" collapsed="false">
      <c r="A22732" s="455" t="s">
        <v>30617</v>
      </c>
      <c r="B22732" s="458" t="s">
        <v>30618</v>
      </c>
      <c r="C22732" s="455" t="s">
        <v>30551</v>
      </c>
      <c r="D22732" s="457" t="n">
        <v>0.32</v>
      </c>
    </row>
    <row r="22733" customFormat="false" ht="14.25" hidden="false" customHeight="false" outlineLevel="0" collapsed="false">
      <c r="A22733" s="455" t="s">
        <v>30619</v>
      </c>
      <c r="B22733" s="458" t="s">
        <v>30620</v>
      </c>
      <c r="C22733" s="455" t="s">
        <v>30551</v>
      </c>
      <c r="D22733" s="457" t="n">
        <v>0.17</v>
      </c>
    </row>
    <row r="22734" customFormat="false" ht="14.25" hidden="false" customHeight="false" outlineLevel="0" collapsed="false">
      <c r="A22734" s="455" t="s">
        <v>30621</v>
      </c>
      <c r="B22734" s="458" t="s">
        <v>30622</v>
      </c>
      <c r="C22734" s="455" t="s">
        <v>30551</v>
      </c>
      <c r="D22734" s="457" t="n">
        <v>2.72</v>
      </c>
    </row>
    <row r="22735" customFormat="false" ht="14.25" hidden="false" customHeight="false" outlineLevel="0" collapsed="false">
      <c r="A22735" s="455" t="s">
        <v>30623</v>
      </c>
      <c r="B22735" s="458" t="s">
        <v>30624</v>
      </c>
      <c r="C22735" s="455" t="s">
        <v>30551</v>
      </c>
      <c r="D22735" s="457" t="n">
        <v>2.13</v>
      </c>
    </row>
    <row r="22736" customFormat="false" ht="14.25" hidden="false" customHeight="false" outlineLevel="0" collapsed="false">
      <c r="A22736" s="455" t="s">
        <v>30625</v>
      </c>
      <c r="B22736" s="458" t="s">
        <v>30626</v>
      </c>
      <c r="C22736" s="455" t="s">
        <v>30551</v>
      </c>
      <c r="D22736" s="457" t="n">
        <v>2.28</v>
      </c>
    </row>
    <row r="22737" customFormat="false" ht="14.25" hidden="false" customHeight="false" outlineLevel="0" collapsed="false">
      <c r="A22737" s="455" t="s">
        <v>30627</v>
      </c>
      <c r="B22737" s="458" t="s">
        <v>30628</v>
      </c>
      <c r="C22737" s="455" t="s">
        <v>30551</v>
      </c>
      <c r="D22737" s="457" t="n">
        <v>1.99</v>
      </c>
    </row>
    <row r="22738" customFormat="false" ht="14.25" hidden="false" customHeight="false" outlineLevel="0" collapsed="false">
      <c r="A22738" s="455" t="s">
        <v>30629</v>
      </c>
      <c r="B22738" s="458" t="s">
        <v>30630</v>
      </c>
      <c r="C22738" s="455" t="s">
        <v>30631</v>
      </c>
      <c r="D22738" s="457" t="n">
        <v>369.99</v>
      </c>
    </row>
    <row r="22739" customFormat="false" ht="14.25" hidden="false" customHeight="false" outlineLevel="0" collapsed="false">
      <c r="A22739" s="455" t="s">
        <v>30632</v>
      </c>
      <c r="B22739" s="458" t="s">
        <v>30633</v>
      </c>
      <c r="C22739" s="455" t="s">
        <v>30631</v>
      </c>
      <c r="D22739" s="457" t="n">
        <v>473.67</v>
      </c>
    </row>
    <row r="22740" customFormat="false" ht="14.25" hidden="false" customHeight="false" outlineLevel="0" collapsed="false">
      <c r="A22740" s="455" t="s">
        <v>30634</v>
      </c>
      <c r="B22740" s="458" t="s">
        <v>30635</v>
      </c>
      <c r="C22740" s="455" t="s">
        <v>30631</v>
      </c>
      <c r="D22740" s="457" t="n">
        <v>542.95</v>
      </c>
    </row>
    <row r="22741" customFormat="false" ht="14.25" hidden="false" customHeight="false" outlineLevel="0" collapsed="false">
      <c r="A22741" s="455" t="s">
        <v>30636</v>
      </c>
      <c r="B22741" s="458" t="s">
        <v>30637</v>
      </c>
      <c r="C22741" s="455" t="s">
        <v>30631</v>
      </c>
      <c r="D22741" s="457" t="n">
        <v>269.34</v>
      </c>
    </row>
    <row r="22742" customFormat="false" ht="14.25" hidden="false" customHeight="false" outlineLevel="0" collapsed="false">
      <c r="A22742" s="455" t="s">
        <v>30638</v>
      </c>
      <c r="B22742" s="458" t="s">
        <v>30639</v>
      </c>
      <c r="C22742" s="455" t="s">
        <v>30631</v>
      </c>
      <c r="D22742" s="457" t="n">
        <v>368.9</v>
      </c>
    </row>
    <row r="22743" customFormat="false" ht="14.25" hidden="false" customHeight="false" outlineLevel="0" collapsed="false">
      <c r="A22743" s="455" t="s">
        <v>30640</v>
      </c>
      <c r="B22743" s="458" t="s">
        <v>30641</v>
      </c>
      <c r="C22743" s="455" t="s">
        <v>30631</v>
      </c>
      <c r="D22743" s="457" t="n">
        <v>258.49</v>
      </c>
    </row>
    <row r="22744" customFormat="false" ht="14.25" hidden="false" customHeight="false" outlineLevel="0" collapsed="false">
      <c r="A22744" s="455" t="s">
        <v>30642</v>
      </c>
      <c r="B22744" s="458" t="s">
        <v>30643</v>
      </c>
      <c r="C22744" s="455" t="s">
        <v>30631</v>
      </c>
      <c r="D22744" s="457" t="n">
        <v>743.51</v>
      </c>
    </row>
    <row r="22745" customFormat="false" ht="14.25" hidden="false" customHeight="false" outlineLevel="0" collapsed="false">
      <c r="A22745" s="455" t="s">
        <v>30644</v>
      </c>
      <c r="B22745" s="458" t="s">
        <v>30645</v>
      </c>
      <c r="C22745" s="455" t="s">
        <v>29260</v>
      </c>
      <c r="D22745" s="457" t="n">
        <v>9941.47</v>
      </c>
    </row>
    <row r="22746" customFormat="false" ht="14.25" hidden="false" customHeight="false" outlineLevel="0" collapsed="false">
      <c r="A22746" s="455" t="s">
        <v>30646</v>
      </c>
      <c r="B22746" s="458" t="s">
        <v>30647</v>
      </c>
      <c r="C22746" s="455" t="s">
        <v>29260</v>
      </c>
      <c r="D22746" s="457" t="n">
        <v>6439.69</v>
      </c>
    </row>
    <row r="22747" customFormat="false" ht="14.25" hidden="false" customHeight="false" outlineLevel="0" collapsed="false">
      <c r="A22747" s="455" t="s">
        <v>30648</v>
      </c>
      <c r="B22747" s="458" t="s">
        <v>30649</v>
      </c>
      <c r="C22747" s="455" t="s">
        <v>29260</v>
      </c>
      <c r="D22747" s="457" t="n">
        <v>20236.28</v>
      </c>
    </row>
    <row r="22748" customFormat="false" ht="14.25" hidden="false" customHeight="false" outlineLevel="0" collapsed="false">
      <c r="A22748" s="455" t="s">
        <v>30650</v>
      </c>
      <c r="B22748" s="458" t="s">
        <v>30651</v>
      </c>
      <c r="C22748" s="455" t="s">
        <v>29260</v>
      </c>
      <c r="D22748" s="457" t="n">
        <v>896.62</v>
      </c>
    </row>
    <row r="22749" customFormat="false" ht="14.25" hidden="false" customHeight="false" outlineLevel="0" collapsed="false">
      <c r="A22749" s="455" t="s">
        <v>30652</v>
      </c>
      <c r="B22749" s="458" t="s">
        <v>30653</v>
      </c>
      <c r="C22749" s="455" t="s">
        <v>30654</v>
      </c>
      <c r="D22749" s="457" t="n">
        <v>346.97</v>
      </c>
    </row>
    <row r="22750" customFormat="false" ht="14.25" hidden="false" customHeight="false" outlineLevel="0" collapsed="false">
      <c r="A22750" s="455" t="s">
        <v>30655</v>
      </c>
      <c r="B22750" s="458" t="s">
        <v>30656</v>
      </c>
      <c r="C22750" s="455" t="s">
        <v>30654</v>
      </c>
      <c r="D22750" s="457" t="n">
        <v>1169.32</v>
      </c>
    </row>
    <row r="22751" customFormat="false" ht="14.25" hidden="false" customHeight="false" outlineLevel="0" collapsed="false">
      <c r="A22751" s="455" t="s">
        <v>30657</v>
      </c>
      <c r="B22751" s="458" t="s">
        <v>30658</v>
      </c>
      <c r="C22751" s="455" t="s">
        <v>29764</v>
      </c>
      <c r="D22751" s="457" t="n">
        <v>106.69</v>
      </c>
    </row>
    <row r="22752" customFormat="false" ht="14.25" hidden="false" customHeight="false" outlineLevel="0" collapsed="false">
      <c r="A22752" s="455" t="s">
        <v>30659</v>
      </c>
      <c r="B22752" s="458" t="s">
        <v>30660</v>
      </c>
      <c r="C22752" s="455" t="s">
        <v>29764</v>
      </c>
      <c r="D22752" s="457" t="n">
        <v>142.26</v>
      </c>
    </row>
    <row r="22753" customFormat="false" ht="14.25" hidden="false" customHeight="false" outlineLevel="0" collapsed="false">
      <c r="A22753" s="455" t="s">
        <v>30661</v>
      </c>
      <c r="B22753" s="458" t="s">
        <v>30662</v>
      </c>
      <c r="C22753" s="455" t="s">
        <v>29764</v>
      </c>
      <c r="D22753" s="457" t="n">
        <v>247.65</v>
      </c>
    </row>
    <row r="22754" customFormat="false" ht="14.25" hidden="false" customHeight="false" outlineLevel="0" collapsed="false">
      <c r="A22754" s="455" t="s">
        <v>30663</v>
      </c>
      <c r="B22754" s="458" t="s">
        <v>30664</v>
      </c>
      <c r="C22754" s="455" t="s">
        <v>29764</v>
      </c>
      <c r="D22754" s="457" t="n">
        <v>98.48</v>
      </c>
    </row>
    <row r="22755" customFormat="false" ht="14.25" hidden="false" customHeight="false" outlineLevel="0" collapsed="false">
      <c r="A22755" s="455" t="s">
        <v>30665</v>
      </c>
      <c r="B22755" s="458" t="s">
        <v>30666</v>
      </c>
      <c r="C22755" s="455" t="s">
        <v>29764</v>
      </c>
      <c r="D22755" s="457" t="n">
        <v>115.02</v>
      </c>
    </row>
    <row r="22756" customFormat="false" ht="14.25" hidden="false" customHeight="false" outlineLevel="0" collapsed="false">
      <c r="A22756" s="455" t="s">
        <v>30667</v>
      </c>
      <c r="B22756" s="458" t="s">
        <v>30668</v>
      </c>
      <c r="C22756" s="455" t="s">
        <v>29764</v>
      </c>
      <c r="D22756" s="457" t="n">
        <v>192.41</v>
      </c>
    </row>
    <row r="22757" customFormat="false" ht="14.25" hidden="false" customHeight="false" outlineLevel="0" collapsed="false">
      <c r="A22757" s="455" t="s">
        <v>30669</v>
      </c>
      <c r="B22757" s="458" t="s">
        <v>30670</v>
      </c>
      <c r="C22757" s="455" t="s">
        <v>29764</v>
      </c>
      <c r="D22757" s="457" t="n">
        <v>207.97</v>
      </c>
    </row>
    <row r="22758" customFormat="false" ht="14.25" hidden="false" customHeight="false" outlineLevel="0" collapsed="false">
      <c r="A22758" s="455" t="s">
        <v>30671</v>
      </c>
      <c r="B22758" s="458" t="s">
        <v>30672</v>
      </c>
      <c r="C22758" s="455" t="s">
        <v>29764</v>
      </c>
      <c r="D22758" s="457" t="n">
        <v>242.98</v>
      </c>
    </row>
    <row r="22759" customFormat="false" ht="14.25" hidden="false" customHeight="false" outlineLevel="0" collapsed="false">
      <c r="A22759" s="455" t="s">
        <v>30673</v>
      </c>
      <c r="B22759" s="458" t="s">
        <v>30674</v>
      </c>
      <c r="C22759" s="455" t="s">
        <v>29764</v>
      </c>
      <c r="D22759" s="457" t="n">
        <v>301.32</v>
      </c>
    </row>
    <row r="22760" customFormat="false" ht="14.25" hidden="false" customHeight="false" outlineLevel="0" collapsed="false">
      <c r="A22760" s="455" t="s">
        <v>30675</v>
      </c>
      <c r="B22760" s="458" t="s">
        <v>30676</v>
      </c>
      <c r="C22760" s="455" t="s">
        <v>29764</v>
      </c>
      <c r="D22760" s="457" t="n">
        <v>39.3</v>
      </c>
    </row>
    <row r="22761" customFormat="false" ht="14.25" hidden="false" customHeight="false" outlineLevel="0" collapsed="false">
      <c r="A22761" s="455" t="s">
        <v>30677</v>
      </c>
      <c r="B22761" s="458" t="s">
        <v>30678</v>
      </c>
      <c r="C22761" s="455" t="s">
        <v>29764</v>
      </c>
      <c r="D22761" s="457" t="n">
        <v>38.18</v>
      </c>
    </row>
    <row r="22762" customFormat="false" ht="14.25" hidden="false" customHeight="false" outlineLevel="0" collapsed="false">
      <c r="A22762" s="455" t="s">
        <v>30679</v>
      </c>
      <c r="B22762" s="458" t="s">
        <v>30680</v>
      </c>
      <c r="C22762" s="455" t="s">
        <v>29764</v>
      </c>
      <c r="D22762" s="457" t="n">
        <v>69.69</v>
      </c>
    </row>
    <row r="22763" customFormat="false" ht="14.25" hidden="false" customHeight="false" outlineLevel="0" collapsed="false">
      <c r="A22763" s="455" t="s">
        <v>30681</v>
      </c>
      <c r="B22763" s="458" t="s">
        <v>30682</v>
      </c>
      <c r="C22763" s="455" t="s">
        <v>29764</v>
      </c>
      <c r="D22763" s="457" t="n">
        <v>40.14</v>
      </c>
    </row>
    <row r="22764" customFormat="false" ht="14.25" hidden="false" customHeight="false" outlineLevel="0" collapsed="false">
      <c r="A22764" s="455" t="s">
        <v>30683</v>
      </c>
      <c r="B22764" s="458" t="s">
        <v>30684</v>
      </c>
      <c r="C22764" s="455" t="s">
        <v>29764</v>
      </c>
      <c r="D22764" s="457" t="n">
        <v>88.68</v>
      </c>
    </row>
    <row r="22765" customFormat="false" ht="14.25" hidden="false" customHeight="false" outlineLevel="0" collapsed="false">
      <c r="A22765" s="455" t="s">
        <v>30685</v>
      </c>
      <c r="B22765" s="458" t="s">
        <v>30686</v>
      </c>
      <c r="C22765" s="455" t="s">
        <v>29764</v>
      </c>
      <c r="D22765" s="457" t="n">
        <v>401.25</v>
      </c>
    </row>
    <row r="22766" customFormat="false" ht="14.25" hidden="false" customHeight="false" outlineLevel="0" collapsed="false">
      <c r="A22766" s="455" t="s">
        <v>30687</v>
      </c>
      <c r="B22766" s="458" t="s">
        <v>30688</v>
      </c>
      <c r="C22766" s="455" t="s">
        <v>29764</v>
      </c>
      <c r="D22766" s="457" t="n">
        <v>334.37</v>
      </c>
    </row>
    <row r="22767" customFormat="false" ht="14.25" hidden="false" customHeight="false" outlineLevel="0" collapsed="false">
      <c r="A22767" s="455" t="s">
        <v>30689</v>
      </c>
      <c r="B22767" s="458" t="s">
        <v>30690</v>
      </c>
      <c r="C22767" s="455" t="s">
        <v>29764</v>
      </c>
      <c r="D22767" s="457" t="n">
        <v>67.05</v>
      </c>
    </row>
    <row r="22768" customFormat="false" ht="14.25" hidden="false" customHeight="false" outlineLevel="0" collapsed="false">
      <c r="A22768" s="455" t="s">
        <v>30691</v>
      </c>
      <c r="B22768" s="458" t="s">
        <v>30692</v>
      </c>
      <c r="C22768" s="455" t="s">
        <v>29764</v>
      </c>
      <c r="D22768" s="457" t="n">
        <v>82.71</v>
      </c>
    </row>
    <row r="22769" customFormat="false" ht="14.25" hidden="false" customHeight="false" outlineLevel="0" collapsed="false">
      <c r="A22769" s="455" t="s">
        <v>30693</v>
      </c>
      <c r="B22769" s="458" t="s">
        <v>30694</v>
      </c>
      <c r="C22769" s="455" t="s">
        <v>29764</v>
      </c>
      <c r="D22769" s="457" t="n">
        <v>95.51</v>
      </c>
    </row>
    <row r="22770" customFormat="false" ht="14.25" hidden="false" customHeight="false" outlineLevel="0" collapsed="false">
      <c r="A22770" s="455" t="s">
        <v>30695</v>
      </c>
      <c r="B22770" s="458" t="s">
        <v>30696</v>
      </c>
      <c r="C22770" s="455" t="s">
        <v>29764</v>
      </c>
      <c r="D22770" s="457" t="n">
        <v>40.1</v>
      </c>
    </row>
    <row r="22771" customFormat="false" ht="14.25" hidden="false" customHeight="false" outlineLevel="0" collapsed="false">
      <c r="A22771" s="455" t="s">
        <v>30697</v>
      </c>
      <c r="B22771" s="458" t="s">
        <v>30698</v>
      </c>
      <c r="C22771" s="455" t="s">
        <v>29764</v>
      </c>
      <c r="D22771" s="457" t="n">
        <v>85.5</v>
      </c>
    </row>
    <row r="22772" customFormat="false" ht="14.25" hidden="false" customHeight="false" outlineLevel="0" collapsed="false">
      <c r="A22772" s="455" t="s">
        <v>30699</v>
      </c>
      <c r="B22772" s="458" t="s">
        <v>30700</v>
      </c>
      <c r="C22772" s="455" t="s">
        <v>29764</v>
      </c>
      <c r="D22772" s="457" t="n">
        <v>114</v>
      </c>
    </row>
    <row r="22773" customFormat="false" ht="14.25" hidden="false" customHeight="false" outlineLevel="0" collapsed="false">
      <c r="A22773" s="455" t="s">
        <v>30701</v>
      </c>
      <c r="B22773" s="458" t="s">
        <v>30702</v>
      </c>
      <c r="C22773" s="455" t="s">
        <v>29764</v>
      </c>
      <c r="D22773" s="457" t="n">
        <v>151.5</v>
      </c>
    </row>
    <row r="22774" customFormat="false" ht="14.25" hidden="false" customHeight="false" outlineLevel="0" collapsed="false">
      <c r="A22774" s="455" t="s">
        <v>30703</v>
      </c>
      <c r="B22774" s="458" t="s">
        <v>30704</v>
      </c>
      <c r="C22774" s="455" t="s">
        <v>29764</v>
      </c>
      <c r="D22774" s="457" t="n">
        <v>207.97</v>
      </c>
    </row>
    <row r="22775" customFormat="false" ht="14.25" hidden="false" customHeight="false" outlineLevel="0" collapsed="false">
      <c r="A22775" s="455" t="s">
        <v>30705</v>
      </c>
      <c r="B22775" s="458" t="s">
        <v>30706</v>
      </c>
      <c r="C22775" s="455" t="s">
        <v>29764</v>
      </c>
      <c r="D22775" s="457" t="n">
        <v>236.94</v>
      </c>
    </row>
    <row r="22776" customFormat="false" ht="14.25" hidden="false" customHeight="false" outlineLevel="0" collapsed="false">
      <c r="A22776" s="455" t="s">
        <v>30707</v>
      </c>
      <c r="B22776" s="458" t="s">
        <v>30708</v>
      </c>
      <c r="C22776" s="455" t="s">
        <v>29764</v>
      </c>
      <c r="D22776" s="457" t="n">
        <v>295.76</v>
      </c>
    </row>
    <row r="22777" customFormat="false" ht="14.25" hidden="false" customHeight="false" outlineLevel="0" collapsed="false">
      <c r="A22777" s="455" t="s">
        <v>30709</v>
      </c>
      <c r="B22777" s="458" t="s">
        <v>30710</v>
      </c>
      <c r="C22777" s="455" t="s">
        <v>29764</v>
      </c>
      <c r="D22777" s="457" t="n">
        <v>68.45</v>
      </c>
    </row>
    <row r="22778" customFormat="false" ht="14.25" hidden="false" customHeight="false" outlineLevel="0" collapsed="false">
      <c r="A22778" s="455" t="s">
        <v>30711</v>
      </c>
      <c r="B22778" s="458" t="s">
        <v>30712</v>
      </c>
      <c r="C22778" s="455" t="s">
        <v>29764</v>
      </c>
      <c r="D22778" s="457" t="n">
        <v>178.96</v>
      </c>
    </row>
    <row r="22779" customFormat="false" ht="14.25" hidden="false" customHeight="false" outlineLevel="0" collapsed="false">
      <c r="A22779" s="455" t="s">
        <v>30713</v>
      </c>
      <c r="B22779" s="458" t="s">
        <v>30714</v>
      </c>
      <c r="C22779" s="455" t="s">
        <v>29764</v>
      </c>
      <c r="D22779" s="457" t="n">
        <v>188.89</v>
      </c>
    </row>
    <row r="22780" customFormat="false" ht="14.25" hidden="false" customHeight="false" outlineLevel="0" collapsed="false">
      <c r="A22780" s="455" t="s">
        <v>30715</v>
      </c>
      <c r="B22780" s="458" t="s">
        <v>30716</v>
      </c>
      <c r="C22780" s="455" t="s">
        <v>29764</v>
      </c>
      <c r="D22780" s="457" t="n">
        <v>198.83</v>
      </c>
    </row>
    <row r="22781" customFormat="false" ht="14.25" hidden="false" customHeight="false" outlineLevel="0" collapsed="false">
      <c r="A22781" s="455" t="s">
        <v>30717</v>
      </c>
      <c r="B22781" s="458" t="s">
        <v>30718</v>
      </c>
      <c r="C22781" s="455" t="s">
        <v>29764</v>
      </c>
      <c r="D22781" s="457" t="n">
        <v>86.59</v>
      </c>
    </row>
    <row r="22782" customFormat="false" ht="14.25" hidden="false" customHeight="false" outlineLevel="0" collapsed="false">
      <c r="A22782" s="455" t="s">
        <v>30719</v>
      </c>
      <c r="B22782" s="458" t="s">
        <v>30720</v>
      </c>
      <c r="C22782" s="455" t="s">
        <v>29764</v>
      </c>
      <c r="D22782" s="457" t="n">
        <v>31.64</v>
      </c>
    </row>
    <row r="22783" customFormat="false" ht="14.25" hidden="false" customHeight="false" outlineLevel="0" collapsed="false">
      <c r="A22783" s="455" t="s">
        <v>30721</v>
      </c>
      <c r="B22783" s="458" t="s">
        <v>30722</v>
      </c>
      <c r="C22783" s="455" t="s">
        <v>29764</v>
      </c>
      <c r="D22783" s="457" t="n">
        <v>42.54</v>
      </c>
    </row>
    <row r="22784" customFormat="false" ht="14.25" hidden="false" customHeight="false" outlineLevel="0" collapsed="false">
      <c r="A22784" s="455" t="s">
        <v>30723</v>
      </c>
      <c r="B22784" s="458" t="s">
        <v>30724</v>
      </c>
      <c r="C22784" s="455" t="s">
        <v>29764</v>
      </c>
      <c r="D22784" s="457" t="n">
        <v>51.93</v>
      </c>
    </row>
    <row r="22785" customFormat="false" ht="14.25" hidden="false" customHeight="false" outlineLevel="0" collapsed="false">
      <c r="A22785" s="455" t="s">
        <v>30725</v>
      </c>
      <c r="B22785" s="458" t="s">
        <v>30726</v>
      </c>
      <c r="C22785" s="455" t="s">
        <v>29764</v>
      </c>
      <c r="D22785" s="457" t="n">
        <v>73.86</v>
      </c>
    </row>
    <row r="22786" customFormat="false" ht="14.25" hidden="false" customHeight="false" outlineLevel="0" collapsed="false">
      <c r="A22786" s="455" t="s">
        <v>30727</v>
      </c>
      <c r="B22786" s="458" t="s">
        <v>30728</v>
      </c>
      <c r="C22786" s="455" t="s">
        <v>29764</v>
      </c>
      <c r="D22786" s="457" t="n">
        <v>98.48</v>
      </c>
    </row>
    <row r="22787" customFormat="false" ht="14.25" hidden="false" customHeight="false" outlineLevel="0" collapsed="false">
      <c r="A22787" s="455" t="s">
        <v>30729</v>
      </c>
      <c r="B22787" s="458" t="s">
        <v>30730</v>
      </c>
      <c r="C22787" s="455" t="s">
        <v>29764</v>
      </c>
      <c r="D22787" s="457" t="n">
        <v>170.89</v>
      </c>
    </row>
    <row r="22788" customFormat="false" ht="14.25" hidden="false" customHeight="false" outlineLevel="0" collapsed="false">
      <c r="A22788" s="455" t="s">
        <v>30731</v>
      </c>
      <c r="B22788" s="458" t="s">
        <v>30732</v>
      </c>
      <c r="C22788" s="455" t="s">
        <v>29764</v>
      </c>
      <c r="D22788" s="457" t="n">
        <v>87.89</v>
      </c>
    </row>
    <row r="22789" customFormat="false" ht="14.25" hidden="false" customHeight="false" outlineLevel="0" collapsed="false">
      <c r="A22789" s="455" t="s">
        <v>30733</v>
      </c>
      <c r="B22789" s="458" t="s">
        <v>30734</v>
      </c>
      <c r="C22789" s="455" t="s">
        <v>29764</v>
      </c>
      <c r="D22789" s="457" t="n">
        <v>165.9</v>
      </c>
    </row>
    <row r="22790" customFormat="false" ht="14.25" hidden="false" customHeight="false" outlineLevel="0" collapsed="false">
      <c r="A22790" s="455" t="s">
        <v>30735</v>
      </c>
      <c r="B22790" s="458" t="s">
        <v>30736</v>
      </c>
      <c r="C22790" s="455" t="s">
        <v>29764</v>
      </c>
      <c r="D22790" s="457" t="n">
        <v>191.81</v>
      </c>
    </row>
    <row r="22791" customFormat="false" ht="14.25" hidden="false" customHeight="false" outlineLevel="0" collapsed="false">
      <c r="A22791" s="455" t="s">
        <v>30737</v>
      </c>
      <c r="B22791" s="458" t="s">
        <v>30738</v>
      </c>
      <c r="C22791" s="455" t="s">
        <v>29764</v>
      </c>
      <c r="D22791" s="457" t="n">
        <v>50.65</v>
      </c>
    </row>
    <row r="22792" customFormat="false" ht="14.25" hidden="false" customHeight="false" outlineLevel="0" collapsed="false">
      <c r="A22792" s="455" t="s">
        <v>30739</v>
      </c>
      <c r="B22792" s="458" t="s">
        <v>30740</v>
      </c>
      <c r="C22792" s="455" t="s">
        <v>29764</v>
      </c>
      <c r="D22792" s="457" t="n">
        <v>182.88</v>
      </c>
    </row>
    <row r="22793" customFormat="false" ht="14.25" hidden="false" customHeight="false" outlineLevel="0" collapsed="false">
      <c r="A22793" s="455" t="s">
        <v>30741</v>
      </c>
      <c r="B22793" s="458" t="s">
        <v>30742</v>
      </c>
      <c r="C22793" s="455" t="s">
        <v>29764</v>
      </c>
      <c r="D22793" s="457" t="n">
        <v>104.94</v>
      </c>
    </row>
    <row r="22794" customFormat="false" ht="14.25" hidden="false" customHeight="false" outlineLevel="0" collapsed="false">
      <c r="A22794" s="455" t="s">
        <v>30743</v>
      </c>
      <c r="B22794" s="458" t="s">
        <v>30744</v>
      </c>
      <c r="C22794" s="455" t="s">
        <v>29764</v>
      </c>
      <c r="D22794" s="457" t="n">
        <v>190.9</v>
      </c>
    </row>
    <row r="22795" customFormat="false" ht="14.25" hidden="false" customHeight="false" outlineLevel="0" collapsed="false">
      <c r="A22795" s="455" t="s">
        <v>30745</v>
      </c>
      <c r="B22795" s="458" t="s">
        <v>30746</v>
      </c>
      <c r="C22795" s="455" t="s">
        <v>29764</v>
      </c>
      <c r="D22795" s="457" t="n">
        <v>233.06</v>
      </c>
    </row>
    <row r="22796" customFormat="false" ht="14.25" hidden="false" customHeight="false" outlineLevel="0" collapsed="false">
      <c r="A22796" s="455" t="s">
        <v>30747</v>
      </c>
      <c r="B22796" s="458" t="s">
        <v>30748</v>
      </c>
      <c r="C22796" s="455" t="s">
        <v>29764</v>
      </c>
      <c r="D22796" s="457" t="n">
        <v>187.82</v>
      </c>
    </row>
    <row r="22797" customFormat="false" ht="14.25" hidden="false" customHeight="false" outlineLevel="0" collapsed="false">
      <c r="A22797" s="455" t="s">
        <v>30749</v>
      </c>
      <c r="B22797" s="458" t="s">
        <v>30750</v>
      </c>
      <c r="C22797" s="455" t="s">
        <v>29764</v>
      </c>
      <c r="D22797" s="457" t="n">
        <v>207.97</v>
      </c>
    </row>
    <row r="22798" customFormat="false" ht="14.25" hidden="false" customHeight="false" outlineLevel="0" collapsed="false">
      <c r="A22798" s="455" t="s">
        <v>30751</v>
      </c>
      <c r="B22798" s="458" t="s">
        <v>30752</v>
      </c>
      <c r="C22798" s="455" t="s">
        <v>29764</v>
      </c>
      <c r="D22798" s="457" t="n">
        <v>62.54</v>
      </c>
    </row>
    <row r="22799" customFormat="false" ht="14.25" hidden="false" customHeight="false" outlineLevel="0" collapsed="false">
      <c r="A22799" s="455" t="s">
        <v>30753</v>
      </c>
      <c r="B22799" s="458" t="s">
        <v>30754</v>
      </c>
      <c r="C22799" s="455" t="s">
        <v>29764</v>
      </c>
      <c r="D22799" s="457" t="n">
        <v>83.39</v>
      </c>
    </row>
    <row r="22800" customFormat="false" ht="14.25" hidden="false" customHeight="false" outlineLevel="0" collapsed="false">
      <c r="A22800" s="455" t="s">
        <v>30755</v>
      </c>
      <c r="B22800" s="458" t="s">
        <v>30756</v>
      </c>
      <c r="C22800" s="455" t="s">
        <v>29764</v>
      </c>
      <c r="D22800" s="457" t="n">
        <v>126.41</v>
      </c>
    </row>
    <row r="22801" customFormat="false" ht="14.25" hidden="false" customHeight="false" outlineLevel="0" collapsed="false">
      <c r="A22801" s="455" t="s">
        <v>30757</v>
      </c>
      <c r="B22801" s="458" t="s">
        <v>30758</v>
      </c>
      <c r="C22801" s="455" t="s">
        <v>29247</v>
      </c>
      <c r="D22801" s="457" t="n">
        <v>11.94</v>
      </c>
    </row>
    <row r="22802" customFormat="false" ht="14.25" hidden="false" customHeight="false" outlineLevel="0" collapsed="false">
      <c r="A22802" s="455" t="s">
        <v>30759</v>
      </c>
      <c r="B22802" s="458" t="s">
        <v>29405</v>
      </c>
      <c r="C22802" s="455" t="s">
        <v>29247</v>
      </c>
      <c r="D22802" s="457" t="n">
        <v>2.05</v>
      </c>
    </row>
    <row r="22803" customFormat="false" ht="14.25" hidden="false" customHeight="false" outlineLevel="0" collapsed="false">
      <c r="A22803" s="455" t="s">
        <v>30760</v>
      </c>
      <c r="B22803" s="458" t="s">
        <v>29421</v>
      </c>
      <c r="C22803" s="455" t="s">
        <v>29247</v>
      </c>
      <c r="D22803" s="457" t="n">
        <v>2.47</v>
      </c>
    </row>
    <row r="22804" customFormat="false" ht="14.25" hidden="false" customHeight="false" outlineLevel="0" collapsed="false">
      <c r="A22804" s="455" t="s">
        <v>30761</v>
      </c>
      <c r="B22804" s="458" t="s">
        <v>30762</v>
      </c>
      <c r="C22804" s="455" t="s">
        <v>29383</v>
      </c>
      <c r="D22804" s="457" t="n">
        <v>1848.54</v>
      </c>
    </row>
    <row r="22805" customFormat="false" ht="14.25" hidden="false" customHeight="false" outlineLevel="0" collapsed="false">
      <c r="A22805" s="455" t="s">
        <v>30763</v>
      </c>
      <c r="B22805" s="458" t="s">
        <v>30764</v>
      </c>
      <c r="C22805" s="455" t="s">
        <v>29383</v>
      </c>
      <c r="D22805" s="457" t="n">
        <v>345.71</v>
      </c>
    </row>
    <row r="22806" customFormat="false" ht="14.25" hidden="false" customHeight="false" outlineLevel="0" collapsed="false">
      <c r="A22806" s="455" t="s">
        <v>30765</v>
      </c>
      <c r="B22806" s="458" t="s">
        <v>30766</v>
      </c>
      <c r="C22806" s="455" t="s">
        <v>29383</v>
      </c>
      <c r="D22806" s="457" t="n">
        <v>641.87</v>
      </c>
    </row>
    <row r="22807" customFormat="false" ht="14.25" hidden="false" customHeight="false" outlineLevel="0" collapsed="false">
      <c r="A22807" s="455" t="s">
        <v>30767</v>
      </c>
      <c r="B22807" s="458" t="s">
        <v>29417</v>
      </c>
      <c r="C22807" s="455" t="s">
        <v>29383</v>
      </c>
      <c r="D22807" s="457" t="n">
        <v>509.48</v>
      </c>
    </row>
    <row r="22808" customFormat="false" ht="14.25" hidden="false" customHeight="false" outlineLevel="0" collapsed="false">
      <c r="A22808" s="455" t="s">
        <v>30768</v>
      </c>
      <c r="B22808" s="458" t="s">
        <v>30769</v>
      </c>
      <c r="C22808" s="455" t="s">
        <v>29335</v>
      </c>
      <c r="D22808" s="457" t="n">
        <v>13.87</v>
      </c>
    </row>
    <row r="22809" customFormat="false" ht="14.25" hidden="false" customHeight="false" outlineLevel="0" collapsed="false">
      <c r="A22809" s="455" t="s">
        <v>30770</v>
      </c>
      <c r="B22809" s="458" t="s">
        <v>30771</v>
      </c>
      <c r="C22809" s="455" t="s">
        <v>29335</v>
      </c>
      <c r="D22809" s="457" t="n">
        <v>41.57</v>
      </c>
    </row>
    <row r="22810" customFormat="false" ht="14.25" hidden="false" customHeight="false" outlineLevel="0" collapsed="false">
      <c r="A22810" s="455" t="s">
        <v>30772</v>
      </c>
      <c r="B22810" s="458" t="s">
        <v>30773</v>
      </c>
      <c r="C22810" s="455" t="s">
        <v>29383</v>
      </c>
      <c r="D22810" s="457" t="n">
        <v>131.18</v>
      </c>
    </row>
    <row r="22811" customFormat="false" ht="14.25" hidden="false" customHeight="false" outlineLevel="0" collapsed="false">
      <c r="A22811" s="455" t="s">
        <v>30774</v>
      </c>
      <c r="B22811" s="458" t="s">
        <v>30775</v>
      </c>
      <c r="C22811" s="455" t="s">
        <v>29383</v>
      </c>
      <c r="D22811" s="457" t="n">
        <v>42.97</v>
      </c>
    </row>
    <row r="22812" customFormat="false" ht="14.25" hidden="false" customHeight="false" outlineLevel="0" collapsed="false">
      <c r="A22812" s="455" t="s">
        <v>30776</v>
      </c>
      <c r="B22812" s="458" t="s">
        <v>30777</v>
      </c>
      <c r="C22812" s="455" t="s">
        <v>29383</v>
      </c>
      <c r="D22812" s="457" t="n">
        <v>84.62</v>
      </c>
    </row>
    <row r="22813" customFormat="false" ht="14.25" hidden="false" customHeight="false" outlineLevel="0" collapsed="false">
      <c r="A22813" s="455" t="s">
        <v>30778</v>
      </c>
      <c r="B22813" s="458" t="s">
        <v>30779</v>
      </c>
      <c r="C22813" s="455" t="s">
        <v>29383</v>
      </c>
      <c r="D22813" s="457" t="n">
        <v>33.52</v>
      </c>
    </row>
    <row r="22814" customFormat="false" ht="14.25" hidden="false" customHeight="false" outlineLevel="0" collapsed="false">
      <c r="A22814" s="455" t="s">
        <v>30780</v>
      </c>
      <c r="B22814" s="458" t="s">
        <v>30781</v>
      </c>
      <c r="C22814" s="455" t="s">
        <v>29383</v>
      </c>
      <c r="D22814" s="457" t="n">
        <v>105.47</v>
      </c>
    </row>
    <row r="22815" customFormat="false" ht="14.25" hidden="false" customHeight="false" outlineLevel="0" collapsed="false">
      <c r="A22815" s="455" t="s">
        <v>30782</v>
      </c>
      <c r="B22815" s="458" t="s">
        <v>29433</v>
      </c>
      <c r="C22815" s="455" t="s">
        <v>29260</v>
      </c>
      <c r="D22815" s="457" t="n">
        <v>155.08</v>
      </c>
    </row>
    <row r="22816" customFormat="false" ht="14.25" hidden="false" customHeight="false" outlineLevel="0" collapsed="false">
      <c r="A22816" s="455" t="s">
        <v>30783</v>
      </c>
      <c r="B22816" s="458" t="s">
        <v>30784</v>
      </c>
      <c r="C22816" s="455" t="s">
        <v>29335</v>
      </c>
      <c r="D22816" s="457" t="n">
        <v>1.68</v>
      </c>
    </row>
    <row r="22817" customFormat="false" ht="14.25" hidden="false" customHeight="false" outlineLevel="0" collapsed="false">
      <c r="A22817" s="455" t="s">
        <v>30785</v>
      </c>
      <c r="B22817" s="458" t="s">
        <v>30786</v>
      </c>
      <c r="C22817" s="455" t="s">
        <v>29335</v>
      </c>
      <c r="D22817" s="457" t="n">
        <v>0.71</v>
      </c>
    </row>
    <row r="22818" customFormat="false" ht="14.25" hidden="false" customHeight="false" outlineLevel="0" collapsed="false">
      <c r="A22818" s="455" t="s">
        <v>30787</v>
      </c>
      <c r="B22818" s="458" t="s">
        <v>30788</v>
      </c>
      <c r="C22818" s="455" t="s">
        <v>29383</v>
      </c>
      <c r="D22818" s="457" t="n">
        <v>45.62</v>
      </c>
    </row>
    <row r="22819" customFormat="false" ht="14.25" hidden="false" customHeight="false" outlineLevel="0" collapsed="false">
      <c r="A22819" s="455" t="s">
        <v>30789</v>
      </c>
      <c r="B22819" s="458" t="s">
        <v>30790</v>
      </c>
      <c r="C22819" s="455" t="s">
        <v>29383</v>
      </c>
      <c r="D22819" s="457" t="n">
        <v>71.94</v>
      </c>
    </row>
    <row r="22820" customFormat="false" ht="14.25" hidden="false" customHeight="false" outlineLevel="0" collapsed="false">
      <c r="A22820" s="455" t="s">
        <v>30791</v>
      </c>
      <c r="B22820" s="458" t="s">
        <v>30792</v>
      </c>
      <c r="C22820" s="455" t="s">
        <v>29383</v>
      </c>
      <c r="D22820" s="457" t="n">
        <v>6.54</v>
      </c>
    </row>
    <row r="22821" customFormat="false" ht="14.25" hidden="false" customHeight="false" outlineLevel="0" collapsed="false">
      <c r="A22821" s="455" t="s">
        <v>30793</v>
      </c>
      <c r="B22821" s="458" t="s">
        <v>30794</v>
      </c>
      <c r="C22821" s="455" t="s">
        <v>29456</v>
      </c>
      <c r="D22821" s="457" t="n">
        <v>9.36</v>
      </c>
    </row>
    <row r="22822" customFormat="false" ht="14.25" hidden="false" customHeight="false" outlineLevel="0" collapsed="false">
      <c r="A22822" s="455" t="s">
        <v>30795</v>
      </c>
      <c r="B22822" s="458" t="s">
        <v>30796</v>
      </c>
      <c r="C22822" s="455" t="s">
        <v>29456</v>
      </c>
      <c r="D22822" s="457" t="n">
        <v>5.5</v>
      </c>
    </row>
    <row r="22823" customFormat="false" ht="14.25" hidden="false" customHeight="false" outlineLevel="0" collapsed="false">
      <c r="A22823" s="455" t="s">
        <v>30797</v>
      </c>
      <c r="B22823" s="458" t="s">
        <v>30798</v>
      </c>
      <c r="C22823" s="455" t="s">
        <v>29456</v>
      </c>
      <c r="D22823" s="457" t="n">
        <v>4.28</v>
      </c>
    </row>
    <row r="22824" customFormat="false" ht="14.25" hidden="false" customHeight="false" outlineLevel="0" collapsed="false">
      <c r="A22824" s="455" t="s">
        <v>30799</v>
      </c>
      <c r="B22824" s="458" t="s">
        <v>30800</v>
      </c>
      <c r="C22824" s="455" t="s">
        <v>29456</v>
      </c>
      <c r="D22824" s="457" t="n">
        <v>3.58</v>
      </c>
    </row>
    <row r="22825" customFormat="false" ht="14.25" hidden="false" customHeight="false" outlineLevel="0" collapsed="false">
      <c r="A22825" s="455" t="s">
        <v>30801</v>
      </c>
      <c r="B22825" s="458" t="s">
        <v>30802</v>
      </c>
      <c r="C22825" s="455" t="s">
        <v>29456</v>
      </c>
      <c r="D22825" s="457" t="n">
        <v>3.16</v>
      </c>
    </row>
    <row r="22826" customFormat="false" ht="14.25" hidden="false" customHeight="false" outlineLevel="0" collapsed="false">
      <c r="A22826" s="455" t="s">
        <v>30803</v>
      </c>
      <c r="B22826" s="458" t="s">
        <v>30804</v>
      </c>
      <c r="C22826" s="455" t="s">
        <v>29456</v>
      </c>
      <c r="D22826" s="457" t="n">
        <v>2.49</v>
      </c>
    </row>
    <row r="22827" customFormat="false" ht="14.25" hidden="false" customHeight="false" outlineLevel="0" collapsed="false">
      <c r="A22827" s="455" t="s">
        <v>30805</v>
      </c>
      <c r="B22827" s="458" t="s">
        <v>30806</v>
      </c>
      <c r="C22827" s="455" t="s">
        <v>29383</v>
      </c>
      <c r="D22827" s="457" t="n">
        <v>180.71</v>
      </c>
    </row>
    <row r="22828" customFormat="false" ht="14.25" hidden="false" customHeight="false" outlineLevel="0" collapsed="false">
      <c r="A22828" s="455" t="s">
        <v>30807</v>
      </c>
      <c r="B22828" s="458" t="s">
        <v>30808</v>
      </c>
      <c r="C22828" s="455" t="s">
        <v>30809</v>
      </c>
      <c r="D22828" s="457" t="n">
        <v>47.45</v>
      </c>
    </row>
    <row r="22829" customFormat="false" ht="14.25" hidden="false" customHeight="false" outlineLevel="0" collapsed="false">
      <c r="A22829" s="455" t="s">
        <v>30810</v>
      </c>
      <c r="B22829" s="458" t="s">
        <v>30811</v>
      </c>
      <c r="C22829" s="455" t="s">
        <v>29383</v>
      </c>
      <c r="D22829" s="457" t="n">
        <v>397.64</v>
      </c>
    </row>
    <row r="22830" customFormat="false" ht="14.25" hidden="false" customHeight="false" outlineLevel="0" collapsed="false">
      <c r="A22830" s="455" t="s">
        <v>30812</v>
      </c>
      <c r="B22830" s="458" t="s">
        <v>30813</v>
      </c>
      <c r="C22830" s="455" t="s">
        <v>29335</v>
      </c>
      <c r="D22830" s="457" t="n">
        <v>6.97</v>
      </c>
    </row>
    <row r="22831" customFormat="false" ht="14.25" hidden="false" customHeight="false" outlineLevel="0" collapsed="false">
      <c r="A22831" s="455" t="s">
        <v>30814</v>
      </c>
      <c r="B22831" s="458" t="s">
        <v>29628</v>
      </c>
      <c r="C22831" s="455" t="s">
        <v>29335</v>
      </c>
      <c r="D22831" s="457" t="n">
        <v>3.96</v>
      </c>
    </row>
    <row r="22832" customFormat="false" ht="14.25" hidden="false" customHeight="false" outlineLevel="0" collapsed="false">
      <c r="A22832" s="455" t="s">
        <v>30815</v>
      </c>
      <c r="B22832" s="458" t="s">
        <v>30816</v>
      </c>
      <c r="C22832" s="455" t="s">
        <v>29383</v>
      </c>
      <c r="D22832" s="457" t="n">
        <v>374.5</v>
      </c>
    </row>
    <row r="22833" customFormat="false" ht="14.25" hidden="false" customHeight="false" outlineLevel="0" collapsed="false">
      <c r="A22833" s="455" t="s">
        <v>30817</v>
      </c>
      <c r="B22833" s="458" t="s">
        <v>30818</v>
      </c>
      <c r="C22833" s="455" t="s">
        <v>29383</v>
      </c>
      <c r="D22833" s="457" t="n">
        <v>140.94</v>
      </c>
    </row>
    <row r="22834" customFormat="false" ht="14.25" hidden="false" customHeight="false" outlineLevel="0" collapsed="false">
      <c r="A22834" s="455" t="s">
        <v>30819</v>
      </c>
      <c r="B22834" s="458" t="s">
        <v>30820</v>
      </c>
      <c r="C22834" s="455" t="s">
        <v>29383</v>
      </c>
      <c r="D22834" s="457" t="n">
        <v>180.49</v>
      </c>
    </row>
    <row r="22835" customFormat="false" ht="14.25" hidden="false" customHeight="false" outlineLevel="0" collapsed="false">
      <c r="A22835" s="455" t="s">
        <v>30821</v>
      </c>
      <c r="B22835" s="458" t="s">
        <v>30822</v>
      </c>
      <c r="C22835" s="455" t="s">
        <v>29383</v>
      </c>
      <c r="D22835" s="457" t="n">
        <v>457.73</v>
      </c>
    </row>
    <row r="22836" customFormat="false" ht="14.25" hidden="false" customHeight="false" outlineLevel="0" collapsed="false">
      <c r="A22836" s="455" t="s">
        <v>30823</v>
      </c>
      <c r="B22836" s="458" t="s">
        <v>30824</v>
      </c>
      <c r="C22836" s="455" t="s">
        <v>29247</v>
      </c>
      <c r="D22836" s="457" t="n">
        <v>242.05</v>
      </c>
    </row>
    <row r="22837" customFormat="false" ht="14.25" hidden="false" customHeight="false" outlineLevel="0" collapsed="false">
      <c r="A22837" s="455" t="s">
        <v>30825</v>
      </c>
      <c r="B22837" s="458" t="s">
        <v>29970</v>
      </c>
      <c r="C22837" s="455" t="s">
        <v>29383</v>
      </c>
      <c r="D22837" s="457" t="n">
        <v>1373.02</v>
      </c>
    </row>
    <row r="22838" customFormat="false" ht="14.25" hidden="false" customHeight="false" outlineLevel="0" collapsed="false">
      <c r="A22838" s="455" t="s">
        <v>30826</v>
      </c>
      <c r="B22838" s="458" t="s">
        <v>29968</v>
      </c>
      <c r="C22838" s="455" t="s">
        <v>29383</v>
      </c>
      <c r="D22838" s="457" t="n">
        <v>1099.58</v>
      </c>
    </row>
    <row r="22839" customFormat="false" ht="14.25" hidden="false" customHeight="false" outlineLevel="0" collapsed="false">
      <c r="A22839" s="455" t="s">
        <v>30827</v>
      </c>
      <c r="B22839" s="458" t="s">
        <v>30828</v>
      </c>
      <c r="C22839" s="455" t="s">
        <v>29383</v>
      </c>
      <c r="D22839" s="457" t="n">
        <v>100.99</v>
      </c>
    </row>
    <row r="22840" customFormat="false" ht="14.25" hidden="false" customHeight="false" outlineLevel="0" collapsed="false">
      <c r="A22840" s="455" t="s">
        <v>30829</v>
      </c>
      <c r="B22840" s="458" t="s">
        <v>30830</v>
      </c>
      <c r="C22840" s="455" t="s">
        <v>29383</v>
      </c>
      <c r="D22840" s="457" t="n">
        <v>114.43</v>
      </c>
    </row>
    <row r="22841" customFormat="false" ht="14.25" hidden="false" customHeight="false" outlineLevel="0" collapsed="false">
      <c r="A22841" s="455" t="s">
        <v>30831</v>
      </c>
      <c r="B22841" s="458" t="s">
        <v>30832</v>
      </c>
      <c r="C22841" s="455" t="s">
        <v>29383</v>
      </c>
      <c r="D22841" s="457" t="n">
        <v>23.38</v>
      </c>
    </row>
    <row r="22842" customFormat="false" ht="14.25" hidden="false" customHeight="false" outlineLevel="0" collapsed="false">
      <c r="A22842" s="455" t="s">
        <v>30833</v>
      </c>
      <c r="B22842" s="458" t="s">
        <v>30834</v>
      </c>
      <c r="C22842" s="455" t="s">
        <v>29383</v>
      </c>
      <c r="D22842" s="457" t="n">
        <v>369.91</v>
      </c>
    </row>
    <row r="22843" customFormat="false" ht="14.25" hidden="false" customHeight="false" outlineLevel="0" collapsed="false">
      <c r="A22843" s="455" t="s">
        <v>30835</v>
      </c>
      <c r="B22843" s="458" t="s">
        <v>30836</v>
      </c>
      <c r="C22843" s="455" t="s">
        <v>29383</v>
      </c>
      <c r="D22843" s="457" t="n">
        <v>35.9</v>
      </c>
    </row>
    <row r="22844" customFormat="false" ht="14.25" hidden="false" customHeight="false" outlineLevel="0" collapsed="false">
      <c r="A22844" s="455" t="s">
        <v>30837</v>
      </c>
      <c r="B22844" s="458" t="s">
        <v>30838</v>
      </c>
      <c r="C22844" s="455" t="s">
        <v>29383</v>
      </c>
      <c r="D22844" s="457" t="n">
        <v>46.06</v>
      </c>
    </row>
    <row r="22845" customFormat="false" ht="14.25" hidden="false" customHeight="false" outlineLevel="0" collapsed="false">
      <c r="A22845" s="455" t="s">
        <v>30839</v>
      </c>
      <c r="B22845" s="458" t="s">
        <v>30840</v>
      </c>
      <c r="C22845" s="455" t="s">
        <v>29335</v>
      </c>
      <c r="D22845" s="457" t="n">
        <v>166.15</v>
      </c>
    </row>
    <row r="22846" customFormat="false" ht="14.25" hidden="false" customHeight="false" outlineLevel="0" collapsed="false">
      <c r="A22846" s="455" t="s">
        <v>30841</v>
      </c>
      <c r="B22846" s="458" t="s">
        <v>29738</v>
      </c>
      <c r="C22846" s="455" t="s">
        <v>29335</v>
      </c>
      <c r="D22846" s="457" t="n">
        <v>194.76</v>
      </c>
    </row>
    <row r="22847" customFormat="false" ht="14.25" hidden="false" customHeight="false" outlineLevel="0" collapsed="false">
      <c r="A22847" s="455" t="s">
        <v>30842</v>
      </c>
      <c r="B22847" s="458" t="s">
        <v>30211</v>
      </c>
      <c r="C22847" s="455" t="s">
        <v>29335</v>
      </c>
      <c r="D22847" s="457" t="n">
        <v>219.98</v>
      </c>
    </row>
    <row r="22848" customFormat="false" ht="14.25" hidden="false" customHeight="false" outlineLevel="0" collapsed="false">
      <c r="A22848" s="455" t="s">
        <v>30843</v>
      </c>
      <c r="B22848" s="458" t="s">
        <v>30213</v>
      </c>
      <c r="C22848" s="455" t="s">
        <v>29335</v>
      </c>
      <c r="D22848" s="457" t="n">
        <v>229.17</v>
      </c>
    </row>
    <row r="22849" customFormat="false" ht="14.25" hidden="false" customHeight="false" outlineLevel="0" collapsed="false">
      <c r="A22849" s="455" t="s">
        <v>30844</v>
      </c>
      <c r="B22849" s="458" t="s">
        <v>29740</v>
      </c>
      <c r="C22849" s="455" t="s">
        <v>29741</v>
      </c>
      <c r="D22849" s="457" t="n">
        <v>15.33</v>
      </c>
    </row>
    <row r="22850" customFormat="false" ht="14.25" hidden="false" customHeight="false" outlineLevel="0" collapsed="false">
      <c r="A22850" s="455" t="s">
        <v>30845</v>
      </c>
      <c r="B22850" s="458" t="s">
        <v>29743</v>
      </c>
      <c r="C22850" s="455" t="s">
        <v>29741</v>
      </c>
      <c r="D22850" s="457" t="n">
        <v>15.12</v>
      </c>
    </row>
    <row r="22851" customFormat="false" ht="14.25" hidden="false" customHeight="false" outlineLevel="0" collapsed="false">
      <c r="A22851" s="455" t="s">
        <v>30846</v>
      </c>
      <c r="B22851" s="458" t="s">
        <v>29745</v>
      </c>
      <c r="C22851" s="455" t="s">
        <v>29741</v>
      </c>
      <c r="D22851" s="457" t="n">
        <v>19.37</v>
      </c>
    </row>
    <row r="22852" customFormat="false" ht="14.25" hidden="false" customHeight="false" outlineLevel="0" collapsed="false">
      <c r="A22852" s="455" t="s">
        <v>30847</v>
      </c>
      <c r="B22852" s="458" t="s">
        <v>30241</v>
      </c>
      <c r="C22852" s="455" t="s">
        <v>29383</v>
      </c>
      <c r="D22852" s="457" t="n">
        <v>739.8</v>
      </c>
    </row>
    <row r="22853" customFormat="false" ht="14.25" hidden="false" customHeight="false" outlineLevel="0" collapsed="false">
      <c r="A22853" s="455" t="s">
        <v>30848</v>
      </c>
      <c r="B22853" s="458" t="s">
        <v>30243</v>
      </c>
      <c r="C22853" s="455" t="s">
        <v>29383</v>
      </c>
      <c r="D22853" s="457" t="n">
        <v>800.8</v>
      </c>
    </row>
    <row r="22854" customFormat="false" ht="14.25" hidden="false" customHeight="false" outlineLevel="0" collapsed="false">
      <c r="A22854" s="455" t="s">
        <v>30849</v>
      </c>
      <c r="B22854" s="458" t="s">
        <v>30245</v>
      </c>
      <c r="C22854" s="455" t="s">
        <v>29383</v>
      </c>
      <c r="D22854" s="457" t="n">
        <v>813.73</v>
      </c>
    </row>
    <row r="22855" customFormat="false" ht="14.25" hidden="false" customHeight="false" outlineLevel="0" collapsed="false">
      <c r="A22855" s="455" t="s">
        <v>30850</v>
      </c>
      <c r="B22855" s="458" t="s">
        <v>30424</v>
      </c>
      <c r="C22855" s="455" t="s">
        <v>29383</v>
      </c>
      <c r="D22855" s="457" t="n">
        <v>843.7</v>
      </c>
    </row>
    <row r="22856" customFormat="false" ht="14.25" hidden="false" customHeight="false" outlineLevel="0" collapsed="false">
      <c r="A22856" s="455" t="s">
        <v>30851</v>
      </c>
      <c r="B22856" s="458" t="s">
        <v>30426</v>
      </c>
      <c r="C22856" s="455" t="s">
        <v>29383</v>
      </c>
      <c r="D22856" s="457" t="n">
        <v>861.79</v>
      </c>
    </row>
    <row r="22857" customFormat="false" ht="14.25" hidden="false" customHeight="false" outlineLevel="0" collapsed="false">
      <c r="A22857" s="455" t="s">
        <v>30852</v>
      </c>
      <c r="B22857" s="458" t="s">
        <v>30249</v>
      </c>
      <c r="C22857" s="455" t="s">
        <v>29383</v>
      </c>
      <c r="D22857" s="457" t="n">
        <v>885.45</v>
      </c>
    </row>
    <row r="22858" customFormat="false" ht="14.25" hidden="false" customHeight="false" outlineLevel="0" collapsed="false">
      <c r="A22858" s="455" t="s">
        <v>30853</v>
      </c>
      <c r="B22858" s="458" t="s">
        <v>30436</v>
      </c>
      <c r="C22858" s="455" t="s">
        <v>29383</v>
      </c>
      <c r="D22858" s="457" t="n">
        <v>900.38</v>
      </c>
    </row>
    <row r="22859" customFormat="false" ht="14.25" hidden="false" customHeight="false" outlineLevel="0" collapsed="false">
      <c r="A22859" s="455" t="s">
        <v>30854</v>
      </c>
      <c r="B22859" s="458" t="s">
        <v>30438</v>
      </c>
      <c r="C22859" s="455" t="s">
        <v>29383</v>
      </c>
      <c r="D22859" s="457" t="n">
        <v>942.06</v>
      </c>
    </row>
    <row r="22860" customFormat="false" ht="14.25" hidden="false" customHeight="false" outlineLevel="0" collapsed="false">
      <c r="A22860" s="455" t="s">
        <v>30855</v>
      </c>
      <c r="B22860" s="458" t="s">
        <v>29761</v>
      </c>
      <c r="C22860" s="455" t="s">
        <v>29383</v>
      </c>
      <c r="D22860" s="457" t="n">
        <v>742.54</v>
      </c>
    </row>
    <row r="22861" customFormat="false" ht="14.25" hidden="false" customHeight="false" outlineLevel="0" collapsed="false">
      <c r="A22861" s="455" t="s">
        <v>30856</v>
      </c>
      <c r="B22861" s="458" t="s">
        <v>30857</v>
      </c>
      <c r="C22861" s="455" t="s">
        <v>29383</v>
      </c>
      <c r="D22861" s="457" t="n">
        <v>103.21</v>
      </c>
    </row>
    <row r="22862" customFormat="false" ht="14.25" hidden="false" customHeight="false" outlineLevel="0" collapsed="false">
      <c r="A22862" s="455" t="s">
        <v>30858</v>
      </c>
      <c r="B22862" s="458" t="s">
        <v>29780</v>
      </c>
      <c r="C22862" s="455" t="s">
        <v>29383</v>
      </c>
      <c r="D22862" s="457" t="n">
        <v>437.45</v>
      </c>
    </row>
    <row r="22863" customFormat="false" ht="14.25" hidden="false" customHeight="false" outlineLevel="0" collapsed="false">
      <c r="A22863" s="455" t="s">
        <v>30859</v>
      </c>
      <c r="B22863" s="458" t="s">
        <v>29782</v>
      </c>
      <c r="C22863" s="455" t="s">
        <v>29383</v>
      </c>
      <c r="D22863" s="457" t="n">
        <v>613.67</v>
      </c>
    </row>
    <row r="22864" customFormat="false" ht="14.25" hidden="false" customHeight="false" outlineLevel="0" collapsed="false">
      <c r="A22864" s="455" t="s">
        <v>30860</v>
      </c>
      <c r="B22864" s="458" t="s">
        <v>29784</v>
      </c>
      <c r="C22864" s="455" t="s">
        <v>29383</v>
      </c>
      <c r="D22864" s="457" t="n">
        <v>289.47</v>
      </c>
    </row>
    <row r="22865" customFormat="false" ht="14.25" hidden="false" customHeight="false" outlineLevel="0" collapsed="false">
      <c r="A22865" s="455" t="s">
        <v>30861</v>
      </c>
      <c r="B22865" s="458" t="s">
        <v>30862</v>
      </c>
      <c r="C22865" s="455" t="s">
        <v>29247</v>
      </c>
      <c r="D22865" s="457" t="n">
        <v>184.61</v>
      </c>
    </row>
    <row r="22866" customFormat="false" ht="14.25" hidden="false" customHeight="false" outlineLevel="0" collapsed="false">
      <c r="A22866" s="455" t="s">
        <v>30863</v>
      </c>
      <c r="B22866" s="458" t="s">
        <v>30864</v>
      </c>
      <c r="C22866" s="455" t="s">
        <v>29247</v>
      </c>
      <c r="D22866" s="457" t="n">
        <v>200.63</v>
      </c>
    </row>
    <row r="22867" customFormat="false" ht="14.25" hidden="false" customHeight="false" outlineLevel="0" collapsed="false">
      <c r="A22867" s="455" t="s">
        <v>30865</v>
      </c>
      <c r="B22867" s="458" t="s">
        <v>30866</v>
      </c>
      <c r="C22867" s="455" t="s">
        <v>29247</v>
      </c>
      <c r="D22867" s="457" t="n">
        <v>292.09</v>
      </c>
    </row>
    <row r="22868" customFormat="false" ht="14.25" hidden="false" customHeight="false" outlineLevel="0" collapsed="false">
      <c r="A22868" s="455" t="s">
        <v>30867</v>
      </c>
      <c r="B22868" s="458" t="s">
        <v>30868</v>
      </c>
      <c r="C22868" s="455" t="s">
        <v>29247</v>
      </c>
      <c r="D22868" s="457" t="n">
        <v>268.25</v>
      </c>
    </row>
    <row r="22869" customFormat="false" ht="14.25" hidden="false" customHeight="false" outlineLevel="0" collapsed="false">
      <c r="A22869" s="455" t="s">
        <v>30869</v>
      </c>
      <c r="B22869" s="458" t="s">
        <v>30870</v>
      </c>
      <c r="C22869" s="455" t="s">
        <v>29247</v>
      </c>
      <c r="D22869" s="457" t="n">
        <v>324.89</v>
      </c>
    </row>
    <row r="22870" customFormat="false" ht="14.25" hidden="false" customHeight="false" outlineLevel="0" collapsed="false">
      <c r="A22870" s="455" t="s">
        <v>30871</v>
      </c>
      <c r="B22870" s="458" t="s">
        <v>30872</v>
      </c>
      <c r="C22870" s="455" t="s">
        <v>29247</v>
      </c>
      <c r="D22870" s="457" t="n">
        <v>367.52</v>
      </c>
    </row>
    <row r="22871" customFormat="false" ht="14.25" hidden="false" customHeight="false" outlineLevel="0" collapsed="false">
      <c r="A22871" s="455" t="s">
        <v>30873</v>
      </c>
      <c r="B22871" s="458" t="s">
        <v>30874</v>
      </c>
      <c r="C22871" s="455" t="s">
        <v>29247</v>
      </c>
      <c r="D22871" s="457" t="n">
        <v>406.96</v>
      </c>
    </row>
    <row r="22872" customFormat="false" ht="14.25" hidden="false" customHeight="false" outlineLevel="0" collapsed="false">
      <c r="A22872" s="455" t="s">
        <v>30875</v>
      </c>
      <c r="B22872" s="458" t="s">
        <v>30876</v>
      </c>
      <c r="C22872" s="455" t="s">
        <v>29247</v>
      </c>
      <c r="D22872" s="457" t="n">
        <v>495.92</v>
      </c>
    </row>
    <row r="22873" customFormat="false" ht="14.25" hidden="false" customHeight="false" outlineLevel="0" collapsed="false">
      <c r="A22873" s="455" t="s">
        <v>30877</v>
      </c>
      <c r="B22873" s="458" t="s">
        <v>30878</v>
      </c>
      <c r="C22873" s="455" t="s">
        <v>29247</v>
      </c>
      <c r="D22873" s="457" t="n">
        <v>549.85</v>
      </c>
    </row>
    <row r="22874" customFormat="false" ht="14.25" hidden="false" customHeight="false" outlineLevel="0" collapsed="false">
      <c r="A22874" s="455" t="s">
        <v>30879</v>
      </c>
      <c r="B22874" s="458" t="s">
        <v>30880</v>
      </c>
      <c r="C22874" s="455" t="s">
        <v>29247</v>
      </c>
      <c r="D22874" s="457" t="n">
        <v>637.48</v>
      </c>
    </row>
    <row r="22875" customFormat="false" ht="14.25" hidden="false" customHeight="false" outlineLevel="0" collapsed="false">
      <c r="A22875" s="455" t="s">
        <v>30881</v>
      </c>
      <c r="B22875" s="458" t="s">
        <v>30882</v>
      </c>
      <c r="C22875" s="455" t="s">
        <v>29247</v>
      </c>
      <c r="D22875" s="457" t="n">
        <v>783.25</v>
      </c>
    </row>
    <row r="22876" customFormat="false" ht="14.25" hidden="false" customHeight="false" outlineLevel="0" collapsed="false">
      <c r="A22876" s="455" t="s">
        <v>30883</v>
      </c>
      <c r="B22876" s="458" t="s">
        <v>30884</v>
      </c>
      <c r="C22876" s="455" t="s">
        <v>29247</v>
      </c>
      <c r="D22876" s="457" t="n">
        <v>657.2</v>
      </c>
    </row>
    <row r="22877" customFormat="false" ht="14.25" hidden="false" customHeight="false" outlineLevel="0" collapsed="false">
      <c r="A22877" s="455" t="s">
        <v>30885</v>
      </c>
      <c r="B22877" s="458" t="s">
        <v>30886</v>
      </c>
      <c r="C22877" s="455" t="s">
        <v>29247</v>
      </c>
      <c r="D22877" s="457" t="n">
        <v>1061.74</v>
      </c>
    </row>
    <row r="22878" customFormat="false" ht="14.25" hidden="false" customHeight="false" outlineLevel="0" collapsed="false">
      <c r="A22878" s="455" t="s">
        <v>30887</v>
      </c>
      <c r="B22878" s="458" t="s">
        <v>30888</v>
      </c>
      <c r="C22878" s="455" t="s">
        <v>29247</v>
      </c>
      <c r="D22878" s="457" t="n">
        <v>1591.88</v>
      </c>
    </row>
    <row r="22879" customFormat="false" ht="14.25" hidden="false" customHeight="false" outlineLevel="0" collapsed="false">
      <c r="A22879" s="455" t="s">
        <v>30889</v>
      </c>
      <c r="B22879" s="458" t="s">
        <v>30890</v>
      </c>
      <c r="C22879" s="455" t="s">
        <v>29247</v>
      </c>
      <c r="D22879" s="457" t="n">
        <v>108.95</v>
      </c>
    </row>
    <row r="22880" customFormat="false" ht="14.25" hidden="false" customHeight="false" outlineLevel="0" collapsed="false">
      <c r="A22880" s="455" t="s">
        <v>30891</v>
      </c>
      <c r="B22880" s="458" t="s">
        <v>30892</v>
      </c>
      <c r="C22880" s="455" t="s">
        <v>29247</v>
      </c>
      <c r="D22880" s="457" t="n">
        <v>127.52</v>
      </c>
    </row>
    <row r="22881" customFormat="false" ht="14.25" hidden="false" customHeight="false" outlineLevel="0" collapsed="false">
      <c r="A22881" s="455" t="s">
        <v>30893</v>
      </c>
      <c r="B22881" s="458" t="s">
        <v>30894</v>
      </c>
      <c r="C22881" s="455" t="s">
        <v>29247</v>
      </c>
      <c r="D22881" s="457" t="n">
        <v>202.48</v>
      </c>
    </row>
    <row r="22882" customFormat="false" ht="14.25" hidden="false" customHeight="false" outlineLevel="0" collapsed="false">
      <c r="A22882" s="455" t="s">
        <v>30895</v>
      </c>
      <c r="B22882" s="458" t="s">
        <v>30896</v>
      </c>
      <c r="C22882" s="455" t="s">
        <v>29247</v>
      </c>
      <c r="D22882" s="457" t="n">
        <v>260.39</v>
      </c>
    </row>
    <row r="22883" customFormat="false" ht="14.25" hidden="false" customHeight="false" outlineLevel="0" collapsed="false">
      <c r="A22883" s="455" t="s">
        <v>30897</v>
      </c>
      <c r="B22883" s="458" t="s">
        <v>30898</v>
      </c>
      <c r="C22883" s="455" t="s">
        <v>29247</v>
      </c>
      <c r="D22883" s="457" t="n">
        <v>301.33</v>
      </c>
    </row>
    <row r="22884" customFormat="false" ht="14.25" hidden="false" customHeight="false" outlineLevel="0" collapsed="false">
      <c r="A22884" s="455" t="s">
        <v>30899</v>
      </c>
      <c r="B22884" s="458" t="s">
        <v>30900</v>
      </c>
      <c r="C22884" s="455" t="s">
        <v>29247</v>
      </c>
      <c r="D22884" s="457" t="n">
        <v>406.45</v>
      </c>
    </row>
    <row r="22885" customFormat="false" ht="14.25" hidden="false" customHeight="false" outlineLevel="0" collapsed="false">
      <c r="A22885" s="455" t="s">
        <v>30901</v>
      </c>
      <c r="B22885" s="458" t="s">
        <v>30902</v>
      </c>
      <c r="C22885" s="455" t="s">
        <v>29247</v>
      </c>
      <c r="D22885" s="457" t="n">
        <v>620.46</v>
      </c>
    </row>
    <row r="22886" customFormat="false" ht="14.25" hidden="false" customHeight="false" outlineLevel="0" collapsed="false">
      <c r="A22886" s="455" t="s">
        <v>30903</v>
      </c>
      <c r="B22886" s="458" t="s">
        <v>30904</v>
      </c>
      <c r="C22886" s="455" t="s">
        <v>29383</v>
      </c>
      <c r="D22886" s="457" t="n">
        <v>1208.06</v>
      </c>
    </row>
    <row r="22887" customFormat="false" ht="14.25" hidden="false" customHeight="false" outlineLevel="0" collapsed="false">
      <c r="A22887" s="455" t="s">
        <v>30905</v>
      </c>
      <c r="B22887" s="458" t="s">
        <v>30906</v>
      </c>
      <c r="C22887" s="455" t="s">
        <v>29335</v>
      </c>
      <c r="D22887" s="457" t="n">
        <v>258.72</v>
      </c>
    </row>
    <row r="22888" customFormat="false" ht="14.25" hidden="false" customHeight="false" outlineLevel="0" collapsed="false">
      <c r="A22888" s="455" t="s">
        <v>30907</v>
      </c>
      <c r="B22888" s="458" t="s">
        <v>30908</v>
      </c>
      <c r="C22888" s="455" t="s">
        <v>29335</v>
      </c>
      <c r="D22888" s="457" t="n">
        <v>287.25</v>
      </c>
    </row>
    <row r="22889" customFormat="false" ht="14.25" hidden="false" customHeight="false" outlineLevel="0" collapsed="false">
      <c r="A22889" s="455" t="s">
        <v>30909</v>
      </c>
      <c r="B22889" s="458" t="s">
        <v>30910</v>
      </c>
      <c r="C22889" s="455" t="s">
        <v>29335</v>
      </c>
      <c r="D22889" s="457" t="n">
        <v>340.73</v>
      </c>
    </row>
    <row r="22890" customFormat="false" ht="14.25" hidden="false" customHeight="false" outlineLevel="0" collapsed="false">
      <c r="A22890" s="455" t="s">
        <v>30911</v>
      </c>
      <c r="B22890" s="458" t="s">
        <v>30912</v>
      </c>
      <c r="C22890" s="455" t="s">
        <v>29335</v>
      </c>
      <c r="D22890" s="457" t="n">
        <v>381.36</v>
      </c>
    </row>
    <row r="22891" customFormat="false" ht="14.25" hidden="false" customHeight="false" outlineLevel="0" collapsed="false">
      <c r="A22891" s="455" t="s">
        <v>30913</v>
      </c>
      <c r="B22891" s="458" t="s">
        <v>30914</v>
      </c>
      <c r="C22891" s="455" t="s">
        <v>29335</v>
      </c>
      <c r="D22891" s="457" t="n">
        <v>422.17</v>
      </c>
    </row>
    <row r="22892" customFormat="false" ht="14.25" hidden="false" customHeight="false" outlineLevel="0" collapsed="false">
      <c r="A22892" s="455" t="s">
        <v>30915</v>
      </c>
      <c r="B22892" s="458" t="s">
        <v>30916</v>
      </c>
      <c r="C22892" s="455" t="s">
        <v>29335</v>
      </c>
      <c r="D22892" s="457" t="n">
        <v>489.65</v>
      </c>
    </row>
    <row r="22893" customFormat="false" ht="14.25" hidden="false" customHeight="false" outlineLevel="0" collapsed="false">
      <c r="A22893" s="455" t="s">
        <v>30917</v>
      </c>
      <c r="B22893" s="458" t="s">
        <v>30918</v>
      </c>
      <c r="C22893" s="455" t="s">
        <v>29383</v>
      </c>
      <c r="D22893" s="457" t="n">
        <v>1150.95</v>
      </c>
    </row>
    <row r="22894" customFormat="false" ht="14.25" hidden="false" customHeight="false" outlineLevel="0" collapsed="false">
      <c r="A22894" s="455" t="s">
        <v>30919</v>
      </c>
      <c r="B22894" s="458" t="s">
        <v>29794</v>
      </c>
      <c r="C22894" s="455" t="s">
        <v>29383</v>
      </c>
      <c r="D22894" s="457" t="n">
        <v>270.05</v>
      </c>
    </row>
    <row r="22895" customFormat="false" ht="14.25" hidden="false" customHeight="false" outlineLevel="0" collapsed="false">
      <c r="A22895" s="455" t="s">
        <v>30920</v>
      </c>
      <c r="B22895" s="458" t="s">
        <v>30921</v>
      </c>
      <c r="C22895" s="455" t="s">
        <v>29247</v>
      </c>
      <c r="D22895" s="457" t="n">
        <v>90.49</v>
      </c>
    </row>
    <row r="22896" customFormat="false" ht="14.25" hidden="false" customHeight="false" outlineLevel="0" collapsed="false">
      <c r="A22896" s="455" t="s">
        <v>30922</v>
      </c>
      <c r="B22896" s="458" t="s">
        <v>29962</v>
      </c>
      <c r="C22896" s="455" t="s">
        <v>29247</v>
      </c>
      <c r="D22896" s="457" t="n">
        <v>139.23</v>
      </c>
    </row>
    <row r="22897" customFormat="false" ht="14.25" hidden="false" customHeight="false" outlineLevel="0" collapsed="false">
      <c r="A22897" s="455" t="s">
        <v>30923</v>
      </c>
      <c r="B22897" s="458" t="s">
        <v>29964</v>
      </c>
      <c r="C22897" s="455" t="s">
        <v>29247</v>
      </c>
      <c r="D22897" s="457" t="n">
        <v>238.1</v>
      </c>
    </row>
    <row r="22898" customFormat="false" ht="14.25" hidden="false" customHeight="false" outlineLevel="0" collapsed="false">
      <c r="A22898" s="455" t="s">
        <v>30924</v>
      </c>
      <c r="B22898" s="458" t="s">
        <v>30925</v>
      </c>
      <c r="C22898" s="455" t="s">
        <v>29247</v>
      </c>
      <c r="D22898" s="457" t="n">
        <v>27.31</v>
      </c>
    </row>
    <row r="22899" customFormat="false" ht="14.25" hidden="false" customHeight="false" outlineLevel="0" collapsed="false">
      <c r="A22899" s="455" t="s">
        <v>30926</v>
      </c>
      <c r="B22899" s="458" t="s">
        <v>30927</v>
      </c>
      <c r="C22899" s="455" t="s">
        <v>29247</v>
      </c>
      <c r="D22899" s="457" t="n">
        <v>156.42</v>
      </c>
    </row>
    <row r="22900" customFormat="false" ht="14.25" hidden="false" customHeight="false" outlineLevel="0" collapsed="false">
      <c r="A22900" s="455" t="s">
        <v>30928</v>
      </c>
      <c r="B22900" s="458" t="s">
        <v>30929</v>
      </c>
      <c r="C22900" s="455" t="s">
        <v>29247</v>
      </c>
      <c r="D22900" s="457" t="n">
        <v>224.85</v>
      </c>
    </row>
    <row r="22901" customFormat="false" ht="14.25" hidden="false" customHeight="false" outlineLevel="0" collapsed="false">
      <c r="A22901" s="455" t="s">
        <v>30930</v>
      </c>
      <c r="B22901" s="458" t="s">
        <v>30931</v>
      </c>
      <c r="C22901" s="455" t="s">
        <v>29335</v>
      </c>
      <c r="D22901" s="457" t="n">
        <v>6.83</v>
      </c>
    </row>
    <row r="22902" customFormat="false" ht="14.25" hidden="false" customHeight="false" outlineLevel="0" collapsed="false">
      <c r="A22902" s="455" t="s">
        <v>30932</v>
      </c>
      <c r="B22902" s="458" t="s">
        <v>30933</v>
      </c>
      <c r="C22902" s="455" t="s">
        <v>29335</v>
      </c>
      <c r="D22902" s="457" t="n">
        <v>7.99</v>
      </c>
    </row>
    <row r="22903" customFormat="false" ht="14.25" hidden="false" customHeight="false" outlineLevel="0" collapsed="false">
      <c r="A22903" s="455" t="s">
        <v>30934</v>
      </c>
      <c r="B22903" s="458" t="s">
        <v>30935</v>
      </c>
      <c r="C22903" s="455" t="s">
        <v>29335</v>
      </c>
      <c r="D22903" s="457" t="n">
        <v>8.94</v>
      </c>
    </row>
    <row r="22904" customFormat="false" ht="14.25" hidden="false" customHeight="false" outlineLevel="0" collapsed="false">
      <c r="A22904" s="455" t="s">
        <v>30936</v>
      </c>
      <c r="B22904" s="458" t="s">
        <v>29844</v>
      </c>
      <c r="C22904" s="455" t="s">
        <v>29335</v>
      </c>
      <c r="D22904" s="457" t="n">
        <v>9.5</v>
      </c>
    </row>
    <row r="22905" customFormat="false" ht="14.25" hidden="false" customHeight="false" outlineLevel="0" collapsed="false">
      <c r="A22905" s="455" t="s">
        <v>30937</v>
      </c>
      <c r="B22905" s="458" t="s">
        <v>29846</v>
      </c>
      <c r="C22905" s="455" t="s">
        <v>29335</v>
      </c>
      <c r="D22905" s="457" t="n">
        <v>11.29</v>
      </c>
    </row>
    <row r="22906" customFormat="false" ht="14.25" hidden="false" customHeight="false" outlineLevel="0" collapsed="false">
      <c r="A22906" s="455" t="s">
        <v>30938</v>
      </c>
      <c r="B22906" s="458" t="s">
        <v>29848</v>
      </c>
      <c r="C22906" s="455" t="s">
        <v>29335</v>
      </c>
      <c r="D22906" s="457" t="n">
        <v>12.99</v>
      </c>
    </row>
    <row r="22907" customFormat="false" ht="14.25" hidden="false" customHeight="false" outlineLevel="0" collapsed="false">
      <c r="A22907" s="455" t="s">
        <v>30939</v>
      </c>
      <c r="B22907" s="458" t="s">
        <v>29850</v>
      </c>
      <c r="C22907" s="455" t="s">
        <v>29335</v>
      </c>
      <c r="D22907" s="457" t="n">
        <v>16.65</v>
      </c>
    </row>
    <row r="22908" customFormat="false" ht="14.25" hidden="false" customHeight="false" outlineLevel="0" collapsed="false">
      <c r="A22908" s="455" t="s">
        <v>30940</v>
      </c>
      <c r="B22908" s="458" t="s">
        <v>29852</v>
      </c>
      <c r="C22908" s="455" t="s">
        <v>29335</v>
      </c>
      <c r="D22908" s="457" t="n">
        <v>20.04</v>
      </c>
    </row>
    <row r="22909" customFormat="false" ht="14.25" hidden="false" customHeight="false" outlineLevel="0" collapsed="false">
      <c r="A22909" s="455" t="s">
        <v>30941</v>
      </c>
      <c r="B22909" s="458" t="s">
        <v>29854</v>
      </c>
      <c r="C22909" s="455" t="s">
        <v>29335</v>
      </c>
      <c r="D22909" s="457" t="n">
        <v>23.9</v>
      </c>
    </row>
    <row r="22910" customFormat="false" ht="14.25" hidden="false" customHeight="false" outlineLevel="0" collapsed="false">
      <c r="A22910" s="455" t="s">
        <v>30942</v>
      </c>
      <c r="B22910" s="458" t="s">
        <v>30943</v>
      </c>
      <c r="C22910" s="455" t="s">
        <v>29335</v>
      </c>
      <c r="D22910" s="457" t="n">
        <v>16.54</v>
      </c>
    </row>
    <row r="22911" customFormat="false" ht="14.25" hidden="false" customHeight="false" outlineLevel="0" collapsed="false">
      <c r="A22911" s="455" t="s">
        <v>30944</v>
      </c>
      <c r="B22911" s="458" t="s">
        <v>30945</v>
      </c>
      <c r="C22911" s="455" t="s">
        <v>29335</v>
      </c>
      <c r="D22911" s="457" t="n">
        <v>27.02</v>
      </c>
    </row>
    <row r="22912" customFormat="false" ht="14.25" hidden="false" customHeight="false" outlineLevel="0" collapsed="false">
      <c r="A22912" s="455" t="s">
        <v>30946</v>
      </c>
      <c r="B22912" s="458" t="s">
        <v>30947</v>
      </c>
      <c r="C22912" s="455" t="s">
        <v>29741</v>
      </c>
      <c r="D22912" s="457" t="n">
        <v>46.29</v>
      </c>
    </row>
    <row r="22913" customFormat="false" ht="14.25" hidden="false" customHeight="false" outlineLevel="0" collapsed="false">
      <c r="A22913" s="455" t="s">
        <v>30948</v>
      </c>
      <c r="B22913" s="458" t="s">
        <v>29862</v>
      </c>
      <c r="C22913" s="455" t="s">
        <v>29741</v>
      </c>
      <c r="D22913" s="457" t="n">
        <v>72.56</v>
      </c>
    </row>
    <row r="22914" customFormat="false" ht="14.25" hidden="false" customHeight="false" outlineLevel="0" collapsed="false">
      <c r="A22914" s="455" t="s">
        <v>30949</v>
      </c>
      <c r="B22914" s="458" t="s">
        <v>30950</v>
      </c>
      <c r="C22914" s="455" t="s">
        <v>29383</v>
      </c>
      <c r="D22914" s="457" t="n">
        <v>278.94</v>
      </c>
    </row>
    <row r="22915" customFormat="false" ht="14.25" hidden="false" customHeight="false" outlineLevel="0" collapsed="false">
      <c r="A22915" s="455" t="s">
        <v>30951</v>
      </c>
      <c r="B22915" s="458" t="s">
        <v>29812</v>
      </c>
      <c r="C22915" s="455" t="s">
        <v>29383</v>
      </c>
      <c r="D22915" s="457" t="n">
        <v>255.1</v>
      </c>
    </row>
    <row r="22916" customFormat="false" ht="14.25" hidden="false" customHeight="false" outlineLevel="0" collapsed="false">
      <c r="A22916" s="455" t="s">
        <v>30952</v>
      </c>
      <c r="B22916" s="458" t="s">
        <v>30953</v>
      </c>
      <c r="C22916" s="455" t="s">
        <v>29383</v>
      </c>
      <c r="D22916" s="457" t="n">
        <v>205.68</v>
      </c>
    </row>
    <row r="22917" customFormat="false" ht="14.25" hidden="false" customHeight="false" outlineLevel="0" collapsed="false">
      <c r="A22917" s="455" t="s">
        <v>30954</v>
      </c>
      <c r="B22917" s="458" t="s">
        <v>30955</v>
      </c>
      <c r="C22917" s="455" t="s">
        <v>29741</v>
      </c>
      <c r="D22917" s="457" t="n">
        <v>97.96</v>
      </c>
    </row>
    <row r="22918" customFormat="false" ht="14.25" hidden="false" customHeight="false" outlineLevel="0" collapsed="false">
      <c r="A22918" s="455" t="s">
        <v>30956</v>
      </c>
      <c r="B22918" s="458" t="s">
        <v>29980</v>
      </c>
      <c r="C22918" s="455" t="s">
        <v>29741</v>
      </c>
      <c r="D22918" s="457" t="n">
        <v>101</v>
      </c>
    </row>
    <row r="22919" customFormat="false" ht="14.25" hidden="false" customHeight="false" outlineLevel="0" collapsed="false">
      <c r="A22919" s="455" t="s">
        <v>30957</v>
      </c>
      <c r="B22919" s="458" t="s">
        <v>29982</v>
      </c>
      <c r="C22919" s="455" t="s">
        <v>29741</v>
      </c>
      <c r="D22919" s="457" t="n">
        <v>67.11</v>
      </c>
    </row>
    <row r="22920" customFormat="false" ht="14.25" hidden="false" customHeight="false" outlineLevel="0" collapsed="false">
      <c r="A22920" s="455" t="s">
        <v>30958</v>
      </c>
      <c r="B22920" s="458" t="s">
        <v>30959</v>
      </c>
      <c r="C22920" s="455" t="s">
        <v>29741</v>
      </c>
      <c r="D22920" s="457" t="n">
        <v>69.42</v>
      </c>
    </row>
    <row r="22921" customFormat="false" ht="14.25" hidden="false" customHeight="false" outlineLevel="0" collapsed="false">
      <c r="A22921" s="455" t="s">
        <v>30960</v>
      </c>
      <c r="B22921" s="458" t="s">
        <v>30542</v>
      </c>
      <c r="C22921" s="455" t="s">
        <v>29247</v>
      </c>
      <c r="D22921" s="457" t="n">
        <v>46.49</v>
      </c>
    </row>
    <row r="22922" customFormat="false" ht="14.25" hidden="false" customHeight="false" outlineLevel="0" collapsed="false">
      <c r="A22922" s="455" t="s">
        <v>30961</v>
      </c>
      <c r="B22922" s="458" t="s">
        <v>30962</v>
      </c>
      <c r="C22922" s="455" t="s">
        <v>29741</v>
      </c>
      <c r="D22922" s="457" t="n">
        <v>40.91</v>
      </c>
    </row>
    <row r="22923" customFormat="false" ht="14.25" hidden="false" customHeight="false" outlineLevel="0" collapsed="false">
      <c r="A22923" s="455" t="s">
        <v>30963</v>
      </c>
      <c r="B22923" s="458" t="s">
        <v>30964</v>
      </c>
      <c r="C22923" s="455" t="s">
        <v>29247</v>
      </c>
      <c r="D22923" s="457" t="n">
        <v>177.24</v>
      </c>
    </row>
    <row r="22924" customFormat="false" ht="14.25" hidden="false" customHeight="false" outlineLevel="0" collapsed="false">
      <c r="A22924" s="455" t="s">
        <v>30965</v>
      </c>
      <c r="B22924" s="458" t="s">
        <v>30966</v>
      </c>
      <c r="C22924" s="455" t="s">
        <v>29247</v>
      </c>
      <c r="D22924" s="457" t="n">
        <v>111.59</v>
      </c>
    </row>
    <row r="22925" customFormat="false" ht="14.25" hidden="false" customHeight="false" outlineLevel="0" collapsed="false">
      <c r="A22925" s="455" t="s">
        <v>30967</v>
      </c>
      <c r="B22925" s="458" t="s">
        <v>30968</v>
      </c>
      <c r="C22925" s="455" t="s">
        <v>29260</v>
      </c>
      <c r="D22925" s="457" t="n">
        <v>60.68</v>
      </c>
    </row>
    <row r="22926" customFormat="false" ht="14.25" hidden="false" customHeight="false" outlineLevel="0" collapsed="false">
      <c r="A22926" s="455" t="s">
        <v>30969</v>
      </c>
      <c r="B22926" s="458" t="s">
        <v>30970</v>
      </c>
      <c r="C22926" s="455" t="s">
        <v>29260</v>
      </c>
      <c r="D22926" s="457" t="n">
        <v>42.57</v>
      </c>
    </row>
    <row r="22927" customFormat="false" ht="14.25" hidden="false" customHeight="false" outlineLevel="0" collapsed="false">
      <c r="A22927" s="455" t="s">
        <v>30971</v>
      </c>
      <c r="B22927" s="458" t="s">
        <v>30513</v>
      </c>
      <c r="C22927" s="455" t="s">
        <v>29335</v>
      </c>
      <c r="D22927" s="457" t="n">
        <v>29.11</v>
      </c>
    </row>
    <row r="22928" customFormat="false" ht="14.25" hidden="false" customHeight="false" outlineLevel="0" collapsed="false">
      <c r="A22928" s="455" t="s">
        <v>30972</v>
      </c>
      <c r="B22928" s="458" t="s">
        <v>30973</v>
      </c>
      <c r="C22928" s="455" t="s">
        <v>29335</v>
      </c>
      <c r="D22928" s="457" t="n">
        <v>36.09</v>
      </c>
    </row>
    <row r="22929" customFormat="false" ht="14.25" hidden="false" customHeight="false" outlineLevel="0" collapsed="false">
      <c r="A22929" s="455" t="s">
        <v>30974</v>
      </c>
      <c r="B22929" s="458" t="s">
        <v>30975</v>
      </c>
      <c r="C22929" s="455" t="s">
        <v>29335</v>
      </c>
      <c r="D22929" s="457" t="n">
        <v>87.32</v>
      </c>
    </row>
    <row r="22930" customFormat="false" ht="14.25" hidden="false" customHeight="false" outlineLevel="0" collapsed="false">
      <c r="A22930" s="455" t="s">
        <v>30976</v>
      </c>
      <c r="B22930" s="458" t="s">
        <v>30977</v>
      </c>
      <c r="C22930" s="455" t="s">
        <v>29335</v>
      </c>
      <c r="D22930" s="457" t="n">
        <v>100.83</v>
      </c>
    </row>
    <row r="22931" customFormat="false" ht="14.25" hidden="false" customHeight="false" outlineLevel="0" collapsed="false">
      <c r="A22931" s="455" t="s">
        <v>30978</v>
      </c>
      <c r="B22931" s="458" t="s">
        <v>30979</v>
      </c>
      <c r="C22931" s="455" t="s">
        <v>29335</v>
      </c>
      <c r="D22931" s="457" t="n">
        <v>200.24</v>
      </c>
    </row>
    <row r="22932" customFormat="false" ht="14.25" hidden="false" customHeight="false" outlineLevel="0" collapsed="false">
      <c r="A22932" s="455" t="s">
        <v>30980</v>
      </c>
      <c r="B22932" s="458" t="s">
        <v>30981</v>
      </c>
      <c r="C22932" s="455" t="s">
        <v>29335</v>
      </c>
      <c r="D22932" s="457" t="n">
        <v>38.44</v>
      </c>
    </row>
    <row r="22933" customFormat="false" ht="14.25" hidden="false" customHeight="false" outlineLevel="0" collapsed="false">
      <c r="A22933" s="455" t="s">
        <v>30982</v>
      </c>
      <c r="B22933" s="458" t="s">
        <v>30983</v>
      </c>
      <c r="C22933" s="455" t="s">
        <v>29335</v>
      </c>
      <c r="D22933" s="457" t="n">
        <v>47.89</v>
      </c>
    </row>
    <row r="22934" customFormat="false" ht="14.25" hidden="false" customHeight="false" outlineLevel="0" collapsed="false">
      <c r="A22934" s="455" t="s">
        <v>30984</v>
      </c>
      <c r="B22934" s="458" t="s">
        <v>30985</v>
      </c>
      <c r="C22934" s="455" t="s">
        <v>29335</v>
      </c>
      <c r="D22934" s="457" t="n">
        <v>77.75</v>
      </c>
    </row>
    <row r="22935" customFormat="false" ht="14.25" hidden="false" customHeight="false" outlineLevel="0" collapsed="false">
      <c r="A22935" s="455" t="s">
        <v>30986</v>
      </c>
      <c r="B22935" s="458" t="s">
        <v>30493</v>
      </c>
      <c r="C22935" s="455" t="s">
        <v>29335</v>
      </c>
      <c r="D22935" s="457" t="n">
        <v>107</v>
      </c>
    </row>
    <row r="22936" customFormat="false" ht="14.25" hidden="false" customHeight="false" outlineLevel="0" collapsed="false">
      <c r="A22936" s="455" t="s">
        <v>30987</v>
      </c>
      <c r="B22936" s="458" t="s">
        <v>30988</v>
      </c>
      <c r="C22936" s="455" t="s">
        <v>29335</v>
      </c>
      <c r="D22936" s="457" t="n">
        <v>90.71</v>
      </c>
    </row>
    <row r="22937" customFormat="false" ht="14.25" hidden="false" customHeight="false" outlineLevel="0" collapsed="false">
      <c r="A22937" s="455" t="s">
        <v>30989</v>
      </c>
      <c r="B22937" s="458" t="s">
        <v>30990</v>
      </c>
      <c r="C22937" s="455" t="s">
        <v>29335</v>
      </c>
      <c r="D22937" s="457" t="n">
        <v>133.75</v>
      </c>
    </row>
    <row r="22938" customFormat="false" ht="14.25" hidden="false" customHeight="false" outlineLevel="0" collapsed="false">
      <c r="A22938" s="455" t="s">
        <v>30991</v>
      </c>
      <c r="B22938" s="458" t="s">
        <v>30992</v>
      </c>
      <c r="C22938" s="455" t="s">
        <v>29335</v>
      </c>
      <c r="D22938" s="457" t="n">
        <v>1384.59</v>
      </c>
    </row>
    <row r="22939" customFormat="false" ht="14.25" hidden="false" customHeight="false" outlineLevel="0" collapsed="false">
      <c r="A22939" s="455" t="s">
        <v>30993</v>
      </c>
      <c r="B22939" s="458" t="s">
        <v>30994</v>
      </c>
      <c r="C22939" s="455" t="s">
        <v>29335</v>
      </c>
      <c r="D22939" s="457" t="n">
        <v>1835.87</v>
      </c>
    </row>
    <row r="22940" customFormat="false" ht="14.25" hidden="false" customHeight="false" outlineLevel="0" collapsed="false">
      <c r="A22940" s="455" t="s">
        <v>30995</v>
      </c>
      <c r="B22940" s="458" t="s">
        <v>30996</v>
      </c>
      <c r="C22940" s="455" t="s">
        <v>29335</v>
      </c>
      <c r="D22940" s="457" t="n">
        <v>1465.98</v>
      </c>
    </row>
    <row r="22941" customFormat="false" ht="14.25" hidden="false" customHeight="false" outlineLevel="0" collapsed="false">
      <c r="A22941" s="455" t="s">
        <v>30997</v>
      </c>
      <c r="B22941" s="458" t="s">
        <v>30557</v>
      </c>
      <c r="C22941" s="455" t="s">
        <v>29335</v>
      </c>
      <c r="D22941" s="457" t="n">
        <v>17.23</v>
      </c>
    </row>
    <row r="22942" customFormat="false" ht="14.25" hidden="false" customHeight="false" outlineLevel="0" collapsed="false">
      <c r="A22942" s="455" t="s">
        <v>30998</v>
      </c>
      <c r="B22942" s="458" t="s">
        <v>30999</v>
      </c>
      <c r="C22942" s="455" t="s">
        <v>29328</v>
      </c>
      <c r="D22942" s="457" t="n">
        <v>10839.67</v>
      </c>
    </row>
    <row r="22943" customFormat="false" ht="14.25" hidden="false" customHeight="false" outlineLevel="0" collapsed="false">
      <c r="A22943" s="455" t="s">
        <v>31000</v>
      </c>
      <c r="B22943" s="458" t="s">
        <v>31001</v>
      </c>
      <c r="C22943" s="455" t="s">
        <v>29335</v>
      </c>
      <c r="D22943" s="457" t="n">
        <v>0.82</v>
      </c>
    </row>
    <row r="22944" customFormat="false" ht="14.25" hidden="false" customHeight="false" outlineLevel="0" collapsed="false">
      <c r="A22944" s="455" t="s">
        <v>31002</v>
      </c>
      <c r="B22944" s="458" t="s">
        <v>31003</v>
      </c>
      <c r="C22944" s="455" t="s">
        <v>29328</v>
      </c>
      <c r="D22944" s="457" t="n">
        <v>12010.48</v>
      </c>
    </row>
    <row r="22945" customFormat="false" ht="14.25" hidden="false" customHeight="false" outlineLevel="0" collapsed="false">
      <c r="A22945" s="455" t="s">
        <v>31004</v>
      </c>
      <c r="B22945" s="458" t="s">
        <v>31005</v>
      </c>
      <c r="C22945" s="455" t="s">
        <v>29328</v>
      </c>
      <c r="D22945" s="457" t="n">
        <v>2768.45</v>
      </c>
    </row>
    <row r="22946" customFormat="false" ht="14.25" hidden="false" customHeight="false" outlineLevel="0" collapsed="false">
      <c r="A22946" s="455" t="s">
        <v>31006</v>
      </c>
      <c r="B22946" s="458" t="s">
        <v>31007</v>
      </c>
      <c r="C22946" s="455" t="s">
        <v>31008</v>
      </c>
      <c r="D22946" s="457" t="n">
        <v>532.7</v>
      </c>
    </row>
    <row r="22947" customFormat="false" ht="14.25" hidden="false" customHeight="false" outlineLevel="0" collapsed="false">
      <c r="A22947" s="455" t="s">
        <v>31009</v>
      </c>
      <c r="B22947" s="458" t="s">
        <v>31010</v>
      </c>
      <c r="C22947" s="455" t="s">
        <v>29383</v>
      </c>
      <c r="D22947" s="457" t="n">
        <v>837.01</v>
      </c>
    </row>
    <row r="22948" customFormat="false" ht="14.25" hidden="false" customHeight="false" outlineLevel="0" collapsed="false">
      <c r="A22948" s="455" t="s">
        <v>31011</v>
      </c>
      <c r="B22948" s="458" t="s">
        <v>29786</v>
      </c>
      <c r="C22948" s="455" t="s">
        <v>29383</v>
      </c>
      <c r="D22948" s="457" t="n">
        <v>945.05</v>
      </c>
    </row>
    <row r="22949" customFormat="false" ht="14.25" hidden="false" customHeight="false" outlineLevel="0" collapsed="false">
      <c r="A22949" s="455" t="s">
        <v>31012</v>
      </c>
      <c r="B22949" s="458" t="s">
        <v>31013</v>
      </c>
      <c r="C22949" s="455" t="s">
        <v>29383</v>
      </c>
      <c r="D22949" s="457" t="n">
        <v>1226.26</v>
      </c>
    </row>
    <row r="22950" customFormat="false" ht="14.25" hidden="false" customHeight="false" outlineLevel="0" collapsed="false">
      <c r="A22950" s="455" t="s">
        <v>31014</v>
      </c>
      <c r="B22950" s="458" t="s">
        <v>30137</v>
      </c>
      <c r="C22950" s="455" t="s">
        <v>29383</v>
      </c>
      <c r="D22950" s="457" t="n">
        <v>702.93</v>
      </c>
    </row>
    <row r="22951" customFormat="false" ht="14.25" hidden="false" customHeight="false" outlineLevel="0" collapsed="false">
      <c r="A22951" s="455" t="s">
        <v>31015</v>
      </c>
      <c r="B22951" s="458" t="s">
        <v>29788</v>
      </c>
      <c r="C22951" s="455" t="s">
        <v>29383</v>
      </c>
      <c r="D22951" s="457" t="n">
        <v>772.25</v>
      </c>
    </row>
    <row r="22952" customFormat="false" ht="14.25" hidden="false" customHeight="false" outlineLevel="0" collapsed="false">
      <c r="A22952" s="455" t="s">
        <v>31016</v>
      </c>
      <c r="B22952" s="458" t="s">
        <v>29790</v>
      </c>
      <c r="C22952" s="455" t="s">
        <v>29335</v>
      </c>
      <c r="D22952" s="457" t="n">
        <v>646.91</v>
      </c>
    </row>
    <row r="22953" customFormat="false" ht="14.25" hidden="false" customHeight="false" outlineLevel="0" collapsed="false">
      <c r="A22953" s="455" t="s">
        <v>31017</v>
      </c>
      <c r="B22953" s="458" t="s">
        <v>29792</v>
      </c>
      <c r="C22953" s="455" t="s">
        <v>29335</v>
      </c>
      <c r="D22953" s="457" t="n">
        <v>558.59</v>
      </c>
    </row>
    <row r="22954" customFormat="false" ht="14.25" hidden="false" customHeight="false" outlineLevel="0" collapsed="false">
      <c r="A22954" s="455" t="s">
        <v>31018</v>
      </c>
      <c r="B22954" s="458" t="s">
        <v>31019</v>
      </c>
      <c r="C22954" s="455" t="s">
        <v>29260</v>
      </c>
      <c r="D22954" s="457" t="n">
        <v>34.87</v>
      </c>
    </row>
    <row r="22955" customFormat="false" ht="14.25" hidden="false" customHeight="false" outlineLevel="0" collapsed="false">
      <c r="A22955" s="455" t="s">
        <v>31020</v>
      </c>
      <c r="B22955" s="458" t="s">
        <v>31021</v>
      </c>
      <c r="C22955" s="455" t="s">
        <v>29260</v>
      </c>
      <c r="D22955" s="457" t="n">
        <v>40.46</v>
      </c>
    </row>
    <row r="22956" customFormat="false" ht="14.25" hidden="false" customHeight="false" outlineLevel="0" collapsed="false">
      <c r="A22956" s="455" t="s">
        <v>31022</v>
      </c>
      <c r="B22956" s="458" t="s">
        <v>31023</v>
      </c>
      <c r="C22956" s="455" t="s">
        <v>30534</v>
      </c>
      <c r="D22956" s="457" t="n">
        <v>8203.08</v>
      </c>
    </row>
    <row r="22957" customFormat="false" ht="14.25" hidden="false" customHeight="false" outlineLevel="0" collapsed="false">
      <c r="A22957" s="455" t="s">
        <v>31024</v>
      </c>
      <c r="B22957" s="458" t="s">
        <v>30548</v>
      </c>
      <c r="C22957" s="455" t="s">
        <v>29335</v>
      </c>
      <c r="D22957" s="457" t="n">
        <v>343.55</v>
      </c>
    </row>
    <row r="22958" customFormat="false" ht="14.25" hidden="false" customHeight="false" outlineLevel="0" collapsed="false">
      <c r="A22958" s="455" t="s">
        <v>31025</v>
      </c>
      <c r="B22958" s="458" t="s">
        <v>30550</v>
      </c>
      <c r="C22958" s="455" t="s">
        <v>30551</v>
      </c>
      <c r="D22958" s="457" t="n">
        <v>68.08</v>
      </c>
    </row>
    <row r="22959" customFormat="false" ht="14.25" hidden="false" customHeight="false" outlineLevel="0" collapsed="false">
      <c r="A22959" s="455" t="s">
        <v>31026</v>
      </c>
      <c r="B22959" s="458" t="s">
        <v>31027</v>
      </c>
      <c r="C22959" s="455" t="s">
        <v>29764</v>
      </c>
      <c r="D22959" s="457" t="n">
        <v>49.41</v>
      </c>
    </row>
    <row r="22960" customFormat="false" ht="14.25" hidden="false" customHeight="false" outlineLevel="0" collapsed="false">
      <c r="A22960" s="455" t="s">
        <v>31028</v>
      </c>
      <c r="B22960" s="458" t="s">
        <v>31029</v>
      </c>
      <c r="C22960" s="455" t="s">
        <v>29764</v>
      </c>
      <c r="D22960" s="457" t="n">
        <v>7.64</v>
      </c>
    </row>
    <row r="22961" customFormat="false" ht="14.25" hidden="false" customHeight="false" outlineLevel="0" collapsed="false">
      <c r="A22961" s="455" t="s">
        <v>31030</v>
      </c>
      <c r="B22961" s="458" t="s">
        <v>31031</v>
      </c>
      <c r="C22961" s="455" t="s">
        <v>29764</v>
      </c>
      <c r="D22961" s="457" t="n">
        <v>48.25</v>
      </c>
    </row>
    <row r="22962" customFormat="false" ht="14.25" hidden="false" customHeight="false" outlineLevel="0" collapsed="false">
      <c r="A22962" s="455" t="s">
        <v>31032</v>
      </c>
      <c r="B22962" s="458" t="s">
        <v>31033</v>
      </c>
      <c r="C22962" s="455" t="s">
        <v>29764</v>
      </c>
      <c r="D22962" s="457" t="n">
        <v>93.52</v>
      </c>
    </row>
    <row r="22963" customFormat="false" ht="14.25" hidden="false" customHeight="false" outlineLevel="0" collapsed="false">
      <c r="A22963" s="455" t="s">
        <v>31034</v>
      </c>
      <c r="B22963" s="458" t="s">
        <v>31035</v>
      </c>
      <c r="C22963" s="455" t="s">
        <v>29764</v>
      </c>
      <c r="D22963" s="457" t="n">
        <v>47.2</v>
      </c>
    </row>
    <row r="22964" customFormat="false" ht="14.25" hidden="false" customHeight="false" outlineLevel="0" collapsed="false">
      <c r="A22964" s="455" t="s">
        <v>31036</v>
      </c>
      <c r="B22964" s="458" t="s">
        <v>31037</v>
      </c>
      <c r="C22964" s="455" t="s">
        <v>29764</v>
      </c>
      <c r="D22964" s="457" t="n">
        <v>3.92</v>
      </c>
    </row>
    <row r="22965" customFormat="false" ht="14.25" hidden="false" customHeight="false" outlineLevel="0" collapsed="false">
      <c r="A22965" s="455" t="s">
        <v>31038</v>
      </c>
      <c r="B22965" s="458" t="s">
        <v>31039</v>
      </c>
      <c r="C22965" s="455" t="s">
        <v>29764</v>
      </c>
      <c r="D22965" s="457" t="n">
        <v>10.05</v>
      </c>
    </row>
    <row r="22966" customFormat="false" ht="14.25" hidden="false" customHeight="false" outlineLevel="0" collapsed="false">
      <c r="A22966" s="455" t="s">
        <v>31040</v>
      </c>
      <c r="B22966" s="458" t="s">
        <v>31041</v>
      </c>
      <c r="C22966" s="455" t="s">
        <v>29764</v>
      </c>
      <c r="D22966" s="457" t="n">
        <v>55.31</v>
      </c>
    </row>
    <row r="22967" customFormat="false" ht="14.25" hidden="false" customHeight="false" outlineLevel="0" collapsed="false">
      <c r="A22967" s="455" t="s">
        <v>31042</v>
      </c>
      <c r="B22967" s="458" t="s">
        <v>31043</v>
      </c>
      <c r="C22967" s="455" t="s">
        <v>29764</v>
      </c>
      <c r="D22967" s="457" t="n">
        <v>38.28</v>
      </c>
    </row>
    <row r="22968" customFormat="false" ht="14.25" hidden="false" customHeight="false" outlineLevel="0" collapsed="false">
      <c r="A22968" s="455" t="s">
        <v>31044</v>
      </c>
      <c r="B22968" s="458" t="s">
        <v>31045</v>
      </c>
      <c r="C22968" s="455" t="s">
        <v>29764</v>
      </c>
      <c r="D22968" s="457" t="n">
        <v>12.87</v>
      </c>
    </row>
    <row r="22969" customFormat="false" ht="14.25" hidden="false" customHeight="false" outlineLevel="0" collapsed="false">
      <c r="A22969" s="455" t="s">
        <v>31046</v>
      </c>
      <c r="B22969" s="458" t="s">
        <v>31047</v>
      </c>
      <c r="C22969" s="455" t="s">
        <v>29764</v>
      </c>
      <c r="D22969" s="457" t="n">
        <v>70.45</v>
      </c>
    </row>
    <row r="22970" customFormat="false" ht="14.25" hidden="false" customHeight="false" outlineLevel="0" collapsed="false">
      <c r="A22970" s="455" t="s">
        <v>31048</v>
      </c>
      <c r="B22970" s="458" t="s">
        <v>31049</v>
      </c>
      <c r="C22970" s="455" t="s">
        <v>29764</v>
      </c>
      <c r="D22970" s="457" t="n">
        <v>101.91</v>
      </c>
    </row>
    <row r="22971" customFormat="false" ht="14.25" hidden="false" customHeight="false" outlineLevel="0" collapsed="false">
      <c r="A22971" s="455" t="s">
        <v>31050</v>
      </c>
      <c r="B22971" s="458" t="s">
        <v>31051</v>
      </c>
      <c r="C22971" s="455" t="s">
        <v>29315</v>
      </c>
      <c r="D22971" s="457" t="n">
        <v>1.57</v>
      </c>
    </row>
    <row r="22972" customFormat="false" ht="14.25" hidden="false" customHeight="false" outlineLevel="0" collapsed="false">
      <c r="A22972" s="455" t="s">
        <v>31052</v>
      </c>
      <c r="B22972" s="458" t="s">
        <v>31053</v>
      </c>
      <c r="C22972" s="455" t="s">
        <v>31054</v>
      </c>
      <c r="D22972" s="457" t="n">
        <v>6906.24</v>
      </c>
    </row>
    <row r="22973" customFormat="false" ht="14.25" hidden="false" customHeight="false" outlineLevel="0" collapsed="false">
      <c r="A22973" s="455" t="s">
        <v>31055</v>
      </c>
      <c r="B22973" s="458" t="s">
        <v>31056</v>
      </c>
      <c r="C22973" s="455" t="s">
        <v>29764</v>
      </c>
      <c r="D22973" s="457" t="n">
        <v>76.61</v>
      </c>
    </row>
    <row r="22974" customFormat="false" ht="14.25" hidden="false" customHeight="false" outlineLevel="0" collapsed="false">
      <c r="A22974" s="455" t="s">
        <v>31057</v>
      </c>
      <c r="B22974" s="458" t="s">
        <v>31058</v>
      </c>
      <c r="C22974" s="455" t="s">
        <v>29764</v>
      </c>
      <c r="D22974" s="457" t="n">
        <v>18.73</v>
      </c>
    </row>
    <row r="22975" customFormat="false" ht="14.25" hidden="false" customHeight="false" outlineLevel="0" collapsed="false">
      <c r="A22975" s="455" t="s">
        <v>31059</v>
      </c>
      <c r="B22975" s="458" t="s">
        <v>31060</v>
      </c>
      <c r="C22975" s="455" t="s">
        <v>29764</v>
      </c>
      <c r="D22975" s="457" t="n">
        <v>77.24</v>
      </c>
    </row>
    <row r="22976" customFormat="false" ht="14.25" hidden="false" customHeight="false" outlineLevel="0" collapsed="false">
      <c r="A22976" s="455" t="s">
        <v>31061</v>
      </c>
      <c r="B22976" s="458" t="s">
        <v>31062</v>
      </c>
      <c r="C22976" s="455" t="s">
        <v>29764</v>
      </c>
      <c r="D22976" s="457" t="n">
        <v>144.96</v>
      </c>
    </row>
    <row r="22977" customFormat="false" ht="14.25" hidden="false" customHeight="false" outlineLevel="0" collapsed="false">
      <c r="A22977" s="455" t="s">
        <v>31063</v>
      </c>
      <c r="B22977" s="458" t="s">
        <v>31064</v>
      </c>
      <c r="C22977" s="455" t="s">
        <v>29764</v>
      </c>
      <c r="D22977" s="457" t="n">
        <v>63.45</v>
      </c>
    </row>
    <row r="22978" customFormat="false" ht="14.25" hidden="false" customHeight="false" outlineLevel="0" collapsed="false">
      <c r="A22978" s="455" t="s">
        <v>31065</v>
      </c>
      <c r="B22978" s="458" t="s">
        <v>31066</v>
      </c>
      <c r="C22978" s="455" t="s">
        <v>29764</v>
      </c>
      <c r="D22978" s="457" t="n">
        <v>67.45</v>
      </c>
    </row>
    <row r="22979" customFormat="false" ht="14.25" hidden="false" customHeight="false" outlineLevel="0" collapsed="false">
      <c r="A22979" s="455" t="s">
        <v>31067</v>
      </c>
      <c r="B22979" s="458" t="s">
        <v>31068</v>
      </c>
      <c r="C22979" s="455" t="s">
        <v>29764</v>
      </c>
      <c r="D22979" s="457" t="n">
        <v>106.04</v>
      </c>
    </row>
    <row r="22980" customFormat="false" ht="14.25" hidden="false" customHeight="false" outlineLevel="0" collapsed="false">
      <c r="A22980" s="455" t="s">
        <v>31069</v>
      </c>
      <c r="B22980" s="458" t="s">
        <v>31070</v>
      </c>
      <c r="C22980" s="455" t="s">
        <v>29764</v>
      </c>
      <c r="D22980" s="457" t="n">
        <v>137.49</v>
      </c>
    </row>
    <row r="22981" customFormat="false" ht="14.25" hidden="false" customHeight="false" outlineLevel="0" collapsed="false">
      <c r="A22981" s="455" t="s">
        <v>31071</v>
      </c>
      <c r="B22981" s="458" t="s">
        <v>31072</v>
      </c>
      <c r="C22981" s="455" t="s">
        <v>29315</v>
      </c>
      <c r="D22981" s="457" t="n">
        <v>2.5</v>
      </c>
    </row>
    <row r="22982" customFormat="false" ht="14.25" hidden="false" customHeight="false" outlineLevel="0" collapsed="false">
      <c r="A22982" s="455" t="s">
        <v>31073</v>
      </c>
      <c r="B22982" s="458" t="s">
        <v>31074</v>
      </c>
      <c r="C22982" s="455" t="s">
        <v>31054</v>
      </c>
      <c r="D22982" s="457" t="n">
        <v>20036.72</v>
      </c>
    </row>
    <row r="22983" customFormat="false" ht="14.25" hidden="false" customHeight="false" outlineLevel="0" collapsed="false">
      <c r="A22983" s="455" t="s">
        <v>31075</v>
      </c>
      <c r="B22983" s="458" t="s">
        <v>31076</v>
      </c>
      <c r="C22983" s="455" t="s">
        <v>29764</v>
      </c>
      <c r="D22983" s="457" t="n">
        <v>40.3</v>
      </c>
    </row>
    <row r="22984" customFormat="false" ht="14.25" hidden="false" customHeight="false" outlineLevel="0" collapsed="false">
      <c r="A22984" s="455" t="s">
        <v>31077</v>
      </c>
      <c r="B22984" s="458" t="s">
        <v>31078</v>
      </c>
      <c r="C22984" s="455" t="s">
        <v>29764</v>
      </c>
      <c r="D22984" s="457" t="n">
        <v>16.33</v>
      </c>
    </row>
    <row r="22985" customFormat="false" ht="14.25" hidden="false" customHeight="false" outlineLevel="0" collapsed="false">
      <c r="A22985" s="455" t="s">
        <v>31079</v>
      </c>
      <c r="B22985" s="458" t="s">
        <v>31080</v>
      </c>
      <c r="C22985" s="455" t="s">
        <v>29764</v>
      </c>
      <c r="D22985" s="457" t="n">
        <v>131.93</v>
      </c>
    </row>
    <row r="22986" customFormat="false" ht="14.25" hidden="false" customHeight="false" outlineLevel="0" collapsed="false">
      <c r="A22986" s="455" t="s">
        <v>31081</v>
      </c>
      <c r="B22986" s="458" t="s">
        <v>31082</v>
      </c>
      <c r="C22986" s="455" t="s">
        <v>29764</v>
      </c>
      <c r="D22986" s="457" t="n">
        <v>163.38</v>
      </c>
    </row>
    <row r="22987" customFormat="false" ht="14.25" hidden="false" customHeight="false" outlineLevel="0" collapsed="false">
      <c r="A22987" s="455" t="s">
        <v>31083</v>
      </c>
      <c r="B22987" s="458" t="s">
        <v>31084</v>
      </c>
      <c r="C22987" s="455" t="s">
        <v>29315</v>
      </c>
      <c r="D22987" s="457" t="n">
        <v>2.51</v>
      </c>
    </row>
    <row r="22988" customFormat="false" ht="14.25" hidden="false" customHeight="false" outlineLevel="0" collapsed="false">
      <c r="A22988" s="455" t="s">
        <v>31085</v>
      </c>
      <c r="B22988" s="458" t="s">
        <v>31086</v>
      </c>
      <c r="C22988" s="455" t="s">
        <v>31054</v>
      </c>
      <c r="D22988" s="457" t="n">
        <v>13705.13</v>
      </c>
    </row>
    <row r="22989" customFormat="false" ht="14.25" hidden="false" customHeight="false" outlineLevel="0" collapsed="false">
      <c r="A22989" s="455" t="s">
        <v>31087</v>
      </c>
      <c r="B22989" s="458" t="s">
        <v>31088</v>
      </c>
      <c r="C22989" s="455" t="s">
        <v>29764</v>
      </c>
      <c r="D22989" s="457" t="n">
        <v>38.99</v>
      </c>
    </row>
    <row r="22990" customFormat="false" ht="14.25" hidden="false" customHeight="false" outlineLevel="0" collapsed="false">
      <c r="A22990" s="455" t="s">
        <v>31089</v>
      </c>
      <c r="B22990" s="458" t="s">
        <v>31090</v>
      </c>
      <c r="C22990" s="455" t="s">
        <v>29764</v>
      </c>
      <c r="D22990" s="457" t="n">
        <v>15.89</v>
      </c>
    </row>
    <row r="22991" customFormat="false" ht="14.25" hidden="false" customHeight="false" outlineLevel="0" collapsed="false">
      <c r="A22991" s="455" t="s">
        <v>31091</v>
      </c>
      <c r="B22991" s="458" t="s">
        <v>31092</v>
      </c>
      <c r="C22991" s="455" t="s">
        <v>29764</v>
      </c>
      <c r="D22991" s="457" t="n">
        <v>72.19</v>
      </c>
    </row>
    <row r="22992" customFormat="false" ht="14.25" hidden="false" customHeight="false" outlineLevel="0" collapsed="false">
      <c r="A22992" s="455" t="s">
        <v>31093</v>
      </c>
      <c r="B22992" s="458" t="s">
        <v>31094</v>
      </c>
      <c r="C22992" s="455" t="s">
        <v>29764</v>
      </c>
      <c r="D22992" s="457" t="n">
        <v>103.65</v>
      </c>
    </row>
    <row r="22993" customFormat="false" ht="14.25" hidden="false" customHeight="false" outlineLevel="0" collapsed="false">
      <c r="A22993" s="455" t="s">
        <v>31095</v>
      </c>
      <c r="B22993" s="458" t="s">
        <v>31096</v>
      </c>
      <c r="C22993" s="455" t="s">
        <v>29315</v>
      </c>
      <c r="D22993" s="457" t="n">
        <v>1.15</v>
      </c>
    </row>
    <row r="22994" customFormat="false" ht="14.25" hidden="false" customHeight="false" outlineLevel="0" collapsed="false">
      <c r="A22994" s="455" t="s">
        <v>31097</v>
      </c>
      <c r="B22994" s="458" t="s">
        <v>31098</v>
      </c>
      <c r="C22994" s="455" t="s">
        <v>31054</v>
      </c>
      <c r="D22994" s="457" t="n">
        <v>5606.96</v>
      </c>
    </row>
    <row r="22995" customFormat="false" ht="14.25" hidden="false" customHeight="false" outlineLevel="0" collapsed="false">
      <c r="A22995" s="455" t="s">
        <v>31099</v>
      </c>
      <c r="B22995" s="458" t="s">
        <v>31100</v>
      </c>
      <c r="C22995" s="455" t="s">
        <v>29764</v>
      </c>
      <c r="D22995" s="457" t="n">
        <v>85.29</v>
      </c>
    </row>
    <row r="22996" customFormat="false" ht="14.25" hidden="false" customHeight="false" outlineLevel="0" collapsed="false">
      <c r="A22996" s="455" t="s">
        <v>31101</v>
      </c>
      <c r="B22996" s="458" t="s">
        <v>31102</v>
      </c>
      <c r="C22996" s="455" t="s">
        <v>29764</v>
      </c>
      <c r="D22996" s="457" t="n">
        <v>28.73</v>
      </c>
    </row>
    <row r="22997" customFormat="false" ht="14.25" hidden="false" customHeight="false" outlineLevel="0" collapsed="false">
      <c r="A22997" s="455" t="s">
        <v>31103</v>
      </c>
      <c r="B22997" s="458" t="s">
        <v>31104</v>
      </c>
      <c r="C22997" s="455" t="s">
        <v>29764</v>
      </c>
      <c r="D22997" s="457" t="n">
        <v>164.44</v>
      </c>
    </row>
    <row r="22998" customFormat="false" ht="14.25" hidden="false" customHeight="false" outlineLevel="0" collapsed="false">
      <c r="A22998" s="455" t="s">
        <v>31105</v>
      </c>
      <c r="B22998" s="458" t="s">
        <v>31106</v>
      </c>
      <c r="C22998" s="455" t="s">
        <v>29764</v>
      </c>
      <c r="D22998" s="457" t="n">
        <v>232.16</v>
      </c>
    </row>
    <row r="22999" customFormat="false" ht="14.25" hidden="false" customHeight="false" outlineLevel="0" collapsed="false">
      <c r="A22999" s="455" t="s">
        <v>31107</v>
      </c>
      <c r="B22999" s="458" t="s">
        <v>31108</v>
      </c>
      <c r="C22999" s="455" t="s">
        <v>29764</v>
      </c>
      <c r="D22999" s="457" t="n">
        <v>98.17</v>
      </c>
    </row>
    <row r="23000" customFormat="false" ht="14.25" hidden="false" customHeight="false" outlineLevel="0" collapsed="false">
      <c r="A23000" s="455" t="s">
        <v>31109</v>
      </c>
      <c r="B23000" s="458" t="s">
        <v>31110</v>
      </c>
      <c r="C23000" s="455" t="s">
        <v>29764</v>
      </c>
      <c r="D23000" s="457" t="n">
        <v>49.77</v>
      </c>
    </row>
    <row r="23001" customFormat="false" ht="14.25" hidden="false" customHeight="false" outlineLevel="0" collapsed="false">
      <c r="A23001" s="455" t="s">
        <v>31111</v>
      </c>
      <c r="B23001" s="458" t="s">
        <v>31112</v>
      </c>
      <c r="C23001" s="455" t="s">
        <v>29764</v>
      </c>
      <c r="D23001" s="457" t="n">
        <v>103.48</v>
      </c>
    </row>
    <row r="23002" customFormat="false" ht="14.25" hidden="false" customHeight="false" outlineLevel="0" collapsed="false">
      <c r="A23002" s="455" t="s">
        <v>31113</v>
      </c>
      <c r="B23002" s="458" t="s">
        <v>31114</v>
      </c>
      <c r="C23002" s="455" t="s">
        <v>29764</v>
      </c>
      <c r="D23002" s="457" t="n">
        <v>171.2</v>
      </c>
    </row>
    <row r="23003" customFormat="false" ht="14.25" hidden="false" customHeight="false" outlineLevel="0" collapsed="false">
      <c r="A23003" s="455" t="s">
        <v>31115</v>
      </c>
      <c r="B23003" s="458" t="s">
        <v>31116</v>
      </c>
      <c r="C23003" s="455" t="s">
        <v>29764</v>
      </c>
      <c r="D23003" s="457" t="n">
        <v>27.49</v>
      </c>
    </row>
    <row r="23004" customFormat="false" ht="14.25" hidden="false" customHeight="false" outlineLevel="0" collapsed="false">
      <c r="A23004" s="455" t="s">
        <v>31117</v>
      </c>
      <c r="B23004" s="458" t="s">
        <v>31118</v>
      </c>
      <c r="C23004" s="455" t="s">
        <v>29764</v>
      </c>
      <c r="D23004" s="457" t="n">
        <v>1.38</v>
      </c>
    </row>
    <row r="23005" customFormat="false" ht="14.25" hidden="false" customHeight="false" outlineLevel="0" collapsed="false">
      <c r="A23005" s="455" t="s">
        <v>31119</v>
      </c>
      <c r="B23005" s="458" t="s">
        <v>31120</v>
      </c>
      <c r="C23005" s="455" t="s">
        <v>29764</v>
      </c>
      <c r="D23005" s="457" t="n">
        <v>4.87</v>
      </c>
    </row>
    <row r="23006" customFormat="false" ht="14.25" hidden="false" customHeight="false" outlineLevel="0" collapsed="false">
      <c r="A23006" s="455" t="s">
        <v>31121</v>
      </c>
      <c r="B23006" s="458" t="s">
        <v>31122</v>
      </c>
      <c r="C23006" s="455" t="s">
        <v>29764</v>
      </c>
      <c r="D23006" s="457" t="n">
        <v>31.68</v>
      </c>
    </row>
    <row r="23007" customFormat="false" ht="14.25" hidden="false" customHeight="false" outlineLevel="0" collapsed="false">
      <c r="A23007" s="455" t="s">
        <v>31123</v>
      </c>
      <c r="B23007" s="458" t="s">
        <v>31124</v>
      </c>
      <c r="C23007" s="455" t="s">
        <v>29764</v>
      </c>
      <c r="D23007" s="457" t="n">
        <v>27.9</v>
      </c>
    </row>
    <row r="23008" customFormat="false" ht="14.25" hidden="false" customHeight="false" outlineLevel="0" collapsed="false">
      <c r="A23008" s="455" t="s">
        <v>31125</v>
      </c>
      <c r="B23008" s="458" t="s">
        <v>31126</v>
      </c>
      <c r="C23008" s="455" t="s">
        <v>29764</v>
      </c>
      <c r="D23008" s="457" t="n">
        <v>2.23</v>
      </c>
    </row>
    <row r="23009" customFormat="false" ht="14.25" hidden="false" customHeight="false" outlineLevel="0" collapsed="false">
      <c r="A23009" s="455" t="s">
        <v>31127</v>
      </c>
      <c r="B23009" s="458" t="s">
        <v>31128</v>
      </c>
      <c r="C23009" s="455" t="s">
        <v>29764</v>
      </c>
      <c r="D23009" s="457" t="n">
        <v>8.09</v>
      </c>
    </row>
    <row r="23010" customFormat="false" ht="14.25" hidden="false" customHeight="false" outlineLevel="0" collapsed="false">
      <c r="A23010" s="455" t="s">
        <v>31129</v>
      </c>
      <c r="B23010" s="458" t="s">
        <v>31130</v>
      </c>
      <c r="C23010" s="455" t="s">
        <v>29764</v>
      </c>
      <c r="D23010" s="457" t="n">
        <v>34.9</v>
      </c>
    </row>
    <row r="23011" customFormat="false" ht="14.25" hidden="false" customHeight="false" outlineLevel="0" collapsed="false">
      <c r="A23011" s="455" t="s">
        <v>31131</v>
      </c>
      <c r="B23011" s="458" t="s">
        <v>31132</v>
      </c>
      <c r="C23011" s="455" t="s">
        <v>29764</v>
      </c>
      <c r="D23011" s="457" t="n">
        <v>32.14</v>
      </c>
    </row>
    <row r="23012" customFormat="false" ht="14.25" hidden="false" customHeight="false" outlineLevel="0" collapsed="false">
      <c r="A23012" s="455" t="s">
        <v>31133</v>
      </c>
      <c r="B23012" s="458" t="s">
        <v>31134</v>
      </c>
      <c r="C23012" s="455" t="s">
        <v>29764</v>
      </c>
      <c r="D23012" s="457" t="n">
        <v>10.91</v>
      </c>
    </row>
    <row r="23013" customFormat="false" ht="14.25" hidden="false" customHeight="false" outlineLevel="0" collapsed="false">
      <c r="A23013" s="455" t="s">
        <v>31135</v>
      </c>
      <c r="B23013" s="458" t="s">
        <v>31136</v>
      </c>
      <c r="C23013" s="455" t="s">
        <v>29764</v>
      </c>
      <c r="D23013" s="457" t="n">
        <v>20.21</v>
      </c>
    </row>
    <row r="23014" customFormat="false" ht="14.25" hidden="false" customHeight="false" outlineLevel="0" collapsed="false">
      <c r="A23014" s="455" t="s">
        <v>31137</v>
      </c>
      <c r="B23014" s="458" t="s">
        <v>31138</v>
      </c>
      <c r="C23014" s="455" t="s">
        <v>29764</v>
      </c>
      <c r="D23014" s="457" t="n">
        <v>47.02</v>
      </c>
    </row>
    <row r="23015" customFormat="false" ht="14.25" hidden="false" customHeight="false" outlineLevel="0" collapsed="false">
      <c r="A23015" s="455" t="s">
        <v>31139</v>
      </c>
      <c r="B23015" s="458" t="s">
        <v>31140</v>
      </c>
      <c r="C23015" s="455" t="s">
        <v>29764</v>
      </c>
      <c r="D23015" s="457" t="n">
        <v>32.39</v>
      </c>
    </row>
    <row r="23016" customFormat="false" ht="14.25" hidden="false" customHeight="false" outlineLevel="0" collapsed="false">
      <c r="A23016" s="455" t="s">
        <v>31141</v>
      </c>
      <c r="B23016" s="458" t="s">
        <v>31142</v>
      </c>
      <c r="C23016" s="455" t="s">
        <v>29764</v>
      </c>
      <c r="D23016" s="457" t="n">
        <v>11.4</v>
      </c>
    </row>
    <row r="23017" customFormat="false" ht="14.25" hidden="false" customHeight="false" outlineLevel="0" collapsed="false">
      <c r="A23017" s="455" t="s">
        <v>31143</v>
      </c>
      <c r="B23017" s="458" t="s">
        <v>31144</v>
      </c>
      <c r="C23017" s="455" t="s">
        <v>29764</v>
      </c>
      <c r="D23017" s="457" t="n">
        <v>19.61</v>
      </c>
    </row>
    <row r="23018" customFormat="false" ht="14.25" hidden="false" customHeight="false" outlineLevel="0" collapsed="false">
      <c r="A23018" s="455" t="s">
        <v>31145</v>
      </c>
      <c r="B23018" s="458" t="s">
        <v>31146</v>
      </c>
      <c r="C23018" s="455" t="s">
        <v>29764</v>
      </c>
      <c r="D23018" s="457" t="n">
        <v>46.42</v>
      </c>
    </row>
    <row r="23019" customFormat="false" ht="14.25" hidden="false" customHeight="false" outlineLevel="0" collapsed="false">
      <c r="A23019" s="455" t="s">
        <v>31147</v>
      </c>
      <c r="B23019" s="458" t="s">
        <v>31148</v>
      </c>
      <c r="C23019" s="455" t="s">
        <v>29764</v>
      </c>
      <c r="D23019" s="457" t="n">
        <v>27.57</v>
      </c>
    </row>
    <row r="23020" customFormat="false" ht="14.25" hidden="false" customHeight="false" outlineLevel="0" collapsed="false">
      <c r="A23020" s="455" t="s">
        <v>31149</v>
      </c>
      <c r="B23020" s="458" t="s">
        <v>31150</v>
      </c>
      <c r="C23020" s="455" t="s">
        <v>29764</v>
      </c>
      <c r="D23020" s="457" t="n">
        <v>1.29</v>
      </c>
    </row>
    <row r="23021" customFormat="false" ht="14.25" hidden="false" customHeight="false" outlineLevel="0" collapsed="false">
      <c r="A23021" s="455" t="s">
        <v>31151</v>
      </c>
      <c r="B23021" s="458" t="s">
        <v>31152</v>
      </c>
      <c r="C23021" s="455" t="s">
        <v>29764</v>
      </c>
      <c r="D23021" s="457" t="n">
        <v>22.46</v>
      </c>
    </row>
    <row r="23022" customFormat="false" ht="14.25" hidden="false" customHeight="false" outlineLevel="0" collapsed="false">
      <c r="A23022" s="455" t="s">
        <v>31153</v>
      </c>
      <c r="B23022" s="458" t="s">
        <v>31154</v>
      </c>
      <c r="C23022" s="455" t="s">
        <v>29764</v>
      </c>
      <c r="D23022" s="457" t="n">
        <v>49.27</v>
      </c>
    </row>
    <row r="23023" customFormat="false" ht="14.25" hidden="false" customHeight="false" outlineLevel="0" collapsed="false">
      <c r="A23023" s="455" t="s">
        <v>31155</v>
      </c>
      <c r="B23023" s="458" t="s">
        <v>31156</v>
      </c>
      <c r="C23023" s="455" t="s">
        <v>29764</v>
      </c>
      <c r="D23023" s="457" t="n">
        <v>29.37</v>
      </c>
    </row>
    <row r="23024" customFormat="false" ht="14.25" hidden="false" customHeight="false" outlineLevel="0" collapsed="false">
      <c r="A23024" s="455" t="s">
        <v>31157</v>
      </c>
      <c r="B23024" s="458" t="s">
        <v>31158</v>
      </c>
      <c r="C23024" s="455" t="s">
        <v>29764</v>
      </c>
      <c r="D23024" s="457" t="n">
        <v>4.35</v>
      </c>
    </row>
    <row r="23025" customFormat="false" ht="14.25" hidden="false" customHeight="false" outlineLevel="0" collapsed="false">
      <c r="A23025" s="455" t="s">
        <v>31159</v>
      </c>
      <c r="B23025" s="458" t="s">
        <v>31160</v>
      </c>
      <c r="C23025" s="455" t="s">
        <v>29764</v>
      </c>
      <c r="D23025" s="457" t="n">
        <v>22.02</v>
      </c>
    </row>
    <row r="23026" customFormat="false" ht="14.25" hidden="false" customHeight="false" outlineLevel="0" collapsed="false">
      <c r="A23026" s="455" t="s">
        <v>31161</v>
      </c>
      <c r="B23026" s="458" t="s">
        <v>31162</v>
      </c>
      <c r="C23026" s="455" t="s">
        <v>29764</v>
      </c>
      <c r="D23026" s="457" t="n">
        <v>48.84</v>
      </c>
    </row>
    <row r="23027" customFormat="false" ht="14.25" hidden="false" customHeight="false" outlineLevel="0" collapsed="false">
      <c r="A23027" s="455" t="s">
        <v>31163</v>
      </c>
      <c r="B23027" s="458" t="s">
        <v>31164</v>
      </c>
      <c r="C23027" s="455" t="s">
        <v>29764</v>
      </c>
      <c r="D23027" s="457" t="n">
        <v>31.91</v>
      </c>
    </row>
    <row r="23028" customFormat="false" ht="14.25" hidden="false" customHeight="false" outlineLevel="0" collapsed="false">
      <c r="A23028" s="455" t="s">
        <v>31165</v>
      </c>
      <c r="B23028" s="458" t="s">
        <v>31166</v>
      </c>
      <c r="C23028" s="455" t="s">
        <v>29764</v>
      </c>
      <c r="D23028" s="457" t="n">
        <v>8.66</v>
      </c>
    </row>
    <row r="23029" customFormat="false" ht="14.25" hidden="false" customHeight="false" outlineLevel="0" collapsed="false">
      <c r="A23029" s="455" t="s">
        <v>31167</v>
      </c>
      <c r="B23029" s="458" t="s">
        <v>31168</v>
      </c>
      <c r="C23029" s="455" t="s">
        <v>29764</v>
      </c>
      <c r="D23029" s="457" t="n">
        <v>29.82</v>
      </c>
    </row>
    <row r="23030" customFormat="false" ht="14.25" hidden="false" customHeight="false" outlineLevel="0" collapsed="false">
      <c r="A23030" s="455" t="s">
        <v>31169</v>
      </c>
      <c r="B23030" s="458" t="s">
        <v>31170</v>
      </c>
      <c r="C23030" s="455" t="s">
        <v>29764</v>
      </c>
      <c r="D23030" s="457" t="n">
        <v>56.63</v>
      </c>
    </row>
    <row r="23031" customFormat="false" ht="14.25" hidden="false" customHeight="false" outlineLevel="0" collapsed="false">
      <c r="A23031" s="455" t="s">
        <v>31171</v>
      </c>
      <c r="B23031" s="458" t="s">
        <v>31172</v>
      </c>
      <c r="C23031" s="455" t="s">
        <v>29764</v>
      </c>
      <c r="D23031" s="457" t="n">
        <v>35.72</v>
      </c>
    </row>
    <row r="23032" customFormat="false" ht="14.25" hidden="false" customHeight="false" outlineLevel="0" collapsed="false">
      <c r="A23032" s="455" t="s">
        <v>31173</v>
      </c>
      <c r="B23032" s="458" t="s">
        <v>31174</v>
      </c>
      <c r="C23032" s="455" t="s">
        <v>29764</v>
      </c>
      <c r="D23032" s="457" t="n">
        <v>15.12</v>
      </c>
    </row>
    <row r="23033" customFormat="false" ht="14.25" hidden="false" customHeight="false" outlineLevel="0" collapsed="false">
      <c r="A23033" s="455" t="s">
        <v>31175</v>
      </c>
      <c r="B23033" s="458" t="s">
        <v>31176</v>
      </c>
      <c r="C23033" s="455" t="s">
        <v>29764</v>
      </c>
      <c r="D23033" s="457" t="n">
        <v>39.77</v>
      </c>
    </row>
    <row r="23034" customFormat="false" ht="14.25" hidden="false" customHeight="false" outlineLevel="0" collapsed="false">
      <c r="A23034" s="455" t="s">
        <v>31177</v>
      </c>
      <c r="B23034" s="458" t="s">
        <v>31178</v>
      </c>
      <c r="C23034" s="455" t="s">
        <v>29764</v>
      </c>
      <c r="D23034" s="457" t="n">
        <v>66.59</v>
      </c>
    </row>
    <row r="23035" customFormat="false" ht="14.25" hidden="false" customHeight="false" outlineLevel="0" collapsed="false">
      <c r="A23035" s="455" t="s">
        <v>31179</v>
      </c>
      <c r="B23035" s="458" t="s">
        <v>31180</v>
      </c>
      <c r="C23035" s="455" t="s">
        <v>29764</v>
      </c>
      <c r="D23035" s="457" t="n">
        <v>27.01</v>
      </c>
    </row>
    <row r="23036" customFormat="false" ht="14.25" hidden="false" customHeight="false" outlineLevel="0" collapsed="false">
      <c r="A23036" s="455" t="s">
        <v>31181</v>
      </c>
      <c r="B23036" s="458" t="s">
        <v>31182</v>
      </c>
      <c r="C23036" s="455" t="s">
        <v>29764</v>
      </c>
      <c r="D23036" s="457" t="n">
        <v>0.33</v>
      </c>
    </row>
    <row r="23037" customFormat="false" ht="14.25" hidden="false" customHeight="false" outlineLevel="0" collapsed="false">
      <c r="A23037" s="455" t="s">
        <v>31183</v>
      </c>
      <c r="B23037" s="458" t="s">
        <v>31184</v>
      </c>
      <c r="C23037" s="455" t="s">
        <v>29764</v>
      </c>
      <c r="D23037" s="457" t="n">
        <v>9.43</v>
      </c>
    </row>
    <row r="23038" customFormat="false" ht="14.25" hidden="false" customHeight="false" outlineLevel="0" collapsed="false">
      <c r="A23038" s="455" t="s">
        <v>31185</v>
      </c>
      <c r="B23038" s="458" t="s">
        <v>31186</v>
      </c>
      <c r="C23038" s="455" t="s">
        <v>29764</v>
      </c>
      <c r="D23038" s="457" t="n">
        <v>36.25</v>
      </c>
    </row>
    <row r="23039" customFormat="false" ht="14.25" hidden="false" customHeight="false" outlineLevel="0" collapsed="false">
      <c r="A23039" s="455" t="s">
        <v>31187</v>
      </c>
      <c r="B23039" s="458" t="s">
        <v>31188</v>
      </c>
      <c r="C23039" s="455" t="s">
        <v>29764</v>
      </c>
      <c r="D23039" s="457" t="n">
        <v>78.53</v>
      </c>
    </row>
    <row r="23040" customFormat="false" ht="14.25" hidden="false" customHeight="false" outlineLevel="0" collapsed="false">
      <c r="A23040" s="455" t="s">
        <v>31189</v>
      </c>
      <c r="B23040" s="458" t="s">
        <v>31190</v>
      </c>
      <c r="C23040" s="455" t="s">
        <v>29764</v>
      </c>
      <c r="D23040" s="457" t="n">
        <v>65.8</v>
      </c>
    </row>
    <row r="23041" customFormat="false" ht="14.25" hidden="false" customHeight="false" outlineLevel="0" collapsed="false">
      <c r="A23041" s="455" t="s">
        <v>31191</v>
      </c>
      <c r="B23041" s="458" t="s">
        <v>31192</v>
      </c>
      <c r="C23041" s="455" t="s">
        <v>29764</v>
      </c>
      <c r="D23041" s="457" t="n">
        <v>182.33</v>
      </c>
    </row>
    <row r="23042" customFormat="false" ht="14.25" hidden="false" customHeight="false" outlineLevel="0" collapsed="false">
      <c r="A23042" s="455" t="s">
        <v>31193</v>
      </c>
      <c r="B23042" s="458" t="s">
        <v>31194</v>
      </c>
      <c r="C23042" s="455" t="s">
        <v>29764</v>
      </c>
      <c r="D23042" s="457" t="n">
        <v>227.6</v>
      </c>
    </row>
    <row r="23043" customFormat="false" ht="14.25" hidden="false" customHeight="false" outlineLevel="0" collapsed="false">
      <c r="A23043" s="455" t="s">
        <v>31195</v>
      </c>
      <c r="B23043" s="458" t="s">
        <v>31196</v>
      </c>
      <c r="C23043" s="455" t="s">
        <v>29764</v>
      </c>
      <c r="D23043" s="457" t="n">
        <v>80.38</v>
      </c>
    </row>
    <row r="23044" customFormat="false" ht="14.25" hidden="false" customHeight="false" outlineLevel="0" collapsed="false">
      <c r="A23044" s="455" t="s">
        <v>31197</v>
      </c>
      <c r="B23044" s="458" t="s">
        <v>31198</v>
      </c>
      <c r="C23044" s="455" t="s">
        <v>29764</v>
      </c>
      <c r="D23044" s="457" t="n">
        <v>69.44</v>
      </c>
    </row>
    <row r="23045" customFormat="false" ht="14.25" hidden="false" customHeight="false" outlineLevel="0" collapsed="false">
      <c r="A23045" s="455" t="s">
        <v>31199</v>
      </c>
      <c r="B23045" s="458" t="s">
        <v>31200</v>
      </c>
      <c r="C23045" s="455" t="s">
        <v>29764</v>
      </c>
      <c r="D23045" s="457" t="n">
        <v>115.32</v>
      </c>
    </row>
    <row r="23046" customFormat="false" ht="14.25" hidden="false" customHeight="false" outlineLevel="0" collapsed="false">
      <c r="A23046" s="455" t="s">
        <v>31201</v>
      </c>
      <c r="B23046" s="458" t="s">
        <v>31202</v>
      </c>
      <c r="C23046" s="455" t="s">
        <v>29764</v>
      </c>
      <c r="D23046" s="457" t="n">
        <v>160.59</v>
      </c>
    </row>
    <row r="23047" customFormat="false" ht="14.25" hidden="false" customHeight="false" outlineLevel="0" collapsed="false">
      <c r="A23047" s="455" t="s">
        <v>31203</v>
      </c>
      <c r="B23047" s="458" t="s">
        <v>31204</v>
      </c>
      <c r="C23047" s="455" t="s">
        <v>29764</v>
      </c>
      <c r="D23047" s="457" t="n">
        <v>114.87</v>
      </c>
    </row>
    <row r="23048" customFormat="false" ht="14.25" hidden="false" customHeight="false" outlineLevel="0" collapsed="false">
      <c r="A23048" s="455" t="s">
        <v>31205</v>
      </c>
      <c r="B23048" s="458" t="s">
        <v>31206</v>
      </c>
      <c r="C23048" s="455" t="s">
        <v>29764</v>
      </c>
      <c r="D23048" s="457" t="n">
        <v>137.66</v>
      </c>
    </row>
    <row r="23049" customFormat="false" ht="14.25" hidden="false" customHeight="false" outlineLevel="0" collapsed="false">
      <c r="A23049" s="455" t="s">
        <v>31207</v>
      </c>
      <c r="B23049" s="458" t="s">
        <v>31208</v>
      </c>
      <c r="C23049" s="455" t="s">
        <v>29764</v>
      </c>
      <c r="D23049" s="457" t="n">
        <v>368.5</v>
      </c>
    </row>
    <row r="23050" customFormat="false" ht="14.25" hidden="false" customHeight="false" outlineLevel="0" collapsed="false">
      <c r="A23050" s="455" t="s">
        <v>31209</v>
      </c>
      <c r="B23050" s="458" t="s">
        <v>31210</v>
      </c>
      <c r="C23050" s="455" t="s">
        <v>29764</v>
      </c>
      <c r="D23050" s="457" t="n">
        <v>413.77</v>
      </c>
    </row>
    <row r="23051" customFormat="false" ht="14.25" hidden="false" customHeight="false" outlineLevel="0" collapsed="false">
      <c r="A23051" s="455" t="s">
        <v>31211</v>
      </c>
      <c r="B23051" s="458" t="s">
        <v>31212</v>
      </c>
      <c r="C23051" s="455" t="s">
        <v>29764</v>
      </c>
      <c r="D23051" s="457" t="n">
        <v>92.45</v>
      </c>
    </row>
    <row r="23052" customFormat="false" ht="14.25" hidden="false" customHeight="false" outlineLevel="0" collapsed="false">
      <c r="A23052" s="455" t="s">
        <v>31213</v>
      </c>
      <c r="B23052" s="458" t="s">
        <v>31214</v>
      </c>
      <c r="C23052" s="455" t="s">
        <v>29764</v>
      </c>
      <c r="D23052" s="457" t="n">
        <v>93.32</v>
      </c>
    </row>
    <row r="23053" customFormat="false" ht="14.25" hidden="false" customHeight="false" outlineLevel="0" collapsed="false">
      <c r="A23053" s="455" t="s">
        <v>31215</v>
      </c>
      <c r="B23053" s="458" t="s">
        <v>31216</v>
      </c>
      <c r="C23053" s="455" t="s">
        <v>29764</v>
      </c>
      <c r="D23053" s="457" t="n">
        <v>323.95</v>
      </c>
    </row>
    <row r="23054" customFormat="false" ht="14.25" hidden="false" customHeight="false" outlineLevel="0" collapsed="false">
      <c r="A23054" s="455" t="s">
        <v>31217</v>
      </c>
      <c r="B23054" s="458" t="s">
        <v>31218</v>
      </c>
      <c r="C23054" s="455" t="s">
        <v>29764</v>
      </c>
      <c r="D23054" s="457" t="n">
        <v>369.21</v>
      </c>
    </row>
    <row r="23055" customFormat="false" ht="14.25" hidden="false" customHeight="false" outlineLevel="0" collapsed="false">
      <c r="A23055" s="455" t="s">
        <v>31219</v>
      </c>
      <c r="B23055" s="458" t="s">
        <v>31220</v>
      </c>
      <c r="C23055" s="455" t="s">
        <v>29764</v>
      </c>
      <c r="D23055" s="457" t="n">
        <v>541.16</v>
      </c>
    </row>
    <row r="23056" customFormat="false" ht="14.25" hidden="false" customHeight="false" outlineLevel="0" collapsed="false">
      <c r="A23056" s="455" t="s">
        <v>31221</v>
      </c>
      <c r="B23056" s="458" t="s">
        <v>31222</v>
      </c>
      <c r="C23056" s="455" t="s">
        <v>29764</v>
      </c>
      <c r="D23056" s="457" t="n">
        <v>980.81</v>
      </c>
    </row>
    <row r="23057" customFormat="false" ht="14.25" hidden="false" customHeight="false" outlineLevel="0" collapsed="false">
      <c r="A23057" s="455" t="s">
        <v>31223</v>
      </c>
      <c r="B23057" s="458" t="s">
        <v>31224</v>
      </c>
      <c r="C23057" s="455" t="s">
        <v>29764</v>
      </c>
      <c r="D23057" s="457" t="n">
        <v>1579.45</v>
      </c>
    </row>
    <row r="23058" customFormat="false" ht="14.25" hidden="false" customHeight="false" outlineLevel="0" collapsed="false">
      <c r="A23058" s="455" t="s">
        <v>31225</v>
      </c>
      <c r="B23058" s="458" t="s">
        <v>31226</v>
      </c>
      <c r="C23058" s="455" t="s">
        <v>29764</v>
      </c>
      <c r="D23058" s="457" t="n">
        <v>1624.72</v>
      </c>
    </row>
    <row r="23059" customFormat="false" ht="14.25" hidden="false" customHeight="false" outlineLevel="0" collapsed="false">
      <c r="A23059" s="455" t="s">
        <v>31227</v>
      </c>
      <c r="B23059" s="458" t="s">
        <v>31228</v>
      </c>
      <c r="C23059" s="455" t="s">
        <v>29764</v>
      </c>
      <c r="D23059" s="457" t="n">
        <v>53.65</v>
      </c>
    </row>
    <row r="23060" customFormat="false" ht="14.25" hidden="false" customHeight="false" outlineLevel="0" collapsed="false">
      <c r="A23060" s="455" t="s">
        <v>31229</v>
      </c>
      <c r="B23060" s="458" t="s">
        <v>31230</v>
      </c>
      <c r="C23060" s="455" t="s">
        <v>29764</v>
      </c>
      <c r="D23060" s="457" t="n">
        <v>18.62</v>
      </c>
    </row>
    <row r="23061" customFormat="false" ht="14.25" hidden="false" customHeight="false" outlineLevel="0" collapsed="false">
      <c r="A23061" s="455" t="s">
        <v>31231</v>
      </c>
      <c r="B23061" s="458" t="s">
        <v>31232</v>
      </c>
      <c r="C23061" s="455" t="s">
        <v>29764</v>
      </c>
      <c r="D23061" s="457" t="n">
        <v>19.71</v>
      </c>
    </row>
    <row r="23062" customFormat="false" ht="14.25" hidden="false" customHeight="false" outlineLevel="0" collapsed="false">
      <c r="A23062" s="455" t="s">
        <v>31233</v>
      </c>
      <c r="B23062" s="458" t="s">
        <v>31234</v>
      </c>
      <c r="C23062" s="455" t="s">
        <v>29764</v>
      </c>
      <c r="D23062" s="457" t="n">
        <v>64.98</v>
      </c>
    </row>
    <row r="23063" customFormat="false" ht="14.25" hidden="false" customHeight="false" outlineLevel="0" collapsed="false">
      <c r="A23063" s="455" t="s">
        <v>31235</v>
      </c>
      <c r="B23063" s="458" t="s">
        <v>31236</v>
      </c>
      <c r="C23063" s="455" t="s">
        <v>29764</v>
      </c>
      <c r="D23063" s="457" t="n">
        <v>2.4</v>
      </c>
    </row>
    <row r="23064" customFormat="false" ht="14.25" hidden="false" customHeight="false" outlineLevel="0" collapsed="false">
      <c r="A23064" s="455" t="s">
        <v>31237</v>
      </c>
      <c r="B23064" s="458" t="s">
        <v>31238</v>
      </c>
      <c r="C23064" s="455" t="s">
        <v>29764</v>
      </c>
      <c r="D23064" s="457" t="n">
        <v>5.34</v>
      </c>
    </row>
    <row r="23065" customFormat="false" ht="14.25" hidden="false" customHeight="false" outlineLevel="0" collapsed="false">
      <c r="A23065" s="455" t="s">
        <v>31239</v>
      </c>
      <c r="B23065" s="458" t="s">
        <v>31240</v>
      </c>
      <c r="C23065" s="455" t="s">
        <v>29764</v>
      </c>
      <c r="D23065" s="457" t="n">
        <v>5.34</v>
      </c>
    </row>
    <row r="23066" customFormat="false" ht="14.25" hidden="false" customHeight="false" outlineLevel="0" collapsed="false">
      <c r="A23066" s="455" t="s">
        <v>31241</v>
      </c>
      <c r="B23066" s="458" t="s">
        <v>31242</v>
      </c>
      <c r="C23066" s="455" t="s">
        <v>29764</v>
      </c>
      <c r="D23066" s="457" t="n">
        <v>5.34</v>
      </c>
    </row>
    <row r="23067" customFormat="false" ht="14.25" hidden="false" customHeight="false" outlineLevel="0" collapsed="false">
      <c r="A23067" s="455" t="s">
        <v>31243</v>
      </c>
      <c r="B23067" s="458" t="s">
        <v>31244</v>
      </c>
      <c r="C23067" s="455" t="s">
        <v>29764</v>
      </c>
      <c r="D23067" s="457" t="n">
        <v>90.11</v>
      </c>
    </row>
    <row r="23068" customFormat="false" ht="14.25" hidden="false" customHeight="false" outlineLevel="0" collapsed="false">
      <c r="A23068" s="455" t="s">
        <v>31245</v>
      </c>
      <c r="B23068" s="458" t="s">
        <v>31246</v>
      </c>
      <c r="C23068" s="455" t="s">
        <v>29764</v>
      </c>
      <c r="D23068" s="457" t="n">
        <v>108.91</v>
      </c>
    </row>
    <row r="23069" customFormat="false" ht="14.25" hidden="false" customHeight="false" outlineLevel="0" collapsed="false">
      <c r="A23069" s="455" t="s">
        <v>31247</v>
      </c>
      <c r="B23069" s="458" t="s">
        <v>31248</v>
      </c>
      <c r="C23069" s="455" t="s">
        <v>29764</v>
      </c>
      <c r="D23069" s="457" t="n">
        <v>265.75</v>
      </c>
    </row>
    <row r="23070" customFormat="false" ht="14.25" hidden="false" customHeight="false" outlineLevel="0" collapsed="false">
      <c r="A23070" s="455" t="s">
        <v>31249</v>
      </c>
      <c r="B23070" s="458" t="s">
        <v>31250</v>
      </c>
      <c r="C23070" s="455" t="s">
        <v>29764</v>
      </c>
      <c r="D23070" s="457" t="n">
        <v>304.19</v>
      </c>
    </row>
    <row r="23071" customFormat="false" ht="14.25" hidden="false" customHeight="false" outlineLevel="0" collapsed="false">
      <c r="A23071" s="455" t="s">
        <v>31251</v>
      </c>
      <c r="B23071" s="458" t="s">
        <v>31252</v>
      </c>
      <c r="C23071" s="455" t="s">
        <v>29315</v>
      </c>
      <c r="D23071" s="457" t="n">
        <v>5.72</v>
      </c>
    </row>
    <row r="23072" customFormat="false" ht="14.25" hidden="false" customHeight="false" outlineLevel="0" collapsed="false">
      <c r="A23072" s="455" t="s">
        <v>31253</v>
      </c>
      <c r="B23072" s="458" t="s">
        <v>31254</v>
      </c>
      <c r="C23072" s="455" t="s">
        <v>29764</v>
      </c>
      <c r="D23072" s="457" t="n">
        <v>95.06</v>
      </c>
    </row>
    <row r="23073" customFormat="false" ht="14.25" hidden="false" customHeight="false" outlineLevel="0" collapsed="false">
      <c r="A23073" s="455" t="s">
        <v>31255</v>
      </c>
      <c r="B23073" s="458" t="s">
        <v>31256</v>
      </c>
      <c r="C23073" s="455" t="s">
        <v>29764</v>
      </c>
      <c r="D23073" s="457" t="n">
        <v>119.34</v>
      </c>
    </row>
    <row r="23074" customFormat="false" ht="14.25" hidden="false" customHeight="false" outlineLevel="0" collapsed="false">
      <c r="A23074" s="455" t="s">
        <v>31257</v>
      </c>
      <c r="B23074" s="458" t="s">
        <v>31258</v>
      </c>
      <c r="C23074" s="455" t="s">
        <v>29764</v>
      </c>
      <c r="D23074" s="457" t="n">
        <v>283.81</v>
      </c>
    </row>
    <row r="23075" customFormat="false" ht="14.25" hidden="false" customHeight="false" outlineLevel="0" collapsed="false">
      <c r="A23075" s="455" t="s">
        <v>31259</v>
      </c>
      <c r="B23075" s="458" t="s">
        <v>31260</v>
      </c>
      <c r="C23075" s="455" t="s">
        <v>29764</v>
      </c>
      <c r="D23075" s="457" t="n">
        <v>322.25</v>
      </c>
    </row>
    <row r="23076" customFormat="false" ht="14.25" hidden="false" customHeight="false" outlineLevel="0" collapsed="false">
      <c r="A23076" s="455" t="s">
        <v>31261</v>
      </c>
      <c r="B23076" s="458" t="s">
        <v>31262</v>
      </c>
      <c r="C23076" s="455" t="s">
        <v>29315</v>
      </c>
      <c r="D23076" s="457" t="n">
        <v>6.06</v>
      </c>
    </row>
    <row r="23077" customFormat="false" ht="14.25" hidden="false" customHeight="false" outlineLevel="0" collapsed="false">
      <c r="A23077" s="455" t="s">
        <v>31263</v>
      </c>
      <c r="B23077" s="458" t="s">
        <v>31264</v>
      </c>
      <c r="C23077" s="455" t="s">
        <v>29764</v>
      </c>
      <c r="D23077" s="457" t="n">
        <v>86.8</v>
      </c>
    </row>
    <row r="23078" customFormat="false" ht="14.25" hidden="false" customHeight="false" outlineLevel="0" collapsed="false">
      <c r="A23078" s="455" t="s">
        <v>31265</v>
      </c>
      <c r="B23078" s="458" t="s">
        <v>31266</v>
      </c>
      <c r="C23078" s="455" t="s">
        <v>29764</v>
      </c>
      <c r="D23078" s="457" t="n">
        <v>96.57</v>
      </c>
    </row>
    <row r="23079" customFormat="false" ht="14.25" hidden="false" customHeight="false" outlineLevel="0" collapsed="false">
      <c r="A23079" s="455" t="s">
        <v>31267</v>
      </c>
      <c r="B23079" s="458" t="s">
        <v>31268</v>
      </c>
      <c r="C23079" s="455" t="s">
        <v>29764</v>
      </c>
      <c r="D23079" s="457" t="n">
        <v>246.48</v>
      </c>
    </row>
    <row r="23080" customFormat="false" ht="14.25" hidden="false" customHeight="false" outlineLevel="0" collapsed="false">
      <c r="A23080" s="455" t="s">
        <v>31269</v>
      </c>
      <c r="B23080" s="458" t="s">
        <v>31270</v>
      </c>
      <c r="C23080" s="455" t="s">
        <v>29764</v>
      </c>
      <c r="D23080" s="457" t="n">
        <v>284.92</v>
      </c>
    </row>
    <row r="23081" customFormat="false" ht="14.25" hidden="false" customHeight="false" outlineLevel="0" collapsed="false">
      <c r="A23081" s="455" t="s">
        <v>31271</v>
      </c>
      <c r="B23081" s="458" t="s">
        <v>31272</v>
      </c>
      <c r="C23081" s="455" t="s">
        <v>29315</v>
      </c>
      <c r="D23081" s="457" t="n">
        <v>5.36</v>
      </c>
    </row>
    <row r="23082" customFormat="false" ht="14.25" hidden="false" customHeight="false" outlineLevel="0" collapsed="false">
      <c r="A23082" s="455" t="s">
        <v>31273</v>
      </c>
      <c r="B23082" s="458" t="s">
        <v>31274</v>
      </c>
      <c r="C23082" s="455" t="s">
        <v>29764</v>
      </c>
      <c r="D23082" s="457" t="n">
        <v>91.55</v>
      </c>
    </row>
    <row r="23083" customFormat="false" ht="14.25" hidden="false" customHeight="false" outlineLevel="0" collapsed="false">
      <c r="A23083" s="455" t="s">
        <v>31275</v>
      </c>
      <c r="B23083" s="458" t="s">
        <v>31276</v>
      </c>
      <c r="C23083" s="455" t="s">
        <v>29764</v>
      </c>
      <c r="D23083" s="457" t="n">
        <v>106.06</v>
      </c>
    </row>
    <row r="23084" customFormat="false" ht="14.25" hidden="false" customHeight="false" outlineLevel="0" collapsed="false">
      <c r="A23084" s="455" t="s">
        <v>31277</v>
      </c>
      <c r="B23084" s="458" t="s">
        <v>31278</v>
      </c>
      <c r="C23084" s="455" t="s">
        <v>29764</v>
      </c>
      <c r="D23084" s="457" t="n">
        <v>312.13</v>
      </c>
    </row>
    <row r="23085" customFormat="false" ht="14.25" hidden="false" customHeight="false" outlineLevel="0" collapsed="false">
      <c r="A23085" s="455" t="s">
        <v>31279</v>
      </c>
      <c r="B23085" s="458" t="s">
        <v>31280</v>
      </c>
      <c r="C23085" s="455" t="s">
        <v>29764</v>
      </c>
      <c r="D23085" s="457" t="n">
        <v>350.56</v>
      </c>
    </row>
    <row r="23086" customFormat="false" ht="14.25" hidden="false" customHeight="false" outlineLevel="0" collapsed="false">
      <c r="A23086" s="455" t="s">
        <v>31281</v>
      </c>
      <c r="B23086" s="458" t="s">
        <v>31282</v>
      </c>
      <c r="C23086" s="455" t="s">
        <v>29315</v>
      </c>
      <c r="D23086" s="457" t="n">
        <v>6.59</v>
      </c>
    </row>
    <row r="23087" customFormat="false" ht="14.25" hidden="false" customHeight="false" outlineLevel="0" collapsed="false">
      <c r="A23087" s="455" t="s">
        <v>31283</v>
      </c>
      <c r="B23087" s="458" t="s">
        <v>31284</v>
      </c>
      <c r="C23087" s="455" t="s">
        <v>29764</v>
      </c>
      <c r="D23087" s="457" t="n">
        <v>63.72</v>
      </c>
    </row>
    <row r="23088" customFormat="false" ht="14.25" hidden="false" customHeight="false" outlineLevel="0" collapsed="false">
      <c r="A23088" s="455" t="s">
        <v>31285</v>
      </c>
      <c r="B23088" s="458" t="s">
        <v>31286</v>
      </c>
      <c r="C23088" s="455" t="s">
        <v>29764</v>
      </c>
      <c r="D23088" s="457" t="n">
        <v>50.49</v>
      </c>
    </row>
    <row r="23089" customFormat="false" ht="14.25" hidden="false" customHeight="false" outlineLevel="0" collapsed="false">
      <c r="A23089" s="455" t="s">
        <v>31287</v>
      </c>
      <c r="B23089" s="458" t="s">
        <v>31288</v>
      </c>
      <c r="C23089" s="455" t="s">
        <v>29764</v>
      </c>
      <c r="D23089" s="457" t="n">
        <v>256.56</v>
      </c>
    </row>
    <row r="23090" customFormat="false" ht="14.25" hidden="false" customHeight="false" outlineLevel="0" collapsed="false">
      <c r="A23090" s="455" t="s">
        <v>31289</v>
      </c>
      <c r="B23090" s="458" t="s">
        <v>31290</v>
      </c>
      <c r="C23090" s="455" t="s">
        <v>29764</v>
      </c>
      <c r="D23090" s="457" t="n">
        <v>294.99</v>
      </c>
    </row>
    <row r="23091" customFormat="false" ht="14.25" hidden="false" customHeight="false" outlineLevel="0" collapsed="false">
      <c r="A23091" s="455" t="s">
        <v>31291</v>
      </c>
      <c r="B23091" s="458" t="s">
        <v>31292</v>
      </c>
      <c r="C23091" s="455" t="s">
        <v>29315</v>
      </c>
      <c r="D23091" s="457" t="n">
        <v>5.55</v>
      </c>
    </row>
    <row r="23092" customFormat="false" ht="14.25" hidden="false" customHeight="false" outlineLevel="0" collapsed="false">
      <c r="A23092" s="455" t="s">
        <v>31293</v>
      </c>
      <c r="B23092" s="458" t="s">
        <v>31294</v>
      </c>
      <c r="C23092" s="455" t="s">
        <v>29764</v>
      </c>
      <c r="D23092" s="457" t="n">
        <v>156.02</v>
      </c>
    </row>
    <row r="23093" customFormat="false" ht="14.25" hidden="false" customHeight="false" outlineLevel="0" collapsed="false">
      <c r="A23093" s="455" t="s">
        <v>31295</v>
      </c>
      <c r="B23093" s="458" t="s">
        <v>31296</v>
      </c>
      <c r="C23093" s="455" t="s">
        <v>29764</v>
      </c>
      <c r="D23093" s="457" t="n">
        <v>196.14</v>
      </c>
    </row>
    <row r="23094" customFormat="false" ht="14.25" hidden="false" customHeight="false" outlineLevel="0" collapsed="false">
      <c r="A23094" s="455" t="s">
        <v>31297</v>
      </c>
      <c r="B23094" s="458" t="s">
        <v>31298</v>
      </c>
      <c r="C23094" s="455" t="s">
        <v>29764</v>
      </c>
      <c r="D23094" s="457" t="n">
        <v>549.8</v>
      </c>
    </row>
    <row r="23095" customFormat="false" ht="14.25" hidden="false" customHeight="false" outlineLevel="0" collapsed="false">
      <c r="A23095" s="455" t="s">
        <v>31299</v>
      </c>
      <c r="B23095" s="458" t="s">
        <v>31300</v>
      </c>
      <c r="C23095" s="455" t="s">
        <v>29764</v>
      </c>
      <c r="D23095" s="457" t="n">
        <v>599.59</v>
      </c>
    </row>
    <row r="23096" customFormat="false" ht="14.25" hidden="false" customHeight="false" outlineLevel="0" collapsed="false">
      <c r="A23096" s="455" t="s">
        <v>31301</v>
      </c>
      <c r="B23096" s="458" t="s">
        <v>31302</v>
      </c>
      <c r="C23096" s="455" t="s">
        <v>29315</v>
      </c>
      <c r="D23096" s="457" t="n">
        <v>11.27</v>
      </c>
    </row>
    <row r="23097" customFormat="false" ht="14.25" hidden="false" customHeight="false" outlineLevel="0" collapsed="false">
      <c r="A23097" s="455" t="s">
        <v>31303</v>
      </c>
      <c r="B23097" s="458" t="s">
        <v>31304</v>
      </c>
      <c r="C23097" s="455" t="s">
        <v>29764</v>
      </c>
      <c r="D23097" s="457" t="n">
        <v>117.27</v>
      </c>
    </row>
    <row r="23098" customFormat="false" ht="14.25" hidden="false" customHeight="false" outlineLevel="0" collapsed="false">
      <c r="A23098" s="455" t="s">
        <v>31305</v>
      </c>
      <c r="B23098" s="458" t="s">
        <v>31306</v>
      </c>
      <c r="C23098" s="455" t="s">
        <v>29764</v>
      </c>
      <c r="D23098" s="457" t="n">
        <v>157.42</v>
      </c>
    </row>
    <row r="23099" customFormat="false" ht="14.25" hidden="false" customHeight="false" outlineLevel="0" collapsed="false">
      <c r="A23099" s="455" t="s">
        <v>31307</v>
      </c>
      <c r="B23099" s="458" t="s">
        <v>31308</v>
      </c>
      <c r="C23099" s="455" t="s">
        <v>29764</v>
      </c>
      <c r="D23099" s="457" t="n">
        <v>389.52</v>
      </c>
    </row>
    <row r="23100" customFormat="false" ht="14.25" hidden="false" customHeight="false" outlineLevel="0" collapsed="false">
      <c r="A23100" s="455" t="s">
        <v>31309</v>
      </c>
      <c r="B23100" s="458" t="s">
        <v>31310</v>
      </c>
      <c r="C23100" s="455" t="s">
        <v>29764</v>
      </c>
      <c r="D23100" s="457" t="n">
        <v>427.95</v>
      </c>
    </row>
    <row r="23101" customFormat="false" ht="14.25" hidden="false" customHeight="false" outlineLevel="0" collapsed="false">
      <c r="A23101" s="455" t="s">
        <v>31311</v>
      </c>
      <c r="B23101" s="458" t="s">
        <v>31312</v>
      </c>
      <c r="C23101" s="455" t="s">
        <v>29315</v>
      </c>
      <c r="D23101" s="457" t="n">
        <v>8.05</v>
      </c>
    </row>
    <row r="23102" customFormat="false" ht="14.25" hidden="false" customHeight="false" outlineLevel="0" collapsed="false">
      <c r="A23102" s="455" t="s">
        <v>31313</v>
      </c>
      <c r="B23102" s="458" t="s">
        <v>31314</v>
      </c>
      <c r="C23102" s="455" t="s">
        <v>29764</v>
      </c>
      <c r="D23102" s="457" t="n">
        <v>122.95</v>
      </c>
    </row>
    <row r="23103" customFormat="false" ht="14.25" hidden="false" customHeight="false" outlineLevel="0" collapsed="false">
      <c r="A23103" s="455" t="s">
        <v>31315</v>
      </c>
      <c r="B23103" s="458" t="s">
        <v>31316</v>
      </c>
      <c r="C23103" s="455" t="s">
        <v>29764</v>
      </c>
      <c r="D23103" s="457" t="n">
        <v>168.77</v>
      </c>
    </row>
    <row r="23104" customFormat="false" ht="14.25" hidden="false" customHeight="false" outlineLevel="0" collapsed="false">
      <c r="A23104" s="455" t="s">
        <v>31317</v>
      </c>
      <c r="B23104" s="458" t="s">
        <v>31318</v>
      </c>
      <c r="C23104" s="455" t="s">
        <v>29764</v>
      </c>
      <c r="D23104" s="457" t="n">
        <v>407.78</v>
      </c>
    </row>
    <row r="23105" customFormat="false" ht="14.25" hidden="false" customHeight="false" outlineLevel="0" collapsed="false">
      <c r="A23105" s="455" t="s">
        <v>31319</v>
      </c>
      <c r="B23105" s="458" t="s">
        <v>31320</v>
      </c>
      <c r="C23105" s="455" t="s">
        <v>29764</v>
      </c>
      <c r="D23105" s="457" t="n">
        <v>446.21</v>
      </c>
    </row>
    <row r="23106" customFormat="false" ht="14.25" hidden="false" customHeight="false" outlineLevel="0" collapsed="false">
      <c r="A23106" s="455" t="s">
        <v>31321</v>
      </c>
      <c r="B23106" s="458" t="s">
        <v>31322</v>
      </c>
      <c r="C23106" s="455" t="s">
        <v>29315</v>
      </c>
      <c r="D23106" s="457" t="n">
        <v>8.39</v>
      </c>
    </row>
    <row r="23107" customFormat="false" ht="14.25" hidden="false" customHeight="false" outlineLevel="0" collapsed="false">
      <c r="A23107" s="455" t="s">
        <v>31323</v>
      </c>
      <c r="B23107" s="458" t="s">
        <v>31324</v>
      </c>
      <c r="C23107" s="455" t="s">
        <v>29764</v>
      </c>
      <c r="D23107" s="457" t="n">
        <v>182.18</v>
      </c>
    </row>
    <row r="23108" customFormat="false" ht="14.25" hidden="false" customHeight="false" outlineLevel="0" collapsed="false">
      <c r="A23108" s="455" t="s">
        <v>31325</v>
      </c>
      <c r="B23108" s="458" t="s">
        <v>31326</v>
      </c>
      <c r="C23108" s="455" t="s">
        <v>29764</v>
      </c>
      <c r="D23108" s="457" t="n">
        <v>302.97</v>
      </c>
    </row>
    <row r="23109" customFormat="false" ht="14.25" hidden="false" customHeight="false" outlineLevel="0" collapsed="false">
      <c r="A23109" s="455" t="s">
        <v>31327</v>
      </c>
      <c r="B23109" s="458" t="s">
        <v>31328</v>
      </c>
      <c r="C23109" s="455" t="s">
        <v>29764</v>
      </c>
      <c r="D23109" s="457" t="n">
        <v>535.07</v>
      </c>
    </row>
    <row r="23110" customFormat="false" ht="14.25" hidden="false" customHeight="false" outlineLevel="0" collapsed="false">
      <c r="A23110" s="455" t="s">
        <v>31329</v>
      </c>
      <c r="B23110" s="458" t="s">
        <v>31330</v>
      </c>
      <c r="C23110" s="455" t="s">
        <v>29764</v>
      </c>
      <c r="D23110" s="457" t="n">
        <v>573.5</v>
      </c>
    </row>
    <row r="23111" customFormat="false" ht="14.25" hidden="false" customHeight="false" outlineLevel="0" collapsed="false">
      <c r="A23111" s="455" t="s">
        <v>31331</v>
      </c>
      <c r="B23111" s="458" t="s">
        <v>31332</v>
      </c>
      <c r="C23111" s="455" t="s">
        <v>29315</v>
      </c>
      <c r="D23111" s="457" t="n">
        <v>10.78</v>
      </c>
    </row>
    <row r="23112" customFormat="false" ht="14.25" hidden="false" customHeight="false" outlineLevel="0" collapsed="false">
      <c r="A23112" s="455" t="s">
        <v>31333</v>
      </c>
      <c r="B23112" s="458" t="s">
        <v>31334</v>
      </c>
      <c r="C23112" s="455" t="s">
        <v>29764</v>
      </c>
      <c r="D23112" s="457" t="n">
        <v>74.07</v>
      </c>
    </row>
    <row r="23113" customFormat="false" ht="14.25" hidden="false" customHeight="false" outlineLevel="0" collapsed="false">
      <c r="A23113" s="455" t="s">
        <v>31335</v>
      </c>
      <c r="B23113" s="458" t="s">
        <v>31336</v>
      </c>
      <c r="C23113" s="455" t="s">
        <v>29764</v>
      </c>
      <c r="D23113" s="457" t="n">
        <v>75.12</v>
      </c>
    </row>
    <row r="23114" customFormat="false" ht="14.25" hidden="false" customHeight="false" outlineLevel="0" collapsed="false">
      <c r="A23114" s="455" t="s">
        <v>31337</v>
      </c>
      <c r="B23114" s="458" t="s">
        <v>31338</v>
      </c>
      <c r="C23114" s="455" t="s">
        <v>29764</v>
      </c>
      <c r="D23114" s="457" t="n">
        <v>211.44</v>
      </c>
    </row>
    <row r="23115" customFormat="false" ht="14.25" hidden="false" customHeight="false" outlineLevel="0" collapsed="false">
      <c r="A23115" s="455" t="s">
        <v>31339</v>
      </c>
      <c r="B23115" s="458" t="s">
        <v>31340</v>
      </c>
      <c r="C23115" s="455" t="s">
        <v>29764</v>
      </c>
      <c r="D23115" s="457" t="n">
        <v>249.87</v>
      </c>
    </row>
    <row r="23116" customFormat="false" ht="14.25" hidden="false" customHeight="false" outlineLevel="0" collapsed="false">
      <c r="A23116" s="455" t="s">
        <v>31341</v>
      </c>
      <c r="B23116" s="458" t="s">
        <v>31342</v>
      </c>
      <c r="C23116" s="455" t="s">
        <v>29315</v>
      </c>
      <c r="D23116" s="457" t="n">
        <v>4.7</v>
      </c>
    </row>
    <row r="23117" customFormat="false" ht="14.25" hidden="false" customHeight="false" outlineLevel="0" collapsed="false">
      <c r="A23117" s="455" t="s">
        <v>31343</v>
      </c>
      <c r="B23117" s="458" t="s">
        <v>31344</v>
      </c>
      <c r="C23117" s="455" t="s">
        <v>29764</v>
      </c>
      <c r="D23117" s="457" t="n">
        <v>89.11</v>
      </c>
    </row>
    <row r="23118" customFormat="false" ht="14.25" hidden="false" customHeight="false" outlineLevel="0" collapsed="false">
      <c r="A23118" s="455" t="s">
        <v>31345</v>
      </c>
      <c r="B23118" s="458" t="s">
        <v>31346</v>
      </c>
      <c r="C23118" s="455" t="s">
        <v>29764</v>
      </c>
      <c r="D23118" s="457" t="n">
        <v>106.81</v>
      </c>
    </row>
    <row r="23119" customFormat="false" ht="14.25" hidden="false" customHeight="false" outlineLevel="0" collapsed="false">
      <c r="A23119" s="455" t="s">
        <v>31347</v>
      </c>
      <c r="B23119" s="458" t="s">
        <v>31348</v>
      </c>
      <c r="C23119" s="455" t="s">
        <v>29764</v>
      </c>
      <c r="D23119" s="457" t="n">
        <v>270.08</v>
      </c>
    </row>
    <row r="23120" customFormat="false" ht="14.25" hidden="false" customHeight="false" outlineLevel="0" collapsed="false">
      <c r="A23120" s="455" t="s">
        <v>31349</v>
      </c>
      <c r="B23120" s="458" t="s">
        <v>31350</v>
      </c>
      <c r="C23120" s="455" t="s">
        <v>29764</v>
      </c>
      <c r="D23120" s="457" t="n">
        <v>308.52</v>
      </c>
    </row>
    <row r="23121" customFormat="false" ht="14.25" hidden="false" customHeight="false" outlineLevel="0" collapsed="false">
      <c r="A23121" s="455" t="s">
        <v>31351</v>
      </c>
      <c r="B23121" s="458" t="s">
        <v>31352</v>
      </c>
      <c r="C23121" s="455" t="s">
        <v>29315</v>
      </c>
      <c r="D23121" s="457" t="n">
        <v>5.8</v>
      </c>
    </row>
    <row r="23122" customFormat="false" ht="14.25" hidden="false" customHeight="false" outlineLevel="0" collapsed="false">
      <c r="A23122" s="455" t="s">
        <v>31353</v>
      </c>
      <c r="B23122" s="458" t="s">
        <v>31354</v>
      </c>
      <c r="C23122" s="455" t="s">
        <v>29764</v>
      </c>
      <c r="D23122" s="457" t="n">
        <v>93.03</v>
      </c>
    </row>
    <row r="23123" customFormat="false" ht="14.25" hidden="false" customHeight="false" outlineLevel="0" collapsed="false">
      <c r="A23123" s="455" t="s">
        <v>31355</v>
      </c>
      <c r="B23123" s="458" t="s">
        <v>31356</v>
      </c>
      <c r="C23123" s="455" t="s">
        <v>29764</v>
      </c>
      <c r="D23123" s="457" t="n">
        <v>115.07</v>
      </c>
    </row>
    <row r="23124" customFormat="false" ht="14.25" hidden="false" customHeight="false" outlineLevel="0" collapsed="false">
      <c r="A23124" s="455" t="s">
        <v>31357</v>
      </c>
      <c r="B23124" s="458" t="s">
        <v>31358</v>
      </c>
      <c r="C23124" s="455" t="s">
        <v>29764</v>
      </c>
      <c r="D23124" s="457" t="n">
        <v>312.47</v>
      </c>
    </row>
    <row r="23125" customFormat="false" ht="14.25" hidden="false" customHeight="false" outlineLevel="0" collapsed="false">
      <c r="A23125" s="455" t="s">
        <v>31359</v>
      </c>
      <c r="B23125" s="458" t="s">
        <v>31360</v>
      </c>
      <c r="C23125" s="455" t="s">
        <v>29764</v>
      </c>
      <c r="D23125" s="457" t="n">
        <v>350.91</v>
      </c>
    </row>
    <row r="23126" customFormat="false" ht="14.25" hidden="false" customHeight="false" outlineLevel="0" collapsed="false">
      <c r="A23126" s="455" t="s">
        <v>31361</v>
      </c>
      <c r="B23126" s="458" t="s">
        <v>31362</v>
      </c>
      <c r="C23126" s="455" t="s">
        <v>29315</v>
      </c>
      <c r="D23126" s="457" t="n">
        <v>6.6</v>
      </c>
    </row>
    <row r="23127" customFormat="false" ht="14.25" hidden="false" customHeight="false" outlineLevel="0" collapsed="false">
      <c r="A23127" s="455" t="s">
        <v>31363</v>
      </c>
      <c r="B23127" s="458" t="s">
        <v>31364</v>
      </c>
      <c r="C23127" s="455" t="s">
        <v>29764</v>
      </c>
      <c r="D23127" s="457" t="n">
        <v>141.54</v>
      </c>
    </row>
    <row r="23128" customFormat="false" ht="14.25" hidden="false" customHeight="false" outlineLevel="0" collapsed="false">
      <c r="A23128" s="455" t="s">
        <v>31365</v>
      </c>
      <c r="B23128" s="458" t="s">
        <v>31366</v>
      </c>
      <c r="C23128" s="455" t="s">
        <v>29764</v>
      </c>
      <c r="D23128" s="457" t="n">
        <v>93.86</v>
      </c>
    </row>
    <row r="23129" customFormat="false" ht="14.25" hidden="false" customHeight="false" outlineLevel="0" collapsed="false">
      <c r="A23129" s="455" t="s">
        <v>31367</v>
      </c>
      <c r="B23129" s="458" t="s">
        <v>31368</v>
      </c>
      <c r="C23129" s="455" t="s">
        <v>29764</v>
      </c>
      <c r="D23129" s="457" t="n">
        <v>226.29</v>
      </c>
    </row>
    <row r="23130" customFormat="false" ht="14.25" hidden="false" customHeight="false" outlineLevel="0" collapsed="false">
      <c r="A23130" s="455" t="s">
        <v>31369</v>
      </c>
      <c r="B23130" s="458" t="s">
        <v>31370</v>
      </c>
      <c r="C23130" s="455" t="s">
        <v>29764</v>
      </c>
      <c r="D23130" s="457" t="n">
        <v>323.3</v>
      </c>
    </row>
    <row r="23131" customFormat="false" ht="14.25" hidden="false" customHeight="false" outlineLevel="0" collapsed="false">
      <c r="A23131" s="455" t="s">
        <v>31371</v>
      </c>
      <c r="B23131" s="458" t="s">
        <v>31372</v>
      </c>
      <c r="C23131" s="455" t="s">
        <v>29315</v>
      </c>
      <c r="D23131" s="457" t="n">
        <v>5.88</v>
      </c>
    </row>
    <row r="23132" customFormat="false" ht="14.25" hidden="false" customHeight="false" outlineLevel="0" collapsed="false">
      <c r="A23132" s="455" t="s">
        <v>31373</v>
      </c>
      <c r="B23132" s="458" t="s">
        <v>31374</v>
      </c>
      <c r="C23132" s="455" t="s">
        <v>29764</v>
      </c>
      <c r="D23132" s="457" t="n">
        <v>158.61</v>
      </c>
    </row>
    <row r="23133" customFormat="false" ht="14.25" hidden="false" customHeight="false" outlineLevel="0" collapsed="false">
      <c r="A23133" s="455" t="s">
        <v>31375</v>
      </c>
      <c r="B23133" s="458" t="s">
        <v>31376</v>
      </c>
      <c r="C23133" s="455" t="s">
        <v>29764</v>
      </c>
      <c r="D23133" s="457" t="n">
        <v>129.84</v>
      </c>
    </row>
    <row r="23134" customFormat="false" ht="14.25" hidden="false" customHeight="false" outlineLevel="0" collapsed="false">
      <c r="A23134" s="455" t="s">
        <v>31377</v>
      </c>
      <c r="B23134" s="458" t="s">
        <v>31378</v>
      </c>
      <c r="C23134" s="455" t="s">
        <v>29764</v>
      </c>
      <c r="D23134" s="457" t="n">
        <v>287.38</v>
      </c>
    </row>
    <row r="23135" customFormat="false" ht="14.25" hidden="false" customHeight="false" outlineLevel="0" collapsed="false">
      <c r="A23135" s="455" t="s">
        <v>31379</v>
      </c>
      <c r="B23135" s="458" t="s">
        <v>31380</v>
      </c>
      <c r="C23135" s="455" t="s">
        <v>29764</v>
      </c>
      <c r="D23135" s="457" t="n">
        <v>384.39</v>
      </c>
    </row>
    <row r="23136" customFormat="false" ht="14.25" hidden="false" customHeight="false" outlineLevel="0" collapsed="false">
      <c r="A23136" s="455" t="s">
        <v>31381</v>
      </c>
      <c r="B23136" s="458" t="s">
        <v>31382</v>
      </c>
      <c r="C23136" s="455" t="s">
        <v>29315</v>
      </c>
      <c r="D23136" s="457" t="n">
        <v>7</v>
      </c>
    </row>
    <row r="23137" customFormat="false" ht="14.25" hidden="false" customHeight="false" outlineLevel="0" collapsed="false">
      <c r="A23137" s="455" t="s">
        <v>31383</v>
      </c>
      <c r="B23137" s="458" t="s">
        <v>31384</v>
      </c>
      <c r="C23137" s="455" t="s">
        <v>29764</v>
      </c>
      <c r="D23137" s="457" t="n">
        <v>130.27</v>
      </c>
    </row>
    <row r="23138" customFormat="false" ht="14.25" hidden="false" customHeight="false" outlineLevel="0" collapsed="false">
      <c r="A23138" s="455" t="s">
        <v>31385</v>
      </c>
      <c r="B23138" s="458" t="s">
        <v>31386</v>
      </c>
      <c r="C23138" s="455" t="s">
        <v>29764</v>
      </c>
      <c r="D23138" s="457" t="n">
        <v>131.83</v>
      </c>
    </row>
    <row r="23139" customFormat="false" ht="14.25" hidden="false" customHeight="false" outlineLevel="0" collapsed="false">
      <c r="A23139" s="455" t="s">
        <v>31387</v>
      </c>
      <c r="B23139" s="458" t="s">
        <v>31388</v>
      </c>
      <c r="C23139" s="455" t="s">
        <v>29764</v>
      </c>
      <c r="D23139" s="457" t="n">
        <v>363.93</v>
      </c>
    </row>
    <row r="23140" customFormat="false" ht="14.25" hidden="false" customHeight="false" outlineLevel="0" collapsed="false">
      <c r="A23140" s="455" t="s">
        <v>31389</v>
      </c>
      <c r="B23140" s="458" t="s">
        <v>31390</v>
      </c>
      <c r="C23140" s="455" t="s">
        <v>29764</v>
      </c>
      <c r="D23140" s="457" t="n">
        <v>431.65</v>
      </c>
    </row>
    <row r="23141" customFormat="false" ht="14.25" hidden="false" customHeight="false" outlineLevel="0" collapsed="false">
      <c r="A23141" s="455" t="s">
        <v>31391</v>
      </c>
      <c r="B23141" s="458" t="s">
        <v>31392</v>
      </c>
      <c r="C23141" s="455" t="s">
        <v>29315</v>
      </c>
      <c r="D23141" s="457" t="n">
        <v>7.86</v>
      </c>
    </row>
    <row r="23142" customFormat="false" ht="14.25" hidden="false" customHeight="false" outlineLevel="0" collapsed="false">
      <c r="A23142" s="455" t="s">
        <v>31393</v>
      </c>
      <c r="B23142" s="458" t="s">
        <v>31394</v>
      </c>
      <c r="C23142" s="455" t="s">
        <v>29764</v>
      </c>
      <c r="D23142" s="457" t="n">
        <v>116.47</v>
      </c>
    </row>
    <row r="23143" customFormat="false" ht="14.25" hidden="false" customHeight="false" outlineLevel="0" collapsed="false">
      <c r="A23143" s="455" t="s">
        <v>31395</v>
      </c>
      <c r="B23143" s="458" t="s">
        <v>31396</v>
      </c>
      <c r="C23143" s="455" t="s">
        <v>29764</v>
      </c>
      <c r="D23143" s="457" t="n">
        <v>102.75</v>
      </c>
    </row>
    <row r="23144" customFormat="false" ht="14.25" hidden="false" customHeight="false" outlineLevel="0" collapsed="false">
      <c r="A23144" s="455" t="s">
        <v>31397</v>
      </c>
      <c r="B23144" s="458" t="s">
        <v>31398</v>
      </c>
      <c r="C23144" s="455" t="s">
        <v>29764</v>
      </c>
      <c r="D23144" s="457" t="n">
        <v>260.32</v>
      </c>
    </row>
    <row r="23145" customFormat="false" ht="14.25" hidden="false" customHeight="false" outlineLevel="0" collapsed="false">
      <c r="A23145" s="455" t="s">
        <v>31399</v>
      </c>
      <c r="B23145" s="458" t="s">
        <v>31400</v>
      </c>
      <c r="C23145" s="455" t="s">
        <v>29764</v>
      </c>
      <c r="D23145" s="457" t="n">
        <v>328.04</v>
      </c>
    </row>
    <row r="23146" customFormat="false" ht="14.25" hidden="false" customHeight="false" outlineLevel="0" collapsed="false">
      <c r="A23146" s="455" t="s">
        <v>31401</v>
      </c>
      <c r="B23146" s="458" t="s">
        <v>31402</v>
      </c>
      <c r="C23146" s="455" t="s">
        <v>29764</v>
      </c>
      <c r="D23146" s="457" t="n">
        <v>97.69</v>
      </c>
    </row>
    <row r="23147" customFormat="false" ht="14.25" hidden="false" customHeight="false" outlineLevel="0" collapsed="false">
      <c r="A23147" s="455" t="s">
        <v>31403</v>
      </c>
      <c r="B23147" s="458" t="s">
        <v>31404</v>
      </c>
      <c r="C23147" s="455" t="s">
        <v>29764</v>
      </c>
      <c r="D23147" s="457" t="n">
        <v>124.89</v>
      </c>
    </row>
    <row r="23148" customFormat="false" ht="14.25" hidden="false" customHeight="false" outlineLevel="0" collapsed="false">
      <c r="A23148" s="455" t="s">
        <v>31405</v>
      </c>
      <c r="B23148" s="458" t="s">
        <v>31406</v>
      </c>
      <c r="C23148" s="455" t="s">
        <v>29764</v>
      </c>
      <c r="D23148" s="457" t="n">
        <v>281.73</v>
      </c>
    </row>
    <row r="23149" customFormat="false" ht="14.25" hidden="false" customHeight="false" outlineLevel="0" collapsed="false">
      <c r="A23149" s="455" t="s">
        <v>31407</v>
      </c>
      <c r="B23149" s="458" t="s">
        <v>31408</v>
      </c>
      <c r="C23149" s="455" t="s">
        <v>29764</v>
      </c>
      <c r="D23149" s="457" t="n">
        <v>320.17</v>
      </c>
    </row>
    <row r="23150" customFormat="false" ht="14.25" hidden="false" customHeight="false" outlineLevel="0" collapsed="false">
      <c r="A23150" s="455" t="s">
        <v>31409</v>
      </c>
      <c r="B23150" s="458" t="s">
        <v>31410</v>
      </c>
      <c r="C23150" s="455" t="s">
        <v>29315</v>
      </c>
      <c r="D23150" s="457" t="n">
        <v>5.83</v>
      </c>
    </row>
    <row r="23151" customFormat="false" ht="14.25" hidden="false" customHeight="false" outlineLevel="0" collapsed="false">
      <c r="A23151" s="455" t="s">
        <v>31411</v>
      </c>
      <c r="B23151" s="458" t="s">
        <v>31412</v>
      </c>
      <c r="C23151" s="455" t="s">
        <v>29764</v>
      </c>
      <c r="D23151" s="457" t="n">
        <v>96.12</v>
      </c>
    </row>
    <row r="23152" customFormat="false" ht="14.25" hidden="false" customHeight="false" outlineLevel="0" collapsed="false">
      <c r="A23152" s="455" t="s">
        <v>31413</v>
      </c>
      <c r="B23152" s="458" t="s">
        <v>31414</v>
      </c>
      <c r="C23152" s="455" t="s">
        <v>29764</v>
      </c>
      <c r="D23152" s="457" t="n">
        <v>121.58</v>
      </c>
    </row>
    <row r="23153" customFormat="false" ht="14.25" hidden="false" customHeight="false" outlineLevel="0" collapsed="false">
      <c r="A23153" s="455" t="s">
        <v>31415</v>
      </c>
      <c r="B23153" s="458" t="s">
        <v>31416</v>
      </c>
      <c r="C23153" s="455" t="s">
        <v>29764</v>
      </c>
      <c r="D23153" s="457" t="n">
        <v>278.43</v>
      </c>
    </row>
    <row r="23154" customFormat="false" ht="14.25" hidden="false" customHeight="false" outlineLevel="0" collapsed="false">
      <c r="A23154" s="455" t="s">
        <v>31417</v>
      </c>
      <c r="B23154" s="458" t="s">
        <v>31418</v>
      </c>
      <c r="C23154" s="455" t="s">
        <v>29764</v>
      </c>
      <c r="D23154" s="457" t="n">
        <v>316.86</v>
      </c>
    </row>
    <row r="23155" customFormat="false" ht="14.25" hidden="false" customHeight="false" outlineLevel="0" collapsed="false">
      <c r="A23155" s="455" t="s">
        <v>31419</v>
      </c>
      <c r="B23155" s="458" t="s">
        <v>31420</v>
      </c>
      <c r="C23155" s="455" t="s">
        <v>29315</v>
      </c>
      <c r="D23155" s="457" t="n">
        <v>5.96</v>
      </c>
    </row>
    <row r="23156" customFormat="false" ht="14.25" hidden="false" customHeight="false" outlineLevel="0" collapsed="false">
      <c r="A23156" s="455" t="s">
        <v>31421</v>
      </c>
      <c r="B23156" s="458" t="s">
        <v>31422</v>
      </c>
      <c r="C23156" s="455" t="s">
        <v>29764</v>
      </c>
      <c r="D23156" s="457" t="n">
        <v>99.93</v>
      </c>
    </row>
    <row r="23157" customFormat="false" ht="14.25" hidden="false" customHeight="false" outlineLevel="0" collapsed="false">
      <c r="A23157" s="455" t="s">
        <v>31423</v>
      </c>
      <c r="B23157" s="458" t="s">
        <v>31424</v>
      </c>
      <c r="C23157" s="455" t="s">
        <v>29764</v>
      </c>
      <c r="D23157" s="457" t="n">
        <v>113.55</v>
      </c>
    </row>
    <row r="23158" customFormat="false" ht="14.25" hidden="false" customHeight="false" outlineLevel="0" collapsed="false">
      <c r="A23158" s="455" t="s">
        <v>31425</v>
      </c>
      <c r="B23158" s="458" t="s">
        <v>31426</v>
      </c>
      <c r="C23158" s="455" t="s">
        <v>29764</v>
      </c>
      <c r="D23158" s="457" t="n">
        <v>304.05</v>
      </c>
    </row>
    <row r="23159" customFormat="false" ht="14.25" hidden="false" customHeight="false" outlineLevel="0" collapsed="false">
      <c r="A23159" s="455" t="s">
        <v>31427</v>
      </c>
      <c r="B23159" s="458" t="s">
        <v>31428</v>
      </c>
      <c r="C23159" s="455" t="s">
        <v>29764</v>
      </c>
      <c r="D23159" s="457" t="n">
        <v>342.48</v>
      </c>
    </row>
    <row r="23160" customFormat="false" ht="14.25" hidden="false" customHeight="false" outlineLevel="0" collapsed="false">
      <c r="A23160" s="455" t="s">
        <v>31429</v>
      </c>
      <c r="B23160" s="458" t="s">
        <v>31430</v>
      </c>
      <c r="C23160" s="455" t="s">
        <v>29315</v>
      </c>
      <c r="D23160" s="457" t="n">
        <v>6.23</v>
      </c>
    </row>
    <row r="23161" customFormat="false" ht="14.25" hidden="false" customHeight="false" outlineLevel="0" collapsed="false">
      <c r="A23161" s="455" t="s">
        <v>31431</v>
      </c>
      <c r="B23161" s="458" t="s">
        <v>31432</v>
      </c>
      <c r="C23161" s="455" t="s">
        <v>29764</v>
      </c>
      <c r="D23161" s="457" t="n">
        <v>99.93</v>
      </c>
    </row>
    <row r="23162" customFormat="false" ht="14.25" hidden="false" customHeight="false" outlineLevel="0" collapsed="false">
      <c r="A23162" s="455" t="s">
        <v>31433</v>
      </c>
      <c r="B23162" s="458" t="s">
        <v>31434</v>
      </c>
      <c r="C23162" s="455" t="s">
        <v>29764</v>
      </c>
      <c r="D23162" s="457" t="n">
        <v>113.55</v>
      </c>
    </row>
    <row r="23163" customFormat="false" ht="14.25" hidden="false" customHeight="false" outlineLevel="0" collapsed="false">
      <c r="A23163" s="455" t="s">
        <v>31435</v>
      </c>
      <c r="B23163" s="458" t="s">
        <v>31436</v>
      </c>
      <c r="C23163" s="455" t="s">
        <v>29764</v>
      </c>
      <c r="D23163" s="457" t="n">
        <v>304.05</v>
      </c>
    </row>
    <row r="23164" customFormat="false" ht="14.25" hidden="false" customHeight="false" outlineLevel="0" collapsed="false">
      <c r="A23164" s="455" t="s">
        <v>31437</v>
      </c>
      <c r="B23164" s="458" t="s">
        <v>31438</v>
      </c>
      <c r="C23164" s="455" t="s">
        <v>29764</v>
      </c>
      <c r="D23164" s="457" t="n">
        <v>342.48</v>
      </c>
    </row>
    <row r="23165" customFormat="false" ht="14.25" hidden="false" customHeight="false" outlineLevel="0" collapsed="false">
      <c r="A23165" s="455" t="s">
        <v>31439</v>
      </c>
      <c r="B23165" s="458" t="s">
        <v>31440</v>
      </c>
      <c r="C23165" s="455" t="s">
        <v>29315</v>
      </c>
      <c r="D23165" s="457" t="n">
        <v>6.23</v>
      </c>
    </row>
    <row r="23166" customFormat="false" ht="14.25" hidden="false" customHeight="false" outlineLevel="0" collapsed="false">
      <c r="A23166" s="455" t="s">
        <v>31441</v>
      </c>
      <c r="B23166" s="458" t="s">
        <v>31442</v>
      </c>
      <c r="C23166" s="455" t="s">
        <v>29764</v>
      </c>
      <c r="D23166" s="457" t="n">
        <v>93</v>
      </c>
    </row>
    <row r="23167" customFormat="false" ht="14.25" hidden="false" customHeight="false" outlineLevel="0" collapsed="false">
      <c r="A23167" s="455" t="s">
        <v>31443</v>
      </c>
      <c r="B23167" s="458" t="s">
        <v>31444</v>
      </c>
      <c r="C23167" s="455" t="s">
        <v>29764</v>
      </c>
      <c r="D23167" s="457" t="n">
        <v>115.01</v>
      </c>
    </row>
    <row r="23168" customFormat="false" ht="14.25" hidden="false" customHeight="false" outlineLevel="0" collapsed="false">
      <c r="A23168" s="455" t="s">
        <v>31445</v>
      </c>
      <c r="B23168" s="458" t="s">
        <v>31446</v>
      </c>
      <c r="C23168" s="455" t="s">
        <v>29764</v>
      </c>
      <c r="D23168" s="457" t="n">
        <v>278.27</v>
      </c>
    </row>
    <row r="23169" customFormat="false" ht="14.25" hidden="false" customHeight="false" outlineLevel="0" collapsed="false">
      <c r="A23169" s="455" t="s">
        <v>31447</v>
      </c>
      <c r="B23169" s="458" t="s">
        <v>31448</v>
      </c>
      <c r="C23169" s="455" t="s">
        <v>29764</v>
      </c>
      <c r="D23169" s="457" t="n">
        <v>316.71</v>
      </c>
    </row>
    <row r="23170" customFormat="false" ht="14.25" hidden="false" customHeight="false" outlineLevel="0" collapsed="false">
      <c r="A23170" s="455" t="s">
        <v>31449</v>
      </c>
      <c r="B23170" s="458" t="s">
        <v>31450</v>
      </c>
      <c r="C23170" s="455" t="s">
        <v>29315</v>
      </c>
      <c r="D23170" s="457" t="n">
        <v>5.95</v>
      </c>
    </row>
    <row r="23171" customFormat="false" ht="14.25" hidden="false" customHeight="false" outlineLevel="0" collapsed="false">
      <c r="A23171" s="455" t="s">
        <v>31451</v>
      </c>
      <c r="B23171" s="458" t="s">
        <v>31452</v>
      </c>
      <c r="C23171" s="455" t="s">
        <v>29764</v>
      </c>
      <c r="D23171" s="457" t="n">
        <v>303.82</v>
      </c>
    </row>
    <row r="23172" customFormat="false" ht="14.25" hidden="false" customHeight="false" outlineLevel="0" collapsed="false">
      <c r="A23172" s="455" t="s">
        <v>31453</v>
      </c>
      <c r="B23172" s="458" t="s">
        <v>31454</v>
      </c>
      <c r="C23172" s="455" t="s">
        <v>29764</v>
      </c>
      <c r="D23172" s="457" t="n">
        <v>546.2</v>
      </c>
    </row>
    <row r="23173" customFormat="false" ht="14.25" hidden="false" customHeight="false" outlineLevel="0" collapsed="false">
      <c r="A23173" s="455" t="s">
        <v>31455</v>
      </c>
      <c r="B23173" s="458" t="s">
        <v>31456</v>
      </c>
      <c r="C23173" s="455" t="s">
        <v>29764</v>
      </c>
      <c r="D23173" s="457" t="n">
        <v>726.27</v>
      </c>
    </row>
    <row r="23174" customFormat="false" ht="14.25" hidden="false" customHeight="false" outlineLevel="0" collapsed="false">
      <c r="A23174" s="455" t="s">
        <v>31457</v>
      </c>
      <c r="B23174" s="458" t="s">
        <v>31458</v>
      </c>
      <c r="C23174" s="455" t="s">
        <v>29764</v>
      </c>
      <c r="D23174" s="457" t="n">
        <v>764.71</v>
      </c>
    </row>
    <row r="23175" customFormat="false" ht="14.25" hidden="false" customHeight="false" outlineLevel="0" collapsed="false">
      <c r="A23175" s="455" t="s">
        <v>31459</v>
      </c>
      <c r="B23175" s="458" t="s">
        <v>31460</v>
      </c>
      <c r="C23175" s="455" t="s">
        <v>29315</v>
      </c>
      <c r="D23175" s="457" t="n">
        <v>14.38</v>
      </c>
    </row>
    <row r="23176" customFormat="false" ht="14.25" hidden="false" customHeight="false" outlineLevel="0" collapsed="false">
      <c r="A23176" s="455" t="s">
        <v>31461</v>
      </c>
      <c r="B23176" s="458" t="s">
        <v>31462</v>
      </c>
      <c r="C23176" s="455" t="s">
        <v>29764</v>
      </c>
      <c r="D23176" s="457" t="n">
        <v>261.99</v>
      </c>
    </row>
    <row r="23177" customFormat="false" ht="14.25" hidden="false" customHeight="false" outlineLevel="0" collapsed="false">
      <c r="A23177" s="455" t="s">
        <v>31463</v>
      </c>
      <c r="B23177" s="458" t="s">
        <v>31464</v>
      </c>
      <c r="C23177" s="455" t="s">
        <v>29764</v>
      </c>
      <c r="D23177" s="457" t="n">
        <v>460.1</v>
      </c>
    </row>
    <row r="23178" customFormat="false" ht="14.25" hidden="false" customHeight="false" outlineLevel="0" collapsed="false">
      <c r="A23178" s="455" t="s">
        <v>31465</v>
      </c>
      <c r="B23178" s="458" t="s">
        <v>31466</v>
      </c>
      <c r="C23178" s="455" t="s">
        <v>29764</v>
      </c>
      <c r="D23178" s="457" t="n">
        <v>791.96</v>
      </c>
    </row>
    <row r="23179" customFormat="false" ht="14.25" hidden="false" customHeight="false" outlineLevel="0" collapsed="false">
      <c r="A23179" s="455" t="s">
        <v>31467</v>
      </c>
      <c r="B23179" s="458" t="s">
        <v>31468</v>
      </c>
      <c r="C23179" s="455" t="s">
        <v>29764</v>
      </c>
      <c r="D23179" s="457" t="n">
        <v>830.39</v>
      </c>
    </row>
    <row r="23180" customFormat="false" ht="14.25" hidden="false" customHeight="false" outlineLevel="0" collapsed="false">
      <c r="A23180" s="455" t="s">
        <v>31469</v>
      </c>
      <c r="B23180" s="458" t="s">
        <v>31470</v>
      </c>
      <c r="C23180" s="455" t="s">
        <v>29764</v>
      </c>
      <c r="D23180" s="457" t="n">
        <v>103.47</v>
      </c>
    </row>
    <row r="23181" customFormat="false" ht="14.25" hidden="false" customHeight="false" outlineLevel="0" collapsed="false">
      <c r="A23181" s="455" t="s">
        <v>31471</v>
      </c>
      <c r="B23181" s="458" t="s">
        <v>31472</v>
      </c>
      <c r="C23181" s="455" t="s">
        <v>29764</v>
      </c>
      <c r="D23181" s="457" t="n">
        <v>137.07</v>
      </c>
    </row>
    <row r="23182" customFormat="false" ht="14.25" hidden="false" customHeight="false" outlineLevel="0" collapsed="false">
      <c r="A23182" s="455" t="s">
        <v>31473</v>
      </c>
      <c r="B23182" s="458" t="s">
        <v>31474</v>
      </c>
      <c r="C23182" s="455" t="s">
        <v>29764</v>
      </c>
      <c r="D23182" s="457" t="n">
        <v>294.61</v>
      </c>
    </row>
    <row r="23183" customFormat="false" ht="14.25" hidden="false" customHeight="false" outlineLevel="0" collapsed="false">
      <c r="A23183" s="455" t="s">
        <v>31475</v>
      </c>
      <c r="B23183" s="458" t="s">
        <v>31476</v>
      </c>
      <c r="C23183" s="455" t="s">
        <v>29764</v>
      </c>
      <c r="D23183" s="457" t="n">
        <v>333.04</v>
      </c>
    </row>
    <row r="23184" customFormat="false" ht="14.25" hidden="false" customHeight="false" outlineLevel="0" collapsed="false">
      <c r="A23184" s="455" t="s">
        <v>31477</v>
      </c>
      <c r="B23184" s="458" t="s">
        <v>31478</v>
      </c>
      <c r="C23184" s="455" t="s">
        <v>29764</v>
      </c>
      <c r="D23184" s="457" t="n">
        <v>110.28</v>
      </c>
    </row>
    <row r="23185" customFormat="false" ht="14.25" hidden="false" customHeight="false" outlineLevel="0" collapsed="false">
      <c r="A23185" s="455" t="s">
        <v>31479</v>
      </c>
      <c r="B23185" s="458" t="s">
        <v>31480</v>
      </c>
      <c r="C23185" s="455" t="s">
        <v>29764</v>
      </c>
      <c r="D23185" s="457" t="n">
        <v>140.26</v>
      </c>
    </row>
    <row r="23186" customFormat="false" ht="14.25" hidden="false" customHeight="false" outlineLevel="0" collapsed="false">
      <c r="A23186" s="455" t="s">
        <v>31481</v>
      </c>
      <c r="B23186" s="458" t="s">
        <v>31482</v>
      </c>
      <c r="C23186" s="455" t="s">
        <v>29764</v>
      </c>
      <c r="D23186" s="457" t="n">
        <v>482.96</v>
      </c>
    </row>
    <row r="23187" customFormat="false" ht="14.25" hidden="false" customHeight="false" outlineLevel="0" collapsed="false">
      <c r="A23187" s="455" t="s">
        <v>31483</v>
      </c>
      <c r="B23187" s="458" t="s">
        <v>31484</v>
      </c>
      <c r="C23187" s="455" t="s">
        <v>29764</v>
      </c>
      <c r="D23187" s="457" t="n">
        <v>521.39</v>
      </c>
    </row>
    <row r="23188" customFormat="false" ht="14.25" hidden="false" customHeight="false" outlineLevel="0" collapsed="false">
      <c r="A23188" s="455" t="s">
        <v>31485</v>
      </c>
      <c r="B23188" s="458" t="s">
        <v>31486</v>
      </c>
      <c r="C23188" s="455" t="s">
        <v>29315</v>
      </c>
      <c r="D23188" s="457" t="n">
        <v>9.8</v>
      </c>
    </row>
    <row r="23189" customFormat="false" ht="14.25" hidden="false" customHeight="false" outlineLevel="0" collapsed="false">
      <c r="A23189" s="455" t="s">
        <v>31487</v>
      </c>
      <c r="B23189" s="458" t="s">
        <v>31488</v>
      </c>
      <c r="C23189" s="455" t="s">
        <v>29764</v>
      </c>
      <c r="D23189" s="457" t="n">
        <v>134.5</v>
      </c>
    </row>
    <row r="23190" customFormat="false" ht="14.25" hidden="false" customHeight="false" outlineLevel="0" collapsed="false">
      <c r="A23190" s="455" t="s">
        <v>31489</v>
      </c>
      <c r="B23190" s="458" t="s">
        <v>31490</v>
      </c>
      <c r="C23190" s="455" t="s">
        <v>29764</v>
      </c>
      <c r="D23190" s="457" t="n">
        <v>187.55</v>
      </c>
    </row>
    <row r="23191" customFormat="false" ht="14.25" hidden="false" customHeight="false" outlineLevel="0" collapsed="false">
      <c r="A23191" s="455" t="s">
        <v>31491</v>
      </c>
      <c r="B23191" s="458" t="s">
        <v>31492</v>
      </c>
      <c r="C23191" s="455" t="s">
        <v>29764</v>
      </c>
      <c r="D23191" s="457" t="n">
        <v>530.25</v>
      </c>
    </row>
    <row r="23192" customFormat="false" ht="14.25" hidden="false" customHeight="false" outlineLevel="0" collapsed="false">
      <c r="A23192" s="455" t="s">
        <v>31493</v>
      </c>
      <c r="B23192" s="458" t="s">
        <v>31494</v>
      </c>
      <c r="C23192" s="455" t="s">
        <v>29764</v>
      </c>
      <c r="D23192" s="457" t="n">
        <v>568.68</v>
      </c>
    </row>
    <row r="23193" customFormat="false" ht="14.25" hidden="false" customHeight="false" outlineLevel="0" collapsed="false">
      <c r="A23193" s="455" t="s">
        <v>31495</v>
      </c>
      <c r="B23193" s="458" t="s">
        <v>31496</v>
      </c>
      <c r="C23193" s="455" t="s">
        <v>29315</v>
      </c>
      <c r="D23193" s="457" t="n">
        <v>10.69</v>
      </c>
    </row>
    <row r="23194" customFormat="false" ht="14.25" hidden="false" customHeight="false" outlineLevel="0" collapsed="false">
      <c r="A23194" s="455" t="s">
        <v>31497</v>
      </c>
      <c r="B23194" s="458" t="s">
        <v>31498</v>
      </c>
      <c r="C23194" s="455" t="s">
        <v>29764</v>
      </c>
      <c r="D23194" s="457" t="n">
        <v>31.23</v>
      </c>
    </row>
    <row r="23195" customFormat="false" ht="14.25" hidden="false" customHeight="false" outlineLevel="0" collapsed="false">
      <c r="A23195" s="455" t="s">
        <v>31499</v>
      </c>
      <c r="B23195" s="458" t="s">
        <v>31500</v>
      </c>
      <c r="C23195" s="455" t="s">
        <v>29764</v>
      </c>
      <c r="D23195" s="457" t="n">
        <v>8.19</v>
      </c>
    </row>
    <row r="23196" customFormat="false" ht="14.25" hidden="false" customHeight="false" outlineLevel="0" collapsed="false">
      <c r="A23196" s="455" t="s">
        <v>31501</v>
      </c>
      <c r="B23196" s="458" t="s">
        <v>31502</v>
      </c>
      <c r="C23196" s="455" t="s">
        <v>29764</v>
      </c>
      <c r="D23196" s="457" t="n">
        <v>12.16</v>
      </c>
    </row>
    <row r="23197" customFormat="false" ht="14.25" hidden="false" customHeight="false" outlineLevel="0" collapsed="false">
      <c r="A23197" s="455" t="s">
        <v>31503</v>
      </c>
      <c r="B23197" s="458" t="s">
        <v>31504</v>
      </c>
      <c r="C23197" s="455" t="s">
        <v>29764</v>
      </c>
      <c r="D23197" s="457" t="n">
        <v>38.98</v>
      </c>
    </row>
    <row r="23198" customFormat="false" ht="14.25" hidden="false" customHeight="false" outlineLevel="0" collapsed="false">
      <c r="A23198" s="455" t="s">
        <v>31505</v>
      </c>
      <c r="B23198" s="458" t="s">
        <v>31506</v>
      </c>
      <c r="C23198" s="455" t="s">
        <v>29764</v>
      </c>
      <c r="D23198" s="457" t="n">
        <v>28.28</v>
      </c>
    </row>
    <row r="23199" customFormat="false" ht="14.25" hidden="false" customHeight="false" outlineLevel="0" collapsed="false">
      <c r="A23199" s="455" t="s">
        <v>31507</v>
      </c>
      <c r="B23199" s="458" t="s">
        <v>31508</v>
      </c>
      <c r="C23199" s="455" t="s">
        <v>29764</v>
      </c>
      <c r="D23199" s="457" t="n">
        <v>2.73</v>
      </c>
    </row>
    <row r="23200" customFormat="false" ht="14.25" hidden="false" customHeight="false" outlineLevel="0" collapsed="false">
      <c r="A23200" s="455" t="s">
        <v>31509</v>
      </c>
      <c r="B23200" s="458" t="s">
        <v>31510</v>
      </c>
      <c r="C23200" s="455" t="s">
        <v>29764</v>
      </c>
      <c r="D23200" s="457" t="n">
        <v>10.28</v>
      </c>
    </row>
    <row r="23201" customFormat="false" ht="14.25" hidden="false" customHeight="false" outlineLevel="0" collapsed="false">
      <c r="A23201" s="455" t="s">
        <v>31511</v>
      </c>
      <c r="B23201" s="458" t="s">
        <v>31512</v>
      </c>
      <c r="C23201" s="455" t="s">
        <v>29764</v>
      </c>
      <c r="D23201" s="457" t="n">
        <v>37.09</v>
      </c>
    </row>
    <row r="23202" customFormat="false" ht="14.25" hidden="false" customHeight="false" outlineLevel="0" collapsed="false">
      <c r="A23202" s="455" t="s">
        <v>31513</v>
      </c>
      <c r="B23202" s="458" t="s">
        <v>31514</v>
      </c>
      <c r="C23202" s="455" t="s">
        <v>29764</v>
      </c>
      <c r="D23202" s="457" t="n">
        <v>60.67</v>
      </c>
    </row>
    <row r="23203" customFormat="false" ht="14.25" hidden="false" customHeight="false" outlineLevel="0" collapsed="false">
      <c r="A23203" s="455" t="s">
        <v>31515</v>
      </c>
      <c r="B23203" s="458" t="s">
        <v>31516</v>
      </c>
      <c r="C23203" s="455" t="s">
        <v>29764</v>
      </c>
      <c r="D23203" s="457" t="n">
        <v>29.44</v>
      </c>
    </row>
    <row r="23204" customFormat="false" ht="14.25" hidden="false" customHeight="false" outlineLevel="0" collapsed="false">
      <c r="A23204" s="455" t="s">
        <v>31517</v>
      </c>
      <c r="B23204" s="458" t="s">
        <v>31518</v>
      </c>
      <c r="C23204" s="455" t="s">
        <v>29764</v>
      </c>
      <c r="D23204" s="457" t="n">
        <v>125.47</v>
      </c>
    </row>
    <row r="23205" customFormat="false" ht="14.25" hidden="false" customHeight="false" outlineLevel="0" collapsed="false">
      <c r="A23205" s="455" t="s">
        <v>31519</v>
      </c>
      <c r="B23205" s="458" t="s">
        <v>31520</v>
      </c>
      <c r="C23205" s="455" t="s">
        <v>29764</v>
      </c>
      <c r="D23205" s="457" t="n">
        <v>170.74</v>
      </c>
    </row>
    <row r="23206" customFormat="false" ht="14.25" hidden="false" customHeight="false" outlineLevel="0" collapsed="false">
      <c r="A23206" s="455" t="s">
        <v>31521</v>
      </c>
      <c r="B23206" s="458" t="s">
        <v>31522</v>
      </c>
      <c r="C23206" s="455" t="s">
        <v>29764</v>
      </c>
      <c r="D23206" s="457" t="n">
        <v>77.08</v>
      </c>
    </row>
    <row r="23207" customFormat="false" ht="14.25" hidden="false" customHeight="false" outlineLevel="0" collapsed="false">
      <c r="A23207" s="455" t="s">
        <v>31523</v>
      </c>
      <c r="B23207" s="458" t="s">
        <v>31524</v>
      </c>
      <c r="C23207" s="455" t="s">
        <v>29764</v>
      </c>
      <c r="D23207" s="457" t="n">
        <v>60.8</v>
      </c>
    </row>
    <row r="23208" customFormat="false" ht="14.25" hidden="false" customHeight="false" outlineLevel="0" collapsed="false">
      <c r="A23208" s="455" t="s">
        <v>31525</v>
      </c>
      <c r="B23208" s="458" t="s">
        <v>31526</v>
      </c>
      <c r="C23208" s="455" t="s">
        <v>29764</v>
      </c>
      <c r="D23208" s="457" t="n">
        <v>156.83</v>
      </c>
    </row>
    <row r="23209" customFormat="false" ht="14.25" hidden="false" customHeight="false" outlineLevel="0" collapsed="false">
      <c r="A23209" s="455" t="s">
        <v>31527</v>
      </c>
      <c r="B23209" s="458" t="s">
        <v>31528</v>
      </c>
      <c r="C23209" s="455" t="s">
        <v>29764</v>
      </c>
      <c r="D23209" s="457" t="n">
        <v>202.1</v>
      </c>
    </row>
    <row r="23210" customFormat="false" ht="14.25" hidden="false" customHeight="false" outlineLevel="0" collapsed="false">
      <c r="A23210" s="455" t="s">
        <v>31529</v>
      </c>
      <c r="B23210" s="458" t="s">
        <v>31530</v>
      </c>
      <c r="C23210" s="455" t="s">
        <v>29764</v>
      </c>
      <c r="D23210" s="457" t="n">
        <v>83.09</v>
      </c>
    </row>
    <row r="23211" customFormat="false" ht="14.25" hidden="false" customHeight="false" outlineLevel="0" collapsed="false">
      <c r="A23211" s="455" t="s">
        <v>31531</v>
      </c>
      <c r="B23211" s="458" t="s">
        <v>31532</v>
      </c>
      <c r="C23211" s="455" t="s">
        <v>29764</v>
      </c>
      <c r="D23211" s="457" t="n">
        <v>72.3</v>
      </c>
    </row>
    <row r="23212" customFormat="false" ht="14.25" hidden="false" customHeight="false" outlineLevel="0" collapsed="false">
      <c r="A23212" s="455" t="s">
        <v>31533</v>
      </c>
      <c r="B23212" s="458" t="s">
        <v>31534</v>
      </c>
      <c r="C23212" s="455" t="s">
        <v>29764</v>
      </c>
      <c r="D23212" s="457" t="n">
        <v>217.97</v>
      </c>
    </row>
    <row r="23213" customFormat="false" ht="14.25" hidden="false" customHeight="false" outlineLevel="0" collapsed="false">
      <c r="A23213" s="455" t="s">
        <v>31535</v>
      </c>
      <c r="B23213" s="458" t="s">
        <v>31536</v>
      </c>
      <c r="C23213" s="455" t="s">
        <v>29764</v>
      </c>
      <c r="D23213" s="457" t="n">
        <v>263.23</v>
      </c>
    </row>
    <row r="23214" customFormat="false" ht="14.25" hidden="false" customHeight="false" outlineLevel="0" collapsed="false">
      <c r="A23214" s="455" t="s">
        <v>31537</v>
      </c>
      <c r="B23214" s="458" t="s">
        <v>31538</v>
      </c>
      <c r="C23214" s="455" t="s">
        <v>29764</v>
      </c>
      <c r="D23214" s="457" t="n">
        <v>91.58</v>
      </c>
    </row>
    <row r="23215" customFormat="false" ht="14.25" hidden="false" customHeight="false" outlineLevel="0" collapsed="false">
      <c r="A23215" s="455" t="s">
        <v>31539</v>
      </c>
      <c r="B23215" s="458" t="s">
        <v>31540</v>
      </c>
      <c r="C23215" s="455" t="s">
        <v>29764</v>
      </c>
      <c r="D23215" s="457" t="n">
        <v>88.52</v>
      </c>
    </row>
    <row r="23216" customFormat="false" ht="14.25" hidden="false" customHeight="false" outlineLevel="0" collapsed="false">
      <c r="A23216" s="455" t="s">
        <v>31541</v>
      </c>
      <c r="B23216" s="458" t="s">
        <v>31542</v>
      </c>
      <c r="C23216" s="455" t="s">
        <v>29764</v>
      </c>
      <c r="D23216" s="457" t="n">
        <v>378.77</v>
      </c>
    </row>
    <row r="23217" customFormat="false" ht="14.25" hidden="false" customHeight="false" outlineLevel="0" collapsed="false">
      <c r="A23217" s="455" t="s">
        <v>31543</v>
      </c>
      <c r="B23217" s="458" t="s">
        <v>31544</v>
      </c>
      <c r="C23217" s="455" t="s">
        <v>29764</v>
      </c>
      <c r="D23217" s="457" t="n">
        <v>424.04</v>
      </c>
    </row>
    <row r="23218" customFormat="false" ht="14.25" hidden="false" customHeight="false" outlineLevel="0" collapsed="false">
      <c r="A23218" s="455" t="s">
        <v>31545</v>
      </c>
      <c r="B23218" s="458" t="s">
        <v>31546</v>
      </c>
      <c r="C23218" s="455" t="s">
        <v>29764</v>
      </c>
      <c r="D23218" s="457" t="n">
        <v>90</v>
      </c>
    </row>
    <row r="23219" customFormat="false" ht="14.25" hidden="false" customHeight="false" outlineLevel="0" collapsed="false">
      <c r="A23219" s="455" t="s">
        <v>31547</v>
      </c>
      <c r="B23219" s="458" t="s">
        <v>31548</v>
      </c>
      <c r="C23219" s="455" t="s">
        <v>29764</v>
      </c>
      <c r="D23219" s="457" t="n">
        <v>108.69</v>
      </c>
    </row>
    <row r="23220" customFormat="false" ht="14.25" hidden="false" customHeight="false" outlineLevel="0" collapsed="false">
      <c r="A23220" s="455" t="s">
        <v>31549</v>
      </c>
      <c r="B23220" s="458" t="s">
        <v>31550</v>
      </c>
      <c r="C23220" s="455" t="s">
        <v>29764</v>
      </c>
      <c r="D23220" s="457" t="n">
        <v>133.41</v>
      </c>
    </row>
    <row r="23221" customFormat="false" ht="14.25" hidden="false" customHeight="false" outlineLevel="0" collapsed="false">
      <c r="A23221" s="455" t="s">
        <v>31551</v>
      </c>
      <c r="B23221" s="458" t="s">
        <v>31552</v>
      </c>
      <c r="C23221" s="455" t="s">
        <v>29764</v>
      </c>
      <c r="D23221" s="457" t="n">
        <v>171.85</v>
      </c>
    </row>
    <row r="23222" customFormat="false" ht="14.25" hidden="false" customHeight="false" outlineLevel="0" collapsed="false">
      <c r="A23222" s="455" t="s">
        <v>31553</v>
      </c>
      <c r="B23222" s="458" t="s">
        <v>31554</v>
      </c>
      <c r="C23222" s="455" t="s">
        <v>29764</v>
      </c>
      <c r="D23222" s="457" t="n">
        <v>152.72</v>
      </c>
    </row>
    <row r="23223" customFormat="false" ht="14.25" hidden="false" customHeight="false" outlineLevel="0" collapsed="false">
      <c r="A23223" s="455" t="s">
        <v>31555</v>
      </c>
      <c r="B23223" s="458" t="s">
        <v>31556</v>
      </c>
      <c r="C23223" s="455" t="s">
        <v>29764</v>
      </c>
      <c r="D23223" s="457" t="n">
        <v>240.88</v>
      </c>
    </row>
    <row r="23224" customFormat="false" ht="14.25" hidden="false" customHeight="false" outlineLevel="0" collapsed="false">
      <c r="A23224" s="455" t="s">
        <v>31557</v>
      </c>
      <c r="B23224" s="458" t="s">
        <v>31558</v>
      </c>
      <c r="C23224" s="455" t="s">
        <v>29764</v>
      </c>
      <c r="D23224" s="457" t="n">
        <v>315.99</v>
      </c>
    </row>
    <row r="23225" customFormat="false" ht="14.25" hidden="false" customHeight="false" outlineLevel="0" collapsed="false">
      <c r="A23225" s="455" t="s">
        <v>31559</v>
      </c>
      <c r="B23225" s="458" t="s">
        <v>31560</v>
      </c>
      <c r="C23225" s="455" t="s">
        <v>29764</v>
      </c>
      <c r="D23225" s="457" t="n">
        <v>354.42</v>
      </c>
    </row>
    <row r="23226" customFormat="false" ht="14.25" hidden="false" customHeight="false" outlineLevel="0" collapsed="false">
      <c r="A23226" s="455" t="s">
        <v>31561</v>
      </c>
      <c r="B23226" s="458" t="s">
        <v>31562</v>
      </c>
      <c r="C23226" s="455" t="s">
        <v>29764</v>
      </c>
      <c r="D23226" s="457" t="n">
        <v>50.12</v>
      </c>
    </row>
    <row r="23227" customFormat="false" ht="14.25" hidden="false" customHeight="false" outlineLevel="0" collapsed="false">
      <c r="A23227" s="455" t="s">
        <v>31563</v>
      </c>
      <c r="B23227" s="458" t="s">
        <v>31564</v>
      </c>
      <c r="C23227" s="455" t="s">
        <v>29764</v>
      </c>
      <c r="D23227" s="457" t="n">
        <v>21.14</v>
      </c>
    </row>
    <row r="23228" customFormat="false" ht="14.25" hidden="false" customHeight="false" outlineLevel="0" collapsed="false">
      <c r="A23228" s="455" t="s">
        <v>31565</v>
      </c>
      <c r="B23228" s="458" t="s">
        <v>31566</v>
      </c>
      <c r="C23228" s="455" t="s">
        <v>29764</v>
      </c>
      <c r="D23228" s="457" t="n">
        <v>80.57</v>
      </c>
    </row>
    <row r="23229" customFormat="false" ht="14.25" hidden="false" customHeight="false" outlineLevel="0" collapsed="false">
      <c r="A23229" s="455" t="s">
        <v>31567</v>
      </c>
      <c r="B23229" s="458" t="s">
        <v>31568</v>
      </c>
      <c r="C23229" s="455" t="s">
        <v>29764</v>
      </c>
      <c r="D23229" s="457" t="n">
        <v>119</v>
      </c>
    </row>
    <row r="23230" customFormat="false" ht="14.25" hidden="false" customHeight="false" outlineLevel="0" collapsed="false">
      <c r="A23230" s="455" t="s">
        <v>31569</v>
      </c>
      <c r="B23230" s="458" t="s">
        <v>31570</v>
      </c>
      <c r="C23230" s="455" t="s">
        <v>29764</v>
      </c>
      <c r="D23230" s="457" t="n">
        <v>44.96</v>
      </c>
    </row>
    <row r="23231" customFormat="false" ht="14.25" hidden="false" customHeight="false" outlineLevel="0" collapsed="false">
      <c r="A23231" s="455" t="s">
        <v>31571</v>
      </c>
      <c r="B23231" s="458" t="s">
        <v>31572</v>
      </c>
      <c r="C23231" s="455" t="s">
        <v>29764</v>
      </c>
      <c r="D23231" s="457" t="n">
        <v>11.82</v>
      </c>
    </row>
    <row r="23232" customFormat="false" ht="14.25" hidden="false" customHeight="false" outlineLevel="0" collapsed="false">
      <c r="A23232" s="455" t="s">
        <v>31573</v>
      </c>
      <c r="B23232" s="458" t="s">
        <v>31574</v>
      </c>
      <c r="C23232" s="455" t="s">
        <v>29764</v>
      </c>
      <c r="D23232" s="457" t="n">
        <v>20.09</v>
      </c>
    </row>
    <row r="23233" customFormat="false" ht="14.25" hidden="false" customHeight="false" outlineLevel="0" collapsed="false">
      <c r="A23233" s="455" t="s">
        <v>31575</v>
      </c>
      <c r="B23233" s="458" t="s">
        <v>31576</v>
      </c>
      <c r="C23233" s="455" t="s">
        <v>29764</v>
      </c>
      <c r="D23233" s="457" t="n">
        <v>58.53</v>
      </c>
    </row>
    <row r="23234" customFormat="false" ht="14.25" hidden="false" customHeight="false" outlineLevel="0" collapsed="false">
      <c r="A23234" s="455" t="s">
        <v>31577</v>
      </c>
      <c r="B23234" s="458" t="s">
        <v>31578</v>
      </c>
      <c r="C23234" s="455" t="s">
        <v>29764</v>
      </c>
      <c r="D23234" s="457" t="n">
        <v>47.8</v>
      </c>
    </row>
    <row r="23235" customFormat="false" ht="14.25" hidden="false" customHeight="false" outlineLevel="0" collapsed="false">
      <c r="A23235" s="455" t="s">
        <v>31579</v>
      </c>
      <c r="B23235" s="458" t="s">
        <v>31580</v>
      </c>
      <c r="C23235" s="455" t="s">
        <v>29764</v>
      </c>
      <c r="D23235" s="457" t="n">
        <v>17.3</v>
      </c>
    </row>
    <row r="23236" customFormat="false" ht="14.25" hidden="false" customHeight="false" outlineLevel="0" collapsed="false">
      <c r="A23236" s="455" t="s">
        <v>31581</v>
      </c>
      <c r="B23236" s="458" t="s">
        <v>31582</v>
      </c>
      <c r="C23236" s="455" t="s">
        <v>29764</v>
      </c>
      <c r="D23236" s="457" t="n">
        <v>31.37</v>
      </c>
    </row>
    <row r="23237" customFormat="false" ht="14.25" hidden="false" customHeight="false" outlineLevel="0" collapsed="false">
      <c r="A23237" s="455" t="s">
        <v>31583</v>
      </c>
      <c r="B23237" s="458" t="s">
        <v>31584</v>
      </c>
      <c r="C23237" s="455" t="s">
        <v>29764</v>
      </c>
      <c r="D23237" s="457" t="n">
        <v>69.8</v>
      </c>
    </row>
    <row r="23238" customFormat="false" ht="14.25" hidden="false" customHeight="false" outlineLevel="0" collapsed="false">
      <c r="A23238" s="455" t="s">
        <v>31585</v>
      </c>
      <c r="B23238" s="458" t="s">
        <v>31586</v>
      </c>
      <c r="C23238" s="455" t="s">
        <v>29764</v>
      </c>
      <c r="D23238" s="457" t="n">
        <v>1.16</v>
      </c>
    </row>
    <row r="23239" customFormat="false" ht="14.25" hidden="false" customHeight="false" outlineLevel="0" collapsed="false">
      <c r="A23239" s="455" t="s">
        <v>31587</v>
      </c>
      <c r="B23239" s="458" t="s">
        <v>31588</v>
      </c>
      <c r="C23239" s="455" t="s">
        <v>29764</v>
      </c>
      <c r="D23239" s="457" t="n">
        <v>2.29</v>
      </c>
    </row>
    <row r="23240" customFormat="false" ht="14.25" hidden="false" customHeight="false" outlineLevel="0" collapsed="false">
      <c r="A23240" s="455" t="s">
        <v>31589</v>
      </c>
      <c r="B23240" s="458" t="s">
        <v>31590</v>
      </c>
      <c r="C23240" s="455" t="s">
        <v>29764</v>
      </c>
      <c r="D23240" s="457" t="n">
        <v>10.61</v>
      </c>
    </row>
    <row r="23241" customFormat="false" ht="14.25" hidden="false" customHeight="false" outlineLevel="0" collapsed="false">
      <c r="A23241" s="455" t="s">
        <v>31591</v>
      </c>
      <c r="B23241" s="458" t="s">
        <v>31592</v>
      </c>
      <c r="C23241" s="455" t="s">
        <v>29764</v>
      </c>
      <c r="D23241" s="457" t="n">
        <v>10.61</v>
      </c>
    </row>
    <row r="23242" customFormat="false" ht="14.25" hidden="false" customHeight="false" outlineLevel="0" collapsed="false">
      <c r="A23242" s="455" t="s">
        <v>31593</v>
      </c>
      <c r="B23242" s="458" t="s">
        <v>31594</v>
      </c>
      <c r="C23242" s="455" t="s">
        <v>29764</v>
      </c>
      <c r="D23242" s="457" t="n">
        <v>985.55</v>
      </c>
    </row>
    <row r="23243" customFormat="false" ht="14.25" hidden="false" customHeight="false" outlineLevel="0" collapsed="false">
      <c r="A23243" s="455" t="s">
        <v>31595</v>
      </c>
      <c r="B23243" s="458" t="s">
        <v>31596</v>
      </c>
      <c r="C23243" s="455" t="s">
        <v>29764</v>
      </c>
      <c r="D23243" s="457" t="n">
        <v>944.56</v>
      </c>
    </row>
    <row r="23244" customFormat="false" ht="14.25" hidden="false" customHeight="false" outlineLevel="0" collapsed="false">
      <c r="A23244" s="455" t="s">
        <v>31597</v>
      </c>
      <c r="B23244" s="458" t="s">
        <v>31598</v>
      </c>
      <c r="C23244" s="455" t="s">
        <v>29764</v>
      </c>
      <c r="D23244" s="457" t="n">
        <v>1626.5</v>
      </c>
    </row>
    <row r="23245" customFormat="false" ht="14.25" hidden="false" customHeight="false" outlineLevel="0" collapsed="false">
      <c r="A23245" s="455" t="s">
        <v>31599</v>
      </c>
      <c r="B23245" s="458" t="s">
        <v>31600</v>
      </c>
      <c r="C23245" s="455" t="s">
        <v>29764</v>
      </c>
      <c r="D23245" s="457" t="n">
        <v>2080.48</v>
      </c>
    </row>
    <row r="23246" customFormat="false" ht="14.25" hidden="false" customHeight="false" outlineLevel="0" collapsed="false">
      <c r="A23246" s="455" t="s">
        <v>31601</v>
      </c>
      <c r="B23246" s="458" t="s">
        <v>31602</v>
      </c>
      <c r="C23246" s="455" t="s">
        <v>29764</v>
      </c>
      <c r="D23246" s="457" t="n">
        <v>181.49</v>
      </c>
    </row>
    <row r="23247" customFormat="false" ht="14.25" hidden="false" customHeight="false" outlineLevel="0" collapsed="false">
      <c r="A23247" s="455" t="s">
        <v>31603</v>
      </c>
      <c r="B23247" s="458" t="s">
        <v>31604</v>
      </c>
      <c r="C23247" s="455" t="s">
        <v>29764</v>
      </c>
      <c r="D23247" s="457" t="n">
        <v>258.95</v>
      </c>
    </row>
    <row r="23248" customFormat="false" ht="14.25" hidden="false" customHeight="false" outlineLevel="0" collapsed="false">
      <c r="A23248" s="455" t="s">
        <v>31605</v>
      </c>
      <c r="B23248" s="458" t="s">
        <v>31606</v>
      </c>
      <c r="C23248" s="455" t="s">
        <v>29764</v>
      </c>
      <c r="D23248" s="457" t="n">
        <v>301.1</v>
      </c>
    </row>
    <row r="23249" customFormat="false" ht="14.25" hidden="false" customHeight="false" outlineLevel="0" collapsed="false">
      <c r="A23249" s="455" t="s">
        <v>31607</v>
      </c>
      <c r="B23249" s="458" t="s">
        <v>31608</v>
      </c>
      <c r="C23249" s="455" t="s">
        <v>29764</v>
      </c>
      <c r="D23249" s="457" t="n">
        <v>339.54</v>
      </c>
    </row>
    <row r="23250" customFormat="false" ht="14.25" hidden="false" customHeight="false" outlineLevel="0" collapsed="false">
      <c r="A23250" s="455" t="s">
        <v>31609</v>
      </c>
      <c r="B23250" s="458" t="s">
        <v>31610</v>
      </c>
      <c r="C23250" s="455" t="s">
        <v>29764</v>
      </c>
      <c r="D23250" s="457" t="n">
        <v>98.1</v>
      </c>
    </row>
    <row r="23251" customFormat="false" ht="14.25" hidden="false" customHeight="false" outlineLevel="0" collapsed="false">
      <c r="A23251" s="455" t="s">
        <v>31611</v>
      </c>
      <c r="B23251" s="458" t="s">
        <v>31612</v>
      </c>
      <c r="C23251" s="455" t="s">
        <v>29764</v>
      </c>
      <c r="D23251" s="457" t="n">
        <v>108</v>
      </c>
    </row>
    <row r="23252" customFormat="false" ht="14.25" hidden="false" customHeight="false" outlineLevel="0" collapsed="false">
      <c r="A23252" s="455" t="s">
        <v>31613</v>
      </c>
      <c r="B23252" s="458" t="s">
        <v>31614</v>
      </c>
      <c r="C23252" s="455" t="s">
        <v>29764</v>
      </c>
      <c r="D23252" s="457" t="n">
        <v>162.3</v>
      </c>
    </row>
    <row r="23253" customFormat="false" ht="14.25" hidden="false" customHeight="false" outlineLevel="0" collapsed="false">
      <c r="A23253" s="455" t="s">
        <v>31615</v>
      </c>
      <c r="B23253" s="458" t="s">
        <v>31616</v>
      </c>
      <c r="C23253" s="455" t="s">
        <v>29764</v>
      </c>
      <c r="D23253" s="457" t="n">
        <v>200.74</v>
      </c>
    </row>
    <row r="23254" customFormat="false" ht="14.25" hidden="false" customHeight="false" outlineLevel="0" collapsed="false">
      <c r="A23254" s="455" t="s">
        <v>31617</v>
      </c>
      <c r="B23254" s="458" t="s">
        <v>31618</v>
      </c>
      <c r="C23254" s="455" t="s">
        <v>29764</v>
      </c>
      <c r="D23254" s="457" t="n">
        <v>105.95</v>
      </c>
    </row>
    <row r="23255" customFormat="false" ht="14.25" hidden="false" customHeight="false" outlineLevel="0" collapsed="false">
      <c r="A23255" s="455" t="s">
        <v>31619</v>
      </c>
      <c r="B23255" s="458" t="s">
        <v>31620</v>
      </c>
      <c r="C23255" s="455" t="s">
        <v>29764</v>
      </c>
      <c r="D23255" s="457" t="n">
        <v>122.22</v>
      </c>
    </row>
    <row r="23256" customFormat="false" ht="14.25" hidden="false" customHeight="false" outlineLevel="0" collapsed="false">
      <c r="A23256" s="455" t="s">
        <v>31621</v>
      </c>
      <c r="B23256" s="458" t="s">
        <v>31622</v>
      </c>
      <c r="C23256" s="455" t="s">
        <v>29764</v>
      </c>
      <c r="D23256" s="457" t="n">
        <v>171.86</v>
      </c>
    </row>
    <row r="23257" customFormat="false" ht="14.25" hidden="false" customHeight="false" outlineLevel="0" collapsed="false">
      <c r="A23257" s="455" t="s">
        <v>31623</v>
      </c>
      <c r="B23257" s="458" t="s">
        <v>31624</v>
      </c>
      <c r="C23257" s="455" t="s">
        <v>29764</v>
      </c>
      <c r="D23257" s="457" t="n">
        <v>210.3</v>
      </c>
    </row>
    <row r="23258" customFormat="false" ht="14.25" hidden="false" customHeight="false" outlineLevel="0" collapsed="false">
      <c r="A23258" s="455" t="s">
        <v>31625</v>
      </c>
      <c r="B23258" s="458" t="s">
        <v>31626</v>
      </c>
      <c r="C23258" s="455" t="s">
        <v>29764</v>
      </c>
      <c r="D23258" s="457" t="n">
        <v>50.78</v>
      </c>
    </row>
    <row r="23259" customFormat="false" ht="14.25" hidden="false" customHeight="false" outlineLevel="0" collapsed="false">
      <c r="A23259" s="455" t="s">
        <v>31627</v>
      </c>
      <c r="B23259" s="458" t="s">
        <v>31628</v>
      </c>
      <c r="C23259" s="455" t="s">
        <v>29764</v>
      </c>
      <c r="D23259" s="457" t="n">
        <v>22.78</v>
      </c>
    </row>
    <row r="23260" customFormat="false" ht="14.25" hidden="false" customHeight="false" outlineLevel="0" collapsed="false">
      <c r="A23260" s="455" t="s">
        <v>31629</v>
      </c>
      <c r="B23260" s="458" t="s">
        <v>31630</v>
      </c>
      <c r="C23260" s="455" t="s">
        <v>29764</v>
      </c>
      <c r="D23260" s="457" t="n">
        <v>137.16</v>
      </c>
    </row>
    <row r="23261" customFormat="false" ht="14.25" hidden="false" customHeight="false" outlineLevel="0" collapsed="false">
      <c r="A23261" s="455" t="s">
        <v>31631</v>
      </c>
      <c r="B23261" s="458" t="s">
        <v>31632</v>
      </c>
      <c r="C23261" s="455" t="s">
        <v>29764</v>
      </c>
      <c r="D23261" s="457" t="n">
        <v>175.59</v>
      </c>
    </row>
    <row r="23262" customFormat="false" ht="14.25" hidden="false" customHeight="false" outlineLevel="0" collapsed="false">
      <c r="A23262" s="455" t="s">
        <v>31633</v>
      </c>
      <c r="B23262" s="458" t="s">
        <v>31634</v>
      </c>
      <c r="C23262" s="455" t="s">
        <v>29764</v>
      </c>
      <c r="D23262" s="457" t="n">
        <v>117.5</v>
      </c>
    </row>
    <row r="23263" customFormat="false" ht="14.25" hidden="false" customHeight="false" outlineLevel="0" collapsed="false">
      <c r="A23263" s="455" t="s">
        <v>31635</v>
      </c>
      <c r="B23263" s="458" t="s">
        <v>31636</v>
      </c>
      <c r="C23263" s="455" t="s">
        <v>29764</v>
      </c>
      <c r="D23263" s="457" t="n">
        <v>145.99</v>
      </c>
    </row>
    <row r="23264" customFormat="false" ht="14.25" hidden="false" customHeight="false" outlineLevel="0" collapsed="false">
      <c r="A23264" s="455" t="s">
        <v>31637</v>
      </c>
      <c r="B23264" s="458" t="s">
        <v>31638</v>
      </c>
      <c r="C23264" s="455" t="s">
        <v>29764</v>
      </c>
      <c r="D23264" s="457" t="n">
        <v>259.29</v>
      </c>
    </row>
    <row r="23265" customFormat="false" ht="14.25" hidden="false" customHeight="false" outlineLevel="0" collapsed="false">
      <c r="A23265" s="455" t="s">
        <v>31639</v>
      </c>
      <c r="B23265" s="458" t="s">
        <v>31640</v>
      </c>
      <c r="C23265" s="455" t="s">
        <v>29764</v>
      </c>
      <c r="D23265" s="457" t="n">
        <v>297.72</v>
      </c>
    </row>
    <row r="23266" customFormat="false" ht="14.25" hidden="false" customHeight="false" outlineLevel="0" collapsed="false">
      <c r="A23266" s="455" t="s">
        <v>31641</v>
      </c>
      <c r="B23266" s="458" t="s">
        <v>31642</v>
      </c>
      <c r="C23266" s="455" t="s">
        <v>29764</v>
      </c>
      <c r="D23266" s="457" t="n">
        <v>127.81</v>
      </c>
    </row>
    <row r="23267" customFormat="false" ht="14.25" hidden="false" customHeight="false" outlineLevel="0" collapsed="false">
      <c r="A23267" s="455" t="s">
        <v>31643</v>
      </c>
      <c r="B23267" s="458" t="s">
        <v>31644</v>
      </c>
      <c r="C23267" s="455" t="s">
        <v>29764</v>
      </c>
      <c r="D23267" s="457" t="n">
        <v>165.03</v>
      </c>
    </row>
    <row r="23268" customFormat="false" ht="14.25" hidden="false" customHeight="false" outlineLevel="0" collapsed="false">
      <c r="A23268" s="455" t="s">
        <v>31645</v>
      </c>
      <c r="B23268" s="458" t="s">
        <v>31646</v>
      </c>
      <c r="C23268" s="455" t="s">
        <v>29764</v>
      </c>
      <c r="D23268" s="457" t="n">
        <v>299.91</v>
      </c>
    </row>
    <row r="23269" customFormat="false" ht="14.25" hidden="false" customHeight="false" outlineLevel="0" collapsed="false">
      <c r="A23269" s="455" t="s">
        <v>31647</v>
      </c>
      <c r="B23269" s="458" t="s">
        <v>31648</v>
      </c>
      <c r="C23269" s="455" t="s">
        <v>29764</v>
      </c>
      <c r="D23269" s="457" t="n">
        <v>338.34</v>
      </c>
    </row>
    <row r="23270" customFormat="false" ht="14.25" hidden="false" customHeight="false" outlineLevel="0" collapsed="false">
      <c r="A23270" s="455" t="s">
        <v>31649</v>
      </c>
      <c r="B23270" s="458" t="s">
        <v>31650</v>
      </c>
      <c r="C23270" s="455" t="s">
        <v>29764</v>
      </c>
      <c r="D23270" s="457" t="n">
        <v>262.85</v>
      </c>
    </row>
    <row r="23271" customFormat="false" ht="14.25" hidden="false" customHeight="false" outlineLevel="0" collapsed="false">
      <c r="A23271" s="455" t="s">
        <v>31651</v>
      </c>
      <c r="B23271" s="458" t="s">
        <v>31652</v>
      </c>
      <c r="C23271" s="455" t="s">
        <v>29764</v>
      </c>
      <c r="D23271" s="457" t="n">
        <v>414.37</v>
      </c>
    </row>
    <row r="23272" customFormat="false" ht="14.25" hidden="false" customHeight="false" outlineLevel="0" collapsed="false">
      <c r="A23272" s="455" t="s">
        <v>31653</v>
      </c>
      <c r="B23272" s="458" t="s">
        <v>31654</v>
      </c>
      <c r="C23272" s="455" t="s">
        <v>29764</v>
      </c>
      <c r="D23272" s="457" t="n">
        <v>617.23</v>
      </c>
    </row>
    <row r="23273" customFormat="false" ht="14.25" hidden="false" customHeight="false" outlineLevel="0" collapsed="false">
      <c r="A23273" s="455" t="s">
        <v>31655</v>
      </c>
      <c r="B23273" s="458" t="s">
        <v>31656</v>
      </c>
      <c r="C23273" s="455" t="s">
        <v>29764</v>
      </c>
      <c r="D23273" s="457" t="n">
        <v>655.66</v>
      </c>
    </row>
    <row r="23274" customFormat="false" ht="14.25" hidden="false" customHeight="false" outlineLevel="0" collapsed="false">
      <c r="A23274" s="455" t="s">
        <v>31657</v>
      </c>
      <c r="B23274" s="458" t="s">
        <v>31658</v>
      </c>
      <c r="C23274" s="455" t="s">
        <v>29764</v>
      </c>
      <c r="D23274" s="457" t="n">
        <v>140.33</v>
      </c>
    </row>
    <row r="23275" customFormat="false" ht="14.25" hidden="false" customHeight="false" outlineLevel="0" collapsed="false">
      <c r="A23275" s="455" t="s">
        <v>31659</v>
      </c>
      <c r="B23275" s="458" t="s">
        <v>31660</v>
      </c>
      <c r="C23275" s="455" t="s">
        <v>29764</v>
      </c>
      <c r="D23275" s="457" t="n">
        <v>188.16</v>
      </c>
    </row>
    <row r="23276" customFormat="false" ht="14.25" hidden="false" customHeight="false" outlineLevel="0" collapsed="false">
      <c r="A23276" s="455" t="s">
        <v>31661</v>
      </c>
      <c r="B23276" s="458" t="s">
        <v>31662</v>
      </c>
      <c r="C23276" s="455" t="s">
        <v>29764</v>
      </c>
      <c r="D23276" s="457" t="n">
        <v>347.93</v>
      </c>
    </row>
    <row r="23277" customFormat="false" ht="14.25" hidden="false" customHeight="false" outlineLevel="0" collapsed="false">
      <c r="A23277" s="455" t="s">
        <v>31663</v>
      </c>
      <c r="B23277" s="458" t="s">
        <v>31664</v>
      </c>
      <c r="C23277" s="455" t="s">
        <v>29764</v>
      </c>
      <c r="D23277" s="457" t="n">
        <v>386.37</v>
      </c>
    </row>
    <row r="23278" customFormat="false" ht="14.25" hidden="false" customHeight="false" outlineLevel="0" collapsed="false">
      <c r="A23278" s="455" t="s">
        <v>31665</v>
      </c>
      <c r="B23278" s="458" t="s">
        <v>31666</v>
      </c>
      <c r="C23278" s="455" t="s">
        <v>29764</v>
      </c>
      <c r="D23278" s="457" t="n">
        <v>66.42</v>
      </c>
    </row>
    <row r="23279" customFormat="false" ht="14.25" hidden="false" customHeight="false" outlineLevel="0" collapsed="false">
      <c r="A23279" s="455" t="s">
        <v>31667</v>
      </c>
      <c r="B23279" s="458" t="s">
        <v>31668</v>
      </c>
      <c r="C23279" s="455" t="s">
        <v>29764</v>
      </c>
      <c r="D23279" s="457" t="n">
        <v>41.84</v>
      </c>
    </row>
    <row r="23280" customFormat="false" ht="14.25" hidden="false" customHeight="false" outlineLevel="0" collapsed="false">
      <c r="A23280" s="455" t="s">
        <v>31669</v>
      </c>
      <c r="B23280" s="458" t="s">
        <v>31670</v>
      </c>
      <c r="C23280" s="455" t="s">
        <v>29764</v>
      </c>
      <c r="D23280" s="457" t="n">
        <v>74.22</v>
      </c>
    </row>
    <row r="23281" customFormat="false" ht="14.25" hidden="false" customHeight="false" outlineLevel="0" collapsed="false">
      <c r="A23281" s="455" t="s">
        <v>31671</v>
      </c>
      <c r="B23281" s="458" t="s">
        <v>31672</v>
      </c>
      <c r="C23281" s="455" t="s">
        <v>29764</v>
      </c>
      <c r="D23281" s="457" t="n">
        <v>119.49</v>
      </c>
    </row>
    <row r="23282" customFormat="false" ht="14.25" hidden="false" customHeight="false" outlineLevel="0" collapsed="false">
      <c r="A23282" s="455" t="s">
        <v>31673</v>
      </c>
      <c r="B23282" s="458" t="s">
        <v>31674</v>
      </c>
      <c r="C23282" s="455" t="s">
        <v>29764</v>
      </c>
      <c r="D23282" s="457" t="n">
        <v>109.65</v>
      </c>
    </row>
    <row r="23283" customFormat="false" ht="14.25" hidden="false" customHeight="false" outlineLevel="0" collapsed="false">
      <c r="A23283" s="455" t="s">
        <v>31675</v>
      </c>
      <c r="B23283" s="458" t="s">
        <v>31676</v>
      </c>
      <c r="C23283" s="455" t="s">
        <v>29764</v>
      </c>
      <c r="D23283" s="457" t="n">
        <v>127.33</v>
      </c>
    </row>
    <row r="23284" customFormat="false" ht="14.25" hidden="false" customHeight="false" outlineLevel="0" collapsed="false">
      <c r="A23284" s="455" t="s">
        <v>31677</v>
      </c>
      <c r="B23284" s="458" t="s">
        <v>31678</v>
      </c>
      <c r="C23284" s="455" t="s">
        <v>29764</v>
      </c>
      <c r="D23284" s="457" t="n">
        <v>224.06</v>
      </c>
    </row>
    <row r="23285" customFormat="false" ht="14.25" hidden="false" customHeight="false" outlineLevel="0" collapsed="false">
      <c r="A23285" s="455" t="s">
        <v>31679</v>
      </c>
      <c r="B23285" s="458" t="s">
        <v>31680</v>
      </c>
      <c r="C23285" s="455" t="s">
        <v>29764</v>
      </c>
      <c r="D23285" s="457" t="n">
        <v>269.33</v>
      </c>
    </row>
    <row r="23286" customFormat="false" ht="14.25" hidden="false" customHeight="false" outlineLevel="0" collapsed="false">
      <c r="A23286" s="455" t="s">
        <v>31681</v>
      </c>
      <c r="B23286" s="458" t="s">
        <v>31682</v>
      </c>
      <c r="C23286" s="455" t="s">
        <v>29764</v>
      </c>
      <c r="D23286" s="457" t="n">
        <v>364.02</v>
      </c>
    </row>
    <row r="23287" customFormat="false" ht="14.25" hidden="false" customHeight="false" outlineLevel="0" collapsed="false">
      <c r="A23287" s="455" t="s">
        <v>31683</v>
      </c>
      <c r="B23287" s="458" t="s">
        <v>31684</v>
      </c>
      <c r="C23287" s="455" t="s">
        <v>29764</v>
      </c>
      <c r="D23287" s="457" t="n">
        <v>628.31</v>
      </c>
    </row>
    <row r="23288" customFormat="false" ht="14.25" hidden="false" customHeight="false" outlineLevel="0" collapsed="false">
      <c r="A23288" s="455" t="s">
        <v>31685</v>
      </c>
      <c r="B23288" s="458" t="s">
        <v>31686</v>
      </c>
      <c r="C23288" s="455" t="s">
        <v>29764</v>
      </c>
      <c r="D23288" s="457" t="n">
        <v>863.21</v>
      </c>
    </row>
    <row r="23289" customFormat="false" ht="14.25" hidden="false" customHeight="false" outlineLevel="0" collapsed="false">
      <c r="A23289" s="455" t="s">
        <v>31687</v>
      </c>
      <c r="B23289" s="458" t="s">
        <v>31688</v>
      </c>
      <c r="C23289" s="455" t="s">
        <v>29764</v>
      </c>
      <c r="D23289" s="457" t="n">
        <v>901.64</v>
      </c>
    </row>
    <row r="23290" customFormat="false" ht="14.25" hidden="false" customHeight="false" outlineLevel="0" collapsed="false">
      <c r="A23290" s="455" t="s">
        <v>31689</v>
      </c>
      <c r="B23290" s="458" t="s">
        <v>31690</v>
      </c>
      <c r="C23290" s="455" t="s">
        <v>29764</v>
      </c>
      <c r="D23290" s="457" t="n">
        <v>458.2</v>
      </c>
    </row>
    <row r="23291" customFormat="false" ht="14.25" hidden="false" customHeight="false" outlineLevel="0" collapsed="false">
      <c r="A23291" s="455" t="s">
        <v>31691</v>
      </c>
      <c r="B23291" s="458" t="s">
        <v>31692</v>
      </c>
      <c r="C23291" s="455" t="s">
        <v>29764</v>
      </c>
      <c r="D23291" s="457" t="n">
        <v>827.43</v>
      </c>
    </row>
    <row r="23292" customFormat="false" ht="14.25" hidden="false" customHeight="false" outlineLevel="0" collapsed="false">
      <c r="A23292" s="455" t="s">
        <v>31693</v>
      </c>
      <c r="B23292" s="458" t="s">
        <v>31694</v>
      </c>
      <c r="C23292" s="455" t="s">
        <v>29764</v>
      </c>
      <c r="D23292" s="457" t="n">
        <v>1606.37</v>
      </c>
    </row>
    <row r="23293" customFormat="false" ht="14.25" hidden="false" customHeight="false" outlineLevel="0" collapsed="false">
      <c r="A23293" s="455" t="s">
        <v>31695</v>
      </c>
      <c r="B23293" s="458" t="s">
        <v>31696</v>
      </c>
      <c r="C23293" s="455" t="s">
        <v>29764</v>
      </c>
      <c r="D23293" s="457" t="n">
        <v>1644.8</v>
      </c>
    </row>
    <row r="23294" customFormat="false" ht="14.25" hidden="false" customHeight="false" outlineLevel="0" collapsed="false">
      <c r="A23294" s="455" t="s">
        <v>31697</v>
      </c>
      <c r="B23294" s="458" t="s">
        <v>31698</v>
      </c>
      <c r="C23294" s="455" t="s">
        <v>29764</v>
      </c>
      <c r="D23294" s="457" t="n">
        <v>123.46</v>
      </c>
    </row>
    <row r="23295" customFormat="false" ht="14.25" hidden="false" customHeight="false" outlineLevel="0" collapsed="false">
      <c r="A23295" s="455" t="s">
        <v>31699</v>
      </c>
      <c r="B23295" s="458" t="s">
        <v>31700</v>
      </c>
      <c r="C23295" s="455" t="s">
        <v>29764</v>
      </c>
      <c r="D23295" s="457" t="n">
        <v>160.38</v>
      </c>
    </row>
    <row r="23296" customFormat="false" ht="14.25" hidden="false" customHeight="false" outlineLevel="0" collapsed="false">
      <c r="A23296" s="455" t="s">
        <v>31701</v>
      </c>
      <c r="B23296" s="458" t="s">
        <v>31702</v>
      </c>
      <c r="C23296" s="455" t="s">
        <v>29764</v>
      </c>
      <c r="D23296" s="457" t="n">
        <v>173.09</v>
      </c>
    </row>
    <row r="23297" customFormat="false" ht="14.25" hidden="false" customHeight="false" outlineLevel="0" collapsed="false">
      <c r="A23297" s="455" t="s">
        <v>31703</v>
      </c>
      <c r="B23297" s="458" t="s">
        <v>31704</v>
      </c>
      <c r="C23297" s="455" t="s">
        <v>29764</v>
      </c>
      <c r="D23297" s="457" t="n">
        <v>211.52</v>
      </c>
    </row>
    <row r="23298" customFormat="false" ht="14.25" hidden="false" customHeight="false" outlineLevel="0" collapsed="false">
      <c r="A23298" s="455" t="s">
        <v>31705</v>
      </c>
      <c r="B23298" s="458" t="s">
        <v>31706</v>
      </c>
      <c r="C23298" s="455" t="s">
        <v>29764</v>
      </c>
      <c r="D23298" s="457" t="n">
        <v>20.14</v>
      </c>
    </row>
    <row r="23299" customFormat="false" ht="14.25" hidden="false" customHeight="false" outlineLevel="0" collapsed="false">
      <c r="A23299" s="455" t="s">
        <v>31707</v>
      </c>
      <c r="B23299" s="458" t="s">
        <v>31708</v>
      </c>
      <c r="C23299" s="455" t="s">
        <v>29764</v>
      </c>
      <c r="D23299" s="457" t="n">
        <v>15.35</v>
      </c>
    </row>
    <row r="23300" customFormat="false" ht="14.25" hidden="false" customHeight="false" outlineLevel="0" collapsed="false">
      <c r="A23300" s="455" t="s">
        <v>31709</v>
      </c>
      <c r="B23300" s="458" t="s">
        <v>31710</v>
      </c>
      <c r="C23300" s="455" t="s">
        <v>29764</v>
      </c>
      <c r="D23300" s="457" t="n">
        <v>70.08</v>
      </c>
    </row>
    <row r="23301" customFormat="false" ht="14.25" hidden="false" customHeight="false" outlineLevel="0" collapsed="false">
      <c r="A23301" s="455" t="s">
        <v>31711</v>
      </c>
      <c r="B23301" s="458" t="s">
        <v>31712</v>
      </c>
      <c r="C23301" s="455" t="s">
        <v>29764</v>
      </c>
      <c r="D23301" s="457" t="n">
        <v>81.4</v>
      </c>
    </row>
    <row r="23302" customFormat="false" ht="14.25" hidden="false" customHeight="false" outlineLevel="0" collapsed="false">
      <c r="A23302" s="455" t="s">
        <v>31713</v>
      </c>
      <c r="B23302" s="458" t="s">
        <v>31714</v>
      </c>
      <c r="C23302" s="455" t="s">
        <v>29764</v>
      </c>
      <c r="D23302" s="457" t="n">
        <v>18.55</v>
      </c>
    </row>
    <row r="23303" customFormat="false" ht="14.25" hidden="false" customHeight="false" outlineLevel="0" collapsed="false">
      <c r="A23303" s="455" t="s">
        <v>31715</v>
      </c>
      <c r="B23303" s="458" t="s">
        <v>31716</v>
      </c>
      <c r="C23303" s="455" t="s">
        <v>29764</v>
      </c>
      <c r="D23303" s="457" t="n">
        <v>12.6</v>
      </c>
    </row>
    <row r="23304" customFormat="false" ht="14.25" hidden="false" customHeight="false" outlineLevel="0" collapsed="false">
      <c r="A23304" s="455" t="s">
        <v>31717</v>
      </c>
      <c r="B23304" s="458" t="s">
        <v>31718</v>
      </c>
      <c r="C23304" s="455" t="s">
        <v>29764</v>
      </c>
      <c r="D23304" s="457" t="n">
        <v>86.82</v>
      </c>
    </row>
    <row r="23305" customFormat="false" ht="14.25" hidden="false" customHeight="false" outlineLevel="0" collapsed="false">
      <c r="A23305" s="455" t="s">
        <v>31719</v>
      </c>
      <c r="B23305" s="458" t="s">
        <v>31720</v>
      </c>
      <c r="C23305" s="455" t="s">
        <v>29764</v>
      </c>
      <c r="D23305" s="457" t="n">
        <v>98.13</v>
      </c>
    </row>
    <row r="23306" customFormat="false" ht="14.25" hidden="false" customHeight="false" outlineLevel="0" collapsed="false">
      <c r="A23306" s="455" t="s">
        <v>31721</v>
      </c>
      <c r="B23306" s="458" t="s">
        <v>31722</v>
      </c>
      <c r="C23306" s="455" t="s">
        <v>29764</v>
      </c>
      <c r="D23306" s="457" t="n">
        <v>19</v>
      </c>
    </row>
    <row r="23307" customFormat="false" ht="14.25" hidden="false" customHeight="false" outlineLevel="0" collapsed="false">
      <c r="A23307" s="455" t="s">
        <v>31723</v>
      </c>
      <c r="B23307" s="458" t="s">
        <v>31724</v>
      </c>
      <c r="C23307" s="455" t="s">
        <v>29764</v>
      </c>
      <c r="D23307" s="457" t="n">
        <v>13.38</v>
      </c>
    </row>
    <row r="23308" customFormat="false" ht="14.25" hidden="false" customHeight="false" outlineLevel="0" collapsed="false">
      <c r="A23308" s="455" t="s">
        <v>31725</v>
      </c>
      <c r="B23308" s="458" t="s">
        <v>31726</v>
      </c>
      <c r="C23308" s="455" t="s">
        <v>29764</v>
      </c>
      <c r="D23308" s="457" t="n">
        <v>120.82</v>
      </c>
    </row>
    <row r="23309" customFormat="false" ht="14.25" hidden="false" customHeight="false" outlineLevel="0" collapsed="false">
      <c r="A23309" s="455" t="s">
        <v>31727</v>
      </c>
      <c r="B23309" s="458" t="s">
        <v>31728</v>
      </c>
      <c r="C23309" s="455" t="s">
        <v>29764</v>
      </c>
      <c r="D23309" s="457" t="n">
        <v>132.13</v>
      </c>
    </row>
    <row r="23310" customFormat="false" ht="14.25" hidden="false" customHeight="false" outlineLevel="0" collapsed="false">
      <c r="A23310" s="455" t="s">
        <v>31729</v>
      </c>
      <c r="B23310" s="458" t="s">
        <v>31730</v>
      </c>
      <c r="C23310" s="455" t="s">
        <v>29764</v>
      </c>
      <c r="D23310" s="457" t="n">
        <v>22.79</v>
      </c>
    </row>
    <row r="23311" customFormat="false" ht="14.25" hidden="false" customHeight="false" outlineLevel="0" collapsed="false">
      <c r="A23311" s="455" t="s">
        <v>31731</v>
      </c>
      <c r="B23311" s="458" t="s">
        <v>31732</v>
      </c>
      <c r="C23311" s="455" t="s">
        <v>29764</v>
      </c>
      <c r="D23311" s="457" t="n">
        <v>19.97</v>
      </c>
    </row>
    <row r="23312" customFormat="false" ht="14.25" hidden="false" customHeight="false" outlineLevel="0" collapsed="false">
      <c r="A23312" s="455" t="s">
        <v>31733</v>
      </c>
      <c r="B23312" s="458" t="s">
        <v>31734</v>
      </c>
      <c r="C23312" s="455" t="s">
        <v>29764</v>
      </c>
      <c r="D23312" s="457" t="n">
        <v>167.79</v>
      </c>
    </row>
    <row r="23313" customFormat="false" ht="14.25" hidden="false" customHeight="false" outlineLevel="0" collapsed="false">
      <c r="A23313" s="455" t="s">
        <v>31735</v>
      </c>
      <c r="B23313" s="458" t="s">
        <v>31736</v>
      </c>
      <c r="C23313" s="455" t="s">
        <v>29764</v>
      </c>
      <c r="D23313" s="457" t="n">
        <v>179.11</v>
      </c>
    </row>
    <row r="23314" customFormat="false" ht="14.25" hidden="false" customHeight="false" outlineLevel="0" collapsed="false">
      <c r="A23314" s="455" t="s">
        <v>31737</v>
      </c>
      <c r="B23314" s="458" t="s">
        <v>31738</v>
      </c>
      <c r="C23314" s="455" t="s">
        <v>29764</v>
      </c>
      <c r="D23314" s="457" t="n">
        <v>11.69</v>
      </c>
    </row>
    <row r="23315" customFormat="false" ht="14.25" hidden="false" customHeight="false" outlineLevel="0" collapsed="false">
      <c r="A23315" s="455" t="s">
        <v>31739</v>
      </c>
      <c r="B23315" s="458" t="s">
        <v>31740</v>
      </c>
      <c r="C23315" s="455" t="s">
        <v>29764</v>
      </c>
      <c r="D23315" s="457" t="n">
        <v>0.61</v>
      </c>
    </row>
    <row r="23316" customFormat="false" ht="14.25" hidden="false" customHeight="false" outlineLevel="0" collapsed="false">
      <c r="A23316" s="455" t="s">
        <v>31741</v>
      </c>
      <c r="B23316" s="458" t="s">
        <v>31742</v>
      </c>
      <c r="C23316" s="455" t="s">
        <v>29764</v>
      </c>
      <c r="D23316" s="457" t="n">
        <v>6.19</v>
      </c>
    </row>
    <row r="23317" customFormat="false" ht="14.25" hidden="false" customHeight="false" outlineLevel="0" collapsed="false">
      <c r="A23317" s="455" t="s">
        <v>31743</v>
      </c>
      <c r="B23317" s="458" t="s">
        <v>31744</v>
      </c>
      <c r="C23317" s="455" t="s">
        <v>29764</v>
      </c>
      <c r="D23317" s="457" t="n">
        <v>17.51</v>
      </c>
    </row>
    <row r="23318" customFormat="false" ht="14.25" hidden="false" customHeight="false" outlineLevel="0" collapsed="false">
      <c r="A23318" s="455" t="s">
        <v>31745</v>
      </c>
      <c r="B23318" s="458" t="s">
        <v>31746</v>
      </c>
      <c r="C23318" s="455" t="s">
        <v>29764</v>
      </c>
      <c r="D23318" s="457" t="n">
        <v>11.91</v>
      </c>
    </row>
    <row r="23319" customFormat="false" ht="14.25" hidden="false" customHeight="false" outlineLevel="0" collapsed="false">
      <c r="A23319" s="455" t="s">
        <v>31747</v>
      </c>
      <c r="B23319" s="458" t="s">
        <v>31748</v>
      </c>
      <c r="C23319" s="455" t="s">
        <v>29764</v>
      </c>
      <c r="D23319" s="457" t="n">
        <v>0.97</v>
      </c>
    </row>
    <row r="23320" customFormat="false" ht="14.25" hidden="false" customHeight="false" outlineLevel="0" collapsed="false">
      <c r="A23320" s="455" t="s">
        <v>31749</v>
      </c>
      <c r="B23320" s="458" t="s">
        <v>31750</v>
      </c>
      <c r="C23320" s="455" t="s">
        <v>29764</v>
      </c>
      <c r="D23320" s="457" t="n">
        <v>6.38</v>
      </c>
    </row>
    <row r="23321" customFormat="false" ht="14.25" hidden="false" customHeight="false" outlineLevel="0" collapsed="false">
      <c r="A23321" s="455" t="s">
        <v>31751</v>
      </c>
      <c r="B23321" s="458" t="s">
        <v>31752</v>
      </c>
      <c r="C23321" s="455" t="s">
        <v>29764</v>
      </c>
      <c r="D23321" s="457" t="n">
        <v>17.7</v>
      </c>
    </row>
    <row r="23322" customFormat="false" ht="14.25" hidden="false" customHeight="false" outlineLevel="0" collapsed="false">
      <c r="A23322" s="455" t="s">
        <v>31753</v>
      </c>
      <c r="B23322" s="458" t="s">
        <v>31754</v>
      </c>
      <c r="C23322" s="455" t="s">
        <v>29764</v>
      </c>
      <c r="D23322" s="457" t="n">
        <v>45.92</v>
      </c>
    </row>
    <row r="23323" customFormat="false" ht="14.25" hidden="false" customHeight="false" outlineLevel="0" collapsed="false">
      <c r="A23323" s="455" t="s">
        <v>31755</v>
      </c>
      <c r="B23323" s="458" t="s">
        <v>31756</v>
      </c>
      <c r="C23323" s="455" t="s">
        <v>29764</v>
      </c>
      <c r="D23323" s="457" t="n">
        <v>1.29</v>
      </c>
    </row>
    <row r="23324" customFormat="false" ht="14.25" hidden="false" customHeight="false" outlineLevel="0" collapsed="false">
      <c r="A23324" s="455" t="s">
        <v>31757</v>
      </c>
      <c r="B23324" s="458" t="s">
        <v>31758</v>
      </c>
      <c r="C23324" s="455" t="s">
        <v>29764</v>
      </c>
      <c r="D23324" s="457" t="n">
        <v>3.53</v>
      </c>
    </row>
    <row r="23325" customFormat="false" ht="14.25" hidden="false" customHeight="false" outlineLevel="0" collapsed="false">
      <c r="A23325" s="455" t="s">
        <v>31759</v>
      </c>
      <c r="B23325" s="458" t="s">
        <v>31760</v>
      </c>
      <c r="C23325" s="455" t="s">
        <v>29764</v>
      </c>
      <c r="D23325" s="457" t="n">
        <v>48.8</v>
      </c>
    </row>
    <row r="23326" customFormat="false" ht="14.25" hidden="false" customHeight="false" outlineLevel="0" collapsed="false">
      <c r="A23326" s="455" t="s">
        <v>31761</v>
      </c>
      <c r="B23326" s="458" t="s">
        <v>31762</v>
      </c>
      <c r="C23326" s="455" t="s">
        <v>29764</v>
      </c>
      <c r="D23326" s="457" t="n">
        <v>49.06</v>
      </c>
    </row>
    <row r="23327" customFormat="false" ht="14.25" hidden="false" customHeight="false" outlineLevel="0" collapsed="false">
      <c r="A23327" s="455" t="s">
        <v>31763</v>
      </c>
      <c r="B23327" s="458" t="s">
        <v>31764</v>
      </c>
      <c r="C23327" s="455" t="s">
        <v>29764</v>
      </c>
      <c r="D23327" s="457" t="n">
        <v>7.51</v>
      </c>
    </row>
    <row r="23328" customFormat="false" ht="14.25" hidden="false" customHeight="false" outlineLevel="0" collapsed="false">
      <c r="A23328" s="455" t="s">
        <v>31765</v>
      </c>
      <c r="B23328" s="458" t="s">
        <v>31766</v>
      </c>
      <c r="C23328" s="455" t="s">
        <v>29764</v>
      </c>
      <c r="D23328" s="457" t="n">
        <v>23.08</v>
      </c>
    </row>
    <row r="23329" customFormat="false" ht="14.25" hidden="false" customHeight="false" outlineLevel="0" collapsed="false">
      <c r="A23329" s="455" t="s">
        <v>31767</v>
      </c>
      <c r="B23329" s="458" t="s">
        <v>31768</v>
      </c>
      <c r="C23329" s="455" t="s">
        <v>29764</v>
      </c>
      <c r="D23329" s="457" t="n">
        <v>68.35</v>
      </c>
    </row>
    <row r="23330" customFormat="false" ht="14.25" hidden="false" customHeight="false" outlineLevel="0" collapsed="false">
      <c r="A23330" s="455" t="s">
        <v>31769</v>
      </c>
      <c r="B23330" s="458" t="s">
        <v>31770</v>
      </c>
      <c r="C23330" s="455" t="s">
        <v>29764</v>
      </c>
      <c r="D23330" s="457" t="n">
        <v>289.59</v>
      </c>
    </row>
    <row r="23331" customFormat="false" ht="14.25" hidden="false" customHeight="false" outlineLevel="0" collapsed="false">
      <c r="A23331" s="455" t="s">
        <v>31771</v>
      </c>
      <c r="B23331" s="458" t="s">
        <v>31772</v>
      </c>
      <c r="C23331" s="455" t="s">
        <v>29764</v>
      </c>
      <c r="D23331" s="457" t="n">
        <v>480.08</v>
      </c>
    </row>
    <row r="23332" customFormat="false" ht="14.25" hidden="false" customHeight="false" outlineLevel="0" collapsed="false">
      <c r="A23332" s="455" t="s">
        <v>31773</v>
      </c>
      <c r="B23332" s="458" t="s">
        <v>31774</v>
      </c>
      <c r="C23332" s="455" t="s">
        <v>29764</v>
      </c>
      <c r="D23332" s="457" t="n">
        <v>656.42</v>
      </c>
    </row>
    <row r="23333" customFormat="false" ht="14.25" hidden="false" customHeight="false" outlineLevel="0" collapsed="false">
      <c r="A23333" s="455" t="s">
        <v>31775</v>
      </c>
      <c r="B23333" s="458" t="s">
        <v>31776</v>
      </c>
      <c r="C23333" s="455" t="s">
        <v>29764</v>
      </c>
      <c r="D23333" s="457" t="n">
        <v>694.85</v>
      </c>
    </row>
    <row r="23334" customFormat="false" ht="14.25" hidden="false" customHeight="false" outlineLevel="0" collapsed="false">
      <c r="A23334" s="455" t="s">
        <v>31777</v>
      </c>
      <c r="B23334" s="458" t="s">
        <v>31778</v>
      </c>
      <c r="C23334" s="455" t="s">
        <v>29764</v>
      </c>
      <c r="D23334" s="457" t="n">
        <v>42.35</v>
      </c>
    </row>
    <row r="23335" customFormat="false" ht="14.25" hidden="false" customHeight="false" outlineLevel="0" collapsed="false">
      <c r="A23335" s="455" t="s">
        <v>31779</v>
      </c>
      <c r="B23335" s="458" t="s">
        <v>31780</v>
      </c>
      <c r="C23335" s="455" t="s">
        <v>29764</v>
      </c>
      <c r="D23335" s="457" t="n">
        <v>7.48</v>
      </c>
    </row>
    <row r="23336" customFormat="false" ht="14.25" hidden="false" customHeight="false" outlineLevel="0" collapsed="false">
      <c r="A23336" s="455" t="s">
        <v>31781</v>
      </c>
      <c r="B23336" s="458" t="s">
        <v>31782</v>
      </c>
      <c r="C23336" s="455" t="s">
        <v>29764</v>
      </c>
      <c r="D23336" s="457" t="n">
        <v>370.11</v>
      </c>
    </row>
    <row r="23337" customFormat="false" ht="14.25" hidden="false" customHeight="false" outlineLevel="0" collapsed="false">
      <c r="A23337" s="455" t="s">
        <v>31783</v>
      </c>
      <c r="B23337" s="458" t="s">
        <v>31784</v>
      </c>
      <c r="C23337" s="455" t="s">
        <v>29764</v>
      </c>
      <c r="D23337" s="457" t="n">
        <v>408.55</v>
      </c>
    </row>
    <row r="23338" customFormat="false" ht="14.25" hidden="false" customHeight="false" outlineLevel="0" collapsed="false">
      <c r="A23338" s="455" t="s">
        <v>31785</v>
      </c>
      <c r="B23338" s="458" t="s">
        <v>31786</v>
      </c>
      <c r="C23338" s="455" t="s">
        <v>29764</v>
      </c>
      <c r="D23338" s="457" t="n">
        <v>27.17</v>
      </c>
    </row>
    <row r="23339" customFormat="false" ht="14.25" hidden="false" customHeight="false" outlineLevel="0" collapsed="false">
      <c r="A23339" s="455" t="s">
        <v>31787</v>
      </c>
      <c r="B23339" s="458" t="s">
        <v>31788</v>
      </c>
      <c r="C23339" s="455" t="s">
        <v>29764</v>
      </c>
      <c r="D23339" s="457" t="n">
        <v>0.81</v>
      </c>
    </row>
    <row r="23340" customFormat="false" ht="14.25" hidden="false" customHeight="false" outlineLevel="0" collapsed="false">
      <c r="A23340" s="455" t="s">
        <v>31789</v>
      </c>
      <c r="B23340" s="458" t="s">
        <v>31790</v>
      </c>
      <c r="C23340" s="455" t="s">
        <v>29764</v>
      </c>
      <c r="D23340" s="457" t="n">
        <v>14.82</v>
      </c>
    </row>
    <row r="23341" customFormat="false" ht="14.25" hidden="false" customHeight="false" outlineLevel="0" collapsed="false">
      <c r="A23341" s="455" t="s">
        <v>31791</v>
      </c>
      <c r="B23341" s="458" t="s">
        <v>31792</v>
      </c>
      <c r="C23341" s="455" t="s">
        <v>29764</v>
      </c>
      <c r="D23341" s="457" t="n">
        <v>41.63</v>
      </c>
    </row>
    <row r="23342" customFormat="false" ht="14.25" hidden="false" customHeight="false" outlineLevel="0" collapsed="false">
      <c r="A23342" s="455" t="s">
        <v>31793</v>
      </c>
      <c r="B23342" s="458" t="s">
        <v>31794</v>
      </c>
      <c r="C23342" s="455" t="s">
        <v>29764</v>
      </c>
      <c r="D23342" s="457" t="n">
        <v>28.01</v>
      </c>
    </row>
    <row r="23343" customFormat="false" ht="14.25" hidden="false" customHeight="false" outlineLevel="0" collapsed="false">
      <c r="A23343" s="455" t="s">
        <v>31795</v>
      </c>
      <c r="B23343" s="458" t="s">
        <v>31796</v>
      </c>
      <c r="C23343" s="455" t="s">
        <v>29764</v>
      </c>
      <c r="D23343" s="457" t="n">
        <v>2.73</v>
      </c>
    </row>
    <row r="23344" customFormat="false" ht="14.25" hidden="false" customHeight="false" outlineLevel="0" collapsed="false">
      <c r="A23344" s="455" t="s">
        <v>31797</v>
      </c>
      <c r="B23344" s="458" t="s">
        <v>31798</v>
      </c>
      <c r="C23344" s="455" t="s">
        <v>29764</v>
      </c>
      <c r="D23344" s="457" t="n">
        <v>18.25</v>
      </c>
    </row>
    <row r="23345" customFormat="false" ht="14.25" hidden="false" customHeight="false" outlineLevel="0" collapsed="false">
      <c r="A23345" s="455" t="s">
        <v>31799</v>
      </c>
      <c r="B23345" s="458" t="s">
        <v>31800</v>
      </c>
      <c r="C23345" s="455" t="s">
        <v>29764</v>
      </c>
      <c r="D23345" s="457" t="n">
        <v>45.07</v>
      </c>
    </row>
    <row r="23346" customFormat="false" ht="14.25" hidden="false" customHeight="false" outlineLevel="0" collapsed="false">
      <c r="A23346" s="455" t="s">
        <v>31801</v>
      </c>
      <c r="B23346" s="458" t="s">
        <v>31802</v>
      </c>
      <c r="C23346" s="455" t="s">
        <v>29764</v>
      </c>
      <c r="D23346" s="457" t="n">
        <v>28.5</v>
      </c>
    </row>
    <row r="23347" customFormat="false" ht="14.25" hidden="false" customHeight="false" outlineLevel="0" collapsed="false">
      <c r="A23347" s="455" t="s">
        <v>31803</v>
      </c>
      <c r="B23347" s="458" t="s">
        <v>31804</v>
      </c>
      <c r="C23347" s="455" t="s">
        <v>29764</v>
      </c>
      <c r="D23347" s="457" t="n">
        <v>3.86</v>
      </c>
    </row>
    <row r="23348" customFormat="false" ht="14.25" hidden="false" customHeight="false" outlineLevel="0" collapsed="false">
      <c r="A23348" s="455" t="s">
        <v>31805</v>
      </c>
      <c r="B23348" s="458" t="s">
        <v>31806</v>
      </c>
      <c r="C23348" s="455" t="s">
        <v>29764</v>
      </c>
      <c r="D23348" s="457" t="n">
        <v>23.1</v>
      </c>
    </row>
    <row r="23349" customFormat="false" ht="14.25" hidden="false" customHeight="false" outlineLevel="0" collapsed="false">
      <c r="A23349" s="455" t="s">
        <v>31807</v>
      </c>
      <c r="B23349" s="458" t="s">
        <v>31808</v>
      </c>
      <c r="C23349" s="455" t="s">
        <v>29764</v>
      </c>
      <c r="D23349" s="457" t="n">
        <v>49.91</v>
      </c>
    </row>
    <row r="23350" customFormat="false" ht="14.25" hidden="false" customHeight="false" outlineLevel="0" collapsed="false">
      <c r="A23350" s="455" t="s">
        <v>31809</v>
      </c>
      <c r="B23350" s="458" t="s">
        <v>31810</v>
      </c>
      <c r="C23350" s="455" t="s">
        <v>29764</v>
      </c>
      <c r="D23350" s="457" t="n">
        <v>30.13</v>
      </c>
    </row>
    <row r="23351" customFormat="false" ht="14.25" hidden="false" customHeight="false" outlineLevel="0" collapsed="false">
      <c r="A23351" s="455" t="s">
        <v>31811</v>
      </c>
      <c r="B23351" s="458" t="s">
        <v>31812</v>
      </c>
      <c r="C23351" s="455" t="s">
        <v>29764</v>
      </c>
      <c r="D23351" s="457" t="n">
        <v>7.58</v>
      </c>
    </row>
    <row r="23352" customFormat="false" ht="14.25" hidden="false" customHeight="false" outlineLevel="0" collapsed="false">
      <c r="A23352" s="455" t="s">
        <v>31813</v>
      </c>
      <c r="B23352" s="458" t="s">
        <v>31814</v>
      </c>
      <c r="C23352" s="455" t="s">
        <v>29764</v>
      </c>
      <c r="D23352" s="457" t="n">
        <v>26.82</v>
      </c>
    </row>
    <row r="23353" customFormat="false" ht="14.25" hidden="false" customHeight="false" outlineLevel="0" collapsed="false">
      <c r="A23353" s="455" t="s">
        <v>31815</v>
      </c>
      <c r="B23353" s="458" t="s">
        <v>31816</v>
      </c>
      <c r="C23353" s="455" t="s">
        <v>29764</v>
      </c>
      <c r="D23353" s="457" t="n">
        <v>53.63</v>
      </c>
    </row>
    <row r="23354" customFormat="false" ht="14.25" hidden="false" customHeight="false" outlineLevel="0" collapsed="false">
      <c r="A23354" s="455" t="s">
        <v>31817</v>
      </c>
      <c r="B23354" s="458" t="s">
        <v>31818</v>
      </c>
      <c r="C23354" s="455" t="s">
        <v>29764</v>
      </c>
      <c r="D23354" s="457" t="n">
        <v>76.02</v>
      </c>
    </row>
    <row r="23355" customFormat="false" ht="14.25" hidden="false" customHeight="false" outlineLevel="0" collapsed="false">
      <c r="A23355" s="455" t="s">
        <v>31819</v>
      </c>
      <c r="B23355" s="458" t="s">
        <v>31820</v>
      </c>
      <c r="C23355" s="455" t="s">
        <v>29764</v>
      </c>
      <c r="D23355" s="457" t="n">
        <v>100.67</v>
      </c>
    </row>
    <row r="23356" customFormat="false" ht="14.25" hidden="false" customHeight="false" outlineLevel="0" collapsed="false">
      <c r="A23356" s="455" t="s">
        <v>31821</v>
      </c>
      <c r="B23356" s="458" t="s">
        <v>31822</v>
      </c>
      <c r="C23356" s="455" t="s">
        <v>29764</v>
      </c>
      <c r="D23356" s="457" t="n">
        <v>299.01</v>
      </c>
    </row>
    <row r="23357" customFormat="false" ht="14.25" hidden="false" customHeight="false" outlineLevel="0" collapsed="false">
      <c r="A23357" s="455" t="s">
        <v>31823</v>
      </c>
      <c r="B23357" s="458" t="s">
        <v>31824</v>
      </c>
      <c r="C23357" s="455" t="s">
        <v>29764</v>
      </c>
      <c r="D23357" s="457" t="n">
        <v>325.83</v>
      </c>
    </row>
    <row r="23358" customFormat="false" ht="14.25" hidden="false" customHeight="false" outlineLevel="0" collapsed="false">
      <c r="A23358" s="455" t="s">
        <v>31825</v>
      </c>
      <c r="B23358" s="458" t="s">
        <v>31826</v>
      </c>
      <c r="C23358" s="455" t="s">
        <v>29764</v>
      </c>
      <c r="D23358" s="457" t="n">
        <v>46.85</v>
      </c>
    </row>
    <row r="23359" customFormat="false" ht="14.25" hidden="false" customHeight="false" outlineLevel="0" collapsed="false">
      <c r="A23359" s="455" t="s">
        <v>31827</v>
      </c>
      <c r="B23359" s="458" t="s">
        <v>31828</v>
      </c>
      <c r="C23359" s="455" t="s">
        <v>29764</v>
      </c>
      <c r="D23359" s="457" t="n">
        <v>41</v>
      </c>
    </row>
    <row r="23360" customFormat="false" ht="14.25" hidden="false" customHeight="false" outlineLevel="0" collapsed="false">
      <c r="A23360" s="455" t="s">
        <v>31829</v>
      </c>
      <c r="B23360" s="458" t="s">
        <v>31830</v>
      </c>
      <c r="C23360" s="455" t="s">
        <v>29764</v>
      </c>
      <c r="D23360" s="457" t="n">
        <v>177.29</v>
      </c>
    </row>
    <row r="23361" customFormat="false" ht="14.25" hidden="false" customHeight="false" outlineLevel="0" collapsed="false">
      <c r="A23361" s="455" t="s">
        <v>31831</v>
      </c>
      <c r="B23361" s="458" t="s">
        <v>31832</v>
      </c>
      <c r="C23361" s="455" t="s">
        <v>29764</v>
      </c>
      <c r="D23361" s="457" t="n">
        <v>204.1</v>
      </c>
    </row>
    <row r="23362" customFormat="false" ht="14.25" hidden="false" customHeight="false" outlineLevel="0" collapsed="false">
      <c r="A23362" s="455" t="s">
        <v>31833</v>
      </c>
      <c r="B23362" s="458" t="s">
        <v>31834</v>
      </c>
      <c r="C23362" s="455" t="s">
        <v>29764</v>
      </c>
      <c r="D23362" s="457" t="n">
        <v>157.94</v>
      </c>
    </row>
    <row r="23363" customFormat="false" ht="14.25" hidden="false" customHeight="false" outlineLevel="0" collapsed="false">
      <c r="A23363" s="455" t="s">
        <v>31835</v>
      </c>
      <c r="B23363" s="458" t="s">
        <v>31836</v>
      </c>
      <c r="C23363" s="455" t="s">
        <v>29764</v>
      </c>
      <c r="D23363" s="457" t="n">
        <v>220.66</v>
      </c>
    </row>
    <row r="23364" customFormat="false" ht="14.25" hidden="false" customHeight="false" outlineLevel="0" collapsed="false">
      <c r="A23364" s="455" t="s">
        <v>31837</v>
      </c>
      <c r="B23364" s="458" t="s">
        <v>31838</v>
      </c>
      <c r="C23364" s="455" t="s">
        <v>29764</v>
      </c>
      <c r="D23364" s="457" t="n">
        <v>383.97</v>
      </c>
    </row>
    <row r="23365" customFormat="false" ht="14.25" hidden="false" customHeight="false" outlineLevel="0" collapsed="false">
      <c r="A23365" s="455" t="s">
        <v>31839</v>
      </c>
      <c r="B23365" s="458" t="s">
        <v>31840</v>
      </c>
      <c r="C23365" s="455" t="s">
        <v>29764</v>
      </c>
      <c r="D23365" s="457" t="n">
        <v>422.41</v>
      </c>
    </row>
    <row r="23366" customFormat="false" ht="14.25" hidden="false" customHeight="false" outlineLevel="0" collapsed="false">
      <c r="A23366" s="455" t="s">
        <v>31841</v>
      </c>
      <c r="B23366" s="458" t="s">
        <v>31842</v>
      </c>
      <c r="C23366" s="455" t="s">
        <v>29764</v>
      </c>
      <c r="D23366" s="457" t="n">
        <v>134.75</v>
      </c>
    </row>
    <row r="23367" customFormat="false" ht="14.25" hidden="false" customHeight="false" outlineLevel="0" collapsed="false">
      <c r="A23367" s="455" t="s">
        <v>31843</v>
      </c>
      <c r="B23367" s="458" t="s">
        <v>31844</v>
      </c>
      <c r="C23367" s="455" t="s">
        <v>29764</v>
      </c>
      <c r="D23367" s="457" t="n">
        <v>177.84</v>
      </c>
    </row>
    <row r="23368" customFormat="false" ht="14.25" hidden="false" customHeight="false" outlineLevel="0" collapsed="false">
      <c r="A23368" s="455" t="s">
        <v>31845</v>
      </c>
      <c r="B23368" s="458" t="s">
        <v>31846</v>
      </c>
      <c r="C23368" s="455" t="s">
        <v>29764</v>
      </c>
      <c r="D23368" s="457" t="n">
        <v>377.53</v>
      </c>
    </row>
    <row r="23369" customFormat="false" ht="14.25" hidden="false" customHeight="false" outlineLevel="0" collapsed="false">
      <c r="A23369" s="455" t="s">
        <v>31847</v>
      </c>
      <c r="B23369" s="458" t="s">
        <v>31848</v>
      </c>
      <c r="C23369" s="455" t="s">
        <v>29764</v>
      </c>
      <c r="D23369" s="457" t="n">
        <v>415.97</v>
      </c>
    </row>
    <row r="23370" customFormat="false" ht="14.25" hidden="false" customHeight="false" outlineLevel="0" collapsed="false">
      <c r="A23370" s="455" t="s">
        <v>31849</v>
      </c>
      <c r="B23370" s="458" t="s">
        <v>31850</v>
      </c>
      <c r="C23370" s="455" t="s">
        <v>29764</v>
      </c>
      <c r="D23370" s="457" t="n">
        <v>767.74</v>
      </c>
    </row>
    <row r="23371" customFormat="false" ht="14.25" hidden="false" customHeight="false" outlineLevel="0" collapsed="false">
      <c r="A23371" s="455" t="s">
        <v>31851</v>
      </c>
      <c r="B23371" s="458" t="s">
        <v>31852</v>
      </c>
      <c r="C23371" s="455" t="s">
        <v>29764</v>
      </c>
      <c r="D23371" s="457" t="n">
        <v>1325.69</v>
      </c>
    </row>
    <row r="23372" customFormat="false" ht="14.25" hidden="false" customHeight="false" outlineLevel="0" collapsed="false">
      <c r="A23372" s="455" t="s">
        <v>31853</v>
      </c>
      <c r="B23372" s="458" t="s">
        <v>31854</v>
      </c>
      <c r="C23372" s="455" t="s">
        <v>29764</v>
      </c>
      <c r="D23372" s="457" t="n">
        <v>1760.03</v>
      </c>
    </row>
    <row r="23373" customFormat="false" ht="14.25" hidden="false" customHeight="false" outlineLevel="0" collapsed="false">
      <c r="A23373" s="455" t="s">
        <v>31855</v>
      </c>
      <c r="B23373" s="458" t="s">
        <v>31856</v>
      </c>
      <c r="C23373" s="455" t="s">
        <v>29764</v>
      </c>
      <c r="D23373" s="457" t="n">
        <v>1809.82</v>
      </c>
    </row>
    <row r="23374" customFormat="false" ht="14.25" hidden="false" customHeight="false" outlineLevel="0" collapsed="false">
      <c r="A23374" s="455" t="s">
        <v>31857</v>
      </c>
      <c r="B23374" s="458" t="s">
        <v>31858</v>
      </c>
      <c r="C23374" s="455" t="s">
        <v>29764</v>
      </c>
      <c r="D23374" s="457" t="n">
        <v>105.74</v>
      </c>
    </row>
    <row r="23375" customFormat="false" ht="14.25" hidden="false" customHeight="false" outlineLevel="0" collapsed="false">
      <c r="A23375" s="455" t="s">
        <v>31859</v>
      </c>
      <c r="B23375" s="458" t="s">
        <v>31860</v>
      </c>
      <c r="C23375" s="455" t="s">
        <v>29764</v>
      </c>
      <c r="D23375" s="457" t="n">
        <v>103.31</v>
      </c>
    </row>
    <row r="23376" customFormat="false" ht="14.25" hidden="false" customHeight="false" outlineLevel="0" collapsed="false">
      <c r="A23376" s="455" t="s">
        <v>31861</v>
      </c>
      <c r="B23376" s="458" t="s">
        <v>31862</v>
      </c>
      <c r="C23376" s="455" t="s">
        <v>29764</v>
      </c>
      <c r="D23376" s="457" t="n">
        <v>744.96</v>
      </c>
    </row>
    <row r="23377" customFormat="false" ht="14.25" hidden="false" customHeight="false" outlineLevel="0" collapsed="false">
      <c r="A23377" s="455" t="s">
        <v>31863</v>
      </c>
      <c r="B23377" s="458" t="s">
        <v>31864</v>
      </c>
      <c r="C23377" s="455" t="s">
        <v>29764</v>
      </c>
      <c r="D23377" s="457" t="n">
        <v>794.75</v>
      </c>
    </row>
    <row r="23378" customFormat="false" ht="14.25" hidden="false" customHeight="false" outlineLevel="0" collapsed="false">
      <c r="A23378" s="455" t="s">
        <v>31865</v>
      </c>
      <c r="B23378" s="458" t="s">
        <v>31866</v>
      </c>
      <c r="C23378" s="455" t="s">
        <v>29764</v>
      </c>
      <c r="D23378" s="457" t="n">
        <v>46.25</v>
      </c>
    </row>
    <row r="23379" customFormat="false" ht="14.25" hidden="false" customHeight="false" outlineLevel="0" collapsed="false">
      <c r="A23379" s="455" t="s">
        <v>31867</v>
      </c>
      <c r="B23379" s="458" t="s">
        <v>31868</v>
      </c>
      <c r="C23379" s="455" t="s">
        <v>29764</v>
      </c>
      <c r="D23379" s="457" t="n">
        <v>1.86</v>
      </c>
    </row>
    <row r="23380" customFormat="false" ht="14.25" hidden="false" customHeight="false" outlineLevel="0" collapsed="false">
      <c r="A23380" s="455" t="s">
        <v>31869</v>
      </c>
      <c r="B23380" s="458" t="s">
        <v>31870</v>
      </c>
      <c r="C23380" s="455" t="s">
        <v>29764</v>
      </c>
      <c r="D23380" s="457" t="n">
        <v>17.56</v>
      </c>
    </row>
    <row r="23381" customFormat="false" ht="14.25" hidden="false" customHeight="false" outlineLevel="0" collapsed="false">
      <c r="A23381" s="455" t="s">
        <v>31871</v>
      </c>
      <c r="B23381" s="458" t="s">
        <v>31872</v>
      </c>
      <c r="C23381" s="455" t="s">
        <v>29764</v>
      </c>
      <c r="D23381" s="457" t="n">
        <v>62.82</v>
      </c>
    </row>
    <row r="23382" customFormat="false" ht="14.25" hidden="false" customHeight="false" outlineLevel="0" collapsed="false">
      <c r="A23382" s="455" t="s">
        <v>31873</v>
      </c>
      <c r="B23382" s="458" t="s">
        <v>31874</v>
      </c>
      <c r="C23382" s="455" t="s">
        <v>29764</v>
      </c>
      <c r="D23382" s="457" t="n">
        <v>61.1</v>
      </c>
    </row>
    <row r="23383" customFormat="false" ht="14.25" hidden="false" customHeight="false" outlineLevel="0" collapsed="false">
      <c r="A23383" s="455" t="s">
        <v>31875</v>
      </c>
      <c r="B23383" s="458" t="s">
        <v>31876</v>
      </c>
      <c r="C23383" s="455" t="s">
        <v>29764</v>
      </c>
      <c r="D23383" s="457" t="n">
        <v>29.87</v>
      </c>
    </row>
    <row r="23384" customFormat="false" ht="14.25" hidden="false" customHeight="false" outlineLevel="0" collapsed="false">
      <c r="A23384" s="455" t="s">
        <v>31877</v>
      </c>
      <c r="B23384" s="458" t="s">
        <v>31878</v>
      </c>
      <c r="C23384" s="455" t="s">
        <v>29764</v>
      </c>
      <c r="D23384" s="457" t="n">
        <v>65.47</v>
      </c>
    </row>
    <row r="23385" customFormat="false" ht="14.25" hidden="false" customHeight="false" outlineLevel="0" collapsed="false">
      <c r="A23385" s="455" t="s">
        <v>31879</v>
      </c>
      <c r="B23385" s="458" t="s">
        <v>31880</v>
      </c>
      <c r="C23385" s="455" t="s">
        <v>29764</v>
      </c>
      <c r="D23385" s="457" t="n">
        <v>110.74</v>
      </c>
    </row>
    <row r="23386" customFormat="false" ht="14.25" hidden="false" customHeight="false" outlineLevel="0" collapsed="false">
      <c r="A23386" s="455" t="s">
        <v>31881</v>
      </c>
      <c r="B23386" s="458" t="s">
        <v>31882</v>
      </c>
      <c r="C23386" s="455" t="s">
        <v>29764</v>
      </c>
      <c r="D23386" s="457" t="n">
        <v>26.86</v>
      </c>
    </row>
    <row r="23387" customFormat="false" ht="14.25" hidden="false" customHeight="false" outlineLevel="0" collapsed="false">
      <c r="A23387" s="455" t="s">
        <v>31883</v>
      </c>
      <c r="B23387" s="458" t="s">
        <v>31884</v>
      </c>
      <c r="C23387" s="455" t="s">
        <v>29764</v>
      </c>
      <c r="D23387" s="457" t="n">
        <v>0.1</v>
      </c>
    </row>
    <row r="23388" customFormat="false" ht="14.25" hidden="false" customHeight="false" outlineLevel="0" collapsed="false">
      <c r="A23388" s="455" t="s">
        <v>31885</v>
      </c>
      <c r="B23388" s="458" t="s">
        <v>31886</v>
      </c>
      <c r="C23388" s="455" t="s">
        <v>29764</v>
      </c>
      <c r="D23388" s="457" t="n">
        <v>10.84</v>
      </c>
    </row>
    <row r="23389" customFormat="false" ht="14.25" hidden="false" customHeight="false" outlineLevel="0" collapsed="false">
      <c r="A23389" s="455" t="s">
        <v>31887</v>
      </c>
      <c r="B23389" s="458" t="s">
        <v>31888</v>
      </c>
      <c r="C23389" s="455" t="s">
        <v>29764</v>
      </c>
      <c r="D23389" s="457" t="n">
        <v>37.66</v>
      </c>
    </row>
    <row r="23390" customFormat="false" ht="14.25" hidden="false" customHeight="false" outlineLevel="0" collapsed="false">
      <c r="A23390" s="455" t="s">
        <v>31889</v>
      </c>
      <c r="B23390" s="458" t="s">
        <v>31890</v>
      </c>
      <c r="C23390" s="455" t="s">
        <v>29764</v>
      </c>
      <c r="D23390" s="457" t="n">
        <v>11.41</v>
      </c>
    </row>
    <row r="23391" customFormat="false" ht="14.25" hidden="false" customHeight="false" outlineLevel="0" collapsed="false">
      <c r="A23391" s="455" t="s">
        <v>31891</v>
      </c>
      <c r="B23391" s="458" t="s">
        <v>31892</v>
      </c>
      <c r="C23391" s="455" t="s">
        <v>29764</v>
      </c>
      <c r="D23391" s="457" t="n">
        <v>19.19</v>
      </c>
    </row>
    <row r="23392" customFormat="false" ht="14.25" hidden="false" customHeight="false" outlineLevel="0" collapsed="false">
      <c r="A23392" s="455" t="s">
        <v>31893</v>
      </c>
      <c r="B23392" s="458" t="s">
        <v>31894</v>
      </c>
      <c r="C23392" s="455" t="s">
        <v>29764</v>
      </c>
      <c r="D23392" s="457" t="n">
        <v>19.19</v>
      </c>
    </row>
    <row r="23393" customFormat="false" ht="14.25" hidden="false" customHeight="false" outlineLevel="0" collapsed="false">
      <c r="A23393" s="455" t="s">
        <v>31895</v>
      </c>
      <c r="B23393" s="458" t="s">
        <v>31896</v>
      </c>
      <c r="C23393" s="455" t="s">
        <v>29764</v>
      </c>
      <c r="D23393" s="457" t="n">
        <v>19.19</v>
      </c>
    </row>
    <row r="23394" customFormat="false" ht="14.25" hidden="false" customHeight="false" outlineLevel="0" collapsed="false">
      <c r="A23394" s="455" t="s">
        <v>31897</v>
      </c>
      <c r="B23394" s="458" t="s">
        <v>31898</v>
      </c>
      <c r="C23394" s="455" t="s">
        <v>29764</v>
      </c>
      <c r="D23394" s="457" t="n">
        <v>0.58</v>
      </c>
    </row>
    <row r="23395" customFormat="false" ht="14.25" hidden="false" customHeight="false" outlineLevel="0" collapsed="false">
      <c r="A23395" s="455" t="s">
        <v>31899</v>
      </c>
      <c r="B23395" s="458" t="s">
        <v>31900</v>
      </c>
      <c r="C23395" s="455" t="s">
        <v>29764</v>
      </c>
      <c r="D23395" s="457" t="n">
        <v>0.98</v>
      </c>
    </row>
    <row r="23396" customFormat="false" ht="14.25" hidden="false" customHeight="false" outlineLevel="0" collapsed="false">
      <c r="A23396" s="455" t="s">
        <v>31901</v>
      </c>
      <c r="B23396" s="458" t="s">
        <v>31902</v>
      </c>
      <c r="C23396" s="455" t="s">
        <v>29764</v>
      </c>
      <c r="D23396" s="457" t="n">
        <v>0.98</v>
      </c>
    </row>
    <row r="23397" customFormat="false" ht="14.25" hidden="false" customHeight="false" outlineLevel="0" collapsed="false">
      <c r="A23397" s="455" t="s">
        <v>31903</v>
      </c>
      <c r="B23397" s="458" t="s">
        <v>31904</v>
      </c>
      <c r="C23397" s="455" t="s">
        <v>29764</v>
      </c>
      <c r="D23397" s="457" t="n">
        <v>0.98</v>
      </c>
    </row>
    <row r="23398" customFormat="false" ht="14.25" hidden="false" customHeight="false" outlineLevel="0" collapsed="false">
      <c r="A23398" s="455" t="s">
        <v>31905</v>
      </c>
      <c r="B23398" s="458" t="s">
        <v>31906</v>
      </c>
      <c r="C23398" s="455" t="s">
        <v>29764</v>
      </c>
      <c r="D23398" s="457" t="n">
        <v>112.76</v>
      </c>
    </row>
    <row r="23399" customFormat="false" ht="14.25" hidden="false" customHeight="false" outlineLevel="0" collapsed="false">
      <c r="A23399" s="455" t="s">
        <v>31907</v>
      </c>
      <c r="B23399" s="458" t="s">
        <v>31908</v>
      </c>
      <c r="C23399" s="455" t="s">
        <v>29764</v>
      </c>
      <c r="D23399" s="457" t="n">
        <v>137.24</v>
      </c>
    </row>
    <row r="23400" customFormat="false" ht="14.25" hidden="false" customHeight="false" outlineLevel="0" collapsed="false">
      <c r="A23400" s="455" t="s">
        <v>31909</v>
      </c>
      <c r="B23400" s="458" t="s">
        <v>31910</v>
      </c>
      <c r="C23400" s="455" t="s">
        <v>29764</v>
      </c>
      <c r="D23400" s="457" t="n">
        <v>299.84</v>
      </c>
    </row>
    <row r="23401" customFormat="false" ht="14.25" hidden="false" customHeight="false" outlineLevel="0" collapsed="false">
      <c r="A23401" s="455" t="s">
        <v>31911</v>
      </c>
      <c r="B23401" s="458" t="s">
        <v>31912</v>
      </c>
      <c r="C23401" s="455" t="s">
        <v>29764</v>
      </c>
      <c r="D23401" s="457" t="n">
        <v>338.28</v>
      </c>
    </row>
    <row r="23402" customFormat="false" ht="14.25" hidden="false" customHeight="false" outlineLevel="0" collapsed="false">
      <c r="A23402" s="455" t="s">
        <v>31913</v>
      </c>
      <c r="B23402" s="458" t="s">
        <v>31914</v>
      </c>
      <c r="C23402" s="455" t="s">
        <v>29764</v>
      </c>
      <c r="D23402" s="457" t="n">
        <v>119.69</v>
      </c>
    </row>
    <row r="23403" customFormat="false" ht="14.25" hidden="false" customHeight="false" outlineLevel="0" collapsed="false">
      <c r="A23403" s="455" t="s">
        <v>31915</v>
      </c>
      <c r="B23403" s="458" t="s">
        <v>31916</v>
      </c>
      <c r="C23403" s="455" t="s">
        <v>29764</v>
      </c>
      <c r="D23403" s="457" t="n">
        <v>150.04</v>
      </c>
    </row>
    <row r="23404" customFormat="false" ht="14.25" hidden="false" customHeight="false" outlineLevel="0" collapsed="false">
      <c r="A23404" s="455" t="s">
        <v>31917</v>
      </c>
      <c r="B23404" s="458" t="s">
        <v>31918</v>
      </c>
      <c r="C23404" s="455" t="s">
        <v>29764</v>
      </c>
      <c r="D23404" s="457" t="n">
        <v>314.71</v>
      </c>
    </row>
    <row r="23405" customFormat="false" ht="14.25" hidden="false" customHeight="false" outlineLevel="0" collapsed="false">
      <c r="A23405" s="455" t="s">
        <v>31919</v>
      </c>
      <c r="B23405" s="458" t="s">
        <v>31920</v>
      </c>
      <c r="C23405" s="455" t="s">
        <v>29764</v>
      </c>
      <c r="D23405" s="457" t="n">
        <v>353.14</v>
      </c>
    </row>
    <row r="23406" customFormat="false" ht="14.25" hidden="false" customHeight="false" outlineLevel="0" collapsed="false">
      <c r="A23406" s="455" t="s">
        <v>31921</v>
      </c>
      <c r="B23406" s="458" t="s">
        <v>31922</v>
      </c>
      <c r="C23406" s="455" t="s">
        <v>29764</v>
      </c>
      <c r="D23406" s="457" t="n">
        <v>207.89</v>
      </c>
    </row>
    <row r="23407" customFormat="false" ht="14.25" hidden="false" customHeight="false" outlineLevel="0" collapsed="false">
      <c r="A23407" s="455" t="s">
        <v>31923</v>
      </c>
      <c r="B23407" s="458" t="s">
        <v>31924</v>
      </c>
      <c r="C23407" s="455" t="s">
        <v>29764</v>
      </c>
      <c r="D23407" s="457" t="n">
        <v>312.91</v>
      </c>
    </row>
    <row r="23408" customFormat="false" ht="14.25" hidden="false" customHeight="false" outlineLevel="0" collapsed="false">
      <c r="A23408" s="455" t="s">
        <v>31925</v>
      </c>
      <c r="B23408" s="458" t="s">
        <v>31926</v>
      </c>
      <c r="C23408" s="455" t="s">
        <v>29764</v>
      </c>
      <c r="D23408" s="457" t="n">
        <v>562.7</v>
      </c>
    </row>
    <row r="23409" customFormat="false" ht="14.25" hidden="false" customHeight="false" outlineLevel="0" collapsed="false">
      <c r="A23409" s="455" t="s">
        <v>31927</v>
      </c>
      <c r="B23409" s="458" t="s">
        <v>31928</v>
      </c>
      <c r="C23409" s="455" t="s">
        <v>29764</v>
      </c>
      <c r="D23409" s="457" t="n">
        <v>601.13</v>
      </c>
    </row>
    <row r="23410" customFormat="false" ht="14.25" hidden="false" customHeight="false" outlineLevel="0" collapsed="false">
      <c r="A23410" s="455" t="s">
        <v>31929</v>
      </c>
      <c r="B23410" s="458" t="s">
        <v>31930</v>
      </c>
      <c r="C23410" s="455" t="s">
        <v>29764</v>
      </c>
      <c r="D23410" s="457" t="n">
        <v>98.92</v>
      </c>
    </row>
    <row r="23411" customFormat="false" ht="14.25" hidden="false" customHeight="false" outlineLevel="0" collapsed="false">
      <c r="A23411" s="455" t="s">
        <v>31931</v>
      </c>
      <c r="B23411" s="458" t="s">
        <v>31932</v>
      </c>
      <c r="C23411" s="455" t="s">
        <v>29764</v>
      </c>
      <c r="D23411" s="457" t="n">
        <v>111.68</v>
      </c>
    </row>
    <row r="23412" customFormat="false" ht="14.25" hidden="false" customHeight="false" outlineLevel="0" collapsed="false">
      <c r="A23412" s="455" t="s">
        <v>31933</v>
      </c>
      <c r="B23412" s="458" t="s">
        <v>31934</v>
      </c>
      <c r="C23412" s="455" t="s">
        <v>29764</v>
      </c>
      <c r="D23412" s="457" t="n">
        <v>242.24</v>
      </c>
    </row>
    <row r="23413" customFormat="false" ht="14.25" hidden="false" customHeight="false" outlineLevel="0" collapsed="false">
      <c r="A23413" s="455" t="s">
        <v>31935</v>
      </c>
      <c r="B23413" s="458" t="s">
        <v>31936</v>
      </c>
      <c r="C23413" s="455" t="s">
        <v>29764</v>
      </c>
      <c r="D23413" s="457" t="n">
        <v>280.67</v>
      </c>
    </row>
    <row r="23414" customFormat="false" ht="14.25" hidden="false" customHeight="false" outlineLevel="0" collapsed="false">
      <c r="A23414" s="455" t="s">
        <v>31937</v>
      </c>
      <c r="B23414" s="458" t="s">
        <v>31938</v>
      </c>
      <c r="C23414" s="455" t="s">
        <v>29764</v>
      </c>
      <c r="D23414" s="457" t="n">
        <v>119.69</v>
      </c>
    </row>
    <row r="23415" customFormat="false" ht="14.25" hidden="false" customHeight="false" outlineLevel="0" collapsed="false">
      <c r="A23415" s="455" t="s">
        <v>31939</v>
      </c>
      <c r="B23415" s="458" t="s">
        <v>31940</v>
      </c>
      <c r="C23415" s="455" t="s">
        <v>29764</v>
      </c>
      <c r="D23415" s="457" t="n">
        <v>150.04</v>
      </c>
    </row>
    <row r="23416" customFormat="false" ht="14.25" hidden="false" customHeight="false" outlineLevel="0" collapsed="false">
      <c r="A23416" s="455" t="s">
        <v>31941</v>
      </c>
      <c r="B23416" s="458" t="s">
        <v>31942</v>
      </c>
      <c r="C23416" s="455" t="s">
        <v>29764</v>
      </c>
      <c r="D23416" s="457" t="n">
        <v>322.68</v>
      </c>
    </row>
    <row r="23417" customFormat="false" ht="14.25" hidden="false" customHeight="false" outlineLevel="0" collapsed="false">
      <c r="A23417" s="455" t="s">
        <v>31943</v>
      </c>
      <c r="B23417" s="458" t="s">
        <v>31944</v>
      </c>
      <c r="C23417" s="455" t="s">
        <v>29764</v>
      </c>
      <c r="D23417" s="457" t="n">
        <v>361.12</v>
      </c>
    </row>
    <row r="23418" customFormat="false" ht="14.25" hidden="false" customHeight="false" outlineLevel="0" collapsed="false">
      <c r="A23418" s="455" t="s">
        <v>31945</v>
      </c>
      <c r="B23418" s="458" t="s">
        <v>31946</v>
      </c>
      <c r="C23418" s="455" t="s">
        <v>29764</v>
      </c>
      <c r="D23418" s="457" t="n">
        <v>41.19</v>
      </c>
    </row>
    <row r="23419" customFormat="false" ht="14.25" hidden="false" customHeight="false" outlineLevel="0" collapsed="false">
      <c r="A23419" s="455" t="s">
        <v>31947</v>
      </c>
      <c r="B23419" s="458" t="s">
        <v>31948</v>
      </c>
      <c r="C23419" s="455" t="s">
        <v>29764</v>
      </c>
      <c r="D23419" s="457" t="n">
        <v>5.59</v>
      </c>
    </row>
    <row r="23420" customFormat="false" ht="14.25" hidden="false" customHeight="false" outlineLevel="0" collapsed="false">
      <c r="A23420" s="455" t="s">
        <v>31949</v>
      </c>
      <c r="B23420" s="458" t="s">
        <v>31950</v>
      </c>
      <c r="C23420" s="455" t="s">
        <v>29764</v>
      </c>
      <c r="D23420" s="457" t="n">
        <v>94.96</v>
      </c>
    </row>
    <row r="23421" customFormat="false" ht="14.25" hidden="false" customHeight="false" outlineLevel="0" collapsed="false">
      <c r="A23421" s="455" t="s">
        <v>31951</v>
      </c>
      <c r="B23421" s="458" t="s">
        <v>31952</v>
      </c>
      <c r="C23421" s="455" t="s">
        <v>29764</v>
      </c>
      <c r="D23421" s="457" t="n">
        <v>133.4</v>
      </c>
    </row>
    <row r="23422" customFormat="false" ht="14.25" hidden="false" customHeight="false" outlineLevel="0" collapsed="false">
      <c r="A23422" s="455" t="s">
        <v>31953</v>
      </c>
      <c r="B23422" s="458" t="s">
        <v>31954</v>
      </c>
      <c r="C23422" s="455" t="s">
        <v>29764</v>
      </c>
      <c r="D23422" s="457" t="n">
        <v>298.71</v>
      </c>
    </row>
    <row r="23423" customFormat="false" ht="14.25" hidden="false" customHeight="false" outlineLevel="0" collapsed="false">
      <c r="A23423" s="455" t="s">
        <v>31955</v>
      </c>
      <c r="B23423" s="458" t="s">
        <v>31956</v>
      </c>
      <c r="C23423" s="455" t="s">
        <v>29764</v>
      </c>
      <c r="D23423" s="457" t="n">
        <v>502.27</v>
      </c>
    </row>
    <row r="23424" customFormat="false" ht="14.25" hidden="false" customHeight="false" outlineLevel="0" collapsed="false">
      <c r="A23424" s="455" t="s">
        <v>31957</v>
      </c>
      <c r="B23424" s="458" t="s">
        <v>31958</v>
      </c>
      <c r="C23424" s="455" t="s">
        <v>29764</v>
      </c>
      <c r="D23424" s="457" t="n">
        <v>846.99</v>
      </c>
    </row>
    <row r="23425" customFormat="false" ht="14.25" hidden="false" customHeight="false" outlineLevel="0" collapsed="false">
      <c r="A23425" s="455" t="s">
        <v>31959</v>
      </c>
      <c r="B23425" s="458" t="s">
        <v>31960</v>
      </c>
      <c r="C23425" s="455" t="s">
        <v>29764</v>
      </c>
      <c r="D23425" s="457" t="n">
        <v>885.43</v>
      </c>
    </row>
    <row r="23426" customFormat="false" ht="14.25" hidden="false" customHeight="false" outlineLevel="0" collapsed="false">
      <c r="A23426" s="455" t="s">
        <v>31961</v>
      </c>
      <c r="B23426" s="458" t="s">
        <v>31962</v>
      </c>
      <c r="C23426" s="455" t="s">
        <v>29764</v>
      </c>
      <c r="D23426" s="457" t="n">
        <v>629.47</v>
      </c>
    </row>
    <row r="23427" customFormat="false" ht="14.25" hidden="false" customHeight="false" outlineLevel="0" collapsed="false">
      <c r="A23427" s="455" t="s">
        <v>31963</v>
      </c>
      <c r="B23427" s="458" t="s">
        <v>31964</v>
      </c>
      <c r="C23427" s="455" t="s">
        <v>29764</v>
      </c>
      <c r="D23427" s="457" t="n">
        <v>1216.44</v>
      </c>
    </row>
    <row r="23428" customFormat="false" ht="14.25" hidden="false" customHeight="false" outlineLevel="0" collapsed="false">
      <c r="A23428" s="455" t="s">
        <v>31965</v>
      </c>
      <c r="B23428" s="458" t="s">
        <v>31966</v>
      </c>
      <c r="C23428" s="455" t="s">
        <v>29764</v>
      </c>
      <c r="D23428" s="457" t="n">
        <v>1599.28</v>
      </c>
    </row>
    <row r="23429" customFormat="false" ht="14.25" hidden="false" customHeight="false" outlineLevel="0" collapsed="false">
      <c r="A23429" s="455" t="s">
        <v>31967</v>
      </c>
      <c r="B23429" s="458" t="s">
        <v>31968</v>
      </c>
      <c r="C23429" s="455" t="s">
        <v>29764</v>
      </c>
      <c r="D23429" s="457" t="n">
        <v>1637.72</v>
      </c>
    </row>
    <row r="23430" customFormat="false" ht="14.25" hidden="false" customHeight="false" outlineLevel="0" collapsed="false">
      <c r="A23430" s="455" t="s">
        <v>31969</v>
      </c>
      <c r="B23430" s="458" t="s">
        <v>31970</v>
      </c>
      <c r="C23430" s="455" t="s">
        <v>29764</v>
      </c>
      <c r="D23430" s="457" t="n">
        <v>96.42</v>
      </c>
    </row>
    <row r="23431" customFormat="false" ht="14.25" hidden="false" customHeight="false" outlineLevel="0" collapsed="false">
      <c r="A23431" s="455" t="s">
        <v>31971</v>
      </c>
      <c r="B23431" s="458" t="s">
        <v>31972</v>
      </c>
      <c r="C23431" s="455" t="s">
        <v>29764</v>
      </c>
      <c r="D23431" s="457" t="n">
        <v>132.73</v>
      </c>
    </row>
    <row r="23432" customFormat="false" ht="14.25" hidden="false" customHeight="false" outlineLevel="0" collapsed="false">
      <c r="A23432" s="455" t="s">
        <v>31973</v>
      </c>
      <c r="B23432" s="458" t="s">
        <v>31974</v>
      </c>
      <c r="C23432" s="455" t="s">
        <v>29764</v>
      </c>
      <c r="D23432" s="457" t="n">
        <v>139.22</v>
      </c>
    </row>
    <row r="23433" customFormat="false" ht="14.25" hidden="false" customHeight="false" outlineLevel="0" collapsed="false">
      <c r="A23433" s="455" t="s">
        <v>31975</v>
      </c>
      <c r="B23433" s="458" t="s">
        <v>31976</v>
      </c>
      <c r="C23433" s="455" t="s">
        <v>29764</v>
      </c>
      <c r="D23433" s="457" t="n">
        <v>177.66</v>
      </c>
    </row>
    <row r="23434" customFormat="false" ht="14.25" hidden="false" customHeight="false" outlineLevel="0" collapsed="false">
      <c r="A23434" s="455" t="s">
        <v>31977</v>
      </c>
      <c r="B23434" s="458" t="s">
        <v>31978</v>
      </c>
      <c r="C23434" s="455" t="s">
        <v>29764</v>
      </c>
      <c r="D23434" s="457" t="n">
        <v>31.13</v>
      </c>
    </row>
    <row r="23435" customFormat="false" ht="14.25" hidden="false" customHeight="false" outlineLevel="0" collapsed="false">
      <c r="A23435" s="455" t="s">
        <v>31979</v>
      </c>
      <c r="B23435" s="458" t="s">
        <v>31980</v>
      </c>
      <c r="C23435" s="455" t="s">
        <v>29764</v>
      </c>
      <c r="D23435" s="457" t="n">
        <v>10.2</v>
      </c>
    </row>
    <row r="23436" customFormat="false" ht="14.25" hidden="false" customHeight="false" outlineLevel="0" collapsed="false">
      <c r="A23436" s="455" t="s">
        <v>31981</v>
      </c>
      <c r="B23436" s="458" t="s">
        <v>31982</v>
      </c>
      <c r="C23436" s="455" t="s">
        <v>29764</v>
      </c>
      <c r="D23436" s="457" t="n">
        <v>10.2</v>
      </c>
    </row>
    <row r="23437" customFormat="false" ht="14.25" hidden="false" customHeight="false" outlineLevel="0" collapsed="false">
      <c r="A23437" s="455" t="s">
        <v>31983</v>
      </c>
      <c r="B23437" s="458" t="s">
        <v>31984</v>
      </c>
      <c r="C23437" s="455" t="s">
        <v>29764</v>
      </c>
      <c r="D23437" s="457" t="n">
        <v>37.02</v>
      </c>
    </row>
    <row r="23438" customFormat="false" ht="14.25" hidden="false" customHeight="false" outlineLevel="0" collapsed="false">
      <c r="A23438" s="455" t="s">
        <v>31985</v>
      </c>
      <c r="B23438" s="458" t="s">
        <v>31986</v>
      </c>
      <c r="C23438" s="455" t="s">
        <v>29764</v>
      </c>
      <c r="D23438" s="457" t="n">
        <v>78.93</v>
      </c>
    </row>
    <row r="23439" customFormat="false" ht="14.25" hidden="false" customHeight="false" outlineLevel="0" collapsed="false">
      <c r="A23439" s="455" t="s">
        <v>31987</v>
      </c>
      <c r="B23439" s="458" t="s">
        <v>31988</v>
      </c>
      <c r="C23439" s="455" t="s">
        <v>29764</v>
      </c>
      <c r="D23439" s="457" t="n">
        <v>76.37</v>
      </c>
    </row>
    <row r="23440" customFormat="false" ht="14.25" hidden="false" customHeight="false" outlineLevel="0" collapsed="false">
      <c r="A23440" s="455" t="s">
        <v>31989</v>
      </c>
      <c r="B23440" s="458" t="s">
        <v>31990</v>
      </c>
      <c r="C23440" s="455" t="s">
        <v>29764</v>
      </c>
      <c r="D23440" s="457" t="n">
        <v>168.28</v>
      </c>
    </row>
    <row r="23441" customFormat="false" ht="14.25" hidden="false" customHeight="false" outlineLevel="0" collapsed="false">
      <c r="A23441" s="455" t="s">
        <v>31991</v>
      </c>
      <c r="B23441" s="458" t="s">
        <v>31992</v>
      </c>
      <c r="C23441" s="455" t="s">
        <v>29764</v>
      </c>
      <c r="D23441" s="457" t="n">
        <v>206.72</v>
      </c>
    </row>
    <row r="23442" customFormat="false" ht="14.25" hidden="false" customHeight="false" outlineLevel="0" collapsed="false">
      <c r="A23442" s="455" t="s">
        <v>31993</v>
      </c>
      <c r="B23442" s="458" t="s">
        <v>31994</v>
      </c>
      <c r="C23442" s="455" t="s">
        <v>29764</v>
      </c>
      <c r="D23442" s="457" t="n">
        <v>0.53</v>
      </c>
    </row>
    <row r="23443" customFormat="false" ht="14.25" hidden="false" customHeight="false" outlineLevel="0" collapsed="false">
      <c r="A23443" s="455" t="s">
        <v>31995</v>
      </c>
      <c r="B23443" s="458" t="s">
        <v>31996</v>
      </c>
      <c r="C23443" s="455" t="s">
        <v>29764</v>
      </c>
      <c r="D23443" s="457" t="n">
        <v>1.25</v>
      </c>
    </row>
    <row r="23444" customFormat="false" ht="14.25" hidden="false" customHeight="false" outlineLevel="0" collapsed="false">
      <c r="A23444" s="455" t="s">
        <v>31997</v>
      </c>
      <c r="B23444" s="458" t="s">
        <v>31998</v>
      </c>
      <c r="C23444" s="455" t="s">
        <v>29764</v>
      </c>
      <c r="D23444" s="457" t="n">
        <v>2.28</v>
      </c>
    </row>
    <row r="23445" customFormat="false" ht="14.25" hidden="false" customHeight="false" outlineLevel="0" collapsed="false">
      <c r="A23445" s="455" t="s">
        <v>31999</v>
      </c>
      <c r="B23445" s="458" t="s">
        <v>32000</v>
      </c>
      <c r="C23445" s="455" t="s">
        <v>29764</v>
      </c>
      <c r="D23445" s="457" t="n">
        <v>2.28</v>
      </c>
    </row>
    <row r="23446" customFormat="false" ht="14.25" hidden="false" customHeight="false" outlineLevel="0" collapsed="false">
      <c r="A23446" s="455" t="s">
        <v>32001</v>
      </c>
      <c r="B23446" s="458" t="s">
        <v>32002</v>
      </c>
      <c r="C23446" s="455" t="s">
        <v>29764</v>
      </c>
      <c r="D23446" s="457" t="n">
        <v>0.12</v>
      </c>
    </row>
    <row r="23447" customFormat="false" ht="14.25" hidden="false" customHeight="false" outlineLevel="0" collapsed="false">
      <c r="A23447" s="455" t="s">
        <v>32003</v>
      </c>
      <c r="B23447" s="458" t="s">
        <v>32004</v>
      </c>
      <c r="C23447" s="455" t="s">
        <v>29764</v>
      </c>
      <c r="D23447" s="457" t="n">
        <v>0.29</v>
      </c>
    </row>
    <row r="23448" customFormat="false" ht="14.25" hidden="false" customHeight="false" outlineLevel="0" collapsed="false">
      <c r="A23448" s="455" t="s">
        <v>32005</v>
      </c>
      <c r="B23448" s="458" t="s">
        <v>32006</v>
      </c>
      <c r="C23448" s="455" t="s">
        <v>29764</v>
      </c>
      <c r="D23448" s="457" t="n">
        <v>1.16</v>
      </c>
    </row>
    <row r="23449" customFormat="false" ht="14.25" hidden="false" customHeight="false" outlineLevel="0" collapsed="false">
      <c r="A23449" s="455" t="s">
        <v>32007</v>
      </c>
      <c r="B23449" s="458" t="s">
        <v>32008</v>
      </c>
      <c r="C23449" s="455" t="s">
        <v>29764</v>
      </c>
      <c r="D23449" s="457" t="n">
        <v>1.16</v>
      </c>
    </row>
    <row r="23450" customFormat="false" ht="14.25" hidden="false" customHeight="false" outlineLevel="0" collapsed="false">
      <c r="A23450" s="455" t="s">
        <v>32009</v>
      </c>
      <c r="B23450" s="458" t="s">
        <v>32010</v>
      </c>
      <c r="C23450" s="455" t="s">
        <v>29764</v>
      </c>
      <c r="D23450" s="457" t="n">
        <v>3.05</v>
      </c>
    </row>
    <row r="23451" customFormat="false" ht="14.25" hidden="false" customHeight="false" outlineLevel="0" collapsed="false">
      <c r="A23451" s="455" t="s">
        <v>32011</v>
      </c>
      <c r="B23451" s="458" t="s">
        <v>32012</v>
      </c>
      <c r="C23451" s="455" t="s">
        <v>29764</v>
      </c>
      <c r="D23451" s="457" t="n">
        <v>5.96</v>
      </c>
    </row>
    <row r="23452" customFormat="false" ht="14.25" hidden="false" customHeight="false" outlineLevel="0" collapsed="false">
      <c r="A23452" s="455" t="s">
        <v>32013</v>
      </c>
      <c r="B23452" s="458" t="s">
        <v>32014</v>
      </c>
      <c r="C23452" s="455" t="s">
        <v>29764</v>
      </c>
      <c r="D23452" s="457" t="n">
        <v>5.96</v>
      </c>
    </row>
    <row r="23453" customFormat="false" ht="14.25" hidden="false" customHeight="false" outlineLevel="0" collapsed="false">
      <c r="A23453" s="455" t="s">
        <v>32015</v>
      </c>
      <c r="B23453" s="458" t="s">
        <v>32016</v>
      </c>
      <c r="C23453" s="455" t="s">
        <v>29764</v>
      </c>
      <c r="D23453" s="457" t="n">
        <v>5.96</v>
      </c>
    </row>
    <row r="23454" customFormat="false" ht="14.25" hidden="false" customHeight="false" outlineLevel="0" collapsed="false">
      <c r="A23454" s="455" t="s">
        <v>32017</v>
      </c>
      <c r="B23454" s="458" t="s">
        <v>32018</v>
      </c>
      <c r="C23454" s="455" t="s">
        <v>29764</v>
      </c>
      <c r="D23454" s="457" t="n">
        <v>93.47</v>
      </c>
    </row>
    <row r="23455" customFormat="false" ht="14.25" hidden="false" customHeight="false" outlineLevel="0" collapsed="false">
      <c r="A23455" s="455" t="s">
        <v>32019</v>
      </c>
      <c r="B23455" s="458" t="s">
        <v>32020</v>
      </c>
      <c r="C23455" s="455" t="s">
        <v>29764</v>
      </c>
      <c r="D23455" s="457" t="n">
        <v>94.05</v>
      </c>
    </row>
    <row r="23456" customFormat="false" ht="14.25" hidden="false" customHeight="false" outlineLevel="0" collapsed="false">
      <c r="A23456" s="455" t="s">
        <v>32021</v>
      </c>
      <c r="B23456" s="458" t="s">
        <v>32022</v>
      </c>
      <c r="C23456" s="455" t="s">
        <v>29764</v>
      </c>
      <c r="D23456" s="457" t="n">
        <v>184.99</v>
      </c>
    </row>
    <row r="23457" customFormat="false" ht="14.25" hidden="false" customHeight="false" outlineLevel="0" collapsed="false">
      <c r="A23457" s="455" t="s">
        <v>32023</v>
      </c>
      <c r="B23457" s="458" t="s">
        <v>32024</v>
      </c>
      <c r="C23457" s="455" t="s">
        <v>29764</v>
      </c>
      <c r="D23457" s="457" t="n">
        <v>223.42</v>
      </c>
    </row>
    <row r="23458" customFormat="false" ht="14.25" hidden="false" customHeight="false" outlineLevel="0" collapsed="false">
      <c r="A23458" s="455" t="s">
        <v>32025</v>
      </c>
      <c r="B23458" s="458" t="s">
        <v>32026</v>
      </c>
      <c r="C23458" s="455" t="s">
        <v>29764</v>
      </c>
      <c r="D23458" s="457" t="n">
        <v>99.47</v>
      </c>
    </row>
    <row r="23459" customFormat="false" ht="14.25" hidden="false" customHeight="false" outlineLevel="0" collapsed="false">
      <c r="A23459" s="455" t="s">
        <v>32027</v>
      </c>
      <c r="B23459" s="458" t="s">
        <v>32028</v>
      </c>
      <c r="C23459" s="455" t="s">
        <v>29764</v>
      </c>
      <c r="D23459" s="457" t="n">
        <v>104.3</v>
      </c>
    </row>
    <row r="23460" customFormat="false" ht="14.25" hidden="false" customHeight="false" outlineLevel="0" collapsed="false">
      <c r="A23460" s="455" t="s">
        <v>32029</v>
      </c>
      <c r="B23460" s="458" t="s">
        <v>32030</v>
      </c>
      <c r="C23460" s="455" t="s">
        <v>29764</v>
      </c>
      <c r="D23460" s="457" t="n">
        <v>195.25</v>
      </c>
    </row>
    <row r="23461" customFormat="false" ht="14.25" hidden="false" customHeight="false" outlineLevel="0" collapsed="false">
      <c r="A23461" s="455" t="s">
        <v>32031</v>
      </c>
      <c r="B23461" s="458" t="s">
        <v>32032</v>
      </c>
      <c r="C23461" s="455" t="s">
        <v>29764</v>
      </c>
      <c r="D23461" s="457" t="n">
        <v>233.68</v>
      </c>
    </row>
    <row r="23462" customFormat="false" ht="14.25" hidden="false" customHeight="false" outlineLevel="0" collapsed="false">
      <c r="A23462" s="455" t="s">
        <v>32033</v>
      </c>
      <c r="B23462" s="458" t="s">
        <v>32034</v>
      </c>
      <c r="C23462" s="455" t="s">
        <v>29764</v>
      </c>
      <c r="D23462" s="457" t="n">
        <v>110.26</v>
      </c>
    </row>
    <row r="23463" customFormat="false" ht="14.25" hidden="false" customHeight="false" outlineLevel="0" collapsed="false">
      <c r="A23463" s="455" t="s">
        <v>32035</v>
      </c>
      <c r="B23463" s="458" t="s">
        <v>32036</v>
      </c>
      <c r="C23463" s="455" t="s">
        <v>29764</v>
      </c>
      <c r="D23463" s="457" t="n">
        <v>122.74</v>
      </c>
    </row>
    <row r="23464" customFormat="false" ht="14.25" hidden="false" customHeight="false" outlineLevel="0" collapsed="false">
      <c r="A23464" s="455" t="s">
        <v>32037</v>
      </c>
      <c r="B23464" s="458" t="s">
        <v>32038</v>
      </c>
      <c r="C23464" s="455" t="s">
        <v>29764</v>
      </c>
      <c r="D23464" s="457" t="n">
        <v>269.4</v>
      </c>
    </row>
    <row r="23465" customFormat="false" ht="14.25" hidden="false" customHeight="false" outlineLevel="0" collapsed="false">
      <c r="A23465" s="455" t="s">
        <v>32039</v>
      </c>
      <c r="B23465" s="458" t="s">
        <v>32040</v>
      </c>
      <c r="C23465" s="455" t="s">
        <v>29764</v>
      </c>
      <c r="D23465" s="457" t="n">
        <v>307.83</v>
      </c>
    </row>
    <row r="23466" customFormat="false" ht="14.25" hidden="false" customHeight="false" outlineLevel="0" collapsed="false">
      <c r="A23466" s="455" t="s">
        <v>32041</v>
      </c>
      <c r="B23466" s="458" t="s">
        <v>32042</v>
      </c>
      <c r="C23466" s="455" t="s">
        <v>29764</v>
      </c>
      <c r="D23466" s="457" t="n">
        <v>107.8</v>
      </c>
    </row>
    <row r="23467" customFormat="false" ht="14.25" hidden="false" customHeight="false" outlineLevel="0" collapsed="false">
      <c r="A23467" s="455" t="s">
        <v>32043</v>
      </c>
      <c r="B23467" s="458" t="s">
        <v>32044</v>
      </c>
      <c r="C23467" s="455" t="s">
        <v>29764</v>
      </c>
      <c r="D23467" s="457" t="n">
        <v>118.54</v>
      </c>
    </row>
    <row r="23468" customFormat="false" ht="14.25" hidden="false" customHeight="false" outlineLevel="0" collapsed="false">
      <c r="A23468" s="455" t="s">
        <v>32045</v>
      </c>
      <c r="B23468" s="458" t="s">
        <v>32046</v>
      </c>
      <c r="C23468" s="455" t="s">
        <v>29764</v>
      </c>
      <c r="D23468" s="457" t="n">
        <v>309.23</v>
      </c>
    </row>
    <row r="23469" customFormat="false" ht="14.25" hidden="false" customHeight="false" outlineLevel="0" collapsed="false">
      <c r="A23469" s="455" t="s">
        <v>32047</v>
      </c>
      <c r="B23469" s="458" t="s">
        <v>32048</v>
      </c>
      <c r="C23469" s="455" t="s">
        <v>29764</v>
      </c>
      <c r="D23469" s="457" t="n">
        <v>347.67</v>
      </c>
    </row>
    <row r="23470" customFormat="false" ht="14.25" hidden="false" customHeight="false" outlineLevel="0" collapsed="false">
      <c r="A23470" s="455" t="s">
        <v>32049</v>
      </c>
      <c r="B23470" s="458" t="s">
        <v>32050</v>
      </c>
      <c r="C23470" s="455" t="s">
        <v>29764</v>
      </c>
      <c r="D23470" s="457" t="n">
        <v>193.01</v>
      </c>
    </row>
    <row r="23471" customFormat="false" ht="14.25" hidden="false" customHeight="false" outlineLevel="0" collapsed="false">
      <c r="A23471" s="455" t="s">
        <v>32051</v>
      </c>
      <c r="B23471" s="458" t="s">
        <v>32052</v>
      </c>
      <c r="C23471" s="455" t="s">
        <v>29764</v>
      </c>
      <c r="D23471" s="457" t="n">
        <v>264.17</v>
      </c>
    </row>
    <row r="23472" customFormat="false" ht="14.25" hidden="false" customHeight="false" outlineLevel="0" collapsed="false">
      <c r="A23472" s="455" t="s">
        <v>32053</v>
      </c>
      <c r="B23472" s="458" t="s">
        <v>32054</v>
      </c>
      <c r="C23472" s="455" t="s">
        <v>29764</v>
      </c>
      <c r="D23472" s="457" t="n">
        <v>452.99</v>
      </c>
    </row>
    <row r="23473" customFormat="false" ht="14.25" hidden="false" customHeight="false" outlineLevel="0" collapsed="false">
      <c r="A23473" s="455" t="s">
        <v>32055</v>
      </c>
      <c r="B23473" s="458" t="s">
        <v>32056</v>
      </c>
      <c r="C23473" s="455" t="s">
        <v>29764</v>
      </c>
      <c r="D23473" s="457" t="n">
        <v>491.43</v>
      </c>
    </row>
    <row r="23474" customFormat="false" ht="14.25" hidden="false" customHeight="false" outlineLevel="0" collapsed="false">
      <c r="A23474" s="455" t="s">
        <v>32057</v>
      </c>
      <c r="B23474" s="458" t="s">
        <v>32058</v>
      </c>
      <c r="C23474" s="455" t="s">
        <v>29764</v>
      </c>
      <c r="D23474" s="457" t="n">
        <v>193.01</v>
      </c>
    </row>
    <row r="23475" customFormat="false" ht="14.25" hidden="false" customHeight="false" outlineLevel="0" collapsed="false">
      <c r="A23475" s="455" t="s">
        <v>32059</v>
      </c>
      <c r="B23475" s="458" t="s">
        <v>32060</v>
      </c>
      <c r="C23475" s="455" t="s">
        <v>29764</v>
      </c>
      <c r="D23475" s="457" t="n">
        <v>264.17</v>
      </c>
    </row>
    <row r="23476" customFormat="false" ht="14.25" hidden="false" customHeight="false" outlineLevel="0" collapsed="false">
      <c r="A23476" s="455" t="s">
        <v>32061</v>
      </c>
      <c r="B23476" s="458" t="s">
        <v>32062</v>
      </c>
      <c r="C23476" s="455" t="s">
        <v>29764</v>
      </c>
      <c r="D23476" s="457" t="n">
        <v>471.28</v>
      </c>
    </row>
    <row r="23477" customFormat="false" ht="14.25" hidden="false" customHeight="false" outlineLevel="0" collapsed="false">
      <c r="A23477" s="455" t="s">
        <v>32063</v>
      </c>
      <c r="B23477" s="458" t="s">
        <v>32064</v>
      </c>
      <c r="C23477" s="455" t="s">
        <v>29764</v>
      </c>
      <c r="D23477" s="457" t="n">
        <v>509.72</v>
      </c>
    </row>
    <row r="23478" customFormat="false" ht="14.25" hidden="false" customHeight="false" outlineLevel="0" collapsed="false">
      <c r="A23478" s="455" t="s">
        <v>32065</v>
      </c>
      <c r="B23478" s="458" t="s">
        <v>32066</v>
      </c>
      <c r="C23478" s="455" t="s">
        <v>29764</v>
      </c>
      <c r="D23478" s="457" t="n">
        <v>99.77</v>
      </c>
    </row>
    <row r="23479" customFormat="false" ht="14.25" hidden="false" customHeight="false" outlineLevel="0" collapsed="false">
      <c r="A23479" s="455" t="s">
        <v>32067</v>
      </c>
      <c r="B23479" s="458" t="s">
        <v>32068</v>
      </c>
      <c r="C23479" s="455" t="s">
        <v>29764</v>
      </c>
      <c r="D23479" s="457" t="n">
        <v>104.81</v>
      </c>
    </row>
    <row r="23480" customFormat="false" ht="14.25" hidden="false" customHeight="false" outlineLevel="0" collapsed="false">
      <c r="A23480" s="455" t="s">
        <v>32069</v>
      </c>
      <c r="B23480" s="458" t="s">
        <v>32070</v>
      </c>
      <c r="C23480" s="455" t="s">
        <v>29764</v>
      </c>
      <c r="D23480" s="457" t="n">
        <v>219.96</v>
      </c>
    </row>
    <row r="23481" customFormat="false" ht="14.25" hidden="false" customHeight="false" outlineLevel="0" collapsed="false">
      <c r="A23481" s="455" t="s">
        <v>32071</v>
      </c>
      <c r="B23481" s="458" t="s">
        <v>32072</v>
      </c>
      <c r="C23481" s="455" t="s">
        <v>29764</v>
      </c>
      <c r="D23481" s="457" t="n">
        <v>258.4</v>
      </c>
    </row>
    <row r="23482" customFormat="false" ht="14.25" hidden="false" customHeight="false" outlineLevel="0" collapsed="false">
      <c r="A23482" s="455" t="s">
        <v>32073</v>
      </c>
      <c r="B23482" s="458" t="s">
        <v>32074</v>
      </c>
      <c r="C23482" s="455" t="s">
        <v>29764</v>
      </c>
      <c r="D23482" s="457" t="n">
        <v>119.86</v>
      </c>
    </row>
    <row r="23483" customFormat="false" ht="14.25" hidden="false" customHeight="false" outlineLevel="0" collapsed="false">
      <c r="A23483" s="455" t="s">
        <v>32075</v>
      </c>
      <c r="B23483" s="458" t="s">
        <v>32076</v>
      </c>
      <c r="C23483" s="455" t="s">
        <v>29764</v>
      </c>
      <c r="D23483" s="457" t="n">
        <v>139.15</v>
      </c>
    </row>
    <row r="23484" customFormat="false" ht="14.25" hidden="false" customHeight="false" outlineLevel="0" collapsed="false">
      <c r="A23484" s="455" t="s">
        <v>32077</v>
      </c>
      <c r="B23484" s="458" t="s">
        <v>32078</v>
      </c>
      <c r="C23484" s="455" t="s">
        <v>29764</v>
      </c>
      <c r="D23484" s="457" t="n">
        <v>326.72</v>
      </c>
    </row>
    <row r="23485" customFormat="false" ht="14.25" hidden="false" customHeight="false" outlineLevel="0" collapsed="false">
      <c r="A23485" s="455" t="s">
        <v>32079</v>
      </c>
      <c r="B23485" s="458" t="s">
        <v>32080</v>
      </c>
      <c r="C23485" s="455" t="s">
        <v>29764</v>
      </c>
      <c r="D23485" s="457" t="n">
        <v>365.15</v>
      </c>
    </row>
    <row r="23486" customFormat="false" ht="14.25" hidden="false" customHeight="false" outlineLevel="0" collapsed="false">
      <c r="A23486" s="455" t="s">
        <v>32081</v>
      </c>
      <c r="B23486" s="458" t="s">
        <v>32082</v>
      </c>
      <c r="C23486" s="455" t="s">
        <v>29764</v>
      </c>
      <c r="D23486" s="457" t="n">
        <v>65.17</v>
      </c>
    </row>
    <row r="23487" customFormat="false" ht="14.25" hidden="false" customHeight="false" outlineLevel="0" collapsed="false">
      <c r="A23487" s="455" t="s">
        <v>32083</v>
      </c>
      <c r="B23487" s="458" t="s">
        <v>32084</v>
      </c>
      <c r="C23487" s="455" t="s">
        <v>29764</v>
      </c>
      <c r="D23487" s="457" t="n">
        <v>45.69</v>
      </c>
    </row>
    <row r="23488" customFormat="false" ht="14.25" hidden="false" customHeight="false" outlineLevel="0" collapsed="false">
      <c r="A23488" s="455" t="s">
        <v>32085</v>
      </c>
      <c r="B23488" s="458" t="s">
        <v>32086</v>
      </c>
      <c r="C23488" s="455" t="s">
        <v>29764</v>
      </c>
      <c r="D23488" s="457" t="n">
        <v>74.82</v>
      </c>
    </row>
    <row r="23489" customFormat="false" ht="14.25" hidden="false" customHeight="false" outlineLevel="0" collapsed="false">
      <c r="A23489" s="455" t="s">
        <v>32087</v>
      </c>
      <c r="B23489" s="458" t="s">
        <v>32088</v>
      </c>
      <c r="C23489" s="455" t="s">
        <v>29764</v>
      </c>
      <c r="D23489" s="457" t="n">
        <v>113.26</v>
      </c>
    </row>
    <row r="23490" customFormat="false" ht="14.25" hidden="false" customHeight="false" outlineLevel="0" collapsed="false">
      <c r="A23490" s="455" t="s">
        <v>32089</v>
      </c>
      <c r="B23490" s="458" t="s">
        <v>32090</v>
      </c>
      <c r="C23490" s="455" t="s">
        <v>29764</v>
      </c>
      <c r="D23490" s="457" t="n">
        <v>126.93</v>
      </c>
    </row>
    <row r="23491" customFormat="false" ht="14.25" hidden="false" customHeight="false" outlineLevel="0" collapsed="false">
      <c r="A23491" s="455" t="s">
        <v>32091</v>
      </c>
      <c r="B23491" s="458" t="s">
        <v>32092</v>
      </c>
      <c r="C23491" s="455" t="s">
        <v>29764</v>
      </c>
      <c r="D23491" s="457" t="n">
        <v>151.24</v>
      </c>
    </row>
    <row r="23492" customFormat="false" ht="14.25" hidden="false" customHeight="false" outlineLevel="0" collapsed="false">
      <c r="A23492" s="455" t="s">
        <v>32093</v>
      </c>
      <c r="B23492" s="458" t="s">
        <v>32094</v>
      </c>
      <c r="C23492" s="455" t="s">
        <v>29764</v>
      </c>
      <c r="D23492" s="457" t="n">
        <v>228.92</v>
      </c>
    </row>
    <row r="23493" customFormat="false" ht="14.25" hidden="false" customHeight="false" outlineLevel="0" collapsed="false">
      <c r="A23493" s="455" t="s">
        <v>32095</v>
      </c>
      <c r="B23493" s="458" t="s">
        <v>32096</v>
      </c>
      <c r="C23493" s="455" t="s">
        <v>29764</v>
      </c>
      <c r="D23493" s="457" t="n">
        <v>267.36</v>
      </c>
    </row>
    <row r="23494" customFormat="false" ht="14.25" hidden="false" customHeight="false" outlineLevel="0" collapsed="false">
      <c r="A23494" s="455" t="s">
        <v>32097</v>
      </c>
      <c r="B23494" s="458" t="s">
        <v>32098</v>
      </c>
      <c r="C23494" s="455" t="s">
        <v>29764</v>
      </c>
      <c r="D23494" s="457" t="n">
        <v>120.1</v>
      </c>
    </row>
    <row r="23495" customFormat="false" ht="14.25" hidden="false" customHeight="false" outlineLevel="0" collapsed="false">
      <c r="A23495" s="455" t="s">
        <v>32099</v>
      </c>
      <c r="B23495" s="458" t="s">
        <v>32100</v>
      </c>
      <c r="C23495" s="455" t="s">
        <v>29764</v>
      </c>
      <c r="D23495" s="457" t="n">
        <v>139.57</v>
      </c>
    </row>
    <row r="23496" customFormat="false" ht="14.25" hidden="false" customHeight="false" outlineLevel="0" collapsed="false">
      <c r="A23496" s="455" t="s">
        <v>32101</v>
      </c>
      <c r="B23496" s="458" t="s">
        <v>32102</v>
      </c>
      <c r="C23496" s="455" t="s">
        <v>29764</v>
      </c>
      <c r="D23496" s="457" t="n">
        <v>266.89</v>
      </c>
    </row>
    <row r="23497" customFormat="false" ht="14.25" hidden="false" customHeight="false" outlineLevel="0" collapsed="false">
      <c r="A23497" s="455" t="s">
        <v>32103</v>
      </c>
      <c r="B23497" s="458" t="s">
        <v>32104</v>
      </c>
      <c r="C23497" s="455" t="s">
        <v>29764</v>
      </c>
      <c r="D23497" s="457" t="n">
        <v>305.32</v>
      </c>
    </row>
    <row r="23498" customFormat="false" ht="14.25" hidden="false" customHeight="false" outlineLevel="0" collapsed="false">
      <c r="A23498" s="455" t="s">
        <v>32105</v>
      </c>
      <c r="B23498" s="458" t="s">
        <v>32106</v>
      </c>
      <c r="C23498" s="455" t="s">
        <v>29764</v>
      </c>
      <c r="D23498" s="457" t="n">
        <v>105.5</v>
      </c>
    </row>
    <row r="23499" customFormat="false" ht="14.25" hidden="false" customHeight="false" outlineLevel="0" collapsed="false">
      <c r="A23499" s="455" t="s">
        <v>32107</v>
      </c>
      <c r="B23499" s="458" t="s">
        <v>32108</v>
      </c>
      <c r="C23499" s="455" t="s">
        <v>29764</v>
      </c>
      <c r="D23499" s="457" t="n">
        <v>114.6</v>
      </c>
    </row>
    <row r="23500" customFormat="false" ht="14.25" hidden="false" customHeight="false" outlineLevel="0" collapsed="false">
      <c r="A23500" s="455" t="s">
        <v>32109</v>
      </c>
      <c r="B23500" s="458" t="s">
        <v>32110</v>
      </c>
      <c r="C23500" s="455" t="s">
        <v>29764</v>
      </c>
      <c r="D23500" s="457" t="n">
        <v>241.44</v>
      </c>
    </row>
    <row r="23501" customFormat="false" ht="14.25" hidden="false" customHeight="false" outlineLevel="0" collapsed="false">
      <c r="A23501" s="455" t="s">
        <v>32111</v>
      </c>
      <c r="B23501" s="458" t="s">
        <v>32112</v>
      </c>
      <c r="C23501" s="455" t="s">
        <v>29764</v>
      </c>
      <c r="D23501" s="457" t="n">
        <v>279.87</v>
      </c>
    </row>
    <row r="23502" customFormat="false" ht="14.25" hidden="false" customHeight="false" outlineLevel="0" collapsed="false">
      <c r="A23502" s="455" t="s">
        <v>32113</v>
      </c>
      <c r="B23502" s="458" t="s">
        <v>32114</v>
      </c>
      <c r="C23502" s="455" t="s">
        <v>29764</v>
      </c>
      <c r="D23502" s="457" t="n">
        <v>131.46</v>
      </c>
    </row>
    <row r="23503" customFormat="false" ht="14.25" hidden="false" customHeight="false" outlineLevel="0" collapsed="false">
      <c r="A23503" s="455" t="s">
        <v>32115</v>
      </c>
      <c r="B23503" s="458" t="s">
        <v>32116</v>
      </c>
      <c r="C23503" s="455" t="s">
        <v>29764</v>
      </c>
      <c r="D23503" s="457" t="n">
        <v>158.97</v>
      </c>
    </row>
    <row r="23504" customFormat="false" ht="14.25" hidden="false" customHeight="false" outlineLevel="0" collapsed="false">
      <c r="A23504" s="455" t="s">
        <v>32117</v>
      </c>
      <c r="B23504" s="458" t="s">
        <v>32118</v>
      </c>
      <c r="C23504" s="455" t="s">
        <v>29764</v>
      </c>
      <c r="D23504" s="457" t="n">
        <v>291.51</v>
      </c>
    </row>
    <row r="23505" customFormat="false" ht="14.25" hidden="false" customHeight="false" outlineLevel="0" collapsed="false">
      <c r="A23505" s="455" t="s">
        <v>32119</v>
      </c>
      <c r="B23505" s="458" t="s">
        <v>32120</v>
      </c>
      <c r="C23505" s="455" t="s">
        <v>29764</v>
      </c>
      <c r="D23505" s="457" t="n">
        <v>329.94</v>
      </c>
    </row>
    <row r="23506" customFormat="false" ht="14.25" hidden="false" customHeight="false" outlineLevel="0" collapsed="false">
      <c r="A23506" s="455" t="s">
        <v>32121</v>
      </c>
      <c r="B23506" s="458" t="s">
        <v>32122</v>
      </c>
      <c r="C23506" s="455" t="s">
        <v>29764</v>
      </c>
      <c r="D23506" s="457" t="n">
        <v>61.28</v>
      </c>
    </row>
    <row r="23507" customFormat="false" ht="14.25" hidden="false" customHeight="false" outlineLevel="0" collapsed="false">
      <c r="A23507" s="455" t="s">
        <v>32123</v>
      </c>
      <c r="B23507" s="458" t="s">
        <v>32124</v>
      </c>
      <c r="C23507" s="455" t="s">
        <v>29764</v>
      </c>
      <c r="D23507" s="457" t="n">
        <v>42.19</v>
      </c>
    </row>
    <row r="23508" customFormat="false" ht="14.25" hidden="false" customHeight="false" outlineLevel="0" collapsed="false">
      <c r="A23508" s="455" t="s">
        <v>32125</v>
      </c>
      <c r="B23508" s="458" t="s">
        <v>32126</v>
      </c>
      <c r="C23508" s="455" t="s">
        <v>29764</v>
      </c>
      <c r="D23508" s="457" t="n">
        <v>126.56</v>
      </c>
    </row>
    <row r="23509" customFormat="false" ht="14.25" hidden="false" customHeight="false" outlineLevel="0" collapsed="false">
      <c r="A23509" s="455" t="s">
        <v>32127</v>
      </c>
      <c r="B23509" s="458" t="s">
        <v>32128</v>
      </c>
      <c r="C23509" s="455" t="s">
        <v>29764</v>
      </c>
      <c r="D23509" s="457" t="n">
        <v>165</v>
      </c>
    </row>
    <row r="23510" customFormat="false" ht="14.25" hidden="false" customHeight="false" outlineLevel="0" collapsed="false">
      <c r="A23510" s="455" t="s">
        <v>32129</v>
      </c>
      <c r="B23510" s="458" t="s">
        <v>32130</v>
      </c>
      <c r="C23510" s="455" t="s">
        <v>29764</v>
      </c>
      <c r="D23510" s="457" t="n">
        <v>64.19</v>
      </c>
    </row>
    <row r="23511" customFormat="false" ht="14.25" hidden="false" customHeight="false" outlineLevel="0" collapsed="false">
      <c r="A23511" s="455" t="s">
        <v>32131</v>
      </c>
      <c r="B23511" s="458" t="s">
        <v>32132</v>
      </c>
      <c r="C23511" s="455" t="s">
        <v>29764</v>
      </c>
      <c r="D23511" s="457" t="n">
        <v>47.55</v>
      </c>
    </row>
    <row r="23512" customFormat="false" ht="14.25" hidden="false" customHeight="false" outlineLevel="0" collapsed="false">
      <c r="A23512" s="455" t="s">
        <v>32133</v>
      </c>
      <c r="B23512" s="458" t="s">
        <v>32134</v>
      </c>
      <c r="C23512" s="455" t="s">
        <v>29764</v>
      </c>
      <c r="D23512" s="457" t="n">
        <v>147.74</v>
      </c>
    </row>
    <row r="23513" customFormat="false" ht="14.25" hidden="false" customHeight="false" outlineLevel="0" collapsed="false">
      <c r="A23513" s="455" t="s">
        <v>32135</v>
      </c>
      <c r="B23513" s="458" t="s">
        <v>32136</v>
      </c>
      <c r="C23513" s="455" t="s">
        <v>29764</v>
      </c>
      <c r="D23513" s="457" t="n">
        <v>186.18</v>
      </c>
    </row>
    <row r="23514" customFormat="false" ht="14.25" hidden="false" customHeight="false" outlineLevel="0" collapsed="false">
      <c r="A23514" s="455" t="s">
        <v>32137</v>
      </c>
      <c r="B23514" s="458" t="s">
        <v>32138</v>
      </c>
      <c r="C23514" s="455" t="s">
        <v>29764</v>
      </c>
      <c r="D23514" s="457" t="n">
        <v>43.14</v>
      </c>
    </row>
    <row r="23515" customFormat="false" ht="14.25" hidden="false" customHeight="false" outlineLevel="0" collapsed="false">
      <c r="A23515" s="455" t="s">
        <v>32139</v>
      </c>
      <c r="B23515" s="458" t="s">
        <v>32140</v>
      </c>
      <c r="C23515" s="455" t="s">
        <v>29764</v>
      </c>
      <c r="D23515" s="457" t="n">
        <v>8.68</v>
      </c>
    </row>
    <row r="23516" customFormat="false" ht="14.25" hidden="false" customHeight="false" outlineLevel="0" collapsed="false">
      <c r="A23516" s="455" t="s">
        <v>32141</v>
      </c>
      <c r="B23516" s="458" t="s">
        <v>32142</v>
      </c>
      <c r="C23516" s="455" t="s">
        <v>29764</v>
      </c>
      <c r="D23516" s="457" t="n">
        <v>25.19</v>
      </c>
    </row>
    <row r="23517" customFormat="false" ht="14.25" hidden="false" customHeight="false" outlineLevel="0" collapsed="false">
      <c r="A23517" s="455" t="s">
        <v>32143</v>
      </c>
      <c r="B23517" s="458" t="s">
        <v>32144</v>
      </c>
      <c r="C23517" s="455" t="s">
        <v>29764</v>
      </c>
      <c r="D23517" s="457" t="n">
        <v>63.63</v>
      </c>
    </row>
    <row r="23518" customFormat="false" ht="14.25" hidden="false" customHeight="false" outlineLevel="0" collapsed="false">
      <c r="A23518" s="455" t="s">
        <v>32145</v>
      </c>
      <c r="B23518" s="458" t="s">
        <v>32146</v>
      </c>
      <c r="C23518" s="455" t="s">
        <v>29764</v>
      </c>
      <c r="D23518" s="457" t="n">
        <v>80.03</v>
      </c>
    </row>
    <row r="23519" customFormat="false" ht="14.25" hidden="false" customHeight="false" outlineLevel="0" collapsed="false">
      <c r="A23519" s="455" t="s">
        <v>32147</v>
      </c>
      <c r="B23519" s="458" t="s">
        <v>32148</v>
      </c>
      <c r="C23519" s="455" t="s">
        <v>29764</v>
      </c>
      <c r="D23519" s="457" t="n">
        <v>76.8</v>
      </c>
    </row>
    <row r="23520" customFormat="false" ht="14.25" hidden="false" customHeight="false" outlineLevel="0" collapsed="false">
      <c r="A23520" s="455" t="s">
        <v>32149</v>
      </c>
      <c r="B23520" s="458" t="s">
        <v>32150</v>
      </c>
      <c r="C23520" s="455" t="s">
        <v>29764</v>
      </c>
      <c r="D23520" s="457" t="n">
        <v>177</v>
      </c>
    </row>
    <row r="23521" customFormat="false" ht="14.25" hidden="false" customHeight="false" outlineLevel="0" collapsed="false">
      <c r="A23521" s="455" t="s">
        <v>32151</v>
      </c>
      <c r="B23521" s="458" t="s">
        <v>32152</v>
      </c>
      <c r="C23521" s="455" t="s">
        <v>29764</v>
      </c>
      <c r="D23521" s="457" t="n">
        <v>215.43</v>
      </c>
    </row>
    <row r="23522" customFormat="false" ht="14.25" hidden="false" customHeight="false" outlineLevel="0" collapsed="false">
      <c r="A23522" s="455" t="s">
        <v>32153</v>
      </c>
      <c r="B23522" s="458" t="s">
        <v>32154</v>
      </c>
      <c r="C23522" s="455" t="s">
        <v>29764</v>
      </c>
      <c r="D23522" s="457" t="n">
        <v>66.16</v>
      </c>
    </row>
    <row r="23523" customFormat="false" ht="14.25" hidden="false" customHeight="false" outlineLevel="0" collapsed="false">
      <c r="A23523" s="455" t="s">
        <v>32155</v>
      </c>
      <c r="B23523" s="458" t="s">
        <v>32156</v>
      </c>
      <c r="C23523" s="455" t="s">
        <v>29764</v>
      </c>
      <c r="D23523" s="457" t="n">
        <v>51.19</v>
      </c>
    </row>
    <row r="23524" customFormat="false" ht="14.25" hidden="false" customHeight="false" outlineLevel="0" collapsed="false">
      <c r="A23524" s="455" t="s">
        <v>32157</v>
      </c>
      <c r="B23524" s="458" t="s">
        <v>32158</v>
      </c>
      <c r="C23524" s="455" t="s">
        <v>29764</v>
      </c>
      <c r="D23524" s="457" t="n">
        <v>151.38</v>
      </c>
    </row>
    <row r="23525" customFormat="false" ht="14.25" hidden="false" customHeight="false" outlineLevel="0" collapsed="false">
      <c r="A23525" s="455" t="s">
        <v>32159</v>
      </c>
      <c r="B23525" s="458" t="s">
        <v>32160</v>
      </c>
      <c r="C23525" s="455" t="s">
        <v>29764</v>
      </c>
      <c r="D23525" s="457" t="n">
        <v>189.82</v>
      </c>
    </row>
    <row r="23526" customFormat="false" ht="14.25" hidden="false" customHeight="false" outlineLevel="0" collapsed="false">
      <c r="A23526" s="455" t="s">
        <v>32161</v>
      </c>
      <c r="B23526" s="458" t="s">
        <v>32162</v>
      </c>
      <c r="C23526" s="455" t="s">
        <v>29764</v>
      </c>
      <c r="D23526" s="457" t="n">
        <v>180</v>
      </c>
    </row>
    <row r="23527" customFormat="false" ht="14.25" hidden="false" customHeight="false" outlineLevel="0" collapsed="false">
      <c r="A23527" s="455" t="s">
        <v>32163</v>
      </c>
      <c r="B23527" s="458" t="s">
        <v>32164</v>
      </c>
      <c r="C23527" s="455" t="s">
        <v>29764</v>
      </c>
      <c r="D23527" s="457" t="n">
        <v>261.39</v>
      </c>
    </row>
    <row r="23528" customFormat="false" ht="14.25" hidden="false" customHeight="false" outlineLevel="0" collapsed="false">
      <c r="A23528" s="455" t="s">
        <v>32165</v>
      </c>
      <c r="B23528" s="458" t="s">
        <v>32166</v>
      </c>
      <c r="C23528" s="455" t="s">
        <v>29764</v>
      </c>
      <c r="D23528" s="457" t="n">
        <v>358.5</v>
      </c>
    </row>
    <row r="23529" customFormat="false" ht="14.25" hidden="false" customHeight="false" outlineLevel="0" collapsed="false">
      <c r="A23529" s="455" t="s">
        <v>32167</v>
      </c>
      <c r="B23529" s="458" t="s">
        <v>32168</v>
      </c>
      <c r="C23529" s="455" t="s">
        <v>29764</v>
      </c>
      <c r="D23529" s="457" t="n">
        <v>396.94</v>
      </c>
    </row>
    <row r="23530" customFormat="false" ht="14.25" hidden="false" customHeight="false" outlineLevel="0" collapsed="false">
      <c r="A23530" s="455" t="s">
        <v>32169</v>
      </c>
      <c r="B23530" s="458" t="s">
        <v>32170</v>
      </c>
      <c r="C23530" s="455" t="s">
        <v>29764</v>
      </c>
      <c r="D23530" s="457" t="n">
        <v>244.97</v>
      </c>
    </row>
    <row r="23531" customFormat="false" ht="14.25" hidden="false" customHeight="false" outlineLevel="0" collapsed="false">
      <c r="A23531" s="455" t="s">
        <v>32171</v>
      </c>
      <c r="B23531" s="458" t="s">
        <v>32172</v>
      </c>
      <c r="C23531" s="455" t="s">
        <v>29764</v>
      </c>
      <c r="D23531" s="457" t="n">
        <v>381.37</v>
      </c>
    </row>
    <row r="23532" customFormat="false" ht="14.25" hidden="false" customHeight="false" outlineLevel="0" collapsed="false">
      <c r="A23532" s="455" t="s">
        <v>32173</v>
      </c>
      <c r="B23532" s="458" t="s">
        <v>32174</v>
      </c>
      <c r="C23532" s="455" t="s">
        <v>29764</v>
      </c>
      <c r="D23532" s="457" t="n">
        <v>532.89</v>
      </c>
    </row>
    <row r="23533" customFormat="false" ht="14.25" hidden="false" customHeight="false" outlineLevel="0" collapsed="false">
      <c r="A23533" s="455" t="s">
        <v>32175</v>
      </c>
      <c r="B23533" s="458" t="s">
        <v>32176</v>
      </c>
      <c r="C23533" s="455" t="s">
        <v>29764</v>
      </c>
      <c r="D23533" s="457" t="n">
        <v>571.33</v>
      </c>
    </row>
    <row r="23534" customFormat="false" ht="14.25" hidden="false" customHeight="false" outlineLevel="0" collapsed="false">
      <c r="A23534" s="455" t="s">
        <v>32177</v>
      </c>
      <c r="B23534" s="458" t="s">
        <v>32178</v>
      </c>
      <c r="C23534" s="455" t="s">
        <v>29764</v>
      </c>
      <c r="D23534" s="457" t="n">
        <v>385.59</v>
      </c>
    </row>
    <row r="23535" customFormat="false" ht="14.25" hidden="false" customHeight="false" outlineLevel="0" collapsed="false">
      <c r="A23535" s="455" t="s">
        <v>32179</v>
      </c>
      <c r="B23535" s="458" t="s">
        <v>32180</v>
      </c>
      <c r="C23535" s="455" t="s">
        <v>29764</v>
      </c>
      <c r="D23535" s="457" t="n">
        <v>616.86</v>
      </c>
    </row>
    <row r="23536" customFormat="false" ht="14.25" hidden="false" customHeight="false" outlineLevel="0" collapsed="false">
      <c r="A23536" s="455" t="s">
        <v>32181</v>
      </c>
      <c r="B23536" s="458" t="s">
        <v>32182</v>
      </c>
      <c r="C23536" s="455" t="s">
        <v>29764</v>
      </c>
      <c r="D23536" s="457" t="n">
        <v>951.36</v>
      </c>
    </row>
    <row r="23537" customFormat="false" ht="14.25" hidden="false" customHeight="false" outlineLevel="0" collapsed="false">
      <c r="A23537" s="455" t="s">
        <v>32183</v>
      </c>
      <c r="B23537" s="458" t="s">
        <v>32184</v>
      </c>
      <c r="C23537" s="455" t="s">
        <v>29764</v>
      </c>
      <c r="D23537" s="457" t="n">
        <v>989.79</v>
      </c>
    </row>
    <row r="23538" customFormat="false" ht="14.25" hidden="false" customHeight="false" outlineLevel="0" collapsed="false">
      <c r="A23538" s="455" t="s">
        <v>32185</v>
      </c>
      <c r="B23538" s="458" t="s">
        <v>32186</v>
      </c>
      <c r="C23538" s="455" t="s">
        <v>29764</v>
      </c>
      <c r="D23538" s="457" t="n">
        <v>180.19</v>
      </c>
    </row>
    <row r="23539" customFormat="false" ht="14.25" hidden="false" customHeight="false" outlineLevel="0" collapsed="false">
      <c r="A23539" s="455" t="s">
        <v>32187</v>
      </c>
      <c r="B23539" s="458" t="s">
        <v>32188</v>
      </c>
      <c r="C23539" s="455" t="s">
        <v>29764</v>
      </c>
      <c r="D23539" s="457" t="n">
        <v>261.74</v>
      </c>
    </row>
    <row r="23540" customFormat="false" ht="14.25" hidden="false" customHeight="false" outlineLevel="0" collapsed="false">
      <c r="A23540" s="455" t="s">
        <v>32189</v>
      </c>
      <c r="B23540" s="458" t="s">
        <v>32190</v>
      </c>
      <c r="C23540" s="455" t="s">
        <v>29764</v>
      </c>
      <c r="D23540" s="457" t="n">
        <v>358.85</v>
      </c>
    </row>
    <row r="23541" customFormat="false" ht="14.25" hidden="false" customHeight="false" outlineLevel="0" collapsed="false">
      <c r="A23541" s="455" t="s">
        <v>32191</v>
      </c>
      <c r="B23541" s="458" t="s">
        <v>32192</v>
      </c>
      <c r="C23541" s="455" t="s">
        <v>29764</v>
      </c>
      <c r="D23541" s="457" t="n">
        <v>397.29</v>
      </c>
    </row>
    <row r="23542" customFormat="false" ht="14.25" hidden="false" customHeight="false" outlineLevel="0" collapsed="false">
      <c r="A23542" s="455" t="s">
        <v>32193</v>
      </c>
      <c r="B23542" s="458" t="s">
        <v>32194</v>
      </c>
      <c r="C23542" s="455" t="s">
        <v>29764</v>
      </c>
      <c r="D23542" s="457" t="n">
        <v>247.74</v>
      </c>
    </row>
    <row r="23543" customFormat="false" ht="14.25" hidden="false" customHeight="false" outlineLevel="0" collapsed="false">
      <c r="A23543" s="455" t="s">
        <v>32195</v>
      </c>
      <c r="B23543" s="458" t="s">
        <v>32196</v>
      </c>
      <c r="C23543" s="455" t="s">
        <v>29764</v>
      </c>
      <c r="D23543" s="457" t="n">
        <v>386.47</v>
      </c>
    </row>
    <row r="23544" customFormat="false" ht="14.25" hidden="false" customHeight="false" outlineLevel="0" collapsed="false">
      <c r="A23544" s="455" t="s">
        <v>32197</v>
      </c>
      <c r="B23544" s="458" t="s">
        <v>32198</v>
      </c>
      <c r="C23544" s="455" t="s">
        <v>29764</v>
      </c>
      <c r="D23544" s="457" t="n">
        <v>542.93</v>
      </c>
    </row>
    <row r="23545" customFormat="false" ht="14.25" hidden="false" customHeight="false" outlineLevel="0" collapsed="false">
      <c r="A23545" s="455" t="s">
        <v>32199</v>
      </c>
      <c r="B23545" s="458" t="s">
        <v>32200</v>
      </c>
      <c r="C23545" s="455" t="s">
        <v>29764</v>
      </c>
      <c r="D23545" s="457" t="n">
        <v>581.37</v>
      </c>
    </row>
    <row r="23546" customFormat="false" ht="14.25" hidden="false" customHeight="false" outlineLevel="0" collapsed="false">
      <c r="A23546" s="455" t="s">
        <v>32201</v>
      </c>
      <c r="B23546" s="458" t="s">
        <v>32202</v>
      </c>
      <c r="C23546" s="455" t="s">
        <v>29764</v>
      </c>
      <c r="D23546" s="457" t="n">
        <v>390.23</v>
      </c>
    </row>
    <row r="23547" customFormat="false" ht="14.25" hidden="false" customHeight="false" outlineLevel="0" collapsed="false">
      <c r="A23547" s="455" t="s">
        <v>32203</v>
      </c>
      <c r="B23547" s="458" t="s">
        <v>32204</v>
      </c>
      <c r="C23547" s="455" t="s">
        <v>29764</v>
      </c>
      <c r="D23547" s="457" t="n">
        <v>625.12</v>
      </c>
    </row>
    <row r="23548" customFormat="false" ht="14.25" hidden="false" customHeight="false" outlineLevel="0" collapsed="false">
      <c r="A23548" s="455" t="s">
        <v>32205</v>
      </c>
      <c r="B23548" s="458" t="s">
        <v>32206</v>
      </c>
      <c r="C23548" s="455" t="s">
        <v>29764</v>
      </c>
      <c r="D23548" s="457" t="n">
        <v>959.62</v>
      </c>
    </row>
    <row r="23549" customFormat="false" ht="14.25" hidden="false" customHeight="false" outlineLevel="0" collapsed="false">
      <c r="A23549" s="455" t="s">
        <v>32207</v>
      </c>
      <c r="B23549" s="458" t="s">
        <v>32208</v>
      </c>
      <c r="C23549" s="455" t="s">
        <v>29764</v>
      </c>
      <c r="D23549" s="457" t="n">
        <v>998.05</v>
      </c>
    </row>
    <row r="23550" customFormat="false" ht="14.25" hidden="false" customHeight="false" outlineLevel="0" collapsed="false">
      <c r="A23550" s="455" t="s">
        <v>32209</v>
      </c>
      <c r="B23550" s="458" t="s">
        <v>32210</v>
      </c>
      <c r="C23550" s="455" t="s">
        <v>29764</v>
      </c>
      <c r="D23550" s="457" t="n">
        <v>358.4</v>
      </c>
    </row>
    <row r="23551" customFormat="false" ht="14.25" hidden="false" customHeight="false" outlineLevel="0" collapsed="false">
      <c r="A23551" s="455" t="s">
        <v>32211</v>
      </c>
      <c r="B23551" s="458" t="s">
        <v>32212</v>
      </c>
      <c r="C23551" s="455" t="s">
        <v>29764</v>
      </c>
      <c r="D23551" s="457" t="n">
        <v>243.68</v>
      </c>
    </row>
    <row r="23552" customFormat="false" ht="14.25" hidden="false" customHeight="false" outlineLevel="0" collapsed="false">
      <c r="A23552" s="455" t="s">
        <v>32213</v>
      </c>
      <c r="B23552" s="458" t="s">
        <v>32214</v>
      </c>
      <c r="C23552" s="455" t="s">
        <v>29764</v>
      </c>
      <c r="D23552" s="457" t="n">
        <v>348.32</v>
      </c>
    </row>
    <row r="23553" customFormat="false" ht="14.25" hidden="false" customHeight="false" outlineLevel="0" collapsed="false">
      <c r="A23553" s="455" t="s">
        <v>32215</v>
      </c>
      <c r="B23553" s="458" t="s">
        <v>32216</v>
      </c>
      <c r="C23553" s="455" t="s">
        <v>29764</v>
      </c>
      <c r="D23553" s="457" t="n">
        <v>588.32</v>
      </c>
    </row>
    <row r="23554" customFormat="false" ht="14.25" hidden="false" customHeight="false" outlineLevel="0" collapsed="false">
      <c r="A23554" s="455" t="s">
        <v>32217</v>
      </c>
      <c r="B23554" s="458" t="s">
        <v>32218</v>
      </c>
      <c r="C23554" s="455" t="s">
        <v>29764</v>
      </c>
      <c r="D23554" s="457" t="n">
        <v>395.37</v>
      </c>
    </row>
    <row r="23555" customFormat="false" ht="14.25" hidden="false" customHeight="false" outlineLevel="0" collapsed="false">
      <c r="A23555" s="455" t="s">
        <v>32219</v>
      </c>
      <c r="B23555" s="458" t="s">
        <v>32220</v>
      </c>
      <c r="C23555" s="455" t="s">
        <v>29764</v>
      </c>
      <c r="D23555" s="457" t="n">
        <v>281.24</v>
      </c>
    </row>
    <row r="23556" customFormat="false" ht="14.25" hidden="false" customHeight="false" outlineLevel="0" collapsed="false">
      <c r="A23556" s="455" t="s">
        <v>32221</v>
      </c>
      <c r="B23556" s="458" t="s">
        <v>32222</v>
      </c>
      <c r="C23556" s="455" t="s">
        <v>29764</v>
      </c>
      <c r="D23556" s="457" t="n">
        <v>344.03</v>
      </c>
    </row>
    <row r="23557" customFormat="false" ht="14.25" hidden="false" customHeight="false" outlineLevel="0" collapsed="false">
      <c r="A23557" s="455" t="s">
        <v>32223</v>
      </c>
      <c r="B23557" s="458" t="s">
        <v>32224</v>
      </c>
      <c r="C23557" s="455" t="s">
        <v>29764</v>
      </c>
      <c r="D23557" s="457" t="n">
        <v>584.03</v>
      </c>
    </row>
    <row r="23558" customFormat="false" ht="14.25" hidden="false" customHeight="false" outlineLevel="0" collapsed="false">
      <c r="A23558" s="455" t="s">
        <v>32225</v>
      </c>
      <c r="B23558" s="458" t="s">
        <v>32226</v>
      </c>
      <c r="C23558" s="455" t="s">
        <v>29764</v>
      </c>
      <c r="D23558" s="457" t="n">
        <v>628.6</v>
      </c>
    </row>
    <row r="23559" customFormat="false" ht="14.25" hidden="false" customHeight="false" outlineLevel="0" collapsed="false">
      <c r="A23559" s="455" t="s">
        <v>32227</v>
      </c>
      <c r="B23559" s="458" t="s">
        <v>32228</v>
      </c>
      <c r="C23559" s="455" t="s">
        <v>29764</v>
      </c>
      <c r="D23559" s="457" t="n">
        <v>842.6</v>
      </c>
    </row>
    <row r="23560" customFormat="false" ht="14.25" hidden="false" customHeight="false" outlineLevel="0" collapsed="false">
      <c r="A23560" s="455" t="s">
        <v>32229</v>
      </c>
      <c r="B23560" s="458" t="s">
        <v>32230</v>
      </c>
      <c r="C23560" s="455" t="s">
        <v>29764</v>
      </c>
      <c r="D23560" s="457" t="n">
        <v>2845.34</v>
      </c>
    </row>
    <row r="23561" customFormat="false" ht="14.25" hidden="false" customHeight="false" outlineLevel="0" collapsed="false">
      <c r="A23561" s="455" t="s">
        <v>32231</v>
      </c>
      <c r="B23561" s="458" t="s">
        <v>32232</v>
      </c>
      <c r="C23561" s="455" t="s">
        <v>29764</v>
      </c>
      <c r="D23561" s="457" t="n">
        <v>3008.47</v>
      </c>
    </row>
    <row r="23562" customFormat="false" ht="14.25" hidden="false" customHeight="false" outlineLevel="0" collapsed="false">
      <c r="A23562" s="455" t="s">
        <v>32233</v>
      </c>
      <c r="B23562" s="458" t="s">
        <v>32234</v>
      </c>
      <c r="C23562" s="455" t="s">
        <v>29764</v>
      </c>
      <c r="D23562" s="457" t="n">
        <v>1101.13</v>
      </c>
    </row>
    <row r="23563" customFormat="false" ht="14.25" hidden="false" customHeight="false" outlineLevel="0" collapsed="false">
      <c r="A23563" s="455" t="s">
        <v>32235</v>
      </c>
      <c r="B23563" s="458" t="s">
        <v>32236</v>
      </c>
      <c r="C23563" s="455" t="s">
        <v>29764</v>
      </c>
      <c r="D23563" s="457" t="n">
        <v>1698</v>
      </c>
    </row>
    <row r="23564" customFormat="false" ht="14.25" hidden="false" customHeight="false" outlineLevel="0" collapsed="false">
      <c r="A23564" s="455" t="s">
        <v>32237</v>
      </c>
      <c r="B23564" s="458" t="s">
        <v>32238</v>
      </c>
      <c r="C23564" s="455" t="s">
        <v>29764</v>
      </c>
      <c r="D23564" s="457" t="n">
        <v>4582.52</v>
      </c>
    </row>
    <row r="23565" customFormat="false" ht="14.25" hidden="false" customHeight="false" outlineLevel="0" collapsed="false">
      <c r="A23565" s="455" t="s">
        <v>32239</v>
      </c>
      <c r="B23565" s="458" t="s">
        <v>32240</v>
      </c>
      <c r="C23565" s="455" t="s">
        <v>29764</v>
      </c>
      <c r="D23565" s="457" t="n">
        <v>4745.65</v>
      </c>
    </row>
    <row r="23566" customFormat="false" ht="14.25" hidden="false" customHeight="false" outlineLevel="0" collapsed="false">
      <c r="A23566" s="455" t="s">
        <v>32241</v>
      </c>
      <c r="B23566" s="458" t="s">
        <v>32242</v>
      </c>
      <c r="C23566" s="455" t="s">
        <v>29764</v>
      </c>
      <c r="D23566" s="457" t="n">
        <v>480.86</v>
      </c>
    </row>
    <row r="23567" customFormat="false" ht="14.25" hidden="false" customHeight="false" outlineLevel="0" collapsed="false">
      <c r="A23567" s="455" t="s">
        <v>32243</v>
      </c>
      <c r="B23567" s="458" t="s">
        <v>32244</v>
      </c>
      <c r="C23567" s="455" t="s">
        <v>29764</v>
      </c>
      <c r="D23567" s="457" t="n">
        <v>436</v>
      </c>
    </row>
    <row r="23568" customFormat="false" ht="14.25" hidden="false" customHeight="false" outlineLevel="0" collapsed="false">
      <c r="A23568" s="455" t="s">
        <v>32245</v>
      </c>
      <c r="B23568" s="458" t="s">
        <v>32246</v>
      </c>
      <c r="C23568" s="455" t="s">
        <v>29764</v>
      </c>
      <c r="D23568" s="457" t="n">
        <v>523.2</v>
      </c>
    </row>
    <row r="23569" customFormat="false" ht="14.25" hidden="false" customHeight="false" outlineLevel="0" collapsed="false">
      <c r="A23569" s="455" t="s">
        <v>32247</v>
      </c>
      <c r="B23569" s="458" t="s">
        <v>32248</v>
      </c>
      <c r="C23569" s="455" t="s">
        <v>29764</v>
      </c>
      <c r="D23569" s="457" t="n">
        <v>763.21</v>
      </c>
    </row>
    <row r="23570" customFormat="false" ht="14.25" hidden="false" customHeight="false" outlineLevel="0" collapsed="false">
      <c r="A23570" s="455" t="s">
        <v>32249</v>
      </c>
      <c r="B23570" s="458" t="s">
        <v>32250</v>
      </c>
      <c r="C23570" s="455" t="s">
        <v>29764</v>
      </c>
      <c r="D23570" s="457" t="n">
        <v>27.34</v>
      </c>
    </row>
    <row r="23571" customFormat="false" ht="14.25" hidden="false" customHeight="false" outlineLevel="0" collapsed="false">
      <c r="A23571" s="455" t="s">
        <v>32251</v>
      </c>
      <c r="B23571" s="458" t="s">
        <v>32252</v>
      </c>
      <c r="C23571" s="455" t="s">
        <v>29764</v>
      </c>
      <c r="D23571" s="457" t="n">
        <v>1.03</v>
      </c>
    </row>
    <row r="23572" customFormat="false" ht="14.25" hidden="false" customHeight="false" outlineLevel="0" collapsed="false">
      <c r="A23572" s="455" t="s">
        <v>32253</v>
      </c>
      <c r="B23572" s="458" t="s">
        <v>32254</v>
      </c>
      <c r="C23572" s="455" t="s">
        <v>29764</v>
      </c>
      <c r="D23572" s="457" t="n">
        <v>2.34</v>
      </c>
    </row>
    <row r="23573" customFormat="false" ht="14.25" hidden="false" customHeight="false" outlineLevel="0" collapsed="false">
      <c r="A23573" s="455" t="s">
        <v>32255</v>
      </c>
      <c r="B23573" s="458" t="s">
        <v>32256</v>
      </c>
      <c r="C23573" s="455" t="s">
        <v>29764</v>
      </c>
      <c r="D23573" s="457" t="n">
        <v>29.15</v>
      </c>
    </row>
    <row r="23574" customFormat="false" ht="14.25" hidden="false" customHeight="false" outlineLevel="0" collapsed="false">
      <c r="A23574" s="455" t="s">
        <v>32257</v>
      </c>
      <c r="B23574" s="458" t="s">
        <v>32258</v>
      </c>
      <c r="C23574" s="455" t="s">
        <v>29764</v>
      </c>
      <c r="D23574" s="457" t="n">
        <v>27.56</v>
      </c>
    </row>
    <row r="23575" customFormat="false" ht="14.25" hidden="false" customHeight="false" outlineLevel="0" collapsed="false">
      <c r="A23575" s="455" t="s">
        <v>32259</v>
      </c>
      <c r="B23575" s="458" t="s">
        <v>32260</v>
      </c>
      <c r="C23575" s="455" t="s">
        <v>29764</v>
      </c>
      <c r="D23575" s="457" t="n">
        <v>1.47</v>
      </c>
    </row>
    <row r="23576" customFormat="false" ht="14.25" hidden="false" customHeight="false" outlineLevel="0" collapsed="false">
      <c r="A23576" s="455" t="s">
        <v>32261</v>
      </c>
      <c r="B23576" s="458" t="s">
        <v>32262</v>
      </c>
      <c r="C23576" s="455" t="s">
        <v>29764</v>
      </c>
      <c r="D23576" s="457" t="n">
        <v>3.25</v>
      </c>
    </row>
    <row r="23577" customFormat="false" ht="14.25" hidden="false" customHeight="false" outlineLevel="0" collapsed="false">
      <c r="A23577" s="455" t="s">
        <v>32263</v>
      </c>
      <c r="B23577" s="458" t="s">
        <v>32264</v>
      </c>
      <c r="C23577" s="455" t="s">
        <v>29764</v>
      </c>
      <c r="D23577" s="457" t="n">
        <v>30.07</v>
      </c>
    </row>
    <row r="23578" customFormat="false" ht="14.25" hidden="false" customHeight="false" outlineLevel="0" collapsed="false">
      <c r="A23578" s="455" t="s">
        <v>32265</v>
      </c>
      <c r="B23578" s="458" t="s">
        <v>32266</v>
      </c>
      <c r="C23578" s="455" t="s">
        <v>29764</v>
      </c>
      <c r="D23578" s="457" t="n">
        <v>195.5</v>
      </c>
    </row>
    <row r="23579" customFormat="false" ht="14.25" hidden="false" customHeight="false" outlineLevel="0" collapsed="false">
      <c r="A23579" s="455" t="s">
        <v>32267</v>
      </c>
      <c r="B23579" s="458" t="s">
        <v>32268</v>
      </c>
      <c r="C23579" s="455" t="s">
        <v>29764</v>
      </c>
      <c r="D23579" s="457" t="n">
        <v>294.35</v>
      </c>
    </row>
    <row r="23580" customFormat="false" ht="14.25" hidden="false" customHeight="false" outlineLevel="0" collapsed="false">
      <c r="A23580" s="455" t="s">
        <v>32269</v>
      </c>
      <c r="B23580" s="458" t="s">
        <v>32270</v>
      </c>
      <c r="C23580" s="455" t="s">
        <v>29764</v>
      </c>
      <c r="D23580" s="457" t="n">
        <v>400.09</v>
      </c>
    </row>
    <row r="23581" customFormat="false" ht="14.25" hidden="false" customHeight="false" outlineLevel="0" collapsed="false">
      <c r="A23581" s="455" t="s">
        <v>32271</v>
      </c>
      <c r="B23581" s="458" t="s">
        <v>32272</v>
      </c>
      <c r="C23581" s="455" t="s">
        <v>29764</v>
      </c>
      <c r="D23581" s="457" t="n">
        <v>438.53</v>
      </c>
    </row>
    <row r="23582" customFormat="false" ht="14.25" hidden="false" customHeight="false" outlineLevel="0" collapsed="false">
      <c r="A23582" s="455" t="s">
        <v>32273</v>
      </c>
      <c r="B23582" s="458" t="s">
        <v>32274</v>
      </c>
      <c r="C23582" s="455" t="s">
        <v>29764</v>
      </c>
      <c r="D23582" s="457" t="n">
        <v>671.07</v>
      </c>
    </row>
    <row r="23583" customFormat="false" ht="14.25" hidden="false" customHeight="false" outlineLevel="0" collapsed="false">
      <c r="A23583" s="455" t="s">
        <v>32275</v>
      </c>
      <c r="B23583" s="458" t="s">
        <v>32276</v>
      </c>
      <c r="C23583" s="455" t="s">
        <v>29764</v>
      </c>
      <c r="D23583" s="457" t="n">
        <v>1185.58</v>
      </c>
    </row>
    <row r="23584" customFormat="false" ht="14.25" hidden="false" customHeight="false" outlineLevel="0" collapsed="false">
      <c r="A23584" s="455" t="s">
        <v>32277</v>
      </c>
      <c r="B23584" s="458" t="s">
        <v>32278</v>
      </c>
      <c r="C23584" s="455" t="s">
        <v>29764</v>
      </c>
      <c r="D23584" s="457" t="n">
        <v>1356.06</v>
      </c>
    </row>
    <row r="23585" customFormat="false" ht="14.25" hidden="false" customHeight="false" outlineLevel="0" collapsed="false">
      <c r="A23585" s="455" t="s">
        <v>32279</v>
      </c>
      <c r="B23585" s="458" t="s">
        <v>32280</v>
      </c>
      <c r="C23585" s="455" t="s">
        <v>29764</v>
      </c>
      <c r="D23585" s="457" t="n">
        <v>1394.5</v>
      </c>
    </row>
    <row r="23586" customFormat="false" ht="14.25" hidden="false" customHeight="false" outlineLevel="0" collapsed="false">
      <c r="A23586" s="455" t="s">
        <v>32281</v>
      </c>
      <c r="B23586" s="458" t="s">
        <v>32282</v>
      </c>
      <c r="C23586" s="455" t="s">
        <v>29764</v>
      </c>
      <c r="D23586" s="457" t="n">
        <v>285.44</v>
      </c>
    </row>
    <row r="23587" customFormat="false" ht="14.25" hidden="false" customHeight="false" outlineLevel="0" collapsed="false">
      <c r="A23587" s="455" t="s">
        <v>32283</v>
      </c>
      <c r="B23587" s="458" t="s">
        <v>32284</v>
      </c>
      <c r="C23587" s="455" t="s">
        <v>29764</v>
      </c>
      <c r="D23587" s="457" t="n">
        <v>462.89</v>
      </c>
    </row>
    <row r="23588" customFormat="false" ht="14.25" hidden="false" customHeight="false" outlineLevel="0" collapsed="false">
      <c r="A23588" s="455" t="s">
        <v>32285</v>
      </c>
      <c r="B23588" s="458" t="s">
        <v>32286</v>
      </c>
      <c r="C23588" s="455" t="s">
        <v>29764</v>
      </c>
      <c r="D23588" s="457" t="n">
        <v>624.74</v>
      </c>
    </row>
    <row r="23589" customFormat="false" ht="14.25" hidden="false" customHeight="false" outlineLevel="0" collapsed="false">
      <c r="A23589" s="455" t="s">
        <v>32287</v>
      </c>
      <c r="B23589" s="458" t="s">
        <v>32288</v>
      </c>
      <c r="C23589" s="455" t="s">
        <v>29764</v>
      </c>
      <c r="D23589" s="457" t="n">
        <v>663.18</v>
      </c>
    </row>
    <row r="23590" customFormat="false" ht="14.25" hidden="false" customHeight="false" outlineLevel="0" collapsed="false">
      <c r="A23590" s="455" t="s">
        <v>32289</v>
      </c>
      <c r="B23590" s="458" t="s">
        <v>32290</v>
      </c>
      <c r="C23590" s="455" t="s">
        <v>29764</v>
      </c>
      <c r="D23590" s="457" t="n">
        <v>147.94</v>
      </c>
    </row>
    <row r="23591" customFormat="false" ht="14.25" hidden="false" customHeight="false" outlineLevel="0" collapsed="false">
      <c r="A23591" s="455" t="s">
        <v>32291</v>
      </c>
      <c r="B23591" s="458" t="s">
        <v>32292</v>
      </c>
      <c r="C23591" s="455" t="s">
        <v>29764</v>
      </c>
      <c r="D23591" s="457" t="n">
        <v>205.21</v>
      </c>
    </row>
    <row r="23592" customFormat="false" ht="14.25" hidden="false" customHeight="false" outlineLevel="0" collapsed="false">
      <c r="A23592" s="455" t="s">
        <v>32293</v>
      </c>
      <c r="B23592" s="458" t="s">
        <v>32294</v>
      </c>
      <c r="C23592" s="455" t="s">
        <v>29764</v>
      </c>
      <c r="D23592" s="457" t="n">
        <v>331.7</v>
      </c>
    </row>
    <row r="23593" customFormat="false" ht="14.25" hidden="false" customHeight="false" outlineLevel="0" collapsed="false">
      <c r="A23593" s="455" t="s">
        <v>32295</v>
      </c>
      <c r="B23593" s="458" t="s">
        <v>32296</v>
      </c>
      <c r="C23593" s="455" t="s">
        <v>29764</v>
      </c>
      <c r="D23593" s="457" t="n">
        <v>370.14</v>
      </c>
    </row>
    <row r="23594" customFormat="false" ht="14.25" hidden="false" customHeight="false" outlineLevel="0" collapsed="false">
      <c r="A23594" s="455" t="s">
        <v>32297</v>
      </c>
      <c r="B23594" s="458" t="s">
        <v>32298</v>
      </c>
      <c r="C23594" s="455" t="s">
        <v>29764</v>
      </c>
      <c r="D23594" s="457" t="n">
        <v>739.21</v>
      </c>
    </row>
    <row r="23595" customFormat="false" ht="14.25" hidden="false" customHeight="false" outlineLevel="0" collapsed="false">
      <c r="A23595" s="455" t="s">
        <v>32299</v>
      </c>
      <c r="B23595" s="458" t="s">
        <v>32300</v>
      </c>
      <c r="C23595" s="455" t="s">
        <v>29764</v>
      </c>
      <c r="D23595" s="457" t="n">
        <v>1095.25</v>
      </c>
    </row>
    <row r="23596" customFormat="false" ht="14.25" hidden="false" customHeight="false" outlineLevel="0" collapsed="false">
      <c r="A23596" s="455" t="s">
        <v>32301</v>
      </c>
      <c r="B23596" s="458" t="s">
        <v>32302</v>
      </c>
      <c r="C23596" s="455" t="s">
        <v>29764</v>
      </c>
      <c r="D23596" s="457" t="n">
        <v>1343.42</v>
      </c>
    </row>
    <row r="23597" customFormat="false" ht="14.25" hidden="false" customHeight="false" outlineLevel="0" collapsed="false">
      <c r="A23597" s="455" t="s">
        <v>32303</v>
      </c>
      <c r="B23597" s="458" t="s">
        <v>32304</v>
      </c>
      <c r="C23597" s="455" t="s">
        <v>29764</v>
      </c>
      <c r="D23597" s="457" t="n">
        <v>1466.26</v>
      </c>
    </row>
    <row r="23598" customFormat="false" ht="14.25" hidden="false" customHeight="false" outlineLevel="0" collapsed="false">
      <c r="A23598" s="455" t="s">
        <v>32305</v>
      </c>
      <c r="B23598" s="458" t="s">
        <v>32306</v>
      </c>
      <c r="C23598" s="455" t="s">
        <v>29764</v>
      </c>
      <c r="D23598" s="457" t="n">
        <v>28.34</v>
      </c>
    </row>
    <row r="23599" customFormat="false" ht="14.25" hidden="false" customHeight="false" outlineLevel="0" collapsed="false">
      <c r="A23599" s="455" t="s">
        <v>32307</v>
      </c>
      <c r="B23599" s="458" t="s">
        <v>32308</v>
      </c>
      <c r="C23599" s="455" t="s">
        <v>29764</v>
      </c>
      <c r="D23599" s="457" t="n">
        <v>3.4</v>
      </c>
    </row>
    <row r="23600" customFormat="false" ht="14.25" hidden="false" customHeight="false" outlineLevel="0" collapsed="false">
      <c r="A23600" s="455" t="s">
        <v>32309</v>
      </c>
      <c r="B23600" s="458" t="s">
        <v>32310</v>
      </c>
      <c r="C23600" s="455" t="s">
        <v>29764</v>
      </c>
      <c r="D23600" s="457" t="n">
        <v>8.22</v>
      </c>
    </row>
    <row r="23601" customFormat="false" ht="14.25" hidden="false" customHeight="false" outlineLevel="0" collapsed="false">
      <c r="A23601" s="455" t="s">
        <v>32311</v>
      </c>
      <c r="B23601" s="458" t="s">
        <v>32312</v>
      </c>
      <c r="C23601" s="455" t="s">
        <v>29764</v>
      </c>
      <c r="D23601" s="457" t="n">
        <v>35.03</v>
      </c>
    </row>
    <row r="23602" customFormat="false" ht="14.25" hidden="false" customHeight="false" outlineLevel="0" collapsed="false">
      <c r="A23602" s="455" t="s">
        <v>32313</v>
      </c>
      <c r="B23602" s="458" t="s">
        <v>32314</v>
      </c>
      <c r="C23602" s="455" t="s">
        <v>29764</v>
      </c>
      <c r="D23602" s="457" t="n">
        <v>26.82</v>
      </c>
    </row>
    <row r="23603" customFormat="false" ht="14.25" hidden="false" customHeight="false" outlineLevel="0" collapsed="false">
      <c r="A23603" s="455" t="s">
        <v>32315</v>
      </c>
      <c r="B23603" s="458" t="s">
        <v>32316</v>
      </c>
      <c r="C23603" s="455" t="s">
        <v>29764</v>
      </c>
      <c r="D23603" s="457" t="n">
        <v>0.004</v>
      </c>
    </row>
    <row r="23604" customFormat="false" ht="14.25" hidden="false" customHeight="false" outlineLevel="0" collapsed="false">
      <c r="A23604" s="455" t="s">
        <v>32317</v>
      </c>
      <c r="B23604" s="458" t="s">
        <v>32318</v>
      </c>
      <c r="C23604" s="455" t="s">
        <v>29764</v>
      </c>
      <c r="D23604" s="457" t="n">
        <v>5.42</v>
      </c>
    </row>
    <row r="23605" customFormat="false" ht="14.25" hidden="false" customHeight="false" outlineLevel="0" collapsed="false">
      <c r="A23605" s="455" t="s">
        <v>32319</v>
      </c>
      <c r="B23605" s="458" t="s">
        <v>32320</v>
      </c>
      <c r="C23605" s="455" t="s">
        <v>29764</v>
      </c>
      <c r="D23605" s="457" t="n">
        <v>32.23</v>
      </c>
    </row>
    <row r="23606" customFormat="false" ht="14.25" hidden="false" customHeight="false" outlineLevel="0" collapsed="false">
      <c r="A23606" s="455" t="s">
        <v>32321</v>
      </c>
      <c r="B23606" s="458" t="s">
        <v>32322</v>
      </c>
      <c r="C23606" s="455" t="s">
        <v>29764</v>
      </c>
      <c r="D23606" s="457" t="n">
        <v>74.95</v>
      </c>
    </row>
    <row r="23607" customFormat="false" ht="14.25" hidden="false" customHeight="false" outlineLevel="0" collapsed="false">
      <c r="A23607" s="455" t="s">
        <v>32323</v>
      </c>
      <c r="B23607" s="458" t="s">
        <v>32324</v>
      </c>
      <c r="C23607" s="455" t="s">
        <v>29764</v>
      </c>
      <c r="D23607" s="457" t="n">
        <v>95.21</v>
      </c>
    </row>
    <row r="23608" customFormat="false" ht="14.25" hidden="false" customHeight="false" outlineLevel="0" collapsed="false">
      <c r="A23608" s="455" t="s">
        <v>32325</v>
      </c>
      <c r="B23608" s="458" t="s">
        <v>32326</v>
      </c>
      <c r="C23608" s="455" t="s">
        <v>29764</v>
      </c>
      <c r="D23608" s="457" t="n">
        <v>104.24</v>
      </c>
    </row>
    <row r="23609" customFormat="false" ht="14.25" hidden="false" customHeight="false" outlineLevel="0" collapsed="false">
      <c r="A23609" s="455" t="s">
        <v>32327</v>
      </c>
      <c r="B23609" s="458" t="s">
        <v>32328</v>
      </c>
      <c r="C23609" s="455" t="s">
        <v>29764</v>
      </c>
      <c r="D23609" s="457" t="n">
        <v>131.05</v>
      </c>
    </row>
    <row r="23610" customFormat="false" ht="14.25" hidden="false" customHeight="false" outlineLevel="0" collapsed="false">
      <c r="A23610" s="455" t="s">
        <v>32329</v>
      </c>
      <c r="B23610" s="458" t="s">
        <v>32330</v>
      </c>
      <c r="C23610" s="455" t="s">
        <v>29764</v>
      </c>
      <c r="D23610" s="457" t="n">
        <v>193.63</v>
      </c>
    </row>
    <row r="23611" customFormat="false" ht="14.25" hidden="false" customHeight="false" outlineLevel="0" collapsed="false">
      <c r="A23611" s="455" t="s">
        <v>32331</v>
      </c>
      <c r="B23611" s="458" t="s">
        <v>32332</v>
      </c>
      <c r="C23611" s="455" t="s">
        <v>29764</v>
      </c>
      <c r="D23611" s="457" t="n">
        <v>25.75</v>
      </c>
    </row>
    <row r="23612" customFormat="false" ht="14.25" hidden="false" customHeight="false" outlineLevel="0" collapsed="false">
      <c r="A23612" s="455" t="s">
        <v>32333</v>
      </c>
      <c r="B23612" s="458" t="s">
        <v>32334</v>
      </c>
      <c r="C23612" s="455" t="s">
        <v>29764</v>
      </c>
      <c r="D23612" s="457" t="n">
        <v>305.03</v>
      </c>
    </row>
    <row r="23613" customFormat="false" ht="14.25" hidden="false" customHeight="false" outlineLevel="0" collapsed="false">
      <c r="A23613" s="455" t="s">
        <v>32335</v>
      </c>
      <c r="B23613" s="458" t="s">
        <v>32336</v>
      </c>
      <c r="C23613" s="455" t="s">
        <v>29764</v>
      </c>
      <c r="D23613" s="457" t="n">
        <v>486.44</v>
      </c>
    </row>
    <row r="23614" customFormat="false" ht="14.25" hidden="false" customHeight="false" outlineLevel="0" collapsed="false">
      <c r="A23614" s="455" t="s">
        <v>32337</v>
      </c>
      <c r="B23614" s="458" t="s">
        <v>32338</v>
      </c>
      <c r="C23614" s="455" t="s">
        <v>29764</v>
      </c>
      <c r="D23614" s="457" t="n">
        <v>123.59</v>
      </c>
    </row>
    <row r="23615" customFormat="false" ht="14.25" hidden="false" customHeight="false" outlineLevel="0" collapsed="false">
      <c r="A23615" s="455" t="s">
        <v>32339</v>
      </c>
      <c r="B23615" s="458" t="s">
        <v>32340</v>
      </c>
      <c r="C23615" s="455" t="s">
        <v>29764</v>
      </c>
      <c r="D23615" s="457" t="n">
        <v>1.59</v>
      </c>
    </row>
    <row r="23616" customFormat="false" ht="14.25" hidden="false" customHeight="false" outlineLevel="0" collapsed="false">
      <c r="A23616" s="455" t="s">
        <v>32341</v>
      </c>
      <c r="B23616" s="458" t="s">
        <v>32342</v>
      </c>
      <c r="C23616" s="455" t="s">
        <v>29764</v>
      </c>
      <c r="D23616" s="457" t="n">
        <v>118.32</v>
      </c>
    </row>
    <row r="23617" customFormat="false" ht="14.25" hidden="false" customHeight="false" outlineLevel="0" collapsed="false">
      <c r="A23617" s="455" t="s">
        <v>32343</v>
      </c>
      <c r="B23617" s="458" t="s">
        <v>32344</v>
      </c>
      <c r="C23617" s="455" t="s">
        <v>29764</v>
      </c>
      <c r="D23617" s="457" t="n">
        <v>241.16</v>
      </c>
    </row>
    <row r="23618" customFormat="false" ht="14.25" hidden="false" customHeight="false" outlineLevel="0" collapsed="false">
      <c r="A23618" s="455" t="s">
        <v>32345</v>
      </c>
      <c r="B23618" s="458" t="s">
        <v>32346</v>
      </c>
      <c r="C23618" s="455" t="s">
        <v>29764</v>
      </c>
      <c r="D23618" s="457" t="n">
        <v>233.42</v>
      </c>
    </row>
    <row r="23619" customFormat="false" ht="14.25" hidden="false" customHeight="false" outlineLevel="0" collapsed="false">
      <c r="A23619" s="455" t="s">
        <v>32347</v>
      </c>
      <c r="B23619" s="458" t="s">
        <v>32348</v>
      </c>
      <c r="C23619" s="455" t="s">
        <v>29764</v>
      </c>
      <c r="D23619" s="457" t="n">
        <v>47.88</v>
      </c>
    </row>
    <row r="23620" customFormat="false" ht="14.25" hidden="false" customHeight="false" outlineLevel="0" collapsed="false">
      <c r="A23620" s="455" t="s">
        <v>32349</v>
      </c>
      <c r="B23620" s="458" t="s">
        <v>32350</v>
      </c>
      <c r="C23620" s="455" t="s">
        <v>29764</v>
      </c>
      <c r="D23620" s="457" t="n">
        <v>290.55</v>
      </c>
    </row>
    <row r="23621" customFormat="false" ht="14.25" hidden="false" customHeight="false" outlineLevel="0" collapsed="false">
      <c r="A23621" s="455" t="s">
        <v>32351</v>
      </c>
      <c r="B23621" s="458" t="s">
        <v>32352</v>
      </c>
      <c r="C23621" s="455" t="s">
        <v>29764</v>
      </c>
      <c r="D23621" s="457" t="n">
        <v>501.24</v>
      </c>
    </row>
    <row r="23622" customFormat="false" ht="14.25" hidden="false" customHeight="false" outlineLevel="0" collapsed="false">
      <c r="A23622" s="455" t="s">
        <v>32353</v>
      </c>
      <c r="B23622" s="458" t="s">
        <v>32354</v>
      </c>
      <c r="C23622" s="455" t="s">
        <v>29764</v>
      </c>
      <c r="D23622" s="457" t="n">
        <v>279.39</v>
      </c>
    </row>
    <row r="23623" customFormat="false" ht="14.25" hidden="false" customHeight="false" outlineLevel="0" collapsed="false">
      <c r="A23623" s="455" t="s">
        <v>32355</v>
      </c>
      <c r="B23623" s="458" t="s">
        <v>32356</v>
      </c>
      <c r="C23623" s="455" t="s">
        <v>29764</v>
      </c>
      <c r="D23623" s="457" t="n">
        <v>329.96</v>
      </c>
    </row>
    <row r="23624" customFormat="false" ht="14.25" hidden="false" customHeight="false" outlineLevel="0" collapsed="false">
      <c r="A23624" s="455" t="s">
        <v>32357</v>
      </c>
      <c r="B23624" s="458" t="s">
        <v>32358</v>
      </c>
      <c r="C23624" s="455" t="s">
        <v>29764</v>
      </c>
      <c r="D23624" s="457" t="n">
        <v>663.09</v>
      </c>
    </row>
    <row r="23625" customFormat="false" ht="14.25" hidden="false" customHeight="false" outlineLevel="0" collapsed="false">
      <c r="A23625" s="455" t="s">
        <v>32359</v>
      </c>
      <c r="B23625" s="458" t="s">
        <v>32360</v>
      </c>
      <c r="C23625" s="455" t="s">
        <v>29764</v>
      </c>
      <c r="D23625" s="457" t="n">
        <v>785.93</v>
      </c>
    </row>
    <row r="23626" customFormat="false" ht="14.25" hidden="false" customHeight="false" outlineLevel="0" collapsed="false">
      <c r="A23626" s="455" t="s">
        <v>32361</v>
      </c>
      <c r="B23626" s="458" t="s">
        <v>32362</v>
      </c>
      <c r="C23626" s="455" t="s">
        <v>29764</v>
      </c>
      <c r="D23626" s="457" t="n">
        <v>123.75</v>
      </c>
    </row>
    <row r="23627" customFormat="false" ht="14.25" hidden="false" customHeight="false" outlineLevel="0" collapsed="false">
      <c r="A23627" s="455" t="s">
        <v>32363</v>
      </c>
      <c r="B23627" s="458" t="s">
        <v>32364</v>
      </c>
      <c r="C23627" s="455" t="s">
        <v>29764</v>
      </c>
      <c r="D23627" s="457" t="n">
        <v>1.91</v>
      </c>
    </row>
    <row r="23628" customFormat="false" ht="14.25" hidden="false" customHeight="false" outlineLevel="0" collapsed="false">
      <c r="A23628" s="455" t="s">
        <v>32365</v>
      </c>
      <c r="B23628" s="458" t="s">
        <v>32366</v>
      </c>
      <c r="C23628" s="455" t="s">
        <v>29764</v>
      </c>
      <c r="D23628" s="457" t="n">
        <v>118.36</v>
      </c>
    </row>
    <row r="23629" customFormat="false" ht="14.25" hidden="false" customHeight="false" outlineLevel="0" collapsed="false">
      <c r="A23629" s="455" t="s">
        <v>32367</v>
      </c>
      <c r="B23629" s="458" t="s">
        <v>32368</v>
      </c>
      <c r="C23629" s="455" t="s">
        <v>29764</v>
      </c>
      <c r="D23629" s="457" t="n">
        <v>241.2</v>
      </c>
    </row>
    <row r="23630" customFormat="false" ht="14.25" hidden="false" customHeight="false" outlineLevel="0" collapsed="false">
      <c r="A23630" s="455" t="s">
        <v>32369</v>
      </c>
      <c r="B23630" s="458" t="s">
        <v>32370</v>
      </c>
      <c r="C23630" s="455" t="s">
        <v>29764</v>
      </c>
      <c r="D23630" s="457" t="n">
        <v>9.21</v>
      </c>
    </row>
    <row r="23631" customFormat="false" ht="14.25" hidden="false" customHeight="false" outlineLevel="0" collapsed="false">
      <c r="A23631" s="455" t="s">
        <v>32371</v>
      </c>
      <c r="B23631" s="458" t="s">
        <v>32372</v>
      </c>
      <c r="C23631" s="455" t="s">
        <v>29764</v>
      </c>
      <c r="D23631" s="457" t="n">
        <v>10.87</v>
      </c>
    </row>
    <row r="23632" customFormat="false" ht="14.25" hidden="false" customHeight="false" outlineLevel="0" collapsed="false">
      <c r="A23632" s="455" t="s">
        <v>32373</v>
      </c>
      <c r="B23632" s="458" t="s">
        <v>32374</v>
      </c>
      <c r="C23632" s="455" t="s">
        <v>29764</v>
      </c>
      <c r="D23632" s="457" t="n">
        <v>10.87</v>
      </c>
    </row>
    <row r="23633" customFormat="false" ht="14.25" hidden="false" customHeight="false" outlineLevel="0" collapsed="false">
      <c r="A23633" s="455" t="s">
        <v>32375</v>
      </c>
      <c r="B23633" s="458" t="s">
        <v>32376</v>
      </c>
      <c r="C23633" s="455" t="s">
        <v>29764</v>
      </c>
      <c r="D23633" s="457" t="n">
        <v>10.87</v>
      </c>
    </row>
    <row r="23634" customFormat="false" ht="14.25" hidden="false" customHeight="false" outlineLevel="0" collapsed="false">
      <c r="A23634" s="455" t="s">
        <v>32377</v>
      </c>
      <c r="B23634" s="458" t="s">
        <v>32378</v>
      </c>
      <c r="C23634" s="455" t="s">
        <v>29764</v>
      </c>
      <c r="D23634" s="457" t="n">
        <v>4.58</v>
      </c>
    </row>
    <row r="23635" customFormat="false" ht="14.25" hidden="false" customHeight="false" outlineLevel="0" collapsed="false">
      <c r="A23635" s="455" t="s">
        <v>32379</v>
      </c>
      <c r="B23635" s="458" t="s">
        <v>32380</v>
      </c>
      <c r="C23635" s="455" t="s">
        <v>29764</v>
      </c>
      <c r="D23635" s="457" t="n">
        <v>5.4</v>
      </c>
    </row>
    <row r="23636" customFormat="false" ht="14.25" hidden="false" customHeight="false" outlineLevel="0" collapsed="false">
      <c r="A23636" s="455" t="s">
        <v>32381</v>
      </c>
      <c r="B23636" s="458" t="s">
        <v>32382</v>
      </c>
      <c r="C23636" s="455" t="s">
        <v>29764</v>
      </c>
      <c r="D23636" s="457" t="n">
        <v>103.53</v>
      </c>
    </row>
    <row r="23637" customFormat="false" ht="14.25" hidden="false" customHeight="false" outlineLevel="0" collapsed="false">
      <c r="A23637" s="455" t="s">
        <v>32383</v>
      </c>
      <c r="B23637" s="458" t="s">
        <v>32384</v>
      </c>
      <c r="C23637" s="455" t="s">
        <v>29764</v>
      </c>
      <c r="D23637" s="457" t="n">
        <v>103.53</v>
      </c>
    </row>
    <row r="23638" customFormat="false" ht="14.25" hidden="false" customHeight="false" outlineLevel="0" collapsed="false">
      <c r="A23638" s="455" t="s">
        <v>32385</v>
      </c>
      <c r="B23638" s="458" t="s">
        <v>32386</v>
      </c>
      <c r="C23638" s="455" t="s">
        <v>29764</v>
      </c>
      <c r="D23638" s="457" t="n">
        <v>30.69</v>
      </c>
    </row>
    <row r="23639" customFormat="false" ht="14.25" hidden="false" customHeight="false" outlineLevel="0" collapsed="false">
      <c r="A23639" s="455" t="s">
        <v>32387</v>
      </c>
      <c r="B23639" s="458" t="s">
        <v>32388</v>
      </c>
      <c r="C23639" s="455" t="s">
        <v>29764</v>
      </c>
      <c r="D23639" s="457" t="n">
        <v>7.67</v>
      </c>
    </row>
    <row r="23640" customFormat="false" ht="14.25" hidden="false" customHeight="false" outlineLevel="0" collapsed="false">
      <c r="A23640" s="455" t="s">
        <v>32389</v>
      </c>
      <c r="B23640" s="458" t="s">
        <v>32390</v>
      </c>
      <c r="C23640" s="455" t="s">
        <v>29764</v>
      </c>
      <c r="D23640" s="457" t="n">
        <v>18.63</v>
      </c>
    </row>
    <row r="23641" customFormat="false" ht="14.25" hidden="false" customHeight="false" outlineLevel="0" collapsed="false">
      <c r="A23641" s="455" t="s">
        <v>32391</v>
      </c>
      <c r="B23641" s="458" t="s">
        <v>32392</v>
      </c>
      <c r="C23641" s="455" t="s">
        <v>29764</v>
      </c>
      <c r="D23641" s="457" t="n">
        <v>45.44</v>
      </c>
    </row>
    <row r="23643" customFormat="false" ht="14.25" hidden="false" customHeight="false" outlineLevel="0" collapsed="false">
      <c r="A23643" s="459" t="s">
        <v>32393</v>
      </c>
      <c r="B23643" s="459"/>
      <c r="C23643" s="459"/>
      <c r="D23643" s="459"/>
    </row>
    <row r="23644" customFormat="false" ht="14.25" hidden="false" customHeight="false" outlineLevel="0" collapsed="false">
      <c r="A23644" s="455"/>
      <c r="B23644" s="456"/>
      <c r="C23644" s="455"/>
      <c r="D23644" s="460"/>
    </row>
    <row r="23645" customFormat="false" ht="14.25" hidden="false" customHeight="false" outlineLevel="0" collapsed="false">
      <c r="A23645" s="455"/>
      <c r="B23645" s="456"/>
      <c r="C23645" s="455"/>
      <c r="D23645" s="460"/>
    </row>
    <row r="23646" customFormat="false" ht="14.25" hidden="false" customHeight="false" outlineLevel="0" collapsed="false">
      <c r="A23646" s="455"/>
      <c r="B23646" s="456"/>
      <c r="C23646" s="455"/>
      <c r="D23646" s="460"/>
    </row>
    <row r="23647" customFormat="false" ht="14.25" hidden="false" customHeight="false" outlineLevel="0" collapsed="false">
      <c r="A23647" s="455"/>
      <c r="B23647" s="456"/>
      <c r="C23647" s="455"/>
      <c r="D23647" s="460"/>
    </row>
    <row r="23648" customFormat="false" ht="14.25" hidden="false" customHeight="false" outlineLevel="0" collapsed="false">
      <c r="A23648" s="455"/>
      <c r="B23648" s="456"/>
      <c r="C23648" s="455"/>
      <c r="D23648" s="460"/>
    </row>
    <row r="23649" customFormat="false" ht="14.25" hidden="false" customHeight="false" outlineLevel="0" collapsed="false">
      <c r="A23649" s="455"/>
      <c r="B23649" s="456"/>
      <c r="C23649" s="455"/>
      <c r="D23649" s="460"/>
    </row>
    <row r="23650" customFormat="false" ht="14.25" hidden="false" customHeight="false" outlineLevel="0" collapsed="false">
      <c r="A23650" s="455"/>
      <c r="B23650" s="456"/>
      <c r="C23650" s="455"/>
      <c r="D23650" s="460"/>
    </row>
    <row r="23651" customFormat="false" ht="14.25" hidden="false" customHeight="false" outlineLevel="0" collapsed="false">
      <c r="A23651" s="455"/>
      <c r="B23651" s="456"/>
      <c r="C23651" s="455"/>
      <c r="D23651" s="460"/>
    </row>
    <row r="23652" customFormat="false" ht="14.25" hidden="false" customHeight="false" outlineLevel="0" collapsed="false">
      <c r="A23652" s="455"/>
      <c r="B23652" s="456"/>
      <c r="C23652" s="455"/>
      <c r="D23652" s="460"/>
    </row>
    <row r="23653" customFormat="false" ht="14.25" hidden="false" customHeight="false" outlineLevel="0" collapsed="false">
      <c r="A23653" s="455"/>
      <c r="B23653" s="456"/>
      <c r="C23653" s="455"/>
      <c r="D23653" s="460"/>
    </row>
    <row r="23654" customFormat="false" ht="14.25" hidden="false" customHeight="false" outlineLevel="0" collapsed="false">
      <c r="A23654" s="455"/>
      <c r="B23654" s="456"/>
      <c r="C23654" s="455"/>
      <c r="D23654" s="460"/>
    </row>
    <row r="23655" customFormat="false" ht="14.25" hidden="false" customHeight="false" outlineLevel="0" collapsed="false">
      <c r="A23655" s="455"/>
      <c r="B23655" s="456"/>
      <c r="C23655" s="455"/>
      <c r="D23655" s="460"/>
    </row>
    <row r="23656" customFormat="false" ht="14.25" hidden="false" customHeight="false" outlineLevel="0" collapsed="false">
      <c r="A23656" s="455"/>
      <c r="B23656" s="456"/>
      <c r="C23656" s="455"/>
      <c r="D23656" s="460"/>
    </row>
    <row r="23657" customFormat="false" ht="14.25" hidden="false" customHeight="false" outlineLevel="0" collapsed="false">
      <c r="A23657" s="455"/>
      <c r="B23657" s="456"/>
      <c r="C23657" s="455"/>
      <c r="D23657" s="460"/>
    </row>
    <row r="23658" customFormat="false" ht="14.25" hidden="false" customHeight="false" outlineLevel="0" collapsed="false">
      <c r="A23658" s="455"/>
      <c r="B23658" s="456"/>
      <c r="C23658" s="455"/>
      <c r="D23658" s="460"/>
    </row>
    <row r="23659" customFormat="false" ht="14.25" hidden="false" customHeight="false" outlineLevel="0" collapsed="false">
      <c r="A23659" s="455"/>
      <c r="B23659" s="456"/>
      <c r="C23659" s="455"/>
      <c r="D23659" s="460"/>
    </row>
    <row r="23660" customFormat="false" ht="14.25" hidden="false" customHeight="false" outlineLevel="0" collapsed="false">
      <c r="A23660" s="455"/>
      <c r="B23660" s="456"/>
      <c r="C23660" s="455"/>
      <c r="D23660" s="460"/>
    </row>
    <row r="23661" customFormat="false" ht="14.25" hidden="false" customHeight="false" outlineLevel="0" collapsed="false">
      <c r="A23661" s="455"/>
      <c r="B23661" s="456"/>
      <c r="C23661" s="455"/>
      <c r="D23661" s="460"/>
    </row>
    <row r="23662" customFormat="false" ht="14.25" hidden="false" customHeight="false" outlineLevel="0" collapsed="false">
      <c r="A23662" s="455"/>
      <c r="B23662" s="456"/>
      <c r="C23662" s="455"/>
      <c r="D23662" s="460"/>
    </row>
    <row r="23663" customFormat="false" ht="14.25" hidden="false" customHeight="false" outlineLevel="0" collapsed="false">
      <c r="A23663" s="455"/>
      <c r="B23663" s="456"/>
      <c r="C23663" s="455"/>
      <c r="D23663" s="460"/>
    </row>
    <row r="23664" customFormat="false" ht="14.25" hidden="false" customHeight="false" outlineLevel="0" collapsed="false">
      <c r="A23664" s="455"/>
      <c r="B23664" s="456"/>
      <c r="C23664" s="455"/>
      <c r="D23664" s="460"/>
    </row>
    <row r="23665" customFormat="false" ht="14.25" hidden="false" customHeight="false" outlineLevel="0" collapsed="false">
      <c r="A23665" s="455"/>
      <c r="B23665" s="456"/>
      <c r="C23665" s="455"/>
      <c r="D23665" s="460"/>
    </row>
    <row r="23666" customFormat="false" ht="14.25" hidden="false" customHeight="false" outlineLevel="0" collapsed="false">
      <c r="A23666" s="455"/>
      <c r="B23666" s="456"/>
      <c r="C23666" s="455"/>
      <c r="D23666" s="460"/>
    </row>
    <row r="23667" customFormat="false" ht="14.25" hidden="false" customHeight="false" outlineLevel="0" collapsed="false">
      <c r="A23667" s="455"/>
      <c r="B23667" s="456"/>
      <c r="C23667" s="455"/>
      <c r="D23667" s="460"/>
    </row>
    <row r="23668" customFormat="false" ht="14.25" hidden="false" customHeight="false" outlineLevel="0" collapsed="false">
      <c r="A23668" s="455"/>
      <c r="B23668" s="456"/>
      <c r="C23668" s="455"/>
      <c r="D23668" s="460"/>
    </row>
    <row r="23669" customFormat="false" ht="14.25" hidden="false" customHeight="false" outlineLevel="0" collapsed="false">
      <c r="A23669" s="455"/>
      <c r="B23669" s="456"/>
      <c r="C23669" s="455"/>
      <c r="D23669" s="460"/>
    </row>
    <row r="23670" customFormat="false" ht="14.25" hidden="false" customHeight="false" outlineLevel="0" collapsed="false">
      <c r="A23670" s="455"/>
      <c r="B23670" s="456"/>
      <c r="C23670" s="455"/>
      <c r="D23670" s="460"/>
    </row>
    <row r="23671" customFormat="false" ht="14.25" hidden="false" customHeight="false" outlineLevel="0" collapsed="false">
      <c r="A23671" s="455"/>
      <c r="B23671" s="456"/>
      <c r="C23671" s="455"/>
      <c r="D23671" s="460"/>
    </row>
    <row r="23672" customFormat="false" ht="14.25" hidden="false" customHeight="false" outlineLevel="0" collapsed="false">
      <c r="A23672" s="455"/>
      <c r="B23672" s="456"/>
      <c r="C23672" s="455"/>
      <c r="D23672" s="460"/>
    </row>
    <row r="23673" customFormat="false" ht="14.25" hidden="false" customHeight="false" outlineLevel="0" collapsed="false">
      <c r="A23673" s="455"/>
      <c r="B23673" s="456"/>
      <c r="C23673" s="455"/>
      <c r="D23673" s="460"/>
    </row>
    <row r="23674" customFormat="false" ht="14.25" hidden="false" customHeight="false" outlineLevel="0" collapsed="false">
      <c r="A23674" s="455"/>
      <c r="B23674" s="456"/>
      <c r="C23674" s="455"/>
      <c r="D23674" s="460"/>
    </row>
    <row r="23675" customFormat="false" ht="14.25" hidden="false" customHeight="false" outlineLevel="0" collapsed="false">
      <c r="A23675" s="455"/>
      <c r="B23675" s="456"/>
      <c r="C23675" s="455"/>
      <c r="D23675" s="460"/>
    </row>
    <row r="23676" customFormat="false" ht="14.25" hidden="false" customHeight="false" outlineLevel="0" collapsed="false">
      <c r="A23676" s="455"/>
      <c r="B23676" s="456"/>
      <c r="C23676" s="455"/>
      <c r="D23676" s="460"/>
    </row>
    <row r="23677" customFormat="false" ht="14.25" hidden="false" customHeight="false" outlineLevel="0" collapsed="false">
      <c r="A23677" s="455"/>
      <c r="B23677" s="456"/>
      <c r="C23677" s="455"/>
      <c r="D23677" s="460"/>
    </row>
    <row r="23678" customFormat="false" ht="14.25" hidden="false" customHeight="false" outlineLevel="0" collapsed="false">
      <c r="A23678" s="455"/>
      <c r="B23678" s="456"/>
      <c r="C23678" s="455"/>
      <c r="D23678" s="460"/>
    </row>
    <row r="23679" customFormat="false" ht="14.25" hidden="false" customHeight="false" outlineLevel="0" collapsed="false">
      <c r="A23679" s="455"/>
      <c r="B23679" s="456"/>
      <c r="C23679" s="455"/>
      <c r="D23679" s="460"/>
    </row>
    <row r="23680" customFormat="false" ht="14.25" hidden="false" customHeight="false" outlineLevel="0" collapsed="false">
      <c r="A23680" s="455"/>
      <c r="B23680" s="456"/>
      <c r="C23680" s="455"/>
      <c r="D23680" s="460"/>
    </row>
    <row r="23681" customFormat="false" ht="14.25" hidden="false" customHeight="false" outlineLevel="0" collapsed="false">
      <c r="A23681" s="455"/>
      <c r="B23681" s="456"/>
      <c r="C23681" s="455"/>
      <c r="D23681" s="460"/>
    </row>
    <row r="23682" customFormat="false" ht="14.25" hidden="false" customHeight="false" outlineLevel="0" collapsed="false">
      <c r="A23682" s="455"/>
      <c r="B23682" s="456"/>
      <c r="C23682" s="455"/>
      <c r="D23682" s="460"/>
    </row>
    <row r="23683" customFormat="false" ht="14.25" hidden="false" customHeight="false" outlineLevel="0" collapsed="false">
      <c r="A23683" s="455"/>
      <c r="B23683" s="456"/>
      <c r="C23683" s="455"/>
      <c r="D23683" s="460"/>
    </row>
    <row r="23684" customFormat="false" ht="14.25" hidden="false" customHeight="false" outlineLevel="0" collapsed="false">
      <c r="A23684" s="455"/>
      <c r="B23684" s="456"/>
      <c r="C23684" s="455"/>
      <c r="D23684" s="460"/>
    </row>
    <row r="23685" customFormat="false" ht="14.25" hidden="false" customHeight="false" outlineLevel="0" collapsed="false">
      <c r="A23685" s="455"/>
      <c r="B23685" s="456"/>
      <c r="C23685" s="455"/>
      <c r="D23685" s="460"/>
    </row>
    <row r="23686" customFormat="false" ht="14.25" hidden="false" customHeight="false" outlineLevel="0" collapsed="false">
      <c r="A23686" s="455"/>
      <c r="B23686" s="456"/>
      <c r="C23686" s="455"/>
      <c r="D23686" s="460"/>
    </row>
    <row r="23687" customFormat="false" ht="14.25" hidden="false" customHeight="false" outlineLevel="0" collapsed="false">
      <c r="A23687" s="455"/>
      <c r="B23687" s="456"/>
      <c r="C23687" s="455"/>
      <c r="D23687" s="460"/>
    </row>
    <row r="23688" customFormat="false" ht="14.25" hidden="false" customHeight="false" outlineLevel="0" collapsed="false">
      <c r="A23688" s="455"/>
      <c r="B23688" s="456"/>
      <c r="C23688" s="455"/>
      <c r="D23688" s="460"/>
    </row>
    <row r="23689" customFormat="false" ht="14.25" hidden="false" customHeight="false" outlineLevel="0" collapsed="false">
      <c r="A23689" s="455"/>
      <c r="B23689" s="456"/>
      <c r="C23689" s="455"/>
      <c r="D23689" s="460"/>
    </row>
    <row r="23690" customFormat="false" ht="14.25" hidden="false" customHeight="false" outlineLevel="0" collapsed="false">
      <c r="A23690" s="455"/>
      <c r="B23690" s="456"/>
      <c r="C23690" s="455"/>
      <c r="D23690" s="460"/>
    </row>
    <row r="23691" customFormat="false" ht="14.25" hidden="false" customHeight="false" outlineLevel="0" collapsed="false">
      <c r="A23691" s="455"/>
      <c r="B23691" s="456"/>
      <c r="C23691" s="455"/>
      <c r="D23691" s="460"/>
    </row>
    <row r="23692" customFormat="false" ht="14.25" hidden="false" customHeight="false" outlineLevel="0" collapsed="false">
      <c r="A23692" s="455"/>
      <c r="B23692" s="456"/>
      <c r="C23692" s="455"/>
      <c r="D23692" s="460"/>
    </row>
    <row r="23693" customFormat="false" ht="14.25" hidden="false" customHeight="false" outlineLevel="0" collapsed="false">
      <c r="A23693" s="455"/>
      <c r="B23693" s="456"/>
      <c r="C23693" s="455"/>
      <c r="D23693" s="460"/>
    </row>
    <row r="23694" customFormat="false" ht="14.25" hidden="false" customHeight="false" outlineLevel="0" collapsed="false">
      <c r="A23694" s="455"/>
      <c r="B23694" s="456"/>
      <c r="C23694" s="455"/>
      <c r="D23694" s="460"/>
    </row>
    <row r="23695" customFormat="false" ht="14.25" hidden="false" customHeight="false" outlineLevel="0" collapsed="false">
      <c r="A23695" s="455"/>
      <c r="B23695" s="456"/>
      <c r="C23695" s="455"/>
      <c r="D23695" s="460"/>
    </row>
    <row r="23696" customFormat="false" ht="14.25" hidden="false" customHeight="false" outlineLevel="0" collapsed="false">
      <c r="A23696" s="455"/>
      <c r="B23696" s="456"/>
      <c r="C23696" s="455"/>
      <c r="D23696" s="460"/>
    </row>
    <row r="23697" customFormat="false" ht="14.25" hidden="false" customHeight="false" outlineLevel="0" collapsed="false">
      <c r="A23697" s="455"/>
      <c r="B23697" s="456"/>
      <c r="C23697" s="455"/>
      <c r="D23697" s="460"/>
    </row>
    <row r="23698" customFormat="false" ht="14.25" hidden="false" customHeight="false" outlineLevel="0" collapsed="false">
      <c r="A23698" s="455"/>
      <c r="B23698" s="456"/>
      <c r="C23698" s="455"/>
      <c r="D23698" s="460"/>
    </row>
    <row r="23699" customFormat="false" ht="14.25" hidden="false" customHeight="false" outlineLevel="0" collapsed="false">
      <c r="A23699" s="455"/>
      <c r="B23699" s="456"/>
      <c r="C23699" s="455"/>
      <c r="D23699" s="460"/>
    </row>
    <row r="23700" customFormat="false" ht="14.25" hidden="false" customHeight="false" outlineLevel="0" collapsed="false">
      <c r="A23700" s="455"/>
      <c r="B23700" s="456"/>
      <c r="C23700" s="455"/>
      <c r="D23700" s="460"/>
    </row>
    <row r="23701" customFormat="false" ht="14.25" hidden="false" customHeight="false" outlineLevel="0" collapsed="false">
      <c r="A23701" s="455"/>
      <c r="B23701" s="456"/>
      <c r="C23701" s="455"/>
      <c r="D23701" s="461"/>
    </row>
    <row r="23702" customFormat="false" ht="14.25" hidden="false" customHeight="false" outlineLevel="0" collapsed="false">
      <c r="A23702" s="455"/>
      <c r="B23702" s="456"/>
      <c r="C23702" s="455"/>
      <c r="D23702" s="461"/>
    </row>
    <row r="23703" customFormat="false" ht="14.25" hidden="false" customHeight="false" outlineLevel="0" collapsed="false">
      <c r="A23703" s="455"/>
      <c r="B23703" s="456"/>
      <c r="C23703" s="455"/>
      <c r="D23703" s="461"/>
    </row>
    <row r="23704" customFormat="false" ht="14.25" hidden="false" customHeight="false" outlineLevel="0" collapsed="false">
      <c r="A23704" s="455"/>
      <c r="B23704" s="456"/>
      <c r="C23704" s="455"/>
      <c r="D23704" s="460"/>
    </row>
    <row r="23705" customFormat="false" ht="14.25" hidden="false" customHeight="false" outlineLevel="0" collapsed="false">
      <c r="A23705" s="455"/>
      <c r="B23705" s="456"/>
      <c r="C23705" s="455"/>
      <c r="D23705" s="460"/>
    </row>
    <row r="23706" customFormat="false" ht="14.25" hidden="false" customHeight="false" outlineLevel="0" collapsed="false">
      <c r="A23706" s="455"/>
      <c r="B23706" s="456"/>
      <c r="C23706" s="455"/>
      <c r="D23706" s="460"/>
    </row>
    <row r="23707" customFormat="false" ht="14.25" hidden="false" customHeight="false" outlineLevel="0" collapsed="false">
      <c r="A23707" s="455"/>
      <c r="B23707" s="456"/>
      <c r="C23707" s="455"/>
      <c r="D23707" s="460"/>
    </row>
    <row r="23708" customFormat="false" ht="14.25" hidden="false" customHeight="false" outlineLevel="0" collapsed="false">
      <c r="A23708" s="455"/>
      <c r="B23708" s="456"/>
      <c r="C23708" s="455"/>
      <c r="D23708" s="460"/>
    </row>
    <row r="23709" customFormat="false" ht="14.25" hidden="false" customHeight="false" outlineLevel="0" collapsed="false">
      <c r="A23709" s="455"/>
      <c r="B23709" s="456"/>
      <c r="C23709" s="455"/>
      <c r="D23709" s="460"/>
    </row>
    <row r="23710" customFormat="false" ht="14.25" hidden="false" customHeight="false" outlineLevel="0" collapsed="false">
      <c r="A23710" s="455"/>
      <c r="B23710" s="456"/>
      <c r="C23710" s="455"/>
      <c r="D23710" s="460"/>
    </row>
    <row r="23711" customFormat="false" ht="14.25" hidden="false" customHeight="false" outlineLevel="0" collapsed="false">
      <c r="A23711" s="455"/>
      <c r="B23711" s="456"/>
      <c r="C23711" s="455"/>
      <c r="D23711" s="460"/>
    </row>
    <row r="23712" customFormat="false" ht="14.25" hidden="false" customHeight="false" outlineLevel="0" collapsed="false">
      <c r="A23712" s="455"/>
      <c r="B23712" s="456"/>
      <c r="C23712" s="455"/>
      <c r="D23712" s="460"/>
    </row>
    <row r="23713" customFormat="false" ht="14.25" hidden="false" customHeight="false" outlineLevel="0" collapsed="false">
      <c r="A23713" s="455"/>
      <c r="B23713" s="456"/>
      <c r="C23713" s="455"/>
      <c r="D23713" s="460"/>
    </row>
    <row r="23714" customFormat="false" ht="14.25" hidden="false" customHeight="false" outlineLevel="0" collapsed="false">
      <c r="A23714" s="455"/>
      <c r="B23714" s="456"/>
      <c r="C23714" s="455"/>
      <c r="D23714" s="460"/>
    </row>
    <row r="23715" customFormat="false" ht="14.25" hidden="false" customHeight="false" outlineLevel="0" collapsed="false">
      <c r="A23715" s="455"/>
      <c r="B23715" s="456"/>
      <c r="C23715" s="455"/>
      <c r="D23715" s="460"/>
    </row>
    <row r="23716" customFormat="false" ht="14.25" hidden="false" customHeight="false" outlineLevel="0" collapsed="false">
      <c r="A23716" s="455"/>
      <c r="B23716" s="456"/>
      <c r="C23716" s="455"/>
      <c r="D23716" s="460"/>
    </row>
    <row r="23717" customFormat="false" ht="14.25" hidden="false" customHeight="false" outlineLevel="0" collapsed="false">
      <c r="A23717" s="455"/>
      <c r="B23717" s="456"/>
      <c r="C23717" s="455"/>
      <c r="D23717" s="462"/>
    </row>
    <row r="23718" customFormat="false" ht="14.25" hidden="false" customHeight="false" outlineLevel="0" collapsed="false">
      <c r="A23718" s="455"/>
      <c r="B23718" s="456"/>
      <c r="C23718" s="455"/>
      <c r="D23718" s="460"/>
    </row>
    <row r="23719" customFormat="false" ht="14.25" hidden="false" customHeight="false" outlineLevel="0" collapsed="false">
      <c r="A23719" s="455"/>
      <c r="B23719" s="456"/>
      <c r="C23719" s="455"/>
      <c r="D23719" s="460"/>
    </row>
    <row r="23720" customFormat="false" ht="14.25" hidden="false" customHeight="false" outlineLevel="0" collapsed="false">
      <c r="A23720" s="455"/>
      <c r="B23720" s="456"/>
      <c r="C23720" s="455"/>
      <c r="D23720" s="460"/>
    </row>
    <row r="23721" customFormat="false" ht="14.25" hidden="false" customHeight="false" outlineLevel="0" collapsed="false">
      <c r="A23721" s="455"/>
      <c r="B23721" s="456"/>
      <c r="C23721" s="455"/>
      <c r="D23721" s="460"/>
    </row>
    <row r="23722" customFormat="false" ht="14.25" hidden="false" customHeight="false" outlineLevel="0" collapsed="false">
      <c r="A23722" s="455"/>
      <c r="B23722" s="456"/>
      <c r="C23722" s="455"/>
      <c r="D23722" s="460"/>
    </row>
    <row r="23723" customFormat="false" ht="14.25" hidden="false" customHeight="false" outlineLevel="0" collapsed="false">
      <c r="A23723" s="455"/>
      <c r="B23723" s="456"/>
      <c r="C23723" s="455"/>
      <c r="D23723" s="460"/>
    </row>
    <row r="23724" customFormat="false" ht="14.25" hidden="false" customHeight="false" outlineLevel="0" collapsed="false">
      <c r="A23724" s="455"/>
      <c r="B23724" s="456"/>
      <c r="C23724" s="455"/>
      <c r="D23724" s="460"/>
    </row>
    <row r="23725" customFormat="false" ht="14.25" hidden="false" customHeight="false" outlineLevel="0" collapsed="false">
      <c r="A23725" s="455"/>
      <c r="B23725" s="456"/>
      <c r="C23725" s="455"/>
      <c r="D23725" s="460"/>
    </row>
    <row r="23726" customFormat="false" ht="14.25" hidden="false" customHeight="false" outlineLevel="0" collapsed="false">
      <c r="A23726" s="455"/>
      <c r="B23726" s="456"/>
      <c r="C23726" s="455"/>
      <c r="D23726" s="460"/>
    </row>
    <row r="23727" customFormat="false" ht="14.25" hidden="false" customHeight="false" outlineLevel="0" collapsed="false">
      <c r="A23727" s="455"/>
      <c r="B23727" s="456"/>
      <c r="C23727" s="455"/>
      <c r="D23727" s="460"/>
    </row>
    <row r="23728" customFormat="false" ht="14.25" hidden="false" customHeight="false" outlineLevel="0" collapsed="false">
      <c r="A23728" s="455"/>
      <c r="B23728" s="456"/>
      <c r="C23728" s="455"/>
      <c r="D23728" s="460"/>
    </row>
    <row r="23729" customFormat="false" ht="14.25" hidden="false" customHeight="false" outlineLevel="0" collapsed="false">
      <c r="A23729" s="455"/>
      <c r="B23729" s="456"/>
      <c r="C23729" s="455"/>
      <c r="D23729" s="460"/>
    </row>
    <row r="23730" customFormat="false" ht="14.25" hidden="false" customHeight="false" outlineLevel="0" collapsed="false">
      <c r="A23730" s="455"/>
      <c r="B23730" s="456"/>
      <c r="C23730" s="455"/>
      <c r="D23730" s="460"/>
    </row>
    <row r="23731" customFormat="false" ht="14.25" hidden="false" customHeight="false" outlineLevel="0" collapsed="false">
      <c r="A23731" s="455"/>
      <c r="B23731" s="456"/>
      <c r="C23731" s="455"/>
      <c r="D23731" s="460"/>
    </row>
    <row r="23732" customFormat="false" ht="14.25" hidden="false" customHeight="false" outlineLevel="0" collapsed="false">
      <c r="A23732" s="455"/>
      <c r="B23732" s="456"/>
      <c r="C23732" s="455"/>
      <c r="D23732" s="460"/>
    </row>
    <row r="23733" customFormat="false" ht="14.25" hidden="false" customHeight="false" outlineLevel="0" collapsed="false">
      <c r="A23733" s="455"/>
      <c r="B23733" s="456"/>
      <c r="C23733" s="455"/>
      <c r="D23733" s="460"/>
    </row>
    <row r="23734" customFormat="false" ht="14.25" hidden="false" customHeight="false" outlineLevel="0" collapsed="false">
      <c r="A23734" s="455"/>
      <c r="B23734" s="456"/>
      <c r="C23734" s="455"/>
      <c r="D23734" s="460"/>
    </row>
    <row r="23735" customFormat="false" ht="14.25" hidden="false" customHeight="false" outlineLevel="0" collapsed="false">
      <c r="A23735" s="455"/>
      <c r="B23735" s="456"/>
      <c r="C23735" s="455"/>
      <c r="D23735" s="460"/>
    </row>
    <row r="23736" customFormat="false" ht="14.25" hidden="false" customHeight="false" outlineLevel="0" collapsed="false">
      <c r="A23736" s="455"/>
      <c r="B23736" s="456"/>
      <c r="C23736" s="455"/>
      <c r="D23736" s="460"/>
    </row>
    <row r="23737" customFormat="false" ht="14.25" hidden="false" customHeight="false" outlineLevel="0" collapsed="false">
      <c r="A23737" s="455"/>
      <c r="B23737" s="456"/>
      <c r="C23737" s="455"/>
      <c r="D23737" s="460"/>
    </row>
    <row r="23738" customFormat="false" ht="14.25" hidden="false" customHeight="false" outlineLevel="0" collapsed="false">
      <c r="A23738" s="455"/>
      <c r="B23738" s="456"/>
      <c r="C23738" s="455"/>
      <c r="D23738" s="460"/>
    </row>
    <row r="23739" customFormat="false" ht="14.25" hidden="false" customHeight="false" outlineLevel="0" collapsed="false">
      <c r="A23739" s="455"/>
      <c r="B23739" s="456"/>
      <c r="C23739" s="455"/>
      <c r="D23739" s="460"/>
    </row>
    <row r="23740" customFormat="false" ht="14.25" hidden="false" customHeight="false" outlineLevel="0" collapsed="false">
      <c r="A23740" s="455"/>
      <c r="B23740" s="456"/>
      <c r="C23740" s="455"/>
      <c r="D23740" s="460"/>
    </row>
    <row r="23741" customFormat="false" ht="14.25" hidden="false" customHeight="false" outlineLevel="0" collapsed="false">
      <c r="A23741" s="455"/>
      <c r="B23741" s="456"/>
      <c r="C23741" s="455"/>
      <c r="D23741" s="460"/>
    </row>
    <row r="23742" customFormat="false" ht="14.25" hidden="false" customHeight="false" outlineLevel="0" collapsed="false">
      <c r="A23742" s="455"/>
      <c r="B23742" s="456"/>
      <c r="C23742" s="455"/>
      <c r="D23742" s="460"/>
    </row>
    <row r="23743" customFormat="false" ht="14.25" hidden="false" customHeight="false" outlineLevel="0" collapsed="false">
      <c r="A23743" s="455"/>
      <c r="B23743" s="456"/>
      <c r="C23743" s="455"/>
      <c r="D23743" s="460"/>
    </row>
    <row r="23744" customFormat="false" ht="14.25" hidden="false" customHeight="false" outlineLevel="0" collapsed="false">
      <c r="A23744" s="455"/>
      <c r="B23744" s="456"/>
      <c r="C23744" s="455"/>
      <c r="D23744" s="460"/>
    </row>
    <row r="23745" customFormat="false" ht="14.25" hidden="false" customHeight="false" outlineLevel="0" collapsed="false">
      <c r="A23745" s="455"/>
      <c r="B23745" s="456"/>
      <c r="C23745" s="455"/>
      <c r="D23745" s="462"/>
    </row>
    <row r="23746" customFormat="false" ht="14.25" hidden="false" customHeight="false" outlineLevel="0" collapsed="false">
      <c r="A23746" s="455"/>
      <c r="B23746" s="456"/>
      <c r="C23746" s="455"/>
      <c r="D23746" s="460"/>
    </row>
    <row r="23747" customFormat="false" ht="14.25" hidden="false" customHeight="false" outlineLevel="0" collapsed="false">
      <c r="A23747" s="455"/>
      <c r="B23747" s="456"/>
      <c r="C23747" s="455"/>
      <c r="D23747" s="460"/>
    </row>
    <row r="23748" customFormat="false" ht="14.25" hidden="false" customHeight="false" outlineLevel="0" collapsed="false">
      <c r="A23748" s="455"/>
      <c r="B23748" s="456"/>
      <c r="C23748" s="455"/>
      <c r="D23748" s="460"/>
    </row>
    <row r="23749" customFormat="false" ht="14.25" hidden="false" customHeight="false" outlineLevel="0" collapsed="false">
      <c r="A23749" s="455"/>
      <c r="B23749" s="456"/>
      <c r="C23749" s="455"/>
      <c r="D23749" s="462"/>
    </row>
    <row r="23750" customFormat="false" ht="14.25" hidden="false" customHeight="false" outlineLevel="0" collapsed="false">
      <c r="A23750" s="455"/>
      <c r="B23750" s="456"/>
      <c r="C23750" s="455"/>
      <c r="D23750" s="460"/>
    </row>
    <row r="23751" customFormat="false" ht="14.25" hidden="false" customHeight="false" outlineLevel="0" collapsed="false">
      <c r="A23751" s="455"/>
      <c r="B23751" s="456"/>
      <c r="C23751" s="455"/>
      <c r="D23751" s="460"/>
    </row>
    <row r="23752" customFormat="false" ht="14.25" hidden="false" customHeight="false" outlineLevel="0" collapsed="false">
      <c r="A23752" s="455"/>
      <c r="B23752" s="456"/>
      <c r="C23752" s="455"/>
      <c r="D23752" s="460"/>
    </row>
    <row r="23753" customFormat="false" ht="14.25" hidden="false" customHeight="false" outlineLevel="0" collapsed="false">
      <c r="A23753" s="455"/>
      <c r="B23753" s="456"/>
      <c r="C23753" s="455"/>
      <c r="D23753" s="460"/>
    </row>
    <row r="23754" customFormat="false" ht="14.25" hidden="false" customHeight="false" outlineLevel="0" collapsed="false">
      <c r="A23754" s="455"/>
      <c r="B23754" s="456"/>
      <c r="C23754" s="455"/>
      <c r="D23754" s="460"/>
    </row>
    <row r="23755" customFormat="false" ht="14.25" hidden="false" customHeight="false" outlineLevel="0" collapsed="false">
      <c r="A23755" s="455"/>
      <c r="B23755" s="456"/>
      <c r="C23755" s="455"/>
      <c r="D23755" s="460"/>
    </row>
    <row r="23756" customFormat="false" ht="14.25" hidden="false" customHeight="false" outlineLevel="0" collapsed="false">
      <c r="A23756" s="455"/>
      <c r="B23756" s="456"/>
      <c r="C23756" s="455"/>
      <c r="D23756" s="460"/>
    </row>
    <row r="23757" customFormat="false" ht="14.25" hidden="false" customHeight="false" outlineLevel="0" collapsed="false">
      <c r="A23757" s="455"/>
      <c r="B23757" s="456"/>
      <c r="C23757" s="455"/>
      <c r="D23757" s="460"/>
    </row>
    <row r="23758" customFormat="false" ht="14.25" hidden="false" customHeight="false" outlineLevel="0" collapsed="false">
      <c r="A23758" s="455"/>
      <c r="B23758" s="456"/>
      <c r="C23758" s="455"/>
      <c r="D23758" s="460"/>
    </row>
    <row r="23759" customFormat="false" ht="14.25" hidden="false" customHeight="false" outlineLevel="0" collapsed="false">
      <c r="A23759" s="455"/>
      <c r="B23759" s="456"/>
      <c r="C23759" s="455"/>
      <c r="D23759" s="461"/>
    </row>
    <row r="23760" customFormat="false" ht="14.25" hidden="false" customHeight="false" outlineLevel="0" collapsed="false">
      <c r="A23760" s="455"/>
      <c r="B23760" s="456"/>
      <c r="C23760" s="455"/>
      <c r="D23760" s="460"/>
    </row>
    <row r="23761" customFormat="false" ht="14.25" hidden="false" customHeight="false" outlineLevel="0" collapsed="false">
      <c r="A23761" s="455"/>
      <c r="B23761" s="456"/>
      <c r="C23761" s="455"/>
      <c r="D23761" s="460"/>
    </row>
    <row r="23762" customFormat="false" ht="14.25" hidden="false" customHeight="false" outlineLevel="0" collapsed="false">
      <c r="A23762" s="455"/>
      <c r="B23762" s="456"/>
      <c r="C23762" s="455"/>
      <c r="D23762" s="461"/>
    </row>
    <row r="23763" customFormat="false" ht="14.25" hidden="false" customHeight="false" outlineLevel="0" collapsed="false">
      <c r="A23763" s="455"/>
      <c r="B23763" s="456"/>
      <c r="C23763" s="455"/>
      <c r="D23763" s="461"/>
    </row>
    <row r="23764" customFormat="false" ht="14.25" hidden="false" customHeight="false" outlineLevel="0" collapsed="false">
      <c r="A23764" s="455"/>
      <c r="B23764" s="456"/>
      <c r="C23764" s="455"/>
      <c r="D23764" s="460"/>
    </row>
    <row r="23765" customFormat="false" ht="14.25" hidden="false" customHeight="false" outlineLevel="0" collapsed="false">
      <c r="A23765" s="455"/>
      <c r="B23765" s="456"/>
      <c r="C23765" s="455"/>
      <c r="D23765" s="460"/>
    </row>
    <row r="23766" customFormat="false" ht="14.25" hidden="false" customHeight="false" outlineLevel="0" collapsed="false">
      <c r="A23766" s="455"/>
      <c r="B23766" s="456"/>
      <c r="C23766" s="455"/>
      <c r="D23766" s="460"/>
    </row>
    <row r="23767" customFormat="false" ht="14.25" hidden="false" customHeight="false" outlineLevel="0" collapsed="false">
      <c r="A23767" s="455"/>
      <c r="B23767" s="456"/>
      <c r="C23767" s="455"/>
      <c r="D23767" s="460"/>
    </row>
    <row r="23768" customFormat="false" ht="14.25" hidden="false" customHeight="false" outlineLevel="0" collapsed="false">
      <c r="A23768" s="455"/>
      <c r="B23768" s="456"/>
      <c r="C23768" s="455"/>
      <c r="D23768" s="460"/>
    </row>
    <row r="23769" customFormat="false" ht="14.25" hidden="false" customHeight="false" outlineLevel="0" collapsed="false">
      <c r="A23769" s="455"/>
      <c r="B23769" s="456"/>
      <c r="C23769" s="455"/>
      <c r="D23769" s="460"/>
    </row>
    <row r="23770" customFormat="false" ht="14.25" hidden="false" customHeight="false" outlineLevel="0" collapsed="false">
      <c r="A23770" s="455"/>
      <c r="B23770" s="456"/>
      <c r="C23770" s="455"/>
      <c r="D23770" s="460"/>
    </row>
    <row r="23771" customFormat="false" ht="14.25" hidden="false" customHeight="false" outlineLevel="0" collapsed="false">
      <c r="A23771" s="455"/>
      <c r="B23771" s="456"/>
      <c r="C23771" s="455"/>
      <c r="D23771" s="460"/>
    </row>
    <row r="23772" customFormat="false" ht="14.25" hidden="false" customHeight="false" outlineLevel="0" collapsed="false">
      <c r="A23772" s="455"/>
      <c r="B23772" s="456"/>
      <c r="C23772" s="455"/>
      <c r="D23772" s="460"/>
    </row>
    <row r="23773" customFormat="false" ht="14.25" hidden="false" customHeight="false" outlineLevel="0" collapsed="false">
      <c r="A23773" s="455"/>
      <c r="B23773" s="456"/>
      <c r="C23773" s="455"/>
      <c r="D23773" s="460"/>
    </row>
    <row r="23774" customFormat="false" ht="14.25" hidden="false" customHeight="false" outlineLevel="0" collapsed="false">
      <c r="A23774" s="455"/>
      <c r="B23774" s="456"/>
      <c r="C23774" s="455"/>
      <c r="D23774" s="460"/>
    </row>
    <row r="23775" customFormat="false" ht="14.25" hidden="false" customHeight="false" outlineLevel="0" collapsed="false">
      <c r="A23775" s="455"/>
      <c r="B23775" s="456"/>
      <c r="C23775" s="455"/>
      <c r="D23775" s="460"/>
    </row>
    <row r="23776" customFormat="false" ht="14.25" hidden="false" customHeight="false" outlineLevel="0" collapsed="false">
      <c r="A23776" s="455"/>
      <c r="B23776" s="456"/>
      <c r="C23776" s="455"/>
      <c r="D23776" s="460"/>
    </row>
    <row r="23777" customFormat="false" ht="14.25" hidden="false" customHeight="false" outlineLevel="0" collapsed="false">
      <c r="A23777" s="455"/>
      <c r="B23777" s="456"/>
      <c r="C23777" s="455"/>
      <c r="D23777" s="460"/>
    </row>
    <row r="23778" customFormat="false" ht="14.25" hidden="false" customHeight="false" outlineLevel="0" collapsed="false">
      <c r="A23778" s="455"/>
      <c r="B23778" s="456"/>
      <c r="C23778" s="455"/>
      <c r="D23778" s="460"/>
    </row>
    <row r="23779" customFormat="false" ht="14.25" hidden="false" customHeight="false" outlineLevel="0" collapsed="false">
      <c r="A23779" s="455"/>
      <c r="B23779" s="456"/>
      <c r="C23779" s="455"/>
      <c r="D23779" s="460"/>
    </row>
    <row r="23780" customFormat="false" ht="14.25" hidden="false" customHeight="false" outlineLevel="0" collapsed="false">
      <c r="A23780" s="455"/>
      <c r="B23780" s="456"/>
      <c r="C23780" s="455"/>
      <c r="D23780" s="460"/>
    </row>
    <row r="23781" customFormat="false" ht="14.25" hidden="false" customHeight="false" outlineLevel="0" collapsed="false">
      <c r="A23781" s="455"/>
      <c r="B23781" s="456"/>
      <c r="C23781" s="455"/>
      <c r="D23781" s="460"/>
    </row>
    <row r="23782" customFormat="false" ht="14.25" hidden="false" customHeight="false" outlineLevel="0" collapsed="false">
      <c r="A23782" s="455"/>
      <c r="B23782" s="456"/>
      <c r="C23782" s="455"/>
      <c r="D23782" s="460"/>
    </row>
    <row r="23783" customFormat="false" ht="14.25" hidden="false" customHeight="false" outlineLevel="0" collapsed="false">
      <c r="A23783" s="455"/>
      <c r="B23783" s="456"/>
      <c r="C23783" s="455"/>
      <c r="D23783" s="460"/>
    </row>
    <row r="23784" customFormat="false" ht="14.25" hidden="false" customHeight="false" outlineLevel="0" collapsed="false">
      <c r="A23784" s="455"/>
      <c r="B23784" s="456"/>
      <c r="C23784" s="455"/>
      <c r="D23784" s="460"/>
    </row>
    <row r="23785" customFormat="false" ht="14.25" hidden="false" customHeight="false" outlineLevel="0" collapsed="false">
      <c r="A23785" s="455"/>
      <c r="B23785" s="456"/>
      <c r="C23785" s="455"/>
      <c r="D23785" s="460"/>
    </row>
    <row r="23786" customFormat="false" ht="14.25" hidden="false" customHeight="false" outlineLevel="0" collapsed="false">
      <c r="A23786" s="455"/>
      <c r="B23786" s="456"/>
      <c r="C23786" s="455"/>
      <c r="D23786" s="460"/>
    </row>
    <row r="23787" customFormat="false" ht="14.25" hidden="false" customHeight="false" outlineLevel="0" collapsed="false">
      <c r="A23787" s="455"/>
      <c r="B23787" s="456"/>
      <c r="C23787" s="455"/>
      <c r="D23787" s="460"/>
    </row>
    <row r="23788" customFormat="false" ht="14.25" hidden="false" customHeight="false" outlineLevel="0" collapsed="false">
      <c r="A23788" s="455"/>
      <c r="B23788" s="456"/>
      <c r="C23788" s="455"/>
      <c r="D23788" s="460"/>
    </row>
    <row r="23789" customFormat="false" ht="14.25" hidden="false" customHeight="false" outlineLevel="0" collapsed="false">
      <c r="A23789" s="455"/>
      <c r="B23789" s="456"/>
      <c r="C23789" s="455"/>
      <c r="D23789" s="460"/>
    </row>
    <row r="23790" customFormat="false" ht="14.25" hidden="false" customHeight="false" outlineLevel="0" collapsed="false">
      <c r="A23790" s="455"/>
      <c r="B23790" s="456"/>
      <c r="C23790" s="455"/>
      <c r="D23790" s="460"/>
    </row>
    <row r="23791" customFormat="false" ht="14.25" hidden="false" customHeight="false" outlineLevel="0" collapsed="false">
      <c r="A23791" s="455"/>
      <c r="B23791" s="456"/>
      <c r="C23791" s="455"/>
      <c r="D23791" s="460"/>
    </row>
    <row r="23792" customFormat="false" ht="14.25" hidden="false" customHeight="false" outlineLevel="0" collapsed="false">
      <c r="A23792" s="455"/>
      <c r="B23792" s="456"/>
      <c r="C23792" s="455"/>
      <c r="D23792" s="460"/>
    </row>
    <row r="23793" customFormat="false" ht="14.25" hidden="false" customHeight="false" outlineLevel="0" collapsed="false">
      <c r="A23793" s="455"/>
      <c r="B23793" s="456"/>
      <c r="C23793" s="455"/>
      <c r="D23793" s="460"/>
    </row>
    <row r="23794" customFormat="false" ht="14.25" hidden="false" customHeight="false" outlineLevel="0" collapsed="false">
      <c r="A23794" s="455"/>
      <c r="B23794" s="456"/>
      <c r="C23794" s="455"/>
      <c r="D23794" s="460"/>
    </row>
    <row r="23795" customFormat="false" ht="14.25" hidden="false" customHeight="false" outlineLevel="0" collapsed="false">
      <c r="A23795" s="455"/>
      <c r="B23795" s="456"/>
      <c r="C23795" s="455"/>
      <c r="D23795" s="460"/>
    </row>
    <row r="23796" customFormat="false" ht="14.25" hidden="false" customHeight="false" outlineLevel="0" collapsed="false">
      <c r="A23796" s="455"/>
      <c r="B23796" s="456"/>
      <c r="C23796" s="455"/>
      <c r="D23796" s="460"/>
    </row>
    <row r="23797" customFormat="false" ht="14.25" hidden="false" customHeight="false" outlineLevel="0" collapsed="false">
      <c r="A23797" s="455"/>
      <c r="B23797" s="456"/>
      <c r="C23797" s="455"/>
      <c r="D23797" s="460"/>
    </row>
    <row r="23798" customFormat="false" ht="14.25" hidden="false" customHeight="false" outlineLevel="0" collapsed="false">
      <c r="A23798" s="455"/>
      <c r="B23798" s="456"/>
      <c r="C23798" s="455"/>
      <c r="D23798" s="460"/>
    </row>
    <row r="23799" customFormat="false" ht="14.25" hidden="false" customHeight="false" outlineLevel="0" collapsed="false">
      <c r="A23799" s="455"/>
      <c r="B23799" s="456"/>
      <c r="C23799" s="455"/>
      <c r="D23799" s="460"/>
    </row>
    <row r="23800" customFormat="false" ht="14.25" hidden="false" customHeight="false" outlineLevel="0" collapsed="false">
      <c r="A23800" s="455"/>
      <c r="B23800" s="456"/>
      <c r="C23800" s="455"/>
      <c r="D23800" s="460"/>
    </row>
    <row r="23801" customFormat="false" ht="14.25" hidden="false" customHeight="false" outlineLevel="0" collapsed="false">
      <c r="A23801" s="455"/>
      <c r="B23801" s="456"/>
      <c r="C23801" s="455"/>
      <c r="D23801" s="460"/>
    </row>
    <row r="23802" customFormat="false" ht="14.25" hidden="false" customHeight="false" outlineLevel="0" collapsed="false">
      <c r="A23802" s="455"/>
      <c r="B23802" s="456"/>
      <c r="C23802" s="455"/>
      <c r="D23802" s="460"/>
    </row>
    <row r="23803" customFormat="false" ht="14.25" hidden="false" customHeight="false" outlineLevel="0" collapsed="false">
      <c r="A23803" s="455"/>
      <c r="B23803" s="456"/>
      <c r="C23803" s="455"/>
      <c r="D23803" s="460"/>
    </row>
    <row r="23804" customFormat="false" ht="14.25" hidden="false" customHeight="false" outlineLevel="0" collapsed="false">
      <c r="A23804" s="455"/>
      <c r="B23804" s="456"/>
      <c r="C23804" s="455"/>
      <c r="D23804" s="460"/>
    </row>
    <row r="23805" customFormat="false" ht="14.25" hidden="false" customHeight="false" outlineLevel="0" collapsed="false">
      <c r="A23805" s="455"/>
      <c r="B23805" s="456"/>
      <c r="C23805" s="455"/>
      <c r="D23805" s="460"/>
    </row>
    <row r="23806" customFormat="false" ht="14.25" hidden="false" customHeight="false" outlineLevel="0" collapsed="false">
      <c r="A23806" s="455"/>
      <c r="B23806" s="456"/>
      <c r="C23806" s="455"/>
      <c r="D23806" s="460"/>
    </row>
    <row r="23807" customFormat="false" ht="14.25" hidden="false" customHeight="false" outlineLevel="0" collapsed="false">
      <c r="A23807" s="455"/>
      <c r="B23807" s="456"/>
      <c r="C23807" s="455"/>
      <c r="D23807" s="460"/>
    </row>
    <row r="23808" customFormat="false" ht="14.25" hidden="false" customHeight="false" outlineLevel="0" collapsed="false">
      <c r="A23808" s="455"/>
      <c r="B23808" s="456"/>
      <c r="C23808" s="455"/>
      <c r="D23808" s="460"/>
    </row>
    <row r="23809" customFormat="false" ht="14.25" hidden="false" customHeight="false" outlineLevel="0" collapsed="false">
      <c r="A23809" s="455"/>
      <c r="B23809" s="456"/>
      <c r="C23809" s="455"/>
      <c r="D23809" s="460"/>
    </row>
    <row r="23810" customFormat="false" ht="14.25" hidden="false" customHeight="false" outlineLevel="0" collapsed="false">
      <c r="A23810" s="455"/>
      <c r="B23810" s="456"/>
      <c r="C23810" s="455"/>
      <c r="D23810" s="460"/>
    </row>
    <row r="23811" customFormat="false" ht="14.25" hidden="false" customHeight="false" outlineLevel="0" collapsed="false">
      <c r="A23811" s="455"/>
      <c r="B23811" s="456"/>
      <c r="C23811" s="455"/>
      <c r="D23811" s="460"/>
    </row>
    <row r="23812" customFormat="false" ht="14.25" hidden="false" customHeight="false" outlineLevel="0" collapsed="false">
      <c r="A23812" s="455"/>
      <c r="B23812" s="456"/>
      <c r="C23812" s="455"/>
      <c r="D23812" s="460"/>
    </row>
    <row r="23813" customFormat="false" ht="14.25" hidden="false" customHeight="false" outlineLevel="0" collapsed="false">
      <c r="A23813" s="455"/>
      <c r="B23813" s="456"/>
      <c r="C23813" s="455"/>
      <c r="D23813" s="460"/>
    </row>
    <row r="23814" customFormat="false" ht="14.25" hidden="false" customHeight="false" outlineLevel="0" collapsed="false">
      <c r="A23814" s="455"/>
      <c r="B23814" s="456"/>
      <c r="C23814" s="455"/>
      <c r="D23814" s="460"/>
    </row>
    <row r="23815" customFormat="false" ht="14.25" hidden="false" customHeight="false" outlineLevel="0" collapsed="false">
      <c r="A23815" s="455"/>
      <c r="B23815" s="456"/>
      <c r="C23815" s="455"/>
      <c r="D23815" s="460"/>
    </row>
    <row r="23816" customFormat="false" ht="14.25" hidden="false" customHeight="false" outlineLevel="0" collapsed="false">
      <c r="A23816" s="455"/>
      <c r="B23816" s="456"/>
      <c r="C23816" s="455"/>
      <c r="D23816" s="460"/>
    </row>
    <row r="23817" customFormat="false" ht="14.25" hidden="false" customHeight="false" outlineLevel="0" collapsed="false">
      <c r="A23817" s="455"/>
      <c r="B23817" s="456"/>
      <c r="C23817" s="455"/>
      <c r="D23817" s="460"/>
    </row>
    <row r="23818" customFormat="false" ht="14.25" hidden="false" customHeight="false" outlineLevel="0" collapsed="false">
      <c r="A23818" s="455"/>
      <c r="B23818" s="456"/>
      <c r="C23818" s="455"/>
      <c r="D23818" s="460"/>
    </row>
    <row r="23819" customFormat="false" ht="14.25" hidden="false" customHeight="false" outlineLevel="0" collapsed="false">
      <c r="A23819" s="455"/>
      <c r="B23819" s="456"/>
      <c r="C23819" s="455"/>
      <c r="D23819" s="460"/>
    </row>
    <row r="23820" customFormat="false" ht="14.25" hidden="false" customHeight="false" outlineLevel="0" collapsed="false">
      <c r="A23820" s="455"/>
      <c r="B23820" s="456"/>
      <c r="C23820" s="455"/>
      <c r="D23820" s="460"/>
    </row>
    <row r="23821" customFormat="false" ht="14.25" hidden="false" customHeight="false" outlineLevel="0" collapsed="false">
      <c r="A23821" s="455"/>
      <c r="B23821" s="456"/>
      <c r="C23821" s="455"/>
      <c r="D23821" s="460"/>
    </row>
    <row r="23822" customFormat="false" ht="14.25" hidden="false" customHeight="false" outlineLevel="0" collapsed="false">
      <c r="A23822" s="455"/>
      <c r="B23822" s="456"/>
      <c r="C23822" s="455"/>
      <c r="D23822" s="460"/>
    </row>
    <row r="23823" customFormat="false" ht="14.25" hidden="false" customHeight="false" outlineLevel="0" collapsed="false">
      <c r="A23823" s="455"/>
      <c r="B23823" s="456"/>
      <c r="C23823" s="455"/>
      <c r="D23823" s="460"/>
    </row>
    <row r="23824" customFormat="false" ht="14.25" hidden="false" customHeight="false" outlineLevel="0" collapsed="false">
      <c r="A23824" s="455"/>
      <c r="B23824" s="456"/>
      <c r="C23824" s="455"/>
      <c r="D23824" s="460"/>
    </row>
    <row r="23825" customFormat="false" ht="14.25" hidden="false" customHeight="false" outlineLevel="0" collapsed="false">
      <c r="A23825" s="455"/>
      <c r="B23825" s="456"/>
      <c r="C23825" s="455"/>
      <c r="D23825" s="460"/>
    </row>
    <row r="23826" customFormat="false" ht="14.25" hidden="false" customHeight="false" outlineLevel="0" collapsed="false">
      <c r="A23826" s="455"/>
      <c r="B23826" s="456"/>
      <c r="C23826" s="455"/>
      <c r="D23826" s="460"/>
    </row>
    <row r="23827" customFormat="false" ht="14.25" hidden="false" customHeight="false" outlineLevel="0" collapsed="false">
      <c r="A23827" s="455"/>
      <c r="B23827" s="456"/>
      <c r="C23827" s="455"/>
      <c r="D23827" s="460"/>
    </row>
    <row r="23828" customFormat="false" ht="14.25" hidden="false" customHeight="false" outlineLevel="0" collapsed="false">
      <c r="A23828" s="455"/>
      <c r="B23828" s="456"/>
      <c r="C23828" s="455"/>
      <c r="D23828" s="460"/>
    </row>
    <row r="23829" customFormat="false" ht="14.25" hidden="false" customHeight="false" outlineLevel="0" collapsed="false">
      <c r="A23829" s="455"/>
      <c r="B23829" s="456"/>
      <c r="C23829" s="455"/>
      <c r="D23829" s="460"/>
    </row>
    <row r="23830" customFormat="false" ht="14.25" hidden="false" customHeight="false" outlineLevel="0" collapsed="false">
      <c r="A23830" s="455"/>
      <c r="B23830" s="456"/>
      <c r="C23830" s="455"/>
      <c r="D23830" s="460"/>
    </row>
    <row r="23831" customFormat="false" ht="14.25" hidden="false" customHeight="false" outlineLevel="0" collapsed="false">
      <c r="A23831" s="455"/>
      <c r="B23831" s="456"/>
      <c r="C23831" s="455"/>
      <c r="D23831" s="460"/>
    </row>
    <row r="23832" customFormat="false" ht="14.25" hidden="false" customHeight="false" outlineLevel="0" collapsed="false">
      <c r="A23832" s="455"/>
      <c r="B23832" s="456"/>
      <c r="C23832" s="455"/>
      <c r="D23832" s="460"/>
    </row>
    <row r="23833" customFormat="false" ht="14.25" hidden="false" customHeight="false" outlineLevel="0" collapsed="false">
      <c r="A23833" s="455"/>
      <c r="B23833" s="456"/>
      <c r="C23833" s="455"/>
      <c r="D23833" s="460"/>
    </row>
    <row r="23834" customFormat="false" ht="14.25" hidden="false" customHeight="false" outlineLevel="0" collapsed="false">
      <c r="A23834" s="455"/>
      <c r="B23834" s="456"/>
      <c r="C23834" s="455"/>
      <c r="D23834" s="460"/>
    </row>
    <row r="23835" customFormat="false" ht="14.25" hidden="false" customHeight="false" outlineLevel="0" collapsed="false">
      <c r="A23835" s="455"/>
      <c r="B23835" s="456"/>
      <c r="C23835" s="455"/>
      <c r="D23835" s="460"/>
    </row>
    <row r="23836" customFormat="false" ht="14.25" hidden="false" customHeight="false" outlineLevel="0" collapsed="false">
      <c r="A23836" s="455"/>
      <c r="B23836" s="456"/>
      <c r="C23836" s="455"/>
      <c r="D23836" s="460"/>
    </row>
    <row r="23837" customFormat="false" ht="14.25" hidden="false" customHeight="false" outlineLevel="0" collapsed="false">
      <c r="A23837" s="455"/>
      <c r="B23837" s="456"/>
      <c r="C23837" s="455"/>
      <c r="D23837" s="460"/>
    </row>
    <row r="23838" customFormat="false" ht="14.25" hidden="false" customHeight="false" outlineLevel="0" collapsed="false">
      <c r="A23838" s="455"/>
      <c r="B23838" s="456"/>
      <c r="C23838" s="455"/>
      <c r="D23838" s="460"/>
    </row>
    <row r="23839" customFormat="false" ht="14.25" hidden="false" customHeight="false" outlineLevel="0" collapsed="false">
      <c r="A23839" s="455"/>
      <c r="B23839" s="456"/>
      <c r="C23839" s="455"/>
      <c r="D23839" s="460"/>
    </row>
    <row r="23840" customFormat="false" ht="14.25" hidden="false" customHeight="false" outlineLevel="0" collapsed="false">
      <c r="A23840" s="455"/>
      <c r="B23840" s="456"/>
      <c r="C23840" s="455"/>
      <c r="D23840" s="460"/>
    </row>
    <row r="23841" customFormat="false" ht="14.25" hidden="false" customHeight="false" outlineLevel="0" collapsed="false">
      <c r="A23841" s="455"/>
      <c r="B23841" s="456"/>
      <c r="C23841" s="455"/>
      <c r="D23841" s="460"/>
    </row>
    <row r="23842" customFormat="false" ht="14.25" hidden="false" customHeight="false" outlineLevel="0" collapsed="false">
      <c r="A23842" s="455"/>
      <c r="B23842" s="456"/>
      <c r="C23842" s="455"/>
      <c r="D23842" s="460"/>
    </row>
    <row r="23843" customFormat="false" ht="14.25" hidden="false" customHeight="false" outlineLevel="0" collapsed="false">
      <c r="A23843" s="455"/>
      <c r="B23843" s="456"/>
      <c r="C23843" s="455"/>
      <c r="D23843" s="460"/>
    </row>
    <row r="23844" customFormat="false" ht="14.25" hidden="false" customHeight="false" outlineLevel="0" collapsed="false">
      <c r="A23844" s="455"/>
      <c r="B23844" s="456"/>
      <c r="C23844" s="455"/>
      <c r="D23844" s="460"/>
    </row>
    <row r="23845" customFormat="false" ht="14.25" hidden="false" customHeight="false" outlineLevel="0" collapsed="false">
      <c r="A23845" s="455"/>
      <c r="B23845" s="456"/>
      <c r="C23845" s="455"/>
      <c r="D23845" s="460"/>
    </row>
    <row r="23846" customFormat="false" ht="14.25" hidden="false" customHeight="false" outlineLevel="0" collapsed="false">
      <c r="A23846" s="455"/>
      <c r="B23846" s="456"/>
      <c r="C23846" s="455"/>
      <c r="D23846" s="460"/>
    </row>
    <row r="23847" customFormat="false" ht="14.25" hidden="false" customHeight="false" outlineLevel="0" collapsed="false">
      <c r="A23847" s="455"/>
      <c r="B23847" s="456"/>
      <c r="C23847" s="455"/>
      <c r="D23847" s="460"/>
    </row>
    <row r="23848" customFormat="false" ht="14.25" hidden="false" customHeight="false" outlineLevel="0" collapsed="false">
      <c r="A23848" s="455"/>
      <c r="B23848" s="456"/>
      <c r="C23848" s="455"/>
      <c r="D23848" s="460"/>
    </row>
    <row r="23849" customFormat="false" ht="14.25" hidden="false" customHeight="false" outlineLevel="0" collapsed="false">
      <c r="A23849" s="455"/>
      <c r="B23849" s="456"/>
      <c r="C23849" s="455"/>
      <c r="D23849" s="462"/>
    </row>
    <row r="23850" customFormat="false" ht="14.25" hidden="false" customHeight="false" outlineLevel="0" collapsed="false">
      <c r="A23850" s="455"/>
      <c r="B23850" s="456"/>
      <c r="C23850" s="455"/>
      <c r="D23850" s="460"/>
    </row>
    <row r="23851" customFormat="false" ht="14.25" hidden="false" customHeight="false" outlineLevel="0" collapsed="false">
      <c r="A23851" s="455"/>
      <c r="B23851" s="456"/>
      <c r="C23851" s="455"/>
      <c r="D23851" s="460"/>
    </row>
    <row r="23852" customFormat="false" ht="14.25" hidden="false" customHeight="false" outlineLevel="0" collapsed="false">
      <c r="A23852" s="455"/>
      <c r="B23852" s="456"/>
      <c r="C23852" s="455"/>
      <c r="D23852" s="460"/>
    </row>
    <row r="23853" customFormat="false" ht="14.25" hidden="false" customHeight="false" outlineLevel="0" collapsed="false">
      <c r="A23853" s="455"/>
      <c r="B23853" s="456"/>
      <c r="C23853" s="455"/>
      <c r="D23853" s="460"/>
    </row>
    <row r="23854" customFormat="false" ht="14.25" hidden="false" customHeight="false" outlineLevel="0" collapsed="false">
      <c r="A23854" s="455"/>
      <c r="B23854" s="456"/>
      <c r="C23854" s="455"/>
      <c r="D23854" s="460"/>
    </row>
    <row r="23855" customFormat="false" ht="14.25" hidden="false" customHeight="false" outlineLevel="0" collapsed="false">
      <c r="A23855" s="455"/>
      <c r="B23855" s="456"/>
      <c r="C23855" s="455"/>
      <c r="D23855" s="460"/>
    </row>
    <row r="23856" customFormat="false" ht="14.25" hidden="false" customHeight="false" outlineLevel="0" collapsed="false">
      <c r="A23856" s="455"/>
      <c r="B23856" s="456"/>
      <c r="C23856" s="455"/>
      <c r="D23856" s="460"/>
    </row>
    <row r="23857" customFormat="false" ht="14.25" hidden="false" customHeight="false" outlineLevel="0" collapsed="false">
      <c r="A23857" s="455"/>
      <c r="B23857" s="456"/>
      <c r="C23857" s="455"/>
      <c r="D23857" s="460"/>
    </row>
    <row r="23858" customFormat="false" ht="14.25" hidden="false" customHeight="false" outlineLevel="0" collapsed="false">
      <c r="A23858" s="455"/>
      <c r="B23858" s="456"/>
      <c r="C23858" s="455"/>
      <c r="D23858" s="460"/>
    </row>
    <row r="23859" customFormat="false" ht="14.25" hidden="false" customHeight="false" outlineLevel="0" collapsed="false">
      <c r="A23859" s="455"/>
      <c r="B23859" s="456"/>
      <c r="C23859" s="455"/>
      <c r="D23859" s="460"/>
    </row>
    <row r="23860" customFormat="false" ht="14.25" hidden="false" customHeight="false" outlineLevel="0" collapsed="false">
      <c r="A23860" s="455"/>
      <c r="B23860" s="456"/>
      <c r="C23860" s="455"/>
      <c r="D23860" s="460"/>
    </row>
    <row r="23861" customFormat="false" ht="14.25" hidden="false" customHeight="false" outlineLevel="0" collapsed="false">
      <c r="A23861" s="455"/>
      <c r="B23861" s="456"/>
      <c r="C23861" s="455"/>
      <c r="D23861" s="460"/>
    </row>
    <row r="23862" customFormat="false" ht="14.25" hidden="false" customHeight="false" outlineLevel="0" collapsed="false">
      <c r="A23862" s="455"/>
      <c r="B23862" s="456"/>
      <c r="C23862" s="455"/>
      <c r="D23862" s="460"/>
    </row>
    <row r="23863" customFormat="false" ht="14.25" hidden="false" customHeight="false" outlineLevel="0" collapsed="false">
      <c r="A23863" s="455"/>
      <c r="B23863" s="456"/>
      <c r="C23863" s="455"/>
      <c r="D23863" s="460"/>
    </row>
    <row r="23864" customFormat="false" ht="14.25" hidden="false" customHeight="false" outlineLevel="0" collapsed="false">
      <c r="A23864" s="455"/>
      <c r="B23864" s="456"/>
      <c r="C23864" s="455"/>
      <c r="D23864" s="460"/>
    </row>
    <row r="23865" customFormat="false" ht="14.25" hidden="false" customHeight="false" outlineLevel="0" collapsed="false">
      <c r="A23865" s="455"/>
      <c r="B23865" s="456"/>
      <c r="C23865" s="455"/>
      <c r="D23865" s="460"/>
    </row>
    <row r="23866" customFormat="false" ht="14.25" hidden="false" customHeight="false" outlineLevel="0" collapsed="false">
      <c r="A23866" s="455"/>
      <c r="B23866" s="456"/>
      <c r="C23866" s="455"/>
      <c r="D23866" s="460"/>
    </row>
    <row r="23867" customFormat="false" ht="14.25" hidden="false" customHeight="false" outlineLevel="0" collapsed="false">
      <c r="A23867" s="455"/>
      <c r="B23867" s="456"/>
      <c r="C23867" s="455"/>
      <c r="D23867" s="460"/>
    </row>
    <row r="23868" customFormat="false" ht="14.25" hidden="false" customHeight="false" outlineLevel="0" collapsed="false">
      <c r="A23868" s="455"/>
      <c r="B23868" s="456"/>
      <c r="C23868" s="455"/>
      <c r="D23868" s="460"/>
    </row>
    <row r="23869" customFormat="false" ht="14.25" hidden="false" customHeight="false" outlineLevel="0" collapsed="false">
      <c r="A23869" s="455"/>
      <c r="B23869" s="456"/>
      <c r="C23869" s="455"/>
      <c r="D23869" s="460"/>
    </row>
    <row r="23870" customFormat="false" ht="14.25" hidden="false" customHeight="false" outlineLevel="0" collapsed="false">
      <c r="A23870" s="455"/>
      <c r="B23870" s="456"/>
      <c r="C23870" s="455"/>
      <c r="D23870" s="460"/>
    </row>
    <row r="23871" customFormat="false" ht="14.25" hidden="false" customHeight="false" outlineLevel="0" collapsed="false">
      <c r="A23871" s="455"/>
      <c r="B23871" s="456"/>
      <c r="C23871" s="455"/>
      <c r="D23871" s="460"/>
    </row>
    <row r="23872" customFormat="false" ht="14.25" hidden="false" customHeight="false" outlineLevel="0" collapsed="false">
      <c r="A23872" s="455"/>
      <c r="B23872" s="456"/>
      <c r="C23872" s="455"/>
      <c r="D23872" s="460"/>
    </row>
    <row r="23873" customFormat="false" ht="14.25" hidden="false" customHeight="false" outlineLevel="0" collapsed="false">
      <c r="A23873" s="455"/>
      <c r="B23873" s="456"/>
      <c r="C23873" s="455"/>
      <c r="D23873" s="460"/>
    </row>
    <row r="23874" customFormat="false" ht="14.25" hidden="false" customHeight="false" outlineLevel="0" collapsed="false">
      <c r="A23874" s="455"/>
      <c r="B23874" s="456"/>
      <c r="C23874" s="455"/>
      <c r="D23874" s="460"/>
    </row>
    <row r="23875" customFormat="false" ht="14.25" hidden="false" customHeight="false" outlineLevel="0" collapsed="false">
      <c r="A23875" s="455"/>
      <c r="B23875" s="456"/>
      <c r="C23875" s="455"/>
      <c r="D23875" s="460"/>
    </row>
    <row r="23876" customFormat="false" ht="14.25" hidden="false" customHeight="false" outlineLevel="0" collapsed="false">
      <c r="A23876" s="455"/>
      <c r="B23876" s="456"/>
      <c r="C23876" s="455"/>
      <c r="D23876" s="460"/>
    </row>
    <row r="23877" customFormat="false" ht="14.25" hidden="false" customHeight="false" outlineLevel="0" collapsed="false">
      <c r="A23877" s="455"/>
      <c r="B23877" s="456"/>
      <c r="C23877" s="455"/>
      <c r="D23877" s="460"/>
    </row>
    <row r="23878" customFormat="false" ht="14.25" hidden="false" customHeight="false" outlineLevel="0" collapsed="false">
      <c r="A23878" s="455"/>
      <c r="B23878" s="456"/>
      <c r="C23878" s="455"/>
      <c r="D23878" s="460"/>
    </row>
    <row r="23879" customFormat="false" ht="14.25" hidden="false" customHeight="false" outlineLevel="0" collapsed="false">
      <c r="A23879" s="455"/>
      <c r="B23879" s="456"/>
      <c r="C23879" s="455"/>
      <c r="D23879" s="460"/>
    </row>
    <row r="23880" customFormat="false" ht="14.25" hidden="false" customHeight="false" outlineLevel="0" collapsed="false">
      <c r="A23880" s="455"/>
      <c r="B23880" s="456"/>
      <c r="C23880" s="455"/>
      <c r="D23880" s="460"/>
    </row>
    <row r="23881" customFormat="false" ht="14.25" hidden="false" customHeight="false" outlineLevel="0" collapsed="false">
      <c r="A23881" s="455"/>
      <c r="B23881" s="456"/>
      <c r="C23881" s="455"/>
      <c r="D23881" s="460"/>
    </row>
    <row r="23882" customFormat="false" ht="14.25" hidden="false" customHeight="false" outlineLevel="0" collapsed="false">
      <c r="A23882" s="455"/>
      <c r="B23882" s="456"/>
      <c r="C23882" s="455"/>
      <c r="D23882" s="460"/>
    </row>
    <row r="23883" customFormat="false" ht="14.25" hidden="false" customHeight="false" outlineLevel="0" collapsed="false">
      <c r="A23883" s="455"/>
      <c r="B23883" s="456"/>
      <c r="C23883" s="455"/>
      <c r="D23883" s="460"/>
    </row>
    <row r="23884" customFormat="false" ht="14.25" hidden="false" customHeight="false" outlineLevel="0" collapsed="false">
      <c r="A23884" s="455"/>
      <c r="B23884" s="456"/>
      <c r="C23884" s="455"/>
      <c r="D23884" s="460"/>
    </row>
    <row r="23885" customFormat="false" ht="14.25" hidden="false" customHeight="false" outlineLevel="0" collapsed="false">
      <c r="A23885" s="455"/>
      <c r="B23885" s="456"/>
      <c r="C23885" s="455"/>
      <c r="D23885" s="460"/>
    </row>
    <row r="23886" customFormat="false" ht="14.25" hidden="false" customHeight="false" outlineLevel="0" collapsed="false">
      <c r="A23886" s="455"/>
      <c r="B23886" s="456"/>
      <c r="C23886" s="455"/>
      <c r="D23886" s="460"/>
    </row>
    <row r="23887" customFormat="false" ht="14.25" hidden="false" customHeight="false" outlineLevel="0" collapsed="false">
      <c r="A23887" s="455"/>
      <c r="B23887" s="456"/>
      <c r="C23887" s="455"/>
      <c r="D23887" s="460"/>
    </row>
    <row r="23888" customFormat="false" ht="14.25" hidden="false" customHeight="false" outlineLevel="0" collapsed="false">
      <c r="A23888" s="455"/>
      <c r="B23888" s="456"/>
      <c r="C23888" s="455"/>
      <c r="D23888" s="460"/>
    </row>
    <row r="23889" customFormat="false" ht="14.25" hidden="false" customHeight="false" outlineLevel="0" collapsed="false">
      <c r="A23889" s="455"/>
      <c r="B23889" s="456"/>
      <c r="C23889" s="455"/>
      <c r="D23889" s="460"/>
    </row>
    <row r="23890" customFormat="false" ht="14.25" hidden="false" customHeight="false" outlineLevel="0" collapsed="false">
      <c r="A23890" s="455"/>
      <c r="B23890" s="456"/>
      <c r="C23890" s="455"/>
      <c r="D23890" s="460"/>
    </row>
    <row r="23891" customFormat="false" ht="14.25" hidden="false" customHeight="false" outlineLevel="0" collapsed="false">
      <c r="A23891" s="455"/>
      <c r="B23891" s="456"/>
      <c r="C23891" s="455"/>
      <c r="D23891" s="460"/>
    </row>
    <row r="23892" customFormat="false" ht="14.25" hidden="false" customHeight="false" outlineLevel="0" collapsed="false">
      <c r="A23892" s="455"/>
      <c r="B23892" s="456"/>
      <c r="C23892" s="455"/>
      <c r="D23892" s="460"/>
    </row>
    <row r="23893" customFormat="false" ht="14.25" hidden="false" customHeight="false" outlineLevel="0" collapsed="false">
      <c r="A23893" s="455"/>
      <c r="B23893" s="456"/>
      <c r="C23893" s="455"/>
      <c r="D23893" s="460"/>
    </row>
    <row r="23894" customFormat="false" ht="14.25" hidden="false" customHeight="false" outlineLevel="0" collapsed="false">
      <c r="A23894" s="455"/>
      <c r="B23894" s="456"/>
      <c r="C23894" s="455"/>
      <c r="D23894" s="460"/>
    </row>
    <row r="23895" customFormat="false" ht="14.25" hidden="false" customHeight="false" outlineLevel="0" collapsed="false">
      <c r="A23895" s="455"/>
      <c r="B23895" s="456"/>
      <c r="C23895" s="455"/>
      <c r="D23895" s="461"/>
    </row>
    <row r="23896" customFormat="false" ht="14.25" hidden="false" customHeight="false" outlineLevel="0" collapsed="false">
      <c r="A23896" s="455"/>
      <c r="B23896" s="456"/>
      <c r="C23896" s="455"/>
      <c r="D23896" s="461"/>
    </row>
    <row r="23897" customFormat="false" ht="14.25" hidden="false" customHeight="false" outlineLevel="0" collapsed="false">
      <c r="A23897" s="455"/>
      <c r="B23897" s="456"/>
      <c r="C23897" s="455"/>
      <c r="D23897" s="461"/>
    </row>
    <row r="23898" customFormat="false" ht="14.25" hidden="false" customHeight="false" outlineLevel="0" collapsed="false">
      <c r="A23898" s="455"/>
      <c r="B23898" s="456"/>
      <c r="C23898" s="455"/>
      <c r="D23898" s="461"/>
    </row>
    <row r="23899" customFormat="false" ht="14.25" hidden="false" customHeight="false" outlineLevel="0" collapsed="false">
      <c r="A23899" s="455"/>
      <c r="B23899" s="456"/>
      <c r="C23899" s="455"/>
      <c r="D23899" s="461"/>
    </row>
    <row r="23900" customFormat="false" ht="14.25" hidden="false" customHeight="false" outlineLevel="0" collapsed="false">
      <c r="A23900" s="455"/>
      <c r="B23900" s="456"/>
      <c r="C23900" s="455"/>
      <c r="D23900" s="460"/>
    </row>
    <row r="23901" customFormat="false" ht="14.25" hidden="false" customHeight="false" outlineLevel="0" collapsed="false">
      <c r="A23901" s="455"/>
      <c r="B23901" s="456"/>
      <c r="C23901" s="455"/>
      <c r="D23901" s="460"/>
    </row>
    <row r="23902" customFormat="false" ht="14.25" hidden="false" customHeight="false" outlineLevel="0" collapsed="false">
      <c r="A23902" s="455"/>
      <c r="B23902" s="456"/>
      <c r="C23902" s="455"/>
      <c r="D23902" s="460"/>
    </row>
    <row r="23903" customFormat="false" ht="14.25" hidden="false" customHeight="false" outlineLevel="0" collapsed="false">
      <c r="A23903" s="455"/>
      <c r="B23903" s="456"/>
      <c r="C23903" s="455"/>
      <c r="D23903" s="460"/>
    </row>
    <row r="23904" customFormat="false" ht="14.25" hidden="false" customHeight="false" outlineLevel="0" collapsed="false">
      <c r="A23904" s="455"/>
      <c r="B23904" s="456"/>
      <c r="C23904" s="455"/>
      <c r="D23904" s="460"/>
    </row>
    <row r="23905" customFormat="false" ht="14.25" hidden="false" customHeight="false" outlineLevel="0" collapsed="false">
      <c r="A23905" s="455"/>
      <c r="B23905" s="456"/>
      <c r="C23905" s="455"/>
      <c r="D23905" s="460"/>
    </row>
    <row r="23906" customFormat="false" ht="14.25" hidden="false" customHeight="false" outlineLevel="0" collapsed="false">
      <c r="A23906" s="455"/>
      <c r="B23906" s="456"/>
      <c r="C23906" s="455"/>
      <c r="D23906" s="460"/>
    </row>
    <row r="23907" customFormat="false" ht="14.25" hidden="false" customHeight="false" outlineLevel="0" collapsed="false">
      <c r="A23907" s="455"/>
      <c r="B23907" s="456"/>
      <c r="C23907" s="455"/>
      <c r="D23907" s="460"/>
    </row>
    <row r="23908" customFormat="false" ht="14.25" hidden="false" customHeight="false" outlineLevel="0" collapsed="false">
      <c r="A23908" s="455"/>
      <c r="B23908" s="456"/>
      <c r="C23908" s="455"/>
      <c r="D23908" s="460"/>
    </row>
    <row r="23909" customFormat="false" ht="14.25" hidden="false" customHeight="false" outlineLevel="0" collapsed="false">
      <c r="A23909" s="455"/>
      <c r="B23909" s="456"/>
      <c r="C23909" s="455"/>
      <c r="D23909" s="460"/>
    </row>
    <row r="23910" customFormat="false" ht="14.25" hidden="false" customHeight="false" outlineLevel="0" collapsed="false">
      <c r="A23910" s="455"/>
      <c r="B23910" s="456"/>
      <c r="C23910" s="455"/>
      <c r="D23910" s="460"/>
    </row>
    <row r="23911" customFormat="false" ht="14.25" hidden="false" customHeight="false" outlineLevel="0" collapsed="false">
      <c r="A23911" s="455"/>
      <c r="B23911" s="456"/>
      <c r="C23911" s="455"/>
      <c r="D23911" s="460"/>
    </row>
    <row r="23912" customFormat="false" ht="14.25" hidden="false" customHeight="false" outlineLevel="0" collapsed="false">
      <c r="A23912" s="455"/>
      <c r="B23912" s="456"/>
      <c r="C23912" s="455"/>
      <c r="D23912" s="460"/>
    </row>
    <row r="23913" customFormat="false" ht="14.25" hidden="false" customHeight="false" outlineLevel="0" collapsed="false">
      <c r="A23913" s="455"/>
      <c r="B23913" s="456"/>
      <c r="C23913" s="455"/>
      <c r="D23913" s="460"/>
    </row>
    <row r="23914" customFormat="false" ht="14.25" hidden="false" customHeight="false" outlineLevel="0" collapsed="false">
      <c r="A23914" s="455"/>
      <c r="B23914" s="456"/>
      <c r="C23914" s="455"/>
      <c r="D23914" s="460"/>
    </row>
    <row r="23915" customFormat="false" ht="14.25" hidden="false" customHeight="false" outlineLevel="0" collapsed="false">
      <c r="A23915" s="455"/>
      <c r="B23915" s="456"/>
      <c r="C23915" s="455"/>
      <c r="D23915" s="460"/>
    </row>
    <row r="23916" customFormat="false" ht="14.25" hidden="false" customHeight="false" outlineLevel="0" collapsed="false">
      <c r="A23916" s="455"/>
      <c r="B23916" s="456"/>
      <c r="C23916" s="455"/>
      <c r="D23916" s="460"/>
    </row>
    <row r="23917" customFormat="false" ht="14.25" hidden="false" customHeight="false" outlineLevel="0" collapsed="false">
      <c r="A23917" s="455"/>
      <c r="B23917" s="456"/>
      <c r="C23917" s="455"/>
      <c r="D23917" s="461"/>
    </row>
    <row r="23918" customFormat="false" ht="14.25" hidden="false" customHeight="false" outlineLevel="0" collapsed="false">
      <c r="A23918" s="455"/>
      <c r="B23918" s="456"/>
      <c r="C23918" s="455"/>
      <c r="D23918" s="461"/>
    </row>
    <row r="23919" customFormat="false" ht="14.25" hidden="false" customHeight="false" outlineLevel="0" collapsed="false">
      <c r="A23919" s="455"/>
      <c r="B23919" s="456"/>
      <c r="C23919" s="455"/>
      <c r="D23919" s="461"/>
    </row>
    <row r="23920" customFormat="false" ht="14.25" hidden="false" customHeight="false" outlineLevel="0" collapsed="false">
      <c r="A23920" s="455"/>
      <c r="B23920" s="456"/>
      <c r="C23920" s="455"/>
      <c r="D23920" s="460"/>
    </row>
    <row r="23921" customFormat="false" ht="14.25" hidden="false" customHeight="false" outlineLevel="0" collapsed="false">
      <c r="A23921" s="455"/>
      <c r="B23921" s="456"/>
      <c r="C23921" s="455"/>
      <c r="D23921" s="460"/>
    </row>
    <row r="23922" customFormat="false" ht="14.25" hidden="false" customHeight="false" outlineLevel="0" collapsed="false">
      <c r="A23922" s="455"/>
      <c r="B23922" s="456"/>
      <c r="C23922" s="455"/>
      <c r="D23922" s="460"/>
    </row>
    <row r="23923" customFormat="false" ht="14.25" hidden="false" customHeight="false" outlineLevel="0" collapsed="false">
      <c r="A23923" s="455"/>
      <c r="B23923" s="456"/>
      <c r="C23923" s="455"/>
      <c r="D23923" s="460"/>
    </row>
    <row r="23924" customFormat="false" ht="14.25" hidden="false" customHeight="false" outlineLevel="0" collapsed="false">
      <c r="A23924" s="455"/>
      <c r="B23924" s="456"/>
      <c r="C23924" s="455"/>
      <c r="D23924" s="460"/>
    </row>
    <row r="23925" customFormat="false" ht="14.25" hidden="false" customHeight="false" outlineLevel="0" collapsed="false">
      <c r="A23925" s="455"/>
      <c r="B23925" s="456"/>
      <c r="C23925" s="455"/>
      <c r="D23925" s="460"/>
    </row>
    <row r="23926" customFormat="false" ht="14.25" hidden="false" customHeight="false" outlineLevel="0" collapsed="false">
      <c r="A23926" s="455"/>
      <c r="B23926" s="456"/>
      <c r="C23926" s="455"/>
      <c r="D23926" s="460"/>
    </row>
    <row r="23927" customFormat="false" ht="14.25" hidden="false" customHeight="false" outlineLevel="0" collapsed="false">
      <c r="A23927" s="455"/>
      <c r="B23927" s="456"/>
      <c r="C23927" s="455"/>
      <c r="D23927" s="460"/>
    </row>
    <row r="23928" customFormat="false" ht="14.25" hidden="false" customHeight="false" outlineLevel="0" collapsed="false">
      <c r="A23928" s="455"/>
      <c r="B23928" s="456"/>
      <c r="C23928" s="455"/>
      <c r="D23928" s="460"/>
    </row>
    <row r="23929" customFormat="false" ht="14.25" hidden="false" customHeight="false" outlineLevel="0" collapsed="false">
      <c r="A23929" s="455"/>
      <c r="B23929" s="456"/>
      <c r="C23929" s="455"/>
      <c r="D23929" s="461"/>
    </row>
    <row r="23930" customFormat="false" ht="14.25" hidden="false" customHeight="false" outlineLevel="0" collapsed="false">
      <c r="A23930" s="455"/>
      <c r="B23930" s="456"/>
      <c r="C23930" s="455"/>
      <c r="D23930" s="461"/>
    </row>
    <row r="23931" customFormat="false" ht="14.25" hidden="false" customHeight="false" outlineLevel="0" collapsed="false">
      <c r="A23931" s="455"/>
      <c r="B23931" s="456"/>
      <c r="C23931" s="455"/>
      <c r="D23931" s="461"/>
    </row>
    <row r="23932" customFormat="false" ht="14.25" hidden="false" customHeight="false" outlineLevel="0" collapsed="false">
      <c r="A23932" s="455"/>
      <c r="B23932" s="456"/>
      <c r="C23932" s="455"/>
      <c r="D23932" s="460"/>
    </row>
    <row r="23933" customFormat="false" ht="14.25" hidden="false" customHeight="false" outlineLevel="0" collapsed="false">
      <c r="A23933" s="455"/>
      <c r="B23933" s="456"/>
      <c r="C23933" s="455"/>
      <c r="D23933" s="460"/>
    </row>
    <row r="23934" customFormat="false" ht="14.25" hidden="false" customHeight="false" outlineLevel="0" collapsed="false">
      <c r="A23934" s="455"/>
      <c r="B23934" s="456"/>
      <c r="C23934" s="455"/>
      <c r="D23934" s="460"/>
    </row>
    <row r="23935" customFormat="false" ht="14.25" hidden="false" customHeight="false" outlineLevel="0" collapsed="false">
      <c r="A23935" s="455"/>
      <c r="B23935" s="456"/>
      <c r="C23935" s="455"/>
      <c r="D23935" s="460"/>
    </row>
    <row r="23936" customFormat="false" ht="14.25" hidden="false" customHeight="false" outlineLevel="0" collapsed="false">
      <c r="A23936" s="455"/>
      <c r="B23936" s="456"/>
      <c r="C23936" s="455"/>
      <c r="D23936" s="460"/>
    </row>
    <row r="23937" customFormat="false" ht="14.25" hidden="false" customHeight="false" outlineLevel="0" collapsed="false">
      <c r="A23937" s="455"/>
      <c r="B23937" s="456"/>
      <c r="C23937" s="455"/>
      <c r="D23937" s="462"/>
    </row>
    <row r="23938" customFormat="false" ht="14.25" hidden="false" customHeight="false" outlineLevel="0" collapsed="false">
      <c r="A23938" s="455"/>
      <c r="B23938" s="456"/>
      <c r="C23938" s="455"/>
      <c r="D23938" s="460"/>
    </row>
    <row r="23939" customFormat="false" ht="14.25" hidden="false" customHeight="false" outlineLevel="0" collapsed="false">
      <c r="A23939" s="455"/>
      <c r="B23939" s="456"/>
      <c r="C23939" s="455"/>
      <c r="D23939" s="460"/>
    </row>
    <row r="23940" customFormat="false" ht="14.25" hidden="false" customHeight="false" outlineLevel="0" collapsed="false">
      <c r="A23940" s="455"/>
      <c r="B23940" s="456"/>
      <c r="C23940" s="455"/>
      <c r="D23940" s="460"/>
    </row>
    <row r="23941" customFormat="false" ht="14.25" hidden="false" customHeight="false" outlineLevel="0" collapsed="false">
      <c r="A23941" s="455"/>
      <c r="B23941" s="456"/>
      <c r="C23941" s="455"/>
      <c r="D23941" s="460"/>
    </row>
    <row r="23942" customFormat="false" ht="14.25" hidden="false" customHeight="false" outlineLevel="0" collapsed="false">
      <c r="A23942" s="455"/>
      <c r="B23942" s="456"/>
      <c r="C23942" s="455"/>
      <c r="D23942" s="460"/>
    </row>
    <row r="23943" customFormat="false" ht="14.25" hidden="false" customHeight="false" outlineLevel="0" collapsed="false">
      <c r="A23943" s="455"/>
      <c r="B23943" s="456"/>
      <c r="C23943" s="455"/>
      <c r="D23943" s="460"/>
    </row>
    <row r="23944" customFormat="false" ht="14.25" hidden="false" customHeight="false" outlineLevel="0" collapsed="false">
      <c r="A23944" s="455"/>
      <c r="B23944" s="456"/>
      <c r="C23944" s="455"/>
      <c r="D23944" s="460"/>
    </row>
    <row r="23945" customFormat="false" ht="14.25" hidden="false" customHeight="false" outlineLevel="0" collapsed="false">
      <c r="A23945" s="455"/>
      <c r="B23945" s="456"/>
      <c r="C23945" s="455"/>
      <c r="D23945" s="460"/>
    </row>
    <row r="23946" customFormat="false" ht="14.25" hidden="false" customHeight="false" outlineLevel="0" collapsed="false">
      <c r="A23946" s="455"/>
      <c r="B23946" s="456"/>
      <c r="C23946" s="455"/>
      <c r="D23946" s="460"/>
    </row>
    <row r="23947" customFormat="false" ht="14.25" hidden="false" customHeight="false" outlineLevel="0" collapsed="false">
      <c r="A23947" s="455"/>
      <c r="B23947" s="456"/>
      <c r="C23947" s="455"/>
      <c r="D23947" s="460"/>
    </row>
    <row r="23948" customFormat="false" ht="14.25" hidden="false" customHeight="false" outlineLevel="0" collapsed="false">
      <c r="A23948" s="455"/>
      <c r="B23948" s="456"/>
      <c r="C23948" s="455"/>
      <c r="D23948" s="460"/>
    </row>
    <row r="23949" customFormat="false" ht="14.25" hidden="false" customHeight="false" outlineLevel="0" collapsed="false">
      <c r="A23949" s="455"/>
      <c r="B23949" s="456"/>
      <c r="C23949" s="455"/>
      <c r="D23949" s="460"/>
    </row>
    <row r="23950" customFormat="false" ht="14.25" hidden="false" customHeight="false" outlineLevel="0" collapsed="false">
      <c r="A23950" s="455"/>
      <c r="B23950" s="456"/>
      <c r="C23950" s="455"/>
      <c r="D23950" s="460"/>
    </row>
    <row r="23951" customFormat="false" ht="14.25" hidden="false" customHeight="false" outlineLevel="0" collapsed="false">
      <c r="A23951" s="455"/>
      <c r="B23951" s="456"/>
      <c r="C23951" s="455"/>
      <c r="D23951" s="460"/>
    </row>
    <row r="23952" customFormat="false" ht="14.25" hidden="false" customHeight="false" outlineLevel="0" collapsed="false">
      <c r="A23952" s="455"/>
      <c r="B23952" s="456"/>
      <c r="C23952" s="455"/>
      <c r="D23952" s="460"/>
    </row>
    <row r="23953" customFormat="false" ht="14.25" hidden="false" customHeight="false" outlineLevel="0" collapsed="false">
      <c r="A23953" s="455"/>
      <c r="B23953" s="456"/>
      <c r="C23953" s="455"/>
      <c r="D23953" s="460"/>
    </row>
    <row r="23954" customFormat="false" ht="14.25" hidden="false" customHeight="false" outlineLevel="0" collapsed="false">
      <c r="A23954" s="455"/>
      <c r="B23954" s="456"/>
      <c r="C23954" s="455"/>
      <c r="D23954" s="460"/>
    </row>
    <row r="23955" customFormat="false" ht="14.25" hidden="false" customHeight="false" outlineLevel="0" collapsed="false">
      <c r="A23955" s="455"/>
      <c r="B23955" s="456"/>
      <c r="C23955" s="455"/>
      <c r="D23955" s="460"/>
    </row>
    <row r="23956" customFormat="false" ht="14.25" hidden="false" customHeight="false" outlineLevel="0" collapsed="false">
      <c r="A23956" s="455"/>
      <c r="B23956" s="456"/>
      <c r="C23956" s="455"/>
      <c r="D23956" s="460"/>
    </row>
    <row r="23957" customFormat="false" ht="14.25" hidden="false" customHeight="false" outlineLevel="0" collapsed="false">
      <c r="A23957" s="455"/>
      <c r="B23957" s="456"/>
      <c r="C23957" s="455"/>
      <c r="D23957" s="460"/>
    </row>
    <row r="23958" customFormat="false" ht="14.25" hidden="false" customHeight="false" outlineLevel="0" collapsed="false">
      <c r="A23958" s="455"/>
      <c r="B23958" s="456"/>
      <c r="C23958" s="455"/>
      <c r="D23958" s="460"/>
    </row>
    <row r="23959" customFormat="false" ht="14.25" hidden="false" customHeight="false" outlineLevel="0" collapsed="false">
      <c r="A23959" s="455"/>
      <c r="B23959" s="456"/>
      <c r="C23959" s="455"/>
      <c r="D23959" s="460"/>
    </row>
    <row r="23960" customFormat="false" ht="14.25" hidden="false" customHeight="false" outlineLevel="0" collapsed="false">
      <c r="A23960" s="455"/>
      <c r="B23960" s="456"/>
      <c r="C23960" s="455"/>
      <c r="D23960" s="460"/>
    </row>
    <row r="23961" customFormat="false" ht="14.25" hidden="false" customHeight="false" outlineLevel="0" collapsed="false">
      <c r="A23961" s="455"/>
      <c r="B23961" s="456"/>
      <c r="C23961" s="455"/>
      <c r="D23961" s="460"/>
    </row>
    <row r="23962" customFormat="false" ht="14.25" hidden="false" customHeight="false" outlineLevel="0" collapsed="false">
      <c r="A23962" s="455"/>
      <c r="B23962" s="456"/>
      <c r="C23962" s="455"/>
      <c r="D23962" s="460"/>
    </row>
    <row r="23963" customFormat="false" ht="14.25" hidden="false" customHeight="false" outlineLevel="0" collapsed="false">
      <c r="A23963" s="455"/>
      <c r="B23963" s="456"/>
      <c r="C23963" s="455"/>
      <c r="D23963" s="460"/>
    </row>
    <row r="23964" customFormat="false" ht="14.25" hidden="false" customHeight="false" outlineLevel="0" collapsed="false">
      <c r="A23964" s="455"/>
      <c r="B23964" s="456"/>
      <c r="C23964" s="455"/>
      <c r="D23964" s="460"/>
    </row>
    <row r="23965" customFormat="false" ht="14.25" hidden="false" customHeight="false" outlineLevel="0" collapsed="false">
      <c r="A23965" s="455"/>
      <c r="B23965" s="456"/>
      <c r="C23965" s="455"/>
      <c r="D23965" s="460"/>
    </row>
    <row r="23966" customFormat="false" ht="14.25" hidden="false" customHeight="false" outlineLevel="0" collapsed="false">
      <c r="A23966" s="455"/>
      <c r="B23966" s="456"/>
      <c r="C23966" s="455"/>
      <c r="D23966" s="460"/>
    </row>
    <row r="23967" customFormat="false" ht="14.25" hidden="false" customHeight="false" outlineLevel="0" collapsed="false">
      <c r="A23967" s="455"/>
      <c r="B23967" s="456"/>
      <c r="C23967" s="455"/>
      <c r="D23967" s="460"/>
    </row>
    <row r="23968" customFormat="false" ht="14.25" hidden="false" customHeight="false" outlineLevel="0" collapsed="false">
      <c r="A23968" s="455"/>
      <c r="B23968" s="456"/>
      <c r="C23968" s="455"/>
      <c r="D23968" s="460"/>
    </row>
    <row r="23969" customFormat="false" ht="14.25" hidden="false" customHeight="false" outlineLevel="0" collapsed="false">
      <c r="A23969" s="455"/>
      <c r="B23969" s="456"/>
      <c r="C23969" s="455"/>
      <c r="D23969" s="460"/>
    </row>
    <row r="23970" customFormat="false" ht="14.25" hidden="false" customHeight="false" outlineLevel="0" collapsed="false">
      <c r="A23970" s="455"/>
      <c r="B23970" s="456"/>
      <c r="C23970" s="455"/>
      <c r="D23970" s="460"/>
    </row>
    <row r="23971" customFormat="false" ht="14.25" hidden="false" customHeight="false" outlineLevel="0" collapsed="false">
      <c r="A23971" s="455"/>
      <c r="B23971" s="456"/>
      <c r="C23971" s="455"/>
      <c r="D23971" s="460"/>
    </row>
    <row r="23972" customFormat="false" ht="14.25" hidden="false" customHeight="false" outlineLevel="0" collapsed="false">
      <c r="A23972" s="455"/>
      <c r="B23972" s="456"/>
      <c r="C23972" s="455"/>
      <c r="D23972" s="460"/>
    </row>
    <row r="23973" customFormat="false" ht="14.25" hidden="false" customHeight="false" outlineLevel="0" collapsed="false">
      <c r="A23973" s="455"/>
      <c r="B23973" s="456"/>
      <c r="C23973" s="455"/>
      <c r="D23973" s="460"/>
    </row>
    <row r="23974" customFormat="false" ht="14.25" hidden="false" customHeight="false" outlineLevel="0" collapsed="false">
      <c r="A23974" s="455"/>
      <c r="B23974" s="456"/>
      <c r="C23974" s="455"/>
      <c r="D23974" s="460"/>
    </row>
    <row r="23975" customFormat="false" ht="14.25" hidden="false" customHeight="false" outlineLevel="0" collapsed="false">
      <c r="A23975" s="455"/>
      <c r="B23975" s="456"/>
      <c r="C23975" s="455"/>
      <c r="D23975" s="460"/>
    </row>
    <row r="23976" customFormat="false" ht="14.25" hidden="false" customHeight="false" outlineLevel="0" collapsed="false">
      <c r="A23976" s="455"/>
      <c r="B23976" s="456"/>
      <c r="C23976" s="455"/>
      <c r="D23976" s="460"/>
    </row>
    <row r="23977" customFormat="false" ht="14.25" hidden="false" customHeight="false" outlineLevel="0" collapsed="false">
      <c r="A23977" s="455"/>
      <c r="B23977" s="456"/>
      <c r="C23977" s="455"/>
      <c r="D23977" s="460"/>
    </row>
    <row r="23978" customFormat="false" ht="14.25" hidden="false" customHeight="false" outlineLevel="0" collapsed="false">
      <c r="A23978" s="455"/>
      <c r="B23978" s="456"/>
      <c r="C23978" s="455"/>
      <c r="D23978" s="460"/>
    </row>
    <row r="23979" customFormat="false" ht="14.25" hidden="false" customHeight="false" outlineLevel="0" collapsed="false">
      <c r="A23979" s="455"/>
      <c r="B23979" s="456"/>
      <c r="C23979" s="455"/>
      <c r="D23979" s="460"/>
    </row>
    <row r="23980" customFormat="false" ht="14.25" hidden="false" customHeight="false" outlineLevel="0" collapsed="false">
      <c r="A23980" s="455"/>
      <c r="B23980" s="456"/>
      <c r="C23980" s="455"/>
      <c r="D23980" s="457"/>
    </row>
    <row r="23981" customFormat="false" ht="14.25" hidden="false" customHeight="false" outlineLevel="0" collapsed="false">
      <c r="A23981" s="455"/>
      <c r="B23981" s="456"/>
      <c r="C23981" s="455"/>
      <c r="D23981" s="457"/>
    </row>
    <row r="23982" s="465" customFormat="true" ht="14.25" hidden="false" customHeight="false" outlineLevel="0" collapsed="false">
      <c r="A23982" s="463"/>
      <c r="B23982" s="464" t="s">
        <v>32394</v>
      </c>
      <c r="D23982" s="466"/>
    </row>
    <row r="23983" customFormat="false" ht="50.7" hidden="false" customHeight="false" outlineLevel="0" collapsed="false">
      <c r="A23983" s="467" t="s">
        <v>32395</v>
      </c>
      <c r="B23983" s="468"/>
      <c r="C23983" s="468"/>
      <c r="D23983" s="469"/>
    </row>
    <row r="23984" customFormat="false" ht="17.9" hidden="false" customHeight="false" outlineLevel="0" collapsed="false">
      <c r="A23984" s="467" t="s">
        <v>32396</v>
      </c>
      <c r="B23984" s="468"/>
      <c r="C23984" s="468"/>
      <c r="D23984" s="469"/>
    </row>
    <row r="23985" customFormat="false" ht="14.25" hidden="false" customHeight="false" outlineLevel="0" collapsed="false">
      <c r="A23985" s="467" t="s">
        <v>32397</v>
      </c>
      <c r="B23985" s="470" t="s">
        <v>32398</v>
      </c>
      <c r="C23985" s="470" t="s">
        <v>76</v>
      </c>
      <c r="D23985" s="471" t="s">
        <v>32399</v>
      </c>
    </row>
    <row r="23986" customFormat="false" ht="14.25" hidden="false" customHeight="false" outlineLevel="0" collapsed="false">
      <c r="A23986" s="467" t="s">
        <v>32400</v>
      </c>
      <c r="B23986" s="470" t="s">
        <v>32401</v>
      </c>
      <c r="C23986" s="470" t="s">
        <v>267</v>
      </c>
      <c r="D23986" s="471" t="s">
        <v>32402</v>
      </c>
    </row>
    <row r="23987" customFormat="false" ht="14.25" hidden="false" customHeight="false" outlineLevel="0" collapsed="false">
      <c r="A23987" s="467" t="s">
        <v>32403</v>
      </c>
      <c r="B23987" s="470" t="s">
        <v>32404</v>
      </c>
      <c r="C23987" s="470" t="s">
        <v>267</v>
      </c>
      <c r="D23987" s="471" t="s">
        <v>32405</v>
      </c>
    </row>
    <row r="23988" customFormat="false" ht="14.25" hidden="false" customHeight="false" outlineLevel="0" collapsed="false">
      <c r="A23988" s="467" t="s">
        <v>32406</v>
      </c>
      <c r="B23988" s="470" t="s">
        <v>32407</v>
      </c>
      <c r="C23988" s="470" t="s">
        <v>267</v>
      </c>
      <c r="D23988" s="471" t="s">
        <v>32408</v>
      </c>
    </row>
    <row r="23989" customFormat="false" ht="14.25" hidden="false" customHeight="false" outlineLevel="0" collapsed="false">
      <c r="A23989" s="467" t="s">
        <v>32409</v>
      </c>
      <c r="B23989" s="470" t="s">
        <v>32410</v>
      </c>
      <c r="C23989" s="470" t="s">
        <v>267</v>
      </c>
      <c r="D23989" s="471" t="s">
        <v>32411</v>
      </c>
    </row>
    <row r="23990" customFormat="false" ht="14.25" hidden="false" customHeight="false" outlineLevel="0" collapsed="false">
      <c r="A23990" s="467" t="s">
        <v>32412</v>
      </c>
      <c r="B23990" s="470" t="s">
        <v>32413</v>
      </c>
      <c r="C23990" s="470" t="s">
        <v>267</v>
      </c>
      <c r="D23990" s="471" t="s">
        <v>32414</v>
      </c>
    </row>
    <row r="23991" customFormat="false" ht="14.25" hidden="false" customHeight="false" outlineLevel="0" collapsed="false">
      <c r="A23991" s="467" t="s">
        <v>32415</v>
      </c>
      <c r="B23991" s="470" t="s">
        <v>32416</v>
      </c>
      <c r="C23991" s="470" t="s">
        <v>267</v>
      </c>
      <c r="D23991" s="471" t="s">
        <v>32417</v>
      </c>
    </row>
    <row r="23992" customFormat="false" ht="14.25" hidden="false" customHeight="false" outlineLevel="0" collapsed="false">
      <c r="A23992" s="467" t="s">
        <v>32418</v>
      </c>
      <c r="B23992" s="470" t="s">
        <v>32419</v>
      </c>
      <c r="C23992" s="470" t="s">
        <v>267</v>
      </c>
      <c r="D23992" s="471" t="s">
        <v>32420</v>
      </c>
    </row>
    <row r="23993" customFormat="false" ht="14.25" hidden="false" customHeight="false" outlineLevel="0" collapsed="false">
      <c r="A23993" s="467" t="s">
        <v>32421</v>
      </c>
      <c r="B23993" s="470" t="s">
        <v>32422</v>
      </c>
      <c r="C23993" s="470" t="s">
        <v>267</v>
      </c>
      <c r="D23993" s="471" t="s">
        <v>32423</v>
      </c>
    </row>
    <row r="23994" customFormat="false" ht="14.25" hidden="false" customHeight="false" outlineLevel="0" collapsed="false">
      <c r="A23994" s="467" t="s">
        <v>32424</v>
      </c>
      <c r="B23994" s="470" t="s">
        <v>32425</v>
      </c>
      <c r="C23994" s="470" t="s">
        <v>267</v>
      </c>
      <c r="D23994" s="471" t="s">
        <v>32426</v>
      </c>
    </row>
    <row r="23995" customFormat="false" ht="14.25" hidden="false" customHeight="false" outlineLevel="0" collapsed="false">
      <c r="A23995" s="467" t="s">
        <v>32427</v>
      </c>
      <c r="B23995" s="470" t="s">
        <v>32428</v>
      </c>
      <c r="C23995" s="470" t="s">
        <v>267</v>
      </c>
      <c r="D23995" s="471" t="s">
        <v>32429</v>
      </c>
    </row>
    <row r="23996" customFormat="false" ht="14.25" hidden="false" customHeight="false" outlineLevel="0" collapsed="false">
      <c r="A23996" s="467" t="s">
        <v>32430</v>
      </c>
      <c r="B23996" s="470" t="s">
        <v>32431</v>
      </c>
      <c r="C23996" s="470" t="s">
        <v>267</v>
      </c>
      <c r="D23996" s="471" t="s">
        <v>32432</v>
      </c>
    </row>
    <row r="23997" customFormat="false" ht="14.25" hidden="false" customHeight="false" outlineLevel="0" collapsed="false">
      <c r="A23997" s="467" t="s">
        <v>32433</v>
      </c>
      <c r="B23997" s="470" t="s">
        <v>32434</v>
      </c>
      <c r="C23997" s="470" t="s">
        <v>267</v>
      </c>
      <c r="D23997" s="471" t="s">
        <v>32435</v>
      </c>
    </row>
    <row r="23998" customFormat="false" ht="14.25" hidden="false" customHeight="false" outlineLevel="0" collapsed="false">
      <c r="A23998" s="467" t="s">
        <v>32436</v>
      </c>
      <c r="B23998" s="472" t="s">
        <v>32437</v>
      </c>
      <c r="C23998" s="470" t="s">
        <v>267</v>
      </c>
      <c r="D23998" s="471" t="s">
        <v>32438</v>
      </c>
    </row>
    <row r="23999" customFormat="false" ht="14.25" hidden="false" customHeight="false" outlineLevel="0" collapsed="false">
      <c r="A23999" s="467" t="s">
        <v>32439</v>
      </c>
      <c r="B23999" s="472" t="s">
        <v>32440</v>
      </c>
      <c r="C23999" s="470" t="s">
        <v>267</v>
      </c>
      <c r="D23999" s="471" t="s">
        <v>32441</v>
      </c>
    </row>
    <row r="24000" customFormat="false" ht="14.25" hidden="false" customHeight="false" outlineLevel="0" collapsed="false">
      <c r="A24000" s="467" t="s">
        <v>32442</v>
      </c>
      <c r="B24000" s="472" t="s">
        <v>32443</v>
      </c>
      <c r="C24000" s="470" t="s">
        <v>267</v>
      </c>
      <c r="D24000" s="471" t="s">
        <v>32444</v>
      </c>
    </row>
    <row r="24001" customFormat="false" ht="14.25" hidden="false" customHeight="false" outlineLevel="0" collapsed="false">
      <c r="A24001" s="467" t="s">
        <v>32445</v>
      </c>
      <c r="B24001" s="472" t="s">
        <v>32446</v>
      </c>
      <c r="C24001" s="470" t="s">
        <v>267</v>
      </c>
      <c r="D24001" s="471" t="s">
        <v>32447</v>
      </c>
    </row>
    <row r="24002" customFormat="false" ht="14.25" hidden="false" customHeight="false" outlineLevel="0" collapsed="false">
      <c r="A24002" s="467" t="s">
        <v>32448</v>
      </c>
      <c r="B24002" s="470" t="s">
        <v>32449</v>
      </c>
      <c r="C24002" s="470" t="s">
        <v>267</v>
      </c>
      <c r="D24002" s="471" t="s">
        <v>32450</v>
      </c>
    </row>
    <row r="24003" customFormat="false" ht="14.25" hidden="false" customHeight="false" outlineLevel="0" collapsed="false">
      <c r="A24003" s="467" t="s">
        <v>32451</v>
      </c>
      <c r="B24003" s="470" t="s">
        <v>32452</v>
      </c>
      <c r="C24003" s="470" t="s">
        <v>267</v>
      </c>
      <c r="D24003" s="471" t="s">
        <v>32453</v>
      </c>
    </row>
    <row r="24004" customFormat="false" ht="14.25" hidden="false" customHeight="false" outlineLevel="0" collapsed="false">
      <c r="A24004" s="467" t="s">
        <v>32454</v>
      </c>
      <c r="B24004" s="470" t="s">
        <v>32455</v>
      </c>
      <c r="C24004" s="470" t="s">
        <v>32456</v>
      </c>
      <c r="D24004" s="471" t="s">
        <v>32457</v>
      </c>
    </row>
    <row r="24005" customFormat="false" ht="14.25" hidden="false" customHeight="false" outlineLevel="0" collapsed="false">
      <c r="A24005" s="467" t="s">
        <v>32458</v>
      </c>
      <c r="B24005" s="470" t="s">
        <v>32459</v>
      </c>
      <c r="C24005" s="470" t="s">
        <v>353</v>
      </c>
      <c r="D24005" s="471" t="s">
        <v>32460</v>
      </c>
    </row>
    <row r="24006" customFormat="false" ht="14.25" hidden="false" customHeight="false" outlineLevel="0" collapsed="false">
      <c r="A24006" s="467" t="s">
        <v>32461</v>
      </c>
      <c r="B24006" s="470" t="s">
        <v>32462</v>
      </c>
      <c r="C24006" s="470" t="s">
        <v>353</v>
      </c>
      <c r="D24006" s="471" t="s">
        <v>32463</v>
      </c>
    </row>
    <row r="24007" customFormat="false" ht="14.25" hidden="false" customHeight="false" outlineLevel="0" collapsed="false">
      <c r="A24007" s="467" t="s">
        <v>32464</v>
      </c>
      <c r="B24007" s="470" t="s">
        <v>32465</v>
      </c>
      <c r="C24007" s="470" t="s">
        <v>353</v>
      </c>
      <c r="D24007" s="471" t="s">
        <v>32463</v>
      </c>
    </row>
    <row r="24008" customFormat="false" ht="14.25" hidden="false" customHeight="false" outlineLevel="0" collapsed="false">
      <c r="A24008" s="467" t="s">
        <v>32466</v>
      </c>
      <c r="B24008" s="470" t="s">
        <v>32467</v>
      </c>
      <c r="C24008" s="470" t="s">
        <v>16</v>
      </c>
      <c r="D24008" s="471" t="s">
        <v>32468</v>
      </c>
    </row>
    <row r="24009" customFormat="false" ht="14.25" hidden="false" customHeight="false" outlineLevel="0" collapsed="false">
      <c r="A24009" s="467" t="s">
        <v>32469</v>
      </c>
      <c r="B24009" s="470" t="s">
        <v>32470</v>
      </c>
      <c r="C24009" s="470" t="s">
        <v>32456</v>
      </c>
      <c r="D24009" s="471" t="s">
        <v>32457</v>
      </c>
    </row>
    <row r="24010" customFormat="false" ht="14.25" hidden="false" customHeight="false" outlineLevel="0" collapsed="false">
      <c r="A24010" s="467" t="s">
        <v>32471</v>
      </c>
      <c r="B24010" s="470" t="s">
        <v>32459</v>
      </c>
      <c r="C24010" s="470" t="s">
        <v>353</v>
      </c>
      <c r="D24010" s="471" t="s">
        <v>32472</v>
      </c>
    </row>
    <row r="24011" customFormat="false" ht="14.25" hidden="false" customHeight="false" outlineLevel="0" collapsed="false">
      <c r="A24011" s="467" t="s">
        <v>32473</v>
      </c>
      <c r="B24011" s="470" t="s">
        <v>32462</v>
      </c>
      <c r="C24011" s="470" t="s">
        <v>353</v>
      </c>
      <c r="D24011" s="471" t="s">
        <v>32474</v>
      </c>
    </row>
    <row r="24012" customFormat="false" ht="14.25" hidden="false" customHeight="false" outlineLevel="0" collapsed="false">
      <c r="A24012" s="467" t="s">
        <v>32475</v>
      </c>
      <c r="B24012" s="470" t="s">
        <v>32465</v>
      </c>
      <c r="C24012" s="470" t="s">
        <v>353</v>
      </c>
      <c r="D24012" s="471" t="s">
        <v>32476</v>
      </c>
    </row>
    <row r="24013" customFormat="false" ht="14.25" hidden="false" customHeight="false" outlineLevel="0" collapsed="false">
      <c r="A24013" s="467" t="s">
        <v>32477</v>
      </c>
      <c r="B24013" s="470" t="s">
        <v>32467</v>
      </c>
      <c r="C24013" s="470" t="s">
        <v>16</v>
      </c>
      <c r="D24013" s="471" t="s">
        <v>32478</v>
      </c>
    </row>
    <row r="24014" customFormat="false" ht="14.25" hidden="false" customHeight="false" outlineLevel="0" collapsed="false">
      <c r="A24014" s="467" t="s">
        <v>32479</v>
      </c>
      <c r="B24014" s="470" t="s">
        <v>32480</v>
      </c>
      <c r="C24014" s="470" t="s">
        <v>32456</v>
      </c>
      <c r="D24014" s="471" t="s">
        <v>32457</v>
      </c>
    </row>
    <row r="24015" customFormat="false" ht="14.25" hidden="false" customHeight="false" outlineLevel="0" collapsed="false">
      <c r="A24015" s="467" t="s">
        <v>32481</v>
      </c>
      <c r="B24015" s="470" t="s">
        <v>32482</v>
      </c>
      <c r="C24015" s="470" t="s">
        <v>76</v>
      </c>
      <c r="D24015" s="471" t="s">
        <v>32483</v>
      </c>
    </row>
    <row r="24016" customFormat="false" ht="14.25" hidden="false" customHeight="false" outlineLevel="0" collapsed="false">
      <c r="A24016" s="467" t="s">
        <v>32484</v>
      </c>
      <c r="B24016" s="470" t="s">
        <v>32485</v>
      </c>
      <c r="C24016" s="470" t="s">
        <v>76</v>
      </c>
      <c r="D24016" s="471" t="s">
        <v>32486</v>
      </c>
    </row>
    <row r="24017" customFormat="false" ht="14.25" hidden="false" customHeight="false" outlineLevel="0" collapsed="false">
      <c r="A24017" s="467" t="s">
        <v>32487</v>
      </c>
      <c r="B24017" s="470" t="s">
        <v>32488</v>
      </c>
      <c r="C24017" s="470" t="s">
        <v>76</v>
      </c>
      <c r="D24017" s="471" t="s">
        <v>32489</v>
      </c>
    </row>
    <row r="24018" customFormat="false" ht="14.25" hidden="false" customHeight="false" outlineLevel="0" collapsed="false">
      <c r="A24018" s="467" t="s">
        <v>32490</v>
      </c>
      <c r="B24018" s="470" t="s">
        <v>32491</v>
      </c>
      <c r="C24018" s="470" t="s">
        <v>32456</v>
      </c>
      <c r="D24018" s="471" t="s">
        <v>32457</v>
      </c>
    </row>
    <row r="24019" customFormat="false" ht="14.25" hidden="false" customHeight="false" outlineLevel="0" collapsed="false">
      <c r="A24019" s="467" t="s">
        <v>32492</v>
      </c>
      <c r="B24019" s="470" t="s">
        <v>32493</v>
      </c>
      <c r="C24019" s="470" t="s">
        <v>353</v>
      </c>
      <c r="D24019" s="471" t="s">
        <v>32494</v>
      </c>
    </row>
    <row r="24020" customFormat="false" ht="14.25" hidden="false" customHeight="false" outlineLevel="0" collapsed="false">
      <c r="A24020" s="467" t="s">
        <v>32495</v>
      </c>
      <c r="B24020" s="470" t="s">
        <v>32496</v>
      </c>
      <c r="C24020" s="470" t="s">
        <v>353</v>
      </c>
      <c r="D24020" s="471" t="s">
        <v>32497</v>
      </c>
    </row>
    <row r="24021" customFormat="false" ht="14.25" hidden="false" customHeight="false" outlineLevel="0" collapsed="false">
      <c r="A24021" s="467" t="s">
        <v>32498</v>
      </c>
      <c r="B24021" s="470" t="s">
        <v>32499</v>
      </c>
      <c r="C24021" s="470" t="s">
        <v>32456</v>
      </c>
      <c r="D24021" s="471" t="s">
        <v>32457</v>
      </c>
    </row>
    <row r="24022" customFormat="false" ht="14.25" hidden="false" customHeight="false" outlineLevel="0" collapsed="false">
      <c r="A24022" s="467" t="s">
        <v>32500</v>
      </c>
      <c r="B24022" s="470" t="s">
        <v>32501</v>
      </c>
      <c r="C24022" s="470" t="s">
        <v>76</v>
      </c>
      <c r="D24022" s="471" t="s">
        <v>32502</v>
      </c>
    </row>
    <row r="24023" customFormat="false" ht="14.25" hidden="false" customHeight="false" outlineLevel="0" collapsed="false">
      <c r="A24023" s="467" t="s">
        <v>32503</v>
      </c>
      <c r="B24023" s="470" t="s">
        <v>32504</v>
      </c>
      <c r="C24023" s="470" t="s">
        <v>353</v>
      </c>
      <c r="D24023" s="471" t="s">
        <v>32505</v>
      </c>
    </row>
    <row r="24024" customFormat="false" ht="14.25" hidden="false" customHeight="false" outlineLevel="0" collapsed="false">
      <c r="A24024" s="467" t="s">
        <v>32506</v>
      </c>
      <c r="B24024" s="470" t="s">
        <v>32507</v>
      </c>
      <c r="C24024" s="470" t="s">
        <v>32456</v>
      </c>
      <c r="D24024" s="471" t="s">
        <v>32457</v>
      </c>
    </row>
    <row r="24025" customFormat="false" ht="14.25" hidden="false" customHeight="false" outlineLevel="0" collapsed="false">
      <c r="A24025" s="467" t="s">
        <v>32508</v>
      </c>
      <c r="B24025" s="470" t="s">
        <v>32509</v>
      </c>
      <c r="C24025" s="470" t="s">
        <v>76</v>
      </c>
      <c r="D24025" s="471" t="s">
        <v>32510</v>
      </c>
    </row>
    <row r="24026" customFormat="false" ht="14.25" hidden="false" customHeight="false" outlineLevel="0" collapsed="false">
      <c r="A24026" s="467" t="s">
        <v>32511</v>
      </c>
      <c r="B24026" s="470" t="s">
        <v>32512</v>
      </c>
      <c r="C24026" s="470" t="s">
        <v>76</v>
      </c>
      <c r="D24026" s="471" t="s">
        <v>32513</v>
      </c>
    </row>
    <row r="24027" customFormat="false" ht="14.25" hidden="false" customHeight="false" outlineLevel="0" collapsed="false">
      <c r="A24027" s="473" t="s">
        <v>32514</v>
      </c>
      <c r="B24027" s="474" t="s">
        <v>32515</v>
      </c>
      <c r="C24027" s="474" t="s">
        <v>32456</v>
      </c>
      <c r="D24027" s="475" t="s">
        <v>32457</v>
      </c>
    </row>
    <row r="24028" customFormat="false" ht="14.25" hidden="false" customHeight="false" outlineLevel="0" collapsed="false">
      <c r="A24028" s="476" t="s">
        <v>32516</v>
      </c>
      <c r="B24028" s="477" t="s">
        <v>32517</v>
      </c>
      <c r="C24028" s="478" t="s">
        <v>274</v>
      </c>
      <c r="D24028" s="478" t="s">
        <v>32518</v>
      </c>
    </row>
    <row r="24029" customFormat="false" ht="64.15" hidden="false" customHeight="false" outlineLevel="0" collapsed="false">
      <c r="A24029" s="479" t="s">
        <v>32395</v>
      </c>
      <c r="B24029" s="480"/>
      <c r="C24029" s="480"/>
      <c r="D24029" s="481"/>
    </row>
    <row r="24030" customFormat="false" ht="19.4" hidden="false" customHeight="false" outlineLevel="0" collapsed="false">
      <c r="A24030" s="479" t="s">
        <v>32396</v>
      </c>
      <c r="B24030" s="480"/>
      <c r="C24030" s="480"/>
      <c r="D24030" s="481"/>
    </row>
    <row r="24031" customFormat="false" ht="14.25" hidden="false" customHeight="false" outlineLevel="0" collapsed="false">
      <c r="A24031" s="479" t="s">
        <v>32519</v>
      </c>
      <c r="B24031" s="482" t="s">
        <v>32520</v>
      </c>
      <c r="C24031" s="482" t="s">
        <v>274</v>
      </c>
      <c r="D24031" s="483" t="s">
        <v>32521</v>
      </c>
    </row>
    <row r="24032" customFormat="false" ht="14.25" hidden="false" customHeight="false" outlineLevel="0" collapsed="false">
      <c r="A24032" s="479" t="s">
        <v>32522</v>
      </c>
      <c r="B24032" s="482" t="s">
        <v>32523</v>
      </c>
      <c r="C24032" s="482" t="s">
        <v>274</v>
      </c>
      <c r="D24032" s="483" t="s">
        <v>32524</v>
      </c>
    </row>
    <row r="24033" customFormat="false" ht="14.25" hidden="false" customHeight="false" outlineLevel="0" collapsed="false">
      <c r="A24033" s="479" t="s">
        <v>32525</v>
      </c>
      <c r="B24033" s="482" t="s">
        <v>32526</v>
      </c>
      <c r="C24033" s="482" t="s">
        <v>274</v>
      </c>
      <c r="D24033" s="483" t="s">
        <v>32527</v>
      </c>
    </row>
    <row r="24034" customFormat="false" ht="14.25" hidden="false" customHeight="false" outlineLevel="0" collapsed="false">
      <c r="A24034" s="479" t="s">
        <v>32528</v>
      </c>
      <c r="B24034" s="482" t="s">
        <v>32529</v>
      </c>
      <c r="C24034" s="482" t="s">
        <v>76</v>
      </c>
      <c r="D24034" s="483" t="s">
        <v>32530</v>
      </c>
    </row>
    <row r="24035" customFormat="false" ht="14.25" hidden="false" customHeight="false" outlineLevel="0" collapsed="false">
      <c r="A24035" s="479" t="s">
        <v>32531</v>
      </c>
      <c r="B24035" s="482" t="s">
        <v>32532</v>
      </c>
      <c r="C24035" s="482" t="s">
        <v>76</v>
      </c>
      <c r="D24035" s="483" t="s">
        <v>32533</v>
      </c>
    </row>
    <row r="24036" customFormat="false" ht="14.25" hidden="false" customHeight="false" outlineLevel="0" collapsed="false">
      <c r="A24036" s="479" t="s">
        <v>32534</v>
      </c>
      <c r="B24036" s="482" t="s">
        <v>32535</v>
      </c>
      <c r="C24036" s="482" t="s">
        <v>76</v>
      </c>
      <c r="D24036" s="483" t="s">
        <v>32536</v>
      </c>
    </row>
    <row r="24037" customFormat="false" ht="14.25" hidden="false" customHeight="false" outlineLevel="0" collapsed="false">
      <c r="A24037" s="479" t="s">
        <v>32537</v>
      </c>
      <c r="B24037" s="482" t="s">
        <v>32538</v>
      </c>
      <c r="C24037" s="482" t="s">
        <v>353</v>
      </c>
      <c r="D24037" s="483" t="s">
        <v>32539</v>
      </c>
    </row>
    <row r="24038" customFormat="false" ht="14.25" hidden="false" customHeight="false" outlineLevel="0" collapsed="false">
      <c r="A24038" s="479" t="s">
        <v>32540</v>
      </c>
      <c r="B24038" s="482" t="s">
        <v>32541</v>
      </c>
      <c r="C24038" s="482" t="s">
        <v>353</v>
      </c>
      <c r="D24038" s="483" t="s">
        <v>32542</v>
      </c>
    </row>
    <row r="24039" customFormat="false" ht="14.25" hidden="false" customHeight="false" outlineLevel="0" collapsed="false">
      <c r="A24039" s="479" t="s">
        <v>32543</v>
      </c>
      <c r="B24039" s="482" t="s">
        <v>32544</v>
      </c>
      <c r="C24039" s="482" t="s">
        <v>274</v>
      </c>
      <c r="D24039" s="483" t="s">
        <v>32545</v>
      </c>
    </row>
    <row r="24040" customFormat="false" ht="14.25" hidden="false" customHeight="false" outlineLevel="0" collapsed="false">
      <c r="A24040" s="479" t="s">
        <v>32546</v>
      </c>
      <c r="B24040" s="482" t="s">
        <v>32547</v>
      </c>
      <c r="C24040" s="482" t="s">
        <v>274</v>
      </c>
      <c r="D24040" s="483" t="s">
        <v>32548</v>
      </c>
    </row>
    <row r="24041" customFormat="false" ht="14.25" hidden="false" customHeight="false" outlineLevel="0" collapsed="false">
      <c r="A24041" s="479" t="s">
        <v>32549</v>
      </c>
      <c r="B24041" s="482" t="s">
        <v>32550</v>
      </c>
      <c r="C24041" s="482" t="s">
        <v>76</v>
      </c>
      <c r="D24041" s="483" t="s">
        <v>32551</v>
      </c>
    </row>
    <row r="24042" customFormat="false" ht="14.25" hidden="false" customHeight="false" outlineLevel="0" collapsed="false">
      <c r="A24042" s="479" t="s">
        <v>32552</v>
      </c>
      <c r="B24042" s="472" t="s">
        <v>32553</v>
      </c>
      <c r="C24042" s="482" t="s">
        <v>76</v>
      </c>
      <c r="D24042" s="483" t="s">
        <v>32554</v>
      </c>
    </row>
    <row r="24043" customFormat="false" ht="14.25" hidden="false" customHeight="false" outlineLevel="0" collapsed="false">
      <c r="A24043" s="479" t="s">
        <v>32555</v>
      </c>
      <c r="B24043" s="472" t="s">
        <v>32556</v>
      </c>
      <c r="C24043" s="482" t="s">
        <v>76</v>
      </c>
      <c r="D24043" s="483" t="s">
        <v>32557</v>
      </c>
    </row>
    <row r="24044" customFormat="false" ht="14.25" hidden="false" customHeight="false" outlineLevel="0" collapsed="false">
      <c r="A24044" s="479" t="s">
        <v>32558</v>
      </c>
      <c r="B24044" s="472" t="s">
        <v>32559</v>
      </c>
      <c r="C24044" s="482" t="s">
        <v>274</v>
      </c>
      <c r="D24044" s="483" t="s">
        <v>32560</v>
      </c>
    </row>
    <row r="24045" customFormat="false" ht="14.25" hidden="false" customHeight="false" outlineLevel="0" collapsed="false">
      <c r="A24045" s="479" t="s">
        <v>32561</v>
      </c>
      <c r="B24045" s="472" t="s">
        <v>32562</v>
      </c>
      <c r="C24045" s="482" t="s">
        <v>274</v>
      </c>
      <c r="D24045" s="483" t="s">
        <v>32563</v>
      </c>
    </row>
    <row r="24046" customFormat="false" ht="14.25" hidden="false" customHeight="false" outlineLevel="0" collapsed="false">
      <c r="A24046" s="479" t="s">
        <v>32564</v>
      </c>
      <c r="B24046" s="472" t="s">
        <v>32565</v>
      </c>
      <c r="C24046" s="482" t="s">
        <v>274</v>
      </c>
      <c r="D24046" s="483" t="s">
        <v>32566</v>
      </c>
    </row>
    <row r="24047" customFormat="false" ht="14.25" hidden="false" customHeight="false" outlineLevel="0" collapsed="false">
      <c r="A24047" s="479" t="s">
        <v>32567</v>
      </c>
      <c r="B24047" s="472" t="s">
        <v>32568</v>
      </c>
      <c r="C24047" s="482" t="s">
        <v>274</v>
      </c>
      <c r="D24047" s="483" t="s">
        <v>32569</v>
      </c>
    </row>
    <row r="24048" customFormat="false" ht="14.25" hidden="false" customHeight="false" outlineLevel="0" collapsed="false">
      <c r="A24048" s="479" t="s">
        <v>32570</v>
      </c>
      <c r="B24048" s="472" t="s">
        <v>32571</v>
      </c>
      <c r="C24048" s="482" t="s">
        <v>274</v>
      </c>
      <c r="D24048" s="483" t="s">
        <v>32572</v>
      </c>
    </row>
    <row r="24049" customFormat="false" ht="14.25" hidden="false" customHeight="false" outlineLevel="0" collapsed="false">
      <c r="A24049" s="479" t="s">
        <v>32573</v>
      </c>
      <c r="B24049" s="482" t="s">
        <v>32574</v>
      </c>
      <c r="C24049" s="482" t="s">
        <v>274</v>
      </c>
      <c r="D24049" s="483" t="s">
        <v>32575</v>
      </c>
    </row>
    <row r="24050" customFormat="false" ht="14.25" hidden="false" customHeight="false" outlineLevel="0" collapsed="false">
      <c r="A24050" s="479" t="s">
        <v>32576</v>
      </c>
      <c r="B24050" s="482" t="s">
        <v>32577</v>
      </c>
      <c r="C24050" s="482" t="s">
        <v>274</v>
      </c>
      <c r="D24050" s="483" t="s">
        <v>32578</v>
      </c>
    </row>
    <row r="24051" customFormat="false" ht="14.25" hidden="false" customHeight="false" outlineLevel="0" collapsed="false">
      <c r="A24051" s="479" t="s">
        <v>32579</v>
      </c>
      <c r="B24051" s="482" t="s">
        <v>32580</v>
      </c>
      <c r="C24051" s="482" t="s">
        <v>274</v>
      </c>
      <c r="D24051" s="483" t="s">
        <v>32581</v>
      </c>
    </row>
    <row r="24052" customFormat="false" ht="14.25" hidden="false" customHeight="false" outlineLevel="0" collapsed="false">
      <c r="A24052" s="479" t="s">
        <v>32582</v>
      </c>
      <c r="B24052" s="482" t="s">
        <v>32583</v>
      </c>
      <c r="C24052" s="482" t="s">
        <v>274</v>
      </c>
      <c r="D24052" s="483" t="s">
        <v>32584</v>
      </c>
    </row>
    <row r="24053" customFormat="false" ht="14.25" hidden="false" customHeight="false" outlineLevel="0" collapsed="false">
      <c r="A24053" s="479" t="s">
        <v>32585</v>
      </c>
      <c r="B24053" s="482" t="s">
        <v>32586</v>
      </c>
      <c r="C24053" s="482" t="s">
        <v>274</v>
      </c>
      <c r="D24053" s="483" t="s">
        <v>32587</v>
      </c>
    </row>
    <row r="24054" customFormat="false" ht="14.25" hidden="false" customHeight="false" outlineLevel="0" collapsed="false">
      <c r="A24054" s="479" t="s">
        <v>32588</v>
      </c>
      <c r="B24054" s="482" t="s">
        <v>32589</v>
      </c>
      <c r="C24054" s="482" t="s">
        <v>274</v>
      </c>
      <c r="D24054" s="483" t="s">
        <v>32590</v>
      </c>
    </row>
    <row r="24055" customFormat="false" ht="14.25" hidden="false" customHeight="false" outlineLevel="0" collapsed="false">
      <c r="A24055" s="479" t="s">
        <v>32591</v>
      </c>
      <c r="B24055" s="482" t="s">
        <v>32592</v>
      </c>
      <c r="C24055" s="482" t="s">
        <v>274</v>
      </c>
      <c r="D24055" s="483" t="s">
        <v>32593</v>
      </c>
    </row>
    <row r="24056" customFormat="false" ht="14.25" hidden="false" customHeight="false" outlineLevel="0" collapsed="false">
      <c r="A24056" s="479" t="s">
        <v>32594</v>
      </c>
      <c r="B24056" s="482" t="s">
        <v>32595</v>
      </c>
      <c r="C24056" s="482" t="s">
        <v>274</v>
      </c>
      <c r="D24056" s="483" t="s">
        <v>32596</v>
      </c>
    </row>
    <row r="24057" customFormat="false" ht="14.25" hidden="false" customHeight="false" outlineLevel="0" collapsed="false">
      <c r="A24057" s="479" t="s">
        <v>32597</v>
      </c>
      <c r="B24057" s="482" t="s">
        <v>32598</v>
      </c>
      <c r="C24057" s="482" t="s">
        <v>32456</v>
      </c>
      <c r="D24057" s="483" t="s">
        <v>32457</v>
      </c>
    </row>
    <row r="24058" customFormat="false" ht="14.25" hidden="false" customHeight="false" outlineLevel="0" collapsed="false">
      <c r="A24058" s="479" t="s">
        <v>32599</v>
      </c>
      <c r="B24058" s="482" t="s">
        <v>32600</v>
      </c>
      <c r="C24058" s="482" t="s">
        <v>274</v>
      </c>
      <c r="D24058" s="483" t="s">
        <v>32601</v>
      </c>
    </row>
    <row r="24059" customFormat="false" ht="14.25" hidden="false" customHeight="false" outlineLevel="0" collapsed="false">
      <c r="A24059" s="479" t="s">
        <v>32602</v>
      </c>
      <c r="B24059" s="482" t="s">
        <v>32603</v>
      </c>
      <c r="C24059" s="482" t="s">
        <v>32456</v>
      </c>
      <c r="D24059" s="483" t="s">
        <v>32457</v>
      </c>
    </row>
    <row r="24060" customFormat="false" ht="14.25" hidden="false" customHeight="false" outlineLevel="0" collapsed="false">
      <c r="A24060" s="479" t="s">
        <v>32604</v>
      </c>
      <c r="B24060" s="482" t="s">
        <v>32605</v>
      </c>
      <c r="C24060" s="482" t="s">
        <v>32456</v>
      </c>
      <c r="D24060" s="483" t="s">
        <v>32457</v>
      </c>
    </row>
    <row r="24061" customFormat="false" ht="14.25" hidden="false" customHeight="false" outlineLevel="0" collapsed="false">
      <c r="A24061" s="479" t="s">
        <v>32606</v>
      </c>
      <c r="B24061" s="482" t="s">
        <v>32607</v>
      </c>
      <c r="C24061" s="482" t="s">
        <v>32456</v>
      </c>
      <c r="D24061" s="483" t="s">
        <v>32457</v>
      </c>
    </row>
    <row r="24062" customFormat="false" ht="14.25" hidden="false" customHeight="false" outlineLevel="0" collapsed="false">
      <c r="A24062" s="479" t="s">
        <v>32608</v>
      </c>
      <c r="B24062" s="482" t="s">
        <v>32609</v>
      </c>
      <c r="C24062" s="482" t="s">
        <v>32456</v>
      </c>
      <c r="D24062" s="483" t="s">
        <v>32457</v>
      </c>
    </row>
    <row r="24063" customFormat="false" ht="14.25" hidden="false" customHeight="false" outlineLevel="0" collapsed="false">
      <c r="A24063" s="479" t="s">
        <v>32610</v>
      </c>
      <c r="B24063" s="482" t="s">
        <v>32493</v>
      </c>
      <c r="C24063" s="482" t="s">
        <v>353</v>
      </c>
      <c r="D24063" s="483" t="s">
        <v>32611</v>
      </c>
    </row>
    <row r="24064" customFormat="false" ht="14.25" hidden="false" customHeight="false" outlineLevel="0" collapsed="false">
      <c r="A24064" s="479" t="s">
        <v>32612</v>
      </c>
      <c r="B24064" s="482" t="s">
        <v>32496</v>
      </c>
      <c r="C24064" s="482" t="s">
        <v>353</v>
      </c>
      <c r="D24064" s="483" t="s">
        <v>32613</v>
      </c>
    </row>
    <row r="24065" customFormat="false" ht="14.25" hidden="false" customHeight="false" outlineLevel="0" collapsed="false">
      <c r="A24065" s="479" t="s">
        <v>32614</v>
      </c>
      <c r="B24065" s="482" t="s">
        <v>32615</v>
      </c>
      <c r="C24065" s="482" t="s">
        <v>76</v>
      </c>
      <c r="D24065" s="483" t="s">
        <v>32616</v>
      </c>
    </row>
    <row r="24066" customFormat="false" ht="14.25" hidden="false" customHeight="false" outlineLevel="0" collapsed="false">
      <c r="A24066" s="479" t="s">
        <v>32617</v>
      </c>
      <c r="B24066" s="482" t="s">
        <v>32618</v>
      </c>
      <c r="C24066" s="482" t="s">
        <v>76</v>
      </c>
      <c r="D24066" s="483" t="s">
        <v>32619</v>
      </c>
    </row>
    <row r="24067" customFormat="false" ht="14.25" hidden="false" customHeight="false" outlineLevel="0" collapsed="false">
      <c r="A24067" s="479" t="s">
        <v>32620</v>
      </c>
      <c r="B24067" s="482" t="s">
        <v>32501</v>
      </c>
      <c r="C24067" s="482" t="s">
        <v>76</v>
      </c>
      <c r="D24067" s="483" t="s">
        <v>32502</v>
      </c>
    </row>
    <row r="24068" customFormat="false" ht="14.25" hidden="false" customHeight="false" outlineLevel="0" collapsed="false">
      <c r="A24068" s="479" t="s">
        <v>32621</v>
      </c>
      <c r="B24068" s="482" t="s">
        <v>32509</v>
      </c>
      <c r="C24068" s="482" t="s">
        <v>76</v>
      </c>
      <c r="D24068" s="483" t="s">
        <v>32510</v>
      </c>
    </row>
    <row r="24069" customFormat="false" ht="14.25" hidden="false" customHeight="false" outlineLevel="0" collapsed="false">
      <c r="A24069" s="479" t="s">
        <v>32622</v>
      </c>
      <c r="B24069" s="482" t="s">
        <v>32512</v>
      </c>
      <c r="C24069" s="482" t="s">
        <v>76</v>
      </c>
      <c r="D24069" s="483" t="s">
        <v>32513</v>
      </c>
    </row>
    <row r="24070" customFormat="false" ht="14.25" hidden="false" customHeight="false" outlineLevel="0" collapsed="false">
      <c r="A24070" s="479" t="s">
        <v>32623</v>
      </c>
      <c r="B24070" s="482" t="s">
        <v>32504</v>
      </c>
      <c r="C24070" s="482" t="s">
        <v>353</v>
      </c>
      <c r="D24070" s="483" t="s">
        <v>32497</v>
      </c>
    </row>
    <row r="24071" customFormat="false" ht="14.25" hidden="false" customHeight="false" outlineLevel="0" collapsed="false">
      <c r="A24071" s="479" t="s">
        <v>32624</v>
      </c>
      <c r="B24071" s="482" t="s">
        <v>32625</v>
      </c>
      <c r="C24071" s="482" t="s">
        <v>353</v>
      </c>
      <c r="D24071" s="483" t="s">
        <v>32626</v>
      </c>
    </row>
    <row r="24072" customFormat="false" ht="14.25" hidden="false" customHeight="false" outlineLevel="0" collapsed="false">
      <c r="A24072" s="479" t="s">
        <v>32627</v>
      </c>
      <c r="B24072" s="472" t="s">
        <v>32628</v>
      </c>
      <c r="C24072" s="482" t="s">
        <v>32456</v>
      </c>
      <c r="D24072" s="483" t="s">
        <v>32457</v>
      </c>
    </row>
    <row r="24073" customFormat="false" ht="14.25" hidden="false" customHeight="false" outlineLevel="0" collapsed="false">
      <c r="A24073" s="479" t="s">
        <v>32629</v>
      </c>
      <c r="B24073" s="482" t="s">
        <v>32630</v>
      </c>
      <c r="C24073" s="482" t="s">
        <v>353</v>
      </c>
      <c r="D24073" s="483" t="s">
        <v>32631</v>
      </c>
    </row>
    <row r="24074" customFormat="false" ht="14.25" hidden="false" customHeight="false" outlineLevel="0" collapsed="false">
      <c r="A24074" s="479" t="s">
        <v>32632</v>
      </c>
      <c r="B24074" s="472" t="s">
        <v>32633</v>
      </c>
      <c r="C24074" s="482" t="s">
        <v>274</v>
      </c>
      <c r="D24074" s="483" t="s">
        <v>32634</v>
      </c>
    </row>
    <row r="24075" customFormat="false" ht="14.25" hidden="false" customHeight="false" outlineLevel="0" collapsed="false">
      <c r="A24075" s="479" t="s">
        <v>32635</v>
      </c>
      <c r="B24075" s="482" t="s">
        <v>32636</v>
      </c>
      <c r="C24075" s="482" t="s">
        <v>353</v>
      </c>
      <c r="D24075" s="483" t="s">
        <v>32637</v>
      </c>
    </row>
    <row r="24076" customFormat="false" ht="14.25" hidden="false" customHeight="false" outlineLevel="0" collapsed="false">
      <c r="A24076" s="479" t="s">
        <v>32638</v>
      </c>
      <c r="B24076" s="482" t="s">
        <v>32639</v>
      </c>
      <c r="C24076" s="482" t="s">
        <v>353</v>
      </c>
      <c r="D24076" s="483" t="s">
        <v>32640</v>
      </c>
    </row>
    <row r="24077" customFormat="false" ht="14.25" hidden="false" customHeight="false" outlineLevel="0" collapsed="false">
      <c r="A24077" s="479" t="s">
        <v>32641</v>
      </c>
      <c r="B24077" s="482" t="s">
        <v>32642</v>
      </c>
      <c r="C24077" s="482" t="s">
        <v>532</v>
      </c>
      <c r="D24077" s="483" t="s">
        <v>32643</v>
      </c>
    </row>
    <row r="24078" customFormat="false" ht="14.25" hidden="false" customHeight="false" outlineLevel="0" collapsed="false">
      <c r="A24078" s="484" t="s">
        <v>32644</v>
      </c>
      <c r="B24078" s="391" t="s">
        <v>32645</v>
      </c>
      <c r="C24078" s="391" t="s">
        <v>532</v>
      </c>
      <c r="D24078" s="391" t="s">
        <v>32646</v>
      </c>
    </row>
    <row r="24079" customFormat="false" ht="14.25" hidden="false" customHeight="false" outlineLevel="0" collapsed="false">
      <c r="A24079" s="479" t="s">
        <v>32647</v>
      </c>
      <c r="B24079" s="482" t="s">
        <v>32648</v>
      </c>
      <c r="C24079" s="482" t="s">
        <v>274</v>
      </c>
      <c r="D24079" s="483" t="s">
        <v>32649</v>
      </c>
    </row>
    <row r="24080" customFormat="false" ht="64.15" hidden="false" customHeight="false" outlineLevel="0" collapsed="false">
      <c r="A24080" s="479" t="s">
        <v>32395</v>
      </c>
      <c r="B24080" s="480"/>
      <c r="C24080" s="480"/>
      <c r="D24080" s="481"/>
    </row>
    <row r="24081" customFormat="false" ht="19.4" hidden="false" customHeight="false" outlineLevel="0" collapsed="false">
      <c r="A24081" s="479" t="s">
        <v>32396</v>
      </c>
      <c r="B24081" s="480"/>
      <c r="C24081" s="480"/>
      <c r="D24081" s="481"/>
    </row>
    <row r="24082" customFormat="false" ht="14.25" hidden="false" customHeight="false" outlineLevel="0" collapsed="false">
      <c r="A24082" s="479" t="s">
        <v>32650</v>
      </c>
      <c r="B24082" s="482" t="s">
        <v>32651</v>
      </c>
      <c r="C24082" s="482" t="s">
        <v>274</v>
      </c>
      <c r="D24082" s="483" t="s">
        <v>32652</v>
      </c>
    </row>
    <row r="24083" customFormat="false" ht="14.25" hidden="false" customHeight="false" outlineLevel="0" collapsed="false">
      <c r="A24083" s="479" t="s">
        <v>32653</v>
      </c>
      <c r="B24083" s="482" t="s">
        <v>32654</v>
      </c>
      <c r="C24083" s="482" t="s">
        <v>274</v>
      </c>
      <c r="D24083" s="483" t="s">
        <v>32655</v>
      </c>
    </row>
    <row r="24084" customFormat="false" ht="14.25" hidden="false" customHeight="false" outlineLevel="0" collapsed="false">
      <c r="A24084" s="479" t="s">
        <v>32656</v>
      </c>
      <c r="B24084" s="482" t="s">
        <v>32657</v>
      </c>
      <c r="C24084" s="482" t="s">
        <v>274</v>
      </c>
      <c r="D24084" s="483" t="s">
        <v>32658</v>
      </c>
    </row>
    <row r="24085" customFormat="false" ht="14.25" hidden="false" customHeight="false" outlineLevel="0" collapsed="false">
      <c r="A24085" s="479" t="s">
        <v>32659</v>
      </c>
      <c r="B24085" s="482" t="s">
        <v>32660</v>
      </c>
      <c r="C24085" s="482" t="s">
        <v>274</v>
      </c>
      <c r="D24085" s="483" t="s">
        <v>32661</v>
      </c>
    </row>
    <row r="24086" customFormat="false" ht="14.25" hidden="false" customHeight="false" outlineLevel="0" collapsed="false">
      <c r="A24086" s="479" t="s">
        <v>32662</v>
      </c>
      <c r="B24086" s="482" t="s">
        <v>32663</v>
      </c>
      <c r="C24086" s="482" t="s">
        <v>274</v>
      </c>
      <c r="D24086" s="483" t="s">
        <v>32664</v>
      </c>
    </row>
    <row r="24087" customFormat="false" ht="14.25" hidden="false" customHeight="false" outlineLevel="0" collapsed="false">
      <c r="A24087" s="479" t="s">
        <v>32665</v>
      </c>
      <c r="B24087" s="482" t="s">
        <v>32666</v>
      </c>
      <c r="C24087" s="482" t="s">
        <v>274</v>
      </c>
      <c r="D24087" s="483" t="s">
        <v>32667</v>
      </c>
    </row>
    <row r="24088" customFormat="false" ht="14.25" hidden="false" customHeight="false" outlineLevel="0" collapsed="false">
      <c r="A24088" s="479" t="s">
        <v>32668</v>
      </c>
      <c r="B24088" s="482" t="s">
        <v>32669</v>
      </c>
      <c r="C24088" s="482" t="s">
        <v>274</v>
      </c>
      <c r="D24088" s="483" t="s">
        <v>32670</v>
      </c>
    </row>
    <row r="24089" customFormat="false" ht="14.25" hidden="false" customHeight="false" outlineLevel="0" collapsed="false">
      <c r="A24089" s="479" t="s">
        <v>32671</v>
      </c>
      <c r="B24089" s="482" t="s">
        <v>32672</v>
      </c>
      <c r="C24089" s="482" t="s">
        <v>274</v>
      </c>
      <c r="D24089" s="483" t="s">
        <v>32673</v>
      </c>
    </row>
    <row r="24090" customFormat="false" ht="14.25" hidden="false" customHeight="false" outlineLevel="0" collapsed="false">
      <c r="A24090" s="479" t="s">
        <v>32674</v>
      </c>
      <c r="B24090" s="482" t="s">
        <v>32675</v>
      </c>
      <c r="C24090" s="482" t="s">
        <v>274</v>
      </c>
      <c r="D24090" s="483" t="s">
        <v>32676</v>
      </c>
    </row>
    <row r="24091" customFormat="false" ht="14.25" hidden="false" customHeight="false" outlineLevel="0" collapsed="false">
      <c r="A24091" s="479" t="s">
        <v>32677</v>
      </c>
      <c r="B24091" s="482" t="s">
        <v>32678</v>
      </c>
      <c r="C24091" s="482" t="s">
        <v>274</v>
      </c>
      <c r="D24091" s="483" t="s">
        <v>32679</v>
      </c>
    </row>
    <row r="24092" customFormat="false" ht="14.25" hidden="false" customHeight="false" outlineLevel="0" collapsed="false">
      <c r="A24092" s="479" t="s">
        <v>32680</v>
      </c>
      <c r="B24092" s="482" t="s">
        <v>32681</v>
      </c>
      <c r="C24092" s="482" t="s">
        <v>274</v>
      </c>
      <c r="D24092" s="483" t="s">
        <v>32682</v>
      </c>
    </row>
    <row r="24093" customFormat="false" ht="14.25" hidden="false" customHeight="false" outlineLevel="0" collapsed="false">
      <c r="A24093" s="479" t="s">
        <v>32683</v>
      </c>
      <c r="B24093" s="472" t="s">
        <v>32684</v>
      </c>
      <c r="C24093" s="482" t="s">
        <v>274</v>
      </c>
      <c r="D24093" s="483" t="s">
        <v>32685</v>
      </c>
    </row>
    <row r="24094" customFormat="false" ht="14.25" hidden="false" customHeight="false" outlineLevel="0" collapsed="false">
      <c r="A24094" s="479" t="s">
        <v>32686</v>
      </c>
      <c r="B24094" s="482" t="s">
        <v>32687</v>
      </c>
      <c r="C24094" s="482" t="s">
        <v>274</v>
      </c>
      <c r="D24094" s="483" t="s">
        <v>32688</v>
      </c>
    </row>
    <row r="24095" customFormat="false" ht="14.25" hidden="false" customHeight="false" outlineLevel="0" collapsed="false">
      <c r="A24095" s="479" t="s">
        <v>32689</v>
      </c>
      <c r="B24095" s="482" t="s">
        <v>32690</v>
      </c>
      <c r="C24095" s="482" t="s">
        <v>274</v>
      </c>
      <c r="D24095" s="483" t="s">
        <v>32691</v>
      </c>
    </row>
    <row r="24096" customFormat="false" ht="14.25" hidden="false" customHeight="false" outlineLevel="0" collapsed="false">
      <c r="A24096" s="479" t="s">
        <v>32692</v>
      </c>
      <c r="B24096" s="482" t="s">
        <v>32693</v>
      </c>
      <c r="C24096" s="482" t="s">
        <v>353</v>
      </c>
      <c r="D24096" s="483" t="s">
        <v>32694</v>
      </c>
    </row>
    <row r="24097" customFormat="false" ht="14.25" hidden="false" customHeight="false" outlineLevel="0" collapsed="false">
      <c r="A24097" s="479" t="s">
        <v>32695</v>
      </c>
      <c r="B24097" s="482" t="s">
        <v>32696</v>
      </c>
      <c r="C24097" s="482" t="s">
        <v>267</v>
      </c>
      <c r="D24097" s="483" t="s">
        <v>32697</v>
      </c>
    </row>
    <row r="24098" customFormat="false" ht="14.25" hidden="false" customHeight="false" outlineLevel="0" collapsed="false">
      <c r="A24098" s="479" t="s">
        <v>32698</v>
      </c>
      <c r="B24098" s="482" t="s">
        <v>32699</v>
      </c>
      <c r="C24098" s="482" t="s">
        <v>267</v>
      </c>
      <c r="D24098" s="483" t="s">
        <v>32700</v>
      </c>
    </row>
    <row r="24099" customFormat="false" ht="14.25" hidden="false" customHeight="false" outlineLevel="0" collapsed="false">
      <c r="A24099" s="479" t="s">
        <v>32701</v>
      </c>
      <c r="B24099" s="482" t="s">
        <v>32702</v>
      </c>
      <c r="C24099" s="482" t="s">
        <v>267</v>
      </c>
      <c r="D24099" s="483" t="s">
        <v>32703</v>
      </c>
    </row>
    <row r="24100" customFormat="false" ht="14.25" hidden="false" customHeight="false" outlineLevel="0" collapsed="false">
      <c r="A24100" s="479" t="s">
        <v>32704</v>
      </c>
      <c r="B24100" s="482" t="s">
        <v>32705</v>
      </c>
      <c r="C24100" s="482" t="s">
        <v>267</v>
      </c>
      <c r="D24100" s="483" t="s">
        <v>32706</v>
      </c>
    </row>
    <row r="24101" customFormat="false" ht="14.25" hidden="false" customHeight="false" outlineLevel="0" collapsed="false">
      <c r="A24101" s="479" t="s">
        <v>32707</v>
      </c>
      <c r="B24101" s="482" t="s">
        <v>32708</v>
      </c>
      <c r="C24101" s="482" t="s">
        <v>267</v>
      </c>
      <c r="D24101" s="483" t="s">
        <v>32709</v>
      </c>
    </row>
    <row r="24102" customFormat="false" ht="14.25" hidden="false" customHeight="false" outlineLevel="0" collapsed="false">
      <c r="A24102" s="479" t="s">
        <v>32710</v>
      </c>
      <c r="B24102" s="482" t="s">
        <v>32711</v>
      </c>
      <c r="C24102" s="482" t="s">
        <v>267</v>
      </c>
      <c r="D24102" s="483" t="s">
        <v>32712</v>
      </c>
    </row>
    <row r="24103" customFormat="false" ht="14.25" hidden="false" customHeight="false" outlineLevel="0" collapsed="false">
      <c r="A24103" s="479" t="s">
        <v>32713</v>
      </c>
      <c r="B24103" s="482" t="s">
        <v>32714</v>
      </c>
      <c r="C24103" s="482" t="s">
        <v>267</v>
      </c>
      <c r="D24103" s="483" t="s">
        <v>32715</v>
      </c>
    </row>
    <row r="24104" customFormat="false" ht="14.25" hidden="false" customHeight="false" outlineLevel="0" collapsed="false">
      <c r="A24104" s="479" t="s">
        <v>32716</v>
      </c>
      <c r="B24104" s="482" t="s">
        <v>32717</v>
      </c>
      <c r="C24104" s="482" t="s">
        <v>32456</v>
      </c>
      <c r="D24104" s="483" t="s">
        <v>32457</v>
      </c>
    </row>
    <row r="24105" customFormat="false" ht="14.25" hidden="false" customHeight="false" outlineLevel="0" collapsed="false">
      <c r="A24105" s="479" t="s">
        <v>32718</v>
      </c>
      <c r="B24105" s="482" t="s">
        <v>32719</v>
      </c>
      <c r="C24105" s="482" t="s">
        <v>274</v>
      </c>
      <c r="D24105" s="483" t="s">
        <v>32720</v>
      </c>
    </row>
    <row r="24106" customFormat="false" ht="14.25" hidden="false" customHeight="false" outlineLevel="0" collapsed="false">
      <c r="A24106" s="479" t="s">
        <v>32721</v>
      </c>
      <c r="B24106" s="482" t="s">
        <v>32722</v>
      </c>
      <c r="C24106" s="482" t="s">
        <v>274</v>
      </c>
      <c r="D24106" s="483" t="s">
        <v>32723</v>
      </c>
    </row>
    <row r="24107" customFormat="false" ht="14.25" hidden="false" customHeight="false" outlineLevel="0" collapsed="false">
      <c r="A24107" s="479" t="s">
        <v>32724</v>
      </c>
      <c r="B24107" s="482" t="s">
        <v>32725</v>
      </c>
      <c r="C24107" s="482" t="s">
        <v>274</v>
      </c>
      <c r="D24107" s="483" t="s">
        <v>32726</v>
      </c>
    </row>
    <row r="24108" customFormat="false" ht="14.25" hidden="false" customHeight="false" outlineLevel="0" collapsed="false">
      <c r="A24108" s="479" t="s">
        <v>32727</v>
      </c>
      <c r="B24108" s="482" t="s">
        <v>32728</v>
      </c>
      <c r="C24108" s="482" t="s">
        <v>274</v>
      </c>
      <c r="D24108" s="483" t="s">
        <v>32729</v>
      </c>
    </row>
    <row r="24109" customFormat="false" ht="14.25" hidden="false" customHeight="false" outlineLevel="0" collapsed="false">
      <c r="A24109" s="479" t="s">
        <v>32730</v>
      </c>
      <c r="B24109" s="482" t="s">
        <v>32731</v>
      </c>
      <c r="C24109" s="482" t="s">
        <v>274</v>
      </c>
      <c r="D24109" s="483" t="s">
        <v>32732</v>
      </c>
    </row>
    <row r="24110" customFormat="false" ht="14.25" hidden="false" customHeight="false" outlineLevel="0" collapsed="false">
      <c r="A24110" s="479" t="s">
        <v>32733</v>
      </c>
      <c r="B24110" s="482" t="s">
        <v>32734</v>
      </c>
      <c r="C24110" s="482" t="s">
        <v>274</v>
      </c>
      <c r="D24110" s="483" t="s">
        <v>32735</v>
      </c>
    </row>
    <row r="24111" customFormat="false" ht="14.25" hidden="false" customHeight="false" outlineLevel="0" collapsed="false">
      <c r="A24111" s="479" t="s">
        <v>32736</v>
      </c>
      <c r="B24111" s="482" t="s">
        <v>32737</v>
      </c>
      <c r="C24111" s="482" t="s">
        <v>274</v>
      </c>
      <c r="D24111" s="483" t="s">
        <v>32738</v>
      </c>
    </row>
    <row r="24112" customFormat="false" ht="14.25" hidden="false" customHeight="false" outlineLevel="0" collapsed="false">
      <c r="A24112" s="479" t="s">
        <v>32739</v>
      </c>
      <c r="B24112" s="482" t="s">
        <v>32740</v>
      </c>
      <c r="C24112" s="482" t="s">
        <v>274</v>
      </c>
      <c r="D24112" s="483" t="s">
        <v>32741</v>
      </c>
    </row>
    <row r="24113" customFormat="false" ht="14.25" hidden="false" customHeight="false" outlineLevel="0" collapsed="false">
      <c r="A24113" s="479" t="s">
        <v>32742</v>
      </c>
      <c r="B24113" s="482" t="s">
        <v>32743</v>
      </c>
      <c r="C24113" s="482" t="s">
        <v>274</v>
      </c>
      <c r="D24113" s="483" t="s">
        <v>32744</v>
      </c>
    </row>
    <row r="24114" customFormat="false" ht="14.25" hidden="false" customHeight="false" outlineLevel="0" collapsed="false">
      <c r="A24114" s="479" t="s">
        <v>32745</v>
      </c>
      <c r="B24114" s="482" t="s">
        <v>32746</v>
      </c>
      <c r="C24114" s="482" t="s">
        <v>274</v>
      </c>
      <c r="D24114" s="483" t="s">
        <v>32747</v>
      </c>
    </row>
    <row r="24115" customFormat="false" ht="14.25" hidden="false" customHeight="false" outlineLevel="0" collapsed="false">
      <c r="A24115" s="479" t="s">
        <v>32748</v>
      </c>
      <c r="B24115" s="482" t="s">
        <v>32749</v>
      </c>
      <c r="C24115" s="482" t="s">
        <v>274</v>
      </c>
      <c r="D24115" s="483" t="s">
        <v>32750</v>
      </c>
    </row>
    <row r="24116" customFormat="false" ht="14.25" hidden="false" customHeight="false" outlineLevel="0" collapsed="false">
      <c r="A24116" s="479" t="s">
        <v>32751</v>
      </c>
      <c r="B24116" s="482" t="s">
        <v>32752</v>
      </c>
      <c r="C24116" s="482" t="s">
        <v>274</v>
      </c>
      <c r="D24116" s="483" t="s">
        <v>32753</v>
      </c>
    </row>
    <row r="24117" customFormat="false" ht="14.25" hidden="false" customHeight="false" outlineLevel="0" collapsed="false">
      <c r="A24117" s="479" t="s">
        <v>32754</v>
      </c>
      <c r="B24117" s="482" t="s">
        <v>32755</v>
      </c>
      <c r="C24117" s="482" t="s">
        <v>274</v>
      </c>
      <c r="D24117" s="483" t="s">
        <v>32756</v>
      </c>
    </row>
    <row r="24118" customFormat="false" ht="14.25" hidden="false" customHeight="false" outlineLevel="0" collapsed="false">
      <c r="A24118" s="479" t="s">
        <v>32757</v>
      </c>
      <c r="B24118" s="482" t="s">
        <v>32758</v>
      </c>
      <c r="C24118" s="482" t="s">
        <v>274</v>
      </c>
      <c r="D24118" s="483" t="s">
        <v>32759</v>
      </c>
    </row>
    <row r="24119" customFormat="false" ht="14.25" hidden="false" customHeight="false" outlineLevel="0" collapsed="false">
      <c r="A24119" s="479" t="s">
        <v>32760</v>
      </c>
      <c r="B24119" s="482" t="s">
        <v>32761</v>
      </c>
      <c r="C24119" s="482" t="s">
        <v>274</v>
      </c>
      <c r="D24119" s="483" t="s">
        <v>32762</v>
      </c>
    </row>
    <row r="24120" customFormat="false" ht="14.25" hidden="false" customHeight="false" outlineLevel="0" collapsed="false">
      <c r="A24120" s="479" t="s">
        <v>32763</v>
      </c>
      <c r="B24120" s="482" t="s">
        <v>32764</v>
      </c>
      <c r="C24120" s="482" t="s">
        <v>274</v>
      </c>
      <c r="D24120" s="483" t="s">
        <v>32765</v>
      </c>
    </row>
    <row r="24121" customFormat="false" ht="14.25" hidden="false" customHeight="false" outlineLevel="0" collapsed="false">
      <c r="A24121" s="479" t="s">
        <v>32766</v>
      </c>
      <c r="B24121" s="482" t="s">
        <v>32767</v>
      </c>
      <c r="C24121" s="482" t="s">
        <v>274</v>
      </c>
      <c r="D24121" s="483" t="s">
        <v>32768</v>
      </c>
    </row>
    <row r="24122" customFormat="false" ht="14.25" hidden="false" customHeight="false" outlineLevel="0" collapsed="false">
      <c r="A24122" s="479" t="s">
        <v>32769</v>
      </c>
      <c r="B24122" s="482" t="s">
        <v>32770</v>
      </c>
      <c r="C24122" s="482" t="s">
        <v>274</v>
      </c>
      <c r="D24122" s="483" t="s">
        <v>32771</v>
      </c>
    </row>
    <row r="24123" customFormat="false" ht="14.25" hidden="false" customHeight="false" outlineLevel="0" collapsed="false">
      <c r="A24123" s="479" t="s">
        <v>32772</v>
      </c>
      <c r="B24123" s="482" t="s">
        <v>32773</v>
      </c>
      <c r="C24123" s="482" t="s">
        <v>76</v>
      </c>
      <c r="D24123" s="483" t="s">
        <v>32774</v>
      </c>
    </row>
    <row r="24124" customFormat="false" ht="14.25" hidden="false" customHeight="false" outlineLevel="0" collapsed="false">
      <c r="A24124" s="479" t="s">
        <v>32775</v>
      </c>
      <c r="B24124" s="472" t="s">
        <v>32776</v>
      </c>
      <c r="C24124" s="482" t="s">
        <v>32456</v>
      </c>
      <c r="D24124" s="483" t="s">
        <v>32457</v>
      </c>
    </row>
    <row r="24125" customFormat="false" ht="14.25" hidden="false" customHeight="false" outlineLevel="0" collapsed="false">
      <c r="A24125" s="479" t="s">
        <v>32777</v>
      </c>
      <c r="B24125" s="482" t="s">
        <v>32778</v>
      </c>
      <c r="C24125" s="482" t="s">
        <v>532</v>
      </c>
      <c r="D24125" s="483" t="s">
        <v>32643</v>
      </c>
    </row>
    <row r="24126" customFormat="false" ht="14.25" hidden="false" customHeight="false" outlineLevel="0" collapsed="false">
      <c r="A24126" s="473" t="s">
        <v>32779</v>
      </c>
      <c r="B24126" s="474" t="s">
        <v>32645</v>
      </c>
      <c r="C24126" s="474" t="s">
        <v>532</v>
      </c>
      <c r="D24126" s="475" t="s">
        <v>32646</v>
      </c>
    </row>
    <row r="24127" customFormat="false" ht="14.25" hidden="false" customHeight="false" outlineLevel="0" collapsed="false">
      <c r="A24127" s="476" t="s">
        <v>32780</v>
      </c>
      <c r="B24127" s="477" t="s">
        <v>32781</v>
      </c>
      <c r="C24127" s="478" t="s">
        <v>532</v>
      </c>
      <c r="D24127" s="478" t="s">
        <v>32782</v>
      </c>
    </row>
    <row r="24128" customFormat="false" ht="14.25" hidden="false" customHeight="false" outlineLevel="0" collapsed="false">
      <c r="A24128" s="467" t="s">
        <v>32783</v>
      </c>
      <c r="B24128" s="470" t="s">
        <v>32784</v>
      </c>
      <c r="C24128" s="470" t="s">
        <v>532</v>
      </c>
      <c r="D24128" s="471" t="s">
        <v>32472</v>
      </c>
    </row>
    <row r="24129" customFormat="false" ht="50.7" hidden="false" customHeight="false" outlineLevel="0" collapsed="false">
      <c r="A24129" s="467" t="s">
        <v>32395</v>
      </c>
      <c r="B24129" s="472"/>
      <c r="C24129" s="468"/>
      <c r="D24129" s="469"/>
    </row>
    <row r="24130" customFormat="false" ht="17.9" hidden="false" customHeight="false" outlineLevel="0" collapsed="false">
      <c r="A24130" s="467" t="s">
        <v>32396</v>
      </c>
      <c r="B24130" s="472"/>
      <c r="C24130" s="468"/>
      <c r="D24130" s="469"/>
    </row>
    <row r="24131" customFormat="false" ht="14.25" hidden="false" customHeight="false" outlineLevel="0" collapsed="false">
      <c r="A24131" s="467" t="s">
        <v>32785</v>
      </c>
      <c r="B24131" s="470" t="s">
        <v>32786</v>
      </c>
      <c r="C24131" s="470" t="s">
        <v>76</v>
      </c>
      <c r="D24131" s="471" t="s">
        <v>32787</v>
      </c>
    </row>
    <row r="24132" customFormat="false" ht="14.25" hidden="false" customHeight="false" outlineLevel="0" collapsed="false">
      <c r="A24132" s="467" t="s">
        <v>32788</v>
      </c>
      <c r="B24132" s="470" t="s">
        <v>32789</v>
      </c>
      <c r="C24132" s="470" t="s">
        <v>76</v>
      </c>
      <c r="D24132" s="471" t="s">
        <v>32790</v>
      </c>
    </row>
    <row r="24133" customFormat="false" ht="14.25" hidden="false" customHeight="false" outlineLevel="0" collapsed="false">
      <c r="A24133" s="467" t="s">
        <v>32791</v>
      </c>
      <c r="B24133" s="470" t="s">
        <v>32792</v>
      </c>
      <c r="C24133" s="470" t="s">
        <v>76</v>
      </c>
      <c r="D24133" s="471" t="s">
        <v>32793</v>
      </c>
    </row>
    <row r="24134" customFormat="false" ht="14.25" hidden="false" customHeight="false" outlineLevel="0" collapsed="false">
      <c r="A24134" s="467" t="s">
        <v>32794</v>
      </c>
      <c r="B24134" s="470" t="s">
        <v>32795</v>
      </c>
      <c r="C24134" s="470" t="s">
        <v>76</v>
      </c>
      <c r="D24134" s="471" t="s">
        <v>32796</v>
      </c>
    </row>
    <row r="24135" customFormat="false" ht="14.25" hidden="false" customHeight="false" outlineLevel="0" collapsed="false">
      <c r="A24135" s="467" t="s">
        <v>32797</v>
      </c>
      <c r="B24135" s="470" t="s">
        <v>32798</v>
      </c>
      <c r="C24135" s="470" t="s">
        <v>32456</v>
      </c>
      <c r="D24135" s="471" t="s">
        <v>32457</v>
      </c>
    </row>
    <row r="24136" customFormat="false" ht="14.25" hidden="false" customHeight="false" outlineLevel="0" collapsed="false">
      <c r="A24136" s="467" t="s">
        <v>32799</v>
      </c>
      <c r="B24136" s="470" t="s">
        <v>32800</v>
      </c>
      <c r="C24136" s="470" t="s">
        <v>353</v>
      </c>
      <c r="D24136" s="471" t="s">
        <v>32801</v>
      </c>
    </row>
    <row r="24137" customFormat="false" ht="14.25" hidden="false" customHeight="false" outlineLevel="0" collapsed="false">
      <c r="A24137" s="467" t="s">
        <v>32802</v>
      </c>
      <c r="B24137" s="470" t="s">
        <v>32803</v>
      </c>
      <c r="C24137" s="470" t="s">
        <v>353</v>
      </c>
      <c r="D24137" s="471" t="s">
        <v>32804</v>
      </c>
    </row>
    <row r="24138" customFormat="false" ht="14.25" hidden="false" customHeight="false" outlineLevel="0" collapsed="false">
      <c r="A24138" s="467" t="s">
        <v>32805</v>
      </c>
      <c r="B24138" s="470" t="s">
        <v>32806</v>
      </c>
      <c r="C24138" s="470" t="s">
        <v>353</v>
      </c>
      <c r="D24138" s="471" t="s">
        <v>32807</v>
      </c>
    </row>
    <row r="24139" customFormat="false" ht="14.25" hidden="false" customHeight="false" outlineLevel="0" collapsed="false">
      <c r="A24139" s="467" t="s">
        <v>32808</v>
      </c>
      <c r="B24139" s="470" t="s">
        <v>32809</v>
      </c>
      <c r="C24139" s="470" t="s">
        <v>353</v>
      </c>
      <c r="D24139" s="471" t="s">
        <v>32810</v>
      </c>
    </row>
    <row r="24140" customFormat="false" ht="14.25" hidden="false" customHeight="false" outlineLevel="0" collapsed="false">
      <c r="A24140" s="467" t="s">
        <v>32811</v>
      </c>
      <c r="B24140" s="470" t="s">
        <v>32812</v>
      </c>
      <c r="C24140" s="470" t="s">
        <v>353</v>
      </c>
      <c r="D24140" s="471" t="s">
        <v>32813</v>
      </c>
    </row>
    <row r="24141" customFormat="false" ht="14.25" hidden="false" customHeight="false" outlineLevel="0" collapsed="false">
      <c r="A24141" s="467" t="s">
        <v>32814</v>
      </c>
      <c r="B24141" s="470" t="s">
        <v>32815</v>
      </c>
      <c r="C24141" s="470" t="s">
        <v>353</v>
      </c>
      <c r="D24141" s="471" t="s">
        <v>32816</v>
      </c>
    </row>
    <row r="24142" customFormat="false" ht="14.25" hidden="false" customHeight="false" outlineLevel="0" collapsed="false">
      <c r="A24142" s="467" t="s">
        <v>32817</v>
      </c>
      <c r="B24142" s="470" t="s">
        <v>32818</v>
      </c>
      <c r="C24142" s="470" t="s">
        <v>353</v>
      </c>
      <c r="D24142" s="471" t="s">
        <v>32819</v>
      </c>
    </row>
    <row r="24143" customFormat="false" ht="14.25" hidden="false" customHeight="false" outlineLevel="0" collapsed="false">
      <c r="A24143" s="467" t="s">
        <v>32820</v>
      </c>
      <c r="B24143" s="470" t="s">
        <v>32821</v>
      </c>
      <c r="C24143" s="470" t="s">
        <v>353</v>
      </c>
      <c r="D24143" s="471" t="s">
        <v>32822</v>
      </c>
    </row>
    <row r="24144" customFormat="false" ht="14.25" hidden="false" customHeight="false" outlineLevel="0" collapsed="false">
      <c r="A24144" s="467" t="s">
        <v>32823</v>
      </c>
      <c r="B24144" s="472" t="s">
        <v>32824</v>
      </c>
      <c r="C24144" s="470" t="s">
        <v>32456</v>
      </c>
      <c r="D24144" s="471" t="s">
        <v>32457</v>
      </c>
    </row>
    <row r="24145" customFormat="false" ht="14.25" hidden="false" customHeight="false" outlineLevel="0" collapsed="false">
      <c r="A24145" s="467" t="s">
        <v>32825</v>
      </c>
      <c r="B24145" s="472" t="s">
        <v>32826</v>
      </c>
      <c r="C24145" s="470" t="s">
        <v>76</v>
      </c>
      <c r="D24145" s="471" t="s">
        <v>32827</v>
      </c>
    </row>
    <row r="24146" customFormat="false" ht="14.25" hidden="false" customHeight="false" outlineLevel="0" collapsed="false">
      <c r="A24146" s="467" t="s">
        <v>32828</v>
      </c>
      <c r="B24146" s="470" t="s">
        <v>32829</v>
      </c>
      <c r="C24146" s="470" t="s">
        <v>76</v>
      </c>
      <c r="D24146" s="471" t="s">
        <v>32830</v>
      </c>
    </row>
    <row r="24147" customFormat="false" ht="14.25" hidden="false" customHeight="false" outlineLevel="0" collapsed="false">
      <c r="A24147" s="467" t="s">
        <v>32831</v>
      </c>
      <c r="B24147" s="470" t="s">
        <v>32832</v>
      </c>
      <c r="C24147" s="470" t="s">
        <v>76</v>
      </c>
      <c r="D24147" s="471" t="s">
        <v>32833</v>
      </c>
    </row>
    <row r="24148" customFormat="false" ht="14.25" hidden="false" customHeight="false" outlineLevel="0" collapsed="false">
      <c r="A24148" s="467" t="s">
        <v>32834</v>
      </c>
      <c r="B24148" s="470" t="s">
        <v>32835</v>
      </c>
      <c r="C24148" s="470" t="s">
        <v>76</v>
      </c>
      <c r="D24148" s="471" t="s">
        <v>32836</v>
      </c>
    </row>
    <row r="24149" customFormat="false" ht="14.25" hidden="false" customHeight="false" outlineLevel="0" collapsed="false">
      <c r="A24149" s="467" t="s">
        <v>32837</v>
      </c>
      <c r="B24149" s="470" t="s">
        <v>32838</v>
      </c>
      <c r="C24149" s="470" t="s">
        <v>32456</v>
      </c>
      <c r="D24149" s="471" t="s">
        <v>32457</v>
      </c>
    </row>
    <row r="24150" customFormat="false" ht="14.25" hidden="false" customHeight="false" outlineLevel="0" collapsed="false">
      <c r="A24150" s="467" t="s">
        <v>32839</v>
      </c>
      <c r="B24150" s="470" t="s">
        <v>32840</v>
      </c>
      <c r="C24150" s="470" t="s">
        <v>76</v>
      </c>
      <c r="D24150" s="471" t="s">
        <v>32841</v>
      </c>
    </row>
    <row r="24151" customFormat="false" ht="14.25" hidden="false" customHeight="false" outlineLevel="0" collapsed="false">
      <c r="A24151" s="467" t="s">
        <v>32842</v>
      </c>
      <c r="B24151" s="470" t="s">
        <v>32843</v>
      </c>
      <c r="C24151" s="470" t="s">
        <v>76</v>
      </c>
      <c r="D24151" s="471" t="s">
        <v>32844</v>
      </c>
    </row>
    <row r="24152" customFormat="false" ht="14.25" hidden="false" customHeight="false" outlineLevel="0" collapsed="false">
      <c r="A24152" s="467" t="s">
        <v>32845</v>
      </c>
      <c r="B24152" s="470" t="s">
        <v>32846</v>
      </c>
      <c r="C24152" s="470" t="s">
        <v>76</v>
      </c>
      <c r="D24152" s="471" t="s">
        <v>32847</v>
      </c>
    </row>
    <row r="24153" customFormat="false" ht="14.25" hidden="false" customHeight="false" outlineLevel="0" collapsed="false">
      <c r="A24153" s="467" t="s">
        <v>32848</v>
      </c>
      <c r="B24153" s="470" t="s">
        <v>32849</v>
      </c>
      <c r="C24153" s="470" t="s">
        <v>32456</v>
      </c>
      <c r="D24153" s="471" t="s">
        <v>32457</v>
      </c>
    </row>
    <row r="24154" customFormat="false" ht="14.25" hidden="false" customHeight="false" outlineLevel="0" collapsed="false">
      <c r="A24154" s="467" t="s">
        <v>32850</v>
      </c>
      <c r="B24154" s="470" t="s">
        <v>32851</v>
      </c>
      <c r="C24154" s="470" t="s">
        <v>353</v>
      </c>
      <c r="D24154" s="471" t="s">
        <v>32852</v>
      </c>
    </row>
    <row r="24155" customFormat="false" ht="14.25" hidden="false" customHeight="false" outlineLevel="0" collapsed="false">
      <c r="A24155" s="467" t="s">
        <v>32853</v>
      </c>
      <c r="B24155" s="470" t="s">
        <v>32854</v>
      </c>
      <c r="C24155" s="470" t="s">
        <v>353</v>
      </c>
      <c r="D24155" s="471" t="s">
        <v>32855</v>
      </c>
    </row>
    <row r="24156" customFormat="false" ht="14.25" hidden="false" customHeight="false" outlineLevel="0" collapsed="false">
      <c r="A24156" s="467" t="s">
        <v>32856</v>
      </c>
      <c r="B24156" s="470" t="s">
        <v>32857</v>
      </c>
      <c r="C24156" s="470" t="s">
        <v>353</v>
      </c>
      <c r="D24156" s="471" t="s">
        <v>32858</v>
      </c>
    </row>
    <row r="24157" customFormat="false" ht="14.25" hidden="false" customHeight="false" outlineLevel="0" collapsed="false">
      <c r="A24157" s="467" t="s">
        <v>32859</v>
      </c>
      <c r="B24157" s="470" t="s">
        <v>32603</v>
      </c>
      <c r="C24157" s="470" t="s">
        <v>32456</v>
      </c>
      <c r="D24157" s="471" t="s">
        <v>32457</v>
      </c>
    </row>
    <row r="24158" customFormat="false" ht="14.25" hidden="false" customHeight="false" outlineLevel="0" collapsed="false">
      <c r="A24158" s="467" t="s">
        <v>32860</v>
      </c>
      <c r="B24158" s="470" t="s">
        <v>32605</v>
      </c>
      <c r="C24158" s="470" t="s">
        <v>32456</v>
      </c>
      <c r="D24158" s="471" t="s">
        <v>32457</v>
      </c>
    </row>
    <row r="24159" customFormat="false" ht="14.25" hidden="false" customHeight="false" outlineLevel="0" collapsed="false">
      <c r="A24159" s="467" t="s">
        <v>32861</v>
      </c>
      <c r="B24159" s="470" t="s">
        <v>32607</v>
      </c>
      <c r="C24159" s="470" t="s">
        <v>32456</v>
      </c>
      <c r="D24159" s="471" t="s">
        <v>32457</v>
      </c>
    </row>
    <row r="24160" customFormat="false" ht="14.25" hidden="false" customHeight="false" outlineLevel="0" collapsed="false">
      <c r="A24160" s="467" t="s">
        <v>32862</v>
      </c>
      <c r="B24160" s="470" t="s">
        <v>32863</v>
      </c>
      <c r="C24160" s="470" t="s">
        <v>32456</v>
      </c>
      <c r="D24160" s="471" t="s">
        <v>32457</v>
      </c>
    </row>
    <row r="24161" customFormat="false" ht="14.25" hidden="false" customHeight="false" outlineLevel="0" collapsed="false">
      <c r="A24161" s="467" t="s">
        <v>32864</v>
      </c>
      <c r="B24161" s="470" t="s">
        <v>32865</v>
      </c>
      <c r="C24161" s="470" t="s">
        <v>76</v>
      </c>
      <c r="D24161" s="471" t="s">
        <v>32866</v>
      </c>
    </row>
    <row r="24162" customFormat="false" ht="14.25" hidden="false" customHeight="false" outlineLevel="0" collapsed="false">
      <c r="A24162" s="467" t="s">
        <v>32867</v>
      </c>
      <c r="B24162" s="470" t="s">
        <v>32868</v>
      </c>
      <c r="C24162" s="470" t="s">
        <v>76</v>
      </c>
      <c r="D24162" s="471" t="s">
        <v>32869</v>
      </c>
    </row>
    <row r="24163" customFormat="false" ht="14.25" hidden="false" customHeight="false" outlineLevel="0" collapsed="false">
      <c r="A24163" s="467" t="s">
        <v>32870</v>
      </c>
      <c r="B24163" s="470" t="s">
        <v>32871</v>
      </c>
      <c r="C24163" s="470" t="s">
        <v>76</v>
      </c>
      <c r="D24163" s="471" t="s">
        <v>32872</v>
      </c>
    </row>
    <row r="24164" customFormat="false" ht="14.25" hidden="false" customHeight="false" outlineLevel="0" collapsed="false">
      <c r="A24164" s="467" t="s">
        <v>32873</v>
      </c>
      <c r="B24164" s="470" t="s">
        <v>32874</v>
      </c>
      <c r="C24164" s="470" t="s">
        <v>76</v>
      </c>
      <c r="D24164" s="471" t="s">
        <v>32875</v>
      </c>
    </row>
    <row r="24165" customFormat="false" ht="14.25" hidden="false" customHeight="false" outlineLevel="0" collapsed="false">
      <c r="A24165" s="467" t="s">
        <v>32876</v>
      </c>
      <c r="B24165" s="470" t="s">
        <v>32877</v>
      </c>
      <c r="C24165" s="470" t="s">
        <v>353</v>
      </c>
      <c r="D24165" s="471" t="s">
        <v>32878</v>
      </c>
    </row>
    <row r="24166" customFormat="false" ht="14.25" hidden="false" customHeight="false" outlineLevel="0" collapsed="false">
      <c r="A24166" s="467" t="s">
        <v>32879</v>
      </c>
      <c r="B24166" s="470" t="s">
        <v>32880</v>
      </c>
      <c r="C24166" s="470" t="s">
        <v>76</v>
      </c>
      <c r="D24166" s="471" t="s">
        <v>32881</v>
      </c>
    </row>
    <row r="24167" customFormat="false" ht="14.25" hidden="false" customHeight="false" outlineLevel="0" collapsed="false">
      <c r="A24167" s="473" t="s">
        <v>32882</v>
      </c>
      <c r="B24167" s="474" t="s">
        <v>32883</v>
      </c>
      <c r="C24167" s="474" t="s">
        <v>274</v>
      </c>
      <c r="D24167" s="475" t="s">
        <v>32884</v>
      </c>
    </row>
    <row r="24168" customFormat="false" ht="14.25" hidden="false" customHeight="false" outlineLevel="0" collapsed="false">
      <c r="A24168" s="476" t="s">
        <v>32885</v>
      </c>
      <c r="B24168" s="477" t="s">
        <v>32886</v>
      </c>
      <c r="C24168" s="478" t="s">
        <v>274</v>
      </c>
      <c r="D24168" s="478" t="s">
        <v>32887</v>
      </c>
    </row>
    <row r="24169" customFormat="false" ht="23.85" hidden="false" customHeight="false" outlineLevel="0" collapsed="false">
      <c r="A24169" s="479" t="s">
        <v>32888</v>
      </c>
      <c r="B24169" s="472" t="s">
        <v>32889</v>
      </c>
      <c r="C24169" s="482" t="s">
        <v>274</v>
      </c>
      <c r="D24169" s="483" t="s">
        <v>32890</v>
      </c>
    </row>
    <row r="24170" customFormat="false" ht="64.15" hidden="false" customHeight="false" outlineLevel="0" collapsed="false">
      <c r="A24170" s="479" t="s">
        <v>32395</v>
      </c>
      <c r="B24170" s="472"/>
      <c r="C24170" s="480"/>
      <c r="D24170" s="481"/>
    </row>
    <row r="24171" customFormat="false" ht="19.4" hidden="false" customHeight="false" outlineLevel="0" collapsed="false">
      <c r="A24171" s="479" t="s">
        <v>32396</v>
      </c>
      <c r="B24171" s="472"/>
      <c r="C24171" s="480"/>
      <c r="D24171" s="481"/>
    </row>
    <row r="24172" customFormat="false" ht="14.25" hidden="false" customHeight="false" outlineLevel="0" collapsed="false">
      <c r="A24172" s="479" t="s">
        <v>32891</v>
      </c>
      <c r="B24172" s="472" t="s">
        <v>32892</v>
      </c>
      <c r="C24172" s="482" t="s">
        <v>274</v>
      </c>
      <c r="D24172" s="483" t="s">
        <v>32893</v>
      </c>
    </row>
    <row r="24173" customFormat="false" ht="14.25" hidden="false" customHeight="false" outlineLevel="0" collapsed="false">
      <c r="A24173" s="479" t="s">
        <v>32894</v>
      </c>
      <c r="B24173" s="472" t="s">
        <v>32895</v>
      </c>
      <c r="C24173" s="482" t="s">
        <v>274</v>
      </c>
      <c r="D24173" s="483" t="s">
        <v>32896</v>
      </c>
    </row>
    <row r="24174" customFormat="false" ht="14.25" hidden="false" customHeight="false" outlineLevel="0" collapsed="false">
      <c r="A24174" s="479" t="s">
        <v>32897</v>
      </c>
      <c r="B24174" s="472" t="s">
        <v>32898</v>
      </c>
      <c r="C24174" s="482" t="s">
        <v>274</v>
      </c>
      <c r="D24174" s="483" t="s">
        <v>32899</v>
      </c>
    </row>
    <row r="24175" customFormat="false" ht="14.25" hidden="false" customHeight="false" outlineLevel="0" collapsed="false">
      <c r="A24175" s="479" t="s">
        <v>32900</v>
      </c>
      <c r="B24175" s="472" t="s">
        <v>32901</v>
      </c>
      <c r="C24175" s="482" t="s">
        <v>274</v>
      </c>
      <c r="D24175" s="483" t="s">
        <v>32902</v>
      </c>
    </row>
    <row r="24176" customFormat="false" ht="14.25" hidden="false" customHeight="false" outlineLevel="0" collapsed="false">
      <c r="A24176" s="479" t="s">
        <v>32903</v>
      </c>
      <c r="B24176" s="482" t="s">
        <v>32904</v>
      </c>
      <c r="C24176" s="482" t="s">
        <v>274</v>
      </c>
      <c r="D24176" s="483" t="s">
        <v>32905</v>
      </c>
    </row>
    <row r="24177" customFormat="false" ht="14.25" hidden="false" customHeight="false" outlineLevel="0" collapsed="false">
      <c r="A24177" s="479" t="s">
        <v>32906</v>
      </c>
      <c r="B24177" s="482" t="s">
        <v>32907</v>
      </c>
      <c r="C24177" s="482" t="s">
        <v>274</v>
      </c>
      <c r="D24177" s="483" t="s">
        <v>32908</v>
      </c>
    </row>
    <row r="24178" customFormat="false" ht="14.25" hidden="false" customHeight="false" outlineLevel="0" collapsed="false">
      <c r="A24178" s="479" t="s">
        <v>32909</v>
      </c>
      <c r="B24178" s="482" t="s">
        <v>32910</v>
      </c>
      <c r="C24178" s="482" t="s">
        <v>274</v>
      </c>
      <c r="D24178" s="483" t="s">
        <v>32911</v>
      </c>
    </row>
    <row r="24179" customFormat="false" ht="14.25" hidden="false" customHeight="false" outlineLevel="0" collapsed="false">
      <c r="A24179" s="479" t="s">
        <v>32912</v>
      </c>
      <c r="B24179" s="482" t="s">
        <v>32776</v>
      </c>
      <c r="C24179" s="482" t="s">
        <v>32456</v>
      </c>
      <c r="D24179" s="483" t="s">
        <v>32457</v>
      </c>
    </row>
    <row r="24180" customFormat="false" ht="14.25" hidden="false" customHeight="false" outlineLevel="0" collapsed="false">
      <c r="A24180" s="479" t="s">
        <v>32913</v>
      </c>
      <c r="B24180" s="472" t="s">
        <v>32778</v>
      </c>
      <c r="C24180" s="482" t="s">
        <v>532</v>
      </c>
      <c r="D24180" s="483" t="s">
        <v>32643</v>
      </c>
    </row>
    <row r="24181" customFormat="false" ht="14.25" hidden="false" customHeight="false" outlineLevel="0" collapsed="false">
      <c r="A24181" s="479" t="s">
        <v>32914</v>
      </c>
      <c r="B24181" s="472" t="s">
        <v>32645</v>
      </c>
      <c r="C24181" s="482" t="s">
        <v>532</v>
      </c>
      <c r="D24181" s="483" t="s">
        <v>32646</v>
      </c>
    </row>
    <row r="24182" customFormat="false" ht="14.25" hidden="false" customHeight="false" outlineLevel="0" collapsed="false">
      <c r="A24182" s="479" t="s">
        <v>32915</v>
      </c>
      <c r="B24182" s="472" t="s">
        <v>32784</v>
      </c>
      <c r="C24182" s="482" t="s">
        <v>532</v>
      </c>
      <c r="D24182" s="483" t="s">
        <v>32472</v>
      </c>
    </row>
    <row r="24183" customFormat="false" ht="14.25" hidden="false" customHeight="false" outlineLevel="0" collapsed="false">
      <c r="A24183" s="479" t="s">
        <v>32916</v>
      </c>
      <c r="B24183" s="472" t="s">
        <v>32917</v>
      </c>
      <c r="C24183" s="482" t="s">
        <v>532</v>
      </c>
      <c r="D24183" s="483" t="s">
        <v>32782</v>
      </c>
    </row>
    <row r="24184" customFormat="false" ht="14.25" hidden="false" customHeight="false" outlineLevel="0" collapsed="false">
      <c r="A24184" s="485" t="s">
        <v>32918</v>
      </c>
      <c r="B24184" s="486" t="s">
        <v>32786</v>
      </c>
      <c r="C24184" s="486" t="s">
        <v>76</v>
      </c>
      <c r="D24184" s="487" t="s">
        <v>32787</v>
      </c>
    </row>
    <row r="24185" customFormat="false" ht="14.25" hidden="false" customHeight="false" outlineLevel="0" collapsed="false">
      <c r="A24185" s="488" t="s">
        <v>32919</v>
      </c>
      <c r="B24185" s="472" t="s">
        <v>32789</v>
      </c>
      <c r="C24185" s="489" t="s">
        <v>76</v>
      </c>
      <c r="D24185" s="490" t="s">
        <v>32790</v>
      </c>
    </row>
    <row r="24186" customFormat="false" ht="14.25" hidden="false" customHeight="false" outlineLevel="0" collapsed="false">
      <c r="A24186" s="479" t="s">
        <v>32920</v>
      </c>
      <c r="B24186" s="482" t="s">
        <v>32792</v>
      </c>
      <c r="C24186" s="482" t="s">
        <v>76</v>
      </c>
      <c r="D24186" s="483" t="s">
        <v>32793</v>
      </c>
    </row>
    <row r="24187" customFormat="false" ht="14.25" hidden="false" customHeight="false" outlineLevel="0" collapsed="false">
      <c r="A24187" s="479" t="s">
        <v>32921</v>
      </c>
      <c r="B24187" s="472" t="s">
        <v>32922</v>
      </c>
      <c r="C24187" s="482" t="s">
        <v>532</v>
      </c>
      <c r="D24187" s="483" t="s">
        <v>32923</v>
      </c>
    </row>
    <row r="24188" customFormat="false" ht="14.25" hidden="false" customHeight="false" outlineLevel="0" collapsed="false">
      <c r="A24188" s="479" t="s">
        <v>32924</v>
      </c>
      <c r="B24188" s="472" t="s">
        <v>32795</v>
      </c>
      <c r="C24188" s="482" t="s">
        <v>76</v>
      </c>
      <c r="D24188" s="483" t="s">
        <v>32796</v>
      </c>
    </row>
    <row r="24189" customFormat="false" ht="14.25" hidden="false" customHeight="false" outlineLevel="0" collapsed="false">
      <c r="A24189" s="479" t="s">
        <v>32925</v>
      </c>
      <c r="B24189" s="472" t="s">
        <v>32926</v>
      </c>
      <c r="C24189" s="482" t="s">
        <v>32927</v>
      </c>
      <c r="D24189" s="483" t="s">
        <v>32928</v>
      </c>
    </row>
    <row r="24190" customFormat="false" ht="14.25" hidden="false" customHeight="false" outlineLevel="0" collapsed="false">
      <c r="A24190" s="479" t="s">
        <v>15193</v>
      </c>
      <c r="B24190" s="472" t="s">
        <v>32929</v>
      </c>
      <c r="C24190" s="482" t="s">
        <v>267</v>
      </c>
      <c r="D24190" s="483" t="s">
        <v>32930</v>
      </c>
    </row>
    <row r="24191" customFormat="false" ht="14.25" hidden="false" customHeight="false" outlineLevel="0" collapsed="false">
      <c r="A24191" s="479" t="s">
        <v>32931</v>
      </c>
      <c r="B24191" s="472" t="s">
        <v>32932</v>
      </c>
      <c r="C24191" s="482" t="s">
        <v>267</v>
      </c>
      <c r="D24191" s="483" t="s">
        <v>32933</v>
      </c>
    </row>
    <row r="24192" customFormat="false" ht="14.25" hidden="false" customHeight="false" outlineLevel="0" collapsed="false">
      <c r="A24192" s="479" t="s">
        <v>32934</v>
      </c>
      <c r="B24192" s="482" t="s">
        <v>32935</v>
      </c>
      <c r="C24192" s="482" t="s">
        <v>267</v>
      </c>
      <c r="D24192" s="483" t="s">
        <v>32936</v>
      </c>
    </row>
    <row r="24193" customFormat="false" ht="14.25" hidden="false" customHeight="false" outlineLevel="0" collapsed="false">
      <c r="A24193" s="479" t="s">
        <v>32937</v>
      </c>
      <c r="B24193" s="482" t="s">
        <v>32938</v>
      </c>
      <c r="C24193" s="482" t="s">
        <v>267</v>
      </c>
      <c r="D24193" s="483" t="s">
        <v>32939</v>
      </c>
    </row>
    <row r="24194" customFormat="false" ht="14.25" hidden="false" customHeight="false" outlineLevel="0" collapsed="false">
      <c r="A24194" s="479" t="s">
        <v>32940</v>
      </c>
      <c r="B24194" s="482" t="s">
        <v>32941</v>
      </c>
      <c r="C24194" s="482" t="s">
        <v>267</v>
      </c>
      <c r="D24194" s="483" t="s">
        <v>32942</v>
      </c>
    </row>
    <row r="24195" customFormat="false" ht="14.25" hidden="false" customHeight="false" outlineLevel="0" collapsed="false">
      <c r="A24195" s="479" t="s">
        <v>32943</v>
      </c>
      <c r="B24195" s="482" t="s">
        <v>32798</v>
      </c>
      <c r="C24195" s="482" t="s">
        <v>32456</v>
      </c>
      <c r="D24195" s="483" t="s">
        <v>32457</v>
      </c>
    </row>
    <row r="24196" customFormat="false" ht="14.25" hidden="false" customHeight="false" outlineLevel="0" collapsed="false">
      <c r="A24196" s="479" t="s">
        <v>32944</v>
      </c>
      <c r="B24196" s="482" t="s">
        <v>32945</v>
      </c>
      <c r="C24196" s="482" t="s">
        <v>76</v>
      </c>
      <c r="D24196" s="483" t="s">
        <v>32946</v>
      </c>
    </row>
    <row r="24197" customFormat="false" ht="14.25" hidden="false" customHeight="false" outlineLevel="0" collapsed="false">
      <c r="A24197" s="479" t="s">
        <v>32947</v>
      </c>
      <c r="B24197" s="482" t="s">
        <v>32948</v>
      </c>
      <c r="C24197" s="482" t="s">
        <v>76</v>
      </c>
      <c r="D24197" s="483" t="s">
        <v>32949</v>
      </c>
    </row>
    <row r="24198" customFormat="false" ht="14.25" hidden="false" customHeight="false" outlineLevel="0" collapsed="false">
      <c r="A24198" s="479" t="s">
        <v>32950</v>
      </c>
      <c r="B24198" s="482" t="s">
        <v>32951</v>
      </c>
      <c r="C24198" s="482" t="s">
        <v>76</v>
      </c>
      <c r="D24198" s="483" t="s">
        <v>32952</v>
      </c>
    </row>
    <row r="24199" customFormat="false" ht="14.25" hidden="false" customHeight="false" outlineLevel="0" collapsed="false">
      <c r="A24199" s="479" t="s">
        <v>32953</v>
      </c>
      <c r="B24199" s="482" t="s">
        <v>32954</v>
      </c>
      <c r="C24199" s="482" t="s">
        <v>76</v>
      </c>
      <c r="D24199" s="483" t="s">
        <v>32955</v>
      </c>
    </row>
    <row r="24200" customFormat="false" ht="14.25" hidden="false" customHeight="false" outlineLevel="0" collapsed="false">
      <c r="A24200" s="479" t="s">
        <v>32956</v>
      </c>
      <c r="B24200" s="482" t="s">
        <v>32957</v>
      </c>
      <c r="C24200" s="482" t="s">
        <v>76</v>
      </c>
      <c r="D24200" s="483" t="s">
        <v>32958</v>
      </c>
    </row>
    <row r="24201" customFormat="false" ht="14.25" hidden="false" customHeight="false" outlineLevel="0" collapsed="false">
      <c r="A24201" s="484" t="s">
        <v>32959</v>
      </c>
      <c r="B24201" s="391" t="s">
        <v>32960</v>
      </c>
      <c r="C24201" s="391" t="s">
        <v>76</v>
      </c>
      <c r="D24201" s="391" t="s">
        <v>32961</v>
      </c>
    </row>
    <row r="24202" customFormat="false" ht="14.25" hidden="false" customHeight="false" outlineLevel="0" collapsed="false">
      <c r="A24202" s="467" t="s">
        <v>32962</v>
      </c>
      <c r="B24202" s="470" t="s">
        <v>32963</v>
      </c>
      <c r="C24202" s="491" t="s">
        <v>76</v>
      </c>
      <c r="D24202" s="471" t="s">
        <v>32964</v>
      </c>
    </row>
    <row r="24203" customFormat="false" ht="14.25" hidden="false" customHeight="false" outlineLevel="0" collapsed="false">
      <c r="A24203" s="467" t="s">
        <v>32965</v>
      </c>
      <c r="B24203" s="470" t="s">
        <v>32966</v>
      </c>
      <c r="C24203" s="491" t="s">
        <v>76</v>
      </c>
      <c r="D24203" s="471" t="s">
        <v>32967</v>
      </c>
    </row>
    <row r="24204" customFormat="false" ht="50.7" hidden="false" customHeight="false" outlineLevel="0" collapsed="false">
      <c r="A24204" s="467" t="s">
        <v>32395</v>
      </c>
      <c r="B24204" s="468"/>
      <c r="C24204" s="491"/>
      <c r="D24204" s="469"/>
    </row>
    <row r="24205" customFormat="false" ht="17.9" hidden="false" customHeight="false" outlineLevel="0" collapsed="false">
      <c r="A24205" s="467" t="s">
        <v>32396</v>
      </c>
      <c r="B24205" s="468"/>
      <c r="C24205" s="491"/>
      <c r="D24205" s="469"/>
    </row>
    <row r="24206" customFormat="false" ht="14.25" hidden="false" customHeight="false" outlineLevel="0" collapsed="false">
      <c r="A24206" s="467" t="s">
        <v>32968</v>
      </c>
      <c r="B24206" s="470" t="s">
        <v>32969</v>
      </c>
      <c r="C24206" s="491" t="s">
        <v>353</v>
      </c>
      <c r="D24206" s="471" t="s">
        <v>32801</v>
      </c>
    </row>
    <row r="24207" customFormat="false" ht="14.25" hidden="false" customHeight="false" outlineLevel="0" collapsed="false">
      <c r="A24207" s="467" t="s">
        <v>32970</v>
      </c>
      <c r="B24207" s="470" t="s">
        <v>32971</v>
      </c>
      <c r="C24207" s="491" t="s">
        <v>76</v>
      </c>
      <c r="D24207" s="471" t="s">
        <v>32972</v>
      </c>
    </row>
    <row r="24208" customFormat="false" ht="14.25" hidden="false" customHeight="false" outlineLevel="0" collapsed="false">
      <c r="A24208" s="467" t="s">
        <v>32973</v>
      </c>
      <c r="B24208" s="472" t="s">
        <v>32974</v>
      </c>
      <c r="C24208" s="491" t="s">
        <v>353</v>
      </c>
      <c r="D24208" s="471" t="s">
        <v>32804</v>
      </c>
    </row>
    <row r="24209" customFormat="false" ht="14.25" hidden="false" customHeight="false" outlineLevel="0" collapsed="false">
      <c r="A24209" s="467" t="s">
        <v>32975</v>
      </c>
      <c r="B24209" s="470" t="s">
        <v>32976</v>
      </c>
      <c r="C24209" s="491" t="s">
        <v>76</v>
      </c>
      <c r="D24209" s="471" t="s">
        <v>32977</v>
      </c>
    </row>
    <row r="24210" customFormat="false" ht="14.25" hidden="false" customHeight="false" outlineLevel="0" collapsed="false">
      <c r="A24210" s="467" t="s">
        <v>32978</v>
      </c>
      <c r="B24210" s="472" t="s">
        <v>32979</v>
      </c>
      <c r="C24210" s="491" t="s">
        <v>76</v>
      </c>
      <c r="D24210" s="471" t="s">
        <v>32980</v>
      </c>
    </row>
    <row r="24211" customFormat="false" ht="14.25" hidden="false" customHeight="false" outlineLevel="0" collapsed="false">
      <c r="A24211" s="467" t="s">
        <v>32981</v>
      </c>
      <c r="B24211" s="470" t="s">
        <v>32982</v>
      </c>
      <c r="C24211" s="491" t="s">
        <v>76</v>
      </c>
      <c r="D24211" s="471" t="s">
        <v>32983</v>
      </c>
    </row>
    <row r="24212" customFormat="false" ht="14.25" hidden="false" customHeight="false" outlineLevel="0" collapsed="false">
      <c r="A24212" s="467" t="s">
        <v>15199</v>
      </c>
      <c r="B24212" s="470" t="s">
        <v>32806</v>
      </c>
      <c r="C24212" s="491" t="s">
        <v>353</v>
      </c>
      <c r="D24212" s="471" t="s">
        <v>32807</v>
      </c>
    </row>
    <row r="24213" customFormat="false" ht="14.25" hidden="false" customHeight="false" outlineLevel="0" collapsed="false">
      <c r="A24213" s="467" t="s">
        <v>32984</v>
      </c>
      <c r="B24213" s="470" t="s">
        <v>32985</v>
      </c>
      <c r="C24213" s="491" t="s">
        <v>76</v>
      </c>
      <c r="D24213" s="471" t="s">
        <v>32986</v>
      </c>
    </row>
    <row r="24214" customFormat="false" ht="14.25" hidden="false" customHeight="false" outlineLevel="0" collapsed="false">
      <c r="A24214" s="467" t="s">
        <v>32987</v>
      </c>
      <c r="B24214" s="470" t="s">
        <v>32988</v>
      </c>
      <c r="C24214" s="491" t="s">
        <v>353</v>
      </c>
      <c r="D24214" s="471" t="s">
        <v>32810</v>
      </c>
    </row>
    <row r="24215" customFormat="false" ht="14.25" hidden="false" customHeight="false" outlineLevel="0" collapsed="false">
      <c r="A24215" s="467" t="s">
        <v>32989</v>
      </c>
      <c r="B24215" s="472" t="s">
        <v>32990</v>
      </c>
      <c r="C24215" s="491" t="s">
        <v>353</v>
      </c>
      <c r="D24215" s="471" t="s">
        <v>32813</v>
      </c>
    </row>
    <row r="24216" customFormat="false" ht="14.25" hidden="false" customHeight="false" outlineLevel="0" collapsed="false">
      <c r="A24216" s="467" t="s">
        <v>32991</v>
      </c>
      <c r="B24216" s="470" t="s">
        <v>32992</v>
      </c>
      <c r="C24216" s="491" t="s">
        <v>76</v>
      </c>
      <c r="D24216" s="471" t="s">
        <v>32993</v>
      </c>
    </row>
    <row r="24217" customFormat="false" ht="14.25" hidden="false" customHeight="false" outlineLevel="0" collapsed="false">
      <c r="A24217" s="467" t="s">
        <v>32994</v>
      </c>
      <c r="B24217" s="470" t="s">
        <v>32995</v>
      </c>
      <c r="C24217" s="491" t="s">
        <v>76</v>
      </c>
      <c r="D24217" s="471" t="s">
        <v>32996</v>
      </c>
    </row>
    <row r="24218" customFormat="false" ht="14.25" hidden="false" customHeight="false" outlineLevel="0" collapsed="false">
      <c r="A24218" s="467" t="s">
        <v>32997</v>
      </c>
      <c r="B24218" s="470" t="s">
        <v>32998</v>
      </c>
      <c r="C24218" s="491" t="s">
        <v>76</v>
      </c>
      <c r="D24218" s="471" t="s">
        <v>32999</v>
      </c>
    </row>
    <row r="24219" customFormat="false" ht="14.25" hidden="false" customHeight="false" outlineLevel="0" collapsed="false">
      <c r="A24219" s="467" t="s">
        <v>33000</v>
      </c>
      <c r="B24219" s="470" t="s">
        <v>32815</v>
      </c>
      <c r="C24219" s="491" t="s">
        <v>353</v>
      </c>
      <c r="D24219" s="471" t="s">
        <v>32816</v>
      </c>
    </row>
    <row r="24220" customFormat="false" ht="14.25" hidden="false" customHeight="false" outlineLevel="0" collapsed="false">
      <c r="A24220" s="467" t="s">
        <v>33001</v>
      </c>
      <c r="B24220" s="470" t="s">
        <v>33002</v>
      </c>
      <c r="C24220" s="491" t="s">
        <v>76</v>
      </c>
      <c r="D24220" s="471" t="s">
        <v>33003</v>
      </c>
    </row>
    <row r="24221" customFormat="false" ht="14.25" hidden="false" customHeight="false" outlineLevel="0" collapsed="false">
      <c r="A24221" s="467" t="s">
        <v>33004</v>
      </c>
      <c r="B24221" s="470" t="s">
        <v>33005</v>
      </c>
      <c r="C24221" s="491" t="s">
        <v>76</v>
      </c>
      <c r="D24221" s="471" t="s">
        <v>33006</v>
      </c>
    </row>
    <row r="24222" customFormat="false" ht="14.25" hidden="false" customHeight="false" outlineLevel="0" collapsed="false">
      <c r="A24222" s="467" t="s">
        <v>33007</v>
      </c>
      <c r="B24222" s="470" t="s">
        <v>33008</v>
      </c>
      <c r="C24222" s="491" t="s">
        <v>76</v>
      </c>
      <c r="D24222" s="471" t="s">
        <v>33009</v>
      </c>
    </row>
    <row r="24223" customFormat="false" ht="14.25" hidden="false" customHeight="false" outlineLevel="0" collapsed="false">
      <c r="A24223" s="467" t="s">
        <v>33010</v>
      </c>
      <c r="B24223" s="470" t="s">
        <v>33011</v>
      </c>
      <c r="C24223" s="491" t="s">
        <v>76</v>
      </c>
      <c r="D24223" s="471" t="s">
        <v>33012</v>
      </c>
    </row>
    <row r="24224" customFormat="false" ht="14.25" hidden="false" customHeight="false" outlineLevel="0" collapsed="false">
      <c r="A24224" s="467" t="s">
        <v>33013</v>
      </c>
      <c r="B24224" s="470" t="s">
        <v>33014</v>
      </c>
      <c r="C24224" s="491" t="s">
        <v>76</v>
      </c>
      <c r="D24224" s="471" t="s">
        <v>33009</v>
      </c>
    </row>
    <row r="24225" customFormat="false" ht="14.25" hidden="false" customHeight="false" outlineLevel="0" collapsed="false">
      <c r="A24225" s="467" t="s">
        <v>33015</v>
      </c>
      <c r="B24225" s="470" t="s">
        <v>33016</v>
      </c>
      <c r="C24225" s="491" t="s">
        <v>76</v>
      </c>
      <c r="D24225" s="471" t="s">
        <v>33017</v>
      </c>
    </row>
    <row r="24226" customFormat="false" ht="14.25" hidden="false" customHeight="false" outlineLevel="0" collapsed="false">
      <c r="A24226" s="467" t="s">
        <v>33018</v>
      </c>
      <c r="B24226" s="470" t="s">
        <v>33019</v>
      </c>
      <c r="C24226" s="491" t="s">
        <v>76</v>
      </c>
      <c r="D24226" s="471" t="s">
        <v>33020</v>
      </c>
    </row>
    <row r="24227" customFormat="false" ht="14.25" hidden="false" customHeight="false" outlineLevel="0" collapsed="false">
      <c r="A24227" s="467" t="s">
        <v>33021</v>
      </c>
      <c r="B24227" s="470" t="s">
        <v>33022</v>
      </c>
      <c r="C24227" s="491" t="s">
        <v>76</v>
      </c>
      <c r="D24227" s="471" t="s">
        <v>33023</v>
      </c>
    </row>
    <row r="24228" customFormat="false" ht="14.25" hidden="false" customHeight="false" outlineLevel="0" collapsed="false">
      <c r="A24228" s="467" t="s">
        <v>33024</v>
      </c>
      <c r="B24228" s="470" t="s">
        <v>33025</v>
      </c>
      <c r="C24228" s="491" t="s">
        <v>76</v>
      </c>
      <c r="D24228" s="471" t="s">
        <v>33026</v>
      </c>
    </row>
    <row r="24229" customFormat="false" ht="14.25" hidden="false" customHeight="false" outlineLevel="0" collapsed="false">
      <c r="A24229" s="467" t="s">
        <v>33027</v>
      </c>
      <c r="B24229" s="470" t="s">
        <v>33028</v>
      </c>
      <c r="C24229" s="491" t="s">
        <v>76</v>
      </c>
      <c r="D24229" s="471" t="s">
        <v>33029</v>
      </c>
    </row>
    <row r="24230" customFormat="false" ht="14.25" hidden="false" customHeight="false" outlineLevel="0" collapsed="false">
      <c r="A24230" s="467" t="s">
        <v>33030</v>
      </c>
      <c r="B24230" s="470" t="s">
        <v>33031</v>
      </c>
      <c r="C24230" s="491" t="s">
        <v>76</v>
      </c>
      <c r="D24230" s="471" t="s">
        <v>33032</v>
      </c>
    </row>
    <row r="24231" customFormat="false" ht="14.25" hidden="false" customHeight="false" outlineLevel="0" collapsed="false">
      <c r="A24231" s="467" t="s">
        <v>33033</v>
      </c>
      <c r="B24231" s="470" t="s">
        <v>33034</v>
      </c>
      <c r="C24231" s="491" t="s">
        <v>353</v>
      </c>
      <c r="D24231" s="471" t="s">
        <v>33035</v>
      </c>
    </row>
    <row r="24232" customFormat="false" ht="14.25" hidden="false" customHeight="false" outlineLevel="0" collapsed="false">
      <c r="A24232" s="467" t="s">
        <v>33036</v>
      </c>
      <c r="B24232" s="470" t="s">
        <v>33037</v>
      </c>
      <c r="C24232" s="491" t="s">
        <v>353</v>
      </c>
      <c r="D24232" s="471" t="s">
        <v>33038</v>
      </c>
    </row>
    <row r="24233" customFormat="false" ht="14.25" hidden="false" customHeight="false" outlineLevel="0" collapsed="false">
      <c r="A24233" s="467" t="s">
        <v>33039</v>
      </c>
      <c r="B24233" s="470" t="s">
        <v>33040</v>
      </c>
      <c r="C24233" s="491" t="s">
        <v>76</v>
      </c>
      <c r="D24233" s="471" t="s">
        <v>33041</v>
      </c>
    </row>
    <row r="24234" customFormat="false" ht="14.25" hidden="false" customHeight="false" outlineLevel="0" collapsed="false">
      <c r="A24234" s="467" t="s">
        <v>33042</v>
      </c>
      <c r="B24234" s="470" t="s">
        <v>33043</v>
      </c>
      <c r="C24234" s="491" t="s">
        <v>76</v>
      </c>
      <c r="D24234" s="471" t="s">
        <v>33044</v>
      </c>
    </row>
    <row r="24235" customFormat="false" ht="14.25" hidden="false" customHeight="false" outlineLevel="0" collapsed="false">
      <c r="A24235" s="467" t="s">
        <v>33045</v>
      </c>
      <c r="B24235" s="470" t="s">
        <v>33046</v>
      </c>
      <c r="C24235" s="491" t="s">
        <v>76</v>
      </c>
      <c r="D24235" s="471" t="s">
        <v>33047</v>
      </c>
    </row>
    <row r="24236" customFormat="false" ht="14.25" hidden="false" customHeight="false" outlineLevel="0" collapsed="false">
      <c r="A24236" s="467" t="s">
        <v>33048</v>
      </c>
      <c r="B24236" s="470" t="s">
        <v>33049</v>
      </c>
      <c r="C24236" s="491" t="s">
        <v>76</v>
      </c>
      <c r="D24236" s="471" t="s">
        <v>33050</v>
      </c>
    </row>
    <row r="24237" customFormat="false" ht="14.25" hidden="false" customHeight="false" outlineLevel="0" collapsed="false">
      <c r="A24237" s="467" t="s">
        <v>33051</v>
      </c>
      <c r="B24237" s="470" t="s">
        <v>33052</v>
      </c>
      <c r="C24237" s="491" t="s">
        <v>274</v>
      </c>
      <c r="D24237" s="471" t="s">
        <v>33053</v>
      </c>
    </row>
    <row r="24238" customFormat="false" ht="14.25" hidden="false" customHeight="false" outlineLevel="0" collapsed="false">
      <c r="A24238" s="467" t="s">
        <v>33054</v>
      </c>
      <c r="B24238" s="470" t="s">
        <v>33055</v>
      </c>
      <c r="C24238" s="491" t="s">
        <v>76</v>
      </c>
      <c r="D24238" s="471" t="s">
        <v>33056</v>
      </c>
    </row>
    <row r="24239" customFormat="false" ht="14.25" hidden="false" customHeight="false" outlineLevel="0" collapsed="false">
      <c r="A24239" s="467" t="s">
        <v>33057</v>
      </c>
      <c r="B24239" s="470" t="s">
        <v>33058</v>
      </c>
      <c r="C24239" s="491" t="s">
        <v>76</v>
      </c>
      <c r="D24239" s="471" t="s">
        <v>33059</v>
      </c>
    </row>
    <row r="24240" customFormat="false" ht="14.25" hidden="false" customHeight="false" outlineLevel="0" collapsed="false">
      <c r="A24240" s="467" t="s">
        <v>33060</v>
      </c>
      <c r="B24240" s="470" t="s">
        <v>33061</v>
      </c>
      <c r="C24240" s="491" t="s">
        <v>76</v>
      </c>
      <c r="D24240" s="471" t="s">
        <v>33062</v>
      </c>
    </row>
    <row r="24241" customFormat="false" ht="14.25" hidden="false" customHeight="false" outlineLevel="0" collapsed="false">
      <c r="A24241" s="467" t="s">
        <v>33063</v>
      </c>
      <c r="B24241" s="470" t="s">
        <v>33064</v>
      </c>
      <c r="C24241" s="491" t="s">
        <v>76</v>
      </c>
      <c r="D24241" s="471" t="s">
        <v>33065</v>
      </c>
    </row>
    <row r="24242" customFormat="false" ht="14.25" hidden="false" customHeight="false" outlineLevel="0" collapsed="false">
      <c r="A24242" s="467" t="s">
        <v>33066</v>
      </c>
      <c r="B24242" s="472" t="s">
        <v>33067</v>
      </c>
      <c r="C24242" s="491" t="s">
        <v>76</v>
      </c>
      <c r="D24242" s="471" t="s">
        <v>33068</v>
      </c>
    </row>
    <row r="24243" customFormat="false" ht="14.25" hidden="false" customHeight="false" outlineLevel="0" collapsed="false">
      <c r="A24243" s="467" t="s">
        <v>33069</v>
      </c>
      <c r="B24243" s="470" t="s">
        <v>33070</v>
      </c>
      <c r="C24243" s="491" t="s">
        <v>76</v>
      </c>
      <c r="D24243" s="471" t="s">
        <v>33071</v>
      </c>
    </row>
    <row r="24244" customFormat="false" ht="14.25" hidden="false" customHeight="false" outlineLevel="0" collapsed="false">
      <c r="A24244" s="467" t="s">
        <v>33072</v>
      </c>
      <c r="B24244" s="470" t="s">
        <v>33073</v>
      </c>
      <c r="C24244" s="491" t="s">
        <v>76</v>
      </c>
      <c r="D24244" s="471" t="s">
        <v>33074</v>
      </c>
    </row>
    <row r="24245" customFormat="false" ht="14.25" hidden="false" customHeight="false" outlineLevel="0" collapsed="false">
      <c r="A24245" s="467" t="s">
        <v>33075</v>
      </c>
      <c r="B24245" s="470" t="s">
        <v>33076</v>
      </c>
      <c r="C24245" s="491" t="s">
        <v>76</v>
      </c>
      <c r="D24245" s="471" t="s">
        <v>33077</v>
      </c>
    </row>
    <row r="24246" customFormat="false" ht="14.25" hidden="false" customHeight="false" outlineLevel="0" collapsed="false">
      <c r="A24246" s="467" t="s">
        <v>33078</v>
      </c>
      <c r="B24246" s="470" t="s">
        <v>33079</v>
      </c>
      <c r="C24246" s="491" t="s">
        <v>353</v>
      </c>
      <c r="D24246" s="471" t="s">
        <v>33080</v>
      </c>
    </row>
    <row r="24247" customFormat="false" ht="14.25" hidden="false" customHeight="false" outlineLevel="0" collapsed="false">
      <c r="A24247" s="467" t="s">
        <v>33081</v>
      </c>
      <c r="B24247" s="470" t="s">
        <v>33082</v>
      </c>
      <c r="C24247" s="470" t="s">
        <v>353</v>
      </c>
      <c r="D24247" s="471" t="s">
        <v>33083</v>
      </c>
    </row>
    <row r="24248" customFormat="false" ht="14.25" hidden="false" customHeight="false" outlineLevel="0" collapsed="false">
      <c r="A24248" s="467" t="s">
        <v>33084</v>
      </c>
      <c r="B24248" s="470" t="s">
        <v>32821</v>
      </c>
      <c r="C24248" s="491" t="s">
        <v>353</v>
      </c>
      <c r="D24248" s="471" t="s">
        <v>32822</v>
      </c>
    </row>
    <row r="24249" customFormat="false" ht="14.25" hidden="false" customHeight="false" outlineLevel="0" collapsed="false">
      <c r="A24249" s="473" t="s">
        <v>33085</v>
      </c>
      <c r="B24249" s="474" t="s">
        <v>32824</v>
      </c>
      <c r="C24249" s="474" t="s">
        <v>32456</v>
      </c>
      <c r="D24249" s="475" t="s">
        <v>32457</v>
      </c>
    </row>
    <row r="24250" customFormat="false" ht="14.25" hidden="false" customHeight="false" outlineLevel="0" collapsed="false">
      <c r="A24250" s="476" t="s">
        <v>33086</v>
      </c>
      <c r="B24250" s="477" t="s">
        <v>33087</v>
      </c>
      <c r="C24250" s="478" t="s">
        <v>76</v>
      </c>
      <c r="D24250" s="478" t="s">
        <v>33088</v>
      </c>
    </row>
    <row r="24251" customFormat="false" ht="14.25" hidden="false" customHeight="false" outlineLevel="0" collapsed="false">
      <c r="A24251" s="485" t="s">
        <v>33089</v>
      </c>
      <c r="B24251" s="486" t="s">
        <v>33090</v>
      </c>
      <c r="C24251" s="486" t="s">
        <v>274</v>
      </c>
      <c r="D24251" s="487" t="s">
        <v>33091</v>
      </c>
    </row>
    <row r="24252" customFormat="false" ht="14.25" hidden="false" customHeight="false" outlineLevel="0" collapsed="false">
      <c r="A24252" s="467" t="s">
        <v>33092</v>
      </c>
      <c r="B24252" s="472" t="s">
        <v>33093</v>
      </c>
      <c r="C24252" s="470" t="s">
        <v>76</v>
      </c>
      <c r="D24252" s="471" t="s">
        <v>33094</v>
      </c>
    </row>
    <row r="24253" customFormat="false" ht="50.7" hidden="false" customHeight="false" outlineLevel="0" collapsed="false">
      <c r="A24253" s="467" t="s">
        <v>32395</v>
      </c>
      <c r="B24253" s="468"/>
      <c r="C24253" s="468"/>
      <c r="D24253" s="469"/>
    </row>
    <row r="24254" customFormat="false" ht="17.9" hidden="false" customHeight="false" outlineLevel="0" collapsed="false">
      <c r="A24254" s="467" t="s">
        <v>32396</v>
      </c>
      <c r="B24254" s="468"/>
      <c r="C24254" s="468"/>
      <c r="D24254" s="469"/>
    </row>
    <row r="24255" customFormat="false" ht="14.25" hidden="false" customHeight="false" outlineLevel="0" collapsed="false">
      <c r="A24255" s="467" t="s">
        <v>33095</v>
      </c>
      <c r="B24255" s="470" t="s">
        <v>33096</v>
      </c>
      <c r="C24255" s="470" t="s">
        <v>532</v>
      </c>
      <c r="D24255" s="471" t="s">
        <v>33097</v>
      </c>
    </row>
    <row r="24256" customFormat="false" ht="14.25" hidden="false" customHeight="false" outlineLevel="0" collapsed="false">
      <c r="A24256" s="467" t="s">
        <v>33098</v>
      </c>
      <c r="B24256" s="470" t="s">
        <v>33099</v>
      </c>
      <c r="C24256" s="470" t="s">
        <v>532</v>
      </c>
      <c r="D24256" s="471" t="s">
        <v>33100</v>
      </c>
    </row>
    <row r="24257" customFormat="false" ht="14.25" hidden="false" customHeight="false" outlineLevel="0" collapsed="false">
      <c r="A24257" s="467" t="s">
        <v>15209</v>
      </c>
      <c r="B24257" s="470" t="s">
        <v>33101</v>
      </c>
      <c r="C24257" s="470" t="s">
        <v>532</v>
      </c>
      <c r="D24257" s="471" t="s">
        <v>33102</v>
      </c>
    </row>
    <row r="24258" customFormat="false" ht="14.25" hidden="false" customHeight="false" outlineLevel="0" collapsed="false">
      <c r="A24258" s="467" t="s">
        <v>33103</v>
      </c>
      <c r="B24258" s="470" t="s">
        <v>33104</v>
      </c>
      <c r="C24258" s="470" t="s">
        <v>32456</v>
      </c>
      <c r="D24258" s="471" t="s">
        <v>32457</v>
      </c>
    </row>
    <row r="24259" customFormat="false" ht="14.25" hidden="false" customHeight="false" outlineLevel="0" collapsed="false">
      <c r="A24259" s="467" t="s">
        <v>33105</v>
      </c>
      <c r="B24259" s="470" t="s">
        <v>33106</v>
      </c>
      <c r="C24259" s="470" t="s">
        <v>267</v>
      </c>
      <c r="D24259" s="471" t="s">
        <v>33107</v>
      </c>
    </row>
    <row r="24260" customFormat="false" ht="14.25" hidden="false" customHeight="false" outlineLevel="0" collapsed="false">
      <c r="A24260" s="467" t="s">
        <v>33108</v>
      </c>
      <c r="B24260" s="472" t="s">
        <v>33109</v>
      </c>
      <c r="C24260" s="470" t="s">
        <v>274</v>
      </c>
      <c r="D24260" s="471" t="s">
        <v>33110</v>
      </c>
    </row>
    <row r="24261" customFormat="false" ht="14.25" hidden="false" customHeight="false" outlineLevel="0" collapsed="false">
      <c r="A24261" s="467" t="s">
        <v>33111</v>
      </c>
      <c r="B24261" s="470" t="s">
        <v>33112</v>
      </c>
      <c r="C24261" s="470" t="s">
        <v>274</v>
      </c>
      <c r="D24261" s="471" t="s">
        <v>33113</v>
      </c>
    </row>
    <row r="24262" customFormat="false" ht="14.25" hidden="false" customHeight="false" outlineLevel="0" collapsed="false">
      <c r="A24262" s="467" t="s">
        <v>33114</v>
      </c>
      <c r="B24262" s="470" t="s">
        <v>33115</v>
      </c>
      <c r="C24262" s="470" t="s">
        <v>32456</v>
      </c>
      <c r="D24262" s="471" t="s">
        <v>32457</v>
      </c>
    </row>
    <row r="24263" customFormat="false" ht="14.25" hidden="false" customHeight="false" outlineLevel="0" collapsed="false">
      <c r="A24263" s="467" t="s">
        <v>33116</v>
      </c>
      <c r="B24263" s="470" t="s">
        <v>33117</v>
      </c>
      <c r="C24263" s="470" t="s">
        <v>353</v>
      </c>
      <c r="D24263" s="471" t="s">
        <v>32631</v>
      </c>
    </row>
    <row r="24264" customFormat="false" ht="14.25" hidden="false" customHeight="false" outlineLevel="0" collapsed="false">
      <c r="A24264" s="467" t="s">
        <v>33118</v>
      </c>
      <c r="B24264" s="470" t="s">
        <v>33119</v>
      </c>
      <c r="C24264" s="470" t="s">
        <v>76</v>
      </c>
      <c r="D24264" s="471" t="s">
        <v>33120</v>
      </c>
    </row>
    <row r="24265" customFormat="false" ht="14.25" hidden="false" customHeight="false" outlineLevel="0" collapsed="false">
      <c r="A24265" s="467" t="s">
        <v>33121</v>
      </c>
      <c r="B24265" s="470" t="s">
        <v>32603</v>
      </c>
      <c r="C24265" s="470" t="s">
        <v>32456</v>
      </c>
      <c r="D24265" s="471" t="s">
        <v>32457</v>
      </c>
    </row>
    <row r="24266" customFormat="false" ht="14.25" hidden="false" customHeight="false" outlineLevel="0" collapsed="false">
      <c r="A24266" s="467" t="s">
        <v>33122</v>
      </c>
      <c r="B24266" s="470" t="s">
        <v>32605</v>
      </c>
      <c r="C24266" s="470" t="s">
        <v>32456</v>
      </c>
      <c r="D24266" s="471" t="s">
        <v>32457</v>
      </c>
    </row>
    <row r="24267" customFormat="false" ht="14.25" hidden="false" customHeight="false" outlineLevel="0" collapsed="false">
      <c r="A24267" s="467" t="s">
        <v>33123</v>
      </c>
      <c r="B24267" s="470" t="s">
        <v>32607</v>
      </c>
      <c r="C24267" s="470" t="s">
        <v>32456</v>
      </c>
      <c r="D24267" s="471" t="s">
        <v>32457</v>
      </c>
    </row>
    <row r="24268" customFormat="false" ht="14.25" hidden="false" customHeight="false" outlineLevel="0" collapsed="false">
      <c r="A24268" s="467" t="s">
        <v>33124</v>
      </c>
      <c r="B24268" s="470" t="s">
        <v>33125</v>
      </c>
      <c r="C24268" s="470" t="s">
        <v>32456</v>
      </c>
      <c r="D24268" s="471" t="s">
        <v>32457</v>
      </c>
    </row>
    <row r="24269" customFormat="false" ht="14.25" hidden="false" customHeight="false" outlineLevel="0" collapsed="false">
      <c r="A24269" s="467" t="s">
        <v>33126</v>
      </c>
      <c r="B24269" s="470" t="s">
        <v>33127</v>
      </c>
      <c r="C24269" s="470" t="s">
        <v>76</v>
      </c>
      <c r="D24269" s="471" t="s">
        <v>33128</v>
      </c>
    </row>
    <row r="24270" customFormat="false" ht="14.25" hidden="false" customHeight="false" outlineLevel="0" collapsed="false">
      <c r="A24270" s="467" t="s">
        <v>33129</v>
      </c>
      <c r="B24270" s="470" t="s">
        <v>33130</v>
      </c>
      <c r="C24270" s="470" t="s">
        <v>76</v>
      </c>
      <c r="D24270" s="471" t="s">
        <v>32827</v>
      </c>
    </row>
    <row r="24271" customFormat="false" ht="14.25" hidden="false" customHeight="false" outlineLevel="0" collapsed="false">
      <c r="A24271" s="467" t="s">
        <v>33131</v>
      </c>
      <c r="B24271" s="470" t="s">
        <v>33132</v>
      </c>
      <c r="C24271" s="470" t="s">
        <v>76</v>
      </c>
      <c r="D24271" s="471" t="s">
        <v>33133</v>
      </c>
    </row>
    <row r="24272" customFormat="false" ht="14.25" hidden="false" customHeight="false" outlineLevel="0" collapsed="false">
      <c r="A24272" s="467" t="s">
        <v>33134</v>
      </c>
      <c r="B24272" s="470" t="s">
        <v>33135</v>
      </c>
      <c r="C24272" s="470" t="s">
        <v>76</v>
      </c>
      <c r="D24272" s="471" t="s">
        <v>33136</v>
      </c>
    </row>
    <row r="24273" customFormat="false" ht="14.25" hidden="false" customHeight="false" outlineLevel="0" collapsed="false">
      <c r="A24273" s="467" t="s">
        <v>33137</v>
      </c>
      <c r="B24273" s="470" t="s">
        <v>33138</v>
      </c>
      <c r="C24273" s="470" t="s">
        <v>76</v>
      </c>
      <c r="D24273" s="471" t="s">
        <v>33139</v>
      </c>
    </row>
    <row r="24274" customFormat="false" ht="14.25" hidden="false" customHeight="false" outlineLevel="0" collapsed="false">
      <c r="A24274" s="467" t="s">
        <v>33140</v>
      </c>
      <c r="B24274" s="470" t="s">
        <v>33141</v>
      </c>
      <c r="C24274" s="470" t="s">
        <v>76</v>
      </c>
      <c r="D24274" s="471" t="s">
        <v>33142</v>
      </c>
    </row>
    <row r="24275" customFormat="false" ht="14.25" hidden="false" customHeight="false" outlineLevel="0" collapsed="false">
      <c r="A24275" s="467" t="s">
        <v>33143</v>
      </c>
      <c r="B24275" s="470" t="s">
        <v>33144</v>
      </c>
      <c r="C24275" s="470" t="s">
        <v>76</v>
      </c>
      <c r="D24275" s="471" t="s">
        <v>33145</v>
      </c>
    </row>
    <row r="24276" customFormat="false" ht="14.25" hidden="false" customHeight="false" outlineLevel="0" collapsed="false">
      <c r="A24276" s="467" t="s">
        <v>33146</v>
      </c>
      <c r="B24276" s="470" t="s">
        <v>33147</v>
      </c>
      <c r="C24276" s="470" t="s">
        <v>76</v>
      </c>
      <c r="D24276" s="471" t="s">
        <v>33148</v>
      </c>
    </row>
    <row r="24277" customFormat="false" ht="14.25" hidden="false" customHeight="false" outlineLevel="0" collapsed="false">
      <c r="A24277" s="467" t="s">
        <v>33149</v>
      </c>
      <c r="B24277" s="470" t="s">
        <v>33150</v>
      </c>
      <c r="C24277" s="470" t="s">
        <v>76</v>
      </c>
      <c r="D24277" s="471" t="s">
        <v>33151</v>
      </c>
    </row>
    <row r="24278" customFormat="false" ht="14.25" hidden="false" customHeight="false" outlineLevel="0" collapsed="false">
      <c r="A24278" s="467" t="s">
        <v>33152</v>
      </c>
      <c r="B24278" s="470" t="s">
        <v>33153</v>
      </c>
      <c r="C24278" s="470" t="s">
        <v>76</v>
      </c>
      <c r="D24278" s="471" t="s">
        <v>33154</v>
      </c>
    </row>
    <row r="24279" customFormat="false" ht="14.25" hidden="false" customHeight="false" outlineLevel="0" collapsed="false">
      <c r="A24279" s="467" t="s">
        <v>15276</v>
      </c>
      <c r="B24279" s="470" t="s">
        <v>33155</v>
      </c>
      <c r="C24279" s="470" t="s">
        <v>76</v>
      </c>
      <c r="D24279" s="471" t="s">
        <v>33156</v>
      </c>
    </row>
    <row r="24280" customFormat="false" ht="14.25" hidden="false" customHeight="false" outlineLevel="0" collapsed="false">
      <c r="A24280" s="467" t="s">
        <v>33157</v>
      </c>
      <c r="B24280" s="470" t="s">
        <v>33158</v>
      </c>
      <c r="C24280" s="470" t="s">
        <v>76</v>
      </c>
      <c r="D24280" s="471" t="s">
        <v>33159</v>
      </c>
    </row>
    <row r="24281" customFormat="false" ht="14.25" hidden="false" customHeight="false" outlineLevel="0" collapsed="false">
      <c r="A24281" s="467" t="s">
        <v>33160</v>
      </c>
      <c r="B24281" s="472" t="s">
        <v>33161</v>
      </c>
      <c r="C24281" s="470" t="s">
        <v>76</v>
      </c>
      <c r="D24281" s="471" t="s">
        <v>33162</v>
      </c>
    </row>
    <row r="24282" customFormat="false" ht="14.25" hidden="false" customHeight="false" outlineLevel="0" collapsed="false">
      <c r="A24282" s="467" t="s">
        <v>33163</v>
      </c>
      <c r="B24282" s="470" t="s">
        <v>33164</v>
      </c>
      <c r="C24282" s="470" t="s">
        <v>76</v>
      </c>
      <c r="D24282" s="471" t="s">
        <v>33165</v>
      </c>
    </row>
    <row r="24283" customFormat="false" ht="14.25" hidden="false" customHeight="false" outlineLevel="0" collapsed="false">
      <c r="A24283" s="467" t="s">
        <v>33166</v>
      </c>
      <c r="B24283" s="470" t="s">
        <v>33167</v>
      </c>
      <c r="C24283" s="470" t="s">
        <v>76</v>
      </c>
      <c r="D24283" s="471" t="s">
        <v>33168</v>
      </c>
    </row>
    <row r="24284" customFormat="false" ht="14.25" hidden="false" customHeight="false" outlineLevel="0" collapsed="false">
      <c r="A24284" s="467" t="s">
        <v>33169</v>
      </c>
      <c r="B24284" s="470" t="s">
        <v>33170</v>
      </c>
      <c r="C24284" s="470" t="s">
        <v>76</v>
      </c>
      <c r="D24284" s="471" t="s">
        <v>33171</v>
      </c>
    </row>
    <row r="24285" customFormat="false" ht="14.25" hidden="false" customHeight="false" outlineLevel="0" collapsed="false">
      <c r="A24285" s="467" t="s">
        <v>33172</v>
      </c>
      <c r="B24285" s="470" t="s">
        <v>33173</v>
      </c>
      <c r="C24285" s="470" t="s">
        <v>76</v>
      </c>
      <c r="D24285" s="471" t="s">
        <v>33174</v>
      </c>
    </row>
    <row r="24286" customFormat="false" ht="14.25" hidden="false" customHeight="false" outlineLevel="0" collapsed="false">
      <c r="A24286" s="467" t="s">
        <v>33175</v>
      </c>
      <c r="B24286" s="470" t="s">
        <v>32818</v>
      </c>
      <c r="C24286" s="470" t="s">
        <v>353</v>
      </c>
      <c r="D24286" s="471" t="s">
        <v>32819</v>
      </c>
    </row>
    <row r="24287" customFormat="false" ht="14.25" hidden="false" customHeight="false" outlineLevel="0" collapsed="false">
      <c r="A24287" s="467" t="s">
        <v>33176</v>
      </c>
      <c r="B24287" s="470" t="s">
        <v>33177</v>
      </c>
      <c r="C24287" s="470" t="s">
        <v>532</v>
      </c>
      <c r="D24287" s="471" t="s">
        <v>32643</v>
      </c>
    </row>
    <row r="24288" customFormat="false" ht="14.25" hidden="false" customHeight="false" outlineLevel="0" collapsed="false">
      <c r="A24288" s="467" t="s">
        <v>33178</v>
      </c>
      <c r="B24288" s="470" t="s">
        <v>33179</v>
      </c>
      <c r="C24288" s="470" t="s">
        <v>532</v>
      </c>
      <c r="D24288" s="471" t="s">
        <v>32646</v>
      </c>
    </row>
    <row r="24289" customFormat="false" ht="14.25" hidden="false" customHeight="false" outlineLevel="0" collapsed="false">
      <c r="A24289" s="467" t="s">
        <v>33180</v>
      </c>
      <c r="B24289" s="470" t="s">
        <v>33181</v>
      </c>
      <c r="C24289" s="470" t="s">
        <v>76</v>
      </c>
      <c r="D24289" s="471" t="s">
        <v>33182</v>
      </c>
    </row>
    <row r="24290" customFormat="false" ht="14.25" hidden="false" customHeight="false" outlineLevel="0" collapsed="false">
      <c r="A24290" s="467" t="s">
        <v>33183</v>
      </c>
      <c r="B24290" s="470" t="s">
        <v>33184</v>
      </c>
      <c r="C24290" s="470" t="s">
        <v>76</v>
      </c>
      <c r="D24290" s="471" t="s">
        <v>33185</v>
      </c>
    </row>
    <row r="24291" customFormat="false" ht="14.25" hidden="false" customHeight="false" outlineLevel="0" collapsed="false">
      <c r="A24291" s="467" t="s">
        <v>33186</v>
      </c>
      <c r="B24291" s="470" t="s">
        <v>33187</v>
      </c>
      <c r="C24291" s="470" t="s">
        <v>76</v>
      </c>
      <c r="D24291" s="471" t="s">
        <v>33188</v>
      </c>
    </row>
    <row r="24292" customFormat="false" ht="14.25" hidden="false" customHeight="false" outlineLevel="0" collapsed="false">
      <c r="A24292" s="467" t="s">
        <v>33189</v>
      </c>
      <c r="B24292" s="470" t="s">
        <v>33190</v>
      </c>
      <c r="C24292" s="470" t="s">
        <v>274</v>
      </c>
      <c r="D24292" s="471" t="s">
        <v>33191</v>
      </c>
    </row>
    <row r="24293" customFormat="false" ht="14.25" hidden="false" customHeight="false" outlineLevel="0" collapsed="false">
      <c r="A24293" s="467" t="s">
        <v>33192</v>
      </c>
      <c r="B24293" s="470" t="s">
        <v>33193</v>
      </c>
      <c r="C24293" s="470" t="s">
        <v>274</v>
      </c>
      <c r="D24293" s="471" t="s">
        <v>33194</v>
      </c>
    </row>
    <row r="24294" customFormat="false" ht="14.25" hidden="false" customHeight="false" outlineLevel="0" collapsed="false">
      <c r="A24294" s="473" t="s">
        <v>33195</v>
      </c>
      <c r="B24294" s="474" t="s">
        <v>33196</v>
      </c>
      <c r="C24294" s="474" t="s">
        <v>76</v>
      </c>
      <c r="D24294" s="475" t="s">
        <v>33197</v>
      </c>
    </row>
    <row r="24295" customFormat="false" ht="14.25" hidden="false" customHeight="false" outlineLevel="0" collapsed="false">
      <c r="A24295" s="476" t="s">
        <v>33198</v>
      </c>
      <c r="B24295" s="477" t="s">
        <v>33199</v>
      </c>
      <c r="C24295" s="478" t="s">
        <v>76</v>
      </c>
      <c r="D24295" s="478" t="s">
        <v>33151</v>
      </c>
    </row>
    <row r="24296" customFormat="false" ht="14.25" hidden="false" customHeight="false" outlineLevel="0" collapsed="false">
      <c r="A24296" s="467" t="s">
        <v>33200</v>
      </c>
      <c r="B24296" s="470" t="s">
        <v>33201</v>
      </c>
      <c r="C24296" s="470" t="s">
        <v>76</v>
      </c>
      <c r="D24296" s="471" t="s">
        <v>33202</v>
      </c>
    </row>
    <row r="24297" customFormat="false" ht="14.25" hidden="false" customHeight="false" outlineLevel="0" collapsed="false">
      <c r="A24297" s="467" t="s">
        <v>33203</v>
      </c>
      <c r="B24297" s="470" t="s">
        <v>33204</v>
      </c>
      <c r="C24297" s="470" t="s">
        <v>274</v>
      </c>
      <c r="D24297" s="471" t="s">
        <v>33205</v>
      </c>
    </row>
    <row r="24298" customFormat="false" ht="50.7" hidden="false" customHeight="false" outlineLevel="0" collapsed="false">
      <c r="A24298" s="467" t="s">
        <v>32395</v>
      </c>
      <c r="B24298" s="468"/>
      <c r="C24298" s="468"/>
      <c r="D24298" s="469"/>
    </row>
    <row r="24299" customFormat="false" ht="17.9" hidden="false" customHeight="false" outlineLevel="0" collapsed="false">
      <c r="A24299" s="467" t="s">
        <v>32396</v>
      </c>
      <c r="B24299" s="468"/>
      <c r="C24299" s="468"/>
      <c r="D24299" s="469"/>
    </row>
    <row r="24300" customFormat="false" ht="14.25" hidden="false" customHeight="false" outlineLevel="0" collapsed="false">
      <c r="A24300" s="467" t="s">
        <v>33206</v>
      </c>
      <c r="B24300" s="470" t="s">
        <v>33207</v>
      </c>
      <c r="C24300" s="470" t="s">
        <v>76</v>
      </c>
      <c r="D24300" s="471" t="s">
        <v>33208</v>
      </c>
    </row>
    <row r="24301" customFormat="false" ht="14.25" hidden="false" customHeight="false" outlineLevel="0" collapsed="false">
      <c r="A24301" s="467" t="s">
        <v>33209</v>
      </c>
      <c r="B24301" s="470" t="s">
        <v>33210</v>
      </c>
      <c r="C24301" s="470" t="s">
        <v>76</v>
      </c>
      <c r="D24301" s="471" t="s">
        <v>33211</v>
      </c>
    </row>
    <row r="24302" customFormat="false" ht="14.25" hidden="false" customHeight="false" outlineLevel="0" collapsed="false">
      <c r="A24302" s="467" t="s">
        <v>33212</v>
      </c>
      <c r="B24302" s="472" t="s">
        <v>33213</v>
      </c>
      <c r="C24302" s="470" t="s">
        <v>76</v>
      </c>
      <c r="D24302" s="471" t="s">
        <v>33214</v>
      </c>
    </row>
    <row r="24303" customFormat="false" ht="14.25" hidden="false" customHeight="false" outlineLevel="0" collapsed="false">
      <c r="A24303" s="467" t="s">
        <v>33215</v>
      </c>
      <c r="B24303" s="470" t="s">
        <v>33216</v>
      </c>
      <c r="C24303" s="470" t="s">
        <v>76</v>
      </c>
      <c r="D24303" s="471" t="s">
        <v>33217</v>
      </c>
    </row>
    <row r="24304" customFormat="false" ht="14.25" hidden="false" customHeight="false" outlineLevel="0" collapsed="false">
      <c r="A24304" s="467" t="s">
        <v>33218</v>
      </c>
      <c r="B24304" s="470" t="s">
        <v>33219</v>
      </c>
      <c r="C24304" s="470" t="s">
        <v>32456</v>
      </c>
      <c r="D24304" s="471" t="s">
        <v>32457</v>
      </c>
    </row>
    <row r="24305" customFormat="false" ht="14.25" hidden="false" customHeight="false" outlineLevel="0" collapsed="false">
      <c r="A24305" s="467" t="s">
        <v>33220</v>
      </c>
      <c r="B24305" s="470" t="s">
        <v>33221</v>
      </c>
      <c r="C24305" s="470" t="s">
        <v>76</v>
      </c>
      <c r="D24305" s="471" t="s">
        <v>33222</v>
      </c>
    </row>
    <row r="24306" customFormat="false" ht="14.25" hidden="false" customHeight="false" outlineLevel="0" collapsed="false">
      <c r="A24306" s="467" t="s">
        <v>33223</v>
      </c>
      <c r="B24306" s="470" t="s">
        <v>33224</v>
      </c>
      <c r="C24306" s="470" t="s">
        <v>76</v>
      </c>
      <c r="D24306" s="471" t="s">
        <v>33225</v>
      </c>
    </row>
    <row r="24307" customFormat="false" ht="14.25" hidden="false" customHeight="false" outlineLevel="0" collapsed="false">
      <c r="A24307" s="467" t="s">
        <v>33226</v>
      </c>
      <c r="B24307" s="470" t="s">
        <v>33227</v>
      </c>
      <c r="C24307" s="470" t="s">
        <v>76</v>
      </c>
      <c r="D24307" s="471" t="s">
        <v>33228</v>
      </c>
    </row>
    <row r="24308" customFormat="false" ht="14.25" hidden="false" customHeight="false" outlineLevel="0" collapsed="false">
      <c r="A24308" s="467" t="s">
        <v>33229</v>
      </c>
      <c r="B24308" s="470" t="s">
        <v>33230</v>
      </c>
      <c r="C24308" s="470" t="s">
        <v>76</v>
      </c>
      <c r="D24308" s="471" t="s">
        <v>33231</v>
      </c>
    </row>
    <row r="24309" customFormat="false" ht="14.25" hidden="false" customHeight="false" outlineLevel="0" collapsed="false">
      <c r="A24309" s="467" t="s">
        <v>15290</v>
      </c>
      <c r="B24309" s="470" t="s">
        <v>33232</v>
      </c>
      <c r="C24309" s="470" t="s">
        <v>76</v>
      </c>
      <c r="D24309" s="471" t="s">
        <v>33233</v>
      </c>
    </row>
    <row r="24310" customFormat="false" ht="14.25" hidden="false" customHeight="false" outlineLevel="0" collapsed="false">
      <c r="A24310" s="467" t="s">
        <v>33234</v>
      </c>
      <c r="B24310" s="470" t="s">
        <v>33235</v>
      </c>
      <c r="C24310" s="470" t="s">
        <v>76</v>
      </c>
      <c r="D24310" s="471" t="s">
        <v>33236</v>
      </c>
    </row>
    <row r="24311" customFormat="false" ht="14.25" hidden="false" customHeight="false" outlineLevel="0" collapsed="false">
      <c r="A24311" s="467" t="s">
        <v>33237</v>
      </c>
      <c r="B24311" s="470" t="s">
        <v>33238</v>
      </c>
      <c r="C24311" s="470" t="s">
        <v>32456</v>
      </c>
      <c r="D24311" s="471" t="s">
        <v>32457</v>
      </c>
    </row>
    <row r="24312" customFormat="false" ht="14.25" hidden="false" customHeight="false" outlineLevel="0" collapsed="false">
      <c r="A24312" s="467" t="s">
        <v>33239</v>
      </c>
      <c r="B24312" s="470" t="s">
        <v>33240</v>
      </c>
      <c r="C24312" s="470" t="s">
        <v>274</v>
      </c>
      <c r="D24312" s="471" t="s">
        <v>33241</v>
      </c>
    </row>
    <row r="24313" customFormat="false" ht="14.25" hidden="false" customHeight="false" outlineLevel="0" collapsed="false">
      <c r="A24313" s="467" t="s">
        <v>33242</v>
      </c>
      <c r="B24313" s="470" t="s">
        <v>33243</v>
      </c>
      <c r="C24313" s="470" t="s">
        <v>274</v>
      </c>
      <c r="D24313" s="471" t="s">
        <v>33241</v>
      </c>
    </row>
    <row r="24314" customFormat="false" ht="14.25" hidden="false" customHeight="false" outlineLevel="0" collapsed="false">
      <c r="A24314" s="467" t="s">
        <v>33244</v>
      </c>
      <c r="B24314" s="470" t="s">
        <v>33245</v>
      </c>
      <c r="C24314" s="470" t="s">
        <v>274</v>
      </c>
      <c r="D24314" s="471" t="s">
        <v>33246</v>
      </c>
    </row>
    <row r="24315" customFormat="false" ht="14.25" hidden="false" customHeight="false" outlineLevel="0" collapsed="false">
      <c r="A24315" s="467" t="s">
        <v>33247</v>
      </c>
      <c r="B24315" s="470" t="s">
        <v>33248</v>
      </c>
      <c r="C24315" s="470" t="s">
        <v>274</v>
      </c>
      <c r="D24315" s="471" t="s">
        <v>33249</v>
      </c>
    </row>
    <row r="24316" customFormat="false" ht="14.25" hidden="false" customHeight="false" outlineLevel="0" collapsed="false">
      <c r="A24316" s="467" t="s">
        <v>33250</v>
      </c>
      <c r="B24316" s="470" t="s">
        <v>33251</v>
      </c>
      <c r="C24316" s="470" t="s">
        <v>274</v>
      </c>
      <c r="D24316" s="471" t="s">
        <v>33252</v>
      </c>
    </row>
    <row r="24317" customFormat="false" ht="14.25" hidden="false" customHeight="false" outlineLevel="0" collapsed="false">
      <c r="A24317" s="467" t="s">
        <v>33253</v>
      </c>
      <c r="B24317" s="470" t="s">
        <v>33254</v>
      </c>
      <c r="C24317" s="470" t="s">
        <v>76</v>
      </c>
      <c r="D24317" s="471" t="s">
        <v>33255</v>
      </c>
    </row>
    <row r="24318" customFormat="false" ht="14.25" hidden="false" customHeight="false" outlineLevel="0" collapsed="false">
      <c r="A24318" s="467" t="s">
        <v>33256</v>
      </c>
      <c r="B24318" s="470" t="s">
        <v>33257</v>
      </c>
      <c r="C24318" s="470" t="s">
        <v>274</v>
      </c>
      <c r="D24318" s="471" t="s">
        <v>33258</v>
      </c>
    </row>
    <row r="24319" customFormat="false" ht="14.25" hidden="false" customHeight="false" outlineLevel="0" collapsed="false">
      <c r="A24319" s="467" t="s">
        <v>15306</v>
      </c>
      <c r="B24319" s="470" t="s">
        <v>33259</v>
      </c>
      <c r="C24319" s="470" t="s">
        <v>76</v>
      </c>
      <c r="D24319" s="471" t="s">
        <v>33260</v>
      </c>
    </row>
    <row r="24320" customFormat="false" ht="14.25" hidden="false" customHeight="false" outlineLevel="0" collapsed="false">
      <c r="A24320" s="467" t="s">
        <v>33261</v>
      </c>
      <c r="B24320" s="470" t="s">
        <v>33262</v>
      </c>
      <c r="C24320" s="470" t="s">
        <v>76</v>
      </c>
      <c r="D24320" s="471" t="s">
        <v>33263</v>
      </c>
    </row>
    <row r="24321" customFormat="false" ht="14.25" hidden="false" customHeight="false" outlineLevel="0" collapsed="false">
      <c r="A24321" s="467" t="s">
        <v>33264</v>
      </c>
      <c r="B24321" s="470" t="s">
        <v>33265</v>
      </c>
      <c r="C24321" s="470" t="s">
        <v>76</v>
      </c>
      <c r="D24321" s="471" t="s">
        <v>33266</v>
      </c>
    </row>
    <row r="24322" customFormat="false" ht="14.25" hidden="false" customHeight="false" outlineLevel="0" collapsed="false">
      <c r="A24322" s="467" t="s">
        <v>33267</v>
      </c>
      <c r="B24322" s="470" t="s">
        <v>33268</v>
      </c>
      <c r="C24322" s="470" t="s">
        <v>76</v>
      </c>
      <c r="D24322" s="471" t="s">
        <v>33269</v>
      </c>
    </row>
    <row r="24323" customFormat="false" ht="14.25" hidden="false" customHeight="false" outlineLevel="0" collapsed="false">
      <c r="A24323" s="467" t="s">
        <v>33270</v>
      </c>
      <c r="B24323" s="470" t="s">
        <v>33271</v>
      </c>
      <c r="C24323" s="470" t="s">
        <v>76</v>
      </c>
      <c r="D24323" s="471" t="s">
        <v>33272</v>
      </c>
    </row>
    <row r="24324" customFormat="false" ht="14.25" hidden="false" customHeight="false" outlineLevel="0" collapsed="false">
      <c r="A24324" s="467" t="s">
        <v>33273</v>
      </c>
      <c r="B24324" s="470" t="s">
        <v>33274</v>
      </c>
      <c r="C24324" s="470" t="s">
        <v>76</v>
      </c>
      <c r="D24324" s="471" t="s">
        <v>33275</v>
      </c>
    </row>
    <row r="24325" customFormat="false" ht="14.25" hidden="false" customHeight="false" outlineLevel="0" collapsed="false">
      <c r="A24325" s="467" t="s">
        <v>33276</v>
      </c>
      <c r="B24325" s="470" t="s">
        <v>33277</v>
      </c>
      <c r="C24325" s="470" t="s">
        <v>76</v>
      </c>
      <c r="D24325" s="471" t="s">
        <v>33278</v>
      </c>
    </row>
    <row r="24326" customFormat="false" ht="14.25" hidden="false" customHeight="false" outlineLevel="0" collapsed="false">
      <c r="A24326" s="467" t="s">
        <v>33279</v>
      </c>
      <c r="B24326" s="470" t="s">
        <v>33280</v>
      </c>
      <c r="C24326" s="470" t="s">
        <v>32456</v>
      </c>
      <c r="D24326" s="471" t="s">
        <v>32457</v>
      </c>
    </row>
    <row r="24327" customFormat="false" ht="14.25" hidden="false" customHeight="false" outlineLevel="0" collapsed="false">
      <c r="A24327" s="467" t="s">
        <v>33281</v>
      </c>
      <c r="B24327" s="470" t="s">
        <v>33282</v>
      </c>
      <c r="C24327" s="470" t="s">
        <v>353</v>
      </c>
      <c r="D24327" s="471" t="s">
        <v>33283</v>
      </c>
    </row>
    <row r="24328" customFormat="false" ht="14.25" hidden="false" customHeight="false" outlineLevel="0" collapsed="false">
      <c r="A24328" s="467" t="s">
        <v>33284</v>
      </c>
      <c r="B24328" s="470" t="s">
        <v>33285</v>
      </c>
      <c r="C24328" s="470" t="s">
        <v>76</v>
      </c>
      <c r="D24328" s="471" t="s">
        <v>33286</v>
      </c>
    </row>
    <row r="24329" customFormat="false" ht="14.25" hidden="false" customHeight="false" outlineLevel="0" collapsed="false">
      <c r="A24329" s="467" t="s">
        <v>33287</v>
      </c>
      <c r="B24329" s="470" t="s">
        <v>33288</v>
      </c>
      <c r="C24329" s="470" t="s">
        <v>76</v>
      </c>
      <c r="D24329" s="471" t="s">
        <v>33286</v>
      </c>
    </row>
    <row r="24330" customFormat="false" ht="14.25" hidden="false" customHeight="false" outlineLevel="0" collapsed="false">
      <c r="A24330" s="467" t="s">
        <v>33289</v>
      </c>
      <c r="B24330" s="470" t="s">
        <v>33290</v>
      </c>
      <c r="C24330" s="470" t="s">
        <v>76</v>
      </c>
      <c r="D24330" s="471" t="s">
        <v>33291</v>
      </c>
    </row>
    <row r="24331" customFormat="false" ht="14.25" hidden="false" customHeight="false" outlineLevel="0" collapsed="false">
      <c r="A24331" s="467" t="s">
        <v>33292</v>
      </c>
      <c r="B24331" s="470" t="s">
        <v>32603</v>
      </c>
      <c r="C24331" s="470" t="s">
        <v>32456</v>
      </c>
      <c r="D24331" s="471" t="s">
        <v>32457</v>
      </c>
    </row>
    <row r="24332" customFormat="false" ht="14.25" hidden="false" customHeight="false" outlineLevel="0" collapsed="false">
      <c r="A24332" s="467" t="s">
        <v>33293</v>
      </c>
      <c r="B24332" s="470" t="s">
        <v>33294</v>
      </c>
      <c r="C24332" s="470" t="s">
        <v>76</v>
      </c>
      <c r="D24332" s="471" t="s">
        <v>33295</v>
      </c>
    </row>
    <row r="24333" customFormat="false" ht="14.25" hidden="false" customHeight="false" outlineLevel="0" collapsed="false">
      <c r="A24333" s="467" t="s">
        <v>33296</v>
      </c>
      <c r="B24333" s="470" t="s">
        <v>33297</v>
      </c>
      <c r="C24333" s="470" t="s">
        <v>76</v>
      </c>
      <c r="D24333" s="471" t="s">
        <v>33298</v>
      </c>
    </row>
    <row r="24334" customFormat="false" ht="14.25" hidden="false" customHeight="false" outlineLevel="0" collapsed="false">
      <c r="A24334" s="467" t="s">
        <v>33299</v>
      </c>
      <c r="B24334" s="470" t="s">
        <v>33300</v>
      </c>
      <c r="C24334" s="470" t="s">
        <v>76</v>
      </c>
      <c r="D24334" s="471" t="s">
        <v>33301</v>
      </c>
    </row>
    <row r="24335" customFormat="false" ht="14.25" hidden="false" customHeight="false" outlineLevel="0" collapsed="false">
      <c r="A24335" s="467" t="s">
        <v>33302</v>
      </c>
      <c r="B24335" s="470" t="s">
        <v>32605</v>
      </c>
      <c r="C24335" s="470" t="s">
        <v>32456</v>
      </c>
      <c r="D24335" s="471" t="s">
        <v>32457</v>
      </c>
    </row>
    <row r="24336" customFormat="false" ht="14.25" hidden="false" customHeight="false" outlineLevel="0" collapsed="false">
      <c r="A24336" s="467" t="s">
        <v>33303</v>
      </c>
      <c r="B24336" s="470" t="s">
        <v>33304</v>
      </c>
      <c r="C24336" s="470" t="s">
        <v>76</v>
      </c>
      <c r="D24336" s="471" t="s">
        <v>33305</v>
      </c>
    </row>
    <row r="24337" customFormat="false" ht="14.25" hidden="false" customHeight="false" outlineLevel="0" collapsed="false">
      <c r="A24337" s="467" t="s">
        <v>33306</v>
      </c>
      <c r="B24337" s="470" t="s">
        <v>33307</v>
      </c>
      <c r="C24337" s="470" t="s">
        <v>76</v>
      </c>
      <c r="D24337" s="471" t="s">
        <v>33308</v>
      </c>
    </row>
    <row r="24338" customFormat="false" ht="14.25" hidden="false" customHeight="false" outlineLevel="0" collapsed="false">
      <c r="A24338" s="473" t="s">
        <v>33309</v>
      </c>
      <c r="B24338" s="474" t="s">
        <v>33310</v>
      </c>
      <c r="C24338" s="474" t="s">
        <v>76</v>
      </c>
      <c r="D24338" s="475" t="s">
        <v>33311</v>
      </c>
    </row>
    <row r="24339" customFormat="false" ht="14.25" hidden="false" customHeight="false" outlineLevel="0" collapsed="false">
      <c r="A24339" s="476" t="s">
        <v>33312</v>
      </c>
      <c r="B24339" s="477" t="s">
        <v>33313</v>
      </c>
      <c r="C24339" s="478" t="s">
        <v>32456</v>
      </c>
      <c r="D24339" s="478" t="s">
        <v>32457</v>
      </c>
    </row>
    <row r="24340" customFormat="false" ht="14.25" hidden="false" customHeight="false" outlineLevel="0" collapsed="false">
      <c r="A24340" s="467" t="s">
        <v>33314</v>
      </c>
      <c r="B24340" s="470" t="s">
        <v>33315</v>
      </c>
      <c r="C24340" s="470" t="s">
        <v>76</v>
      </c>
      <c r="D24340" s="471" t="s">
        <v>33316</v>
      </c>
    </row>
    <row r="24341" customFormat="false" ht="14.25" hidden="false" customHeight="false" outlineLevel="0" collapsed="false">
      <c r="A24341" s="467" t="s">
        <v>33317</v>
      </c>
      <c r="B24341" s="472" t="s">
        <v>33318</v>
      </c>
      <c r="C24341" s="470" t="s">
        <v>76</v>
      </c>
      <c r="D24341" s="471" t="s">
        <v>33319</v>
      </c>
    </row>
    <row r="24342" customFormat="false" ht="50.7" hidden="false" customHeight="false" outlineLevel="0" collapsed="false">
      <c r="A24342" s="467" t="s">
        <v>32395</v>
      </c>
      <c r="B24342" s="468"/>
      <c r="C24342" s="468"/>
      <c r="D24342" s="469"/>
    </row>
    <row r="24343" customFormat="false" ht="17.9" hidden="false" customHeight="false" outlineLevel="0" collapsed="false">
      <c r="A24343" s="467" t="s">
        <v>32396</v>
      </c>
      <c r="B24343" s="468"/>
      <c r="C24343" s="468"/>
      <c r="D24343" s="469"/>
    </row>
    <row r="24344" customFormat="false" ht="14.25" hidden="false" customHeight="false" outlineLevel="0" collapsed="false">
      <c r="A24344" s="467" t="s">
        <v>33320</v>
      </c>
      <c r="B24344" s="470" t="s">
        <v>33321</v>
      </c>
      <c r="C24344" s="470" t="s">
        <v>76</v>
      </c>
      <c r="D24344" s="471" t="s">
        <v>33322</v>
      </c>
    </row>
    <row r="24345" customFormat="false" ht="14.25" hidden="false" customHeight="false" outlineLevel="0" collapsed="false">
      <c r="A24345" s="467" t="s">
        <v>33323</v>
      </c>
      <c r="B24345" s="470" t="s">
        <v>33324</v>
      </c>
      <c r="C24345" s="470" t="s">
        <v>76</v>
      </c>
      <c r="D24345" s="471" t="s">
        <v>33325</v>
      </c>
    </row>
    <row r="24346" customFormat="false" ht="14.25" hidden="false" customHeight="false" outlineLevel="0" collapsed="false">
      <c r="A24346" s="467" t="s">
        <v>33326</v>
      </c>
      <c r="B24346" s="470" t="s">
        <v>33327</v>
      </c>
      <c r="C24346" s="470" t="s">
        <v>76</v>
      </c>
      <c r="D24346" s="471" t="s">
        <v>33328</v>
      </c>
    </row>
    <row r="24347" customFormat="false" ht="14.25" hidden="false" customHeight="false" outlineLevel="0" collapsed="false">
      <c r="A24347" s="467" t="s">
        <v>33329</v>
      </c>
      <c r="B24347" s="470" t="s">
        <v>33330</v>
      </c>
      <c r="C24347" s="470" t="s">
        <v>32456</v>
      </c>
      <c r="D24347" s="471" t="s">
        <v>32457</v>
      </c>
    </row>
    <row r="24348" customFormat="false" ht="14.25" hidden="false" customHeight="false" outlineLevel="0" collapsed="false">
      <c r="A24348" s="467" t="s">
        <v>33331</v>
      </c>
      <c r="B24348" s="470" t="s">
        <v>33332</v>
      </c>
      <c r="C24348" s="470" t="s">
        <v>267</v>
      </c>
      <c r="D24348" s="471" t="s">
        <v>33333</v>
      </c>
    </row>
    <row r="24349" customFormat="false" ht="14.25" hidden="false" customHeight="false" outlineLevel="0" collapsed="false">
      <c r="A24349" s="467" t="s">
        <v>33334</v>
      </c>
      <c r="B24349" s="470" t="s">
        <v>33335</v>
      </c>
      <c r="C24349" s="470" t="s">
        <v>267</v>
      </c>
      <c r="D24349" s="471" t="s">
        <v>33336</v>
      </c>
    </row>
    <row r="24350" customFormat="false" ht="14.25" hidden="false" customHeight="false" outlineLevel="0" collapsed="false">
      <c r="A24350" s="467" t="s">
        <v>33337</v>
      </c>
      <c r="B24350" s="470" t="s">
        <v>33338</v>
      </c>
      <c r="C24350" s="470" t="s">
        <v>267</v>
      </c>
      <c r="D24350" s="471" t="s">
        <v>33339</v>
      </c>
    </row>
    <row r="24351" customFormat="false" ht="14.25" hidden="false" customHeight="false" outlineLevel="0" collapsed="false">
      <c r="A24351" s="467" t="s">
        <v>33340</v>
      </c>
      <c r="B24351" s="470" t="s">
        <v>33341</v>
      </c>
      <c r="C24351" s="470" t="s">
        <v>267</v>
      </c>
      <c r="D24351" s="471" t="s">
        <v>33342</v>
      </c>
    </row>
    <row r="24352" customFormat="false" ht="14.25" hidden="false" customHeight="false" outlineLevel="0" collapsed="false">
      <c r="A24352" s="467" t="s">
        <v>33343</v>
      </c>
      <c r="B24352" s="470" t="s">
        <v>33344</v>
      </c>
      <c r="C24352" s="470" t="s">
        <v>267</v>
      </c>
      <c r="D24352" s="471" t="s">
        <v>33345</v>
      </c>
    </row>
    <row r="24353" customFormat="false" ht="14.25" hidden="false" customHeight="false" outlineLevel="0" collapsed="false">
      <c r="A24353" s="467" t="s">
        <v>33346</v>
      </c>
      <c r="B24353" s="470" t="s">
        <v>33347</v>
      </c>
      <c r="C24353" s="470" t="s">
        <v>267</v>
      </c>
      <c r="D24353" s="471" t="s">
        <v>33348</v>
      </c>
    </row>
    <row r="24354" customFormat="false" ht="14.25" hidden="false" customHeight="false" outlineLevel="0" collapsed="false">
      <c r="A24354" s="467" t="s">
        <v>33349</v>
      </c>
      <c r="B24354" s="470" t="s">
        <v>33350</v>
      </c>
      <c r="C24354" s="470" t="s">
        <v>267</v>
      </c>
      <c r="D24354" s="471" t="s">
        <v>33351</v>
      </c>
    </row>
    <row r="24355" customFormat="false" ht="14.25" hidden="false" customHeight="false" outlineLevel="0" collapsed="false">
      <c r="A24355" s="467" t="s">
        <v>33352</v>
      </c>
      <c r="B24355" s="470" t="s">
        <v>33353</v>
      </c>
      <c r="C24355" s="470" t="s">
        <v>267</v>
      </c>
      <c r="D24355" s="471" t="s">
        <v>33354</v>
      </c>
    </row>
    <row r="24356" customFormat="false" ht="14.25" hidden="false" customHeight="false" outlineLevel="0" collapsed="false">
      <c r="A24356" s="467" t="s">
        <v>33355</v>
      </c>
      <c r="B24356" s="470" t="s">
        <v>33356</v>
      </c>
      <c r="C24356" s="470" t="s">
        <v>267</v>
      </c>
      <c r="D24356" s="471" t="s">
        <v>33357</v>
      </c>
    </row>
    <row r="24357" customFormat="false" ht="14.25" hidden="false" customHeight="false" outlineLevel="0" collapsed="false">
      <c r="A24357" s="467" t="s">
        <v>33358</v>
      </c>
      <c r="B24357" s="470" t="s">
        <v>33359</v>
      </c>
      <c r="C24357" s="470" t="s">
        <v>267</v>
      </c>
      <c r="D24357" s="471" t="s">
        <v>33360</v>
      </c>
    </row>
    <row r="24358" customFormat="false" ht="14.25" hidden="false" customHeight="false" outlineLevel="0" collapsed="false">
      <c r="A24358" s="467" t="s">
        <v>33361</v>
      </c>
      <c r="B24358" s="470" t="s">
        <v>33362</v>
      </c>
      <c r="C24358" s="470" t="s">
        <v>267</v>
      </c>
      <c r="D24358" s="471" t="s">
        <v>33363</v>
      </c>
    </row>
    <row r="24359" customFormat="false" ht="14.25" hidden="false" customHeight="false" outlineLevel="0" collapsed="false">
      <c r="A24359" s="467" t="s">
        <v>33364</v>
      </c>
      <c r="B24359" s="470" t="s">
        <v>33365</v>
      </c>
      <c r="C24359" s="470" t="s">
        <v>267</v>
      </c>
      <c r="D24359" s="471" t="s">
        <v>33366</v>
      </c>
    </row>
    <row r="24360" customFormat="false" ht="14.25" hidden="false" customHeight="false" outlineLevel="0" collapsed="false">
      <c r="A24360" s="467" t="s">
        <v>33367</v>
      </c>
      <c r="B24360" s="470" t="s">
        <v>33368</v>
      </c>
      <c r="C24360" s="470" t="s">
        <v>267</v>
      </c>
      <c r="D24360" s="471" t="s">
        <v>33369</v>
      </c>
    </row>
    <row r="24361" customFormat="false" ht="14.25" hidden="false" customHeight="false" outlineLevel="0" collapsed="false">
      <c r="A24361" s="467" t="s">
        <v>33370</v>
      </c>
      <c r="B24361" s="470" t="s">
        <v>33371</v>
      </c>
      <c r="C24361" s="470" t="s">
        <v>267</v>
      </c>
      <c r="D24361" s="471" t="s">
        <v>33372</v>
      </c>
    </row>
    <row r="24362" customFormat="false" ht="14.25" hidden="false" customHeight="false" outlineLevel="0" collapsed="false">
      <c r="A24362" s="467" t="s">
        <v>33373</v>
      </c>
      <c r="B24362" s="470" t="s">
        <v>33374</v>
      </c>
      <c r="C24362" s="470" t="s">
        <v>267</v>
      </c>
      <c r="D24362" s="471" t="s">
        <v>33375</v>
      </c>
    </row>
    <row r="24363" customFormat="false" ht="14.25" hidden="false" customHeight="false" outlineLevel="0" collapsed="false">
      <c r="A24363" s="467" t="s">
        <v>33376</v>
      </c>
      <c r="B24363" s="470" t="s">
        <v>33377</v>
      </c>
      <c r="C24363" s="470" t="s">
        <v>267</v>
      </c>
      <c r="D24363" s="471" t="s">
        <v>33378</v>
      </c>
    </row>
    <row r="24364" customFormat="false" ht="14.25" hidden="false" customHeight="false" outlineLevel="0" collapsed="false">
      <c r="A24364" s="467" t="s">
        <v>33379</v>
      </c>
      <c r="B24364" s="470" t="s">
        <v>33380</v>
      </c>
      <c r="C24364" s="470" t="s">
        <v>267</v>
      </c>
      <c r="D24364" s="471" t="s">
        <v>33381</v>
      </c>
    </row>
    <row r="24365" customFormat="false" ht="14.25" hidden="false" customHeight="false" outlineLevel="0" collapsed="false">
      <c r="A24365" s="467" t="s">
        <v>33382</v>
      </c>
      <c r="B24365" s="470" t="s">
        <v>33383</v>
      </c>
      <c r="C24365" s="470" t="s">
        <v>267</v>
      </c>
      <c r="D24365" s="471" t="s">
        <v>33384</v>
      </c>
    </row>
    <row r="24366" customFormat="false" ht="14.25" hidden="false" customHeight="false" outlineLevel="0" collapsed="false">
      <c r="A24366" s="467" t="s">
        <v>33385</v>
      </c>
      <c r="B24366" s="470" t="s">
        <v>33386</v>
      </c>
      <c r="C24366" s="470" t="s">
        <v>267</v>
      </c>
      <c r="D24366" s="471" t="s">
        <v>33387</v>
      </c>
    </row>
    <row r="24367" customFormat="false" ht="14.25" hidden="false" customHeight="false" outlineLevel="0" collapsed="false">
      <c r="A24367" s="467" t="s">
        <v>33388</v>
      </c>
      <c r="B24367" s="470" t="s">
        <v>33389</v>
      </c>
      <c r="C24367" s="470" t="s">
        <v>267</v>
      </c>
      <c r="D24367" s="471" t="s">
        <v>33390</v>
      </c>
    </row>
    <row r="24368" customFormat="false" ht="14.25" hidden="false" customHeight="false" outlineLevel="0" collapsed="false">
      <c r="A24368" s="467" t="s">
        <v>33391</v>
      </c>
      <c r="B24368" s="472" t="s">
        <v>33392</v>
      </c>
      <c r="C24368" s="470" t="s">
        <v>267</v>
      </c>
      <c r="D24368" s="471" t="s">
        <v>33393</v>
      </c>
    </row>
    <row r="24369" customFormat="false" ht="14.25" hidden="false" customHeight="false" outlineLevel="0" collapsed="false">
      <c r="A24369" s="467" t="s">
        <v>33394</v>
      </c>
      <c r="B24369" s="472" t="s">
        <v>33395</v>
      </c>
      <c r="C24369" s="470" t="s">
        <v>267</v>
      </c>
      <c r="D24369" s="471" t="s">
        <v>33396</v>
      </c>
    </row>
    <row r="24370" customFormat="false" ht="14.25" hidden="false" customHeight="false" outlineLevel="0" collapsed="false">
      <c r="A24370" s="467" t="s">
        <v>33397</v>
      </c>
      <c r="B24370" s="472" t="s">
        <v>33398</v>
      </c>
      <c r="C24370" s="470" t="s">
        <v>267</v>
      </c>
      <c r="D24370" s="471" t="s">
        <v>33399</v>
      </c>
    </row>
    <row r="24371" customFormat="false" ht="14.25" hidden="false" customHeight="false" outlineLevel="0" collapsed="false">
      <c r="A24371" s="467" t="s">
        <v>33400</v>
      </c>
      <c r="B24371" s="470" t="s">
        <v>33401</v>
      </c>
      <c r="C24371" s="470" t="s">
        <v>267</v>
      </c>
      <c r="D24371" s="471" t="s">
        <v>33402</v>
      </c>
    </row>
    <row r="24372" customFormat="false" ht="14.25" hidden="false" customHeight="false" outlineLevel="0" collapsed="false">
      <c r="A24372" s="467" t="s">
        <v>33403</v>
      </c>
      <c r="B24372" s="472" t="s">
        <v>33404</v>
      </c>
      <c r="C24372" s="470" t="s">
        <v>267</v>
      </c>
      <c r="D24372" s="471" t="s">
        <v>33405</v>
      </c>
    </row>
    <row r="24373" customFormat="false" ht="14.25" hidden="false" customHeight="false" outlineLevel="0" collapsed="false">
      <c r="A24373" s="467" t="s">
        <v>33406</v>
      </c>
      <c r="B24373" s="472" t="s">
        <v>33407</v>
      </c>
      <c r="C24373" s="470" t="s">
        <v>267</v>
      </c>
      <c r="D24373" s="471" t="s">
        <v>33408</v>
      </c>
    </row>
    <row r="24374" customFormat="false" ht="14.25" hidden="false" customHeight="false" outlineLevel="0" collapsed="false">
      <c r="A24374" s="467" t="s">
        <v>33409</v>
      </c>
      <c r="B24374" s="472" t="s">
        <v>33410</v>
      </c>
      <c r="C24374" s="470" t="s">
        <v>267</v>
      </c>
      <c r="D24374" s="471" t="s">
        <v>33411</v>
      </c>
    </row>
    <row r="24375" customFormat="false" ht="14.25" hidden="false" customHeight="false" outlineLevel="0" collapsed="false">
      <c r="A24375" s="467" t="s">
        <v>33412</v>
      </c>
      <c r="B24375" s="470" t="s">
        <v>33413</v>
      </c>
      <c r="C24375" s="470" t="s">
        <v>267</v>
      </c>
      <c r="D24375" s="471" t="s">
        <v>33414</v>
      </c>
    </row>
    <row r="24376" customFormat="false" ht="14.25" hidden="false" customHeight="false" outlineLevel="0" collapsed="false">
      <c r="A24376" s="467" t="s">
        <v>33415</v>
      </c>
      <c r="B24376" s="470" t="s">
        <v>33416</v>
      </c>
      <c r="C24376" s="470" t="s">
        <v>267</v>
      </c>
      <c r="D24376" s="471" t="s">
        <v>33417</v>
      </c>
    </row>
    <row r="24377" customFormat="false" ht="14.25" hidden="false" customHeight="false" outlineLevel="0" collapsed="false">
      <c r="A24377" s="467" t="s">
        <v>33418</v>
      </c>
      <c r="B24377" s="470" t="s">
        <v>33419</v>
      </c>
      <c r="C24377" s="470" t="s">
        <v>267</v>
      </c>
      <c r="D24377" s="471" t="s">
        <v>33420</v>
      </c>
    </row>
    <row r="24378" customFormat="false" ht="14.25" hidden="false" customHeight="false" outlineLevel="0" collapsed="false">
      <c r="A24378" s="467" t="s">
        <v>33421</v>
      </c>
      <c r="B24378" s="470" t="s">
        <v>33422</v>
      </c>
      <c r="C24378" s="470" t="s">
        <v>267</v>
      </c>
      <c r="D24378" s="471" t="s">
        <v>33423</v>
      </c>
    </row>
    <row r="24379" customFormat="false" ht="14.25" hidden="false" customHeight="false" outlineLevel="0" collapsed="false">
      <c r="A24379" s="467" t="s">
        <v>33424</v>
      </c>
      <c r="B24379" s="470" t="s">
        <v>33425</v>
      </c>
      <c r="C24379" s="470" t="s">
        <v>267</v>
      </c>
      <c r="D24379" s="471" t="s">
        <v>33426</v>
      </c>
    </row>
    <row r="24380" customFormat="false" ht="14.25" hidden="false" customHeight="false" outlineLevel="0" collapsed="false">
      <c r="A24380" s="467" t="s">
        <v>33427</v>
      </c>
      <c r="B24380" s="470" t="s">
        <v>33428</v>
      </c>
      <c r="C24380" s="470" t="s">
        <v>32456</v>
      </c>
      <c r="D24380" s="471" t="s">
        <v>32457</v>
      </c>
    </row>
    <row r="24381" customFormat="false" ht="14.25" hidden="false" customHeight="false" outlineLevel="0" collapsed="false">
      <c r="A24381" s="467" t="s">
        <v>33429</v>
      </c>
      <c r="B24381" s="470" t="s">
        <v>33430</v>
      </c>
      <c r="C24381" s="470" t="s">
        <v>267</v>
      </c>
      <c r="D24381" s="471" t="s">
        <v>33431</v>
      </c>
    </row>
    <row r="24382" customFormat="false" ht="14.25" hidden="false" customHeight="false" outlineLevel="0" collapsed="false">
      <c r="A24382" s="473" t="s">
        <v>33432</v>
      </c>
      <c r="B24382" s="474" t="s">
        <v>33433</v>
      </c>
      <c r="C24382" s="474" t="s">
        <v>267</v>
      </c>
      <c r="D24382" s="475" t="s">
        <v>33434</v>
      </c>
    </row>
    <row r="24383" customFormat="false" ht="14.25" hidden="false" customHeight="false" outlineLevel="0" collapsed="false">
      <c r="A24383" s="476" t="s">
        <v>33435</v>
      </c>
      <c r="B24383" s="477" t="s">
        <v>33436</v>
      </c>
      <c r="C24383" s="478" t="s">
        <v>267</v>
      </c>
      <c r="D24383" s="478" t="s">
        <v>33437</v>
      </c>
    </row>
    <row r="24384" customFormat="false" ht="14.25" hidden="false" customHeight="false" outlineLevel="0" collapsed="false">
      <c r="A24384" s="467" t="s">
        <v>33438</v>
      </c>
      <c r="B24384" s="470" t="s">
        <v>33439</v>
      </c>
      <c r="C24384" s="492" t="s">
        <v>267</v>
      </c>
      <c r="D24384" s="471" t="s">
        <v>33440</v>
      </c>
    </row>
    <row r="24385" customFormat="false" ht="14.25" hidden="false" customHeight="false" outlineLevel="0" collapsed="false">
      <c r="A24385" s="467" t="s">
        <v>33441</v>
      </c>
      <c r="B24385" s="472" t="s">
        <v>33442</v>
      </c>
      <c r="C24385" s="492" t="s">
        <v>267</v>
      </c>
      <c r="D24385" s="471" t="s">
        <v>33443</v>
      </c>
    </row>
    <row r="24386" customFormat="false" ht="50.7" hidden="false" customHeight="false" outlineLevel="0" collapsed="false">
      <c r="A24386" s="467" t="s">
        <v>32395</v>
      </c>
      <c r="B24386" s="468"/>
      <c r="C24386" s="492"/>
      <c r="D24386" s="469"/>
    </row>
    <row r="24387" customFormat="false" ht="17.9" hidden="false" customHeight="false" outlineLevel="0" collapsed="false">
      <c r="A24387" s="467" t="s">
        <v>32396</v>
      </c>
      <c r="B24387" s="468"/>
      <c r="C24387" s="492"/>
      <c r="D24387" s="469"/>
    </row>
    <row r="24388" customFormat="false" ht="14.25" hidden="false" customHeight="false" outlineLevel="0" collapsed="false">
      <c r="A24388" s="467" t="s">
        <v>33444</v>
      </c>
      <c r="B24388" s="470" t="s">
        <v>33445</v>
      </c>
      <c r="C24388" s="492" t="s">
        <v>267</v>
      </c>
      <c r="D24388" s="471" t="s">
        <v>33446</v>
      </c>
    </row>
    <row r="24389" customFormat="false" ht="14.25" hidden="false" customHeight="false" outlineLevel="0" collapsed="false">
      <c r="A24389" s="467" t="s">
        <v>33447</v>
      </c>
      <c r="B24389" s="470" t="s">
        <v>33448</v>
      </c>
      <c r="C24389" s="492" t="s">
        <v>267</v>
      </c>
      <c r="D24389" s="471" t="s">
        <v>33449</v>
      </c>
    </row>
    <row r="24390" customFormat="false" ht="14.25" hidden="false" customHeight="false" outlineLevel="0" collapsed="false">
      <c r="A24390" s="467" t="s">
        <v>33450</v>
      </c>
      <c r="B24390" s="472" t="s">
        <v>33451</v>
      </c>
      <c r="C24390" s="492" t="s">
        <v>267</v>
      </c>
      <c r="D24390" s="471" t="s">
        <v>33452</v>
      </c>
    </row>
    <row r="24391" customFormat="false" ht="14.25" hidden="false" customHeight="false" outlineLevel="0" collapsed="false">
      <c r="A24391" s="467" t="s">
        <v>33453</v>
      </c>
      <c r="B24391" s="470" t="s">
        <v>33454</v>
      </c>
      <c r="C24391" s="493" t="s">
        <v>267</v>
      </c>
      <c r="D24391" s="471" t="s">
        <v>33455</v>
      </c>
    </row>
    <row r="24392" customFormat="false" ht="14.25" hidden="false" customHeight="false" outlineLevel="0" collapsed="false">
      <c r="A24392" s="467" t="s">
        <v>33456</v>
      </c>
      <c r="B24392" s="470" t="s">
        <v>33457</v>
      </c>
      <c r="C24392" s="493" t="s">
        <v>267</v>
      </c>
      <c r="D24392" s="471" t="s">
        <v>33399</v>
      </c>
    </row>
    <row r="24393" customFormat="false" ht="14.25" hidden="false" customHeight="false" outlineLevel="0" collapsed="false">
      <c r="A24393" s="467" t="s">
        <v>33458</v>
      </c>
      <c r="B24393" s="470" t="s">
        <v>33459</v>
      </c>
      <c r="C24393" s="493" t="s">
        <v>267</v>
      </c>
      <c r="D24393" s="471" t="s">
        <v>33455</v>
      </c>
    </row>
    <row r="24394" customFormat="false" ht="14.25" hidden="false" customHeight="false" outlineLevel="0" collapsed="false">
      <c r="A24394" s="467" t="s">
        <v>33460</v>
      </c>
      <c r="B24394" s="470" t="s">
        <v>33461</v>
      </c>
      <c r="C24394" s="494" t="s">
        <v>267</v>
      </c>
      <c r="D24394" s="471" t="s">
        <v>33462</v>
      </c>
    </row>
    <row r="24395" customFormat="false" ht="14.25" hidden="false" customHeight="false" outlineLevel="0" collapsed="false">
      <c r="A24395" s="467" t="s">
        <v>33463</v>
      </c>
      <c r="B24395" s="470" t="s">
        <v>33428</v>
      </c>
      <c r="C24395" s="494" t="s">
        <v>32456</v>
      </c>
      <c r="D24395" s="471" t="s">
        <v>32457</v>
      </c>
    </row>
    <row r="24396" customFormat="false" ht="14.25" hidden="false" customHeight="false" outlineLevel="0" collapsed="false">
      <c r="A24396" s="467" t="s">
        <v>33464</v>
      </c>
      <c r="B24396" s="470" t="s">
        <v>33465</v>
      </c>
      <c r="C24396" s="492" t="s">
        <v>32456</v>
      </c>
      <c r="D24396" s="471" t="s">
        <v>32457</v>
      </c>
    </row>
    <row r="24397" customFormat="false" ht="14.25" hidden="false" customHeight="false" outlineLevel="0" collapsed="false">
      <c r="A24397" s="467" t="s">
        <v>33466</v>
      </c>
      <c r="B24397" s="470" t="s">
        <v>33467</v>
      </c>
      <c r="C24397" s="494" t="s">
        <v>32456</v>
      </c>
      <c r="D24397" s="471" t="s">
        <v>32457</v>
      </c>
    </row>
    <row r="24398" customFormat="false" ht="14.25" hidden="false" customHeight="false" outlineLevel="0" collapsed="false">
      <c r="A24398" s="467" t="s">
        <v>33468</v>
      </c>
      <c r="B24398" s="470" t="s">
        <v>33469</v>
      </c>
      <c r="C24398" s="492" t="s">
        <v>274</v>
      </c>
      <c r="D24398" s="471" t="s">
        <v>33470</v>
      </c>
    </row>
    <row r="24399" customFormat="false" ht="14.25" hidden="false" customHeight="false" outlineLevel="0" collapsed="false">
      <c r="A24399" s="467" t="s">
        <v>33471</v>
      </c>
      <c r="B24399" s="470" t="s">
        <v>33472</v>
      </c>
      <c r="C24399" s="492" t="s">
        <v>274</v>
      </c>
      <c r="D24399" s="471" t="s">
        <v>33473</v>
      </c>
    </row>
    <row r="24400" customFormat="false" ht="14.25" hidden="false" customHeight="false" outlineLevel="0" collapsed="false">
      <c r="A24400" s="467" t="s">
        <v>33474</v>
      </c>
      <c r="B24400" s="470" t="s">
        <v>33475</v>
      </c>
      <c r="C24400" s="492" t="s">
        <v>267</v>
      </c>
      <c r="D24400" s="471" t="s">
        <v>33476</v>
      </c>
    </row>
    <row r="24401" customFormat="false" ht="14.25" hidden="false" customHeight="false" outlineLevel="0" collapsed="false">
      <c r="A24401" s="467" t="s">
        <v>33477</v>
      </c>
      <c r="B24401" s="470" t="s">
        <v>33478</v>
      </c>
      <c r="C24401" s="492" t="s">
        <v>274</v>
      </c>
      <c r="D24401" s="471" t="s">
        <v>33479</v>
      </c>
    </row>
    <row r="24402" customFormat="false" ht="14.25" hidden="false" customHeight="false" outlineLevel="0" collapsed="false">
      <c r="A24402" s="467" t="s">
        <v>33480</v>
      </c>
      <c r="B24402" s="470" t="s">
        <v>33481</v>
      </c>
      <c r="C24402" s="492" t="s">
        <v>267</v>
      </c>
      <c r="D24402" s="471" t="s">
        <v>33482</v>
      </c>
    </row>
    <row r="24403" customFormat="false" ht="14.25" hidden="false" customHeight="false" outlineLevel="0" collapsed="false">
      <c r="A24403" s="467" t="s">
        <v>33483</v>
      </c>
      <c r="B24403" s="470" t="s">
        <v>33484</v>
      </c>
      <c r="C24403" s="492" t="s">
        <v>267</v>
      </c>
      <c r="D24403" s="471" t="s">
        <v>33485</v>
      </c>
    </row>
    <row r="24404" customFormat="false" ht="14.25" hidden="false" customHeight="false" outlineLevel="0" collapsed="false">
      <c r="A24404" s="467" t="s">
        <v>33486</v>
      </c>
      <c r="B24404" s="470" t="s">
        <v>33487</v>
      </c>
      <c r="C24404" s="492" t="s">
        <v>267</v>
      </c>
      <c r="D24404" s="471" t="s">
        <v>33488</v>
      </c>
    </row>
    <row r="24405" customFormat="false" ht="14.25" hidden="false" customHeight="false" outlineLevel="0" collapsed="false">
      <c r="A24405" s="467" t="s">
        <v>33489</v>
      </c>
      <c r="B24405" s="470" t="s">
        <v>33490</v>
      </c>
      <c r="C24405" s="494" t="s">
        <v>267</v>
      </c>
      <c r="D24405" s="471" t="s">
        <v>33491</v>
      </c>
    </row>
    <row r="24406" customFormat="false" ht="14.25" hidden="false" customHeight="false" outlineLevel="0" collapsed="false">
      <c r="A24406" s="467" t="s">
        <v>33492</v>
      </c>
      <c r="B24406" s="470" t="s">
        <v>33493</v>
      </c>
      <c r="C24406" s="492" t="s">
        <v>267</v>
      </c>
      <c r="D24406" s="471" t="s">
        <v>33494</v>
      </c>
    </row>
    <row r="24407" customFormat="false" ht="14.25" hidden="false" customHeight="false" outlineLevel="0" collapsed="false">
      <c r="A24407" s="467" t="s">
        <v>33495</v>
      </c>
      <c r="B24407" s="470" t="s">
        <v>33496</v>
      </c>
      <c r="C24407" s="492" t="s">
        <v>267</v>
      </c>
      <c r="D24407" s="471" t="s">
        <v>33497</v>
      </c>
    </row>
    <row r="24408" customFormat="false" ht="14.25" hidden="false" customHeight="false" outlineLevel="0" collapsed="false">
      <c r="A24408" s="467" t="s">
        <v>33498</v>
      </c>
      <c r="B24408" s="470" t="s">
        <v>33499</v>
      </c>
      <c r="C24408" s="494" t="s">
        <v>267</v>
      </c>
      <c r="D24408" s="471" t="s">
        <v>33500</v>
      </c>
    </row>
    <row r="24409" customFormat="false" ht="14.25" hidden="false" customHeight="false" outlineLevel="0" collapsed="false">
      <c r="A24409" s="467" t="s">
        <v>33501</v>
      </c>
      <c r="B24409" s="470" t="s">
        <v>33502</v>
      </c>
      <c r="C24409" s="494" t="s">
        <v>274</v>
      </c>
      <c r="D24409" s="471" t="s">
        <v>33503</v>
      </c>
    </row>
    <row r="24410" customFormat="false" ht="14.25" hidden="false" customHeight="false" outlineLevel="0" collapsed="false">
      <c r="A24410" s="467" t="s">
        <v>33504</v>
      </c>
      <c r="B24410" s="470" t="s">
        <v>33505</v>
      </c>
      <c r="C24410" s="492" t="s">
        <v>267</v>
      </c>
      <c r="D24410" s="471" t="s">
        <v>33506</v>
      </c>
    </row>
    <row r="24411" customFormat="false" ht="14.25" hidden="false" customHeight="false" outlineLevel="0" collapsed="false">
      <c r="A24411" s="467" t="s">
        <v>33507</v>
      </c>
      <c r="B24411" s="470" t="s">
        <v>33508</v>
      </c>
      <c r="C24411" s="494" t="s">
        <v>267</v>
      </c>
      <c r="D24411" s="471" t="s">
        <v>33509</v>
      </c>
    </row>
    <row r="24412" customFormat="false" ht="14.25" hidden="false" customHeight="false" outlineLevel="0" collapsed="false">
      <c r="A24412" s="467" t="s">
        <v>33510</v>
      </c>
      <c r="B24412" s="470" t="s">
        <v>33511</v>
      </c>
      <c r="C24412" s="494" t="s">
        <v>274</v>
      </c>
      <c r="D24412" s="471" t="s">
        <v>33512</v>
      </c>
    </row>
    <row r="24413" customFormat="false" ht="14.25" hidden="false" customHeight="false" outlineLevel="0" collapsed="false">
      <c r="A24413" s="467" t="s">
        <v>33513</v>
      </c>
      <c r="B24413" s="470" t="s">
        <v>33514</v>
      </c>
      <c r="C24413" s="492" t="s">
        <v>274</v>
      </c>
      <c r="D24413" s="471" t="s">
        <v>33515</v>
      </c>
    </row>
    <row r="24414" customFormat="false" ht="14.25" hidden="false" customHeight="false" outlineLevel="0" collapsed="false">
      <c r="A24414" s="467" t="s">
        <v>33516</v>
      </c>
      <c r="B24414" s="470" t="s">
        <v>33517</v>
      </c>
      <c r="C24414" s="494" t="s">
        <v>267</v>
      </c>
      <c r="D24414" s="471" t="s">
        <v>33518</v>
      </c>
    </row>
    <row r="24415" customFormat="false" ht="14.25" hidden="false" customHeight="false" outlineLevel="0" collapsed="false">
      <c r="A24415" s="467" t="s">
        <v>33519</v>
      </c>
      <c r="B24415" s="470" t="s">
        <v>33520</v>
      </c>
      <c r="C24415" s="494" t="s">
        <v>274</v>
      </c>
      <c r="D24415" s="471" t="s">
        <v>33521</v>
      </c>
    </row>
    <row r="24416" customFormat="false" ht="14.25" hidden="false" customHeight="false" outlineLevel="0" collapsed="false">
      <c r="A24416" s="467" t="s">
        <v>33522</v>
      </c>
      <c r="B24416" s="470" t="s">
        <v>33523</v>
      </c>
      <c r="C24416" s="492" t="s">
        <v>274</v>
      </c>
      <c r="D24416" s="471" t="s">
        <v>33524</v>
      </c>
    </row>
    <row r="24417" customFormat="false" ht="14.25" hidden="false" customHeight="false" outlineLevel="0" collapsed="false">
      <c r="A24417" s="467" t="s">
        <v>33525</v>
      </c>
      <c r="B24417" s="470" t="s">
        <v>33526</v>
      </c>
      <c r="C24417" s="492" t="s">
        <v>267</v>
      </c>
      <c r="D24417" s="471" t="s">
        <v>33527</v>
      </c>
    </row>
    <row r="24418" customFormat="false" ht="14.25" hidden="false" customHeight="false" outlineLevel="0" collapsed="false">
      <c r="A24418" s="467" t="s">
        <v>33528</v>
      </c>
      <c r="B24418" s="470" t="s">
        <v>33529</v>
      </c>
      <c r="C24418" s="492" t="s">
        <v>274</v>
      </c>
      <c r="D24418" s="471" t="s">
        <v>33530</v>
      </c>
    </row>
    <row r="24419" customFormat="false" ht="14.25" hidden="false" customHeight="false" outlineLevel="0" collapsed="false">
      <c r="A24419" s="467" t="s">
        <v>33531</v>
      </c>
      <c r="B24419" s="470" t="s">
        <v>33532</v>
      </c>
      <c r="C24419" s="492" t="s">
        <v>274</v>
      </c>
      <c r="D24419" s="471" t="s">
        <v>33533</v>
      </c>
    </row>
    <row r="24420" customFormat="false" ht="14.25" hidden="false" customHeight="false" outlineLevel="0" collapsed="false">
      <c r="A24420" s="467" t="s">
        <v>33534</v>
      </c>
      <c r="B24420" s="470" t="s">
        <v>33535</v>
      </c>
      <c r="C24420" s="492" t="s">
        <v>267</v>
      </c>
      <c r="D24420" s="471" t="s">
        <v>33536</v>
      </c>
    </row>
    <row r="24421" customFormat="false" ht="14.25" hidden="false" customHeight="false" outlineLevel="0" collapsed="false">
      <c r="A24421" s="467" t="s">
        <v>33537</v>
      </c>
      <c r="B24421" s="470" t="s">
        <v>33538</v>
      </c>
      <c r="C24421" s="492" t="s">
        <v>267</v>
      </c>
      <c r="D24421" s="471" t="s">
        <v>33539</v>
      </c>
    </row>
    <row r="24422" customFormat="false" ht="14.25" hidden="false" customHeight="false" outlineLevel="0" collapsed="false">
      <c r="A24422" s="467" t="s">
        <v>33540</v>
      </c>
      <c r="B24422" s="470" t="s">
        <v>33541</v>
      </c>
      <c r="C24422" s="493" t="s">
        <v>267</v>
      </c>
      <c r="D24422" s="471" t="s">
        <v>33542</v>
      </c>
    </row>
    <row r="24423" customFormat="false" ht="14.25" hidden="false" customHeight="false" outlineLevel="0" collapsed="false">
      <c r="A24423" s="467" t="s">
        <v>33543</v>
      </c>
      <c r="B24423" s="470" t="s">
        <v>33544</v>
      </c>
      <c r="C24423" s="492" t="s">
        <v>267</v>
      </c>
      <c r="D24423" s="471" t="s">
        <v>33545</v>
      </c>
    </row>
    <row r="24424" customFormat="false" ht="14.25" hidden="false" customHeight="false" outlineLevel="0" collapsed="false">
      <c r="A24424" s="467" t="s">
        <v>33546</v>
      </c>
      <c r="B24424" s="472" t="s">
        <v>33547</v>
      </c>
      <c r="C24424" s="492" t="s">
        <v>267</v>
      </c>
      <c r="D24424" s="471" t="s">
        <v>33548</v>
      </c>
    </row>
    <row r="24425" customFormat="false" ht="14.25" hidden="false" customHeight="false" outlineLevel="0" collapsed="false">
      <c r="A24425" s="467" t="s">
        <v>33549</v>
      </c>
      <c r="B24425" s="472" t="s">
        <v>33550</v>
      </c>
      <c r="C24425" s="492" t="s">
        <v>267</v>
      </c>
      <c r="D24425" s="471" t="s">
        <v>33551</v>
      </c>
    </row>
    <row r="24426" customFormat="false" ht="14.25" hidden="false" customHeight="false" outlineLevel="0" collapsed="false">
      <c r="A24426" s="467" t="s">
        <v>33552</v>
      </c>
      <c r="B24426" s="470" t="s">
        <v>33553</v>
      </c>
      <c r="C24426" s="492" t="s">
        <v>32456</v>
      </c>
      <c r="D24426" s="471" t="s">
        <v>32457</v>
      </c>
    </row>
    <row r="24427" customFormat="false" ht="14.25" hidden="false" customHeight="false" outlineLevel="0" collapsed="false">
      <c r="A24427" s="467" t="s">
        <v>33554</v>
      </c>
      <c r="B24427" s="470" t="s">
        <v>33555</v>
      </c>
      <c r="C24427" s="492" t="s">
        <v>267</v>
      </c>
      <c r="D24427" s="471" t="s">
        <v>33556</v>
      </c>
    </row>
    <row r="24428" customFormat="false" ht="14.25" hidden="false" customHeight="false" outlineLevel="0" collapsed="false">
      <c r="A24428" s="473" t="s">
        <v>33557</v>
      </c>
      <c r="B24428" s="474" t="s">
        <v>33558</v>
      </c>
      <c r="C24428" s="474" t="s">
        <v>267</v>
      </c>
      <c r="D24428" s="475" t="s">
        <v>33559</v>
      </c>
    </row>
    <row r="24429" customFormat="false" ht="14.25" hidden="false" customHeight="false" outlineLevel="0" collapsed="false">
      <c r="A24429" s="476" t="s">
        <v>33560</v>
      </c>
      <c r="B24429" s="477" t="s">
        <v>33561</v>
      </c>
      <c r="C24429" s="478" t="s">
        <v>267</v>
      </c>
      <c r="D24429" s="478" t="s">
        <v>33562</v>
      </c>
    </row>
    <row r="24430" customFormat="false" ht="14.25" hidden="false" customHeight="false" outlineLevel="0" collapsed="false">
      <c r="A24430" s="467" t="s">
        <v>33563</v>
      </c>
      <c r="B24430" s="470" t="s">
        <v>33564</v>
      </c>
      <c r="C24430" s="470" t="s">
        <v>267</v>
      </c>
      <c r="D24430" s="471" t="s">
        <v>33565</v>
      </c>
    </row>
    <row r="24431" customFormat="false" ht="14.25" hidden="false" customHeight="false" outlineLevel="0" collapsed="false">
      <c r="A24431" s="467" t="s">
        <v>33566</v>
      </c>
      <c r="B24431" s="470" t="s">
        <v>33567</v>
      </c>
      <c r="C24431" s="470" t="s">
        <v>267</v>
      </c>
      <c r="D24431" s="471" t="s">
        <v>33568</v>
      </c>
    </row>
    <row r="24432" customFormat="false" ht="50.7" hidden="false" customHeight="false" outlineLevel="0" collapsed="false">
      <c r="A24432" s="467" t="s">
        <v>32395</v>
      </c>
      <c r="B24432" s="468"/>
      <c r="C24432" s="468"/>
      <c r="D24432" s="469"/>
    </row>
    <row r="24433" customFormat="false" ht="17.9" hidden="false" customHeight="false" outlineLevel="0" collapsed="false">
      <c r="A24433" s="467" t="s">
        <v>32396</v>
      </c>
      <c r="B24433" s="468"/>
      <c r="C24433" s="468"/>
      <c r="D24433" s="469"/>
    </row>
    <row r="24434" customFormat="false" ht="14.25" hidden="false" customHeight="false" outlineLevel="0" collapsed="false">
      <c r="A24434" s="467" t="s">
        <v>33569</v>
      </c>
      <c r="B24434" s="470" t="s">
        <v>33570</v>
      </c>
      <c r="C24434" s="470" t="s">
        <v>76</v>
      </c>
      <c r="D24434" s="471" t="s">
        <v>33571</v>
      </c>
    </row>
    <row r="24435" customFormat="false" ht="14.25" hidden="false" customHeight="false" outlineLevel="0" collapsed="false">
      <c r="A24435" s="467" t="s">
        <v>33572</v>
      </c>
      <c r="B24435" s="470" t="s">
        <v>33573</v>
      </c>
      <c r="C24435" s="470" t="s">
        <v>267</v>
      </c>
      <c r="D24435" s="471" t="s">
        <v>33574</v>
      </c>
    </row>
    <row r="24436" customFormat="false" ht="14.25" hidden="false" customHeight="false" outlineLevel="0" collapsed="false">
      <c r="A24436" s="467" t="s">
        <v>33575</v>
      </c>
      <c r="B24436" s="470" t="s">
        <v>33553</v>
      </c>
      <c r="C24436" s="470" t="s">
        <v>32456</v>
      </c>
      <c r="D24436" s="471" t="s">
        <v>32457</v>
      </c>
    </row>
    <row r="24437" customFormat="false" ht="14.25" hidden="false" customHeight="false" outlineLevel="0" collapsed="false">
      <c r="A24437" s="467" t="s">
        <v>33576</v>
      </c>
      <c r="B24437" s="470" t="s">
        <v>33577</v>
      </c>
      <c r="C24437" s="470" t="s">
        <v>76</v>
      </c>
      <c r="D24437" s="471" t="s">
        <v>33286</v>
      </c>
    </row>
    <row r="24438" customFormat="false" ht="14.25" hidden="false" customHeight="false" outlineLevel="0" collapsed="false">
      <c r="A24438" s="467" t="s">
        <v>33578</v>
      </c>
      <c r="B24438" s="470" t="s">
        <v>32603</v>
      </c>
      <c r="C24438" s="470" t="s">
        <v>32456</v>
      </c>
      <c r="D24438" s="471" t="s">
        <v>32457</v>
      </c>
    </row>
    <row r="24439" customFormat="false" ht="14.25" hidden="false" customHeight="false" outlineLevel="0" collapsed="false">
      <c r="A24439" s="467" t="s">
        <v>33579</v>
      </c>
      <c r="B24439" s="470" t="s">
        <v>33580</v>
      </c>
      <c r="C24439" s="470" t="s">
        <v>267</v>
      </c>
      <c r="D24439" s="471" t="s">
        <v>33581</v>
      </c>
    </row>
    <row r="24440" customFormat="false" ht="14.25" hidden="false" customHeight="false" outlineLevel="0" collapsed="false">
      <c r="A24440" s="467" t="s">
        <v>33582</v>
      </c>
      <c r="B24440" s="472" t="s">
        <v>33583</v>
      </c>
      <c r="C24440" s="470" t="s">
        <v>267</v>
      </c>
      <c r="D24440" s="471" t="s">
        <v>33584</v>
      </c>
    </row>
    <row r="24441" customFormat="false" ht="14.25" hidden="false" customHeight="false" outlineLevel="0" collapsed="false">
      <c r="A24441" s="467" t="s">
        <v>33585</v>
      </c>
      <c r="B24441" s="470" t="s">
        <v>33586</v>
      </c>
      <c r="C24441" s="470" t="s">
        <v>274</v>
      </c>
      <c r="D24441" s="471" t="s">
        <v>33587</v>
      </c>
    </row>
    <row r="24442" customFormat="false" ht="14.25" hidden="false" customHeight="false" outlineLevel="0" collapsed="false">
      <c r="A24442" s="467" t="s">
        <v>33588</v>
      </c>
      <c r="B24442" s="470" t="s">
        <v>33589</v>
      </c>
      <c r="C24442" s="470" t="s">
        <v>274</v>
      </c>
      <c r="D24442" s="471" t="s">
        <v>33590</v>
      </c>
    </row>
    <row r="24443" customFormat="false" ht="14.25" hidden="false" customHeight="false" outlineLevel="0" collapsed="false">
      <c r="A24443" s="467" t="s">
        <v>33591</v>
      </c>
      <c r="B24443" s="470" t="s">
        <v>33592</v>
      </c>
      <c r="C24443" s="470" t="s">
        <v>267</v>
      </c>
      <c r="D24443" s="471" t="s">
        <v>33581</v>
      </c>
    </row>
    <row r="24444" customFormat="false" ht="14.25" hidden="false" customHeight="false" outlineLevel="0" collapsed="false">
      <c r="A24444" s="467" t="s">
        <v>33593</v>
      </c>
      <c r="B24444" s="470" t="s">
        <v>33594</v>
      </c>
      <c r="C24444" s="470" t="s">
        <v>267</v>
      </c>
      <c r="D24444" s="471" t="s">
        <v>33298</v>
      </c>
    </row>
    <row r="24445" customFormat="false" ht="14.25" hidden="false" customHeight="false" outlineLevel="0" collapsed="false">
      <c r="A24445" s="467" t="s">
        <v>33595</v>
      </c>
      <c r="B24445" s="470" t="s">
        <v>33596</v>
      </c>
      <c r="C24445" s="470" t="s">
        <v>267</v>
      </c>
      <c r="D24445" s="471" t="s">
        <v>33298</v>
      </c>
    </row>
    <row r="24446" customFormat="false" ht="14.25" hidden="false" customHeight="false" outlineLevel="0" collapsed="false">
      <c r="A24446" s="467" t="s">
        <v>33597</v>
      </c>
      <c r="B24446" s="470" t="s">
        <v>32605</v>
      </c>
      <c r="C24446" s="470" t="s">
        <v>32456</v>
      </c>
      <c r="D24446" s="471" t="s">
        <v>32457</v>
      </c>
    </row>
    <row r="24447" customFormat="false" ht="14.25" hidden="false" customHeight="false" outlineLevel="0" collapsed="false">
      <c r="A24447" s="467" t="s">
        <v>33598</v>
      </c>
      <c r="B24447" s="470" t="s">
        <v>33599</v>
      </c>
      <c r="C24447" s="470" t="s">
        <v>267</v>
      </c>
      <c r="D24447" s="471" t="s">
        <v>33600</v>
      </c>
    </row>
    <row r="24448" customFormat="false" ht="14.25" hidden="false" customHeight="false" outlineLevel="0" collapsed="false">
      <c r="A24448" s="467" t="s">
        <v>33601</v>
      </c>
      <c r="B24448" s="470" t="s">
        <v>33602</v>
      </c>
      <c r="C24448" s="470" t="s">
        <v>267</v>
      </c>
      <c r="D24448" s="471" t="s">
        <v>33603</v>
      </c>
    </row>
    <row r="24449" customFormat="false" ht="14.25" hidden="false" customHeight="false" outlineLevel="0" collapsed="false">
      <c r="A24449" s="467" t="s">
        <v>33604</v>
      </c>
      <c r="B24449" s="470" t="s">
        <v>33605</v>
      </c>
      <c r="C24449" s="470" t="s">
        <v>274</v>
      </c>
      <c r="D24449" s="471" t="s">
        <v>33606</v>
      </c>
    </row>
    <row r="24450" customFormat="false" ht="14.25" hidden="false" customHeight="false" outlineLevel="0" collapsed="false">
      <c r="A24450" s="467" t="s">
        <v>33607</v>
      </c>
      <c r="B24450" s="470" t="s">
        <v>33608</v>
      </c>
      <c r="C24450" s="470" t="s">
        <v>274</v>
      </c>
      <c r="D24450" s="471" t="s">
        <v>33609</v>
      </c>
    </row>
    <row r="24451" customFormat="false" ht="14.25" hidden="false" customHeight="false" outlineLevel="0" collapsed="false">
      <c r="A24451" s="467" t="s">
        <v>33610</v>
      </c>
      <c r="B24451" s="470" t="s">
        <v>33611</v>
      </c>
      <c r="C24451" s="470" t="s">
        <v>267</v>
      </c>
      <c r="D24451" s="471" t="s">
        <v>33612</v>
      </c>
    </row>
    <row r="24452" customFormat="false" ht="14.25" hidden="false" customHeight="false" outlineLevel="0" collapsed="false">
      <c r="A24452" s="467" t="s">
        <v>33613</v>
      </c>
      <c r="B24452" s="470" t="s">
        <v>33614</v>
      </c>
      <c r="C24452" s="470" t="s">
        <v>267</v>
      </c>
      <c r="D24452" s="471" t="s">
        <v>33615</v>
      </c>
    </row>
    <row r="24453" customFormat="false" ht="14.25" hidden="false" customHeight="false" outlineLevel="0" collapsed="false">
      <c r="A24453" s="467" t="s">
        <v>33616</v>
      </c>
      <c r="B24453" s="470" t="s">
        <v>33617</v>
      </c>
      <c r="C24453" s="470" t="s">
        <v>267</v>
      </c>
      <c r="D24453" s="471" t="s">
        <v>33618</v>
      </c>
    </row>
    <row r="24454" customFormat="false" ht="14.25" hidden="false" customHeight="false" outlineLevel="0" collapsed="false">
      <c r="A24454" s="467" t="s">
        <v>33619</v>
      </c>
      <c r="B24454" s="470" t="s">
        <v>33620</v>
      </c>
      <c r="C24454" s="470" t="s">
        <v>32456</v>
      </c>
      <c r="D24454" s="471" t="s">
        <v>32457</v>
      </c>
    </row>
    <row r="24455" customFormat="false" ht="14.25" hidden="false" customHeight="false" outlineLevel="0" collapsed="false">
      <c r="A24455" s="467" t="s">
        <v>33621</v>
      </c>
      <c r="B24455" s="470" t="s">
        <v>33622</v>
      </c>
      <c r="C24455" s="470" t="s">
        <v>76</v>
      </c>
      <c r="D24455" s="471" t="s">
        <v>33623</v>
      </c>
    </row>
    <row r="24456" customFormat="false" ht="14.25" hidden="false" customHeight="false" outlineLevel="0" collapsed="false">
      <c r="A24456" s="467" t="s">
        <v>33624</v>
      </c>
      <c r="B24456" s="470" t="s">
        <v>33625</v>
      </c>
      <c r="C24456" s="470" t="s">
        <v>76</v>
      </c>
      <c r="D24456" s="471" t="s">
        <v>33626</v>
      </c>
    </row>
    <row r="24457" customFormat="false" ht="14.25" hidden="false" customHeight="false" outlineLevel="0" collapsed="false">
      <c r="A24457" s="467" t="s">
        <v>33627</v>
      </c>
      <c r="B24457" s="470" t="s">
        <v>33628</v>
      </c>
      <c r="C24457" s="470" t="s">
        <v>76</v>
      </c>
      <c r="D24457" s="471" t="s">
        <v>33629</v>
      </c>
    </row>
    <row r="24458" customFormat="false" ht="14.25" hidden="false" customHeight="false" outlineLevel="0" collapsed="false">
      <c r="A24458" s="467" t="s">
        <v>33630</v>
      </c>
      <c r="B24458" s="470" t="s">
        <v>33631</v>
      </c>
      <c r="C24458" s="470" t="s">
        <v>76</v>
      </c>
      <c r="D24458" s="471" t="s">
        <v>33632</v>
      </c>
    </row>
    <row r="24459" customFormat="false" ht="14.25" hidden="false" customHeight="false" outlineLevel="0" collapsed="false">
      <c r="A24459" s="467" t="s">
        <v>33633</v>
      </c>
      <c r="B24459" s="470" t="s">
        <v>33634</v>
      </c>
      <c r="C24459" s="470" t="s">
        <v>76</v>
      </c>
      <c r="D24459" s="471" t="s">
        <v>33635</v>
      </c>
    </row>
    <row r="24460" customFormat="false" ht="14.25" hidden="false" customHeight="false" outlineLevel="0" collapsed="false">
      <c r="A24460" s="467" t="s">
        <v>33636</v>
      </c>
      <c r="B24460" s="470" t="s">
        <v>33637</v>
      </c>
      <c r="C24460" s="470" t="s">
        <v>76</v>
      </c>
      <c r="D24460" s="471" t="s">
        <v>33638</v>
      </c>
    </row>
    <row r="24461" customFormat="false" ht="14.25" hidden="false" customHeight="false" outlineLevel="0" collapsed="false">
      <c r="A24461" s="467" t="s">
        <v>33639</v>
      </c>
      <c r="B24461" s="470" t="s">
        <v>33640</v>
      </c>
      <c r="C24461" s="470" t="s">
        <v>76</v>
      </c>
      <c r="D24461" s="471" t="s">
        <v>33641</v>
      </c>
    </row>
    <row r="24462" customFormat="false" ht="14.25" hidden="false" customHeight="false" outlineLevel="0" collapsed="false">
      <c r="A24462" s="467" t="s">
        <v>33642</v>
      </c>
      <c r="B24462" s="470" t="s">
        <v>33643</v>
      </c>
      <c r="C24462" s="470" t="s">
        <v>11250</v>
      </c>
      <c r="D24462" s="471" t="s">
        <v>33644</v>
      </c>
    </row>
    <row r="24463" customFormat="false" ht="14.25" hidden="false" customHeight="false" outlineLevel="0" collapsed="false">
      <c r="A24463" s="467" t="s">
        <v>33645</v>
      </c>
      <c r="B24463" s="470" t="s">
        <v>33646</v>
      </c>
      <c r="C24463" s="470" t="s">
        <v>11250</v>
      </c>
      <c r="D24463" s="471" t="s">
        <v>33647</v>
      </c>
    </row>
    <row r="24464" customFormat="false" ht="14.25" hidden="false" customHeight="false" outlineLevel="0" collapsed="false">
      <c r="A24464" s="467" t="s">
        <v>33648</v>
      </c>
      <c r="B24464" s="470" t="s">
        <v>33649</v>
      </c>
      <c r="C24464" s="470" t="s">
        <v>11250</v>
      </c>
      <c r="D24464" s="471" t="s">
        <v>33650</v>
      </c>
    </row>
    <row r="24465" customFormat="false" ht="14.25" hidden="false" customHeight="false" outlineLevel="0" collapsed="false">
      <c r="A24465" s="467" t="s">
        <v>33651</v>
      </c>
      <c r="B24465" s="470" t="s">
        <v>33652</v>
      </c>
      <c r="C24465" s="470" t="s">
        <v>11250</v>
      </c>
      <c r="D24465" s="471" t="s">
        <v>33653</v>
      </c>
    </row>
    <row r="24466" customFormat="false" ht="14.25" hidden="false" customHeight="false" outlineLevel="0" collapsed="false">
      <c r="A24466" s="467" t="s">
        <v>33654</v>
      </c>
      <c r="B24466" s="470" t="s">
        <v>33655</v>
      </c>
      <c r="C24466" s="470" t="s">
        <v>274</v>
      </c>
      <c r="D24466" s="471" t="s">
        <v>33656</v>
      </c>
    </row>
    <row r="24467" customFormat="false" ht="14.25" hidden="false" customHeight="false" outlineLevel="0" collapsed="false">
      <c r="A24467" s="467" t="s">
        <v>33657</v>
      </c>
      <c r="B24467" s="470" t="s">
        <v>33658</v>
      </c>
      <c r="C24467" s="470" t="s">
        <v>11250</v>
      </c>
      <c r="D24467" s="471" t="s">
        <v>33659</v>
      </c>
    </row>
    <row r="24468" customFormat="false" ht="14.25" hidden="false" customHeight="false" outlineLevel="0" collapsed="false">
      <c r="A24468" s="467" t="s">
        <v>33660</v>
      </c>
      <c r="B24468" s="470" t="s">
        <v>33661</v>
      </c>
      <c r="C24468" s="470" t="s">
        <v>11250</v>
      </c>
      <c r="D24468" s="471" t="s">
        <v>33662</v>
      </c>
    </row>
    <row r="24469" customFormat="false" ht="14.25" hidden="false" customHeight="false" outlineLevel="0" collapsed="false">
      <c r="A24469" s="467" t="s">
        <v>33663</v>
      </c>
      <c r="B24469" s="470" t="s">
        <v>33664</v>
      </c>
      <c r="C24469" s="470" t="s">
        <v>274</v>
      </c>
      <c r="D24469" s="471" t="s">
        <v>33665</v>
      </c>
    </row>
    <row r="24470" customFormat="false" ht="14.25" hidden="false" customHeight="false" outlineLevel="0" collapsed="false">
      <c r="A24470" s="467" t="s">
        <v>33666</v>
      </c>
      <c r="B24470" s="470" t="s">
        <v>33667</v>
      </c>
      <c r="C24470" s="470" t="s">
        <v>274</v>
      </c>
      <c r="D24470" s="471" t="s">
        <v>33668</v>
      </c>
    </row>
    <row r="24471" customFormat="false" ht="14.25" hidden="false" customHeight="false" outlineLevel="0" collapsed="false">
      <c r="A24471" s="467" t="s">
        <v>33669</v>
      </c>
      <c r="B24471" s="470" t="s">
        <v>33670</v>
      </c>
      <c r="C24471" s="470" t="s">
        <v>274</v>
      </c>
      <c r="D24471" s="471" t="s">
        <v>33671</v>
      </c>
    </row>
    <row r="24472" customFormat="false" ht="14.25" hidden="false" customHeight="false" outlineLevel="0" collapsed="false">
      <c r="A24472" s="467" t="s">
        <v>33672</v>
      </c>
      <c r="B24472" s="470" t="s">
        <v>33673</v>
      </c>
      <c r="C24472" s="470" t="s">
        <v>274</v>
      </c>
      <c r="D24472" s="471" t="s">
        <v>33674</v>
      </c>
    </row>
    <row r="24473" customFormat="false" ht="14.25" hidden="false" customHeight="false" outlineLevel="0" collapsed="false">
      <c r="A24473" s="467" t="s">
        <v>33675</v>
      </c>
      <c r="B24473" s="470" t="s">
        <v>33676</v>
      </c>
      <c r="C24473" s="470" t="s">
        <v>274</v>
      </c>
      <c r="D24473" s="471" t="s">
        <v>33677</v>
      </c>
    </row>
    <row r="24474" customFormat="false" ht="14.25" hidden="false" customHeight="false" outlineLevel="0" collapsed="false">
      <c r="A24474" s="467" t="s">
        <v>33678</v>
      </c>
      <c r="B24474" s="470" t="s">
        <v>33679</v>
      </c>
      <c r="C24474" s="470" t="s">
        <v>267</v>
      </c>
      <c r="D24474" s="471" t="s">
        <v>33680</v>
      </c>
    </row>
    <row r="24475" customFormat="false" ht="14.25" hidden="false" customHeight="false" outlineLevel="0" collapsed="false">
      <c r="A24475" s="467" t="s">
        <v>33681</v>
      </c>
      <c r="B24475" s="470" t="s">
        <v>33682</v>
      </c>
      <c r="C24475" s="470" t="s">
        <v>76</v>
      </c>
      <c r="D24475" s="471" t="s">
        <v>33683</v>
      </c>
    </row>
    <row r="24476" customFormat="false" ht="14.25" hidden="false" customHeight="false" outlineLevel="0" collapsed="false">
      <c r="A24476" s="467" t="s">
        <v>33684</v>
      </c>
      <c r="B24476" s="470" t="s">
        <v>33685</v>
      </c>
      <c r="C24476" s="470" t="s">
        <v>267</v>
      </c>
      <c r="D24476" s="471" t="s">
        <v>33686</v>
      </c>
    </row>
    <row r="24477" customFormat="false" ht="14.25" hidden="false" customHeight="false" outlineLevel="0" collapsed="false">
      <c r="A24477" s="473" t="s">
        <v>33687</v>
      </c>
      <c r="B24477" s="474" t="s">
        <v>33688</v>
      </c>
      <c r="C24477" s="474" t="s">
        <v>267</v>
      </c>
      <c r="D24477" s="475" t="s">
        <v>33689</v>
      </c>
    </row>
    <row r="24478" customFormat="false" ht="14.25" hidden="false" customHeight="false" outlineLevel="0" collapsed="false">
      <c r="A24478" s="476" t="s">
        <v>33690</v>
      </c>
      <c r="B24478" s="477" t="s">
        <v>33691</v>
      </c>
      <c r="C24478" s="478" t="s">
        <v>76</v>
      </c>
      <c r="D24478" s="478" t="s">
        <v>33692</v>
      </c>
    </row>
    <row r="24479" customFormat="false" ht="14.25" hidden="false" customHeight="false" outlineLevel="0" collapsed="false">
      <c r="A24479" s="479" t="s">
        <v>33693</v>
      </c>
      <c r="B24479" s="482" t="s">
        <v>33694</v>
      </c>
      <c r="C24479" s="482" t="s">
        <v>10330</v>
      </c>
      <c r="D24479" s="483" t="s">
        <v>33695</v>
      </c>
    </row>
    <row r="24480" customFormat="false" ht="14.25" hidden="false" customHeight="false" outlineLevel="0" collapsed="false">
      <c r="A24480" s="479" t="s">
        <v>33696</v>
      </c>
      <c r="B24480" s="482" t="s">
        <v>33697</v>
      </c>
      <c r="C24480" s="482" t="s">
        <v>10330</v>
      </c>
      <c r="D24480" s="483" t="s">
        <v>33698</v>
      </c>
    </row>
    <row r="24481" customFormat="false" ht="64.15" hidden="false" customHeight="false" outlineLevel="0" collapsed="false">
      <c r="A24481" s="479" t="s">
        <v>32395</v>
      </c>
      <c r="B24481" s="480"/>
      <c r="C24481" s="480"/>
      <c r="D24481" s="481"/>
    </row>
    <row r="24482" customFormat="false" ht="19.4" hidden="false" customHeight="false" outlineLevel="0" collapsed="false">
      <c r="A24482" s="479" t="s">
        <v>32396</v>
      </c>
      <c r="B24482" s="480"/>
      <c r="C24482" s="480"/>
      <c r="D24482" s="481"/>
    </row>
    <row r="24483" customFormat="false" ht="14.25" hidden="false" customHeight="false" outlineLevel="0" collapsed="false">
      <c r="A24483" s="479" t="s">
        <v>33699</v>
      </c>
      <c r="B24483" s="482" t="s">
        <v>33700</v>
      </c>
      <c r="C24483" s="482" t="s">
        <v>10330</v>
      </c>
      <c r="D24483" s="483" t="s">
        <v>33701</v>
      </c>
    </row>
    <row r="24484" customFormat="false" ht="14.25" hidden="false" customHeight="false" outlineLevel="0" collapsed="false">
      <c r="A24484" s="479" t="s">
        <v>33702</v>
      </c>
      <c r="B24484" s="482" t="s">
        <v>33703</v>
      </c>
      <c r="C24484" s="482" t="s">
        <v>267</v>
      </c>
      <c r="D24484" s="483" t="s">
        <v>33704</v>
      </c>
    </row>
    <row r="24485" customFormat="false" ht="14.25" hidden="false" customHeight="false" outlineLevel="0" collapsed="false">
      <c r="A24485" s="479" t="s">
        <v>33705</v>
      </c>
      <c r="B24485" s="482" t="s">
        <v>33706</v>
      </c>
      <c r="C24485" s="482" t="s">
        <v>267</v>
      </c>
      <c r="D24485" s="483" t="s">
        <v>33707</v>
      </c>
    </row>
    <row r="24486" customFormat="false" ht="14.25" hidden="false" customHeight="false" outlineLevel="0" collapsed="false">
      <c r="A24486" s="479" t="s">
        <v>33708</v>
      </c>
      <c r="B24486" s="482" t="s">
        <v>33709</v>
      </c>
      <c r="C24486" s="482" t="s">
        <v>267</v>
      </c>
      <c r="D24486" s="483" t="s">
        <v>33710</v>
      </c>
    </row>
    <row r="24487" customFormat="false" ht="14.25" hidden="false" customHeight="false" outlineLevel="0" collapsed="false">
      <c r="A24487" s="479" t="s">
        <v>33711</v>
      </c>
      <c r="B24487" s="482" t="s">
        <v>33712</v>
      </c>
      <c r="C24487" s="482" t="s">
        <v>267</v>
      </c>
      <c r="D24487" s="483" t="s">
        <v>33713</v>
      </c>
    </row>
    <row r="24488" customFormat="false" ht="14.25" hidden="false" customHeight="false" outlineLevel="0" collapsed="false">
      <c r="A24488" s="479" t="s">
        <v>33714</v>
      </c>
      <c r="B24488" s="482" t="s">
        <v>33715</v>
      </c>
      <c r="C24488" s="482" t="s">
        <v>267</v>
      </c>
      <c r="D24488" s="483" t="s">
        <v>33713</v>
      </c>
    </row>
    <row r="24489" customFormat="false" ht="14.25" hidden="false" customHeight="false" outlineLevel="0" collapsed="false">
      <c r="A24489" s="479" t="s">
        <v>33716</v>
      </c>
      <c r="B24489" s="482" t="s">
        <v>33717</v>
      </c>
      <c r="C24489" s="482" t="s">
        <v>267</v>
      </c>
      <c r="D24489" s="483" t="s">
        <v>33718</v>
      </c>
    </row>
    <row r="24490" customFormat="false" ht="14.25" hidden="false" customHeight="false" outlineLevel="0" collapsed="false">
      <c r="A24490" s="479" t="s">
        <v>33719</v>
      </c>
      <c r="B24490" s="482" t="s">
        <v>33720</v>
      </c>
      <c r="C24490" s="482" t="s">
        <v>10330</v>
      </c>
      <c r="D24490" s="483" t="s">
        <v>33721</v>
      </c>
    </row>
    <row r="24491" customFormat="false" ht="14.25" hidden="false" customHeight="false" outlineLevel="0" collapsed="false">
      <c r="A24491" s="479" t="s">
        <v>33722</v>
      </c>
      <c r="B24491" s="482" t="s">
        <v>33723</v>
      </c>
      <c r="C24491" s="482" t="s">
        <v>274</v>
      </c>
      <c r="D24491" s="483" t="s">
        <v>33724</v>
      </c>
    </row>
    <row r="24492" customFormat="false" ht="14.25" hidden="false" customHeight="false" outlineLevel="0" collapsed="false">
      <c r="A24492" s="479" t="s">
        <v>33725</v>
      </c>
      <c r="B24492" s="482" t="s">
        <v>33726</v>
      </c>
      <c r="C24492" s="482" t="s">
        <v>267</v>
      </c>
      <c r="D24492" s="483" t="s">
        <v>33727</v>
      </c>
    </row>
    <row r="24493" customFormat="false" ht="14.25" hidden="false" customHeight="false" outlineLevel="0" collapsed="false">
      <c r="A24493" s="479" t="s">
        <v>33728</v>
      </c>
      <c r="B24493" s="482" t="s">
        <v>33729</v>
      </c>
      <c r="C24493" s="482" t="s">
        <v>267</v>
      </c>
      <c r="D24493" s="483" t="s">
        <v>33730</v>
      </c>
    </row>
    <row r="24494" customFormat="false" ht="14.25" hidden="false" customHeight="false" outlineLevel="0" collapsed="false">
      <c r="A24494" s="479" t="s">
        <v>33731</v>
      </c>
      <c r="B24494" s="482" t="s">
        <v>33732</v>
      </c>
      <c r="C24494" s="482" t="s">
        <v>267</v>
      </c>
      <c r="D24494" s="483" t="s">
        <v>33695</v>
      </c>
    </row>
    <row r="24495" customFormat="false" ht="14.25" hidden="false" customHeight="false" outlineLevel="0" collapsed="false">
      <c r="A24495" s="479" t="s">
        <v>33733</v>
      </c>
      <c r="B24495" s="482" t="s">
        <v>33734</v>
      </c>
      <c r="C24495" s="482" t="s">
        <v>267</v>
      </c>
      <c r="D24495" s="483" t="s">
        <v>33735</v>
      </c>
    </row>
    <row r="24496" customFormat="false" ht="14.25" hidden="false" customHeight="false" outlineLevel="0" collapsed="false">
      <c r="A24496" s="479" t="s">
        <v>33736</v>
      </c>
      <c r="B24496" s="482" t="s">
        <v>33737</v>
      </c>
      <c r="C24496" s="482" t="s">
        <v>32456</v>
      </c>
      <c r="D24496" s="483" t="s">
        <v>32457</v>
      </c>
    </row>
    <row r="24497" customFormat="false" ht="14.25" hidden="false" customHeight="false" outlineLevel="0" collapsed="false">
      <c r="A24497" s="479" t="s">
        <v>33738</v>
      </c>
      <c r="B24497" s="482" t="s">
        <v>33739</v>
      </c>
      <c r="C24497" s="482" t="s">
        <v>267</v>
      </c>
      <c r="D24497" s="483" t="s">
        <v>33740</v>
      </c>
    </row>
    <row r="24498" customFormat="false" ht="14.25" hidden="false" customHeight="false" outlineLevel="0" collapsed="false">
      <c r="A24498" s="479" t="s">
        <v>33741</v>
      </c>
      <c r="B24498" s="482" t="s">
        <v>33742</v>
      </c>
      <c r="C24498" s="482" t="s">
        <v>267</v>
      </c>
      <c r="D24498" s="483" t="s">
        <v>33743</v>
      </c>
    </row>
    <row r="24499" customFormat="false" ht="14.25" hidden="false" customHeight="false" outlineLevel="0" collapsed="false">
      <c r="A24499" s="479" t="s">
        <v>33744</v>
      </c>
      <c r="B24499" s="482" t="s">
        <v>33745</v>
      </c>
      <c r="C24499" s="482" t="s">
        <v>267</v>
      </c>
      <c r="D24499" s="483" t="s">
        <v>33746</v>
      </c>
    </row>
    <row r="24500" customFormat="false" ht="14.25" hidden="false" customHeight="false" outlineLevel="0" collapsed="false">
      <c r="A24500" s="479" t="s">
        <v>33747</v>
      </c>
      <c r="B24500" s="482" t="s">
        <v>33748</v>
      </c>
      <c r="C24500" s="482" t="s">
        <v>267</v>
      </c>
      <c r="D24500" s="483" t="s">
        <v>33749</v>
      </c>
    </row>
    <row r="24501" customFormat="false" ht="14.25" hidden="false" customHeight="false" outlineLevel="0" collapsed="false">
      <c r="A24501" s="479" t="s">
        <v>33750</v>
      </c>
      <c r="B24501" s="482" t="s">
        <v>33751</v>
      </c>
      <c r="C24501" s="482" t="s">
        <v>267</v>
      </c>
      <c r="D24501" s="483" t="s">
        <v>33752</v>
      </c>
    </row>
    <row r="24502" customFormat="false" ht="14.25" hidden="false" customHeight="false" outlineLevel="0" collapsed="false">
      <c r="A24502" s="479" t="s">
        <v>33753</v>
      </c>
      <c r="B24502" s="482" t="s">
        <v>33754</v>
      </c>
      <c r="C24502" s="482" t="s">
        <v>267</v>
      </c>
      <c r="D24502" s="483" t="s">
        <v>33755</v>
      </c>
    </row>
    <row r="24503" customFormat="false" ht="14.25" hidden="false" customHeight="false" outlineLevel="0" collapsed="false">
      <c r="A24503" s="479" t="s">
        <v>33756</v>
      </c>
      <c r="B24503" s="482" t="s">
        <v>33757</v>
      </c>
      <c r="C24503" s="482" t="s">
        <v>267</v>
      </c>
      <c r="D24503" s="483" t="s">
        <v>33758</v>
      </c>
    </row>
    <row r="24504" customFormat="false" ht="14.25" hidden="false" customHeight="false" outlineLevel="0" collapsed="false">
      <c r="A24504" s="479" t="s">
        <v>33759</v>
      </c>
      <c r="B24504" s="482" t="s">
        <v>33760</v>
      </c>
      <c r="C24504" s="482" t="s">
        <v>267</v>
      </c>
      <c r="D24504" s="483" t="s">
        <v>33761</v>
      </c>
    </row>
    <row r="24505" customFormat="false" ht="14.25" hidden="false" customHeight="false" outlineLevel="0" collapsed="false">
      <c r="A24505" s="479" t="s">
        <v>33762</v>
      </c>
      <c r="B24505" s="482" t="s">
        <v>33763</v>
      </c>
      <c r="C24505" s="482" t="s">
        <v>267</v>
      </c>
      <c r="D24505" s="483" t="s">
        <v>33764</v>
      </c>
    </row>
    <row r="24506" customFormat="false" ht="14.25" hidden="false" customHeight="false" outlineLevel="0" collapsed="false">
      <c r="A24506" s="479" t="s">
        <v>33765</v>
      </c>
      <c r="B24506" s="472" t="s">
        <v>33766</v>
      </c>
      <c r="C24506" s="482" t="s">
        <v>76</v>
      </c>
      <c r="D24506" s="483" t="s">
        <v>33767</v>
      </c>
    </row>
    <row r="24507" customFormat="false" ht="14.25" hidden="false" customHeight="false" outlineLevel="0" collapsed="false">
      <c r="A24507" s="479" t="s">
        <v>33768</v>
      </c>
      <c r="B24507" s="482" t="s">
        <v>33769</v>
      </c>
      <c r="C24507" s="482" t="s">
        <v>11250</v>
      </c>
      <c r="D24507" s="483" t="s">
        <v>33770</v>
      </c>
    </row>
    <row r="24508" customFormat="false" ht="14.25" hidden="false" customHeight="false" outlineLevel="0" collapsed="false">
      <c r="A24508" s="479" t="s">
        <v>33771</v>
      </c>
      <c r="B24508" s="482" t="s">
        <v>33772</v>
      </c>
      <c r="C24508" s="482" t="s">
        <v>33773</v>
      </c>
      <c r="D24508" s="483" t="s">
        <v>33774</v>
      </c>
    </row>
    <row r="24509" customFormat="false" ht="14.25" hidden="false" customHeight="false" outlineLevel="0" collapsed="false">
      <c r="A24509" s="479" t="s">
        <v>33775</v>
      </c>
      <c r="B24509" s="482" t="s">
        <v>33776</v>
      </c>
      <c r="C24509" s="482" t="s">
        <v>76</v>
      </c>
      <c r="D24509" s="483" t="s">
        <v>33777</v>
      </c>
    </row>
    <row r="24510" customFormat="false" ht="14.25" hidden="false" customHeight="false" outlineLevel="0" collapsed="false">
      <c r="A24510" s="479" t="s">
        <v>33778</v>
      </c>
      <c r="B24510" s="482" t="s">
        <v>33779</v>
      </c>
      <c r="C24510" s="482" t="s">
        <v>267</v>
      </c>
      <c r="D24510" s="483" t="s">
        <v>33780</v>
      </c>
    </row>
    <row r="24511" customFormat="false" ht="14.25" hidden="false" customHeight="false" outlineLevel="0" collapsed="false">
      <c r="A24511" s="479" t="s">
        <v>33781</v>
      </c>
      <c r="B24511" s="482" t="s">
        <v>33782</v>
      </c>
      <c r="C24511" s="482" t="s">
        <v>11250</v>
      </c>
      <c r="D24511" s="483" t="s">
        <v>33783</v>
      </c>
    </row>
    <row r="24512" customFormat="false" ht="14.25" hidden="false" customHeight="false" outlineLevel="0" collapsed="false">
      <c r="A24512" s="479" t="s">
        <v>33784</v>
      </c>
      <c r="B24512" s="482" t="s">
        <v>33785</v>
      </c>
      <c r="C24512" s="482" t="s">
        <v>267</v>
      </c>
      <c r="D24512" s="483" t="s">
        <v>33786</v>
      </c>
    </row>
    <row r="24513" customFormat="false" ht="14.25" hidden="false" customHeight="false" outlineLevel="0" collapsed="false">
      <c r="A24513" s="479" t="s">
        <v>33787</v>
      </c>
      <c r="B24513" s="482" t="s">
        <v>33788</v>
      </c>
      <c r="C24513" s="482" t="s">
        <v>267</v>
      </c>
      <c r="D24513" s="483" t="s">
        <v>33789</v>
      </c>
    </row>
    <row r="24514" customFormat="false" ht="14.25" hidden="false" customHeight="false" outlineLevel="0" collapsed="false">
      <c r="A24514" s="479" t="s">
        <v>33790</v>
      </c>
      <c r="B24514" s="482" t="s">
        <v>33791</v>
      </c>
      <c r="C24514" s="482" t="s">
        <v>267</v>
      </c>
      <c r="D24514" s="483" t="s">
        <v>33792</v>
      </c>
    </row>
    <row r="24515" customFormat="false" ht="14.25" hidden="false" customHeight="false" outlineLevel="0" collapsed="false">
      <c r="A24515" s="479" t="s">
        <v>33793</v>
      </c>
      <c r="B24515" s="482" t="s">
        <v>33794</v>
      </c>
      <c r="C24515" s="482" t="s">
        <v>267</v>
      </c>
      <c r="D24515" s="483" t="s">
        <v>33795</v>
      </c>
    </row>
    <row r="24516" customFormat="false" ht="14.25" hidden="false" customHeight="false" outlineLevel="0" collapsed="false">
      <c r="A24516" s="479" t="s">
        <v>33796</v>
      </c>
      <c r="B24516" s="482" t="s">
        <v>33797</v>
      </c>
      <c r="C24516" s="482" t="s">
        <v>267</v>
      </c>
      <c r="D24516" s="483" t="s">
        <v>33798</v>
      </c>
    </row>
    <row r="24517" customFormat="false" ht="14.25" hidden="false" customHeight="false" outlineLevel="0" collapsed="false">
      <c r="A24517" s="479" t="s">
        <v>33799</v>
      </c>
      <c r="B24517" s="482" t="s">
        <v>33800</v>
      </c>
      <c r="C24517" s="482" t="s">
        <v>267</v>
      </c>
      <c r="D24517" s="483" t="s">
        <v>33801</v>
      </c>
    </row>
    <row r="24518" customFormat="false" ht="14.25" hidden="false" customHeight="false" outlineLevel="0" collapsed="false">
      <c r="A24518" s="479" t="s">
        <v>33802</v>
      </c>
      <c r="B24518" s="482" t="s">
        <v>33803</v>
      </c>
      <c r="C24518" s="482" t="s">
        <v>267</v>
      </c>
      <c r="D24518" s="483" t="s">
        <v>33804</v>
      </c>
    </row>
    <row r="24519" customFormat="false" ht="14.25" hidden="false" customHeight="false" outlineLevel="0" collapsed="false">
      <c r="A24519" s="479" t="s">
        <v>33805</v>
      </c>
      <c r="B24519" s="482" t="s">
        <v>33806</v>
      </c>
      <c r="C24519" s="482" t="s">
        <v>267</v>
      </c>
      <c r="D24519" s="483" t="s">
        <v>33807</v>
      </c>
    </row>
    <row r="24520" customFormat="false" ht="14.25" hidden="false" customHeight="false" outlineLevel="0" collapsed="false">
      <c r="A24520" s="479" t="s">
        <v>33808</v>
      </c>
      <c r="B24520" s="482" t="s">
        <v>33809</v>
      </c>
      <c r="C24520" s="482" t="s">
        <v>32456</v>
      </c>
      <c r="D24520" s="483" t="s">
        <v>32457</v>
      </c>
    </row>
    <row r="24521" customFormat="false" ht="14.25" hidden="false" customHeight="false" outlineLevel="0" collapsed="false">
      <c r="A24521" s="479" t="s">
        <v>33810</v>
      </c>
      <c r="B24521" s="482" t="s">
        <v>33811</v>
      </c>
      <c r="C24521" s="482" t="s">
        <v>274</v>
      </c>
      <c r="D24521" s="483" t="s">
        <v>33812</v>
      </c>
    </row>
    <row r="24522" customFormat="false" ht="14.25" hidden="false" customHeight="false" outlineLevel="0" collapsed="false">
      <c r="A24522" s="479" t="s">
        <v>33813</v>
      </c>
      <c r="B24522" s="482" t="s">
        <v>33814</v>
      </c>
      <c r="C24522" s="482" t="s">
        <v>32456</v>
      </c>
      <c r="D24522" s="483" t="s">
        <v>32457</v>
      </c>
    </row>
    <row r="24523" customFormat="false" ht="14.25" hidden="false" customHeight="false" outlineLevel="0" collapsed="false">
      <c r="A24523" s="479" t="s">
        <v>33815</v>
      </c>
      <c r="B24523" s="482" t="s">
        <v>33816</v>
      </c>
      <c r="C24523" s="482" t="s">
        <v>267</v>
      </c>
      <c r="D24523" s="483" t="s">
        <v>33817</v>
      </c>
    </row>
    <row r="24524" customFormat="false" ht="14.25" hidden="false" customHeight="false" outlineLevel="0" collapsed="false">
      <c r="A24524" s="479" t="s">
        <v>33818</v>
      </c>
      <c r="B24524" s="482" t="s">
        <v>33819</v>
      </c>
      <c r="C24524" s="482" t="s">
        <v>267</v>
      </c>
      <c r="D24524" s="483" t="s">
        <v>33820</v>
      </c>
    </row>
    <row r="24525" customFormat="false" ht="14.25" hidden="false" customHeight="false" outlineLevel="0" collapsed="false">
      <c r="A24525" s="479" t="s">
        <v>33821</v>
      </c>
      <c r="B24525" s="482" t="s">
        <v>33822</v>
      </c>
      <c r="C24525" s="482" t="s">
        <v>267</v>
      </c>
      <c r="D24525" s="483" t="s">
        <v>33823</v>
      </c>
    </row>
    <row r="24526" customFormat="false" ht="14.25" hidden="false" customHeight="false" outlineLevel="0" collapsed="false">
      <c r="A24526" s="479" t="s">
        <v>33824</v>
      </c>
      <c r="B24526" s="482" t="s">
        <v>33825</v>
      </c>
      <c r="C24526" s="482" t="s">
        <v>267</v>
      </c>
      <c r="D24526" s="483" t="s">
        <v>33826</v>
      </c>
    </row>
    <row r="24527" customFormat="false" ht="14.25" hidden="false" customHeight="false" outlineLevel="0" collapsed="false">
      <c r="A24527" s="479" t="s">
        <v>33827</v>
      </c>
      <c r="B24527" s="482" t="s">
        <v>33828</v>
      </c>
      <c r="C24527" s="482" t="s">
        <v>267</v>
      </c>
      <c r="D24527" s="483" t="s">
        <v>33829</v>
      </c>
    </row>
    <row r="24528" customFormat="false" ht="14.25" hidden="false" customHeight="false" outlineLevel="0" collapsed="false">
      <c r="A24528" s="479" t="s">
        <v>33830</v>
      </c>
      <c r="B24528" s="482" t="s">
        <v>33831</v>
      </c>
      <c r="C24528" s="482" t="s">
        <v>267</v>
      </c>
      <c r="D24528" s="483" t="s">
        <v>33832</v>
      </c>
    </row>
    <row r="24529" customFormat="false" ht="14.25" hidden="false" customHeight="false" outlineLevel="0" collapsed="false">
      <c r="A24529" s="473" t="s">
        <v>33833</v>
      </c>
      <c r="B24529" s="474" t="s">
        <v>33834</v>
      </c>
      <c r="C24529" s="474" t="s">
        <v>267</v>
      </c>
      <c r="D24529" s="475" t="s">
        <v>33835</v>
      </c>
    </row>
    <row r="24530" customFormat="false" ht="14.25" hidden="false" customHeight="false" outlineLevel="0" collapsed="false">
      <c r="A24530" s="495" t="s">
        <v>33836</v>
      </c>
      <c r="B24530" s="496" t="s">
        <v>33837</v>
      </c>
      <c r="C24530" s="497" t="s">
        <v>267</v>
      </c>
      <c r="D24530" s="497" t="s">
        <v>33838</v>
      </c>
    </row>
    <row r="24531" customFormat="false" ht="14.25" hidden="false" customHeight="false" outlineLevel="0" collapsed="false">
      <c r="A24531" s="467" t="s">
        <v>33839</v>
      </c>
      <c r="B24531" s="470" t="s">
        <v>33840</v>
      </c>
      <c r="C24531" s="492" t="s">
        <v>76</v>
      </c>
      <c r="D24531" s="471" t="s">
        <v>33841</v>
      </c>
    </row>
    <row r="24532" customFormat="false" ht="14.25" hidden="false" customHeight="false" outlineLevel="0" collapsed="false">
      <c r="A24532" s="467" t="s">
        <v>33842</v>
      </c>
      <c r="B24532" s="470" t="s">
        <v>33843</v>
      </c>
      <c r="C24532" s="492" t="s">
        <v>267</v>
      </c>
      <c r="D24532" s="471" t="s">
        <v>33844</v>
      </c>
    </row>
    <row r="24533" customFormat="false" ht="50.7" hidden="false" customHeight="false" outlineLevel="0" collapsed="false">
      <c r="A24533" s="467" t="s">
        <v>32395</v>
      </c>
      <c r="B24533" s="468"/>
      <c r="C24533" s="492"/>
      <c r="D24533" s="469"/>
    </row>
    <row r="24534" customFormat="false" ht="17.9" hidden="false" customHeight="false" outlineLevel="0" collapsed="false">
      <c r="A24534" s="467" t="s">
        <v>32396</v>
      </c>
      <c r="B24534" s="468"/>
      <c r="C24534" s="492"/>
      <c r="D24534" s="469"/>
    </row>
    <row r="24535" customFormat="false" ht="14.25" hidden="false" customHeight="false" outlineLevel="0" collapsed="false">
      <c r="A24535" s="467" t="s">
        <v>33845</v>
      </c>
      <c r="B24535" s="470" t="s">
        <v>33846</v>
      </c>
      <c r="C24535" s="492" t="s">
        <v>267</v>
      </c>
      <c r="D24535" s="471" t="s">
        <v>33847</v>
      </c>
    </row>
    <row r="24536" customFormat="false" ht="14.25" hidden="false" customHeight="false" outlineLevel="0" collapsed="false">
      <c r="A24536" s="467" t="s">
        <v>33848</v>
      </c>
      <c r="B24536" s="470" t="s">
        <v>33849</v>
      </c>
      <c r="C24536" s="492" t="s">
        <v>267</v>
      </c>
      <c r="D24536" s="471" t="s">
        <v>33850</v>
      </c>
    </row>
    <row r="24537" customFormat="false" ht="14.25" hidden="false" customHeight="false" outlineLevel="0" collapsed="false">
      <c r="A24537" s="467" t="s">
        <v>15728</v>
      </c>
      <c r="B24537" s="470" t="s">
        <v>33851</v>
      </c>
      <c r="C24537" s="492" t="s">
        <v>267</v>
      </c>
      <c r="D24537" s="471" t="s">
        <v>33852</v>
      </c>
    </row>
    <row r="24538" customFormat="false" ht="14.25" hidden="false" customHeight="false" outlineLevel="0" collapsed="false">
      <c r="A24538" s="467" t="s">
        <v>33853</v>
      </c>
      <c r="B24538" s="470" t="s">
        <v>33854</v>
      </c>
      <c r="C24538" s="492" t="s">
        <v>267</v>
      </c>
      <c r="D24538" s="471" t="s">
        <v>33855</v>
      </c>
    </row>
    <row r="24539" customFormat="false" ht="14.25" hidden="false" customHeight="false" outlineLevel="0" collapsed="false">
      <c r="A24539" s="467" t="s">
        <v>33856</v>
      </c>
      <c r="B24539" s="470" t="s">
        <v>33857</v>
      </c>
      <c r="C24539" s="492" t="s">
        <v>267</v>
      </c>
      <c r="D24539" s="471" t="s">
        <v>33858</v>
      </c>
    </row>
    <row r="24540" customFormat="false" ht="14.25" hidden="false" customHeight="false" outlineLevel="0" collapsed="false">
      <c r="A24540" s="467" t="s">
        <v>33859</v>
      </c>
      <c r="B24540" s="470" t="s">
        <v>33860</v>
      </c>
      <c r="C24540" s="492" t="s">
        <v>267</v>
      </c>
      <c r="D24540" s="471" t="s">
        <v>33861</v>
      </c>
    </row>
    <row r="24541" customFormat="false" ht="14.25" hidden="false" customHeight="false" outlineLevel="0" collapsed="false">
      <c r="A24541" s="467" t="s">
        <v>33862</v>
      </c>
      <c r="B24541" s="470" t="s">
        <v>33863</v>
      </c>
      <c r="C24541" s="492" t="s">
        <v>76</v>
      </c>
      <c r="D24541" s="471" t="s">
        <v>33864</v>
      </c>
    </row>
    <row r="24542" customFormat="false" ht="14.25" hidden="false" customHeight="false" outlineLevel="0" collapsed="false">
      <c r="A24542" s="467" t="s">
        <v>33865</v>
      </c>
      <c r="B24542" s="470" t="s">
        <v>33866</v>
      </c>
      <c r="C24542" s="492" t="s">
        <v>76</v>
      </c>
      <c r="D24542" s="471" t="s">
        <v>33867</v>
      </c>
    </row>
    <row r="24543" customFormat="false" ht="14.25" hidden="false" customHeight="false" outlineLevel="0" collapsed="false">
      <c r="A24543" s="467" t="s">
        <v>33868</v>
      </c>
      <c r="B24543" s="470" t="s">
        <v>33869</v>
      </c>
      <c r="C24543" s="492" t="s">
        <v>76</v>
      </c>
      <c r="D24543" s="471" t="s">
        <v>33870</v>
      </c>
    </row>
    <row r="24544" customFormat="false" ht="14.25" hidden="false" customHeight="false" outlineLevel="0" collapsed="false">
      <c r="A24544" s="467" t="s">
        <v>33871</v>
      </c>
      <c r="B24544" s="470" t="s">
        <v>33872</v>
      </c>
      <c r="C24544" s="492" t="s">
        <v>267</v>
      </c>
      <c r="D24544" s="471" t="s">
        <v>33873</v>
      </c>
    </row>
    <row r="24545" customFormat="false" ht="14.25" hidden="false" customHeight="false" outlineLevel="0" collapsed="false">
      <c r="A24545" s="467" t="s">
        <v>33874</v>
      </c>
      <c r="B24545" s="470" t="s">
        <v>33875</v>
      </c>
      <c r="C24545" s="492" t="s">
        <v>76</v>
      </c>
      <c r="D24545" s="471" t="s">
        <v>33876</v>
      </c>
    </row>
    <row r="24546" customFormat="false" ht="14.25" hidden="false" customHeight="false" outlineLevel="0" collapsed="false">
      <c r="A24546" s="467" t="s">
        <v>33877</v>
      </c>
      <c r="B24546" s="470" t="s">
        <v>33878</v>
      </c>
      <c r="C24546" s="492" t="s">
        <v>76</v>
      </c>
      <c r="D24546" s="471" t="s">
        <v>33879</v>
      </c>
    </row>
    <row r="24547" customFormat="false" ht="14.25" hidden="false" customHeight="false" outlineLevel="0" collapsed="false">
      <c r="A24547" s="467" t="s">
        <v>15730</v>
      </c>
      <c r="B24547" s="470" t="s">
        <v>33880</v>
      </c>
      <c r="C24547" s="492" t="s">
        <v>267</v>
      </c>
      <c r="D24547" s="471" t="s">
        <v>33881</v>
      </c>
    </row>
    <row r="24548" customFormat="false" ht="14.25" hidden="false" customHeight="false" outlineLevel="0" collapsed="false">
      <c r="A24548" s="467" t="s">
        <v>33882</v>
      </c>
      <c r="B24548" s="470" t="s">
        <v>33883</v>
      </c>
      <c r="C24548" s="492" t="s">
        <v>76</v>
      </c>
      <c r="D24548" s="471" t="s">
        <v>33884</v>
      </c>
    </row>
    <row r="24549" customFormat="false" ht="14.25" hidden="false" customHeight="false" outlineLevel="0" collapsed="false">
      <c r="A24549" s="467" t="s">
        <v>33885</v>
      </c>
      <c r="B24549" s="470" t="s">
        <v>33886</v>
      </c>
      <c r="C24549" s="492" t="s">
        <v>267</v>
      </c>
      <c r="D24549" s="471" t="s">
        <v>33887</v>
      </c>
    </row>
    <row r="24550" customFormat="false" ht="14.25" hidden="false" customHeight="false" outlineLevel="0" collapsed="false">
      <c r="A24550" s="467" t="s">
        <v>33888</v>
      </c>
      <c r="B24550" s="470" t="s">
        <v>33889</v>
      </c>
      <c r="C24550" s="492" t="s">
        <v>267</v>
      </c>
      <c r="D24550" s="471" t="s">
        <v>33890</v>
      </c>
    </row>
    <row r="24551" customFormat="false" ht="14.25" hidden="false" customHeight="false" outlineLevel="0" collapsed="false">
      <c r="A24551" s="467" t="s">
        <v>33891</v>
      </c>
      <c r="B24551" s="470" t="s">
        <v>33892</v>
      </c>
      <c r="C24551" s="492" t="s">
        <v>267</v>
      </c>
      <c r="D24551" s="471" t="s">
        <v>33893</v>
      </c>
    </row>
    <row r="24552" customFormat="false" ht="14.25" hidden="false" customHeight="false" outlineLevel="0" collapsed="false">
      <c r="A24552" s="467" t="s">
        <v>33894</v>
      </c>
      <c r="B24552" s="470" t="s">
        <v>33895</v>
      </c>
      <c r="C24552" s="492" t="s">
        <v>267</v>
      </c>
      <c r="D24552" s="471" t="s">
        <v>33896</v>
      </c>
    </row>
    <row r="24553" customFormat="false" ht="14.25" hidden="false" customHeight="false" outlineLevel="0" collapsed="false">
      <c r="A24553" s="467" t="s">
        <v>33897</v>
      </c>
      <c r="B24553" s="472" t="s">
        <v>33898</v>
      </c>
      <c r="C24553" s="492" t="s">
        <v>76</v>
      </c>
      <c r="D24553" s="471" t="s">
        <v>33899</v>
      </c>
    </row>
    <row r="24554" customFormat="false" ht="14.25" hidden="false" customHeight="false" outlineLevel="0" collapsed="false">
      <c r="A24554" s="467" t="s">
        <v>33900</v>
      </c>
      <c r="B24554" s="472" t="s">
        <v>33901</v>
      </c>
      <c r="C24554" s="492" t="s">
        <v>267</v>
      </c>
      <c r="D24554" s="471" t="s">
        <v>33902</v>
      </c>
    </row>
    <row r="24555" customFormat="false" ht="14.25" hidden="false" customHeight="false" outlineLevel="0" collapsed="false">
      <c r="A24555" s="467" t="s">
        <v>33903</v>
      </c>
      <c r="B24555" s="472" t="s">
        <v>33904</v>
      </c>
      <c r="C24555" s="492" t="s">
        <v>267</v>
      </c>
      <c r="D24555" s="471" t="s">
        <v>33905</v>
      </c>
    </row>
    <row r="24556" customFormat="false" ht="14.25" hidden="false" customHeight="false" outlineLevel="0" collapsed="false">
      <c r="A24556" s="467" t="s">
        <v>33906</v>
      </c>
      <c r="B24556" s="470" t="s">
        <v>33907</v>
      </c>
      <c r="C24556" s="492" t="s">
        <v>267</v>
      </c>
      <c r="D24556" s="471" t="s">
        <v>33908</v>
      </c>
    </row>
    <row r="24557" customFormat="false" ht="14.25" hidden="false" customHeight="false" outlineLevel="0" collapsed="false">
      <c r="A24557" s="467" t="s">
        <v>33909</v>
      </c>
      <c r="B24557" s="470" t="s">
        <v>33910</v>
      </c>
      <c r="C24557" s="492" t="s">
        <v>267</v>
      </c>
      <c r="D24557" s="471" t="s">
        <v>33911</v>
      </c>
    </row>
    <row r="24558" customFormat="false" ht="14.25" hidden="false" customHeight="false" outlineLevel="0" collapsed="false">
      <c r="A24558" s="467" t="s">
        <v>33912</v>
      </c>
      <c r="B24558" s="472" t="s">
        <v>33913</v>
      </c>
      <c r="C24558" s="492" t="s">
        <v>267</v>
      </c>
      <c r="D24558" s="471" t="s">
        <v>33914</v>
      </c>
    </row>
    <row r="24559" customFormat="false" ht="14.25" hidden="false" customHeight="false" outlineLevel="0" collapsed="false">
      <c r="A24559" s="467" t="s">
        <v>33915</v>
      </c>
      <c r="B24559" s="470" t="s">
        <v>33916</v>
      </c>
      <c r="C24559" s="492" t="s">
        <v>267</v>
      </c>
      <c r="D24559" s="471" t="s">
        <v>33917</v>
      </c>
    </row>
    <row r="24560" customFormat="false" ht="14.25" hidden="false" customHeight="false" outlineLevel="0" collapsed="false">
      <c r="A24560" s="467" t="s">
        <v>33918</v>
      </c>
      <c r="B24560" s="470" t="s">
        <v>33919</v>
      </c>
      <c r="C24560" s="492" t="s">
        <v>267</v>
      </c>
      <c r="D24560" s="471" t="s">
        <v>33920</v>
      </c>
    </row>
    <row r="24561" customFormat="false" ht="14.25" hidden="false" customHeight="false" outlineLevel="0" collapsed="false">
      <c r="A24561" s="467" t="s">
        <v>33921</v>
      </c>
      <c r="B24561" s="470" t="s">
        <v>33922</v>
      </c>
      <c r="C24561" s="492" t="s">
        <v>267</v>
      </c>
      <c r="D24561" s="471" t="s">
        <v>33923</v>
      </c>
    </row>
    <row r="24562" customFormat="false" ht="14.25" hidden="false" customHeight="false" outlineLevel="0" collapsed="false">
      <c r="A24562" s="467" t="s">
        <v>33924</v>
      </c>
      <c r="B24562" s="470" t="s">
        <v>33925</v>
      </c>
      <c r="C24562" s="492" t="s">
        <v>76</v>
      </c>
      <c r="D24562" s="471" t="s">
        <v>33926</v>
      </c>
    </row>
    <row r="24563" customFormat="false" ht="14.25" hidden="false" customHeight="false" outlineLevel="0" collapsed="false">
      <c r="A24563" s="467" t="s">
        <v>33927</v>
      </c>
      <c r="B24563" s="470" t="s">
        <v>33928</v>
      </c>
      <c r="C24563" s="492" t="s">
        <v>76</v>
      </c>
      <c r="D24563" s="471" t="s">
        <v>33929</v>
      </c>
    </row>
    <row r="24564" customFormat="false" ht="14.25" hidden="false" customHeight="false" outlineLevel="0" collapsed="false">
      <c r="A24564" s="467" t="s">
        <v>33930</v>
      </c>
      <c r="B24564" s="470" t="s">
        <v>33931</v>
      </c>
      <c r="C24564" s="492" t="s">
        <v>76</v>
      </c>
      <c r="D24564" s="471" t="s">
        <v>33932</v>
      </c>
    </row>
    <row r="24565" customFormat="false" ht="14.25" hidden="false" customHeight="false" outlineLevel="0" collapsed="false">
      <c r="A24565" s="467" t="s">
        <v>33933</v>
      </c>
      <c r="B24565" s="470" t="s">
        <v>33934</v>
      </c>
      <c r="C24565" s="492" t="s">
        <v>76</v>
      </c>
      <c r="D24565" s="471" t="s">
        <v>33935</v>
      </c>
    </row>
    <row r="24566" customFormat="false" ht="14.25" hidden="false" customHeight="false" outlineLevel="0" collapsed="false">
      <c r="A24566" s="467" t="s">
        <v>33936</v>
      </c>
      <c r="B24566" s="470" t="s">
        <v>33937</v>
      </c>
      <c r="C24566" s="492" t="s">
        <v>76</v>
      </c>
      <c r="D24566" s="471" t="s">
        <v>33938</v>
      </c>
    </row>
    <row r="24567" customFormat="false" ht="14.25" hidden="false" customHeight="false" outlineLevel="0" collapsed="false">
      <c r="A24567" s="467" t="s">
        <v>33939</v>
      </c>
      <c r="B24567" s="470" t="s">
        <v>33940</v>
      </c>
      <c r="C24567" s="492" t="s">
        <v>76</v>
      </c>
      <c r="D24567" s="471" t="s">
        <v>33941</v>
      </c>
    </row>
    <row r="24568" customFormat="false" ht="14.25" hidden="false" customHeight="false" outlineLevel="0" collapsed="false">
      <c r="A24568" s="467" t="s">
        <v>33942</v>
      </c>
      <c r="B24568" s="470" t="s">
        <v>33943</v>
      </c>
      <c r="C24568" s="492" t="s">
        <v>76</v>
      </c>
      <c r="D24568" s="471" t="s">
        <v>33938</v>
      </c>
    </row>
    <row r="24569" customFormat="false" ht="14.25" hidden="false" customHeight="false" outlineLevel="0" collapsed="false">
      <c r="A24569" s="467" t="s">
        <v>33944</v>
      </c>
      <c r="B24569" s="470" t="s">
        <v>33945</v>
      </c>
      <c r="C24569" s="492" t="s">
        <v>76</v>
      </c>
      <c r="D24569" s="471" t="s">
        <v>33946</v>
      </c>
    </row>
    <row r="24570" customFormat="false" ht="14.25" hidden="false" customHeight="false" outlineLevel="0" collapsed="false">
      <c r="A24570" s="467" t="s">
        <v>33947</v>
      </c>
      <c r="B24570" s="470" t="s">
        <v>33948</v>
      </c>
      <c r="C24570" s="492" t="s">
        <v>76</v>
      </c>
      <c r="D24570" s="471" t="s">
        <v>33938</v>
      </c>
    </row>
    <row r="24571" customFormat="false" ht="14.25" hidden="false" customHeight="false" outlineLevel="0" collapsed="false">
      <c r="A24571" s="467" t="s">
        <v>33949</v>
      </c>
      <c r="B24571" s="470" t="s">
        <v>33950</v>
      </c>
      <c r="C24571" s="492" t="s">
        <v>76</v>
      </c>
      <c r="D24571" s="471" t="s">
        <v>33951</v>
      </c>
    </row>
    <row r="24572" customFormat="false" ht="14.25" hidden="false" customHeight="false" outlineLevel="0" collapsed="false">
      <c r="A24572" s="467" t="s">
        <v>33952</v>
      </c>
      <c r="B24572" s="470" t="s">
        <v>33953</v>
      </c>
      <c r="C24572" s="492" t="s">
        <v>76</v>
      </c>
      <c r="D24572" s="471" t="s">
        <v>33954</v>
      </c>
    </row>
    <row r="24573" customFormat="false" ht="14.25" hidden="false" customHeight="false" outlineLevel="0" collapsed="false">
      <c r="A24573" s="467" t="s">
        <v>33955</v>
      </c>
      <c r="B24573" s="470" t="s">
        <v>33956</v>
      </c>
      <c r="C24573" s="492" t="s">
        <v>32456</v>
      </c>
      <c r="D24573" s="471" t="s">
        <v>32457</v>
      </c>
    </row>
    <row r="24574" customFormat="false" ht="14.25" hidden="false" customHeight="false" outlineLevel="0" collapsed="false">
      <c r="A24574" s="467" t="s">
        <v>33957</v>
      </c>
      <c r="B24574" s="470" t="s">
        <v>33958</v>
      </c>
      <c r="C24574" s="492" t="s">
        <v>267</v>
      </c>
      <c r="D24574" s="471" t="s">
        <v>33959</v>
      </c>
    </row>
    <row r="24575" customFormat="false" ht="14.25" hidden="false" customHeight="false" outlineLevel="0" collapsed="false">
      <c r="A24575" s="467" t="s">
        <v>33960</v>
      </c>
      <c r="B24575" s="470" t="s">
        <v>33961</v>
      </c>
      <c r="C24575" s="492" t="s">
        <v>267</v>
      </c>
      <c r="D24575" s="471" t="s">
        <v>33962</v>
      </c>
    </row>
    <row r="24576" customFormat="false" ht="14.25" hidden="false" customHeight="false" outlineLevel="0" collapsed="false">
      <c r="A24576" s="467" t="s">
        <v>33963</v>
      </c>
      <c r="B24576" s="470" t="s">
        <v>33964</v>
      </c>
      <c r="C24576" s="492" t="s">
        <v>267</v>
      </c>
      <c r="D24576" s="471" t="s">
        <v>33965</v>
      </c>
    </row>
    <row r="24577" customFormat="false" ht="14.25" hidden="false" customHeight="false" outlineLevel="0" collapsed="false">
      <c r="A24577" s="467" t="s">
        <v>33966</v>
      </c>
      <c r="B24577" s="470" t="s">
        <v>33967</v>
      </c>
      <c r="C24577" s="492" t="s">
        <v>267</v>
      </c>
      <c r="D24577" s="471" t="s">
        <v>33968</v>
      </c>
    </row>
    <row r="24578" customFormat="false" ht="14.25" hidden="false" customHeight="false" outlineLevel="0" collapsed="false">
      <c r="A24578" s="467" t="s">
        <v>33969</v>
      </c>
      <c r="B24578" s="470" t="s">
        <v>33970</v>
      </c>
      <c r="C24578" s="492" t="s">
        <v>267</v>
      </c>
      <c r="D24578" s="471" t="s">
        <v>33971</v>
      </c>
    </row>
    <row r="24579" customFormat="false" ht="14.25" hidden="false" customHeight="false" outlineLevel="0" collapsed="false">
      <c r="A24579" s="467" t="s">
        <v>33972</v>
      </c>
      <c r="B24579" s="470" t="s">
        <v>33973</v>
      </c>
      <c r="C24579" s="492" t="s">
        <v>267</v>
      </c>
      <c r="D24579" s="471" t="s">
        <v>33974</v>
      </c>
    </row>
    <row r="24580" customFormat="false" ht="14.25" hidden="false" customHeight="false" outlineLevel="0" collapsed="false">
      <c r="A24580" s="467" t="s">
        <v>15734</v>
      </c>
      <c r="B24580" s="470" t="s">
        <v>33975</v>
      </c>
      <c r="C24580" s="492" t="s">
        <v>76</v>
      </c>
      <c r="D24580" s="471" t="s">
        <v>33976</v>
      </c>
    </row>
    <row r="24581" customFormat="false" ht="14.25" hidden="false" customHeight="false" outlineLevel="0" collapsed="false">
      <c r="A24581" s="467" t="s">
        <v>33977</v>
      </c>
      <c r="B24581" s="470" t="s">
        <v>33978</v>
      </c>
      <c r="C24581" s="492" t="s">
        <v>267</v>
      </c>
      <c r="D24581" s="471" t="s">
        <v>33979</v>
      </c>
    </row>
    <row r="24582" customFormat="false" ht="14.25" hidden="false" customHeight="false" outlineLevel="0" collapsed="false">
      <c r="A24582" s="473" t="s">
        <v>33980</v>
      </c>
      <c r="B24582" s="474" t="s">
        <v>33981</v>
      </c>
      <c r="C24582" s="474" t="s">
        <v>267</v>
      </c>
      <c r="D24582" s="475" t="s">
        <v>33982</v>
      </c>
    </row>
    <row r="24583" customFormat="false" ht="14.25" hidden="false" customHeight="false" outlineLevel="0" collapsed="false">
      <c r="A24583" s="476" t="s">
        <v>33983</v>
      </c>
      <c r="B24583" s="477" t="s">
        <v>33984</v>
      </c>
      <c r="C24583" s="478" t="s">
        <v>267</v>
      </c>
      <c r="D24583" s="478" t="s">
        <v>33985</v>
      </c>
    </row>
    <row r="24584" customFormat="false" ht="14.25" hidden="false" customHeight="false" outlineLevel="0" collapsed="false">
      <c r="A24584" s="479" t="s">
        <v>33986</v>
      </c>
      <c r="B24584" s="482" t="s">
        <v>33987</v>
      </c>
      <c r="C24584" s="492" t="s">
        <v>267</v>
      </c>
      <c r="D24584" s="483" t="s">
        <v>33988</v>
      </c>
    </row>
    <row r="24585" customFormat="false" ht="14.25" hidden="false" customHeight="false" outlineLevel="0" collapsed="false">
      <c r="A24585" s="479" t="s">
        <v>33989</v>
      </c>
      <c r="B24585" s="482" t="s">
        <v>33990</v>
      </c>
      <c r="C24585" s="492" t="s">
        <v>267</v>
      </c>
      <c r="D24585" s="483" t="s">
        <v>33991</v>
      </c>
    </row>
    <row r="24586" customFormat="false" ht="64.15" hidden="false" customHeight="false" outlineLevel="0" collapsed="false">
      <c r="A24586" s="479" t="s">
        <v>32395</v>
      </c>
      <c r="B24586" s="480"/>
      <c r="C24586" s="492"/>
      <c r="D24586" s="481"/>
    </row>
    <row r="24587" customFormat="false" ht="19.4" hidden="false" customHeight="false" outlineLevel="0" collapsed="false">
      <c r="A24587" s="479" t="s">
        <v>32396</v>
      </c>
      <c r="B24587" s="480"/>
      <c r="C24587" s="492"/>
      <c r="D24587" s="481"/>
    </row>
    <row r="24588" customFormat="false" ht="14.25" hidden="false" customHeight="false" outlineLevel="0" collapsed="false">
      <c r="A24588" s="479" t="s">
        <v>33992</v>
      </c>
      <c r="B24588" s="482" t="s">
        <v>33993</v>
      </c>
      <c r="C24588" s="492" t="s">
        <v>267</v>
      </c>
      <c r="D24588" s="483" t="s">
        <v>33994</v>
      </c>
    </row>
    <row r="24589" customFormat="false" ht="14.25" hidden="false" customHeight="false" outlineLevel="0" collapsed="false">
      <c r="A24589" s="479" t="s">
        <v>33995</v>
      </c>
      <c r="B24589" s="482" t="s">
        <v>33996</v>
      </c>
      <c r="C24589" s="492" t="s">
        <v>267</v>
      </c>
      <c r="D24589" s="483" t="s">
        <v>33997</v>
      </c>
    </row>
    <row r="24590" customFormat="false" ht="14.25" hidden="false" customHeight="false" outlineLevel="0" collapsed="false">
      <c r="A24590" s="479" t="s">
        <v>33998</v>
      </c>
      <c r="B24590" s="482" t="s">
        <v>33999</v>
      </c>
      <c r="C24590" s="492" t="s">
        <v>267</v>
      </c>
      <c r="D24590" s="483" t="s">
        <v>34000</v>
      </c>
    </row>
    <row r="24591" customFormat="false" ht="14.25" hidden="false" customHeight="false" outlineLevel="0" collapsed="false">
      <c r="A24591" s="479" t="s">
        <v>34001</v>
      </c>
      <c r="B24591" s="482" t="s">
        <v>34002</v>
      </c>
      <c r="C24591" s="492" t="s">
        <v>267</v>
      </c>
      <c r="D24591" s="483" t="s">
        <v>34003</v>
      </c>
    </row>
    <row r="24592" customFormat="false" ht="14.25" hidden="false" customHeight="false" outlineLevel="0" collapsed="false">
      <c r="A24592" s="479" t="s">
        <v>34004</v>
      </c>
      <c r="B24592" s="482" t="s">
        <v>34005</v>
      </c>
      <c r="C24592" s="492" t="s">
        <v>267</v>
      </c>
      <c r="D24592" s="483" t="s">
        <v>34006</v>
      </c>
    </row>
    <row r="24593" customFormat="false" ht="14.25" hidden="false" customHeight="false" outlineLevel="0" collapsed="false">
      <c r="A24593" s="479" t="s">
        <v>34007</v>
      </c>
      <c r="B24593" s="482" t="s">
        <v>34008</v>
      </c>
      <c r="C24593" s="492" t="s">
        <v>267</v>
      </c>
      <c r="D24593" s="483" t="s">
        <v>34009</v>
      </c>
    </row>
    <row r="24594" customFormat="false" ht="14.25" hidden="false" customHeight="false" outlineLevel="0" collapsed="false">
      <c r="A24594" s="479" t="s">
        <v>34010</v>
      </c>
      <c r="B24594" s="482" t="s">
        <v>34011</v>
      </c>
      <c r="C24594" s="492" t="s">
        <v>76</v>
      </c>
      <c r="D24594" s="483" t="s">
        <v>34012</v>
      </c>
    </row>
    <row r="24595" customFormat="false" ht="14.25" hidden="false" customHeight="false" outlineLevel="0" collapsed="false">
      <c r="A24595" s="479" t="s">
        <v>34013</v>
      </c>
      <c r="B24595" s="482" t="s">
        <v>34014</v>
      </c>
      <c r="C24595" s="492" t="s">
        <v>267</v>
      </c>
      <c r="D24595" s="483" t="s">
        <v>34015</v>
      </c>
    </row>
    <row r="24596" customFormat="false" ht="14.25" hidden="false" customHeight="false" outlineLevel="0" collapsed="false">
      <c r="A24596" s="479" t="s">
        <v>34016</v>
      </c>
      <c r="B24596" s="482" t="s">
        <v>34017</v>
      </c>
      <c r="C24596" s="492" t="s">
        <v>267</v>
      </c>
      <c r="D24596" s="483" t="s">
        <v>34018</v>
      </c>
    </row>
    <row r="24597" customFormat="false" ht="14.25" hidden="false" customHeight="false" outlineLevel="0" collapsed="false">
      <c r="A24597" s="479" t="s">
        <v>34019</v>
      </c>
      <c r="B24597" s="482" t="s">
        <v>34020</v>
      </c>
      <c r="C24597" s="492" t="s">
        <v>76</v>
      </c>
      <c r="D24597" s="483" t="s">
        <v>34021</v>
      </c>
    </row>
    <row r="24598" customFormat="false" ht="14.25" hidden="false" customHeight="false" outlineLevel="0" collapsed="false">
      <c r="A24598" s="479" t="s">
        <v>34022</v>
      </c>
      <c r="B24598" s="482" t="s">
        <v>34023</v>
      </c>
      <c r="C24598" s="492" t="s">
        <v>76</v>
      </c>
      <c r="D24598" s="483" t="s">
        <v>34024</v>
      </c>
    </row>
    <row r="24599" customFormat="false" ht="14.25" hidden="false" customHeight="false" outlineLevel="0" collapsed="false">
      <c r="A24599" s="479" t="s">
        <v>34025</v>
      </c>
      <c r="B24599" s="482" t="s">
        <v>34026</v>
      </c>
      <c r="C24599" s="492" t="s">
        <v>267</v>
      </c>
      <c r="D24599" s="483" t="s">
        <v>34027</v>
      </c>
    </row>
    <row r="24600" customFormat="false" ht="14.25" hidden="false" customHeight="false" outlineLevel="0" collapsed="false">
      <c r="A24600" s="479" t="s">
        <v>34028</v>
      </c>
      <c r="B24600" s="482" t="s">
        <v>34029</v>
      </c>
      <c r="C24600" s="492" t="s">
        <v>267</v>
      </c>
      <c r="D24600" s="483" t="s">
        <v>34030</v>
      </c>
    </row>
    <row r="24601" customFormat="false" ht="14.25" hidden="false" customHeight="false" outlineLevel="0" collapsed="false">
      <c r="A24601" s="479" t="s">
        <v>34031</v>
      </c>
      <c r="B24601" s="482" t="s">
        <v>34032</v>
      </c>
      <c r="C24601" s="492" t="s">
        <v>267</v>
      </c>
      <c r="D24601" s="483" t="s">
        <v>34033</v>
      </c>
    </row>
    <row r="24602" customFormat="false" ht="14.25" hidden="false" customHeight="false" outlineLevel="0" collapsed="false">
      <c r="A24602" s="479" t="s">
        <v>34034</v>
      </c>
      <c r="B24602" s="482" t="s">
        <v>34035</v>
      </c>
      <c r="C24602" s="492" t="s">
        <v>267</v>
      </c>
      <c r="D24602" s="483" t="s">
        <v>34036</v>
      </c>
    </row>
    <row r="24603" customFormat="false" ht="14.25" hidden="false" customHeight="false" outlineLevel="0" collapsed="false">
      <c r="A24603" s="479" t="s">
        <v>34037</v>
      </c>
      <c r="B24603" s="482" t="s">
        <v>34038</v>
      </c>
      <c r="C24603" s="492" t="s">
        <v>267</v>
      </c>
      <c r="D24603" s="483" t="s">
        <v>34039</v>
      </c>
    </row>
    <row r="24604" customFormat="false" ht="14.25" hidden="false" customHeight="false" outlineLevel="0" collapsed="false">
      <c r="A24604" s="479" t="s">
        <v>34040</v>
      </c>
      <c r="B24604" s="482" t="s">
        <v>34041</v>
      </c>
      <c r="C24604" s="492" t="s">
        <v>267</v>
      </c>
      <c r="D24604" s="483" t="s">
        <v>34042</v>
      </c>
    </row>
    <row r="24605" customFormat="false" ht="14.25" hidden="false" customHeight="false" outlineLevel="0" collapsed="false">
      <c r="A24605" s="479" t="s">
        <v>34043</v>
      </c>
      <c r="B24605" s="482" t="s">
        <v>34044</v>
      </c>
      <c r="C24605" s="492" t="s">
        <v>267</v>
      </c>
      <c r="D24605" s="483" t="s">
        <v>34045</v>
      </c>
    </row>
    <row r="24606" customFormat="false" ht="14.25" hidden="false" customHeight="false" outlineLevel="0" collapsed="false">
      <c r="A24606" s="479" t="s">
        <v>34046</v>
      </c>
      <c r="B24606" s="472" t="s">
        <v>34047</v>
      </c>
      <c r="C24606" s="492" t="s">
        <v>76</v>
      </c>
      <c r="D24606" s="498" t="s">
        <v>34048</v>
      </c>
    </row>
    <row r="24607" customFormat="false" ht="14.25" hidden="false" customHeight="false" outlineLevel="0" collapsed="false">
      <c r="A24607" s="479" t="s">
        <v>34049</v>
      </c>
      <c r="B24607" s="482" t="s">
        <v>34050</v>
      </c>
      <c r="C24607" s="492" t="s">
        <v>76</v>
      </c>
      <c r="D24607" s="483" t="s">
        <v>34051</v>
      </c>
    </row>
    <row r="24608" customFormat="false" ht="14.25" hidden="false" customHeight="false" outlineLevel="0" collapsed="false">
      <c r="A24608" s="479" t="s">
        <v>34052</v>
      </c>
      <c r="B24608" s="472" t="s">
        <v>34053</v>
      </c>
      <c r="C24608" s="492" t="s">
        <v>274</v>
      </c>
      <c r="D24608" s="483" t="s">
        <v>34054</v>
      </c>
    </row>
    <row r="24609" customFormat="false" ht="14.25" hidden="false" customHeight="false" outlineLevel="0" collapsed="false">
      <c r="A24609" s="479" t="s">
        <v>34055</v>
      </c>
      <c r="B24609" s="472" t="s">
        <v>34056</v>
      </c>
      <c r="C24609" s="492" t="s">
        <v>274</v>
      </c>
      <c r="D24609" s="483" t="s">
        <v>34057</v>
      </c>
    </row>
    <row r="24610" customFormat="false" ht="14.25" hidden="false" customHeight="false" outlineLevel="0" collapsed="false">
      <c r="A24610" s="479" t="s">
        <v>34058</v>
      </c>
      <c r="B24610" s="482" t="s">
        <v>34059</v>
      </c>
      <c r="C24610" s="492" t="s">
        <v>274</v>
      </c>
      <c r="D24610" s="483" t="s">
        <v>34060</v>
      </c>
    </row>
    <row r="24611" customFormat="false" ht="14.25" hidden="false" customHeight="false" outlineLevel="0" collapsed="false">
      <c r="A24611" s="479" t="s">
        <v>34061</v>
      </c>
      <c r="B24611" s="472" t="s">
        <v>33956</v>
      </c>
      <c r="C24611" s="492" t="s">
        <v>32456</v>
      </c>
      <c r="D24611" s="483" t="s">
        <v>32457</v>
      </c>
    </row>
    <row r="24612" customFormat="false" ht="14.25" hidden="false" customHeight="false" outlineLevel="0" collapsed="false">
      <c r="A24612" s="479" t="s">
        <v>34062</v>
      </c>
      <c r="B24612" s="482" t="s">
        <v>34063</v>
      </c>
      <c r="C24612" s="492" t="s">
        <v>267</v>
      </c>
      <c r="D24612" s="483" t="s">
        <v>34064</v>
      </c>
    </row>
    <row r="24613" customFormat="false" ht="14.25" hidden="false" customHeight="false" outlineLevel="0" collapsed="false">
      <c r="A24613" s="479" t="s">
        <v>34065</v>
      </c>
      <c r="B24613" s="482" t="s">
        <v>34066</v>
      </c>
      <c r="C24613" s="492" t="s">
        <v>267</v>
      </c>
      <c r="D24613" s="483" t="s">
        <v>34067</v>
      </c>
    </row>
    <row r="24614" customFormat="false" ht="14.25" hidden="false" customHeight="false" outlineLevel="0" collapsed="false">
      <c r="A24614" s="479" t="s">
        <v>34068</v>
      </c>
      <c r="B24614" s="482" t="s">
        <v>34069</v>
      </c>
      <c r="C24614" s="492" t="s">
        <v>267</v>
      </c>
      <c r="D24614" s="483" t="s">
        <v>34070</v>
      </c>
    </row>
    <row r="24615" customFormat="false" ht="14.25" hidden="false" customHeight="false" outlineLevel="0" collapsed="false">
      <c r="A24615" s="479" t="s">
        <v>34071</v>
      </c>
      <c r="B24615" s="482" t="s">
        <v>34072</v>
      </c>
      <c r="C24615" s="492" t="s">
        <v>267</v>
      </c>
      <c r="D24615" s="483" t="s">
        <v>34073</v>
      </c>
    </row>
    <row r="24616" customFormat="false" ht="14.25" hidden="false" customHeight="false" outlineLevel="0" collapsed="false">
      <c r="A24616" s="479" t="s">
        <v>34074</v>
      </c>
      <c r="B24616" s="482" t="s">
        <v>34075</v>
      </c>
      <c r="C24616" s="492" t="s">
        <v>267</v>
      </c>
      <c r="D24616" s="483" t="s">
        <v>34076</v>
      </c>
    </row>
    <row r="24617" customFormat="false" ht="14.25" hidden="false" customHeight="false" outlineLevel="0" collapsed="false">
      <c r="A24617" s="479" t="s">
        <v>34077</v>
      </c>
      <c r="B24617" s="482" t="s">
        <v>34078</v>
      </c>
      <c r="C24617" s="492" t="s">
        <v>267</v>
      </c>
      <c r="D24617" s="483" t="s">
        <v>34079</v>
      </c>
    </row>
    <row r="24618" customFormat="false" ht="14.25" hidden="false" customHeight="false" outlineLevel="0" collapsed="false">
      <c r="A24618" s="479" t="s">
        <v>34080</v>
      </c>
      <c r="B24618" s="482" t="s">
        <v>34081</v>
      </c>
      <c r="C24618" s="492" t="s">
        <v>267</v>
      </c>
      <c r="D24618" s="483" t="s">
        <v>34082</v>
      </c>
    </row>
    <row r="24619" customFormat="false" ht="14.25" hidden="false" customHeight="false" outlineLevel="0" collapsed="false">
      <c r="A24619" s="479" t="s">
        <v>34083</v>
      </c>
      <c r="B24619" s="482" t="s">
        <v>34084</v>
      </c>
      <c r="C24619" s="492" t="s">
        <v>267</v>
      </c>
      <c r="D24619" s="483" t="s">
        <v>34085</v>
      </c>
    </row>
    <row r="24620" customFormat="false" ht="14.25" hidden="false" customHeight="false" outlineLevel="0" collapsed="false">
      <c r="A24620" s="479" t="s">
        <v>34086</v>
      </c>
      <c r="B24620" s="482" t="s">
        <v>34087</v>
      </c>
      <c r="C24620" s="492" t="s">
        <v>76</v>
      </c>
      <c r="D24620" s="483" t="s">
        <v>34088</v>
      </c>
    </row>
    <row r="24621" customFormat="false" ht="14.25" hidden="false" customHeight="false" outlineLevel="0" collapsed="false">
      <c r="A24621" s="479" t="s">
        <v>34089</v>
      </c>
      <c r="B24621" s="482" t="s">
        <v>34090</v>
      </c>
      <c r="C24621" s="492" t="s">
        <v>274</v>
      </c>
      <c r="D24621" s="483" t="s">
        <v>34091</v>
      </c>
    </row>
    <row r="24622" customFormat="false" ht="14.25" hidden="false" customHeight="false" outlineLevel="0" collapsed="false">
      <c r="A24622" s="479" t="s">
        <v>34092</v>
      </c>
      <c r="B24622" s="482" t="s">
        <v>34093</v>
      </c>
      <c r="C24622" s="492" t="s">
        <v>274</v>
      </c>
      <c r="D24622" s="483" t="s">
        <v>34094</v>
      </c>
    </row>
    <row r="24623" customFormat="false" ht="14.25" hidden="false" customHeight="false" outlineLevel="0" collapsed="false">
      <c r="A24623" s="479" t="s">
        <v>34095</v>
      </c>
      <c r="B24623" s="482" t="s">
        <v>34096</v>
      </c>
      <c r="C24623" s="492" t="s">
        <v>76</v>
      </c>
      <c r="D24623" s="483" t="s">
        <v>34097</v>
      </c>
    </row>
    <row r="24624" customFormat="false" ht="14.25" hidden="false" customHeight="false" outlineLevel="0" collapsed="false">
      <c r="A24624" s="479" t="s">
        <v>34098</v>
      </c>
      <c r="B24624" s="482" t="s">
        <v>34099</v>
      </c>
      <c r="C24624" s="492" t="s">
        <v>76</v>
      </c>
      <c r="D24624" s="498" t="s">
        <v>34100</v>
      </c>
    </row>
    <row r="24625" customFormat="false" ht="14.25" hidden="false" customHeight="false" outlineLevel="0" collapsed="false">
      <c r="A24625" s="479" t="s">
        <v>34101</v>
      </c>
      <c r="B24625" s="482" t="s">
        <v>34102</v>
      </c>
      <c r="C24625" s="492" t="s">
        <v>267</v>
      </c>
      <c r="D24625" s="483" t="s">
        <v>34103</v>
      </c>
    </row>
    <row r="24626" customFormat="false" ht="14.25" hidden="false" customHeight="false" outlineLevel="0" collapsed="false">
      <c r="A24626" s="479" t="s">
        <v>34104</v>
      </c>
      <c r="B24626" s="482" t="s">
        <v>34105</v>
      </c>
      <c r="C24626" s="493" t="s">
        <v>76</v>
      </c>
      <c r="D24626" s="483" t="s">
        <v>34106</v>
      </c>
    </row>
    <row r="24627" customFormat="false" ht="14.25" hidden="false" customHeight="false" outlineLevel="0" collapsed="false">
      <c r="A24627" s="479" t="s">
        <v>34107</v>
      </c>
      <c r="B24627" s="482" t="s">
        <v>34108</v>
      </c>
      <c r="C24627" s="492" t="s">
        <v>274</v>
      </c>
      <c r="D24627" s="483" t="s">
        <v>34109</v>
      </c>
    </row>
    <row r="24628" customFormat="false" ht="14.25" hidden="false" customHeight="false" outlineLevel="0" collapsed="false">
      <c r="A24628" s="473" t="s">
        <v>34110</v>
      </c>
      <c r="B24628" s="474" t="s">
        <v>34111</v>
      </c>
      <c r="C24628" s="474" t="s">
        <v>76</v>
      </c>
      <c r="D24628" s="499" t="s">
        <v>34112</v>
      </c>
    </row>
    <row r="24629" customFormat="false" ht="14.25" hidden="false" customHeight="false" outlineLevel="0" collapsed="false">
      <c r="A24629" s="484" t="s">
        <v>34113</v>
      </c>
      <c r="B24629" s="391" t="s">
        <v>34114</v>
      </c>
      <c r="C24629" s="391" t="s">
        <v>76</v>
      </c>
      <c r="D24629" s="475" t="s">
        <v>34115</v>
      </c>
    </row>
    <row r="24630" customFormat="false" ht="14.25" hidden="false" customHeight="false" outlineLevel="0" collapsed="false">
      <c r="A24630" s="476" t="s">
        <v>34116</v>
      </c>
      <c r="B24630" s="477" t="s">
        <v>34117</v>
      </c>
      <c r="C24630" s="478" t="s">
        <v>11250</v>
      </c>
      <c r="D24630" s="478" t="s">
        <v>34118</v>
      </c>
    </row>
    <row r="24631" customFormat="false" ht="14.25" hidden="false" customHeight="false" outlineLevel="0" collapsed="false">
      <c r="A24631" s="467" t="s">
        <v>34119</v>
      </c>
      <c r="B24631" s="470" t="s">
        <v>34120</v>
      </c>
      <c r="C24631" s="470" t="s">
        <v>274</v>
      </c>
      <c r="D24631" s="471" t="s">
        <v>34121</v>
      </c>
    </row>
    <row r="24632" customFormat="false" ht="50.7" hidden="false" customHeight="false" outlineLevel="0" collapsed="false">
      <c r="A24632" s="467" t="s">
        <v>32395</v>
      </c>
      <c r="B24632" s="468"/>
      <c r="C24632" s="468"/>
      <c r="D24632" s="469"/>
    </row>
    <row r="24633" customFormat="false" ht="17.9" hidden="false" customHeight="false" outlineLevel="0" collapsed="false">
      <c r="A24633" s="467" t="s">
        <v>32396</v>
      </c>
      <c r="B24633" s="468"/>
      <c r="C24633" s="468"/>
      <c r="D24633" s="469"/>
    </row>
    <row r="24634" customFormat="false" ht="14.25" hidden="false" customHeight="false" outlineLevel="0" collapsed="false">
      <c r="A24634" s="467" t="s">
        <v>34122</v>
      </c>
      <c r="B24634" s="472" t="s">
        <v>34123</v>
      </c>
      <c r="C24634" s="470" t="s">
        <v>274</v>
      </c>
      <c r="D24634" s="471" t="s">
        <v>34124</v>
      </c>
    </row>
    <row r="24635" customFormat="false" ht="14.25" hidden="false" customHeight="false" outlineLevel="0" collapsed="false">
      <c r="A24635" s="467" t="s">
        <v>34125</v>
      </c>
      <c r="B24635" s="470" t="s">
        <v>34126</v>
      </c>
      <c r="C24635" s="470" t="s">
        <v>274</v>
      </c>
      <c r="D24635" s="471" t="s">
        <v>34127</v>
      </c>
    </row>
    <row r="24636" customFormat="false" ht="14.25" hidden="false" customHeight="false" outlineLevel="0" collapsed="false">
      <c r="A24636" s="467" t="s">
        <v>34128</v>
      </c>
      <c r="B24636" s="470" t="s">
        <v>34129</v>
      </c>
      <c r="C24636" s="470" t="s">
        <v>274</v>
      </c>
      <c r="D24636" s="471" t="s">
        <v>34130</v>
      </c>
    </row>
    <row r="24637" customFormat="false" ht="17.9" hidden="false" customHeight="false" outlineLevel="0" collapsed="false">
      <c r="A24637" s="467" t="s">
        <v>34131</v>
      </c>
      <c r="B24637" s="470" t="s">
        <v>34132</v>
      </c>
      <c r="C24637" s="470" t="s">
        <v>274</v>
      </c>
      <c r="D24637" s="471" t="s">
        <v>34133</v>
      </c>
    </row>
    <row r="24638" customFormat="false" ht="14.25" hidden="false" customHeight="false" outlineLevel="0" collapsed="false">
      <c r="A24638" s="467" t="s">
        <v>34134</v>
      </c>
      <c r="B24638" s="470" t="s">
        <v>34135</v>
      </c>
      <c r="C24638" s="470" t="s">
        <v>274</v>
      </c>
      <c r="D24638" s="471" t="s">
        <v>34136</v>
      </c>
    </row>
    <row r="24639" customFormat="false" ht="14.25" hidden="false" customHeight="false" outlineLevel="0" collapsed="false">
      <c r="A24639" s="467" t="s">
        <v>34137</v>
      </c>
      <c r="B24639" s="470" t="s">
        <v>34138</v>
      </c>
      <c r="C24639" s="470" t="s">
        <v>274</v>
      </c>
      <c r="D24639" s="471" t="s">
        <v>34139</v>
      </c>
    </row>
    <row r="24640" customFormat="false" ht="14.25" hidden="false" customHeight="false" outlineLevel="0" collapsed="false">
      <c r="A24640" s="467" t="s">
        <v>34140</v>
      </c>
      <c r="B24640" s="470" t="s">
        <v>34141</v>
      </c>
      <c r="C24640" s="470" t="s">
        <v>76</v>
      </c>
      <c r="D24640" s="471" t="s">
        <v>34142</v>
      </c>
    </row>
    <row r="24641" customFormat="false" ht="14.25" hidden="false" customHeight="false" outlineLevel="0" collapsed="false">
      <c r="A24641" s="467" t="s">
        <v>34143</v>
      </c>
      <c r="B24641" s="470" t="s">
        <v>34144</v>
      </c>
      <c r="C24641" s="470" t="s">
        <v>267</v>
      </c>
      <c r="D24641" s="471" t="s">
        <v>34145</v>
      </c>
    </row>
    <row r="24642" customFormat="false" ht="14.25" hidden="false" customHeight="false" outlineLevel="0" collapsed="false">
      <c r="A24642" s="467" t="s">
        <v>34146</v>
      </c>
      <c r="B24642" s="470" t="s">
        <v>34147</v>
      </c>
      <c r="C24642" s="470" t="s">
        <v>33773</v>
      </c>
      <c r="D24642" s="471" t="s">
        <v>34148</v>
      </c>
    </row>
    <row r="24643" customFormat="false" ht="14.25" hidden="false" customHeight="false" outlineLevel="0" collapsed="false">
      <c r="A24643" s="467" t="s">
        <v>34149</v>
      </c>
      <c r="B24643" s="470" t="s">
        <v>34150</v>
      </c>
      <c r="C24643" s="470" t="s">
        <v>33773</v>
      </c>
      <c r="D24643" s="471" t="s">
        <v>34151</v>
      </c>
    </row>
    <row r="24644" customFormat="false" ht="14.25" hidden="false" customHeight="false" outlineLevel="0" collapsed="false">
      <c r="A24644" s="467" t="s">
        <v>34152</v>
      </c>
      <c r="B24644" s="470" t="s">
        <v>34153</v>
      </c>
      <c r="C24644" s="470" t="s">
        <v>33773</v>
      </c>
      <c r="D24644" s="471" t="s">
        <v>34154</v>
      </c>
    </row>
    <row r="24645" customFormat="false" ht="14.25" hidden="false" customHeight="false" outlineLevel="0" collapsed="false">
      <c r="A24645" s="467" t="s">
        <v>34155</v>
      </c>
      <c r="B24645" s="470" t="s">
        <v>34156</v>
      </c>
      <c r="C24645" s="470" t="s">
        <v>267</v>
      </c>
      <c r="D24645" s="471" t="s">
        <v>34157</v>
      </c>
    </row>
    <row r="24646" customFormat="false" ht="14.25" hidden="false" customHeight="false" outlineLevel="0" collapsed="false">
      <c r="A24646" s="467" t="s">
        <v>34158</v>
      </c>
      <c r="B24646" s="470" t="s">
        <v>34159</v>
      </c>
      <c r="C24646" s="470" t="s">
        <v>267</v>
      </c>
      <c r="D24646" s="471" t="s">
        <v>34160</v>
      </c>
    </row>
    <row r="24647" customFormat="false" ht="14.25" hidden="false" customHeight="false" outlineLevel="0" collapsed="false">
      <c r="A24647" s="467" t="s">
        <v>34161</v>
      </c>
      <c r="B24647" s="470" t="s">
        <v>34162</v>
      </c>
      <c r="C24647" s="470" t="s">
        <v>267</v>
      </c>
      <c r="D24647" s="471" t="s">
        <v>34163</v>
      </c>
    </row>
    <row r="24648" customFormat="false" ht="14.25" hidden="false" customHeight="false" outlineLevel="0" collapsed="false">
      <c r="A24648" s="467" t="s">
        <v>34164</v>
      </c>
      <c r="B24648" s="470" t="s">
        <v>34165</v>
      </c>
      <c r="C24648" s="470" t="s">
        <v>267</v>
      </c>
      <c r="D24648" s="471" t="s">
        <v>34166</v>
      </c>
    </row>
    <row r="24649" customFormat="false" ht="14.25" hidden="false" customHeight="false" outlineLevel="0" collapsed="false">
      <c r="A24649" s="467" t="s">
        <v>34167</v>
      </c>
      <c r="B24649" s="470" t="s">
        <v>34168</v>
      </c>
      <c r="C24649" s="470" t="s">
        <v>267</v>
      </c>
      <c r="D24649" s="471" t="s">
        <v>34169</v>
      </c>
    </row>
    <row r="24650" customFormat="false" ht="14.25" hidden="false" customHeight="false" outlineLevel="0" collapsed="false">
      <c r="A24650" s="467" t="s">
        <v>34170</v>
      </c>
      <c r="B24650" s="470" t="s">
        <v>34171</v>
      </c>
      <c r="C24650" s="470" t="s">
        <v>274</v>
      </c>
      <c r="D24650" s="471" t="s">
        <v>34172</v>
      </c>
    </row>
    <row r="24651" customFormat="false" ht="14.25" hidden="false" customHeight="false" outlineLevel="0" collapsed="false">
      <c r="A24651" s="467" t="s">
        <v>34173</v>
      </c>
      <c r="B24651" s="470" t="s">
        <v>34174</v>
      </c>
      <c r="C24651" s="470" t="s">
        <v>274</v>
      </c>
      <c r="D24651" s="471" t="s">
        <v>34175</v>
      </c>
    </row>
    <row r="24652" customFormat="false" ht="14.25" hidden="false" customHeight="false" outlineLevel="0" collapsed="false">
      <c r="A24652" s="467" t="s">
        <v>34176</v>
      </c>
      <c r="B24652" s="470" t="s">
        <v>34177</v>
      </c>
      <c r="C24652" s="470" t="s">
        <v>274</v>
      </c>
      <c r="D24652" s="471" t="s">
        <v>34178</v>
      </c>
    </row>
    <row r="24653" customFormat="false" ht="14.25" hidden="false" customHeight="false" outlineLevel="0" collapsed="false">
      <c r="A24653" s="467" t="s">
        <v>34179</v>
      </c>
      <c r="B24653" s="470" t="s">
        <v>34180</v>
      </c>
      <c r="C24653" s="470" t="s">
        <v>267</v>
      </c>
      <c r="D24653" s="471" t="s">
        <v>34181</v>
      </c>
    </row>
    <row r="24654" customFormat="false" ht="14.25" hidden="false" customHeight="false" outlineLevel="0" collapsed="false">
      <c r="A24654" s="467" t="s">
        <v>34182</v>
      </c>
      <c r="B24654" s="470" t="s">
        <v>34183</v>
      </c>
      <c r="C24654" s="470" t="s">
        <v>267</v>
      </c>
      <c r="D24654" s="471" t="s">
        <v>34184</v>
      </c>
    </row>
    <row r="24655" customFormat="false" ht="14.25" hidden="false" customHeight="false" outlineLevel="0" collapsed="false">
      <c r="A24655" s="467" t="s">
        <v>34185</v>
      </c>
      <c r="B24655" s="470" t="s">
        <v>34186</v>
      </c>
      <c r="C24655" s="470" t="s">
        <v>267</v>
      </c>
      <c r="D24655" s="471" t="s">
        <v>34187</v>
      </c>
    </row>
    <row r="24656" customFormat="false" ht="14.25" hidden="false" customHeight="false" outlineLevel="0" collapsed="false">
      <c r="A24656" s="467" t="s">
        <v>34188</v>
      </c>
      <c r="B24656" s="470" t="s">
        <v>34189</v>
      </c>
      <c r="C24656" s="470" t="s">
        <v>532</v>
      </c>
      <c r="D24656" s="471" t="s">
        <v>34190</v>
      </c>
    </row>
    <row r="24657" customFormat="false" ht="14.25" hidden="false" customHeight="false" outlineLevel="0" collapsed="false">
      <c r="A24657" s="467" t="s">
        <v>34191</v>
      </c>
      <c r="B24657" s="472" t="s">
        <v>34192</v>
      </c>
      <c r="C24657" s="470" t="s">
        <v>532</v>
      </c>
      <c r="D24657" s="471" t="s">
        <v>34193</v>
      </c>
    </row>
    <row r="24658" customFormat="false" ht="14.25" hidden="false" customHeight="false" outlineLevel="0" collapsed="false">
      <c r="A24658" s="467" t="s">
        <v>34194</v>
      </c>
      <c r="B24658" s="472" t="s">
        <v>33956</v>
      </c>
      <c r="C24658" s="470" t="s">
        <v>32456</v>
      </c>
      <c r="D24658" s="471" t="s">
        <v>32457</v>
      </c>
    </row>
    <row r="24659" customFormat="false" ht="14.25" hidden="false" customHeight="false" outlineLevel="0" collapsed="false">
      <c r="A24659" s="467" t="s">
        <v>34195</v>
      </c>
      <c r="B24659" s="470" t="s">
        <v>34196</v>
      </c>
      <c r="C24659" s="470" t="s">
        <v>274</v>
      </c>
      <c r="D24659" s="471" t="s">
        <v>34197</v>
      </c>
    </row>
    <row r="24660" customFormat="false" ht="14.25" hidden="false" customHeight="false" outlineLevel="0" collapsed="false">
      <c r="A24660" s="467" t="s">
        <v>34198</v>
      </c>
      <c r="B24660" s="470" t="s">
        <v>34199</v>
      </c>
      <c r="C24660" s="470" t="s">
        <v>274</v>
      </c>
      <c r="D24660" s="471" t="s">
        <v>34200</v>
      </c>
    </row>
    <row r="24661" customFormat="false" ht="14.25" hidden="false" customHeight="false" outlineLevel="0" collapsed="false">
      <c r="A24661" s="467" t="s">
        <v>34201</v>
      </c>
      <c r="B24661" s="470" t="s">
        <v>34202</v>
      </c>
      <c r="C24661" s="470" t="s">
        <v>274</v>
      </c>
      <c r="D24661" s="471" t="s">
        <v>34203</v>
      </c>
    </row>
    <row r="24662" customFormat="false" ht="14.25" hidden="false" customHeight="false" outlineLevel="0" collapsed="false">
      <c r="A24662" s="467" t="s">
        <v>34204</v>
      </c>
      <c r="B24662" s="470" t="s">
        <v>34205</v>
      </c>
      <c r="C24662" s="470" t="s">
        <v>274</v>
      </c>
      <c r="D24662" s="471" t="s">
        <v>34206</v>
      </c>
    </row>
    <row r="24663" customFormat="false" ht="14.25" hidden="false" customHeight="false" outlineLevel="0" collapsed="false">
      <c r="A24663" s="467" t="s">
        <v>34207</v>
      </c>
      <c r="B24663" s="470" t="s">
        <v>34208</v>
      </c>
      <c r="C24663" s="470" t="s">
        <v>274</v>
      </c>
      <c r="D24663" s="471" t="s">
        <v>34209</v>
      </c>
    </row>
    <row r="24664" customFormat="false" ht="14.25" hidden="false" customHeight="false" outlineLevel="0" collapsed="false">
      <c r="A24664" s="467" t="s">
        <v>34210</v>
      </c>
      <c r="B24664" s="470" t="s">
        <v>34211</v>
      </c>
      <c r="C24664" s="470" t="s">
        <v>274</v>
      </c>
      <c r="D24664" s="471" t="s">
        <v>34212</v>
      </c>
    </row>
    <row r="24665" customFormat="false" ht="14.25" hidden="false" customHeight="false" outlineLevel="0" collapsed="false">
      <c r="A24665" s="467" t="s">
        <v>34213</v>
      </c>
      <c r="B24665" s="472" t="s">
        <v>34214</v>
      </c>
      <c r="C24665" s="470" t="s">
        <v>274</v>
      </c>
      <c r="D24665" s="471" t="s">
        <v>34215</v>
      </c>
    </row>
    <row r="24666" customFormat="false" ht="14.25" hidden="false" customHeight="false" outlineLevel="0" collapsed="false">
      <c r="A24666" s="467" t="s">
        <v>34216</v>
      </c>
      <c r="B24666" s="470" t="s">
        <v>34217</v>
      </c>
      <c r="C24666" s="470" t="s">
        <v>274</v>
      </c>
      <c r="D24666" s="471" t="s">
        <v>34218</v>
      </c>
    </row>
    <row r="24667" customFormat="false" ht="14.25" hidden="false" customHeight="false" outlineLevel="0" collapsed="false">
      <c r="A24667" s="467" t="s">
        <v>34219</v>
      </c>
      <c r="B24667" s="470" t="s">
        <v>34220</v>
      </c>
      <c r="C24667" s="470" t="s">
        <v>274</v>
      </c>
      <c r="D24667" s="471" t="s">
        <v>34221</v>
      </c>
    </row>
    <row r="24668" customFormat="false" ht="14.25" hidden="false" customHeight="false" outlineLevel="0" collapsed="false">
      <c r="A24668" s="467" t="s">
        <v>34222</v>
      </c>
      <c r="B24668" s="470" t="s">
        <v>34223</v>
      </c>
      <c r="C24668" s="470" t="s">
        <v>274</v>
      </c>
      <c r="D24668" s="471" t="s">
        <v>34224</v>
      </c>
    </row>
    <row r="24669" customFormat="false" ht="14.25" hidden="false" customHeight="false" outlineLevel="0" collapsed="false">
      <c r="A24669" s="473" t="s">
        <v>34225</v>
      </c>
      <c r="B24669" s="474" t="s">
        <v>34226</v>
      </c>
      <c r="C24669" s="474" t="s">
        <v>274</v>
      </c>
      <c r="D24669" s="475" t="s">
        <v>34227</v>
      </c>
    </row>
    <row r="24670" customFormat="false" ht="14.25" hidden="false" customHeight="false" outlineLevel="0" collapsed="false">
      <c r="A24670" s="476" t="s">
        <v>34228</v>
      </c>
      <c r="B24670" s="477" t="s">
        <v>34229</v>
      </c>
      <c r="C24670" s="478" t="s">
        <v>274</v>
      </c>
      <c r="D24670" s="478" t="s">
        <v>34230</v>
      </c>
    </row>
    <row r="24671" customFormat="false" ht="14.25" hidden="false" customHeight="false" outlineLevel="0" collapsed="false">
      <c r="A24671" s="485" t="s">
        <v>34231</v>
      </c>
      <c r="B24671" s="486" t="s">
        <v>34232</v>
      </c>
      <c r="C24671" s="486" t="s">
        <v>274</v>
      </c>
      <c r="D24671" s="487" t="s">
        <v>34233</v>
      </c>
    </row>
    <row r="24672" customFormat="false" ht="50.7" hidden="false" customHeight="false" outlineLevel="0" collapsed="false">
      <c r="A24672" s="467" t="s">
        <v>32395</v>
      </c>
      <c r="B24672" s="472"/>
      <c r="C24672" s="468"/>
      <c r="D24672" s="469"/>
    </row>
    <row r="24673" customFormat="false" ht="17.9" hidden="false" customHeight="false" outlineLevel="0" collapsed="false">
      <c r="A24673" s="467" t="s">
        <v>32396</v>
      </c>
      <c r="B24673" s="468"/>
      <c r="C24673" s="468"/>
      <c r="D24673" s="469"/>
    </row>
    <row r="24674" customFormat="false" ht="14.25" hidden="false" customHeight="false" outlineLevel="0" collapsed="false">
      <c r="A24674" s="467" t="s">
        <v>34234</v>
      </c>
      <c r="B24674" s="470" t="s">
        <v>34235</v>
      </c>
      <c r="C24674" s="470" t="s">
        <v>274</v>
      </c>
      <c r="D24674" s="471" t="s">
        <v>34236</v>
      </c>
    </row>
    <row r="24675" customFormat="false" ht="14.25" hidden="false" customHeight="false" outlineLevel="0" collapsed="false">
      <c r="A24675" s="467" t="s">
        <v>34237</v>
      </c>
      <c r="B24675" s="470" t="s">
        <v>34238</v>
      </c>
      <c r="C24675" s="470" t="s">
        <v>267</v>
      </c>
      <c r="D24675" s="471" t="s">
        <v>34239</v>
      </c>
    </row>
    <row r="24676" customFormat="false" ht="14.25" hidden="false" customHeight="false" outlineLevel="0" collapsed="false">
      <c r="A24676" s="467" t="s">
        <v>34240</v>
      </c>
      <c r="B24676" s="470" t="s">
        <v>34241</v>
      </c>
      <c r="C24676" s="470" t="s">
        <v>267</v>
      </c>
      <c r="D24676" s="471" t="s">
        <v>32399</v>
      </c>
    </row>
    <row r="24677" customFormat="false" ht="14.25" hidden="false" customHeight="false" outlineLevel="0" collapsed="false">
      <c r="A24677" s="467" t="s">
        <v>34242</v>
      </c>
      <c r="B24677" s="470" t="s">
        <v>32603</v>
      </c>
      <c r="C24677" s="470" t="s">
        <v>32456</v>
      </c>
      <c r="D24677" s="471" t="s">
        <v>32457</v>
      </c>
    </row>
    <row r="24678" customFormat="false" ht="14.25" hidden="false" customHeight="false" outlineLevel="0" collapsed="false">
      <c r="A24678" s="467" t="s">
        <v>34243</v>
      </c>
      <c r="B24678" s="470" t="s">
        <v>34244</v>
      </c>
      <c r="C24678" s="470" t="s">
        <v>76</v>
      </c>
      <c r="D24678" s="471" t="s">
        <v>34245</v>
      </c>
    </row>
    <row r="24679" customFormat="false" ht="14.25" hidden="false" customHeight="false" outlineLevel="0" collapsed="false">
      <c r="A24679" s="467" t="s">
        <v>34246</v>
      </c>
      <c r="B24679" s="470" t="s">
        <v>34247</v>
      </c>
      <c r="C24679" s="470" t="s">
        <v>76</v>
      </c>
      <c r="D24679" s="471" t="s">
        <v>34248</v>
      </c>
    </row>
    <row r="24680" customFormat="false" ht="14.25" hidden="false" customHeight="false" outlineLevel="0" collapsed="false">
      <c r="A24680" s="467" t="s">
        <v>34249</v>
      </c>
      <c r="B24680" s="470" t="s">
        <v>34250</v>
      </c>
      <c r="C24680" s="470" t="s">
        <v>267</v>
      </c>
      <c r="D24680" s="471" t="s">
        <v>33584</v>
      </c>
    </row>
    <row r="24681" customFormat="false" ht="14.25" hidden="false" customHeight="false" outlineLevel="0" collapsed="false">
      <c r="A24681" s="467" t="s">
        <v>34251</v>
      </c>
      <c r="B24681" s="470" t="s">
        <v>34252</v>
      </c>
      <c r="C24681" s="470" t="s">
        <v>267</v>
      </c>
      <c r="D24681" s="471" t="s">
        <v>34253</v>
      </c>
    </row>
    <row r="24682" customFormat="false" ht="14.25" hidden="false" customHeight="false" outlineLevel="0" collapsed="false">
      <c r="A24682" s="467" t="s">
        <v>34254</v>
      </c>
      <c r="B24682" s="470" t="s">
        <v>34255</v>
      </c>
      <c r="C24682" s="470" t="s">
        <v>267</v>
      </c>
      <c r="D24682" s="471" t="s">
        <v>34256</v>
      </c>
    </row>
    <row r="24683" customFormat="false" ht="14.25" hidden="false" customHeight="false" outlineLevel="0" collapsed="false">
      <c r="A24683" s="467" t="s">
        <v>34257</v>
      </c>
      <c r="B24683" s="470" t="s">
        <v>34258</v>
      </c>
      <c r="C24683" s="470" t="s">
        <v>267</v>
      </c>
      <c r="D24683" s="471" t="s">
        <v>34259</v>
      </c>
    </row>
    <row r="24684" customFormat="false" ht="14.25" hidden="false" customHeight="false" outlineLevel="0" collapsed="false">
      <c r="A24684" s="467" t="s">
        <v>34260</v>
      </c>
      <c r="B24684" s="470" t="s">
        <v>34261</v>
      </c>
      <c r="C24684" s="470" t="s">
        <v>274</v>
      </c>
      <c r="D24684" s="471" t="s">
        <v>34262</v>
      </c>
    </row>
    <row r="24685" customFormat="false" ht="14.25" hidden="false" customHeight="false" outlineLevel="0" collapsed="false">
      <c r="A24685" s="467" t="s">
        <v>34263</v>
      </c>
      <c r="B24685" s="470" t="s">
        <v>32605</v>
      </c>
      <c r="C24685" s="470" t="s">
        <v>32456</v>
      </c>
      <c r="D24685" s="471" t="s">
        <v>32457</v>
      </c>
    </row>
    <row r="24686" customFormat="false" ht="14.25" hidden="false" customHeight="false" outlineLevel="0" collapsed="false">
      <c r="A24686" s="467" t="s">
        <v>34264</v>
      </c>
      <c r="B24686" s="470" t="s">
        <v>34265</v>
      </c>
      <c r="C24686" s="470" t="s">
        <v>76</v>
      </c>
      <c r="D24686" s="471" t="s">
        <v>34266</v>
      </c>
    </row>
    <row r="24687" customFormat="false" ht="14.25" hidden="false" customHeight="false" outlineLevel="0" collapsed="false">
      <c r="A24687" s="467" t="s">
        <v>34267</v>
      </c>
      <c r="B24687" s="470" t="s">
        <v>34268</v>
      </c>
      <c r="C24687" s="470" t="s">
        <v>267</v>
      </c>
      <c r="D24687" s="471" t="s">
        <v>34269</v>
      </c>
    </row>
    <row r="24688" customFormat="false" ht="14.25" hidden="false" customHeight="false" outlineLevel="0" collapsed="false">
      <c r="A24688" s="467" t="s">
        <v>34270</v>
      </c>
      <c r="B24688" s="470" t="s">
        <v>34271</v>
      </c>
      <c r="C24688" s="470" t="s">
        <v>76</v>
      </c>
      <c r="D24688" s="471" t="s">
        <v>34272</v>
      </c>
    </row>
    <row r="24689" customFormat="false" ht="14.25" hidden="false" customHeight="false" outlineLevel="0" collapsed="false">
      <c r="A24689" s="467" t="s">
        <v>34273</v>
      </c>
      <c r="B24689" s="470" t="s">
        <v>34274</v>
      </c>
      <c r="C24689" s="470" t="s">
        <v>274</v>
      </c>
      <c r="D24689" s="471" t="s">
        <v>34275</v>
      </c>
    </row>
    <row r="24690" customFormat="false" ht="14.25" hidden="false" customHeight="false" outlineLevel="0" collapsed="false">
      <c r="A24690" s="467" t="s">
        <v>34276</v>
      </c>
      <c r="B24690" s="470" t="s">
        <v>34277</v>
      </c>
      <c r="C24690" s="470" t="s">
        <v>267</v>
      </c>
      <c r="D24690" s="471" t="s">
        <v>34278</v>
      </c>
    </row>
    <row r="24691" customFormat="false" ht="14.25" hidden="false" customHeight="false" outlineLevel="0" collapsed="false">
      <c r="A24691" s="467" t="s">
        <v>34279</v>
      </c>
      <c r="B24691" s="470" t="s">
        <v>34280</v>
      </c>
      <c r="C24691" s="470" t="s">
        <v>267</v>
      </c>
      <c r="D24691" s="471" t="s">
        <v>34281</v>
      </c>
    </row>
    <row r="24692" customFormat="false" ht="14.25" hidden="false" customHeight="false" outlineLevel="0" collapsed="false">
      <c r="A24692" s="467" t="s">
        <v>34282</v>
      </c>
      <c r="B24692" s="472" t="s">
        <v>34283</v>
      </c>
      <c r="C24692" s="470" t="s">
        <v>274</v>
      </c>
      <c r="D24692" s="471" t="s">
        <v>34262</v>
      </c>
    </row>
    <row r="24693" customFormat="false" ht="14.25" hidden="false" customHeight="false" outlineLevel="0" collapsed="false">
      <c r="A24693" s="467" t="s">
        <v>34284</v>
      </c>
      <c r="B24693" s="470" t="s">
        <v>34285</v>
      </c>
      <c r="C24693" s="470" t="s">
        <v>32456</v>
      </c>
      <c r="D24693" s="471" t="s">
        <v>32457</v>
      </c>
    </row>
    <row r="24694" customFormat="false" ht="14.25" hidden="false" customHeight="false" outlineLevel="0" collapsed="false">
      <c r="A24694" s="467" t="s">
        <v>34286</v>
      </c>
      <c r="B24694" s="470" t="s">
        <v>34287</v>
      </c>
      <c r="C24694" s="470" t="s">
        <v>76</v>
      </c>
      <c r="D24694" s="471" t="s">
        <v>33864</v>
      </c>
    </row>
    <row r="24695" customFormat="false" ht="14.25" hidden="false" customHeight="false" outlineLevel="0" collapsed="false">
      <c r="A24695" s="467" t="s">
        <v>34288</v>
      </c>
      <c r="B24695" s="470" t="s">
        <v>34289</v>
      </c>
      <c r="C24695" s="470" t="s">
        <v>76</v>
      </c>
      <c r="D24695" s="471" t="s">
        <v>33867</v>
      </c>
    </row>
    <row r="24696" customFormat="false" ht="14.25" hidden="false" customHeight="false" outlineLevel="0" collapsed="false">
      <c r="A24696" s="467" t="s">
        <v>34290</v>
      </c>
      <c r="B24696" s="470" t="s">
        <v>34291</v>
      </c>
      <c r="C24696" s="470" t="s">
        <v>76</v>
      </c>
      <c r="D24696" s="471" t="s">
        <v>34292</v>
      </c>
    </row>
    <row r="24697" customFormat="false" ht="14.25" hidden="false" customHeight="false" outlineLevel="0" collapsed="false">
      <c r="A24697" s="467" t="s">
        <v>34293</v>
      </c>
      <c r="B24697" s="470" t="s">
        <v>34294</v>
      </c>
      <c r="C24697" s="470" t="s">
        <v>76</v>
      </c>
      <c r="D24697" s="471" t="s">
        <v>34295</v>
      </c>
    </row>
    <row r="24698" customFormat="false" ht="14.25" hidden="false" customHeight="false" outlineLevel="0" collapsed="false">
      <c r="A24698" s="467" t="s">
        <v>34296</v>
      </c>
      <c r="B24698" s="470" t="s">
        <v>34297</v>
      </c>
      <c r="C24698" s="470" t="s">
        <v>76</v>
      </c>
      <c r="D24698" s="471" t="s">
        <v>34298</v>
      </c>
    </row>
    <row r="24699" customFormat="false" ht="14.25" hidden="false" customHeight="false" outlineLevel="0" collapsed="false">
      <c r="A24699" s="467" t="s">
        <v>34299</v>
      </c>
      <c r="B24699" s="470" t="s">
        <v>34300</v>
      </c>
      <c r="C24699" s="470" t="s">
        <v>76</v>
      </c>
      <c r="D24699" s="471" t="s">
        <v>34301</v>
      </c>
    </row>
    <row r="24700" customFormat="false" ht="14.25" hidden="false" customHeight="false" outlineLevel="0" collapsed="false">
      <c r="A24700" s="467" t="s">
        <v>34302</v>
      </c>
      <c r="B24700" s="470" t="s">
        <v>34303</v>
      </c>
      <c r="C24700" s="470" t="s">
        <v>76</v>
      </c>
      <c r="D24700" s="471" t="s">
        <v>34304</v>
      </c>
    </row>
    <row r="24701" customFormat="false" ht="14.25" hidden="false" customHeight="false" outlineLevel="0" collapsed="false">
      <c r="A24701" s="467" t="s">
        <v>34305</v>
      </c>
      <c r="B24701" s="470" t="s">
        <v>34306</v>
      </c>
      <c r="C24701" s="470" t="s">
        <v>76</v>
      </c>
      <c r="D24701" s="471" t="s">
        <v>34307</v>
      </c>
    </row>
    <row r="24702" customFormat="false" ht="14.25" hidden="false" customHeight="false" outlineLevel="0" collapsed="false">
      <c r="A24702" s="467" t="s">
        <v>34308</v>
      </c>
      <c r="B24702" s="470" t="s">
        <v>34309</v>
      </c>
      <c r="C24702" s="470" t="s">
        <v>76</v>
      </c>
      <c r="D24702" s="471" t="s">
        <v>34310</v>
      </c>
    </row>
    <row r="24703" customFormat="false" ht="14.25" hidden="false" customHeight="false" outlineLevel="0" collapsed="false">
      <c r="A24703" s="467" t="s">
        <v>34311</v>
      </c>
      <c r="B24703" s="470" t="s">
        <v>34312</v>
      </c>
      <c r="C24703" s="470" t="s">
        <v>76</v>
      </c>
      <c r="D24703" s="471" t="s">
        <v>34313</v>
      </c>
    </row>
    <row r="24704" customFormat="false" ht="14.25" hidden="false" customHeight="false" outlineLevel="0" collapsed="false">
      <c r="A24704" s="467" t="s">
        <v>34314</v>
      </c>
      <c r="B24704" s="470" t="s">
        <v>34315</v>
      </c>
      <c r="C24704" s="470" t="s">
        <v>274</v>
      </c>
      <c r="D24704" s="471" t="s">
        <v>34316</v>
      </c>
    </row>
    <row r="24705" customFormat="false" ht="14.25" hidden="false" customHeight="false" outlineLevel="0" collapsed="false">
      <c r="A24705" s="467" t="s">
        <v>34317</v>
      </c>
      <c r="B24705" s="470" t="s">
        <v>34318</v>
      </c>
      <c r="C24705" s="470" t="s">
        <v>267</v>
      </c>
      <c r="D24705" s="471" t="s">
        <v>34319</v>
      </c>
    </row>
    <row r="24706" customFormat="false" ht="14.25" hidden="false" customHeight="false" outlineLevel="0" collapsed="false">
      <c r="A24706" s="467" t="s">
        <v>34320</v>
      </c>
      <c r="B24706" s="470" t="s">
        <v>34321</v>
      </c>
      <c r="C24706" s="470" t="s">
        <v>267</v>
      </c>
      <c r="D24706" s="471" t="s">
        <v>34322</v>
      </c>
    </row>
    <row r="24707" customFormat="false" ht="14.25" hidden="false" customHeight="false" outlineLevel="0" collapsed="false">
      <c r="A24707" s="467" t="s">
        <v>34323</v>
      </c>
      <c r="B24707" s="470" t="s">
        <v>34324</v>
      </c>
      <c r="C24707" s="470" t="s">
        <v>267</v>
      </c>
      <c r="D24707" s="471" t="s">
        <v>34325</v>
      </c>
    </row>
    <row r="24708" customFormat="false" ht="14.25" hidden="false" customHeight="false" outlineLevel="0" collapsed="false">
      <c r="A24708" s="467" t="s">
        <v>34326</v>
      </c>
      <c r="B24708" s="470" t="s">
        <v>34327</v>
      </c>
      <c r="C24708" s="470" t="s">
        <v>76</v>
      </c>
      <c r="D24708" s="471" t="s">
        <v>34328</v>
      </c>
    </row>
    <row r="24709" customFormat="false" ht="14.25" hidden="false" customHeight="false" outlineLevel="0" collapsed="false">
      <c r="A24709" s="467" t="s">
        <v>34329</v>
      </c>
      <c r="B24709" s="470" t="s">
        <v>34330</v>
      </c>
      <c r="C24709" s="470" t="s">
        <v>532</v>
      </c>
      <c r="D24709" s="471" t="s">
        <v>34193</v>
      </c>
    </row>
    <row r="24710" customFormat="false" ht="14.25" hidden="false" customHeight="false" outlineLevel="0" collapsed="false">
      <c r="A24710" s="467" t="s">
        <v>34331</v>
      </c>
      <c r="B24710" s="470" t="s">
        <v>34332</v>
      </c>
      <c r="C24710" s="470" t="s">
        <v>76</v>
      </c>
      <c r="D24710" s="471" t="s">
        <v>34333</v>
      </c>
    </row>
    <row r="24711" customFormat="false" ht="14.25" hidden="false" customHeight="false" outlineLevel="0" collapsed="false">
      <c r="A24711" s="467" t="s">
        <v>34334</v>
      </c>
      <c r="B24711" s="470" t="s">
        <v>34335</v>
      </c>
      <c r="C24711" s="470" t="s">
        <v>76</v>
      </c>
      <c r="D24711" s="471" t="s">
        <v>34336</v>
      </c>
    </row>
    <row r="24712" customFormat="false" ht="14.25" hidden="false" customHeight="false" outlineLevel="0" collapsed="false">
      <c r="A24712" s="467" t="s">
        <v>34337</v>
      </c>
      <c r="B24712" s="470" t="s">
        <v>34338</v>
      </c>
      <c r="C24712" s="470" t="s">
        <v>76</v>
      </c>
      <c r="D24712" s="471" t="s">
        <v>34339</v>
      </c>
    </row>
    <row r="24713" customFormat="false" ht="14.25" hidden="false" customHeight="false" outlineLevel="0" collapsed="false">
      <c r="A24713" s="467" t="s">
        <v>34340</v>
      </c>
      <c r="B24713" s="470" t="s">
        <v>34341</v>
      </c>
      <c r="C24713" s="470" t="s">
        <v>76</v>
      </c>
      <c r="D24713" s="471" t="s">
        <v>34342</v>
      </c>
    </row>
    <row r="24714" customFormat="false" ht="14.25" hidden="false" customHeight="false" outlineLevel="0" collapsed="false">
      <c r="A24714" s="467" t="s">
        <v>34343</v>
      </c>
      <c r="B24714" s="470" t="s">
        <v>34344</v>
      </c>
      <c r="C24714" s="470" t="s">
        <v>274</v>
      </c>
      <c r="D24714" s="471" t="s">
        <v>34345</v>
      </c>
    </row>
    <row r="24715" customFormat="false" ht="14.25" hidden="false" customHeight="false" outlineLevel="0" collapsed="false">
      <c r="A24715" s="467" t="s">
        <v>34346</v>
      </c>
      <c r="B24715" s="470" t="s">
        <v>34347</v>
      </c>
      <c r="C24715" s="470" t="s">
        <v>267</v>
      </c>
      <c r="D24715" s="471" t="s">
        <v>34348</v>
      </c>
    </row>
    <row r="24716" customFormat="false" ht="14.25" hidden="false" customHeight="false" outlineLevel="0" collapsed="false">
      <c r="A24716" s="467" t="s">
        <v>34349</v>
      </c>
      <c r="B24716" s="470" t="s">
        <v>34350</v>
      </c>
      <c r="C24716" s="470" t="s">
        <v>32456</v>
      </c>
      <c r="D24716" s="471" t="s">
        <v>32457</v>
      </c>
    </row>
    <row r="24717" customFormat="false" ht="14.25" hidden="false" customHeight="false" outlineLevel="0" collapsed="false">
      <c r="A24717" s="467" t="s">
        <v>34351</v>
      </c>
      <c r="B24717" s="470" t="s">
        <v>34352</v>
      </c>
      <c r="C24717" s="470" t="s">
        <v>76</v>
      </c>
      <c r="D24717" s="471" t="s">
        <v>34353</v>
      </c>
    </row>
    <row r="24718" customFormat="false" ht="14.25" hidden="false" customHeight="false" outlineLevel="0" collapsed="false">
      <c r="A24718" s="467" t="s">
        <v>34354</v>
      </c>
      <c r="B24718" s="470" t="s">
        <v>34355</v>
      </c>
      <c r="C24718" s="470" t="s">
        <v>76</v>
      </c>
      <c r="D24718" s="471" t="s">
        <v>34356</v>
      </c>
    </row>
    <row r="24719" customFormat="false" ht="14.25" hidden="false" customHeight="false" outlineLevel="0" collapsed="false">
      <c r="A24719" s="473" t="s">
        <v>34357</v>
      </c>
      <c r="B24719" s="474" t="s">
        <v>34358</v>
      </c>
      <c r="C24719" s="474" t="s">
        <v>76</v>
      </c>
      <c r="D24719" s="475" t="s">
        <v>34359</v>
      </c>
    </row>
    <row r="24720" customFormat="false" ht="14.25" hidden="false" customHeight="false" outlineLevel="0" collapsed="false">
      <c r="A24720" s="476" t="s">
        <v>34360</v>
      </c>
      <c r="B24720" s="477" t="s">
        <v>34361</v>
      </c>
      <c r="C24720" s="478" t="s">
        <v>76</v>
      </c>
      <c r="D24720" s="478" t="s">
        <v>34362</v>
      </c>
    </row>
    <row r="24721" customFormat="false" ht="14.25" hidden="false" customHeight="false" outlineLevel="0" collapsed="false">
      <c r="A24721" s="479" t="s">
        <v>15757</v>
      </c>
      <c r="B24721" s="482" t="s">
        <v>34363</v>
      </c>
      <c r="C24721" s="482" t="s">
        <v>76</v>
      </c>
      <c r="D24721" s="483" t="s">
        <v>34364</v>
      </c>
    </row>
    <row r="24722" customFormat="false" ht="64.15" hidden="false" customHeight="false" outlineLevel="0" collapsed="false">
      <c r="A24722" s="479" t="s">
        <v>32395</v>
      </c>
      <c r="B24722" s="480"/>
      <c r="C24722" s="480"/>
      <c r="D24722" s="481"/>
    </row>
    <row r="24723" customFormat="false" ht="19.4" hidden="false" customHeight="false" outlineLevel="0" collapsed="false">
      <c r="A24723" s="479" t="s">
        <v>32396</v>
      </c>
      <c r="B24723" s="480"/>
      <c r="C24723" s="480"/>
      <c r="D24723" s="481"/>
    </row>
    <row r="24724" customFormat="false" ht="14.25" hidden="false" customHeight="false" outlineLevel="0" collapsed="false">
      <c r="A24724" s="479" t="s">
        <v>34365</v>
      </c>
      <c r="B24724" s="482" t="s">
        <v>34366</v>
      </c>
      <c r="C24724" s="482" t="s">
        <v>76</v>
      </c>
      <c r="D24724" s="483" t="s">
        <v>34367</v>
      </c>
    </row>
    <row r="24725" customFormat="false" ht="14.25" hidden="false" customHeight="false" outlineLevel="0" collapsed="false">
      <c r="A24725" s="479" t="s">
        <v>34368</v>
      </c>
      <c r="B24725" s="482" t="s">
        <v>34369</v>
      </c>
      <c r="C24725" s="482" t="s">
        <v>76</v>
      </c>
      <c r="D24725" s="483" t="s">
        <v>34370</v>
      </c>
    </row>
    <row r="24726" customFormat="false" ht="14.25" hidden="false" customHeight="false" outlineLevel="0" collapsed="false">
      <c r="A24726" s="479" t="s">
        <v>34371</v>
      </c>
      <c r="B24726" s="482" t="s">
        <v>34372</v>
      </c>
      <c r="C24726" s="482" t="s">
        <v>76</v>
      </c>
      <c r="D24726" s="483" t="s">
        <v>34373</v>
      </c>
    </row>
    <row r="24727" customFormat="false" ht="14.25" hidden="false" customHeight="false" outlineLevel="0" collapsed="false">
      <c r="A24727" s="479" t="s">
        <v>34374</v>
      </c>
      <c r="B24727" s="472" t="s">
        <v>34375</v>
      </c>
      <c r="C24727" s="482" t="s">
        <v>76</v>
      </c>
      <c r="D24727" s="483" t="s">
        <v>34376</v>
      </c>
    </row>
    <row r="24728" customFormat="false" ht="14.25" hidden="false" customHeight="false" outlineLevel="0" collapsed="false">
      <c r="A24728" s="479" t="s">
        <v>34377</v>
      </c>
      <c r="B24728" s="482" t="s">
        <v>34378</v>
      </c>
      <c r="C24728" s="482" t="s">
        <v>76</v>
      </c>
      <c r="D24728" s="483" t="s">
        <v>34379</v>
      </c>
    </row>
    <row r="24729" customFormat="false" ht="14.25" hidden="false" customHeight="false" outlineLevel="0" collapsed="false">
      <c r="A24729" s="479" t="s">
        <v>34380</v>
      </c>
      <c r="B24729" s="482" t="s">
        <v>34381</v>
      </c>
      <c r="C24729" s="482" t="s">
        <v>76</v>
      </c>
      <c r="D24729" s="483" t="s">
        <v>34382</v>
      </c>
    </row>
    <row r="24730" customFormat="false" ht="14.25" hidden="false" customHeight="false" outlineLevel="0" collapsed="false">
      <c r="A24730" s="479" t="s">
        <v>34383</v>
      </c>
      <c r="B24730" s="472" t="s">
        <v>34384</v>
      </c>
      <c r="C24730" s="482" t="s">
        <v>76</v>
      </c>
      <c r="D24730" s="483" t="s">
        <v>34385</v>
      </c>
    </row>
    <row r="24731" customFormat="false" ht="14.25" hidden="false" customHeight="false" outlineLevel="0" collapsed="false">
      <c r="A24731" s="479" t="s">
        <v>34386</v>
      </c>
      <c r="B24731" s="472" t="s">
        <v>34387</v>
      </c>
      <c r="C24731" s="482" t="s">
        <v>353</v>
      </c>
      <c r="D24731" s="483" t="s">
        <v>34388</v>
      </c>
    </row>
    <row r="24732" customFormat="false" ht="14.25" hidden="false" customHeight="false" outlineLevel="0" collapsed="false">
      <c r="A24732" s="479" t="s">
        <v>34389</v>
      </c>
      <c r="B24732" s="482" t="s">
        <v>34390</v>
      </c>
      <c r="C24732" s="482" t="s">
        <v>32456</v>
      </c>
      <c r="D24732" s="483" t="s">
        <v>32457</v>
      </c>
    </row>
    <row r="24733" customFormat="false" ht="14.25" hidden="false" customHeight="false" outlineLevel="0" collapsed="false">
      <c r="A24733" s="479" t="s">
        <v>34391</v>
      </c>
      <c r="B24733" s="482" t="s">
        <v>33096</v>
      </c>
      <c r="C24733" s="482" t="s">
        <v>532</v>
      </c>
      <c r="D24733" s="483" t="s">
        <v>33097</v>
      </c>
    </row>
    <row r="24734" customFormat="false" ht="19.4" hidden="false" customHeight="false" outlineLevel="0" collapsed="false">
      <c r="A24734" s="479" t="s">
        <v>34392</v>
      </c>
      <c r="B24734" s="482" t="s">
        <v>34393</v>
      </c>
      <c r="C24734" s="482" t="s">
        <v>532</v>
      </c>
      <c r="D24734" s="483" t="s">
        <v>33100</v>
      </c>
    </row>
    <row r="24735" customFormat="false" ht="14.25" hidden="false" customHeight="false" outlineLevel="0" collapsed="false">
      <c r="A24735" s="479" t="s">
        <v>34394</v>
      </c>
      <c r="B24735" s="482" t="s">
        <v>34390</v>
      </c>
      <c r="C24735" s="482" t="s">
        <v>32456</v>
      </c>
      <c r="D24735" s="483" t="s">
        <v>32457</v>
      </c>
    </row>
    <row r="24736" customFormat="false" ht="14.25" hidden="false" customHeight="false" outlineLevel="0" collapsed="false">
      <c r="A24736" s="479" t="s">
        <v>34395</v>
      </c>
      <c r="B24736" s="482" t="s">
        <v>34396</v>
      </c>
      <c r="C24736" s="482" t="s">
        <v>76</v>
      </c>
      <c r="D24736" s="483" t="s">
        <v>34397</v>
      </c>
    </row>
    <row r="24737" customFormat="false" ht="14.25" hidden="false" customHeight="false" outlineLevel="0" collapsed="false">
      <c r="A24737" s="479" t="s">
        <v>34398</v>
      </c>
      <c r="B24737" s="482" t="s">
        <v>34399</v>
      </c>
      <c r="C24737" s="482" t="s">
        <v>76</v>
      </c>
      <c r="D24737" s="483" t="s">
        <v>34400</v>
      </c>
    </row>
    <row r="24738" customFormat="false" ht="14.25" hidden="false" customHeight="false" outlineLevel="0" collapsed="false">
      <c r="A24738" s="479" t="s">
        <v>34401</v>
      </c>
      <c r="B24738" s="482" t="s">
        <v>34402</v>
      </c>
      <c r="C24738" s="482" t="s">
        <v>76</v>
      </c>
      <c r="D24738" s="483" t="s">
        <v>34403</v>
      </c>
    </row>
    <row r="24739" customFormat="false" ht="14.25" hidden="false" customHeight="false" outlineLevel="0" collapsed="false">
      <c r="A24739" s="479" t="s">
        <v>34404</v>
      </c>
      <c r="B24739" s="482" t="s">
        <v>34405</v>
      </c>
      <c r="C24739" s="482" t="s">
        <v>76</v>
      </c>
      <c r="D24739" s="483" t="s">
        <v>34406</v>
      </c>
    </row>
    <row r="24740" customFormat="false" ht="14.25" hidden="false" customHeight="false" outlineLevel="0" collapsed="false">
      <c r="A24740" s="479" t="s">
        <v>34407</v>
      </c>
      <c r="B24740" s="482" t="s">
        <v>34408</v>
      </c>
      <c r="C24740" s="482" t="s">
        <v>32456</v>
      </c>
      <c r="D24740" s="483" t="s">
        <v>32457</v>
      </c>
    </row>
    <row r="24741" customFormat="false" ht="14.25" hidden="false" customHeight="false" outlineLevel="0" collapsed="false">
      <c r="A24741" s="479" t="s">
        <v>34409</v>
      </c>
      <c r="B24741" s="482" t="s">
        <v>34410</v>
      </c>
      <c r="C24741" s="482" t="s">
        <v>76</v>
      </c>
      <c r="D24741" s="483" t="s">
        <v>34411</v>
      </c>
    </row>
    <row r="24742" customFormat="false" ht="14.25" hidden="false" customHeight="false" outlineLevel="0" collapsed="false">
      <c r="A24742" s="479" t="s">
        <v>34412</v>
      </c>
      <c r="B24742" s="482" t="s">
        <v>34413</v>
      </c>
      <c r="C24742" s="482" t="s">
        <v>76</v>
      </c>
      <c r="D24742" s="483" t="s">
        <v>34414</v>
      </c>
    </row>
    <row r="24743" customFormat="false" ht="14.25" hidden="false" customHeight="false" outlineLevel="0" collapsed="false">
      <c r="A24743" s="479" t="s">
        <v>34415</v>
      </c>
      <c r="B24743" s="482" t="s">
        <v>34416</v>
      </c>
      <c r="C24743" s="482" t="s">
        <v>76</v>
      </c>
      <c r="D24743" s="483" t="s">
        <v>34417</v>
      </c>
    </row>
    <row r="24744" customFormat="false" ht="14.25" hidden="false" customHeight="false" outlineLevel="0" collapsed="false">
      <c r="A24744" s="479" t="s">
        <v>34418</v>
      </c>
      <c r="B24744" s="482" t="s">
        <v>34419</v>
      </c>
      <c r="C24744" s="482" t="s">
        <v>76</v>
      </c>
      <c r="D24744" s="483" t="s">
        <v>34420</v>
      </c>
    </row>
    <row r="24745" customFormat="false" ht="14.25" hidden="false" customHeight="false" outlineLevel="0" collapsed="false">
      <c r="A24745" s="479" t="s">
        <v>34421</v>
      </c>
      <c r="B24745" s="482" t="s">
        <v>34422</v>
      </c>
      <c r="C24745" s="482" t="s">
        <v>76</v>
      </c>
      <c r="D24745" s="483" t="s">
        <v>34423</v>
      </c>
    </row>
    <row r="24746" customFormat="false" ht="14.25" hidden="false" customHeight="false" outlineLevel="0" collapsed="false">
      <c r="A24746" s="479" t="s">
        <v>34424</v>
      </c>
      <c r="B24746" s="482" t="s">
        <v>34425</v>
      </c>
      <c r="C24746" s="482" t="s">
        <v>76</v>
      </c>
      <c r="D24746" s="483" t="s">
        <v>34426</v>
      </c>
    </row>
    <row r="24747" customFormat="false" ht="14.25" hidden="false" customHeight="false" outlineLevel="0" collapsed="false">
      <c r="A24747" s="479" t="s">
        <v>34427</v>
      </c>
      <c r="B24747" s="472" t="s">
        <v>34428</v>
      </c>
      <c r="C24747" s="482" t="s">
        <v>76</v>
      </c>
      <c r="D24747" s="483" t="s">
        <v>34429</v>
      </c>
    </row>
    <row r="24748" customFormat="false" ht="14.25" hidden="false" customHeight="false" outlineLevel="0" collapsed="false">
      <c r="A24748" s="479" t="s">
        <v>34430</v>
      </c>
      <c r="B24748" s="472" t="s">
        <v>34431</v>
      </c>
      <c r="C24748" s="482" t="s">
        <v>76</v>
      </c>
      <c r="D24748" s="483" t="s">
        <v>34432</v>
      </c>
    </row>
    <row r="24749" customFormat="false" ht="14.25" hidden="false" customHeight="false" outlineLevel="0" collapsed="false">
      <c r="A24749" s="479" t="s">
        <v>34433</v>
      </c>
      <c r="B24749" s="472" t="s">
        <v>34434</v>
      </c>
      <c r="C24749" s="482" t="s">
        <v>76</v>
      </c>
      <c r="D24749" s="483" t="s">
        <v>34435</v>
      </c>
    </row>
    <row r="24750" customFormat="false" ht="14.25" hidden="false" customHeight="false" outlineLevel="0" collapsed="false">
      <c r="A24750" s="479" t="s">
        <v>34436</v>
      </c>
      <c r="B24750" s="482" t="s">
        <v>34437</v>
      </c>
      <c r="C24750" s="482" t="s">
        <v>76</v>
      </c>
      <c r="D24750" s="483" t="s">
        <v>34438</v>
      </c>
    </row>
    <row r="24751" customFormat="false" ht="14.25" hidden="false" customHeight="false" outlineLevel="0" collapsed="false">
      <c r="A24751" s="479" t="s">
        <v>34439</v>
      </c>
      <c r="B24751" s="472" t="s">
        <v>34440</v>
      </c>
      <c r="C24751" s="482" t="s">
        <v>76</v>
      </c>
      <c r="D24751" s="483" t="s">
        <v>34441</v>
      </c>
    </row>
    <row r="24752" customFormat="false" ht="14.25" hidden="false" customHeight="false" outlineLevel="0" collapsed="false">
      <c r="A24752" s="479" t="s">
        <v>34442</v>
      </c>
      <c r="B24752" s="472" t="s">
        <v>34443</v>
      </c>
      <c r="C24752" s="482" t="s">
        <v>76</v>
      </c>
      <c r="D24752" s="483" t="s">
        <v>34444</v>
      </c>
    </row>
    <row r="24753" customFormat="false" ht="14.25" hidden="false" customHeight="false" outlineLevel="0" collapsed="false">
      <c r="A24753" s="479" t="s">
        <v>34445</v>
      </c>
      <c r="B24753" s="482" t="s">
        <v>34446</v>
      </c>
      <c r="C24753" s="482" t="s">
        <v>76</v>
      </c>
      <c r="D24753" s="483" t="s">
        <v>34447</v>
      </c>
    </row>
    <row r="24754" customFormat="false" ht="23.85" hidden="false" customHeight="false" outlineLevel="0" collapsed="false">
      <c r="A24754" s="479" t="s">
        <v>34448</v>
      </c>
      <c r="B24754" s="472" t="s">
        <v>34449</v>
      </c>
      <c r="C24754" s="482" t="s">
        <v>76</v>
      </c>
      <c r="D24754" s="483" t="s">
        <v>34450</v>
      </c>
    </row>
    <row r="24755" customFormat="false" ht="23.85" hidden="false" customHeight="false" outlineLevel="0" collapsed="false">
      <c r="A24755" s="479" t="s">
        <v>34451</v>
      </c>
      <c r="B24755" s="472" t="s">
        <v>34452</v>
      </c>
      <c r="C24755" s="482" t="s">
        <v>76</v>
      </c>
      <c r="D24755" s="483" t="s">
        <v>34453</v>
      </c>
    </row>
    <row r="24756" customFormat="false" ht="14.25" hidden="false" customHeight="false" outlineLevel="0" collapsed="false">
      <c r="A24756" s="479" t="s">
        <v>34454</v>
      </c>
      <c r="B24756" s="482" t="s">
        <v>34455</v>
      </c>
      <c r="C24756" s="482" t="s">
        <v>76</v>
      </c>
      <c r="D24756" s="483" t="s">
        <v>34456</v>
      </c>
    </row>
    <row r="24757" customFormat="false" ht="14.25" hidden="false" customHeight="false" outlineLevel="0" collapsed="false">
      <c r="A24757" s="488" t="s">
        <v>34457</v>
      </c>
      <c r="B24757" s="482" t="s">
        <v>34458</v>
      </c>
      <c r="C24757" s="489" t="s">
        <v>76</v>
      </c>
      <c r="D24757" s="490" t="s">
        <v>34459</v>
      </c>
    </row>
    <row r="24758" customFormat="false" ht="14.25" hidden="false" customHeight="false" outlineLevel="0" collapsed="false">
      <c r="A24758" s="473" t="s">
        <v>34460</v>
      </c>
      <c r="B24758" s="474" t="s">
        <v>34461</v>
      </c>
      <c r="C24758" s="474" t="s">
        <v>76</v>
      </c>
      <c r="D24758" s="475" t="s">
        <v>34462</v>
      </c>
    </row>
    <row r="24759" customFormat="false" ht="14.25" hidden="false" customHeight="false" outlineLevel="0" collapsed="false">
      <c r="A24759" s="476" t="s">
        <v>34463</v>
      </c>
      <c r="B24759" s="477" t="s">
        <v>34464</v>
      </c>
      <c r="C24759" s="478" t="s">
        <v>76</v>
      </c>
      <c r="D24759" s="478" t="s">
        <v>34465</v>
      </c>
    </row>
    <row r="24760" customFormat="false" ht="14.25" hidden="false" customHeight="false" outlineLevel="0" collapsed="false">
      <c r="A24760" s="479" t="s">
        <v>34466</v>
      </c>
      <c r="B24760" s="472" t="s">
        <v>34467</v>
      </c>
      <c r="C24760" s="482" t="s">
        <v>76</v>
      </c>
      <c r="D24760" s="483" t="s">
        <v>34468</v>
      </c>
    </row>
    <row r="24761" customFormat="false" ht="64.15" hidden="false" customHeight="false" outlineLevel="0" collapsed="false">
      <c r="A24761" s="479" t="s">
        <v>32395</v>
      </c>
      <c r="B24761" s="472"/>
      <c r="C24761" s="480"/>
      <c r="D24761" s="481"/>
    </row>
    <row r="24762" customFormat="false" ht="19.4" hidden="false" customHeight="false" outlineLevel="0" collapsed="false">
      <c r="A24762" s="479" t="s">
        <v>32396</v>
      </c>
      <c r="B24762" s="472"/>
      <c r="C24762" s="480"/>
      <c r="D24762" s="481"/>
    </row>
    <row r="24763" customFormat="false" ht="14.25" hidden="false" customHeight="false" outlineLevel="0" collapsed="false">
      <c r="A24763" s="479" t="s">
        <v>34469</v>
      </c>
      <c r="B24763" s="472" t="s">
        <v>34470</v>
      </c>
      <c r="C24763" s="482" t="s">
        <v>76</v>
      </c>
      <c r="D24763" s="483" t="s">
        <v>34471</v>
      </c>
    </row>
    <row r="24764" customFormat="false" ht="14.25" hidden="false" customHeight="false" outlineLevel="0" collapsed="false">
      <c r="A24764" s="479" t="s">
        <v>34472</v>
      </c>
      <c r="B24764" s="472" t="s">
        <v>34473</v>
      </c>
      <c r="C24764" s="482" t="s">
        <v>76</v>
      </c>
      <c r="D24764" s="483" t="s">
        <v>34474</v>
      </c>
    </row>
    <row r="24765" customFormat="false" ht="14.25" hidden="false" customHeight="false" outlineLevel="0" collapsed="false">
      <c r="A24765" s="479" t="s">
        <v>34475</v>
      </c>
      <c r="B24765" s="472" t="s">
        <v>34476</v>
      </c>
      <c r="C24765" s="482" t="s">
        <v>76</v>
      </c>
      <c r="D24765" s="483" t="s">
        <v>34477</v>
      </c>
    </row>
    <row r="24766" customFormat="false" ht="19.4" hidden="false" customHeight="false" outlineLevel="0" collapsed="false">
      <c r="A24766" s="479" t="s">
        <v>34478</v>
      </c>
      <c r="B24766" s="482" t="s">
        <v>34479</v>
      </c>
      <c r="C24766" s="482" t="s">
        <v>76</v>
      </c>
      <c r="D24766" s="483" t="s">
        <v>34480</v>
      </c>
    </row>
    <row r="24767" customFormat="false" ht="19.4" hidden="false" customHeight="false" outlineLevel="0" collapsed="false">
      <c r="A24767" s="479" t="s">
        <v>34481</v>
      </c>
      <c r="B24767" s="482" t="s">
        <v>34482</v>
      </c>
      <c r="C24767" s="482" t="s">
        <v>76</v>
      </c>
      <c r="D24767" s="483" t="s">
        <v>34483</v>
      </c>
    </row>
    <row r="24768" customFormat="false" ht="14.25" hidden="false" customHeight="false" outlineLevel="0" collapsed="false">
      <c r="A24768" s="479" t="s">
        <v>34484</v>
      </c>
      <c r="B24768" s="482" t="s">
        <v>34485</v>
      </c>
      <c r="C24768" s="482" t="s">
        <v>76</v>
      </c>
      <c r="D24768" s="483" t="s">
        <v>34486</v>
      </c>
    </row>
    <row r="24769" customFormat="false" ht="14.25" hidden="false" customHeight="false" outlineLevel="0" collapsed="false">
      <c r="A24769" s="479" t="s">
        <v>34487</v>
      </c>
      <c r="B24769" s="482" t="s">
        <v>34488</v>
      </c>
      <c r="C24769" s="482" t="s">
        <v>274</v>
      </c>
      <c r="D24769" s="483" t="s">
        <v>34489</v>
      </c>
    </row>
    <row r="24770" customFormat="false" ht="14.25" hidden="false" customHeight="false" outlineLevel="0" collapsed="false">
      <c r="A24770" s="479" t="s">
        <v>34490</v>
      </c>
      <c r="B24770" s="482" t="s">
        <v>34491</v>
      </c>
      <c r="C24770" s="482" t="s">
        <v>274</v>
      </c>
      <c r="D24770" s="483" t="s">
        <v>34492</v>
      </c>
    </row>
    <row r="24771" customFormat="false" ht="14.25" hidden="false" customHeight="false" outlineLevel="0" collapsed="false">
      <c r="A24771" s="479" t="s">
        <v>34493</v>
      </c>
      <c r="B24771" s="482" t="s">
        <v>34494</v>
      </c>
      <c r="C24771" s="482" t="s">
        <v>76</v>
      </c>
      <c r="D24771" s="483" t="s">
        <v>34495</v>
      </c>
    </row>
    <row r="24772" customFormat="false" ht="14.25" hidden="false" customHeight="false" outlineLevel="0" collapsed="false">
      <c r="A24772" s="479" t="s">
        <v>34496</v>
      </c>
      <c r="B24772" s="482" t="s">
        <v>34497</v>
      </c>
      <c r="C24772" s="482" t="s">
        <v>274</v>
      </c>
      <c r="D24772" s="483" t="s">
        <v>34498</v>
      </c>
    </row>
    <row r="24773" customFormat="false" ht="14.25" hidden="false" customHeight="false" outlineLevel="0" collapsed="false">
      <c r="A24773" s="479" t="s">
        <v>34499</v>
      </c>
      <c r="B24773" s="482" t="s">
        <v>34500</v>
      </c>
      <c r="C24773" s="482" t="s">
        <v>274</v>
      </c>
      <c r="D24773" s="483" t="s">
        <v>34501</v>
      </c>
    </row>
    <row r="24774" customFormat="false" ht="14.25" hidden="false" customHeight="false" outlineLevel="0" collapsed="false">
      <c r="A24774" s="479" t="s">
        <v>34502</v>
      </c>
      <c r="B24774" s="482" t="s">
        <v>34503</v>
      </c>
      <c r="C24774" s="482" t="s">
        <v>274</v>
      </c>
      <c r="D24774" s="483" t="s">
        <v>34504</v>
      </c>
    </row>
    <row r="24775" customFormat="false" ht="14.25" hidden="false" customHeight="false" outlineLevel="0" collapsed="false">
      <c r="A24775" s="479" t="s">
        <v>34505</v>
      </c>
      <c r="B24775" s="482" t="s">
        <v>34506</v>
      </c>
      <c r="C24775" s="482" t="s">
        <v>274</v>
      </c>
      <c r="D24775" s="483" t="s">
        <v>34507</v>
      </c>
    </row>
    <row r="24776" customFormat="false" ht="14.25" hidden="false" customHeight="false" outlineLevel="0" collapsed="false">
      <c r="A24776" s="479" t="s">
        <v>34508</v>
      </c>
      <c r="B24776" s="482" t="s">
        <v>34509</v>
      </c>
      <c r="C24776" s="482" t="s">
        <v>274</v>
      </c>
      <c r="D24776" s="483" t="s">
        <v>34510</v>
      </c>
    </row>
    <row r="24777" customFormat="false" ht="14.25" hidden="false" customHeight="false" outlineLevel="0" collapsed="false">
      <c r="A24777" s="479" t="s">
        <v>34511</v>
      </c>
      <c r="B24777" s="482" t="s">
        <v>34512</v>
      </c>
      <c r="C24777" s="482" t="s">
        <v>76</v>
      </c>
      <c r="D24777" s="483" t="s">
        <v>34513</v>
      </c>
    </row>
    <row r="24778" customFormat="false" ht="14.25" hidden="false" customHeight="false" outlineLevel="0" collapsed="false">
      <c r="A24778" s="479" t="s">
        <v>34514</v>
      </c>
      <c r="B24778" s="482" t="s">
        <v>34515</v>
      </c>
      <c r="C24778" s="482" t="s">
        <v>32456</v>
      </c>
      <c r="D24778" s="483" t="s">
        <v>32457</v>
      </c>
    </row>
    <row r="24779" customFormat="false" ht="14.25" hidden="false" customHeight="false" outlineLevel="0" collapsed="false">
      <c r="A24779" s="479" t="s">
        <v>34516</v>
      </c>
      <c r="B24779" s="482" t="s">
        <v>34517</v>
      </c>
      <c r="C24779" s="482" t="s">
        <v>274</v>
      </c>
      <c r="D24779" s="483" t="s">
        <v>34518</v>
      </c>
    </row>
    <row r="24780" customFormat="false" ht="14.25" hidden="false" customHeight="false" outlineLevel="0" collapsed="false">
      <c r="A24780" s="479" t="s">
        <v>34519</v>
      </c>
      <c r="B24780" s="482" t="s">
        <v>34520</v>
      </c>
      <c r="C24780" s="482" t="s">
        <v>274</v>
      </c>
      <c r="D24780" s="483" t="s">
        <v>34521</v>
      </c>
    </row>
    <row r="24781" customFormat="false" ht="14.25" hidden="false" customHeight="false" outlineLevel="0" collapsed="false">
      <c r="A24781" s="479" t="s">
        <v>34522</v>
      </c>
      <c r="B24781" s="482" t="s">
        <v>34523</v>
      </c>
      <c r="C24781" s="482" t="s">
        <v>274</v>
      </c>
      <c r="D24781" s="483" t="s">
        <v>34524</v>
      </c>
    </row>
    <row r="24782" customFormat="false" ht="14.25" hidden="false" customHeight="false" outlineLevel="0" collapsed="false">
      <c r="A24782" s="479" t="s">
        <v>34525</v>
      </c>
      <c r="B24782" s="482" t="s">
        <v>34526</v>
      </c>
      <c r="C24782" s="482" t="s">
        <v>274</v>
      </c>
      <c r="D24782" s="483" t="s">
        <v>34527</v>
      </c>
    </row>
    <row r="24783" customFormat="false" ht="14.25" hidden="false" customHeight="false" outlineLevel="0" collapsed="false">
      <c r="A24783" s="479" t="s">
        <v>34528</v>
      </c>
      <c r="B24783" s="482" t="s">
        <v>34529</v>
      </c>
      <c r="C24783" s="482" t="s">
        <v>274</v>
      </c>
      <c r="D24783" s="483" t="s">
        <v>34530</v>
      </c>
    </row>
    <row r="24784" customFormat="false" ht="14.25" hidden="false" customHeight="false" outlineLevel="0" collapsed="false">
      <c r="A24784" s="479" t="s">
        <v>34531</v>
      </c>
      <c r="B24784" s="482" t="s">
        <v>34532</v>
      </c>
      <c r="C24784" s="482" t="s">
        <v>274</v>
      </c>
      <c r="D24784" s="483" t="s">
        <v>34533</v>
      </c>
    </row>
    <row r="24785" customFormat="false" ht="14.25" hidden="false" customHeight="false" outlineLevel="0" collapsed="false">
      <c r="A24785" s="479" t="s">
        <v>34534</v>
      </c>
      <c r="B24785" s="482" t="s">
        <v>34535</v>
      </c>
      <c r="C24785" s="482" t="s">
        <v>274</v>
      </c>
      <c r="D24785" s="483" t="s">
        <v>34536</v>
      </c>
    </row>
    <row r="24786" customFormat="false" ht="14.25" hidden="false" customHeight="false" outlineLevel="0" collapsed="false">
      <c r="A24786" s="479" t="s">
        <v>34537</v>
      </c>
      <c r="B24786" s="482" t="s">
        <v>34538</v>
      </c>
      <c r="C24786" s="482" t="s">
        <v>274</v>
      </c>
      <c r="D24786" s="483" t="s">
        <v>34539</v>
      </c>
    </row>
    <row r="24787" customFormat="false" ht="14.25" hidden="false" customHeight="false" outlineLevel="0" collapsed="false">
      <c r="A24787" s="479" t="s">
        <v>34540</v>
      </c>
      <c r="B24787" s="482" t="s">
        <v>34541</v>
      </c>
      <c r="C24787" s="482" t="s">
        <v>274</v>
      </c>
      <c r="D24787" s="483" t="s">
        <v>34542</v>
      </c>
    </row>
    <row r="24788" customFormat="false" ht="14.25" hidden="false" customHeight="false" outlineLevel="0" collapsed="false">
      <c r="A24788" s="479" t="s">
        <v>34543</v>
      </c>
      <c r="B24788" s="482" t="s">
        <v>34544</v>
      </c>
      <c r="C24788" s="482" t="s">
        <v>274</v>
      </c>
      <c r="D24788" s="483" t="s">
        <v>34545</v>
      </c>
    </row>
    <row r="24789" customFormat="false" ht="14.25" hidden="false" customHeight="false" outlineLevel="0" collapsed="false">
      <c r="A24789" s="479" t="s">
        <v>34546</v>
      </c>
      <c r="B24789" s="482" t="s">
        <v>34547</v>
      </c>
      <c r="C24789" s="482" t="s">
        <v>274</v>
      </c>
      <c r="D24789" s="483" t="s">
        <v>34548</v>
      </c>
    </row>
    <row r="24790" customFormat="false" ht="14.25" hidden="false" customHeight="false" outlineLevel="0" collapsed="false">
      <c r="A24790" s="479" t="s">
        <v>34549</v>
      </c>
      <c r="B24790" s="482" t="s">
        <v>34550</v>
      </c>
      <c r="C24790" s="482" t="s">
        <v>274</v>
      </c>
      <c r="D24790" s="483" t="s">
        <v>34551</v>
      </c>
    </row>
    <row r="24791" customFormat="false" ht="14.25" hidden="false" customHeight="false" outlineLevel="0" collapsed="false">
      <c r="A24791" s="479" t="s">
        <v>34552</v>
      </c>
      <c r="B24791" s="482" t="s">
        <v>34553</v>
      </c>
      <c r="C24791" s="482" t="s">
        <v>274</v>
      </c>
      <c r="D24791" s="483" t="s">
        <v>34554</v>
      </c>
    </row>
    <row r="24792" customFormat="false" ht="14.25" hidden="false" customHeight="false" outlineLevel="0" collapsed="false">
      <c r="A24792" s="479" t="s">
        <v>34555</v>
      </c>
      <c r="B24792" s="482" t="s">
        <v>34556</v>
      </c>
      <c r="C24792" s="482" t="s">
        <v>274</v>
      </c>
      <c r="D24792" s="483" t="s">
        <v>34557</v>
      </c>
    </row>
    <row r="24793" customFormat="false" ht="14.25" hidden="false" customHeight="false" outlineLevel="0" collapsed="false">
      <c r="A24793" s="479" t="s">
        <v>34558</v>
      </c>
      <c r="B24793" s="482" t="s">
        <v>34559</v>
      </c>
      <c r="C24793" s="482" t="s">
        <v>274</v>
      </c>
      <c r="D24793" s="483" t="s">
        <v>34560</v>
      </c>
    </row>
    <row r="24794" customFormat="false" ht="14.25" hidden="false" customHeight="false" outlineLevel="0" collapsed="false">
      <c r="A24794" s="479" t="s">
        <v>34561</v>
      </c>
      <c r="B24794" s="482" t="s">
        <v>34562</v>
      </c>
      <c r="C24794" s="482" t="s">
        <v>274</v>
      </c>
      <c r="D24794" s="483" t="s">
        <v>34563</v>
      </c>
    </row>
    <row r="24795" customFormat="false" ht="14.25" hidden="false" customHeight="false" outlineLevel="0" collapsed="false">
      <c r="A24795" s="479" t="s">
        <v>34564</v>
      </c>
      <c r="B24795" s="482" t="s">
        <v>34565</v>
      </c>
      <c r="C24795" s="482" t="s">
        <v>274</v>
      </c>
      <c r="D24795" s="483" t="s">
        <v>34566</v>
      </c>
    </row>
    <row r="24796" customFormat="false" ht="14.25" hidden="false" customHeight="false" outlineLevel="0" collapsed="false">
      <c r="A24796" s="479" t="s">
        <v>34567</v>
      </c>
      <c r="B24796" s="482" t="s">
        <v>34568</v>
      </c>
      <c r="C24796" s="482" t="s">
        <v>274</v>
      </c>
      <c r="D24796" s="483" t="s">
        <v>34569</v>
      </c>
    </row>
    <row r="24797" customFormat="false" ht="14.25" hidden="false" customHeight="false" outlineLevel="0" collapsed="false">
      <c r="A24797" s="479" t="s">
        <v>34570</v>
      </c>
      <c r="B24797" s="482" t="s">
        <v>34571</v>
      </c>
      <c r="C24797" s="482" t="s">
        <v>274</v>
      </c>
      <c r="D24797" s="483" t="s">
        <v>34572</v>
      </c>
    </row>
    <row r="24798" customFormat="false" ht="14.25" hidden="false" customHeight="false" outlineLevel="0" collapsed="false">
      <c r="A24798" s="479" t="s">
        <v>34573</v>
      </c>
      <c r="B24798" s="482" t="s">
        <v>34574</v>
      </c>
      <c r="C24798" s="482" t="s">
        <v>274</v>
      </c>
      <c r="D24798" s="483" t="s">
        <v>34575</v>
      </c>
    </row>
    <row r="24799" customFormat="false" ht="14.25" hidden="false" customHeight="false" outlineLevel="0" collapsed="false">
      <c r="A24799" s="479" t="s">
        <v>34576</v>
      </c>
      <c r="B24799" s="472" t="s">
        <v>34577</v>
      </c>
      <c r="C24799" s="482" t="s">
        <v>274</v>
      </c>
      <c r="D24799" s="483" t="s">
        <v>34578</v>
      </c>
    </row>
    <row r="24800" customFormat="false" ht="14.25" hidden="false" customHeight="false" outlineLevel="0" collapsed="false">
      <c r="A24800" s="479" t="s">
        <v>34579</v>
      </c>
      <c r="B24800" s="472" t="s">
        <v>34580</v>
      </c>
      <c r="C24800" s="482" t="s">
        <v>274</v>
      </c>
      <c r="D24800" s="483" t="s">
        <v>34581</v>
      </c>
    </row>
    <row r="24801" customFormat="false" ht="14.25" hidden="false" customHeight="false" outlineLevel="0" collapsed="false">
      <c r="A24801" s="479" t="s">
        <v>34582</v>
      </c>
      <c r="B24801" s="482" t="s">
        <v>34583</v>
      </c>
      <c r="C24801" s="482" t="s">
        <v>274</v>
      </c>
      <c r="D24801" s="483" t="s">
        <v>34584</v>
      </c>
    </row>
    <row r="24802" customFormat="false" ht="14.25" hidden="false" customHeight="false" outlineLevel="0" collapsed="false">
      <c r="A24802" s="479" t="s">
        <v>34585</v>
      </c>
      <c r="B24802" s="482" t="s">
        <v>34586</v>
      </c>
      <c r="C24802" s="482" t="s">
        <v>274</v>
      </c>
      <c r="D24802" s="483" t="s">
        <v>34587</v>
      </c>
    </row>
    <row r="24803" customFormat="false" ht="14.25" hidden="false" customHeight="false" outlineLevel="0" collapsed="false">
      <c r="A24803" s="479" t="s">
        <v>34588</v>
      </c>
      <c r="B24803" s="482" t="s">
        <v>34589</v>
      </c>
      <c r="C24803" s="482" t="s">
        <v>274</v>
      </c>
      <c r="D24803" s="483" t="s">
        <v>34590</v>
      </c>
    </row>
    <row r="24804" customFormat="false" ht="14.25" hidden="false" customHeight="false" outlineLevel="0" collapsed="false">
      <c r="A24804" s="473" t="s">
        <v>34591</v>
      </c>
      <c r="B24804" s="474" t="s">
        <v>34592</v>
      </c>
      <c r="C24804" s="474" t="s">
        <v>274</v>
      </c>
      <c r="D24804" s="475" t="s">
        <v>34593</v>
      </c>
    </row>
    <row r="24805" customFormat="false" ht="14.25" hidden="false" customHeight="false" outlineLevel="0" collapsed="false">
      <c r="A24805" s="476" t="s">
        <v>34594</v>
      </c>
      <c r="B24805" s="477" t="s">
        <v>34595</v>
      </c>
      <c r="C24805" s="478" t="s">
        <v>274</v>
      </c>
      <c r="D24805" s="478" t="s">
        <v>34596</v>
      </c>
    </row>
    <row r="24806" customFormat="false" ht="14.25" hidden="false" customHeight="false" outlineLevel="0" collapsed="false">
      <c r="A24806" s="479" t="s">
        <v>34597</v>
      </c>
      <c r="B24806" s="472" t="s">
        <v>34598</v>
      </c>
      <c r="C24806" s="482" t="s">
        <v>274</v>
      </c>
      <c r="D24806" s="483" t="s">
        <v>34599</v>
      </c>
    </row>
    <row r="24807" customFormat="false" ht="64.15" hidden="false" customHeight="false" outlineLevel="0" collapsed="false">
      <c r="A24807" s="479" t="s">
        <v>32395</v>
      </c>
      <c r="B24807" s="480"/>
      <c r="C24807" s="480"/>
      <c r="D24807" s="481"/>
    </row>
    <row r="24808" customFormat="false" ht="19.4" hidden="false" customHeight="false" outlineLevel="0" collapsed="false">
      <c r="A24808" s="479" t="s">
        <v>32396</v>
      </c>
      <c r="B24808" s="480"/>
      <c r="C24808" s="480"/>
      <c r="D24808" s="481"/>
    </row>
    <row r="24809" customFormat="false" ht="14.25" hidden="false" customHeight="false" outlineLevel="0" collapsed="false">
      <c r="A24809" s="479" t="s">
        <v>34600</v>
      </c>
      <c r="B24809" s="482" t="s">
        <v>34601</v>
      </c>
      <c r="C24809" s="482" t="s">
        <v>274</v>
      </c>
      <c r="D24809" s="483" t="s">
        <v>34602</v>
      </c>
    </row>
    <row r="24810" customFormat="false" ht="14.25" hidden="false" customHeight="false" outlineLevel="0" collapsed="false">
      <c r="A24810" s="479" t="s">
        <v>34603</v>
      </c>
      <c r="B24810" s="472" t="s">
        <v>34604</v>
      </c>
      <c r="C24810" s="482" t="s">
        <v>274</v>
      </c>
      <c r="D24810" s="483" t="s">
        <v>34605</v>
      </c>
    </row>
    <row r="24811" customFormat="false" ht="14.25" hidden="false" customHeight="false" outlineLevel="0" collapsed="false">
      <c r="A24811" s="479" t="s">
        <v>34606</v>
      </c>
      <c r="B24811" s="482" t="s">
        <v>34607</v>
      </c>
      <c r="C24811" s="482" t="s">
        <v>274</v>
      </c>
      <c r="D24811" s="483" t="s">
        <v>34608</v>
      </c>
    </row>
    <row r="24812" customFormat="false" ht="14.25" hidden="false" customHeight="false" outlineLevel="0" collapsed="false">
      <c r="A24812" s="479" t="s">
        <v>34609</v>
      </c>
      <c r="B24812" s="482" t="s">
        <v>34610</v>
      </c>
      <c r="C24812" s="482" t="s">
        <v>274</v>
      </c>
      <c r="D24812" s="483" t="s">
        <v>34611</v>
      </c>
    </row>
    <row r="24813" customFormat="false" ht="19.4" hidden="false" customHeight="false" outlineLevel="0" collapsed="false">
      <c r="A24813" s="479" t="s">
        <v>34612</v>
      </c>
      <c r="B24813" s="482" t="s">
        <v>34613</v>
      </c>
      <c r="C24813" s="482" t="s">
        <v>274</v>
      </c>
      <c r="D24813" s="483" t="s">
        <v>34614</v>
      </c>
    </row>
    <row r="24814" customFormat="false" ht="14.25" hidden="false" customHeight="false" outlineLevel="0" collapsed="false">
      <c r="A24814" s="479" t="s">
        <v>34615</v>
      </c>
      <c r="B24814" s="482" t="s">
        <v>34616</v>
      </c>
      <c r="C24814" s="482" t="s">
        <v>274</v>
      </c>
      <c r="D24814" s="483" t="s">
        <v>33214</v>
      </c>
    </row>
    <row r="24815" customFormat="false" ht="14.25" hidden="false" customHeight="false" outlineLevel="0" collapsed="false">
      <c r="A24815" s="479" t="s">
        <v>34617</v>
      </c>
      <c r="B24815" s="482" t="s">
        <v>34618</v>
      </c>
      <c r="C24815" s="482" t="s">
        <v>274</v>
      </c>
      <c r="D24815" s="483" t="s">
        <v>34619</v>
      </c>
    </row>
    <row r="24816" customFormat="false" ht="14.25" hidden="false" customHeight="false" outlineLevel="0" collapsed="false">
      <c r="A24816" s="479" t="s">
        <v>34620</v>
      </c>
      <c r="B24816" s="482" t="s">
        <v>34621</v>
      </c>
      <c r="C24816" s="482" t="s">
        <v>274</v>
      </c>
      <c r="D24816" s="483" t="s">
        <v>34622</v>
      </c>
    </row>
    <row r="24817" customFormat="false" ht="14.25" hidden="false" customHeight="false" outlineLevel="0" collapsed="false">
      <c r="A24817" s="479" t="s">
        <v>34623</v>
      </c>
      <c r="B24817" s="482" t="s">
        <v>34624</v>
      </c>
      <c r="C24817" s="482" t="s">
        <v>274</v>
      </c>
      <c r="D24817" s="483" t="s">
        <v>34625</v>
      </c>
    </row>
    <row r="24818" customFormat="false" ht="14.25" hidden="false" customHeight="false" outlineLevel="0" collapsed="false">
      <c r="A24818" s="479" t="s">
        <v>34626</v>
      </c>
      <c r="B24818" s="482" t="s">
        <v>34627</v>
      </c>
      <c r="C24818" s="482" t="s">
        <v>274</v>
      </c>
      <c r="D24818" s="483" t="s">
        <v>34628</v>
      </c>
    </row>
    <row r="24819" customFormat="false" ht="14.25" hidden="false" customHeight="false" outlineLevel="0" collapsed="false">
      <c r="A24819" s="488" t="s">
        <v>34629</v>
      </c>
      <c r="B24819" s="472" t="s">
        <v>34630</v>
      </c>
      <c r="C24819" s="489" t="s">
        <v>274</v>
      </c>
      <c r="D24819" s="490" t="s">
        <v>34631</v>
      </c>
    </row>
    <row r="24820" customFormat="false" ht="14.25" hidden="false" customHeight="false" outlineLevel="0" collapsed="false">
      <c r="A24820" s="479" t="s">
        <v>34632</v>
      </c>
      <c r="B24820" s="472" t="s">
        <v>34633</v>
      </c>
      <c r="C24820" s="482" t="s">
        <v>274</v>
      </c>
      <c r="D24820" s="483" t="s">
        <v>34634</v>
      </c>
    </row>
    <row r="24821" customFormat="false" ht="14.25" hidden="false" customHeight="false" outlineLevel="0" collapsed="false">
      <c r="A24821" s="479" t="s">
        <v>34635</v>
      </c>
      <c r="B24821" s="482" t="s">
        <v>34636</v>
      </c>
      <c r="C24821" s="482" t="s">
        <v>274</v>
      </c>
      <c r="D24821" s="483" t="s">
        <v>34637</v>
      </c>
    </row>
    <row r="24822" customFormat="false" ht="23.85" hidden="false" customHeight="false" outlineLevel="0" collapsed="false">
      <c r="A24822" s="479" t="s">
        <v>34638</v>
      </c>
      <c r="B24822" s="472" t="s">
        <v>34639</v>
      </c>
      <c r="C24822" s="482" t="s">
        <v>76</v>
      </c>
      <c r="D24822" s="483" t="s">
        <v>34640</v>
      </c>
    </row>
    <row r="24823" customFormat="false" ht="14.25" hidden="false" customHeight="false" outlineLevel="0" collapsed="false">
      <c r="A24823" s="488" t="s">
        <v>34641</v>
      </c>
      <c r="B24823" s="472" t="s">
        <v>34642</v>
      </c>
      <c r="C24823" s="489" t="s">
        <v>76</v>
      </c>
      <c r="D24823" s="490" t="s">
        <v>34643</v>
      </c>
    </row>
    <row r="24824" customFormat="false" ht="14.25" hidden="false" customHeight="false" outlineLevel="0" collapsed="false">
      <c r="A24824" s="479" t="s">
        <v>15777</v>
      </c>
      <c r="B24824" s="482" t="s">
        <v>34644</v>
      </c>
      <c r="C24824" s="482" t="s">
        <v>76</v>
      </c>
      <c r="D24824" s="483" t="s">
        <v>34645</v>
      </c>
    </row>
    <row r="24825" customFormat="false" ht="14.25" hidden="false" customHeight="false" outlineLevel="0" collapsed="false">
      <c r="A24825" s="479" t="s">
        <v>34646</v>
      </c>
      <c r="B24825" s="482" t="s">
        <v>34647</v>
      </c>
      <c r="C24825" s="482" t="s">
        <v>76</v>
      </c>
      <c r="D24825" s="483" t="s">
        <v>34648</v>
      </c>
    </row>
    <row r="24826" customFormat="false" ht="14.25" hidden="false" customHeight="false" outlineLevel="0" collapsed="false">
      <c r="A24826" s="479" t="s">
        <v>34649</v>
      </c>
      <c r="B24826" s="482" t="s">
        <v>34650</v>
      </c>
      <c r="C24826" s="482" t="s">
        <v>76</v>
      </c>
      <c r="D24826" s="483" t="s">
        <v>34651</v>
      </c>
    </row>
    <row r="24827" customFormat="false" ht="14.25" hidden="false" customHeight="false" outlineLevel="0" collapsed="false">
      <c r="A24827" s="479" t="s">
        <v>34652</v>
      </c>
      <c r="B24827" s="472" t="s">
        <v>34653</v>
      </c>
      <c r="C24827" s="482" t="s">
        <v>76</v>
      </c>
      <c r="D24827" s="483" t="s">
        <v>34654</v>
      </c>
    </row>
    <row r="24828" customFormat="false" ht="14.25" hidden="false" customHeight="false" outlineLevel="0" collapsed="false">
      <c r="A24828" s="479" t="s">
        <v>34655</v>
      </c>
      <c r="B24828" s="472" t="s">
        <v>34656</v>
      </c>
      <c r="C24828" s="482" t="s">
        <v>32456</v>
      </c>
      <c r="D24828" s="483" t="s">
        <v>32457</v>
      </c>
    </row>
    <row r="24829" customFormat="false" ht="14.25" hidden="false" customHeight="false" outlineLevel="0" collapsed="false">
      <c r="A24829" s="479" t="s">
        <v>34657</v>
      </c>
      <c r="B24829" s="472" t="s">
        <v>34658</v>
      </c>
      <c r="C24829" s="482" t="s">
        <v>76</v>
      </c>
      <c r="D24829" s="483" t="s">
        <v>33286</v>
      </c>
    </row>
    <row r="24830" customFormat="false" ht="14.25" hidden="false" customHeight="false" outlineLevel="0" collapsed="false">
      <c r="A24830" s="479" t="s">
        <v>34659</v>
      </c>
      <c r="B24830" s="472" t="s">
        <v>34660</v>
      </c>
      <c r="C24830" s="482" t="s">
        <v>76</v>
      </c>
      <c r="D24830" s="483" t="s">
        <v>34661</v>
      </c>
    </row>
    <row r="24831" customFormat="false" ht="14.25" hidden="false" customHeight="false" outlineLevel="0" collapsed="false">
      <c r="A24831" s="479" t="s">
        <v>34662</v>
      </c>
      <c r="B24831" s="472" t="s">
        <v>34663</v>
      </c>
      <c r="C24831" s="482" t="s">
        <v>76</v>
      </c>
      <c r="D24831" s="483" t="s">
        <v>34664</v>
      </c>
    </row>
    <row r="24832" customFormat="false" ht="14.25" hidden="false" customHeight="false" outlineLevel="0" collapsed="false">
      <c r="A24832" s="479" t="s">
        <v>34665</v>
      </c>
      <c r="B24832" s="482" t="s">
        <v>34666</v>
      </c>
      <c r="C24832" s="482" t="s">
        <v>76</v>
      </c>
      <c r="D24832" s="483" t="s">
        <v>33308</v>
      </c>
    </row>
    <row r="24833" customFormat="false" ht="14.25" hidden="false" customHeight="false" outlineLevel="0" collapsed="false">
      <c r="A24833" s="479" t="s">
        <v>34667</v>
      </c>
      <c r="B24833" s="482" t="s">
        <v>34668</v>
      </c>
      <c r="C24833" s="482" t="s">
        <v>76</v>
      </c>
      <c r="D24833" s="483" t="s">
        <v>34669</v>
      </c>
    </row>
    <row r="24834" customFormat="false" ht="14.25" hidden="false" customHeight="false" outlineLevel="0" collapsed="false">
      <c r="A24834" s="479" t="s">
        <v>34670</v>
      </c>
      <c r="B24834" s="482" t="s">
        <v>34671</v>
      </c>
      <c r="C24834" s="482" t="s">
        <v>274</v>
      </c>
      <c r="D24834" s="483" t="s">
        <v>34672</v>
      </c>
    </row>
    <row r="24835" customFormat="false" ht="14.25" hidden="false" customHeight="false" outlineLevel="0" collapsed="false">
      <c r="A24835" s="479" t="s">
        <v>34673</v>
      </c>
      <c r="B24835" s="482" t="s">
        <v>34674</v>
      </c>
      <c r="C24835" s="482" t="s">
        <v>274</v>
      </c>
      <c r="D24835" s="483" t="s">
        <v>34675</v>
      </c>
    </row>
    <row r="24836" customFormat="false" ht="14.25" hidden="false" customHeight="false" outlineLevel="0" collapsed="false">
      <c r="A24836" s="479" t="s">
        <v>34676</v>
      </c>
      <c r="B24836" s="482" t="s">
        <v>34677</v>
      </c>
      <c r="C24836" s="482" t="s">
        <v>274</v>
      </c>
      <c r="D24836" s="483" t="s">
        <v>34678</v>
      </c>
    </row>
    <row r="24837" customFormat="false" ht="14.25" hidden="false" customHeight="false" outlineLevel="0" collapsed="false">
      <c r="A24837" s="479" t="s">
        <v>34679</v>
      </c>
      <c r="B24837" s="482" t="s">
        <v>34680</v>
      </c>
      <c r="C24837" s="482" t="s">
        <v>267</v>
      </c>
      <c r="D24837" s="483" t="s">
        <v>34681</v>
      </c>
    </row>
    <row r="24838" customFormat="false" ht="14.25" hidden="false" customHeight="false" outlineLevel="0" collapsed="false">
      <c r="A24838" s="479" t="s">
        <v>34682</v>
      </c>
      <c r="B24838" s="482" t="s">
        <v>34683</v>
      </c>
      <c r="C24838" s="482" t="s">
        <v>76</v>
      </c>
      <c r="D24838" s="483" t="s">
        <v>34684</v>
      </c>
    </row>
    <row r="24839" customFormat="false" ht="14.25" hidden="false" customHeight="false" outlineLevel="0" collapsed="false">
      <c r="A24839" s="479" t="s">
        <v>34685</v>
      </c>
      <c r="B24839" s="482" t="s">
        <v>34686</v>
      </c>
      <c r="C24839" s="482" t="s">
        <v>76</v>
      </c>
      <c r="D24839" s="483" t="s">
        <v>34687</v>
      </c>
    </row>
    <row r="24840" customFormat="false" ht="14.25" hidden="false" customHeight="false" outlineLevel="0" collapsed="false">
      <c r="A24840" s="479" t="s">
        <v>34688</v>
      </c>
      <c r="B24840" s="472" t="s">
        <v>34689</v>
      </c>
      <c r="C24840" s="482" t="s">
        <v>274</v>
      </c>
      <c r="D24840" s="483" t="s">
        <v>33286</v>
      </c>
    </row>
    <row r="24841" customFormat="false" ht="14.25" hidden="false" customHeight="false" outlineLevel="0" collapsed="false">
      <c r="A24841" s="479" t="s">
        <v>34690</v>
      </c>
      <c r="B24841" s="482" t="s">
        <v>34691</v>
      </c>
      <c r="C24841" s="482" t="s">
        <v>274</v>
      </c>
      <c r="D24841" s="483" t="s">
        <v>34692</v>
      </c>
    </row>
    <row r="24842" customFormat="false" ht="14.25" hidden="false" customHeight="false" outlineLevel="0" collapsed="false">
      <c r="A24842" s="479" t="s">
        <v>34693</v>
      </c>
      <c r="B24842" s="482" t="s">
        <v>34694</v>
      </c>
      <c r="C24842" s="482" t="s">
        <v>76</v>
      </c>
      <c r="D24842" s="483" t="s">
        <v>34695</v>
      </c>
    </row>
    <row r="24843" customFormat="false" ht="19.4" hidden="false" customHeight="false" outlineLevel="0" collapsed="false">
      <c r="A24843" s="479" t="s">
        <v>34696</v>
      </c>
      <c r="B24843" s="482" t="s">
        <v>34697</v>
      </c>
      <c r="C24843" s="482" t="s">
        <v>76</v>
      </c>
      <c r="D24843" s="483" t="s">
        <v>34698</v>
      </c>
    </row>
    <row r="24844" customFormat="false" ht="14.25" hidden="false" customHeight="false" outlineLevel="0" collapsed="false">
      <c r="A24844" s="484" t="s">
        <v>34699</v>
      </c>
      <c r="B24844" s="391" t="s">
        <v>34700</v>
      </c>
      <c r="C24844" s="391" t="s">
        <v>274</v>
      </c>
      <c r="D24844" s="391" t="s">
        <v>34701</v>
      </c>
    </row>
    <row r="24845" customFormat="false" ht="14.25" hidden="false" customHeight="false" outlineLevel="0" collapsed="false">
      <c r="A24845" s="476" t="s">
        <v>34702</v>
      </c>
      <c r="B24845" s="477" t="s">
        <v>34703</v>
      </c>
      <c r="C24845" s="478" t="s">
        <v>274</v>
      </c>
      <c r="D24845" s="478" t="s">
        <v>34704</v>
      </c>
    </row>
    <row r="24846" customFormat="false" ht="14.25" hidden="false" customHeight="false" outlineLevel="0" collapsed="false">
      <c r="A24846" s="467" t="s">
        <v>34705</v>
      </c>
      <c r="B24846" s="470" t="s">
        <v>32605</v>
      </c>
      <c r="C24846" s="470" t="s">
        <v>32456</v>
      </c>
      <c r="D24846" s="471" t="s">
        <v>32457</v>
      </c>
    </row>
    <row r="24847" customFormat="false" ht="50.7" hidden="false" customHeight="false" outlineLevel="0" collapsed="false">
      <c r="A24847" s="467" t="s">
        <v>32395</v>
      </c>
      <c r="B24847" s="468"/>
      <c r="C24847" s="468"/>
      <c r="D24847" s="469"/>
    </row>
    <row r="24848" customFormat="false" ht="17.9" hidden="false" customHeight="false" outlineLevel="0" collapsed="false">
      <c r="A24848" s="467" t="s">
        <v>32396</v>
      </c>
      <c r="B24848" s="468"/>
      <c r="C24848" s="468"/>
      <c r="D24848" s="469"/>
    </row>
    <row r="24849" customFormat="false" ht="14.25" hidden="false" customHeight="false" outlineLevel="0" collapsed="false">
      <c r="A24849" s="467" t="s">
        <v>34706</v>
      </c>
      <c r="B24849" s="470" t="s">
        <v>34707</v>
      </c>
      <c r="C24849" s="470" t="s">
        <v>274</v>
      </c>
      <c r="D24849" s="471" t="s">
        <v>34708</v>
      </c>
    </row>
    <row r="24850" customFormat="false" ht="14.25" hidden="false" customHeight="false" outlineLevel="0" collapsed="false">
      <c r="A24850" s="467" t="s">
        <v>34709</v>
      </c>
      <c r="B24850" s="470" t="s">
        <v>34710</v>
      </c>
      <c r="C24850" s="470" t="s">
        <v>274</v>
      </c>
      <c r="D24850" s="471" t="s">
        <v>34711</v>
      </c>
    </row>
    <row r="24851" customFormat="false" ht="14.25" hidden="false" customHeight="false" outlineLevel="0" collapsed="false">
      <c r="A24851" s="467" t="s">
        <v>34712</v>
      </c>
      <c r="B24851" s="470" t="s">
        <v>34713</v>
      </c>
      <c r="C24851" s="470" t="s">
        <v>274</v>
      </c>
      <c r="D24851" s="471" t="s">
        <v>34714</v>
      </c>
    </row>
    <row r="24852" customFormat="false" ht="14.25" hidden="false" customHeight="false" outlineLevel="0" collapsed="false">
      <c r="A24852" s="467" t="s">
        <v>34715</v>
      </c>
      <c r="B24852" s="470" t="s">
        <v>34716</v>
      </c>
      <c r="C24852" s="470" t="s">
        <v>267</v>
      </c>
      <c r="D24852" s="471" t="s">
        <v>34717</v>
      </c>
    </row>
    <row r="24853" customFormat="false" ht="14.25" hidden="false" customHeight="false" outlineLevel="0" collapsed="false">
      <c r="A24853" s="467" t="s">
        <v>34718</v>
      </c>
      <c r="B24853" s="470" t="s">
        <v>34719</v>
      </c>
      <c r="C24853" s="470" t="s">
        <v>76</v>
      </c>
      <c r="D24853" s="471" t="s">
        <v>34720</v>
      </c>
    </row>
    <row r="24854" customFormat="false" ht="14.25" hidden="false" customHeight="false" outlineLevel="0" collapsed="false">
      <c r="A24854" s="467" t="s">
        <v>34721</v>
      </c>
      <c r="B24854" s="470" t="s">
        <v>34722</v>
      </c>
      <c r="C24854" s="470" t="s">
        <v>76</v>
      </c>
      <c r="D24854" s="471" t="s">
        <v>34723</v>
      </c>
    </row>
    <row r="24855" customFormat="false" ht="14.25" hidden="false" customHeight="false" outlineLevel="0" collapsed="false">
      <c r="A24855" s="467" t="s">
        <v>34724</v>
      </c>
      <c r="B24855" s="470" t="s">
        <v>34725</v>
      </c>
      <c r="C24855" s="470" t="s">
        <v>76</v>
      </c>
      <c r="D24855" s="471" t="s">
        <v>33308</v>
      </c>
    </row>
    <row r="24856" customFormat="false" ht="14.25" hidden="false" customHeight="false" outlineLevel="0" collapsed="false">
      <c r="A24856" s="467" t="s">
        <v>34726</v>
      </c>
      <c r="B24856" s="470" t="s">
        <v>34727</v>
      </c>
      <c r="C24856" s="470" t="s">
        <v>274</v>
      </c>
      <c r="D24856" s="471" t="s">
        <v>34728</v>
      </c>
    </row>
    <row r="24857" customFormat="false" ht="14.25" hidden="false" customHeight="false" outlineLevel="0" collapsed="false">
      <c r="A24857" s="467" t="s">
        <v>34729</v>
      </c>
      <c r="B24857" s="470" t="s">
        <v>34730</v>
      </c>
      <c r="C24857" s="470" t="s">
        <v>274</v>
      </c>
      <c r="D24857" s="471" t="s">
        <v>34731</v>
      </c>
    </row>
    <row r="24858" customFormat="false" ht="14.25" hidden="false" customHeight="false" outlineLevel="0" collapsed="false">
      <c r="A24858" s="467" t="s">
        <v>34732</v>
      </c>
      <c r="B24858" s="470" t="s">
        <v>34733</v>
      </c>
      <c r="C24858" s="470" t="s">
        <v>32456</v>
      </c>
      <c r="D24858" s="471" t="s">
        <v>32457</v>
      </c>
    </row>
    <row r="24859" customFormat="false" ht="14.25" hidden="false" customHeight="false" outlineLevel="0" collapsed="false">
      <c r="A24859" s="467" t="s">
        <v>34734</v>
      </c>
      <c r="B24859" s="470" t="s">
        <v>34735</v>
      </c>
      <c r="C24859" s="470" t="s">
        <v>274</v>
      </c>
      <c r="D24859" s="471" t="s">
        <v>34736</v>
      </c>
    </row>
    <row r="24860" customFormat="false" ht="14.25" hidden="false" customHeight="false" outlineLevel="0" collapsed="false">
      <c r="A24860" s="467" t="s">
        <v>34737</v>
      </c>
      <c r="B24860" s="470" t="s">
        <v>34738</v>
      </c>
      <c r="C24860" s="470" t="s">
        <v>274</v>
      </c>
      <c r="D24860" s="471" t="s">
        <v>34739</v>
      </c>
    </row>
    <row r="24861" customFormat="false" ht="14.25" hidden="false" customHeight="false" outlineLevel="0" collapsed="false">
      <c r="A24861" s="467" t="s">
        <v>34740</v>
      </c>
      <c r="B24861" s="470" t="s">
        <v>34741</v>
      </c>
      <c r="C24861" s="470" t="s">
        <v>274</v>
      </c>
      <c r="D24861" s="471" t="s">
        <v>34742</v>
      </c>
    </row>
    <row r="24862" customFormat="false" ht="14.25" hidden="false" customHeight="false" outlineLevel="0" collapsed="false">
      <c r="A24862" s="467" t="s">
        <v>34743</v>
      </c>
      <c r="B24862" s="470" t="s">
        <v>34744</v>
      </c>
      <c r="C24862" s="470" t="s">
        <v>274</v>
      </c>
      <c r="D24862" s="471" t="s">
        <v>33110</v>
      </c>
    </row>
    <row r="24863" customFormat="false" ht="14.25" hidden="false" customHeight="false" outlineLevel="0" collapsed="false">
      <c r="A24863" s="467" t="s">
        <v>34745</v>
      </c>
      <c r="B24863" s="470" t="s">
        <v>34746</v>
      </c>
      <c r="C24863" s="470" t="s">
        <v>274</v>
      </c>
      <c r="D24863" s="471" t="s">
        <v>33113</v>
      </c>
    </row>
    <row r="24864" customFormat="false" ht="14.25" hidden="false" customHeight="false" outlineLevel="0" collapsed="false">
      <c r="A24864" s="467" t="s">
        <v>34747</v>
      </c>
      <c r="B24864" s="470" t="s">
        <v>34748</v>
      </c>
      <c r="C24864" s="470" t="s">
        <v>34749</v>
      </c>
      <c r="D24864" s="471" t="s">
        <v>34750</v>
      </c>
    </row>
    <row r="24865" customFormat="false" ht="14.25" hidden="false" customHeight="false" outlineLevel="0" collapsed="false">
      <c r="A24865" s="467" t="s">
        <v>34751</v>
      </c>
      <c r="B24865" s="470" t="s">
        <v>34752</v>
      </c>
      <c r="C24865" s="470" t="s">
        <v>353</v>
      </c>
      <c r="D24865" s="471" t="s">
        <v>34388</v>
      </c>
    </row>
    <row r="24866" customFormat="false" ht="14.25" hidden="false" customHeight="false" outlineLevel="0" collapsed="false">
      <c r="A24866" s="467" t="s">
        <v>34753</v>
      </c>
      <c r="B24866" s="470" t="s">
        <v>34754</v>
      </c>
      <c r="C24866" s="470" t="s">
        <v>267</v>
      </c>
      <c r="D24866" s="471" t="s">
        <v>34755</v>
      </c>
    </row>
    <row r="24867" customFormat="false" ht="14.25" hidden="false" customHeight="false" outlineLevel="0" collapsed="false">
      <c r="A24867" s="467" t="s">
        <v>34756</v>
      </c>
      <c r="B24867" s="470" t="s">
        <v>34757</v>
      </c>
      <c r="C24867" s="470" t="s">
        <v>267</v>
      </c>
      <c r="D24867" s="471" t="s">
        <v>34758</v>
      </c>
    </row>
    <row r="24868" customFormat="false" ht="14.25" hidden="false" customHeight="false" outlineLevel="0" collapsed="false">
      <c r="A24868" s="467" t="s">
        <v>34759</v>
      </c>
      <c r="B24868" s="470" t="s">
        <v>34760</v>
      </c>
      <c r="C24868" s="470" t="s">
        <v>267</v>
      </c>
      <c r="D24868" s="471" t="s">
        <v>34761</v>
      </c>
    </row>
    <row r="24869" customFormat="false" ht="14.25" hidden="false" customHeight="false" outlineLevel="0" collapsed="false">
      <c r="A24869" s="467" t="s">
        <v>34762</v>
      </c>
      <c r="B24869" s="470" t="s">
        <v>34763</v>
      </c>
      <c r="C24869" s="470" t="s">
        <v>267</v>
      </c>
      <c r="D24869" s="471" t="s">
        <v>34764</v>
      </c>
    </row>
    <row r="24870" customFormat="false" ht="14.25" hidden="false" customHeight="false" outlineLevel="0" collapsed="false">
      <c r="A24870" s="467" t="s">
        <v>34765</v>
      </c>
      <c r="B24870" s="470" t="s">
        <v>34766</v>
      </c>
      <c r="C24870" s="470" t="s">
        <v>267</v>
      </c>
      <c r="D24870" s="471" t="s">
        <v>34767</v>
      </c>
    </row>
    <row r="24871" customFormat="false" ht="14.25" hidden="false" customHeight="false" outlineLevel="0" collapsed="false">
      <c r="A24871" s="467" t="s">
        <v>34768</v>
      </c>
      <c r="B24871" s="470" t="s">
        <v>34769</v>
      </c>
      <c r="C24871" s="470" t="s">
        <v>76</v>
      </c>
      <c r="D24871" s="471" t="s">
        <v>34770</v>
      </c>
    </row>
    <row r="24872" customFormat="false" ht="14.25" hidden="false" customHeight="false" outlineLevel="0" collapsed="false">
      <c r="A24872" s="467" t="s">
        <v>34771</v>
      </c>
      <c r="B24872" s="472" t="s">
        <v>34772</v>
      </c>
      <c r="C24872" s="470" t="s">
        <v>76</v>
      </c>
      <c r="D24872" s="471" t="s">
        <v>34773</v>
      </c>
    </row>
    <row r="24873" customFormat="false" ht="14.25" hidden="false" customHeight="false" outlineLevel="0" collapsed="false">
      <c r="A24873" s="467" t="s">
        <v>34774</v>
      </c>
      <c r="B24873" s="470" t="s">
        <v>34775</v>
      </c>
      <c r="C24873" s="470" t="s">
        <v>76</v>
      </c>
      <c r="D24873" s="471" t="s">
        <v>34776</v>
      </c>
    </row>
    <row r="24874" customFormat="false" ht="14.25" hidden="false" customHeight="false" outlineLevel="0" collapsed="false">
      <c r="A24874" s="467" t="s">
        <v>34777</v>
      </c>
      <c r="B24874" s="470" t="s">
        <v>34778</v>
      </c>
      <c r="C24874" s="470" t="s">
        <v>76</v>
      </c>
      <c r="D24874" s="471" t="s">
        <v>34779</v>
      </c>
    </row>
    <row r="24875" customFormat="false" ht="14.25" hidden="false" customHeight="false" outlineLevel="0" collapsed="false">
      <c r="A24875" s="467" t="s">
        <v>34780</v>
      </c>
      <c r="B24875" s="470" t="s">
        <v>34781</v>
      </c>
      <c r="C24875" s="470" t="s">
        <v>76</v>
      </c>
      <c r="D24875" s="471" t="s">
        <v>34782</v>
      </c>
    </row>
    <row r="24876" customFormat="false" ht="14.25" hidden="false" customHeight="false" outlineLevel="0" collapsed="false">
      <c r="A24876" s="467" t="s">
        <v>34783</v>
      </c>
      <c r="B24876" s="470" t="s">
        <v>34784</v>
      </c>
      <c r="C24876" s="470" t="s">
        <v>76</v>
      </c>
      <c r="D24876" s="471" t="s">
        <v>34411</v>
      </c>
    </row>
    <row r="24877" customFormat="false" ht="14.25" hidden="false" customHeight="false" outlineLevel="0" collapsed="false">
      <c r="A24877" s="467" t="s">
        <v>34785</v>
      </c>
      <c r="B24877" s="470" t="s">
        <v>34786</v>
      </c>
      <c r="C24877" s="470" t="s">
        <v>274</v>
      </c>
      <c r="D24877" s="471" t="s">
        <v>34489</v>
      </c>
    </row>
    <row r="24878" customFormat="false" ht="14.25" hidden="false" customHeight="false" outlineLevel="0" collapsed="false">
      <c r="A24878" s="467" t="s">
        <v>34787</v>
      </c>
      <c r="B24878" s="470" t="s">
        <v>34788</v>
      </c>
      <c r="C24878" s="470" t="s">
        <v>76</v>
      </c>
      <c r="D24878" s="471" t="s">
        <v>34789</v>
      </c>
    </row>
    <row r="24879" customFormat="false" ht="14.25" hidden="false" customHeight="false" outlineLevel="0" collapsed="false">
      <c r="A24879" s="467" t="s">
        <v>34790</v>
      </c>
      <c r="B24879" s="470" t="s">
        <v>34791</v>
      </c>
      <c r="C24879" s="470" t="s">
        <v>76</v>
      </c>
      <c r="D24879" s="471" t="s">
        <v>32502</v>
      </c>
    </row>
    <row r="24880" customFormat="false" ht="14.25" hidden="false" customHeight="false" outlineLevel="0" collapsed="false">
      <c r="A24880" s="467" t="s">
        <v>34792</v>
      </c>
      <c r="B24880" s="470" t="s">
        <v>34793</v>
      </c>
      <c r="C24880" s="470" t="s">
        <v>76</v>
      </c>
      <c r="D24880" s="471" t="s">
        <v>34794</v>
      </c>
    </row>
    <row r="24881" customFormat="false" ht="14.25" hidden="false" customHeight="false" outlineLevel="0" collapsed="false">
      <c r="A24881" s="467" t="s">
        <v>34795</v>
      </c>
      <c r="B24881" s="470" t="s">
        <v>34796</v>
      </c>
      <c r="C24881" s="470" t="s">
        <v>76</v>
      </c>
      <c r="D24881" s="471" t="s">
        <v>34797</v>
      </c>
    </row>
    <row r="24882" customFormat="false" ht="14.25" hidden="false" customHeight="false" outlineLevel="0" collapsed="false">
      <c r="A24882" s="467" t="s">
        <v>34798</v>
      </c>
      <c r="B24882" s="470" t="s">
        <v>34434</v>
      </c>
      <c r="C24882" s="470" t="s">
        <v>76</v>
      </c>
      <c r="D24882" s="471" t="s">
        <v>34435</v>
      </c>
    </row>
    <row r="24883" customFormat="false" ht="14.25" hidden="false" customHeight="false" outlineLevel="0" collapsed="false">
      <c r="A24883" s="467" t="s">
        <v>34799</v>
      </c>
      <c r="B24883" s="470" t="s">
        <v>34800</v>
      </c>
      <c r="C24883" s="470" t="s">
        <v>76</v>
      </c>
      <c r="D24883" s="471" t="s">
        <v>34426</v>
      </c>
    </row>
    <row r="24884" customFormat="false" ht="14.25" hidden="false" customHeight="false" outlineLevel="0" collapsed="false">
      <c r="A24884" s="467" t="s">
        <v>34801</v>
      </c>
      <c r="B24884" s="470" t="s">
        <v>34428</v>
      </c>
      <c r="C24884" s="470" t="s">
        <v>76</v>
      </c>
      <c r="D24884" s="471" t="s">
        <v>34429</v>
      </c>
    </row>
    <row r="24885" customFormat="false" ht="14.25" hidden="false" customHeight="false" outlineLevel="0" collapsed="false">
      <c r="A24885" s="467" t="s">
        <v>34802</v>
      </c>
      <c r="B24885" s="470" t="s">
        <v>34803</v>
      </c>
      <c r="C24885" s="470" t="s">
        <v>274</v>
      </c>
      <c r="D24885" s="471" t="s">
        <v>34804</v>
      </c>
    </row>
    <row r="24886" customFormat="false" ht="14.25" hidden="false" customHeight="false" outlineLevel="0" collapsed="false">
      <c r="A24886" s="467" t="s">
        <v>34805</v>
      </c>
      <c r="B24886" s="470" t="s">
        <v>34562</v>
      </c>
      <c r="C24886" s="470" t="s">
        <v>274</v>
      </c>
      <c r="D24886" s="471" t="s">
        <v>34563</v>
      </c>
    </row>
    <row r="24887" customFormat="false" ht="14.25" hidden="false" customHeight="false" outlineLevel="0" collapsed="false">
      <c r="A24887" s="467" t="s">
        <v>34806</v>
      </c>
      <c r="B24887" s="470" t="s">
        <v>34565</v>
      </c>
      <c r="C24887" s="470" t="s">
        <v>274</v>
      </c>
      <c r="D24887" s="471" t="s">
        <v>34566</v>
      </c>
    </row>
    <row r="24888" customFormat="false" ht="14.25" hidden="false" customHeight="false" outlineLevel="0" collapsed="false">
      <c r="A24888" s="467" t="s">
        <v>34807</v>
      </c>
      <c r="B24888" s="472" t="s">
        <v>34571</v>
      </c>
      <c r="C24888" s="470" t="s">
        <v>274</v>
      </c>
      <c r="D24888" s="471" t="s">
        <v>34572</v>
      </c>
    </row>
    <row r="24889" customFormat="false" ht="14.25" hidden="false" customHeight="false" outlineLevel="0" collapsed="false">
      <c r="A24889" s="467" t="s">
        <v>34808</v>
      </c>
      <c r="B24889" s="470" t="s">
        <v>34809</v>
      </c>
      <c r="C24889" s="470" t="s">
        <v>274</v>
      </c>
      <c r="D24889" s="471" t="s">
        <v>34810</v>
      </c>
    </row>
    <row r="24890" customFormat="false" ht="14.25" hidden="false" customHeight="false" outlineLevel="0" collapsed="false">
      <c r="A24890" s="467" t="s">
        <v>34811</v>
      </c>
      <c r="B24890" s="470" t="s">
        <v>34568</v>
      </c>
      <c r="C24890" s="470" t="s">
        <v>274</v>
      </c>
      <c r="D24890" s="471" t="s">
        <v>34569</v>
      </c>
    </row>
    <row r="24891" customFormat="false" ht="14.25" hidden="false" customHeight="false" outlineLevel="0" collapsed="false">
      <c r="A24891" s="467" t="s">
        <v>34812</v>
      </c>
      <c r="B24891" s="470" t="s">
        <v>34813</v>
      </c>
      <c r="C24891" s="470" t="s">
        <v>76</v>
      </c>
      <c r="D24891" s="471" t="s">
        <v>34814</v>
      </c>
    </row>
    <row r="24892" customFormat="false" ht="14.25" hidden="false" customHeight="false" outlineLevel="0" collapsed="false">
      <c r="A24892" s="473" t="s">
        <v>34815</v>
      </c>
      <c r="B24892" s="474" t="s">
        <v>34816</v>
      </c>
      <c r="C24892" s="474" t="s">
        <v>274</v>
      </c>
      <c r="D24892" s="475" t="s">
        <v>34817</v>
      </c>
    </row>
    <row r="24893" customFormat="false" ht="14.25" hidden="false" customHeight="false" outlineLevel="0" collapsed="false">
      <c r="A24893" s="476" t="s">
        <v>34818</v>
      </c>
      <c r="B24893" s="477" t="s">
        <v>34819</v>
      </c>
      <c r="C24893" s="478" t="s">
        <v>274</v>
      </c>
      <c r="D24893" s="478" t="s">
        <v>34820</v>
      </c>
    </row>
    <row r="24894" customFormat="false" ht="14.25" hidden="false" customHeight="false" outlineLevel="0" collapsed="false">
      <c r="A24894" s="479" t="s">
        <v>34821</v>
      </c>
      <c r="B24894" s="482" t="s">
        <v>34822</v>
      </c>
      <c r="C24894" s="482" t="s">
        <v>274</v>
      </c>
      <c r="D24894" s="483" t="s">
        <v>34823</v>
      </c>
    </row>
    <row r="24895" customFormat="false" ht="64.15" hidden="false" customHeight="false" outlineLevel="0" collapsed="false">
      <c r="A24895" s="479" t="s">
        <v>32395</v>
      </c>
      <c r="B24895" s="480"/>
      <c r="C24895" s="480"/>
      <c r="D24895" s="481"/>
    </row>
    <row r="24896" customFormat="false" ht="19.4" hidden="false" customHeight="false" outlineLevel="0" collapsed="false">
      <c r="A24896" s="479" t="s">
        <v>32396</v>
      </c>
      <c r="B24896" s="480"/>
      <c r="C24896" s="480"/>
      <c r="D24896" s="481"/>
    </row>
    <row r="24897" customFormat="false" ht="14.25" hidden="false" customHeight="false" outlineLevel="0" collapsed="false">
      <c r="A24897" s="479" t="s">
        <v>34824</v>
      </c>
      <c r="B24897" s="482" t="s">
        <v>34825</v>
      </c>
      <c r="C24897" s="482" t="s">
        <v>274</v>
      </c>
      <c r="D24897" s="483" t="s">
        <v>34826</v>
      </c>
    </row>
    <row r="24898" customFormat="false" ht="14.25" hidden="false" customHeight="false" outlineLevel="0" collapsed="false">
      <c r="A24898" s="479" t="s">
        <v>34827</v>
      </c>
      <c r="B24898" s="482" t="s">
        <v>34828</v>
      </c>
      <c r="C24898" s="482" t="s">
        <v>274</v>
      </c>
      <c r="D24898" s="483" t="s">
        <v>34829</v>
      </c>
    </row>
    <row r="24899" customFormat="false" ht="14.25" hidden="false" customHeight="false" outlineLevel="0" collapsed="false">
      <c r="A24899" s="479" t="s">
        <v>34830</v>
      </c>
      <c r="B24899" s="482" t="s">
        <v>34831</v>
      </c>
      <c r="C24899" s="482" t="s">
        <v>274</v>
      </c>
      <c r="D24899" s="483" t="s">
        <v>34832</v>
      </c>
    </row>
    <row r="24900" customFormat="false" ht="14.25" hidden="false" customHeight="false" outlineLevel="0" collapsed="false">
      <c r="A24900" s="479" t="s">
        <v>34833</v>
      </c>
      <c r="B24900" s="482" t="s">
        <v>34834</v>
      </c>
      <c r="C24900" s="482" t="s">
        <v>274</v>
      </c>
      <c r="D24900" s="483" t="s">
        <v>34835</v>
      </c>
    </row>
    <row r="24901" customFormat="false" ht="14.25" hidden="false" customHeight="false" outlineLevel="0" collapsed="false">
      <c r="A24901" s="479" t="s">
        <v>34836</v>
      </c>
      <c r="B24901" s="482" t="s">
        <v>34837</v>
      </c>
      <c r="C24901" s="482" t="s">
        <v>76</v>
      </c>
      <c r="D24901" s="483" t="s">
        <v>34838</v>
      </c>
    </row>
    <row r="24902" customFormat="false" ht="14.25" hidden="false" customHeight="false" outlineLevel="0" collapsed="false">
      <c r="A24902" s="479" t="s">
        <v>34839</v>
      </c>
      <c r="B24902" s="482" t="s">
        <v>34840</v>
      </c>
      <c r="C24902" s="482" t="s">
        <v>76</v>
      </c>
      <c r="D24902" s="483" t="s">
        <v>34841</v>
      </c>
    </row>
    <row r="24903" customFormat="false" ht="14.25" hidden="false" customHeight="false" outlineLevel="0" collapsed="false">
      <c r="A24903" s="479" t="s">
        <v>34842</v>
      </c>
      <c r="B24903" s="482" t="s">
        <v>34843</v>
      </c>
      <c r="C24903" s="482" t="s">
        <v>76</v>
      </c>
      <c r="D24903" s="483" t="s">
        <v>34844</v>
      </c>
    </row>
    <row r="24904" customFormat="false" ht="14.25" hidden="false" customHeight="false" outlineLevel="0" collapsed="false">
      <c r="A24904" s="479" t="s">
        <v>34845</v>
      </c>
      <c r="B24904" s="482" t="s">
        <v>34846</v>
      </c>
      <c r="C24904" s="482" t="s">
        <v>76</v>
      </c>
      <c r="D24904" s="483" t="s">
        <v>34847</v>
      </c>
    </row>
    <row r="24905" customFormat="false" ht="14.25" hidden="false" customHeight="false" outlineLevel="0" collapsed="false">
      <c r="A24905" s="479" t="s">
        <v>34848</v>
      </c>
      <c r="B24905" s="482" t="s">
        <v>34849</v>
      </c>
      <c r="C24905" s="482" t="s">
        <v>76</v>
      </c>
      <c r="D24905" s="483" t="s">
        <v>34850</v>
      </c>
    </row>
    <row r="24906" customFormat="false" ht="14.25" hidden="false" customHeight="false" outlineLevel="0" collapsed="false">
      <c r="A24906" s="479" t="s">
        <v>34851</v>
      </c>
      <c r="B24906" s="482" t="s">
        <v>34852</v>
      </c>
      <c r="C24906" s="482" t="s">
        <v>267</v>
      </c>
      <c r="D24906" s="483" t="s">
        <v>34853</v>
      </c>
    </row>
    <row r="24907" customFormat="false" ht="14.25" hidden="false" customHeight="false" outlineLevel="0" collapsed="false">
      <c r="A24907" s="479" t="s">
        <v>34854</v>
      </c>
      <c r="B24907" s="482" t="s">
        <v>34855</v>
      </c>
      <c r="C24907" s="482" t="s">
        <v>267</v>
      </c>
      <c r="D24907" s="483" t="s">
        <v>34755</v>
      </c>
    </row>
    <row r="24908" customFormat="false" ht="14.25" hidden="false" customHeight="false" outlineLevel="0" collapsed="false">
      <c r="A24908" s="479" t="s">
        <v>34856</v>
      </c>
      <c r="B24908" s="482" t="s">
        <v>34857</v>
      </c>
      <c r="C24908" s="482" t="s">
        <v>267</v>
      </c>
      <c r="D24908" s="483" t="s">
        <v>34853</v>
      </c>
    </row>
    <row r="24909" customFormat="false" ht="14.25" hidden="false" customHeight="false" outlineLevel="0" collapsed="false">
      <c r="A24909" s="479" t="s">
        <v>34858</v>
      </c>
      <c r="B24909" s="472" t="s">
        <v>34859</v>
      </c>
      <c r="C24909" s="482" t="s">
        <v>76</v>
      </c>
      <c r="D24909" s="483" t="s">
        <v>34860</v>
      </c>
    </row>
    <row r="24910" customFormat="false" ht="14.25" hidden="false" customHeight="false" outlineLevel="0" collapsed="false">
      <c r="A24910" s="479" t="s">
        <v>34861</v>
      </c>
      <c r="B24910" s="472" t="s">
        <v>34862</v>
      </c>
      <c r="C24910" s="482" t="s">
        <v>274</v>
      </c>
      <c r="D24910" s="483" t="s">
        <v>34863</v>
      </c>
    </row>
    <row r="24911" customFormat="false" ht="14.25" hidden="false" customHeight="false" outlineLevel="0" collapsed="false">
      <c r="A24911" s="479" t="s">
        <v>34864</v>
      </c>
      <c r="B24911" s="482" t="s">
        <v>34865</v>
      </c>
      <c r="C24911" s="482" t="s">
        <v>32456</v>
      </c>
      <c r="D24911" s="483" t="s">
        <v>32457</v>
      </c>
    </row>
    <row r="24912" customFormat="false" ht="14.25" hidden="false" customHeight="false" outlineLevel="0" collapsed="false">
      <c r="A24912" s="479" t="s">
        <v>34866</v>
      </c>
      <c r="B24912" s="482" t="s">
        <v>34867</v>
      </c>
      <c r="C24912" s="482" t="s">
        <v>267</v>
      </c>
      <c r="D24912" s="483" t="s">
        <v>34868</v>
      </c>
    </row>
    <row r="24913" customFormat="false" ht="14.25" hidden="false" customHeight="false" outlineLevel="0" collapsed="false">
      <c r="A24913" s="479" t="s">
        <v>34869</v>
      </c>
      <c r="B24913" s="482" t="s">
        <v>34870</v>
      </c>
      <c r="C24913" s="482" t="s">
        <v>267</v>
      </c>
      <c r="D24913" s="483" t="s">
        <v>34871</v>
      </c>
    </row>
    <row r="24914" customFormat="false" ht="14.25" hidden="false" customHeight="false" outlineLevel="0" collapsed="false">
      <c r="A24914" s="479" t="s">
        <v>34872</v>
      </c>
      <c r="B24914" s="482" t="s">
        <v>34873</v>
      </c>
      <c r="C24914" s="482" t="s">
        <v>267</v>
      </c>
      <c r="D24914" s="483" t="s">
        <v>34874</v>
      </c>
    </row>
    <row r="24915" customFormat="false" ht="14.25" hidden="false" customHeight="false" outlineLevel="0" collapsed="false">
      <c r="A24915" s="479" t="s">
        <v>34875</v>
      </c>
      <c r="B24915" s="482" t="s">
        <v>34876</v>
      </c>
      <c r="C24915" s="482" t="s">
        <v>32456</v>
      </c>
      <c r="D24915" s="483" t="s">
        <v>32457</v>
      </c>
    </row>
    <row r="24916" customFormat="false" ht="14.25" hidden="false" customHeight="false" outlineLevel="0" collapsed="false">
      <c r="A24916" s="479" t="s">
        <v>34877</v>
      </c>
      <c r="B24916" s="482" t="s">
        <v>34878</v>
      </c>
      <c r="C24916" s="482" t="s">
        <v>267</v>
      </c>
      <c r="D24916" s="483" t="s">
        <v>34879</v>
      </c>
    </row>
    <row r="24917" customFormat="false" ht="14.25" hidden="false" customHeight="false" outlineLevel="0" collapsed="false">
      <c r="A24917" s="479" t="s">
        <v>34880</v>
      </c>
      <c r="B24917" s="482" t="s">
        <v>34881</v>
      </c>
      <c r="C24917" s="482" t="s">
        <v>267</v>
      </c>
      <c r="D24917" s="483" t="s">
        <v>34882</v>
      </c>
    </row>
    <row r="24918" customFormat="false" ht="14.25" hidden="false" customHeight="false" outlineLevel="0" collapsed="false">
      <c r="A24918" s="479" t="s">
        <v>34883</v>
      </c>
      <c r="B24918" s="482" t="s">
        <v>34884</v>
      </c>
      <c r="C24918" s="482" t="s">
        <v>267</v>
      </c>
      <c r="D24918" s="483" t="s">
        <v>34885</v>
      </c>
    </row>
    <row r="24919" customFormat="false" ht="14.25" hidden="false" customHeight="false" outlineLevel="0" collapsed="false">
      <c r="A24919" s="479" t="s">
        <v>34886</v>
      </c>
      <c r="B24919" s="482" t="s">
        <v>34887</v>
      </c>
      <c r="C24919" s="482" t="s">
        <v>267</v>
      </c>
      <c r="D24919" s="483" t="s">
        <v>34888</v>
      </c>
    </row>
    <row r="24920" customFormat="false" ht="14.25" hidden="false" customHeight="false" outlineLevel="0" collapsed="false">
      <c r="A24920" s="479" t="s">
        <v>34889</v>
      </c>
      <c r="B24920" s="482" t="s">
        <v>34890</v>
      </c>
      <c r="C24920" s="482" t="s">
        <v>267</v>
      </c>
      <c r="D24920" s="483" t="s">
        <v>34891</v>
      </c>
    </row>
    <row r="24921" customFormat="false" ht="14.25" hidden="false" customHeight="false" outlineLevel="0" collapsed="false">
      <c r="A24921" s="479" t="s">
        <v>34892</v>
      </c>
      <c r="B24921" s="482" t="s">
        <v>34893</v>
      </c>
      <c r="C24921" s="482" t="s">
        <v>274</v>
      </c>
      <c r="D24921" s="483" t="s">
        <v>34894</v>
      </c>
    </row>
    <row r="24922" customFormat="false" ht="14.25" hidden="false" customHeight="false" outlineLevel="0" collapsed="false">
      <c r="A24922" s="479" t="s">
        <v>34895</v>
      </c>
      <c r="B24922" s="472" t="s">
        <v>34896</v>
      </c>
      <c r="C24922" s="482" t="s">
        <v>274</v>
      </c>
      <c r="D24922" s="483" t="s">
        <v>34897</v>
      </c>
    </row>
    <row r="24923" customFormat="false" ht="14.25" hidden="false" customHeight="false" outlineLevel="0" collapsed="false">
      <c r="A24923" s="479" t="s">
        <v>34898</v>
      </c>
      <c r="B24923" s="482" t="s">
        <v>34899</v>
      </c>
      <c r="C24923" s="482" t="s">
        <v>267</v>
      </c>
      <c r="D24923" s="483" t="s">
        <v>34187</v>
      </c>
    </row>
    <row r="24924" customFormat="false" ht="14.25" hidden="false" customHeight="false" outlineLevel="0" collapsed="false">
      <c r="A24924" s="479" t="s">
        <v>15826</v>
      </c>
      <c r="B24924" s="472" t="s">
        <v>34900</v>
      </c>
      <c r="C24924" s="482" t="s">
        <v>274</v>
      </c>
      <c r="D24924" s="483" t="s">
        <v>34901</v>
      </c>
    </row>
    <row r="24925" customFormat="false" ht="14.25" hidden="false" customHeight="false" outlineLevel="0" collapsed="false">
      <c r="A24925" s="479" t="s">
        <v>34902</v>
      </c>
      <c r="B24925" s="482" t="s">
        <v>34903</v>
      </c>
      <c r="C24925" s="482" t="s">
        <v>274</v>
      </c>
      <c r="D24925" s="483" t="s">
        <v>34904</v>
      </c>
    </row>
    <row r="24926" customFormat="false" ht="14.25" hidden="false" customHeight="false" outlineLevel="0" collapsed="false">
      <c r="A24926" s="479" t="s">
        <v>34905</v>
      </c>
      <c r="B24926" s="482" t="s">
        <v>34906</v>
      </c>
      <c r="C24926" s="482" t="s">
        <v>274</v>
      </c>
      <c r="D24926" s="483" t="s">
        <v>34907</v>
      </c>
    </row>
    <row r="24927" customFormat="false" ht="14.25" hidden="false" customHeight="false" outlineLevel="0" collapsed="false">
      <c r="A24927" s="479" t="s">
        <v>34908</v>
      </c>
      <c r="B24927" s="482" t="s">
        <v>34909</v>
      </c>
      <c r="C24927" s="482" t="s">
        <v>274</v>
      </c>
      <c r="D24927" s="483" t="s">
        <v>34910</v>
      </c>
    </row>
    <row r="24928" customFormat="false" ht="14.25" hidden="false" customHeight="false" outlineLevel="0" collapsed="false">
      <c r="A24928" s="479" t="s">
        <v>15828</v>
      </c>
      <c r="B24928" s="482" t="s">
        <v>34911</v>
      </c>
      <c r="C24928" s="482" t="s">
        <v>274</v>
      </c>
      <c r="D24928" s="483" t="s">
        <v>34912</v>
      </c>
    </row>
    <row r="24929" customFormat="false" ht="14.25" hidden="false" customHeight="false" outlineLevel="0" collapsed="false">
      <c r="A24929" s="479" t="s">
        <v>15831</v>
      </c>
      <c r="B24929" s="482" t="s">
        <v>34913</v>
      </c>
      <c r="C24929" s="482" t="s">
        <v>274</v>
      </c>
      <c r="D24929" s="483" t="s">
        <v>34914</v>
      </c>
    </row>
    <row r="24930" customFormat="false" ht="14.25" hidden="false" customHeight="false" outlineLevel="0" collapsed="false">
      <c r="A24930" s="479" t="s">
        <v>34915</v>
      </c>
      <c r="B24930" s="482" t="s">
        <v>34916</v>
      </c>
      <c r="C24930" s="482" t="s">
        <v>274</v>
      </c>
      <c r="D24930" s="483" t="s">
        <v>34917</v>
      </c>
    </row>
    <row r="24931" customFormat="false" ht="14.25" hidden="false" customHeight="false" outlineLevel="0" collapsed="false">
      <c r="A24931" s="479" t="s">
        <v>34918</v>
      </c>
      <c r="B24931" s="482" t="s">
        <v>34919</v>
      </c>
      <c r="C24931" s="482" t="s">
        <v>274</v>
      </c>
      <c r="D24931" s="483" t="s">
        <v>34920</v>
      </c>
    </row>
    <row r="24932" customFormat="false" ht="14.25" hidden="false" customHeight="false" outlineLevel="0" collapsed="false">
      <c r="A24932" s="479" t="s">
        <v>34921</v>
      </c>
      <c r="B24932" s="482" t="s">
        <v>34922</v>
      </c>
      <c r="C24932" s="482" t="s">
        <v>274</v>
      </c>
      <c r="D24932" s="483" t="s">
        <v>34923</v>
      </c>
    </row>
    <row r="24933" customFormat="false" ht="14.25" hidden="false" customHeight="false" outlineLevel="0" collapsed="false">
      <c r="A24933" s="479" t="s">
        <v>34924</v>
      </c>
      <c r="B24933" s="482" t="s">
        <v>34925</v>
      </c>
      <c r="C24933" s="482" t="s">
        <v>274</v>
      </c>
      <c r="D24933" s="483" t="s">
        <v>34926</v>
      </c>
    </row>
    <row r="24934" customFormat="false" ht="14.25" hidden="false" customHeight="false" outlineLevel="0" collapsed="false">
      <c r="A24934" s="479" t="s">
        <v>34927</v>
      </c>
      <c r="B24934" s="482" t="s">
        <v>34928</v>
      </c>
      <c r="C24934" s="482" t="s">
        <v>32456</v>
      </c>
      <c r="D24934" s="483" t="s">
        <v>32457</v>
      </c>
    </row>
    <row r="24935" customFormat="false" ht="14.25" hidden="false" customHeight="false" outlineLevel="0" collapsed="false">
      <c r="A24935" s="479" t="s">
        <v>34929</v>
      </c>
      <c r="B24935" s="482" t="s">
        <v>34930</v>
      </c>
      <c r="C24935" s="482" t="s">
        <v>274</v>
      </c>
      <c r="D24935" s="483" t="s">
        <v>34931</v>
      </c>
    </row>
    <row r="24936" customFormat="false" ht="14.25" hidden="false" customHeight="false" outlineLevel="0" collapsed="false">
      <c r="A24936" s="479" t="s">
        <v>34932</v>
      </c>
      <c r="B24936" s="482" t="s">
        <v>34933</v>
      </c>
      <c r="C24936" s="482" t="s">
        <v>274</v>
      </c>
      <c r="D24936" s="483" t="s">
        <v>34934</v>
      </c>
    </row>
    <row r="24937" customFormat="false" ht="14.25" hidden="false" customHeight="false" outlineLevel="0" collapsed="false">
      <c r="A24937" s="479" t="s">
        <v>34935</v>
      </c>
      <c r="B24937" s="482" t="s">
        <v>34936</v>
      </c>
      <c r="C24937" s="482" t="s">
        <v>274</v>
      </c>
      <c r="D24937" s="483" t="s">
        <v>34937</v>
      </c>
    </row>
    <row r="24938" customFormat="false" ht="14.25" hidden="false" customHeight="false" outlineLevel="0" collapsed="false">
      <c r="A24938" s="479" t="s">
        <v>34938</v>
      </c>
      <c r="B24938" s="482" t="s">
        <v>34939</v>
      </c>
      <c r="C24938" s="482" t="s">
        <v>274</v>
      </c>
      <c r="D24938" s="483" t="s">
        <v>34940</v>
      </c>
    </row>
    <row r="24939" customFormat="false" ht="14.25" hidden="false" customHeight="false" outlineLevel="0" collapsed="false">
      <c r="A24939" s="479" t="s">
        <v>34941</v>
      </c>
      <c r="B24939" s="482" t="s">
        <v>34942</v>
      </c>
      <c r="C24939" s="482" t="s">
        <v>274</v>
      </c>
      <c r="D24939" s="483" t="s">
        <v>34943</v>
      </c>
    </row>
    <row r="24940" customFormat="false" ht="14.25" hidden="false" customHeight="false" outlineLevel="0" collapsed="false">
      <c r="A24940" s="479" t="s">
        <v>34944</v>
      </c>
      <c r="B24940" s="482" t="s">
        <v>34945</v>
      </c>
      <c r="C24940" s="482" t="s">
        <v>274</v>
      </c>
      <c r="D24940" s="483" t="s">
        <v>34946</v>
      </c>
    </row>
    <row r="24941" customFormat="false" ht="14.25" hidden="false" customHeight="false" outlineLevel="0" collapsed="false">
      <c r="A24941" s="479" t="s">
        <v>34947</v>
      </c>
      <c r="B24941" s="482" t="s">
        <v>34948</v>
      </c>
      <c r="C24941" s="482" t="s">
        <v>274</v>
      </c>
      <c r="D24941" s="483" t="s">
        <v>34949</v>
      </c>
    </row>
    <row r="24942" customFormat="false" ht="14.25" hidden="false" customHeight="false" outlineLevel="0" collapsed="false">
      <c r="A24942" s="479" t="s">
        <v>34950</v>
      </c>
      <c r="B24942" s="482" t="s">
        <v>34951</v>
      </c>
      <c r="C24942" s="482" t="s">
        <v>274</v>
      </c>
      <c r="D24942" s="483" t="s">
        <v>34952</v>
      </c>
    </row>
    <row r="24943" customFormat="false" ht="14.25" hidden="false" customHeight="false" outlineLevel="0" collapsed="false">
      <c r="A24943" s="479" t="s">
        <v>34953</v>
      </c>
      <c r="B24943" s="482" t="s">
        <v>34954</v>
      </c>
      <c r="C24943" s="482" t="s">
        <v>274</v>
      </c>
      <c r="D24943" s="483" t="s">
        <v>34955</v>
      </c>
    </row>
    <row r="24944" customFormat="false" ht="14.25" hidden="false" customHeight="false" outlineLevel="0" collapsed="false">
      <c r="A24944" s="473" t="s">
        <v>34956</v>
      </c>
      <c r="B24944" s="474" t="s">
        <v>34957</v>
      </c>
      <c r="C24944" s="474" t="s">
        <v>274</v>
      </c>
      <c r="D24944" s="475" t="s">
        <v>34958</v>
      </c>
    </row>
    <row r="24945" customFormat="false" ht="14.25" hidden="false" customHeight="false" outlineLevel="0" collapsed="false">
      <c r="A24945" s="476" t="s">
        <v>34959</v>
      </c>
      <c r="B24945" s="477" t="s">
        <v>34893</v>
      </c>
      <c r="C24945" s="478" t="s">
        <v>274</v>
      </c>
      <c r="D24945" s="478" t="s">
        <v>34894</v>
      </c>
    </row>
    <row r="24946" customFormat="false" ht="14.25" hidden="false" customHeight="false" outlineLevel="0" collapsed="false">
      <c r="A24946" s="467" t="s">
        <v>34960</v>
      </c>
      <c r="B24946" s="470" t="s">
        <v>34961</v>
      </c>
      <c r="C24946" s="470" t="s">
        <v>274</v>
      </c>
      <c r="D24946" s="471" t="s">
        <v>34962</v>
      </c>
    </row>
    <row r="24947" customFormat="false" ht="50.7" hidden="false" customHeight="false" outlineLevel="0" collapsed="false">
      <c r="A24947" s="467" t="s">
        <v>32395</v>
      </c>
      <c r="B24947" s="468"/>
      <c r="C24947" s="468"/>
      <c r="D24947" s="469"/>
    </row>
    <row r="24948" customFormat="false" ht="17.9" hidden="false" customHeight="false" outlineLevel="0" collapsed="false">
      <c r="A24948" s="467" t="s">
        <v>32396</v>
      </c>
      <c r="B24948" s="468"/>
      <c r="C24948" s="468"/>
      <c r="D24948" s="469"/>
    </row>
    <row r="24949" customFormat="false" ht="14.25" hidden="false" customHeight="false" outlineLevel="0" collapsed="false">
      <c r="A24949" s="467" t="s">
        <v>34963</v>
      </c>
      <c r="B24949" s="470" t="s">
        <v>34964</v>
      </c>
      <c r="C24949" s="470" t="s">
        <v>274</v>
      </c>
      <c r="D24949" s="471" t="s">
        <v>34965</v>
      </c>
    </row>
    <row r="24950" customFormat="false" ht="14.25" hidden="false" customHeight="false" outlineLevel="0" collapsed="false">
      <c r="A24950" s="467" t="s">
        <v>34966</v>
      </c>
      <c r="B24950" s="470" t="s">
        <v>34967</v>
      </c>
      <c r="C24950" s="470" t="s">
        <v>274</v>
      </c>
      <c r="D24950" s="471" t="s">
        <v>34968</v>
      </c>
    </row>
    <row r="24951" customFormat="false" ht="14.25" hidden="false" customHeight="false" outlineLevel="0" collapsed="false">
      <c r="A24951" s="467" t="s">
        <v>34969</v>
      </c>
      <c r="B24951" s="470" t="s">
        <v>34970</v>
      </c>
      <c r="C24951" s="470" t="s">
        <v>274</v>
      </c>
      <c r="D24951" s="471" t="s">
        <v>34971</v>
      </c>
    </row>
    <row r="24952" customFormat="false" ht="14.25" hidden="false" customHeight="false" outlineLevel="0" collapsed="false">
      <c r="A24952" s="467" t="s">
        <v>34972</v>
      </c>
      <c r="B24952" s="470" t="s">
        <v>34973</v>
      </c>
      <c r="C24952" s="470" t="s">
        <v>274</v>
      </c>
      <c r="D24952" s="471" t="s">
        <v>34974</v>
      </c>
    </row>
    <row r="24953" customFormat="false" ht="14.25" hidden="false" customHeight="false" outlineLevel="0" collapsed="false">
      <c r="A24953" s="467" t="s">
        <v>15835</v>
      </c>
      <c r="B24953" s="470" t="s">
        <v>34975</v>
      </c>
      <c r="C24953" s="470" t="s">
        <v>274</v>
      </c>
      <c r="D24953" s="471" t="s">
        <v>34976</v>
      </c>
    </row>
    <row r="24954" customFormat="false" ht="14.25" hidden="false" customHeight="false" outlineLevel="0" collapsed="false">
      <c r="A24954" s="467" t="s">
        <v>34977</v>
      </c>
      <c r="B24954" s="470" t="s">
        <v>34978</v>
      </c>
      <c r="C24954" s="470" t="s">
        <v>274</v>
      </c>
      <c r="D24954" s="471" t="s">
        <v>34979</v>
      </c>
    </row>
    <row r="24955" customFormat="false" ht="14.25" hidden="false" customHeight="false" outlineLevel="0" collapsed="false">
      <c r="A24955" s="467" t="s">
        <v>34980</v>
      </c>
      <c r="B24955" s="470" t="s">
        <v>34981</v>
      </c>
      <c r="C24955" s="470" t="s">
        <v>274</v>
      </c>
      <c r="D24955" s="471" t="s">
        <v>34982</v>
      </c>
    </row>
    <row r="24956" customFormat="false" ht="14.25" hidden="false" customHeight="false" outlineLevel="0" collapsed="false">
      <c r="A24956" s="467" t="s">
        <v>34983</v>
      </c>
      <c r="B24956" s="470" t="s">
        <v>34984</v>
      </c>
      <c r="C24956" s="470" t="s">
        <v>274</v>
      </c>
      <c r="D24956" s="471" t="s">
        <v>34985</v>
      </c>
    </row>
    <row r="24957" customFormat="false" ht="14.25" hidden="false" customHeight="false" outlineLevel="0" collapsed="false">
      <c r="A24957" s="467" t="s">
        <v>34986</v>
      </c>
      <c r="B24957" s="470" t="s">
        <v>34987</v>
      </c>
      <c r="C24957" s="470" t="s">
        <v>32456</v>
      </c>
      <c r="D24957" s="471" t="s">
        <v>32457</v>
      </c>
    </row>
    <row r="24958" customFormat="false" ht="14.25" hidden="false" customHeight="false" outlineLevel="0" collapsed="false">
      <c r="A24958" s="467" t="s">
        <v>34988</v>
      </c>
      <c r="B24958" s="470" t="s">
        <v>34989</v>
      </c>
      <c r="C24958" s="470" t="s">
        <v>267</v>
      </c>
      <c r="D24958" s="471" t="s">
        <v>34990</v>
      </c>
    </row>
    <row r="24959" customFormat="false" ht="14.25" hidden="false" customHeight="false" outlineLevel="0" collapsed="false">
      <c r="A24959" s="467" t="s">
        <v>34991</v>
      </c>
      <c r="B24959" s="470" t="s">
        <v>34992</v>
      </c>
      <c r="C24959" s="470" t="s">
        <v>267</v>
      </c>
      <c r="D24959" s="471" t="s">
        <v>34993</v>
      </c>
    </row>
    <row r="24960" customFormat="false" ht="14.25" hidden="false" customHeight="false" outlineLevel="0" collapsed="false">
      <c r="A24960" s="467" t="s">
        <v>34994</v>
      </c>
      <c r="B24960" s="470" t="s">
        <v>34995</v>
      </c>
      <c r="C24960" s="470" t="s">
        <v>267</v>
      </c>
      <c r="D24960" s="471" t="s">
        <v>34996</v>
      </c>
    </row>
    <row r="24961" customFormat="false" ht="14.25" hidden="false" customHeight="false" outlineLevel="0" collapsed="false">
      <c r="A24961" s="467" t="s">
        <v>34997</v>
      </c>
      <c r="B24961" s="470" t="s">
        <v>34998</v>
      </c>
      <c r="C24961" s="470" t="s">
        <v>267</v>
      </c>
      <c r="D24961" s="471" t="s">
        <v>34999</v>
      </c>
    </row>
    <row r="24962" customFormat="false" ht="14.25" hidden="false" customHeight="false" outlineLevel="0" collapsed="false">
      <c r="A24962" s="467" t="s">
        <v>35000</v>
      </c>
      <c r="B24962" s="470" t="s">
        <v>35001</v>
      </c>
      <c r="C24962" s="470" t="s">
        <v>267</v>
      </c>
      <c r="D24962" s="471" t="s">
        <v>35002</v>
      </c>
    </row>
    <row r="24963" customFormat="false" ht="14.25" hidden="false" customHeight="false" outlineLevel="0" collapsed="false">
      <c r="A24963" s="467" t="s">
        <v>35003</v>
      </c>
      <c r="B24963" s="470" t="s">
        <v>35004</v>
      </c>
      <c r="C24963" s="470" t="s">
        <v>267</v>
      </c>
      <c r="D24963" s="471" t="s">
        <v>35005</v>
      </c>
    </row>
    <row r="24964" customFormat="false" ht="14.25" hidden="false" customHeight="false" outlineLevel="0" collapsed="false">
      <c r="A24964" s="467" t="s">
        <v>35006</v>
      </c>
      <c r="B24964" s="470" t="s">
        <v>35007</v>
      </c>
      <c r="C24964" s="470" t="s">
        <v>267</v>
      </c>
      <c r="D24964" s="471" t="s">
        <v>35008</v>
      </c>
    </row>
    <row r="24965" customFormat="false" ht="14.25" hidden="false" customHeight="false" outlineLevel="0" collapsed="false">
      <c r="A24965" s="467" t="s">
        <v>35009</v>
      </c>
      <c r="B24965" s="470" t="s">
        <v>35010</v>
      </c>
      <c r="C24965" s="470" t="s">
        <v>267</v>
      </c>
      <c r="D24965" s="471" t="s">
        <v>35011</v>
      </c>
    </row>
    <row r="24966" customFormat="false" ht="14.25" hidden="false" customHeight="false" outlineLevel="0" collapsed="false">
      <c r="A24966" s="467" t="s">
        <v>35012</v>
      </c>
      <c r="B24966" s="470" t="s">
        <v>35013</v>
      </c>
      <c r="C24966" s="470" t="s">
        <v>267</v>
      </c>
      <c r="D24966" s="471" t="s">
        <v>35014</v>
      </c>
    </row>
    <row r="24967" customFormat="false" ht="14.25" hidden="false" customHeight="false" outlineLevel="0" collapsed="false">
      <c r="A24967" s="467" t="s">
        <v>35015</v>
      </c>
      <c r="B24967" s="470" t="s">
        <v>35016</v>
      </c>
      <c r="C24967" s="470" t="s">
        <v>267</v>
      </c>
      <c r="D24967" s="471" t="s">
        <v>35017</v>
      </c>
    </row>
    <row r="24968" customFormat="false" ht="14.25" hidden="false" customHeight="false" outlineLevel="0" collapsed="false">
      <c r="A24968" s="467" t="s">
        <v>35018</v>
      </c>
      <c r="B24968" s="470" t="s">
        <v>35019</v>
      </c>
      <c r="C24968" s="470" t="s">
        <v>267</v>
      </c>
      <c r="D24968" s="471" t="s">
        <v>35020</v>
      </c>
    </row>
    <row r="24969" customFormat="false" ht="14.25" hidden="false" customHeight="false" outlineLevel="0" collapsed="false">
      <c r="A24969" s="467" t="s">
        <v>35021</v>
      </c>
      <c r="B24969" s="470" t="s">
        <v>35022</v>
      </c>
      <c r="C24969" s="470" t="s">
        <v>267</v>
      </c>
      <c r="D24969" s="471" t="s">
        <v>35023</v>
      </c>
    </row>
    <row r="24970" customFormat="false" ht="14.25" hidden="false" customHeight="false" outlineLevel="0" collapsed="false">
      <c r="A24970" s="467" t="s">
        <v>35024</v>
      </c>
      <c r="B24970" s="470" t="s">
        <v>35025</v>
      </c>
      <c r="C24970" s="470" t="s">
        <v>267</v>
      </c>
      <c r="D24970" s="471" t="s">
        <v>35026</v>
      </c>
    </row>
    <row r="24971" customFormat="false" ht="14.25" hidden="false" customHeight="false" outlineLevel="0" collapsed="false">
      <c r="A24971" s="467" t="s">
        <v>35027</v>
      </c>
      <c r="B24971" s="470" t="s">
        <v>35028</v>
      </c>
      <c r="C24971" s="470" t="s">
        <v>267</v>
      </c>
      <c r="D24971" s="471" t="s">
        <v>35029</v>
      </c>
    </row>
    <row r="24972" customFormat="false" ht="14.25" hidden="false" customHeight="false" outlineLevel="0" collapsed="false">
      <c r="A24972" s="467" t="s">
        <v>35030</v>
      </c>
      <c r="B24972" s="470" t="s">
        <v>35031</v>
      </c>
      <c r="C24972" s="470" t="s">
        <v>267</v>
      </c>
      <c r="D24972" s="471" t="s">
        <v>35032</v>
      </c>
    </row>
    <row r="24973" customFormat="false" ht="14.25" hidden="false" customHeight="false" outlineLevel="0" collapsed="false">
      <c r="A24973" s="467" t="s">
        <v>35033</v>
      </c>
      <c r="B24973" s="470" t="s">
        <v>35034</v>
      </c>
      <c r="C24973" s="470" t="s">
        <v>267</v>
      </c>
      <c r="D24973" s="471" t="s">
        <v>35035</v>
      </c>
    </row>
    <row r="24974" customFormat="false" ht="14.25" hidden="false" customHeight="false" outlineLevel="0" collapsed="false">
      <c r="A24974" s="467" t="s">
        <v>35036</v>
      </c>
      <c r="B24974" s="470" t="s">
        <v>35037</v>
      </c>
      <c r="C24974" s="470" t="s">
        <v>267</v>
      </c>
      <c r="D24974" s="471" t="s">
        <v>34492</v>
      </c>
    </row>
    <row r="24975" customFormat="false" ht="14.25" hidden="false" customHeight="false" outlineLevel="0" collapsed="false">
      <c r="A24975" s="467" t="s">
        <v>35038</v>
      </c>
      <c r="B24975" s="470" t="s">
        <v>35039</v>
      </c>
      <c r="C24975" s="470" t="s">
        <v>267</v>
      </c>
      <c r="D24975" s="471" t="s">
        <v>35040</v>
      </c>
    </row>
    <row r="24976" customFormat="false" ht="14.25" hidden="false" customHeight="false" outlineLevel="0" collapsed="false">
      <c r="A24976" s="467" t="s">
        <v>35041</v>
      </c>
      <c r="B24976" s="472" t="s">
        <v>35042</v>
      </c>
      <c r="C24976" s="470" t="s">
        <v>267</v>
      </c>
      <c r="D24976" s="471" t="s">
        <v>35043</v>
      </c>
    </row>
    <row r="24977" customFormat="false" ht="14.25" hidden="false" customHeight="false" outlineLevel="0" collapsed="false">
      <c r="A24977" s="467" t="s">
        <v>35044</v>
      </c>
      <c r="B24977" s="470" t="s">
        <v>35045</v>
      </c>
      <c r="C24977" s="470" t="s">
        <v>267</v>
      </c>
      <c r="D24977" s="471" t="s">
        <v>35046</v>
      </c>
    </row>
    <row r="24978" customFormat="false" ht="14.25" hidden="false" customHeight="false" outlineLevel="0" collapsed="false">
      <c r="A24978" s="467" t="s">
        <v>35047</v>
      </c>
      <c r="B24978" s="470" t="s">
        <v>35048</v>
      </c>
      <c r="C24978" s="470" t="s">
        <v>267</v>
      </c>
      <c r="D24978" s="471" t="s">
        <v>35049</v>
      </c>
    </row>
    <row r="24979" customFormat="false" ht="14.25" hidden="false" customHeight="false" outlineLevel="0" collapsed="false">
      <c r="A24979" s="467" t="s">
        <v>35050</v>
      </c>
      <c r="B24979" s="470" t="s">
        <v>35051</v>
      </c>
      <c r="C24979" s="470" t="s">
        <v>267</v>
      </c>
      <c r="D24979" s="471" t="s">
        <v>35052</v>
      </c>
    </row>
    <row r="24980" customFormat="false" ht="14.25" hidden="false" customHeight="false" outlineLevel="0" collapsed="false">
      <c r="A24980" s="467" t="s">
        <v>35053</v>
      </c>
      <c r="B24980" s="470" t="s">
        <v>35054</v>
      </c>
      <c r="C24980" s="470" t="s">
        <v>267</v>
      </c>
      <c r="D24980" s="471" t="s">
        <v>35055</v>
      </c>
    </row>
    <row r="24981" customFormat="false" ht="14.25" hidden="false" customHeight="false" outlineLevel="0" collapsed="false">
      <c r="A24981" s="467" t="s">
        <v>35056</v>
      </c>
      <c r="B24981" s="470" t="s">
        <v>35057</v>
      </c>
      <c r="C24981" s="470" t="s">
        <v>267</v>
      </c>
      <c r="D24981" s="471" t="s">
        <v>35058</v>
      </c>
    </row>
    <row r="24982" customFormat="false" ht="14.25" hidden="false" customHeight="false" outlineLevel="0" collapsed="false">
      <c r="A24982" s="467" t="s">
        <v>35059</v>
      </c>
      <c r="B24982" s="470" t="s">
        <v>35060</v>
      </c>
      <c r="C24982" s="470" t="s">
        <v>267</v>
      </c>
      <c r="D24982" s="471" t="s">
        <v>35061</v>
      </c>
    </row>
    <row r="24983" customFormat="false" ht="14.25" hidden="false" customHeight="false" outlineLevel="0" collapsed="false">
      <c r="A24983" s="467" t="s">
        <v>35062</v>
      </c>
      <c r="B24983" s="470" t="s">
        <v>35063</v>
      </c>
      <c r="C24983" s="470" t="s">
        <v>274</v>
      </c>
      <c r="D24983" s="471" t="s">
        <v>35064</v>
      </c>
    </row>
    <row r="24984" customFormat="false" ht="14.25" hidden="false" customHeight="false" outlineLevel="0" collapsed="false">
      <c r="A24984" s="467" t="s">
        <v>35065</v>
      </c>
      <c r="B24984" s="470" t="s">
        <v>34987</v>
      </c>
      <c r="C24984" s="470" t="s">
        <v>32456</v>
      </c>
      <c r="D24984" s="471" t="s">
        <v>32457</v>
      </c>
    </row>
    <row r="24985" customFormat="false" ht="17.9" hidden="false" customHeight="false" outlineLevel="0" collapsed="false">
      <c r="A24985" s="467" t="s">
        <v>35066</v>
      </c>
      <c r="B24985" s="470" t="s">
        <v>35067</v>
      </c>
      <c r="C24985" s="470" t="s">
        <v>274</v>
      </c>
      <c r="D24985" s="471" t="s">
        <v>35068</v>
      </c>
    </row>
    <row r="24986" customFormat="false" ht="14.25" hidden="false" customHeight="false" outlineLevel="0" collapsed="false">
      <c r="A24986" s="467" t="s">
        <v>35069</v>
      </c>
      <c r="B24986" s="470" t="s">
        <v>35070</v>
      </c>
      <c r="C24986" s="470" t="s">
        <v>274</v>
      </c>
      <c r="D24986" s="471" t="s">
        <v>35071</v>
      </c>
    </row>
    <row r="24987" customFormat="false" ht="14.25" hidden="false" customHeight="false" outlineLevel="0" collapsed="false">
      <c r="A24987" s="467" t="s">
        <v>35072</v>
      </c>
      <c r="B24987" s="470" t="s">
        <v>35073</v>
      </c>
      <c r="C24987" s="470" t="s">
        <v>274</v>
      </c>
      <c r="D24987" s="471" t="s">
        <v>35074</v>
      </c>
    </row>
    <row r="24988" customFormat="false" ht="17.9" hidden="false" customHeight="false" outlineLevel="0" collapsed="false">
      <c r="A24988" s="467" t="s">
        <v>35075</v>
      </c>
      <c r="B24988" s="470" t="s">
        <v>35076</v>
      </c>
      <c r="C24988" s="470" t="s">
        <v>274</v>
      </c>
      <c r="D24988" s="471" t="s">
        <v>35077</v>
      </c>
    </row>
    <row r="24989" customFormat="false" ht="23.85" hidden="false" customHeight="false" outlineLevel="0" collapsed="false">
      <c r="A24989" s="484" t="s">
        <v>35078</v>
      </c>
      <c r="B24989" s="391" t="s">
        <v>35079</v>
      </c>
      <c r="C24989" s="391" t="s">
        <v>274</v>
      </c>
      <c r="D24989" s="391" t="s">
        <v>35080</v>
      </c>
    </row>
    <row r="24990" customFormat="false" ht="14.25" hidden="false" customHeight="false" outlineLevel="0" collapsed="false">
      <c r="A24990" s="467" t="s">
        <v>15839</v>
      </c>
      <c r="B24990" s="470" t="s">
        <v>35081</v>
      </c>
      <c r="C24990" s="470" t="s">
        <v>274</v>
      </c>
      <c r="D24990" s="471" t="s">
        <v>35082</v>
      </c>
    </row>
    <row r="24991" customFormat="false" ht="23.85" hidden="false" customHeight="false" outlineLevel="0" collapsed="false">
      <c r="A24991" s="467" t="s">
        <v>35083</v>
      </c>
      <c r="B24991" s="472" t="s">
        <v>35084</v>
      </c>
      <c r="C24991" s="470" t="s">
        <v>274</v>
      </c>
      <c r="D24991" s="471" t="s">
        <v>35085</v>
      </c>
    </row>
    <row r="24992" customFormat="false" ht="50.7" hidden="false" customHeight="false" outlineLevel="0" collapsed="false">
      <c r="A24992" s="467" t="s">
        <v>32395</v>
      </c>
      <c r="B24992" s="468"/>
      <c r="C24992" s="468"/>
      <c r="D24992" s="469"/>
    </row>
    <row r="24993" customFormat="false" ht="17.9" hidden="false" customHeight="false" outlineLevel="0" collapsed="false">
      <c r="A24993" s="467" t="s">
        <v>32396</v>
      </c>
      <c r="B24993" s="468"/>
      <c r="C24993" s="468"/>
      <c r="D24993" s="469"/>
    </row>
    <row r="24994" customFormat="false" ht="14.25" hidden="false" customHeight="false" outlineLevel="0" collapsed="false">
      <c r="A24994" s="467" t="s">
        <v>35086</v>
      </c>
      <c r="B24994" s="472" t="s">
        <v>35087</v>
      </c>
      <c r="C24994" s="470" t="s">
        <v>274</v>
      </c>
      <c r="D24994" s="471" t="s">
        <v>35088</v>
      </c>
    </row>
    <row r="24995" customFormat="false" ht="14.25" hidden="false" customHeight="false" outlineLevel="0" collapsed="false">
      <c r="A24995" s="467" t="s">
        <v>35089</v>
      </c>
      <c r="B24995" s="470" t="s">
        <v>35090</v>
      </c>
      <c r="C24995" s="470" t="s">
        <v>274</v>
      </c>
      <c r="D24995" s="471" t="s">
        <v>35091</v>
      </c>
    </row>
    <row r="24996" customFormat="false" ht="14.25" hidden="false" customHeight="false" outlineLevel="0" collapsed="false">
      <c r="A24996" s="467" t="s">
        <v>35092</v>
      </c>
      <c r="B24996" s="472" t="s">
        <v>35093</v>
      </c>
      <c r="C24996" s="470" t="s">
        <v>274</v>
      </c>
      <c r="D24996" s="471" t="s">
        <v>33786</v>
      </c>
    </row>
    <row r="24997" customFormat="false" ht="14.25" hidden="false" customHeight="false" outlineLevel="0" collapsed="false">
      <c r="A24997" s="467" t="s">
        <v>35094</v>
      </c>
      <c r="B24997" s="470" t="s">
        <v>35095</v>
      </c>
      <c r="C24997" s="470" t="s">
        <v>274</v>
      </c>
      <c r="D24997" s="471" t="s">
        <v>35096</v>
      </c>
    </row>
    <row r="24998" customFormat="false" ht="14.25" hidden="false" customHeight="false" outlineLevel="0" collapsed="false">
      <c r="A24998" s="467" t="s">
        <v>35097</v>
      </c>
      <c r="B24998" s="470" t="s">
        <v>35098</v>
      </c>
      <c r="C24998" s="470" t="s">
        <v>274</v>
      </c>
      <c r="D24998" s="471" t="s">
        <v>35099</v>
      </c>
    </row>
    <row r="24999" customFormat="false" ht="14.25" hidden="false" customHeight="false" outlineLevel="0" collapsed="false">
      <c r="A24999" s="467" t="s">
        <v>35100</v>
      </c>
      <c r="B24999" s="470" t="s">
        <v>35101</v>
      </c>
      <c r="C24999" s="470" t="s">
        <v>32456</v>
      </c>
      <c r="D24999" s="471" t="s">
        <v>32457</v>
      </c>
    </row>
    <row r="25000" customFormat="false" ht="17.9" hidden="false" customHeight="false" outlineLevel="0" collapsed="false">
      <c r="A25000" s="467" t="s">
        <v>35102</v>
      </c>
      <c r="B25000" s="470" t="s">
        <v>35103</v>
      </c>
      <c r="C25000" s="470" t="s">
        <v>267</v>
      </c>
      <c r="D25000" s="471" t="s">
        <v>35104</v>
      </c>
    </row>
    <row r="25001" customFormat="false" ht="14.25" hidden="false" customHeight="false" outlineLevel="0" collapsed="false">
      <c r="A25001" s="467" t="s">
        <v>35105</v>
      </c>
      <c r="B25001" s="470" t="s">
        <v>35106</v>
      </c>
      <c r="C25001" s="470" t="s">
        <v>267</v>
      </c>
      <c r="D25001" s="471" t="s">
        <v>35107</v>
      </c>
    </row>
    <row r="25002" customFormat="false" ht="14.25" hidden="false" customHeight="false" outlineLevel="0" collapsed="false">
      <c r="A25002" s="467" t="s">
        <v>35108</v>
      </c>
      <c r="B25002" s="470" t="s">
        <v>35109</v>
      </c>
      <c r="C25002" s="470" t="s">
        <v>274</v>
      </c>
      <c r="D25002" s="471" t="s">
        <v>34949</v>
      </c>
    </row>
    <row r="25003" customFormat="false" ht="14.25" hidden="false" customHeight="false" outlineLevel="0" collapsed="false">
      <c r="A25003" s="467" t="s">
        <v>35110</v>
      </c>
      <c r="B25003" s="470" t="s">
        <v>34951</v>
      </c>
      <c r="C25003" s="470" t="s">
        <v>274</v>
      </c>
      <c r="D25003" s="471" t="s">
        <v>34952</v>
      </c>
    </row>
    <row r="25004" customFormat="false" ht="14.25" hidden="false" customHeight="false" outlineLevel="0" collapsed="false">
      <c r="A25004" s="467" t="s">
        <v>35111</v>
      </c>
      <c r="B25004" s="470" t="s">
        <v>35112</v>
      </c>
      <c r="C25004" s="470" t="s">
        <v>274</v>
      </c>
      <c r="D25004" s="471" t="s">
        <v>34955</v>
      </c>
    </row>
    <row r="25005" customFormat="false" ht="14.25" hidden="false" customHeight="false" outlineLevel="0" collapsed="false">
      <c r="A25005" s="467" t="s">
        <v>35113</v>
      </c>
      <c r="B25005" s="470" t="s">
        <v>34957</v>
      </c>
      <c r="C25005" s="470" t="s">
        <v>274</v>
      </c>
      <c r="D25005" s="471" t="s">
        <v>34958</v>
      </c>
    </row>
    <row r="25006" customFormat="false" ht="14.25" hidden="false" customHeight="false" outlineLevel="0" collapsed="false">
      <c r="A25006" s="467" t="s">
        <v>35114</v>
      </c>
      <c r="B25006" s="470" t="s">
        <v>35115</v>
      </c>
      <c r="C25006" s="470" t="s">
        <v>274</v>
      </c>
      <c r="D25006" s="471" t="s">
        <v>35116</v>
      </c>
    </row>
    <row r="25007" customFormat="false" ht="14.25" hidden="false" customHeight="false" outlineLevel="0" collapsed="false">
      <c r="A25007" s="467" t="s">
        <v>35117</v>
      </c>
      <c r="B25007" s="470" t="s">
        <v>35118</v>
      </c>
      <c r="C25007" s="470" t="s">
        <v>32456</v>
      </c>
      <c r="D25007" s="471" t="s">
        <v>32457</v>
      </c>
    </row>
    <row r="25008" customFormat="false" ht="14.25" hidden="false" customHeight="false" outlineLevel="0" collapsed="false">
      <c r="A25008" s="467" t="s">
        <v>35119</v>
      </c>
      <c r="B25008" s="470" t="s">
        <v>35007</v>
      </c>
      <c r="C25008" s="470" t="s">
        <v>267</v>
      </c>
      <c r="D25008" s="471" t="s">
        <v>35008</v>
      </c>
    </row>
    <row r="25009" customFormat="false" ht="14.25" hidden="false" customHeight="false" outlineLevel="0" collapsed="false">
      <c r="A25009" s="467" t="s">
        <v>35120</v>
      </c>
      <c r="B25009" s="470" t="s">
        <v>35010</v>
      </c>
      <c r="C25009" s="470" t="s">
        <v>267</v>
      </c>
      <c r="D25009" s="471" t="s">
        <v>35011</v>
      </c>
    </row>
    <row r="25010" customFormat="false" ht="14.25" hidden="false" customHeight="false" outlineLevel="0" collapsed="false">
      <c r="A25010" s="467" t="s">
        <v>35121</v>
      </c>
      <c r="B25010" s="470" t="s">
        <v>35013</v>
      </c>
      <c r="C25010" s="470" t="s">
        <v>267</v>
      </c>
      <c r="D25010" s="471" t="s">
        <v>35014</v>
      </c>
    </row>
    <row r="25011" customFormat="false" ht="14.25" hidden="false" customHeight="false" outlineLevel="0" collapsed="false">
      <c r="A25011" s="467" t="s">
        <v>35122</v>
      </c>
      <c r="B25011" s="470" t="s">
        <v>35123</v>
      </c>
      <c r="C25011" s="470" t="s">
        <v>267</v>
      </c>
      <c r="D25011" s="471" t="s">
        <v>35124</v>
      </c>
    </row>
    <row r="25012" customFormat="false" ht="14.25" hidden="false" customHeight="false" outlineLevel="0" collapsed="false">
      <c r="A25012" s="467" t="s">
        <v>35125</v>
      </c>
      <c r="B25012" s="470" t="s">
        <v>35126</v>
      </c>
      <c r="C25012" s="470" t="s">
        <v>267</v>
      </c>
      <c r="D25012" s="471" t="s">
        <v>35127</v>
      </c>
    </row>
    <row r="25013" customFormat="false" ht="14.25" hidden="false" customHeight="false" outlineLevel="0" collapsed="false">
      <c r="A25013" s="467" t="s">
        <v>35128</v>
      </c>
      <c r="B25013" s="470" t="s">
        <v>35129</v>
      </c>
      <c r="C25013" s="470" t="s">
        <v>267</v>
      </c>
      <c r="D25013" s="471" t="s">
        <v>35130</v>
      </c>
    </row>
    <row r="25014" customFormat="false" ht="14.25" hidden="false" customHeight="false" outlineLevel="0" collapsed="false">
      <c r="A25014" s="467" t="s">
        <v>35131</v>
      </c>
      <c r="B25014" s="470" t="s">
        <v>35132</v>
      </c>
      <c r="C25014" s="470" t="s">
        <v>267</v>
      </c>
      <c r="D25014" s="471" t="s">
        <v>35133</v>
      </c>
    </row>
    <row r="25015" customFormat="false" ht="14.25" hidden="false" customHeight="false" outlineLevel="0" collapsed="false">
      <c r="A25015" s="467" t="s">
        <v>35134</v>
      </c>
      <c r="B25015" s="470" t="s">
        <v>35135</v>
      </c>
      <c r="C25015" s="470" t="s">
        <v>267</v>
      </c>
      <c r="D25015" s="471" t="s">
        <v>35136</v>
      </c>
    </row>
    <row r="25016" customFormat="false" ht="14.25" hidden="false" customHeight="false" outlineLevel="0" collapsed="false">
      <c r="A25016" s="467" t="s">
        <v>35137</v>
      </c>
      <c r="B25016" s="470" t="s">
        <v>35138</v>
      </c>
      <c r="C25016" s="470" t="s">
        <v>267</v>
      </c>
      <c r="D25016" s="471" t="s">
        <v>35139</v>
      </c>
    </row>
    <row r="25017" customFormat="false" ht="14.25" hidden="false" customHeight="false" outlineLevel="0" collapsed="false">
      <c r="A25017" s="467" t="s">
        <v>35140</v>
      </c>
      <c r="B25017" s="470" t="s">
        <v>35141</v>
      </c>
      <c r="C25017" s="470" t="s">
        <v>267</v>
      </c>
      <c r="D25017" s="471" t="s">
        <v>35142</v>
      </c>
    </row>
    <row r="25018" customFormat="false" ht="14.25" hidden="false" customHeight="false" outlineLevel="0" collapsed="false">
      <c r="A25018" s="467" t="s">
        <v>35143</v>
      </c>
      <c r="B25018" s="470" t="s">
        <v>35144</v>
      </c>
      <c r="C25018" s="470" t="s">
        <v>274</v>
      </c>
      <c r="D25018" s="471" t="s">
        <v>35145</v>
      </c>
    </row>
    <row r="25019" customFormat="false" ht="14.25" hidden="false" customHeight="false" outlineLevel="0" collapsed="false">
      <c r="A25019" s="467" t="s">
        <v>35146</v>
      </c>
      <c r="B25019" s="470" t="s">
        <v>35147</v>
      </c>
      <c r="C25019" s="470" t="s">
        <v>274</v>
      </c>
      <c r="D25019" s="471" t="s">
        <v>35148</v>
      </c>
    </row>
    <row r="25020" customFormat="false" ht="14.25" hidden="false" customHeight="false" outlineLevel="0" collapsed="false">
      <c r="A25020" s="467" t="s">
        <v>35149</v>
      </c>
      <c r="B25020" s="470" t="s">
        <v>35150</v>
      </c>
      <c r="C25020" s="470" t="s">
        <v>267</v>
      </c>
      <c r="D25020" s="471" t="s">
        <v>35151</v>
      </c>
    </row>
    <row r="25021" customFormat="false" ht="14.25" hidden="false" customHeight="false" outlineLevel="0" collapsed="false">
      <c r="A25021" s="467" t="s">
        <v>35152</v>
      </c>
      <c r="B25021" s="470" t="s">
        <v>35153</v>
      </c>
      <c r="C25021" s="470" t="s">
        <v>267</v>
      </c>
      <c r="D25021" s="471" t="s">
        <v>35154</v>
      </c>
    </row>
    <row r="25022" customFormat="false" ht="14.25" hidden="false" customHeight="false" outlineLevel="0" collapsed="false">
      <c r="A25022" s="467" t="s">
        <v>35155</v>
      </c>
      <c r="B25022" s="470" t="s">
        <v>35156</v>
      </c>
      <c r="C25022" s="470" t="s">
        <v>267</v>
      </c>
      <c r="D25022" s="471" t="s">
        <v>35157</v>
      </c>
    </row>
    <row r="25023" customFormat="false" ht="14.25" hidden="false" customHeight="false" outlineLevel="0" collapsed="false">
      <c r="A25023" s="467" t="s">
        <v>35158</v>
      </c>
      <c r="B25023" s="470" t="s">
        <v>35159</v>
      </c>
      <c r="C25023" s="470" t="s">
        <v>267</v>
      </c>
      <c r="D25023" s="471" t="s">
        <v>35160</v>
      </c>
    </row>
    <row r="25024" customFormat="false" ht="14.25" hidden="false" customHeight="false" outlineLevel="0" collapsed="false">
      <c r="A25024" s="467" t="s">
        <v>35161</v>
      </c>
      <c r="B25024" s="470" t="s">
        <v>35162</v>
      </c>
      <c r="C25024" s="470" t="s">
        <v>267</v>
      </c>
      <c r="D25024" s="471" t="s">
        <v>35163</v>
      </c>
    </row>
    <row r="25025" customFormat="false" ht="14.25" hidden="false" customHeight="false" outlineLevel="0" collapsed="false">
      <c r="A25025" s="467" t="s">
        <v>35164</v>
      </c>
      <c r="B25025" s="470" t="s">
        <v>35165</v>
      </c>
      <c r="C25025" s="470" t="s">
        <v>267</v>
      </c>
      <c r="D25025" s="471" t="s">
        <v>35166</v>
      </c>
    </row>
    <row r="25026" customFormat="false" ht="14.25" hidden="false" customHeight="false" outlineLevel="0" collapsed="false">
      <c r="A25026" s="467" t="s">
        <v>35167</v>
      </c>
      <c r="B25026" s="470" t="s">
        <v>35168</v>
      </c>
      <c r="C25026" s="470" t="s">
        <v>267</v>
      </c>
      <c r="D25026" s="471" t="s">
        <v>35169</v>
      </c>
    </row>
    <row r="25027" customFormat="false" ht="14.25" hidden="false" customHeight="false" outlineLevel="0" collapsed="false">
      <c r="A25027" s="467" t="s">
        <v>35170</v>
      </c>
      <c r="B25027" s="470" t="s">
        <v>35171</v>
      </c>
      <c r="C25027" s="470" t="s">
        <v>267</v>
      </c>
      <c r="D25027" s="471" t="s">
        <v>35172</v>
      </c>
    </row>
    <row r="25028" customFormat="false" ht="14.25" hidden="false" customHeight="false" outlineLevel="0" collapsed="false">
      <c r="A25028" s="467" t="s">
        <v>35173</v>
      </c>
      <c r="B25028" s="470" t="s">
        <v>35174</v>
      </c>
      <c r="C25028" s="470" t="s">
        <v>267</v>
      </c>
      <c r="D25028" s="471" t="s">
        <v>35175</v>
      </c>
    </row>
    <row r="25029" customFormat="false" ht="14.25" hidden="false" customHeight="false" outlineLevel="0" collapsed="false">
      <c r="A25029" s="467" t="s">
        <v>35176</v>
      </c>
      <c r="B25029" s="470" t="s">
        <v>35177</v>
      </c>
      <c r="C25029" s="470" t="s">
        <v>267</v>
      </c>
      <c r="D25029" s="471" t="s">
        <v>35178</v>
      </c>
    </row>
    <row r="25030" customFormat="false" ht="14.25" hidden="false" customHeight="false" outlineLevel="0" collapsed="false">
      <c r="A25030" s="467" t="s">
        <v>35179</v>
      </c>
      <c r="B25030" s="470" t="s">
        <v>35180</v>
      </c>
      <c r="C25030" s="470" t="s">
        <v>267</v>
      </c>
      <c r="D25030" s="471" t="s">
        <v>35181</v>
      </c>
    </row>
    <row r="25031" customFormat="false" ht="14.25" hidden="false" customHeight="false" outlineLevel="0" collapsed="false">
      <c r="A25031" s="467" t="s">
        <v>35182</v>
      </c>
      <c r="B25031" s="470" t="s">
        <v>35183</v>
      </c>
      <c r="C25031" s="470" t="s">
        <v>267</v>
      </c>
      <c r="D25031" s="471" t="s">
        <v>35184</v>
      </c>
    </row>
    <row r="25032" customFormat="false" ht="14.25" hidden="false" customHeight="false" outlineLevel="0" collapsed="false">
      <c r="A25032" s="484" t="s">
        <v>35185</v>
      </c>
      <c r="B25032" s="391" t="s">
        <v>35186</v>
      </c>
      <c r="C25032" s="391" t="s">
        <v>267</v>
      </c>
      <c r="D25032" s="391" t="s">
        <v>35187</v>
      </c>
    </row>
    <row r="25033" customFormat="false" ht="14.25" hidden="false" customHeight="false" outlineLevel="0" collapsed="false">
      <c r="A25033" s="479" t="s">
        <v>35188</v>
      </c>
      <c r="B25033" s="482" t="s">
        <v>35189</v>
      </c>
      <c r="C25033" s="482" t="s">
        <v>267</v>
      </c>
      <c r="D25033" s="483" t="s">
        <v>35190</v>
      </c>
    </row>
    <row r="25034" customFormat="false" ht="14.25" hidden="false" customHeight="false" outlineLevel="0" collapsed="false">
      <c r="A25034" s="479" t="s">
        <v>35191</v>
      </c>
      <c r="B25034" s="482" t="s">
        <v>35192</v>
      </c>
      <c r="C25034" s="482" t="s">
        <v>267</v>
      </c>
      <c r="D25034" s="483" t="s">
        <v>35193</v>
      </c>
    </row>
    <row r="25035" customFormat="false" ht="14.25" hidden="false" customHeight="false" outlineLevel="0" collapsed="false">
      <c r="A25035" s="479" t="s">
        <v>35194</v>
      </c>
      <c r="B25035" s="482" t="s">
        <v>35195</v>
      </c>
      <c r="C25035" s="482" t="s">
        <v>267</v>
      </c>
      <c r="D25035" s="483" t="s">
        <v>35196</v>
      </c>
    </row>
    <row r="25036" customFormat="false" ht="64.15" hidden="false" customHeight="false" outlineLevel="0" collapsed="false">
      <c r="A25036" s="479" t="s">
        <v>32395</v>
      </c>
      <c r="B25036" s="480"/>
      <c r="C25036" s="480"/>
      <c r="D25036" s="481"/>
    </row>
    <row r="25037" customFormat="false" ht="19.4" hidden="false" customHeight="false" outlineLevel="0" collapsed="false">
      <c r="A25037" s="479" t="s">
        <v>32396</v>
      </c>
      <c r="B25037" s="480"/>
      <c r="C25037" s="480"/>
      <c r="D25037" s="481"/>
    </row>
    <row r="25038" customFormat="false" ht="14.25" hidden="false" customHeight="false" outlineLevel="0" collapsed="false">
      <c r="A25038" s="479" t="s">
        <v>35197</v>
      </c>
      <c r="B25038" s="482" t="s">
        <v>35198</v>
      </c>
      <c r="C25038" s="482" t="s">
        <v>267</v>
      </c>
      <c r="D25038" s="483" t="s">
        <v>35199</v>
      </c>
    </row>
    <row r="25039" customFormat="false" ht="14.25" hidden="false" customHeight="false" outlineLevel="0" collapsed="false">
      <c r="A25039" s="479" t="s">
        <v>35200</v>
      </c>
      <c r="B25039" s="482" t="s">
        <v>35201</v>
      </c>
      <c r="C25039" s="482" t="s">
        <v>267</v>
      </c>
      <c r="D25039" s="483" t="s">
        <v>35202</v>
      </c>
    </row>
    <row r="25040" customFormat="false" ht="14.25" hidden="false" customHeight="false" outlineLevel="0" collapsed="false">
      <c r="A25040" s="479" t="s">
        <v>35203</v>
      </c>
      <c r="B25040" s="482" t="s">
        <v>35204</v>
      </c>
      <c r="C25040" s="482" t="s">
        <v>267</v>
      </c>
      <c r="D25040" s="483" t="s">
        <v>35205</v>
      </c>
    </row>
    <row r="25041" customFormat="false" ht="14.25" hidden="false" customHeight="false" outlineLevel="0" collapsed="false">
      <c r="A25041" s="479" t="s">
        <v>35206</v>
      </c>
      <c r="B25041" s="482" t="s">
        <v>35207</v>
      </c>
      <c r="C25041" s="482" t="s">
        <v>267</v>
      </c>
      <c r="D25041" s="483" t="s">
        <v>35208</v>
      </c>
    </row>
    <row r="25042" customFormat="false" ht="14.25" hidden="false" customHeight="false" outlineLevel="0" collapsed="false">
      <c r="A25042" s="479" t="s">
        <v>35209</v>
      </c>
      <c r="B25042" s="482" t="s">
        <v>35210</v>
      </c>
      <c r="C25042" s="482" t="s">
        <v>267</v>
      </c>
      <c r="D25042" s="483" t="s">
        <v>35211</v>
      </c>
    </row>
    <row r="25043" customFormat="false" ht="14.25" hidden="false" customHeight="false" outlineLevel="0" collapsed="false">
      <c r="A25043" s="479" t="s">
        <v>35212</v>
      </c>
      <c r="B25043" s="472" t="s">
        <v>35213</v>
      </c>
      <c r="C25043" s="482" t="s">
        <v>267</v>
      </c>
      <c r="D25043" s="483" t="s">
        <v>35214</v>
      </c>
    </row>
    <row r="25044" customFormat="false" ht="14.25" hidden="false" customHeight="false" outlineLevel="0" collapsed="false">
      <c r="A25044" s="479" t="s">
        <v>35215</v>
      </c>
      <c r="B25044" s="482" t="s">
        <v>35216</v>
      </c>
      <c r="C25044" s="482" t="s">
        <v>267</v>
      </c>
      <c r="D25044" s="483" t="s">
        <v>35217</v>
      </c>
    </row>
    <row r="25045" customFormat="false" ht="14.25" hidden="false" customHeight="false" outlineLevel="0" collapsed="false">
      <c r="A25045" s="479" t="s">
        <v>35218</v>
      </c>
      <c r="B25045" s="482" t="s">
        <v>35219</v>
      </c>
      <c r="C25045" s="482" t="s">
        <v>267</v>
      </c>
      <c r="D25045" s="483" t="s">
        <v>35220</v>
      </c>
    </row>
    <row r="25046" customFormat="false" ht="14.25" hidden="false" customHeight="false" outlineLevel="0" collapsed="false">
      <c r="A25046" s="479" t="s">
        <v>35221</v>
      </c>
      <c r="B25046" s="482" t="s">
        <v>35222</v>
      </c>
      <c r="C25046" s="482" t="s">
        <v>267</v>
      </c>
      <c r="D25046" s="483" t="s">
        <v>35223</v>
      </c>
    </row>
    <row r="25047" customFormat="false" ht="14.25" hidden="false" customHeight="false" outlineLevel="0" collapsed="false">
      <c r="A25047" s="479" t="s">
        <v>35224</v>
      </c>
      <c r="B25047" s="482" t="s">
        <v>35225</v>
      </c>
      <c r="C25047" s="482" t="s">
        <v>267</v>
      </c>
      <c r="D25047" s="483" t="s">
        <v>35226</v>
      </c>
    </row>
    <row r="25048" customFormat="false" ht="14.25" hidden="false" customHeight="false" outlineLevel="0" collapsed="false">
      <c r="A25048" s="479" t="s">
        <v>35227</v>
      </c>
      <c r="B25048" s="482" t="s">
        <v>35228</v>
      </c>
      <c r="C25048" s="482" t="s">
        <v>267</v>
      </c>
      <c r="D25048" s="483" t="s">
        <v>35229</v>
      </c>
    </row>
    <row r="25049" customFormat="false" ht="14.25" hidden="false" customHeight="false" outlineLevel="0" collapsed="false">
      <c r="A25049" s="479" t="s">
        <v>35230</v>
      </c>
      <c r="B25049" s="482" t="s">
        <v>35118</v>
      </c>
      <c r="C25049" s="482" t="s">
        <v>32456</v>
      </c>
      <c r="D25049" s="483" t="s">
        <v>32457</v>
      </c>
    </row>
    <row r="25050" customFormat="false" ht="14.25" hidden="false" customHeight="false" outlineLevel="0" collapsed="false">
      <c r="A25050" s="479" t="s">
        <v>35231</v>
      </c>
      <c r="B25050" s="482" t="s">
        <v>35232</v>
      </c>
      <c r="C25050" s="482" t="s">
        <v>274</v>
      </c>
      <c r="D25050" s="483" t="s">
        <v>35233</v>
      </c>
    </row>
    <row r="25051" customFormat="false" ht="14.25" hidden="false" customHeight="false" outlineLevel="0" collapsed="false">
      <c r="A25051" s="479" t="s">
        <v>35234</v>
      </c>
      <c r="B25051" s="482" t="s">
        <v>35235</v>
      </c>
      <c r="C25051" s="482" t="s">
        <v>274</v>
      </c>
      <c r="D25051" s="483" t="s">
        <v>35236</v>
      </c>
    </row>
    <row r="25052" customFormat="false" ht="14.25" hidden="false" customHeight="false" outlineLevel="0" collapsed="false">
      <c r="A25052" s="479" t="s">
        <v>35237</v>
      </c>
      <c r="B25052" s="482" t="s">
        <v>35238</v>
      </c>
      <c r="C25052" s="482" t="s">
        <v>274</v>
      </c>
      <c r="D25052" s="483" t="s">
        <v>35239</v>
      </c>
    </row>
    <row r="25053" customFormat="false" ht="14.25" hidden="false" customHeight="false" outlineLevel="0" collapsed="false">
      <c r="A25053" s="479" t="s">
        <v>35240</v>
      </c>
      <c r="B25053" s="482" t="s">
        <v>35241</v>
      </c>
      <c r="C25053" s="482" t="s">
        <v>274</v>
      </c>
      <c r="D25053" s="483" t="s">
        <v>35242</v>
      </c>
    </row>
    <row r="25054" customFormat="false" ht="14.25" hidden="false" customHeight="false" outlineLevel="0" collapsed="false">
      <c r="A25054" s="479" t="s">
        <v>35243</v>
      </c>
      <c r="B25054" s="482" t="s">
        <v>35244</v>
      </c>
      <c r="C25054" s="482" t="s">
        <v>274</v>
      </c>
      <c r="D25054" s="483" t="s">
        <v>35245</v>
      </c>
    </row>
    <row r="25055" customFormat="false" ht="14.25" hidden="false" customHeight="false" outlineLevel="0" collapsed="false">
      <c r="A25055" s="479" t="s">
        <v>35246</v>
      </c>
      <c r="B25055" s="482" t="s">
        <v>35247</v>
      </c>
      <c r="C25055" s="482" t="s">
        <v>274</v>
      </c>
      <c r="D25055" s="483" t="s">
        <v>35248</v>
      </c>
    </row>
    <row r="25056" customFormat="false" ht="14.25" hidden="false" customHeight="false" outlineLevel="0" collapsed="false">
      <c r="A25056" s="479" t="s">
        <v>35249</v>
      </c>
      <c r="B25056" s="482" t="s">
        <v>35250</v>
      </c>
      <c r="C25056" s="482" t="s">
        <v>274</v>
      </c>
      <c r="D25056" s="483" t="s">
        <v>35251</v>
      </c>
    </row>
    <row r="25057" customFormat="false" ht="14.25" hidden="false" customHeight="false" outlineLevel="0" collapsed="false">
      <c r="A25057" s="479" t="s">
        <v>35252</v>
      </c>
      <c r="B25057" s="482" t="s">
        <v>35253</v>
      </c>
      <c r="C25057" s="482" t="s">
        <v>274</v>
      </c>
      <c r="D25057" s="483" t="s">
        <v>35254</v>
      </c>
    </row>
    <row r="25058" customFormat="false" ht="14.25" hidden="false" customHeight="false" outlineLevel="0" collapsed="false">
      <c r="A25058" s="479" t="s">
        <v>35255</v>
      </c>
      <c r="B25058" s="482" t="s">
        <v>35256</v>
      </c>
      <c r="C25058" s="482" t="s">
        <v>274</v>
      </c>
      <c r="D25058" s="483" t="s">
        <v>35257</v>
      </c>
    </row>
    <row r="25059" customFormat="false" ht="14.25" hidden="false" customHeight="false" outlineLevel="0" collapsed="false">
      <c r="A25059" s="479" t="s">
        <v>35258</v>
      </c>
      <c r="B25059" s="482" t="s">
        <v>35259</v>
      </c>
      <c r="C25059" s="482" t="s">
        <v>274</v>
      </c>
      <c r="D25059" s="483" t="s">
        <v>35260</v>
      </c>
    </row>
    <row r="25060" customFormat="false" ht="14.25" hidden="false" customHeight="false" outlineLevel="0" collapsed="false">
      <c r="A25060" s="479" t="s">
        <v>35261</v>
      </c>
      <c r="B25060" s="482" t="s">
        <v>35262</v>
      </c>
      <c r="C25060" s="482" t="s">
        <v>274</v>
      </c>
      <c r="D25060" s="483" t="s">
        <v>35263</v>
      </c>
    </row>
    <row r="25061" customFormat="false" ht="14.25" hidden="false" customHeight="false" outlineLevel="0" collapsed="false">
      <c r="A25061" s="479" t="s">
        <v>35264</v>
      </c>
      <c r="B25061" s="482" t="s">
        <v>35265</v>
      </c>
      <c r="C25061" s="482" t="s">
        <v>274</v>
      </c>
      <c r="D25061" s="483" t="s">
        <v>35266</v>
      </c>
    </row>
    <row r="25062" customFormat="false" ht="14.25" hidden="false" customHeight="false" outlineLevel="0" collapsed="false">
      <c r="A25062" s="479" t="s">
        <v>35267</v>
      </c>
      <c r="B25062" s="482" t="s">
        <v>35268</v>
      </c>
      <c r="C25062" s="482" t="s">
        <v>274</v>
      </c>
      <c r="D25062" s="483" t="s">
        <v>35269</v>
      </c>
    </row>
    <row r="25063" customFormat="false" ht="14.25" hidden="false" customHeight="false" outlineLevel="0" collapsed="false">
      <c r="A25063" s="479" t="s">
        <v>35270</v>
      </c>
      <c r="B25063" s="472" t="s">
        <v>35271</v>
      </c>
      <c r="C25063" s="482" t="s">
        <v>274</v>
      </c>
      <c r="D25063" s="483" t="s">
        <v>35272</v>
      </c>
    </row>
    <row r="25064" customFormat="false" ht="14.25" hidden="false" customHeight="false" outlineLevel="0" collapsed="false">
      <c r="A25064" s="479" t="s">
        <v>35273</v>
      </c>
      <c r="B25064" s="472" t="s">
        <v>35274</v>
      </c>
      <c r="C25064" s="482" t="s">
        <v>32456</v>
      </c>
      <c r="D25064" s="483" t="s">
        <v>32457</v>
      </c>
    </row>
    <row r="25065" customFormat="false" ht="14.25" hidden="false" customHeight="false" outlineLevel="0" collapsed="false">
      <c r="A25065" s="479" t="s">
        <v>35275</v>
      </c>
      <c r="B25065" s="482" t="s">
        <v>35276</v>
      </c>
      <c r="C25065" s="482" t="s">
        <v>267</v>
      </c>
      <c r="D25065" s="483" t="s">
        <v>35277</v>
      </c>
    </row>
    <row r="25066" customFormat="false" ht="14.25" hidden="false" customHeight="false" outlineLevel="0" collapsed="false">
      <c r="A25066" s="479" t="s">
        <v>35278</v>
      </c>
      <c r="B25066" s="482" t="s">
        <v>35279</v>
      </c>
      <c r="C25066" s="482" t="s">
        <v>267</v>
      </c>
      <c r="D25066" s="483" t="s">
        <v>35280</v>
      </c>
    </row>
    <row r="25067" customFormat="false" ht="14.25" hidden="false" customHeight="false" outlineLevel="0" collapsed="false">
      <c r="A25067" s="479" t="s">
        <v>35281</v>
      </c>
      <c r="B25067" s="482" t="s">
        <v>35282</v>
      </c>
      <c r="C25067" s="482" t="s">
        <v>267</v>
      </c>
      <c r="D25067" s="483" t="s">
        <v>35283</v>
      </c>
    </row>
    <row r="25068" customFormat="false" ht="14.25" hidden="false" customHeight="false" outlineLevel="0" collapsed="false">
      <c r="A25068" s="479" t="s">
        <v>35284</v>
      </c>
      <c r="B25068" s="482" t="s">
        <v>35285</v>
      </c>
      <c r="C25068" s="482" t="s">
        <v>267</v>
      </c>
      <c r="D25068" s="483" t="s">
        <v>35286</v>
      </c>
    </row>
    <row r="25069" customFormat="false" ht="14.25" hidden="false" customHeight="false" outlineLevel="0" collapsed="false">
      <c r="A25069" s="479" t="s">
        <v>35287</v>
      </c>
      <c r="B25069" s="482" t="s">
        <v>35288</v>
      </c>
      <c r="C25069" s="482" t="s">
        <v>267</v>
      </c>
      <c r="D25069" s="483" t="s">
        <v>34931</v>
      </c>
    </row>
    <row r="25070" customFormat="false" ht="14.25" hidden="false" customHeight="false" outlineLevel="0" collapsed="false">
      <c r="A25070" s="479" t="s">
        <v>35289</v>
      </c>
      <c r="B25070" s="482" t="s">
        <v>35290</v>
      </c>
      <c r="C25070" s="482" t="s">
        <v>267</v>
      </c>
      <c r="D25070" s="483" t="s">
        <v>35291</v>
      </c>
    </row>
    <row r="25071" customFormat="false" ht="14.25" hidden="false" customHeight="false" outlineLevel="0" collapsed="false">
      <c r="A25071" s="479" t="s">
        <v>35292</v>
      </c>
      <c r="B25071" s="482" t="s">
        <v>35293</v>
      </c>
      <c r="C25071" s="482" t="s">
        <v>267</v>
      </c>
      <c r="D25071" s="483" t="s">
        <v>35294</v>
      </c>
    </row>
    <row r="25072" customFormat="false" ht="14.25" hidden="false" customHeight="false" outlineLevel="0" collapsed="false">
      <c r="A25072" s="479" t="s">
        <v>35295</v>
      </c>
      <c r="B25072" s="482" t="s">
        <v>35296</v>
      </c>
      <c r="C25072" s="482" t="s">
        <v>267</v>
      </c>
      <c r="D25072" s="483" t="s">
        <v>35297</v>
      </c>
    </row>
    <row r="25073" customFormat="false" ht="14.25" hidden="false" customHeight="false" outlineLevel="0" collapsed="false">
      <c r="A25073" s="479" t="s">
        <v>35298</v>
      </c>
      <c r="B25073" s="482" t="s">
        <v>35299</v>
      </c>
      <c r="C25073" s="482" t="s">
        <v>267</v>
      </c>
      <c r="D25073" s="483" t="s">
        <v>35300</v>
      </c>
    </row>
    <row r="25074" customFormat="false" ht="14.25" hidden="false" customHeight="false" outlineLevel="0" collapsed="false">
      <c r="A25074" s="479" t="s">
        <v>35301</v>
      </c>
      <c r="B25074" s="482" t="s">
        <v>35302</v>
      </c>
      <c r="C25074" s="482" t="s">
        <v>267</v>
      </c>
      <c r="D25074" s="483" t="s">
        <v>35303</v>
      </c>
    </row>
    <row r="25075" customFormat="false" ht="14.25" hidden="false" customHeight="false" outlineLevel="0" collapsed="false">
      <c r="A25075" s="479" t="s">
        <v>35304</v>
      </c>
      <c r="B25075" s="482" t="s">
        <v>35305</v>
      </c>
      <c r="C25075" s="482" t="s">
        <v>267</v>
      </c>
      <c r="D25075" s="483" t="s">
        <v>35306</v>
      </c>
    </row>
    <row r="25076" customFormat="false" ht="14.25" hidden="false" customHeight="false" outlineLevel="0" collapsed="false">
      <c r="A25076" s="479" t="s">
        <v>35307</v>
      </c>
      <c r="B25076" s="482" t="s">
        <v>35308</v>
      </c>
      <c r="C25076" s="482" t="s">
        <v>267</v>
      </c>
      <c r="D25076" s="483" t="s">
        <v>35309</v>
      </c>
    </row>
    <row r="25077" customFormat="false" ht="14.25" hidden="false" customHeight="false" outlineLevel="0" collapsed="false">
      <c r="A25077" s="479" t="s">
        <v>35310</v>
      </c>
      <c r="B25077" s="482" t="s">
        <v>35311</v>
      </c>
      <c r="C25077" s="482" t="s">
        <v>267</v>
      </c>
      <c r="D25077" s="483" t="s">
        <v>35312</v>
      </c>
    </row>
    <row r="25078" customFormat="false" ht="14.25" hidden="false" customHeight="false" outlineLevel="0" collapsed="false">
      <c r="A25078" s="479" t="s">
        <v>35313</v>
      </c>
      <c r="B25078" s="482" t="s">
        <v>35314</v>
      </c>
      <c r="C25078" s="482" t="s">
        <v>267</v>
      </c>
      <c r="D25078" s="483" t="s">
        <v>35315</v>
      </c>
    </row>
    <row r="25079" customFormat="false" ht="14.25" hidden="false" customHeight="false" outlineLevel="0" collapsed="false">
      <c r="A25079" s="473" t="s">
        <v>35316</v>
      </c>
      <c r="B25079" s="474" t="s">
        <v>35274</v>
      </c>
      <c r="C25079" s="474" t="s">
        <v>32456</v>
      </c>
      <c r="D25079" s="475" t="s">
        <v>32457</v>
      </c>
    </row>
    <row r="25080" customFormat="false" ht="14.25" hidden="false" customHeight="false" outlineLevel="0" collapsed="false">
      <c r="A25080" s="476" t="s">
        <v>35317</v>
      </c>
      <c r="B25080" s="477" t="s">
        <v>35318</v>
      </c>
      <c r="C25080" s="478" t="s">
        <v>274</v>
      </c>
      <c r="D25080" s="478" t="s">
        <v>35319</v>
      </c>
    </row>
    <row r="25081" customFormat="false" ht="14.25" hidden="false" customHeight="false" outlineLevel="0" collapsed="false">
      <c r="A25081" s="479" t="s">
        <v>35320</v>
      </c>
      <c r="B25081" s="472" t="s">
        <v>35321</v>
      </c>
      <c r="C25081" s="482" t="s">
        <v>274</v>
      </c>
      <c r="D25081" s="483" t="s">
        <v>35322</v>
      </c>
    </row>
    <row r="25082" customFormat="false" ht="14.25" hidden="false" customHeight="false" outlineLevel="0" collapsed="false">
      <c r="A25082" s="479" t="s">
        <v>35323</v>
      </c>
      <c r="B25082" s="472" t="s">
        <v>35324</v>
      </c>
      <c r="C25082" s="482" t="s">
        <v>274</v>
      </c>
      <c r="D25082" s="483" t="s">
        <v>35325</v>
      </c>
    </row>
    <row r="25083" customFormat="false" ht="14.25" hidden="false" customHeight="false" outlineLevel="0" collapsed="false">
      <c r="A25083" s="479" t="s">
        <v>35326</v>
      </c>
      <c r="B25083" s="472" t="s">
        <v>35327</v>
      </c>
      <c r="C25083" s="482" t="s">
        <v>274</v>
      </c>
      <c r="D25083" s="483" t="s">
        <v>35328</v>
      </c>
    </row>
    <row r="25084" customFormat="false" ht="64.15" hidden="false" customHeight="false" outlineLevel="0" collapsed="false">
      <c r="A25084" s="479" t="s">
        <v>32395</v>
      </c>
      <c r="B25084" s="472"/>
      <c r="C25084" s="480"/>
      <c r="D25084" s="481"/>
    </row>
    <row r="25085" customFormat="false" ht="19.4" hidden="false" customHeight="false" outlineLevel="0" collapsed="false">
      <c r="A25085" s="479" t="s">
        <v>32396</v>
      </c>
      <c r="B25085" s="472"/>
      <c r="C25085" s="480"/>
      <c r="D25085" s="481"/>
    </row>
    <row r="25086" customFormat="false" ht="14.25" hidden="false" customHeight="false" outlineLevel="0" collapsed="false">
      <c r="A25086" s="479" t="s">
        <v>35329</v>
      </c>
      <c r="B25086" s="472" t="s">
        <v>35330</v>
      </c>
      <c r="C25086" s="482" t="s">
        <v>267</v>
      </c>
      <c r="D25086" s="483" t="s">
        <v>35331</v>
      </c>
    </row>
    <row r="25087" customFormat="false" ht="14.25" hidden="false" customHeight="false" outlineLevel="0" collapsed="false">
      <c r="A25087" s="479" t="s">
        <v>35332</v>
      </c>
      <c r="B25087" s="482" t="s">
        <v>35333</v>
      </c>
      <c r="C25087" s="482" t="s">
        <v>267</v>
      </c>
      <c r="D25087" s="483" t="s">
        <v>35334</v>
      </c>
    </row>
    <row r="25088" customFormat="false" ht="14.25" hidden="false" customHeight="false" outlineLevel="0" collapsed="false">
      <c r="A25088" s="479" t="s">
        <v>35335</v>
      </c>
      <c r="B25088" s="482" t="s">
        <v>32559</v>
      </c>
      <c r="C25088" s="482" t="s">
        <v>274</v>
      </c>
      <c r="D25088" s="483" t="s">
        <v>35336</v>
      </c>
    </row>
    <row r="25089" customFormat="false" ht="14.25" hidden="false" customHeight="false" outlineLevel="0" collapsed="false">
      <c r="A25089" s="479" t="s">
        <v>35337</v>
      </c>
      <c r="B25089" s="482" t="s">
        <v>32562</v>
      </c>
      <c r="C25089" s="482" t="s">
        <v>274</v>
      </c>
      <c r="D25089" s="483" t="s">
        <v>35338</v>
      </c>
    </row>
    <row r="25090" customFormat="false" ht="14.25" hidden="false" customHeight="false" outlineLevel="0" collapsed="false">
      <c r="A25090" s="479" t="s">
        <v>35339</v>
      </c>
      <c r="B25090" s="482" t="s">
        <v>32565</v>
      </c>
      <c r="C25090" s="482" t="s">
        <v>274</v>
      </c>
      <c r="D25090" s="483" t="s">
        <v>35340</v>
      </c>
    </row>
    <row r="25091" customFormat="false" ht="14.25" hidden="false" customHeight="false" outlineLevel="0" collapsed="false">
      <c r="A25091" s="479" t="s">
        <v>35341</v>
      </c>
      <c r="B25091" s="482" t="s">
        <v>32568</v>
      </c>
      <c r="C25091" s="482" t="s">
        <v>274</v>
      </c>
      <c r="D25091" s="483" t="s">
        <v>35342</v>
      </c>
    </row>
    <row r="25092" customFormat="false" ht="14.25" hidden="false" customHeight="false" outlineLevel="0" collapsed="false">
      <c r="A25092" s="479" t="s">
        <v>35343</v>
      </c>
      <c r="B25092" s="482" t="s">
        <v>35344</v>
      </c>
      <c r="C25092" s="482" t="s">
        <v>274</v>
      </c>
      <c r="D25092" s="483" t="s">
        <v>35260</v>
      </c>
    </row>
    <row r="25093" customFormat="false" ht="14.25" hidden="false" customHeight="false" outlineLevel="0" collapsed="false">
      <c r="A25093" s="479" t="s">
        <v>35345</v>
      </c>
      <c r="B25093" s="482" t="s">
        <v>35346</v>
      </c>
      <c r="C25093" s="482" t="s">
        <v>274</v>
      </c>
      <c r="D25093" s="483" t="s">
        <v>35263</v>
      </c>
    </row>
    <row r="25094" customFormat="false" ht="14.25" hidden="false" customHeight="false" outlineLevel="0" collapsed="false">
      <c r="A25094" s="479" t="s">
        <v>35347</v>
      </c>
      <c r="B25094" s="482" t="s">
        <v>35348</v>
      </c>
      <c r="C25094" s="482" t="s">
        <v>274</v>
      </c>
      <c r="D25094" s="483" t="s">
        <v>35266</v>
      </c>
    </row>
    <row r="25095" customFormat="false" ht="14.25" hidden="false" customHeight="false" outlineLevel="0" collapsed="false">
      <c r="A25095" s="479" t="s">
        <v>35349</v>
      </c>
      <c r="B25095" s="482" t="s">
        <v>35350</v>
      </c>
      <c r="C25095" s="482" t="s">
        <v>274</v>
      </c>
      <c r="D25095" s="483" t="s">
        <v>35269</v>
      </c>
    </row>
    <row r="25096" customFormat="false" ht="14.25" hidden="false" customHeight="false" outlineLevel="0" collapsed="false">
      <c r="A25096" s="479" t="s">
        <v>35351</v>
      </c>
      <c r="B25096" s="472" t="s">
        <v>35352</v>
      </c>
      <c r="C25096" s="482" t="s">
        <v>274</v>
      </c>
      <c r="D25096" s="483" t="s">
        <v>35272</v>
      </c>
    </row>
    <row r="25097" customFormat="false" ht="14.25" hidden="false" customHeight="false" outlineLevel="0" collapsed="false">
      <c r="A25097" s="479" t="s">
        <v>35353</v>
      </c>
      <c r="B25097" s="482" t="s">
        <v>35354</v>
      </c>
      <c r="C25097" s="482" t="s">
        <v>32456</v>
      </c>
      <c r="D25097" s="483" t="s">
        <v>32457</v>
      </c>
    </row>
    <row r="25098" customFormat="false" ht="14.25" hidden="false" customHeight="false" outlineLevel="0" collapsed="false">
      <c r="A25098" s="479" t="s">
        <v>35355</v>
      </c>
      <c r="B25098" s="482" t="s">
        <v>35356</v>
      </c>
      <c r="C25098" s="482" t="s">
        <v>274</v>
      </c>
      <c r="D25098" s="483" t="s">
        <v>35357</v>
      </c>
    </row>
    <row r="25099" customFormat="false" ht="14.25" hidden="false" customHeight="false" outlineLevel="0" collapsed="false">
      <c r="A25099" s="479" t="s">
        <v>35358</v>
      </c>
      <c r="B25099" s="482" t="s">
        <v>35359</v>
      </c>
      <c r="C25099" s="482" t="s">
        <v>274</v>
      </c>
      <c r="D25099" s="483" t="s">
        <v>35360</v>
      </c>
    </row>
    <row r="25100" customFormat="false" ht="14.25" hidden="false" customHeight="false" outlineLevel="0" collapsed="false">
      <c r="A25100" s="479" t="s">
        <v>35361</v>
      </c>
      <c r="B25100" s="482" t="s">
        <v>35362</v>
      </c>
      <c r="C25100" s="482" t="s">
        <v>274</v>
      </c>
      <c r="D25100" s="483" t="s">
        <v>35363</v>
      </c>
    </row>
    <row r="25101" customFormat="false" ht="14.25" hidden="false" customHeight="false" outlineLevel="0" collapsed="false">
      <c r="A25101" s="479" t="s">
        <v>35364</v>
      </c>
      <c r="B25101" s="482" t="s">
        <v>35365</v>
      </c>
      <c r="C25101" s="482" t="s">
        <v>274</v>
      </c>
      <c r="D25101" s="483" t="s">
        <v>35366</v>
      </c>
    </row>
    <row r="25102" customFormat="false" ht="14.25" hidden="false" customHeight="false" outlineLevel="0" collapsed="false">
      <c r="A25102" s="479" t="s">
        <v>35367</v>
      </c>
      <c r="B25102" s="472" t="s">
        <v>35368</v>
      </c>
      <c r="C25102" s="482" t="s">
        <v>267</v>
      </c>
      <c r="D25102" s="483" t="s">
        <v>35369</v>
      </c>
    </row>
    <row r="25103" customFormat="false" ht="14.25" hidden="false" customHeight="false" outlineLevel="0" collapsed="false">
      <c r="A25103" s="479" t="s">
        <v>35370</v>
      </c>
      <c r="B25103" s="482" t="s">
        <v>35371</v>
      </c>
      <c r="C25103" s="482" t="s">
        <v>267</v>
      </c>
      <c r="D25103" s="483" t="s">
        <v>35372</v>
      </c>
    </row>
    <row r="25104" customFormat="false" ht="14.25" hidden="false" customHeight="false" outlineLevel="0" collapsed="false">
      <c r="A25104" s="479" t="s">
        <v>35373</v>
      </c>
      <c r="B25104" s="482" t="s">
        <v>35374</v>
      </c>
      <c r="C25104" s="482" t="s">
        <v>274</v>
      </c>
      <c r="D25104" s="483" t="s">
        <v>35375</v>
      </c>
    </row>
    <row r="25105" customFormat="false" ht="14.25" hidden="false" customHeight="false" outlineLevel="0" collapsed="false">
      <c r="A25105" s="479" t="s">
        <v>35376</v>
      </c>
      <c r="B25105" s="482" t="s">
        <v>35377</v>
      </c>
      <c r="C25105" s="482" t="s">
        <v>274</v>
      </c>
      <c r="D25105" s="483" t="s">
        <v>35378</v>
      </c>
    </row>
    <row r="25106" customFormat="false" ht="14.25" hidden="false" customHeight="false" outlineLevel="0" collapsed="false">
      <c r="A25106" s="479" t="s">
        <v>35379</v>
      </c>
      <c r="B25106" s="472" t="s">
        <v>35380</v>
      </c>
      <c r="C25106" s="482" t="s">
        <v>274</v>
      </c>
      <c r="D25106" s="483" t="s">
        <v>35381</v>
      </c>
    </row>
    <row r="25107" customFormat="false" ht="14.25" hidden="false" customHeight="false" outlineLevel="0" collapsed="false">
      <c r="A25107" s="479" t="s">
        <v>35382</v>
      </c>
      <c r="B25107" s="482" t="s">
        <v>35383</v>
      </c>
      <c r="C25107" s="482" t="s">
        <v>76</v>
      </c>
      <c r="D25107" s="483" t="s">
        <v>35384</v>
      </c>
    </row>
    <row r="25108" customFormat="false" ht="14.25" hidden="false" customHeight="false" outlineLevel="0" collapsed="false">
      <c r="A25108" s="479" t="s">
        <v>35385</v>
      </c>
      <c r="B25108" s="482" t="s">
        <v>35386</v>
      </c>
      <c r="C25108" s="482" t="s">
        <v>274</v>
      </c>
      <c r="D25108" s="483" t="s">
        <v>35387</v>
      </c>
    </row>
    <row r="25109" customFormat="false" ht="14.25" hidden="false" customHeight="false" outlineLevel="0" collapsed="false">
      <c r="A25109" s="479" t="s">
        <v>35388</v>
      </c>
      <c r="B25109" s="482" t="s">
        <v>35389</v>
      </c>
      <c r="C25109" s="482" t="s">
        <v>274</v>
      </c>
      <c r="D25109" s="483" t="s">
        <v>35390</v>
      </c>
    </row>
    <row r="25110" customFormat="false" ht="14.25" hidden="false" customHeight="false" outlineLevel="0" collapsed="false">
      <c r="A25110" s="479" t="s">
        <v>35391</v>
      </c>
      <c r="B25110" s="482" t="s">
        <v>35392</v>
      </c>
      <c r="C25110" s="482" t="s">
        <v>274</v>
      </c>
      <c r="D25110" s="483" t="s">
        <v>35384</v>
      </c>
    </row>
    <row r="25111" customFormat="false" ht="14.25" hidden="false" customHeight="false" outlineLevel="0" collapsed="false">
      <c r="A25111" s="479" t="s">
        <v>35393</v>
      </c>
      <c r="B25111" s="482" t="s">
        <v>35394</v>
      </c>
      <c r="C25111" s="482" t="s">
        <v>76</v>
      </c>
      <c r="D25111" s="483" t="s">
        <v>35381</v>
      </c>
    </row>
    <row r="25112" customFormat="false" ht="14.25" hidden="false" customHeight="false" outlineLevel="0" collapsed="false">
      <c r="A25112" s="479" t="s">
        <v>35395</v>
      </c>
      <c r="B25112" s="482" t="s">
        <v>35396</v>
      </c>
      <c r="C25112" s="482" t="s">
        <v>274</v>
      </c>
      <c r="D25112" s="483" t="s">
        <v>35397</v>
      </c>
    </row>
    <row r="25113" customFormat="false" ht="14.25" hidden="false" customHeight="false" outlineLevel="0" collapsed="false">
      <c r="A25113" s="479" t="s">
        <v>35398</v>
      </c>
      <c r="B25113" s="482" t="s">
        <v>35399</v>
      </c>
      <c r="C25113" s="482" t="s">
        <v>274</v>
      </c>
      <c r="D25113" s="483" t="s">
        <v>35400</v>
      </c>
    </row>
    <row r="25114" customFormat="false" ht="14.25" hidden="false" customHeight="false" outlineLevel="0" collapsed="false">
      <c r="A25114" s="479" t="s">
        <v>35401</v>
      </c>
      <c r="B25114" s="482" t="s">
        <v>35402</v>
      </c>
      <c r="C25114" s="482" t="s">
        <v>274</v>
      </c>
      <c r="D25114" s="483" t="s">
        <v>35403</v>
      </c>
    </row>
    <row r="25115" customFormat="false" ht="14.25" hidden="false" customHeight="false" outlineLevel="0" collapsed="false">
      <c r="A25115" s="479" t="s">
        <v>35404</v>
      </c>
      <c r="B25115" s="482" t="s">
        <v>35405</v>
      </c>
      <c r="C25115" s="482" t="s">
        <v>274</v>
      </c>
      <c r="D25115" s="483" t="s">
        <v>35406</v>
      </c>
    </row>
    <row r="25116" customFormat="false" ht="14.25" hidden="false" customHeight="false" outlineLevel="0" collapsed="false">
      <c r="A25116" s="479" t="s">
        <v>35407</v>
      </c>
      <c r="B25116" s="482" t="s">
        <v>35408</v>
      </c>
      <c r="C25116" s="482" t="s">
        <v>274</v>
      </c>
      <c r="D25116" s="483" t="s">
        <v>35409</v>
      </c>
    </row>
    <row r="25117" customFormat="false" ht="14.25" hidden="false" customHeight="false" outlineLevel="0" collapsed="false">
      <c r="A25117" s="479" t="s">
        <v>35410</v>
      </c>
      <c r="B25117" s="482" t="s">
        <v>35411</v>
      </c>
      <c r="C25117" s="482" t="s">
        <v>274</v>
      </c>
      <c r="D25117" s="483" t="s">
        <v>35412</v>
      </c>
    </row>
    <row r="25118" customFormat="false" ht="14.25" hidden="false" customHeight="false" outlineLevel="0" collapsed="false">
      <c r="A25118" s="479" t="s">
        <v>35413</v>
      </c>
      <c r="B25118" s="482" t="s">
        <v>35414</v>
      </c>
      <c r="C25118" s="482" t="s">
        <v>274</v>
      </c>
      <c r="D25118" s="483" t="s">
        <v>35415</v>
      </c>
    </row>
    <row r="25119" customFormat="false" ht="14.25" hidden="false" customHeight="false" outlineLevel="0" collapsed="false">
      <c r="A25119" s="479" t="s">
        <v>35416</v>
      </c>
      <c r="B25119" s="482" t="s">
        <v>35417</v>
      </c>
      <c r="C25119" s="482" t="s">
        <v>274</v>
      </c>
      <c r="D25119" s="483" t="s">
        <v>35418</v>
      </c>
    </row>
    <row r="25120" customFormat="false" ht="14.25" hidden="false" customHeight="false" outlineLevel="0" collapsed="false">
      <c r="A25120" s="479" t="s">
        <v>35419</v>
      </c>
      <c r="B25120" s="472" t="s">
        <v>35420</v>
      </c>
      <c r="C25120" s="482" t="s">
        <v>274</v>
      </c>
      <c r="D25120" s="483" t="s">
        <v>35421</v>
      </c>
    </row>
    <row r="25121" customFormat="false" ht="14.25" hidden="false" customHeight="false" outlineLevel="0" collapsed="false">
      <c r="A25121" s="479" t="s">
        <v>35422</v>
      </c>
      <c r="B25121" s="472" t="s">
        <v>35423</v>
      </c>
      <c r="C25121" s="482" t="s">
        <v>274</v>
      </c>
      <c r="D25121" s="483" t="s">
        <v>35424</v>
      </c>
    </row>
    <row r="25122" customFormat="false" ht="14.25" hidden="false" customHeight="false" outlineLevel="0" collapsed="false">
      <c r="A25122" s="479" t="s">
        <v>35425</v>
      </c>
      <c r="B25122" s="482" t="s">
        <v>35426</v>
      </c>
      <c r="C25122" s="482" t="s">
        <v>267</v>
      </c>
      <c r="D25122" s="483" t="s">
        <v>35427</v>
      </c>
    </row>
    <row r="25123" customFormat="false" ht="14.25" hidden="false" customHeight="false" outlineLevel="0" collapsed="false">
      <c r="A25123" s="479" t="s">
        <v>35428</v>
      </c>
      <c r="B25123" s="482" t="s">
        <v>35429</v>
      </c>
      <c r="C25123" s="482" t="s">
        <v>267</v>
      </c>
      <c r="D25123" s="483" t="s">
        <v>35430</v>
      </c>
    </row>
    <row r="25124" customFormat="false" ht="14.25" hidden="false" customHeight="false" outlineLevel="0" collapsed="false">
      <c r="A25124" s="479" t="s">
        <v>35431</v>
      </c>
      <c r="B25124" s="482" t="s">
        <v>35432</v>
      </c>
      <c r="C25124" s="482" t="s">
        <v>267</v>
      </c>
      <c r="D25124" s="483" t="s">
        <v>35433</v>
      </c>
    </row>
    <row r="25125" customFormat="false" ht="19.4" hidden="false" customHeight="false" outlineLevel="0" collapsed="false">
      <c r="A25125" s="479" t="s">
        <v>35434</v>
      </c>
      <c r="B25125" s="482" t="s">
        <v>35435</v>
      </c>
      <c r="C25125" s="482" t="s">
        <v>76</v>
      </c>
      <c r="D25125" s="483" t="s">
        <v>35424</v>
      </c>
    </row>
    <row r="25126" customFormat="false" ht="23.85" hidden="false" customHeight="false" outlineLevel="0" collapsed="false">
      <c r="A25126" s="473" t="s">
        <v>35436</v>
      </c>
      <c r="B25126" s="474" t="s">
        <v>35437</v>
      </c>
      <c r="C25126" s="474" t="s">
        <v>76</v>
      </c>
      <c r="D25126" s="475" t="s">
        <v>35409</v>
      </c>
    </row>
    <row r="25127" customFormat="false" ht="14.25" hidden="false" customHeight="false" outlineLevel="0" collapsed="false">
      <c r="A25127" s="476" t="s">
        <v>35438</v>
      </c>
      <c r="B25127" s="477" t="s">
        <v>35439</v>
      </c>
      <c r="C25127" s="478" t="s">
        <v>267</v>
      </c>
      <c r="D25127" s="478" t="s">
        <v>35306</v>
      </c>
    </row>
    <row r="25128" customFormat="false" ht="14.25" hidden="false" customHeight="false" outlineLevel="0" collapsed="false">
      <c r="A25128" s="467" t="s">
        <v>35440</v>
      </c>
      <c r="B25128" s="470" t="s">
        <v>35354</v>
      </c>
      <c r="C25128" s="470" t="s">
        <v>32456</v>
      </c>
      <c r="D25128" s="471" t="s">
        <v>32457</v>
      </c>
    </row>
    <row r="25129" customFormat="false" ht="14.25" hidden="false" customHeight="false" outlineLevel="0" collapsed="false">
      <c r="A25129" s="467" t="s">
        <v>35441</v>
      </c>
      <c r="B25129" s="470" t="s">
        <v>34964</v>
      </c>
      <c r="C25129" s="470" t="s">
        <v>274</v>
      </c>
      <c r="D25129" s="471" t="s">
        <v>34965</v>
      </c>
    </row>
    <row r="25130" customFormat="false" ht="14.25" hidden="false" customHeight="false" outlineLevel="0" collapsed="false">
      <c r="A25130" s="467" t="s">
        <v>35442</v>
      </c>
      <c r="B25130" s="470" t="s">
        <v>34967</v>
      </c>
      <c r="C25130" s="470" t="s">
        <v>274</v>
      </c>
      <c r="D25130" s="471" t="s">
        <v>34968</v>
      </c>
    </row>
    <row r="25131" customFormat="false" ht="50.7" hidden="false" customHeight="false" outlineLevel="0" collapsed="false">
      <c r="A25131" s="467" t="s">
        <v>32395</v>
      </c>
      <c r="B25131" s="468"/>
      <c r="C25131" s="468"/>
      <c r="D25131" s="469"/>
    </row>
    <row r="25132" customFormat="false" ht="17.9" hidden="false" customHeight="false" outlineLevel="0" collapsed="false">
      <c r="A25132" s="467" t="s">
        <v>32396</v>
      </c>
      <c r="B25132" s="468"/>
      <c r="C25132" s="468"/>
      <c r="D25132" s="469"/>
    </row>
    <row r="25133" customFormat="false" ht="14.25" hidden="false" customHeight="false" outlineLevel="0" collapsed="false">
      <c r="A25133" s="467" t="s">
        <v>35443</v>
      </c>
      <c r="B25133" s="470" t="s">
        <v>34970</v>
      </c>
      <c r="C25133" s="470" t="s">
        <v>274</v>
      </c>
      <c r="D25133" s="471" t="s">
        <v>34971</v>
      </c>
    </row>
    <row r="25134" customFormat="false" ht="14.25" hidden="false" customHeight="false" outlineLevel="0" collapsed="false">
      <c r="A25134" s="467" t="s">
        <v>35444</v>
      </c>
      <c r="B25134" s="470" t="s">
        <v>34973</v>
      </c>
      <c r="C25134" s="470" t="s">
        <v>274</v>
      </c>
      <c r="D25134" s="471" t="s">
        <v>34974</v>
      </c>
    </row>
    <row r="25135" customFormat="false" ht="14.25" hidden="false" customHeight="false" outlineLevel="0" collapsed="false">
      <c r="A25135" s="467" t="s">
        <v>35445</v>
      </c>
      <c r="B25135" s="470" t="s">
        <v>34975</v>
      </c>
      <c r="C25135" s="470" t="s">
        <v>274</v>
      </c>
      <c r="D25135" s="471" t="s">
        <v>34976</v>
      </c>
    </row>
    <row r="25136" customFormat="false" ht="14.25" hidden="false" customHeight="false" outlineLevel="0" collapsed="false">
      <c r="A25136" s="467" t="s">
        <v>35446</v>
      </c>
      <c r="B25136" s="470" t="s">
        <v>34978</v>
      </c>
      <c r="C25136" s="470" t="s">
        <v>274</v>
      </c>
      <c r="D25136" s="471" t="s">
        <v>34979</v>
      </c>
    </row>
    <row r="25137" customFormat="false" ht="14.25" hidden="false" customHeight="false" outlineLevel="0" collapsed="false">
      <c r="A25137" s="467" t="s">
        <v>35447</v>
      </c>
      <c r="B25137" s="470" t="s">
        <v>34981</v>
      </c>
      <c r="C25137" s="470" t="s">
        <v>274</v>
      </c>
      <c r="D25137" s="471" t="s">
        <v>34982</v>
      </c>
    </row>
    <row r="25138" customFormat="false" ht="14.25" hidden="false" customHeight="false" outlineLevel="0" collapsed="false">
      <c r="A25138" s="467" t="s">
        <v>35448</v>
      </c>
      <c r="B25138" s="470" t="s">
        <v>34984</v>
      </c>
      <c r="C25138" s="470" t="s">
        <v>274</v>
      </c>
      <c r="D25138" s="471" t="s">
        <v>34985</v>
      </c>
    </row>
    <row r="25139" customFormat="false" ht="14.25" hidden="false" customHeight="false" outlineLevel="0" collapsed="false">
      <c r="A25139" s="467" t="s">
        <v>35449</v>
      </c>
      <c r="B25139" s="470" t="s">
        <v>34933</v>
      </c>
      <c r="C25139" s="470" t="s">
        <v>274</v>
      </c>
      <c r="D25139" s="471" t="s">
        <v>34934</v>
      </c>
    </row>
    <row r="25140" customFormat="false" ht="14.25" hidden="false" customHeight="false" outlineLevel="0" collapsed="false">
      <c r="A25140" s="467" t="s">
        <v>35450</v>
      </c>
      <c r="B25140" s="470" t="s">
        <v>35451</v>
      </c>
      <c r="C25140" s="470" t="s">
        <v>274</v>
      </c>
      <c r="D25140" s="471" t="s">
        <v>34937</v>
      </c>
    </row>
    <row r="25141" customFormat="false" ht="14.25" hidden="false" customHeight="false" outlineLevel="0" collapsed="false">
      <c r="A25141" s="467" t="s">
        <v>35452</v>
      </c>
      <c r="B25141" s="470" t="s">
        <v>35453</v>
      </c>
      <c r="C25141" s="470" t="s">
        <v>274</v>
      </c>
      <c r="D25141" s="471" t="s">
        <v>34940</v>
      </c>
    </row>
    <row r="25142" customFormat="false" ht="14.25" hidden="false" customHeight="false" outlineLevel="0" collapsed="false">
      <c r="A25142" s="467" t="s">
        <v>35454</v>
      </c>
      <c r="B25142" s="470" t="s">
        <v>35455</v>
      </c>
      <c r="C25142" s="470" t="s">
        <v>274</v>
      </c>
      <c r="D25142" s="471" t="s">
        <v>34943</v>
      </c>
    </row>
    <row r="25143" customFormat="false" ht="14.25" hidden="false" customHeight="false" outlineLevel="0" collapsed="false">
      <c r="A25143" s="467" t="s">
        <v>35456</v>
      </c>
      <c r="B25143" s="470" t="s">
        <v>34945</v>
      </c>
      <c r="C25143" s="470" t="s">
        <v>274</v>
      </c>
      <c r="D25143" s="471" t="s">
        <v>34946</v>
      </c>
    </row>
    <row r="25144" customFormat="false" ht="14.25" hidden="false" customHeight="false" outlineLevel="0" collapsed="false">
      <c r="A25144" s="467" t="s">
        <v>35457</v>
      </c>
      <c r="B25144" s="470" t="s">
        <v>35458</v>
      </c>
      <c r="C25144" s="470" t="s">
        <v>274</v>
      </c>
      <c r="D25144" s="471" t="s">
        <v>34949</v>
      </c>
    </row>
    <row r="25145" customFormat="false" ht="14.25" hidden="false" customHeight="false" outlineLevel="0" collapsed="false">
      <c r="A25145" s="467" t="s">
        <v>35459</v>
      </c>
      <c r="B25145" s="470" t="s">
        <v>34951</v>
      </c>
      <c r="C25145" s="470" t="s">
        <v>274</v>
      </c>
      <c r="D25145" s="471" t="s">
        <v>34952</v>
      </c>
    </row>
    <row r="25146" customFormat="false" ht="14.25" hidden="false" customHeight="false" outlineLevel="0" collapsed="false">
      <c r="A25146" s="467" t="s">
        <v>35460</v>
      </c>
      <c r="B25146" s="470" t="s">
        <v>34954</v>
      </c>
      <c r="C25146" s="470" t="s">
        <v>274</v>
      </c>
      <c r="D25146" s="471" t="s">
        <v>34955</v>
      </c>
    </row>
    <row r="25147" customFormat="false" ht="14.25" hidden="false" customHeight="false" outlineLevel="0" collapsed="false">
      <c r="A25147" s="467" t="s">
        <v>35461</v>
      </c>
      <c r="B25147" s="470" t="s">
        <v>35462</v>
      </c>
      <c r="C25147" s="470" t="s">
        <v>32456</v>
      </c>
      <c r="D25147" s="471" t="s">
        <v>32457</v>
      </c>
    </row>
    <row r="25148" customFormat="false" ht="14.25" hidden="false" customHeight="false" outlineLevel="0" collapsed="false">
      <c r="A25148" s="467" t="s">
        <v>35463</v>
      </c>
      <c r="B25148" s="470" t="s">
        <v>34992</v>
      </c>
      <c r="C25148" s="470" t="s">
        <v>267</v>
      </c>
      <c r="D25148" s="471" t="s">
        <v>34993</v>
      </c>
    </row>
    <row r="25149" customFormat="false" ht="14.25" hidden="false" customHeight="false" outlineLevel="0" collapsed="false">
      <c r="A25149" s="467" t="s">
        <v>35464</v>
      </c>
      <c r="B25149" s="470" t="s">
        <v>34995</v>
      </c>
      <c r="C25149" s="470" t="s">
        <v>267</v>
      </c>
      <c r="D25149" s="471" t="s">
        <v>34996</v>
      </c>
    </row>
    <row r="25150" customFormat="false" ht="14.25" hidden="false" customHeight="false" outlineLevel="0" collapsed="false">
      <c r="A25150" s="467" t="s">
        <v>35465</v>
      </c>
      <c r="B25150" s="470" t="s">
        <v>34998</v>
      </c>
      <c r="C25150" s="470" t="s">
        <v>267</v>
      </c>
      <c r="D25150" s="471" t="s">
        <v>34999</v>
      </c>
    </row>
    <row r="25151" customFormat="false" ht="14.25" hidden="false" customHeight="false" outlineLevel="0" collapsed="false">
      <c r="A25151" s="467" t="s">
        <v>35466</v>
      </c>
      <c r="B25151" s="470" t="s">
        <v>35467</v>
      </c>
      <c r="C25151" s="470" t="s">
        <v>267</v>
      </c>
      <c r="D25151" s="471" t="s">
        <v>35002</v>
      </c>
    </row>
    <row r="25152" customFormat="false" ht="14.25" hidden="false" customHeight="false" outlineLevel="0" collapsed="false">
      <c r="A25152" s="467" t="s">
        <v>35468</v>
      </c>
      <c r="B25152" s="470" t="s">
        <v>35004</v>
      </c>
      <c r="C25152" s="470" t="s">
        <v>267</v>
      </c>
      <c r="D25152" s="471" t="s">
        <v>35005</v>
      </c>
    </row>
    <row r="25153" customFormat="false" ht="14.25" hidden="false" customHeight="false" outlineLevel="0" collapsed="false">
      <c r="A25153" s="467" t="s">
        <v>35469</v>
      </c>
      <c r="B25153" s="470" t="s">
        <v>35470</v>
      </c>
      <c r="C25153" s="470" t="s">
        <v>267</v>
      </c>
      <c r="D25153" s="471" t="s">
        <v>35008</v>
      </c>
    </row>
    <row r="25154" customFormat="false" ht="14.25" hidden="false" customHeight="false" outlineLevel="0" collapsed="false">
      <c r="A25154" s="467" t="s">
        <v>35471</v>
      </c>
      <c r="B25154" s="470" t="s">
        <v>35010</v>
      </c>
      <c r="C25154" s="470" t="s">
        <v>267</v>
      </c>
      <c r="D25154" s="471" t="s">
        <v>35011</v>
      </c>
    </row>
    <row r="25155" customFormat="false" ht="14.25" hidden="false" customHeight="false" outlineLevel="0" collapsed="false">
      <c r="A25155" s="467" t="s">
        <v>35472</v>
      </c>
      <c r="B25155" s="470" t="s">
        <v>35013</v>
      </c>
      <c r="C25155" s="470" t="s">
        <v>267</v>
      </c>
      <c r="D25155" s="471" t="s">
        <v>35014</v>
      </c>
    </row>
    <row r="25156" customFormat="false" ht="14.25" hidden="false" customHeight="false" outlineLevel="0" collapsed="false">
      <c r="A25156" s="467" t="s">
        <v>35473</v>
      </c>
      <c r="B25156" s="470" t="s">
        <v>35474</v>
      </c>
      <c r="C25156" s="470" t="s">
        <v>267</v>
      </c>
      <c r="D25156" s="471" t="s">
        <v>35475</v>
      </c>
    </row>
    <row r="25157" customFormat="false" ht="14.25" hidden="false" customHeight="false" outlineLevel="0" collapsed="false">
      <c r="A25157" s="467" t="s">
        <v>35476</v>
      </c>
      <c r="B25157" s="470" t="s">
        <v>35477</v>
      </c>
      <c r="C25157" s="470" t="s">
        <v>267</v>
      </c>
      <c r="D25157" s="471" t="s">
        <v>35478</v>
      </c>
    </row>
    <row r="25158" customFormat="false" ht="14.25" hidden="false" customHeight="false" outlineLevel="0" collapsed="false">
      <c r="A25158" s="467" t="s">
        <v>35479</v>
      </c>
      <c r="B25158" s="470" t="s">
        <v>35480</v>
      </c>
      <c r="C25158" s="470" t="s">
        <v>267</v>
      </c>
      <c r="D25158" s="471" t="s">
        <v>35481</v>
      </c>
    </row>
    <row r="25159" customFormat="false" ht="14.25" hidden="false" customHeight="false" outlineLevel="0" collapsed="false">
      <c r="A25159" s="467" t="s">
        <v>35482</v>
      </c>
      <c r="B25159" s="470" t="s">
        <v>35483</v>
      </c>
      <c r="C25159" s="470" t="s">
        <v>267</v>
      </c>
      <c r="D25159" s="471" t="s">
        <v>35484</v>
      </c>
    </row>
    <row r="25160" customFormat="false" ht="14.25" hidden="false" customHeight="false" outlineLevel="0" collapsed="false">
      <c r="A25160" s="467" t="s">
        <v>35485</v>
      </c>
      <c r="B25160" s="470" t="s">
        <v>35486</v>
      </c>
      <c r="C25160" s="470" t="s">
        <v>267</v>
      </c>
      <c r="D25160" s="471" t="s">
        <v>35160</v>
      </c>
    </row>
    <row r="25161" customFormat="false" ht="14.25" hidden="false" customHeight="false" outlineLevel="0" collapsed="false">
      <c r="A25161" s="467" t="s">
        <v>35487</v>
      </c>
      <c r="B25161" s="470" t="s">
        <v>35488</v>
      </c>
      <c r="C25161" s="470" t="s">
        <v>267</v>
      </c>
      <c r="D25161" s="471" t="s">
        <v>35163</v>
      </c>
    </row>
    <row r="25162" customFormat="false" ht="14.25" hidden="false" customHeight="false" outlineLevel="0" collapsed="false">
      <c r="A25162" s="467" t="s">
        <v>35489</v>
      </c>
      <c r="B25162" s="470" t="s">
        <v>35490</v>
      </c>
      <c r="C25162" s="470" t="s">
        <v>267</v>
      </c>
      <c r="D25162" s="471" t="s">
        <v>35166</v>
      </c>
    </row>
    <row r="25163" customFormat="false" ht="14.25" hidden="false" customHeight="false" outlineLevel="0" collapsed="false">
      <c r="A25163" s="467" t="s">
        <v>35491</v>
      </c>
      <c r="B25163" s="470" t="s">
        <v>35492</v>
      </c>
      <c r="C25163" s="470" t="s">
        <v>267</v>
      </c>
      <c r="D25163" s="471" t="s">
        <v>35493</v>
      </c>
    </row>
    <row r="25164" customFormat="false" ht="14.25" hidden="false" customHeight="false" outlineLevel="0" collapsed="false">
      <c r="A25164" s="467" t="s">
        <v>35494</v>
      </c>
      <c r="B25164" s="470" t="s">
        <v>35495</v>
      </c>
      <c r="C25164" s="470" t="s">
        <v>267</v>
      </c>
      <c r="D25164" s="471" t="s">
        <v>35496</v>
      </c>
    </row>
    <row r="25165" customFormat="false" ht="14.25" hidden="false" customHeight="false" outlineLevel="0" collapsed="false">
      <c r="A25165" s="467" t="s">
        <v>35497</v>
      </c>
      <c r="B25165" s="470" t="s">
        <v>35498</v>
      </c>
      <c r="C25165" s="470" t="s">
        <v>267</v>
      </c>
      <c r="D25165" s="471" t="s">
        <v>34301</v>
      </c>
    </row>
    <row r="25166" customFormat="false" ht="14.25" hidden="false" customHeight="false" outlineLevel="0" collapsed="false">
      <c r="A25166" s="467" t="s">
        <v>35499</v>
      </c>
      <c r="B25166" s="470" t="s">
        <v>35500</v>
      </c>
      <c r="C25166" s="470" t="s">
        <v>267</v>
      </c>
      <c r="D25166" s="471" t="s">
        <v>35501</v>
      </c>
    </row>
    <row r="25167" customFormat="false" ht="14.25" hidden="false" customHeight="false" outlineLevel="0" collapsed="false">
      <c r="A25167" s="467" t="s">
        <v>35502</v>
      </c>
      <c r="B25167" s="470" t="s">
        <v>35503</v>
      </c>
      <c r="C25167" s="470" t="s">
        <v>267</v>
      </c>
      <c r="D25167" s="471" t="s">
        <v>35130</v>
      </c>
    </row>
    <row r="25168" customFormat="false" ht="14.25" hidden="false" customHeight="false" outlineLevel="0" collapsed="false">
      <c r="A25168" s="467" t="s">
        <v>35504</v>
      </c>
      <c r="B25168" s="470" t="s">
        <v>35505</v>
      </c>
      <c r="C25168" s="470" t="s">
        <v>267</v>
      </c>
      <c r="D25168" s="471" t="s">
        <v>35133</v>
      </c>
    </row>
    <row r="25169" customFormat="false" ht="14.25" hidden="false" customHeight="false" outlineLevel="0" collapsed="false">
      <c r="A25169" s="467" t="s">
        <v>35506</v>
      </c>
      <c r="B25169" s="470" t="s">
        <v>35507</v>
      </c>
      <c r="C25169" s="470" t="s">
        <v>267</v>
      </c>
      <c r="D25169" s="471" t="s">
        <v>35136</v>
      </c>
    </row>
    <row r="25170" customFormat="false" ht="14.25" hidden="false" customHeight="false" outlineLevel="0" collapsed="false">
      <c r="A25170" s="467" t="s">
        <v>35508</v>
      </c>
      <c r="B25170" s="470" t="s">
        <v>35509</v>
      </c>
      <c r="C25170" s="470" t="s">
        <v>267</v>
      </c>
      <c r="D25170" s="471" t="s">
        <v>35510</v>
      </c>
    </row>
    <row r="25171" customFormat="false" ht="14.25" hidden="false" customHeight="false" outlineLevel="0" collapsed="false">
      <c r="A25171" s="467" t="s">
        <v>35511</v>
      </c>
      <c r="B25171" s="470" t="s">
        <v>35512</v>
      </c>
      <c r="C25171" s="470" t="s">
        <v>267</v>
      </c>
      <c r="D25171" s="471" t="s">
        <v>35513</v>
      </c>
    </row>
    <row r="25172" customFormat="false" ht="14.25" hidden="false" customHeight="false" outlineLevel="0" collapsed="false">
      <c r="A25172" s="467" t="s">
        <v>35514</v>
      </c>
      <c r="B25172" s="470" t="s">
        <v>35515</v>
      </c>
      <c r="C25172" s="470" t="s">
        <v>267</v>
      </c>
      <c r="D25172" s="471" t="s">
        <v>35516</v>
      </c>
    </row>
    <row r="25173" customFormat="false" ht="14.25" hidden="false" customHeight="false" outlineLevel="0" collapsed="false">
      <c r="A25173" s="467" t="s">
        <v>35517</v>
      </c>
      <c r="B25173" s="470" t="s">
        <v>35518</v>
      </c>
      <c r="C25173" s="470" t="s">
        <v>267</v>
      </c>
      <c r="D25173" s="471" t="s">
        <v>35519</v>
      </c>
    </row>
    <row r="25174" customFormat="false" ht="14.25" hidden="false" customHeight="false" outlineLevel="0" collapsed="false">
      <c r="A25174" s="467" t="s">
        <v>35520</v>
      </c>
      <c r="B25174" s="470" t="s">
        <v>35521</v>
      </c>
      <c r="C25174" s="470" t="s">
        <v>267</v>
      </c>
      <c r="D25174" s="471" t="s">
        <v>35522</v>
      </c>
    </row>
    <row r="25175" customFormat="false" ht="14.25" hidden="false" customHeight="false" outlineLevel="0" collapsed="false">
      <c r="A25175" s="467" t="s">
        <v>35523</v>
      </c>
      <c r="B25175" s="470" t="s">
        <v>35524</v>
      </c>
      <c r="C25175" s="470" t="s">
        <v>267</v>
      </c>
      <c r="D25175" s="471" t="s">
        <v>35525</v>
      </c>
    </row>
    <row r="25176" customFormat="false" ht="14.25" hidden="false" customHeight="false" outlineLevel="0" collapsed="false">
      <c r="A25176" s="467" t="s">
        <v>35526</v>
      </c>
      <c r="B25176" s="470" t="s">
        <v>35527</v>
      </c>
      <c r="C25176" s="470" t="s">
        <v>267</v>
      </c>
      <c r="D25176" s="471" t="s">
        <v>35528</v>
      </c>
    </row>
    <row r="25177" customFormat="false" ht="14.25" hidden="false" customHeight="false" outlineLevel="0" collapsed="false">
      <c r="A25177" s="467" t="s">
        <v>35529</v>
      </c>
      <c r="B25177" s="470" t="s">
        <v>35530</v>
      </c>
      <c r="C25177" s="470" t="s">
        <v>267</v>
      </c>
      <c r="D25177" s="471" t="s">
        <v>35531</v>
      </c>
    </row>
    <row r="25178" customFormat="false" ht="14.25" hidden="false" customHeight="false" outlineLevel="0" collapsed="false">
      <c r="A25178" s="467" t="s">
        <v>35532</v>
      </c>
      <c r="B25178" s="470" t="s">
        <v>35533</v>
      </c>
      <c r="C25178" s="470" t="s">
        <v>267</v>
      </c>
      <c r="D25178" s="471" t="s">
        <v>35534</v>
      </c>
    </row>
    <row r="25179" customFormat="false" ht="14.25" hidden="false" customHeight="false" outlineLevel="0" collapsed="false">
      <c r="A25179" s="473" t="s">
        <v>35535</v>
      </c>
      <c r="B25179" s="474" t="s">
        <v>35536</v>
      </c>
      <c r="C25179" s="474" t="s">
        <v>274</v>
      </c>
      <c r="D25179" s="475" t="s">
        <v>35537</v>
      </c>
    </row>
    <row r="25180" customFormat="false" ht="14.25" hidden="false" customHeight="false" outlineLevel="0" collapsed="false">
      <c r="A25180" s="476" t="s">
        <v>35538</v>
      </c>
      <c r="B25180" s="477" t="s">
        <v>35539</v>
      </c>
      <c r="C25180" s="478" t="s">
        <v>267</v>
      </c>
      <c r="D25180" s="478" t="s">
        <v>35540</v>
      </c>
    </row>
    <row r="25181" customFormat="false" ht="14.25" hidden="false" customHeight="false" outlineLevel="0" collapsed="false">
      <c r="A25181" s="467" t="s">
        <v>35541</v>
      </c>
      <c r="B25181" s="470" t="s">
        <v>35542</v>
      </c>
      <c r="C25181" s="470" t="s">
        <v>267</v>
      </c>
      <c r="D25181" s="471" t="s">
        <v>35543</v>
      </c>
    </row>
    <row r="25182" customFormat="false" ht="14.25" hidden="false" customHeight="false" outlineLevel="0" collapsed="false">
      <c r="A25182" s="467" t="s">
        <v>35544</v>
      </c>
      <c r="B25182" s="470" t="s">
        <v>35545</v>
      </c>
      <c r="C25182" s="470" t="s">
        <v>267</v>
      </c>
      <c r="D25182" s="471" t="s">
        <v>35199</v>
      </c>
    </row>
    <row r="25183" customFormat="false" ht="14.25" hidden="false" customHeight="false" outlineLevel="0" collapsed="false">
      <c r="A25183" s="467" t="s">
        <v>35546</v>
      </c>
      <c r="B25183" s="470" t="s">
        <v>35547</v>
      </c>
      <c r="C25183" s="470" t="s">
        <v>267</v>
      </c>
      <c r="D25183" s="471" t="s">
        <v>35202</v>
      </c>
    </row>
    <row r="25184" customFormat="false" ht="50.7" hidden="false" customHeight="false" outlineLevel="0" collapsed="false">
      <c r="A25184" s="467" t="s">
        <v>32395</v>
      </c>
      <c r="B25184" s="468"/>
      <c r="C25184" s="468"/>
      <c r="D25184" s="469"/>
    </row>
    <row r="25185" customFormat="false" ht="17.9" hidden="false" customHeight="false" outlineLevel="0" collapsed="false">
      <c r="A25185" s="467" t="s">
        <v>32396</v>
      </c>
      <c r="B25185" s="468"/>
      <c r="C25185" s="468"/>
      <c r="D25185" s="469"/>
    </row>
    <row r="25186" customFormat="false" ht="14.25" hidden="false" customHeight="false" outlineLevel="0" collapsed="false">
      <c r="A25186" s="467" t="s">
        <v>35548</v>
      </c>
      <c r="B25186" s="470" t="s">
        <v>35549</v>
      </c>
      <c r="C25186" s="470" t="s">
        <v>267</v>
      </c>
      <c r="D25186" s="471" t="s">
        <v>35550</v>
      </c>
    </row>
    <row r="25187" customFormat="false" ht="14.25" hidden="false" customHeight="false" outlineLevel="0" collapsed="false">
      <c r="A25187" s="467" t="s">
        <v>35551</v>
      </c>
      <c r="B25187" s="470" t="s">
        <v>35552</v>
      </c>
      <c r="C25187" s="470" t="s">
        <v>267</v>
      </c>
      <c r="D25187" s="471" t="s">
        <v>35553</v>
      </c>
    </row>
    <row r="25188" customFormat="false" ht="14.25" hidden="false" customHeight="false" outlineLevel="0" collapsed="false">
      <c r="A25188" s="467" t="s">
        <v>35554</v>
      </c>
      <c r="B25188" s="470" t="s">
        <v>35555</v>
      </c>
      <c r="C25188" s="470" t="s">
        <v>267</v>
      </c>
      <c r="D25188" s="471" t="s">
        <v>35556</v>
      </c>
    </row>
    <row r="25189" customFormat="false" ht="14.25" hidden="false" customHeight="false" outlineLevel="0" collapsed="false">
      <c r="A25189" s="467" t="s">
        <v>35557</v>
      </c>
      <c r="B25189" s="470" t="s">
        <v>35558</v>
      </c>
      <c r="C25189" s="470" t="s">
        <v>267</v>
      </c>
      <c r="D25189" s="471" t="s">
        <v>35205</v>
      </c>
    </row>
    <row r="25190" customFormat="false" ht="14.25" hidden="false" customHeight="false" outlineLevel="0" collapsed="false">
      <c r="A25190" s="467" t="s">
        <v>35559</v>
      </c>
      <c r="B25190" s="470" t="s">
        <v>35560</v>
      </c>
      <c r="C25190" s="470" t="s">
        <v>274</v>
      </c>
      <c r="D25190" s="471" t="s">
        <v>35561</v>
      </c>
    </row>
    <row r="25191" customFormat="false" ht="14.25" hidden="false" customHeight="false" outlineLevel="0" collapsed="false">
      <c r="A25191" s="467" t="s">
        <v>35562</v>
      </c>
      <c r="B25191" s="470" t="s">
        <v>35563</v>
      </c>
      <c r="C25191" s="470" t="s">
        <v>267</v>
      </c>
      <c r="D25191" s="471" t="s">
        <v>35564</v>
      </c>
    </row>
    <row r="25192" customFormat="false" ht="14.25" hidden="false" customHeight="false" outlineLevel="0" collapsed="false">
      <c r="A25192" s="467" t="s">
        <v>35565</v>
      </c>
      <c r="B25192" s="470" t="s">
        <v>35566</v>
      </c>
      <c r="C25192" s="470" t="s">
        <v>267</v>
      </c>
      <c r="D25192" s="471" t="s">
        <v>35567</v>
      </c>
    </row>
    <row r="25193" customFormat="false" ht="14.25" hidden="false" customHeight="false" outlineLevel="0" collapsed="false">
      <c r="A25193" s="467" t="s">
        <v>35568</v>
      </c>
      <c r="B25193" s="470" t="s">
        <v>35569</v>
      </c>
      <c r="C25193" s="470" t="s">
        <v>32456</v>
      </c>
      <c r="D25193" s="471" t="s">
        <v>32457</v>
      </c>
    </row>
    <row r="25194" customFormat="false" ht="14.25" hidden="false" customHeight="false" outlineLevel="0" collapsed="false">
      <c r="A25194" s="467" t="s">
        <v>35570</v>
      </c>
      <c r="B25194" s="470" t="s">
        <v>35571</v>
      </c>
      <c r="C25194" s="470" t="s">
        <v>267</v>
      </c>
      <c r="D25194" s="471" t="s">
        <v>35572</v>
      </c>
    </row>
    <row r="25195" customFormat="false" ht="14.25" hidden="false" customHeight="false" outlineLevel="0" collapsed="false">
      <c r="A25195" s="467" t="s">
        <v>35573</v>
      </c>
      <c r="B25195" s="470" t="s">
        <v>35574</v>
      </c>
      <c r="C25195" s="470" t="s">
        <v>267</v>
      </c>
      <c r="D25195" s="471" t="s">
        <v>35575</v>
      </c>
    </row>
    <row r="25196" customFormat="false" ht="14.25" hidden="false" customHeight="false" outlineLevel="0" collapsed="false">
      <c r="A25196" s="467" t="s">
        <v>35576</v>
      </c>
      <c r="B25196" s="470" t="s">
        <v>35577</v>
      </c>
      <c r="C25196" s="470" t="s">
        <v>267</v>
      </c>
      <c r="D25196" s="471" t="s">
        <v>35578</v>
      </c>
    </row>
    <row r="25197" customFormat="false" ht="14.25" hidden="false" customHeight="false" outlineLevel="0" collapsed="false">
      <c r="A25197" s="467" t="s">
        <v>35579</v>
      </c>
      <c r="B25197" s="470" t="s">
        <v>35580</v>
      </c>
      <c r="C25197" s="470" t="s">
        <v>11250</v>
      </c>
      <c r="D25197" s="471" t="s">
        <v>35581</v>
      </c>
    </row>
    <row r="25198" customFormat="false" ht="14.25" hidden="false" customHeight="false" outlineLevel="0" collapsed="false">
      <c r="A25198" s="467" t="s">
        <v>35582</v>
      </c>
      <c r="B25198" s="470" t="s">
        <v>35583</v>
      </c>
      <c r="C25198" s="470" t="s">
        <v>274</v>
      </c>
      <c r="D25198" s="471" t="s">
        <v>35584</v>
      </c>
    </row>
    <row r="25199" customFormat="false" ht="14.25" hidden="false" customHeight="false" outlineLevel="0" collapsed="false">
      <c r="A25199" s="467" t="s">
        <v>35585</v>
      </c>
      <c r="B25199" s="470" t="s">
        <v>35586</v>
      </c>
      <c r="C25199" s="470" t="s">
        <v>274</v>
      </c>
      <c r="D25199" s="471" t="s">
        <v>35587</v>
      </c>
    </row>
    <row r="25200" customFormat="false" ht="14.25" hidden="false" customHeight="false" outlineLevel="0" collapsed="false">
      <c r="A25200" s="467" t="s">
        <v>35588</v>
      </c>
      <c r="B25200" s="470" t="s">
        <v>35589</v>
      </c>
      <c r="C25200" s="470" t="s">
        <v>267</v>
      </c>
      <c r="D25200" s="471" t="s">
        <v>35590</v>
      </c>
    </row>
    <row r="25201" customFormat="false" ht="14.25" hidden="false" customHeight="false" outlineLevel="0" collapsed="false">
      <c r="A25201" s="467" t="s">
        <v>35591</v>
      </c>
      <c r="B25201" s="470" t="s">
        <v>35592</v>
      </c>
      <c r="C25201" s="470" t="s">
        <v>274</v>
      </c>
      <c r="D25201" s="471" t="s">
        <v>35593</v>
      </c>
    </row>
    <row r="25202" customFormat="false" ht="14.25" hidden="false" customHeight="false" outlineLevel="0" collapsed="false">
      <c r="A25202" s="467" t="s">
        <v>35594</v>
      </c>
      <c r="B25202" s="470" t="s">
        <v>35595</v>
      </c>
      <c r="C25202" s="470" t="s">
        <v>274</v>
      </c>
      <c r="D25202" s="471" t="s">
        <v>35596</v>
      </c>
    </row>
    <row r="25203" customFormat="false" ht="14.25" hidden="false" customHeight="false" outlineLevel="0" collapsed="false">
      <c r="A25203" s="467" t="s">
        <v>35597</v>
      </c>
      <c r="B25203" s="472" t="s">
        <v>35598</v>
      </c>
      <c r="C25203" s="470" t="s">
        <v>274</v>
      </c>
      <c r="D25203" s="471" t="s">
        <v>35599</v>
      </c>
    </row>
    <row r="25204" customFormat="false" ht="14.25" hidden="false" customHeight="false" outlineLevel="0" collapsed="false">
      <c r="A25204" s="467" t="s">
        <v>35600</v>
      </c>
      <c r="B25204" s="470" t="s">
        <v>35601</v>
      </c>
      <c r="C25204" s="470" t="s">
        <v>32456</v>
      </c>
      <c r="D25204" s="471" t="s">
        <v>32457</v>
      </c>
    </row>
    <row r="25205" customFormat="false" ht="14.25" hidden="false" customHeight="false" outlineLevel="0" collapsed="false">
      <c r="A25205" s="467" t="s">
        <v>35602</v>
      </c>
      <c r="B25205" s="470" t="s">
        <v>35603</v>
      </c>
      <c r="C25205" s="470" t="s">
        <v>267</v>
      </c>
      <c r="D25205" s="471" t="s">
        <v>35604</v>
      </c>
    </row>
    <row r="25206" customFormat="false" ht="14.25" hidden="false" customHeight="false" outlineLevel="0" collapsed="false">
      <c r="A25206" s="467" t="s">
        <v>35605</v>
      </c>
      <c r="B25206" s="470" t="s">
        <v>35606</v>
      </c>
      <c r="C25206" s="470" t="s">
        <v>267</v>
      </c>
      <c r="D25206" s="471" t="s">
        <v>35607</v>
      </c>
    </row>
    <row r="25207" customFormat="false" ht="14.25" hidden="false" customHeight="false" outlineLevel="0" collapsed="false">
      <c r="A25207" s="467" t="s">
        <v>35608</v>
      </c>
      <c r="B25207" s="470" t="s">
        <v>35609</v>
      </c>
      <c r="C25207" s="470" t="s">
        <v>267</v>
      </c>
      <c r="D25207" s="471" t="s">
        <v>35610</v>
      </c>
    </row>
    <row r="25208" customFormat="false" ht="14.25" hidden="false" customHeight="false" outlineLevel="0" collapsed="false">
      <c r="A25208" s="467" t="s">
        <v>35611</v>
      </c>
      <c r="B25208" s="470" t="s">
        <v>35612</v>
      </c>
      <c r="C25208" s="470" t="s">
        <v>267</v>
      </c>
      <c r="D25208" s="471" t="s">
        <v>35613</v>
      </c>
    </row>
    <row r="25209" customFormat="false" ht="14.25" hidden="false" customHeight="false" outlineLevel="0" collapsed="false">
      <c r="A25209" s="467" t="s">
        <v>35614</v>
      </c>
      <c r="B25209" s="470" t="s">
        <v>35615</v>
      </c>
      <c r="C25209" s="470" t="s">
        <v>267</v>
      </c>
      <c r="D25209" s="471" t="s">
        <v>35616</v>
      </c>
    </row>
    <row r="25210" customFormat="false" ht="14.25" hidden="false" customHeight="false" outlineLevel="0" collapsed="false">
      <c r="A25210" s="467" t="s">
        <v>35617</v>
      </c>
      <c r="B25210" s="470" t="s">
        <v>35618</v>
      </c>
      <c r="C25210" s="470" t="s">
        <v>267</v>
      </c>
      <c r="D25210" s="471" t="s">
        <v>35619</v>
      </c>
    </row>
    <row r="25211" customFormat="false" ht="14.25" hidden="false" customHeight="false" outlineLevel="0" collapsed="false">
      <c r="A25211" s="467" t="s">
        <v>35620</v>
      </c>
      <c r="B25211" s="470" t="s">
        <v>35621</v>
      </c>
      <c r="C25211" s="470" t="s">
        <v>267</v>
      </c>
      <c r="D25211" s="471" t="s">
        <v>35622</v>
      </c>
    </row>
    <row r="25212" customFormat="false" ht="14.25" hidden="false" customHeight="false" outlineLevel="0" collapsed="false">
      <c r="A25212" s="467" t="s">
        <v>35623</v>
      </c>
      <c r="B25212" s="470" t="s">
        <v>35624</v>
      </c>
      <c r="C25212" s="470" t="s">
        <v>267</v>
      </c>
      <c r="D25212" s="471" t="s">
        <v>35625</v>
      </c>
    </row>
    <row r="25213" customFormat="false" ht="14.25" hidden="false" customHeight="false" outlineLevel="0" collapsed="false">
      <c r="A25213" s="467" t="s">
        <v>35626</v>
      </c>
      <c r="B25213" s="470" t="s">
        <v>35627</v>
      </c>
      <c r="C25213" s="470" t="s">
        <v>267</v>
      </c>
      <c r="D25213" s="471" t="s">
        <v>35628</v>
      </c>
    </row>
    <row r="25214" customFormat="false" ht="14.25" hidden="false" customHeight="false" outlineLevel="0" collapsed="false">
      <c r="A25214" s="467" t="s">
        <v>35629</v>
      </c>
      <c r="B25214" s="470" t="s">
        <v>35630</v>
      </c>
      <c r="C25214" s="470" t="s">
        <v>11250</v>
      </c>
      <c r="D25214" s="471" t="s">
        <v>35631</v>
      </c>
    </row>
    <row r="25215" customFormat="false" ht="14.25" hidden="false" customHeight="false" outlineLevel="0" collapsed="false">
      <c r="A25215" s="467" t="s">
        <v>35632</v>
      </c>
      <c r="B25215" s="470" t="s">
        <v>35633</v>
      </c>
      <c r="C25215" s="470" t="s">
        <v>11250</v>
      </c>
      <c r="D25215" s="471" t="s">
        <v>35634</v>
      </c>
    </row>
    <row r="25216" customFormat="false" ht="14.25" hidden="false" customHeight="false" outlineLevel="0" collapsed="false">
      <c r="A25216" s="467" t="s">
        <v>35635</v>
      </c>
      <c r="B25216" s="470" t="s">
        <v>35636</v>
      </c>
      <c r="C25216" s="470" t="s">
        <v>11250</v>
      </c>
      <c r="D25216" s="471" t="s">
        <v>35637</v>
      </c>
    </row>
    <row r="25217" customFormat="false" ht="14.25" hidden="false" customHeight="false" outlineLevel="0" collapsed="false">
      <c r="A25217" s="467" t="s">
        <v>35638</v>
      </c>
      <c r="B25217" s="470" t="s">
        <v>35639</v>
      </c>
      <c r="C25217" s="470" t="s">
        <v>11250</v>
      </c>
      <c r="D25217" s="471" t="s">
        <v>35640</v>
      </c>
    </row>
    <row r="25218" customFormat="false" ht="14.25" hidden="false" customHeight="false" outlineLevel="0" collapsed="false">
      <c r="A25218" s="467" t="s">
        <v>35641</v>
      </c>
      <c r="B25218" s="470" t="s">
        <v>35642</v>
      </c>
      <c r="C25218" s="470" t="s">
        <v>267</v>
      </c>
      <c r="D25218" s="471" t="s">
        <v>35643</v>
      </c>
    </row>
    <row r="25219" customFormat="false" ht="14.25" hidden="false" customHeight="false" outlineLevel="0" collapsed="false">
      <c r="A25219" s="467" t="s">
        <v>35644</v>
      </c>
      <c r="B25219" s="470" t="s">
        <v>35645</v>
      </c>
      <c r="C25219" s="470" t="s">
        <v>267</v>
      </c>
      <c r="D25219" s="471" t="s">
        <v>35646</v>
      </c>
    </row>
    <row r="25220" customFormat="false" ht="14.25" hidden="false" customHeight="false" outlineLevel="0" collapsed="false">
      <c r="A25220" s="467" t="s">
        <v>35647</v>
      </c>
      <c r="B25220" s="470" t="s">
        <v>35648</v>
      </c>
      <c r="C25220" s="470" t="s">
        <v>274</v>
      </c>
      <c r="D25220" s="471" t="s">
        <v>35649</v>
      </c>
    </row>
    <row r="25221" customFormat="false" ht="14.25" hidden="false" customHeight="false" outlineLevel="0" collapsed="false">
      <c r="A25221" s="467" t="s">
        <v>35650</v>
      </c>
      <c r="B25221" s="470" t="s">
        <v>35651</v>
      </c>
      <c r="C25221" s="470" t="s">
        <v>267</v>
      </c>
      <c r="D25221" s="471" t="s">
        <v>35652</v>
      </c>
    </row>
    <row r="25222" customFormat="false" ht="14.25" hidden="false" customHeight="false" outlineLevel="0" collapsed="false">
      <c r="A25222" s="467" t="s">
        <v>35653</v>
      </c>
      <c r="B25222" s="470" t="s">
        <v>35654</v>
      </c>
      <c r="C25222" s="470" t="s">
        <v>11250</v>
      </c>
      <c r="D25222" s="471" t="s">
        <v>35655</v>
      </c>
    </row>
    <row r="25223" customFormat="false" ht="14.25" hidden="false" customHeight="false" outlineLevel="0" collapsed="false">
      <c r="A25223" s="467" t="s">
        <v>35656</v>
      </c>
      <c r="B25223" s="470" t="s">
        <v>35657</v>
      </c>
      <c r="C25223" s="470" t="s">
        <v>11250</v>
      </c>
      <c r="D25223" s="471" t="s">
        <v>35658</v>
      </c>
    </row>
    <row r="25224" customFormat="false" ht="14.25" hidden="false" customHeight="false" outlineLevel="0" collapsed="false">
      <c r="A25224" s="467" t="s">
        <v>35659</v>
      </c>
      <c r="B25224" s="470" t="s">
        <v>35660</v>
      </c>
      <c r="C25224" s="470" t="s">
        <v>11250</v>
      </c>
      <c r="D25224" s="471" t="s">
        <v>35661</v>
      </c>
    </row>
    <row r="25225" customFormat="false" ht="14.25" hidden="false" customHeight="false" outlineLevel="0" collapsed="false">
      <c r="A25225" s="467" t="s">
        <v>35662</v>
      </c>
      <c r="B25225" s="470" t="s">
        <v>35663</v>
      </c>
      <c r="C25225" s="470" t="s">
        <v>267</v>
      </c>
      <c r="D25225" s="471" t="s">
        <v>35664</v>
      </c>
    </row>
    <row r="25226" customFormat="false" ht="14.25" hidden="false" customHeight="false" outlineLevel="0" collapsed="false">
      <c r="A25226" s="467" t="s">
        <v>35665</v>
      </c>
      <c r="B25226" s="470" t="s">
        <v>35666</v>
      </c>
      <c r="C25226" s="470" t="s">
        <v>267</v>
      </c>
      <c r="D25226" s="471" t="s">
        <v>35667</v>
      </c>
    </row>
    <row r="25227" customFormat="false" ht="14.25" hidden="false" customHeight="false" outlineLevel="0" collapsed="false">
      <c r="A25227" s="467" t="s">
        <v>35668</v>
      </c>
      <c r="B25227" s="470" t="s">
        <v>35669</v>
      </c>
      <c r="C25227" s="470" t="s">
        <v>11250</v>
      </c>
      <c r="D25227" s="471" t="s">
        <v>35670</v>
      </c>
    </row>
    <row r="25228" customFormat="false" ht="14.25" hidden="false" customHeight="false" outlineLevel="0" collapsed="false">
      <c r="A25228" s="467" t="s">
        <v>35671</v>
      </c>
      <c r="B25228" s="470" t="s">
        <v>35672</v>
      </c>
      <c r="C25228" s="470" t="s">
        <v>32456</v>
      </c>
      <c r="D25228" s="471" t="s">
        <v>32457</v>
      </c>
    </row>
    <row r="25229" customFormat="false" ht="14.25" hidden="false" customHeight="false" outlineLevel="0" collapsed="false">
      <c r="A25229" s="467" t="s">
        <v>35673</v>
      </c>
      <c r="B25229" s="470" t="s">
        <v>35674</v>
      </c>
      <c r="C25229" s="470" t="s">
        <v>274</v>
      </c>
      <c r="D25229" s="471" t="s">
        <v>35675</v>
      </c>
    </row>
    <row r="25230" customFormat="false" ht="14.25" hidden="false" customHeight="false" outlineLevel="0" collapsed="false">
      <c r="A25230" s="473" t="s">
        <v>35676</v>
      </c>
      <c r="B25230" s="474" t="s">
        <v>35677</v>
      </c>
      <c r="C25230" s="474" t="s">
        <v>76</v>
      </c>
      <c r="D25230" s="475" t="s">
        <v>35678</v>
      </c>
    </row>
    <row r="25231" customFormat="false" ht="14.25" hidden="false" customHeight="false" outlineLevel="0" collapsed="false">
      <c r="A25231" s="476" t="s">
        <v>35679</v>
      </c>
      <c r="B25231" s="477" t="s">
        <v>35680</v>
      </c>
      <c r="C25231" s="478" t="s">
        <v>267</v>
      </c>
      <c r="D25231" s="478" t="s">
        <v>35681</v>
      </c>
    </row>
    <row r="25232" customFormat="false" ht="14.25" hidden="false" customHeight="false" outlineLevel="0" collapsed="false">
      <c r="A25232" s="467" t="s">
        <v>35682</v>
      </c>
      <c r="B25232" s="470" t="s">
        <v>35683</v>
      </c>
      <c r="C25232" s="470" t="s">
        <v>267</v>
      </c>
      <c r="D25232" s="471" t="s">
        <v>35684</v>
      </c>
    </row>
    <row r="25233" customFormat="false" ht="14.25" hidden="false" customHeight="false" outlineLevel="0" collapsed="false">
      <c r="A25233" s="467" t="s">
        <v>35685</v>
      </c>
      <c r="B25233" s="470" t="s">
        <v>35686</v>
      </c>
      <c r="C25233" s="470" t="s">
        <v>267</v>
      </c>
      <c r="D25233" s="471" t="s">
        <v>35687</v>
      </c>
    </row>
    <row r="25234" customFormat="false" ht="14.25" hidden="false" customHeight="false" outlineLevel="0" collapsed="false">
      <c r="A25234" s="467" t="s">
        <v>35688</v>
      </c>
      <c r="B25234" s="470" t="s">
        <v>35689</v>
      </c>
      <c r="C25234" s="470" t="s">
        <v>267</v>
      </c>
      <c r="D25234" s="471" t="s">
        <v>35690</v>
      </c>
    </row>
    <row r="25235" customFormat="false" ht="50.7" hidden="false" customHeight="false" outlineLevel="0" collapsed="false">
      <c r="A25235" s="467" t="s">
        <v>32395</v>
      </c>
      <c r="B25235" s="468"/>
      <c r="C25235" s="468"/>
      <c r="D25235" s="469"/>
    </row>
    <row r="25236" customFormat="false" ht="17.9" hidden="false" customHeight="false" outlineLevel="0" collapsed="false">
      <c r="A25236" s="467" t="s">
        <v>32396</v>
      </c>
      <c r="B25236" s="468"/>
      <c r="C25236" s="468"/>
      <c r="D25236" s="469"/>
    </row>
    <row r="25237" customFormat="false" ht="14.25" hidden="false" customHeight="false" outlineLevel="0" collapsed="false">
      <c r="A25237" s="467" t="s">
        <v>35691</v>
      </c>
      <c r="B25237" s="470" t="s">
        <v>35692</v>
      </c>
      <c r="C25237" s="470" t="s">
        <v>267</v>
      </c>
      <c r="D25237" s="471" t="s">
        <v>35693</v>
      </c>
    </row>
    <row r="25238" customFormat="false" ht="14.25" hidden="false" customHeight="false" outlineLevel="0" collapsed="false">
      <c r="A25238" s="467" t="s">
        <v>35694</v>
      </c>
      <c r="B25238" s="470" t="s">
        <v>35695</v>
      </c>
      <c r="C25238" s="470" t="s">
        <v>267</v>
      </c>
      <c r="D25238" s="471" t="s">
        <v>35696</v>
      </c>
    </row>
    <row r="25239" customFormat="false" ht="14.25" hidden="false" customHeight="false" outlineLevel="0" collapsed="false">
      <c r="A25239" s="467" t="s">
        <v>35697</v>
      </c>
      <c r="B25239" s="470" t="s">
        <v>35698</v>
      </c>
      <c r="C25239" s="470" t="s">
        <v>267</v>
      </c>
      <c r="D25239" s="471" t="s">
        <v>35699</v>
      </c>
    </row>
    <row r="25240" customFormat="false" ht="14.25" hidden="false" customHeight="false" outlineLevel="0" collapsed="false">
      <c r="A25240" s="467" t="s">
        <v>35700</v>
      </c>
      <c r="B25240" s="470" t="s">
        <v>35701</v>
      </c>
      <c r="C25240" s="470" t="s">
        <v>267</v>
      </c>
      <c r="D25240" s="471" t="s">
        <v>35702</v>
      </c>
    </row>
    <row r="25241" customFormat="false" ht="14.25" hidden="false" customHeight="false" outlineLevel="0" collapsed="false">
      <c r="A25241" s="467" t="s">
        <v>35703</v>
      </c>
      <c r="B25241" s="470" t="s">
        <v>35704</v>
      </c>
      <c r="C25241" s="470" t="s">
        <v>267</v>
      </c>
      <c r="D25241" s="471" t="s">
        <v>35705</v>
      </c>
    </row>
    <row r="25242" customFormat="false" ht="14.25" hidden="false" customHeight="false" outlineLevel="0" collapsed="false">
      <c r="A25242" s="467" t="s">
        <v>35706</v>
      </c>
      <c r="B25242" s="470" t="s">
        <v>35707</v>
      </c>
      <c r="C25242" s="470" t="s">
        <v>267</v>
      </c>
      <c r="D25242" s="471" t="s">
        <v>35708</v>
      </c>
    </row>
    <row r="25243" customFormat="false" ht="14.25" hidden="false" customHeight="false" outlineLevel="0" collapsed="false">
      <c r="A25243" s="467" t="s">
        <v>35709</v>
      </c>
      <c r="B25243" s="472" t="s">
        <v>35710</v>
      </c>
      <c r="C25243" s="470" t="s">
        <v>267</v>
      </c>
      <c r="D25243" s="471" t="s">
        <v>35711</v>
      </c>
    </row>
    <row r="25244" customFormat="false" ht="14.25" hidden="false" customHeight="false" outlineLevel="0" collapsed="false">
      <c r="A25244" s="467" t="s">
        <v>35712</v>
      </c>
      <c r="B25244" s="470" t="s">
        <v>35713</v>
      </c>
      <c r="C25244" s="470" t="s">
        <v>267</v>
      </c>
      <c r="D25244" s="471" t="s">
        <v>35714</v>
      </c>
    </row>
    <row r="25245" customFormat="false" ht="14.25" hidden="false" customHeight="false" outlineLevel="0" collapsed="false">
      <c r="A25245" s="467" t="s">
        <v>35715</v>
      </c>
      <c r="B25245" s="470" t="s">
        <v>35716</v>
      </c>
      <c r="C25245" s="470" t="s">
        <v>267</v>
      </c>
      <c r="D25245" s="471" t="s">
        <v>35717</v>
      </c>
    </row>
    <row r="25246" customFormat="false" ht="14.25" hidden="false" customHeight="false" outlineLevel="0" collapsed="false">
      <c r="A25246" s="467" t="s">
        <v>35718</v>
      </c>
      <c r="B25246" s="470" t="s">
        <v>35719</v>
      </c>
      <c r="C25246" s="470" t="s">
        <v>267</v>
      </c>
      <c r="D25246" s="471" t="s">
        <v>35720</v>
      </c>
    </row>
    <row r="25247" customFormat="false" ht="14.25" hidden="false" customHeight="false" outlineLevel="0" collapsed="false">
      <c r="A25247" s="467" t="s">
        <v>35721</v>
      </c>
      <c r="B25247" s="470" t="s">
        <v>35722</v>
      </c>
      <c r="C25247" s="470" t="s">
        <v>267</v>
      </c>
      <c r="D25247" s="471" t="s">
        <v>35723</v>
      </c>
    </row>
    <row r="25248" customFormat="false" ht="14.25" hidden="false" customHeight="false" outlineLevel="0" collapsed="false">
      <c r="A25248" s="467" t="s">
        <v>35724</v>
      </c>
      <c r="B25248" s="470" t="s">
        <v>35725</v>
      </c>
      <c r="C25248" s="470" t="s">
        <v>267</v>
      </c>
      <c r="D25248" s="471" t="s">
        <v>35726</v>
      </c>
    </row>
    <row r="25249" customFormat="false" ht="14.25" hidden="false" customHeight="false" outlineLevel="0" collapsed="false">
      <c r="A25249" s="467" t="s">
        <v>35727</v>
      </c>
      <c r="B25249" s="470" t="s">
        <v>35728</v>
      </c>
      <c r="C25249" s="470" t="s">
        <v>267</v>
      </c>
      <c r="D25249" s="471" t="s">
        <v>35729</v>
      </c>
    </row>
    <row r="25250" customFormat="false" ht="14.25" hidden="false" customHeight="false" outlineLevel="0" collapsed="false">
      <c r="A25250" s="467" t="s">
        <v>35730</v>
      </c>
      <c r="B25250" s="470" t="s">
        <v>35731</v>
      </c>
      <c r="C25250" s="470" t="s">
        <v>267</v>
      </c>
      <c r="D25250" s="471" t="s">
        <v>35732</v>
      </c>
    </row>
    <row r="25251" customFormat="false" ht="14.25" hidden="false" customHeight="false" outlineLevel="0" collapsed="false">
      <c r="A25251" s="467" t="s">
        <v>35733</v>
      </c>
      <c r="B25251" s="470" t="s">
        <v>35734</v>
      </c>
      <c r="C25251" s="470" t="s">
        <v>267</v>
      </c>
      <c r="D25251" s="471" t="s">
        <v>35735</v>
      </c>
    </row>
    <row r="25252" customFormat="false" ht="14.25" hidden="false" customHeight="false" outlineLevel="0" collapsed="false">
      <c r="A25252" s="467" t="s">
        <v>35736</v>
      </c>
      <c r="B25252" s="470" t="s">
        <v>35737</v>
      </c>
      <c r="C25252" s="470" t="s">
        <v>267</v>
      </c>
      <c r="D25252" s="471" t="s">
        <v>35738</v>
      </c>
    </row>
    <row r="25253" customFormat="false" ht="14.25" hidden="false" customHeight="false" outlineLevel="0" collapsed="false">
      <c r="A25253" s="467" t="s">
        <v>35739</v>
      </c>
      <c r="B25253" s="470" t="s">
        <v>35740</v>
      </c>
      <c r="C25253" s="470" t="s">
        <v>267</v>
      </c>
      <c r="D25253" s="471" t="s">
        <v>35741</v>
      </c>
    </row>
    <row r="25254" customFormat="false" ht="14.25" hidden="false" customHeight="false" outlineLevel="0" collapsed="false">
      <c r="A25254" s="467" t="s">
        <v>35742</v>
      </c>
      <c r="B25254" s="470" t="s">
        <v>35743</v>
      </c>
      <c r="C25254" s="470" t="s">
        <v>32456</v>
      </c>
      <c r="D25254" s="471" t="s">
        <v>32457</v>
      </c>
    </row>
    <row r="25255" customFormat="false" ht="14.25" hidden="false" customHeight="false" outlineLevel="0" collapsed="false">
      <c r="A25255" s="467" t="s">
        <v>35744</v>
      </c>
      <c r="B25255" s="470" t="s">
        <v>35745</v>
      </c>
      <c r="C25255" s="470" t="s">
        <v>274</v>
      </c>
      <c r="D25255" s="471" t="s">
        <v>32502</v>
      </c>
    </row>
    <row r="25256" customFormat="false" ht="14.25" hidden="false" customHeight="false" outlineLevel="0" collapsed="false">
      <c r="A25256" s="467" t="s">
        <v>35746</v>
      </c>
      <c r="B25256" s="470" t="s">
        <v>35747</v>
      </c>
      <c r="C25256" s="470" t="s">
        <v>274</v>
      </c>
      <c r="D25256" s="471" t="s">
        <v>35748</v>
      </c>
    </row>
    <row r="25257" customFormat="false" ht="14.25" hidden="false" customHeight="false" outlineLevel="0" collapsed="false">
      <c r="A25257" s="467" t="s">
        <v>35749</v>
      </c>
      <c r="B25257" s="470" t="s">
        <v>35750</v>
      </c>
      <c r="C25257" s="470" t="s">
        <v>274</v>
      </c>
      <c r="D25257" s="471" t="s">
        <v>35751</v>
      </c>
    </row>
    <row r="25258" customFormat="false" ht="14.25" hidden="false" customHeight="false" outlineLevel="0" collapsed="false">
      <c r="A25258" s="467" t="s">
        <v>35752</v>
      </c>
      <c r="B25258" s="470" t="s">
        <v>32603</v>
      </c>
      <c r="C25258" s="470" t="s">
        <v>32456</v>
      </c>
      <c r="D25258" s="471" t="s">
        <v>32457</v>
      </c>
    </row>
    <row r="25259" customFormat="false" ht="14.25" hidden="false" customHeight="false" outlineLevel="0" collapsed="false">
      <c r="A25259" s="467" t="s">
        <v>35753</v>
      </c>
      <c r="B25259" s="470" t="s">
        <v>35754</v>
      </c>
      <c r="C25259" s="470" t="s">
        <v>267</v>
      </c>
      <c r="D25259" s="471" t="s">
        <v>35755</v>
      </c>
    </row>
    <row r="25260" customFormat="false" ht="14.25" hidden="false" customHeight="false" outlineLevel="0" collapsed="false">
      <c r="A25260" s="467" t="s">
        <v>35756</v>
      </c>
      <c r="B25260" s="470" t="s">
        <v>35757</v>
      </c>
      <c r="C25260" s="470" t="s">
        <v>267</v>
      </c>
      <c r="D25260" s="471" t="s">
        <v>35758</v>
      </c>
    </row>
    <row r="25261" customFormat="false" ht="14.25" hidden="false" customHeight="false" outlineLevel="0" collapsed="false">
      <c r="A25261" s="467" t="s">
        <v>35759</v>
      </c>
      <c r="B25261" s="470" t="s">
        <v>35760</v>
      </c>
      <c r="C25261" s="470" t="s">
        <v>267</v>
      </c>
      <c r="D25261" s="471" t="s">
        <v>35761</v>
      </c>
    </row>
    <row r="25262" customFormat="false" ht="14.25" hidden="false" customHeight="false" outlineLevel="0" collapsed="false">
      <c r="A25262" s="467" t="s">
        <v>35762</v>
      </c>
      <c r="B25262" s="470" t="s">
        <v>35763</v>
      </c>
      <c r="C25262" s="470" t="s">
        <v>267</v>
      </c>
      <c r="D25262" s="471" t="s">
        <v>33590</v>
      </c>
    </row>
    <row r="25263" customFormat="false" ht="14.25" hidden="false" customHeight="false" outlineLevel="0" collapsed="false">
      <c r="A25263" s="467" t="s">
        <v>35764</v>
      </c>
      <c r="B25263" s="470" t="s">
        <v>35765</v>
      </c>
      <c r="C25263" s="470" t="s">
        <v>267</v>
      </c>
      <c r="D25263" s="471" t="s">
        <v>35766</v>
      </c>
    </row>
    <row r="25264" customFormat="false" ht="14.25" hidden="false" customHeight="false" outlineLevel="0" collapsed="false">
      <c r="A25264" s="467" t="s">
        <v>35767</v>
      </c>
      <c r="B25264" s="470" t="s">
        <v>35768</v>
      </c>
      <c r="C25264" s="470" t="s">
        <v>267</v>
      </c>
      <c r="D25264" s="471" t="s">
        <v>35769</v>
      </c>
    </row>
    <row r="25265" customFormat="false" ht="14.25" hidden="false" customHeight="false" outlineLevel="0" collapsed="false">
      <c r="A25265" s="467" t="s">
        <v>35770</v>
      </c>
      <c r="B25265" s="470" t="s">
        <v>35771</v>
      </c>
      <c r="C25265" s="470" t="s">
        <v>267</v>
      </c>
      <c r="D25265" s="471" t="s">
        <v>35772</v>
      </c>
    </row>
    <row r="25266" customFormat="false" ht="14.25" hidden="false" customHeight="false" outlineLevel="0" collapsed="false">
      <c r="A25266" s="467" t="s">
        <v>35773</v>
      </c>
      <c r="B25266" s="470" t="s">
        <v>35774</v>
      </c>
      <c r="C25266" s="470" t="s">
        <v>267</v>
      </c>
      <c r="D25266" s="471" t="s">
        <v>35775</v>
      </c>
    </row>
    <row r="25267" customFormat="false" ht="14.25" hidden="false" customHeight="false" outlineLevel="0" collapsed="false">
      <c r="A25267" s="467" t="s">
        <v>35776</v>
      </c>
      <c r="B25267" s="470" t="s">
        <v>32605</v>
      </c>
      <c r="C25267" s="470" t="s">
        <v>32456</v>
      </c>
      <c r="D25267" s="471" t="s">
        <v>32457</v>
      </c>
    </row>
    <row r="25268" customFormat="false" ht="14.25" hidden="false" customHeight="false" outlineLevel="0" collapsed="false">
      <c r="A25268" s="467" t="s">
        <v>35777</v>
      </c>
      <c r="B25268" s="470" t="s">
        <v>35778</v>
      </c>
      <c r="C25268" s="470" t="s">
        <v>267</v>
      </c>
      <c r="D25268" s="471" t="s">
        <v>35779</v>
      </c>
    </row>
    <row r="25269" customFormat="false" ht="14.25" hidden="false" customHeight="false" outlineLevel="0" collapsed="false">
      <c r="A25269" s="467" t="s">
        <v>35780</v>
      </c>
      <c r="B25269" s="470" t="s">
        <v>35781</v>
      </c>
      <c r="C25269" s="470" t="s">
        <v>267</v>
      </c>
      <c r="D25269" s="471" t="s">
        <v>35782</v>
      </c>
    </row>
    <row r="25270" customFormat="false" ht="14.25" hidden="false" customHeight="false" outlineLevel="0" collapsed="false">
      <c r="A25270" s="467" t="s">
        <v>35783</v>
      </c>
      <c r="B25270" s="470" t="s">
        <v>35784</v>
      </c>
      <c r="C25270" s="470" t="s">
        <v>267</v>
      </c>
      <c r="D25270" s="471" t="s">
        <v>35785</v>
      </c>
    </row>
    <row r="25271" customFormat="false" ht="14.25" hidden="false" customHeight="false" outlineLevel="0" collapsed="false">
      <c r="A25271" s="467" t="s">
        <v>35786</v>
      </c>
      <c r="B25271" s="470" t="s">
        <v>35787</v>
      </c>
      <c r="C25271" s="470" t="s">
        <v>267</v>
      </c>
      <c r="D25271" s="471" t="s">
        <v>35785</v>
      </c>
    </row>
    <row r="25272" customFormat="false" ht="14.25" hidden="false" customHeight="false" outlineLevel="0" collapsed="false">
      <c r="A25272" s="467" t="s">
        <v>35788</v>
      </c>
      <c r="B25272" s="470" t="s">
        <v>35789</v>
      </c>
      <c r="C25272" s="470" t="s">
        <v>267</v>
      </c>
      <c r="D25272" s="471" t="s">
        <v>35790</v>
      </c>
    </row>
    <row r="25273" customFormat="false" ht="14.25" hidden="false" customHeight="false" outlineLevel="0" collapsed="false">
      <c r="A25273" s="467" t="s">
        <v>35791</v>
      </c>
      <c r="B25273" s="470" t="s">
        <v>35792</v>
      </c>
      <c r="C25273" s="470" t="s">
        <v>267</v>
      </c>
      <c r="D25273" s="471" t="s">
        <v>35790</v>
      </c>
    </row>
    <row r="25274" customFormat="false" ht="14.25" hidden="false" customHeight="false" outlineLevel="0" collapsed="false">
      <c r="A25274" s="467" t="s">
        <v>35793</v>
      </c>
      <c r="B25274" s="470" t="s">
        <v>35794</v>
      </c>
      <c r="C25274" s="470" t="s">
        <v>267</v>
      </c>
      <c r="D25274" s="471" t="s">
        <v>35795</v>
      </c>
    </row>
    <row r="25275" customFormat="false" ht="14.25" hidden="false" customHeight="false" outlineLevel="0" collapsed="false">
      <c r="A25275" s="467" t="s">
        <v>35796</v>
      </c>
      <c r="B25275" s="470" t="s">
        <v>35797</v>
      </c>
      <c r="C25275" s="470" t="s">
        <v>267</v>
      </c>
      <c r="D25275" s="471" t="s">
        <v>35798</v>
      </c>
    </row>
    <row r="25276" customFormat="false" ht="14.25" hidden="false" customHeight="false" outlineLevel="0" collapsed="false">
      <c r="A25276" s="467" t="s">
        <v>35799</v>
      </c>
      <c r="B25276" s="470" t="s">
        <v>35800</v>
      </c>
      <c r="C25276" s="470" t="s">
        <v>32456</v>
      </c>
      <c r="D25276" s="471" t="s">
        <v>32457</v>
      </c>
    </row>
    <row r="25277" customFormat="false" ht="14.25" hidden="false" customHeight="false" outlineLevel="0" collapsed="false">
      <c r="A25277" s="467" t="s">
        <v>35801</v>
      </c>
      <c r="B25277" s="470" t="s">
        <v>35802</v>
      </c>
      <c r="C25277" s="470" t="s">
        <v>267</v>
      </c>
      <c r="D25277" s="471" t="s">
        <v>35803</v>
      </c>
    </row>
    <row r="25278" customFormat="false" ht="14.25" hidden="false" customHeight="false" outlineLevel="0" collapsed="false">
      <c r="A25278" s="467" t="s">
        <v>35804</v>
      </c>
      <c r="B25278" s="470" t="s">
        <v>35805</v>
      </c>
      <c r="C25278" s="470" t="s">
        <v>267</v>
      </c>
      <c r="D25278" s="471" t="s">
        <v>35806</v>
      </c>
    </row>
    <row r="25279" customFormat="false" ht="14.25" hidden="false" customHeight="false" outlineLevel="0" collapsed="false">
      <c r="A25279" s="467" t="s">
        <v>35807</v>
      </c>
      <c r="B25279" s="470" t="s">
        <v>35808</v>
      </c>
      <c r="C25279" s="470" t="s">
        <v>267</v>
      </c>
      <c r="D25279" s="471" t="s">
        <v>35809</v>
      </c>
    </row>
    <row r="25280" customFormat="false" ht="14.25" hidden="false" customHeight="false" outlineLevel="0" collapsed="false">
      <c r="A25280" s="467" t="s">
        <v>35810</v>
      </c>
      <c r="B25280" s="470" t="s">
        <v>35811</v>
      </c>
      <c r="C25280" s="470" t="s">
        <v>267</v>
      </c>
      <c r="D25280" s="471" t="s">
        <v>34993</v>
      </c>
    </row>
    <row r="25281" customFormat="false" ht="14.25" hidden="false" customHeight="false" outlineLevel="0" collapsed="false">
      <c r="A25281" s="467" t="s">
        <v>35812</v>
      </c>
      <c r="B25281" s="470" t="s">
        <v>35813</v>
      </c>
      <c r="C25281" s="470" t="s">
        <v>267</v>
      </c>
      <c r="D25281" s="471" t="s">
        <v>34441</v>
      </c>
    </row>
    <row r="25282" customFormat="false" ht="14.25" hidden="false" customHeight="false" outlineLevel="0" collapsed="false">
      <c r="A25282" s="467" t="s">
        <v>35814</v>
      </c>
      <c r="B25282" s="470" t="s">
        <v>35815</v>
      </c>
      <c r="C25282" s="470" t="s">
        <v>267</v>
      </c>
      <c r="D25282" s="471" t="s">
        <v>35816</v>
      </c>
    </row>
    <row r="25283" customFormat="false" ht="14.25" hidden="false" customHeight="false" outlineLevel="0" collapsed="false">
      <c r="A25283" s="473" t="s">
        <v>35817</v>
      </c>
      <c r="B25283" s="474" t="s">
        <v>35818</v>
      </c>
      <c r="C25283" s="474" t="s">
        <v>267</v>
      </c>
      <c r="D25283" s="475" t="s">
        <v>35819</v>
      </c>
    </row>
    <row r="25284" customFormat="false" ht="14.25" hidden="false" customHeight="false" outlineLevel="0" collapsed="false">
      <c r="A25284" s="476" t="s">
        <v>35820</v>
      </c>
      <c r="B25284" s="477" t="s">
        <v>35821</v>
      </c>
      <c r="C25284" s="478" t="s">
        <v>267</v>
      </c>
      <c r="D25284" s="478" t="s">
        <v>35822</v>
      </c>
    </row>
    <row r="25285" customFormat="false" ht="14.25" hidden="false" customHeight="false" outlineLevel="0" collapsed="false">
      <c r="A25285" s="479" t="s">
        <v>35823</v>
      </c>
      <c r="B25285" s="482" t="s">
        <v>35824</v>
      </c>
      <c r="C25285" s="500" t="s">
        <v>11250</v>
      </c>
      <c r="D25285" s="483" t="s">
        <v>35825</v>
      </c>
    </row>
    <row r="25286" customFormat="false" ht="14.25" hidden="false" customHeight="false" outlineLevel="0" collapsed="false">
      <c r="A25286" s="479" t="s">
        <v>35826</v>
      </c>
      <c r="B25286" s="482" t="s">
        <v>35827</v>
      </c>
      <c r="C25286" s="500" t="s">
        <v>267</v>
      </c>
      <c r="D25286" s="483" t="s">
        <v>35828</v>
      </c>
    </row>
    <row r="25287" customFormat="false" ht="14.25" hidden="false" customHeight="false" outlineLevel="0" collapsed="false">
      <c r="A25287" s="479" t="s">
        <v>35829</v>
      </c>
      <c r="B25287" s="482" t="s">
        <v>35830</v>
      </c>
      <c r="C25287" s="500" t="s">
        <v>267</v>
      </c>
      <c r="D25287" s="483" t="s">
        <v>35831</v>
      </c>
    </row>
    <row r="25288" customFormat="false" ht="64.15" hidden="false" customHeight="false" outlineLevel="0" collapsed="false">
      <c r="A25288" s="479" t="s">
        <v>32395</v>
      </c>
      <c r="B25288" s="472"/>
      <c r="C25288" s="500"/>
      <c r="D25288" s="481"/>
    </row>
    <row r="25289" customFormat="false" ht="19.4" hidden="false" customHeight="false" outlineLevel="0" collapsed="false">
      <c r="A25289" s="479" t="s">
        <v>32396</v>
      </c>
      <c r="B25289" s="472"/>
      <c r="C25289" s="500"/>
      <c r="D25289" s="481"/>
    </row>
    <row r="25290" customFormat="false" ht="14.25" hidden="false" customHeight="false" outlineLevel="0" collapsed="false">
      <c r="A25290" s="479" t="s">
        <v>35832</v>
      </c>
      <c r="B25290" s="482" t="s">
        <v>35833</v>
      </c>
      <c r="C25290" s="500" t="s">
        <v>267</v>
      </c>
      <c r="D25290" s="501" t="s">
        <v>35834</v>
      </c>
    </row>
    <row r="25291" customFormat="false" ht="14.25" hidden="false" customHeight="false" outlineLevel="0" collapsed="false">
      <c r="A25291" s="479" t="s">
        <v>35835</v>
      </c>
      <c r="B25291" s="482" t="s">
        <v>35836</v>
      </c>
      <c r="C25291" s="500" t="s">
        <v>267</v>
      </c>
      <c r="D25291" s="483" t="s">
        <v>35837</v>
      </c>
    </row>
    <row r="25292" customFormat="false" ht="14.25" hidden="false" customHeight="false" outlineLevel="0" collapsed="false">
      <c r="A25292" s="479" t="s">
        <v>35838</v>
      </c>
      <c r="B25292" s="482" t="s">
        <v>35839</v>
      </c>
      <c r="C25292" s="500" t="s">
        <v>267</v>
      </c>
      <c r="D25292" s="483" t="s">
        <v>35840</v>
      </c>
    </row>
    <row r="25293" customFormat="false" ht="14.25" hidden="false" customHeight="false" outlineLevel="0" collapsed="false">
      <c r="A25293" s="479" t="s">
        <v>35841</v>
      </c>
      <c r="B25293" s="482" t="s">
        <v>35842</v>
      </c>
      <c r="C25293" s="500" t="s">
        <v>267</v>
      </c>
      <c r="D25293" s="483" t="s">
        <v>35843</v>
      </c>
    </row>
    <row r="25294" customFormat="false" ht="14.25" hidden="false" customHeight="false" outlineLevel="0" collapsed="false">
      <c r="A25294" s="479" t="s">
        <v>35844</v>
      </c>
      <c r="B25294" s="482" t="s">
        <v>35845</v>
      </c>
      <c r="C25294" s="493" t="s">
        <v>267</v>
      </c>
      <c r="D25294" s="483" t="s">
        <v>35846</v>
      </c>
    </row>
    <row r="25295" customFormat="false" ht="14.25" hidden="false" customHeight="false" outlineLevel="0" collapsed="false">
      <c r="A25295" s="479" t="s">
        <v>35847</v>
      </c>
      <c r="B25295" s="482" t="s">
        <v>35848</v>
      </c>
      <c r="C25295" s="500" t="s">
        <v>267</v>
      </c>
      <c r="D25295" s="483" t="s">
        <v>35849</v>
      </c>
    </row>
    <row r="25296" customFormat="false" ht="14.25" hidden="false" customHeight="false" outlineLevel="0" collapsed="false">
      <c r="A25296" s="479" t="s">
        <v>35850</v>
      </c>
      <c r="B25296" s="482" t="s">
        <v>35851</v>
      </c>
      <c r="C25296" s="500" t="s">
        <v>267</v>
      </c>
      <c r="D25296" s="483" t="s">
        <v>35852</v>
      </c>
    </row>
    <row r="25297" customFormat="false" ht="14.25" hidden="false" customHeight="false" outlineLevel="0" collapsed="false">
      <c r="A25297" s="479" t="s">
        <v>35853</v>
      </c>
      <c r="B25297" s="482" t="s">
        <v>35854</v>
      </c>
      <c r="C25297" s="500" t="s">
        <v>267</v>
      </c>
      <c r="D25297" s="483" t="s">
        <v>35855</v>
      </c>
    </row>
    <row r="25298" customFormat="false" ht="14.25" hidden="false" customHeight="false" outlineLevel="0" collapsed="false">
      <c r="A25298" s="479" t="s">
        <v>35856</v>
      </c>
      <c r="B25298" s="482" t="s">
        <v>35857</v>
      </c>
      <c r="C25298" s="500" t="s">
        <v>267</v>
      </c>
      <c r="D25298" s="483" t="s">
        <v>35858</v>
      </c>
    </row>
    <row r="25299" customFormat="false" ht="14.25" hidden="false" customHeight="false" outlineLevel="0" collapsed="false">
      <c r="A25299" s="479" t="s">
        <v>35859</v>
      </c>
      <c r="B25299" s="482" t="s">
        <v>35860</v>
      </c>
      <c r="C25299" s="500" t="s">
        <v>32456</v>
      </c>
      <c r="D25299" s="483" t="s">
        <v>32457</v>
      </c>
    </row>
    <row r="25300" customFormat="false" ht="14.25" hidden="false" customHeight="false" outlineLevel="0" collapsed="false">
      <c r="A25300" s="479" t="s">
        <v>35861</v>
      </c>
      <c r="B25300" s="482" t="s">
        <v>35862</v>
      </c>
      <c r="C25300" s="500" t="s">
        <v>267</v>
      </c>
      <c r="D25300" s="483" t="s">
        <v>35863</v>
      </c>
    </row>
    <row r="25301" customFormat="false" ht="14.25" hidden="false" customHeight="false" outlineLevel="0" collapsed="false">
      <c r="A25301" s="479" t="s">
        <v>35864</v>
      </c>
      <c r="B25301" s="482" t="s">
        <v>35865</v>
      </c>
      <c r="C25301" s="500" t="s">
        <v>267</v>
      </c>
      <c r="D25301" s="483" t="s">
        <v>35866</v>
      </c>
    </row>
    <row r="25302" customFormat="false" ht="14.25" hidden="false" customHeight="false" outlineLevel="0" collapsed="false">
      <c r="A25302" s="479" t="s">
        <v>35867</v>
      </c>
      <c r="B25302" s="482" t="s">
        <v>35868</v>
      </c>
      <c r="C25302" s="500" t="s">
        <v>267</v>
      </c>
      <c r="D25302" s="483" t="s">
        <v>35869</v>
      </c>
    </row>
    <row r="25303" customFormat="false" ht="14.25" hidden="false" customHeight="false" outlineLevel="0" collapsed="false">
      <c r="A25303" s="479" t="s">
        <v>35870</v>
      </c>
      <c r="B25303" s="482" t="s">
        <v>35871</v>
      </c>
      <c r="C25303" s="493" t="s">
        <v>267</v>
      </c>
      <c r="D25303" s="483" t="s">
        <v>35872</v>
      </c>
    </row>
    <row r="25304" customFormat="false" ht="14.25" hidden="false" customHeight="false" outlineLevel="0" collapsed="false">
      <c r="A25304" s="479" t="s">
        <v>35873</v>
      </c>
      <c r="B25304" s="482" t="s">
        <v>35874</v>
      </c>
      <c r="C25304" s="493" t="s">
        <v>267</v>
      </c>
      <c r="D25304" s="498" t="s">
        <v>35875</v>
      </c>
    </row>
    <row r="25305" customFormat="false" ht="14.25" hidden="false" customHeight="false" outlineLevel="0" collapsed="false">
      <c r="A25305" s="479" t="s">
        <v>35876</v>
      </c>
      <c r="B25305" s="482" t="s">
        <v>35877</v>
      </c>
      <c r="C25305" s="493" t="s">
        <v>267</v>
      </c>
      <c r="D25305" s="483" t="s">
        <v>35878</v>
      </c>
    </row>
    <row r="25306" customFormat="false" ht="14.25" hidden="false" customHeight="false" outlineLevel="0" collapsed="false">
      <c r="A25306" s="479" t="s">
        <v>35879</v>
      </c>
      <c r="B25306" s="482" t="s">
        <v>35880</v>
      </c>
      <c r="C25306" s="493" t="s">
        <v>267</v>
      </c>
      <c r="D25306" s="498" t="s">
        <v>35881</v>
      </c>
    </row>
    <row r="25307" customFormat="false" ht="14.25" hidden="false" customHeight="false" outlineLevel="0" collapsed="false">
      <c r="A25307" s="479" t="s">
        <v>35882</v>
      </c>
      <c r="B25307" s="482" t="s">
        <v>35883</v>
      </c>
      <c r="C25307" s="493" t="s">
        <v>267</v>
      </c>
      <c r="D25307" s="483" t="s">
        <v>35884</v>
      </c>
    </row>
    <row r="25308" customFormat="false" ht="14.25" hidden="false" customHeight="false" outlineLevel="0" collapsed="false">
      <c r="A25308" s="479" t="s">
        <v>35885</v>
      </c>
      <c r="B25308" s="482" t="s">
        <v>35886</v>
      </c>
      <c r="C25308" s="493" t="s">
        <v>274</v>
      </c>
      <c r="D25308" s="483" t="s">
        <v>35887</v>
      </c>
    </row>
    <row r="25309" customFormat="false" ht="14.25" hidden="false" customHeight="false" outlineLevel="0" collapsed="false">
      <c r="A25309" s="479" t="s">
        <v>35888</v>
      </c>
      <c r="B25309" s="482" t="s">
        <v>35889</v>
      </c>
      <c r="C25309" s="493" t="s">
        <v>274</v>
      </c>
      <c r="D25309" s="483" t="s">
        <v>35890</v>
      </c>
    </row>
    <row r="25310" customFormat="false" ht="14.25" hidden="false" customHeight="false" outlineLevel="0" collapsed="false">
      <c r="A25310" s="479" t="s">
        <v>35891</v>
      </c>
      <c r="B25310" s="472" t="s">
        <v>35892</v>
      </c>
      <c r="C25310" s="500" t="s">
        <v>76</v>
      </c>
      <c r="D25310" s="483" t="s">
        <v>35893</v>
      </c>
    </row>
    <row r="25311" customFormat="false" ht="14.25" hidden="false" customHeight="false" outlineLevel="0" collapsed="false">
      <c r="A25311" s="479" t="s">
        <v>35894</v>
      </c>
      <c r="B25311" s="482" t="s">
        <v>35895</v>
      </c>
      <c r="C25311" s="500" t="s">
        <v>274</v>
      </c>
      <c r="D25311" s="483" t="s">
        <v>35896</v>
      </c>
    </row>
    <row r="25312" customFormat="false" ht="14.25" hidden="false" customHeight="false" outlineLevel="0" collapsed="false">
      <c r="A25312" s="479" t="s">
        <v>35897</v>
      </c>
      <c r="B25312" s="482" t="s">
        <v>35898</v>
      </c>
      <c r="C25312" s="500" t="s">
        <v>274</v>
      </c>
      <c r="D25312" s="483" t="s">
        <v>35899</v>
      </c>
    </row>
    <row r="25313" customFormat="false" ht="14.25" hidden="false" customHeight="false" outlineLevel="0" collapsed="false">
      <c r="A25313" s="479" t="s">
        <v>35900</v>
      </c>
      <c r="B25313" s="482" t="s">
        <v>35901</v>
      </c>
      <c r="C25313" s="500" t="s">
        <v>274</v>
      </c>
      <c r="D25313" s="483" t="s">
        <v>35902</v>
      </c>
    </row>
    <row r="25314" customFormat="false" ht="14.25" hidden="false" customHeight="false" outlineLevel="0" collapsed="false">
      <c r="A25314" s="479" t="s">
        <v>35903</v>
      </c>
      <c r="B25314" s="482" t="s">
        <v>35904</v>
      </c>
      <c r="C25314" s="500" t="s">
        <v>32456</v>
      </c>
      <c r="D25314" s="483" t="s">
        <v>32457</v>
      </c>
    </row>
    <row r="25315" customFormat="false" ht="14.25" hidden="false" customHeight="false" outlineLevel="0" collapsed="false">
      <c r="A25315" s="479" t="s">
        <v>35905</v>
      </c>
      <c r="B25315" s="482" t="s">
        <v>35906</v>
      </c>
      <c r="C25315" s="500" t="s">
        <v>267</v>
      </c>
      <c r="D25315" s="483" t="s">
        <v>35907</v>
      </c>
    </row>
    <row r="25316" customFormat="false" ht="14.25" hidden="false" customHeight="false" outlineLevel="0" collapsed="false">
      <c r="A25316" s="479" t="s">
        <v>35908</v>
      </c>
      <c r="B25316" s="482" t="s">
        <v>35909</v>
      </c>
      <c r="C25316" s="500" t="s">
        <v>267</v>
      </c>
      <c r="D25316" s="483" t="s">
        <v>35910</v>
      </c>
    </row>
    <row r="25317" customFormat="false" ht="14.25" hidden="false" customHeight="false" outlineLevel="0" collapsed="false">
      <c r="A25317" s="479" t="s">
        <v>35911</v>
      </c>
      <c r="B25317" s="482" t="s">
        <v>35912</v>
      </c>
      <c r="C25317" s="500" t="s">
        <v>267</v>
      </c>
      <c r="D25317" s="483" t="s">
        <v>35913</v>
      </c>
    </row>
    <row r="25318" customFormat="false" ht="14.25" hidden="false" customHeight="false" outlineLevel="0" collapsed="false">
      <c r="A25318" s="479" t="s">
        <v>35914</v>
      </c>
      <c r="B25318" s="482" t="s">
        <v>35716</v>
      </c>
      <c r="C25318" s="500" t="s">
        <v>267</v>
      </c>
      <c r="D25318" s="483" t="s">
        <v>35915</v>
      </c>
    </row>
    <row r="25319" customFormat="false" ht="14.25" hidden="false" customHeight="false" outlineLevel="0" collapsed="false">
      <c r="A25319" s="479" t="s">
        <v>35916</v>
      </c>
      <c r="B25319" s="482" t="s">
        <v>35731</v>
      </c>
      <c r="C25319" s="500" t="s">
        <v>267</v>
      </c>
      <c r="D25319" s="483" t="s">
        <v>35917</v>
      </c>
    </row>
    <row r="25320" customFormat="false" ht="14.25" hidden="false" customHeight="false" outlineLevel="0" collapsed="false">
      <c r="A25320" s="479" t="s">
        <v>35918</v>
      </c>
      <c r="B25320" s="482" t="s">
        <v>35734</v>
      </c>
      <c r="C25320" s="500" t="s">
        <v>267</v>
      </c>
      <c r="D25320" s="483" t="s">
        <v>35919</v>
      </c>
    </row>
    <row r="25321" customFormat="false" ht="14.25" hidden="false" customHeight="false" outlineLevel="0" collapsed="false">
      <c r="A25321" s="479" t="s">
        <v>35920</v>
      </c>
      <c r="B25321" s="482" t="s">
        <v>35921</v>
      </c>
      <c r="C25321" s="500" t="s">
        <v>267</v>
      </c>
      <c r="D25321" s="483" t="s">
        <v>35922</v>
      </c>
    </row>
    <row r="25322" customFormat="false" ht="14.25" hidden="false" customHeight="false" outlineLevel="0" collapsed="false">
      <c r="A25322" s="479" t="s">
        <v>35923</v>
      </c>
      <c r="B25322" s="482" t="s">
        <v>35924</v>
      </c>
      <c r="C25322" s="500" t="s">
        <v>267</v>
      </c>
      <c r="D25322" s="483" t="s">
        <v>35925</v>
      </c>
    </row>
    <row r="25323" customFormat="false" ht="14.25" hidden="false" customHeight="false" outlineLevel="0" collapsed="false">
      <c r="A25323" s="479" t="s">
        <v>35926</v>
      </c>
      <c r="B25323" s="482" t="s">
        <v>35927</v>
      </c>
      <c r="C25323" s="493" t="s">
        <v>267</v>
      </c>
      <c r="D25323" s="483" t="s">
        <v>35928</v>
      </c>
    </row>
    <row r="25324" customFormat="false" ht="14.25" hidden="false" customHeight="false" outlineLevel="0" collapsed="false">
      <c r="A25324" s="479" t="s">
        <v>35929</v>
      </c>
      <c r="B25324" s="482" t="s">
        <v>35930</v>
      </c>
      <c r="C25324" s="493" t="s">
        <v>267</v>
      </c>
      <c r="D25324" s="483" t="s">
        <v>35931</v>
      </c>
    </row>
    <row r="25325" customFormat="false" ht="14.25" hidden="false" customHeight="false" outlineLevel="0" collapsed="false">
      <c r="A25325" s="479" t="s">
        <v>35932</v>
      </c>
      <c r="B25325" s="472" t="s">
        <v>35933</v>
      </c>
      <c r="C25325" s="493" t="s">
        <v>267</v>
      </c>
      <c r="D25325" s="483" t="s">
        <v>35934</v>
      </c>
    </row>
    <row r="25326" customFormat="false" ht="14.25" hidden="false" customHeight="false" outlineLevel="0" collapsed="false">
      <c r="A25326" s="479" t="s">
        <v>35935</v>
      </c>
      <c r="B25326" s="472" t="s">
        <v>35936</v>
      </c>
      <c r="C25326" s="493" t="s">
        <v>267</v>
      </c>
      <c r="D25326" s="483" t="s">
        <v>35937</v>
      </c>
    </row>
    <row r="25327" customFormat="false" ht="14.25" hidden="false" customHeight="false" outlineLevel="0" collapsed="false">
      <c r="A25327" s="479" t="s">
        <v>35938</v>
      </c>
      <c r="B25327" s="482" t="s">
        <v>35939</v>
      </c>
      <c r="C25327" s="500" t="s">
        <v>267</v>
      </c>
      <c r="D25327" s="483" t="s">
        <v>35940</v>
      </c>
    </row>
    <row r="25328" customFormat="false" ht="14.25" hidden="false" customHeight="false" outlineLevel="0" collapsed="false">
      <c r="A25328" s="479" t="s">
        <v>35941</v>
      </c>
      <c r="B25328" s="482" t="s">
        <v>35942</v>
      </c>
      <c r="C25328" s="500" t="s">
        <v>76</v>
      </c>
      <c r="D25328" s="483" t="s">
        <v>35678</v>
      </c>
    </row>
    <row r="25329" customFormat="false" ht="14.25" hidden="false" customHeight="false" outlineLevel="0" collapsed="false">
      <c r="A25329" s="479" t="s">
        <v>35943</v>
      </c>
      <c r="B25329" s="482" t="s">
        <v>35944</v>
      </c>
      <c r="C25329" s="500" t="s">
        <v>76</v>
      </c>
      <c r="D25329" s="483" t="s">
        <v>35945</v>
      </c>
    </row>
    <row r="25330" customFormat="false" ht="14.25" hidden="false" customHeight="false" outlineLevel="0" collapsed="false">
      <c r="A25330" s="479" t="s">
        <v>35946</v>
      </c>
      <c r="B25330" s="482" t="s">
        <v>35947</v>
      </c>
      <c r="C25330" s="493" t="s">
        <v>76</v>
      </c>
      <c r="D25330" s="483" t="s">
        <v>35948</v>
      </c>
    </row>
    <row r="25331" customFormat="false" ht="14.25" hidden="false" customHeight="false" outlineLevel="0" collapsed="false">
      <c r="A25331" s="479" t="s">
        <v>35949</v>
      </c>
      <c r="B25331" s="482" t="s">
        <v>35950</v>
      </c>
      <c r="C25331" s="500" t="s">
        <v>76</v>
      </c>
      <c r="D25331" s="483" t="s">
        <v>35951</v>
      </c>
    </row>
    <row r="25332" customFormat="false" ht="14.25" hidden="false" customHeight="false" outlineLevel="0" collapsed="false">
      <c r="A25332" s="479" t="s">
        <v>35952</v>
      </c>
      <c r="B25332" s="482" t="s">
        <v>35953</v>
      </c>
      <c r="C25332" s="500" t="s">
        <v>267</v>
      </c>
      <c r="D25332" s="483" t="s">
        <v>35954</v>
      </c>
    </row>
    <row r="25333" customFormat="false" ht="14.25" hidden="false" customHeight="false" outlineLevel="0" collapsed="false">
      <c r="A25333" s="479" t="s">
        <v>35955</v>
      </c>
      <c r="B25333" s="482" t="s">
        <v>35956</v>
      </c>
      <c r="C25333" s="500" t="s">
        <v>267</v>
      </c>
      <c r="D25333" s="483" t="s">
        <v>35957</v>
      </c>
    </row>
    <row r="25334" customFormat="false" ht="14.25" hidden="false" customHeight="false" outlineLevel="0" collapsed="false">
      <c r="A25334" s="473" t="s">
        <v>35958</v>
      </c>
      <c r="B25334" s="474" t="s">
        <v>35959</v>
      </c>
      <c r="C25334" s="474" t="s">
        <v>267</v>
      </c>
      <c r="D25334" s="475" t="s">
        <v>35960</v>
      </c>
    </row>
    <row r="25335" customFormat="false" ht="14.25" hidden="false" customHeight="false" outlineLevel="0" collapsed="false">
      <c r="A25335" s="476" t="s">
        <v>35961</v>
      </c>
      <c r="B25335" s="477" t="s">
        <v>35962</v>
      </c>
      <c r="C25335" s="502" t="s">
        <v>76</v>
      </c>
      <c r="D25335" s="502" t="s">
        <v>35963</v>
      </c>
    </row>
    <row r="25336" customFormat="false" ht="14.25" hidden="false" customHeight="false" outlineLevel="0" collapsed="false">
      <c r="A25336" s="479" t="s">
        <v>35964</v>
      </c>
      <c r="B25336" s="482" t="s">
        <v>35965</v>
      </c>
      <c r="C25336" s="500" t="s">
        <v>267</v>
      </c>
      <c r="D25336" s="483" t="s">
        <v>35966</v>
      </c>
    </row>
    <row r="25337" customFormat="false" ht="14.25" hidden="false" customHeight="false" outlineLevel="0" collapsed="false">
      <c r="A25337" s="479" t="s">
        <v>35967</v>
      </c>
      <c r="B25337" s="482" t="s">
        <v>35968</v>
      </c>
      <c r="C25337" s="494" t="s">
        <v>267</v>
      </c>
      <c r="D25337" s="483" t="s">
        <v>35969</v>
      </c>
    </row>
    <row r="25338" customFormat="false" ht="14.25" hidden="false" customHeight="false" outlineLevel="0" collapsed="false">
      <c r="A25338" s="479" t="s">
        <v>35970</v>
      </c>
      <c r="B25338" s="482" t="s">
        <v>35971</v>
      </c>
      <c r="C25338" s="494" t="s">
        <v>267</v>
      </c>
      <c r="D25338" s="483" t="s">
        <v>35972</v>
      </c>
    </row>
    <row r="25339" customFormat="false" ht="64.15" hidden="false" customHeight="false" outlineLevel="0" collapsed="false">
      <c r="A25339" s="479" t="s">
        <v>32395</v>
      </c>
      <c r="B25339" s="472"/>
      <c r="C25339" s="500"/>
      <c r="D25339" s="481"/>
    </row>
    <row r="25340" customFormat="false" ht="19.4" hidden="false" customHeight="false" outlineLevel="0" collapsed="false">
      <c r="A25340" s="479" t="s">
        <v>32396</v>
      </c>
      <c r="B25340" s="480"/>
      <c r="C25340" s="500"/>
      <c r="D25340" s="481"/>
    </row>
    <row r="25341" customFormat="false" ht="14.25" hidden="false" customHeight="false" outlineLevel="0" collapsed="false">
      <c r="A25341" s="479" t="s">
        <v>35973</v>
      </c>
      <c r="B25341" s="482" t="s">
        <v>35974</v>
      </c>
      <c r="C25341" s="500" t="s">
        <v>267</v>
      </c>
      <c r="D25341" s="483" t="s">
        <v>35975</v>
      </c>
    </row>
    <row r="25342" customFormat="false" ht="14.25" hidden="false" customHeight="false" outlineLevel="0" collapsed="false">
      <c r="A25342" s="479" t="s">
        <v>35976</v>
      </c>
      <c r="B25342" s="482" t="s">
        <v>35977</v>
      </c>
      <c r="C25342" s="500" t="s">
        <v>32456</v>
      </c>
      <c r="D25342" s="483" t="s">
        <v>32457</v>
      </c>
    </row>
    <row r="25343" customFormat="false" ht="14.25" hidden="false" customHeight="false" outlineLevel="0" collapsed="false">
      <c r="A25343" s="479" t="s">
        <v>35978</v>
      </c>
      <c r="B25343" s="472" t="s">
        <v>35979</v>
      </c>
      <c r="C25343" s="500" t="s">
        <v>32456</v>
      </c>
      <c r="D25343" s="483" t="s">
        <v>32457</v>
      </c>
    </row>
    <row r="25344" customFormat="false" ht="14.25" hidden="false" customHeight="false" outlineLevel="0" collapsed="false">
      <c r="A25344" s="479" t="s">
        <v>35980</v>
      </c>
      <c r="B25344" s="472" t="s">
        <v>35981</v>
      </c>
      <c r="C25344" s="500" t="s">
        <v>267</v>
      </c>
      <c r="D25344" s="483" t="s">
        <v>35982</v>
      </c>
    </row>
    <row r="25345" customFormat="false" ht="14.25" hidden="false" customHeight="false" outlineLevel="0" collapsed="false">
      <c r="A25345" s="479" t="s">
        <v>35983</v>
      </c>
      <c r="B25345" s="472" t="s">
        <v>35984</v>
      </c>
      <c r="C25345" s="500" t="s">
        <v>267</v>
      </c>
      <c r="D25345" s="483" t="s">
        <v>35985</v>
      </c>
    </row>
    <row r="25346" customFormat="false" ht="14.25" hidden="false" customHeight="false" outlineLevel="0" collapsed="false">
      <c r="A25346" s="479" t="s">
        <v>35986</v>
      </c>
      <c r="B25346" s="472" t="s">
        <v>35987</v>
      </c>
      <c r="C25346" s="500" t="s">
        <v>267</v>
      </c>
      <c r="D25346" s="483" t="s">
        <v>35988</v>
      </c>
    </row>
    <row r="25347" customFormat="false" ht="14.25" hidden="false" customHeight="false" outlineLevel="0" collapsed="false">
      <c r="A25347" s="479" t="s">
        <v>35989</v>
      </c>
      <c r="B25347" s="472" t="s">
        <v>35990</v>
      </c>
      <c r="C25347" s="500" t="s">
        <v>267</v>
      </c>
      <c r="D25347" s="483" t="s">
        <v>35991</v>
      </c>
    </row>
    <row r="25348" customFormat="false" ht="14.25" hidden="false" customHeight="false" outlineLevel="0" collapsed="false">
      <c r="A25348" s="479" t="s">
        <v>35992</v>
      </c>
      <c r="B25348" s="472" t="s">
        <v>35993</v>
      </c>
      <c r="C25348" s="500" t="s">
        <v>267</v>
      </c>
      <c r="D25348" s="483" t="s">
        <v>35994</v>
      </c>
    </row>
    <row r="25349" customFormat="false" ht="14.25" hidden="false" customHeight="false" outlineLevel="0" collapsed="false">
      <c r="A25349" s="479" t="s">
        <v>35995</v>
      </c>
      <c r="B25349" s="472" t="s">
        <v>35996</v>
      </c>
      <c r="C25349" s="500" t="s">
        <v>267</v>
      </c>
      <c r="D25349" s="483" t="s">
        <v>35997</v>
      </c>
    </row>
    <row r="25350" customFormat="false" ht="14.25" hidden="false" customHeight="false" outlineLevel="0" collapsed="false">
      <c r="A25350" s="479" t="s">
        <v>35998</v>
      </c>
      <c r="B25350" s="472" t="s">
        <v>35999</v>
      </c>
      <c r="C25350" s="500" t="s">
        <v>267</v>
      </c>
      <c r="D25350" s="483" t="s">
        <v>36000</v>
      </c>
    </row>
    <row r="25351" customFormat="false" ht="14.25" hidden="false" customHeight="false" outlineLevel="0" collapsed="false">
      <c r="A25351" s="479" t="s">
        <v>36001</v>
      </c>
      <c r="B25351" s="472" t="s">
        <v>36002</v>
      </c>
      <c r="C25351" s="500" t="s">
        <v>267</v>
      </c>
      <c r="D25351" s="483" t="s">
        <v>36003</v>
      </c>
    </row>
    <row r="25352" customFormat="false" ht="14.25" hidden="false" customHeight="false" outlineLevel="0" collapsed="false">
      <c r="A25352" s="479" t="s">
        <v>36004</v>
      </c>
      <c r="B25352" s="472" t="s">
        <v>36005</v>
      </c>
      <c r="C25352" s="500" t="s">
        <v>267</v>
      </c>
      <c r="D25352" s="483" t="s">
        <v>36006</v>
      </c>
    </row>
    <row r="25353" customFormat="false" ht="14.25" hidden="false" customHeight="false" outlineLevel="0" collapsed="false">
      <c r="A25353" s="479" t="s">
        <v>36007</v>
      </c>
      <c r="B25353" s="472" t="s">
        <v>36008</v>
      </c>
      <c r="C25353" s="500" t="s">
        <v>267</v>
      </c>
      <c r="D25353" s="483" t="s">
        <v>36009</v>
      </c>
    </row>
    <row r="25354" customFormat="false" ht="14.25" hidden="false" customHeight="false" outlineLevel="0" collapsed="false">
      <c r="A25354" s="479" t="s">
        <v>36010</v>
      </c>
      <c r="B25354" s="472" t="s">
        <v>36011</v>
      </c>
      <c r="C25354" s="500" t="s">
        <v>267</v>
      </c>
      <c r="D25354" s="483" t="s">
        <v>36012</v>
      </c>
    </row>
    <row r="25355" customFormat="false" ht="14.25" hidden="false" customHeight="false" outlineLevel="0" collapsed="false">
      <c r="A25355" s="488" t="s">
        <v>36013</v>
      </c>
      <c r="B25355" s="472" t="s">
        <v>36014</v>
      </c>
      <c r="C25355" s="500" t="s">
        <v>267</v>
      </c>
      <c r="D25355" s="490" t="s">
        <v>36015</v>
      </c>
    </row>
    <row r="25356" customFormat="false" ht="14.25" hidden="false" customHeight="false" outlineLevel="0" collapsed="false">
      <c r="A25356" s="488" t="s">
        <v>36016</v>
      </c>
      <c r="B25356" s="472" t="s">
        <v>36017</v>
      </c>
      <c r="C25356" s="500" t="s">
        <v>267</v>
      </c>
      <c r="D25356" s="490" t="s">
        <v>36018</v>
      </c>
    </row>
    <row r="25357" customFormat="false" ht="14.25" hidden="false" customHeight="false" outlineLevel="0" collapsed="false">
      <c r="A25357" s="488" t="s">
        <v>36019</v>
      </c>
      <c r="B25357" s="482" t="s">
        <v>36020</v>
      </c>
      <c r="C25357" s="500" t="s">
        <v>267</v>
      </c>
      <c r="D25357" s="490" t="s">
        <v>36021</v>
      </c>
    </row>
    <row r="25358" customFormat="false" ht="14.25" hidden="false" customHeight="false" outlineLevel="0" collapsed="false">
      <c r="A25358" s="479" t="s">
        <v>36022</v>
      </c>
      <c r="B25358" s="472" t="s">
        <v>36023</v>
      </c>
      <c r="C25358" s="500" t="s">
        <v>267</v>
      </c>
      <c r="D25358" s="483" t="s">
        <v>36024</v>
      </c>
    </row>
    <row r="25359" customFormat="false" ht="12" hidden="false" customHeight="true" outlineLevel="0" collapsed="false">
      <c r="A25359" s="479" t="s">
        <v>36025</v>
      </c>
      <c r="B25359" s="472" t="s">
        <v>36026</v>
      </c>
      <c r="C25359" s="500" t="s">
        <v>267</v>
      </c>
      <c r="D25359" s="483" t="s">
        <v>36027</v>
      </c>
    </row>
    <row r="25360" customFormat="false" ht="14.25" hidden="false" customHeight="false" outlineLevel="0" collapsed="false">
      <c r="A25360" s="479" t="s">
        <v>36028</v>
      </c>
      <c r="B25360" s="482" t="s">
        <v>36029</v>
      </c>
      <c r="C25360" s="494" t="s">
        <v>267</v>
      </c>
      <c r="D25360" s="483" t="s">
        <v>36030</v>
      </c>
    </row>
    <row r="25361" customFormat="false" ht="14.25" hidden="false" customHeight="false" outlineLevel="0" collapsed="false">
      <c r="A25361" s="479" t="s">
        <v>36031</v>
      </c>
      <c r="B25361" s="482" t="s">
        <v>36032</v>
      </c>
      <c r="C25361" s="500" t="s">
        <v>267</v>
      </c>
      <c r="D25361" s="483" t="s">
        <v>36033</v>
      </c>
    </row>
    <row r="25362" customFormat="false" ht="14.25" hidden="false" customHeight="false" outlineLevel="0" collapsed="false">
      <c r="A25362" s="479" t="s">
        <v>36034</v>
      </c>
      <c r="B25362" s="482" t="s">
        <v>36035</v>
      </c>
      <c r="C25362" s="500" t="s">
        <v>267</v>
      </c>
      <c r="D25362" s="483" t="s">
        <v>36036</v>
      </c>
    </row>
    <row r="25363" customFormat="false" ht="14.25" hidden="false" customHeight="false" outlineLevel="0" collapsed="false">
      <c r="A25363" s="479" t="s">
        <v>36037</v>
      </c>
      <c r="B25363" s="482" t="s">
        <v>36038</v>
      </c>
      <c r="C25363" s="500" t="s">
        <v>267</v>
      </c>
      <c r="D25363" s="483" t="s">
        <v>36039</v>
      </c>
    </row>
    <row r="25364" customFormat="false" ht="14.25" hidden="false" customHeight="false" outlineLevel="0" collapsed="false">
      <c r="A25364" s="479" t="s">
        <v>36040</v>
      </c>
      <c r="B25364" s="482" t="s">
        <v>36041</v>
      </c>
      <c r="C25364" s="500" t="s">
        <v>267</v>
      </c>
      <c r="D25364" s="483" t="s">
        <v>36042</v>
      </c>
    </row>
    <row r="25365" customFormat="false" ht="14.25" hidden="false" customHeight="false" outlineLevel="0" collapsed="false">
      <c r="A25365" s="479" t="s">
        <v>36043</v>
      </c>
      <c r="B25365" s="482" t="s">
        <v>36044</v>
      </c>
      <c r="C25365" s="500" t="s">
        <v>32456</v>
      </c>
      <c r="D25365" s="483" t="s">
        <v>32457</v>
      </c>
    </row>
    <row r="25366" customFormat="false" ht="14.25" hidden="false" customHeight="false" outlineLevel="0" collapsed="false">
      <c r="A25366" s="479" t="s">
        <v>36045</v>
      </c>
      <c r="B25366" s="482" t="s">
        <v>36046</v>
      </c>
      <c r="C25366" s="500" t="s">
        <v>267</v>
      </c>
      <c r="D25366" s="483" t="s">
        <v>36047</v>
      </c>
    </row>
    <row r="25367" customFormat="false" ht="14.25" hidden="false" customHeight="false" outlineLevel="0" collapsed="false">
      <c r="A25367" s="473" t="s">
        <v>15896</v>
      </c>
      <c r="B25367" s="474" t="s">
        <v>36048</v>
      </c>
      <c r="C25367" s="474" t="s">
        <v>267</v>
      </c>
      <c r="D25367" s="475" t="s">
        <v>36049</v>
      </c>
    </row>
    <row r="25368" customFormat="false" ht="14.25" hidden="false" customHeight="false" outlineLevel="0" collapsed="false">
      <c r="A25368" s="476" t="s">
        <v>36050</v>
      </c>
      <c r="B25368" s="477" t="s">
        <v>36051</v>
      </c>
      <c r="C25368" s="478" t="s">
        <v>267</v>
      </c>
      <c r="D25368" s="478" t="s">
        <v>36052</v>
      </c>
    </row>
    <row r="25369" customFormat="false" ht="14.25" hidden="false" customHeight="false" outlineLevel="0" collapsed="false">
      <c r="A25369" s="467" t="s">
        <v>36053</v>
      </c>
      <c r="B25369" s="470" t="s">
        <v>36054</v>
      </c>
      <c r="C25369" s="470" t="s">
        <v>267</v>
      </c>
      <c r="D25369" s="471" t="s">
        <v>36055</v>
      </c>
    </row>
    <row r="25370" customFormat="false" ht="14.25" hidden="false" customHeight="false" outlineLevel="0" collapsed="false">
      <c r="A25370" s="467" t="s">
        <v>36056</v>
      </c>
      <c r="B25370" s="472" t="s">
        <v>36057</v>
      </c>
      <c r="C25370" s="470" t="s">
        <v>267</v>
      </c>
      <c r="D25370" s="471" t="s">
        <v>36058</v>
      </c>
    </row>
    <row r="25371" customFormat="false" ht="14.25" hidden="false" customHeight="false" outlineLevel="0" collapsed="false">
      <c r="A25371" s="467" t="s">
        <v>36059</v>
      </c>
      <c r="B25371" s="472" t="s">
        <v>36060</v>
      </c>
      <c r="C25371" s="470" t="s">
        <v>267</v>
      </c>
      <c r="D25371" s="471" t="s">
        <v>36061</v>
      </c>
    </row>
    <row r="25372" customFormat="false" ht="50.7" hidden="false" customHeight="false" outlineLevel="0" collapsed="false">
      <c r="A25372" s="467" t="s">
        <v>32395</v>
      </c>
      <c r="B25372" s="472"/>
      <c r="C25372" s="468"/>
      <c r="D25372" s="469"/>
    </row>
    <row r="25373" customFormat="false" ht="17.9" hidden="false" customHeight="false" outlineLevel="0" collapsed="false">
      <c r="A25373" s="467" t="s">
        <v>32396</v>
      </c>
      <c r="B25373" s="472"/>
      <c r="C25373" s="468"/>
      <c r="D25373" s="469"/>
    </row>
    <row r="25374" customFormat="false" ht="14.25" hidden="false" customHeight="false" outlineLevel="0" collapsed="false">
      <c r="A25374" s="467" t="s">
        <v>36062</v>
      </c>
      <c r="B25374" s="472" t="s">
        <v>36063</v>
      </c>
      <c r="C25374" s="470" t="s">
        <v>267</v>
      </c>
      <c r="D25374" s="471" t="s">
        <v>36064</v>
      </c>
    </row>
    <row r="25375" customFormat="false" ht="14.25" hidden="false" customHeight="false" outlineLevel="0" collapsed="false">
      <c r="A25375" s="467" t="s">
        <v>36065</v>
      </c>
      <c r="B25375" s="472" t="s">
        <v>36066</v>
      </c>
      <c r="C25375" s="470" t="s">
        <v>267</v>
      </c>
      <c r="D25375" s="471" t="s">
        <v>36067</v>
      </c>
    </row>
    <row r="25376" customFormat="false" ht="14.25" hidden="false" customHeight="false" outlineLevel="0" collapsed="false">
      <c r="A25376" s="467" t="s">
        <v>36068</v>
      </c>
      <c r="B25376" s="472" t="s">
        <v>36069</v>
      </c>
      <c r="C25376" s="470" t="s">
        <v>267</v>
      </c>
      <c r="D25376" s="471" t="s">
        <v>36070</v>
      </c>
    </row>
    <row r="25377" customFormat="false" ht="14.25" hidden="false" customHeight="false" outlineLevel="0" collapsed="false">
      <c r="A25377" s="467" t="s">
        <v>36071</v>
      </c>
      <c r="B25377" s="472" t="s">
        <v>36072</v>
      </c>
      <c r="C25377" s="470" t="s">
        <v>267</v>
      </c>
      <c r="D25377" s="471" t="s">
        <v>36073</v>
      </c>
    </row>
    <row r="25378" customFormat="false" ht="14.25" hidden="false" customHeight="false" outlineLevel="0" collapsed="false">
      <c r="A25378" s="467" t="s">
        <v>36074</v>
      </c>
      <c r="B25378" s="472" t="s">
        <v>36075</v>
      </c>
      <c r="C25378" s="470" t="s">
        <v>267</v>
      </c>
      <c r="D25378" s="471" t="s">
        <v>36076</v>
      </c>
    </row>
    <row r="25379" customFormat="false" ht="14.25" hidden="false" customHeight="false" outlineLevel="0" collapsed="false">
      <c r="A25379" s="467" t="s">
        <v>36077</v>
      </c>
      <c r="B25379" s="472" t="s">
        <v>36078</v>
      </c>
      <c r="C25379" s="470" t="s">
        <v>267</v>
      </c>
      <c r="D25379" s="471" t="s">
        <v>36079</v>
      </c>
    </row>
    <row r="25380" customFormat="false" ht="14.25" hidden="false" customHeight="false" outlineLevel="0" collapsed="false">
      <c r="A25380" s="467" t="s">
        <v>15900</v>
      </c>
      <c r="B25380" s="472" t="s">
        <v>36080</v>
      </c>
      <c r="C25380" s="470" t="s">
        <v>267</v>
      </c>
      <c r="D25380" s="471" t="s">
        <v>36081</v>
      </c>
    </row>
    <row r="25381" customFormat="false" ht="14.25" hidden="false" customHeight="false" outlineLevel="0" collapsed="false">
      <c r="A25381" s="467" t="s">
        <v>36082</v>
      </c>
      <c r="B25381" s="472" t="s">
        <v>36083</v>
      </c>
      <c r="C25381" s="470" t="s">
        <v>267</v>
      </c>
      <c r="D25381" s="471" t="s">
        <v>36084</v>
      </c>
    </row>
    <row r="25382" customFormat="false" ht="14.25" hidden="false" customHeight="false" outlineLevel="0" collapsed="false">
      <c r="A25382" s="467" t="s">
        <v>36085</v>
      </c>
      <c r="B25382" s="472" t="s">
        <v>36086</v>
      </c>
      <c r="C25382" s="470" t="s">
        <v>267</v>
      </c>
      <c r="D25382" s="471" t="s">
        <v>36087</v>
      </c>
    </row>
    <row r="25383" customFormat="false" ht="14.25" hidden="false" customHeight="false" outlineLevel="0" collapsed="false">
      <c r="A25383" s="467" t="s">
        <v>36088</v>
      </c>
      <c r="B25383" s="472" t="s">
        <v>36089</v>
      </c>
      <c r="C25383" s="470" t="s">
        <v>267</v>
      </c>
      <c r="D25383" s="471" t="s">
        <v>36090</v>
      </c>
    </row>
    <row r="25384" customFormat="false" ht="14.25" hidden="false" customHeight="false" outlineLevel="0" collapsed="false">
      <c r="A25384" s="467" t="s">
        <v>36091</v>
      </c>
      <c r="B25384" s="472" t="s">
        <v>36092</v>
      </c>
      <c r="C25384" s="470" t="s">
        <v>267</v>
      </c>
      <c r="D25384" s="471" t="s">
        <v>36093</v>
      </c>
    </row>
    <row r="25385" customFormat="false" ht="14.25" hidden="false" customHeight="false" outlineLevel="0" collapsed="false">
      <c r="A25385" s="467" t="s">
        <v>36094</v>
      </c>
      <c r="B25385" s="472" t="s">
        <v>36095</v>
      </c>
      <c r="C25385" s="470" t="s">
        <v>267</v>
      </c>
      <c r="D25385" s="471" t="s">
        <v>36096</v>
      </c>
    </row>
    <row r="25386" customFormat="false" ht="14.25" hidden="false" customHeight="false" outlineLevel="0" collapsed="false">
      <c r="A25386" s="467" t="s">
        <v>36097</v>
      </c>
      <c r="B25386" s="472" t="s">
        <v>36098</v>
      </c>
      <c r="C25386" s="470" t="s">
        <v>267</v>
      </c>
      <c r="D25386" s="471" t="s">
        <v>36099</v>
      </c>
    </row>
    <row r="25387" customFormat="false" ht="14.25" hidden="false" customHeight="false" outlineLevel="0" collapsed="false">
      <c r="A25387" s="467" t="s">
        <v>36100</v>
      </c>
      <c r="B25387" s="472" t="s">
        <v>36101</v>
      </c>
      <c r="C25387" s="470" t="s">
        <v>267</v>
      </c>
      <c r="D25387" s="471" t="s">
        <v>36102</v>
      </c>
    </row>
    <row r="25388" customFormat="false" ht="14.25" hidden="false" customHeight="false" outlineLevel="0" collapsed="false">
      <c r="A25388" s="467" t="s">
        <v>36103</v>
      </c>
      <c r="B25388" s="472" t="s">
        <v>36104</v>
      </c>
      <c r="C25388" s="470" t="s">
        <v>267</v>
      </c>
      <c r="D25388" s="471" t="s">
        <v>36105</v>
      </c>
    </row>
    <row r="25389" customFormat="false" ht="14.25" hidden="false" customHeight="false" outlineLevel="0" collapsed="false">
      <c r="A25389" s="467" t="s">
        <v>36106</v>
      </c>
      <c r="B25389" s="472" t="s">
        <v>36107</v>
      </c>
      <c r="C25389" s="470" t="s">
        <v>267</v>
      </c>
      <c r="D25389" s="471" t="s">
        <v>36108</v>
      </c>
    </row>
    <row r="25390" customFormat="false" ht="14.25" hidden="false" customHeight="false" outlineLevel="0" collapsed="false">
      <c r="A25390" s="467" t="s">
        <v>36109</v>
      </c>
      <c r="B25390" s="472" t="s">
        <v>36110</v>
      </c>
      <c r="C25390" s="470" t="s">
        <v>267</v>
      </c>
      <c r="D25390" s="471" t="s">
        <v>36111</v>
      </c>
    </row>
    <row r="25391" customFormat="false" ht="14.25" hidden="false" customHeight="false" outlineLevel="0" collapsed="false">
      <c r="A25391" s="467" t="s">
        <v>36112</v>
      </c>
      <c r="B25391" s="472" t="s">
        <v>36113</v>
      </c>
      <c r="C25391" s="470" t="s">
        <v>267</v>
      </c>
      <c r="D25391" s="471" t="s">
        <v>36114</v>
      </c>
    </row>
    <row r="25392" customFormat="false" ht="14.25" hidden="false" customHeight="false" outlineLevel="0" collapsed="false">
      <c r="A25392" s="467" t="s">
        <v>36115</v>
      </c>
      <c r="B25392" s="472" t="s">
        <v>36116</v>
      </c>
      <c r="C25392" s="470" t="s">
        <v>267</v>
      </c>
      <c r="D25392" s="471" t="s">
        <v>36117</v>
      </c>
    </row>
    <row r="25393" customFormat="false" ht="14.25" hidden="false" customHeight="false" outlineLevel="0" collapsed="false">
      <c r="A25393" s="467" t="s">
        <v>36118</v>
      </c>
      <c r="B25393" s="472" t="s">
        <v>36119</v>
      </c>
      <c r="C25393" s="470" t="s">
        <v>267</v>
      </c>
      <c r="D25393" s="471" t="s">
        <v>36120</v>
      </c>
    </row>
    <row r="25394" customFormat="false" ht="14.25" hidden="false" customHeight="false" outlineLevel="0" collapsed="false">
      <c r="A25394" s="467" t="s">
        <v>36121</v>
      </c>
      <c r="B25394" s="472" t="s">
        <v>36122</v>
      </c>
      <c r="C25394" s="470" t="s">
        <v>267</v>
      </c>
      <c r="D25394" s="471" t="s">
        <v>36123</v>
      </c>
    </row>
    <row r="25395" customFormat="false" ht="14.25" hidden="false" customHeight="false" outlineLevel="0" collapsed="false">
      <c r="A25395" s="467" t="s">
        <v>36124</v>
      </c>
      <c r="B25395" s="472" t="s">
        <v>36125</v>
      </c>
      <c r="C25395" s="470" t="s">
        <v>267</v>
      </c>
      <c r="D25395" s="471" t="s">
        <v>36126</v>
      </c>
    </row>
    <row r="25396" customFormat="false" ht="14.25" hidden="false" customHeight="false" outlineLevel="0" collapsed="false">
      <c r="A25396" s="467" t="s">
        <v>36127</v>
      </c>
      <c r="B25396" s="472" t="s">
        <v>36128</v>
      </c>
      <c r="C25396" s="470" t="s">
        <v>267</v>
      </c>
      <c r="D25396" s="471" t="s">
        <v>36129</v>
      </c>
    </row>
    <row r="25397" customFormat="false" ht="14.25" hidden="false" customHeight="false" outlineLevel="0" collapsed="false">
      <c r="A25397" s="467" t="s">
        <v>36130</v>
      </c>
      <c r="B25397" s="470" t="s">
        <v>36131</v>
      </c>
      <c r="C25397" s="470" t="s">
        <v>267</v>
      </c>
      <c r="D25397" s="471" t="s">
        <v>36132</v>
      </c>
    </row>
    <row r="25398" customFormat="false" ht="14.25" hidden="false" customHeight="false" outlineLevel="0" collapsed="false">
      <c r="A25398" s="467" t="s">
        <v>36133</v>
      </c>
      <c r="B25398" s="470" t="s">
        <v>36134</v>
      </c>
      <c r="C25398" s="470" t="s">
        <v>267</v>
      </c>
      <c r="D25398" s="471" t="s">
        <v>36135</v>
      </c>
    </row>
    <row r="25399" customFormat="false" ht="14.25" hidden="false" customHeight="false" outlineLevel="0" collapsed="false">
      <c r="A25399" s="467" t="s">
        <v>36136</v>
      </c>
      <c r="B25399" s="470" t="s">
        <v>36137</v>
      </c>
      <c r="C25399" s="470" t="s">
        <v>267</v>
      </c>
      <c r="D25399" s="471" t="s">
        <v>36138</v>
      </c>
    </row>
    <row r="25400" customFormat="false" ht="14.25" hidden="false" customHeight="false" outlineLevel="0" collapsed="false">
      <c r="A25400" s="467" t="s">
        <v>15902</v>
      </c>
      <c r="B25400" s="470" t="s">
        <v>36139</v>
      </c>
      <c r="C25400" s="470" t="s">
        <v>267</v>
      </c>
      <c r="D25400" s="471" t="s">
        <v>36140</v>
      </c>
    </row>
    <row r="25401" customFormat="false" ht="14.25" hidden="false" customHeight="false" outlineLevel="0" collapsed="false">
      <c r="A25401" s="467" t="s">
        <v>36141</v>
      </c>
      <c r="B25401" s="470" t="s">
        <v>36142</v>
      </c>
      <c r="C25401" s="470" t="s">
        <v>267</v>
      </c>
      <c r="D25401" s="471" t="s">
        <v>36143</v>
      </c>
    </row>
    <row r="25402" customFormat="false" ht="14.25" hidden="false" customHeight="false" outlineLevel="0" collapsed="false">
      <c r="A25402" s="467" t="s">
        <v>36144</v>
      </c>
      <c r="B25402" s="470" t="s">
        <v>36145</v>
      </c>
      <c r="C25402" s="470" t="s">
        <v>267</v>
      </c>
      <c r="D25402" s="471" t="s">
        <v>36146</v>
      </c>
    </row>
    <row r="25403" customFormat="false" ht="14.25" hidden="false" customHeight="false" outlineLevel="0" collapsed="false">
      <c r="A25403" s="467" t="s">
        <v>36147</v>
      </c>
      <c r="B25403" s="470" t="s">
        <v>36148</v>
      </c>
      <c r="C25403" s="470" t="s">
        <v>267</v>
      </c>
      <c r="D25403" s="471" t="s">
        <v>36149</v>
      </c>
    </row>
    <row r="25404" customFormat="false" ht="14.25" hidden="false" customHeight="false" outlineLevel="0" collapsed="false">
      <c r="A25404" s="467" t="s">
        <v>36150</v>
      </c>
      <c r="B25404" s="470" t="s">
        <v>36151</v>
      </c>
      <c r="C25404" s="470" t="s">
        <v>267</v>
      </c>
      <c r="D25404" s="471" t="s">
        <v>36152</v>
      </c>
    </row>
    <row r="25405" customFormat="false" ht="14.25" hidden="false" customHeight="false" outlineLevel="0" collapsed="false">
      <c r="A25405" s="467" t="s">
        <v>36153</v>
      </c>
      <c r="B25405" s="470" t="s">
        <v>36154</v>
      </c>
      <c r="C25405" s="470" t="s">
        <v>267</v>
      </c>
      <c r="D25405" s="471" t="s">
        <v>36155</v>
      </c>
    </row>
    <row r="25406" customFormat="false" ht="14.25" hidden="false" customHeight="false" outlineLevel="0" collapsed="false">
      <c r="A25406" s="467" t="s">
        <v>36156</v>
      </c>
      <c r="B25406" s="470" t="s">
        <v>36157</v>
      </c>
      <c r="C25406" s="470" t="s">
        <v>267</v>
      </c>
      <c r="D25406" s="471" t="s">
        <v>36158</v>
      </c>
    </row>
    <row r="25407" customFormat="false" ht="14.25" hidden="false" customHeight="false" outlineLevel="0" collapsed="false">
      <c r="A25407" s="467" t="s">
        <v>36159</v>
      </c>
      <c r="B25407" s="470" t="s">
        <v>36160</v>
      </c>
      <c r="C25407" s="470" t="s">
        <v>32456</v>
      </c>
      <c r="D25407" s="471" t="s">
        <v>32457</v>
      </c>
    </row>
    <row r="25408" customFormat="false" ht="14.25" hidden="false" customHeight="false" outlineLevel="0" collapsed="false">
      <c r="A25408" s="467" t="s">
        <v>36161</v>
      </c>
      <c r="B25408" s="470" t="s">
        <v>36162</v>
      </c>
      <c r="C25408" s="470" t="s">
        <v>267</v>
      </c>
      <c r="D25408" s="471" t="s">
        <v>36163</v>
      </c>
    </row>
    <row r="25409" customFormat="false" ht="14.25" hidden="false" customHeight="false" outlineLevel="0" collapsed="false">
      <c r="A25409" s="467" t="s">
        <v>36164</v>
      </c>
      <c r="B25409" s="470" t="s">
        <v>36165</v>
      </c>
      <c r="C25409" s="470" t="s">
        <v>267</v>
      </c>
      <c r="D25409" s="471" t="s">
        <v>36166</v>
      </c>
    </row>
    <row r="25410" customFormat="false" ht="14.25" hidden="false" customHeight="false" outlineLevel="0" collapsed="false">
      <c r="A25410" s="467" t="s">
        <v>36167</v>
      </c>
      <c r="B25410" s="470" t="s">
        <v>36168</v>
      </c>
      <c r="C25410" s="470" t="s">
        <v>267</v>
      </c>
      <c r="D25410" s="471" t="s">
        <v>36169</v>
      </c>
    </row>
    <row r="25411" customFormat="false" ht="14.25" hidden="false" customHeight="false" outlineLevel="0" collapsed="false">
      <c r="A25411" s="467" t="s">
        <v>36170</v>
      </c>
      <c r="B25411" s="470" t="s">
        <v>36171</v>
      </c>
      <c r="C25411" s="470" t="s">
        <v>267</v>
      </c>
      <c r="D25411" s="471" t="s">
        <v>36172</v>
      </c>
    </row>
    <row r="25412" customFormat="false" ht="14.25" hidden="false" customHeight="false" outlineLevel="0" collapsed="false">
      <c r="A25412" s="467" t="s">
        <v>36173</v>
      </c>
      <c r="B25412" s="470" t="s">
        <v>36174</v>
      </c>
      <c r="C25412" s="470" t="s">
        <v>267</v>
      </c>
      <c r="D25412" s="471" t="s">
        <v>36175</v>
      </c>
    </row>
    <row r="25413" customFormat="false" ht="14.25" hidden="false" customHeight="false" outlineLevel="0" collapsed="false">
      <c r="A25413" s="467" t="s">
        <v>36176</v>
      </c>
      <c r="B25413" s="470" t="s">
        <v>36177</v>
      </c>
      <c r="C25413" s="470" t="s">
        <v>274</v>
      </c>
      <c r="D25413" s="471" t="s">
        <v>36178</v>
      </c>
    </row>
    <row r="25414" customFormat="false" ht="14.25" hidden="false" customHeight="false" outlineLevel="0" collapsed="false">
      <c r="A25414" s="473" t="s">
        <v>36179</v>
      </c>
      <c r="B25414" s="474" t="s">
        <v>36180</v>
      </c>
      <c r="C25414" s="474" t="s">
        <v>274</v>
      </c>
      <c r="D25414" s="475" t="s">
        <v>36181</v>
      </c>
    </row>
    <row r="25415" customFormat="false" ht="14.25" hidden="false" customHeight="false" outlineLevel="0" collapsed="false">
      <c r="A25415" s="476" t="s">
        <v>36182</v>
      </c>
      <c r="B25415" s="477" t="s">
        <v>36183</v>
      </c>
      <c r="C25415" s="478" t="s">
        <v>274</v>
      </c>
      <c r="D25415" s="478" t="s">
        <v>36184</v>
      </c>
    </row>
    <row r="25416" customFormat="false" ht="14.25" hidden="false" customHeight="false" outlineLevel="0" collapsed="false">
      <c r="A25416" s="467" t="s">
        <v>36185</v>
      </c>
      <c r="B25416" s="470" t="s">
        <v>36186</v>
      </c>
      <c r="C25416" s="470" t="s">
        <v>274</v>
      </c>
      <c r="D25416" s="471" t="s">
        <v>36187</v>
      </c>
    </row>
    <row r="25417" customFormat="false" ht="14.25" hidden="false" customHeight="false" outlineLevel="0" collapsed="false">
      <c r="A25417" s="467" t="s">
        <v>36188</v>
      </c>
      <c r="B25417" s="470" t="s">
        <v>36189</v>
      </c>
      <c r="C25417" s="470" t="s">
        <v>274</v>
      </c>
      <c r="D25417" s="471" t="s">
        <v>32658</v>
      </c>
    </row>
    <row r="25418" customFormat="false" ht="14.25" hidden="false" customHeight="false" outlineLevel="0" collapsed="false">
      <c r="A25418" s="467" t="s">
        <v>36190</v>
      </c>
      <c r="B25418" s="470" t="s">
        <v>36191</v>
      </c>
      <c r="C25418" s="470" t="s">
        <v>274</v>
      </c>
      <c r="D25418" s="471" t="s">
        <v>36192</v>
      </c>
    </row>
    <row r="25419" customFormat="false" ht="50.7" hidden="false" customHeight="false" outlineLevel="0" collapsed="false">
      <c r="A25419" s="467" t="s">
        <v>32395</v>
      </c>
      <c r="B25419" s="468"/>
      <c r="C25419" s="468"/>
      <c r="D25419" s="469"/>
    </row>
    <row r="25420" customFormat="false" ht="17.9" hidden="false" customHeight="false" outlineLevel="0" collapsed="false">
      <c r="A25420" s="467" t="s">
        <v>32396</v>
      </c>
      <c r="B25420" s="468"/>
      <c r="C25420" s="468"/>
      <c r="D25420" s="469"/>
    </row>
    <row r="25421" customFormat="false" ht="14.25" hidden="false" customHeight="false" outlineLevel="0" collapsed="false">
      <c r="A25421" s="467" t="s">
        <v>36193</v>
      </c>
      <c r="B25421" s="470" t="s">
        <v>36194</v>
      </c>
      <c r="C25421" s="470" t="s">
        <v>274</v>
      </c>
      <c r="D25421" s="471" t="s">
        <v>36195</v>
      </c>
    </row>
    <row r="25422" customFormat="false" ht="14.25" hidden="false" customHeight="false" outlineLevel="0" collapsed="false">
      <c r="A25422" s="467" t="s">
        <v>36196</v>
      </c>
      <c r="B25422" s="470" t="s">
        <v>36197</v>
      </c>
      <c r="C25422" s="470" t="s">
        <v>274</v>
      </c>
      <c r="D25422" s="471" t="s">
        <v>36198</v>
      </c>
    </row>
    <row r="25423" customFormat="false" ht="14.25" hidden="false" customHeight="false" outlineLevel="0" collapsed="false">
      <c r="A25423" s="467" t="s">
        <v>36199</v>
      </c>
      <c r="B25423" s="470" t="s">
        <v>36200</v>
      </c>
      <c r="C25423" s="470" t="s">
        <v>274</v>
      </c>
      <c r="D25423" s="471" t="s">
        <v>36201</v>
      </c>
    </row>
    <row r="25424" customFormat="false" ht="14.25" hidden="false" customHeight="false" outlineLevel="0" collapsed="false">
      <c r="A25424" s="467" t="s">
        <v>36202</v>
      </c>
      <c r="B25424" s="470" t="s">
        <v>36203</v>
      </c>
      <c r="C25424" s="470" t="s">
        <v>274</v>
      </c>
      <c r="D25424" s="471" t="s">
        <v>36204</v>
      </c>
    </row>
    <row r="25425" customFormat="false" ht="14.25" hidden="false" customHeight="false" outlineLevel="0" collapsed="false">
      <c r="A25425" s="467" t="s">
        <v>36205</v>
      </c>
      <c r="B25425" s="470" t="s">
        <v>36206</v>
      </c>
      <c r="C25425" s="470" t="s">
        <v>274</v>
      </c>
      <c r="D25425" s="471" t="s">
        <v>36207</v>
      </c>
    </row>
    <row r="25426" customFormat="false" ht="14.25" hidden="false" customHeight="false" outlineLevel="0" collapsed="false">
      <c r="A25426" s="467" t="s">
        <v>36208</v>
      </c>
      <c r="B25426" s="470" t="s">
        <v>36209</v>
      </c>
      <c r="C25426" s="470" t="s">
        <v>274</v>
      </c>
      <c r="D25426" s="471" t="s">
        <v>36210</v>
      </c>
    </row>
    <row r="25427" customFormat="false" ht="14.25" hidden="false" customHeight="false" outlineLevel="0" collapsed="false">
      <c r="A25427" s="467" t="s">
        <v>36211</v>
      </c>
      <c r="B25427" s="470" t="s">
        <v>36212</v>
      </c>
      <c r="C25427" s="470" t="s">
        <v>274</v>
      </c>
      <c r="D25427" s="471" t="s">
        <v>36213</v>
      </c>
    </row>
    <row r="25428" customFormat="false" ht="14.25" hidden="false" customHeight="false" outlineLevel="0" collapsed="false">
      <c r="A25428" s="467" t="s">
        <v>36214</v>
      </c>
      <c r="B25428" s="470" t="s">
        <v>36215</v>
      </c>
      <c r="C25428" s="470" t="s">
        <v>274</v>
      </c>
      <c r="D25428" s="471" t="s">
        <v>36216</v>
      </c>
    </row>
    <row r="25429" customFormat="false" ht="14.25" hidden="false" customHeight="false" outlineLevel="0" collapsed="false">
      <c r="A25429" s="467" t="s">
        <v>36217</v>
      </c>
      <c r="B25429" s="470" t="s">
        <v>36218</v>
      </c>
      <c r="C25429" s="470" t="s">
        <v>274</v>
      </c>
      <c r="D25429" s="471" t="s">
        <v>36219</v>
      </c>
    </row>
    <row r="25430" customFormat="false" ht="14.25" hidden="false" customHeight="false" outlineLevel="0" collapsed="false">
      <c r="A25430" s="467" t="s">
        <v>36220</v>
      </c>
      <c r="B25430" s="470" t="s">
        <v>36221</v>
      </c>
      <c r="C25430" s="470" t="s">
        <v>274</v>
      </c>
      <c r="D25430" s="471" t="s">
        <v>36222</v>
      </c>
    </row>
    <row r="25431" customFormat="false" ht="14.25" hidden="false" customHeight="false" outlineLevel="0" collapsed="false">
      <c r="A25431" s="467" t="s">
        <v>36223</v>
      </c>
      <c r="B25431" s="470" t="s">
        <v>36224</v>
      </c>
      <c r="C25431" s="470" t="s">
        <v>274</v>
      </c>
      <c r="D25431" s="471" t="s">
        <v>36225</v>
      </c>
    </row>
    <row r="25432" customFormat="false" ht="14.25" hidden="false" customHeight="false" outlineLevel="0" collapsed="false">
      <c r="A25432" s="467" t="s">
        <v>36226</v>
      </c>
      <c r="B25432" s="470" t="s">
        <v>36227</v>
      </c>
      <c r="C25432" s="470" t="s">
        <v>274</v>
      </c>
      <c r="D25432" s="471" t="s">
        <v>36228</v>
      </c>
    </row>
    <row r="25433" customFormat="false" ht="14.25" hidden="false" customHeight="false" outlineLevel="0" collapsed="false">
      <c r="A25433" s="467" t="s">
        <v>36229</v>
      </c>
      <c r="B25433" s="470" t="s">
        <v>36230</v>
      </c>
      <c r="C25433" s="470" t="s">
        <v>274</v>
      </c>
      <c r="D25433" s="471" t="s">
        <v>36231</v>
      </c>
    </row>
    <row r="25434" customFormat="false" ht="14.25" hidden="false" customHeight="false" outlineLevel="0" collapsed="false">
      <c r="A25434" s="467" t="s">
        <v>36232</v>
      </c>
      <c r="B25434" s="470" t="s">
        <v>36233</v>
      </c>
      <c r="C25434" s="470" t="s">
        <v>274</v>
      </c>
      <c r="D25434" s="471" t="s">
        <v>36234</v>
      </c>
    </row>
    <row r="25435" customFormat="false" ht="14.25" hidden="false" customHeight="false" outlineLevel="0" collapsed="false">
      <c r="A25435" s="467" t="s">
        <v>36235</v>
      </c>
      <c r="B25435" s="470" t="s">
        <v>36236</v>
      </c>
      <c r="C25435" s="470" t="s">
        <v>274</v>
      </c>
      <c r="D25435" s="471" t="s">
        <v>36237</v>
      </c>
    </row>
    <row r="25436" customFormat="false" ht="14.25" hidden="false" customHeight="false" outlineLevel="0" collapsed="false">
      <c r="A25436" s="467" t="s">
        <v>36238</v>
      </c>
      <c r="B25436" s="470" t="s">
        <v>36239</v>
      </c>
      <c r="C25436" s="470" t="s">
        <v>274</v>
      </c>
      <c r="D25436" s="471" t="s">
        <v>36240</v>
      </c>
    </row>
    <row r="25437" customFormat="false" ht="14.25" hidden="false" customHeight="false" outlineLevel="0" collapsed="false">
      <c r="A25437" s="467" t="s">
        <v>36241</v>
      </c>
      <c r="B25437" s="470" t="s">
        <v>36242</v>
      </c>
      <c r="C25437" s="470" t="s">
        <v>274</v>
      </c>
      <c r="D25437" s="471" t="s">
        <v>36243</v>
      </c>
    </row>
    <row r="25438" customFormat="false" ht="14.25" hidden="false" customHeight="false" outlineLevel="0" collapsed="false">
      <c r="A25438" s="467" t="s">
        <v>36244</v>
      </c>
      <c r="B25438" s="470" t="s">
        <v>36245</v>
      </c>
      <c r="C25438" s="470" t="s">
        <v>274</v>
      </c>
      <c r="D25438" s="471" t="s">
        <v>36246</v>
      </c>
    </row>
    <row r="25439" customFormat="false" ht="14.25" hidden="false" customHeight="false" outlineLevel="0" collapsed="false">
      <c r="A25439" s="467" t="s">
        <v>36247</v>
      </c>
      <c r="B25439" s="470" t="s">
        <v>36248</v>
      </c>
      <c r="C25439" s="470" t="s">
        <v>274</v>
      </c>
      <c r="D25439" s="471" t="s">
        <v>36249</v>
      </c>
    </row>
    <row r="25440" customFormat="false" ht="14.25" hidden="false" customHeight="false" outlineLevel="0" collapsed="false">
      <c r="A25440" s="467" t="s">
        <v>36250</v>
      </c>
      <c r="B25440" s="470" t="s">
        <v>36251</v>
      </c>
      <c r="C25440" s="470" t="s">
        <v>274</v>
      </c>
      <c r="D25440" s="471" t="s">
        <v>36252</v>
      </c>
    </row>
    <row r="25441" customFormat="false" ht="14.25" hidden="false" customHeight="false" outlineLevel="0" collapsed="false">
      <c r="A25441" s="467" t="s">
        <v>36253</v>
      </c>
      <c r="B25441" s="470" t="s">
        <v>36254</v>
      </c>
      <c r="C25441" s="470" t="s">
        <v>274</v>
      </c>
      <c r="D25441" s="471" t="s">
        <v>36255</v>
      </c>
    </row>
    <row r="25442" customFormat="false" ht="14.25" hidden="false" customHeight="false" outlineLevel="0" collapsed="false">
      <c r="A25442" s="467" t="s">
        <v>36256</v>
      </c>
      <c r="B25442" s="470" t="s">
        <v>36257</v>
      </c>
      <c r="C25442" s="470" t="s">
        <v>274</v>
      </c>
      <c r="D25442" s="471" t="s">
        <v>36258</v>
      </c>
    </row>
    <row r="25443" customFormat="false" ht="14.25" hidden="false" customHeight="false" outlineLevel="0" collapsed="false">
      <c r="A25443" s="467" t="s">
        <v>36259</v>
      </c>
      <c r="B25443" s="470" t="s">
        <v>36260</v>
      </c>
      <c r="C25443" s="470" t="s">
        <v>274</v>
      </c>
      <c r="D25443" s="471" t="s">
        <v>36261</v>
      </c>
    </row>
    <row r="25444" customFormat="false" ht="14.25" hidden="false" customHeight="false" outlineLevel="0" collapsed="false">
      <c r="A25444" s="467" t="s">
        <v>36262</v>
      </c>
      <c r="B25444" s="470" t="s">
        <v>36263</v>
      </c>
      <c r="C25444" s="470" t="s">
        <v>274</v>
      </c>
      <c r="D25444" s="471" t="s">
        <v>36264</v>
      </c>
    </row>
    <row r="25445" customFormat="false" ht="14.25" hidden="false" customHeight="false" outlineLevel="0" collapsed="false">
      <c r="A25445" s="467" t="s">
        <v>36265</v>
      </c>
      <c r="B25445" s="470" t="s">
        <v>36266</v>
      </c>
      <c r="C25445" s="470" t="s">
        <v>274</v>
      </c>
      <c r="D25445" s="471" t="s">
        <v>36267</v>
      </c>
    </row>
    <row r="25446" customFormat="false" ht="14.25" hidden="false" customHeight="false" outlineLevel="0" collapsed="false">
      <c r="A25446" s="467" t="s">
        <v>36268</v>
      </c>
      <c r="B25446" s="470" t="s">
        <v>36269</v>
      </c>
      <c r="C25446" s="470" t="s">
        <v>274</v>
      </c>
      <c r="D25446" s="471" t="s">
        <v>36270</v>
      </c>
    </row>
    <row r="25447" customFormat="false" ht="14.25" hidden="false" customHeight="false" outlineLevel="0" collapsed="false">
      <c r="A25447" s="467" t="s">
        <v>36271</v>
      </c>
      <c r="B25447" s="470" t="s">
        <v>36272</v>
      </c>
      <c r="C25447" s="470" t="s">
        <v>274</v>
      </c>
      <c r="D25447" s="471" t="s">
        <v>36273</v>
      </c>
    </row>
    <row r="25448" customFormat="false" ht="14.25" hidden="false" customHeight="false" outlineLevel="0" collapsed="false">
      <c r="A25448" s="467" t="s">
        <v>36274</v>
      </c>
      <c r="B25448" s="470" t="s">
        <v>36275</v>
      </c>
      <c r="C25448" s="470" t="s">
        <v>274</v>
      </c>
      <c r="D25448" s="471" t="s">
        <v>36276</v>
      </c>
    </row>
    <row r="25449" customFormat="false" ht="14.25" hidden="false" customHeight="false" outlineLevel="0" collapsed="false">
      <c r="A25449" s="467" t="s">
        <v>36277</v>
      </c>
      <c r="B25449" s="470" t="s">
        <v>36278</v>
      </c>
      <c r="C25449" s="470" t="s">
        <v>274</v>
      </c>
      <c r="D25449" s="471" t="s">
        <v>36279</v>
      </c>
    </row>
    <row r="25450" customFormat="false" ht="14.25" hidden="false" customHeight="false" outlineLevel="0" collapsed="false">
      <c r="A25450" s="467" t="s">
        <v>36280</v>
      </c>
      <c r="B25450" s="470" t="s">
        <v>36281</v>
      </c>
      <c r="C25450" s="470" t="s">
        <v>274</v>
      </c>
      <c r="D25450" s="471" t="s">
        <v>36282</v>
      </c>
    </row>
    <row r="25451" customFormat="false" ht="14.25" hidden="false" customHeight="false" outlineLevel="0" collapsed="false">
      <c r="A25451" s="467" t="s">
        <v>36283</v>
      </c>
      <c r="B25451" s="470" t="s">
        <v>35063</v>
      </c>
      <c r="C25451" s="470" t="s">
        <v>274</v>
      </c>
      <c r="D25451" s="471" t="s">
        <v>35064</v>
      </c>
    </row>
    <row r="25452" customFormat="false" ht="14.25" hidden="false" customHeight="false" outlineLevel="0" collapsed="false">
      <c r="A25452" s="467" t="s">
        <v>36284</v>
      </c>
      <c r="B25452" s="470" t="s">
        <v>36285</v>
      </c>
      <c r="C25452" s="470" t="s">
        <v>32456</v>
      </c>
      <c r="D25452" s="471" t="s">
        <v>32457</v>
      </c>
    </row>
    <row r="25453" customFormat="false" ht="14.25" hidden="false" customHeight="false" outlineLevel="0" collapsed="false">
      <c r="A25453" s="467" t="s">
        <v>36286</v>
      </c>
      <c r="B25453" s="470" t="s">
        <v>36287</v>
      </c>
      <c r="C25453" s="470" t="s">
        <v>76</v>
      </c>
      <c r="D25453" s="471" t="s">
        <v>36288</v>
      </c>
    </row>
    <row r="25454" customFormat="false" ht="14.25" hidden="false" customHeight="false" outlineLevel="0" collapsed="false">
      <c r="A25454" s="467" t="s">
        <v>36289</v>
      </c>
      <c r="B25454" s="470" t="s">
        <v>36290</v>
      </c>
      <c r="C25454" s="470" t="s">
        <v>267</v>
      </c>
      <c r="D25454" s="471" t="s">
        <v>36152</v>
      </c>
    </row>
    <row r="25455" customFormat="false" ht="14.25" hidden="false" customHeight="false" outlineLevel="0" collapsed="false">
      <c r="A25455" s="467" t="s">
        <v>15916</v>
      </c>
      <c r="B25455" s="470" t="s">
        <v>36291</v>
      </c>
      <c r="C25455" s="470" t="s">
        <v>267</v>
      </c>
      <c r="D25455" s="471" t="s">
        <v>36155</v>
      </c>
    </row>
    <row r="25456" customFormat="false" ht="14.25" hidden="false" customHeight="false" outlineLevel="0" collapsed="false">
      <c r="A25456" s="467" t="s">
        <v>36292</v>
      </c>
      <c r="B25456" s="470" t="s">
        <v>36293</v>
      </c>
      <c r="C25456" s="470" t="s">
        <v>267</v>
      </c>
      <c r="D25456" s="471" t="s">
        <v>36294</v>
      </c>
    </row>
    <row r="25457" customFormat="false" ht="14.25" hidden="false" customHeight="false" outlineLevel="0" collapsed="false">
      <c r="A25457" s="467" t="s">
        <v>36295</v>
      </c>
      <c r="B25457" s="470" t="s">
        <v>36296</v>
      </c>
      <c r="C25457" s="470" t="s">
        <v>267</v>
      </c>
      <c r="D25457" s="471" t="s">
        <v>36297</v>
      </c>
    </row>
    <row r="25458" customFormat="false" ht="14.25" hidden="false" customHeight="false" outlineLevel="0" collapsed="false">
      <c r="A25458" s="467" t="s">
        <v>36298</v>
      </c>
      <c r="B25458" s="470" t="s">
        <v>36299</v>
      </c>
      <c r="C25458" s="470" t="s">
        <v>267</v>
      </c>
      <c r="D25458" s="471" t="s">
        <v>36300</v>
      </c>
    </row>
    <row r="25459" customFormat="false" ht="14.25" hidden="false" customHeight="false" outlineLevel="0" collapsed="false">
      <c r="A25459" s="467" t="s">
        <v>36301</v>
      </c>
      <c r="B25459" s="470" t="s">
        <v>36302</v>
      </c>
      <c r="C25459" s="470" t="s">
        <v>267</v>
      </c>
      <c r="D25459" s="471" t="s">
        <v>36303</v>
      </c>
    </row>
    <row r="25460" customFormat="false" ht="14.25" hidden="false" customHeight="false" outlineLevel="0" collapsed="false">
      <c r="A25460" s="467" t="s">
        <v>36304</v>
      </c>
      <c r="B25460" s="470" t="s">
        <v>36305</v>
      </c>
      <c r="C25460" s="470" t="s">
        <v>267</v>
      </c>
      <c r="D25460" s="471" t="s">
        <v>36158</v>
      </c>
    </row>
    <row r="25461" customFormat="false" ht="14.25" hidden="false" customHeight="false" outlineLevel="0" collapsed="false">
      <c r="A25461" s="467" t="s">
        <v>36306</v>
      </c>
      <c r="B25461" s="472" t="s">
        <v>36307</v>
      </c>
      <c r="C25461" s="470" t="s">
        <v>267</v>
      </c>
      <c r="D25461" s="471" t="s">
        <v>36064</v>
      </c>
    </row>
    <row r="25462" customFormat="false" ht="14.25" hidden="false" customHeight="false" outlineLevel="0" collapsed="false">
      <c r="A25462" s="467" t="s">
        <v>36308</v>
      </c>
      <c r="B25462" s="472" t="s">
        <v>36309</v>
      </c>
      <c r="C25462" s="470" t="s">
        <v>267</v>
      </c>
      <c r="D25462" s="471" t="s">
        <v>36310</v>
      </c>
    </row>
    <row r="25463" customFormat="false" ht="14.25" hidden="false" customHeight="false" outlineLevel="0" collapsed="false">
      <c r="A25463" s="467" t="s">
        <v>36311</v>
      </c>
      <c r="B25463" s="470" t="s">
        <v>36312</v>
      </c>
      <c r="C25463" s="470" t="s">
        <v>267</v>
      </c>
      <c r="D25463" s="471" t="s">
        <v>36313</v>
      </c>
    </row>
    <row r="25464" customFormat="false" ht="14.25" hidden="false" customHeight="false" outlineLevel="0" collapsed="false">
      <c r="A25464" s="467" t="s">
        <v>36314</v>
      </c>
      <c r="B25464" s="470" t="s">
        <v>36315</v>
      </c>
      <c r="C25464" s="470" t="s">
        <v>267</v>
      </c>
      <c r="D25464" s="471" t="s">
        <v>36316</v>
      </c>
    </row>
    <row r="25465" customFormat="false" ht="14.25" hidden="false" customHeight="false" outlineLevel="0" collapsed="false">
      <c r="A25465" s="467" t="s">
        <v>36317</v>
      </c>
      <c r="B25465" s="470" t="s">
        <v>36318</v>
      </c>
      <c r="C25465" s="470" t="s">
        <v>267</v>
      </c>
      <c r="D25465" s="471" t="s">
        <v>36319</v>
      </c>
    </row>
    <row r="25466" customFormat="false" ht="14.25" hidden="false" customHeight="false" outlineLevel="0" collapsed="false">
      <c r="A25466" s="467" t="s">
        <v>15920</v>
      </c>
      <c r="B25466" s="470" t="s">
        <v>36320</v>
      </c>
      <c r="C25466" s="470" t="s">
        <v>274</v>
      </c>
      <c r="D25466" s="471" t="s">
        <v>36321</v>
      </c>
    </row>
    <row r="25467" customFormat="false" ht="14.25" hidden="false" customHeight="false" outlineLevel="0" collapsed="false">
      <c r="A25467" s="473" t="s">
        <v>36322</v>
      </c>
      <c r="B25467" s="474" t="s">
        <v>36323</v>
      </c>
      <c r="C25467" s="474" t="s">
        <v>274</v>
      </c>
      <c r="D25467" s="475" t="s">
        <v>36324</v>
      </c>
    </row>
    <row r="25468" customFormat="false" ht="14.25" hidden="false" customHeight="false" outlineLevel="0" collapsed="false">
      <c r="A25468" s="476" t="s">
        <v>36325</v>
      </c>
      <c r="B25468" s="477" t="s">
        <v>36326</v>
      </c>
      <c r="C25468" s="478" t="s">
        <v>274</v>
      </c>
      <c r="D25468" s="478" t="s">
        <v>36327</v>
      </c>
    </row>
    <row r="25469" customFormat="false" ht="14.25" hidden="false" customHeight="false" outlineLevel="0" collapsed="false">
      <c r="A25469" s="479" t="s">
        <v>36328</v>
      </c>
      <c r="B25469" s="472" t="s">
        <v>36329</v>
      </c>
      <c r="C25469" s="482" t="s">
        <v>274</v>
      </c>
      <c r="D25469" s="483" t="s">
        <v>36330</v>
      </c>
    </row>
    <row r="25470" customFormat="false" ht="14.25" hidden="false" customHeight="false" outlineLevel="0" collapsed="false">
      <c r="A25470" s="479" t="s">
        <v>36331</v>
      </c>
      <c r="B25470" s="482" t="s">
        <v>36332</v>
      </c>
      <c r="C25470" s="482" t="s">
        <v>274</v>
      </c>
      <c r="D25470" s="483" t="s">
        <v>36333</v>
      </c>
    </row>
    <row r="25471" customFormat="false" ht="14.25" hidden="false" customHeight="false" outlineLevel="0" collapsed="false">
      <c r="A25471" s="479" t="s">
        <v>36334</v>
      </c>
      <c r="B25471" s="482" t="s">
        <v>36335</v>
      </c>
      <c r="C25471" s="482" t="s">
        <v>274</v>
      </c>
      <c r="D25471" s="483" t="s">
        <v>36336</v>
      </c>
    </row>
    <row r="25472" customFormat="false" ht="64.15" hidden="false" customHeight="false" outlineLevel="0" collapsed="false">
      <c r="A25472" s="479" t="s">
        <v>32395</v>
      </c>
      <c r="B25472" s="480"/>
      <c r="C25472" s="480"/>
      <c r="D25472" s="481"/>
    </row>
    <row r="25473" customFormat="false" ht="19.4" hidden="false" customHeight="false" outlineLevel="0" collapsed="false">
      <c r="A25473" s="479" t="s">
        <v>32396</v>
      </c>
      <c r="B25473" s="480"/>
      <c r="C25473" s="480"/>
      <c r="D25473" s="481"/>
    </row>
    <row r="25474" customFormat="false" ht="14.25" hidden="false" customHeight="false" outlineLevel="0" collapsed="false">
      <c r="A25474" s="479" t="s">
        <v>36337</v>
      </c>
      <c r="B25474" s="482" t="s">
        <v>36338</v>
      </c>
      <c r="C25474" s="482" t="s">
        <v>274</v>
      </c>
      <c r="D25474" s="483" t="s">
        <v>36339</v>
      </c>
    </row>
    <row r="25475" customFormat="false" ht="14.25" hidden="false" customHeight="false" outlineLevel="0" collapsed="false">
      <c r="A25475" s="479" t="s">
        <v>36340</v>
      </c>
      <c r="B25475" s="482" t="s">
        <v>36341</v>
      </c>
      <c r="C25475" s="482" t="s">
        <v>274</v>
      </c>
      <c r="D25475" s="483" t="s">
        <v>36342</v>
      </c>
    </row>
    <row r="25476" customFormat="false" ht="14.25" hidden="false" customHeight="false" outlineLevel="0" collapsed="false">
      <c r="A25476" s="479" t="s">
        <v>36343</v>
      </c>
      <c r="B25476" s="482" t="s">
        <v>36344</v>
      </c>
      <c r="C25476" s="482" t="s">
        <v>274</v>
      </c>
      <c r="D25476" s="483" t="s">
        <v>36345</v>
      </c>
    </row>
    <row r="25477" customFormat="false" ht="18" hidden="false" customHeight="true" outlineLevel="0" collapsed="false">
      <c r="A25477" s="479" t="s">
        <v>15922</v>
      </c>
      <c r="B25477" s="482" t="s">
        <v>36346</v>
      </c>
      <c r="C25477" s="482" t="s">
        <v>76</v>
      </c>
      <c r="D25477" s="483" t="s">
        <v>36347</v>
      </c>
    </row>
    <row r="25478" customFormat="false" ht="18" hidden="false" customHeight="true" outlineLevel="0" collapsed="false">
      <c r="A25478" s="479" t="s">
        <v>36348</v>
      </c>
      <c r="B25478" s="482" t="s">
        <v>36349</v>
      </c>
      <c r="C25478" s="482" t="s">
        <v>274</v>
      </c>
      <c r="D25478" s="483" t="s">
        <v>36258</v>
      </c>
    </row>
    <row r="25479" customFormat="false" ht="18" hidden="false" customHeight="true" outlineLevel="0" collapsed="false">
      <c r="A25479" s="479" t="s">
        <v>36350</v>
      </c>
      <c r="B25479" s="482" t="s">
        <v>36351</v>
      </c>
      <c r="C25479" s="482" t="s">
        <v>274</v>
      </c>
      <c r="D25479" s="483" t="s">
        <v>36352</v>
      </c>
    </row>
    <row r="25480" customFormat="false" ht="18" hidden="false" customHeight="true" outlineLevel="0" collapsed="false">
      <c r="A25480" s="479" t="s">
        <v>36353</v>
      </c>
      <c r="B25480" s="482" t="s">
        <v>36354</v>
      </c>
      <c r="C25480" s="482" t="s">
        <v>274</v>
      </c>
      <c r="D25480" s="483" t="s">
        <v>36355</v>
      </c>
    </row>
    <row r="25481" customFormat="false" ht="18" hidden="false" customHeight="true" outlineLevel="0" collapsed="false">
      <c r="A25481" s="479" t="s">
        <v>36356</v>
      </c>
      <c r="B25481" s="482" t="s">
        <v>36357</v>
      </c>
      <c r="C25481" s="482" t="s">
        <v>274</v>
      </c>
      <c r="D25481" s="483" t="s">
        <v>36358</v>
      </c>
    </row>
    <row r="25482" customFormat="false" ht="18" hidden="false" customHeight="true" outlineLevel="0" collapsed="false">
      <c r="A25482" s="479" t="s">
        <v>36359</v>
      </c>
      <c r="B25482" s="482" t="s">
        <v>36360</v>
      </c>
      <c r="C25482" s="482" t="s">
        <v>274</v>
      </c>
      <c r="D25482" s="483" t="s">
        <v>36361</v>
      </c>
    </row>
    <row r="25483" customFormat="false" ht="18" hidden="false" customHeight="true" outlineLevel="0" collapsed="false">
      <c r="A25483" s="479" t="s">
        <v>36362</v>
      </c>
      <c r="B25483" s="472" t="s">
        <v>36363</v>
      </c>
      <c r="C25483" s="482" t="s">
        <v>274</v>
      </c>
      <c r="D25483" s="483" t="s">
        <v>36364</v>
      </c>
    </row>
    <row r="25484" customFormat="false" ht="18" hidden="false" customHeight="true" outlineLevel="0" collapsed="false">
      <c r="A25484" s="479" t="s">
        <v>36365</v>
      </c>
      <c r="B25484" s="482" t="s">
        <v>36366</v>
      </c>
      <c r="C25484" s="482" t="s">
        <v>274</v>
      </c>
      <c r="D25484" s="483" t="s">
        <v>36367</v>
      </c>
    </row>
    <row r="25485" customFormat="false" ht="18" hidden="false" customHeight="true" outlineLevel="0" collapsed="false">
      <c r="A25485" s="479" t="s">
        <v>36368</v>
      </c>
      <c r="B25485" s="482" t="s">
        <v>36369</v>
      </c>
      <c r="C25485" s="482" t="s">
        <v>274</v>
      </c>
      <c r="D25485" s="483" t="s">
        <v>36370</v>
      </c>
    </row>
    <row r="25486" customFormat="false" ht="18" hidden="false" customHeight="true" outlineLevel="0" collapsed="false">
      <c r="A25486" s="479" t="s">
        <v>36371</v>
      </c>
      <c r="B25486" s="482" t="s">
        <v>36372</v>
      </c>
      <c r="C25486" s="482" t="s">
        <v>274</v>
      </c>
      <c r="D25486" s="483" t="s">
        <v>36373</v>
      </c>
    </row>
    <row r="25487" customFormat="false" ht="18" hidden="false" customHeight="true" outlineLevel="0" collapsed="false">
      <c r="A25487" s="479" t="s">
        <v>36374</v>
      </c>
      <c r="B25487" s="482" t="s">
        <v>36375</v>
      </c>
      <c r="C25487" s="482" t="s">
        <v>274</v>
      </c>
      <c r="D25487" s="483" t="s">
        <v>36376</v>
      </c>
    </row>
    <row r="25488" customFormat="false" ht="18" hidden="false" customHeight="true" outlineLevel="0" collapsed="false">
      <c r="A25488" s="479" t="s">
        <v>36377</v>
      </c>
      <c r="B25488" s="482" t="s">
        <v>36378</v>
      </c>
      <c r="C25488" s="482" t="s">
        <v>267</v>
      </c>
      <c r="D25488" s="483" t="s">
        <v>36379</v>
      </c>
    </row>
    <row r="25489" customFormat="false" ht="18" hidden="false" customHeight="true" outlineLevel="0" collapsed="false">
      <c r="A25489" s="479" t="s">
        <v>36380</v>
      </c>
      <c r="B25489" s="482" t="s">
        <v>36381</v>
      </c>
      <c r="C25489" s="482" t="s">
        <v>267</v>
      </c>
      <c r="D25489" s="483" t="s">
        <v>36382</v>
      </c>
    </row>
    <row r="25490" customFormat="false" ht="18" hidden="false" customHeight="true" outlineLevel="0" collapsed="false">
      <c r="A25490" s="479" t="s">
        <v>36383</v>
      </c>
      <c r="B25490" s="482" t="s">
        <v>36384</v>
      </c>
      <c r="C25490" s="482" t="s">
        <v>267</v>
      </c>
      <c r="D25490" s="483" t="s">
        <v>36385</v>
      </c>
    </row>
    <row r="25491" customFormat="false" ht="18" hidden="false" customHeight="true" outlineLevel="0" collapsed="false">
      <c r="A25491" s="479" t="s">
        <v>36386</v>
      </c>
      <c r="B25491" s="482" t="s">
        <v>36145</v>
      </c>
      <c r="C25491" s="482" t="s">
        <v>267</v>
      </c>
      <c r="D25491" s="483" t="s">
        <v>36387</v>
      </c>
    </row>
    <row r="25492" customFormat="false" ht="18" hidden="false" customHeight="true" outlineLevel="0" collapsed="false">
      <c r="A25492" s="479" t="s">
        <v>36388</v>
      </c>
      <c r="B25492" s="482" t="s">
        <v>36148</v>
      </c>
      <c r="C25492" s="482" t="s">
        <v>267</v>
      </c>
      <c r="D25492" s="483" t="s">
        <v>36389</v>
      </c>
    </row>
    <row r="25493" customFormat="false" ht="18" hidden="false" customHeight="true" outlineLevel="0" collapsed="false">
      <c r="A25493" s="479" t="s">
        <v>36390</v>
      </c>
      <c r="B25493" s="482" t="s">
        <v>36391</v>
      </c>
      <c r="C25493" s="482" t="s">
        <v>267</v>
      </c>
      <c r="D25493" s="483" t="s">
        <v>36392</v>
      </c>
    </row>
    <row r="25494" customFormat="false" ht="18" hidden="false" customHeight="true" outlineLevel="0" collapsed="false">
      <c r="A25494" s="479" t="s">
        <v>36393</v>
      </c>
      <c r="B25494" s="482" t="s">
        <v>36394</v>
      </c>
      <c r="C25494" s="482" t="s">
        <v>267</v>
      </c>
      <c r="D25494" s="483" t="s">
        <v>36395</v>
      </c>
    </row>
    <row r="25495" customFormat="false" ht="18" hidden="false" customHeight="true" outlineLevel="0" collapsed="false">
      <c r="A25495" s="479" t="s">
        <v>36396</v>
      </c>
      <c r="B25495" s="482" t="s">
        <v>36397</v>
      </c>
      <c r="C25495" s="482" t="s">
        <v>267</v>
      </c>
      <c r="D25495" s="483" t="s">
        <v>36398</v>
      </c>
    </row>
    <row r="25496" customFormat="false" ht="18" hidden="false" customHeight="true" outlineLevel="0" collapsed="false">
      <c r="A25496" s="479" t="s">
        <v>36399</v>
      </c>
      <c r="B25496" s="482" t="s">
        <v>36400</v>
      </c>
      <c r="C25496" s="482" t="s">
        <v>32456</v>
      </c>
      <c r="D25496" s="483" t="s">
        <v>32457</v>
      </c>
    </row>
    <row r="25497" customFormat="false" ht="18" hidden="false" customHeight="true" outlineLevel="0" collapsed="false">
      <c r="A25497" s="479" t="s">
        <v>36401</v>
      </c>
      <c r="B25497" s="482" t="s">
        <v>36402</v>
      </c>
      <c r="C25497" s="482" t="s">
        <v>274</v>
      </c>
      <c r="D25497" s="483" t="s">
        <v>36403</v>
      </c>
    </row>
    <row r="25498" customFormat="false" ht="18" hidden="false" customHeight="true" outlineLevel="0" collapsed="false">
      <c r="A25498" s="479" t="s">
        <v>36404</v>
      </c>
      <c r="B25498" s="482" t="s">
        <v>36405</v>
      </c>
      <c r="C25498" s="482" t="s">
        <v>274</v>
      </c>
      <c r="D25498" s="483" t="s">
        <v>36406</v>
      </c>
    </row>
    <row r="25499" customFormat="false" ht="18" hidden="false" customHeight="true" outlineLevel="0" collapsed="false">
      <c r="A25499" s="479" t="s">
        <v>36407</v>
      </c>
      <c r="B25499" s="472" t="s">
        <v>36408</v>
      </c>
      <c r="C25499" s="482" t="s">
        <v>274</v>
      </c>
      <c r="D25499" s="483" t="s">
        <v>36409</v>
      </c>
    </row>
    <row r="25500" customFormat="false" ht="18" hidden="false" customHeight="true" outlineLevel="0" collapsed="false">
      <c r="A25500" s="479" t="s">
        <v>36410</v>
      </c>
      <c r="B25500" s="482" t="s">
        <v>36411</v>
      </c>
      <c r="C25500" s="482" t="s">
        <v>274</v>
      </c>
      <c r="D25500" s="483" t="s">
        <v>36412</v>
      </c>
    </row>
    <row r="25501" customFormat="false" ht="18" hidden="false" customHeight="true" outlineLevel="0" collapsed="false">
      <c r="A25501" s="479" t="s">
        <v>36413</v>
      </c>
      <c r="B25501" s="482" t="s">
        <v>36414</v>
      </c>
      <c r="C25501" s="482" t="s">
        <v>274</v>
      </c>
      <c r="D25501" s="483" t="s">
        <v>36415</v>
      </c>
    </row>
    <row r="25502" customFormat="false" ht="18" hidden="false" customHeight="true" outlineLevel="0" collapsed="false">
      <c r="A25502" s="479" t="s">
        <v>36416</v>
      </c>
      <c r="B25502" s="482" t="s">
        <v>36417</v>
      </c>
      <c r="C25502" s="482" t="s">
        <v>274</v>
      </c>
      <c r="D25502" s="483" t="s">
        <v>36418</v>
      </c>
    </row>
    <row r="25503" customFormat="false" ht="18" hidden="false" customHeight="true" outlineLevel="0" collapsed="false">
      <c r="A25503" s="479" t="s">
        <v>36419</v>
      </c>
      <c r="B25503" s="482" t="s">
        <v>36420</v>
      </c>
      <c r="C25503" s="482" t="s">
        <v>274</v>
      </c>
      <c r="D25503" s="483" t="s">
        <v>36421</v>
      </c>
    </row>
    <row r="25504" customFormat="false" ht="18" hidden="false" customHeight="true" outlineLevel="0" collapsed="false">
      <c r="A25504" s="479" t="s">
        <v>36422</v>
      </c>
      <c r="B25504" s="482" t="s">
        <v>36423</v>
      </c>
      <c r="C25504" s="482" t="s">
        <v>274</v>
      </c>
      <c r="D25504" s="483" t="s">
        <v>36424</v>
      </c>
    </row>
    <row r="25505" customFormat="false" ht="18" hidden="false" customHeight="true" outlineLevel="0" collapsed="false">
      <c r="A25505" s="479" t="s">
        <v>36425</v>
      </c>
      <c r="B25505" s="482" t="s">
        <v>36254</v>
      </c>
      <c r="C25505" s="482" t="s">
        <v>274</v>
      </c>
      <c r="D25505" s="483" t="s">
        <v>36255</v>
      </c>
    </row>
    <row r="25506" customFormat="false" ht="18" hidden="false" customHeight="true" outlineLevel="0" collapsed="false">
      <c r="A25506" s="479" t="s">
        <v>36426</v>
      </c>
      <c r="B25506" s="482" t="s">
        <v>36257</v>
      </c>
      <c r="C25506" s="482" t="s">
        <v>274</v>
      </c>
      <c r="D25506" s="483" t="s">
        <v>36258</v>
      </c>
    </row>
    <row r="25507" customFormat="false" ht="18" hidden="false" customHeight="true" outlineLevel="0" collapsed="false">
      <c r="A25507" s="479" t="s">
        <v>36427</v>
      </c>
      <c r="B25507" s="482" t="s">
        <v>36260</v>
      </c>
      <c r="C25507" s="482" t="s">
        <v>274</v>
      </c>
      <c r="D25507" s="483" t="s">
        <v>36261</v>
      </c>
    </row>
    <row r="25508" customFormat="false" ht="18" hidden="false" customHeight="true" outlineLevel="0" collapsed="false">
      <c r="A25508" s="479" t="s">
        <v>36428</v>
      </c>
      <c r="B25508" s="472" t="s">
        <v>36263</v>
      </c>
      <c r="C25508" s="482" t="s">
        <v>274</v>
      </c>
      <c r="D25508" s="483" t="s">
        <v>36264</v>
      </c>
    </row>
    <row r="25509" customFormat="false" ht="18" hidden="false" customHeight="true" outlineLevel="0" collapsed="false">
      <c r="A25509" s="479" t="s">
        <v>36429</v>
      </c>
      <c r="B25509" s="472" t="s">
        <v>36266</v>
      </c>
      <c r="C25509" s="482" t="s">
        <v>274</v>
      </c>
      <c r="D25509" s="483" t="s">
        <v>36267</v>
      </c>
    </row>
    <row r="25510" customFormat="false" ht="18" hidden="false" customHeight="true" outlineLevel="0" collapsed="false">
      <c r="A25510" s="479" t="s">
        <v>36430</v>
      </c>
      <c r="B25510" s="472" t="s">
        <v>36269</v>
      </c>
      <c r="C25510" s="482" t="s">
        <v>274</v>
      </c>
      <c r="D25510" s="483" t="s">
        <v>36270</v>
      </c>
    </row>
    <row r="25511" customFormat="false" ht="18" hidden="false" customHeight="true" outlineLevel="0" collapsed="false">
      <c r="A25511" s="479" t="s">
        <v>36431</v>
      </c>
      <c r="B25511" s="482" t="s">
        <v>36272</v>
      </c>
      <c r="C25511" s="482" t="s">
        <v>274</v>
      </c>
      <c r="D25511" s="483" t="s">
        <v>36273</v>
      </c>
    </row>
    <row r="25512" customFormat="false" ht="18" hidden="false" customHeight="true" outlineLevel="0" collapsed="false">
      <c r="A25512" s="479" t="s">
        <v>36432</v>
      </c>
      <c r="B25512" s="482" t="s">
        <v>36275</v>
      </c>
      <c r="C25512" s="482" t="s">
        <v>274</v>
      </c>
      <c r="D25512" s="483" t="s">
        <v>36276</v>
      </c>
    </row>
    <row r="25513" customFormat="false" ht="18" hidden="false" customHeight="true" outlineLevel="0" collapsed="false">
      <c r="A25513" s="479" t="s">
        <v>36433</v>
      </c>
      <c r="B25513" s="482" t="s">
        <v>36434</v>
      </c>
      <c r="C25513" s="482" t="s">
        <v>274</v>
      </c>
      <c r="D25513" s="483" t="s">
        <v>36435</v>
      </c>
    </row>
    <row r="25514" customFormat="false" ht="18" hidden="false" customHeight="true" outlineLevel="0" collapsed="false">
      <c r="A25514" s="479" t="s">
        <v>36436</v>
      </c>
      <c r="B25514" s="482" t="s">
        <v>36437</v>
      </c>
      <c r="C25514" s="482" t="s">
        <v>274</v>
      </c>
      <c r="D25514" s="483" t="s">
        <v>36438</v>
      </c>
    </row>
    <row r="25515" customFormat="false" ht="18" hidden="false" customHeight="true" outlineLevel="0" collapsed="false">
      <c r="A25515" s="473" t="s">
        <v>36439</v>
      </c>
      <c r="B25515" s="474" t="s">
        <v>36440</v>
      </c>
      <c r="C25515" s="474" t="s">
        <v>274</v>
      </c>
      <c r="D25515" s="499" t="s">
        <v>36441</v>
      </c>
    </row>
    <row r="25516" customFormat="false" ht="18" hidden="false" customHeight="true" outlineLevel="0" collapsed="false">
      <c r="A25516" s="484" t="s">
        <v>36442</v>
      </c>
      <c r="B25516" s="391" t="s">
        <v>36443</v>
      </c>
      <c r="C25516" s="391" t="s">
        <v>274</v>
      </c>
      <c r="D25516" s="475" t="s">
        <v>36444</v>
      </c>
    </row>
    <row r="25517" customFormat="false" ht="18" hidden="false" customHeight="true" outlineLevel="0" collapsed="false">
      <c r="A25517" s="476" t="s">
        <v>36445</v>
      </c>
      <c r="B25517" s="477" t="s">
        <v>36278</v>
      </c>
      <c r="C25517" s="478" t="s">
        <v>274</v>
      </c>
      <c r="D25517" s="478" t="s">
        <v>36279</v>
      </c>
    </row>
    <row r="25518" customFormat="false" ht="18" hidden="false" customHeight="true" outlineLevel="0" collapsed="false">
      <c r="A25518" s="479" t="s">
        <v>36446</v>
      </c>
      <c r="B25518" s="482" t="s">
        <v>36281</v>
      </c>
      <c r="C25518" s="482" t="s">
        <v>274</v>
      </c>
      <c r="D25518" s="483" t="s">
        <v>36282</v>
      </c>
    </row>
    <row r="25519" customFormat="false" ht="18" hidden="false" customHeight="true" outlineLevel="0" collapsed="false">
      <c r="A25519" s="479" t="s">
        <v>36447</v>
      </c>
      <c r="B25519" s="482" t="s">
        <v>35063</v>
      </c>
      <c r="C25519" s="482" t="s">
        <v>274</v>
      </c>
      <c r="D25519" s="483" t="s">
        <v>35064</v>
      </c>
    </row>
    <row r="25520" customFormat="false" ht="18" hidden="false" customHeight="true" outlineLevel="0" collapsed="false">
      <c r="A25520" s="479" t="s">
        <v>32395</v>
      </c>
      <c r="B25520" s="480"/>
      <c r="C25520" s="480"/>
      <c r="D25520" s="481"/>
    </row>
    <row r="25521" customFormat="false" ht="18" hidden="false" customHeight="true" outlineLevel="0" collapsed="false">
      <c r="A25521" s="479" t="s">
        <v>32396</v>
      </c>
      <c r="B25521" s="480"/>
      <c r="C25521" s="480"/>
      <c r="D25521" s="481"/>
    </row>
    <row r="25522" customFormat="false" ht="18" hidden="false" customHeight="true" outlineLevel="0" collapsed="false">
      <c r="A25522" s="479" t="s">
        <v>36448</v>
      </c>
      <c r="B25522" s="482" t="s">
        <v>36449</v>
      </c>
      <c r="C25522" s="482" t="s">
        <v>267</v>
      </c>
      <c r="D25522" s="483" t="s">
        <v>36450</v>
      </c>
    </row>
    <row r="25523" customFormat="false" ht="18" hidden="false" customHeight="true" outlineLevel="0" collapsed="false">
      <c r="A25523" s="479" t="s">
        <v>36451</v>
      </c>
      <c r="B25523" s="482" t="s">
        <v>36452</v>
      </c>
      <c r="C25523" s="482" t="s">
        <v>267</v>
      </c>
      <c r="D25523" s="483" t="s">
        <v>36453</v>
      </c>
    </row>
    <row r="25524" customFormat="false" ht="18" hidden="false" customHeight="true" outlineLevel="0" collapsed="false">
      <c r="A25524" s="479" t="s">
        <v>36454</v>
      </c>
      <c r="B25524" s="482" t="s">
        <v>36455</v>
      </c>
      <c r="C25524" s="482" t="s">
        <v>267</v>
      </c>
      <c r="D25524" s="483" t="s">
        <v>36456</v>
      </c>
    </row>
    <row r="25525" customFormat="false" ht="18" hidden="false" customHeight="true" outlineLevel="0" collapsed="false">
      <c r="A25525" s="479" t="s">
        <v>36457</v>
      </c>
      <c r="B25525" s="482" t="s">
        <v>36458</v>
      </c>
      <c r="C25525" s="482" t="s">
        <v>267</v>
      </c>
      <c r="D25525" s="483" t="s">
        <v>36459</v>
      </c>
    </row>
    <row r="25526" customFormat="false" ht="18" hidden="false" customHeight="true" outlineLevel="0" collapsed="false">
      <c r="A25526" s="479" t="s">
        <v>36460</v>
      </c>
      <c r="B25526" s="472" t="s">
        <v>36461</v>
      </c>
      <c r="C25526" s="482" t="s">
        <v>267</v>
      </c>
      <c r="D25526" s="483" t="s">
        <v>36462</v>
      </c>
    </row>
    <row r="25527" customFormat="false" ht="18" hidden="false" customHeight="true" outlineLevel="0" collapsed="false">
      <c r="A25527" s="479" t="s">
        <v>36463</v>
      </c>
      <c r="B25527" s="472" t="s">
        <v>36464</v>
      </c>
      <c r="C25527" s="482" t="s">
        <v>274</v>
      </c>
      <c r="D25527" s="483" t="s">
        <v>36321</v>
      </c>
    </row>
    <row r="25528" customFormat="false" ht="18" hidden="false" customHeight="true" outlineLevel="0" collapsed="false">
      <c r="A25528" s="479" t="s">
        <v>36465</v>
      </c>
      <c r="B25528" s="482" t="s">
        <v>36466</v>
      </c>
      <c r="C25528" s="482" t="s">
        <v>274</v>
      </c>
      <c r="D25528" s="483" t="s">
        <v>36324</v>
      </c>
    </row>
    <row r="25529" customFormat="false" ht="18" hidden="false" customHeight="true" outlineLevel="0" collapsed="false">
      <c r="A25529" s="479" t="s">
        <v>36467</v>
      </c>
      <c r="B25529" s="482" t="s">
        <v>36468</v>
      </c>
      <c r="C25529" s="482" t="s">
        <v>274</v>
      </c>
      <c r="D25529" s="483" t="s">
        <v>36327</v>
      </c>
    </row>
    <row r="25530" customFormat="false" ht="18" hidden="false" customHeight="true" outlineLevel="0" collapsed="false">
      <c r="A25530" s="479" t="s">
        <v>36469</v>
      </c>
      <c r="B25530" s="482" t="s">
        <v>36470</v>
      </c>
      <c r="C25530" s="482" t="s">
        <v>267</v>
      </c>
      <c r="D25530" s="483" t="s">
        <v>36471</v>
      </c>
    </row>
    <row r="25531" customFormat="false" ht="18" hidden="false" customHeight="true" outlineLevel="0" collapsed="false">
      <c r="A25531" s="479" t="s">
        <v>36472</v>
      </c>
      <c r="B25531" s="482" t="s">
        <v>36473</v>
      </c>
      <c r="C25531" s="482" t="s">
        <v>267</v>
      </c>
      <c r="D25531" s="483" t="s">
        <v>36474</v>
      </c>
    </row>
    <row r="25532" customFormat="false" ht="18" hidden="false" customHeight="true" outlineLevel="0" collapsed="false">
      <c r="A25532" s="479" t="s">
        <v>36475</v>
      </c>
      <c r="B25532" s="482" t="s">
        <v>36476</v>
      </c>
      <c r="C25532" s="482" t="s">
        <v>267</v>
      </c>
      <c r="D25532" s="483" t="s">
        <v>36477</v>
      </c>
    </row>
    <row r="25533" customFormat="false" ht="18" hidden="false" customHeight="true" outlineLevel="0" collapsed="false">
      <c r="A25533" s="479" t="s">
        <v>36478</v>
      </c>
      <c r="B25533" s="482" t="s">
        <v>36145</v>
      </c>
      <c r="C25533" s="482" t="s">
        <v>267</v>
      </c>
      <c r="D25533" s="483" t="s">
        <v>36479</v>
      </c>
    </row>
    <row r="25534" customFormat="false" ht="18" hidden="false" customHeight="true" outlineLevel="0" collapsed="false">
      <c r="A25534" s="479" t="s">
        <v>36480</v>
      </c>
      <c r="B25534" s="482" t="s">
        <v>36481</v>
      </c>
      <c r="C25534" s="482" t="s">
        <v>267</v>
      </c>
      <c r="D25534" s="483" t="s">
        <v>36482</v>
      </c>
    </row>
    <row r="25535" customFormat="false" ht="18" hidden="false" customHeight="true" outlineLevel="0" collapsed="false">
      <c r="A25535" s="479" t="s">
        <v>36483</v>
      </c>
      <c r="B25535" s="482" t="s">
        <v>36484</v>
      </c>
      <c r="C25535" s="482" t="s">
        <v>267</v>
      </c>
      <c r="D25535" s="483" t="s">
        <v>36485</v>
      </c>
    </row>
    <row r="25536" customFormat="false" ht="18" hidden="false" customHeight="true" outlineLevel="0" collapsed="false">
      <c r="A25536" s="479" t="s">
        <v>36486</v>
      </c>
      <c r="B25536" s="472" t="s">
        <v>36151</v>
      </c>
      <c r="C25536" s="482" t="s">
        <v>267</v>
      </c>
      <c r="D25536" s="483" t="s">
        <v>36152</v>
      </c>
    </row>
    <row r="25537" customFormat="false" ht="18" hidden="false" customHeight="true" outlineLevel="0" collapsed="false">
      <c r="A25537" s="479" t="s">
        <v>36487</v>
      </c>
      <c r="B25537" s="482" t="s">
        <v>36154</v>
      </c>
      <c r="C25537" s="482" t="s">
        <v>267</v>
      </c>
      <c r="D25537" s="483" t="s">
        <v>36155</v>
      </c>
    </row>
    <row r="25538" customFormat="false" ht="18" hidden="false" customHeight="true" outlineLevel="0" collapsed="false">
      <c r="A25538" s="479" t="s">
        <v>36488</v>
      </c>
      <c r="B25538" s="482" t="s">
        <v>36489</v>
      </c>
      <c r="C25538" s="482" t="s">
        <v>267</v>
      </c>
      <c r="D25538" s="483" t="s">
        <v>36490</v>
      </c>
    </row>
    <row r="25539" customFormat="false" ht="18" hidden="false" customHeight="true" outlineLevel="0" collapsed="false">
      <c r="A25539" s="479" t="s">
        <v>36491</v>
      </c>
      <c r="B25539" s="482" t="s">
        <v>36492</v>
      </c>
      <c r="C25539" s="482" t="s">
        <v>267</v>
      </c>
      <c r="D25539" s="483" t="s">
        <v>36493</v>
      </c>
    </row>
    <row r="25540" customFormat="false" ht="18" hidden="false" customHeight="true" outlineLevel="0" collapsed="false">
      <c r="A25540" s="479" t="s">
        <v>36494</v>
      </c>
      <c r="B25540" s="472" t="s">
        <v>36495</v>
      </c>
      <c r="C25540" s="482" t="s">
        <v>267</v>
      </c>
      <c r="D25540" s="483" t="s">
        <v>36496</v>
      </c>
    </row>
    <row r="25541" customFormat="false" ht="18" hidden="false" customHeight="true" outlineLevel="0" collapsed="false">
      <c r="A25541" s="479" t="s">
        <v>36497</v>
      </c>
      <c r="B25541" s="482" t="s">
        <v>36498</v>
      </c>
      <c r="C25541" s="482" t="s">
        <v>267</v>
      </c>
      <c r="D25541" s="483" t="s">
        <v>36499</v>
      </c>
    </row>
    <row r="25542" customFormat="false" ht="18" hidden="false" customHeight="true" outlineLevel="0" collapsed="false">
      <c r="A25542" s="479" t="s">
        <v>36500</v>
      </c>
      <c r="B25542" s="482" t="s">
        <v>36501</v>
      </c>
      <c r="C25542" s="482" t="s">
        <v>267</v>
      </c>
      <c r="D25542" s="483" t="s">
        <v>36502</v>
      </c>
    </row>
    <row r="25543" customFormat="false" ht="18" hidden="false" customHeight="true" outlineLevel="0" collapsed="false">
      <c r="A25543" s="479" t="s">
        <v>36503</v>
      </c>
      <c r="B25543" s="482" t="s">
        <v>36504</v>
      </c>
      <c r="C25543" s="482" t="s">
        <v>267</v>
      </c>
      <c r="D25543" s="483" t="s">
        <v>36505</v>
      </c>
    </row>
    <row r="25544" customFormat="false" ht="18" hidden="false" customHeight="true" outlineLevel="0" collapsed="false">
      <c r="A25544" s="479" t="s">
        <v>36506</v>
      </c>
      <c r="B25544" s="482" t="s">
        <v>36507</v>
      </c>
      <c r="C25544" s="482" t="s">
        <v>267</v>
      </c>
      <c r="D25544" s="483" t="s">
        <v>36508</v>
      </c>
    </row>
    <row r="25545" customFormat="false" ht="18" hidden="false" customHeight="true" outlineLevel="0" collapsed="false">
      <c r="A25545" s="479" t="s">
        <v>36509</v>
      </c>
      <c r="B25545" s="482" t="s">
        <v>36510</v>
      </c>
      <c r="C25545" s="482" t="s">
        <v>267</v>
      </c>
      <c r="D25545" s="483" t="s">
        <v>36511</v>
      </c>
    </row>
    <row r="25546" customFormat="false" ht="18" hidden="false" customHeight="true" outlineLevel="0" collapsed="false">
      <c r="A25546" s="479" t="s">
        <v>36512</v>
      </c>
      <c r="B25546" s="482" t="s">
        <v>36513</v>
      </c>
      <c r="C25546" s="482" t="s">
        <v>267</v>
      </c>
      <c r="D25546" s="483" t="s">
        <v>36514</v>
      </c>
    </row>
    <row r="25547" customFormat="false" ht="18" hidden="false" customHeight="true" outlineLevel="0" collapsed="false">
      <c r="A25547" s="479" t="s">
        <v>36515</v>
      </c>
      <c r="B25547" s="482" t="s">
        <v>36516</v>
      </c>
      <c r="C25547" s="482" t="s">
        <v>267</v>
      </c>
      <c r="D25547" s="483" t="s">
        <v>36517</v>
      </c>
    </row>
    <row r="25548" customFormat="false" ht="18" hidden="false" customHeight="true" outlineLevel="0" collapsed="false">
      <c r="A25548" s="479" t="s">
        <v>36518</v>
      </c>
      <c r="B25548" s="482" t="s">
        <v>36519</v>
      </c>
      <c r="C25548" s="482" t="s">
        <v>267</v>
      </c>
      <c r="D25548" s="483" t="s">
        <v>36520</v>
      </c>
    </row>
    <row r="25549" customFormat="false" ht="18" hidden="false" customHeight="true" outlineLevel="0" collapsed="false">
      <c r="A25549" s="479" t="s">
        <v>36521</v>
      </c>
      <c r="B25549" s="482" t="s">
        <v>36522</v>
      </c>
      <c r="C25549" s="482" t="s">
        <v>267</v>
      </c>
      <c r="D25549" s="483" t="s">
        <v>36523</v>
      </c>
    </row>
    <row r="25550" customFormat="false" ht="18" hidden="false" customHeight="true" outlineLevel="0" collapsed="false">
      <c r="A25550" s="479" t="s">
        <v>36524</v>
      </c>
      <c r="B25550" s="482" t="s">
        <v>36525</v>
      </c>
      <c r="C25550" s="482" t="s">
        <v>267</v>
      </c>
      <c r="D25550" s="483" t="s">
        <v>36526</v>
      </c>
    </row>
    <row r="25551" customFormat="false" ht="18" hidden="false" customHeight="true" outlineLevel="0" collapsed="false">
      <c r="A25551" s="479" t="s">
        <v>36527</v>
      </c>
      <c r="B25551" s="482" t="s">
        <v>36528</v>
      </c>
      <c r="C25551" s="482" t="s">
        <v>267</v>
      </c>
      <c r="D25551" s="483" t="s">
        <v>36529</v>
      </c>
    </row>
    <row r="25552" customFormat="false" ht="18" hidden="false" customHeight="true" outlineLevel="0" collapsed="false">
      <c r="A25552" s="479" t="s">
        <v>36530</v>
      </c>
      <c r="B25552" s="482" t="s">
        <v>36531</v>
      </c>
      <c r="C25552" s="482" t="s">
        <v>267</v>
      </c>
      <c r="D25552" s="483" t="s">
        <v>36532</v>
      </c>
    </row>
    <row r="25553" customFormat="false" ht="18" hidden="false" customHeight="true" outlineLevel="0" collapsed="false">
      <c r="A25553" s="479" t="s">
        <v>36533</v>
      </c>
      <c r="B25553" s="482" t="s">
        <v>36534</v>
      </c>
      <c r="C25553" s="482" t="s">
        <v>267</v>
      </c>
      <c r="D25553" s="483" t="s">
        <v>36535</v>
      </c>
    </row>
    <row r="25554" customFormat="false" ht="18" hidden="false" customHeight="true" outlineLevel="0" collapsed="false">
      <c r="A25554" s="479" t="s">
        <v>36536</v>
      </c>
      <c r="B25554" s="482" t="s">
        <v>36537</v>
      </c>
      <c r="C25554" s="482" t="s">
        <v>267</v>
      </c>
      <c r="D25554" s="483" t="s">
        <v>36310</v>
      </c>
    </row>
    <row r="25555" customFormat="false" ht="18" hidden="false" customHeight="true" outlineLevel="0" collapsed="false">
      <c r="A25555" s="479" t="s">
        <v>36538</v>
      </c>
      <c r="B25555" s="482" t="s">
        <v>36539</v>
      </c>
      <c r="C25555" s="482" t="s">
        <v>267</v>
      </c>
      <c r="D25555" s="483" t="s">
        <v>36313</v>
      </c>
    </row>
    <row r="25556" customFormat="false" ht="9" hidden="false" customHeight="true" outlineLevel="0" collapsed="false">
      <c r="A25556" s="479" t="s">
        <v>36540</v>
      </c>
      <c r="B25556" s="482" t="s">
        <v>36541</v>
      </c>
      <c r="C25556" s="482" t="s">
        <v>267</v>
      </c>
      <c r="D25556" s="483" t="s">
        <v>36316</v>
      </c>
    </row>
    <row r="25557" customFormat="false" ht="9" hidden="false" customHeight="true" outlineLevel="0" collapsed="false">
      <c r="A25557" s="479" t="s">
        <v>36542</v>
      </c>
      <c r="B25557" s="482" t="s">
        <v>36543</v>
      </c>
      <c r="C25557" s="482" t="s">
        <v>267</v>
      </c>
      <c r="D25557" s="483" t="s">
        <v>36319</v>
      </c>
    </row>
    <row r="25558" customFormat="false" ht="9" hidden="false" customHeight="true" outlineLevel="0" collapsed="false">
      <c r="A25558" s="479" t="s">
        <v>36544</v>
      </c>
      <c r="B25558" s="482" t="s">
        <v>36545</v>
      </c>
      <c r="C25558" s="482" t="s">
        <v>267</v>
      </c>
      <c r="D25558" s="483" t="s">
        <v>36546</v>
      </c>
    </row>
    <row r="25559" customFormat="false" ht="9" hidden="false" customHeight="true" outlineLevel="0" collapsed="false">
      <c r="A25559" s="479" t="s">
        <v>36547</v>
      </c>
      <c r="B25559" s="482" t="s">
        <v>36548</v>
      </c>
      <c r="C25559" s="482" t="s">
        <v>267</v>
      </c>
      <c r="D25559" s="483" t="s">
        <v>36549</v>
      </c>
    </row>
    <row r="25560" customFormat="false" ht="9" hidden="false" customHeight="true" outlineLevel="0" collapsed="false">
      <c r="A25560" s="479" t="s">
        <v>36550</v>
      </c>
      <c r="B25560" s="482" t="s">
        <v>36551</v>
      </c>
      <c r="C25560" s="482" t="s">
        <v>32456</v>
      </c>
      <c r="D25560" s="483" t="s">
        <v>32457</v>
      </c>
    </row>
    <row r="25561" customFormat="false" ht="9" hidden="false" customHeight="true" outlineLevel="0" collapsed="false">
      <c r="A25561" s="479" t="s">
        <v>36552</v>
      </c>
      <c r="B25561" s="482" t="s">
        <v>36553</v>
      </c>
      <c r="C25561" s="482" t="s">
        <v>267</v>
      </c>
      <c r="D25561" s="483" t="s">
        <v>36554</v>
      </c>
    </row>
    <row r="25562" customFormat="false" ht="9" hidden="false" customHeight="true" outlineLevel="0" collapsed="false">
      <c r="A25562" s="479" t="s">
        <v>36555</v>
      </c>
      <c r="B25562" s="482" t="s">
        <v>36556</v>
      </c>
      <c r="C25562" s="482" t="s">
        <v>267</v>
      </c>
      <c r="D25562" s="483" t="s">
        <v>36557</v>
      </c>
    </row>
    <row r="25563" customFormat="false" ht="9" hidden="false" customHeight="true" outlineLevel="0" collapsed="false">
      <c r="A25563" s="479" t="s">
        <v>36558</v>
      </c>
      <c r="B25563" s="482" t="s">
        <v>36559</v>
      </c>
      <c r="C25563" s="482" t="s">
        <v>267</v>
      </c>
      <c r="D25563" s="483" t="s">
        <v>36560</v>
      </c>
    </row>
    <row r="25564" customFormat="false" ht="9" hidden="false" customHeight="true" outlineLevel="0" collapsed="false">
      <c r="A25564" s="479" t="s">
        <v>36561</v>
      </c>
      <c r="B25564" s="482" t="s">
        <v>36562</v>
      </c>
      <c r="C25564" s="482" t="s">
        <v>267</v>
      </c>
      <c r="D25564" s="483" t="s">
        <v>36563</v>
      </c>
    </row>
    <row r="25565" customFormat="false" ht="9" hidden="false" customHeight="true" outlineLevel="0" collapsed="false">
      <c r="A25565" s="473" t="s">
        <v>36564</v>
      </c>
      <c r="B25565" s="474" t="s">
        <v>36565</v>
      </c>
      <c r="C25565" s="474" t="s">
        <v>267</v>
      </c>
      <c r="D25565" s="475" t="s">
        <v>36566</v>
      </c>
    </row>
    <row r="25566" customFormat="false" ht="9" hidden="false" customHeight="true" outlineLevel="0" collapsed="false">
      <c r="A25566" s="476" t="s">
        <v>36567</v>
      </c>
      <c r="B25566" s="477" t="s">
        <v>36568</v>
      </c>
      <c r="C25566" s="478" t="s">
        <v>267</v>
      </c>
      <c r="D25566" s="478" t="s">
        <v>36569</v>
      </c>
    </row>
    <row r="25567" customFormat="false" ht="9" hidden="false" customHeight="true" outlineLevel="0" collapsed="false">
      <c r="A25567" s="467" t="s">
        <v>36570</v>
      </c>
      <c r="B25567" s="472" t="s">
        <v>36571</v>
      </c>
      <c r="C25567" s="470" t="s">
        <v>267</v>
      </c>
      <c r="D25567" s="471" t="s">
        <v>36572</v>
      </c>
    </row>
    <row r="25568" customFormat="false" ht="9" hidden="false" customHeight="true" outlineLevel="0" collapsed="false">
      <c r="A25568" s="467" t="s">
        <v>36573</v>
      </c>
      <c r="B25568" s="472" t="s">
        <v>36574</v>
      </c>
      <c r="C25568" s="470" t="s">
        <v>267</v>
      </c>
      <c r="D25568" s="471" t="s">
        <v>36575</v>
      </c>
    </row>
    <row r="25569" customFormat="false" ht="9" hidden="false" customHeight="true" outlineLevel="0" collapsed="false">
      <c r="A25569" s="467" t="s">
        <v>32395</v>
      </c>
      <c r="B25569" s="472"/>
      <c r="C25569" s="468"/>
      <c r="D25569" s="469"/>
    </row>
    <row r="25570" customFormat="false" ht="9" hidden="false" customHeight="true" outlineLevel="0" collapsed="false">
      <c r="A25570" s="467" t="s">
        <v>32396</v>
      </c>
      <c r="B25570" s="468"/>
      <c r="C25570" s="468"/>
      <c r="D25570" s="469"/>
    </row>
    <row r="25571" customFormat="false" ht="9" hidden="false" customHeight="true" outlineLevel="0" collapsed="false">
      <c r="A25571" s="467" t="s">
        <v>36576</v>
      </c>
      <c r="B25571" s="470" t="s">
        <v>36577</v>
      </c>
      <c r="C25571" s="470" t="s">
        <v>267</v>
      </c>
      <c r="D25571" s="471" t="s">
        <v>36578</v>
      </c>
    </row>
    <row r="25572" customFormat="false" ht="9" hidden="false" customHeight="true" outlineLevel="0" collapsed="false">
      <c r="A25572" s="467" t="s">
        <v>36579</v>
      </c>
      <c r="B25572" s="470" t="s">
        <v>36580</v>
      </c>
      <c r="C25572" s="470" t="s">
        <v>267</v>
      </c>
      <c r="D25572" s="471" t="s">
        <v>36581</v>
      </c>
    </row>
    <row r="25573" customFormat="false" ht="9" hidden="false" customHeight="true" outlineLevel="0" collapsed="false">
      <c r="A25573" s="467" t="s">
        <v>36582</v>
      </c>
      <c r="B25573" s="470" t="s">
        <v>36583</v>
      </c>
      <c r="C25573" s="470" t="s">
        <v>267</v>
      </c>
      <c r="D25573" s="471" t="s">
        <v>36584</v>
      </c>
    </row>
    <row r="25574" customFormat="false" ht="9" hidden="false" customHeight="true" outlineLevel="0" collapsed="false">
      <c r="A25574" s="467" t="s">
        <v>36585</v>
      </c>
      <c r="B25574" s="470" t="s">
        <v>36586</v>
      </c>
      <c r="C25574" s="470" t="s">
        <v>267</v>
      </c>
      <c r="D25574" s="471" t="s">
        <v>36587</v>
      </c>
    </row>
    <row r="25575" customFormat="false" ht="9" hidden="false" customHeight="true" outlineLevel="0" collapsed="false">
      <c r="A25575" s="467" t="s">
        <v>36588</v>
      </c>
      <c r="B25575" s="470" t="s">
        <v>36589</v>
      </c>
      <c r="C25575" s="470" t="s">
        <v>267</v>
      </c>
      <c r="D25575" s="471" t="s">
        <v>36590</v>
      </c>
    </row>
    <row r="25576" customFormat="false" ht="9" hidden="false" customHeight="true" outlineLevel="0" collapsed="false">
      <c r="A25576" s="467" t="s">
        <v>36591</v>
      </c>
      <c r="B25576" s="470" t="s">
        <v>36592</v>
      </c>
      <c r="C25576" s="470" t="s">
        <v>267</v>
      </c>
      <c r="D25576" s="471" t="s">
        <v>36593</v>
      </c>
    </row>
    <row r="25577" customFormat="false" ht="9" hidden="false" customHeight="true" outlineLevel="0" collapsed="false">
      <c r="A25577" s="467" t="s">
        <v>36594</v>
      </c>
      <c r="B25577" s="470" t="s">
        <v>36595</v>
      </c>
      <c r="C25577" s="470" t="s">
        <v>267</v>
      </c>
      <c r="D25577" s="471" t="s">
        <v>36596</v>
      </c>
    </row>
    <row r="25578" customFormat="false" ht="9" hidden="false" customHeight="true" outlineLevel="0" collapsed="false">
      <c r="A25578" s="467" t="s">
        <v>36597</v>
      </c>
      <c r="B25578" s="470" t="s">
        <v>36598</v>
      </c>
      <c r="C25578" s="470" t="s">
        <v>267</v>
      </c>
      <c r="D25578" s="471" t="s">
        <v>36599</v>
      </c>
    </row>
    <row r="25579" customFormat="false" ht="9" hidden="false" customHeight="true" outlineLevel="0" collapsed="false">
      <c r="A25579" s="467" t="s">
        <v>36600</v>
      </c>
      <c r="B25579" s="470" t="s">
        <v>36601</v>
      </c>
      <c r="C25579" s="470" t="s">
        <v>267</v>
      </c>
      <c r="D25579" s="471" t="s">
        <v>36602</v>
      </c>
    </row>
    <row r="25580" customFormat="false" ht="9" hidden="false" customHeight="true" outlineLevel="0" collapsed="false">
      <c r="A25580" s="467" t="s">
        <v>36603</v>
      </c>
      <c r="B25580" s="472" t="s">
        <v>36604</v>
      </c>
      <c r="C25580" s="470" t="s">
        <v>267</v>
      </c>
      <c r="D25580" s="471" t="s">
        <v>36605</v>
      </c>
    </row>
    <row r="25581" customFormat="false" ht="9" hidden="false" customHeight="true" outlineLevel="0" collapsed="false">
      <c r="A25581" s="467" t="s">
        <v>36606</v>
      </c>
      <c r="B25581" s="472" t="s">
        <v>36607</v>
      </c>
      <c r="C25581" s="470" t="s">
        <v>267</v>
      </c>
      <c r="D25581" s="471" t="s">
        <v>36608</v>
      </c>
    </row>
    <row r="25582" customFormat="false" ht="9" hidden="false" customHeight="true" outlineLevel="0" collapsed="false">
      <c r="A25582" s="467" t="s">
        <v>36609</v>
      </c>
      <c r="B25582" s="472" t="s">
        <v>36610</v>
      </c>
      <c r="C25582" s="470" t="s">
        <v>267</v>
      </c>
      <c r="D25582" s="471" t="s">
        <v>33774</v>
      </c>
    </row>
    <row r="25583" customFormat="false" ht="9" hidden="false" customHeight="true" outlineLevel="0" collapsed="false">
      <c r="A25583" s="467" t="s">
        <v>36611</v>
      </c>
      <c r="B25583" s="472" t="s">
        <v>36612</v>
      </c>
      <c r="C25583" s="470" t="s">
        <v>267</v>
      </c>
      <c r="D25583" s="471" t="s">
        <v>36613</v>
      </c>
    </row>
    <row r="25584" customFormat="false" ht="9" hidden="false" customHeight="true" outlineLevel="0" collapsed="false">
      <c r="A25584" s="467" t="s">
        <v>36614</v>
      </c>
      <c r="B25584" s="472" t="s">
        <v>36615</v>
      </c>
      <c r="C25584" s="470" t="s">
        <v>267</v>
      </c>
      <c r="D25584" s="471" t="s">
        <v>36616</v>
      </c>
    </row>
    <row r="25585" customFormat="false" ht="9" hidden="false" customHeight="true" outlineLevel="0" collapsed="false">
      <c r="A25585" s="467" t="s">
        <v>36617</v>
      </c>
      <c r="B25585" s="472" t="s">
        <v>36618</v>
      </c>
      <c r="C25585" s="470" t="s">
        <v>267</v>
      </c>
      <c r="D25585" s="471" t="s">
        <v>36616</v>
      </c>
    </row>
    <row r="25586" customFormat="false" ht="9" hidden="false" customHeight="true" outlineLevel="0" collapsed="false">
      <c r="A25586" s="467" t="s">
        <v>36619</v>
      </c>
      <c r="B25586" s="472" t="s">
        <v>36620</v>
      </c>
      <c r="C25586" s="470" t="s">
        <v>267</v>
      </c>
      <c r="D25586" s="471" t="s">
        <v>36616</v>
      </c>
    </row>
    <row r="25587" customFormat="false" ht="9" hidden="false" customHeight="true" outlineLevel="0" collapsed="false">
      <c r="A25587" s="467" t="s">
        <v>36621</v>
      </c>
      <c r="B25587" s="472" t="s">
        <v>36622</v>
      </c>
      <c r="C25587" s="470" t="s">
        <v>267</v>
      </c>
      <c r="D25587" s="471" t="s">
        <v>36616</v>
      </c>
    </row>
    <row r="25588" customFormat="false" ht="9" hidden="false" customHeight="true" outlineLevel="0" collapsed="false">
      <c r="A25588" s="467" t="s">
        <v>36623</v>
      </c>
      <c r="B25588" s="470" t="s">
        <v>36624</v>
      </c>
      <c r="C25588" s="470" t="s">
        <v>267</v>
      </c>
      <c r="D25588" s="471" t="s">
        <v>36625</v>
      </c>
    </row>
    <row r="25589" customFormat="false" ht="9" hidden="false" customHeight="true" outlineLevel="0" collapsed="false">
      <c r="A25589" s="467" t="s">
        <v>36626</v>
      </c>
      <c r="B25589" s="470" t="s">
        <v>36627</v>
      </c>
      <c r="C25589" s="470" t="s">
        <v>267</v>
      </c>
      <c r="D25589" s="471" t="s">
        <v>36625</v>
      </c>
    </row>
    <row r="25590" customFormat="false" ht="9" hidden="false" customHeight="true" outlineLevel="0" collapsed="false">
      <c r="A25590" s="467" t="s">
        <v>36628</v>
      </c>
      <c r="B25590" s="470" t="s">
        <v>36629</v>
      </c>
      <c r="C25590" s="470" t="s">
        <v>267</v>
      </c>
      <c r="D25590" s="471" t="s">
        <v>36625</v>
      </c>
    </row>
    <row r="25591" customFormat="false" ht="9" hidden="false" customHeight="true" outlineLevel="0" collapsed="false">
      <c r="A25591" s="467" t="s">
        <v>36630</v>
      </c>
      <c r="B25591" s="470" t="s">
        <v>36631</v>
      </c>
      <c r="C25591" s="470" t="s">
        <v>267</v>
      </c>
      <c r="D25591" s="471" t="s">
        <v>36625</v>
      </c>
    </row>
    <row r="25592" customFormat="false" ht="9" hidden="false" customHeight="true" outlineLevel="0" collapsed="false">
      <c r="A25592" s="467" t="s">
        <v>36632</v>
      </c>
      <c r="B25592" s="470" t="s">
        <v>36633</v>
      </c>
      <c r="C25592" s="470" t="s">
        <v>32456</v>
      </c>
      <c r="D25592" s="471" t="s">
        <v>32457</v>
      </c>
    </row>
    <row r="25593" customFormat="false" ht="9" hidden="false" customHeight="true" outlineLevel="0" collapsed="false">
      <c r="A25593" s="467" t="s">
        <v>36634</v>
      </c>
      <c r="B25593" s="470" t="s">
        <v>36635</v>
      </c>
      <c r="C25593" s="470" t="s">
        <v>274</v>
      </c>
      <c r="D25593" s="471" t="s">
        <v>36636</v>
      </c>
    </row>
    <row r="25594" customFormat="false" ht="9" hidden="false" customHeight="true" outlineLevel="0" collapsed="false">
      <c r="A25594" s="467" t="s">
        <v>36637</v>
      </c>
      <c r="B25594" s="470" t="s">
        <v>36638</v>
      </c>
      <c r="C25594" s="470" t="s">
        <v>274</v>
      </c>
      <c r="D25594" s="471" t="s">
        <v>36639</v>
      </c>
    </row>
    <row r="25595" customFormat="false" ht="9" hidden="false" customHeight="true" outlineLevel="0" collapsed="false">
      <c r="A25595" s="467" t="s">
        <v>36640</v>
      </c>
      <c r="B25595" s="470" t="s">
        <v>36641</v>
      </c>
      <c r="C25595" s="470" t="s">
        <v>274</v>
      </c>
      <c r="D25595" s="471" t="s">
        <v>36642</v>
      </c>
    </row>
    <row r="25596" customFormat="false" ht="9" hidden="false" customHeight="true" outlineLevel="0" collapsed="false">
      <c r="A25596" s="467" t="s">
        <v>36643</v>
      </c>
      <c r="B25596" s="470" t="s">
        <v>36644</v>
      </c>
      <c r="C25596" s="470" t="s">
        <v>274</v>
      </c>
      <c r="D25596" s="471" t="s">
        <v>36645</v>
      </c>
    </row>
    <row r="25597" customFormat="false" ht="9" hidden="false" customHeight="true" outlineLevel="0" collapsed="false">
      <c r="A25597" s="467" t="s">
        <v>36646</v>
      </c>
      <c r="B25597" s="470" t="s">
        <v>36647</v>
      </c>
      <c r="C25597" s="470" t="s">
        <v>274</v>
      </c>
      <c r="D25597" s="471" t="s">
        <v>36648</v>
      </c>
    </row>
    <row r="25598" customFormat="false" ht="9" hidden="false" customHeight="true" outlineLevel="0" collapsed="false">
      <c r="A25598" s="467" t="s">
        <v>36649</v>
      </c>
      <c r="B25598" s="470" t="s">
        <v>36209</v>
      </c>
      <c r="C25598" s="470" t="s">
        <v>274</v>
      </c>
      <c r="D25598" s="471" t="s">
        <v>36210</v>
      </c>
    </row>
    <row r="25599" customFormat="false" ht="9" hidden="false" customHeight="true" outlineLevel="0" collapsed="false">
      <c r="A25599" s="467" t="s">
        <v>36650</v>
      </c>
      <c r="B25599" s="470" t="s">
        <v>36177</v>
      </c>
      <c r="C25599" s="470" t="s">
        <v>274</v>
      </c>
      <c r="D25599" s="471" t="s">
        <v>36178</v>
      </c>
    </row>
    <row r="25600" customFormat="false" ht="9" hidden="false" customHeight="true" outlineLevel="0" collapsed="false">
      <c r="A25600" s="467" t="s">
        <v>36651</v>
      </c>
      <c r="B25600" s="470" t="s">
        <v>36180</v>
      </c>
      <c r="C25600" s="470" t="s">
        <v>274</v>
      </c>
      <c r="D25600" s="471" t="s">
        <v>36181</v>
      </c>
    </row>
    <row r="25601" customFormat="false" ht="9" hidden="false" customHeight="true" outlineLevel="0" collapsed="false">
      <c r="A25601" s="467" t="s">
        <v>36652</v>
      </c>
      <c r="B25601" s="470" t="s">
        <v>36183</v>
      </c>
      <c r="C25601" s="470" t="s">
        <v>274</v>
      </c>
      <c r="D25601" s="471" t="s">
        <v>36184</v>
      </c>
    </row>
    <row r="25602" customFormat="false" ht="9" hidden="false" customHeight="true" outlineLevel="0" collapsed="false">
      <c r="A25602" s="467" t="s">
        <v>36653</v>
      </c>
      <c r="B25602" s="470" t="s">
        <v>36186</v>
      </c>
      <c r="C25602" s="470" t="s">
        <v>274</v>
      </c>
      <c r="D25602" s="471" t="s">
        <v>36187</v>
      </c>
    </row>
    <row r="25603" customFormat="false" ht="9" hidden="false" customHeight="true" outlineLevel="0" collapsed="false">
      <c r="A25603" s="467" t="s">
        <v>36654</v>
      </c>
      <c r="B25603" s="470" t="s">
        <v>36189</v>
      </c>
      <c r="C25603" s="470" t="s">
        <v>274</v>
      </c>
      <c r="D25603" s="471" t="s">
        <v>32658</v>
      </c>
    </row>
    <row r="25604" customFormat="false" ht="9" hidden="false" customHeight="true" outlineLevel="0" collapsed="false">
      <c r="A25604" s="467" t="s">
        <v>36655</v>
      </c>
      <c r="B25604" s="470" t="s">
        <v>36191</v>
      </c>
      <c r="C25604" s="470" t="s">
        <v>274</v>
      </c>
      <c r="D25604" s="471" t="s">
        <v>36192</v>
      </c>
    </row>
    <row r="25605" customFormat="false" ht="9" hidden="false" customHeight="true" outlineLevel="0" collapsed="false">
      <c r="A25605" s="467" t="s">
        <v>36656</v>
      </c>
      <c r="B25605" s="470" t="s">
        <v>36194</v>
      </c>
      <c r="C25605" s="470" t="s">
        <v>274</v>
      </c>
      <c r="D25605" s="471" t="s">
        <v>36195</v>
      </c>
    </row>
    <row r="25606" customFormat="false" ht="9" hidden="false" customHeight="true" outlineLevel="0" collapsed="false">
      <c r="A25606" s="467" t="s">
        <v>36657</v>
      </c>
      <c r="B25606" s="470" t="s">
        <v>36197</v>
      </c>
      <c r="C25606" s="470" t="s">
        <v>274</v>
      </c>
      <c r="D25606" s="471" t="s">
        <v>36198</v>
      </c>
    </row>
    <row r="25607" customFormat="false" ht="9" hidden="false" customHeight="true" outlineLevel="0" collapsed="false">
      <c r="A25607" s="467" t="s">
        <v>36658</v>
      </c>
      <c r="B25607" s="470" t="s">
        <v>36200</v>
      </c>
      <c r="C25607" s="470" t="s">
        <v>274</v>
      </c>
      <c r="D25607" s="471" t="s">
        <v>36201</v>
      </c>
    </row>
    <row r="25608" customFormat="false" ht="9" hidden="false" customHeight="true" outlineLevel="0" collapsed="false">
      <c r="A25608" s="467" t="s">
        <v>36659</v>
      </c>
      <c r="B25608" s="470" t="s">
        <v>36203</v>
      </c>
      <c r="C25608" s="470" t="s">
        <v>274</v>
      </c>
      <c r="D25608" s="471" t="s">
        <v>36204</v>
      </c>
    </row>
    <row r="25609" customFormat="false" ht="9" hidden="false" customHeight="true" outlineLevel="0" collapsed="false">
      <c r="A25609" s="467" t="s">
        <v>36660</v>
      </c>
      <c r="B25609" s="470" t="s">
        <v>36206</v>
      </c>
      <c r="C25609" s="470" t="s">
        <v>274</v>
      </c>
      <c r="D25609" s="471" t="s">
        <v>36207</v>
      </c>
    </row>
    <row r="25610" customFormat="false" ht="9" hidden="false" customHeight="true" outlineLevel="0" collapsed="false">
      <c r="A25610" s="467" t="s">
        <v>36661</v>
      </c>
      <c r="B25610" s="470" t="s">
        <v>36662</v>
      </c>
      <c r="C25610" s="470" t="s">
        <v>274</v>
      </c>
      <c r="D25610" s="471" t="s">
        <v>36663</v>
      </c>
    </row>
    <row r="25611" customFormat="false" ht="9" hidden="false" customHeight="true" outlineLevel="0" collapsed="false">
      <c r="A25611" s="484" t="s">
        <v>36664</v>
      </c>
      <c r="B25611" s="391" t="s">
        <v>36665</v>
      </c>
      <c r="C25611" s="391" t="s">
        <v>274</v>
      </c>
      <c r="D25611" s="391" t="s">
        <v>36666</v>
      </c>
    </row>
    <row r="25612" customFormat="false" ht="9" hidden="false" customHeight="true" outlineLevel="0" collapsed="false">
      <c r="A25612" s="479" t="s">
        <v>36667</v>
      </c>
      <c r="B25612" s="482" t="s">
        <v>36668</v>
      </c>
      <c r="C25612" s="482" t="s">
        <v>274</v>
      </c>
      <c r="D25612" s="483" t="s">
        <v>36669</v>
      </c>
    </row>
    <row r="25613" customFormat="false" ht="9" hidden="false" customHeight="true" outlineLevel="0" collapsed="false">
      <c r="A25613" s="479" t="s">
        <v>36670</v>
      </c>
      <c r="B25613" s="482" t="s">
        <v>36671</v>
      </c>
      <c r="C25613" s="482" t="s">
        <v>274</v>
      </c>
      <c r="D25613" s="483" t="s">
        <v>34695</v>
      </c>
    </row>
    <row r="25614" customFormat="false" ht="9" hidden="false" customHeight="true" outlineLevel="0" collapsed="false">
      <c r="A25614" s="479" t="s">
        <v>36672</v>
      </c>
      <c r="B25614" s="482" t="s">
        <v>36673</v>
      </c>
      <c r="C25614" s="482" t="s">
        <v>32456</v>
      </c>
      <c r="D25614" s="483" t="s">
        <v>32457</v>
      </c>
    </row>
    <row r="25615" customFormat="false" ht="9" hidden="false" customHeight="true" outlineLevel="0" collapsed="false">
      <c r="A25615" s="479" t="s">
        <v>32395</v>
      </c>
      <c r="B25615" s="472"/>
      <c r="C25615" s="480"/>
      <c r="D25615" s="481"/>
    </row>
    <row r="25616" customFormat="false" ht="9" hidden="false" customHeight="true" outlineLevel="0" collapsed="false">
      <c r="A25616" s="479" t="s">
        <v>32396</v>
      </c>
      <c r="B25616" s="480"/>
      <c r="C25616" s="480"/>
      <c r="D25616" s="481"/>
    </row>
    <row r="25617" customFormat="false" ht="9" hidden="false" customHeight="true" outlineLevel="0" collapsed="false">
      <c r="A25617" s="479" t="s">
        <v>36674</v>
      </c>
      <c r="B25617" s="482" t="s">
        <v>36675</v>
      </c>
      <c r="C25617" s="482" t="s">
        <v>267</v>
      </c>
      <c r="D25617" s="483" t="s">
        <v>36676</v>
      </c>
    </row>
    <row r="25618" customFormat="false" ht="9" hidden="false" customHeight="true" outlineLevel="0" collapsed="false">
      <c r="A25618" s="479" t="s">
        <v>36677</v>
      </c>
      <c r="B25618" s="482" t="s">
        <v>36678</v>
      </c>
      <c r="C25618" s="482" t="s">
        <v>267</v>
      </c>
      <c r="D25618" s="483" t="s">
        <v>36679</v>
      </c>
    </row>
    <row r="25619" customFormat="false" ht="9" hidden="false" customHeight="true" outlineLevel="0" collapsed="false">
      <c r="A25619" s="479" t="s">
        <v>36680</v>
      </c>
      <c r="B25619" s="472" t="s">
        <v>36681</v>
      </c>
      <c r="C25619" s="482" t="s">
        <v>267</v>
      </c>
      <c r="D25619" s="483" t="s">
        <v>36682</v>
      </c>
    </row>
    <row r="25620" customFormat="false" ht="9" hidden="false" customHeight="true" outlineLevel="0" collapsed="false">
      <c r="A25620" s="479" t="s">
        <v>36683</v>
      </c>
      <c r="B25620" s="472" t="s">
        <v>36684</v>
      </c>
      <c r="C25620" s="482" t="s">
        <v>267</v>
      </c>
      <c r="D25620" s="483" t="s">
        <v>36685</v>
      </c>
    </row>
    <row r="25621" customFormat="false" ht="9" hidden="false" customHeight="true" outlineLevel="0" collapsed="false">
      <c r="A25621" s="479" t="s">
        <v>36686</v>
      </c>
      <c r="B25621" s="472" t="s">
        <v>36687</v>
      </c>
      <c r="C25621" s="482" t="s">
        <v>267</v>
      </c>
      <c r="D25621" s="483" t="s">
        <v>36688</v>
      </c>
    </row>
    <row r="25622" customFormat="false" ht="9" hidden="false" customHeight="true" outlineLevel="0" collapsed="false">
      <c r="A25622" s="479" t="s">
        <v>36689</v>
      </c>
      <c r="B25622" s="472" t="s">
        <v>36690</v>
      </c>
      <c r="C25622" s="482" t="s">
        <v>267</v>
      </c>
      <c r="D25622" s="483" t="s">
        <v>36691</v>
      </c>
    </row>
    <row r="25623" customFormat="false" ht="9" hidden="false" customHeight="true" outlineLevel="0" collapsed="false">
      <c r="A25623" s="479" t="s">
        <v>36692</v>
      </c>
      <c r="B25623" s="472" t="s">
        <v>36693</v>
      </c>
      <c r="C25623" s="482" t="s">
        <v>267</v>
      </c>
      <c r="D25623" s="483" t="s">
        <v>36694</v>
      </c>
    </row>
    <row r="25624" customFormat="false" ht="9" hidden="false" customHeight="true" outlineLevel="0" collapsed="false">
      <c r="A25624" s="479" t="s">
        <v>36695</v>
      </c>
      <c r="B25624" s="472" t="s">
        <v>36696</v>
      </c>
      <c r="C25624" s="482" t="s">
        <v>267</v>
      </c>
      <c r="D25624" s="483" t="s">
        <v>36697</v>
      </c>
    </row>
    <row r="25625" customFormat="false" ht="9" hidden="false" customHeight="true" outlineLevel="0" collapsed="false">
      <c r="A25625" s="479" t="s">
        <v>36698</v>
      </c>
      <c r="B25625" s="472" t="s">
        <v>36699</v>
      </c>
      <c r="C25625" s="482" t="s">
        <v>267</v>
      </c>
      <c r="D25625" s="483" t="s">
        <v>36700</v>
      </c>
    </row>
    <row r="25626" customFormat="false" ht="9" hidden="false" customHeight="true" outlineLevel="0" collapsed="false">
      <c r="A25626" s="479" t="s">
        <v>36701</v>
      </c>
      <c r="B25626" s="472" t="s">
        <v>36702</v>
      </c>
      <c r="C25626" s="482" t="s">
        <v>267</v>
      </c>
      <c r="D25626" s="483" t="s">
        <v>36703</v>
      </c>
    </row>
    <row r="25627" customFormat="false" ht="9" hidden="false" customHeight="true" outlineLevel="0" collapsed="false">
      <c r="A25627" s="479" t="s">
        <v>36704</v>
      </c>
      <c r="B25627" s="472" t="s">
        <v>36705</v>
      </c>
      <c r="C25627" s="482" t="s">
        <v>267</v>
      </c>
      <c r="D25627" s="483" t="s">
        <v>36706</v>
      </c>
    </row>
    <row r="25628" customFormat="false" ht="9" hidden="false" customHeight="true" outlineLevel="0" collapsed="false">
      <c r="A25628" s="479" t="s">
        <v>36707</v>
      </c>
      <c r="B25628" s="472" t="s">
        <v>36708</v>
      </c>
      <c r="C25628" s="482" t="s">
        <v>267</v>
      </c>
      <c r="D25628" s="483" t="s">
        <v>36709</v>
      </c>
    </row>
    <row r="25629" customFormat="false" ht="9" hidden="false" customHeight="true" outlineLevel="0" collapsed="false">
      <c r="A25629" s="479" t="s">
        <v>36710</v>
      </c>
      <c r="B25629" s="472" t="s">
        <v>36711</v>
      </c>
      <c r="C25629" s="482" t="s">
        <v>267</v>
      </c>
      <c r="D25629" s="483" t="s">
        <v>36712</v>
      </c>
    </row>
    <row r="25630" customFormat="false" ht="9" hidden="false" customHeight="true" outlineLevel="0" collapsed="false">
      <c r="A25630" s="479" t="s">
        <v>36713</v>
      </c>
      <c r="B25630" s="472" t="s">
        <v>36714</v>
      </c>
      <c r="C25630" s="482" t="s">
        <v>267</v>
      </c>
      <c r="D25630" s="483" t="s">
        <v>36715</v>
      </c>
    </row>
    <row r="25631" customFormat="false" ht="9" hidden="false" customHeight="true" outlineLevel="0" collapsed="false">
      <c r="A25631" s="479" t="s">
        <v>36716</v>
      </c>
      <c r="B25631" s="472" t="s">
        <v>36717</v>
      </c>
      <c r="C25631" s="482" t="s">
        <v>267</v>
      </c>
      <c r="D25631" s="483" t="s">
        <v>36718</v>
      </c>
    </row>
    <row r="25632" customFormat="false" ht="9" hidden="false" customHeight="true" outlineLevel="0" collapsed="false">
      <c r="A25632" s="479" t="s">
        <v>36719</v>
      </c>
      <c r="B25632" s="472" t="s">
        <v>36720</v>
      </c>
      <c r="C25632" s="482" t="s">
        <v>267</v>
      </c>
      <c r="D25632" s="483" t="s">
        <v>36721</v>
      </c>
    </row>
    <row r="25633" customFormat="false" ht="9" hidden="false" customHeight="true" outlineLevel="0" collapsed="false">
      <c r="A25633" s="479" t="s">
        <v>36722</v>
      </c>
      <c r="B25633" s="472" t="s">
        <v>36723</v>
      </c>
      <c r="C25633" s="482" t="s">
        <v>267</v>
      </c>
      <c r="D25633" s="483" t="s">
        <v>36724</v>
      </c>
    </row>
    <row r="25634" customFormat="false" ht="9" hidden="false" customHeight="true" outlineLevel="0" collapsed="false">
      <c r="A25634" s="479" t="s">
        <v>36725</v>
      </c>
      <c r="B25634" s="472" t="s">
        <v>36726</v>
      </c>
      <c r="C25634" s="482" t="s">
        <v>267</v>
      </c>
      <c r="D25634" s="483" t="s">
        <v>36727</v>
      </c>
    </row>
    <row r="25635" customFormat="false" ht="9" hidden="false" customHeight="true" outlineLevel="0" collapsed="false">
      <c r="A25635" s="479" t="s">
        <v>36728</v>
      </c>
      <c r="B25635" s="472" t="s">
        <v>36729</v>
      </c>
      <c r="C25635" s="482" t="s">
        <v>267</v>
      </c>
      <c r="D25635" s="483" t="s">
        <v>36730</v>
      </c>
    </row>
    <row r="25636" customFormat="false" ht="9" hidden="false" customHeight="true" outlineLevel="0" collapsed="false">
      <c r="A25636" s="479" t="s">
        <v>36731</v>
      </c>
      <c r="B25636" s="472" t="s">
        <v>36732</v>
      </c>
      <c r="C25636" s="482" t="s">
        <v>267</v>
      </c>
      <c r="D25636" s="483" t="s">
        <v>36733</v>
      </c>
    </row>
    <row r="25637" customFormat="false" ht="9" hidden="false" customHeight="true" outlineLevel="0" collapsed="false">
      <c r="A25637" s="479" t="s">
        <v>36734</v>
      </c>
      <c r="B25637" s="472" t="s">
        <v>36735</v>
      </c>
      <c r="C25637" s="482" t="s">
        <v>267</v>
      </c>
      <c r="D25637" s="483" t="s">
        <v>36736</v>
      </c>
    </row>
    <row r="25638" customFormat="false" ht="9" hidden="false" customHeight="true" outlineLevel="0" collapsed="false">
      <c r="A25638" s="479" t="s">
        <v>36737</v>
      </c>
      <c r="B25638" s="472" t="s">
        <v>36738</v>
      </c>
      <c r="C25638" s="482" t="s">
        <v>267</v>
      </c>
      <c r="D25638" s="483" t="s">
        <v>36739</v>
      </c>
    </row>
    <row r="25639" customFormat="false" ht="9" hidden="false" customHeight="true" outlineLevel="0" collapsed="false">
      <c r="A25639" s="479" t="s">
        <v>36740</v>
      </c>
      <c r="B25639" s="482" t="s">
        <v>36741</v>
      </c>
      <c r="C25639" s="482" t="s">
        <v>267</v>
      </c>
      <c r="D25639" s="483" t="s">
        <v>36742</v>
      </c>
    </row>
    <row r="25640" customFormat="false" ht="9" hidden="false" customHeight="true" outlineLevel="0" collapsed="false">
      <c r="A25640" s="479" t="s">
        <v>36743</v>
      </c>
      <c r="B25640" s="472" t="s">
        <v>36744</v>
      </c>
      <c r="C25640" s="482" t="s">
        <v>267</v>
      </c>
      <c r="D25640" s="483" t="s">
        <v>36745</v>
      </c>
    </row>
    <row r="25641" customFormat="false" ht="9" hidden="false" customHeight="true" outlineLevel="0" collapsed="false">
      <c r="A25641" s="479" t="s">
        <v>36746</v>
      </c>
      <c r="B25641" s="472" t="s">
        <v>36747</v>
      </c>
      <c r="C25641" s="482" t="s">
        <v>267</v>
      </c>
      <c r="D25641" s="483" t="s">
        <v>36748</v>
      </c>
    </row>
    <row r="25642" customFormat="false" ht="9" hidden="false" customHeight="true" outlineLevel="0" collapsed="false">
      <c r="A25642" s="479" t="s">
        <v>36749</v>
      </c>
      <c r="B25642" s="482" t="s">
        <v>36750</v>
      </c>
      <c r="C25642" s="482" t="s">
        <v>267</v>
      </c>
      <c r="D25642" s="483" t="s">
        <v>36751</v>
      </c>
    </row>
    <row r="25643" customFormat="false" ht="9" hidden="false" customHeight="true" outlineLevel="0" collapsed="false">
      <c r="A25643" s="479" t="s">
        <v>36752</v>
      </c>
      <c r="B25643" s="482" t="s">
        <v>36753</v>
      </c>
      <c r="C25643" s="482" t="s">
        <v>267</v>
      </c>
      <c r="D25643" s="483" t="s">
        <v>36754</v>
      </c>
    </row>
    <row r="25644" customFormat="false" ht="9" hidden="false" customHeight="true" outlineLevel="0" collapsed="false">
      <c r="A25644" s="479" t="s">
        <v>36755</v>
      </c>
      <c r="B25644" s="482" t="s">
        <v>36756</v>
      </c>
      <c r="C25644" s="482" t="s">
        <v>267</v>
      </c>
      <c r="D25644" s="483" t="s">
        <v>36757</v>
      </c>
    </row>
    <row r="25645" customFormat="false" ht="9" hidden="false" customHeight="true" outlineLevel="0" collapsed="false">
      <c r="A25645" s="479" t="s">
        <v>36758</v>
      </c>
      <c r="B25645" s="482" t="s">
        <v>36759</v>
      </c>
      <c r="C25645" s="482" t="s">
        <v>267</v>
      </c>
      <c r="D25645" s="483" t="s">
        <v>36760</v>
      </c>
    </row>
    <row r="25646" customFormat="false" ht="9" hidden="false" customHeight="true" outlineLevel="0" collapsed="false">
      <c r="A25646" s="479" t="s">
        <v>36761</v>
      </c>
      <c r="B25646" s="482" t="s">
        <v>36762</v>
      </c>
      <c r="C25646" s="482" t="s">
        <v>267</v>
      </c>
      <c r="D25646" s="483" t="s">
        <v>36763</v>
      </c>
    </row>
    <row r="25647" customFormat="false" ht="9" hidden="false" customHeight="true" outlineLevel="0" collapsed="false">
      <c r="A25647" s="473" t="s">
        <v>36764</v>
      </c>
      <c r="B25647" s="503" t="s">
        <v>36765</v>
      </c>
      <c r="C25647" s="503" t="s">
        <v>267</v>
      </c>
      <c r="D25647" s="499" t="s">
        <v>36766</v>
      </c>
    </row>
    <row r="25648" customFormat="false" ht="9" hidden="false" customHeight="true" outlineLevel="0" collapsed="false">
      <c r="A25648" s="484" t="s">
        <v>36767</v>
      </c>
      <c r="B25648" s="391" t="s">
        <v>36768</v>
      </c>
      <c r="C25648" s="391" t="s">
        <v>267</v>
      </c>
      <c r="D25648" s="475" t="s">
        <v>36769</v>
      </c>
    </row>
    <row r="25649" customFormat="false" ht="9" hidden="false" customHeight="true" outlineLevel="0" collapsed="false">
      <c r="A25649" s="476" t="s">
        <v>36770</v>
      </c>
      <c r="B25649" s="477" t="s">
        <v>36771</v>
      </c>
      <c r="C25649" s="478" t="s">
        <v>267</v>
      </c>
      <c r="D25649" s="478" t="s">
        <v>36772</v>
      </c>
    </row>
    <row r="25650" customFormat="false" ht="9" hidden="false" customHeight="true" outlineLevel="0" collapsed="false">
      <c r="A25650" s="467" t="s">
        <v>36773</v>
      </c>
      <c r="B25650" s="472" t="s">
        <v>36774</v>
      </c>
      <c r="C25650" s="470" t="s">
        <v>267</v>
      </c>
      <c r="D25650" s="471" t="s">
        <v>36775</v>
      </c>
    </row>
    <row r="25651" customFormat="false" ht="9" hidden="false" customHeight="true" outlineLevel="0" collapsed="false">
      <c r="A25651" s="467" t="s">
        <v>36776</v>
      </c>
      <c r="B25651" s="470" t="s">
        <v>36777</v>
      </c>
      <c r="C25651" s="470" t="s">
        <v>267</v>
      </c>
      <c r="D25651" s="471" t="s">
        <v>36778</v>
      </c>
    </row>
    <row r="25652" customFormat="false" ht="9" hidden="false" customHeight="true" outlineLevel="0" collapsed="false">
      <c r="A25652" s="467" t="s">
        <v>32395</v>
      </c>
      <c r="B25652" s="468"/>
      <c r="C25652" s="468"/>
      <c r="D25652" s="469"/>
    </row>
    <row r="25653" customFormat="false" ht="9" hidden="false" customHeight="true" outlineLevel="0" collapsed="false">
      <c r="A25653" s="467" t="s">
        <v>32396</v>
      </c>
      <c r="B25653" s="468"/>
      <c r="C25653" s="468"/>
      <c r="D25653" s="469"/>
    </row>
    <row r="25654" customFormat="false" ht="9" hidden="false" customHeight="true" outlineLevel="0" collapsed="false">
      <c r="A25654" s="467" t="s">
        <v>36779</v>
      </c>
      <c r="B25654" s="470" t="s">
        <v>36780</v>
      </c>
      <c r="C25654" s="470" t="s">
        <v>267</v>
      </c>
      <c r="D25654" s="471" t="s">
        <v>36781</v>
      </c>
    </row>
    <row r="25655" customFormat="false" ht="9" hidden="false" customHeight="true" outlineLevel="0" collapsed="false">
      <c r="A25655" s="467" t="s">
        <v>36782</v>
      </c>
      <c r="B25655" s="470" t="s">
        <v>36783</v>
      </c>
      <c r="C25655" s="470" t="s">
        <v>267</v>
      </c>
      <c r="D25655" s="471" t="s">
        <v>36784</v>
      </c>
    </row>
    <row r="25656" customFormat="false" ht="9" hidden="false" customHeight="true" outlineLevel="0" collapsed="false">
      <c r="A25656" s="467" t="s">
        <v>36785</v>
      </c>
      <c r="B25656" s="470" t="s">
        <v>36786</v>
      </c>
      <c r="C25656" s="470" t="s">
        <v>267</v>
      </c>
      <c r="D25656" s="471" t="s">
        <v>36787</v>
      </c>
    </row>
    <row r="25657" customFormat="false" ht="9" hidden="false" customHeight="true" outlineLevel="0" collapsed="false">
      <c r="A25657" s="467" t="s">
        <v>36788</v>
      </c>
      <c r="B25657" s="470" t="s">
        <v>36789</v>
      </c>
      <c r="C25657" s="470" t="s">
        <v>267</v>
      </c>
      <c r="D25657" s="471" t="s">
        <v>36790</v>
      </c>
    </row>
    <row r="25658" customFormat="false" ht="9" hidden="false" customHeight="true" outlineLevel="0" collapsed="false">
      <c r="A25658" s="467" t="s">
        <v>36791</v>
      </c>
      <c r="B25658" s="470" t="s">
        <v>36792</v>
      </c>
      <c r="C25658" s="470" t="s">
        <v>267</v>
      </c>
      <c r="D25658" s="471" t="s">
        <v>36793</v>
      </c>
    </row>
    <row r="25659" customFormat="false" ht="9" hidden="false" customHeight="true" outlineLevel="0" collapsed="false">
      <c r="A25659" s="467" t="s">
        <v>36794</v>
      </c>
      <c r="B25659" s="472" t="s">
        <v>36795</v>
      </c>
      <c r="C25659" s="470" t="s">
        <v>267</v>
      </c>
      <c r="D25659" s="471" t="s">
        <v>36796</v>
      </c>
    </row>
    <row r="25660" customFormat="false" ht="9" hidden="false" customHeight="true" outlineLevel="0" collapsed="false">
      <c r="A25660" s="467" t="s">
        <v>36797</v>
      </c>
      <c r="B25660" s="470" t="s">
        <v>36798</v>
      </c>
      <c r="C25660" s="470" t="s">
        <v>267</v>
      </c>
      <c r="D25660" s="471" t="s">
        <v>36799</v>
      </c>
    </row>
    <row r="25661" customFormat="false" ht="9" hidden="false" customHeight="true" outlineLevel="0" collapsed="false">
      <c r="A25661" s="467" t="s">
        <v>36800</v>
      </c>
      <c r="B25661" s="470" t="s">
        <v>36801</v>
      </c>
      <c r="C25661" s="470" t="s">
        <v>267</v>
      </c>
      <c r="D25661" s="471" t="s">
        <v>36802</v>
      </c>
    </row>
    <row r="25662" customFormat="false" ht="9" hidden="false" customHeight="true" outlineLevel="0" collapsed="false">
      <c r="A25662" s="467" t="s">
        <v>36803</v>
      </c>
      <c r="B25662" s="470" t="s">
        <v>36804</v>
      </c>
      <c r="C25662" s="470" t="s">
        <v>267</v>
      </c>
      <c r="D25662" s="471" t="s">
        <v>36805</v>
      </c>
    </row>
    <row r="25663" customFormat="false" ht="9" hidden="false" customHeight="true" outlineLevel="0" collapsed="false">
      <c r="A25663" s="467" t="s">
        <v>36806</v>
      </c>
      <c r="B25663" s="470" t="s">
        <v>36807</v>
      </c>
      <c r="C25663" s="470" t="s">
        <v>267</v>
      </c>
      <c r="D25663" s="471" t="s">
        <v>36808</v>
      </c>
    </row>
    <row r="25664" customFormat="false" ht="9" hidden="false" customHeight="true" outlineLevel="0" collapsed="false">
      <c r="A25664" s="467" t="s">
        <v>36809</v>
      </c>
      <c r="B25664" s="470" t="s">
        <v>36810</v>
      </c>
      <c r="C25664" s="470" t="s">
        <v>267</v>
      </c>
      <c r="D25664" s="471" t="s">
        <v>36811</v>
      </c>
    </row>
    <row r="25665" customFormat="false" ht="9" hidden="false" customHeight="true" outlineLevel="0" collapsed="false">
      <c r="A25665" s="467" t="s">
        <v>36812</v>
      </c>
      <c r="B25665" s="470" t="s">
        <v>36813</v>
      </c>
      <c r="C25665" s="470" t="s">
        <v>267</v>
      </c>
      <c r="D25665" s="471" t="s">
        <v>32955</v>
      </c>
    </row>
    <row r="25666" customFormat="false" ht="9" hidden="false" customHeight="true" outlineLevel="0" collapsed="false">
      <c r="A25666" s="467" t="s">
        <v>36814</v>
      </c>
      <c r="B25666" s="470" t="s">
        <v>36815</v>
      </c>
      <c r="C25666" s="470" t="s">
        <v>267</v>
      </c>
      <c r="D25666" s="471" t="s">
        <v>36816</v>
      </c>
    </row>
    <row r="25667" customFormat="false" ht="9" hidden="false" customHeight="true" outlineLevel="0" collapsed="false">
      <c r="A25667" s="467" t="s">
        <v>36817</v>
      </c>
      <c r="B25667" s="470" t="s">
        <v>36818</v>
      </c>
      <c r="C25667" s="470" t="s">
        <v>267</v>
      </c>
      <c r="D25667" s="471" t="s">
        <v>36819</v>
      </c>
    </row>
    <row r="25668" customFormat="false" ht="9" hidden="false" customHeight="true" outlineLevel="0" collapsed="false">
      <c r="A25668" s="467" t="s">
        <v>36820</v>
      </c>
      <c r="B25668" s="470" t="s">
        <v>36821</v>
      </c>
      <c r="C25668" s="470" t="s">
        <v>267</v>
      </c>
      <c r="D25668" s="471" t="s">
        <v>36811</v>
      </c>
    </row>
    <row r="25669" customFormat="false" ht="9" hidden="false" customHeight="true" outlineLevel="0" collapsed="false">
      <c r="A25669" s="467" t="s">
        <v>36822</v>
      </c>
      <c r="B25669" s="472" t="s">
        <v>36823</v>
      </c>
      <c r="C25669" s="470" t="s">
        <v>267</v>
      </c>
      <c r="D25669" s="471" t="s">
        <v>34362</v>
      </c>
    </row>
    <row r="25670" customFormat="false" ht="9" hidden="false" customHeight="true" outlineLevel="0" collapsed="false">
      <c r="A25670" s="467" t="s">
        <v>36824</v>
      </c>
      <c r="B25670" s="470" t="s">
        <v>36825</v>
      </c>
      <c r="C25670" s="470" t="s">
        <v>267</v>
      </c>
      <c r="D25670" s="471" t="s">
        <v>36826</v>
      </c>
    </row>
    <row r="25671" customFormat="false" ht="9" hidden="false" customHeight="true" outlineLevel="0" collapsed="false">
      <c r="A25671" s="467" t="s">
        <v>36827</v>
      </c>
      <c r="B25671" s="470" t="s">
        <v>36828</v>
      </c>
      <c r="C25671" s="470" t="s">
        <v>267</v>
      </c>
      <c r="D25671" s="471" t="s">
        <v>36829</v>
      </c>
    </row>
    <row r="25672" customFormat="false" ht="9" hidden="false" customHeight="true" outlineLevel="0" collapsed="false">
      <c r="A25672" s="467" t="s">
        <v>36830</v>
      </c>
      <c r="B25672" s="470" t="s">
        <v>36831</v>
      </c>
      <c r="C25672" s="470" t="s">
        <v>267</v>
      </c>
      <c r="D25672" s="471" t="s">
        <v>36832</v>
      </c>
    </row>
    <row r="25673" customFormat="false" ht="9" hidden="false" customHeight="true" outlineLevel="0" collapsed="false">
      <c r="A25673" s="467" t="s">
        <v>36833</v>
      </c>
      <c r="B25673" s="470" t="s">
        <v>36834</v>
      </c>
      <c r="C25673" s="470" t="s">
        <v>267</v>
      </c>
      <c r="D25673" s="471" t="s">
        <v>36835</v>
      </c>
    </row>
    <row r="25674" customFormat="false" ht="9" hidden="false" customHeight="true" outlineLevel="0" collapsed="false">
      <c r="A25674" s="467" t="s">
        <v>36836</v>
      </c>
      <c r="B25674" s="472" t="s">
        <v>36837</v>
      </c>
      <c r="C25674" s="470" t="s">
        <v>267</v>
      </c>
      <c r="D25674" s="471" t="s">
        <v>36838</v>
      </c>
    </row>
    <row r="25675" customFormat="false" ht="9" hidden="false" customHeight="true" outlineLevel="0" collapsed="false">
      <c r="A25675" s="467" t="s">
        <v>36839</v>
      </c>
      <c r="B25675" s="470" t="s">
        <v>36840</v>
      </c>
      <c r="C25675" s="470" t="s">
        <v>32456</v>
      </c>
      <c r="D25675" s="471" t="s">
        <v>32457</v>
      </c>
    </row>
    <row r="25676" customFormat="false" ht="9" hidden="false" customHeight="true" outlineLevel="0" collapsed="false">
      <c r="A25676" s="467" t="s">
        <v>36841</v>
      </c>
      <c r="B25676" s="470" t="s">
        <v>36842</v>
      </c>
      <c r="C25676" s="470" t="s">
        <v>267</v>
      </c>
      <c r="D25676" s="471" t="s">
        <v>36843</v>
      </c>
    </row>
    <row r="25677" customFormat="false" ht="9" hidden="false" customHeight="true" outlineLevel="0" collapsed="false">
      <c r="A25677" s="467" t="s">
        <v>36844</v>
      </c>
      <c r="B25677" s="470" t="s">
        <v>36845</v>
      </c>
      <c r="C25677" s="470" t="s">
        <v>267</v>
      </c>
      <c r="D25677" s="471" t="s">
        <v>36846</v>
      </c>
    </row>
    <row r="25678" customFormat="false" ht="9" hidden="false" customHeight="true" outlineLevel="0" collapsed="false">
      <c r="A25678" s="467" t="s">
        <v>36847</v>
      </c>
      <c r="B25678" s="470" t="s">
        <v>36848</v>
      </c>
      <c r="C25678" s="470" t="s">
        <v>267</v>
      </c>
      <c r="D25678" s="471" t="s">
        <v>36849</v>
      </c>
    </row>
    <row r="25679" customFormat="false" ht="9" hidden="false" customHeight="true" outlineLevel="0" collapsed="false">
      <c r="A25679" s="467" t="s">
        <v>36850</v>
      </c>
      <c r="B25679" s="470" t="s">
        <v>36851</v>
      </c>
      <c r="C25679" s="470" t="s">
        <v>267</v>
      </c>
      <c r="D25679" s="471" t="s">
        <v>36852</v>
      </c>
    </row>
    <row r="25680" customFormat="false" ht="9" hidden="false" customHeight="true" outlineLevel="0" collapsed="false">
      <c r="A25680" s="467" t="s">
        <v>36853</v>
      </c>
      <c r="B25680" s="470" t="s">
        <v>36854</v>
      </c>
      <c r="C25680" s="470" t="s">
        <v>267</v>
      </c>
      <c r="D25680" s="471" t="s">
        <v>36855</v>
      </c>
    </row>
    <row r="25681" customFormat="false" ht="9" hidden="false" customHeight="true" outlineLevel="0" collapsed="false">
      <c r="A25681" s="467" t="s">
        <v>36856</v>
      </c>
      <c r="B25681" s="470" t="s">
        <v>36857</v>
      </c>
      <c r="C25681" s="470" t="s">
        <v>267</v>
      </c>
      <c r="D25681" s="471" t="s">
        <v>36858</v>
      </c>
    </row>
    <row r="25682" customFormat="false" ht="9" hidden="false" customHeight="true" outlineLevel="0" collapsed="false">
      <c r="A25682" s="467" t="s">
        <v>36859</v>
      </c>
      <c r="B25682" s="470" t="s">
        <v>36860</v>
      </c>
      <c r="C25682" s="470" t="s">
        <v>267</v>
      </c>
      <c r="D25682" s="471" t="s">
        <v>36861</v>
      </c>
    </row>
    <row r="25683" customFormat="false" ht="9" hidden="false" customHeight="true" outlineLevel="0" collapsed="false">
      <c r="A25683" s="467" t="s">
        <v>36862</v>
      </c>
      <c r="B25683" s="470" t="s">
        <v>36863</v>
      </c>
      <c r="C25683" s="470" t="s">
        <v>267</v>
      </c>
      <c r="D25683" s="471" t="s">
        <v>36864</v>
      </c>
    </row>
    <row r="25684" customFormat="false" ht="9" hidden="false" customHeight="true" outlineLevel="0" collapsed="false">
      <c r="A25684" s="467" t="s">
        <v>36865</v>
      </c>
      <c r="B25684" s="470" t="s">
        <v>36866</v>
      </c>
      <c r="C25684" s="470" t="s">
        <v>267</v>
      </c>
      <c r="D25684" s="471" t="s">
        <v>36867</v>
      </c>
    </row>
    <row r="25685" customFormat="false" ht="9" hidden="false" customHeight="true" outlineLevel="0" collapsed="false">
      <c r="A25685" s="467" t="s">
        <v>36868</v>
      </c>
      <c r="B25685" s="470" t="s">
        <v>36869</v>
      </c>
      <c r="C25685" s="470" t="s">
        <v>267</v>
      </c>
      <c r="D25685" s="471" t="s">
        <v>36870</v>
      </c>
    </row>
    <row r="25686" customFormat="false" ht="9" hidden="false" customHeight="true" outlineLevel="0" collapsed="false">
      <c r="A25686" s="467" t="s">
        <v>36871</v>
      </c>
      <c r="B25686" s="470" t="s">
        <v>36872</v>
      </c>
      <c r="C25686" s="470" t="s">
        <v>267</v>
      </c>
      <c r="D25686" s="471" t="s">
        <v>36873</v>
      </c>
    </row>
    <row r="25687" customFormat="false" ht="9" hidden="false" customHeight="true" outlineLevel="0" collapsed="false">
      <c r="A25687" s="467" t="s">
        <v>36874</v>
      </c>
      <c r="B25687" s="470" t="s">
        <v>36875</v>
      </c>
      <c r="C25687" s="470" t="s">
        <v>267</v>
      </c>
      <c r="D25687" s="471" t="s">
        <v>36876</v>
      </c>
    </row>
    <row r="25688" customFormat="false" ht="9" hidden="false" customHeight="true" outlineLevel="0" collapsed="false">
      <c r="A25688" s="467" t="s">
        <v>36877</v>
      </c>
      <c r="B25688" s="470" t="s">
        <v>36878</v>
      </c>
      <c r="C25688" s="470" t="s">
        <v>267</v>
      </c>
      <c r="D25688" s="471" t="s">
        <v>36879</v>
      </c>
    </row>
    <row r="25689" customFormat="false" ht="9" hidden="false" customHeight="true" outlineLevel="0" collapsed="false">
      <c r="A25689" s="467" t="s">
        <v>36880</v>
      </c>
      <c r="B25689" s="504" t="s">
        <v>36881</v>
      </c>
      <c r="C25689" s="504" t="s">
        <v>267</v>
      </c>
      <c r="D25689" s="505" t="s">
        <v>36882</v>
      </c>
    </row>
    <row r="25690" customFormat="false" ht="9" hidden="false" customHeight="true" outlineLevel="0" collapsed="false">
      <c r="A25690" s="506" t="s">
        <v>36883</v>
      </c>
      <c r="B25690" s="507" t="s">
        <v>36884</v>
      </c>
      <c r="C25690" s="507" t="s">
        <v>267</v>
      </c>
      <c r="D25690" s="475" t="s">
        <v>36885</v>
      </c>
    </row>
    <row r="25691" customFormat="false" ht="9" hidden="false" customHeight="true" outlineLevel="0" collapsed="false">
      <c r="A25691" s="508" t="s">
        <v>36886</v>
      </c>
      <c r="B25691" s="509" t="s">
        <v>36887</v>
      </c>
      <c r="C25691" s="510" t="s">
        <v>267</v>
      </c>
      <c r="D25691" s="510" t="s">
        <v>36888</v>
      </c>
    </row>
    <row r="25692" customFormat="false" ht="9" hidden="false" customHeight="true" outlineLevel="0" collapsed="false">
      <c r="A25692" s="511" t="s">
        <v>36889</v>
      </c>
      <c r="B25692" s="512" t="s">
        <v>36890</v>
      </c>
      <c r="C25692" s="512" t="s">
        <v>267</v>
      </c>
      <c r="D25692" s="513" t="s">
        <v>36891</v>
      </c>
    </row>
    <row r="25693" customFormat="false" ht="9" hidden="false" customHeight="true" outlineLevel="0" collapsed="false">
      <c r="A25693" s="514" t="s">
        <v>36892</v>
      </c>
      <c r="B25693" s="515" t="s">
        <v>36893</v>
      </c>
      <c r="C25693" s="515" t="s">
        <v>267</v>
      </c>
      <c r="D25693" s="516" t="s">
        <v>36894</v>
      </c>
    </row>
    <row r="25694" customFormat="false" ht="9" hidden="false" customHeight="true" outlineLevel="0" collapsed="false">
      <c r="A25694" s="467" t="s">
        <v>32395</v>
      </c>
      <c r="B25694" s="468"/>
      <c r="C25694" s="468"/>
      <c r="D25694" s="469"/>
    </row>
    <row r="25695" customFormat="false" ht="9" hidden="false" customHeight="true" outlineLevel="0" collapsed="false">
      <c r="A25695" s="467" t="s">
        <v>32396</v>
      </c>
      <c r="B25695" s="468"/>
      <c r="C25695" s="468"/>
      <c r="D25695" s="469"/>
    </row>
    <row r="25696" customFormat="false" ht="9" hidden="false" customHeight="true" outlineLevel="0" collapsed="false">
      <c r="A25696" s="467" t="s">
        <v>36895</v>
      </c>
      <c r="B25696" s="470" t="s">
        <v>36896</v>
      </c>
      <c r="C25696" s="470" t="s">
        <v>267</v>
      </c>
      <c r="D25696" s="471" t="s">
        <v>36897</v>
      </c>
    </row>
    <row r="25697" customFormat="false" ht="9" hidden="false" customHeight="true" outlineLevel="0" collapsed="false">
      <c r="A25697" s="467" t="s">
        <v>36898</v>
      </c>
      <c r="B25697" s="470" t="s">
        <v>36899</v>
      </c>
      <c r="C25697" s="470" t="s">
        <v>267</v>
      </c>
      <c r="D25697" s="471" t="s">
        <v>36900</v>
      </c>
    </row>
    <row r="25698" customFormat="false" ht="9" hidden="false" customHeight="true" outlineLevel="0" collapsed="false">
      <c r="A25698" s="467" t="s">
        <v>36901</v>
      </c>
      <c r="B25698" s="470" t="s">
        <v>36902</v>
      </c>
      <c r="C25698" s="470" t="s">
        <v>267</v>
      </c>
      <c r="D25698" s="471" t="s">
        <v>36903</v>
      </c>
    </row>
    <row r="25699" customFormat="false" ht="9" hidden="false" customHeight="true" outlineLevel="0" collapsed="false">
      <c r="A25699" s="467" t="s">
        <v>36904</v>
      </c>
      <c r="B25699" s="470" t="s">
        <v>36905</v>
      </c>
      <c r="C25699" s="470" t="s">
        <v>267</v>
      </c>
      <c r="D25699" s="471" t="s">
        <v>36906</v>
      </c>
    </row>
    <row r="25700" customFormat="false" ht="9" hidden="false" customHeight="true" outlineLevel="0" collapsed="false">
      <c r="A25700" s="467" t="s">
        <v>36907</v>
      </c>
      <c r="B25700" s="470" t="s">
        <v>36908</v>
      </c>
      <c r="C25700" s="470" t="s">
        <v>267</v>
      </c>
      <c r="D25700" s="471" t="s">
        <v>36909</v>
      </c>
    </row>
    <row r="25701" customFormat="false" ht="9" hidden="false" customHeight="true" outlineLevel="0" collapsed="false">
      <c r="A25701" s="467" t="s">
        <v>36910</v>
      </c>
      <c r="B25701" s="472" t="s">
        <v>36911</v>
      </c>
      <c r="C25701" s="470" t="s">
        <v>267</v>
      </c>
      <c r="D25701" s="471" t="s">
        <v>36912</v>
      </c>
    </row>
    <row r="25702" customFormat="false" ht="9" hidden="false" customHeight="true" outlineLevel="0" collapsed="false">
      <c r="A25702" s="467" t="s">
        <v>36913</v>
      </c>
      <c r="B25702" s="470" t="s">
        <v>36914</v>
      </c>
      <c r="C25702" s="470" t="s">
        <v>267</v>
      </c>
      <c r="D25702" s="471" t="s">
        <v>36915</v>
      </c>
    </row>
    <row r="25703" customFormat="false" ht="9" hidden="false" customHeight="true" outlineLevel="0" collapsed="false">
      <c r="A25703" s="467" t="s">
        <v>36916</v>
      </c>
      <c r="B25703" s="472" t="s">
        <v>36917</v>
      </c>
      <c r="C25703" s="470" t="s">
        <v>267</v>
      </c>
      <c r="D25703" s="471" t="s">
        <v>36918</v>
      </c>
    </row>
    <row r="25704" customFormat="false" ht="9" hidden="false" customHeight="true" outlineLevel="0" collapsed="false">
      <c r="A25704" s="467" t="s">
        <v>36919</v>
      </c>
      <c r="B25704" s="470" t="s">
        <v>36920</v>
      </c>
      <c r="C25704" s="470" t="s">
        <v>267</v>
      </c>
      <c r="D25704" s="471" t="s">
        <v>36921</v>
      </c>
    </row>
    <row r="25705" customFormat="false" ht="9" hidden="false" customHeight="true" outlineLevel="0" collapsed="false">
      <c r="A25705" s="467" t="s">
        <v>36922</v>
      </c>
      <c r="B25705" s="470" t="s">
        <v>36923</v>
      </c>
      <c r="C25705" s="470" t="s">
        <v>267</v>
      </c>
      <c r="D25705" s="471" t="s">
        <v>36924</v>
      </c>
    </row>
    <row r="25706" customFormat="false" ht="9" hidden="false" customHeight="true" outlineLevel="0" collapsed="false">
      <c r="A25706" s="467" t="s">
        <v>36925</v>
      </c>
      <c r="B25706" s="472" t="s">
        <v>36926</v>
      </c>
      <c r="C25706" s="470" t="s">
        <v>267</v>
      </c>
      <c r="D25706" s="471" t="s">
        <v>36927</v>
      </c>
    </row>
    <row r="25707" customFormat="false" ht="9" hidden="false" customHeight="true" outlineLevel="0" collapsed="false">
      <c r="A25707" s="467" t="s">
        <v>36928</v>
      </c>
      <c r="B25707" s="470" t="s">
        <v>36929</v>
      </c>
      <c r="C25707" s="470" t="s">
        <v>267</v>
      </c>
      <c r="D25707" s="471" t="s">
        <v>36930</v>
      </c>
    </row>
    <row r="25708" customFormat="false" ht="9" hidden="false" customHeight="true" outlineLevel="0" collapsed="false">
      <c r="A25708" s="467" t="s">
        <v>36931</v>
      </c>
      <c r="B25708" s="472" t="s">
        <v>36932</v>
      </c>
      <c r="C25708" s="470" t="s">
        <v>267</v>
      </c>
      <c r="D25708" s="471" t="s">
        <v>36933</v>
      </c>
    </row>
    <row r="25709" customFormat="false" ht="9" hidden="false" customHeight="true" outlineLevel="0" collapsed="false">
      <c r="A25709" s="467" t="s">
        <v>36934</v>
      </c>
      <c r="B25709" s="470" t="s">
        <v>36935</v>
      </c>
      <c r="C25709" s="470" t="s">
        <v>267</v>
      </c>
      <c r="D25709" s="471" t="s">
        <v>36936</v>
      </c>
    </row>
    <row r="25710" customFormat="false" ht="9" hidden="false" customHeight="true" outlineLevel="0" collapsed="false">
      <c r="A25710" s="467" t="s">
        <v>36937</v>
      </c>
      <c r="B25710" s="472" t="s">
        <v>36938</v>
      </c>
      <c r="C25710" s="470" t="s">
        <v>267</v>
      </c>
      <c r="D25710" s="471" t="s">
        <v>36939</v>
      </c>
    </row>
    <row r="25711" customFormat="false" ht="9" hidden="false" customHeight="true" outlineLevel="0" collapsed="false">
      <c r="A25711" s="467" t="s">
        <v>36940</v>
      </c>
      <c r="B25711" s="470" t="s">
        <v>36941</v>
      </c>
      <c r="C25711" s="470" t="s">
        <v>267</v>
      </c>
      <c r="D25711" s="471" t="s">
        <v>36942</v>
      </c>
    </row>
    <row r="25712" customFormat="false" ht="9" hidden="false" customHeight="true" outlineLevel="0" collapsed="false">
      <c r="A25712" s="467" t="s">
        <v>36943</v>
      </c>
      <c r="B25712" s="472" t="s">
        <v>36944</v>
      </c>
      <c r="C25712" s="470" t="s">
        <v>267</v>
      </c>
      <c r="D25712" s="471" t="s">
        <v>36945</v>
      </c>
    </row>
    <row r="25713" customFormat="false" ht="9" hidden="false" customHeight="true" outlineLevel="0" collapsed="false">
      <c r="A25713" s="467" t="s">
        <v>36946</v>
      </c>
      <c r="B25713" s="470" t="s">
        <v>36947</v>
      </c>
      <c r="C25713" s="470" t="s">
        <v>267</v>
      </c>
      <c r="D25713" s="471" t="s">
        <v>36948</v>
      </c>
    </row>
    <row r="25714" customFormat="false" ht="9" hidden="false" customHeight="true" outlineLevel="0" collapsed="false">
      <c r="A25714" s="467" t="s">
        <v>36949</v>
      </c>
      <c r="B25714" s="470" t="s">
        <v>36950</v>
      </c>
      <c r="C25714" s="470" t="s">
        <v>267</v>
      </c>
      <c r="D25714" s="471" t="s">
        <v>36951</v>
      </c>
    </row>
    <row r="25715" customFormat="false" ht="9" hidden="false" customHeight="true" outlineLevel="0" collapsed="false">
      <c r="A25715" s="467" t="s">
        <v>36952</v>
      </c>
      <c r="B25715" s="472" t="s">
        <v>36953</v>
      </c>
      <c r="C25715" s="470" t="s">
        <v>32456</v>
      </c>
      <c r="D25715" s="471" t="s">
        <v>32457</v>
      </c>
    </row>
    <row r="25716" customFormat="false" ht="9" hidden="false" customHeight="true" outlineLevel="0" collapsed="false">
      <c r="A25716" s="467" t="s">
        <v>36954</v>
      </c>
      <c r="B25716" s="470" t="s">
        <v>36955</v>
      </c>
      <c r="C25716" s="470" t="s">
        <v>267</v>
      </c>
      <c r="D25716" s="471" t="s">
        <v>36956</v>
      </c>
    </row>
    <row r="25717" customFormat="false" ht="9" hidden="false" customHeight="true" outlineLevel="0" collapsed="false">
      <c r="A25717" s="467" t="s">
        <v>36957</v>
      </c>
      <c r="B25717" s="470" t="s">
        <v>36958</v>
      </c>
      <c r="C25717" s="470" t="s">
        <v>267</v>
      </c>
      <c r="D25717" s="471" t="s">
        <v>36959</v>
      </c>
    </row>
    <row r="25718" customFormat="false" ht="9" hidden="false" customHeight="true" outlineLevel="0" collapsed="false">
      <c r="A25718" s="467" t="s">
        <v>36960</v>
      </c>
      <c r="B25718" s="472" t="s">
        <v>36961</v>
      </c>
      <c r="C25718" s="470" t="s">
        <v>267</v>
      </c>
      <c r="D25718" s="471" t="s">
        <v>36962</v>
      </c>
    </row>
    <row r="25719" customFormat="false" ht="9" hidden="false" customHeight="true" outlineLevel="0" collapsed="false">
      <c r="A25719" s="467" t="s">
        <v>36963</v>
      </c>
      <c r="B25719" s="470" t="s">
        <v>36964</v>
      </c>
      <c r="C25719" s="470" t="s">
        <v>267</v>
      </c>
      <c r="D25719" s="471" t="s">
        <v>36965</v>
      </c>
    </row>
    <row r="25720" customFormat="false" ht="9" hidden="false" customHeight="true" outlineLevel="0" collapsed="false">
      <c r="A25720" s="467" t="s">
        <v>36966</v>
      </c>
      <c r="B25720" s="472" t="s">
        <v>36967</v>
      </c>
      <c r="C25720" s="470" t="s">
        <v>267</v>
      </c>
      <c r="D25720" s="471" t="s">
        <v>36968</v>
      </c>
    </row>
    <row r="25721" customFormat="false" ht="9" hidden="false" customHeight="true" outlineLevel="0" collapsed="false">
      <c r="A25721" s="467" t="s">
        <v>36969</v>
      </c>
      <c r="B25721" s="470" t="s">
        <v>36970</v>
      </c>
      <c r="C25721" s="470" t="s">
        <v>267</v>
      </c>
      <c r="D25721" s="471" t="s">
        <v>36971</v>
      </c>
    </row>
    <row r="25722" customFormat="false" ht="9" hidden="false" customHeight="true" outlineLevel="0" collapsed="false">
      <c r="A25722" s="467" t="s">
        <v>36972</v>
      </c>
      <c r="B25722" s="470" t="s">
        <v>36973</v>
      </c>
      <c r="C25722" s="470" t="s">
        <v>267</v>
      </c>
      <c r="D25722" s="471" t="s">
        <v>36974</v>
      </c>
    </row>
    <row r="25723" customFormat="false" ht="9" hidden="false" customHeight="true" outlineLevel="0" collapsed="false">
      <c r="A25723" s="467" t="s">
        <v>36975</v>
      </c>
      <c r="B25723" s="470" t="s">
        <v>36976</v>
      </c>
      <c r="C25723" s="470" t="s">
        <v>267</v>
      </c>
      <c r="D25723" s="471" t="s">
        <v>36977</v>
      </c>
    </row>
    <row r="25724" customFormat="false" ht="9" hidden="false" customHeight="true" outlineLevel="0" collapsed="false">
      <c r="A25724" s="467" t="s">
        <v>36978</v>
      </c>
      <c r="B25724" s="470" t="s">
        <v>36979</v>
      </c>
      <c r="C25724" s="470" t="s">
        <v>267</v>
      </c>
      <c r="D25724" s="471" t="s">
        <v>36980</v>
      </c>
    </row>
    <row r="25725" customFormat="false" ht="9" hidden="false" customHeight="true" outlineLevel="0" collapsed="false">
      <c r="A25725" s="467" t="s">
        <v>36981</v>
      </c>
      <c r="B25725" s="470" t="s">
        <v>36982</v>
      </c>
      <c r="C25725" s="470" t="s">
        <v>267</v>
      </c>
      <c r="D25725" s="471" t="s">
        <v>36983</v>
      </c>
    </row>
    <row r="25726" customFormat="false" ht="9" hidden="false" customHeight="true" outlineLevel="0" collapsed="false">
      <c r="A25726" s="467" t="s">
        <v>36984</v>
      </c>
      <c r="B25726" s="470" t="s">
        <v>36985</v>
      </c>
      <c r="C25726" s="470" t="s">
        <v>267</v>
      </c>
      <c r="D25726" s="471" t="s">
        <v>36986</v>
      </c>
    </row>
    <row r="25727" customFormat="false" ht="9" hidden="false" customHeight="true" outlineLevel="0" collapsed="false">
      <c r="A25727" s="467" t="s">
        <v>36987</v>
      </c>
      <c r="B25727" s="470" t="s">
        <v>36988</v>
      </c>
      <c r="C25727" s="470" t="s">
        <v>267</v>
      </c>
      <c r="D25727" s="471" t="s">
        <v>36989</v>
      </c>
    </row>
    <row r="25728" customFormat="false" ht="9" hidden="false" customHeight="true" outlineLevel="0" collapsed="false">
      <c r="A25728" s="467" t="s">
        <v>36990</v>
      </c>
      <c r="B25728" s="470" t="s">
        <v>36991</v>
      </c>
      <c r="C25728" s="470" t="s">
        <v>267</v>
      </c>
      <c r="D25728" s="471" t="s">
        <v>36992</v>
      </c>
    </row>
    <row r="25729" customFormat="false" ht="9" hidden="false" customHeight="true" outlineLevel="0" collapsed="false">
      <c r="A25729" s="467" t="s">
        <v>36993</v>
      </c>
      <c r="B25729" s="472" t="s">
        <v>36994</v>
      </c>
      <c r="C25729" s="470" t="s">
        <v>32456</v>
      </c>
      <c r="D25729" s="471" t="s">
        <v>32457</v>
      </c>
    </row>
    <row r="25730" customFormat="false" ht="9" hidden="false" customHeight="true" outlineLevel="0" collapsed="false">
      <c r="A25730" s="517" t="s">
        <v>36995</v>
      </c>
      <c r="B25730" s="425" t="s">
        <v>36996</v>
      </c>
      <c r="C25730" s="425" t="s">
        <v>267</v>
      </c>
      <c r="D25730" s="425" t="s">
        <v>36997</v>
      </c>
    </row>
    <row r="25731" customFormat="false" ht="9" hidden="false" customHeight="true" outlineLevel="0" collapsed="false">
      <c r="A25731" s="517" t="s">
        <v>36998</v>
      </c>
      <c r="B25731" s="425" t="s">
        <v>36999</v>
      </c>
      <c r="C25731" s="425" t="s">
        <v>267</v>
      </c>
      <c r="D25731" s="425" t="s">
        <v>37000</v>
      </c>
    </row>
    <row r="25732" customFormat="false" ht="9" hidden="false" customHeight="true" outlineLevel="0" collapsed="false">
      <c r="A25732" s="484" t="s">
        <v>37001</v>
      </c>
      <c r="B25732" s="391" t="s">
        <v>37002</v>
      </c>
      <c r="C25732" s="391" t="s">
        <v>267</v>
      </c>
      <c r="D25732" s="475" t="s">
        <v>37003</v>
      </c>
    </row>
    <row r="25733" customFormat="false" ht="18" hidden="false" customHeight="true" outlineLevel="0" collapsed="false">
      <c r="A25733" s="476" t="s">
        <v>37004</v>
      </c>
      <c r="B25733" s="477" t="s">
        <v>37005</v>
      </c>
      <c r="C25733" s="478" t="s">
        <v>267</v>
      </c>
      <c r="D25733" s="478" t="s">
        <v>37006</v>
      </c>
    </row>
    <row r="25734" customFormat="false" ht="18" hidden="false" customHeight="true" outlineLevel="0" collapsed="false">
      <c r="A25734" s="479" t="s">
        <v>32395</v>
      </c>
      <c r="B25734" s="472"/>
      <c r="C25734" s="480"/>
      <c r="D25734" s="481"/>
    </row>
    <row r="25735" customFormat="false" ht="18" hidden="false" customHeight="true" outlineLevel="0" collapsed="false">
      <c r="A25735" s="479" t="s">
        <v>32396</v>
      </c>
      <c r="B25735" s="472"/>
      <c r="C25735" s="480"/>
      <c r="D25735" s="481"/>
    </row>
    <row r="25736" customFormat="false" ht="18" hidden="false" customHeight="true" outlineLevel="0" collapsed="false">
      <c r="A25736" s="479" t="s">
        <v>37007</v>
      </c>
      <c r="B25736" s="472" t="s">
        <v>37008</v>
      </c>
      <c r="C25736" s="482" t="s">
        <v>267</v>
      </c>
      <c r="D25736" s="483" t="s">
        <v>37009</v>
      </c>
    </row>
    <row r="25737" customFormat="false" ht="18" hidden="false" customHeight="true" outlineLevel="0" collapsed="false">
      <c r="A25737" s="479" t="s">
        <v>37010</v>
      </c>
      <c r="B25737" s="472" t="s">
        <v>37011</v>
      </c>
      <c r="C25737" s="482" t="s">
        <v>267</v>
      </c>
      <c r="D25737" s="483" t="s">
        <v>37012</v>
      </c>
    </row>
    <row r="25738" customFormat="false" ht="18" hidden="false" customHeight="true" outlineLevel="0" collapsed="false">
      <c r="A25738" s="479" t="s">
        <v>37013</v>
      </c>
      <c r="B25738" s="482" t="s">
        <v>37014</v>
      </c>
      <c r="C25738" s="482" t="s">
        <v>267</v>
      </c>
      <c r="D25738" s="483" t="s">
        <v>37015</v>
      </c>
    </row>
    <row r="25739" customFormat="false" ht="18" hidden="false" customHeight="true" outlineLevel="0" collapsed="false">
      <c r="A25739" s="479" t="s">
        <v>37016</v>
      </c>
      <c r="B25739" s="482" t="s">
        <v>37017</v>
      </c>
      <c r="C25739" s="482" t="s">
        <v>267</v>
      </c>
      <c r="D25739" s="483" t="s">
        <v>37018</v>
      </c>
    </row>
    <row r="25740" customFormat="false" ht="18" hidden="false" customHeight="true" outlineLevel="0" collapsed="false">
      <c r="A25740" s="479" t="s">
        <v>37019</v>
      </c>
      <c r="B25740" s="482" t="s">
        <v>37020</v>
      </c>
      <c r="C25740" s="482" t="s">
        <v>267</v>
      </c>
      <c r="D25740" s="483" t="s">
        <v>37021</v>
      </c>
    </row>
    <row r="25741" customFormat="false" ht="18" hidden="false" customHeight="true" outlineLevel="0" collapsed="false">
      <c r="A25741" s="479" t="s">
        <v>37022</v>
      </c>
      <c r="B25741" s="482" t="s">
        <v>37023</v>
      </c>
      <c r="C25741" s="482" t="s">
        <v>267</v>
      </c>
      <c r="D25741" s="483" t="s">
        <v>37024</v>
      </c>
    </row>
    <row r="25742" customFormat="false" ht="18" hidden="false" customHeight="true" outlineLevel="0" collapsed="false">
      <c r="A25742" s="479" t="s">
        <v>37025</v>
      </c>
      <c r="B25742" s="482" t="s">
        <v>37026</v>
      </c>
      <c r="C25742" s="482" t="s">
        <v>267</v>
      </c>
      <c r="D25742" s="483" t="s">
        <v>37027</v>
      </c>
    </row>
    <row r="25743" customFormat="false" ht="18" hidden="false" customHeight="true" outlineLevel="0" collapsed="false">
      <c r="A25743" s="479" t="s">
        <v>37028</v>
      </c>
      <c r="B25743" s="482" t="s">
        <v>37029</v>
      </c>
      <c r="C25743" s="482" t="s">
        <v>267</v>
      </c>
      <c r="D25743" s="483" t="s">
        <v>37030</v>
      </c>
    </row>
    <row r="25744" customFormat="false" ht="18" hidden="false" customHeight="true" outlineLevel="0" collapsed="false">
      <c r="A25744" s="479" t="s">
        <v>37031</v>
      </c>
      <c r="B25744" s="482" t="s">
        <v>37032</v>
      </c>
      <c r="C25744" s="482" t="s">
        <v>267</v>
      </c>
      <c r="D25744" s="483" t="s">
        <v>37033</v>
      </c>
    </row>
    <row r="25745" customFormat="false" ht="18" hidden="false" customHeight="true" outlineLevel="0" collapsed="false">
      <c r="A25745" s="479" t="s">
        <v>37034</v>
      </c>
      <c r="B25745" s="482" t="s">
        <v>37035</v>
      </c>
      <c r="C25745" s="482" t="s">
        <v>267</v>
      </c>
      <c r="D25745" s="483" t="s">
        <v>37036</v>
      </c>
    </row>
    <row r="25746" customFormat="false" ht="18" hidden="false" customHeight="true" outlineLevel="0" collapsed="false">
      <c r="A25746" s="479" t="s">
        <v>37037</v>
      </c>
      <c r="B25746" s="482" t="s">
        <v>37038</v>
      </c>
      <c r="C25746" s="482" t="s">
        <v>267</v>
      </c>
      <c r="D25746" s="483" t="s">
        <v>37039</v>
      </c>
    </row>
    <row r="25747" customFormat="false" ht="18" hidden="false" customHeight="true" outlineLevel="0" collapsed="false">
      <c r="A25747" s="479" t="s">
        <v>37040</v>
      </c>
      <c r="B25747" s="482" t="s">
        <v>37041</v>
      </c>
      <c r="C25747" s="482" t="s">
        <v>267</v>
      </c>
      <c r="D25747" s="483" t="s">
        <v>37042</v>
      </c>
    </row>
    <row r="25748" customFormat="false" ht="18" hidden="false" customHeight="true" outlineLevel="0" collapsed="false">
      <c r="A25748" s="479" t="s">
        <v>37043</v>
      </c>
      <c r="B25748" s="482" t="s">
        <v>37044</v>
      </c>
      <c r="C25748" s="482" t="s">
        <v>267</v>
      </c>
      <c r="D25748" s="483" t="s">
        <v>37045</v>
      </c>
    </row>
    <row r="25749" customFormat="false" ht="18" hidden="false" customHeight="true" outlineLevel="0" collapsed="false">
      <c r="A25749" s="479" t="s">
        <v>37046</v>
      </c>
      <c r="B25749" s="472" t="s">
        <v>36953</v>
      </c>
      <c r="C25749" s="482" t="s">
        <v>32456</v>
      </c>
      <c r="D25749" s="483" t="s">
        <v>32457</v>
      </c>
    </row>
    <row r="25750" customFormat="false" ht="18" hidden="false" customHeight="true" outlineLevel="0" collapsed="false">
      <c r="A25750" s="479" t="s">
        <v>37047</v>
      </c>
      <c r="B25750" s="482" t="s">
        <v>37048</v>
      </c>
      <c r="C25750" s="482" t="s">
        <v>267</v>
      </c>
      <c r="D25750" s="483" t="s">
        <v>37049</v>
      </c>
    </row>
    <row r="25751" customFormat="false" ht="18" hidden="false" customHeight="true" outlineLevel="0" collapsed="false">
      <c r="A25751" s="479" t="s">
        <v>37050</v>
      </c>
      <c r="B25751" s="482" t="s">
        <v>37051</v>
      </c>
      <c r="C25751" s="482" t="s">
        <v>267</v>
      </c>
      <c r="D25751" s="483" t="s">
        <v>37052</v>
      </c>
    </row>
    <row r="25752" customFormat="false" ht="18" hidden="false" customHeight="true" outlineLevel="0" collapsed="false">
      <c r="A25752" s="479" t="s">
        <v>37053</v>
      </c>
      <c r="B25752" s="482" t="s">
        <v>37054</v>
      </c>
      <c r="C25752" s="482" t="s">
        <v>32456</v>
      </c>
      <c r="D25752" s="483" t="s">
        <v>32457</v>
      </c>
    </row>
    <row r="25753" customFormat="false" ht="18" hidden="false" customHeight="true" outlineLevel="0" collapsed="false">
      <c r="A25753" s="479" t="s">
        <v>37055</v>
      </c>
      <c r="B25753" s="482" t="s">
        <v>37056</v>
      </c>
      <c r="C25753" s="482" t="s">
        <v>267</v>
      </c>
      <c r="D25753" s="483" t="s">
        <v>37057</v>
      </c>
    </row>
    <row r="25754" customFormat="false" ht="18" hidden="false" customHeight="true" outlineLevel="0" collapsed="false">
      <c r="A25754" s="479" t="s">
        <v>37058</v>
      </c>
      <c r="B25754" s="482" t="s">
        <v>37059</v>
      </c>
      <c r="C25754" s="482" t="s">
        <v>267</v>
      </c>
      <c r="D25754" s="483" t="s">
        <v>37060</v>
      </c>
    </row>
    <row r="25755" customFormat="false" ht="18" hidden="false" customHeight="true" outlineLevel="0" collapsed="false">
      <c r="A25755" s="479" t="s">
        <v>37061</v>
      </c>
      <c r="B25755" s="482" t="s">
        <v>37062</v>
      </c>
      <c r="C25755" s="482" t="s">
        <v>274</v>
      </c>
      <c r="D25755" s="483" t="s">
        <v>37063</v>
      </c>
    </row>
    <row r="25756" customFormat="false" ht="18" hidden="false" customHeight="true" outlineLevel="0" collapsed="false">
      <c r="A25756" s="479" t="s">
        <v>37064</v>
      </c>
      <c r="B25756" s="482" t="s">
        <v>37065</v>
      </c>
      <c r="C25756" s="482" t="s">
        <v>274</v>
      </c>
      <c r="D25756" s="483" t="s">
        <v>37066</v>
      </c>
    </row>
    <row r="25757" customFormat="false" ht="18" hidden="false" customHeight="true" outlineLevel="0" collapsed="false">
      <c r="A25757" s="479" t="s">
        <v>37067</v>
      </c>
      <c r="B25757" s="482" t="s">
        <v>37068</v>
      </c>
      <c r="C25757" s="482" t="s">
        <v>274</v>
      </c>
      <c r="D25757" s="483" t="s">
        <v>37069</v>
      </c>
    </row>
    <row r="25758" customFormat="false" ht="18" hidden="false" customHeight="true" outlineLevel="0" collapsed="false">
      <c r="A25758" s="479" t="s">
        <v>37070</v>
      </c>
      <c r="B25758" s="482" t="s">
        <v>37071</v>
      </c>
      <c r="C25758" s="482" t="s">
        <v>267</v>
      </c>
      <c r="D25758" s="483" t="s">
        <v>37072</v>
      </c>
    </row>
    <row r="25759" customFormat="false" ht="18" hidden="false" customHeight="true" outlineLevel="0" collapsed="false">
      <c r="A25759" s="479" t="s">
        <v>37073</v>
      </c>
      <c r="B25759" s="482" t="s">
        <v>37074</v>
      </c>
      <c r="C25759" s="482" t="s">
        <v>267</v>
      </c>
      <c r="D25759" s="483" t="s">
        <v>37075</v>
      </c>
    </row>
    <row r="25760" customFormat="false" ht="18" hidden="false" customHeight="true" outlineLevel="0" collapsed="false">
      <c r="A25760" s="479" t="s">
        <v>37076</v>
      </c>
      <c r="B25760" s="482" t="s">
        <v>37077</v>
      </c>
      <c r="C25760" s="482" t="s">
        <v>267</v>
      </c>
      <c r="D25760" s="483" t="s">
        <v>37078</v>
      </c>
    </row>
    <row r="25761" customFormat="false" ht="18" hidden="false" customHeight="true" outlineLevel="0" collapsed="false">
      <c r="A25761" s="479" t="s">
        <v>37079</v>
      </c>
      <c r="B25761" s="482" t="s">
        <v>37080</v>
      </c>
      <c r="C25761" s="482" t="s">
        <v>267</v>
      </c>
      <c r="D25761" s="483" t="s">
        <v>37081</v>
      </c>
    </row>
    <row r="25762" customFormat="false" ht="18" hidden="false" customHeight="true" outlineLevel="0" collapsed="false">
      <c r="A25762" s="479" t="s">
        <v>37082</v>
      </c>
      <c r="B25762" s="472" t="s">
        <v>37083</v>
      </c>
      <c r="C25762" s="482" t="s">
        <v>267</v>
      </c>
      <c r="D25762" s="483" t="s">
        <v>37084</v>
      </c>
    </row>
    <row r="25763" customFormat="false" ht="18" hidden="false" customHeight="true" outlineLevel="0" collapsed="false">
      <c r="A25763" s="479" t="s">
        <v>37085</v>
      </c>
      <c r="B25763" s="482" t="s">
        <v>37086</v>
      </c>
      <c r="C25763" s="482" t="s">
        <v>267</v>
      </c>
      <c r="D25763" s="483" t="s">
        <v>37087</v>
      </c>
    </row>
    <row r="25764" customFormat="false" ht="18" hidden="false" customHeight="true" outlineLevel="0" collapsed="false">
      <c r="A25764" s="479" t="s">
        <v>37088</v>
      </c>
      <c r="B25764" s="482" t="s">
        <v>37089</v>
      </c>
      <c r="C25764" s="482" t="s">
        <v>267</v>
      </c>
      <c r="D25764" s="483" t="s">
        <v>37090</v>
      </c>
    </row>
    <row r="25765" customFormat="false" ht="18" hidden="false" customHeight="true" outlineLevel="0" collapsed="false">
      <c r="A25765" s="479" t="s">
        <v>37091</v>
      </c>
      <c r="B25765" s="482" t="s">
        <v>37092</v>
      </c>
      <c r="C25765" s="482" t="s">
        <v>267</v>
      </c>
      <c r="D25765" s="483" t="s">
        <v>37093</v>
      </c>
    </row>
    <row r="25766" customFormat="false" ht="18" hidden="false" customHeight="true" outlineLevel="0" collapsed="false">
      <c r="A25766" s="479" t="s">
        <v>37094</v>
      </c>
      <c r="B25766" s="482" t="s">
        <v>37095</v>
      </c>
      <c r="C25766" s="482" t="s">
        <v>274</v>
      </c>
      <c r="D25766" s="483" t="s">
        <v>37096</v>
      </c>
    </row>
    <row r="25767" customFormat="false" ht="18" hidden="false" customHeight="true" outlineLevel="0" collapsed="false">
      <c r="A25767" s="479" t="s">
        <v>37097</v>
      </c>
      <c r="B25767" s="482" t="s">
        <v>37098</v>
      </c>
      <c r="C25767" s="482" t="s">
        <v>32456</v>
      </c>
      <c r="D25767" s="483" t="s">
        <v>32457</v>
      </c>
    </row>
    <row r="25768" customFormat="false" ht="18" hidden="false" customHeight="true" outlineLevel="0" collapsed="false">
      <c r="A25768" s="479" t="s">
        <v>37099</v>
      </c>
      <c r="B25768" s="482" t="s">
        <v>37100</v>
      </c>
      <c r="C25768" s="482" t="s">
        <v>231</v>
      </c>
      <c r="D25768" s="483" t="s">
        <v>37101</v>
      </c>
    </row>
    <row r="25769" customFormat="false" ht="18" hidden="false" customHeight="true" outlineLevel="0" collapsed="false">
      <c r="A25769" s="479" t="s">
        <v>37102</v>
      </c>
      <c r="B25769" s="482" t="s">
        <v>37103</v>
      </c>
      <c r="C25769" s="482" t="s">
        <v>267</v>
      </c>
      <c r="D25769" s="483" t="s">
        <v>34681</v>
      </c>
    </row>
    <row r="25770" customFormat="false" ht="18" hidden="false" customHeight="true" outlineLevel="0" collapsed="false">
      <c r="A25770" s="479" t="s">
        <v>37104</v>
      </c>
      <c r="B25770" s="482" t="s">
        <v>37105</v>
      </c>
      <c r="C25770" s="482" t="s">
        <v>267</v>
      </c>
      <c r="D25770" s="483" t="s">
        <v>33308</v>
      </c>
    </row>
    <row r="25771" customFormat="false" ht="18" hidden="false" customHeight="true" outlineLevel="0" collapsed="false">
      <c r="A25771" s="479" t="s">
        <v>37106</v>
      </c>
      <c r="B25771" s="482" t="s">
        <v>37107</v>
      </c>
      <c r="C25771" s="482" t="s">
        <v>267</v>
      </c>
      <c r="D25771" s="483" t="s">
        <v>37108</v>
      </c>
    </row>
    <row r="25772" customFormat="false" ht="18" hidden="false" customHeight="true" outlineLevel="0" collapsed="false">
      <c r="A25772" s="484" t="s">
        <v>37109</v>
      </c>
      <c r="B25772" s="391" t="s">
        <v>37110</v>
      </c>
      <c r="C25772" s="391" t="s">
        <v>274</v>
      </c>
      <c r="D25772" s="391" t="s">
        <v>35887</v>
      </c>
    </row>
    <row r="25773" customFormat="false" ht="18" hidden="false" customHeight="true" outlineLevel="0" collapsed="false">
      <c r="A25773" s="476" t="s">
        <v>37111</v>
      </c>
      <c r="B25773" s="477" t="s">
        <v>37112</v>
      </c>
      <c r="C25773" s="478" t="s">
        <v>267</v>
      </c>
      <c r="D25773" s="478" t="s">
        <v>37113</v>
      </c>
    </row>
    <row r="25774" customFormat="false" ht="18" hidden="false" customHeight="true" outlineLevel="0" collapsed="false">
      <c r="A25774" s="467" t="s">
        <v>32395</v>
      </c>
      <c r="B25774" s="468"/>
      <c r="C25774" s="468"/>
      <c r="D25774" s="469"/>
    </row>
    <row r="25775" customFormat="false" ht="18" hidden="false" customHeight="true" outlineLevel="0" collapsed="false">
      <c r="A25775" s="467" t="s">
        <v>32396</v>
      </c>
      <c r="B25775" s="468"/>
      <c r="C25775" s="468"/>
      <c r="D25775" s="469"/>
    </row>
    <row r="25776" customFormat="false" ht="18" hidden="false" customHeight="true" outlineLevel="0" collapsed="false">
      <c r="A25776" s="467" t="s">
        <v>37114</v>
      </c>
      <c r="B25776" s="470" t="s">
        <v>37115</v>
      </c>
      <c r="C25776" s="470" t="s">
        <v>267</v>
      </c>
      <c r="D25776" s="471" t="s">
        <v>35887</v>
      </c>
    </row>
    <row r="25777" customFormat="false" ht="18" hidden="false" customHeight="true" outlineLevel="0" collapsed="false">
      <c r="A25777" s="467" t="s">
        <v>37116</v>
      </c>
      <c r="B25777" s="470" t="s">
        <v>37117</v>
      </c>
      <c r="C25777" s="470" t="s">
        <v>274</v>
      </c>
      <c r="D25777" s="471" t="s">
        <v>34731</v>
      </c>
    </row>
    <row r="25778" customFormat="false" ht="18" hidden="false" customHeight="true" outlineLevel="0" collapsed="false">
      <c r="A25778" s="467" t="s">
        <v>37118</v>
      </c>
      <c r="B25778" s="470" t="s">
        <v>37119</v>
      </c>
      <c r="C25778" s="470" t="s">
        <v>267</v>
      </c>
      <c r="D25778" s="471" t="s">
        <v>37120</v>
      </c>
    </row>
    <row r="25779" customFormat="false" ht="18" hidden="false" customHeight="true" outlineLevel="0" collapsed="false">
      <c r="A25779" s="467" t="s">
        <v>37121</v>
      </c>
      <c r="B25779" s="470" t="s">
        <v>37122</v>
      </c>
      <c r="C25779" s="470" t="s">
        <v>267</v>
      </c>
      <c r="D25779" s="471" t="s">
        <v>37123</v>
      </c>
    </row>
    <row r="25780" customFormat="false" ht="18" hidden="false" customHeight="true" outlineLevel="0" collapsed="false">
      <c r="A25780" s="467" t="s">
        <v>37124</v>
      </c>
      <c r="B25780" s="470" t="s">
        <v>37125</v>
      </c>
      <c r="C25780" s="470" t="s">
        <v>274</v>
      </c>
      <c r="D25780" s="471" t="s">
        <v>37126</v>
      </c>
    </row>
    <row r="25781" customFormat="false" ht="18" hidden="false" customHeight="true" outlineLevel="0" collapsed="false">
      <c r="A25781" s="467" t="s">
        <v>37127</v>
      </c>
      <c r="B25781" s="470" t="s">
        <v>37128</v>
      </c>
      <c r="C25781" s="470" t="s">
        <v>267</v>
      </c>
      <c r="D25781" s="471" t="s">
        <v>37129</v>
      </c>
    </row>
    <row r="25782" customFormat="false" ht="18" hidden="false" customHeight="true" outlineLevel="0" collapsed="false">
      <c r="A25782" s="467" t="s">
        <v>37130</v>
      </c>
      <c r="B25782" s="472" t="s">
        <v>37131</v>
      </c>
      <c r="C25782" s="470" t="s">
        <v>267</v>
      </c>
      <c r="D25782" s="471" t="s">
        <v>34669</v>
      </c>
    </row>
    <row r="25783" customFormat="false" ht="18" hidden="false" customHeight="true" outlineLevel="0" collapsed="false">
      <c r="A25783" s="467" t="s">
        <v>37132</v>
      </c>
      <c r="B25783" s="470" t="s">
        <v>37133</v>
      </c>
      <c r="C25783" s="470" t="s">
        <v>267</v>
      </c>
      <c r="D25783" s="471" t="s">
        <v>37134</v>
      </c>
    </row>
    <row r="25784" customFormat="false" ht="18" hidden="false" customHeight="true" outlineLevel="0" collapsed="false">
      <c r="A25784" s="467" t="s">
        <v>37135</v>
      </c>
      <c r="B25784" s="470" t="s">
        <v>37136</v>
      </c>
      <c r="C25784" s="470" t="s">
        <v>267</v>
      </c>
      <c r="D25784" s="471" t="s">
        <v>35785</v>
      </c>
    </row>
    <row r="25785" customFormat="false" ht="18" hidden="false" customHeight="true" outlineLevel="0" collapsed="false">
      <c r="A25785" s="467" t="s">
        <v>37137</v>
      </c>
      <c r="B25785" s="470" t="s">
        <v>37138</v>
      </c>
      <c r="C25785" s="470" t="s">
        <v>267</v>
      </c>
      <c r="D25785" s="471" t="s">
        <v>37126</v>
      </c>
    </row>
    <row r="25786" customFormat="false" ht="18" hidden="false" customHeight="true" outlineLevel="0" collapsed="false">
      <c r="A25786" s="467" t="s">
        <v>37139</v>
      </c>
      <c r="B25786" s="470" t="s">
        <v>37140</v>
      </c>
      <c r="C25786" s="470" t="s">
        <v>267</v>
      </c>
      <c r="D25786" s="471" t="s">
        <v>37141</v>
      </c>
    </row>
    <row r="25787" customFormat="false" ht="18" hidden="false" customHeight="true" outlineLevel="0" collapsed="false">
      <c r="A25787" s="467" t="s">
        <v>37142</v>
      </c>
      <c r="B25787" s="470" t="s">
        <v>37143</v>
      </c>
      <c r="C25787" s="470" t="s">
        <v>267</v>
      </c>
      <c r="D25787" s="471" t="s">
        <v>37144</v>
      </c>
    </row>
    <row r="25788" customFormat="false" ht="18" hidden="false" customHeight="true" outlineLevel="0" collapsed="false">
      <c r="A25788" s="467" t="s">
        <v>37145</v>
      </c>
      <c r="B25788" s="470" t="s">
        <v>37146</v>
      </c>
      <c r="C25788" s="470" t="s">
        <v>267</v>
      </c>
      <c r="D25788" s="471" t="s">
        <v>37147</v>
      </c>
    </row>
    <row r="25789" customFormat="false" ht="18" hidden="false" customHeight="true" outlineLevel="0" collapsed="false">
      <c r="A25789" s="467" t="s">
        <v>37148</v>
      </c>
      <c r="B25789" s="470" t="s">
        <v>37149</v>
      </c>
      <c r="C25789" s="470" t="s">
        <v>267</v>
      </c>
      <c r="D25789" s="471" t="s">
        <v>37150</v>
      </c>
    </row>
    <row r="25790" customFormat="false" ht="18" hidden="false" customHeight="true" outlineLevel="0" collapsed="false">
      <c r="A25790" s="467" t="s">
        <v>37151</v>
      </c>
      <c r="B25790" s="470" t="s">
        <v>37152</v>
      </c>
      <c r="C25790" s="470" t="s">
        <v>267</v>
      </c>
      <c r="D25790" s="471" t="s">
        <v>37153</v>
      </c>
    </row>
    <row r="25791" customFormat="false" ht="18" hidden="false" customHeight="true" outlineLevel="0" collapsed="false">
      <c r="A25791" s="467" t="s">
        <v>37154</v>
      </c>
      <c r="B25791" s="470" t="s">
        <v>37155</v>
      </c>
      <c r="C25791" s="470" t="s">
        <v>267</v>
      </c>
      <c r="D25791" s="471" t="s">
        <v>35755</v>
      </c>
    </row>
    <row r="25792" customFormat="false" ht="18" hidden="false" customHeight="true" outlineLevel="0" collapsed="false">
      <c r="A25792" s="467" t="s">
        <v>37156</v>
      </c>
      <c r="B25792" s="470" t="s">
        <v>37157</v>
      </c>
      <c r="C25792" s="470" t="s">
        <v>267</v>
      </c>
      <c r="D25792" s="471" t="s">
        <v>37120</v>
      </c>
    </row>
    <row r="25793" customFormat="false" ht="18" hidden="false" customHeight="true" outlineLevel="0" collapsed="false">
      <c r="A25793" s="467" t="s">
        <v>37158</v>
      </c>
      <c r="B25793" s="470" t="s">
        <v>37159</v>
      </c>
      <c r="C25793" s="470" t="s">
        <v>267</v>
      </c>
      <c r="D25793" s="471" t="s">
        <v>37160</v>
      </c>
    </row>
    <row r="25794" customFormat="false" ht="18" hidden="false" customHeight="true" outlineLevel="0" collapsed="false">
      <c r="A25794" s="467" t="s">
        <v>37161</v>
      </c>
      <c r="B25794" s="470" t="s">
        <v>37162</v>
      </c>
      <c r="C25794" s="470" t="s">
        <v>267</v>
      </c>
      <c r="D25794" s="471" t="s">
        <v>35755</v>
      </c>
    </row>
    <row r="25795" customFormat="false" ht="18" hidden="false" customHeight="true" outlineLevel="0" collapsed="false">
      <c r="A25795" s="467" t="s">
        <v>37163</v>
      </c>
      <c r="B25795" s="470" t="s">
        <v>37164</v>
      </c>
      <c r="C25795" s="470" t="s">
        <v>267</v>
      </c>
      <c r="D25795" s="471" t="s">
        <v>37165</v>
      </c>
    </row>
    <row r="25796" customFormat="false" ht="18" hidden="false" customHeight="true" outlineLevel="0" collapsed="false">
      <c r="A25796" s="467" t="s">
        <v>37166</v>
      </c>
      <c r="B25796" s="470" t="s">
        <v>37167</v>
      </c>
      <c r="C25796" s="470" t="s">
        <v>267</v>
      </c>
      <c r="D25796" s="471" t="s">
        <v>34701</v>
      </c>
    </row>
    <row r="25797" customFormat="false" ht="18" hidden="false" customHeight="true" outlineLevel="0" collapsed="false">
      <c r="A25797" s="467" t="s">
        <v>37168</v>
      </c>
      <c r="B25797" s="470" t="s">
        <v>37169</v>
      </c>
      <c r="C25797" s="470" t="s">
        <v>267</v>
      </c>
      <c r="D25797" s="471" t="s">
        <v>37170</v>
      </c>
    </row>
    <row r="25798" customFormat="false" ht="18" hidden="false" customHeight="true" outlineLevel="0" collapsed="false">
      <c r="A25798" s="467" t="s">
        <v>37171</v>
      </c>
      <c r="B25798" s="470" t="s">
        <v>37172</v>
      </c>
      <c r="C25798" s="470" t="s">
        <v>32456</v>
      </c>
      <c r="D25798" s="471" t="s">
        <v>32457</v>
      </c>
    </row>
    <row r="25799" customFormat="false" ht="18" hidden="false" customHeight="true" outlineLevel="0" collapsed="false">
      <c r="A25799" s="467" t="s">
        <v>37173</v>
      </c>
      <c r="B25799" s="470" t="s">
        <v>37174</v>
      </c>
      <c r="C25799" s="470" t="s">
        <v>267</v>
      </c>
      <c r="D25799" s="471" t="s">
        <v>35790</v>
      </c>
    </row>
    <row r="25800" customFormat="false" ht="18" hidden="false" customHeight="true" outlineLevel="0" collapsed="false">
      <c r="A25800" s="467" t="s">
        <v>37175</v>
      </c>
      <c r="B25800" s="470" t="s">
        <v>37176</v>
      </c>
      <c r="C25800" s="470" t="s">
        <v>267</v>
      </c>
      <c r="D25800" s="471" t="s">
        <v>37150</v>
      </c>
    </row>
    <row r="25801" customFormat="false" ht="18" hidden="false" customHeight="true" outlineLevel="0" collapsed="false">
      <c r="A25801" s="467" t="s">
        <v>37177</v>
      </c>
      <c r="B25801" s="470" t="s">
        <v>37178</v>
      </c>
      <c r="C25801" s="470" t="s">
        <v>267</v>
      </c>
      <c r="D25801" s="471" t="s">
        <v>35785</v>
      </c>
    </row>
    <row r="25802" customFormat="false" ht="18" hidden="false" customHeight="true" outlineLevel="0" collapsed="false">
      <c r="A25802" s="467" t="s">
        <v>37179</v>
      </c>
      <c r="B25802" s="470" t="s">
        <v>37180</v>
      </c>
      <c r="C25802" s="470" t="s">
        <v>267</v>
      </c>
      <c r="D25802" s="471" t="s">
        <v>35887</v>
      </c>
    </row>
    <row r="25803" customFormat="false" ht="18" hidden="false" customHeight="true" outlineLevel="0" collapsed="false">
      <c r="A25803" s="467" t="s">
        <v>37181</v>
      </c>
      <c r="B25803" s="470" t="s">
        <v>37182</v>
      </c>
      <c r="C25803" s="470" t="s">
        <v>267</v>
      </c>
      <c r="D25803" s="471" t="s">
        <v>37153</v>
      </c>
    </row>
    <row r="25804" customFormat="false" ht="18" hidden="false" customHeight="true" outlineLevel="0" collapsed="false">
      <c r="A25804" s="467" t="s">
        <v>37183</v>
      </c>
      <c r="B25804" s="470" t="s">
        <v>37184</v>
      </c>
      <c r="C25804" s="470" t="s">
        <v>274</v>
      </c>
      <c r="D25804" s="471" t="s">
        <v>35887</v>
      </c>
    </row>
    <row r="25805" customFormat="false" ht="18" hidden="false" customHeight="true" outlineLevel="0" collapsed="false">
      <c r="A25805" s="467" t="s">
        <v>37185</v>
      </c>
      <c r="B25805" s="470" t="s">
        <v>37186</v>
      </c>
      <c r="C25805" s="470" t="s">
        <v>274</v>
      </c>
      <c r="D25805" s="471" t="s">
        <v>35785</v>
      </c>
    </row>
    <row r="25806" customFormat="false" ht="18" hidden="false" customHeight="true" outlineLevel="0" collapsed="false">
      <c r="A25806" s="467" t="s">
        <v>37187</v>
      </c>
      <c r="B25806" s="470" t="s">
        <v>37188</v>
      </c>
      <c r="C25806" s="470" t="s">
        <v>274</v>
      </c>
      <c r="D25806" s="471" t="s">
        <v>37189</v>
      </c>
    </row>
    <row r="25807" customFormat="false" ht="18" hidden="false" customHeight="true" outlineLevel="0" collapsed="false">
      <c r="A25807" s="467" t="s">
        <v>37190</v>
      </c>
      <c r="B25807" s="470" t="s">
        <v>37191</v>
      </c>
      <c r="C25807" s="470" t="s">
        <v>274</v>
      </c>
      <c r="D25807" s="471" t="s">
        <v>35887</v>
      </c>
    </row>
    <row r="25808" customFormat="false" ht="18" hidden="false" customHeight="true" outlineLevel="0" collapsed="false">
      <c r="A25808" s="467" t="s">
        <v>37192</v>
      </c>
      <c r="B25808" s="470" t="s">
        <v>37193</v>
      </c>
      <c r="C25808" s="470" t="s">
        <v>267</v>
      </c>
      <c r="D25808" s="471" t="s">
        <v>35785</v>
      </c>
    </row>
    <row r="25809" customFormat="false" ht="18" hidden="false" customHeight="true" outlineLevel="0" collapsed="false">
      <c r="A25809" s="467" t="s">
        <v>37194</v>
      </c>
      <c r="B25809" s="470" t="s">
        <v>37195</v>
      </c>
      <c r="C25809" s="470" t="s">
        <v>267</v>
      </c>
      <c r="D25809" s="471" t="s">
        <v>34266</v>
      </c>
    </row>
    <row r="25810" customFormat="false" ht="18" hidden="false" customHeight="true" outlineLevel="0" collapsed="false">
      <c r="A25810" s="467" t="s">
        <v>37196</v>
      </c>
      <c r="B25810" s="470" t="s">
        <v>37197</v>
      </c>
      <c r="C25810" s="470" t="s">
        <v>274</v>
      </c>
      <c r="D25810" s="471" t="s">
        <v>37198</v>
      </c>
    </row>
    <row r="25811" customFormat="false" ht="18" hidden="false" customHeight="true" outlineLevel="0" collapsed="false">
      <c r="A25811" s="467" t="s">
        <v>37199</v>
      </c>
      <c r="B25811" s="470" t="s">
        <v>37200</v>
      </c>
      <c r="C25811" s="470" t="s">
        <v>274</v>
      </c>
      <c r="D25811" s="471" t="s">
        <v>33606</v>
      </c>
    </row>
    <row r="25812" customFormat="false" ht="18" hidden="false" customHeight="true" outlineLevel="0" collapsed="false">
      <c r="A25812" s="467" t="s">
        <v>37201</v>
      </c>
      <c r="B25812" s="470" t="s">
        <v>37202</v>
      </c>
      <c r="C25812" s="470" t="s">
        <v>274</v>
      </c>
      <c r="D25812" s="471" t="s">
        <v>37203</v>
      </c>
    </row>
    <row r="25813" customFormat="false" ht="18" hidden="false" customHeight="true" outlineLevel="0" collapsed="false">
      <c r="A25813" s="467" t="s">
        <v>37204</v>
      </c>
      <c r="B25813" s="470" t="s">
        <v>37205</v>
      </c>
      <c r="C25813" s="470" t="s">
        <v>274</v>
      </c>
      <c r="D25813" s="471" t="s">
        <v>34675</v>
      </c>
    </row>
    <row r="25814" customFormat="false" ht="18" hidden="false" customHeight="true" outlineLevel="0" collapsed="false">
      <c r="A25814" s="467" t="s">
        <v>37206</v>
      </c>
      <c r="B25814" s="470" t="s">
        <v>37207</v>
      </c>
      <c r="C25814" s="470" t="s">
        <v>267</v>
      </c>
      <c r="D25814" s="471" t="s">
        <v>34731</v>
      </c>
    </row>
    <row r="25815" customFormat="false" ht="18" hidden="false" customHeight="true" outlineLevel="0" collapsed="false">
      <c r="A25815" s="467" t="s">
        <v>37208</v>
      </c>
      <c r="B25815" s="470" t="s">
        <v>37209</v>
      </c>
      <c r="C25815" s="470" t="s">
        <v>267</v>
      </c>
      <c r="D25815" s="471" t="s">
        <v>35785</v>
      </c>
    </row>
    <row r="25816" customFormat="false" ht="18" hidden="false" customHeight="true" outlineLevel="0" collapsed="false">
      <c r="A25816" s="467" t="s">
        <v>37210</v>
      </c>
      <c r="B25816" s="470" t="s">
        <v>37211</v>
      </c>
      <c r="C25816" s="470" t="s">
        <v>76</v>
      </c>
      <c r="D25816" s="471" t="s">
        <v>34266</v>
      </c>
    </row>
    <row r="25817" customFormat="false" ht="18" hidden="false" customHeight="true" outlineLevel="0" collapsed="false">
      <c r="A25817" s="467" t="s">
        <v>37212</v>
      </c>
      <c r="B25817" s="470" t="s">
        <v>37213</v>
      </c>
      <c r="C25817" s="470" t="s">
        <v>267</v>
      </c>
      <c r="D25817" s="471" t="s">
        <v>34731</v>
      </c>
    </row>
    <row r="25818" customFormat="false" ht="18" hidden="false" customHeight="true" outlineLevel="0" collapsed="false">
      <c r="A25818" s="467" t="s">
        <v>37214</v>
      </c>
      <c r="B25818" s="470" t="s">
        <v>37215</v>
      </c>
      <c r="C25818" s="470" t="s">
        <v>267</v>
      </c>
      <c r="D25818" s="471" t="s">
        <v>35785</v>
      </c>
    </row>
    <row r="25819" customFormat="false" ht="18" hidden="false" customHeight="true" outlineLevel="0" collapsed="false">
      <c r="A25819" s="467" t="s">
        <v>37216</v>
      </c>
      <c r="B25819" s="470" t="s">
        <v>37217</v>
      </c>
      <c r="C25819" s="470" t="s">
        <v>267</v>
      </c>
      <c r="D25819" s="471" t="s">
        <v>37189</v>
      </c>
    </row>
    <row r="25820" customFormat="false" ht="18" hidden="false" customHeight="true" outlineLevel="0" collapsed="false">
      <c r="A25820" s="467" t="s">
        <v>37218</v>
      </c>
      <c r="B25820" s="470" t="s">
        <v>37219</v>
      </c>
      <c r="C25820" s="470" t="s">
        <v>267</v>
      </c>
      <c r="D25820" s="471" t="s">
        <v>35785</v>
      </c>
    </row>
    <row r="25821" customFormat="false" ht="18" hidden="false" customHeight="true" outlineLevel="0" collapsed="false">
      <c r="A25821" s="467" t="s">
        <v>37220</v>
      </c>
      <c r="B25821" s="470" t="s">
        <v>37221</v>
      </c>
      <c r="C25821" s="470" t="s">
        <v>267</v>
      </c>
      <c r="D25821" s="471" t="s">
        <v>37222</v>
      </c>
    </row>
    <row r="25822" customFormat="false" ht="18" hidden="false" customHeight="true" outlineLevel="0" collapsed="false">
      <c r="A25822" s="473" t="s">
        <v>37223</v>
      </c>
      <c r="B25822" s="474" t="s">
        <v>37224</v>
      </c>
      <c r="C25822" s="474" t="s">
        <v>267</v>
      </c>
      <c r="D25822" s="475" t="s">
        <v>34266</v>
      </c>
    </row>
    <row r="25823" customFormat="false" ht="18" hidden="false" customHeight="true" outlineLevel="0" collapsed="false">
      <c r="A25823" s="476" t="s">
        <v>37225</v>
      </c>
      <c r="B25823" s="477" t="s">
        <v>37226</v>
      </c>
      <c r="C25823" s="478" t="s">
        <v>274</v>
      </c>
      <c r="D25823" s="478" t="s">
        <v>35785</v>
      </c>
    </row>
    <row r="25824" customFormat="false" ht="18" hidden="false" customHeight="true" outlineLevel="0" collapsed="false">
      <c r="A25824" s="467" t="s">
        <v>32395</v>
      </c>
      <c r="B25824" s="468"/>
      <c r="C25824" s="468"/>
      <c r="D25824" s="469"/>
    </row>
    <row r="25825" customFormat="false" ht="18" hidden="false" customHeight="true" outlineLevel="0" collapsed="false">
      <c r="A25825" s="467" t="s">
        <v>32396</v>
      </c>
      <c r="B25825" s="468"/>
      <c r="C25825" s="468"/>
      <c r="D25825" s="469"/>
    </row>
    <row r="25826" customFormat="false" ht="18" hidden="false" customHeight="true" outlineLevel="0" collapsed="false">
      <c r="A25826" s="467" t="s">
        <v>37227</v>
      </c>
      <c r="B25826" s="470" t="s">
        <v>37228</v>
      </c>
      <c r="C25826" s="470" t="s">
        <v>32456</v>
      </c>
      <c r="D25826" s="471" t="s">
        <v>32457</v>
      </c>
    </row>
    <row r="25827" customFormat="false" ht="18" hidden="false" customHeight="true" outlineLevel="0" collapsed="false">
      <c r="A25827" s="467" t="s">
        <v>37229</v>
      </c>
      <c r="B25827" s="472" t="s">
        <v>37230</v>
      </c>
      <c r="C25827" s="470" t="s">
        <v>267</v>
      </c>
      <c r="D25827" s="471" t="s">
        <v>33308</v>
      </c>
    </row>
    <row r="25828" customFormat="false" ht="18" hidden="false" customHeight="true" outlineLevel="0" collapsed="false">
      <c r="A25828" s="467" t="s">
        <v>37231</v>
      </c>
      <c r="B25828" s="470" t="s">
        <v>37232</v>
      </c>
      <c r="C25828" s="470" t="s">
        <v>267</v>
      </c>
      <c r="D25828" s="471" t="s">
        <v>34661</v>
      </c>
    </row>
    <row r="25829" customFormat="false" ht="18" hidden="false" customHeight="true" outlineLevel="0" collapsed="false">
      <c r="A25829" s="467" t="s">
        <v>37233</v>
      </c>
      <c r="B25829" s="470" t="s">
        <v>37234</v>
      </c>
      <c r="C25829" s="470" t="s">
        <v>267</v>
      </c>
      <c r="D25829" s="471" t="s">
        <v>34266</v>
      </c>
    </row>
    <row r="25830" customFormat="false" ht="18" hidden="false" customHeight="true" outlineLevel="0" collapsed="false">
      <c r="A25830" s="467" t="s">
        <v>37235</v>
      </c>
      <c r="B25830" s="470" t="s">
        <v>37236</v>
      </c>
      <c r="C25830" s="470" t="s">
        <v>267</v>
      </c>
      <c r="D25830" s="471" t="s">
        <v>35755</v>
      </c>
    </row>
    <row r="25831" customFormat="false" ht="18" hidden="false" customHeight="true" outlineLevel="0" collapsed="false">
      <c r="A25831" s="467" t="s">
        <v>37237</v>
      </c>
      <c r="B25831" s="470" t="s">
        <v>37238</v>
      </c>
      <c r="C25831" s="470" t="s">
        <v>267</v>
      </c>
      <c r="D25831" s="471" t="s">
        <v>34681</v>
      </c>
    </row>
    <row r="25832" customFormat="false" ht="18" hidden="false" customHeight="true" outlineLevel="0" collapsed="false">
      <c r="A25832" s="467" t="s">
        <v>37239</v>
      </c>
      <c r="B25832" s="470" t="s">
        <v>37240</v>
      </c>
      <c r="C25832" s="470" t="s">
        <v>267</v>
      </c>
      <c r="D25832" s="471" t="s">
        <v>34681</v>
      </c>
    </row>
    <row r="25833" customFormat="false" ht="18" hidden="false" customHeight="true" outlineLevel="0" collapsed="false">
      <c r="A25833" s="467" t="s">
        <v>37241</v>
      </c>
      <c r="B25833" s="470" t="s">
        <v>37242</v>
      </c>
      <c r="C25833" s="470" t="s">
        <v>267</v>
      </c>
      <c r="D25833" s="471" t="s">
        <v>34731</v>
      </c>
    </row>
    <row r="25834" customFormat="false" ht="18" hidden="false" customHeight="true" outlineLevel="0" collapsed="false">
      <c r="A25834" s="467" t="s">
        <v>37243</v>
      </c>
      <c r="B25834" s="470" t="s">
        <v>37244</v>
      </c>
      <c r="C25834" s="470" t="s">
        <v>267</v>
      </c>
      <c r="D25834" s="471" t="s">
        <v>34266</v>
      </c>
    </row>
    <row r="25835" customFormat="false" ht="18" hidden="false" customHeight="true" outlineLevel="0" collapsed="false">
      <c r="A25835" s="467" t="s">
        <v>37245</v>
      </c>
      <c r="B25835" s="470" t="s">
        <v>37246</v>
      </c>
      <c r="C25835" s="470" t="s">
        <v>267</v>
      </c>
      <c r="D25835" s="471" t="s">
        <v>35755</v>
      </c>
    </row>
    <row r="25836" customFormat="false" ht="18" hidden="false" customHeight="true" outlineLevel="0" collapsed="false">
      <c r="A25836" s="467" t="s">
        <v>37247</v>
      </c>
      <c r="B25836" s="470" t="s">
        <v>37248</v>
      </c>
      <c r="C25836" s="470" t="s">
        <v>267</v>
      </c>
      <c r="D25836" s="471" t="s">
        <v>34266</v>
      </c>
    </row>
    <row r="25837" customFormat="false" ht="18" hidden="false" customHeight="true" outlineLevel="0" collapsed="false">
      <c r="A25837" s="467" t="s">
        <v>37249</v>
      </c>
      <c r="B25837" s="470" t="s">
        <v>37250</v>
      </c>
      <c r="C25837" s="470" t="s">
        <v>267</v>
      </c>
      <c r="D25837" s="471" t="s">
        <v>35755</v>
      </c>
    </row>
    <row r="25838" customFormat="false" ht="18" hidden="false" customHeight="true" outlineLevel="0" collapsed="false">
      <c r="A25838" s="467" t="s">
        <v>37251</v>
      </c>
      <c r="B25838" s="470" t="s">
        <v>37252</v>
      </c>
      <c r="C25838" s="470" t="s">
        <v>267</v>
      </c>
      <c r="D25838" s="471" t="s">
        <v>35785</v>
      </c>
    </row>
    <row r="25839" customFormat="false" ht="18" hidden="false" customHeight="true" outlineLevel="0" collapsed="false">
      <c r="A25839" s="467" t="s">
        <v>37253</v>
      </c>
      <c r="B25839" s="470" t="s">
        <v>37254</v>
      </c>
      <c r="C25839" s="470" t="s">
        <v>267</v>
      </c>
      <c r="D25839" s="471" t="s">
        <v>35755</v>
      </c>
    </row>
    <row r="25840" customFormat="false" ht="18" hidden="false" customHeight="true" outlineLevel="0" collapsed="false">
      <c r="A25840" s="467" t="s">
        <v>37255</v>
      </c>
      <c r="B25840" s="470" t="s">
        <v>37256</v>
      </c>
      <c r="C25840" s="470" t="s">
        <v>267</v>
      </c>
      <c r="D25840" s="471" t="s">
        <v>37150</v>
      </c>
    </row>
    <row r="25841" customFormat="false" ht="18" hidden="false" customHeight="true" outlineLevel="0" collapsed="false">
      <c r="A25841" s="467" t="s">
        <v>37257</v>
      </c>
      <c r="B25841" s="470" t="s">
        <v>37258</v>
      </c>
      <c r="C25841" s="470" t="s">
        <v>267</v>
      </c>
      <c r="D25841" s="471" t="s">
        <v>37259</v>
      </c>
    </row>
    <row r="25842" customFormat="false" ht="18" hidden="false" customHeight="true" outlineLevel="0" collapsed="false">
      <c r="A25842" s="467" t="s">
        <v>37260</v>
      </c>
      <c r="B25842" s="470" t="s">
        <v>37261</v>
      </c>
      <c r="C25842" s="470" t="s">
        <v>32456</v>
      </c>
      <c r="D25842" s="471" t="s">
        <v>32457</v>
      </c>
    </row>
    <row r="25843" customFormat="false" ht="18" hidden="false" customHeight="true" outlineLevel="0" collapsed="false">
      <c r="A25843" s="467" t="s">
        <v>37262</v>
      </c>
      <c r="B25843" s="470" t="s">
        <v>37263</v>
      </c>
      <c r="C25843" s="470" t="s">
        <v>267</v>
      </c>
      <c r="D25843" s="471" t="s">
        <v>35785</v>
      </c>
    </row>
    <row r="25844" customFormat="false" ht="18" hidden="false" customHeight="true" outlineLevel="0" collapsed="false">
      <c r="A25844" s="467" t="s">
        <v>37264</v>
      </c>
      <c r="B25844" s="470" t="s">
        <v>37265</v>
      </c>
      <c r="C25844" s="470" t="s">
        <v>267</v>
      </c>
      <c r="D25844" s="471" t="s">
        <v>34266</v>
      </c>
    </row>
    <row r="25845" customFormat="false" ht="18" hidden="false" customHeight="true" outlineLevel="0" collapsed="false">
      <c r="A25845" s="467" t="s">
        <v>37266</v>
      </c>
      <c r="B25845" s="470" t="s">
        <v>37267</v>
      </c>
      <c r="C25845" s="470" t="s">
        <v>274</v>
      </c>
      <c r="D25845" s="471" t="s">
        <v>35785</v>
      </c>
    </row>
    <row r="25846" customFormat="false" ht="18" hidden="false" customHeight="true" outlineLevel="0" collapsed="false">
      <c r="A25846" s="467" t="s">
        <v>37268</v>
      </c>
      <c r="B25846" s="470" t="s">
        <v>37269</v>
      </c>
      <c r="C25846" s="470" t="s">
        <v>274</v>
      </c>
      <c r="D25846" s="471" t="s">
        <v>34731</v>
      </c>
    </row>
    <row r="25847" customFormat="false" ht="18" hidden="false" customHeight="true" outlineLevel="0" collapsed="false">
      <c r="A25847" s="467" t="s">
        <v>37270</v>
      </c>
      <c r="B25847" s="470" t="s">
        <v>37271</v>
      </c>
      <c r="C25847" s="470" t="s">
        <v>274</v>
      </c>
      <c r="D25847" s="471" t="s">
        <v>35887</v>
      </c>
    </row>
    <row r="25848" customFormat="false" ht="18" hidden="false" customHeight="true" outlineLevel="0" collapsed="false">
      <c r="A25848" s="467" t="s">
        <v>37272</v>
      </c>
      <c r="B25848" s="470" t="s">
        <v>37273</v>
      </c>
      <c r="C25848" s="470" t="s">
        <v>267</v>
      </c>
      <c r="D25848" s="471" t="s">
        <v>34731</v>
      </c>
    </row>
    <row r="25849" customFormat="false" ht="18" hidden="false" customHeight="true" outlineLevel="0" collapsed="false">
      <c r="A25849" s="467" t="s">
        <v>37274</v>
      </c>
      <c r="B25849" s="470" t="s">
        <v>37275</v>
      </c>
      <c r="C25849" s="470" t="s">
        <v>267</v>
      </c>
      <c r="D25849" s="471" t="s">
        <v>33308</v>
      </c>
    </row>
    <row r="25850" customFormat="false" ht="18" hidden="false" customHeight="true" outlineLevel="0" collapsed="false">
      <c r="A25850" s="467" t="s">
        <v>37276</v>
      </c>
      <c r="B25850" s="470" t="s">
        <v>37277</v>
      </c>
      <c r="C25850" s="470" t="s">
        <v>267</v>
      </c>
      <c r="D25850" s="471" t="s">
        <v>34266</v>
      </c>
    </row>
    <row r="25851" customFormat="false" ht="18" hidden="false" customHeight="true" outlineLevel="0" collapsed="false">
      <c r="A25851" s="467" t="s">
        <v>37278</v>
      </c>
      <c r="B25851" s="470" t="s">
        <v>37279</v>
      </c>
      <c r="C25851" s="470" t="s">
        <v>32456</v>
      </c>
      <c r="D25851" s="471" t="s">
        <v>32457</v>
      </c>
    </row>
    <row r="25852" customFormat="false" ht="18" hidden="false" customHeight="true" outlineLevel="0" collapsed="false">
      <c r="A25852" s="467" t="s">
        <v>37280</v>
      </c>
      <c r="B25852" s="470" t="s">
        <v>37281</v>
      </c>
      <c r="C25852" s="470" t="s">
        <v>267</v>
      </c>
      <c r="D25852" s="471" t="s">
        <v>34681</v>
      </c>
    </row>
    <row r="25853" customFormat="false" ht="18" hidden="false" customHeight="true" outlineLevel="0" collapsed="false">
      <c r="A25853" s="467" t="s">
        <v>37282</v>
      </c>
      <c r="B25853" s="470" t="s">
        <v>37283</v>
      </c>
      <c r="C25853" s="470" t="s">
        <v>267</v>
      </c>
      <c r="D25853" s="471" t="s">
        <v>33308</v>
      </c>
    </row>
    <row r="25854" customFormat="false" ht="18" hidden="false" customHeight="true" outlineLevel="0" collapsed="false">
      <c r="A25854" s="467" t="s">
        <v>37284</v>
      </c>
      <c r="B25854" s="470" t="s">
        <v>37285</v>
      </c>
      <c r="C25854" s="470" t="s">
        <v>274</v>
      </c>
      <c r="D25854" s="471" t="s">
        <v>35887</v>
      </c>
    </row>
    <row r="25855" customFormat="false" ht="18" hidden="false" customHeight="true" outlineLevel="0" collapsed="false">
      <c r="A25855" s="467" t="s">
        <v>37286</v>
      </c>
      <c r="B25855" s="470" t="s">
        <v>37287</v>
      </c>
      <c r="C25855" s="470" t="s">
        <v>267</v>
      </c>
      <c r="D25855" s="471" t="s">
        <v>37113</v>
      </c>
    </row>
    <row r="25856" customFormat="false" ht="18" hidden="false" customHeight="true" outlineLevel="0" collapsed="false">
      <c r="A25856" s="467" t="s">
        <v>37288</v>
      </c>
      <c r="B25856" s="470" t="s">
        <v>37289</v>
      </c>
      <c r="C25856" s="470" t="s">
        <v>267</v>
      </c>
      <c r="D25856" s="471" t="s">
        <v>35887</v>
      </c>
    </row>
    <row r="25857" customFormat="false" ht="18" hidden="false" customHeight="true" outlineLevel="0" collapsed="false">
      <c r="A25857" s="467" t="s">
        <v>37290</v>
      </c>
      <c r="B25857" s="470" t="s">
        <v>37291</v>
      </c>
      <c r="C25857" s="470" t="s">
        <v>274</v>
      </c>
      <c r="D25857" s="471" t="s">
        <v>34731</v>
      </c>
    </row>
    <row r="25858" customFormat="false" ht="18" hidden="false" customHeight="true" outlineLevel="0" collapsed="false">
      <c r="A25858" s="467" t="s">
        <v>37292</v>
      </c>
      <c r="B25858" s="470" t="s">
        <v>37293</v>
      </c>
      <c r="C25858" s="470" t="s">
        <v>267</v>
      </c>
      <c r="D25858" s="471" t="s">
        <v>32399</v>
      </c>
    </row>
    <row r="25859" customFormat="false" ht="18" hidden="false" customHeight="true" outlineLevel="0" collapsed="false">
      <c r="A25859" s="467" t="s">
        <v>37294</v>
      </c>
      <c r="B25859" s="470" t="s">
        <v>37295</v>
      </c>
      <c r="C25859" s="470" t="s">
        <v>267</v>
      </c>
      <c r="D25859" s="471" t="s">
        <v>37129</v>
      </c>
    </row>
    <row r="25860" customFormat="false" ht="18" hidden="false" customHeight="true" outlineLevel="0" collapsed="false">
      <c r="A25860" s="467" t="s">
        <v>37296</v>
      </c>
      <c r="B25860" s="472" t="s">
        <v>37297</v>
      </c>
      <c r="C25860" s="470" t="s">
        <v>267</v>
      </c>
      <c r="D25860" s="471" t="s">
        <v>34669</v>
      </c>
    </row>
    <row r="25861" customFormat="false" ht="18" hidden="false" customHeight="true" outlineLevel="0" collapsed="false">
      <c r="A25861" s="467" t="s">
        <v>37298</v>
      </c>
      <c r="B25861" s="470" t="s">
        <v>37299</v>
      </c>
      <c r="C25861" s="470" t="s">
        <v>267</v>
      </c>
      <c r="D25861" s="471" t="s">
        <v>37134</v>
      </c>
    </row>
    <row r="25862" customFormat="false" ht="18" hidden="false" customHeight="true" outlineLevel="0" collapsed="false">
      <c r="A25862" s="467" t="s">
        <v>37300</v>
      </c>
      <c r="B25862" s="470" t="s">
        <v>37301</v>
      </c>
      <c r="C25862" s="470" t="s">
        <v>267</v>
      </c>
      <c r="D25862" s="471" t="s">
        <v>35785</v>
      </c>
    </row>
    <row r="25863" customFormat="false" ht="18" hidden="false" customHeight="true" outlineLevel="0" collapsed="false">
      <c r="A25863" s="467" t="s">
        <v>37302</v>
      </c>
      <c r="B25863" s="470" t="s">
        <v>37303</v>
      </c>
      <c r="C25863" s="470" t="s">
        <v>267</v>
      </c>
      <c r="D25863" s="471" t="s">
        <v>37144</v>
      </c>
    </row>
    <row r="25864" customFormat="false" ht="18" hidden="false" customHeight="true" outlineLevel="0" collapsed="false">
      <c r="A25864" s="467" t="s">
        <v>37304</v>
      </c>
      <c r="B25864" s="470" t="s">
        <v>37305</v>
      </c>
      <c r="C25864" s="470" t="s">
        <v>267</v>
      </c>
      <c r="D25864" s="471" t="s">
        <v>37147</v>
      </c>
    </row>
    <row r="25865" customFormat="false" ht="18" hidden="false" customHeight="true" outlineLevel="0" collapsed="false">
      <c r="A25865" s="467" t="s">
        <v>37306</v>
      </c>
      <c r="B25865" s="470" t="s">
        <v>37307</v>
      </c>
      <c r="C25865" s="470" t="s">
        <v>267</v>
      </c>
      <c r="D25865" s="471" t="s">
        <v>37150</v>
      </c>
    </row>
    <row r="25866" customFormat="false" ht="18" hidden="false" customHeight="true" outlineLevel="0" collapsed="false">
      <c r="A25866" s="467" t="s">
        <v>37308</v>
      </c>
      <c r="B25866" s="470" t="s">
        <v>37309</v>
      </c>
      <c r="C25866" s="470" t="s">
        <v>267</v>
      </c>
      <c r="D25866" s="471" t="s">
        <v>35755</v>
      </c>
    </row>
    <row r="25867" customFormat="false" ht="18" hidden="false" customHeight="true" outlineLevel="0" collapsed="false">
      <c r="A25867" s="467" t="s">
        <v>37310</v>
      </c>
      <c r="B25867" s="470" t="s">
        <v>37311</v>
      </c>
      <c r="C25867" s="470" t="s">
        <v>32456</v>
      </c>
      <c r="D25867" s="471" t="s">
        <v>32457</v>
      </c>
    </row>
    <row r="25868" customFormat="false" ht="18" hidden="false" customHeight="true" outlineLevel="0" collapsed="false">
      <c r="A25868" s="467" t="s">
        <v>37312</v>
      </c>
      <c r="B25868" s="470" t="s">
        <v>37313</v>
      </c>
      <c r="C25868" s="470" t="s">
        <v>267</v>
      </c>
      <c r="D25868" s="471" t="s">
        <v>35790</v>
      </c>
    </row>
    <row r="25869" customFormat="false" ht="18" hidden="false" customHeight="true" outlineLevel="0" collapsed="false">
      <c r="A25869" s="484" t="s">
        <v>37314</v>
      </c>
      <c r="B25869" s="391" t="s">
        <v>37315</v>
      </c>
      <c r="C25869" s="391" t="s">
        <v>267</v>
      </c>
      <c r="D25869" s="391" t="s">
        <v>37150</v>
      </c>
    </row>
    <row r="25870" customFormat="false" ht="18" hidden="false" customHeight="true" outlineLevel="0" collapsed="false">
      <c r="A25870" s="476" t="s">
        <v>37316</v>
      </c>
      <c r="B25870" s="477" t="s">
        <v>37317</v>
      </c>
      <c r="C25870" s="478" t="s">
        <v>267</v>
      </c>
      <c r="D25870" s="478" t="s">
        <v>35785</v>
      </c>
    </row>
    <row r="25871" customFormat="false" ht="18" hidden="false" customHeight="true" outlineLevel="0" collapsed="false">
      <c r="A25871" s="479" t="s">
        <v>32395</v>
      </c>
      <c r="B25871" s="472"/>
      <c r="C25871" s="480"/>
      <c r="D25871" s="481"/>
    </row>
    <row r="25872" customFormat="false" ht="18" hidden="false" customHeight="true" outlineLevel="0" collapsed="false">
      <c r="A25872" s="479" t="s">
        <v>32396</v>
      </c>
      <c r="B25872" s="480"/>
      <c r="C25872" s="480"/>
      <c r="D25872" s="481"/>
    </row>
    <row r="25873" customFormat="false" ht="18" hidden="false" customHeight="true" outlineLevel="0" collapsed="false">
      <c r="A25873" s="479" t="s">
        <v>37318</v>
      </c>
      <c r="B25873" s="482" t="s">
        <v>37319</v>
      </c>
      <c r="C25873" s="482" t="s">
        <v>267</v>
      </c>
      <c r="D25873" s="483" t="s">
        <v>35887</v>
      </c>
    </row>
    <row r="25874" customFormat="false" ht="18" hidden="false" customHeight="true" outlineLevel="0" collapsed="false">
      <c r="A25874" s="479" t="s">
        <v>37320</v>
      </c>
      <c r="B25874" s="482" t="s">
        <v>37321</v>
      </c>
      <c r="C25874" s="482" t="s">
        <v>274</v>
      </c>
      <c r="D25874" s="483" t="s">
        <v>35887</v>
      </c>
    </row>
    <row r="25875" customFormat="false" ht="18" hidden="false" customHeight="true" outlineLevel="0" collapsed="false">
      <c r="A25875" s="479" t="s">
        <v>37322</v>
      </c>
      <c r="B25875" s="482" t="s">
        <v>37323</v>
      </c>
      <c r="C25875" s="482" t="s">
        <v>274</v>
      </c>
      <c r="D25875" s="483" t="s">
        <v>35785</v>
      </c>
    </row>
    <row r="25876" customFormat="false" ht="18" hidden="false" customHeight="true" outlineLevel="0" collapsed="false">
      <c r="A25876" s="479" t="s">
        <v>37324</v>
      </c>
      <c r="B25876" s="482" t="s">
        <v>37325</v>
      </c>
      <c r="C25876" s="482" t="s">
        <v>274</v>
      </c>
      <c r="D25876" s="483" t="s">
        <v>33308</v>
      </c>
    </row>
    <row r="25877" customFormat="false" ht="18" hidden="false" customHeight="true" outlineLevel="0" collapsed="false">
      <c r="A25877" s="479" t="s">
        <v>37326</v>
      </c>
      <c r="B25877" s="482" t="s">
        <v>37327</v>
      </c>
      <c r="C25877" s="482" t="s">
        <v>267</v>
      </c>
      <c r="D25877" s="483" t="s">
        <v>34731</v>
      </c>
    </row>
    <row r="25878" customFormat="false" ht="18" hidden="false" customHeight="true" outlineLevel="0" collapsed="false">
      <c r="A25878" s="479" t="s">
        <v>37328</v>
      </c>
      <c r="B25878" s="482" t="s">
        <v>37329</v>
      </c>
      <c r="C25878" s="482" t="s">
        <v>274</v>
      </c>
      <c r="D25878" s="483" t="s">
        <v>33606</v>
      </c>
    </row>
    <row r="25879" customFormat="false" ht="18" hidden="false" customHeight="true" outlineLevel="0" collapsed="false">
      <c r="A25879" s="479" t="s">
        <v>37330</v>
      </c>
      <c r="B25879" s="482" t="s">
        <v>37331</v>
      </c>
      <c r="C25879" s="482" t="s">
        <v>274</v>
      </c>
      <c r="D25879" s="483" t="s">
        <v>34672</v>
      </c>
    </row>
    <row r="25880" customFormat="false" ht="18" hidden="false" customHeight="true" outlineLevel="0" collapsed="false">
      <c r="A25880" s="479" t="s">
        <v>37332</v>
      </c>
      <c r="B25880" s="482" t="s">
        <v>37333</v>
      </c>
      <c r="C25880" s="482" t="s">
        <v>274</v>
      </c>
      <c r="D25880" s="483" t="s">
        <v>34675</v>
      </c>
    </row>
    <row r="25881" customFormat="false" ht="18" hidden="false" customHeight="true" outlineLevel="0" collapsed="false">
      <c r="A25881" s="479" t="s">
        <v>37334</v>
      </c>
      <c r="B25881" s="482" t="s">
        <v>37335</v>
      </c>
      <c r="C25881" s="482" t="s">
        <v>274</v>
      </c>
      <c r="D25881" s="483" t="s">
        <v>37336</v>
      </c>
    </row>
    <row r="25882" customFormat="false" ht="18" hidden="false" customHeight="true" outlineLevel="0" collapsed="false">
      <c r="A25882" s="479" t="s">
        <v>37337</v>
      </c>
      <c r="B25882" s="482" t="s">
        <v>37338</v>
      </c>
      <c r="C25882" s="482" t="s">
        <v>267</v>
      </c>
      <c r="D25882" s="483" t="s">
        <v>34731</v>
      </c>
    </row>
    <row r="25883" customFormat="false" ht="18" hidden="false" customHeight="true" outlineLevel="0" collapsed="false">
      <c r="A25883" s="479" t="s">
        <v>37339</v>
      </c>
      <c r="B25883" s="482" t="s">
        <v>37340</v>
      </c>
      <c r="C25883" s="482" t="s">
        <v>76</v>
      </c>
      <c r="D25883" s="483" t="s">
        <v>37153</v>
      </c>
    </row>
    <row r="25884" customFormat="false" ht="18" hidden="false" customHeight="true" outlineLevel="0" collapsed="false">
      <c r="A25884" s="479" t="s">
        <v>37341</v>
      </c>
      <c r="B25884" s="472" t="s">
        <v>37342</v>
      </c>
      <c r="C25884" s="482" t="s">
        <v>32456</v>
      </c>
      <c r="D25884" s="483" t="s">
        <v>32457</v>
      </c>
    </row>
    <row r="25885" customFormat="false" ht="18" hidden="false" customHeight="true" outlineLevel="0" collapsed="false">
      <c r="A25885" s="479" t="s">
        <v>37343</v>
      </c>
      <c r="B25885" s="472" t="s">
        <v>37344</v>
      </c>
      <c r="C25885" s="482" t="s">
        <v>267</v>
      </c>
      <c r="D25885" s="483" t="s">
        <v>35755</v>
      </c>
    </row>
    <row r="25886" customFormat="false" ht="18" hidden="false" customHeight="true" outlineLevel="0" collapsed="false">
      <c r="A25886" s="479" t="s">
        <v>37345</v>
      </c>
      <c r="B25886" s="472" t="s">
        <v>37346</v>
      </c>
      <c r="C25886" s="482" t="s">
        <v>267</v>
      </c>
      <c r="D25886" s="483" t="s">
        <v>34672</v>
      </c>
    </row>
    <row r="25887" customFormat="false" ht="18" hidden="false" customHeight="true" outlineLevel="0" collapsed="false">
      <c r="A25887" s="479" t="s">
        <v>37347</v>
      </c>
      <c r="B25887" s="482" t="s">
        <v>37348</v>
      </c>
      <c r="C25887" s="482" t="s">
        <v>267</v>
      </c>
      <c r="D25887" s="483" t="s">
        <v>35751</v>
      </c>
    </row>
    <row r="25888" customFormat="false" ht="18" hidden="false" customHeight="true" outlineLevel="0" collapsed="false">
      <c r="A25888" s="479" t="s">
        <v>37349</v>
      </c>
      <c r="B25888" s="482" t="s">
        <v>37350</v>
      </c>
      <c r="C25888" s="482" t="s">
        <v>267</v>
      </c>
      <c r="D25888" s="483" t="s">
        <v>35755</v>
      </c>
    </row>
    <row r="25889" customFormat="false" ht="18" hidden="false" customHeight="true" outlineLevel="0" collapsed="false">
      <c r="A25889" s="479" t="s">
        <v>37351</v>
      </c>
      <c r="B25889" s="482" t="s">
        <v>37352</v>
      </c>
      <c r="C25889" s="482" t="s">
        <v>267</v>
      </c>
      <c r="D25889" s="483" t="s">
        <v>34266</v>
      </c>
    </row>
    <row r="25890" customFormat="false" ht="18" hidden="false" customHeight="true" outlineLevel="0" collapsed="false">
      <c r="A25890" s="479" t="s">
        <v>37353</v>
      </c>
      <c r="B25890" s="482" t="s">
        <v>37354</v>
      </c>
      <c r="C25890" s="482" t="s">
        <v>267</v>
      </c>
      <c r="D25890" s="483" t="s">
        <v>35785</v>
      </c>
    </row>
    <row r="25891" customFormat="false" ht="18" hidden="false" customHeight="true" outlineLevel="0" collapsed="false">
      <c r="A25891" s="479" t="s">
        <v>37355</v>
      </c>
      <c r="B25891" s="482" t="s">
        <v>37356</v>
      </c>
      <c r="C25891" s="482" t="s">
        <v>267</v>
      </c>
      <c r="D25891" s="483" t="s">
        <v>37150</v>
      </c>
    </row>
    <row r="25892" customFormat="false" ht="18" hidden="false" customHeight="true" outlineLevel="0" collapsed="false">
      <c r="A25892" s="479" t="s">
        <v>37357</v>
      </c>
      <c r="B25892" s="482" t="s">
        <v>37358</v>
      </c>
      <c r="C25892" s="482" t="s">
        <v>267</v>
      </c>
      <c r="D25892" s="483" t="s">
        <v>37150</v>
      </c>
    </row>
    <row r="25893" customFormat="false" ht="18" hidden="false" customHeight="true" outlineLevel="0" collapsed="false">
      <c r="A25893" s="479" t="s">
        <v>37359</v>
      </c>
      <c r="B25893" s="482" t="s">
        <v>37360</v>
      </c>
      <c r="C25893" s="482" t="s">
        <v>267</v>
      </c>
      <c r="D25893" s="483" t="s">
        <v>37150</v>
      </c>
    </row>
    <row r="25894" customFormat="false" ht="18" hidden="false" customHeight="true" outlineLevel="0" collapsed="false">
      <c r="A25894" s="479" t="s">
        <v>37361</v>
      </c>
      <c r="B25894" s="482" t="s">
        <v>37362</v>
      </c>
      <c r="C25894" s="482" t="s">
        <v>32456</v>
      </c>
      <c r="D25894" s="483" t="s">
        <v>32457</v>
      </c>
    </row>
    <row r="25895" customFormat="false" ht="18" hidden="false" customHeight="true" outlineLevel="0" collapsed="false">
      <c r="A25895" s="479" t="s">
        <v>37363</v>
      </c>
      <c r="B25895" s="482" t="s">
        <v>37364</v>
      </c>
      <c r="C25895" s="482" t="s">
        <v>267</v>
      </c>
      <c r="D25895" s="483" t="s">
        <v>35785</v>
      </c>
    </row>
    <row r="25896" customFormat="false" ht="18" hidden="false" customHeight="true" outlineLevel="0" collapsed="false">
      <c r="A25896" s="479" t="s">
        <v>37365</v>
      </c>
      <c r="B25896" s="482" t="s">
        <v>37366</v>
      </c>
      <c r="C25896" s="482" t="s">
        <v>267</v>
      </c>
      <c r="D25896" s="483" t="s">
        <v>34266</v>
      </c>
    </row>
    <row r="25897" customFormat="false" ht="18" hidden="false" customHeight="true" outlineLevel="0" collapsed="false">
      <c r="A25897" s="479" t="s">
        <v>37367</v>
      </c>
      <c r="B25897" s="482" t="s">
        <v>37368</v>
      </c>
      <c r="C25897" s="482" t="s">
        <v>274</v>
      </c>
      <c r="D25897" s="483" t="s">
        <v>35785</v>
      </c>
    </row>
    <row r="25898" customFormat="false" ht="18" hidden="false" customHeight="true" outlineLevel="0" collapsed="false">
      <c r="A25898" s="479" t="s">
        <v>37369</v>
      </c>
      <c r="B25898" s="482" t="s">
        <v>37370</v>
      </c>
      <c r="C25898" s="482" t="s">
        <v>274</v>
      </c>
      <c r="D25898" s="483" t="s">
        <v>34731</v>
      </c>
    </row>
    <row r="25899" customFormat="false" ht="18" hidden="false" customHeight="true" outlineLevel="0" collapsed="false">
      <c r="A25899" s="479" t="s">
        <v>37371</v>
      </c>
      <c r="B25899" s="482" t="s">
        <v>37372</v>
      </c>
      <c r="C25899" s="482" t="s">
        <v>274</v>
      </c>
      <c r="D25899" s="483" t="s">
        <v>35887</v>
      </c>
    </row>
    <row r="25900" customFormat="false" ht="18" hidden="false" customHeight="true" outlineLevel="0" collapsed="false">
      <c r="A25900" s="479" t="s">
        <v>37373</v>
      </c>
      <c r="B25900" s="482" t="s">
        <v>37374</v>
      </c>
      <c r="C25900" s="482" t="s">
        <v>267</v>
      </c>
      <c r="D25900" s="483" t="s">
        <v>34731</v>
      </c>
    </row>
    <row r="25901" customFormat="false" ht="18" hidden="false" customHeight="true" outlineLevel="0" collapsed="false">
      <c r="A25901" s="479" t="s">
        <v>37375</v>
      </c>
      <c r="B25901" s="472" t="s">
        <v>37376</v>
      </c>
      <c r="C25901" s="482" t="s">
        <v>267</v>
      </c>
      <c r="D25901" s="483" t="s">
        <v>33308</v>
      </c>
    </row>
    <row r="25902" customFormat="false" ht="18" hidden="false" customHeight="true" outlineLevel="0" collapsed="false">
      <c r="A25902" s="479" t="s">
        <v>37377</v>
      </c>
      <c r="B25902" s="472" t="s">
        <v>37378</v>
      </c>
      <c r="C25902" s="482" t="s">
        <v>32456</v>
      </c>
      <c r="D25902" s="483" t="s">
        <v>32457</v>
      </c>
    </row>
    <row r="25903" customFormat="false" ht="18" hidden="false" customHeight="true" outlineLevel="0" collapsed="false">
      <c r="A25903" s="479" t="s">
        <v>37379</v>
      </c>
      <c r="B25903" s="482" t="s">
        <v>37380</v>
      </c>
      <c r="C25903" s="482" t="s">
        <v>267</v>
      </c>
      <c r="D25903" s="483" t="s">
        <v>34731</v>
      </c>
    </row>
    <row r="25904" customFormat="false" ht="18" hidden="false" customHeight="true" outlineLevel="0" collapsed="false">
      <c r="A25904" s="479" t="s">
        <v>37381</v>
      </c>
      <c r="B25904" s="482" t="s">
        <v>37382</v>
      </c>
      <c r="C25904" s="482" t="s">
        <v>267</v>
      </c>
      <c r="D25904" s="483" t="s">
        <v>35785</v>
      </c>
    </row>
    <row r="25905" customFormat="false" ht="18" hidden="false" customHeight="true" outlineLevel="0" collapsed="false">
      <c r="A25905" s="479" t="s">
        <v>37383</v>
      </c>
      <c r="B25905" s="482" t="s">
        <v>37384</v>
      </c>
      <c r="C25905" s="482" t="s">
        <v>274</v>
      </c>
      <c r="D25905" s="483" t="s">
        <v>35785</v>
      </c>
    </row>
    <row r="25906" customFormat="false" ht="18" hidden="false" customHeight="true" outlineLevel="0" collapsed="false">
      <c r="A25906" s="479" t="s">
        <v>37385</v>
      </c>
      <c r="B25906" s="482" t="s">
        <v>37386</v>
      </c>
      <c r="C25906" s="482" t="s">
        <v>267</v>
      </c>
      <c r="D25906" s="483" t="s">
        <v>32399</v>
      </c>
    </row>
    <row r="25907" customFormat="false" ht="18" hidden="false" customHeight="true" outlineLevel="0" collapsed="false">
      <c r="A25907" s="479" t="s">
        <v>37387</v>
      </c>
      <c r="B25907" s="472" t="s">
        <v>37388</v>
      </c>
      <c r="C25907" s="482" t="s">
        <v>267</v>
      </c>
      <c r="D25907" s="483" t="s">
        <v>34661</v>
      </c>
    </row>
    <row r="25908" customFormat="false" ht="18" hidden="false" customHeight="true" outlineLevel="0" collapsed="false">
      <c r="A25908" s="479" t="s">
        <v>37389</v>
      </c>
      <c r="B25908" s="472" t="s">
        <v>37390</v>
      </c>
      <c r="C25908" s="482" t="s">
        <v>274</v>
      </c>
      <c r="D25908" s="483" t="s">
        <v>33308</v>
      </c>
    </row>
    <row r="25909" customFormat="false" ht="18" hidden="false" customHeight="true" outlineLevel="0" collapsed="false">
      <c r="A25909" s="479" t="s">
        <v>37391</v>
      </c>
      <c r="B25909" s="482" t="s">
        <v>37392</v>
      </c>
      <c r="C25909" s="482" t="s">
        <v>267</v>
      </c>
      <c r="D25909" s="483" t="s">
        <v>37393</v>
      </c>
    </row>
    <row r="25910" customFormat="false" ht="18" hidden="false" customHeight="true" outlineLevel="0" collapsed="false">
      <c r="A25910" s="479" t="s">
        <v>37394</v>
      </c>
      <c r="B25910" s="472" t="s">
        <v>37395</v>
      </c>
      <c r="C25910" s="482" t="s">
        <v>267</v>
      </c>
      <c r="D25910" s="483" t="s">
        <v>37396</v>
      </c>
    </row>
    <row r="25911" customFormat="false" ht="18" hidden="false" customHeight="true" outlineLevel="0" collapsed="false">
      <c r="A25911" s="479" t="s">
        <v>37397</v>
      </c>
      <c r="B25911" s="482" t="s">
        <v>37398</v>
      </c>
      <c r="C25911" s="482" t="s">
        <v>267</v>
      </c>
      <c r="D25911" s="483" t="s">
        <v>37399</v>
      </c>
    </row>
    <row r="25912" customFormat="false" ht="18" hidden="false" customHeight="true" outlineLevel="0" collapsed="false">
      <c r="A25912" s="479" t="s">
        <v>37400</v>
      </c>
      <c r="B25912" s="482" t="s">
        <v>37401</v>
      </c>
      <c r="C25912" s="482" t="s">
        <v>267</v>
      </c>
      <c r="D25912" s="483" t="s">
        <v>37402</v>
      </c>
    </row>
    <row r="25913" customFormat="false" ht="18" hidden="false" customHeight="true" outlineLevel="0" collapsed="false">
      <c r="A25913" s="473" t="s">
        <v>37403</v>
      </c>
      <c r="B25913" s="474" t="s">
        <v>37404</v>
      </c>
      <c r="C25913" s="474" t="s">
        <v>267</v>
      </c>
      <c r="D25913" s="475" t="s">
        <v>37405</v>
      </c>
    </row>
    <row r="25914" customFormat="false" ht="18" hidden="false" customHeight="true" outlineLevel="0" collapsed="false">
      <c r="A25914" s="476" t="s">
        <v>37406</v>
      </c>
      <c r="B25914" s="477" t="s">
        <v>37407</v>
      </c>
      <c r="C25914" s="478" t="s">
        <v>267</v>
      </c>
      <c r="D25914" s="478" t="s">
        <v>37408</v>
      </c>
    </row>
    <row r="25915" customFormat="false" ht="18" hidden="false" customHeight="true" outlineLevel="0" collapsed="false">
      <c r="A25915" s="467" t="s">
        <v>32395</v>
      </c>
      <c r="B25915" s="468"/>
      <c r="C25915" s="468"/>
      <c r="D25915" s="469"/>
    </row>
    <row r="25916" customFormat="false" ht="18" hidden="false" customHeight="true" outlineLevel="0" collapsed="false">
      <c r="A25916" s="467" t="s">
        <v>32396</v>
      </c>
      <c r="B25916" s="472"/>
      <c r="C25916" s="468"/>
      <c r="D25916" s="469"/>
    </row>
    <row r="25917" customFormat="false" ht="18" hidden="false" customHeight="true" outlineLevel="0" collapsed="false">
      <c r="A25917" s="467" t="s">
        <v>37409</v>
      </c>
      <c r="B25917" s="470" t="s">
        <v>37410</v>
      </c>
      <c r="C25917" s="470" t="s">
        <v>32456</v>
      </c>
      <c r="D25917" s="471" t="s">
        <v>32457</v>
      </c>
    </row>
    <row r="25918" customFormat="false" ht="18" hidden="false" customHeight="true" outlineLevel="0" collapsed="false">
      <c r="A25918" s="467" t="s">
        <v>37411</v>
      </c>
      <c r="B25918" s="470" t="s">
        <v>37412</v>
      </c>
      <c r="C25918" s="470" t="s">
        <v>267</v>
      </c>
      <c r="D25918" s="471" t="s">
        <v>33308</v>
      </c>
    </row>
    <row r="25919" customFormat="false" ht="18" hidden="false" customHeight="true" outlineLevel="0" collapsed="false">
      <c r="A25919" s="467" t="s">
        <v>37413</v>
      </c>
      <c r="B25919" s="470" t="s">
        <v>37414</v>
      </c>
      <c r="C25919" s="470" t="s">
        <v>267</v>
      </c>
      <c r="D25919" s="471" t="s">
        <v>37408</v>
      </c>
    </row>
    <row r="25920" customFormat="false" ht="18" hidden="false" customHeight="true" outlineLevel="0" collapsed="false">
      <c r="A25920" s="467" t="s">
        <v>37415</v>
      </c>
      <c r="B25920" s="470" t="s">
        <v>37416</v>
      </c>
      <c r="C25920" s="470" t="s">
        <v>267</v>
      </c>
      <c r="D25920" s="471" t="s">
        <v>37408</v>
      </c>
    </row>
    <row r="25921" customFormat="false" ht="18" hidden="false" customHeight="true" outlineLevel="0" collapsed="false">
      <c r="A25921" s="467" t="s">
        <v>37417</v>
      </c>
      <c r="B25921" s="470" t="s">
        <v>37418</v>
      </c>
      <c r="C25921" s="470" t="s">
        <v>274</v>
      </c>
      <c r="D25921" s="471" t="s">
        <v>37108</v>
      </c>
    </row>
    <row r="25922" customFormat="false" ht="18" hidden="false" customHeight="true" outlineLevel="0" collapsed="false">
      <c r="A25922" s="467" t="s">
        <v>37419</v>
      </c>
      <c r="B25922" s="470" t="s">
        <v>37420</v>
      </c>
      <c r="C25922" s="470" t="s">
        <v>274</v>
      </c>
      <c r="D25922" s="471" t="s">
        <v>34661</v>
      </c>
    </row>
    <row r="25923" customFormat="false" ht="18" hidden="false" customHeight="true" outlineLevel="0" collapsed="false">
      <c r="A25923" s="467" t="s">
        <v>37421</v>
      </c>
      <c r="B25923" s="470" t="s">
        <v>37422</v>
      </c>
      <c r="C25923" s="470" t="s">
        <v>267</v>
      </c>
      <c r="D25923" s="471" t="s">
        <v>35785</v>
      </c>
    </row>
    <row r="25924" customFormat="false" ht="18" hidden="false" customHeight="true" outlineLevel="0" collapsed="false">
      <c r="A25924" s="467" t="s">
        <v>37423</v>
      </c>
      <c r="B25924" s="470" t="s">
        <v>37424</v>
      </c>
      <c r="C25924" s="470" t="s">
        <v>274</v>
      </c>
      <c r="D25924" s="471" t="s">
        <v>35785</v>
      </c>
    </row>
    <row r="25925" customFormat="false" ht="18" hidden="false" customHeight="true" outlineLevel="0" collapsed="false">
      <c r="A25925" s="467" t="s">
        <v>37425</v>
      </c>
      <c r="B25925" s="470" t="s">
        <v>37426</v>
      </c>
      <c r="C25925" s="470" t="s">
        <v>267</v>
      </c>
      <c r="D25925" s="471" t="s">
        <v>35887</v>
      </c>
    </row>
    <row r="25926" customFormat="false" ht="18" hidden="false" customHeight="true" outlineLevel="0" collapsed="false">
      <c r="A25926" s="467" t="s">
        <v>37427</v>
      </c>
      <c r="B25926" s="470" t="s">
        <v>37428</v>
      </c>
      <c r="C25926" s="470" t="s">
        <v>274</v>
      </c>
      <c r="D25926" s="471" t="s">
        <v>33606</v>
      </c>
    </row>
    <row r="25927" customFormat="false" ht="18" hidden="false" customHeight="true" outlineLevel="0" collapsed="false">
      <c r="A25927" s="467" t="s">
        <v>37429</v>
      </c>
      <c r="B25927" s="470" t="s">
        <v>37430</v>
      </c>
      <c r="C25927" s="470" t="s">
        <v>274</v>
      </c>
      <c r="D25927" s="471" t="s">
        <v>34672</v>
      </c>
    </row>
    <row r="25928" customFormat="false" ht="18" hidden="false" customHeight="true" outlineLevel="0" collapsed="false">
      <c r="A25928" s="467" t="s">
        <v>37431</v>
      </c>
      <c r="B25928" s="470" t="s">
        <v>37432</v>
      </c>
      <c r="C25928" s="470" t="s">
        <v>274</v>
      </c>
      <c r="D25928" s="471" t="s">
        <v>37203</v>
      </c>
    </row>
    <row r="25929" customFormat="false" ht="18" hidden="false" customHeight="true" outlineLevel="0" collapsed="false">
      <c r="A25929" s="467" t="s">
        <v>37433</v>
      </c>
      <c r="B25929" s="470" t="s">
        <v>37434</v>
      </c>
      <c r="C25929" s="470" t="s">
        <v>274</v>
      </c>
      <c r="D25929" s="471" t="s">
        <v>37108</v>
      </c>
    </row>
    <row r="25930" customFormat="false" ht="18" hidden="false" customHeight="true" outlineLevel="0" collapsed="false">
      <c r="A25930" s="467" t="s">
        <v>37435</v>
      </c>
      <c r="B25930" s="470" t="s">
        <v>37436</v>
      </c>
      <c r="C25930" s="470" t="s">
        <v>267</v>
      </c>
      <c r="D25930" s="471" t="s">
        <v>37108</v>
      </c>
    </row>
    <row r="25931" customFormat="false" ht="18" hidden="false" customHeight="true" outlineLevel="0" collapsed="false">
      <c r="A25931" s="467" t="s">
        <v>37437</v>
      </c>
      <c r="B25931" s="470" t="s">
        <v>37438</v>
      </c>
      <c r="C25931" s="470" t="s">
        <v>76</v>
      </c>
      <c r="D25931" s="471" t="s">
        <v>37439</v>
      </c>
    </row>
    <row r="25932" customFormat="false" ht="18" hidden="false" customHeight="true" outlineLevel="0" collapsed="false">
      <c r="A25932" s="467" t="s">
        <v>37440</v>
      </c>
      <c r="B25932" s="470" t="s">
        <v>37441</v>
      </c>
      <c r="C25932" s="470" t="s">
        <v>267</v>
      </c>
      <c r="D25932" s="471" t="s">
        <v>35887</v>
      </c>
    </row>
    <row r="25933" customFormat="false" ht="18" hidden="false" customHeight="true" outlineLevel="0" collapsed="false">
      <c r="A25933" s="467" t="s">
        <v>37442</v>
      </c>
      <c r="B25933" s="472" t="s">
        <v>37443</v>
      </c>
      <c r="C25933" s="470" t="s">
        <v>32456</v>
      </c>
      <c r="D25933" s="471" t="s">
        <v>32457</v>
      </c>
    </row>
    <row r="25934" customFormat="false" ht="18" hidden="false" customHeight="true" outlineLevel="0" collapsed="false">
      <c r="A25934" s="467" t="s">
        <v>37444</v>
      </c>
      <c r="B25934" s="472" t="s">
        <v>37445</v>
      </c>
      <c r="C25934" s="470" t="s">
        <v>267</v>
      </c>
      <c r="D25934" s="471" t="s">
        <v>35769</v>
      </c>
    </row>
    <row r="25935" customFormat="false" ht="18" hidden="false" customHeight="true" outlineLevel="0" collapsed="false">
      <c r="A25935" s="467" t="s">
        <v>37446</v>
      </c>
      <c r="B25935" s="470" t="s">
        <v>37447</v>
      </c>
      <c r="C25935" s="470" t="s">
        <v>267</v>
      </c>
      <c r="D25935" s="471" t="s">
        <v>34262</v>
      </c>
    </row>
    <row r="25936" customFormat="false" ht="18" hidden="false" customHeight="true" outlineLevel="0" collapsed="false">
      <c r="A25936" s="467" t="s">
        <v>37448</v>
      </c>
      <c r="B25936" s="470" t="s">
        <v>37449</v>
      </c>
      <c r="C25936" s="470" t="s">
        <v>267</v>
      </c>
      <c r="D25936" s="471" t="s">
        <v>33298</v>
      </c>
    </row>
    <row r="25937" customFormat="false" ht="18" hidden="false" customHeight="true" outlineLevel="0" collapsed="false">
      <c r="A25937" s="467" t="s">
        <v>37450</v>
      </c>
      <c r="B25937" s="470" t="s">
        <v>37451</v>
      </c>
      <c r="C25937" s="470" t="s">
        <v>267</v>
      </c>
      <c r="D25937" s="471" t="s">
        <v>34266</v>
      </c>
    </row>
    <row r="25938" customFormat="false" ht="18" hidden="false" customHeight="true" outlineLevel="0" collapsed="false">
      <c r="A25938" s="467" t="s">
        <v>37452</v>
      </c>
      <c r="B25938" s="470" t="s">
        <v>37453</v>
      </c>
      <c r="C25938" s="470" t="s">
        <v>267</v>
      </c>
      <c r="D25938" s="471" t="s">
        <v>37153</v>
      </c>
    </row>
    <row r="25939" customFormat="false" ht="18" hidden="false" customHeight="true" outlineLevel="0" collapsed="false">
      <c r="A25939" s="467" t="s">
        <v>37454</v>
      </c>
      <c r="B25939" s="470" t="s">
        <v>37455</v>
      </c>
      <c r="C25939" s="470" t="s">
        <v>267</v>
      </c>
      <c r="D25939" s="471" t="s">
        <v>35755</v>
      </c>
    </row>
    <row r="25940" customFormat="false" ht="18" hidden="false" customHeight="true" outlineLevel="0" collapsed="false">
      <c r="A25940" s="467" t="s">
        <v>37456</v>
      </c>
      <c r="B25940" s="470" t="s">
        <v>37457</v>
      </c>
      <c r="C25940" s="470" t="s">
        <v>267</v>
      </c>
      <c r="D25940" s="471" t="s">
        <v>37408</v>
      </c>
    </row>
    <row r="25941" customFormat="false" ht="18" hidden="false" customHeight="true" outlineLevel="0" collapsed="false">
      <c r="A25941" s="467" t="s">
        <v>37458</v>
      </c>
      <c r="B25941" s="470" t="s">
        <v>37459</v>
      </c>
      <c r="C25941" s="470" t="s">
        <v>267</v>
      </c>
      <c r="D25941" s="471" t="s">
        <v>37408</v>
      </c>
    </row>
    <row r="25942" customFormat="false" ht="18" hidden="false" customHeight="true" outlineLevel="0" collapsed="false">
      <c r="A25942" s="467" t="s">
        <v>37460</v>
      </c>
      <c r="B25942" s="470" t="s">
        <v>37461</v>
      </c>
      <c r="C25942" s="470" t="s">
        <v>267</v>
      </c>
      <c r="D25942" s="471" t="s">
        <v>37408</v>
      </c>
    </row>
    <row r="25943" customFormat="false" ht="18" hidden="false" customHeight="true" outlineLevel="0" collapsed="false">
      <c r="A25943" s="467" t="s">
        <v>37462</v>
      </c>
      <c r="B25943" s="470" t="s">
        <v>37463</v>
      </c>
      <c r="C25943" s="470" t="s">
        <v>32456</v>
      </c>
      <c r="D25943" s="471" t="s">
        <v>32457</v>
      </c>
    </row>
    <row r="25944" customFormat="false" ht="18" hidden="false" customHeight="true" outlineLevel="0" collapsed="false">
      <c r="A25944" s="467" t="s">
        <v>37464</v>
      </c>
      <c r="B25944" s="472" t="s">
        <v>37465</v>
      </c>
      <c r="C25944" s="470" t="s">
        <v>267</v>
      </c>
      <c r="D25944" s="471" t="s">
        <v>34266</v>
      </c>
    </row>
    <row r="25945" customFormat="false" ht="18" hidden="false" customHeight="true" outlineLevel="0" collapsed="false">
      <c r="A25945" s="467" t="s">
        <v>37466</v>
      </c>
      <c r="B25945" s="470" t="s">
        <v>37467</v>
      </c>
      <c r="C25945" s="470" t="s">
        <v>267</v>
      </c>
      <c r="D25945" s="471" t="s">
        <v>35790</v>
      </c>
    </row>
    <row r="25946" customFormat="false" ht="18" hidden="false" customHeight="true" outlineLevel="0" collapsed="false">
      <c r="A25946" s="467" t="s">
        <v>37468</v>
      </c>
      <c r="B25946" s="470" t="s">
        <v>37469</v>
      </c>
      <c r="C25946" s="470" t="s">
        <v>274</v>
      </c>
      <c r="D25946" s="471" t="s">
        <v>34731</v>
      </c>
    </row>
    <row r="25947" customFormat="false" ht="18" hidden="false" customHeight="true" outlineLevel="0" collapsed="false">
      <c r="A25947" s="467" t="s">
        <v>37470</v>
      </c>
      <c r="B25947" s="470" t="s">
        <v>37471</v>
      </c>
      <c r="C25947" s="470" t="s">
        <v>274</v>
      </c>
      <c r="D25947" s="471" t="s">
        <v>35785</v>
      </c>
    </row>
    <row r="25948" customFormat="false" ht="18" hidden="false" customHeight="true" outlineLevel="0" collapsed="false">
      <c r="A25948" s="467" t="s">
        <v>37472</v>
      </c>
      <c r="B25948" s="470" t="s">
        <v>37473</v>
      </c>
      <c r="C25948" s="470" t="s">
        <v>267</v>
      </c>
      <c r="D25948" s="471" t="s">
        <v>34731</v>
      </c>
    </row>
    <row r="25949" customFormat="false" ht="18" hidden="false" customHeight="true" outlineLevel="0" collapsed="false">
      <c r="A25949" s="467" t="s">
        <v>37474</v>
      </c>
      <c r="B25949" s="470" t="s">
        <v>37475</v>
      </c>
      <c r="C25949" s="470" t="s">
        <v>267</v>
      </c>
      <c r="D25949" s="471" t="s">
        <v>34266</v>
      </c>
    </row>
    <row r="25950" customFormat="false" ht="18" hidden="false" customHeight="true" outlineLevel="0" collapsed="false">
      <c r="A25950" s="467" t="s">
        <v>37476</v>
      </c>
      <c r="B25950" s="470" t="s">
        <v>37477</v>
      </c>
      <c r="C25950" s="470" t="s">
        <v>32456</v>
      </c>
      <c r="D25950" s="471" t="s">
        <v>32457</v>
      </c>
    </row>
    <row r="25951" customFormat="false" ht="18" hidden="false" customHeight="true" outlineLevel="0" collapsed="false">
      <c r="A25951" s="467" t="s">
        <v>37478</v>
      </c>
      <c r="B25951" s="472" t="s">
        <v>37479</v>
      </c>
      <c r="C25951" s="470" t="s">
        <v>231</v>
      </c>
      <c r="D25951" s="471" t="s">
        <v>37480</v>
      </c>
    </row>
    <row r="25952" customFormat="false" ht="18" hidden="false" customHeight="true" outlineLevel="0" collapsed="false">
      <c r="A25952" s="467" t="s">
        <v>37481</v>
      </c>
      <c r="B25952" s="470" t="s">
        <v>37482</v>
      </c>
      <c r="C25952" s="470" t="s">
        <v>231</v>
      </c>
      <c r="D25952" s="471" t="s">
        <v>35758</v>
      </c>
    </row>
    <row r="25953" customFormat="false" ht="18" hidden="false" customHeight="true" outlineLevel="0" collapsed="false">
      <c r="A25953" s="467" t="s">
        <v>37483</v>
      </c>
      <c r="B25953" s="470" t="s">
        <v>37484</v>
      </c>
      <c r="C25953" s="470" t="s">
        <v>267</v>
      </c>
      <c r="D25953" s="471" t="s">
        <v>37485</v>
      </c>
    </row>
    <row r="25954" customFormat="false" ht="18" hidden="false" customHeight="true" outlineLevel="0" collapsed="false">
      <c r="A25954" s="467" t="s">
        <v>37486</v>
      </c>
      <c r="B25954" s="470" t="s">
        <v>37487</v>
      </c>
      <c r="C25954" s="470" t="s">
        <v>267</v>
      </c>
      <c r="D25954" s="471" t="s">
        <v>37488</v>
      </c>
    </row>
    <row r="25955" customFormat="false" ht="18" hidden="false" customHeight="true" outlineLevel="0" collapsed="false">
      <c r="A25955" s="467" t="s">
        <v>37489</v>
      </c>
      <c r="B25955" s="470" t="s">
        <v>37490</v>
      </c>
      <c r="C25955" s="470" t="s">
        <v>267</v>
      </c>
      <c r="D25955" s="471" t="s">
        <v>37491</v>
      </c>
    </row>
    <row r="25956" customFormat="false" ht="18" hidden="false" customHeight="true" outlineLevel="0" collapsed="false">
      <c r="A25956" s="467" t="s">
        <v>37492</v>
      </c>
      <c r="B25956" s="470" t="s">
        <v>37493</v>
      </c>
      <c r="C25956" s="470" t="s">
        <v>267</v>
      </c>
      <c r="D25956" s="471" t="s">
        <v>37494</v>
      </c>
    </row>
    <row r="25957" customFormat="false" ht="18" hidden="false" customHeight="true" outlineLevel="0" collapsed="false">
      <c r="A25957" s="467" t="s">
        <v>37495</v>
      </c>
      <c r="B25957" s="470" t="s">
        <v>37496</v>
      </c>
      <c r="C25957" s="470" t="s">
        <v>274</v>
      </c>
      <c r="D25957" s="471" t="s">
        <v>37497</v>
      </c>
    </row>
    <row r="25958" customFormat="false" ht="18" hidden="false" customHeight="true" outlineLevel="0" collapsed="false">
      <c r="A25958" s="467" t="s">
        <v>37498</v>
      </c>
      <c r="B25958" s="470" t="s">
        <v>37499</v>
      </c>
      <c r="C25958" s="470" t="s">
        <v>267</v>
      </c>
      <c r="D25958" s="471" t="s">
        <v>37500</v>
      </c>
    </row>
    <row r="25959" customFormat="false" ht="18" hidden="false" customHeight="true" outlineLevel="0" collapsed="false">
      <c r="A25959" s="467" t="s">
        <v>37501</v>
      </c>
      <c r="B25959" s="470" t="s">
        <v>37502</v>
      </c>
      <c r="C25959" s="470" t="s">
        <v>267</v>
      </c>
      <c r="D25959" s="471" t="s">
        <v>37503</v>
      </c>
    </row>
    <row r="25960" customFormat="false" ht="18" hidden="false" customHeight="true" outlineLevel="0" collapsed="false">
      <c r="A25960" s="473" t="s">
        <v>37504</v>
      </c>
      <c r="B25960" s="474" t="s">
        <v>37505</v>
      </c>
      <c r="C25960" s="474" t="s">
        <v>267</v>
      </c>
      <c r="D25960" s="475" t="s">
        <v>37506</v>
      </c>
    </row>
    <row r="25961" customFormat="false" ht="18" hidden="false" customHeight="true" outlineLevel="0" collapsed="false">
      <c r="A25961" s="476" t="s">
        <v>37507</v>
      </c>
      <c r="B25961" s="477" t="s">
        <v>37508</v>
      </c>
      <c r="C25961" s="478" t="s">
        <v>274</v>
      </c>
      <c r="D25961" s="478" t="s">
        <v>37509</v>
      </c>
    </row>
    <row r="25962" customFormat="false" ht="18" hidden="false" customHeight="true" outlineLevel="0" collapsed="false">
      <c r="A25962" s="479" t="s">
        <v>32395</v>
      </c>
      <c r="B25962" s="480"/>
      <c r="C25962" s="480"/>
      <c r="D25962" s="481"/>
    </row>
    <row r="25963" customFormat="false" ht="18" hidden="false" customHeight="true" outlineLevel="0" collapsed="false">
      <c r="A25963" s="479" t="s">
        <v>32396</v>
      </c>
      <c r="B25963" s="480"/>
      <c r="C25963" s="480"/>
      <c r="D25963" s="481"/>
    </row>
    <row r="25964" customFormat="false" ht="18" hidden="false" customHeight="true" outlineLevel="0" collapsed="false">
      <c r="A25964" s="479" t="s">
        <v>37510</v>
      </c>
      <c r="B25964" s="482" t="s">
        <v>37511</v>
      </c>
      <c r="C25964" s="482" t="s">
        <v>274</v>
      </c>
      <c r="D25964" s="483" t="s">
        <v>37512</v>
      </c>
    </row>
    <row r="25965" customFormat="false" ht="18" hidden="false" customHeight="true" outlineLevel="0" collapsed="false">
      <c r="A25965" s="479" t="s">
        <v>37513</v>
      </c>
      <c r="B25965" s="482" t="s">
        <v>37514</v>
      </c>
      <c r="C25965" s="482" t="s">
        <v>267</v>
      </c>
      <c r="D25965" s="483" t="s">
        <v>37515</v>
      </c>
    </row>
    <row r="25966" customFormat="false" ht="18" hidden="false" customHeight="true" outlineLevel="0" collapsed="false">
      <c r="A25966" s="479" t="s">
        <v>37516</v>
      </c>
      <c r="B25966" s="482" t="s">
        <v>37517</v>
      </c>
      <c r="C25966" s="482" t="s">
        <v>267</v>
      </c>
      <c r="D25966" s="483" t="s">
        <v>37518</v>
      </c>
    </row>
    <row r="25967" customFormat="false" ht="18" hidden="false" customHeight="true" outlineLevel="0" collapsed="false">
      <c r="A25967" s="479" t="s">
        <v>37519</v>
      </c>
      <c r="B25967" s="482" t="s">
        <v>37520</v>
      </c>
      <c r="C25967" s="482" t="s">
        <v>267</v>
      </c>
      <c r="D25967" s="483" t="s">
        <v>37521</v>
      </c>
    </row>
    <row r="25968" customFormat="false" ht="18" hidden="false" customHeight="true" outlineLevel="0" collapsed="false">
      <c r="A25968" s="479" t="s">
        <v>37522</v>
      </c>
      <c r="B25968" s="482" t="s">
        <v>37523</v>
      </c>
      <c r="C25968" s="482" t="s">
        <v>267</v>
      </c>
      <c r="D25968" s="483" t="s">
        <v>37524</v>
      </c>
    </row>
    <row r="25969" customFormat="false" ht="18" hidden="false" customHeight="true" outlineLevel="0" collapsed="false">
      <c r="A25969" s="479" t="s">
        <v>37525</v>
      </c>
      <c r="B25969" s="482" t="s">
        <v>37526</v>
      </c>
      <c r="C25969" s="482" t="s">
        <v>274</v>
      </c>
      <c r="D25969" s="483" t="s">
        <v>37527</v>
      </c>
    </row>
    <row r="25970" customFormat="false" ht="18" hidden="false" customHeight="true" outlineLevel="0" collapsed="false">
      <c r="A25970" s="479" t="s">
        <v>37528</v>
      </c>
      <c r="B25970" s="482" t="s">
        <v>37529</v>
      </c>
      <c r="C25970" s="482" t="s">
        <v>274</v>
      </c>
      <c r="D25970" s="483" t="s">
        <v>37530</v>
      </c>
    </row>
    <row r="25971" customFormat="false" ht="18" hidden="false" customHeight="true" outlineLevel="0" collapsed="false">
      <c r="A25971" s="479" t="s">
        <v>37531</v>
      </c>
      <c r="B25971" s="482" t="s">
        <v>37532</v>
      </c>
      <c r="C25971" s="482" t="s">
        <v>267</v>
      </c>
      <c r="D25971" s="483" t="s">
        <v>37533</v>
      </c>
    </row>
    <row r="25972" customFormat="false" ht="18" hidden="false" customHeight="true" outlineLevel="0" collapsed="false">
      <c r="A25972" s="479" t="s">
        <v>37534</v>
      </c>
      <c r="B25972" s="482" t="s">
        <v>37535</v>
      </c>
      <c r="C25972" s="482" t="s">
        <v>267</v>
      </c>
      <c r="D25972" s="483" t="s">
        <v>37536</v>
      </c>
    </row>
    <row r="25973" customFormat="false" ht="18" hidden="false" customHeight="true" outlineLevel="0" collapsed="false">
      <c r="A25973" s="479" t="s">
        <v>37537</v>
      </c>
      <c r="B25973" s="482" t="s">
        <v>37538</v>
      </c>
      <c r="C25973" s="482" t="s">
        <v>267</v>
      </c>
      <c r="D25973" s="483" t="s">
        <v>37539</v>
      </c>
    </row>
    <row r="25974" customFormat="false" ht="18" hidden="false" customHeight="true" outlineLevel="0" collapsed="false">
      <c r="A25974" s="479" t="s">
        <v>37540</v>
      </c>
      <c r="B25974" s="472" t="s">
        <v>37541</v>
      </c>
      <c r="C25974" s="482" t="s">
        <v>267</v>
      </c>
      <c r="D25974" s="483" t="s">
        <v>37542</v>
      </c>
    </row>
    <row r="25975" customFormat="false" ht="18" hidden="false" customHeight="true" outlineLevel="0" collapsed="false">
      <c r="A25975" s="479" t="s">
        <v>37543</v>
      </c>
      <c r="B25975" s="482" t="s">
        <v>37544</v>
      </c>
      <c r="C25975" s="482" t="s">
        <v>267</v>
      </c>
      <c r="D25975" s="483" t="s">
        <v>37545</v>
      </c>
    </row>
    <row r="25976" customFormat="false" ht="18" hidden="false" customHeight="true" outlineLevel="0" collapsed="false">
      <c r="A25976" s="479" t="s">
        <v>37546</v>
      </c>
      <c r="B25976" s="482" t="s">
        <v>37547</v>
      </c>
      <c r="C25976" s="482" t="s">
        <v>267</v>
      </c>
      <c r="D25976" s="483" t="s">
        <v>37548</v>
      </c>
    </row>
    <row r="25977" customFormat="false" ht="18" hidden="false" customHeight="true" outlineLevel="0" collapsed="false">
      <c r="A25977" s="479" t="s">
        <v>37549</v>
      </c>
      <c r="B25977" s="482" t="s">
        <v>37550</v>
      </c>
      <c r="C25977" s="482" t="s">
        <v>267</v>
      </c>
      <c r="D25977" s="483" t="s">
        <v>37551</v>
      </c>
    </row>
    <row r="25978" customFormat="false" ht="18" hidden="false" customHeight="true" outlineLevel="0" collapsed="false">
      <c r="A25978" s="479" t="s">
        <v>37552</v>
      </c>
      <c r="B25978" s="482" t="s">
        <v>37553</v>
      </c>
      <c r="C25978" s="482" t="s">
        <v>267</v>
      </c>
      <c r="D25978" s="483" t="s">
        <v>37554</v>
      </c>
    </row>
    <row r="25979" customFormat="false" ht="18" hidden="false" customHeight="true" outlineLevel="0" collapsed="false">
      <c r="A25979" s="479" t="s">
        <v>37555</v>
      </c>
      <c r="B25979" s="482" t="s">
        <v>37556</v>
      </c>
      <c r="C25979" s="482" t="s">
        <v>267</v>
      </c>
      <c r="D25979" s="483" t="s">
        <v>37557</v>
      </c>
    </row>
    <row r="25980" customFormat="false" ht="18" hidden="false" customHeight="true" outlineLevel="0" collapsed="false">
      <c r="A25980" s="479" t="s">
        <v>37558</v>
      </c>
      <c r="B25980" s="482" t="s">
        <v>37559</v>
      </c>
      <c r="C25980" s="482" t="s">
        <v>267</v>
      </c>
      <c r="D25980" s="483" t="s">
        <v>37560</v>
      </c>
    </row>
    <row r="25981" customFormat="false" ht="18" hidden="false" customHeight="true" outlineLevel="0" collapsed="false">
      <c r="A25981" s="479" t="s">
        <v>37561</v>
      </c>
      <c r="B25981" s="482" t="s">
        <v>37562</v>
      </c>
      <c r="C25981" s="482" t="s">
        <v>267</v>
      </c>
      <c r="D25981" s="483" t="s">
        <v>37563</v>
      </c>
    </row>
    <row r="25982" customFormat="false" ht="18" hidden="false" customHeight="true" outlineLevel="0" collapsed="false">
      <c r="A25982" s="479" t="s">
        <v>37564</v>
      </c>
      <c r="B25982" s="482" t="s">
        <v>37565</v>
      </c>
      <c r="C25982" s="482" t="s">
        <v>33773</v>
      </c>
      <c r="D25982" s="483" t="s">
        <v>37566</v>
      </c>
    </row>
    <row r="25983" customFormat="false" ht="18" hidden="false" customHeight="true" outlineLevel="0" collapsed="false">
      <c r="A25983" s="479" t="s">
        <v>37567</v>
      </c>
      <c r="B25983" s="482" t="s">
        <v>37568</v>
      </c>
      <c r="C25983" s="482" t="s">
        <v>267</v>
      </c>
      <c r="D25983" s="483" t="s">
        <v>37569</v>
      </c>
    </row>
    <row r="25984" customFormat="false" ht="18" hidden="false" customHeight="true" outlineLevel="0" collapsed="false">
      <c r="A25984" s="479" t="s">
        <v>37570</v>
      </c>
      <c r="B25984" s="482" t="s">
        <v>37571</v>
      </c>
      <c r="C25984" s="482" t="s">
        <v>267</v>
      </c>
      <c r="D25984" s="483" t="s">
        <v>37572</v>
      </c>
    </row>
    <row r="25985" customFormat="false" ht="18" hidden="false" customHeight="true" outlineLevel="0" collapsed="false">
      <c r="A25985" s="479" t="s">
        <v>37573</v>
      </c>
      <c r="B25985" s="482" t="s">
        <v>37574</v>
      </c>
      <c r="C25985" s="482" t="s">
        <v>267</v>
      </c>
      <c r="D25985" s="483" t="s">
        <v>37575</v>
      </c>
    </row>
    <row r="25986" customFormat="false" ht="18" hidden="false" customHeight="true" outlineLevel="0" collapsed="false">
      <c r="A25986" s="479" t="s">
        <v>37576</v>
      </c>
      <c r="B25986" s="482" t="s">
        <v>37577</v>
      </c>
      <c r="C25986" s="482" t="s">
        <v>267</v>
      </c>
      <c r="D25986" s="483" t="s">
        <v>37578</v>
      </c>
    </row>
    <row r="25987" customFormat="false" ht="18" hidden="false" customHeight="true" outlineLevel="0" collapsed="false">
      <c r="A25987" s="479" t="s">
        <v>37579</v>
      </c>
      <c r="B25987" s="482" t="s">
        <v>37580</v>
      </c>
      <c r="C25987" s="482" t="s">
        <v>267</v>
      </c>
      <c r="D25987" s="483" t="s">
        <v>37581</v>
      </c>
    </row>
    <row r="25988" customFormat="false" ht="18" hidden="false" customHeight="true" outlineLevel="0" collapsed="false">
      <c r="A25988" s="479" t="s">
        <v>37582</v>
      </c>
      <c r="B25988" s="482" t="s">
        <v>37583</v>
      </c>
      <c r="C25988" s="482" t="s">
        <v>267</v>
      </c>
      <c r="D25988" s="483" t="s">
        <v>37584</v>
      </c>
    </row>
    <row r="25989" customFormat="false" ht="18" hidden="false" customHeight="true" outlineLevel="0" collapsed="false">
      <c r="A25989" s="479" t="s">
        <v>37585</v>
      </c>
      <c r="B25989" s="482" t="s">
        <v>37586</v>
      </c>
      <c r="C25989" s="482" t="s">
        <v>267</v>
      </c>
      <c r="D25989" s="483" t="s">
        <v>37587</v>
      </c>
    </row>
    <row r="25990" customFormat="false" ht="18" hidden="false" customHeight="true" outlineLevel="0" collapsed="false">
      <c r="A25990" s="479" t="s">
        <v>37588</v>
      </c>
      <c r="B25990" s="482" t="s">
        <v>37589</v>
      </c>
      <c r="C25990" s="482" t="s">
        <v>267</v>
      </c>
      <c r="D25990" s="483" t="s">
        <v>37590</v>
      </c>
    </row>
    <row r="25991" customFormat="false" ht="18" hidden="false" customHeight="true" outlineLevel="0" collapsed="false">
      <c r="A25991" s="479" t="s">
        <v>37591</v>
      </c>
      <c r="B25991" s="482" t="s">
        <v>37592</v>
      </c>
      <c r="C25991" s="482" t="s">
        <v>267</v>
      </c>
      <c r="D25991" s="483" t="s">
        <v>37593</v>
      </c>
    </row>
    <row r="25992" customFormat="false" ht="18" hidden="false" customHeight="true" outlineLevel="0" collapsed="false">
      <c r="A25992" s="479" t="s">
        <v>37594</v>
      </c>
      <c r="B25992" s="482" t="s">
        <v>37595</v>
      </c>
      <c r="C25992" s="482" t="s">
        <v>267</v>
      </c>
      <c r="D25992" s="483" t="s">
        <v>37596</v>
      </c>
    </row>
    <row r="25993" customFormat="false" ht="18" hidden="false" customHeight="true" outlineLevel="0" collapsed="false">
      <c r="A25993" s="479" t="s">
        <v>37597</v>
      </c>
      <c r="B25993" s="482" t="s">
        <v>37598</v>
      </c>
      <c r="C25993" s="482" t="s">
        <v>267</v>
      </c>
      <c r="D25993" s="483" t="s">
        <v>37599</v>
      </c>
    </row>
    <row r="25994" customFormat="false" ht="18" hidden="false" customHeight="true" outlineLevel="0" collapsed="false">
      <c r="A25994" s="479" t="s">
        <v>37600</v>
      </c>
      <c r="B25994" s="482" t="s">
        <v>37601</v>
      </c>
      <c r="C25994" s="482" t="s">
        <v>267</v>
      </c>
      <c r="D25994" s="483" t="s">
        <v>37602</v>
      </c>
    </row>
    <row r="25995" customFormat="false" ht="18" hidden="false" customHeight="true" outlineLevel="0" collapsed="false">
      <c r="A25995" s="479" t="s">
        <v>37603</v>
      </c>
      <c r="B25995" s="482" t="s">
        <v>37604</v>
      </c>
      <c r="C25995" s="482" t="s">
        <v>267</v>
      </c>
      <c r="D25995" s="483" t="s">
        <v>37605</v>
      </c>
    </row>
    <row r="25996" customFormat="false" ht="18" hidden="false" customHeight="true" outlineLevel="0" collapsed="false">
      <c r="A25996" s="479" t="s">
        <v>37606</v>
      </c>
      <c r="B25996" s="482" t="s">
        <v>37607</v>
      </c>
      <c r="C25996" s="482" t="s">
        <v>267</v>
      </c>
      <c r="D25996" s="483" t="s">
        <v>37608</v>
      </c>
    </row>
    <row r="25997" customFormat="false" ht="18" hidden="false" customHeight="true" outlineLevel="0" collapsed="false">
      <c r="A25997" s="479" t="s">
        <v>37609</v>
      </c>
      <c r="B25997" s="482" t="s">
        <v>37610</v>
      </c>
      <c r="C25997" s="482" t="s">
        <v>267</v>
      </c>
      <c r="D25997" s="483" t="s">
        <v>37611</v>
      </c>
    </row>
    <row r="25998" customFormat="false" ht="18" hidden="false" customHeight="true" outlineLevel="0" collapsed="false">
      <c r="A25998" s="479" t="s">
        <v>37612</v>
      </c>
      <c r="B25998" s="482" t="s">
        <v>37613</v>
      </c>
      <c r="C25998" s="482" t="s">
        <v>267</v>
      </c>
      <c r="D25998" s="483" t="s">
        <v>37614</v>
      </c>
    </row>
    <row r="25999" customFormat="false" ht="18" hidden="false" customHeight="true" outlineLevel="0" collapsed="false">
      <c r="A25999" s="479" t="s">
        <v>37615</v>
      </c>
      <c r="B25999" s="482" t="s">
        <v>37616</v>
      </c>
      <c r="C25999" s="482" t="s">
        <v>267</v>
      </c>
      <c r="D25999" s="483" t="s">
        <v>37617</v>
      </c>
    </row>
    <row r="26000" customFormat="false" ht="18" hidden="false" customHeight="true" outlineLevel="0" collapsed="false">
      <c r="A26000" s="479" t="s">
        <v>37618</v>
      </c>
      <c r="B26000" s="482" t="s">
        <v>37619</v>
      </c>
      <c r="C26000" s="482" t="s">
        <v>267</v>
      </c>
      <c r="D26000" s="483" t="s">
        <v>37620</v>
      </c>
    </row>
    <row r="26001" customFormat="false" ht="18" hidden="false" customHeight="true" outlineLevel="0" collapsed="false">
      <c r="A26001" s="479" t="s">
        <v>37621</v>
      </c>
      <c r="B26001" s="482" t="s">
        <v>37622</v>
      </c>
      <c r="C26001" s="482" t="s">
        <v>32456</v>
      </c>
      <c r="D26001" s="483" t="s">
        <v>32457</v>
      </c>
    </row>
    <row r="26002" customFormat="false" ht="18" hidden="false" customHeight="true" outlineLevel="0" collapsed="false">
      <c r="A26002" s="479" t="s">
        <v>37623</v>
      </c>
      <c r="B26002" s="482" t="s">
        <v>37624</v>
      </c>
      <c r="C26002" s="482" t="s">
        <v>267</v>
      </c>
      <c r="D26002" s="483" t="s">
        <v>37625</v>
      </c>
    </row>
    <row r="26003" customFormat="false" ht="18" hidden="false" customHeight="true" outlineLevel="0" collapsed="false">
      <c r="A26003" s="479" t="s">
        <v>37626</v>
      </c>
      <c r="B26003" s="482" t="s">
        <v>37627</v>
      </c>
      <c r="C26003" s="482" t="s">
        <v>267</v>
      </c>
      <c r="D26003" s="483" t="s">
        <v>37628</v>
      </c>
    </row>
    <row r="26004" customFormat="false" ht="18" hidden="false" customHeight="true" outlineLevel="0" collapsed="false">
      <c r="A26004" s="479" t="s">
        <v>37629</v>
      </c>
      <c r="B26004" s="482" t="s">
        <v>37630</v>
      </c>
      <c r="C26004" s="482" t="s">
        <v>267</v>
      </c>
      <c r="D26004" s="483" t="s">
        <v>37631</v>
      </c>
    </row>
    <row r="26005" customFormat="false" ht="18" hidden="false" customHeight="true" outlineLevel="0" collapsed="false">
      <c r="A26005" s="479" t="s">
        <v>37632</v>
      </c>
      <c r="B26005" s="482" t="s">
        <v>37633</v>
      </c>
      <c r="C26005" s="482" t="s">
        <v>267</v>
      </c>
      <c r="D26005" s="483" t="s">
        <v>37634</v>
      </c>
    </row>
    <row r="26006" customFormat="false" ht="18" hidden="false" customHeight="true" outlineLevel="0" collapsed="false">
      <c r="A26006" s="479" t="s">
        <v>37635</v>
      </c>
      <c r="B26006" s="482" t="s">
        <v>37636</v>
      </c>
      <c r="C26006" s="482" t="s">
        <v>267</v>
      </c>
      <c r="D26006" s="483" t="s">
        <v>37637</v>
      </c>
    </row>
    <row r="26007" customFormat="false" ht="18" hidden="false" customHeight="true" outlineLevel="0" collapsed="false">
      <c r="A26007" s="479" t="s">
        <v>37638</v>
      </c>
      <c r="B26007" s="482" t="s">
        <v>37639</v>
      </c>
      <c r="C26007" s="482" t="s">
        <v>267</v>
      </c>
      <c r="D26007" s="483" t="s">
        <v>37640</v>
      </c>
    </row>
    <row r="26008" customFormat="false" ht="18" hidden="false" customHeight="true" outlineLevel="0" collapsed="false">
      <c r="A26008" s="479" t="s">
        <v>37641</v>
      </c>
      <c r="B26008" s="482" t="s">
        <v>37642</v>
      </c>
      <c r="C26008" s="482" t="s">
        <v>267</v>
      </c>
      <c r="D26008" s="483" t="s">
        <v>37643</v>
      </c>
    </row>
    <row r="26009" customFormat="false" ht="18" hidden="false" customHeight="true" outlineLevel="0" collapsed="false">
      <c r="A26009" s="479" t="s">
        <v>37644</v>
      </c>
      <c r="B26009" s="482" t="s">
        <v>37645</v>
      </c>
      <c r="C26009" s="482" t="s">
        <v>267</v>
      </c>
      <c r="D26009" s="483" t="s">
        <v>37646</v>
      </c>
    </row>
    <row r="26010" customFormat="false" ht="18" hidden="false" customHeight="true" outlineLevel="0" collapsed="false">
      <c r="A26010" s="479" t="s">
        <v>37647</v>
      </c>
      <c r="B26010" s="482" t="s">
        <v>37648</v>
      </c>
      <c r="C26010" s="482" t="s">
        <v>267</v>
      </c>
      <c r="D26010" s="483" t="s">
        <v>37649</v>
      </c>
    </row>
    <row r="26011" customFormat="false" ht="9" hidden="false" customHeight="true" outlineLevel="0" collapsed="false">
      <c r="A26011" s="479" t="s">
        <v>37650</v>
      </c>
      <c r="B26011" s="482" t="s">
        <v>37651</v>
      </c>
      <c r="C26011" s="482" t="s">
        <v>267</v>
      </c>
      <c r="D26011" s="483" t="s">
        <v>37652</v>
      </c>
    </row>
    <row r="26012" customFormat="false" ht="9" hidden="false" customHeight="true" outlineLevel="0" collapsed="false">
      <c r="A26012" s="473" t="s">
        <v>37653</v>
      </c>
      <c r="B26012" s="474" t="s">
        <v>37654</v>
      </c>
      <c r="C26012" s="474" t="s">
        <v>267</v>
      </c>
      <c r="D26012" s="475" t="s">
        <v>37655</v>
      </c>
    </row>
    <row r="26013" customFormat="false" ht="9" hidden="false" customHeight="true" outlineLevel="0" collapsed="false">
      <c r="A26013" s="476" t="s">
        <v>37656</v>
      </c>
      <c r="B26013" s="477" t="s">
        <v>37657</v>
      </c>
      <c r="C26013" s="478" t="s">
        <v>267</v>
      </c>
      <c r="D26013" s="478" t="s">
        <v>37658</v>
      </c>
    </row>
    <row r="26014" customFormat="false" ht="9" hidden="false" customHeight="true" outlineLevel="0" collapsed="false">
      <c r="A26014" s="479" t="s">
        <v>32395</v>
      </c>
      <c r="B26014" s="480"/>
      <c r="C26014" s="480"/>
      <c r="D26014" s="481"/>
    </row>
    <row r="26015" customFormat="false" ht="9" hidden="false" customHeight="true" outlineLevel="0" collapsed="false">
      <c r="A26015" s="479" t="s">
        <v>32396</v>
      </c>
      <c r="B26015" s="480"/>
      <c r="C26015" s="480"/>
      <c r="D26015" s="481"/>
    </row>
    <row r="26016" customFormat="false" ht="9" hidden="false" customHeight="true" outlineLevel="0" collapsed="false">
      <c r="A26016" s="479" t="s">
        <v>37659</v>
      </c>
      <c r="B26016" s="482" t="s">
        <v>37660</v>
      </c>
      <c r="C26016" s="482" t="s">
        <v>267</v>
      </c>
      <c r="D26016" s="483" t="s">
        <v>37661</v>
      </c>
    </row>
    <row r="26017" customFormat="false" ht="9" hidden="false" customHeight="true" outlineLevel="0" collapsed="false">
      <c r="A26017" s="479" t="s">
        <v>37662</v>
      </c>
      <c r="B26017" s="482" t="s">
        <v>37663</v>
      </c>
      <c r="C26017" s="482" t="s">
        <v>267</v>
      </c>
      <c r="D26017" s="483" t="s">
        <v>37664</v>
      </c>
    </row>
    <row r="26018" customFormat="false" ht="9" hidden="false" customHeight="true" outlineLevel="0" collapsed="false">
      <c r="A26018" s="479" t="s">
        <v>37665</v>
      </c>
      <c r="B26018" s="482" t="s">
        <v>37666</v>
      </c>
      <c r="C26018" s="482" t="s">
        <v>267</v>
      </c>
      <c r="D26018" s="483" t="s">
        <v>37667</v>
      </c>
    </row>
    <row r="26019" customFormat="false" ht="9" hidden="false" customHeight="true" outlineLevel="0" collapsed="false">
      <c r="A26019" s="479" t="s">
        <v>37668</v>
      </c>
      <c r="B26019" s="482" t="s">
        <v>37669</v>
      </c>
      <c r="C26019" s="482" t="s">
        <v>267</v>
      </c>
      <c r="D26019" s="483" t="s">
        <v>37670</v>
      </c>
    </row>
    <row r="26020" customFormat="false" ht="9" hidden="false" customHeight="true" outlineLevel="0" collapsed="false">
      <c r="A26020" s="479" t="s">
        <v>37671</v>
      </c>
      <c r="B26020" s="482" t="s">
        <v>37672</v>
      </c>
      <c r="C26020" s="482" t="s">
        <v>267</v>
      </c>
      <c r="D26020" s="483" t="s">
        <v>37673</v>
      </c>
    </row>
    <row r="26021" customFormat="false" ht="9" hidden="false" customHeight="true" outlineLevel="0" collapsed="false">
      <c r="A26021" s="479" t="s">
        <v>37674</v>
      </c>
      <c r="B26021" s="482" t="s">
        <v>37675</v>
      </c>
      <c r="C26021" s="482" t="s">
        <v>267</v>
      </c>
      <c r="D26021" s="483" t="s">
        <v>37676</v>
      </c>
    </row>
    <row r="26022" customFormat="false" ht="9" hidden="false" customHeight="true" outlineLevel="0" collapsed="false">
      <c r="A26022" s="479" t="s">
        <v>37677</v>
      </c>
      <c r="B26022" s="482" t="s">
        <v>37678</v>
      </c>
      <c r="C26022" s="482" t="s">
        <v>76</v>
      </c>
      <c r="D26022" s="483" t="s">
        <v>37679</v>
      </c>
    </row>
    <row r="26023" customFormat="false" ht="9" hidden="false" customHeight="true" outlineLevel="0" collapsed="false">
      <c r="A26023" s="479" t="s">
        <v>37680</v>
      </c>
      <c r="B26023" s="482" t="s">
        <v>37681</v>
      </c>
      <c r="C26023" s="482" t="s">
        <v>267</v>
      </c>
      <c r="D26023" s="483" t="s">
        <v>37682</v>
      </c>
    </row>
    <row r="26024" customFormat="false" ht="9" hidden="false" customHeight="true" outlineLevel="0" collapsed="false">
      <c r="A26024" s="479" t="s">
        <v>37683</v>
      </c>
      <c r="B26024" s="482" t="s">
        <v>37684</v>
      </c>
      <c r="C26024" s="482" t="s">
        <v>267</v>
      </c>
      <c r="D26024" s="483" t="s">
        <v>37685</v>
      </c>
    </row>
    <row r="26025" customFormat="false" ht="9" hidden="false" customHeight="true" outlineLevel="0" collapsed="false">
      <c r="A26025" s="479" t="s">
        <v>37686</v>
      </c>
      <c r="B26025" s="482" t="s">
        <v>37687</v>
      </c>
      <c r="C26025" s="482" t="s">
        <v>267</v>
      </c>
      <c r="D26025" s="483" t="s">
        <v>37688</v>
      </c>
    </row>
    <row r="26026" customFormat="false" ht="9" hidden="false" customHeight="true" outlineLevel="0" collapsed="false">
      <c r="A26026" s="479" t="s">
        <v>37689</v>
      </c>
      <c r="B26026" s="482" t="s">
        <v>37690</v>
      </c>
      <c r="C26026" s="482" t="s">
        <v>267</v>
      </c>
      <c r="D26026" s="483" t="s">
        <v>37691</v>
      </c>
    </row>
    <row r="26027" customFormat="false" ht="9" hidden="false" customHeight="true" outlineLevel="0" collapsed="false">
      <c r="A26027" s="479" t="s">
        <v>37692</v>
      </c>
      <c r="B26027" s="482" t="s">
        <v>37693</v>
      </c>
      <c r="C26027" s="482" t="s">
        <v>267</v>
      </c>
      <c r="D26027" s="483" t="s">
        <v>37694</v>
      </c>
    </row>
    <row r="26028" customFormat="false" ht="9" hidden="false" customHeight="true" outlineLevel="0" collapsed="false">
      <c r="A26028" s="479" t="s">
        <v>37695</v>
      </c>
      <c r="B26028" s="482" t="s">
        <v>37696</v>
      </c>
      <c r="C26028" s="482" t="s">
        <v>274</v>
      </c>
      <c r="D26028" s="483" t="s">
        <v>37697</v>
      </c>
    </row>
    <row r="26029" customFormat="false" ht="9" hidden="false" customHeight="true" outlineLevel="0" collapsed="false">
      <c r="A26029" s="479" t="s">
        <v>37698</v>
      </c>
      <c r="B26029" s="482" t="s">
        <v>37699</v>
      </c>
      <c r="C26029" s="482" t="s">
        <v>32456</v>
      </c>
      <c r="D26029" s="483" t="s">
        <v>32457</v>
      </c>
    </row>
    <row r="26030" customFormat="false" ht="9" hidden="false" customHeight="true" outlineLevel="0" collapsed="false">
      <c r="A26030" s="479" t="s">
        <v>37700</v>
      </c>
      <c r="B26030" s="472" t="s">
        <v>37701</v>
      </c>
      <c r="C26030" s="482" t="s">
        <v>267</v>
      </c>
      <c r="D26030" s="483" t="s">
        <v>37702</v>
      </c>
    </row>
    <row r="26031" customFormat="false" ht="9" hidden="false" customHeight="true" outlineLevel="0" collapsed="false">
      <c r="A26031" s="479" t="s">
        <v>37703</v>
      </c>
      <c r="B26031" s="482" t="s">
        <v>37704</v>
      </c>
      <c r="C26031" s="482" t="s">
        <v>267</v>
      </c>
      <c r="D26031" s="483" t="s">
        <v>37705</v>
      </c>
    </row>
    <row r="26032" customFormat="false" ht="9" hidden="false" customHeight="true" outlineLevel="0" collapsed="false">
      <c r="A26032" s="479" t="s">
        <v>37706</v>
      </c>
      <c r="B26032" s="482" t="s">
        <v>37707</v>
      </c>
      <c r="C26032" s="482" t="s">
        <v>267</v>
      </c>
      <c r="D26032" s="483" t="s">
        <v>37708</v>
      </c>
    </row>
    <row r="26033" customFormat="false" ht="9" hidden="false" customHeight="true" outlineLevel="0" collapsed="false">
      <c r="A26033" s="479" t="s">
        <v>37709</v>
      </c>
      <c r="B26033" s="472" t="s">
        <v>37710</v>
      </c>
      <c r="C26033" s="482" t="s">
        <v>267</v>
      </c>
      <c r="D26033" s="483" t="s">
        <v>37711</v>
      </c>
    </row>
    <row r="26034" customFormat="false" ht="9" hidden="false" customHeight="true" outlineLevel="0" collapsed="false">
      <c r="A26034" s="479" t="s">
        <v>37712</v>
      </c>
      <c r="B26034" s="472" t="s">
        <v>37713</v>
      </c>
      <c r="C26034" s="482" t="s">
        <v>267</v>
      </c>
      <c r="D26034" s="483" t="s">
        <v>37714</v>
      </c>
    </row>
    <row r="26035" customFormat="false" ht="9" hidden="false" customHeight="true" outlineLevel="0" collapsed="false">
      <c r="A26035" s="479" t="s">
        <v>37715</v>
      </c>
      <c r="B26035" s="472" t="s">
        <v>37716</v>
      </c>
      <c r="C26035" s="482" t="s">
        <v>267</v>
      </c>
      <c r="D26035" s="483" t="s">
        <v>37717</v>
      </c>
    </row>
    <row r="26036" customFormat="false" ht="9" hidden="false" customHeight="true" outlineLevel="0" collapsed="false">
      <c r="A26036" s="479" t="s">
        <v>37718</v>
      </c>
      <c r="B26036" s="472" t="s">
        <v>37719</v>
      </c>
      <c r="C26036" s="482" t="s">
        <v>267</v>
      </c>
      <c r="D26036" s="483" t="s">
        <v>37720</v>
      </c>
    </row>
    <row r="26037" customFormat="false" ht="9" hidden="false" customHeight="true" outlineLevel="0" collapsed="false">
      <c r="A26037" s="479" t="s">
        <v>37721</v>
      </c>
      <c r="B26037" s="482" t="s">
        <v>37722</v>
      </c>
      <c r="C26037" s="482" t="s">
        <v>267</v>
      </c>
      <c r="D26037" s="483" t="s">
        <v>37723</v>
      </c>
    </row>
    <row r="26038" customFormat="false" ht="9" hidden="false" customHeight="true" outlineLevel="0" collapsed="false">
      <c r="A26038" s="479" t="s">
        <v>37724</v>
      </c>
      <c r="B26038" s="482" t="s">
        <v>37725</v>
      </c>
      <c r="C26038" s="482" t="s">
        <v>267</v>
      </c>
      <c r="D26038" s="483" t="s">
        <v>37726</v>
      </c>
    </row>
    <row r="26039" customFormat="false" ht="9" hidden="false" customHeight="true" outlineLevel="0" collapsed="false">
      <c r="A26039" s="479" t="s">
        <v>37727</v>
      </c>
      <c r="B26039" s="482" t="s">
        <v>37728</v>
      </c>
      <c r="C26039" s="482" t="s">
        <v>267</v>
      </c>
      <c r="D26039" s="483" t="s">
        <v>37729</v>
      </c>
    </row>
    <row r="26040" customFormat="false" ht="9" hidden="false" customHeight="true" outlineLevel="0" collapsed="false">
      <c r="A26040" s="479" t="s">
        <v>37730</v>
      </c>
      <c r="B26040" s="482" t="s">
        <v>37731</v>
      </c>
      <c r="C26040" s="482" t="s">
        <v>267</v>
      </c>
      <c r="D26040" s="483" t="s">
        <v>37732</v>
      </c>
    </row>
    <row r="26041" customFormat="false" ht="9" hidden="false" customHeight="true" outlineLevel="0" collapsed="false">
      <c r="A26041" s="479" t="s">
        <v>37733</v>
      </c>
      <c r="B26041" s="482" t="s">
        <v>37734</v>
      </c>
      <c r="C26041" s="482" t="s">
        <v>267</v>
      </c>
      <c r="D26041" s="483" t="s">
        <v>37735</v>
      </c>
    </row>
    <row r="26042" customFormat="false" ht="9" hidden="false" customHeight="true" outlineLevel="0" collapsed="false">
      <c r="A26042" s="479" t="s">
        <v>37736</v>
      </c>
      <c r="B26042" s="482" t="s">
        <v>37737</v>
      </c>
      <c r="C26042" s="482" t="s">
        <v>267</v>
      </c>
      <c r="D26042" s="483" t="s">
        <v>37738</v>
      </c>
    </row>
    <row r="26043" customFormat="false" ht="9" hidden="false" customHeight="true" outlineLevel="0" collapsed="false">
      <c r="A26043" s="479" t="s">
        <v>37739</v>
      </c>
      <c r="B26043" s="482" t="s">
        <v>37740</v>
      </c>
      <c r="C26043" s="482" t="s">
        <v>267</v>
      </c>
      <c r="D26043" s="483" t="s">
        <v>37741</v>
      </c>
    </row>
    <row r="26044" customFormat="false" ht="9" hidden="false" customHeight="true" outlineLevel="0" collapsed="false">
      <c r="A26044" s="479" t="s">
        <v>37742</v>
      </c>
      <c r="B26044" s="482" t="s">
        <v>36174</v>
      </c>
      <c r="C26044" s="482" t="s">
        <v>267</v>
      </c>
      <c r="D26044" s="483" t="s">
        <v>36175</v>
      </c>
    </row>
    <row r="26045" customFormat="false" ht="9" hidden="false" customHeight="true" outlineLevel="0" collapsed="false">
      <c r="A26045" s="479" t="s">
        <v>37743</v>
      </c>
      <c r="B26045" s="472" t="s">
        <v>37744</v>
      </c>
      <c r="C26045" s="482" t="s">
        <v>267</v>
      </c>
      <c r="D26045" s="483" t="s">
        <v>37745</v>
      </c>
    </row>
    <row r="26046" customFormat="false" ht="9" hidden="false" customHeight="true" outlineLevel="0" collapsed="false">
      <c r="A26046" s="479" t="s">
        <v>37746</v>
      </c>
      <c r="B26046" s="472" t="s">
        <v>37747</v>
      </c>
      <c r="C26046" s="482" t="s">
        <v>267</v>
      </c>
      <c r="D26046" s="483" t="s">
        <v>37748</v>
      </c>
    </row>
    <row r="26047" customFormat="false" ht="9" hidden="false" customHeight="true" outlineLevel="0" collapsed="false">
      <c r="A26047" s="479" t="s">
        <v>37749</v>
      </c>
      <c r="B26047" s="472" t="s">
        <v>37750</v>
      </c>
      <c r="C26047" s="482" t="s">
        <v>267</v>
      </c>
      <c r="D26047" s="483" t="s">
        <v>37751</v>
      </c>
    </row>
    <row r="26048" customFormat="false" ht="9" hidden="false" customHeight="true" outlineLevel="0" collapsed="false">
      <c r="A26048" s="479" t="s">
        <v>37752</v>
      </c>
      <c r="B26048" s="472" t="s">
        <v>37753</v>
      </c>
      <c r="C26048" s="482" t="s">
        <v>267</v>
      </c>
      <c r="D26048" s="483" t="s">
        <v>37754</v>
      </c>
    </row>
    <row r="26049" customFormat="false" ht="9" hidden="false" customHeight="true" outlineLevel="0" collapsed="false">
      <c r="A26049" s="479" t="s">
        <v>37755</v>
      </c>
      <c r="B26049" s="482" t="s">
        <v>37756</v>
      </c>
      <c r="C26049" s="482" t="s">
        <v>267</v>
      </c>
      <c r="D26049" s="483" t="s">
        <v>37757</v>
      </c>
    </row>
    <row r="26050" customFormat="false" ht="9" hidden="false" customHeight="true" outlineLevel="0" collapsed="false">
      <c r="A26050" s="479" t="s">
        <v>37758</v>
      </c>
      <c r="B26050" s="482" t="s">
        <v>37759</v>
      </c>
      <c r="C26050" s="482" t="s">
        <v>267</v>
      </c>
      <c r="D26050" s="483" t="s">
        <v>37760</v>
      </c>
    </row>
    <row r="26051" customFormat="false" ht="9" hidden="false" customHeight="true" outlineLevel="0" collapsed="false">
      <c r="A26051" s="479" t="s">
        <v>37761</v>
      </c>
      <c r="B26051" s="482" t="s">
        <v>37762</v>
      </c>
      <c r="C26051" s="482" t="s">
        <v>267</v>
      </c>
      <c r="D26051" s="483" t="s">
        <v>37763</v>
      </c>
    </row>
    <row r="26052" customFormat="false" ht="9" hidden="false" customHeight="true" outlineLevel="0" collapsed="false">
      <c r="A26052" s="479" t="s">
        <v>37764</v>
      </c>
      <c r="B26052" s="482" t="s">
        <v>37765</v>
      </c>
      <c r="C26052" s="482" t="s">
        <v>267</v>
      </c>
      <c r="D26052" s="483" t="s">
        <v>37766</v>
      </c>
    </row>
    <row r="26053" customFormat="false" ht="9" hidden="false" customHeight="true" outlineLevel="0" collapsed="false">
      <c r="A26053" s="479" t="s">
        <v>37767</v>
      </c>
      <c r="B26053" s="482" t="s">
        <v>37768</v>
      </c>
      <c r="C26053" s="482" t="s">
        <v>267</v>
      </c>
      <c r="D26053" s="483" t="s">
        <v>37769</v>
      </c>
    </row>
    <row r="26054" customFormat="false" ht="9" hidden="false" customHeight="true" outlineLevel="0" collapsed="false">
      <c r="A26054" s="479" t="s">
        <v>37770</v>
      </c>
      <c r="B26054" s="482" t="s">
        <v>37699</v>
      </c>
      <c r="C26054" s="482" t="s">
        <v>32456</v>
      </c>
      <c r="D26054" s="483" t="s">
        <v>32457</v>
      </c>
    </row>
    <row r="26055" customFormat="false" ht="9" hidden="false" customHeight="true" outlineLevel="0" collapsed="false">
      <c r="A26055" s="479" t="s">
        <v>37771</v>
      </c>
      <c r="B26055" s="482" t="s">
        <v>37772</v>
      </c>
      <c r="C26055" s="482" t="s">
        <v>267</v>
      </c>
      <c r="D26055" s="483" t="s">
        <v>37773</v>
      </c>
    </row>
    <row r="26056" customFormat="false" ht="9" hidden="false" customHeight="true" outlineLevel="0" collapsed="false">
      <c r="A26056" s="479" t="s">
        <v>37774</v>
      </c>
      <c r="B26056" s="482" t="s">
        <v>37775</v>
      </c>
      <c r="C26056" s="482" t="s">
        <v>267</v>
      </c>
      <c r="D26056" s="483" t="s">
        <v>37776</v>
      </c>
    </row>
    <row r="26057" customFormat="false" ht="9" hidden="false" customHeight="true" outlineLevel="0" collapsed="false">
      <c r="A26057" s="479" t="s">
        <v>37777</v>
      </c>
      <c r="B26057" s="482" t="s">
        <v>37778</v>
      </c>
      <c r="C26057" s="482" t="s">
        <v>267</v>
      </c>
      <c r="D26057" s="483" t="s">
        <v>37779</v>
      </c>
    </row>
    <row r="26058" customFormat="false" ht="9" hidden="false" customHeight="true" outlineLevel="0" collapsed="false">
      <c r="A26058" s="479" t="s">
        <v>37780</v>
      </c>
      <c r="B26058" s="482" t="s">
        <v>37781</v>
      </c>
      <c r="C26058" s="482" t="s">
        <v>267</v>
      </c>
      <c r="D26058" s="483" t="s">
        <v>37782</v>
      </c>
    </row>
    <row r="26059" customFormat="false" ht="9" hidden="false" customHeight="true" outlineLevel="0" collapsed="false">
      <c r="A26059" s="479" t="s">
        <v>37783</v>
      </c>
      <c r="B26059" s="482" t="s">
        <v>37784</v>
      </c>
      <c r="C26059" s="482" t="s">
        <v>267</v>
      </c>
      <c r="D26059" s="483" t="s">
        <v>37785</v>
      </c>
    </row>
    <row r="26060" customFormat="false" ht="9" hidden="false" customHeight="true" outlineLevel="0" collapsed="false">
      <c r="A26060" s="473" t="s">
        <v>37786</v>
      </c>
      <c r="B26060" s="474" t="s">
        <v>37787</v>
      </c>
      <c r="C26060" s="474" t="s">
        <v>267</v>
      </c>
      <c r="D26060" s="499" t="s">
        <v>37788</v>
      </c>
    </row>
    <row r="26061" customFormat="false" ht="9" hidden="false" customHeight="true" outlineLevel="0" collapsed="false">
      <c r="A26061" s="484" t="s">
        <v>37789</v>
      </c>
      <c r="B26061" s="391" t="s">
        <v>37790</v>
      </c>
      <c r="C26061" s="391" t="s">
        <v>267</v>
      </c>
      <c r="D26061" s="475" t="s">
        <v>37791</v>
      </c>
    </row>
    <row r="26062" customFormat="false" ht="9" hidden="false" customHeight="true" outlineLevel="0" collapsed="false">
      <c r="A26062" s="476" t="s">
        <v>32395</v>
      </c>
      <c r="B26062" s="477"/>
      <c r="C26062" s="478"/>
      <c r="D26062" s="478"/>
    </row>
    <row r="26063" customFormat="false" ht="9" hidden="false" customHeight="true" outlineLevel="0" collapsed="false">
      <c r="A26063" s="467" t="s">
        <v>32396</v>
      </c>
      <c r="B26063" s="468"/>
      <c r="C26063" s="468"/>
      <c r="D26063" s="469"/>
    </row>
    <row r="26064" customFormat="false" ht="9" hidden="false" customHeight="true" outlineLevel="0" collapsed="false">
      <c r="A26064" s="467" t="s">
        <v>37792</v>
      </c>
      <c r="B26064" s="470" t="s">
        <v>37793</v>
      </c>
      <c r="C26064" s="470" t="s">
        <v>267</v>
      </c>
      <c r="D26064" s="471" t="s">
        <v>37794</v>
      </c>
    </row>
    <row r="26065" customFormat="false" ht="9" hidden="false" customHeight="true" outlineLevel="0" collapsed="false">
      <c r="A26065" s="467" t="s">
        <v>37795</v>
      </c>
      <c r="B26065" s="470" t="s">
        <v>37796</v>
      </c>
      <c r="C26065" s="470" t="s">
        <v>267</v>
      </c>
      <c r="D26065" s="471" t="s">
        <v>37797</v>
      </c>
    </row>
    <row r="26066" customFormat="false" ht="9" hidden="false" customHeight="true" outlineLevel="0" collapsed="false">
      <c r="A26066" s="467" t="s">
        <v>37798</v>
      </c>
      <c r="B26066" s="470" t="s">
        <v>37799</v>
      </c>
      <c r="C26066" s="470" t="s">
        <v>267</v>
      </c>
      <c r="D26066" s="471" t="s">
        <v>37800</v>
      </c>
    </row>
    <row r="26067" customFormat="false" ht="9" hidden="false" customHeight="true" outlineLevel="0" collapsed="false">
      <c r="A26067" s="467" t="s">
        <v>37801</v>
      </c>
      <c r="B26067" s="472" t="s">
        <v>37802</v>
      </c>
      <c r="C26067" s="470" t="s">
        <v>267</v>
      </c>
      <c r="D26067" s="471" t="s">
        <v>37803</v>
      </c>
    </row>
    <row r="26068" customFormat="false" ht="9" hidden="false" customHeight="true" outlineLevel="0" collapsed="false">
      <c r="A26068" s="467" t="s">
        <v>37804</v>
      </c>
      <c r="B26068" s="472" t="s">
        <v>37805</v>
      </c>
      <c r="C26068" s="470" t="s">
        <v>267</v>
      </c>
      <c r="D26068" s="471" t="s">
        <v>37806</v>
      </c>
    </row>
    <row r="26069" customFormat="false" ht="9" hidden="false" customHeight="true" outlineLevel="0" collapsed="false">
      <c r="A26069" s="467" t="s">
        <v>37807</v>
      </c>
      <c r="B26069" s="472" t="s">
        <v>37808</v>
      </c>
      <c r="C26069" s="470" t="s">
        <v>267</v>
      </c>
      <c r="D26069" s="471" t="s">
        <v>37809</v>
      </c>
    </row>
    <row r="26070" customFormat="false" ht="9" hidden="false" customHeight="true" outlineLevel="0" collapsed="false">
      <c r="A26070" s="467" t="s">
        <v>37810</v>
      </c>
      <c r="B26070" s="470" t="s">
        <v>37811</v>
      </c>
      <c r="C26070" s="470" t="s">
        <v>267</v>
      </c>
      <c r="D26070" s="471" t="s">
        <v>37812</v>
      </c>
    </row>
    <row r="26071" customFormat="false" ht="9" hidden="false" customHeight="true" outlineLevel="0" collapsed="false">
      <c r="A26071" s="467" t="s">
        <v>37813</v>
      </c>
      <c r="B26071" s="470" t="s">
        <v>37814</v>
      </c>
      <c r="C26071" s="470" t="s">
        <v>267</v>
      </c>
      <c r="D26071" s="471" t="s">
        <v>37815</v>
      </c>
    </row>
    <row r="26072" customFormat="false" ht="9" hidden="false" customHeight="true" outlineLevel="0" collapsed="false">
      <c r="A26072" s="467" t="s">
        <v>37816</v>
      </c>
      <c r="B26072" s="472" t="s">
        <v>37817</v>
      </c>
      <c r="C26072" s="470" t="s">
        <v>267</v>
      </c>
      <c r="D26072" s="471" t="s">
        <v>37818</v>
      </c>
    </row>
    <row r="26073" customFormat="false" ht="9" hidden="false" customHeight="true" outlineLevel="0" collapsed="false">
      <c r="A26073" s="467" t="s">
        <v>37819</v>
      </c>
      <c r="B26073" s="470" t="s">
        <v>37820</v>
      </c>
      <c r="C26073" s="470" t="s">
        <v>267</v>
      </c>
      <c r="D26073" s="471" t="s">
        <v>37821</v>
      </c>
    </row>
    <row r="26074" customFormat="false" ht="9" hidden="false" customHeight="true" outlineLevel="0" collapsed="false">
      <c r="A26074" s="467" t="s">
        <v>37822</v>
      </c>
      <c r="B26074" s="470" t="s">
        <v>37823</v>
      </c>
      <c r="C26074" s="470" t="s">
        <v>267</v>
      </c>
      <c r="D26074" s="471" t="s">
        <v>37824</v>
      </c>
    </row>
    <row r="26075" customFormat="false" ht="9" hidden="false" customHeight="true" outlineLevel="0" collapsed="false">
      <c r="A26075" s="467" t="s">
        <v>37825</v>
      </c>
      <c r="B26075" s="470" t="s">
        <v>37826</v>
      </c>
      <c r="C26075" s="470" t="s">
        <v>267</v>
      </c>
      <c r="D26075" s="471" t="s">
        <v>37827</v>
      </c>
    </row>
    <row r="26076" customFormat="false" ht="9" hidden="false" customHeight="true" outlineLevel="0" collapsed="false">
      <c r="A26076" s="467" t="s">
        <v>37828</v>
      </c>
      <c r="B26076" s="470" t="s">
        <v>37829</v>
      </c>
      <c r="C26076" s="470" t="s">
        <v>267</v>
      </c>
      <c r="D26076" s="471" t="s">
        <v>37830</v>
      </c>
    </row>
    <row r="26077" customFormat="false" ht="9" hidden="false" customHeight="true" outlineLevel="0" collapsed="false">
      <c r="A26077" s="467" t="s">
        <v>37831</v>
      </c>
      <c r="B26077" s="470" t="s">
        <v>37832</v>
      </c>
      <c r="C26077" s="470" t="s">
        <v>267</v>
      </c>
      <c r="D26077" s="471" t="s">
        <v>37833</v>
      </c>
    </row>
    <row r="26078" customFormat="false" ht="9" hidden="false" customHeight="true" outlineLevel="0" collapsed="false">
      <c r="A26078" s="467" t="s">
        <v>37834</v>
      </c>
      <c r="B26078" s="470" t="s">
        <v>37835</v>
      </c>
      <c r="C26078" s="470" t="s">
        <v>267</v>
      </c>
      <c r="D26078" s="471" t="s">
        <v>37836</v>
      </c>
    </row>
    <row r="26079" customFormat="false" ht="9" hidden="false" customHeight="true" outlineLevel="0" collapsed="false">
      <c r="A26079" s="467" t="s">
        <v>37837</v>
      </c>
      <c r="B26079" s="472" t="s">
        <v>37838</v>
      </c>
      <c r="C26079" s="470" t="s">
        <v>267</v>
      </c>
      <c r="D26079" s="471" t="s">
        <v>37839</v>
      </c>
    </row>
    <row r="26080" customFormat="false" ht="9" hidden="false" customHeight="true" outlineLevel="0" collapsed="false">
      <c r="A26080" s="467" t="s">
        <v>37840</v>
      </c>
      <c r="B26080" s="470" t="s">
        <v>37841</v>
      </c>
      <c r="C26080" s="470" t="s">
        <v>267</v>
      </c>
      <c r="D26080" s="471" t="s">
        <v>37842</v>
      </c>
    </row>
    <row r="26081" customFormat="false" ht="9" hidden="false" customHeight="true" outlineLevel="0" collapsed="false">
      <c r="A26081" s="467" t="s">
        <v>37843</v>
      </c>
      <c r="B26081" s="470" t="s">
        <v>37844</v>
      </c>
      <c r="C26081" s="470" t="s">
        <v>267</v>
      </c>
      <c r="D26081" s="471" t="s">
        <v>37845</v>
      </c>
    </row>
    <row r="26082" customFormat="false" ht="9" hidden="false" customHeight="true" outlineLevel="0" collapsed="false">
      <c r="A26082" s="467" t="s">
        <v>37846</v>
      </c>
      <c r="B26082" s="470" t="s">
        <v>37847</v>
      </c>
      <c r="C26082" s="470" t="s">
        <v>267</v>
      </c>
      <c r="D26082" s="471" t="s">
        <v>34681</v>
      </c>
    </row>
    <row r="26083" customFormat="false" ht="9" hidden="false" customHeight="true" outlineLevel="0" collapsed="false">
      <c r="A26083" s="467" t="s">
        <v>37848</v>
      </c>
      <c r="B26083" s="470" t="s">
        <v>37849</v>
      </c>
      <c r="C26083" s="470" t="s">
        <v>267</v>
      </c>
      <c r="D26083" s="471" t="s">
        <v>37850</v>
      </c>
    </row>
    <row r="26084" customFormat="false" ht="9" hidden="false" customHeight="true" outlineLevel="0" collapsed="false">
      <c r="A26084" s="467" t="s">
        <v>37851</v>
      </c>
      <c r="B26084" s="470" t="s">
        <v>37852</v>
      </c>
      <c r="C26084" s="470" t="s">
        <v>267</v>
      </c>
      <c r="D26084" s="471" t="s">
        <v>37853</v>
      </c>
    </row>
    <row r="26085" customFormat="false" ht="9" hidden="false" customHeight="true" outlineLevel="0" collapsed="false">
      <c r="A26085" s="467" t="s">
        <v>37854</v>
      </c>
      <c r="B26085" s="470" t="s">
        <v>37855</v>
      </c>
      <c r="C26085" s="470" t="s">
        <v>267</v>
      </c>
      <c r="D26085" s="471" t="s">
        <v>37856</v>
      </c>
    </row>
    <row r="26086" customFormat="false" ht="9" hidden="false" customHeight="true" outlineLevel="0" collapsed="false">
      <c r="A26086" s="467" t="s">
        <v>37857</v>
      </c>
      <c r="B26086" s="472" t="s">
        <v>37858</v>
      </c>
      <c r="C26086" s="470" t="s">
        <v>267</v>
      </c>
      <c r="D26086" s="471" t="s">
        <v>37859</v>
      </c>
    </row>
    <row r="26087" customFormat="false" ht="9" hidden="false" customHeight="true" outlineLevel="0" collapsed="false">
      <c r="A26087" s="467" t="s">
        <v>37860</v>
      </c>
      <c r="B26087" s="470" t="s">
        <v>37861</v>
      </c>
      <c r="C26087" s="470" t="s">
        <v>274</v>
      </c>
      <c r="D26087" s="471" t="s">
        <v>37862</v>
      </c>
    </row>
    <row r="26088" customFormat="false" ht="9" hidden="false" customHeight="true" outlineLevel="0" collapsed="false">
      <c r="A26088" s="467" t="s">
        <v>37863</v>
      </c>
      <c r="B26088" s="472" t="s">
        <v>37864</v>
      </c>
      <c r="C26088" s="470" t="s">
        <v>267</v>
      </c>
      <c r="D26088" s="471" t="s">
        <v>37865</v>
      </c>
    </row>
    <row r="26089" customFormat="false" ht="9" hidden="false" customHeight="true" outlineLevel="0" collapsed="false">
      <c r="A26089" s="467" t="s">
        <v>37866</v>
      </c>
      <c r="B26089" s="472" t="s">
        <v>37867</v>
      </c>
      <c r="C26089" s="470" t="s">
        <v>267</v>
      </c>
      <c r="D26089" s="471" t="s">
        <v>37868</v>
      </c>
    </row>
    <row r="26090" customFormat="false" ht="9" hidden="false" customHeight="true" outlineLevel="0" collapsed="false">
      <c r="A26090" s="467" t="s">
        <v>37869</v>
      </c>
      <c r="B26090" s="472" t="s">
        <v>37870</v>
      </c>
      <c r="C26090" s="470" t="s">
        <v>267</v>
      </c>
      <c r="D26090" s="471" t="s">
        <v>37871</v>
      </c>
    </row>
    <row r="26091" customFormat="false" ht="9" hidden="false" customHeight="true" outlineLevel="0" collapsed="false">
      <c r="A26091" s="467" t="s">
        <v>37872</v>
      </c>
      <c r="B26091" s="470" t="s">
        <v>37873</v>
      </c>
      <c r="C26091" s="470" t="s">
        <v>267</v>
      </c>
      <c r="D26091" s="471" t="s">
        <v>37874</v>
      </c>
    </row>
    <row r="26092" customFormat="false" ht="9" hidden="false" customHeight="true" outlineLevel="0" collapsed="false">
      <c r="A26092" s="467" t="s">
        <v>37875</v>
      </c>
      <c r="B26092" s="470" t="s">
        <v>37876</v>
      </c>
      <c r="C26092" s="470" t="s">
        <v>267</v>
      </c>
      <c r="D26092" s="471" t="s">
        <v>37877</v>
      </c>
    </row>
    <row r="26093" customFormat="false" ht="9" hidden="false" customHeight="true" outlineLevel="0" collapsed="false">
      <c r="A26093" s="467" t="s">
        <v>37878</v>
      </c>
      <c r="B26093" s="470" t="s">
        <v>37879</v>
      </c>
      <c r="C26093" s="470" t="s">
        <v>267</v>
      </c>
      <c r="D26093" s="471" t="s">
        <v>37880</v>
      </c>
    </row>
    <row r="26094" customFormat="false" ht="9" hidden="false" customHeight="true" outlineLevel="0" collapsed="false">
      <c r="A26094" s="467" t="s">
        <v>37881</v>
      </c>
      <c r="B26094" s="470" t="s">
        <v>37882</v>
      </c>
      <c r="C26094" s="470" t="s">
        <v>267</v>
      </c>
      <c r="D26094" s="471" t="s">
        <v>37883</v>
      </c>
    </row>
    <row r="26095" customFormat="false" ht="9" hidden="false" customHeight="true" outlineLevel="0" collapsed="false">
      <c r="A26095" s="467" t="s">
        <v>37884</v>
      </c>
      <c r="B26095" s="470" t="s">
        <v>37885</v>
      </c>
      <c r="C26095" s="470" t="s">
        <v>267</v>
      </c>
      <c r="D26095" s="471" t="s">
        <v>37886</v>
      </c>
    </row>
    <row r="26096" customFormat="false" ht="9" hidden="false" customHeight="true" outlineLevel="0" collapsed="false">
      <c r="A26096" s="467" t="s">
        <v>37887</v>
      </c>
      <c r="B26096" s="470" t="s">
        <v>37888</v>
      </c>
      <c r="C26096" s="470" t="s">
        <v>267</v>
      </c>
      <c r="D26096" s="471" t="s">
        <v>37889</v>
      </c>
    </row>
    <row r="26097" customFormat="false" ht="9" hidden="false" customHeight="true" outlineLevel="0" collapsed="false">
      <c r="A26097" s="467" t="s">
        <v>37890</v>
      </c>
      <c r="B26097" s="470" t="s">
        <v>37891</v>
      </c>
      <c r="C26097" s="470" t="s">
        <v>267</v>
      </c>
      <c r="D26097" s="471" t="s">
        <v>37892</v>
      </c>
    </row>
    <row r="26098" customFormat="false" ht="9" hidden="false" customHeight="true" outlineLevel="0" collapsed="false">
      <c r="A26098" s="467" t="s">
        <v>37893</v>
      </c>
      <c r="B26098" s="470" t="s">
        <v>37894</v>
      </c>
      <c r="C26098" s="470" t="s">
        <v>267</v>
      </c>
      <c r="D26098" s="471" t="s">
        <v>37895</v>
      </c>
    </row>
    <row r="26099" customFormat="false" ht="9" hidden="false" customHeight="true" outlineLevel="0" collapsed="false">
      <c r="A26099" s="467" t="s">
        <v>37896</v>
      </c>
      <c r="B26099" s="470" t="s">
        <v>37897</v>
      </c>
      <c r="C26099" s="470" t="s">
        <v>32456</v>
      </c>
      <c r="D26099" s="471" t="s">
        <v>32457</v>
      </c>
    </row>
    <row r="26100" customFormat="false" ht="9" hidden="false" customHeight="true" outlineLevel="0" collapsed="false">
      <c r="A26100" s="473" t="s">
        <v>32395</v>
      </c>
      <c r="B26100" s="474"/>
      <c r="C26100" s="474"/>
      <c r="D26100" s="475"/>
    </row>
    <row r="26101" customFormat="false" ht="9" hidden="false" customHeight="true" outlineLevel="0" collapsed="false">
      <c r="A26101" s="476" t="s">
        <v>32396</v>
      </c>
      <c r="B26101" s="477"/>
      <c r="C26101" s="478"/>
      <c r="D26101" s="478"/>
    </row>
    <row r="26102" customFormat="false" ht="9" hidden="false" customHeight="true" outlineLevel="0" collapsed="false">
      <c r="A26102" s="479" t="s">
        <v>37898</v>
      </c>
      <c r="B26102" s="472" t="s">
        <v>37899</v>
      </c>
      <c r="C26102" s="482" t="s">
        <v>267</v>
      </c>
      <c r="D26102" s="483" t="s">
        <v>37900</v>
      </c>
    </row>
    <row r="26103" customFormat="false" ht="9" hidden="false" customHeight="true" outlineLevel="0" collapsed="false">
      <c r="A26103" s="479" t="s">
        <v>37901</v>
      </c>
      <c r="B26103" s="472" t="s">
        <v>37902</v>
      </c>
      <c r="C26103" s="482" t="s">
        <v>267</v>
      </c>
      <c r="D26103" s="483" t="s">
        <v>37903</v>
      </c>
    </row>
    <row r="26104" customFormat="false" ht="9" hidden="false" customHeight="true" outlineLevel="0" collapsed="false">
      <c r="A26104" s="479" t="s">
        <v>37904</v>
      </c>
      <c r="B26104" s="472" t="s">
        <v>37905</v>
      </c>
      <c r="C26104" s="482" t="s">
        <v>267</v>
      </c>
      <c r="D26104" s="483" t="s">
        <v>37906</v>
      </c>
    </row>
    <row r="26105" customFormat="false" ht="9" hidden="false" customHeight="true" outlineLevel="0" collapsed="false">
      <c r="A26105" s="479" t="s">
        <v>37907</v>
      </c>
      <c r="B26105" s="472" t="s">
        <v>37908</v>
      </c>
      <c r="C26105" s="482" t="s">
        <v>267</v>
      </c>
      <c r="D26105" s="483" t="s">
        <v>37909</v>
      </c>
    </row>
    <row r="26106" customFormat="false" ht="9" hidden="false" customHeight="true" outlineLevel="0" collapsed="false">
      <c r="A26106" s="479" t="s">
        <v>37910</v>
      </c>
      <c r="B26106" s="472" t="s">
        <v>37911</v>
      </c>
      <c r="C26106" s="482" t="s">
        <v>267</v>
      </c>
      <c r="D26106" s="483" t="s">
        <v>37912</v>
      </c>
    </row>
    <row r="26107" customFormat="false" ht="9" hidden="false" customHeight="true" outlineLevel="0" collapsed="false">
      <c r="A26107" s="479" t="s">
        <v>37913</v>
      </c>
      <c r="B26107" s="472" t="s">
        <v>37914</v>
      </c>
      <c r="C26107" s="482" t="s">
        <v>267</v>
      </c>
      <c r="D26107" s="483" t="s">
        <v>37915</v>
      </c>
    </row>
    <row r="26108" customFormat="false" ht="9" hidden="false" customHeight="true" outlineLevel="0" collapsed="false">
      <c r="A26108" s="479" t="s">
        <v>37916</v>
      </c>
      <c r="B26108" s="472" t="s">
        <v>37917</v>
      </c>
      <c r="C26108" s="482" t="s">
        <v>267</v>
      </c>
      <c r="D26108" s="483" t="s">
        <v>37918</v>
      </c>
    </row>
    <row r="26109" customFormat="false" ht="9" hidden="false" customHeight="true" outlineLevel="0" collapsed="false">
      <c r="A26109" s="479" t="s">
        <v>37919</v>
      </c>
      <c r="B26109" s="472" t="s">
        <v>37920</v>
      </c>
      <c r="C26109" s="482" t="s">
        <v>267</v>
      </c>
      <c r="D26109" s="483" t="s">
        <v>37921</v>
      </c>
    </row>
    <row r="26110" customFormat="false" ht="9" hidden="false" customHeight="true" outlineLevel="0" collapsed="false">
      <c r="A26110" s="479" t="s">
        <v>37922</v>
      </c>
      <c r="B26110" s="472" t="s">
        <v>37923</v>
      </c>
      <c r="C26110" s="482" t="s">
        <v>267</v>
      </c>
      <c r="D26110" s="483" t="s">
        <v>37924</v>
      </c>
    </row>
    <row r="26111" customFormat="false" ht="9" hidden="false" customHeight="true" outlineLevel="0" collapsed="false">
      <c r="A26111" s="479" t="s">
        <v>37925</v>
      </c>
      <c r="B26111" s="472" t="s">
        <v>37926</v>
      </c>
      <c r="C26111" s="482" t="s">
        <v>267</v>
      </c>
      <c r="D26111" s="483" t="s">
        <v>37927</v>
      </c>
    </row>
    <row r="26112" customFormat="false" ht="9" hidden="false" customHeight="true" outlineLevel="0" collapsed="false">
      <c r="A26112" s="479" t="s">
        <v>37928</v>
      </c>
      <c r="B26112" s="472" t="s">
        <v>37929</v>
      </c>
      <c r="C26112" s="482" t="s">
        <v>267</v>
      </c>
      <c r="D26112" s="483" t="s">
        <v>37930</v>
      </c>
    </row>
    <row r="26113" customFormat="false" ht="9" hidden="false" customHeight="true" outlineLevel="0" collapsed="false">
      <c r="A26113" s="479" t="s">
        <v>37931</v>
      </c>
      <c r="B26113" s="482" t="s">
        <v>37932</v>
      </c>
      <c r="C26113" s="482" t="s">
        <v>267</v>
      </c>
      <c r="D26113" s="483" t="s">
        <v>37933</v>
      </c>
    </row>
    <row r="26114" customFormat="false" ht="9" hidden="false" customHeight="true" outlineLevel="0" collapsed="false">
      <c r="A26114" s="479" t="s">
        <v>37934</v>
      </c>
      <c r="B26114" s="482" t="s">
        <v>37935</v>
      </c>
      <c r="C26114" s="482" t="s">
        <v>267</v>
      </c>
      <c r="D26114" s="483" t="s">
        <v>37936</v>
      </c>
    </row>
    <row r="26115" customFormat="false" ht="9" hidden="false" customHeight="true" outlineLevel="0" collapsed="false">
      <c r="A26115" s="479" t="s">
        <v>37937</v>
      </c>
      <c r="B26115" s="482" t="s">
        <v>37938</v>
      </c>
      <c r="C26115" s="482" t="s">
        <v>267</v>
      </c>
      <c r="D26115" s="483" t="s">
        <v>37939</v>
      </c>
    </row>
    <row r="26116" customFormat="false" ht="9" hidden="false" customHeight="true" outlineLevel="0" collapsed="false">
      <c r="A26116" s="479" t="s">
        <v>37940</v>
      </c>
      <c r="B26116" s="482" t="s">
        <v>37941</v>
      </c>
      <c r="C26116" s="482" t="s">
        <v>267</v>
      </c>
      <c r="D26116" s="483" t="s">
        <v>37084</v>
      </c>
    </row>
    <row r="26117" customFormat="false" ht="9" hidden="false" customHeight="true" outlineLevel="0" collapsed="false">
      <c r="A26117" s="479" t="s">
        <v>37942</v>
      </c>
      <c r="B26117" s="482" t="s">
        <v>37943</v>
      </c>
      <c r="C26117" s="482" t="s">
        <v>267</v>
      </c>
      <c r="D26117" s="483" t="s">
        <v>37944</v>
      </c>
    </row>
    <row r="26118" customFormat="false" ht="9" hidden="false" customHeight="true" outlineLevel="0" collapsed="false">
      <c r="A26118" s="479" t="s">
        <v>37945</v>
      </c>
      <c r="B26118" s="482" t="s">
        <v>37946</v>
      </c>
      <c r="C26118" s="482" t="s">
        <v>267</v>
      </c>
      <c r="D26118" s="483" t="s">
        <v>37947</v>
      </c>
    </row>
    <row r="26119" customFormat="false" ht="9" hidden="false" customHeight="true" outlineLevel="0" collapsed="false">
      <c r="A26119" s="479" t="s">
        <v>37948</v>
      </c>
      <c r="B26119" s="482" t="s">
        <v>37949</v>
      </c>
      <c r="C26119" s="482" t="s">
        <v>267</v>
      </c>
      <c r="D26119" s="483" t="s">
        <v>37950</v>
      </c>
    </row>
    <row r="26120" customFormat="false" ht="9" hidden="false" customHeight="true" outlineLevel="0" collapsed="false">
      <c r="A26120" s="479" t="s">
        <v>37951</v>
      </c>
      <c r="B26120" s="482" t="s">
        <v>37952</v>
      </c>
      <c r="C26120" s="482" t="s">
        <v>267</v>
      </c>
      <c r="D26120" s="483" t="s">
        <v>37953</v>
      </c>
    </row>
    <row r="26121" customFormat="false" ht="9" hidden="false" customHeight="true" outlineLevel="0" collapsed="false">
      <c r="A26121" s="479" t="s">
        <v>37954</v>
      </c>
      <c r="B26121" s="482" t="s">
        <v>37955</v>
      </c>
      <c r="C26121" s="482" t="s">
        <v>267</v>
      </c>
      <c r="D26121" s="483" t="s">
        <v>37956</v>
      </c>
    </row>
    <row r="26122" customFormat="false" ht="9" hidden="false" customHeight="true" outlineLevel="0" collapsed="false">
      <c r="A26122" s="479" t="s">
        <v>37957</v>
      </c>
      <c r="B26122" s="482" t="s">
        <v>37958</v>
      </c>
      <c r="C26122" s="482" t="s">
        <v>267</v>
      </c>
      <c r="D26122" s="483" t="s">
        <v>37959</v>
      </c>
    </row>
    <row r="26123" customFormat="false" ht="9" hidden="false" customHeight="true" outlineLevel="0" collapsed="false">
      <c r="A26123" s="479" t="s">
        <v>37960</v>
      </c>
      <c r="B26123" s="482" t="s">
        <v>37961</v>
      </c>
      <c r="C26123" s="482" t="s">
        <v>267</v>
      </c>
      <c r="D26123" s="483" t="s">
        <v>37962</v>
      </c>
    </row>
    <row r="26124" customFormat="false" ht="9" hidden="false" customHeight="true" outlineLevel="0" collapsed="false">
      <c r="A26124" s="479" t="s">
        <v>37963</v>
      </c>
      <c r="B26124" s="482" t="s">
        <v>37964</v>
      </c>
      <c r="C26124" s="482" t="s">
        <v>267</v>
      </c>
      <c r="D26124" s="483" t="s">
        <v>37965</v>
      </c>
    </row>
    <row r="26125" customFormat="false" ht="9" hidden="false" customHeight="true" outlineLevel="0" collapsed="false">
      <c r="A26125" s="479" t="s">
        <v>37966</v>
      </c>
      <c r="B26125" s="482" t="s">
        <v>37967</v>
      </c>
      <c r="C26125" s="482" t="s">
        <v>267</v>
      </c>
      <c r="D26125" s="483" t="s">
        <v>37968</v>
      </c>
    </row>
    <row r="26126" customFormat="false" ht="9" hidden="false" customHeight="true" outlineLevel="0" collapsed="false">
      <c r="A26126" s="479" t="s">
        <v>37969</v>
      </c>
      <c r="B26126" s="482" t="s">
        <v>37970</v>
      </c>
      <c r="C26126" s="482" t="s">
        <v>267</v>
      </c>
      <c r="D26126" s="483" t="s">
        <v>37971</v>
      </c>
    </row>
    <row r="26127" customFormat="false" ht="9" hidden="false" customHeight="true" outlineLevel="0" collapsed="false">
      <c r="A26127" s="479" t="s">
        <v>37972</v>
      </c>
      <c r="B26127" s="482" t="s">
        <v>37973</v>
      </c>
      <c r="C26127" s="482" t="s">
        <v>267</v>
      </c>
      <c r="D26127" s="483" t="s">
        <v>37974</v>
      </c>
    </row>
    <row r="26128" customFormat="false" ht="9" hidden="false" customHeight="true" outlineLevel="0" collapsed="false">
      <c r="A26128" s="479" t="s">
        <v>37975</v>
      </c>
      <c r="B26128" s="482" t="s">
        <v>37976</v>
      </c>
      <c r="C26128" s="482" t="s">
        <v>267</v>
      </c>
      <c r="D26128" s="483" t="s">
        <v>37977</v>
      </c>
    </row>
    <row r="26129" customFormat="false" ht="9" hidden="false" customHeight="true" outlineLevel="0" collapsed="false">
      <c r="A26129" s="479" t="s">
        <v>37978</v>
      </c>
      <c r="B26129" s="482" t="s">
        <v>37979</v>
      </c>
      <c r="C26129" s="482" t="s">
        <v>267</v>
      </c>
      <c r="D26129" s="483" t="s">
        <v>37980</v>
      </c>
    </row>
    <row r="26130" customFormat="false" ht="9" hidden="false" customHeight="true" outlineLevel="0" collapsed="false">
      <c r="A26130" s="479" t="s">
        <v>37981</v>
      </c>
      <c r="B26130" s="482" t="s">
        <v>37982</v>
      </c>
      <c r="C26130" s="482" t="s">
        <v>267</v>
      </c>
      <c r="D26130" s="483" t="s">
        <v>37983</v>
      </c>
    </row>
    <row r="26131" customFormat="false" ht="9" hidden="false" customHeight="true" outlineLevel="0" collapsed="false">
      <c r="A26131" s="479" t="s">
        <v>37984</v>
      </c>
      <c r="B26131" s="482" t="s">
        <v>37985</v>
      </c>
      <c r="C26131" s="482" t="s">
        <v>267</v>
      </c>
      <c r="D26131" s="483" t="s">
        <v>37986</v>
      </c>
    </row>
    <row r="26132" customFormat="false" ht="9" hidden="false" customHeight="true" outlineLevel="0" collapsed="false">
      <c r="A26132" s="479" t="s">
        <v>37987</v>
      </c>
      <c r="B26132" s="482" t="s">
        <v>37988</v>
      </c>
      <c r="C26132" s="482" t="s">
        <v>267</v>
      </c>
      <c r="D26132" s="483" t="s">
        <v>37989</v>
      </c>
    </row>
    <row r="26133" customFormat="false" ht="9" hidden="false" customHeight="true" outlineLevel="0" collapsed="false">
      <c r="A26133" s="479" t="s">
        <v>37990</v>
      </c>
      <c r="B26133" s="482" t="s">
        <v>37991</v>
      </c>
      <c r="C26133" s="482" t="s">
        <v>267</v>
      </c>
      <c r="D26133" s="483" t="s">
        <v>37992</v>
      </c>
    </row>
    <row r="26134" customFormat="false" ht="9" hidden="false" customHeight="true" outlineLevel="0" collapsed="false">
      <c r="A26134" s="479" t="s">
        <v>37993</v>
      </c>
      <c r="B26134" s="482" t="s">
        <v>37994</v>
      </c>
      <c r="C26134" s="482" t="s">
        <v>267</v>
      </c>
      <c r="D26134" s="483" t="s">
        <v>37995</v>
      </c>
    </row>
    <row r="26135" customFormat="false" ht="9" hidden="false" customHeight="true" outlineLevel="0" collapsed="false">
      <c r="A26135" s="479" t="s">
        <v>37996</v>
      </c>
      <c r="B26135" s="482" t="s">
        <v>37997</v>
      </c>
      <c r="C26135" s="482" t="s">
        <v>267</v>
      </c>
      <c r="D26135" s="483" t="s">
        <v>37998</v>
      </c>
    </row>
    <row r="26136" customFormat="false" ht="9" hidden="false" customHeight="true" outlineLevel="0" collapsed="false">
      <c r="A26136" s="479" t="s">
        <v>37999</v>
      </c>
      <c r="B26136" s="482" t="s">
        <v>38000</v>
      </c>
      <c r="C26136" s="482" t="s">
        <v>267</v>
      </c>
      <c r="D26136" s="483" t="s">
        <v>38001</v>
      </c>
    </row>
    <row r="26137" customFormat="false" ht="9" hidden="false" customHeight="true" outlineLevel="0" collapsed="false">
      <c r="A26137" s="479" t="s">
        <v>38002</v>
      </c>
      <c r="B26137" s="482" t="s">
        <v>38003</v>
      </c>
      <c r="C26137" s="482" t="s">
        <v>267</v>
      </c>
      <c r="D26137" s="483" t="s">
        <v>38004</v>
      </c>
    </row>
    <row r="26138" customFormat="false" ht="9" hidden="false" customHeight="true" outlineLevel="0" collapsed="false">
      <c r="A26138" s="479" t="s">
        <v>38005</v>
      </c>
      <c r="B26138" s="482" t="s">
        <v>38006</v>
      </c>
      <c r="C26138" s="482" t="s">
        <v>267</v>
      </c>
      <c r="D26138" s="483" t="s">
        <v>38007</v>
      </c>
    </row>
    <row r="26139" customFormat="false" ht="9" hidden="false" customHeight="true" outlineLevel="0" collapsed="false">
      <c r="A26139" s="479" t="s">
        <v>38008</v>
      </c>
      <c r="B26139" s="472" t="s">
        <v>38009</v>
      </c>
      <c r="C26139" s="482" t="s">
        <v>267</v>
      </c>
      <c r="D26139" s="483" t="s">
        <v>38010</v>
      </c>
    </row>
    <row r="26140" customFormat="false" ht="9" hidden="false" customHeight="true" outlineLevel="0" collapsed="false">
      <c r="A26140" s="479" t="s">
        <v>38011</v>
      </c>
      <c r="B26140" s="482" t="s">
        <v>38012</v>
      </c>
      <c r="C26140" s="482" t="s">
        <v>267</v>
      </c>
      <c r="D26140" s="483" t="s">
        <v>38013</v>
      </c>
    </row>
    <row r="26141" customFormat="false" ht="9" hidden="false" customHeight="true" outlineLevel="0" collapsed="false">
      <c r="A26141" s="479" t="s">
        <v>38014</v>
      </c>
      <c r="B26141" s="482" t="s">
        <v>38015</v>
      </c>
      <c r="C26141" s="482" t="s">
        <v>267</v>
      </c>
      <c r="D26141" s="483" t="s">
        <v>38016</v>
      </c>
    </row>
    <row r="26142" customFormat="false" ht="9" hidden="false" customHeight="true" outlineLevel="0" collapsed="false">
      <c r="A26142" s="479" t="s">
        <v>38017</v>
      </c>
      <c r="B26142" s="472" t="s">
        <v>38018</v>
      </c>
      <c r="C26142" s="482" t="s">
        <v>267</v>
      </c>
      <c r="D26142" s="483" t="s">
        <v>38019</v>
      </c>
    </row>
    <row r="26143" customFormat="false" ht="9" hidden="false" customHeight="true" outlineLevel="0" collapsed="false">
      <c r="A26143" s="473" t="s">
        <v>32395</v>
      </c>
      <c r="B26143" s="474"/>
      <c r="C26143" s="474"/>
      <c r="D26143" s="475"/>
    </row>
    <row r="26144" customFormat="false" ht="9" hidden="false" customHeight="true" outlineLevel="0" collapsed="false">
      <c r="A26144" s="476" t="s">
        <v>32396</v>
      </c>
      <c r="B26144" s="477"/>
      <c r="C26144" s="478"/>
      <c r="D26144" s="478"/>
    </row>
    <row r="26145" customFormat="false" ht="9" hidden="false" customHeight="true" outlineLevel="0" collapsed="false">
      <c r="A26145" s="467" t="s">
        <v>38020</v>
      </c>
      <c r="B26145" s="470" t="s">
        <v>38021</v>
      </c>
      <c r="C26145" s="470" t="s">
        <v>267</v>
      </c>
      <c r="D26145" s="471" t="s">
        <v>38022</v>
      </c>
    </row>
    <row r="26146" customFormat="false" ht="9" hidden="false" customHeight="true" outlineLevel="0" collapsed="false">
      <c r="A26146" s="467" t="s">
        <v>38023</v>
      </c>
      <c r="B26146" s="470" t="s">
        <v>38024</v>
      </c>
      <c r="C26146" s="470" t="s">
        <v>267</v>
      </c>
      <c r="D26146" s="471" t="s">
        <v>38025</v>
      </c>
    </row>
    <row r="26147" customFormat="false" ht="9" hidden="false" customHeight="true" outlineLevel="0" collapsed="false">
      <c r="A26147" s="467" t="s">
        <v>38026</v>
      </c>
      <c r="B26147" s="470" t="s">
        <v>38027</v>
      </c>
      <c r="C26147" s="470" t="s">
        <v>267</v>
      </c>
      <c r="D26147" s="471" t="s">
        <v>38028</v>
      </c>
    </row>
    <row r="26148" customFormat="false" ht="9" hidden="false" customHeight="true" outlineLevel="0" collapsed="false">
      <c r="A26148" s="467" t="s">
        <v>38029</v>
      </c>
      <c r="B26148" s="470" t="s">
        <v>38030</v>
      </c>
      <c r="C26148" s="470" t="s">
        <v>267</v>
      </c>
      <c r="D26148" s="471" t="s">
        <v>38031</v>
      </c>
    </row>
    <row r="26149" customFormat="false" ht="9" hidden="false" customHeight="true" outlineLevel="0" collapsed="false">
      <c r="A26149" s="467" t="s">
        <v>38032</v>
      </c>
      <c r="B26149" s="472" t="s">
        <v>38033</v>
      </c>
      <c r="C26149" s="470" t="s">
        <v>267</v>
      </c>
      <c r="D26149" s="471" t="s">
        <v>38034</v>
      </c>
    </row>
    <row r="26150" customFormat="false" ht="9" hidden="false" customHeight="true" outlineLevel="0" collapsed="false">
      <c r="A26150" s="467" t="s">
        <v>38035</v>
      </c>
      <c r="B26150" s="470" t="s">
        <v>38036</v>
      </c>
      <c r="C26150" s="470" t="s">
        <v>267</v>
      </c>
      <c r="D26150" s="471" t="s">
        <v>38037</v>
      </c>
    </row>
    <row r="26151" customFormat="false" ht="9" hidden="false" customHeight="true" outlineLevel="0" collapsed="false">
      <c r="A26151" s="467" t="s">
        <v>38038</v>
      </c>
      <c r="B26151" s="470" t="s">
        <v>38039</v>
      </c>
      <c r="C26151" s="470" t="s">
        <v>267</v>
      </c>
      <c r="D26151" s="471" t="s">
        <v>38040</v>
      </c>
    </row>
    <row r="26152" customFormat="false" ht="9" hidden="false" customHeight="true" outlineLevel="0" collapsed="false">
      <c r="A26152" s="467" t="s">
        <v>38041</v>
      </c>
      <c r="B26152" s="470" t="s">
        <v>37897</v>
      </c>
      <c r="C26152" s="470" t="s">
        <v>32456</v>
      </c>
      <c r="D26152" s="471" t="s">
        <v>32457</v>
      </c>
    </row>
    <row r="26153" customFormat="false" ht="9" hidden="false" customHeight="true" outlineLevel="0" collapsed="false">
      <c r="A26153" s="467" t="s">
        <v>38042</v>
      </c>
      <c r="B26153" s="470" t="s">
        <v>38043</v>
      </c>
      <c r="C26153" s="470" t="s">
        <v>267</v>
      </c>
      <c r="D26153" s="471" t="s">
        <v>38044</v>
      </c>
    </row>
    <row r="26154" customFormat="false" ht="9" hidden="false" customHeight="true" outlineLevel="0" collapsed="false">
      <c r="A26154" s="467" t="s">
        <v>38045</v>
      </c>
      <c r="B26154" s="470" t="s">
        <v>38046</v>
      </c>
      <c r="C26154" s="470" t="s">
        <v>267</v>
      </c>
      <c r="D26154" s="471" t="s">
        <v>38047</v>
      </c>
    </row>
    <row r="26155" customFormat="false" ht="9" hidden="false" customHeight="true" outlineLevel="0" collapsed="false">
      <c r="A26155" s="467" t="s">
        <v>38048</v>
      </c>
      <c r="B26155" s="470" t="s">
        <v>38049</v>
      </c>
      <c r="C26155" s="470" t="s">
        <v>267</v>
      </c>
      <c r="D26155" s="471" t="s">
        <v>38047</v>
      </c>
    </row>
    <row r="26156" customFormat="false" ht="9" hidden="false" customHeight="true" outlineLevel="0" collapsed="false">
      <c r="A26156" s="467" t="s">
        <v>38050</v>
      </c>
      <c r="B26156" s="470" t="s">
        <v>38051</v>
      </c>
      <c r="C26156" s="470" t="s">
        <v>267</v>
      </c>
      <c r="D26156" s="471" t="s">
        <v>38052</v>
      </c>
    </row>
    <row r="26157" customFormat="false" ht="9" hidden="false" customHeight="true" outlineLevel="0" collapsed="false">
      <c r="A26157" s="467" t="s">
        <v>38053</v>
      </c>
      <c r="B26157" s="470" t="s">
        <v>38054</v>
      </c>
      <c r="C26157" s="470" t="s">
        <v>267</v>
      </c>
      <c r="D26157" s="471" t="s">
        <v>38055</v>
      </c>
    </row>
    <row r="26158" customFormat="false" ht="9" hidden="false" customHeight="true" outlineLevel="0" collapsed="false">
      <c r="A26158" s="467" t="s">
        <v>38056</v>
      </c>
      <c r="B26158" s="470" t="s">
        <v>38057</v>
      </c>
      <c r="C26158" s="470" t="s">
        <v>267</v>
      </c>
      <c r="D26158" s="471" t="s">
        <v>38058</v>
      </c>
    </row>
    <row r="26159" customFormat="false" ht="9" hidden="false" customHeight="true" outlineLevel="0" collapsed="false">
      <c r="A26159" s="467" t="s">
        <v>38059</v>
      </c>
      <c r="B26159" s="470" t="s">
        <v>38060</v>
      </c>
      <c r="C26159" s="470" t="s">
        <v>267</v>
      </c>
      <c r="D26159" s="471" t="s">
        <v>38061</v>
      </c>
    </row>
    <row r="26160" customFormat="false" ht="9" hidden="false" customHeight="true" outlineLevel="0" collapsed="false">
      <c r="A26160" s="467" t="s">
        <v>38062</v>
      </c>
      <c r="B26160" s="470" t="s">
        <v>38063</v>
      </c>
      <c r="C26160" s="470" t="s">
        <v>32456</v>
      </c>
      <c r="D26160" s="471" t="s">
        <v>32457</v>
      </c>
    </row>
    <row r="26161" customFormat="false" ht="9" hidden="false" customHeight="true" outlineLevel="0" collapsed="false">
      <c r="A26161" s="467" t="s">
        <v>15935</v>
      </c>
      <c r="B26161" s="470" t="s">
        <v>38064</v>
      </c>
      <c r="C26161" s="470" t="s">
        <v>76</v>
      </c>
      <c r="D26161" s="471" t="s">
        <v>38065</v>
      </c>
    </row>
    <row r="26162" customFormat="false" ht="9" hidden="false" customHeight="true" outlineLevel="0" collapsed="false">
      <c r="A26162" s="467" t="s">
        <v>38066</v>
      </c>
      <c r="B26162" s="470" t="s">
        <v>38067</v>
      </c>
      <c r="C26162" s="470" t="s">
        <v>76</v>
      </c>
      <c r="D26162" s="471" t="s">
        <v>38068</v>
      </c>
    </row>
    <row r="26163" customFormat="false" ht="9" hidden="false" customHeight="true" outlineLevel="0" collapsed="false">
      <c r="A26163" s="467" t="s">
        <v>38069</v>
      </c>
      <c r="B26163" s="472" t="s">
        <v>38070</v>
      </c>
      <c r="C26163" s="470" t="s">
        <v>76</v>
      </c>
      <c r="D26163" s="471" t="s">
        <v>38071</v>
      </c>
    </row>
    <row r="26164" customFormat="false" ht="9" hidden="false" customHeight="true" outlineLevel="0" collapsed="false">
      <c r="A26164" s="467" t="s">
        <v>38072</v>
      </c>
      <c r="B26164" s="472" t="s">
        <v>38073</v>
      </c>
      <c r="C26164" s="470" t="s">
        <v>76</v>
      </c>
      <c r="D26164" s="471" t="s">
        <v>38074</v>
      </c>
    </row>
    <row r="26165" customFormat="false" ht="9" hidden="false" customHeight="true" outlineLevel="0" collapsed="false">
      <c r="A26165" s="467" t="s">
        <v>38075</v>
      </c>
      <c r="B26165" s="470" t="s">
        <v>38076</v>
      </c>
      <c r="C26165" s="470" t="s">
        <v>76</v>
      </c>
      <c r="D26165" s="471" t="s">
        <v>38077</v>
      </c>
    </row>
    <row r="26166" customFormat="false" ht="9" hidden="false" customHeight="true" outlineLevel="0" collapsed="false">
      <c r="A26166" s="467" t="s">
        <v>38078</v>
      </c>
      <c r="B26166" s="470" t="s">
        <v>38079</v>
      </c>
      <c r="C26166" s="470" t="s">
        <v>76</v>
      </c>
      <c r="D26166" s="471" t="s">
        <v>38080</v>
      </c>
    </row>
    <row r="26167" customFormat="false" ht="9" hidden="false" customHeight="true" outlineLevel="0" collapsed="false">
      <c r="A26167" s="467" t="s">
        <v>38081</v>
      </c>
      <c r="B26167" s="470" t="s">
        <v>38082</v>
      </c>
      <c r="C26167" s="470" t="s">
        <v>76</v>
      </c>
      <c r="D26167" s="471" t="s">
        <v>38083</v>
      </c>
    </row>
    <row r="26168" customFormat="false" ht="9" hidden="false" customHeight="true" outlineLevel="0" collapsed="false">
      <c r="A26168" s="467" t="s">
        <v>15939</v>
      </c>
      <c r="B26168" s="470" t="s">
        <v>38084</v>
      </c>
      <c r="C26168" s="470" t="s">
        <v>76</v>
      </c>
      <c r="D26168" s="471" t="s">
        <v>38085</v>
      </c>
    </row>
    <row r="26169" customFormat="false" ht="9" hidden="false" customHeight="true" outlineLevel="0" collapsed="false">
      <c r="A26169" s="467" t="s">
        <v>38086</v>
      </c>
      <c r="B26169" s="470" t="s">
        <v>38087</v>
      </c>
      <c r="C26169" s="470" t="s">
        <v>76</v>
      </c>
      <c r="D26169" s="471" t="s">
        <v>38088</v>
      </c>
    </row>
    <row r="26170" customFormat="false" ht="9" hidden="false" customHeight="true" outlineLevel="0" collapsed="false">
      <c r="A26170" s="467" t="s">
        <v>38089</v>
      </c>
      <c r="B26170" s="470" t="s">
        <v>38090</v>
      </c>
      <c r="C26170" s="470" t="s">
        <v>76</v>
      </c>
      <c r="D26170" s="471" t="s">
        <v>38091</v>
      </c>
    </row>
    <row r="26171" customFormat="false" ht="9" hidden="false" customHeight="true" outlineLevel="0" collapsed="false">
      <c r="A26171" s="467" t="s">
        <v>38092</v>
      </c>
      <c r="B26171" s="470" t="s">
        <v>38093</v>
      </c>
      <c r="C26171" s="470" t="s">
        <v>76</v>
      </c>
      <c r="D26171" s="471" t="s">
        <v>37806</v>
      </c>
    </row>
    <row r="26172" customFormat="false" ht="9" hidden="false" customHeight="true" outlineLevel="0" collapsed="false">
      <c r="A26172" s="467" t="s">
        <v>38094</v>
      </c>
      <c r="B26172" s="470" t="s">
        <v>38095</v>
      </c>
      <c r="C26172" s="470" t="s">
        <v>76</v>
      </c>
      <c r="D26172" s="471" t="s">
        <v>38096</v>
      </c>
    </row>
    <row r="26173" customFormat="false" ht="9" hidden="false" customHeight="true" outlineLevel="0" collapsed="false">
      <c r="A26173" s="467" t="s">
        <v>38097</v>
      </c>
      <c r="B26173" s="470" t="s">
        <v>38098</v>
      </c>
      <c r="C26173" s="470" t="s">
        <v>76</v>
      </c>
      <c r="D26173" s="471" t="s">
        <v>38099</v>
      </c>
    </row>
    <row r="26174" customFormat="false" ht="9" hidden="false" customHeight="true" outlineLevel="0" collapsed="false">
      <c r="A26174" s="467" t="s">
        <v>38100</v>
      </c>
      <c r="B26174" s="470" t="s">
        <v>38101</v>
      </c>
      <c r="C26174" s="470" t="s">
        <v>76</v>
      </c>
      <c r="D26174" s="471" t="s">
        <v>38102</v>
      </c>
    </row>
    <row r="26175" customFormat="false" ht="9" hidden="false" customHeight="true" outlineLevel="0" collapsed="false">
      <c r="A26175" s="467" t="s">
        <v>38103</v>
      </c>
      <c r="B26175" s="470" t="s">
        <v>38104</v>
      </c>
      <c r="C26175" s="470" t="s">
        <v>76</v>
      </c>
      <c r="D26175" s="471" t="s">
        <v>38105</v>
      </c>
    </row>
    <row r="26176" customFormat="false" ht="9" hidden="false" customHeight="true" outlineLevel="0" collapsed="false">
      <c r="A26176" s="467" t="s">
        <v>38106</v>
      </c>
      <c r="B26176" s="470" t="s">
        <v>38107</v>
      </c>
      <c r="C26176" s="470" t="s">
        <v>76</v>
      </c>
      <c r="D26176" s="471" t="s">
        <v>38108</v>
      </c>
    </row>
    <row r="26177" customFormat="false" ht="9" hidden="false" customHeight="true" outlineLevel="0" collapsed="false">
      <c r="A26177" s="467" t="s">
        <v>38109</v>
      </c>
      <c r="B26177" s="470" t="s">
        <v>38110</v>
      </c>
      <c r="C26177" s="470" t="s">
        <v>76</v>
      </c>
      <c r="D26177" s="471" t="s">
        <v>38111</v>
      </c>
    </row>
    <row r="26178" customFormat="false" ht="9" hidden="false" customHeight="true" outlineLevel="0" collapsed="false">
      <c r="A26178" s="467" t="s">
        <v>38112</v>
      </c>
      <c r="B26178" s="470" t="s">
        <v>38113</v>
      </c>
      <c r="C26178" s="470" t="s">
        <v>32456</v>
      </c>
      <c r="D26178" s="471" t="s">
        <v>32457</v>
      </c>
    </row>
    <row r="26179" customFormat="false" ht="9" hidden="false" customHeight="true" outlineLevel="0" collapsed="false">
      <c r="A26179" s="467" t="s">
        <v>38114</v>
      </c>
      <c r="B26179" s="470" t="s">
        <v>38115</v>
      </c>
      <c r="C26179" s="470" t="s">
        <v>76</v>
      </c>
      <c r="D26179" s="471" t="s">
        <v>38116</v>
      </c>
    </row>
    <row r="26180" customFormat="false" ht="9" hidden="false" customHeight="true" outlineLevel="0" collapsed="false">
      <c r="A26180" s="467" t="s">
        <v>38117</v>
      </c>
      <c r="B26180" s="470" t="s">
        <v>38118</v>
      </c>
      <c r="C26180" s="470" t="s">
        <v>76</v>
      </c>
      <c r="D26180" s="471" t="s">
        <v>38119</v>
      </c>
    </row>
    <row r="26181" customFormat="false" ht="9" hidden="false" customHeight="true" outlineLevel="0" collapsed="false">
      <c r="A26181" s="467" t="s">
        <v>38120</v>
      </c>
      <c r="B26181" s="470" t="s">
        <v>38121</v>
      </c>
      <c r="C26181" s="470" t="s">
        <v>76</v>
      </c>
      <c r="D26181" s="471" t="s">
        <v>38122</v>
      </c>
    </row>
    <row r="26182" customFormat="false" ht="9" hidden="false" customHeight="true" outlineLevel="0" collapsed="false">
      <c r="A26182" s="467" t="s">
        <v>38123</v>
      </c>
      <c r="B26182" s="470" t="s">
        <v>38124</v>
      </c>
      <c r="C26182" s="470" t="s">
        <v>76</v>
      </c>
      <c r="D26182" s="471" t="s">
        <v>38122</v>
      </c>
    </row>
    <row r="26183" customFormat="false" ht="9" hidden="false" customHeight="true" outlineLevel="0" collapsed="false">
      <c r="A26183" s="467" t="s">
        <v>38125</v>
      </c>
      <c r="B26183" s="470" t="s">
        <v>32603</v>
      </c>
      <c r="C26183" s="470" t="s">
        <v>32456</v>
      </c>
      <c r="D26183" s="471" t="s">
        <v>32457</v>
      </c>
    </row>
    <row r="26184" customFormat="false" ht="9" hidden="false" customHeight="true" outlineLevel="0" collapsed="false">
      <c r="A26184" s="467" t="s">
        <v>38126</v>
      </c>
      <c r="B26184" s="470" t="s">
        <v>38127</v>
      </c>
      <c r="C26184" s="470" t="s">
        <v>76</v>
      </c>
      <c r="D26184" s="471" t="s">
        <v>38128</v>
      </c>
    </row>
    <row r="26185" customFormat="false" ht="9" hidden="false" customHeight="true" outlineLevel="0" collapsed="false">
      <c r="A26185" s="467" t="s">
        <v>38129</v>
      </c>
      <c r="B26185" s="470" t="s">
        <v>38130</v>
      </c>
      <c r="C26185" s="470" t="s">
        <v>76</v>
      </c>
      <c r="D26185" s="471" t="s">
        <v>34681</v>
      </c>
    </row>
    <row r="26186" customFormat="false" ht="9" hidden="false" customHeight="true" outlineLevel="0" collapsed="false">
      <c r="A26186" s="467" t="s">
        <v>38131</v>
      </c>
      <c r="B26186" s="470" t="s">
        <v>38132</v>
      </c>
      <c r="C26186" s="470" t="s">
        <v>76</v>
      </c>
      <c r="D26186" s="471" t="s">
        <v>38128</v>
      </c>
    </row>
    <row r="26187" customFormat="false" ht="9" hidden="false" customHeight="true" outlineLevel="0" collapsed="false">
      <c r="A26187" s="467" t="s">
        <v>38133</v>
      </c>
      <c r="B26187" s="470" t="s">
        <v>32605</v>
      </c>
      <c r="C26187" s="470" t="s">
        <v>32456</v>
      </c>
      <c r="D26187" s="471" t="s">
        <v>32457</v>
      </c>
    </row>
    <row r="26188" customFormat="false" ht="9" hidden="false" customHeight="true" outlineLevel="0" collapsed="false">
      <c r="A26188" s="467" t="s">
        <v>38134</v>
      </c>
      <c r="B26188" s="470" t="s">
        <v>38135</v>
      </c>
      <c r="C26188" s="470" t="s">
        <v>76</v>
      </c>
      <c r="D26188" s="471" t="s">
        <v>38136</v>
      </c>
    </row>
    <row r="26189" customFormat="false" ht="9" hidden="false" customHeight="true" outlineLevel="0" collapsed="false">
      <c r="A26189" s="467" t="s">
        <v>38137</v>
      </c>
      <c r="B26189" s="470" t="s">
        <v>38138</v>
      </c>
      <c r="C26189" s="470" t="s">
        <v>76</v>
      </c>
      <c r="D26189" s="471" t="s">
        <v>34681</v>
      </c>
    </row>
    <row r="26190" customFormat="false" ht="9" hidden="false" customHeight="true" outlineLevel="0" collapsed="false">
      <c r="A26190" s="467" t="s">
        <v>38139</v>
      </c>
      <c r="B26190" s="470" t="s">
        <v>38140</v>
      </c>
      <c r="C26190" s="470" t="s">
        <v>76</v>
      </c>
      <c r="D26190" s="471" t="s">
        <v>38128</v>
      </c>
    </row>
    <row r="26191" customFormat="false" ht="9" hidden="false" customHeight="true" outlineLevel="0" collapsed="false">
      <c r="A26191" s="473" t="s">
        <v>32395</v>
      </c>
      <c r="B26191" s="474"/>
      <c r="C26191" s="474"/>
      <c r="D26191" s="499"/>
    </row>
    <row r="26192" customFormat="false" ht="9" hidden="false" customHeight="true" outlineLevel="0" collapsed="false">
      <c r="A26192" s="484" t="s">
        <v>32396</v>
      </c>
      <c r="C26192" s="199"/>
      <c r="D26192" s="475"/>
    </row>
    <row r="26193" customFormat="false" ht="9" hidden="false" customHeight="true" outlineLevel="0" collapsed="false">
      <c r="A26193" s="476" t="s">
        <v>38141</v>
      </c>
      <c r="B26193" s="477" t="s">
        <v>38142</v>
      </c>
      <c r="C26193" s="478" t="s">
        <v>32456</v>
      </c>
      <c r="D26193" s="478" t="s">
        <v>32457</v>
      </c>
    </row>
    <row r="26194" customFormat="false" ht="9" hidden="false" customHeight="true" outlineLevel="0" collapsed="false">
      <c r="A26194" s="467" t="s">
        <v>38143</v>
      </c>
      <c r="B26194" s="470" t="s">
        <v>38144</v>
      </c>
      <c r="C26194" s="470" t="s">
        <v>76</v>
      </c>
      <c r="D26194" s="471" t="s">
        <v>38145</v>
      </c>
    </row>
    <row r="26195" customFormat="false" ht="9" hidden="false" customHeight="true" outlineLevel="0" collapsed="false">
      <c r="A26195" s="467" t="s">
        <v>38146</v>
      </c>
      <c r="B26195" s="470" t="s">
        <v>38147</v>
      </c>
      <c r="C26195" s="470" t="s">
        <v>274</v>
      </c>
      <c r="D26195" s="471" t="s">
        <v>38148</v>
      </c>
    </row>
    <row r="26196" customFormat="false" ht="9" hidden="false" customHeight="true" outlineLevel="0" collapsed="false">
      <c r="A26196" s="467" t="s">
        <v>38149</v>
      </c>
      <c r="B26196" s="470" t="s">
        <v>38150</v>
      </c>
      <c r="C26196" s="470" t="s">
        <v>76</v>
      </c>
      <c r="D26196" s="471" t="s">
        <v>38151</v>
      </c>
    </row>
    <row r="26197" customFormat="false" ht="9" hidden="false" customHeight="true" outlineLevel="0" collapsed="false">
      <c r="A26197" s="467" t="s">
        <v>38152</v>
      </c>
      <c r="B26197" s="470" t="s">
        <v>38153</v>
      </c>
      <c r="C26197" s="470" t="s">
        <v>76</v>
      </c>
      <c r="D26197" s="471" t="s">
        <v>37336</v>
      </c>
    </row>
    <row r="26198" customFormat="false" ht="9" hidden="false" customHeight="true" outlineLevel="0" collapsed="false">
      <c r="A26198" s="467" t="s">
        <v>38154</v>
      </c>
      <c r="B26198" s="470" t="s">
        <v>38155</v>
      </c>
      <c r="C26198" s="470" t="s">
        <v>76</v>
      </c>
      <c r="D26198" s="471" t="s">
        <v>38156</v>
      </c>
    </row>
    <row r="26199" customFormat="false" ht="9" hidden="false" customHeight="true" outlineLevel="0" collapsed="false">
      <c r="A26199" s="467" t="s">
        <v>38157</v>
      </c>
      <c r="B26199" s="470" t="s">
        <v>38158</v>
      </c>
      <c r="C26199" s="470" t="s">
        <v>32456</v>
      </c>
      <c r="D26199" s="471" t="s">
        <v>32457</v>
      </c>
    </row>
    <row r="26200" customFormat="false" ht="9" hidden="false" customHeight="true" outlineLevel="0" collapsed="false">
      <c r="A26200" s="467" t="s">
        <v>38159</v>
      </c>
      <c r="B26200" s="470" t="s">
        <v>38160</v>
      </c>
      <c r="C26200" s="470" t="s">
        <v>76</v>
      </c>
      <c r="D26200" s="471" t="s">
        <v>37673</v>
      </c>
    </row>
    <row r="26201" customFormat="false" ht="9" hidden="false" customHeight="true" outlineLevel="0" collapsed="false">
      <c r="A26201" s="467" t="s">
        <v>38161</v>
      </c>
      <c r="B26201" s="470" t="s">
        <v>38162</v>
      </c>
      <c r="C26201" s="470" t="s">
        <v>76</v>
      </c>
      <c r="D26201" s="471" t="s">
        <v>38163</v>
      </c>
    </row>
    <row r="26202" customFormat="false" ht="9" hidden="false" customHeight="true" outlineLevel="0" collapsed="false">
      <c r="A26202" s="467" t="s">
        <v>38164</v>
      </c>
      <c r="B26202" s="470" t="s">
        <v>32846</v>
      </c>
      <c r="C26202" s="470" t="s">
        <v>76</v>
      </c>
      <c r="D26202" s="471" t="s">
        <v>32847</v>
      </c>
    </row>
    <row r="26203" customFormat="false" ht="9" hidden="false" customHeight="true" outlineLevel="0" collapsed="false">
      <c r="A26203" s="467" t="s">
        <v>38165</v>
      </c>
      <c r="B26203" s="470" t="s">
        <v>38166</v>
      </c>
      <c r="C26203" s="470" t="s">
        <v>76</v>
      </c>
      <c r="D26203" s="471" t="s">
        <v>38167</v>
      </c>
    </row>
    <row r="26204" customFormat="false" ht="9" hidden="false" customHeight="true" outlineLevel="0" collapsed="false">
      <c r="A26204" s="467" t="s">
        <v>38168</v>
      </c>
      <c r="B26204" s="470" t="s">
        <v>32849</v>
      </c>
      <c r="C26204" s="470" t="s">
        <v>32456</v>
      </c>
      <c r="D26204" s="471" t="s">
        <v>32457</v>
      </c>
    </row>
    <row r="26205" customFormat="false" ht="9" hidden="false" customHeight="true" outlineLevel="0" collapsed="false">
      <c r="A26205" s="467" t="s">
        <v>38169</v>
      </c>
      <c r="B26205" s="470" t="s">
        <v>38170</v>
      </c>
      <c r="C26205" s="470" t="s">
        <v>76</v>
      </c>
      <c r="D26205" s="471" t="s">
        <v>38171</v>
      </c>
    </row>
    <row r="26206" customFormat="false" ht="9" hidden="false" customHeight="true" outlineLevel="0" collapsed="false">
      <c r="A26206" s="467" t="s">
        <v>38172</v>
      </c>
      <c r="B26206" s="470" t="s">
        <v>38173</v>
      </c>
      <c r="C26206" s="470" t="s">
        <v>76</v>
      </c>
      <c r="D26206" s="471" t="s">
        <v>38174</v>
      </c>
    </row>
    <row r="26207" customFormat="false" ht="9" hidden="false" customHeight="true" outlineLevel="0" collapsed="false">
      <c r="A26207" s="467" t="s">
        <v>38175</v>
      </c>
      <c r="B26207" s="470" t="s">
        <v>38176</v>
      </c>
      <c r="C26207" s="470" t="s">
        <v>76</v>
      </c>
      <c r="D26207" s="471" t="s">
        <v>36766</v>
      </c>
    </row>
    <row r="26208" customFormat="false" ht="9" hidden="false" customHeight="true" outlineLevel="0" collapsed="false">
      <c r="A26208" s="467" t="s">
        <v>38177</v>
      </c>
      <c r="B26208" s="470" t="s">
        <v>38178</v>
      </c>
      <c r="C26208" s="470" t="s">
        <v>76</v>
      </c>
      <c r="D26208" s="471" t="s">
        <v>38179</v>
      </c>
    </row>
    <row r="26209" customFormat="false" ht="9" hidden="false" customHeight="true" outlineLevel="0" collapsed="false">
      <c r="A26209" s="467" t="s">
        <v>38180</v>
      </c>
      <c r="B26209" s="470" t="s">
        <v>38181</v>
      </c>
      <c r="C26209" s="470" t="s">
        <v>76</v>
      </c>
      <c r="D26209" s="471" t="s">
        <v>38182</v>
      </c>
    </row>
    <row r="26210" customFormat="false" ht="9" hidden="false" customHeight="true" outlineLevel="0" collapsed="false">
      <c r="A26210" s="467" t="s">
        <v>38183</v>
      </c>
      <c r="B26210" s="470" t="s">
        <v>38184</v>
      </c>
      <c r="C26210" s="470" t="s">
        <v>76</v>
      </c>
      <c r="D26210" s="471" t="s">
        <v>38185</v>
      </c>
    </row>
    <row r="26211" customFormat="false" ht="9" hidden="false" customHeight="true" outlineLevel="0" collapsed="false">
      <c r="A26211" s="467" t="s">
        <v>38186</v>
      </c>
      <c r="B26211" s="470" t="s">
        <v>38187</v>
      </c>
      <c r="C26211" s="470" t="s">
        <v>76</v>
      </c>
      <c r="D26211" s="471" t="s">
        <v>38188</v>
      </c>
    </row>
    <row r="26212" customFormat="false" ht="9" hidden="false" customHeight="true" outlineLevel="0" collapsed="false">
      <c r="A26212" s="467" t="s">
        <v>15982</v>
      </c>
      <c r="B26212" s="470" t="s">
        <v>38189</v>
      </c>
      <c r="C26212" s="470" t="s">
        <v>76</v>
      </c>
      <c r="D26212" s="471" t="s">
        <v>38190</v>
      </c>
    </row>
    <row r="26213" customFormat="false" ht="9" hidden="false" customHeight="true" outlineLevel="0" collapsed="false">
      <c r="A26213" s="467" t="s">
        <v>38191</v>
      </c>
      <c r="B26213" s="470" t="s">
        <v>38079</v>
      </c>
      <c r="C26213" s="470" t="s">
        <v>76</v>
      </c>
      <c r="D26213" s="471" t="s">
        <v>38080</v>
      </c>
    </row>
    <row r="26214" customFormat="false" ht="9" hidden="false" customHeight="true" outlineLevel="0" collapsed="false">
      <c r="A26214" s="467" t="s">
        <v>38192</v>
      </c>
      <c r="B26214" s="470" t="s">
        <v>38193</v>
      </c>
      <c r="C26214" s="470" t="s">
        <v>353</v>
      </c>
      <c r="D26214" s="471" t="s">
        <v>38194</v>
      </c>
    </row>
    <row r="26215" customFormat="false" ht="9" hidden="false" customHeight="true" outlineLevel="0" collapsed="false">
      <c r="A26215" s="467" t="s">
        <v>38195</v>
      </c>
      <c r="B26215" s="470" t="s">
        <v>38196</v>
      </c>
      <c r="C26215" s="470" t="s">
        <v>353</v>
      </c>
      <c r="D26215" s="471" t="s">
        <v>38197</v>
      </c>
    </row>
    <row r="26216" customFormat="false" ht="9" hidden="false" customHeight="true" outlineLevel="0" collapsed="false">
      <c r="A26216" s="467" t="s">
        <v>38198</v>
      </c>
      <c r="B26216" s="470" t="s">
        <v>38199</v>
      </c>
      <c r="C26216" s="470" t="s">
        <v>76</v>
      </c>
      <c r="D26216" s="471" t="s">
        <v>38200</v>
      </c>
    </row>
    <row r="26217" customFormat="false" ht="9" hidden="false" customHeight="true" outlineLevel="0" collapsed="false">
      <c r="A26217" s="467" t="s">
        <v>38201</v>
      </c>
      <c r="B26217" s="470" t="s">
        <v>38202</v>
      </c>
      <c r="C26217" s="470" t="s">
        <v>76</v>
      </c>
      <c r="D26217" s="471" t="s">
        <v>38203</v>
      </c>
    </row>
    <row r="26218" customFormat="false" ht="9" hidden="false" customHeight="true" outlineLevel="0" collapsed="false">
      <c r="A26218" s="467" t="s">
        <v>38204</v>
      </c>
      <c r="B26218" s="470" t="s">
        <v>38205</v>
      </c>
      <c r="C26218" s="470" t="s">
        <v>76</v>
      </c>
      <c r="D26218" s="471" t="s">
        <v>38206</v>
      </c>
    </row>
    <row r="26219" customFormat="false" ht="9" hidden="false" customHeight="true" outlineLevel="0" collapsed="false">
      <c r="A26219" s="467" t="s">
        <v>38207</v>
      </c>
      <c r="B26219" s="472" t="s">
        <v>32849</v>
      </c>
      <c r="C26219" s="470" t="s">
        <v>32456</v>
      </c>
      <c r="D26219" s="471" t="s">
        <v>32457</v>
      </c>
    </row>
    <row r="26220" customFormat="false" ht="9" hidden="false" customHeight="true" outlineLevel="0" collapsed="false">
      <c r="A26220" s="467" t="s">
        <v>38208</v>
      </c>
      <c r="B26220" s="470" t="s">
        <v>38209</v>
      </c>
      <c r="C26220" s="470" t="s">
        <v>76</v>
      </c>
      <c r="D26220" s="471" t="s">
        <v>37673</v>
      </c>
    </row>
    <row r="26221" customFormat="false" ht="9" hidden="false" customHeight="true" outlineLevel="0" collapsed="false">
      <c r="A26221" s="467" t="s">
        <v>38210</v>
      </c>
      <c r="B26221" s="470" t="s">
        <v>38211</v>
      </c>
      <c r="C26221" s="470" t="s">
        <v>76</v>
      </c>
      <c r="D26221" s="471" t="s">
        <v>38163</v>
      </c>
    </row>
    <row r="26222" customFormat="false" ht="9" hidden="false" customHeight="true" outlineLevel="0" collapsed="false">
      <c r="A26222" s="467" t="s">
        <v>38212</v>
      </c>
      <c r="B26222" s="470" t="s">
        <v>38213</v>
      </c>
      <c r="C26222" s="470" t="s">
        <v>76</v>
      </c>
      <c r="D26222" s="471" t="s">
        <v>32847</v>
      </c>
    </row>
    <row r="26223" customFormat="false" ht="9" hidden="false" customHeight="true" outlineLevel="0" collapsed="false">
      <c r="A26223" s="467" t="s">
        <v>38214</v>
      </c>
      <c r="B26223" s="470" t="s">
        <v>38215</v>
      </c>
      <c r="C26223" s="470" t="s">
        <v>76</v>
      </c>
      <c r="D26223" s="471" t="s">
        <v>38216</v>
      </c>
    </row>
    <row r="26224" customFormat="false" ht="9" hidden="false" customHeight="true" outlineLevel="0" collapsed="false">
      <c r="A26224" s="467" t="s">
        <v>38217</v>
      </c>
      <c r="B26224" s="470" t="s">
        <v>38218</v>
      </c>
      <c r="C26224" s="470" t="s">
        <v>76</v>
      </c>
      <c r="D26224" s="471" t="s">
        <v>38219</v>
      </c>
    </row>
    <row r="26225" customFormat="false" ht="9" hidden="false" customHeight="true" outlineLevel="0" collapsed="false">
      <c r="A26225" s="467" t="s">
        <v>38220</v>
      </c>
      <c r="B26225" s="470" t="s">
        <v>38221</v>
      </c>
      <c r="C26225" s="470" t="s">
        <v>76</v>
      </c>
      <c r="D26225" s="471" t="s">
        <v>35430</v>
      </c>
    </row>
    <row r="26226" customFormat="false" ht="9" hidden="false" customHeight="true" outlineLevel="0" collapsed="false">
      <c r="A26226" s="467" t="s">
        <v>38222</v>
      </c>
      <c r="B26226" s="470" t="s">
        <v>32849</v>
      </c>
      <c r="C26226" s="470" t="s">
        <v>32456</v>
      </c>
      <c r="D26226" s="471" t="s">
        <v>32457</v>
      </c>
    </row>
    <row r="26227" customFormat="false" ht="9" hidden="false" customHeight="true" outlineLevel="0" collapsed="false">
      <c r="A26227" s="467" t="s">
        <v>38223</v>
      </c>
      <c r="B26227" s="470" t="s">
        <v>38224</v>
      </c>
      <c r="C26227" s="470" t="s">
        <v>274</v>
      </c>
      <c r="D26227" s="471" t="s">
        <v>38225</v>
      </c>
    </row>
    <row r="26228" customFormat="false" ht="9" hidden="false" customHeight="true" outlineLevel="0" collapsed="false">
      <c r="A26228" s="467" t="s">
        <v>38226</v>
      </c>
      <c r="B26228" s="470" t="s">
        <v>38227</v>
      </c>
      <c r="C26228" s="470" t="s">
        <v>274</v>
      </c>
      <c r="D26228" s="471" t="s">
        <v>38228</v>
      </c>
    </row>
    <row r="26229" customFormat="false" ht="9" hidden="false" customHeight="true" outlineLevel="0" collapsed="false">
      <c r="A26229" s="467" t="s">
        <v>38229</v>
      </c>
      <c r="B26229" s="470" t="s">
        <v>38230</v>
      </c>
      <c r="C26229" s="470" t="s">
        <v>38231</v>
      </c>
      <c r="D26229" s="471" t="s">
        <v>38232</v>
      </c>
    </row>
    <row r="26230" customFormat="false" ht="9" hidden="false" customHeight="true" outlineLevel="0" collapsed="false">
      <c r="A26230" s="467" t="s">
        <v>38233</v>
      </c>
      <c r="B26230" s="470" t="s">
        <v>38234</v>
      </c>
      <c r="C26230" s="470" t="s">
        <v>274</v>
      </c>
      <c r="D26230" s="471" t="s">
        <v>38235</v>
      </c>
    </row>
    <row r="26231" customFormat="false" ht="9" hidden="false" customHeight="true" outlineLevel="0" collapsed="false">
      <c r="A26231" s="467" t="s">
        <v>38236</v>
      </c>
      <c r="B26231" s="470" t="s">
        <v>38237</v>
      </c>
      <c r="C26231" s="470" t="s">
        <v>274</v>
      </c>
      <c r="D26231" s="471" t="s">
        <v>33291</v>
      </c>
    </row>
    <row r="26232" customFormat="false" ht="9" hidden="false" customHeight="true" outlineLevel="0" collapsed="false">
      <c r="A26232" s="467" t="s">
        <v>38238</v>
      </c>
      <c r="B26232" s="470" t="s">
        <v>38239</v>
      </c>
      <c r="C26232" s="470" t="s">
        <v>274</v>
      </c>
      <c r="D26232" s="471" t="s">
        <v>38240</v>
      </c>
    </row>
    <row r="26233" customFormat="false" ht="9" hidden="false" customHeight="true" outlineLevel="0" collapsed="false">
      <c r="A26233" s="467" t="s">
        <v>38241</v>
      </c>
      <c r="B26233" s="470" t="s">
        <v>38242</v>
      </c>
      <c r="C26233" s="470" t="s">
        <v>274</v>
      </c>
      <c r="D26233" s="471" t="s">
        <v>38243</v>
      </c>
    </row>
    <row r="26234" customFormat="false" ht="9" hidden="false" customHeight="true" outlineLevel="0" collapsed="false">
      <c r="A26234" s="467" t="s">
        <v>38244</v>
      </c>
      <c r="B26234" s="470" t="s">
        <v>38245</v>
      </c>
      <c r="C26234" s="470" t="s">
        <v>274</v>
      </c>
      <c r="D26234" s="471" t="s">
        <v>38246</v>
      </c>
    </row>
    <row r="26235" customFormat="false" ht="9" hidden="false" customHeight="true" outlineLevel="0" collapsed="false">
      <c r="A26235" s="467" t="s">
        <v>32395</v>
      </c>
      <c r="B26235" s="468"/>
      <c r="C26235" s="468"/>
      <c r="D26235" s="469"/>
    </row>
    <row r="26236" customFormat="false" ht="9" hidden="false" customHeight="true" outlineLevel="0" collapsed="false">
      <c r="A26236" s="473" t="s">
        <v>32396</v>
      </c>
      <c r="B26236" s="474"/>
      <c r="C26236" s="474"/>
      <c r="D26236" s="499"/>
    </row>
    <row r="26237" customFormat="false" ht="9" hidden="false" customHeight="true" outlineLevel="0" collapsed="false">
      <c r="A26237" s="484" t="s">
        <v>38247</v>
      </c>
      <c r="B26237" s="391" t="s">
        <v>38248</v>
      </c>
      <c r="C26237" s="391" t="s">
        <v>274</v>
      </c>
      <c r="D26237" s="391" t="s">
        <v>38249</v>
      </c>
    </row>
    <row r="26238" customFormat="false" ht="9" hidden="false" customHeight="true" outlineLevel="0" collapsed="false">
      <c r="A26238" s="476" t="s">
        <v>38250</v>
      </c>
      <c r="B26238" s="477" t="s">
        <v>38251</v>
      </c>
      <c r="C26238" s="478" t="s">
        <v>32456</v>
      </c>
      <c r="D26238" s="478" t="s">
        <v>32457</v>
      </c>
    </row>
    <row r="26239" customFormat="false" ht="9" hidden="false" customHeight="true" outlineLevel="0" collapsed="false">
      <c r="A26239" s="467" t="s">
        <v>38252</v>
      </c>
      <c r="B26239" s="470" t="s">
        <v>38253</v>
      </c>
      <c r="C26239" s="470" t="s">
        <v>76</v>
      </c>
      <c r="D26239" s="471" t="s">
        <v>34701</v>
      </c>
    </row>
    <row r="26240" customFormat="false" ht="9" hidden="false" customHeight="true" outlineLevel="0" collapsed="false">
      <c r="A26240" s="467" t="s">
        <v>38254</v>
      </c>
      <c r="B26240" s="470" t="s">
        <v>38255</v>
      </c>
      <c r="C26240" s="470" t="s">
        <v>76</v>
      </c>
      <c r="D26240" s="471" t="s">
        <v>34272</v>
      </c>
    </row>
    <row r="26241" customFormat="false" ht="9" hidden="false" customHeight="true" outlineLevel="0" collapsed="false">
      <c r="A26241" s="467" t="s">
        <v>38256</v>
      </c>
      <c r="B26241" s="472" t="s">
        <v>38257</v>
      </c>
      <c r="C26241" s="470" t="s">
        <v>76</v>
      </c>
      <c r="D26241" s="471" t="s">
        <v>37113</v>
      </c>
    </row>
    <row r="26242" customFormat="false" ht="9" hidden="false" customHeight="true" outlineLevel="0" collapsed="false">
      <c r="A26242" s="467" t="s">
        <v>38258</v>
      </c>
      <c r="B26242" s="470" t="s">
        <v>38259</v>
      </c>
      <c r="C26242" s="470" t="s">
        <v>76</v>
      </c>
      <c r="D26242" s="471" t="s">
        <v>38260</v>
      </c>
    </row>
    <row r="26243" customFormat="false" ht="9" hidden="false" customHeight="true" outlineLevel="0" collapsed="false">
      <c r="A26243" s="467" t="s">
        <v>38261</v>
      </c>
      <c r="B26243" s="470" t="s">
        <v>38262</v>
      </c>
      <c r="C26243" s="470" t="s">
        <v>76</v>
      </c>
      <c r="D26243" s="471" t="s">
        <v>34701</v>
      </c>
    </row>
    <row r="26244" customFormat="false" ht="9" hidden="false" customHeight="true" outlineLevel="0" collapsed="false">
      <c r="A26244" s="467" t="s">
        <v>38263</v>
      </c>
      <c r="B26244" s="470" t="s">
        <v>38264</v>
      </c>
      <c r="C26244" s="470" t="s">
        <v>274</v>
      </c>
      <c r="D26244" s="471" t="s">
        <v>32399</v>
      </c>
    </row>
    <row r="26245" customFormat="false" ht="9" hidden="false" customHeight="true" outlineLevel="0" collapsed="false">
      <c r="A26245" s="467" t="s">
        <v>38265</v>
      </c>
      <c r="B26245" s="470" t="s">
        <v>32603</v>
      </c>
      <c r="C26245" s="470" t="s">
        <v>32456</v>
      </c>
      <c r="D26245" s="471" t="s">
        <v>32457</v>
      </c>
    </row>
    <row r="26246" customFormat="false" ht="9" hidden="false" customHeight="true" outlineLevel="0" collapsed="false">
      <c r="A26246" s="467" t="s">
        <v>38266</v>
      </c>
      <c r="B26246" s="470" t="s">
        <v>38267</v>
      </c>
      <c r="C26246" s="470" t="s">
        <v>76</v>
      </c>
      <c r="D26246" s="471" t="s">
        <v>33286</v>
      </c>
    </row>
    <row r="26247" customFormat="false" ht="9" hidden="false" customHeight="true" outlineLevel="0" collapsed="false">
      <c r="A26247" s="467" t="s">
        <v>38268</v>
      </c>
      <c r="B26247" s="470" t="s">
        <v>38269</v>
      </c>
      <c r="C26247" s="470" t="s">
        <v>76</v>
      </c>
      <c r="D26247" s="471" t="s">
        <v>37113</v>
      </c>
    </row>
    <row r="26248" customFormat="false" ht="9" hidden="false" customHeight="true" outlineLevel="0" collapsed="false">
      <c r="A26248" s="467" t="s">
        <v>38270</v>
      </c>
      <c r="B26248" s="472" t="s">
        <v>32605</v>
      </c>
      <c r="C26248" s="470" t="s">
        <v>32456</v>
      </c>
      <c r="D26248" s="471" t="s">
        <v>32457</v>
      </c>
    </row>
    <row r="26249" customFormat="false" ht="9" hidden="false" customHeight="true" outlineLevel="0" collapsed="false">
      <c r="A26249" s="467" t="s">
        <v>38271</v>
      </c>
      <c r="B26249" s="472" t="s">
        <v>38272</v>
      </c>
      <c r="C26249" s="470" t="s">
        <v>353</v>
      </c>
      <c r="D26249" s="471" t="s">
        <v>38273</v>
      </c>
    </row>
    <row r="26250" customFormat="false" ht="9" hidden="false" customHeight="true" outlineLevel="0" collapsed="false">
      <c r="A26250" s="467" t="s">
        <v>38274</v>
      </c>
      <c r="B26250" s="470" t="s">
        <v>38275</v>
      </c>
      <c r="C26250" s="470" t="s">
        <v>32456</v>
      </c>
      <c r="D26250" s="471" t="s">
        <v>32457</v>
      </c>
    </row>
    <row r="26251" customFormat="false" ht="9" hidden="false" customHeight="true" outlineLevel="0" collapsed="false">
      <c r="A26251" s="467" t="s">
        <v>38276</v>
      </c>
      <c r="B26251" s="470" t="s">
        <v>38277</v>
      </c>
      <c r="C26251" s="470" t="s">
        <v>32456</v>
      </c>
      <c r="D26251" s="471" t="s">
        <v>32457</v>
      </c>
    </row>
    <row r="26252" customFormat="false" ht="9" hidden="false" customHeight="true" outlineLevel="0" collapsed="false">
      <c r="A26252" s="467" t="s">
        <v>38278</v>
      </c>
      <c r="B26252" s="470" t="s">
        <v>38279</v>
      </c>
      <c r="C26252" s="470" t="s">
        <v>76</v>
      </c>
      <c r="D26252" s="471" t="s">
        <v>38280</v>
      </c>
    </row>
    <row r="26253" customFormat="false" ht="9" hidden="false" customHeight="true" outlineLevel="0" collapsed="false">
      <c r="A26253" s="467" t="s">
        <v>38281</v>
      </c>
      <c r="B26253" s="470" t="s">
        <v>38282</v>
      </c>
      <c r="C26253" s="470" t="s">
        <v>76</v>
      </c>
      <c r="D26253" s="471" t="s">
        <v>38283</v>
      </c>
    </row>
    <row r="26254" customFormat="false" ht="9" hidden="false" customHeight="true" outlineLevel="0" collapsed="false">
      <c r="A26254" s="467" t="s">
        <v>38284</v>
      </c>
      <c r="B26254" s="470" t="s">
        <v>38285</v>
      </c>
      <c r="C26254" s="470" t="s">
        <v>32456</v>
      </c>
      <c r="D26254" s="471" t="s">
        <v>32457</v>
      </c>
    </row>
    <row r="26255" customFormat="false" ht="9" hidden="false" customHeight="true" outlineLevel="0" collapsed="false">
      <c r="A26255" s="467" t="s">
        <v>38286</v>
      </c>
      <c r="B26255" s="470" t="s">
        <v>38279</v>
      </c>
      <c r="C26255" s="470" t="s">
        <v>76</v>
      </c>
      <c r="D26255" s="471" t="s">
        <v>38287</v>
      </c>
    </row>
    <row r="26256" customFormat="false" ht="9" hidden="false" customHeight="true" outlineLevel="0" collapsed="false">
      <c r="A26256" s="467" t="s">
        <v>38288</v>
      </c>
      <c r="B26256" s="470" t="s">
        <v>38289</v>
      </c>
      <c r="C26256" s="470" t="s">
        <v>76</v>
      </c>
      <c r="D26256" s="471" t="s">
        <v>38290</v>
      </c>
    </row>
    <row r="26257" customFormat="false" ht="9" hidden="false" customHeight="true" outlineLevel="0" collapsed="false">
      <c r="A26257" s="467" t="s">
        <v>38291</v>
      </c>
      <c r="B26257" s="470" t="s">
        <v>38292</v>
      </c>
      <c r="C26257" s="470" t="s">
        <v>76</v>
      </c>
      <c r="D26257" s="471" t="s">
        <v>38293</v>
      </c>
    </row>
    <row r="26258" customFormat="false" ht="9" hidden="false" customHeight="true" outlineLevel="0" collapsed="false">
      <c r="A26258" s="467" t="s">
        <v>38294</v>
      </c>
      <c r="B26258" s="470" t="s">
        <v>38282</v>
      </c>
      <c r="C26258" s="470" t="s">
        <v>76</v>
      </c>
      <c r="D26258" s="471" t="s">
        <v>38295</v>
      </c>
    </row>
    <row r="26259" customFormat="false" ht="9" hidden="false" customHeight="true" outlineLevel="0" collapsed="false">
      <c r="A26259" s="467" t="s">
        <v>38296</v>
      </c>
      <c r="B26259" s="470" t="s">
        <v>38297</v>
      </c>
      <c r="C26259" s="470" t="s">
        <v>76</v>
      </c>
      <c r="D26259" s="471" t="s">
        <v>38298</v>
      </c>
    </row>
    <row r="26260" customFormat="false" ht="9" hidden="false" customHeight="true" outlineLevel="0" collapsed="false">
      <c r="A26260" s="467" t="s">
        <v>38299</v>
      </c>
      <c r="B26260" s="470" t="s">
        <v>38300</v>
      </c>
      <c r="C26260" s="470" t="s">
        <v>76</v>
      </c>
      <c r="D26260" s="471" t="s">
        <v>38301</v>
      </c>
    </row>
    <row r="26261" customFormat="false" ht="9" hidden="false" customHeight="true" outlineLevel="0" collapsed="false">
      <c r="A26261" s="467" t="s">
        <v>38302</v>
      </c>
      <c r="B26261" s="470" t="s">
        <v>38303</v>
      </c>
      <c r="C26261" s="470" t="s">
        <v>76</v>
      </c>
      <c r="D26261" s="471" t="s">
        <v>38304</v>
      </c>
    </row>
    <row r="26262" customFormat="false" ht="9" hidden="false" customHeight="true" outlineLevel="0" collapsed="false">
      <c r="A26262" s="467" t="s">
        <v>38305</v>
      </c>
      <c r="B26262" s="470" t="s">
        <v>38306</v>
      </c>
      <c r="C26262" s="470" t="s">
        <v>76</v>
      </c>
      <c r="D26262" s="471" t="s">
        <v>38307</v>
      </c>
    </row>
    <row r="26263" customFormat="false" ht="9" hidden="false" customHeight="true" outlineLevel="0" collapsed="false">
      <c r="A26263" s="467" t="s">
        <v>38308</v>
      </c>
      <c r="B26263" s="470" t="s">
        <v>38309</v>
      </c>
      <c r="C26263" s="470" t="s">
        <v>76</v>
      </c>
      <c r="D26263" s="471" t="s">
        <v>38310</v>
      </c>
    </row>
    <row r="26264" customFormat="false" ht="9" hidden="false" customHeight="true" outlineLevel="0" collapsed="false">
      <c r="A26264" s="467" t="s">
        <v>38311</v>
      </c>
      <c r="B26264" s="470" t="s">
        <v>38312</v>
      </c>
      <c r="C26264" s="470" t="s">
        <v>76</v>
      </c>
      <c r="D26264" s="471" t="s">
        <v>38313</v>
      </c>
    </row>
    <row r="26265" customFormat="false" ht="9" hidden="false" customHeight="true" outlineLevel="0" collapsed="false">
      <c r="A26265" s="467" t="s">
        <v>38314</v>
      </c>
      <c r="B26265" s="470" t="s">
        <v>38315</v>
      </c>
      <c r="C26265" s="470" t="s">
        <v>76</v>
      </c>
      <c r="D26265" s="471" t="s">
        <v>38316</v>
      </c>
    </row>
    <row r="26266" customFormat="false" ht="9" hidden="false" customHeight="true" outlineLevel="0" collapsed="false">
      <c r="A26266" s="467" t="s">
        <v>38317</v>
      </c>
      <c r="B26266" s="470" t="s">
        <v>38318</v>
      </c>
      <c r="C26266" s="470" t="s">
        <v>76</v>
      </c>
      <c r="D26266" s="471" t="s">
        <v>36415</v>
      </c>
    </row>
    <row r="26267" customFormat="false" ht="9" hidden="false" customHeight="true" outlineLevel="0" collapsed="false">
      <c r="A26267" s="467" t="s">
        <v>38319</v>
      </c>
      <c r="B26267" s="470" t="s">
        <v>38320</v>
      </c>
      <c r="C26267" s="470" t="s">
        <v>76</v>
      </c>
      <c r="D26267" s="471" t="s">
        <v>38321</v>
      </c>
    </row>
    <row r="26268" customFormat="false" ht="9" hidden="false" customHeight="true" outlineLevel="0" collapsed="false">
      <c r="A26268" s="467" t="s">
        <v>38322</v>
      </c>
      <c r="B26268" s="470" t="s">
        <v>38323</v>
      </c>
      <c r="C26268" s="470" t="s">
        <v>274</v>
      </c>
      <c r="D26268" s="471" t="s">
        <v>38324</v>
      </c>
    </row>
    <row r="26269" customFormat="false" ht="9" hidden="false" customHeight="true" outlineLevel="0" collapsed="false">
      <c r="A26269" s="467" t="s">
        <v>38325</v>
      </c>
      <c r="B26269" s="470" t="s">
        <v>38326</v>
      </c>
      <c r="C26269" s="470" t="s">
        <v>274</v>
      </c>
      <c r="D26269" s="471" t="s">
        <v>38327</v>
      </c>
    </row>
    <row r="26270" customFormat="false" ht="9" hidden="false" customHeight="true" outlineLevel="0" collapsed="false">
      <c r="A26270" s="467" t="s">
        <v>38328</v>
      </c>
      <c r="B26270" s="470" t="s">
        <v>38329</v>
      </c>
      <c r="C26270" s="470" t="s">
        <v>76</v>
      </c>
      <c r="D26270" s="471" t="s">
        <v>38330</v>
      </c>
    </row>
    <row r="26271" customFormat="false" ht="9" hidden="false" customHeight="true" outlineLevel="0" collapsed="false">
      <c r="A26271" s="467" t="s">
        <v>38331</v>
      </c>
      <c r="B26271" s="470" t="s">
        <v>38332</v>
      </c>
      <c r="C26271" s="470" t="s">
        <v>76</v>
      </c>
      <c r="D26271" s="471" t="s">
        <v>38333</v>
      </c>
    </row>
    <row r="26272" customFormat="false" ht="9" hidden="false" customHeight="true" outlineLevel="0" collapsed="false">
      <c r="A26272" s="467" t="s">
        <v>38334</v>
      </c>
      <c r="B26272" s="470" t="s">
        <v>38335</v>
      </c>
      <c r="C26272" s="470" t="s">
        <v>274</v>
      </c>
      <c r="D26272" s="471" t="s">
        <v>38336</v>
      </c>
    </row>
    <row r="26273" customFormat="false" ht="9" hidden="false" customHeight="true" outlineLevel="0" collapsed="false">
      <c r="A26273" s="467" t="s">
        <v>38337</v>
      </c>
      <c r="B26273" s="470" t="s">
        <v>38338</v>
      </c>
      <c r="C26273" s="470" t="s">
        <v>32456</v>
      </c>
      <c r="D26273" s="471" t="s">
        <v>32457</v>
      </c>
    </row>
    <row r="26274" customFormat="false" ht="9" hidden="false" customHeight="true" outlineLevel="0" collapsed="false">
      <c r="A26274" s="467" t="s">
        <v>38339</v>
      </c>
      <c r="B26274" s="470" t="s">
        <v>38279</v>
      </c>
      <c r="C26274" s="470" t="s">
        <v>76</v>
      </c>
      <c r="D26274" s="471" t="s">
        <v>38287</v>
      </c>
    </row>
    <row r="26275" customFormat="false" ht="9" hidden="false" customHeight="true" outlineLevel="0" collapsed="false">
      <c r="A26275" s="467" t="s">
        <v>38340</v>
      </c>
      <c r="B26275" s="470" t="s">
        <v>38292</v>
      </c>
      <c r="C26275" s="470" t="s">
        <v>76</v>
      </c>
      <c r="D26275" s="471" t="s">
        <v>38293</v>
      </c>
    </row>
    <row r="26276" customFormat="false" ht="9" hidden="false" customHeight="true" outlineLevel="0" collapsed="false">
      <c r="A26276" s="467" t="s">
        <v>38341</v>
      </c>
      <c r="B26276" s="470" t="s">
        <v>38282</v>
      </c>
      <c r="C26276" s="470" t="s">
        <v>76</v>
      </c>
      <c r="D26276" s="471" t="s">
        <v>38283</v>
      </c>
    </row>
    <row r="26277" customFormat="false" ht="9" hidden="false" customHeight="true" outlineLevel="0" collapsed="false">
      <c r="A26277" s="467" t="s">
        <v>38342</v>
      </c>
      <c r="B26277" s="470" t="s">
        <v>38297</v>
      </c>
      <c r="C26277" s="470" t="s">
        <v>76</v>
      </c>
      <c r="D26277" s="471" t="s">
        <v>38298</v>
      </c>
    </row>
    <row r="26278" customFormat="false" ht="9" hidden="false" customHeight="true" outlineLevel="0" collapsed="false">
      <c r="A26278" s="467" t="s">
        <v>38343</v>
      </c>
      <c r="B26278" s="470" t="s">
        <v>38344</v>
      </c>
      <c r="C26278" s="470" t="s">
        <v>76</v>
      </c>
      <c r="D26278" s="471" t="s">
        <v>38345</v>
      </c>
    </row>
    <row r="26279" customFormat="false" ht="9" hidden="false" customHeight="true" outlineLevel="0" collapsed="false">
      <c r="A26279" s="467" t="s">
        <v>38346</v>
      </c>
      <c r="B26279" s="470" t="s">
        <v>38347</v>
      </c>
      <c r="C26279" s="470" t="s">
        <v>76</v>
      </c>
      <c r="D26279" s="471" t="s">
        <v>38330</v>
      </c>
    </row>
    <row r="26280" customFormat="false" ht="9" hidden="false" customHeight="true" outlineLevel="0" collapsed="false">
      <c r="A26280" s="467" t="s">
        <v>38348</v>
      </c>
      <c r="B26280" s="470" t="s">
        <v>38349</v>
      </c>
      <c r="C26280" s="470" t="s">
        <v>76</v>
      </c>
      <c r="D26280" s="471" t="s">
        <v>38333</v>
      </c>
    </row>
    <row r="26281" customFormat="false" ht="9" hidden="false" customHeight="true" outlineLevel="0" collapsed="false">
      <c r="A26281" s="467" t="s">
        <v>38350</v>
      </c>
      <c r="B26281" s="470" t="s">
        <v>38303</v>
      </c>
      <c r="C26281" s="470" t="s">
        <v>76</v>
      </c>
      <c r="D26281" s="471" t="s">
        <v>38304</v>
      </c>
    </row>
    <row r="26282" customFormat="false" ht="9" hidden="false" customHeight="true" outlineLevel="0" collapsed="false">
      <c r="A26282" s="467" t="s">
        <v>38351</v>
      </c>
      <c r="B26282" s="470" t="s">
        <v>38306</v>
      </c>
      <c r="C26282" s="470" t="s">
        <v>76</v>
      </c>
      <c r="D26282" s="471" t="s">
        <v>38307</v>
      </c>
    </row>
    <row r="26283" customFormat="false" ht="9" hidden="false" customHeight="true" outlineLevel="0" collapsed="false">
      <c r="A26283" s="467" t="s">
        <v>38352</v>
      </c>
      <c r="B26283" s="470" t="s">
        <v>38353</v>
      </c>
      <c r="C26283" s="470" t="s">
        <v>76</v>
      </c>
      <c r="D26283" s="471" t="s">
        <v>38354</v>
      </c>
    </row>
    <row r="26284" customFormat="false" ht="9" hidden="false" customHeight="true" outlineLevel="0" collapsed="false">
      <c r="A26284" s="467" t="s">
        <v>38355</v>
      </c>
      <c r="B26284" s="470" t="s">
        <v>38356</v>
      </c>
      <c r="C26284" s="470" t="s">
        <v>76</v>
      </c>
      <c r="D26284" s="471" t="s">
        <v>38357</v>
      </c>
    </row>
    <row r="26285" customFormat="false" ht="9" hidden="false" customHeight="true" outlineLevel="0" collapsed="false">
      <c r="A26285" s="467" t="s">
        <v>32395</v>
      </c>
      <c r="B26285" s="468"/>
      <c r="C26285" s="468"/>
      <c r="D26285" s="469"/>
    </row>
    <row r="26286" customFormat="false" ht="9" hidden="false" customHeight="true" outlineLevel="0" collapsed="false">
      <c r="A26286" s="467" t="s">
        <v>32396</v>
      </c>
      <c r="B26286" s="468"/>
      <c r="C26286" s="468"/>
      <c r="D26286" s="469"/>
    </row>
    <row r="26287" customFormat="false" ht="9" hidden="false" customHeight="true" outlineLevel="0" collapsed="false">
      <c r="A26287" s="473" t="s">
        <v>38358</v>
      </c>
      <c r="B26287" s="474" t="s">
        <v>38359</v>
      </c>
      <c r="C26287" s="474" t="s">
        <v>76</v>
      </c>
      <c r="D26287" s="475" t="s">
        <v>38360</v>
      </c>
    </row>
    <row r="26288" customFormat="false" ht="9" hidden="false" customHeight="true" outlineLevel="0" collapsed="false">
      <c r="A26288" s="476" t="s">
        <v>38361</v>
      </c>
      <c r="B26288" s="477" t="s">
        <v>38362</v>
      </c>
      <c r="C26288" s="478" t="s">
        <v>76</v>
      </c>
      <c r="D26288" s="478" t="s">
        <v>38363</v>
      </c>
    </row>
    <row r="26289" customFormat="false" ht="9" hidden="false" customHeight="true" outlineLevel="0" collapsed="false">
      <c r="A26289" s="467" t="s">
        <v>38364</v>
      </c>
      <c r="B26289" s="470" t="s">
        <v>38365</v>
      </c>
      <c r="C26289" s="492" t="s">
        <v>76</v>
      </c>
      <c r="D26289" s="471" t="s">
        <v>38366</v>
      </c>
    </row>
    <row r="26290" customFormat="false" ht="9" hidden="false" customHeight="true" outlineLevel="0" collapsed="false">
      <c r="A26290" s="467" t="s">
        <v>38367</v>
      </c>
      <c r="B26290" s="470" t="s">
        <v>38368</v>
      </c>
      <c r="C26290" s="492" t="s">
        <v>76</v>
      </c>
      <c r="D26290" s="471" t="s">
        <v>38369</v>
      </c>
    </row>
    <row r="26291" customFormat="false" ht="9" hidden="false" customHeight="true" outlineLevel="0" collapsed="false">
      <c r="A26291" s="467" t="s">
        <v>38370</v>
      </c>
      <c r="B26291" s="470" t="s">
        <v>38309</v>
      </c>
      <c r="C26291" s="492" t="s">
        <v>76</v>
      </c>
      <c r="D26291" s="471" t="s">
        <v>38371</v>
      </c>
    </row>
    <row r="26292" customFormat="false" ht="9" hidden="false" customHeight="true" outlineLevel="0" collapsed="false">
      <c r="A26292" s="467" t="s">
        <v>38372</v>
      </c>
      <c r="B26292" s="472" t="s">
        <v>38312</v>
      </c>
      <c r="C26292" s="492" t="s">
        <v>76</v>
      </c>
      <c r="D26292" s="471" t="s">
        <v>38373</v>
      </c>
    </row>
    <row r="26293" customFormat="false" ht="9" hidden="false" customHeight="true" outlineLevel="0" collapsed="false">
      <c r="A26293" s="467" t="s">
        <v>38374</v>
      </c>
      <c r="B26293" s="470" t="s">
        <v>38315</v>
      </c>
      <c r="C26293" s="492" t="s">
        <v>76</v>
      </c>
      <c r="D26293" s="471" t="s">
        <v>38375</v>
      </c>
    </row>
    <row r="26294" customFormat="false" ht="9" hidden="false" customHeight="true" outlineLevel="0" collapsed="false">
      <c r="A26294" s="467" t="s">
        <v>38376</v>
      </c>
      <c r="B26294" s="470" t="s">
        <v>38377</v>
      </c>
      <c r="C26294" s="492" t="s">
        <v>32456</v>
      </c>
      <c r="D26294" s="518" t="s">
        <v>32457</v>
      </c>
    </row>
    <row r="26295" customFormat="false" ht="9" hidden="false" customHeight="true" outlineLevel="0" collapsed="false">
      <c r="A26295" s="467" t="s">
        <v>38378</v>
      </c>
      <c r="B26295" s="470" t="s">
        <v>38379</v>
      </c>
      <c r="C26295" s="492" t="s">
        <v>76</v>
      </c>
      <c r="D26295" s="471" t="s">
        <v>38380</v>
      </c>
    </row>
    <row r="26296" customFormat="false" ht="9" hidden="false" customHeight="true" outlineLevel="0" collapsed="false">
      <c r="A26296" s="467" t="s">
        <v>38381</v>
      </c>
      <c r="B26296" s="470" t="s">
        <v>38382</v>
      </c>
      <c r="C26296" s="492" t="s">
        <v>76</v>
      </c>
      <c r="D26296" s="471" t="s">
        <v>38383</v>
      </c>
    </row>
    <row r="26297" customFormat="false" ht="9" hidden="false" customHeight="true" outlineLevel="0" collapsed="false">
      <c r="A26297" s="467" t="s">
        <v>38384</v>
      </c>
      <c r="B26297" s="470" t="s">
        <v>38385</v>
      </c>
      <c r="C26297" s="492" t="s">
        <v>76</v>
      </c>
      <c r="D26297" s="471" t="s">
        <v>34698</v>
      </c>
    </row>
    <row r="26298" customFormat="false" ht="9" hidden="false" customHeight="true" outlineLevel="0" collapsed="false">
      <c r="A26298" s="467" t="s">
        <v>38386</v>
      </c>
      <c r="B26298" s="472" t="s">
        <v>32603</v>
      </c>
      <c r="C26298" s="492" t="s">
        <v>32456</v>
      </c>
      <c r="D26298" s="471" t="s">
        <v>32457</v>
      </c>
    </row>
    <row r="26299" customFormat="false" ht="9" hidden="false" customHeight="true" outlineLevel="0" collapsed="false">
      <c r="A26299" s="467" t="s">
        <v>38387</v>
      </c>
      <c r="B26299" s="470" t="s">
        <v>38388</v>
      </c>
      <c r="C26299" s="492" t="s">
        <v>76</v>
      </c>
      <c r="D26299" s="471" t="s">
        <v>38389</v>
      </c>
    </row>
    <row r="26300" customFormat="false" ht="9" hidden="false" customHeight="true" outlineLevel="0" collapsed="false">
      <c r="A26300" s="467" t="s">
        <v>38390</v>
      </c>
      <c r="B26300" s="470" t="s">
        <v>32605</v>
      </c>
      <c r="C26300" s="492" t="s">
        <v>32456</v>
      </c>
      <c r="D26300" s="471" t="s">
        <v>32457</v>
      </c>
    </row>
    <row r="26301" customFormat="false" ht="9" hidden="false" customHeight="true" outlineLevel="0" collapsed="false">
      <c r="A26301" s="467" t="s">
        <v>38391</v>
      </c>
      <c r="B26301" s="472" t="s">
        <v>38392</v>
      </c>
      <c r="C26301" s="492" t="s">
        <v>76</v>
      </c>
      <c r="D26301" s="471" t="s">
        <v>38393</v>
      </c>
    </row>
    <row r="26302" customFormat="false" ht="9" hidden="false" customHeight="true" outlineLevel="0" collapsed="false">
      <c r="A26302" s="467" t="s">
        <v>38394</v>
      </c>
      <c r="B26302" s="470" t="s">
        <v>38395</v>
      </c>
      <c r="C26302" s="492" t="s">
        <v>32456</v>
      </c>
      <c r="D26302" s="471" t="s">
        <v>32457</v>
      </c>
    </row>
    <row r="26303" customFormat="false" ht="9" hidden="false" customHeight="true" outlineLevel="0" collapsed="false">
      <c r="A26303" s="467" t="s">
        <v>38396</v>
      </c>
      <c r="B26303" s="470" t="s">
        <v>38397</v>
      </c>
      <c r="C26303" s="492" t="s">
        <v>76</v>
      </c>
      <c r="D26303" s="471" t="s">
        <v>38398</v>
      </c>
    </row>
    <row r="26304" customFormat="false" ht="9" hidden="false" customHeight="true" outlineLevel="0" collapsed="false">
      <c r="A26304" s="467" t="s">
        <v>38399</v>
      </c>
      <c r="B26304" s="470" t="s">
        <v>38400</v>
      </c>
      <c r="C26304" s="492" t="s">
        <v>274</v>
      </c>
      <c r="D26304" s="471" t="s">
        <v>38401</v>
      </c>
    </row>
    <row r="26305" customFormat="false" ht="9" hidden="false" customHeight="true" outlineLevel="0" collapsed="false">
      <c r="A26305" s="467" t="s">
        <v>38402</v>
      </c>
      <c r="B26305" s="470" t="s">
        <v>38403</v>
      </c>
      <c r="C26305" s="492" t="s">
        <v>274</v>
      </c>
      <c r="D26305" s="471" t="s">
        <v>38404</v>
      </c>
    </row>
    <row r="26306" customFormat="false" ht="9" hidden="false" customHeight="true" outlineLevel="0" collapsed="false">
      <c r="A26306" s="467" t="s">
        <v>38405</v>
      </c>
      <c r="B26306" s="470" t="s">
        <v>38245</v>
      </c>
      <c r="C26306" s="492" t="s">
        <v>274</v>
      </c>
      <c r="D26306" s="471" t="s">
        <v>38406</v>
      </c>
    </row>
    <row r="26307" customFormat="false" ht="9" hidden="false" customHeight="true" outlineLevel="0" collapsed="false">
      <c r="A26307" s="467" t="s">
        <v>38407</v>
      </c>
      <c r="B26307" s="470" t="s">
        <v>38408</v>
      </c>
      <c r="C26307" s="492" t="s">
        <v>32456</v>
      </c>
      <c r="D26307" s="471" t="s">
        <v>32457</v>
      </c>
    </row>
    <row r="26308" customFormat="false" ht="9" hidden="false" customHeight="true" outlineLevel="0" collapsed="false">
      <c r="A26308" s="467" t="s">
        <v>38409</v>
      </c>
      <c r="B26308" s="470" t="s">
        <v>38410</v>
      </c>
      <c r="C26308" s="492" t="s">
        <v>76</v>
      </c>
      <c r="D26308" s="471" t="s">
        <v>38411</v>
      </c>
    </row>
    <row r="26309" customFormat="false" ht="9" hidden="false" customHeight="true" outlineLevel="0" collapsed="false">
      <c r="A26309" s="467" t="s">
        <v>38412</v>
      </c>
      <c r="B26309" s="470" t="s">
        <v>32509</v>
      </c>
      <c r="C26309" s="492" t="s">
        <v>76</v>
      </c>
      <c r="D26309" s="471" t="s">
        <v>32510</v>
      </c>
    </row>
    <row r="26310" customFormat="false" ht="9" hidden="false" customHeight="true" outlineLevel="0" collapsed="false">
      <c r="A26310" s="467" t="s">
        <v>38413</v>
      </c>
      <c r="B26310" s="472" t="s">
        <v>38414</v>
      </c>
      <c r="C26310" s="492" t="s">
        <v>353</v>
      </c>
      <c r="D26310" s="471" t="s">
        <v>33035</v>
      </c>
    </row>
    <row r="26311" customFormat="false" ht="9" hidden="false" customHeight="true" outlineLevel="0" collapsed="false">
      <c r="A26311" s="467" t="s">
        <v>38415</v>
      </c>
      <c r="B26311" s="470" t="s">
        <v>38416</v>
      </c>
      <c r="C26311" s="492" t="s">
        <v>353</v>
      </c>
      <c r="D26311" s="471" t="s">
        <v>38417</v>
      </c>
    </row>
    <row r="26312" customFormat="false" ht="9" hidden="false" customHeight="true" outlineLevel="0" collapsed="false">
      <c r="A26312" s="467" t="s">
        <v>38418</v>
      </c>
      <c r="B26312" s="470" t="s">
        <v>38419</v>
      </c>
      <c r="C26312" s="492" t="s">
        <v>76</v>
      </c>
      <c r="D26312" s="471" t="s">
        <v>38203</v>
      </c>
    </row>
    <row r="26313" customFormat="false" ht="9" hidden="false" customHeight="true" outlineLevel="0" collapsed="false">
      <c r="A26313" s="467" t="s">
        <v>38420</v>
      </c>
      <c r="B26313" s="470" t="s">
        <v>38421</v>
      </c>
      <c r="C26313" s="492" t="s">
        <v>76</v>
      </c>
      <c r="D26313" s="471" t="s">
        <v>38422</v>
      </c>
    </row>
    <row r="26314" customFormat="false" ht="9" hidden="false" customHeight="true" outlineLevel="0" collapsed="false">
      <c r="A26314" s="467" t="s">
        <v>38423</v>
      </c>
      <c r="B26314" s="470" t="s">
        <v>38424</v>
      </c>
      <c r="C26314" s="492" t="s">
        <v>32456</v>
      </c>
      <c r="D26314" s="471" t="s">
        <v>32457</v>
      </c>
    </row>
    <row r="26315" customFormat="false" ht="9" hidden="false" customHeight="true" outlineLevel="0" collapsed="false">
      <c r="A26315" s="467" t="s">
        <v>38425</v>
      </c>
      <c r="B26315" s="472" t="s">
        <v>38426</v>
      </c>
      <c r="C26315" s="492" t="s">
        <v>76</v>
      </c>
      <c r="D26315" s="471" t="s">
        <v>38427</v>
      </c>
    </row>
    <row r="26316" customFormat="false" ht="9" hidden="false" customHeight="true" outlineLevel="0" collapsed="false">
      <c r="A26316" s="467" t="s">
        <v>38428</v>
      </c>
      <c r="B26316" s="470" t="s">
        <v>38429</v>
      </c>
      <c r="C26316" s="492" t="s">
        <v>76</v>
      </c>
      <c r="D26316" s="471" t="s">
        <v>38430</v>
      </c>
    </row>
    <row r="26317" customFormat="false" ht="9" hidden="false" customHeight="true" outlineLevel="0" collapsed="false">
      <c r="A26317" s="467" t="s">
        <v>38431</v>
      </c>
      <c r="B26317" s="472" t="s">
        <v>38432</v>
      </c>
      <c r="C26317" s="492" t="s">
        <v>76</v>
      </c>
      <c r="D26317" s="471" t="s">
        <v>34495</v>
      </c>
    </row>
    <row r="26318" customFormat="false" ht="9" hidden="false" customHeight="true" outlineLevel="0" collapsed="false">
      <c r="A26318" s="467" t="s">
        <v>38433</v>
      </c>
      <c r="B26318" s="470" t="s">
        <v>38434</v>
      </c>
      <c r="C26318" s="492" t="s">
        <v>76</v>
      </c>
      <c r="D26318" s="471" t="s">
        <v>38435</v>
      </c>
    </row>
    <row r="26319" customFormat="false" ht="9" hidden="false" customHeight="true" outlineLevel="0" collapsed="false">
      <c r="A26319" s="467" t="s">
        <v>38436</v>
      </c>
      <c r="B26319" s="470" t="s">
        <v>38437</v>
      </c>
      <c r="C26319" s="492" t="s">
        <v>76</v>
      </c>
      <c r="D26319" s="471" t="s">
        <v>38438</v>
      </c>
    </row>
    <row r="26320" customFormat="false" ht="9" hidden="false" customHeight="true" outlineLevel="0" collapsed="false">
      <c r="A26320" s="467" t="s">
        <v>38439</v>
      </c>
      <c r="B26320" s="472" t="s">
        <v>38440</v>
      </c>
      <c r="C26320" s="492" t="s">
        <v>76</v>
      </c>
      <c r="D26320" s="471" t="s">
        <v>38441</v>
      </c>
    </row>
    <row r="26321" customFormat="false" ht="9" hidden="false" customHeight="true" outlineLevel="0" collapsed="false">
      <c r="A26321" s="467" t="s">
        <v>38442</v>
      </c>
      <c r="B26321" s="470" t="s">
        <v>38443</v>
      </c>
      <c r="C26321" s="492" t="s">
        <v>76</v>
      </c>
      <c r="D26321" s="471" t="s">
        <v>38441</v>
      </c>
    </row>
    <row r="26322" customFormat="false" ht="9" hidden="false" customHeight="true" outlineLevel="0" collapsed="false">
      <c r="A26322" s="467" t="s">
        <v>38444</v>
      </c>
      <c r="B26322" s="470" t="s">
        <v>38445</v>
      </c>
      <c r="C26322" s="492" t="s">
        <v>76</v>
      </c>
      <c r="D26322" s="471" t="s">
        <v>38446</v>
      </c>
    </row>
    <row r="26323" customFormat="false" ht="9" hidden="false" customHeight="true" outlineLevel="0" collapsed="false">
      <c r="A26323" s="467" t="s">
        <v>38447</v>
      </c>
      <c r="B26323" s="470" t="s">
        <v>38448</v>
      </c>
      <c r="C26323" s="492" t="s">
        <v>76</v>
      </c>
      <c r="D26323" s="471" t="s">
        <v>38449</v>
      </c>
    </row>
    <row r="26324" customFormat="false" ht="9" hidden="false" customHeight="true" outlineLevel="0" collapsed="false">
      <c r="A26324" s="467" t="s">
        <v>38450</v>
      </c>
      <c r="B26324" s="470" t="s">
        <v>38451</v>
      </c>
      <c r="C26324" s="492" t="s">
        <v>76</v>
      </c>
      <c r="D26324" s="471" t="s">
        <v>38452</v>
      </c>
    </row>
    <row r="26325" customFormat="false" ht="9" hidden="false" customHeight="true" outlineLevel="0" collapsed="false">
      <c r="A26325" s="467" t="s">
        <v>38453</v>
      </c>
      <c r="B26325" s="470" t="s">
        <v>38454</v>
      </c>
      <c r="C26325" s="492" t="s">
        <v>76</v>
      </c>
      <c r="D26325" s="471" t="s">
        <v>38455</v>
      </c>
    </row>
    <row r="26326" customFormat="false" ht="9" hidden="false" customHeight="true" outlineLevel="0" collapsed="false">
      <c r="A26326" s="467" t="s">
        <v>38456</v>
      </c>
      <c r="B26326" s="470" t="s">
        <v>38457</v>
      </c>
      <c r="C26326" s="492" t="s">
        <v>76</v>
      </c>
      <c r="D26326" s="471" t="s">
        <v>38458</v>
      </c>
    </row>
    <row r="26327" customFormat="false" ht="9" hidden="false" customHeight="true" outlineLevel="0" collapsed="false">
      <c r="A26327" s="467" t="s">
        <v>38459</v>
      </c>
      <c r="B26327" s="470" t="s">
        <v>38460</v>
      </c>
      <c r="C26327" s="492" t="s">
        <v>76</v>
      </c>
      <c r="D26327" s="471" t="s">
        <v>38461</v>
      </c>
    </row>
    <row r="26328" customFormat="false" ht="9" hidden="false" customHeight="true" outlineLevel="0" collapsed="false">
      <c r="A26328" s="467" t="s">
        <v>38462</v>
      </c>
      <c r="B26328" s="470" t="s">
        <v>38463</v>
      </c>
      <c r="C26328" s="492" t="s">
        <v>76</v>
      </c>
      <c r="D26328" s="471" t="s">
        <v>38464</v>
      </c>
    </row>
    <row r="26329" customFormat="false" ht="9" hidden="false" customHeight="true" outlineLevel="0" collapsed="false">
      <c r="A26329" s="467" t="s">
        <v>38465</v>
      </c>
      <c r="B26329" s="470" t="s">
        <v>38466</v>
      </c>
      <c r="C26329" s="492" t="s">
        <v>76</v>
      </c>
      <c r="D26329" s="471" t="s">
        <v>38467</v>
      </c>
    </row>
    <row r="26330" customFormat="false" ht="9" hidden="false" customHeight="true" outlineLevel="0" collapsed="false">
      <c r="A26330" s="467" t="s">
        <v>38468</v>
      </c>
      <c r="B26330" s="470" t="s">
        <v>38469</v>
      </c>
      <c r="C26330" s="492" t="s">
        <v>76</v>
      </c>
      <c r="D26330" s="471" t="s">
        <v>38470</v>
      </c>
    </row>
    <row r="26331" customFormat="false" ht="9" hidden="false" customHeight="true" outlineLevel="0" collapsed="false">
      <c r="A26331" s="467" t="s">
        <v>38471</v>
      </c>
      <c r="B26331" s="470" t="s">
        <v>38472</v>
      </c>
      <c r="C26331" s="492" t="s">
        <v>76</v>
      </c>
      <c r="D26331" s="471" t="s">
        <v>38473</v>
      </c>
    </row>
    <row r="26332" customFormat="false" ht="9" hidden="false" customHeight="true" outlineLevel="0" collapsed="false">
      <c r="A26332" s="467" t="s">
        <v>38474</v>
      </c>
      <c r="B26332" s="472" t="s">
        <v>38475</v>
      </c>
      <c r="C26332" s="492" t="s">
        <v>274</v>
      </c>
      <c r="D26332" s="471" t="s">
        <v>38476</v>
      </c>
    </row>
    <row r="26333" customFormat="false" ht="9" hidden="false" customHeight="true" outlineLevel="0" collapsed="false">
      <c r="A26333" s="467" t="s">
        <v>38477</v>
      </c>
      <c r="B26333" s="470" t="s">
        <v>38478</v>
      </c>
      <c r="C26333" s="492" t="s">
        <v>76</v>
      </c>
      <c r="D26333" s="471" t="s">
        <v>38479</v>
      </c>
    </row>
    <row r="26334" customFormat="false" ht="9" hidden="false" customHeight="true" outlineLevel="0" collapsed="false">
      <c r="A26334" s="467" t="s">
        <v>38480</v>
      </c>
      <c r="B26334" s="470" t="s">
        <v>38481</v>
      </c>
      <c r="C26334" s="492" t="s">
        <v>76</v>
      </c>
      <c r="D26334" s="471" t="s">
        <v>38482</v>
      </c>
    </row>
    <row r="26335" customFormat="false" ht="9" hidden="false" customHeight="true" outlineLevel="0" collapsed="false">
      <c r="A26335" s="467" t="s">
        <v>38483</v>
      </c>
      <c r="B26335" s="470" t="s">
        <v>38484</v>
      </c>
      <c r="C26335" s="492" t="s">
        <v>76</v>
      </c>
      <c r="D26335" s="471" t="s">
        <v>38485</v>
      </c>
    </row>
    <row r="26336" customFormat="false" ht="9" hidden="false" customHeight="true" outlineLevel="0" collapsed="false">
      <c r="A26336" s="467" t="s">
        <v>32395</v>
      </c>
      <c r="B26336" s="472"/>
      <c r="C26336" s="492"/>
      <c r="D26336" s="469"/>
    </row>
    <row r="26337" customFormat="false" ht="9" hidden="false" customHeight="true" outlineLevel="0" collapsed="false">
      <c r="A26337" s="467" t="s">
        <v>32396</v>
      </c>
      <c r="B26337" s="468"/>
      <c r="C26337" s="492"/>
      <c r="D26337" s="469"/>
    </row>
    <row r="26338" customFormat="false" ht="9" hidden="false" customHeight="true" outlineLevel="0" collapsed="false">
      <c r="A26338" s="484" t="s">
        <v>38486</v>
      </c>
      <c r="B26338" s="391" t="s">
        <v>38487</v>
      </c>
      <c r="C26338" s="391" t="s">
        <v>76</v>
      </c>
      <c r="D26338" s="391" t="s">
        <v>38488</v>
      </c>
    </row>
    <row r="26339" customFormat="false" ht="9" hidden="false" customHeight="true" outlineLevel="0" collapsed="false">
      <c r="A26339" s="467" t="s">
        <v>38489</v>
      </c>
      <c r="B26339" s="470" t="s">
        <v>38490</v>
      </c>
      <c r="C26339" s="470" t="s">
        <v>76</v>
      </c>
      <c r="D26339" s="471" t="s">
        <v>38491</v>
      </c>
    </row>
    <row r="26340" customFormat="false" ht="9" hidden="false" customHeight="true" outlineLevel="0" collapsed="false">
      <c r="A26340" s="467" t="s">
        <v>38492</v>
      </c>
      <c r="B26340" s="470" t="s">
        <v>32784</v>
      </c>
      <c r="C26340" s="470" t="s">
        <v>532</v>
      </c>
      <c r="D26340" s="471" t="s">
        <v>32472</v>
      </c>
    </row>
    <row r="26341" customFormat="false" ht="9" hidden="false" customHeight="true" outlineLevel="0" collapsed="false">
      <c r="A26341" s="467" t="s">
        <v>38493</v>
      </c>
      <c r="B26341" s="470" t="s">
        <v>38494</v>
      </c>
      <c r="C26341" s="470" t="s">
        <v>76</v>
      </c>
      <c r="D26341" s="471" t="s">
        <v>38495</v>
      </c>
    </row>
    <row r="26342" customFormat="false" ht="9" hidden="false" customHeight="true" outlineLevel="0" collapsed="false">
      <c r="A26342" s="467" t="s">
        <v>38496</v>
      </c>
      <c r="B26342" s="470" t="s">
        <v>38497</v>
      </c>
      <c r="C26342" s="470" t="s">
        <v>76</v>
      </c>
      <c r="D26342" s="471" t="s">
        <v>38498</v>
      </c>
    </row>
    <row r="26343" customFormat="false" ht="9" hidden="false" customHeight="true" outlineLevel="0" collapsed="false">
      <c r="A26343" s="467" t="s">
        <v>38499</v>
      </c>
      <c r="B26343" s="470" t="s">
        <v>38500</v>
      </c>
      <c r="C26343" s="470" t="s">
        <v>76</v>
      </c>
      <c r="D26343" s="471" t="s">
        <v>38501</v>
      </c>
    </row>
    <row r="26344" customFormat="false" ht="9" hidden="false" customHeight="true" outlineLevel="0" collapsed="false">
      <c r="A26344" s="467" t="s">
        <v>38502</v>
      </c>
      <c r="B26344" s="470" t="s">
        <v>38503</v>
      </c>
      <c r="C26344" s="470" t="s">
        <v>76</v>
      </c>
      <c r="D26344" s="471" t="s">
        <v>38504</v>
      </c>
    </row>
    <row r="26345" customFormat="false" ht="9" hidden="false" customHeight="true" outlineLevel="0" collapsed="false">
      <c r="A26345" s="467" t="s">
        <v>38505</v>
      </c>
      <c r="B26345" s="470" t="s">
        <v>38506</v>
      </c>
      <c r="C26345" s="470" t="s">
        <v>76</v>
      </c>
      <c r="D26345" s="471" t="s">
        <v>38507</v>
      </c>
    </row>
    <row r="26346" customFormat="false" ht="9" hidden="false" customHeight="true" outlineLevel="0" collapsed="false">
      <c r="A26346" s="467" t="s">
        <v>38508</v>
      </c>
      <c r="B26346" s="470" t="s">
        <v>38509</v>
      </c>
      <c r="C26346" s="470" t="s">
        <v>76</v>
      </c>
      <c r="D26346" s="471" t="s">
        <v>38467</v>
      </c>
    </row>
    <row r="26347" customFormat="false" ht="9" hidden="false" customHeight="true" outlineLevel="0" collapsed="false">
      <c r="A26347" s="467" t="s">
        <v>38510</v>
      </c>
      <c r="B26347" s="470" t="s">
        <v>38511</v>
      </c>
      <c r="C26347" s="470" t="s">
        <v>76</v>
      </c>
      <c r="D26347" s="471" t="s">
        <v>38470</v>
      </c>
    </row>
    <row r="26348" customFormat="false" ht="9" hidden="false" customHeight="true" outlineLevel="0" collapsed="false">
      <c r="A26348" s="467" t="s">
        <v>38512</v>
      </c>
      <c r="B26348" s="470" t="s">
        <v>38513</v>
      </c>
      <c r="C26348" s="470" t="s">
        <v>11250</v>
      </c>
      <c r="D26348" s="471" t="s">
        <v>38514</v>
      </c>
    </row>
    <row r="26349" customFormat="false" ht="9" hidden="false" customHeight="true" outlineLevel="0" collapsed="false">
      <c r="A26349" s="467" t="s">
        <v>38515</v>
      </c>
      <c r="B26349" s="470" t="s">
        <v>38516</v>
      </c>
      <c r="C26349" s="470" t="s">
        <v>11250</v>
      </c>
      <c r="D26349" s="471" t="s">
        <v>38517</v>
      </c>
    </row>
    <row r="26350" customFormat="false" ht="9" hidden="false" customHeight="true" outlineLevel="0" collapsed="false">
      <c r="A26350" s="467" t="s">
        <v>38518</v>
      </c>
      <c r="B26350" s="472" t="s">
        <v>38519</v>
      </c>
      <c r="C26350" s="470" t="s">
        <v>76</v>
      </c>
      <c r="D26350" s="471" t="s">
        <v>38520</v>
      </c>
    </row>
    <row r="26351" customFormat="false" ht="9" hidden="false" customHeight="true" outlineLevel="0" collapsed="false">
      <c r="A26351" s="467" t="s">
        <v>38521</v>
      </c>
      <c r="B26351" s="472" t="s">
        <v>38522</v>
      </c>
      <c r="C26351" s="470" t="s">
        <v>76</v>
      </c>
      <c r="D26351" s="471" t="s">
        <v>38523</v>
      </c>
    </row>
    <row r="26352" customFormat="false" ht="9" hidden="false" customHeight="true" outlineLevel="0" collapsed="false">
      <c r="A26352" s="467" t="s">
        <v>38524</v>
      </c>
      <c r="B26352" s="470" t="s">
        <v>38525</v>
      </c>
      <c r="C26352" s="470" t="s">
        <v>76</v>
      </c>
      <c r="D26352" s="471" t="s">
        <v>38526</v>
      </c>
    </row>
    <row r="26353" customFormat="false" ht="9" hidden="false" customHeight="true" outlineLevel="0" collapsed="false">
      <c r="A26353" s="467" t="s">
        <v>38527</v>
      </c>
      <c r="B26353" s="470" t="s">
        <v>38528</v>
      </c>
      <c r="C26353" s="470" t="s">
        <v>76</v>
      </c>
      <c r="D26353" s="471" t="s">
        <v>38526</v>
      </c>
    </row>
    <row r="26354" customFormat="false" ht="9" hidden="false" customHeight="true" outlineLevel="0" collapsed="false">
      <c r="A26354" s="467" t="s">
        <v>38529</v>
      </c>
      <c r="B26354" s="470" t="s">
        <v>38530</v>
      </c>
      <c r="C26354" s="470" t="s">
        <v>76</v>
      </c>
      <c r="D26354" s="471" t="s">
        <v>38531</v>
      </c>
    </row>
    <row r="26355" customFormat="false" ht="9" hidden="false" customHeight="true" outlineLevel="0" collapsed="false">
      <c r="A26355" s="467" t="s">
        <v>38532</v>
      </c>
      <c r="B26355" s="470" t="s">
        <v>38533</v>
      </c>
      <c r="C26355" s="470" t="s">
        <v>76</v>
      </c>
      <c r="D26355" s="471" t="s">
        <v>38534</v>
      </c>
    </row>
    <row r="26356" customFormat="false" ht="9" hidden="false" customHeight="true" outlineLevel="0" collapsed="false">
      <c r="A26356" s="467" t="s">
        <v>38535</v>
      </c>
      <c r="B26356" s="470" t="s">
        <v>38536</v>
      </c>
      <c r="C26356" s="470" t="s">
        <v>76</v>
      </c>
      <c r="D26356" s="471" t="s">
        <v>38537</v>
      </c>
    </row>
    <row r="26357" customFormat="false" ht="9" hidden="false" customHeight="true" outlineLevel="0" collapsed="false">
      <c r="A26357" s="467" t="s">
        <v>38538</v>
      </c>
      <c r="B26357" s="470" t="s">
        <v>38539</v>
      </c>
      <c r="C26357" s="470" t="s">
        <v>76</v>
      </c>
      <c r="D26357" s="471" t="s">
        <v>38540</v>
      </c>
    </row>
    <row r="26358" customFormat="false" ht="9" hidden="false" customHeight="true" outlineLevel="0" collapsed="false">
      <c r="A26358" s="467" t="s">
        <v>38541</v>
      </c>
      <c r="B26358" s="470" t="s">
        <v>38542</v>
      </c>
      <c r="C26358" s="470" t="s">
        <v>76</v>
      </c>
      <c r="D26358" s="471" t="s">
        <v>38543</v>
      </c>
    </row>
    <row r="26359" customFormat="false" ht="9" hidden="false" customHeight="true" outlineLevel="0" collapsed="false">
      <c r="A26359" s="467" t="s">
        <v>38544</v>
      </c>
      <c r="B26359" s="470" t="s">
        <v>38545</v>
      </c>
      <c r="C26359" s="470" t="s">
        <v>76</v>
      </c>
      <c r="D26359" s="471" t="s">
        <v>38546</v>
      </c>
    </row>
    <row r="26360" customFormat="false" ht="9" hidden="false" customHeight="true" outlineLevel="0" collapsed="false">
      <c r="A26360" s="467" t="s">
        <v>38547</v>
      </c>
      <c r="B26360" s="472" t="s">
        <v>38548</v>
      </c>
      <c r="C26360" s="470" t="s">
        <v>76</v>
      </c>
      <c r="D26360" s="471" t="s">
        <v>38549</v>
      </c>
    </row>
    <row r="26361" customFormat="false" ht="9" hidden="false" customHeight="true" outlineLevel="0" collapsed="false">
      <c r="A26361" s="467" t="s">
        <v>38550</v>
      </c>
      <c r="B26361" s="472" t="s">
        <v>38551</v>
      </c>
      <c r="C26361" s="470" t="s">
        <v>76</v>
      </c>
      <c r="D26361" s="471" t="s">
        <v>38552</v>
      </c>
    </row>
    <row r="26362" customFormat="false" ht="9" hidden="false" customHeight="true" outlineLevel="0" collapsed="false">
      <c r="A26362" s="467" t="s">
        <v>38553</v>
      </c>
      <c r="B26362" s="470" t="s">
        <v>38554</v>
      </c>
      <c r="C26362" s="470" t="s">
        <v>76</v>
      </c>
      <c r="D26362" s="471" t="s">
        <v>38555</v>
      </c>
    </row>
    <row r="26363" customFormat="false" ht="9" hidden="false" customHeight="true" outlineLevel="0" collapsed="false">
      <c r="A26363" s="467" t="s">
        <v>38556</v>
      </c>
      <c r="B26363" s="470" t="s">
        <v>38557</v>
      </c>
      <c r="C26363" s="470" t="s">
        <v>76</v>
      </c>
      <c r="D26363" s="471" t="s">
        <v>32787</v>
      </c>
    </row>
    <row r="26364" customFormat="false" ht="9" hidden="false" customHeight="true" outlineLevel="0" collapsed="false">
      <c r="A26364" s="467" t="s">
        <v>38558</v>
      </c>
      <c r="B26364" s="470" t="s">
        <v>38559</v>
      </c>
      <c r="C26364" s="470" t="s">
        <v>76</v>
      </c>
      <c r="D26364" s="471" t="s">
        <v>38560</v>
      </c>
    </row>
    <row r="26365" customFormat="false" ht="9" hidden="false" customHeight="true" outlineLevel="0" collapsed="false">
      <c r="A26365" s="467" t="s">
        <v>38561</v>
      </c>
      <c r="B26365" s="470" t="s">
        <v>38562</v>
      </c>
      <c r="C26365" s="470" t="s">
        <v>76</v>
      </c>
      <c r="D26365" s="471" t="s">
        <v>38563</v>
      </c>
    </row>
    <row r="26366" customFormat="false" ht="9" hidden="false" customHeight="true" outlineLevel="0" collapsed="false">
      <c r="A26366" s="467" t="s">
        <v>38564</v>
      </c>
      <c r="B26366" s="470" t="s">
        <v>38565</v>
      </c>
      <c r="C26366" s="470" t="s">
        <v>76</v>
      </c>
      <c r="D26366" s="471" t="s">
        <v>38566</v>
      </c>
    </row>
    <row r="26367" customFormat="false" ht="9" hidden="false" customHeight="true" outlineLevel="0" collapsed="false">
      <c r="A26367" s="467" t="s">
        <v>38567</v>
      </c>
      <c r="B26367" s="470" t="s">
        <v>38568</v>
      </c>
      <c r="C26367" s="470" t="s">
        <v>76</v>
      </c>
      <c r="D26367" s="471" t="s">
        <v>38546</v>
      </c>
    </row>
    <row r="26368" customFormat="false" ht="9" hidden="false" customHeight="true" outlineLevel="0" collapsed="false">
      <c r="A26368" s="467" t="s">
        <v>38569</v>
      </c>
      <c r="B26368" s="470" t="s">
        <v>32789</v>
      </c>
      <c r="C26368" s="470" t="s">
        <v>76</v>
      </c>
      <c r="D26368" s="471" t="s">
        <v>32790</v>
      </c>
    </row>
    <row r="26369" customFormat="false" ht="9" hidden="false" customHeight="true" outlineLevel="0" collapsed="false">
      <c r="A26369" s="467" t="s">
        <v>38570</v>
      </c>
      <c r="B26369" s="472" t="s">
        <v>38571</v>
      </c>
      <c r="C26369" s="470" t="s">
        <v>32456</v>
      </c>
      <c r="D26369" s="471" t="s">
        <v>32457</v>
      </c>
    </row>
    <row r="26370" customFormat="false" ht="9" hidden="false" customHeight="true" outlineLevel="0" collapsed="false">
      <c r="A26370" s="467" t="s">
        <v>38572</v>
      </c>
      <c r="B26370" s="470" t="s">
        <v>38573</v>
      </c>
      <c r="C26370" s="470" t="s">
        <v>76</v>
      </c>
      <c r="D26370" s="471" t="s">
        <v>38574</v>
      </c>
    </row>
    <row r="26371" customFormat="false" ht="9" hidden="false" customHeight="true" outlineLevel="0" collapsed="false">
      <c r="A26371" s="467" t="s">
        <v>38575</v>
      </c>
      <c r="B26371" s="472" t="s">
        <v>38576</v>
      </c>
      <c r="C26371" s="470" t="s">
        <v>76</v>
      </c>
      <c r="D26371" s="471" t="s">
        <v>32793</v>
      </c>
    </row>
    <row r="26372" customFormat="false" ht="9" hidden="false" customHeight="true" outlineLevel="0" collapsed="false">
      <c r="A26372" s="467" t="s">
        <v>38577</v>
      </c>
      <c r="B26372" s="472" t="s">
        <v>38578</v>
      </c>
      <c r="C26372" s="470" t="s">
        <v>274</v>
      </c>
      <c r="D26372" s="471" t="s">
        <v>38579</v>
      </c>
    </row>
    <row r="26373" customFormat="false" ht="9" hidden="false" customHeight="true" outlineLevel="0" collapsed="false">
      <c r="A26373" s="467" t="s">
        <v>38580</v>
      </c>
      <c r="B26373" s="470" t="s">
        <v>38581</v>
      </c>
      <c r="C26373" s="470" t="s">
        <v>76</v>
      </c>
      <c r="D26373" s="471" t="s">
        <v>38582</v>
      </c>
    </row>
    <row r="26374" customFormat="false" ht="9" hidden="false" customHeight="true" outlineLevel="0" collapsed="false">
      <c r="A26374" s="467" t="s">
        <v>32395</v>
      </c>
      <c r="B26374" s="472"/>
      <c r="C26374" s="468"/>
      <c r="D26374" s="469"/>
    </row>
    <row r="26375" customFormat="false" ht="9" hidden="false" customHeight="true" outlineLevel="0" collapsed="false">
      <c r="A26375" s="484" t="s">
        <v>32396</v>
      </c>
      <c r="C26375" s="199"/>
      <c r="D26375" s="199"/>
    </row>
    <row r="26376" customFormat="false" ht="9" hidden="false" customHeight="true" outlineLevel="0" collapsed="false">
      <c r="A26376" s="476" t="s">
        <v>38583</v>
      </c>
      <c r="B26376" s="477" t="s">
        <v>38584</v>
      </c>
      <c r="C26376" s="478" t="s">
        <v>38585</v>
      </c>
      <c r="D26376" s="478" t="s">
        <v>32796</v>
      </c>
    </row>
    <row r="26377" customFormat="false" ht="9" hidden="false" customHeight="true" outlineLevel="0" collapsed="false">
      <c r="A26377" s="488" t="s">
        <v>38586</v>
      </c>
      <c r="B26377" s="472" t="s">
        <v>38587</v>
      </c>
      <c r="C26377" s="489" t="s">
        <v>76</v>
      </c>
      <c r="D26377" s="490" t="s">
        <v>38588</v>
      </c>
    </row>
    <row r="26378" customFormat="false" ht="9" hidden="false" customHeight="true" outlineLevel="0" collapsed="false">
      <c r="A26378" s="479" t="s">
        <v>38589</v>
      </c>
      <c r="B26378" s="482" t="s">
        <v>38571</v>
      </c>
      <c r="C26378" s="482" t="s">
        <v>32456</v>
      </c>
      <c r="D26378" s="483" t="s">
        <v>32457</v>
      </c>
    </row>
    <row r="26379" customFormat="false" ht="9" hidden="false" customHeight="true" outlineLevel="0" collapsed="false">
      <c r="A26379" s="479" t="s">
        <v>38590</v>
      </c>
      <c r="B26379" s="482" t="s">
        <v>38591</v>
      </c>
      <c r="C26379" s="482" t="s">
        <v>274</v>
      </c>
      <c r="D26379" s="483" t="s">
        <v>38592</v>
      </c>
    </row>
    <row r="26380" customFormat="false" ht="9" hidden="false" customHeight="true" outlineLevel="0" collapsed="false">
      <c r="A26380" s="479" t="s">
        <v>38593</v>
      </c>
      <c r="B26380" s="482" t="s">
        <v>38594</v>
      </c>
      <c r="C26380" s="482" t="s">
        <v>274</v>
      </c>
      <c r="D26380" s="483" t="s">
        <v>38595</v>
      </c>
    </row>
    <row r="26381" customFormat="false" ht="9" hidden="false" customHeight="true" outlineLevel="0" collapsed="false">
      <c r="A26381" s="479" t="s">
        <v>38596</v>
      </c>
      <c r="B26381" s="482" t="s">
        <v>38597</v>
      </c>
      <c r="C26381" s="482" t="s">
        <v>274</v>
      </c>
      <c r="D26381" s="483" t="s">
        <v>38598</v>
      </c>
    </row>
    <row r="26382" customFormat="false" ht="9" hidden="false" customHeight="true" outlineLevel="0" collapsed="false">
      <c r="A26382" s="479" t="s">
        <v>38599</v>
      </c>
      <c r="B26382" s="482" t="s">
        <v>38600</v>
      </c>
      <c r="C26382" s="482" t="s">
        <v>274</v>
      </c>
      <c r="D26382" s="483" t="s">
        <v>38601</v>
      </c>
    </row>
    <row r="26383" customFormat="false" ht="9" hidden="false" customHeight="true" outlineLevel="0" collapsed="false">
      <c r="A26383" s="479" t="s">
        <v>38602</v>
      </c>
      <c r="B26383" s="482" t="s">
        <v>38603</v>
      </c>
      <c r="C26383" s="482" t="s">
        <v>274</v>
      </c>
      <c r="D26383" s="483" t="s">
        <v>38604</v>
      </c>
    </row>
    <row r="26384" customFormat="false" ht="9" hidden="false" customHeight="true" outlineLevel="0" collapsed="false">
      <c r="A26384" s="479" t="s">
        <v>38605</v>
      </c>
      <c r="B26384" s="482" t="s">
        <v>38606</v>
      </c>
      <c r="C26384" s="482" t="s">
        <v>274</v>
      </c>
      <c r="D26384" s="483" t="s">
        <v>38607</v>
      </c>
    </row>
    <row r="26385" customFormat="false" ht="9" hidden="false" customHeight="true" outlineLevel="0" collapsed="false">
      <c r="A26385" s="479" t="s">
        <v>38608</v>
      </c>
      <c r="B26385" s="482" t="s">
        <v>38609</v>
      </c>
      <c r="C26385" s="482" t="s">
        <v>32456</v>
      </c>
      <c r="D26385" s="483" t="s">
        <v>32457</v>
      </c>
    </row>
    <row r="26386" customFormat="false" ht="9" hidden="false" customHeight="true" outlineLevel="0" collapsed="false">
      <c r="A26386" s="479" t="s">
        <v>38610</v>
      </c>
      <c r="B26386" s="482" t="s">
        <v>38611</v>
      </c>
      <c r="C26386" s="482" t="s">
        <v>274</v>
      </c>
      <c r="D26386" s="483" t="s">
        <v>38612</v>
      </c>
    </row>
    <row r="26387" customFormat="false" ht="9" hidden="false" customHeight="true" outlineLevel="0" collapsed="false">
      <c r="A26387" s="479" t="s">
        <v>38613</v>
      </c>
      <c r="B26387" s="482" t="s">
        <v>38614</v>
      </c>
      <c r="C26387" s="482" t="s">
        <v>274</v>
      </c>
      <c r="D26387" s="483" t="s">
        <v>38615</v>
      </c>
    </row>
    <row r="26388" customFormat="false" ht="9" hidden="false" customHeight="true" outlineLevel="0" collapsed="false">
      <c r="A26388" s="479" t="s">
        <v>38616</v>
      </c>
      <c r="B26388" s="482" t="s">
        <v>38617</v>
      </c>
      <c r="C26388" s="482" t="s">
        <v>274</v>
      </c>
      <c r="D26388" s="483" t="s">
        <v>38618</v>
      </c>
    </row>
    <row r="26389" customFormat="false" ht="9" hidden="false" customHeight="true" outlineLevel="0" collapsed="false">
      <c r="A26389" s="479" t="s">
        <v>38619</v>
      </c>
      <c r="B26389" s="482" t="s">
        <v>38620</v>
      </c>
      <c r="C26389" s="482" t="s">
        <v>274</v>
      </c>
      <c r="D26389" s="483" t="s">
        <v>38621</v>
      </c>
    </row>
    <row r="26390" customFormat="false" ht="9" hidden="false" customHeight="true" outlineLevel="0" collapsed="false">
      <c r="A26390" s="479" t="s">
        <v>38622</v>
      </c>
      <c r="B26390" s="482" t="s">
        <v>38623</v>
      </c>
      <c r="C26390" s="482" t="s">
        <v>274</v>
      </c>
      <c r="D26390" s="483" t="s">
        <v>38615</v>
      </c>
    </row>
    <row r="26391" customFormat="false" ht="9" hidden="false" customHeight="true" outlineLevel="0" collapsed="false">
      <c r="A26391" s="479" t="s">
        <v>38624</v>
      </c>
      <c r="B26391" s="472" t="s">
        <v>38625</v>
      </c>
      <c r="C26391" s="482" t="s">
        <v>274</v>
      </c>
      <c r="D26391" s="483" t="s">
        <v>38626</v>
      </c>
    </row>
    <row r="26392" customFormat="false" ht="9" hidden="false" customHeight="true" outlineLevel="0" collapsed="false">
      <c r="A26392" s="479" t="s">
        <v>38627</v>
      </c>
      <c r="B26392" s="482" t="s">
        <v>38628</v>
      </c>
      <c r="C26392" s="482" t="s">
        <v>274</v>
      </c>
      <c r="D26392" s="483" t="s">
        <v>38629</v>
      </c>
    </row>
    <row r="26393" customFormat="false" ht="9" hidden="false" customHeight="true" outlineLevel="0" collapsed="false">
      <c r="A26393" s="479" t="s">
        <v>38630</v>
      </c>
      <c r="B26393" s="482" t="s">
        <v>38631</v>
      </c>
      <c r="C26393" s="482" t="s">
        <v>274</v>
      </c>
      <c r="D26393" s="483" t="s">
        <v>38632</v>
      </c>
    </row>
    <row r="26394" customFormat="false" ht="9" hidden="false" customHeight="true" outlineLevel="0" collapsed="false">
      <c r="A26394" s="479" t="s">
        <v>38633</v>
      </c>
      <c r="B26394" s="482" t="s">
        <v>38634</v>
      </c>
      <c r="C26394" s="482" t="s">
        <v>274</v>
      </c>
      <c r="D26394" s="483" t="s">
        <v>38635</v>
      </c>
    </row>
    <row r="26395" customFormat="false" ht="9" hidden="false" customHeight="true" outlineLevel="0" collapsed="false">
      <c r="A26395" s="479" t="s">
        <v>38636</v>
      </c>
      <c r="B26395" s="482" t="s">
        <v>38637</v>
      </c>
      <c r="C26395" s="482" t="s">
        <v>274</v>
      </c>
      <c r="D26395" s="483" t="s">
        <v>38638</v>
      </c>
    </row>
    <row r="26396" customFormat="false" ht="9" hidden="false" customHeight="true" outlineLevel="0" collapsed="false">
      <c r="A26396" s="479" t="s">
        <v>38639</v>
      </c>
      <c r="B26396" s="482" t="s">
        <v>38640</v>
      </c>
      <c r="C26396" s="482" t="s">
        <v>274</v>
      </c>
      <c r="D26396" s="483" t="s">
        <v>38641</v>
      </c>
    </row>
    <row r="26397" customFormat="false" ht="9" hidden="false" customHeight="true" outlineLevel="0" collapsed="false">
      <c r="A26397" s="479" t="s">
        <v>38642</v>
      </c>
      <c r="B26397" s="482" t="s">
        <v>38643</v>
      </c>
      <c r="C26397" s="482" t="s">
        <v>274</v>
      </c>
      <c r="D26397" s="483" t="s">
        <v>38644</v>
      </c>
    </row>
    <row r="26398" customFormat="false" ht="9" hidden="false" customHeight="true" outlineLevel="0" collapsed="false">
      <c r="A26398" s="479" t="s">
        <v>38645</v>
      </c>
      <c r="B26398" s="482" t="s">
        <v>38646</v>
      </c>
      <c r="C26398" s="482" t="s">
        <v>274</v>
      </c>
      <c r="D26398" s="483" t="s">
        <v>38647</v>
      </c>
    </row>
    <row r="26399" customFormat="false" ht="9" hidden="false" customHeight="true" outlineLevel="0" collapsed="false">
      <c r="A26399" s="479" t="s">
        <v>38648</v>
      </c>
      <c r="B26399" s="482" t="s">
        <v>38649</v>
      </c>
      <c r="C26399" s="482" t="s">
        <v>274</v>
      </c>
      <c r="D26399" s="483" t="s">
        <v>38650</v>
      </c>
    </row>
    <row r="26400" customFormat="false" ht="9" hidden="false" customHeight="true" outlineLevel="0" collapsed="false">
      <c r="A26400" s="479" t="s">
        <v>38651</v>
      </c>
      <c r="B26400" s="482" t="s">
        <v>38652</v>
      </c>
      <c r="C26400" s="482" t="s">
        <v>274</v>
      </c>
      <c r="D26400" s="483" t="s">
        <v>38653</v>
      </c>
    </row>
    <row r="26401" customFormat="false" ht="9" hidden="false" customHeight="true" outlineLevel="0" collapsed="false">
      <c r="A26401" s="479" t="s">
        <v>38654</v>
      </c>
      <c r="B26401" s="482" t="s">
        <v>38655</v>
      </c>
      <c r="C26401" s="482" t="s">
        <v>274</v>
      </c>
      <c r="D26401" s="483" t="s">
        <v>38656</v>
      </c>
    </row>
    <row r="26402" customFormat="false" ht="9" hidden="false" customHeight="true" outlineLevel="0" collapsed="false">
      <c r="A26402" s="479" t="s">
        <v>38657</v>
      </c>
      <c r="B26402" s="482" t="s">
        <v>38658</v>
      </c>
      <c r="C26402" s="482" t="s">
        <v>274</v>
      </c>
      <c r="D26402" s="483" t="s">
        <v>38659</v>
      </c>
    </row>
    <row r="26403" customFormat="false" ht="9" hidden="false" customHeight="true" outlineLevel="0" collapsed="false">
      <c r="A26403" s="479" t="s">
        <v>38660</v>
      </c>
      <c r="B26403" s="482" t="s">
        <v>38661</v>
      </c>
      <c r="C26403" s="482" t="s">
        <v>274</v>
      </c>
      <c r="D26403" s="483" t="s">
        <v>38662</v>
      </c>
    </row>
    <row r="26404" customFormat="false" ht="9" hidden="false" customHeight="true" outlineLevel="0" collapsed="false">
      <c r="A26404" s="479" t="s">
        <v>38663</v>
      </c>
      <c r="B26404" s="482" t="s">
        <v>38664</v>
      </c>
      <c r="C26404" s="482" t="s">
        <v>274</v>
      </c>
      <c r="D26404" s="483" t="s">
        <v>38665</v>
      </c>
    </row>
    <row r="26405" customFormat="false" ht="9" hidden="false" customHeight="true" outlineLevel="0" collapsed="false">
      <c r="A26405" s="479" t="s">
        <v>38666</v>
      </c>
      <c r="B26405" s="482" t="s">
        <v>38667</v>
      </c>
      <c r="C26405" s="482" t="s">
        <v>274</v>
      </c>
      <c r="D26405" s="483" t="s">
        <v>38668</v>
      </c>
    </row>
    <row r="26406" customFormat="false" ht="9" hidden="false" customHeight="true" outlineLevel="0" collapsed="false">
      <c r="A26406" s="479" t="s">
        <v>38669</v>
      </c>
      <c r="B26406" s="482" t="s">
        <v>38670</v>
      </c>
      <c r="C26406" s="482" t="s">
        <v>32456</v>
      </c>
      <c r="D26406" s="483" t="s">
        <v>32457</v>
      </c>
    </row>
    <row r="26407" customFormat="false" ht="9" hidden="false" customHeight="true" outlineLevel="0" collapsed="false">
      <c r="A26407" s="479" t="s">
        <v>38671</v>
      </c>
      <c r="B26407" s="482" t="s">
        <v>38672</v>
      </c>
      <c r="C26407" s="482" t="s">
        <v>274</v>
      </c>
      <c r="D26407" s="483" t="s">
        <v>38673</v>
      </c>
    </row>
    <row r="26408" customFormat="false" ht="9" hidden="false" customHeight="true" outlineLevel="0" collapsed="false">
      <c r="A26408" s="479" t="s">
        <v>38674</v>
      </c>
      <c r="B26408" s="472" t="s">
        <v>38675</v>
      </c>
      <c r="C26408" s="482" t="s">
        <v>274</v>
      </c>
      <c r="D26408" s="483" t="s">
        <v>38676</v>
      </c>
    </row>
    <row r="26409" customFormat="false" ht="9" hidden="false" customHeight="true" outlineLevel="0" collapsed="false">
      <c r="A26409" s="479" t="s">
        <v>38677</v>
      </c>
      <c r="B26409" s="482" t="s">
        <v>38678</v>
      </c>
      <c r="C26409" s="482" t="s">
        <v>274</v>
      </c>
      <c r="D26409" s="483" t="s">
        <v>38679</v>
      </c>
    </row>
    <row r="26410" customFormat="false" ht="9" hidden="false" customHeight="true" outlineLevel="0" collapsed="false">
      <c r="A26410" s="479" t="s">
        <v>38680</v>
      </c>
      <c r="B26410" s="482" t="s">
        <v>38681</v>
      </c>
      <c r="C26410" s="482" t="s">
        <v>274</v>
      </c>
      <c r="D26410" s="483" t="s">
        <v>38682</v>
      </c>
    </row>
    <row r="26411" customFormat="false" ht="9" hidden="false" customHeight="true" outlineLevel="0" collapsed="false">
      <c r="A26411" s="479" t="s">
        <v>38683</v>
      </c>
      <c r="B26411" s="482" t="s">
        <v>38684</v>
      </c>
      <c r="C26411" s="482" t="s">
        <v>274</v>
      </c>
      <c r="D26411" s="483" t="s">
        <v>38685</v>
      </c>
    </row>
    <row r="26412" customFormat="false" ht="9" hidden="false" customHeight="true" outlineLevel="0" collapsed="false">
      <c r="A26412" s="479" t="s">
        <v>38686</v>
      </c>
      <c r="B26412" s="482" t="s">
        <v>38687</v>
      </c>
      <c r="C26412" s="482" t="s">
        <v>274</v>
      </c>
      <c r="D26412" s="483" t="s">
        <v>38688</v>
      </c>
    </row>
    <row r="26413" customFormat="false" ht="9" hidden="false" customHeight="true" outlineLevel="0" collapsed="false">
      <c r="A26413" s="479" t="s">
        <v>38689</v>
      </c>
      <c r="B26413" s="482" t="s">
        <v>38690</v>
      </c>
      <c r="C26413" s="482" t="s">
        <v>274</v>
      </c>
      <c r="D26413" s="483" t="s">
        <v>38691</v>
      </c>
    </row>
    <row r="26414" customFormat="false" ht="9" hidden="false" customHeight="true" outlineLevel="0" collapsed="false">
      <c r="A26414" s="479" t="s">
        <v>38692</v>
      </c>
      <c r="B26414" s="482" t="s">
        <v>38693</v>
      </c>
      <c r="C26414" s="482" t="s">
        <v>274</v>
      </c>
      <c r="D26414" s="483" t="s">
        <v>38694</v>
      </c>
    </row>
    <row r="26415" customFormat="false" ht="9" hidden="false" customHeight="true" outlineLevel="0" collapsed="false">
      <c r="A26415" s="479" t="s">
        <v>38695</v>
      </c>
      <c r="B26415" s="482" t="s">
        <v>38696</v>
      </c>
      <c r="C26415" s="482" t="s">
        <v>274</v>
      </c>
      <c r="D26415" s="483" t="s">
        <v>38697</v>
      </c>
    </row>
    <row r="26416" customFormat="false" ht="9" hidden="false" customHeight="true" outlineLevel="0" collapsed="false">
      <c r="A26416" s="479" t="s">
        <v>38698</v>
      </c>
      <c r="B26416" s="472" t="s">
        <v>38699</v>
      </c>
      <c r="C26416" s="482" t="s">
        <v>274</v>
      </c>
      <c r="D26416" s="483" t="s">
        <v>38700</v>
      </c>
    </row>
    <row r="26417" customFormat="false" ht="9" hidden="false" customHeight="true" outlineLevel="0" collapsed="false">
      <c r="A26417" s="479" t="s">
        <v>38701</v>
      </c>
      <c r="B26417" s="482" t="s">
        <v>38702</v>
      </c>
      <c r="C26417" s="482" t="s">
        <v>274</v>
      </c>
      <c r="D26417" s="483" t="s">
        <v>38703</v>
      </c>
    </row>
    <row r="26418" customFormat="false" ht="9" hidden="false" customHeight="true" outlineLevel="0" collapsed="false">
      <c r="A26418" s="479" t="s">
        <v>38704</v>
      </c>
      <c r="B26418" s="482" t="s">
        <v>38705</v>
      </c>
      <c r="C26418" s="482" t="s">
        <v>274</v>
      </c>
      <c r="D26418" s="483" t="s">
        <v>38706</v>
      </c>
    </row>
    <row r="26419" customFormat="false" ht="9" hidden="false" customHeight="true" outlineLevel="0" collapsed="false">
      <c r="A26419" s="479" t="s">
        <v>38707</v>
      </c>
      <c r="B26419" s="482" t="s">
        <v>38708</v>
      </c>
      <c r="C26419" s="482" t="s">
        <v>32456</v>
      </c>
      <c r="D26419" s="483" t="s">
        <v>32457</v>
      </c>
    </row>
    <row r="26420" customFormat="false" ht="9" hidden="false" customHeight="true" outlineLevel="0" collapsed="false">
      <c r="A26420" s="479" t="s">
        <v>38709</v>
      </c>
      <c r="B26420" s="482" t="s">
        <v>38710</v>
      </c>
      <c r="C26420" s="482" t="s">
        <v>274</v>
      </c>
      <c r="D26420" s="483" t="s">
        <v>38711</v>
      </c>
    </row>
    <row r="26421" customFormat="false" ht="9" hidden="false" customHeight="true" outlineLevel="0" collapsed="false">
      <c r="A26421" s="479" t="s">
        <v>38712</v>
      </c>
      <c r="B26421" s="482" t="s">
        <v>38713</v>
      </c>
      <c r="C26421" s="482" t="s">
        <v>32456</v>
      </c>
      <c r="D26421" s="483" t="s">
        <v>32457</v>
      </c>
    </row>
    <row r="26422" customFormat="false" ht="9" hidden="false" customHeight="true" outlineLevel="0" collapsed="false">
      <c r="A26422" s="479" t="s">
        <v>32395</v>
      </c>
      <c r="B26422" s="480"/>
      <c r="C26422" s="480"/>
      <c r="D26422" s="481"/>
    </row>
    <row r="26423" customFormat="false" ht="9" hidden="false" customHeight="true" outlineLevel="0" collapsed="false">
      <c r="A26423" s="473" t="s">
        <v>32396</v>
      </c>
      <c r="B26423" s="474"/>
      <c r="C26423" s="474"/>
      <c r="D26423" s="499"/>
    </row>
    <row r="26424" customFormat="false" ht="9" hidden="false" customHeight="true" outlineLevel="0" collapsed="false">
      <c r="A26424" s="484" t="s">
        <v>38714</v>
      </c>
      <c r="B26424" s="391" t="s">
        <v>38715</v>
      </c>
      <c r="C26424" s="391" t="s">
        <v>353</v>
      </c>
      <c r="D26424" s="475" t="s">
        <v>32855</v>
      </c>
    </row>
    <row r="26425" customFormat="false" ht="9" hidden="false" customHeight="true" outlineLevel="0" collapsed="false">
      <c r="A26425" s="476" t="s">
        <v>38716</v>
      </c>
      <c r="B26425" s="477" t="s">
        <v>38717</v>
      </c>
      <c r="C26425" s="478" t="s">
        <v>76</v>
      </c>
      <c r="D26425" s="478" t="s">
        <v>38718</v>
      </c>
    </row>
    <row r="26426" customFormat="false" ht="9" hidden="false" customHeight="true" outlineLevel="0" collapsed="false">
      <c r="A26426" s="467" t="s">
        <v>38719</v>
      </c>
      <c r="B26426" s="470" t="s">
        <v>38720</v>
      </c>
      <c r="C26426" s="470" t="s">
        <v>76</v>
      </c>
      <c r="D26426" s="471" t="s">
        <v>38721</v>
      </c>
    </row>
    <row r="26427" customFormat="false" ht="9" hidden="false" customHeight="true" outlineLevel="0" collapsed="false">
      <c r="A26427" s="467" t="s">
        <v>38722</v>
      </c>
      <c r="B26427" s="472" t="s">
        <v>38723</v>
      </c>
      <c r="C26427" s="470" t="s">
        <v>76</v>
      </c>
      <c r="D26427" s="471" t="s">
        <v>38724</v>
      </c>
    </row>
    <row r="26428" customFormat="false" ht="9" hidden="false" customHeight="true" outlineLevel="0" collapsed="false">
      <c r="A26428" s="467" t="s">
        <v>38725</v>
      </c>
      <c r="B26428" s="470" t="s">
        <v>38726</v>
      </c>
      <c r="C26428" s="470" t="s">
        <v>76</v>
      </c>
      <c r="D26428" s="471" t="s">
        <v>38727</v>
      </c>
    </row>
    <row r="26429" customFormat="false" ht="9" hidden="false" customHeight="true" outlineLevel="0" collapsed="false">
      <c r="A26429" s="467" t="s">
        <v>38728</v>
      </c>
      <c r="B26429" s="470" t="s">
        <v>38729</v>
      </c>
      <c r="C26429" s="470" t="s">
        <v>76</v>
      </c>
      <c r="D26429" s="471" t="s">
        <v>32502</v>
      </c>
    </row>
    <row r="26430" customFormat="false" ht="9" hidden="false" customHeight="true" outlineLevel="0" collapsed="false">
      <c r="A26430" s="467" t="s">
        <v>38730</v>
      </c>
      <c r="B26430" s="470" t="s">
        <v>38731</v>
      </c>
      <c r="C26430" s="470" t="s">
        <v>76</v>
      </c>
      <c r="D26430" s="471" t="s">
        <v>34701</v>
      </c>
    </row>
    <row r="26431" customFormat="false" ht="9" hidden="false" customHeight="true" outlineLevel="0" collapsed="false">
      <c r="A26431" s="467" t="s">
        <v>38732</v>
      </c>
      <c r="B26431" s="472" t="s">
        <v>38733</v>
      </c>
      <c r="C26431" s="470" t="s">
        <v>274</v>
      </c>
      <c r="D26431" s="471" t="s">
        <v>38734</v>
      </c>
    </row>
    <row r="26432" customFormat="false" ht="9" hidden="false" customHeight="true" outlineLevel="0" collapsed="false">
      <c r="A26432" s="467" t="s">
        <v>38735</v>
      </c>
      <c r="B26432" s="472" t="s">
        <v>38736</v>
      </c>
      <c r="C26432" s="470" t="s">
        <v>274</v>
      </c>
      <c r="D26432" s="471" t="s">
        <v>35751</v>
      </c>
    </row>
    <row r="26433" customFormat="false" ht="9" hidden="false" customHeight="true" outlineLevel="0" collapsed="false">
      <c r="A26433" s="467" t="s">
        <v>38737</v>
      </c>
      <c r="B26433" s="470" t="s">
        <v>38738</v>
      </c>
      <c r="C26433" s="470" t="s">
        <v>274</v>
      </c>
      <c r="D26433" s="471" t="s">
        <v>38734</v>
      </c>
    </row>
    <row r="26434" customFormat="false" ht="9" hidden="false" customHeight="true" outlineLevel="0" collapsed="false">
      <c r="A26434" s="467" t="s">
        <v>38739</v>
      </c>
      <c r="B26434" s="470" t="s">
        <v>38740</v>
      </c>
      <c r="C26434" s="470" t="s">
        <v>274</v>
      </c>
      <c r="D26434" s="471" t="s">
        <v>38734</v>
      </c>
    </row>
    <row r="26435" customFormat="false" ht="9" hidden="false" customHeight="true" outlineLevel="0" collapsed="false">
      <c r="A26435" s="467" t="s">
        <v>38741</v>
      </c>
      <c r="B26435" s="470" t="s">
        <v>32603</v>
      </c>
      <c r="C26435" s="470" t="s">
        <v>32456</v>
      </c>
      <c r="D26435" s="471" t="s">
        <v>32457</v>
      </c>
    </row>
    <row r="26436" customFormat="false" ht="9" hidden="false" customHeight="true" outlineLevel="0" collapsed="false">
      <c r="A26436" s="467" t="s">
        <v>38742</v>
      </c>
      <c r="B26436" s="472" t="s">
        <v>38743</v>
      </c>
      <c r="C26436" s="470" t="s">
        <v>76</v>
      </c>
      <c r="D26436" s="471" t="s">
        <v>34672</v>
      </c>
    </row>
    <row r="26437" customFormat="false" ht="9" hidden="false" customHeight="true" outlineLevel="0" collapsed="false">
      <c r="A26437" s="467" t="s">
        <v>38744</v>
      </c>
      <c r="B26437" s="470" t="s">
        <v>38745</v>
      </c>
      <c r="C26437" s="470" t="s">
        <v>76</v>
      </c>
      <c r="D26437" s="471" t="s">
        <v>38746</v>
      </c>
    </row>
    <row r="26438" customFormat="false" ht="9" hidden="false" customHeight="true" outlineLevel="0" collapsed="false">
      <c r="A26438" s="467" t="s">
        <v>38747</v>
      </c>
      <c r="B26438" s="470" t="s">
        <v>38748</v>
      </c>
      <c r="C26438" s="470" t="s">
        <v>76</v>
      </c>
      <c r="D26438" s="471" t="s">
        <v>33120</v>
      </c>
    </row>
    <row r="26439" customFormat="false" ht="9" hidden="false" customHeight="true" outlineLevel="0" collapsed="false">
      <c r="A26439" s="467" t="s">
        <v>38749</v>
      </c>
      <c r="B26439" s="470" t="s">
        <v>38750</v>
      </c>
      <c r="C26439" s="470" t="s">
        <v>76</v>
      </c>
      <c r="D26439" s="471" t="s">
        <v>34272</v>
      </c>
    </row>
    <row r="26440" customFormat="false" ht="9" hidden="false" customHeight="true" outlineLevel="0" collapsed="false">
      <c r="A26440" s="467" t="s">
        <v>38751</v>
      </c>
      <c r="B26440" s="470" t="s">
        <v>38752</v>
      </c>
      <c r="C26440" s="470" t="s">
        <v>76</v>
      </c>
      <c r="D26440" s="471" t="s">
        <v>34661</v>
      </c>
    </row>
    <row r="26441" customFormat="false" ht="9" hidden="false" customHeight="true" outlineLevel="0" collapsed="false">
      <c r="A26441" s="467" t="s">
        <v>38753</v>
      </c>
      <c r="B26441" s="470" t="s">
        <v>38754</v>
      </c>
      <c r="C26441" s="470" t="s">
        <v>76</v>
      </c>
      <c r="D26441" s="471" t="s">
        <v>34717</v>
      </c>
    </row>
    <row r="26442" customFormat="false" ht="9" hidden="false" customHeight="true" outlineLevel="0" collapsed="false">
      <c r="A26442" s="467" t="s">
        <v>38755</v>
      </c>
      <c r="B26442" s="470" t="s">
        <v>38756</v>
      </c>
      <c r="C26442" s="470" t="s">
        <v>76</v>
      </c>
      <c r="D26442" s="471" t="s">
        <v>38757</v>
      </c>
    </row>
    <row r="26443" customFormat="false" ht="9" hidden="false" customHeight="true" outlineLevel="0" collapsed="false">
      <c r="A26443" s="467" t="s">
        <v>38758</v>
      </c>
      <c r="B26443" s="470" t="s">
        <v>38759</v>
      </c>
      <c r="C26443" s="470" t="s">
        <v>76</v>
      </c>
      <c r="D26443" s="471" t="s">
        <v>37165</v>
      </c>
    </row>
    <row r="26444" customFormat="false" ht="9" hidden="false" customHeight="true" outlineLevel="0" collapsed="false">
      <c r="A26444" s="467" t="s">
        <v>38760</v>
      </c>
      <c r="B26444" s="470" t="s">
        <v>38761</v>
      </c>
      <c r="C26444" s="470" t="s">
        <v>274</v>
      </c>
      <c r="D26444" s="471" t="s">
        <v>37160</v>
      </c>
    </row>
    <row r="26445" customFormat="false" ht="9" hidden="false" customHeight="true" outlineLevel="0" collapsed="false">
      <c r="A26445" s="467" t="s">
        <v>38762</v>
      </c>
      <c r="B26445" s="470" t="s">
        <v>38763</v>
      </c>
      <c r="C26445" s="470" t="s">
        <v>274</v>
      </c>
      <c r="D26445" s="471" t="s">
        <v>38764</v>
      </c>
    </row>
    <row r="26446" customFormat="false" ht="9" hidden="false" customHeight="true" outlineLevel="0" collapsed="false">
      <c r="A26446" s="467" t="s">
        <v>38765</v>
      </c>
      <c r="B26446" s="470" t="s">
        <v>38766</v>
      </c>
      <c r="C26446" s="470" t="s">
        <v>274</v>
      </c>
      <c r="D26446" s="471" t="s">
        <v>32399</v>
      </c>
    </row>
    <row r="26447" customFormat="false" ht="9" hidden="false" customHeight="true" outlineLevel="0" collapsed="false">
      <c r="A26447" s="467" t="s">
        <v>38767</v>
      </c>
      <c r="B26447" s="470" t="s">
        <v>38768</v>
      </c>
      <c r="C26447" s="470" t="s">
        <v>274</v>
      </c>
      <c r="D26447" s="471" t="s">
        <v>35751</v>
      </c>
    </row>
    <row r="26448" customFormat="false" ht="9" hidden="false" customHeight="true" outlineLevel="0" collapsed="false">
      <c r="A26448" s="467" t="s">
        <v>38769</v>
      </c>
      <c r="B26448" s="470" t="s">
        <v>38770</v>
      </c>
      <c r="C26448" s="470" t="s">
        <v>274</v>
      </c>
      <c r="D26448" s="471" t="s">
        <v>32399</v>
      </c>
    </row>
    <row r="26449" customFormat="false" ht="9" hidden="false" customHeight="true" outlineLevel="0" collapsed="false">
      <c r="A26449" s="467" t="s">
        <v>38771</v>
      </c>
      <c r="B26449" s="470" t="s">
        <v>38772</v>
      </c>
      <c r="C26449" s="470" t="s">
        <v>274</v>
      </c>
      <c r="D26449" s="471" t="s">
        <v>32399</v>
      </c>
    </row>
    <row r="26450" customFormat="false" ht="9" hidden="false" customHeight="true" outlineLevel="0" collapsed="false">
      <c r="A26450" s="467" t="s">
        <v>38773</v>
      </c>
      <c r="B26450" s="470" t="s">
        <v>38774</v>
      </c>
      <c r="C26450" s="470" t="s">
        <v>274</v>
      </c>
      <c r="D26450" s="471" t="s">
        <v>32399</v>
      </c>
    </row>
    <row r="26451" customFormat="false" ht="9" hidden="false" customHeight="true" outlineLevel="0" collapsed="false">
      <c r="A26451" s="467" t="s">
        <v>38775</v>
      </c>
      <c r="B26451" s="470" t="s">
        <v>32605</v>
      </c>
      <c r="C26451" s="470" t="s">
        <v>32456</v>
      </c>
      <c r="D26451" s="471" t="s">
        <v>32457</v>
      </c>
    </row>
    <row r="26452" customFormat="false" ht="9" hidden="false" customHeight="true" outlineLevel="0" collapsed="false">
      <c r="A26452" s="467" t="s">
        <v>38776</v>
      </c>
      <c r="B26452" s="470" t="s">
        <v>38777</v>
      </c>
      <c r="C26452" s="470" t="s">
        <v>76</v>
      </c>
      <c r="D26452" s="471" t="s">
        <v>38778</v>
      </c>
    </row>
    <row r="26453" customFormat="false" ht="9" hidden="false" customHeight="true" outlineLevel="0" collapsed="false">
      <c r="A26453" s="467" t="s">
        <v>38779</v>
      </c>
      <c r="B26453" s="470" t="s">
        <v>38780</v>
      </c>
      <c r="C26453" s="470" t="s">
        <v>76</v>
      </c>
      <c r="D26453" s="471" t="s">
        <v>38781</v>
      </c>
    </row>
    <row r="26454" customFormat="false" ht="9" hidden="false" customHeight="true" outlineLevel="0" collapsed="false">
      <c r="A26454" s="467" t="s">
        <v>38782</v>
      </c>
      <c r="B26454" s="470" t="s">
        <v>38783</v>
      </c>
      <c r="C26454" s="470" t="s">
        <v>76</v>
      </c>
      <c r="D26454" s="471" t="s">
        <v>37336</v>
      </c>
    </row>
    <row r="26455" customFormat="false" ht="9" hidden="false" customHeight="true" outlineLevel="0" collapsed="false">
      <c r="A26455" s="467" t="s">
        <v>38784</v>
      </c>
      <c r="B26455" s="470" t="s">
        <v>38785</v>
      </c>
      <c r="C26455" s="470" t="s">
        <v>274</v>
      </c>
      <c r="D26455" s="471" t="s">
        <v>33665</v>
      </c>
    </row>
    <row r="26456" customFormat="false" ht="9" hidden="false" customHeight="true" outlineLevel="0" collapsed="false">
      <c r="A26456" s="467" t="s">
        <v>38786</v>
      </c>
      <c r="B26456" s="470" t="s">
        <v>38787</v>
      </c>
      <c r="C26456" s="470" t="s">
        <v>32456</v>
      </c>
      <c r="D26456" s="471" t="s">
        <v>32457</v>
      </c>
    </row>
    <row r="26457" customFormat="false" ht="9" hidden="false" customHeight="true" outlineLevel="0" collapsed="false">
      <c r="A26457" s="467" t="s">
        <v>38788</v>
      </c>
      <c r="B26457" s="470" t="s">
        <v>38789</v>
      </c>
      <c r="C26457" s="470" t="s">
        <v>353</v>
      </c>
      <c r="D26457" s="471" t="s">
        <v>38790</v>
      </c>
    </row>
    <row r="26458" customFormat="false" ht="9" hidden="false" customHeight="true" outlineLevel="0" collapsed="false">
      <c r="A26458" s="467" t="s">
        <v>38791</v>
      </c>
      <c r="B26458" s="470" t="s">
        <v>38792</v>
      </c>
      <c r="C26458" s="470" t="s">
        <v>76</v>
      </c>
      <c r="D26458" s="471" t="s">
        <v>38793</v>
      </c>
    </row>
    <row r="26459" customFormat="false" ht="9" hidden="false" customHeight="true" outlineLevel="0" collapsed="false">
      <c r="A26459" s="467" t="s">
        <v>38794</v>
      </c>
      <c r="B26459" s="470" t="s">
        <v>38594</v>
      </c>
      <c r="C26459" s="470" t="s">
        <v>274</v>
      </c>
      <c r="D26459" s="471" t="s">
        <v>38595</v>
      </c>
    </row>
    <row r="26460" customFormat="false" ht="9" hidden="false" customHeight="true" outlineLevel="0" collapsed="false">
      <c r="A26460" s="467" t="s">
        <v>38795</v>
      </c>
      <c r="B26460" s="470" t="s">
        <v>38796</v>
      </c>
      <c r="C26460" s="470" t="s">
        <v>76</v>
      </c>
      <c r="D26460" s="471" t="s">
        <v>35887</v>
      </c>
    </row>
    <row r="26461" customFormat="false" ht="9" hidden="false" customHeight="true" outlineLevel="0" collapsed="false">
      <c r="A26461" s="467" t="s">
        <v>38797</v>
      </c>
      <c r="B26461" s="470" t="s">
        <v>38798</v>
      </c>
      <c r="C26461" s="470" t="s">
        <v>76</v>
      </c>
      <c r="D26461" s="471" t="s">
        <v>38799</v>
      </c>
    </row>
    <row r="26462" customFormat="false" ht="9" hidden="false" customHeight="true" outlineLevel="0" collapsed="false">
      <c r="A26462" s="467" t="s">
        <v>38800</v>
      </c>
      <c r="B26462" s="470" t="s">
        <v>38801</v>
      </c>
      <c r="C26462" s="470" t="s">
        <v>76</v>
      </c>
      <c r="D26462" s="471" t="s">
        <v>38802</v>
      </c>
    </row>
    <row r="26463" customFormat="false" ht="9" hidden="false" customHeight="true" outlineLevel="0" collapsed="false">
      <c r="A26463" s="467" t="s">
        <v>38803</v>
      </c>
      <c r="B26463" s="470" t="s">
        <v>38804</v>
      </c>
      <c r="C26463" s="470" t="s">
        <v>76</v>
      </c>
      <c r="D26463" s="471" t="s">
        <v>34672</v>
      </c>
    </row>
    <row r="26464" customFormat="false" ht="9" hidden="false" customHeight="true" outlineLevel="0" collapsed="false">
      <c r="A26464" s="467" t="s">
        <v>38805</v>
      </c>
      <c r="B26464" s="470" t="s">
        <v>38806</v>
      </c>
      <c r="C26464" s="470" t="s">
        <v>76</v>
      </c>
      <c r="D26464" s="471" t="s">
        <v>38807</v>
      </c>
    </row>
    <row r="26465" customFormat="false" ht="9" hidden="false" customHeight="true" outlineLevel="0" collapsed="false">
      <c r="A26465" s="467" t="s">
        <v>38808</v>
      </c>
      <c r="B26465" s="470" t="s">
        <v>38809</v>
      </c>
      <c r="C26465" s="470" t="s">
        <v>76</v>
      </c>
      <c r="D26465" s="471" t="s">
        <v>38810</v>
      </c>
    </row>
    <row r="26466" customFormat="false" ht="9" hidden="false" customHeight="true" outlineLevel="0" collapsed="false">
      <c r="A26466" s="467" t="s">
        <v>38811</v>
      </c>
      <c r="B26466" s="470" t="s">
        <v>38812</v>
      </c>
      <c r="C26466" s="470" t="s">
        <v>76</v>
      </c>
      <c r="D26466" s="471" t="s">
        <v>38813</v>
      </c>
    </row>
    <row r="26467" customFormat="false" ht="9" hidden="false" customHeight="true" outlineLevel="0" collapsed="false">
      <c r="A26467" s="467" t="s">
        <v>38814</v>
      </c>
      <c r="B26467" s="470" t="s">
        <v>38815</v>
      </c>
      <c r="C26467" s="470" t="s">
        <v>76</v>
      </c>
      <c r="D26467" s="471" t="s">
        <v>32787</v>
      </c>
    </row>
    <row r="26468" customFormat="false" ht="9" hidden="false" customHeight="true" outlineLevel="0" collapsed="false">
      <c r="A26468" s="467" t="s">
        <v>38816</v>
      </c>
      <c r="B26468" s="470" t="s">
        <v>38817</v>
      </c>
      <c r="C26468" s="470" t="s">
        <v>76</v>
      </c>
      <c r="D26468" s="471" t="s">
        <v>38818</v>
      </c>
    </row>
    <row r="26469" customFormat="false" ht="9" hidden="false" customHeight="true" outlineLevel="0" collapsed="false">
      <c r="A26469" s="467" t="s">
        <v>38819</v>
      </c>
      <c r="B26469" s="470" t="s">
        <v>38820</v>
      </c>
      <c r="C26469" s="470" t="s">
        <v>76</v>
      </c>
      <c r="D26469" s="471" t="s">
        <v>38821</v>
      </c>
    </row>
    <row r="26470" customFormat="false" ht="9" hidden="false" customHeight="true" outlineLevel="0" collapsed="false">
      <c r="A26470" s="485" t="s">
        <v>32395</v>
      </c>
      <c r="B26470" s="486"/>
      <c r="C26470" s="486"/>
      <c r="D26470" s="487"/>
    </row>
    <row r="26471" customFormat="false" ht="9" hidden="false" customHeight="true" outlineLevel="0" collapsed="false">
      <c r="A26471" s="467" t="s">
        <v>32396</v>
      </c>
      <c r="B26471" s="504"/>
      <c r="C26471" s="504"/>
      <c r="D26471" s="505"/>
    </row>
    <row r="26472" customFormat="false" ht="9" hidden="false" customHeight="true" outlineLevel="0" collapsed="false">
      <c r="A26472" s="519" t="s">
        <v>38822</v>
      </c>
      <c r="B26472" s="510" t="s">
        <v>38823</v>
      </c>
      <c r="C26472" s="510" t="s">
        <v>76</v>
      </c>
      <c r="D26472" s="510" t="s">
        <v>38824</v>
      </c>
    </row>
    <row r="26473" customFormat="false" ht="9" hidden="false" customHeight="true" outlineLevel="0" collapsed="false">
      <c r="A26473" s="520" t="s">
        <v>38825</v>
      </c>
      <c r="B26473" s="521" t="s">
        <v>38826</v>
      </c>
      <c r="C26473" s="521" t="s">
        <v>76</v>
      </c>
      <c r="D26473" s="521" t="s">
        <v>38827</v>
      </c>
    </row>
    <row r="26474" customFormat="false" ht="9" hidden="false" customHeight="true" outlineLevel="0" collapsed="false">
      <c r="A26474" s="467" t="s">
        <v>38828</v>
      </c>
      <c r="B26474" s="470" t="s">
        <v>38829</v>
      </c>
      <c r="C26474" s="505" t="s">
        <v>76</v>
      </c>
      <c r="D26474" s="471" t="s">
        <v>38830</v>
      </c>
    </row>
    <row r="26475" customFormat="false" ht="9" hidden="false" customHeight="true" outlineLevel="0" collapsed="false">
      <c r="A26475" s="467" t="s">
        <v>38831</v>
      </c>
      <c r="B26475" s="470" t="s">
        <v>38832</v>
      </c>
      <c r="C26475" s="505" t="s">
        <v>76</v>
      </c>
      <c r="D26475" s="471" t="s">
        <v>37336</v>
      </c>
    </row>
    <row r="26476" customFormat="false" ht="9" hidden="false" customHeight="true" outlineLevel="0" collapsed="false">
      <c r="A26476" s="467" t="s">
        <v>38833</v>
      </c>
      <c r="B26476" s="470" t="s">
        <v>38834</v>
      </c>
      <c r="C26476" s="505" t="s">
        <v>76</v>
      </c>
      <c r="D26476" s="471" t="s">
        <v>38835</v>
      </c>
    </row>
    <row r="26477" customFormat="false" ht="9" hidden="false" customHeight="true" outlineLevel="0" collapsed="false">
      <c r="A26477" s="467" t="s">
        <v>38836</v>
      </c>
      <c r="B26477" s="470" t="s">
        <v>38837</v>
      </c>
      <c r="C26477" s="505" t="s">
        <v>76</v>
      </c>
      <c r="D26477" s="471" t="s">
        <v>38838</v>
      </c>
    </row>
    <row r="26478" customFormat="false" ht="9" hidden="false" customHeight="true" outlineLevel="0" collapsed="false">
      <c r="A26478" s="467" t="s">
        <v>38839</v>
      </c>
      <c r="B26478" s="470" t="s">
        <v>38840</v>
      </c>
      <c r="C26478" s="505" t="s">
        <v>76</v>
      </c>
      <c r="D26478" s="471" t="s">
        <v>38841</v>
      </c>
    </row>
    <row r="26479" customFormat="false" ht="9" hidden="false" customHeight="true" outlineLevel="0" collapsed="false">
      <c r="A26479" s="467" t="s">
        <v>38842</v>
      </c>
      <c r="B26479" s="470" t="s">
        <v>38843</v>
      </c>
      <c r="C26479" s="505" t="s">
        <v>76</v>
      </c>
      <c r="D26479" s="471" t="s">
        <v>32790</v>
      </c>
    </row>
    <row r="26480" customFormat="false" ht="9" hidden="false" customHeight="true" outlineLevel="0" collapsed="false">
      <c r="A26480" s="467" t="s">
        <v>38844</v>
      </c>
      <c r="B26480" s="470" t="s">
        <v>38845</v>
      </c>
      <c r="C26480" s="505" t="s">
        <v>76</v>
      </c>
      <c r="D26480" s="471" t="s">
        <v>38846</v>
      </c>
    </row>
    <row r="26481" customFormat="false" ht="9" hidden="false" customHeight="true" outlineLevel="0" collapsed="false">
      <c r="A26481" s="467" t="s">
        <v>38847</v>
      </c>
      <c r="B26481" s="472" t="s">
        <v>38848</v>
      </c>
      <c r="C26481" s="470" t="s">
        <v>76</v>
      </c>
      <c r="D26481" s="471" t="s">
        <v>38849</v>
      </c>
    </row>
    <row r="26482" customFormat="false" ht="9" hidden="false" customHeight="true" outlineLevel="0" collapsed="false">
      <c r="A26482" s="467" t="s">
        <v>38850</v>
      </c>
      <c r="B26482" s="470" t="s">
        <v>38851</v>
      </c>
      <c r="C26482" s="504" t="s">
        <v>76</v>
      </c>
      <c r="D26482" s="471" t="s">
        <v>34495</v>
      </c>
    </row>
    <row r="26483" customFormat="false" ht="9" hidden="false" customHeight="true" outlineLevel="0" collapsed="false">
      <c r="A26483" s="467" t="s">
        <v>38852</v>
      </c>
      <c r="B26483" s="470" t="s">
        <v>38853</v>
      </c>
      <c r="C26483" s="504" t="s">
        <v>76</v>
      </c>
      <c r="D26483" s="471" t="s">
        <v>38854</v>
      </c>
    </row>
    <row r="26484" customFormat="false" ht="9" hidden="false" customHeight="true" outlineLevel="0" collapsed="false">
      <c r="A26484" s="467" t="s">
        <v>38855</v>
      </c>
      <c r="B26484" s="470" t="s">
        <v>38576</v>
      </c>
      <c r="C26484" s="504" t="s">
        <v>76</v>
      </c>
      <c r="D26484" s="471" t="s">
        <v>32793</v>
      </c>
    </row>
    <row r="26485" customFormat="false" ht="9" hidden="false" customHeight="true" outlineLevel="0" collapsed="false">
      <c r="A26485" s="467" t="s">
        <v>38856</v>
      </c>
      <c r="B26485" s="470" t="s">
        <v>38584</v>
      </c>
      <c r="C26485" s="504" t="s">
        <v>76</v>
      </c>
      <c r="D26485" s="471" t="s">
        <v>32796</v>
      </c>
    </row>
    <row r="26486" customFormat="false" ht="9" hidden="false" customHeight="true" outlineLevel="0" collapsed="false">
      <c r="A26486" s="467" t="s">
        <v>38857</v>
      </c>
      <c r="B26486" s="472" t="s">
        <v>38858</v>
      </c>
      <c r="C26486" s="470" t="s">
        <v>274</v>
      </c>
      <c r="D26486" s="471" t="s">
        <v>38859</v>
      </c>
    </row>
    <row r="26487" customFormat="false" ht="9" hidden="false" customHeight="true" outlineLevel="0" collapsed="false">
      <c r="A26487" s="467" t="s">
        <v>38860</v>
      </c>
      <c r="B26487" s="472" t="s">
        <v>38861</v>
      </c>
      <c r="C26487" s="470" t="s">
        <v>274</v>
      </c>
      <c r="D26487" s="471" t="s">
        <v>38862</v>
      </c>
    </row>
    <row r="26488" customFormat="false" ht="9" hidden="false" customHeight="true" outlineLevel="0" collapsed="false">
      <c r="A26488" s="467" t="s">
        <v>38863</v>
      </c>
      <c r="B26488" s="470" t="s">
        <v>38864</v>
      </c>
      <c r="C26488" s="505" t="s">
        <v>274</v>
      </c>
      <c r="D26488" s="471" t="s">
        <v>38865</v>
      </c>
    </row>
    <row r="26489" customFormat="false" ht="9" hidden="false" customHeight="true" outlineLevel="0" collapsed="false">
      <c r="A26489" s="467" t="s">
        <v>38866</v>
      </c>
      <c r="B26489" s="470" t="s">
        <v>38867</v>
      </c>
      <c r="C26489" s="505" t="s">
        <v>274</v>
      </c>
      <c r="D26489" s="471" t="s">
        <v>38868</v>
      </c>
    </row>
    <row r="26490" customFormat="false" ht="9" hidden="false" customHeight="true" outlineLevel="0" collapsed="false">
      <c r="A26490" s="467" t="s">
        <v>38869</v>
      </c>
      <c r="B26490" s="470" t="s">
        <v>38870</v>
      </c>
      <c r="C26490" s="505" t="s">
        <v>274</v>
      </c>
      <c r="D26490" s="471" t="s">
        <v>38871</v>
      </c>
    </row>
    <row r="26491" customFormat="false" ht="9" hidden="false" customHeight="true" outlineLevel="0" collapsed="false">
      <c r="A26491" s="467" t="s">
        <v>38872</v>
      </c>
      <c r="B26491" s="470" t="s">
        <v>38873</v>
      </c>
      <c r="C26491" s="505" t="s">
        <v>274</v>
      </c>
      <c r="D26491" s="471" t="s">
        <v>38874</v>
      </c>
    </row>
    <row r="26492" customFormat="false" ht="9" hidden="false" customHeight="true" outlineLevel="0" collapsed="false">
      <c r="A26492" s="467" t="s">
        <v>38875</v>
      </c>
      <c r="B26492" s="470" t="s">
        <v>38876</v>
      </c>
      <c r="C26492" s="505" t="s">
        <v>274</v>
      </c>
      <c r="D26492" s="471" t="s">
        <v>37259</v>
      </c>
    </row>
    <row r="26493" customFormat="false" ht="9" hidden="false" customHeight="true" outlineLevel="0" collapsed="false">
      <c r="A26493" s="467" t="s">
        <v>38877</v>
      </c>
      <c r="B26493" s="470" t="s">
        <v>38878</v>
      </c>
      <c r="C26493" s="505" t="s">
        <v>274</v>
      </c>
      <c r="D26493" s="471" t="s">
        <v>38879</v>
      </c>
    </row>
    <row r="26494" customFormat="false" ht="9" hidden="false" customHeight="true" outlineLevel="0" collapsed="false">
      <c r="A26494" s="467" t="s">
        <v>38880</v>
      </c>
      <c r="B26494" s="470" t="s">
        <v>38881</v>
      </c>
      <c r="C26494" s="505" t="s">
        <v>274</v>
      </c>
      <c r="D26494" s="471" t="s">
        <v>38882</v>
      </c>
    </row>
    <row r="26495" customFormat="false" ht="9" hidden="false" customHeight="true" outlineLevel="0" collapsed="false">
      <c r="A26495" s="467" t="s">
        <v>38883</v>
      </c>
      <c r="B26495" s="470" t="s">
        <v>38884</v>
      </c>
      <c r="C26495" s="505" t="s">
        <v>76</v>
      </c>
      <c r="D26495" s="471" t="s">
        <v>38885</v>
      </c>
    </row>
    <row r="26496" customFormat="false" ht="9" hidden="false" customHeight="true" outlineLevel="0" collapsed="false">
      <c r="A26496" s="467" t="s">
        <v>38886</v>
      </c>
      <c r="B26496" s="470" t="s">
        <v>38887</v>
      </c>
      <c r="C26496" s="505" t="s">
        <v>353</v>
      </c>
      <c r="D26496" s="471" t="s">
        <v>38888</v>
      </c>
    </row>
    <row r="26497" customFormat="false" ht="9" hidden="false" customHeight="true" outlineLevel="0" collapsed="false">
      <c r="A26497" s="467" t="s">
        <v>38889</v>
      </c>
      <c r="B26497" s="470" t="s">
        <v>38890</v>
      </c>
      <c r="C26497" s="505" t="s">
        <v>32456</v>
      </c>
      <c r="D26497" s="471" t="s">
        <v>32457</v>
      </c>
    </row>
    <row r="26498" customFormat="false" ht="9" hidden="false" customHeight="true" outlineLevel="0" collapsed="false">
      <c r="A26498" s="467" t="s">
        <v>38891</v>
      </c>
      <c r="B26498" s="470" t="s">
        <v>38892</v>
      </c>
      <c r="C26498" s="505" t="s">
        <v>76</v>
      </c>
      <c r="D26498" s="471" t="s">
        <v>38893</v>
      </c>
    </row>
    <row r="26499" customFormat="false" ht="9" hidden="false" customHeight="true" outlineLevel="0" collapsed="false">
      <c r="A26499" s="467" t="s">
        <v>38894</v>
      </c>
      <c r="B26499" s="470" t="s">
        <v>38895</v>
      </c>
      <c r="C26499" s="505" t="s">
        <v>76</v>
      </c>
      <c r="D26499" s="471" t="s">
        <v>38896</v>
      </c>
    </row>
    <row r="26500" customFormat="false" ht="9" hidden="false" customHeight="true" outlineLevel="0" collapsed="false">
      <c r="A26500" s="467" t="s">
        <v>38897</v>
      </c>
      <c r="B26500" s="470" t="s">
        <v>38898</v>
      </c>
      <c r="C26500" s="505" t="s">
        <v>76</v>
      </c>
      <c r="D26500" s="471" t="s">
        <v>38899</v>
      </c>
    </row>
    <row r="26501" customFormat="false" ht="9" hidden="false" customHeight="true" outlineLevel="0" collapsed="false">
      <c r="A26501" s="467" t="s">
        <v>38900</v>
      </c>
      <c r="B26501" s="470" t="s">
        <v>38901</v>
      </c>
      <c r="C26501" s="505" t="s">
        <v>76</v>
      </c>
      <c r="D26501" s="471" t="s">
        <v>38902</v>
      </c>
    </row>
    <row r="26502" customFormat="false" ht="9" hidden="false" customHeight="true" outlineLevel="0" collapsed="false">
      <c r="A26502" s="467" t="s">
        <v>38903</v>
      </c>
      <c r="B26502" s="470" t="s">
        <v>38904</v>
      </c>
      <c r="C26502" s="505" t="s">
        <v>76</v>
      </c>
      <c r="D26502" s="471" t="s">
        <v>38905</v>
      </c>
    </row>
    <row r="26503" customFormat="false" ht="9" hidden="false" customHeight="true" outlineLevel="0" collapsed="false">
      <c r="A26503" s="467" t="s">
        <v>38906</v>
      </c>
      <c r="B26503" s="470" t="s">
        <v>38907</v>
      </c>
      <c r="C26503" s="505" t="s">
        <v>76</v>
      </c>
      <c r="D26503" s="471" t="s">
        <v>38908</v>
      </c>
    </row>
    <row r="26504" customFormat="false" ht="9" hidden="false" customHeight="true" outlineLevel="0" collapsed="false">
      <c r="A26504" s="467" t="s">
        <v>38909</v>
      </c>
      <c r="B26504" s="470" t="s">
        <v>38910</v>
      </c>
      <c r="C26504" s="505" t="s">
        <v>76</v>
      </c>
      <c r="D26504" s="471" t="s">
        <v>38911</v>
      </c>
    </row>
    <row r="26505" customFormat="false" ht="9" hidden="false" customHeight="true" outlineLevel="0" collapsed="false">
      <c r="A26505" s="467" t="s">
        <v>16247</v>
      </c>
      <c r="B26505" s="470" t="s">
        <v>38912</v>
      </c>
      <c r="C26505" s="505" t="s">
        <v>76</v>
      </c>
      <c r="D26505" s="471" t="s">
        <v>38913</v>
      </c>
    </row>
    <row r="26506" customFormat="false" ht="9" hidden="false" customHeight="true" outlineLevel="0" collapsed="false">
      <c r="A26506" s="467" t="s">
        <v>38914</v>
      </c>
      <c r="B26506" s="470" t="s">
        <v>38915</v>
      </c>
      <c r="C26506" s="505" t="s">
        <v>76</v>
      </c>
      <c r="D26506" s="471" t="s">
        <v>38916</v>
      </c>
    </row>
    <row r="26507" customFormat="false" ht="9" hidden="false" customHeight="true" outlineLevel="0" collapsed="false">
      <c r="A26507" s="467" t="s">
        <v>38917</v>
      </c>
      <c r="B26507" s="470" t="s">
        <v>38918</v>
      </c>
      <c r="C26507" s="505" t="s">
        <v>76</v>
      </c>
      <c r="D26507" s="471" t="s">
        <v>38919</v>
      </c>
    </row>
    <row r="26508" customFormat="false" ht="9" hidden="false" customHeight="true" outlineLevel="0" collapsed="false">
      <c r="A26508" s="467" t="s">
        <v>38920</v>
      </c>
      <c r="B26508" s="470" t="s">
        <v>38921</v>
      </c>
      <c r="C26508" s="470" t="s">
        <v>76</v>
      </c>
      <c r="D26508" s="471" t="s">
        <v>38922</v>
      </c>
    </row>
    <row r="26509" customFormat="false" ht="9" hidden="false" customHeight="true" outlineLevel="0" collapsed="false">
      <c r="A26509" s="467" t="s">
        <v>38923</v>
      </c>
      <c r="B26509" s="470" t="s">
        <v>38924</v>
      </c>
      <c r="C26509" s="470" t="s">
        <v>32456</v>
      </c>
      <c r="D26509" s="471" t="s">
        <v>32457</v>
      </c>
    </row>
    <row r="26510" customFormat="false" ht="9" hidden="false" customHeight="true" outlineLevel="0" collapsed="false">
      <c r="A26510" s="467" t="s">
        <v>38925</v>
      </c>
      <c r="B26510" s="470" t="s">
        <v>38926</v>
      </c>
      <c r="C26510" s="504" t="s">
        <v>267</v>
      </c>
      <c r="D26510" s="471" t="s">
        <v>38927</v>
      </c>
    </row>
    <row r="26511" customFormat="false" ht="9" hidden="false" customHeight="true" outlineLevel="0" collapsed="false">
      <c r="A26511" s="467" t="s">
        <v>38928</v>
      </c>
      <c r="B26511" s="470" t="s">
        <v>38929</v>
      </c>
      <c r="C26511" s="504" t="s">
        <v>32456</v>
      </c>
      <c r="D26511" s="471" t="s">
        <v>32457</v>
      </c>
    </row>
    <row r="26512" customFormat="false" ht="9" hidden="false" customHeight="true" outlineLevel="0" collapsed="false">
      <c r="A26512" s="467" t="s">
        <v>38930</v>
      </c>
      <c r="B26512" s="470" t="s">
        <v>38931</v>
      </c>
      <c r="C26512" s="504" t="s">
        <v>76</v>
      </c>
      <c r="D26512" s="471" t="s">
        <v>33581</v>
      </c>
    </row>
    <row r="26513" customFormat="false" ht="9" hidden="false" customHeight="true" outlineLevel="0" collapsed="false">
      <c r="A26513" s="467" t="s">
        <v>38932</v>
      </c>
      <c r="B26513" s="470" t="s">
        <v>32605</v>
      </c>
      <c r="C26513" s="504" t="s">
        <v>32456</v>
      </c>
      <c r="D26513" s="471" t="s">
        <v>32457</v>
      </c>
    </row>
    <row r="26514" customFormat="false" ht="9" hidden="false" customHeight="true" outlineLevel="0" collapsed="false">
      <c r="A26514" s="467" t="s">
        <v>32395</v>
      </c>
      <c r="B26514" s="468"/>
      <c r="C26514" s="504"/>
      <c r="D26514" s="469"/>
    </row>
    <row r="26515" customFormat="false" ht="9" hidden="false" customHeight="true" outlineLevel="0" collapsed="false">
      <c r="A26515" s="473" t="s">
        <v>32396</v>
      </c>
      <c r="B26515" s="503"/>
      <c r="C26515" s="474"/>
      <c r="D26515" s="499"/>
    </row>
    <row r="26516" customFormat="false" ht="9" hidden="false" customHeight="true" outlineLevel="0" collapsed="false">
      <c r="A26516" s="522" t="s">
        <v>38933</v>
      </c>
      <c r="B26516" s="523" t="s">
        <v>38934</v>
      </c>
      <c r="C26516" s="523" t="s">
        <v>76</v>
      </c>
      <c r="D26516" s="523" t="s">
        <v>38935</v>
      </c>
    </row>
    <row r="26517" customFormat="false" ht="9" hidden="false" customHeight="true" outlineLevel="0" collapsed="false">
      <c r="A26517" s="517" t="s">
        <v>38936</v>
      </c>
      <c r="B26517" s="425" t="s">
        <v>38937</v>
      </c>
      <c r="C26517" s="425" t="s">
        <v>32456</v>
      </c>
      <c r="D26517" s="425" t="s">
        <v>32457</v>
      </c>
    </row>
    <row r="26518" customFormat="false" ht="9" hidden="false" customHeight="true" outlineLevel="0" collapsed="false">
      <c r="A26518" s="484" t="s">
        <v>38938</v>
      </c>
      <c r="B26518" s="391" t="s">
        <v>38939</v>
      </c>
      <c r="C26518" s="391" t="s">
        <v>76</v>
      </c>
      <c r="D26518" s="475" t="s">
        <v>38940</v>
      </c>
    </row>
    <row r="26519" customFormat="false" ht="9" hidden="false" customHeight="true" outlineLevel="0" collapsed="false">
      <c r="A26519" s="476" t="s">
        <v>38941</v>
      </c>
      <c r="B26519" s="477" t="s">
        <v>38942</v>
      </c>
      <c r="C26519" s="478" t="s">
        <v>32456</v>
      </c>
      <c r="D26519" s="478" t="s">
        <v>32457</v>
      </c>
    </row>
    <row r="26520" customFormat="false" ht="9" hidden="false" customHeight="true" outlineLevel="0" collapsed="false">
      <c r="A26520" s="467" t="s">
        <v>38943</v>
      </c>
      <c r="B26520" s="470" t="s">
        <v>38944</v>
      </c>
      <c r="C26520" s="470" t="s">
        <v>76</v>
      </c>
      <c r="D26520" s="471" t="s">
        <v>38945</v>
      </c>
    </row>
    <row r="26521" customFormat="false" ht="9" hidden="false" customHeight="true" outlineLevel="0" collapsed="false">
      <c r="A26521" s="467" t="s">
        <v>38946</v>
      </c>
      <c r="B26521" s="470" t="s">
        <v>38947</v>
      </c>
      <c r="C26521" s="470" t="s">
        <v>76</v>
      </c>
      <c r="D26521" s="471" t="s">
        <v>38948</v>
      </c>
    </row>
    <row r="26522" customFormat="false" ht="9" hidden="false" customHeight="true" outlineLevel="0" collapsed="false">
      <c r="A26522" s="467" t="s">
        <v>38949</v>
      </c>
      <c r="B26522" s="470" t="s">
        <v>38950</v>
      </c>
      <c r="C26522" s="470" t="s">
        <v>76</v>
      </c>
      <c r="D26522" s="471" t="s">
        <v>38951</v>
      </c>
    </row>
    <row r="26523" customFormat="false" ht="9" hidden="false" customHeight="true" outlineLevel="0" collapsed="false">
      <c r="A26523" s="467" t="s">
        <v>38952</v>
      </c>
      <c r="B26523" s="470" t="s">
        <v>38953</v>
      </c>
      <c r="C26523" s="470" t="s">
        <v>76</v>
      </c>
      <c r="D26523" s="471" t="s">
        <v>38954</v>
      </c>
    </row>
    <row r="26524" customFormat="false" ht="9" hidden="false" customHeight="true" outlineLevel="0" collapsed="false">
      <c r="A26524" s="467" t="s">
        <v>38955</v>
      </c>
      <c r="B26524" s="470" t="s">
        <v>38956</v>
      </c>
      <c r="C26524" s="470" t="s">
        <v>76</v>
      </c>
      <c r="D26524" s="471" t="s">
        <v>38957</v>
      </c>
    </row>
    <row r="26525" customFormat="false" ht="9" hidden="false" customHeight="true" outlineLevel="0" collapsed="false">
      <c r="A26525" s="467" t="s">
        <v>38958</v>
      </c>
      <c r="B26525" s="470" t="s">
        <v>38959</v>
      </c>
      <c r="C26525" s="470" t="s">
        <v>76</v>
      </c>
      <c r="D26525" s="471" t="s">
        <v>38960</v>
      </c>
    </row>
    <row r="26526" customFormat="false" ht="9" hidden="false" customHeight="true" outlineLevel="0" collapsed="false">
      <c r="A26526" s="467" t="s">
        <v>16402</v>
      </c>
      <c r="B26526" s="470" t="s">
        <v>38961</v>
      </c>
      <c r="C26526" s="470" t="s">
        <v>76</v>
      </c>
      <c r="D26526" s="471" t="s">
        <v>38962</v>
      </c>
    </row>
    <row r="26527" customFormat="false" ht="9" hidden="false" customHeight="true" outlineLevel="0" collapsed="false">
      <c r="A26527" s="467" t="s">
        <v>38963</v>
      </c>
      <c r="B26527" s="470" t="s">
        <v>38964</v>
      </c>
      <c r="C26527" s="470" t="s">
        <v>76</v>
      </c>
      <c r="D26527" s="471" t="s">
        <v>38965</v>
      </c>
    </row>
    <row r="26528" customFormat="false" ht="9" hidden="false" customHeight="true" outlineLevel="0" collapsed="false">
      <c r="A26528" s="467" t="s">
        <v>38966</v>
      </c>
      <c r="B26528" s="470" t="s">
        <v>38967</v>
      </c>
      <c r="C26528" s="470" t="s">
        <v>76</v>
      </c>
      <c r="D26528" s="471" t="s">
        <v>38968</v>
      </c>
    </row>
    <row r="26529" customFormat="false" ht="9" hidden="false" customHeight="true" outlineLevel="0" collapsed="false">
      <c r="A26529" s="467" t="s">
        <v>38969</v>
      </c>
      <c r="B26529" s="470" t="s">
        <v>38970</v>
      </c>
      <c r="C26529" s="470" t="s">
        <v>76</v>
      </c>
      <c r="D26529" s="471" t="s">
        <v>38971</v>
      </c>
    </row>
    <row r="26530" customFormat="false" ht="9" hidden="false" customHeight="true" outlineLevel="0" collapsed="false">
      <c r="A26530" s="467" t="s">
        <v>38972</v>
      </c>
      <c r="B26530" s="470" t="s">
        <v>38973</v>
      </c>
      <c r="C26530" s="470" t="s">
        <v>76</v>
      </c>
      <c r="D26530" s="471" t="s">
        <v>38974</v>
      </c>
    </row>
    <row r="26531" customFormat="false" ht="9" hidden="false" customHeight="true" outlineLevel="0" collapsed="false">
      <c r="A26531" s="467" t="s">
        <v>38975</v>
      </c>
      <c r="B26531" s="470" t="s">
        <v>38976</v>
      </c>
      <c r="C26531" s="470" t="s">
        <v>532</v>
      </c>
      <c r="D26531" s="471" t="s">
        <v>38977</v>
      </c>
    </row>
    <row r="26532" customFormat="false" ht="9" hidden="false" customHeight="true" outlineLevel="0" collapsed="false">
      <c r="A26532" s="467" t="s">
        <v>38978</v>
      </c>
      <c r="B26532" s="472" t="s">
        <v>38979</v>
      </c>
      <c r="C26532" s="470" t="s">
        <v>76</v>
      </c>
      <c r="D26532" s="471" t="s">
        <v>38980</v>
      </c>
    </row>
    <row r="26533" customFormat="false" ht="9" hidden="false" customHeight="true" outlineLevel="0" collapsed="false">
      <c r="A26533" s="467" t="s">
        <v>38981</v>
      </c>
      <c r="B26533" s="470" t="s">
        <v>38982</v>
      </c>
      <c r="C26533" s="470" t="s">
        <v>76</v>
      </c>
      <c r="D26533" s="471" t="s">
        <v>38983</v>
      </c>
    </row>
    <row r="26534" customFormat="false" ht="9" hidden="false" customHeight="true" outlineLevel="0" collapsed="false">
      <c r="A26534" s="467" t="s">
        <v>38984</v>
      </c>
      <c r="B26534" s="472" t="s">
        <v>38985</v>
      </c>
      <c r="C26534" s="470" t="s">
        <v>32456</v>
      </c>
      <c r="D26534" s="471" t="s">
        <v>32457</v>
      </c>
    </row>
    <row r="26535" customFormat="false" ht="9" hidden="false" customHeight="true" outlineLevel="0" collapsed="false">
      <c r="A26535" s="467" t="s">
        <v>38986</v>
      </c>
      <c r="B26535" s="470" t="s">
        <v>38987</v>
      </c>
      <c r="C26535" s="470" t="s">
        <v>76</v>
      </c>
      <c r="D26535" s="471" t="s">
        <v>38988</v>
      </c>
    </row>
    <row r="26536" customFormat="false" ht="9" hidden="false" customHeight="true" outlineLevel="0" collapsed="false">
      <c r="A26536" s="467" t="s">
        <v>38989</v>
      </c>
      <c r="B26536" s="470" t="s">
        <v>38990</v>
      </c>
      <c r="C26536" s="470" t="s">
        <v>76</v>
      </c>
      <c r="D26536" s="471" t="s">
        <v>38991</v>
      </c>
    </row>
    <row r="26537" customFormat="false" ht="9" hidden="false" customHeight="true" outlineLevel="0" collapsed="false">
      <c r="A26537" s="467" t="s">
        <v>38992</v>
      </c>
      <c r="B26537" s="470" t="s">
        <v>38993</v>
      </c>
      <c r="C26537" s="470" t="s">
        <v>76</v>
      </c>
      <c r="D26537" s="471" t="s">
        <v>38406</v>
      </c>
    </row>
    <row r="26538" customFormat="false" ht="9" hidden="false" customHeight="true" outlineLevel="0" collapsed="false">
      <c r="A26538" s="467" t="s">
        <v>38994</v>
      </c>
      <c r="B26538" s="470" t="s">
        <v>38995</v>
      </c>
      <c r="C26538" s="470" t="s">
        <v>76</v>
      </c>
      <c r="D26538" s="471" t="s">
        <v>38996</v>
      </c>
    </row>
    <row r="26539" customFormat="false" ht="9" hidden="false" customHeight="true" outlineLevel="0" collapsed="false">
      <c r="A26539" s="467" t="s">
        <v>38997</v>
      </c>
      <c r="B26539" s="470" t="s">
        <v>38998</v>
      </c>
      <c r="C26539" s="470" t="s">
        <v>76</v>
      </c>
      <c r="D26539" s="471" t="s">
        <v>38999</v>
      </c>
    </row>
    <row r="26540" customFormat="false" ht="9" hidden="false" customHeight="true" outlineLevel="0" collapsed="false">
      <c r="A26540" s="467" t="s">
        <v>39000</v>
      </c>
      <c r="B26540" s="470" t="s">
        <v>39001</v>
      </c>
      <c r="C26540" s="470" t="s">
        <v>76</v>
      </c>
      <c r="D26540" s="471" t="s">
        <v>38991</v>
      </c>
    </row>
    <row r="26541" customFormat="false" ht="9" hidden="false" customHeight="true" outlineLevel="0" collapsed="false">
      <c r="A26541" s="467" t="s">
        <v>39002</v>
      </c>
      <c r="B26541" s="470" t="s">
        <v>39003</v>
      </c>
      <c r="C26541" s="470" t="s">
        <v>76</v>
      </c>
      <c r="D26541" s="471" t="s">
        <v>39004</v>
      </c>
    </row>
    <row r="26542" customFormat="false" ht="9" hidden="false" customHeight="true" outlineLevel="0" collapsed="false">
      <c r="A26542" s="467" t="s">
        <v>39005</v>
      </c>
      <c r="B26542" s="470" t="s">
        <v>39006</v>
      </c>
      <c r="C26542" s="470" t="s">
        <v>76</v>
      </c>
      <c r="D26542" s="471" t="s">
        <v>39007</v>
      </c>
    </row>
    <row r="26543" customFormat="false" ht="9" hidden="false" customHeight="true" outlineLevel="0" collapsed="false">
      <c r="A26543" s="467" t="s">
        <v>39008</v>
      </c>
      <c r="B26543" s="470" t="s">
        <v>39009</v>
      </c>
      <c r="C26543" s="470" t="s">
        <v>76</v>
      </c>
      <c r="D26543" s="471" t="s">
        <v>39010</v>
      </c>
    </row>
    <row r="26544" customFormat="false" ht="9" hidden="false" customHeight="true" outlineLevel="0" collapsed="false">
      <c r="A26544" s="467" t="s">
        <v>39011</v>
      </c>
      <c r="B26544" s="470" t="s">
        <v>39012</v>
      </c>
      <c r="C26544" s="470" t="s">
        <v>76</v>
      </c>
      <c r="D26544" s="471" t="s">
        <v>39013</v>
      </c>
    </row>
    <row r="26545" customFormat="false" ht="9" hidden="false" customHeight="true" outlineLevel="0" collapsed="false">
      <c r="A26545" s="467" t="s">
        <v>39014</v>
      </c>
      <c r="B26545" s="470" t="s">
        <v>39015</v>
      </c>
      <c r="C26545" s="470" t="s">
        <v>76</v>
      </c>
      <c r="D26545" s="471" t="s">
        <v>39016</v>
      </c>
    </row>
    <row r="26546" customFormat="false" ht="9" hidden="false" customHeight="true" outlineLevel="0" collapsed="false">
      <c r="A26546" s="467" t="s">
        <v>39017</v>
      </c>
      <c r="B26546" s="470" t="s">
        <v>39018</v>
      </c>
      <c r="C26546" s="470" t="s">
        <v>76</v>
      </c>
      <c r="D26546" s="471" t="s">
        <v>39019</v>
      </c>
    </row>
    <row r="26547" customFormat="false" ht="9" hidden="false" customHeight="true" outlineLevel="0" collapsed="false">
      <c r="A26547" s="467" t="s">
        <v>39020</v>
      </c>
      <c r="B26547" s="470" t="s">
        <v>39021</v>
      </c>
      <c r="C26547" s="470" t="s">
        <v>76</v>
      </c>
      <c r="D26547" s="471" t="s">
        <v>39022</v>
      </c>
    </row>
    <row r="26548" customFormat="false" ht="9" hidden="false" customHeight="true" outlineLevel="0" collapsed="false">
      <c r="A26548" s="467" t="s">
        <v>39023</v>
      </c>
      <c r="B26548" s="470" t="s">
        <v>39024</v>
      </c>
      <c r="C26548" s="470" t="s">
        <v>76</v>
      </c>
      <c r="D26548" s="471" t="s">
        <v>39025</v>
      </c>
    </row>
    <row r="26549" customFormat="false" ht="9" hidden="false" customHeight="true" outlineLevel="0" collapsed="false">
      <c r="A26549" s="467" t="s">
        <v>39026</v>
      </c>
      <c r="B26549" s="470" t="s">
        <v>39027</v>
      </c>
      <c r="C26549" s="470" t="s">
        <v>76</v>
      </c>
      <c r="D26549" s="471" t="s">
        <v>39028</v>
      </c>
    </row>
    <row r="26550" customFormat="false" ht="9" hidden="false" customHeight="true" outlineLevel="0" collapsed="false">
      <c r="A26550" s="467" t="s">
        <v>39029</v>
      </c>
      <c r="B26550" s="470" t="s">
        <v>39030</v>
      </c>
      <c r="C26550" s="470" t="s">
        <v>76</v>
      </c>
      <c r="D26550" s="471" t="s">
        <v>39031</v>
      </c>
    </row>
    <row r="26551" customFormat="false" ht="9" hidden="false" customHeight="true" outlineLevel="0" collapsed="false">
      <c r="A26551" s="467" t="s">
        <v>39032</v>
      </c>
      <c r="B26551" s="470" t="s">
        <v>39033</v>
      </c>
      <c r="C26551" s="470" t="s">
        <v>76</v>
      </c>
      <c r="D26551" s="471" t="s">
        <v>39034</v>
      </c>
    </row>
    <row r="26552" customFormat="false" ht="9" hidden="false" customHeight="true" outlineLevel="0" collapsed="false">
      <c r="A26552" s="467" t="s">
        <v>39035</v>
      </c>
      <c r="B26552" s="472" t="s">
        <v>39036</v>
      </c>
      <c r="C26552" s="470" t="s">
        <v>76</v>
      </c>
      <c r="D26552" s="471" t="s">
        <v>39037</v>
      </c>
    </row>
    <row r="26553" customFormat="false" ht="9" hidden="false" customHeight="true" outlineLevel="0" collapsed="false">
      <c r="A26553" s="467" t="s">
        <v>39038</v>
      </c>
      <c r="B26553" s="472" t="s">
        <v>39039</v>
      </c>
      <c r="C26553" s="470" t="s">
        <v>76</v>
      </c>
      <c r="D26553" s="471" t="s">
        <v>39040</v>
      </c>
    </row>
    <row r="26554" customFormat="false" ht="9" hidden="false" customHeight="true" outlineLevel="0" collapsed="false">
      <c r="A26554" s="467" t="s">
        <v>39041</v>
      </c>
      <c r="B26554" s="472" t="s">
        <v>39042</v>
      </c>
      <c r="C26554" s="470" t="s">
        <v>76</v>
      </c>
      <c r="D26554" s="471" t="s">
        <v>39043</v>
      </c>
    </row>
    <row r="26555" customFormat="false" ht="9" hidden="false" customHeight="true" outlineLevel="0" collapsed="false">
      <c r="A26555" s="467" t="s">
        <v>39044</v>
      </c>
      <c r="B26555" s="470" t="s">
        <v>39045</v>
      </c>
      <c r="C26555" s="470" t="s">
        <v>76</v>
      </c>
      <c r="D26555" s="471" t="s">
        <v>39046</v>
      </c>
    </row>
    <row r="26556" customFormat="false" ht="9" hidden="false" customHeight="true" outlineLevel="0" collapsed="false">
      <c r="A26556" s="467" t="s">
        <v>39047</v>
      </c>
      <c r="B26556" s="470" t="s">
        <v>39048</v>
      </c>
      <c r="C26556" s="470" t="s">
        <v>76</v>
      </c>
      <c r="D26556" s="471" t="s">
        <v>39049</v>
      </c>
    </row>
    <row r="26557" customFormat="false" ht="9" hidden="false" customHeight="true" outlineLevel="0" collapsed="false">
      <c r="A26557" s="467" t="s">
        <v>39050</v>
      </c>
      <c r="B26557" s="470" t="s">
        <v>39051</v>
      </c>
      <c r="C26557" s="470" t="s">
        <v>76</v>
      </c>
      <c r="D26557" s="471" t="s">
        <v>39052</v>
      </c>
    </row>
    <row r="26558" customFormat="false" ht="9" hidden="false" customHeight="true" outlineLevel="0" collapsed="false">
      <c r="A26558" s="467" t="s">
        <v>39053</v>
      </c>
      <c r="B26558" s="470" t="s">
        <v>39054</v>
      </c>
      <c r="C26558" s="470" t="s">
        <v>32456</v>
      </c>
      <c r="D26558" s="471" t="s">
        <v>32457</v>
      </c>
    </row>
    <row r="26559" customFormat="false" ht="9" hidden="false" customHeight="true" outlineLevel="0" collapsed="false">
      <c r="A26559" s="467" t="s">
        <v>32395</v>
      </c>
      <c r="B26559" s="468"/>
      <c r="C26559" s="468"/>
      <c r="D26559" s="469"/>
    </row>
    <row r="26560" customFormat="false" ht="9" hidden="false" customHeight="true" outlineLevel="0" collapsed="false">
      <c r="A26560" s="467" t="s">
        <v>32396</v>
      </c>
      <c r="B26560" s="468"/>
      <c r="C26560" s="468"/>
      <c r="D26560" s="469"/>
    </row>
    <row r="26561" customFormat="false" ht="9" hidden="false" customHeight="true" outlineLevel="0" collapsed="false">
      <c r="A26561" s="467" t="s">
        <v>39055</v>
      </c>
      <c r="B26561" s="470" t="s">
        <v>39056</v>
      </c>
      <c r="C26561" s="470" t="s">
        <v>76</v>
      </c>
      <c r="D26561" s="471" t="s">
        <v>39057</v>
      </c>
    </row>
    <row r="26562" customFormat="false" ht="9" hidden="false" customHeight="true" outlineLevel="0" collapsed="false">
      <c r="A26562" s="467" t="s">
        <v>39058</v>
      </c>
      <c r="B26562" s="470" t="s">
        <v>39059</v>
      </c>
      <c r="C26562" s="470" t="s">
        <v>76</v>
      </c>
      <c r="D26562" s="471" t="s">
        <v>39060</v>
      </c>
    </row>
    <row r="26563" customFormat="false" ht="9" hidden="false" customHeight="true" outlineLevel="0" collapsed="false">
      <c r="A26563" s="473" t="s">
        <v>39061</v>
      </c>
      <c r="B26563" s="474" t="s">
        <v>39062</v>
      </c>
      <c r="C26563" s="474" t="s">
        <v>76</v>
      </c>
      <c r="D26563" s="475" t="s">
        <v>39063</v>
      </c>
    </row>
    <row r="26564" customFormat="false" ht="9" hidden="false" customHeight="true" outlineLevel="0" collapsed="false">
      <c r="A26564" s="476" t="s">
        <v>39064</v>
      </c>
      <c r="B26564" s="477" t="s">
        <v>39065</v>
      </c>
      <c r="C26564" s="478" t="s">
        <v>76</v>
      </c>
      <c r="D26564" s="478" t="s">
        <v>39066</v>
      </c>
    </row>
    <row r="26565" customFormat="false" ht="9" hidden="false" customHeight="true" outlineLevel="0" collapsed="false">
      <c r="A26565" s="467" t="s">
        <v>39067</v>
      </c>
      <c r="B26565" s="470" t="s">
        <v>39068</v>
      </c>
      <c r="C26565" s="470" t="s">
        <v>76</v>
      </c>
      <c r="D26565" s="471" t="s">
        <v>39069</v>
      </c>
    </row>
    <row r="26566" customFormat="false" ht="9" hidden="false" customHeight="true" outlineLevel="0" collapsed="false">
      <c r="A26566" s="467" t="s">
        <v>39070</v>
      </c>
      <c r="B26566" s="470" t="s">
        <v>39071</v>
      </c>
      <c r="C26566" s="470" t="s">
        <v>76</v>
      </c>
      <c r="D26566" s="471" t="s">
        <v>39072</v>
      </c>
    </row>
    <row r="26567" customFormat="false" ht="9" hidden="false" customHeight="true" outlineLevel="0" collapsed="false">
      <c r="A26567" s="467" t="s">
        <v>39073</v>
      </c>
      <c r="B26567" s="470" t="s">
        <v>39074</v>
      </c>
      <c r="C26567" s="470" t="s">
        <v>76</v>
      </c>
      <c r="D26567" s="471" t="s">
        <v>39075</v>
      </c>
    </row>
    <row r="26568" customFormat="false" ht="9" hidden="false" customHeight="true" outlineLevel="0" collapsed="false">
      <c r="A26568" s="467" t="s">
        <v>39076</v>
      </c>
      <c r="B26568" s="470" t="s">
        <v>39077</v>
      </c>
      <c r="C26568" s="470" t="s">
        <v>76</v>
      </c>
      <c r="D26568" s="471" t="s">
        <v>39078</v>
      </c>
    </row>
    <row r="26569" customFormat="false" ht="9" hidden="false" customHeight="true" outlineLevel="0" collapsed="false">
      <c r="A26569" s="467" t="s">
        <v>39079</v>
      </c>
      <c r="B26569" s="470" t="s">
        <v>39080</v>
      </c>
      <c r="C26569" s="470" t="s">
        <v>76</v>
      </c>
      <c r="D26569" s="471" t="s">
        <v>39043</v>
      </c>
    </row>
    <row r="26570" customFormat="false" ht="9" hidden="false" customHeight="true" outlineLevel="0" collapsed="false">
      <c r="A26570" s="467" t="s">
        <v>39081</v>
      </c>
      <c r="B26570" s="470" t="s">
        <v>39082</v>
      </c>
      <c r="C26570" s="470" t="s">
        <v>76</v>
      </c>
      <c r="D26570" s="471" t="s">
        <v>39083</v>
      </c>
    </row>
    <row r="26571" customFormat="false" ht="9" hidden="false" customHeight="true" outlineLevel="0" collapsed="false">
      <c r="A26571" s="467" t="s">
        <v>39084</v>
      </c>
      <c r="B26571" s="470" t="s">
        <v>39085</v>
      </c>
      <c r="C26571" s="470" t="s">
        <v>76</v>
      </c>
      <c r="D26571" s="471" t="s">
        <v>39086</v>
      </c>
    </row>
    <row r="26572" customFormat="false" ht="9" hidden="false" customHeight="true" outlineLevel="0" collapsed="false">
      <c r="A26572" s="467" t="s">
        <v>39087</v>
      </c>
      <c r="B26572" s="470" t="s">
        <v>39088</v>
      </c>
      <c r="C26572" s="470" t="s">
        <v>76</v>
      </c>
      <c r="D26572" s="471" t="s">
        <v>39089</v>
      </c>
    </row>
    <row r="26573" customFormat="false" ht="9" hidden="false" customHeight="true" outlineLevel="0" collapsed="false">
      <c r="A26573" s="467" t="s">
        <v>39090</v>
      </c>
      <c r="B26573" s="470" t="s">
        <v>39091</v>
      </c>
      <c r="C26573" s="470" t="s">
        <v>76</v>
      </c>
      <c r="D26573" s="471" t="s">
        <v>39092</v>
      </c>
    </row>
    <row r="26574" customFormat="false" ht="9" hidden="false" customHeight="true" outlineLevel="0" collapsed="false">
      <c r="A26574" s="467" t="s">
        <v>39093</v>
      </c>
      <c r="B26574" s="470" t="s">
        <v>39094</v>
      </c>
      <c r="C26574" s="470" t="s">
        <v>76</v>
      </c>
      <c r="D26574" s="471" t="s">
        <v>39095</v>
      </c>
    </row>
    <row r="26575" customFormat="false" ht="9" hidden="false" customHeight="true" outlineLevel="0" collapsed="false">
      <c r="A26575" s="467" t="s">
        <v>39096</v>
      </c>
      <c r="B26575" s="470" t="s">
        <v>39097</v>
      </c>
      <c r="C26575" s="470" t="s">
        <v>76</v>
      </c>
      <c r="D26575" s="471" t="s">
        <v>39098</v>
      </c>
    </row>
    <row r="26576" customFormat="false" ht="9" hidden="false" customHeight="true" outlineLevel="0" collapsed="false">
      <c r="A26576" s="467" t="s">
        <v>39099</v>
      </c>
      <c r="B26576" s="470" t="s">
        <v>39100</v>
      </c>
      <c r="C26576" s="470" t="s">
        <v>76</v>
      </c>
      <c r="D26576" s="471" t="s">
        <v>39101</v>
      </c>
    </row>
    <row r="26577" customFormat="false" ht="9" hidden="false" customHeight="true" outlineLevel="0" collapsed="false">
      <c r="A26577" s="467" t="s">
        <v>39102</v>
      </c>
      <c r="B26577" s="470" t="s">
        <v>39103</v>
      </c>
      <c r="C26577" s="470" t="s">
        <v>76</v>
      </c>
      <c r="D26577" s="471" t="s">
        <v>39104</v>
      </c>
    </row>
    <row r="26578" customFormat="false" ht="9" hidden="false" customHeight="true" outlineLevel="0" collapsed="false">
      <c r="A26578" s="467" t="s">
        <v>39105</v>
      </c>
      <c r="B26578" s="472" t="s">
        <v>39106</v>
      </c>
      <c r="C26578" s="470" t="s">
        <v>532</v>
      </c>
      <c r="D26578" s="471" t="s">
        <v>38977</v>
      </c>
    </row>
    <row r="26579" customFormat="false" ht="9" hidden="false" customHeight="true" outlineLevel="0" collapsed="false">
      <c r="A26579" s="467" t="s">
        <v>39107</v>
      </c>
      <c r="B26579" s="472" t="s">
        <v>39108</v>
      </c>
      <c r="C26579" s="470" t="s">
        <v>76</v>
      </c>
      <c r="D26579" s="471" t="s">
        <v>39109</v>
      </c>
    </row>
    <row r="26580" customFormat="false" ht="9" hidden="false" customHeight="true" outlineLevel="0" collapsed="false">
      <c r="A26580" s="467" t="s">
        <v>39110</v>
      </c>
      <c r="B26580" s="470" t="s">
        <v>39111</v>
      </c>
      <c r="C26580" s="470" t="s">
        <v>76</v>
      </c>
      <c r="D26580" s="471" t="s">
        <v>39112</v>
      </c>
    </row>
    <row r="26581" customFormat="false" ht="9" hidden="false" customHeight="true" outlineLevel="0" collapsed="false">
      <c r="A26581" s="467" t="s">
        <v>39113</v>
      </c>
      <c r="B26581" s="470" t="s">
        <v>39114</v>
      </c>
      <c r="C26581" s="470" t="s">
        <v>274</v>
      </c>
      <c r="D26581" s="471" t="s">
        <v>39115</v>
      </c>
    </row>
    <row r="26582" customFormat="false" ht="9" hidden="false" customHeight="true" outlineLevel="0" collapsed="false">
      <c r="A26582" s="467" t="s">
        <v>39116</v>
      </c>
      <c r="B26582" s="470" t="s">
        <v>39117</v>
      </c>
      <c r="C26582" s="470" t="s">
        <v>274</v>
      </c>
      <c r="D26582" s="471" t="s">
        <v>39118</v>
      </c>
    </row>
    <row r="26583" customFormat="false" ht="9" hidden="false" customHeight="true" outlineLevel="0" collapsed="false">
      <c r="A26583" s="467" t="s">
        <v>39119</v>
      </c>
      <c r="B26583" s="470" t="s">
        <v>39120</v>
      </c>
      <c r="C26583" s="470" t="s">
        <v>274</v>
      </c>
      <c r="D26583" s="471" t="s">
        <v>39121</v>
      </c>
    </row>
    <row r="26584" customFormat="false" ht="9" hidden="false" customHeight="true" outlineLevel="0" collapsed="false">
      <c r="A26584" s="467" t="s">
        <v>39122</v>
      </c>
      <c r="B26584" s="470" t="s">
        <v>39123</v>
      </c>
      <c r="C26584" s="470" t="s">
        <v>274</v>
      </c>
      <c r="D26584" s="471" t="s">
        <v>39124</v>
      </c>
    </row>
    <row r="26585" customFormat="false" ht="9" hidden="false" customHeight="true" outlineLevel="0" collapsed="false">
      <c r="A26585" s="467" t="s">
        <v>39125</v>
      </c>
      <c r="B26585" s="470" t="s">
        <v>39126</v>
      </c>
      <c r="C26585" s="470" t="s">
        <v>274</v>
      </c>
      <c r="D26585" s="471" t="s">
        <v>39127</v>
      </c>
    </row>
    <row r="26586" customFormat="false" ht="9" hidden="false" customHeight="true" outlineLevel="0" collapsed="false">
      <c r="A26586" s="467" t="s">
        <v>39128</v>
      </c>
      <c r="B26586" s="470" t="s">
        <v>39129</v>
      </c>
      <c r="C26586" s="470" t="s">
        <v>274</v>
      </c>
      <c r="D26586" s="471" t="s">
        <v>39130</v>
      </c>
    </row>
    <row r="26587" customFormat="false" ht="9" hidden="false" customHeight="true" outlineLevel="0" collapsed="false">
      <c r="A26587" s="467" t="s">
        <v>39131</v>
      </c>
      <c r="B26587" s="470" t="s">
        <v>39132</v>
      </c>
      <c r="C26587" s="470" t="s">
        <v>274</v>
      </c>
      <c r="D26587" s="471" t="s">
        <v>39130</v>
      </c>
    </row>
    <row r="26588" customFormat="false" ht="9" hidden="false" customHeight="true" outlineLevel="0" collapsed="false">
      <c r="A26588" s="467" t="s">
        <v>39133</v>
      </c>
      <c r="B26588" s="470" t="s">
        <v>39134</v>
      </c>
      <c r="C26588" s="470" t="s">
        <v>274</v>
      </c>
      <c r="D26588" s="471" t="s">
        <v>39135</v>
      </c>
    </row>
    <row r="26589" customFormat="false" ht="9" hidden="false" customHeight="true" outlineLevel="0" collapsed="false">
      <c r="A26589" s="467" t="s">
        <v>39136</v>
      </c>
      <c r="B26589" s="470" t="s">
        <v>39137</v>
      </c>
      <c r="C26589" s="470" t="s">
        <v>274</v>
      </c>
      <c r="D26589" s="471" t="s">
        <v>39138</v>
      </c>
    </row>
    <row r="26590" customFormat="false" ht="9" hidden="false" customHeight="true" outlineLevel="0" collapsed="false">
      <c r="A26590" s="467" t="s">
        <v>39139</v>
      </c>
      <c r="B26590" s="470" t="s">
        <v>39140</v>
      </c>
      <c r="C26590" s="470" t="s">
        <v>274</v>
      </c>
      <c r="D26590" s="471" t="s">
        <v>39141</v>
      </c>
    </row>
    <row r="26591" customFormat="false" ht="9" hidden="false" customHeight="true" outlineLevel="0" collapsed="false">
      <c r="A26591" s="467" t="s">
        <v>39142</v>
      </c>
      <c r="B26591" s="470" t="s">
        <v>39143</v>
      </c>
      <c r="C26591" s="470" t="s">
        <v>274</v>
      </c>
      <c r="D26591" s="471" t="s">
        <v>39144</v>
      </c>
    </row>
    <row r="26592" customFormat="false" ht="9" hidden="false" customHeight="true" outlineLevel="0" collapsed="false">
      <c r="A26592" s="467" t="s">
        <v>39145</v>
      </c>
      <c r="B26592" s="470" t="s">
        <v>39146</v>
      </c>
      <c r="C26592" s="470" t="s">
        <v>274</v>
      </c>
      <c r="D26592" s="471" t="s">
        <v>39147</v>
      </c>
    </row>
    <row r="26593" customFormat="false" ht="9" hidden="false" customHeight="true" outlineLevel="0" collapsed="false">
      <c r="A26593" s="467" t="s">
        <v>39148</v>
      </c>
      <c r="B26593" s="470" t="s">
        <v>39149</v>
      </c>
      <c r="C26593" s="470" t="s">
        <v>274</v>
      </c>
      <c r="D26593" s="471" t="s">
        <v>39150</v>
      </c>
    </row>
    <row r="26594" customFormat="false" ht="9" hidden="false" customHeight="true" outlineLevel="0" collapsed="false">
      <c r="A26594" s="467" t="s">
        <v>39151</v>
      </c>
      <c r="B26594" s="470" t="s">
        <v>39152</v>
      </c>
      <c r="C26594" s="470" t="s">
        <v>274</v>
      </c>
      <c r="D26594" s="471" t="s">
        <v>39153</v>
      </c>
    </row>
    <row r="26595" customFormat="false" ht="9" hidden="false" customHeight="true" outlineLevel="0" collapsed="false">
      <c r="A26595" s="467" t="s">
        <v>39154</v>
      </c>
      <c r="B26595" s="470" t="s">
        <v>39155</v>
      </c>
      <c r="C26595" s="470" t="s">
        <v>274</v>
      </c>
      <c r="D26595" s="471" t="s">
        <v>39153</v>
      </c>
    </row>
    <row r="26596" customFormat="false" ht="9" hidden="false" customHeight="true" outlineLevel="0" collapsed="false">
      <c r="A26596" s="467" t="s">
        <v>39156</v>
      </c>
      <c r="B26596" s="470" t="s">
        <v>39157</v>
      </c>
      <c r="C26596" s="470" t="s">
        <v>274</v>
      </c>
      <c r="D26596" s="471" t="s">
        <v>39158</v>
      </c>
    </row>
    <row r="26597" customFormat="false" ht="9" hidden="false" customHeight="true" outlineLevel="0" collapsed="false">
      <c r="A26597" s="467" t="s">
        <v>39159</v>
      </c>
      <c r="B26597" s="470" t="s">
        <v>39160</v>
      </c>
      <c r="C26597" s="470" t="s">
        <v>274</v>
      </c>
      <c r="D26597" s="471" t="s">
        <v>33674</v>
      </c>
    </row>
    <row r="26598" customFormat="false" ht="9" hidden="false" customHeight="true" outlineLevel="0" collapsed="false">
      <c r="A26598" s="467" t="s">
        <v>39161</v>
      </c>
      <c r="B26598" s="470" t="s">
        <v>39162</v>
      </c>
      <c r="C26598" s="470" t="s">
        <v>274</v>
      </c>
      <c r="D26598" s="471" t="s">
        <v>39163</v>
      </c>
    </row>
    <row r="26599" customFormat="false" ht="9" hidden="false" customHeight="true" outlineLevel="0" collapsed="false">
      <c r="A26599" s="467" t="s">
        <v>39164</v>
      </c>
      <c r="B26599" s="470" t="s">
        <v>39165</v>
      </c>
      <c r="C26599" s="470" t="s">
        <v>274</v>
      </c>
      <c r="D26599" s="471" t="s">
        <v>39166</v>
      </c>
    </row>
    <row r="26600" customFormat="false" ht="9" hidden="false" customHeight="true" outlineLevel="0" collapsed="false">
      <c r="A26600" s="467" t="s">
        <v>39167</v>
      </c>
      <c r="B26600" s="470" t="s">
        <v>39168</v>
      </c>
      <c r="C26600" s="470" t="s">
        <v>274</v>
      </c>
      <c r="D26600" s="471" t="s">
        <v>39169</v>
      </c>
    </row>
    <row r="26601" customFormat="false" ht="9" hidden="false" customHeight="true" outlineLevel="0" collapsed="false">
      <c r="A26601" s="467" t="s">
        <v>39170</v>
      </c>
      <c r="B26601" s="470" t="s">
        <v>39171</v>
      </c>
      <c r="C26601" s="470" t="s">
        <v>274</v>
      </c>
      <c r="D26601" s="471" t="s">
        <v>39172</v>
      </c>
    </row>
    <row r="26602" customFormat="false" ht="9" hidden="false" customHeight="true" outlineLevel="0" collapsed="false">
      <c r="A26602" s="467" t="s">
        <v>39173</v>
      </c>
      <c r="B26602" s="470" t="s">
        <v>39174</v>
      </c>
      <c r="C26602" s="470" t="s">
        <v>274</v>
      </c>
      <c r="D26602" s="471" t="s">
        <v>39163</v>
      </c>
    </row>
    <row r="26603" customFormat="false" ht="9" hidden="false" customHeight="true" outlineLevel="0" collapsed="false">
      <c r="A26603" s="467" t="s">
        <v>39175</v>
      </c>
      <c r="B26603" s="470" t="s">
        <v>39176</v>
      </c>
      <c r="C26603" s="470" t="s">
        <v>32456</v>
      </c>
      <c r="D26603" s="471" t="s">
        <v>32457</v>
      </c>
    </row>
    <row r="26604" customFormat="false" ht="9" hidden="false" customHeight="true" outlineLevel="0" collapsed="false">
      <c r="A26604" s="467" t="s">
        <v>39177</v>
      </c>
      <c r="B26604" s="470" t="s">
        <v>39178</v>
      </c>
      <c r="C26604" s="470" t="s">
        <v>76</v>
      </c>
      <c r="D26604" s="471" t="s">
        <v>39179</v>
      </c>
    </row>
    <row r="26605" customFormat="false" ht="9" hidden="false" customHeight="true" outlineLevel="0" collapsed="false">
      <c r="A26605" s="467" t="s">
        <v>39180</v>
      </c>
      <c r="B26605" s="470" t="s">
        <v>39181</v>
      </c>
      <c r="C26605" s="470" t="s">
        <v>76</v>
      </c>
      <c r="D26605" s="471" t="s">
        <v>39182</v>
      </c>
    </row>
    <row r="26606" customFormat="false" ht="9" hidden="false" customHeight="true" outlineLevel="0" collapsed="false">
      <c r="A26606" s="467" t="s">
        <v>39183</v>
      </c>
      <c r="B26606" s="470" t="s">
        <v>39018</v>
      </c>
      <c r="C26606" s="470" t="s">
        <v>76</v>
      </c>
      <c r="D26606" s="471" t="s">
        <v>39184</v>
      </c>
    </row>
    <row r="26607" customFormat="false" ht="9" hidden="false" customHeight="true" outlineLevel="0" collapsed="false">
      <c r="A26607" s="467" t="s">
        <v>39185</v>
      </c>
      <c r="B26607" s="470" t="s">
        <v>39186</v>
      </c>
      <c r="C26607" s="470" t="s">
        <v>76</v>
      </c>
      <c r="D26607" s="471" t="s">
        <v>39016</v>
      </c>
    </row>
    <row r="26608" customFormat="false" ht="9" hidden="false" customHeight="true" outlineLevel="0" collapsed="false">
      <c r="A26608" s="467" t="s">
        <v>32395</v>
      </c>
      <c r="B26608" s="468"/>
      <c r="C26608" s="468"/>
      <c r="D26608" s="469"/>
    </row>
    <row r="26609" customFormat="false" ht="9" hidden="false" customHeight="true" outlineLevel="0" collapsed="false">
      <c r="A26609" s="467" t="s">
        <v>32396</v>
      </c>
      <c r="B26609" s="468"/>
      <c r="C26609" s="468"/>
      <c r="D26609" s="469"/>
    </row>
    <row r="26610" customFormat="false" ht="9" hidden="false" customHeight="true" outlineLevel="0" collapsed="false">
      <c r="A26610" s="467" t="s">
        <v>39187</v>
      </c>
      <c r="B26610" s="470" t="s">
        <v>39188</v>
      </c>
      <c r="C26610" s="470" t="s">
        <v>76</v>
      </c>
      <c r="D26610" s="471" t="s">
        <v>39182</v>
      </c>
    </row>
    <row r="26611" customFormat="false" ht="9" hidden="false" customHeight="true" outlineLevel="0" collapsed="false">
      <c r="A26611" s="467" t="s">
        <v>39189</v>
      </c>
      <c r="B26611" s="470" t="s">
        <v>39190</v>
      </c>
      <c r="C26611" s="470" t="s">
        <v>76</v>
      </c>
      <c r="D26611" s="471" t="s">
        <v>39191</v>
      </c>
    </row>
    <row r="26612" customFormat="false" ht="9" hidden="false" customHeight="true" outlineLevel="0" collapsed="false">
      <c r="A26612" s="484" t="s">
        <v>39192</v>
      </c>
      <c r="B26612" s="391" t="s">
        <v>39193</v>
      </c>
      <c r="C26612" s="391" t="s">
        <v>76</v>
      </c>
      <c r="D26612" s="391" t="s">
        <v>39194</v>
      </c>
    </row>
    <row r="26613" customFormat="false" ht="9" hidden="false" customHeight="true" outlineLevel="0" collapsed="false">
      <c r="A26613" s="476" t="s">
        <v>39195</v>
      </c>
      <c r="B26613" s="477" t="s">
        <v>39196</v>
      </c>
      <c r="C26613" s="478" t="s">
        <v>76</v>
      </c>
      <c r="D26613" s="478" t="s">
        <v>39197</v>
      </c>
    </row>
    <row r="26614" customFormat="false" ht="9" hidden="false" customHeight="true" outlineLevel="0" collapsed="false">
      <c r="A26614" s="467" t="s">
        <v>39198</v>
      </c>
      <c r="B26614" s="470" t="s">
        <v>39199</v>
      </c>
      <c r="C26614" s="470" t="s">
        <v>76</v>
      </c>
      <c r="D26614" s="471" t="s">
        <v>39200</v>
      </c>
    </row>
    <row r="26615" customFormat="false" ht="9" hidden="false" customHeight="true" outlineLevel="0" collapsed="false">
      <c r="A26615" s="467" t="s">
        <v>39201</v>
      </c>
      <c r="B26615" s="470" t="s">
        <v>39202</v>
      </c>
      <c r="C26615" s="470" t="s">
        <v>76</v>
      </c>
      <c r="D26615" s="471" t="s">
        <v>39203</v>
      </c>
    </row>
    <row r="26616" customFormat="false" ht="9" hidden="false" customHeight="true" outlineLevel="0" collapsed="false">
      <c r="A26616" s="467" t="s">
        <v>39204</v>
      </c>
      <c r="B26616" s="470" t="s">
        <v>39205</v>
      </c>
      <c r="C26616" s="470" t="s">
        <v>76</v>
      </c>
      <c r="D26616" s="471" t="s">
        <v>38971</v>
      </c>
    </row>
    <row r="26617" customFormat="false" ht="9" hidden="false" customHeight="true" outlineLevel="0" collapsed="false">
      <c r="A26617" s="467" t="s">
        <v>39206</v>
      </c>
      <c r="B26617" s="470" t="s">
        <v>39207</v>
      </c>
      <c r="C26617" s="470" t="s">
        <v>76</v>
      </c>
      <c r="D26617" s="471" t="s">
        <v>39208</v>
      </c>
    </row>
    <row r="26618" customFormat="false" ht="9" hidden="false" customHeight="true" outlineLevel="0" collapsed="false">
      <c r="A26618" s="467" t="s">
        <v>39209</v>
      </c>
      <c r="B26618" s="470" t="s">
        <v>39210</v>
      </c>
      <c r="C26618" s="470" t="s">
        <v>76</v>
      </c>
      <c r="D26618" s="471" t="s">
        <v>39211</v>
      </c>
    </row>
    <row r="26619" customFormat="false" ht="9" hidden="false" customHeight="true" outlineLevel="0" collapsed="false">
      <c r="A26619" s="467" t="s">
        <v>39212</v>
      </c>
      <c r="B26619" s="470" t="s">
        <v>39027</v>
      </c>
      <c r="C26619" s="470" t="s">
        <v>76</v>
      </c>
      <c r="D26619" s="471" t="s">
        <v>39028</v>
      </c>
    </row>
    <row r="26620" customFormat="false" ht="9" hidden="false" customHeight="true" outlineLevel="0" collapsed="false">
      <c r="A26620" s="467" t="s">
        <v>39213</v>
      </c>
      <c r="B26620" s="470" t="s">
        <v>39030</v>
      </c>
      <c r="C26620" s="470" t="s">
        <v>76</v>
      </c>
      <c r="D26620" s="471" t="s">
        <v>39031</v>
      </c>
    </row>
    <row r="26621" customFormat="false" ht="9" hidden="false" customHeight="true" outlineLevel="0" collapsed="false">
      <c r="A26621" s="467" t="s">
        <v>39214</v>
      </c>
      <c r="B26621" s="472" t="s">
        <v>39215</v>
      </c>
      <c r="C26621" s="470" t="s">
        <v>76</v>
      </c>
      <c r="D26621" s="471" t="s">
        <v>38957</v>
      </c>
    </row>
    <row r="26622" customFormat="false" ht="9" hidden="false" customHeight="true" outlineLevel="0" collapsed="false">
      <c r="A26622" s="467" t="s">
        <v>39216</v>
      </c>
      <c r="B26622" s="470" t="s">
        <v>39217</v>
      </c>
      <c r="C26622" s="470" t="s">
        <v>11250</v>
      </c>
      <c r="D26622" s="471" t="s">
        <v>39218</v>
      </c>
    </row>
    <row r="26623" customFormat="false" ht="9" hidden="false" customHeight="true" outlineLevel="0" collapsed="false">
      <c r="A26623" s="467" t="s">
        <v>39219</v>
      </c>
      <c r="B26623" s="472" t="s">
        <v>39220</v>
      </c>
      <c r="C26623" s="470" t="s">
        <v>267</v>
      </c>
      <c r="D26623" s="471" t="s">
        <v>39221</v>
      </c>
    </row>
    <row r="26624" customFormat="false" ht="9" hidden="false" customHeight="true" outlineLevel="0" collapsed="false">
      <c r="A26624" s="467" t="s">
        <v>39222</v>
      </c>
      <c r="B26624" s="472" t="s">
        <v>39223</v>
      </c>
      <c r="C26624" s="470" t="s">
        <v>274</v>
      </c>
      <c r="D26624" s="471" t="s">
        <v>39224</v>
      </c>
    </row>
    <row r="26625" customFormat="false" ht="9" hidden="false" customHeight="true" outlineLevel="0" collapsed="false">
      <c r="A26625" s="467" t="s">
        <v>39225</v>
      </c>
      <c r="B26625" s="470" t="s">
        <v>39051</v>
      </c>
      <c r="C26625" s="470" t="s">
        <v>76</v>
      </c>
      <c r="D26625" s="471" t="s">
        <v>39052</v>
      </c>
    </row>
    <row r="26626" customFormat="false" ht="9" hidden="false" customHeight="true" outlineLevel="0" collapsed="false">
      <c r="A26626" s="467" t="s">
        <v>39226</v>
      </c>
      <c r="B26626" s="470" t="s">
        <v>39227</v>
      </c>
      <c r="C26626" s="470" t="s">
        <v>274</v>
      </c>
      <c r="D26626" s="471" t="s">
        <v>39228</v>
      </c>
    </row>
    <row r="26627" customFormat="false" ht="9" hidden="false" customHeight="true" outlineLevel="0" collapsed="false">
      <c r="A26627" s="467" t="s">
        <v>39229</v>
      </c>
      <c r="B26627" s="470" t="s">
        <v>39230</v>
      </c>
      <c r="C26627" s="470" t="s">
        <v>274</v>
      </c>
      <c r="D26627" s="471" t="s">
        <v>39231</v>
      </c>
    </row>
    <row r="26628" customFormat="false" ht="9" hidden="false" customHeight="true" outlineLevel="0" collapsed="false">
      <c r="A26628" s="467" t="s">
        <v>39232</v>
      </c>
      <c r="B26628" s="470" t="s">
        <v>39233</v>
      </c>
      <c r="C26628" s="470" t="s">
        <v>76</v>
      </c>
      <c r="D26628" s="471" t="s">
        <v>39234</v>
      </c>
    </row>
    <row r="26629" customFormat="false" ht="9" hidden="false" customHeight="true" outlineLevel="0" collapsed="false">
      <c r="A26629" s="467" t="s">
        <v>39235</v>
      </c>
      <c r="B26629" s="470" t="s">
        <v>39236</v>
      </c>
      <c r="C26629" s="470" t="s">
        <v>76</v>
      </c>
      <c r="D26629" s="471" t="s">
        <v>39237</v>
      </c>
    </row>
    <row r="26630" customFormat="false" ht="9" hidden="false" customHeight="true" outlineLevel="0" collapsed="false">
      <c r="A26630" s="467" t="s">
        <v>39238</v>
      </c>
      <c r="B26630" s="472" t="s">
        <v>39239</v>
      </c>
      <c r="C26630" s="470" t="s">
        <v>32456</v>
      </c>
      <c r="D26630" s="471" t="s">
        <v>32457</v>
      </c>
    </row>
    <row r="26631" customFormat="false" ht="9" hidden="false" customHeight="true" outlineLevel="0" collapsed="false">
      <c r="A26631" s="467" t="s">
        <v>39240</v>
      </c>
      <c r="B26631" s="472" t="s">
        <v>39241</v>
      </c>
      <c r="C26631" s="470" t="s">
        <v>76</v>
      </c>
      <c r="D26631" s="471" t="s">
        <v>37113</v>
      </c>
    </row>
    <row r="26632" customFormat="false" ht="9" hidden="false" customHeight="true" outlineLevel="0" collapsed="false">
      <c r="A26632" s="467" t="s">
        <v>39242</v>
      </c>
      <c r="B26632" s="472" t="s">
        <v>39243</v>
      </c>
      <c r="C26632" s="470" t="s">
        <v>76</v>
      </c>
      <c r="D26632" s="471" t="s">
        <v>39244</v>
      </c>
    </row>
    <row r="26633" customFormat="false" ht="9" hidden="false" customHeight="true" outlineLevel="0" collapsed="false">
      <c r="A26633" s="467" t="s">
        <v>39245</v>
      </c>
      <c r="B26633" s="470" t="s">
        <v>39246</v>
      </c>
      <c r="C26633" s="470" t="s">
        <v>76</v>
      </c>
      <c r="D26633" s="471" t="s">
        <v>39247</v>
      </c>
    </row>
    <row r="26634" customFormat="false" ht="9" hidden="false" customHeight="true" outlineLevel="0" collapsed="false">
      <c r="A26634" s="467" t="s">
        <v>39248</v>
      </c>
      <c r="B26634" s="470" t="s">
        <v>39249</v>
      </c>
      <c r="C26634" s="470" t="s">
        <v>76</v>
      </c>
      <c r="D26634" s="471" t="s">
        <v>39250</v>
      </c>
    </row>
    <row r="26635" customFormat="false" ht="9" hidden="false" customHeight="true" outlineLevel="0" collapsed="false">
      <c r="A26635" s="467" t="s">
        <v>39251</v>
      </c>
      <c r="B26635" s="470" t="s">
        <v>39252</v>
      </c>
      <c r="C26635" s="470" t="s">
        <v>274</v>
      </c>
      <c r="D26635" s="471" t="s">
        <v>39253</v>
      </c>
    </row>
    <row r="26636" customFormat="false" ht="9" hidden="false" customHeight="true" outlineLevel="0" collapsed="false">
      <c r="A26636" s="467" t="s">
        <v>39254</v>
      </c>
      <c r="B26636" s="470" t="s">
        <v>39255</v>
      </c>
      <c r="C26636" s="470" t="s">
        <v>76</v>
      </c>
      <c r="D26636" s="471" t="s">
        <v>39256</v>
      </c>
    </row>
    <row r="26637" customFormat="false" ht="9" hidden="false" customHeight="true" outlineLevel="0" collapsed="false">
      <c r="A26637" s="467" t="s">
        <v>39257</v>
      </c>
      <c r="B26637" s="470" t="s">
        <v>39258</v>
      </c>
      <c r="C26637" s="470" t="s">
        <v>76</v>
      </c>
      <c r="D26637" s="471" t="s">
        <v>39256</v>
      </c>
    </row>
    <row r="26638" customFormat="false" ht="9" hidden="false" customHeight="true" outlineLevel="0" collapsed="false">
      <c r="A26638" s="467" t="s">
        <v>39259</v>
      </c>
      <c r="B26638" s="470" t="s">
        <v>39260</v>
      </c>
      <c r="C26638" s="470" t="s">
        <v>76</v>
      </c>
      <c r="D26638" s="471" t="s">
        <v>39256</v>
      </c>
    </row>
    <row r="26639" customFormat="false" ht="9" hidden="false" customHeight="true" outlineLevel="0" collapsed="false">
      <c r="A26639" s="467" t="s">
        <v>39261</v>
      </c>
      <c r="B26639" s="470" t="s">
        <v>39262</v>
      </c>
      <c r="C26639" s="470" t="s">
        <v>274</v>
      </c>
      <c r="D26639" s="471" t="s">
        <v>39263</v>
      </c>
    </row>
    <row r="26640" customFormat="false" ht="9" hidden="false" customHeight="true" outlineLevel="0" collapsed="false">
      <c r="A26640" s="467" t="s">
        <v>39264</v>
      </c>
      <c r="B26640" s="472" t="s">
        <v>39265</v>
      </c>
      <c r="C26640" s="470" t="s">
        <v>76</v>
      </c>
      <c r="D26640" s="471" t="s">
        <v>39266</v>
      </c>
    </row>
    <row r="26641" customFormat="false" ht="9" hidden="false" customHeight="true" outlineLevel="0" collapsed="false">
      <c r="A26641" s="467" t="s">
        <v>39267</v>
      </c>
      <c r="B26641" s="470" t="s">
        <v>39268</v>
      </c>
      <c r="C26641" s="470" t="s">
        <v>32456</v>
      </c>
      <c r="D26641" s="471" t="s">
        <v>32457</v>
      </c>
    </row>
    <row r="26642" customFormat="false" ht="9" hidden="false" customHeight="true" outlineLevel="0" collapsed="false">
      <c r="A26642" s="467" t="s">
        <v>39269</v>
      </c>
      <c r="B26642" s="470" t="s">
        <v>39270</v>
      </c>
      <c r="C26642" s="470" t="s">
        <v>76</v>
      </c>
      <c r="D26642" s="471" t="s">
        <v>38764</v>
      </c>
    </row>
    <row r="26643" customFormat="false" ht="9" hidden="false" customHeight="true" outlineLevel="0" collapsed="false">
      <c r="A26643" s="467" t="s">
        <v>39271</v>
      </c>
      <c r="B26643" s="470" t="s">
        <v>39272</v>
      </c>
      <c r="C26643" s="470" t="s">
        <v>76</v>
      </c>
      <c r="D26643" s="471" t="s">
        <v>39273</v>
      </c>
    </row>
    <row r="26644" customFormat="false" ht="9" hidden="false" customHeight="true" outlineLevel="0" collapsed="false">
      <c r="A26644" s="467" t="s">
        <v>39274</v>
      </c>
      <c r="B26644" s="470" t="s">
        <v>39275</v>
      </c>
      <c r="C26644" s="470" t="s">
        <v>76</v>
      </c>
      <c r="D26644" s="471" t="s">
        <v>39276</v>
      </c>
    </row>
    <row r="26645" customFormat="false" ht="9" hidden="false" customHeight="true" outlineLevel="0" collapsed="false">
      <c r="A26645" s="467" t="s">
        <v>39277</v>
      </c>
      <c r="B26645" s="470" t="s">
        <v>39278</v>
      </c>
      <c r="C26645" s="470" t="s">
        <v>76</v>
      </c>
      <c r="D26645" s="471" t="s">
        <v>39279</v>
      </c>
    </row>
    <row r="26646" customFormat="false" ht="9" hidden="false" customHeight="true" outlineLevel="0" collapsed="false">
      <c r="A26646" s="467" t="s">
        <v>39280</v>
      </c>
      <c r="B26646" s="470" t="s">
        <v>39281</v>
      </c>
      <c r="C26646" s="470" t="s">
        <v>76</v>
      </c>
      <c r="D26646" s="471" t="s">
        <v>39282</v>
      </c>
    </row>
    <row r="26647" customFormat="false" ht="9" hidden="false" customHeight="true" outlineLevel="0" collapsed="false">
      <c r="A26647" s="467" t="s">
        <v>39283</v>
      </c>
      <c r="B26647" s="470" t="s">
        <v>39284</v>
      </c>
      <c r="C26647" s="470" t="s">
        <v>274</v>
      </c>
      <c r="D26647" s="471" t="s">
        <v>39285</v>
      </c>
    </row>
    <row r="26648" customFormat="false" ht="9" hidden="false" customHeight="true" outlineLevel="0" collapsed="false">
      <c r="A26648" s="467" t="s">
        <v>39286</v>
      </c>
      <c r="B26648" s="472" t="s">
        <v>39287</v>
      </c>
      <c r="C26648" s="470" t="s">
        <v>76</v>
      </c>
      <c r="D26648" s="471" t="s">
        <v>39288</v>
      </c>
    </row>
    <row r="26649" customFormat="false" ht="9" hidden="false" customHeight="true" outlineLevel="0" collapsed="false">
      <c r="A26649" s="467" t="s">
        <v>39289</v>
      </c>
      <c r="B26649" s="470" t="s">
        <v>39290</v>
      </c>
      <c r="C26649" s="470" t="s">
        <v>76</v>
      </c>
      <c r="D26649" s="471" t="s">
        <v>39291</v>
      </c>
    </row>
    <row r="26650" customFormat="false" ht="9" hidden="false" customHeight="true" outlineLevel="0" collapsed="false">
      <c r="A26650" s="467" t="s">
        <v>32395</v>
      </c>
      <c r="B26650" s="468"/>
      <c r="C26650" s="468"/>
      <c r="D26650" s="469"/>
    </row>
    <row r="26651" customFormat="false" ht="9" hidden="false" customHeight="true" outlineLevel="0" collapsed="false">
      <c r="A26651" s="467" t="s">
        <v>32396</v>
      </c>
      <c r="B26651" s="468"/>
      <c r="C26651" s="468"/>
      <c r="D26651" s="469"/>
    </row>
    <row r="26652" customFormat="false" ht="9" hidden="false" customHeight="true" outlineLevel="0" collapsed="false">
      <c r="A26652" s="467" t="s">
        <v>39292</v>
      </c>
      <c r="B26652" s="470" t="s">
        <v>39293</v>
      </c>
      <c r="C26652" s="470" t="s">
        <v>76</v>
      </c>
      <c r="D26652" s="471" t="s">
        <v>39294</v>
      </c>
    </row>
    <row r="26653" customFormat="false" ht="9" hidden="false" customHeight="true" outlineLevel="0" collapsed="false">
      <c r="A26653" s="467" t="s">
        <v>39295</v>
      </c>
      <c r="B26653" s="470" t="s">
        <v>39296</v>
      </c>
      <c r="C26653" s="470" t="s">
        <v>76</v>
      </c>
      <c r="D26653" s="471" t="s">
        <v>39297</v>
      </c>
    </row>
    <row r="26654" customFormat="false" ht="9" hidden="false" customHeight="true" outlineLevel="0" collapsed="false">
      <c r="A26654" s="484" t="s">
        <v>39298</v>
      </c>
      <c r="B26654" s="391" t="s">
        <v>39299</v>
      </c>
      <c r="C26654" s="391" t="s">
        <v>76</v>
      </c>
      <c r="D26654" s="391" t="s">
        <v>39300</v>
      </c>
    </row>
    <row r="26655" customFormat="false" ht="9" hidden="false" customHeight="true" outlineLevel="0" collapsed="false">
      <c r="A26655" s="476" t="s">
        <v>39301</v>
      </c>
      <c r="B26655" s="477" t="s">
        <v>39302</v>
      </c>
      <c r="C26655" s="478" t="s">
        <v>274</v>
      </c>
      <c r="D26655" s="478" t="s">
        <v>39303</v>
      </c>
    </row>
    <row r="26656" customFormat="false" ht="9" hidden="false" customHeight="true" outlineLevel="0" collapsed="false">
      <c r="A26656" s="479" t="s">
        <v>39304</v>
      </c>
      <c r="B26656" s="482" t="s">
        <v>39305</v>
      </c>
      <c r="C26656" s="482" t="s">
        <v>76</v>
      </c>
      <c r="D26656" s="483" t="s">
        <v>39306</v>
      </c>
    </row>
    <row r="26657" customFormat="false" ht="9" hidden="false" customHeight="true" outlineLevel="0" collapsed="false">
      <c r="A26657" s="479" t="s">
        <v>39307</v>
      </c>
      <c r="B26657" s="482" t="s">
        <v>39308</v>
      </c>
      <c r="C26657" s="482" t="s">
        <v>267</v>
      </c>
      <c r="D26657" s="483" t="s">
        <v>39309</v>
      </c>
    </row>
    <row r="26658" customFormat="false" ht="9" hidden="false" customHeight="true" outlineLevel="0" collapsed="false">
      <c r="A26658" s="479" t="s">
        <v>39310</v>
      </c>
      <c r="B26658" s="482" t="s">
        <v>39223</v>
      </c>
      <c r="C26658" s="482" t="s">
        <v>274</v>
      </c>
      <c r="D26658" s="483" t="s">
        <v>39311</v>
      </c>
    </row>
    <row r="26659" customFormat="false" ht="9" hidden="false" customHeight="true" outlineLevel="0" collapsed="false">
      <c r="A26659" s="479" t="s">
        <v>39312</v>
      </c>
      <c r="B26659" s="472" t="s">
        <v>39313</v>
      </c>
      <c r="C26659" s="482" t="s">
        <v>76</v>
      </c>
      <c r="D26659" s="483" t="s">
        <v>39314</v>
      </c>
    </row>
    <row r="26660" customFormat="false" ht="9" hidden="false" customHeight="true" outlineLevel="0" collapsed="false">
      <c r="A26660" s="479" t="s">
        <v>39315</v>
      </c>
      <c r="B26660" s="482" t="s">
        <v>39316</v>
      </c>
      <c r="C26660" s="482" t="s">
        <v>76</v>
      </c>
      <c r="D26660" s="483" t="s">
        <v>33786</v>
      </c>
    </row>
    <row r="26661" customFormat="false" ht="9" hidden="false" customHeight="true" outlineLevel="0" collapsed="false">
      <c r="A26661" s="479" t="s">
        <v>39317</v>
      </c>
      <c r="B26661" s="482" t="s">
        <v>39318</v>
      </c>
      <c r="C26661" s="482" t="s">
        <v>76</v>
      </c>
      <c r="D26661" s="483" t="s">
        <v>35875</v>
      </c>
    </row>
    <row r="26662" customFormat="false" ht="9" hidden="false" customHeight="true" outlineLevel="0" collapsed="false">
      <c r="A26662" s="479" t="s">
        <v>39319</v>
      </c>
      <c r="B26662" s="482" t="s">
        <v>39320</v>
      </c>
      <c r="C26662" s="482" t="s">
        <v>76</v>
      </c>
      <c r="D26662" s="483" t="s">
        <v>39321</v>
      </c>
    </row>
    <row r="26663" customFormat="false" ht="9" hidden="false" customHeight="true" outlineLevel="0" collapsed="false">
      <c r="A26663" s="479" t="s">
        <v>39322</v>
      </c>
      <c r="B26663" s="482" t="s">
        <v>39323</v>
      </c>
      <c r="C26663" s="482" t="s">
        <v>76</v>
      </c>
      <c r="D26663" s="483" t="s">
        <v>39324</v>
      </c>
    </row>
    <row r="26664" customFormat="false" ht="9" hidden="false" customHeight="true" outlineLevel="0" collapsed="false">
      <c r="A26664" s="479" t="s">
        <v>39325</v>
      </c>
      <c r="B26664" s="482" t="s">
        <v>39326</v>
      </c>
      <c r="C26664" s="482" t="s">
        <v>76</v>
      </c>
      <c r="D26664" s="483" t="s">
        <v>39327</v>
      </c>
    </row>
    <row r="26665" customFormat="false" ht="9" hidden="false" customHeight="true" outlineLevel="0" collapsed="false">
      <c r="A26665" s="479" t="s">
        <v>39328</v>
      </c>
      <c r="B26665" s="472" t="s">
        <v>39329</v>
      </c>
      <c r="C26665" s="482" t="s">
        <v>76</v>
      </c>
      <c r="D26665" s="483" t="s">
        <v>39330</v>
      </c>
    </row>
    <row r="26666" customFormat="false" ht="9" hidden="false" customHeight="true" outlineLevel="0" collapsed="false">
      <c r="A26666" s="479" t="s">
        <v>39331</v>
      </c>
      <c r="B26666" s="482" t="s">
        <v>39332</v>
      </c>
      <c r="C26666" s="482" t="s">
        <v>76</v>
      </c>
      <c r="D26666" s="483" t="s">
        <v>39333</v>
      </c>
    </row>
    <row r="26667" customFormat="false" ht="9" hidden="false" customHeight="true" outlineLevel="0" collapsed="false">
      <c r="A26667" s="479" t="s">
        <v>39334</v>
      </c>
      <c r="B26667" s="482" t="s">
        <v>39335</v>
      </c>
      <c r="C26667" s="482" t="s">
        <v>76</v>
      </c>
      <c r="D26667" s="483" t="s">
        <v>39336</v>
      </c>
    </row>
    <row r="26668" customFormat="false" ht="9" hidden="false" customHeight="true" outlineLevel="0" collapsed="false">
      <c r="A26668" s="479" t="s">
        <v>39337</v>
      </c>
      <c r="B26668" s="482" t="s">
        <v>39338</v>
      </c>
      <c r="C26668" s="482" t="s">
        <v>76</v>
      </c>
      <c r="D26668" s="483" t="s">
        <v>39339</v>
      </c>
    </row>
    <row r="26669" customFormat="false" ht="9" hidden="false" customHeight="true" outlineLevel="0" collapsed="false">
      <c r="A26669" s="479" t="s">
        <v>39340</v>
      </c>
      <c r="B26669" s="482" t="s">
        <v>39341</v>
      </c>
      <c r="C26669" s="482" t="s">
        <v>76</v>
      </c>
      <c r="D26669" s="483" t="s">
        <v>39342</v>
      </c>
    </row>
    <row r="26670" customFormat="false" ht="9" hidden="false" customHeight="true" outlineLevel="0" collapsed="false">
      <c r="A26670" s="479" t="s">
        <v>39343</v>
      </c>
      <c r="B26670" s="482" t="s">
        <v>39344</v>
      </c>
      <c r="C26670" s="482" t="s">
        <v>76</v>
      </c>
      <c r="D26670" s="483" t="s">
        <v>39345</v>
      </c>
    </row>
    <row r="26671" customFormat="false" ht="9" hidden="false" customHeight="true" outlineLevel="0" collapsed="false">
      <c r="A26671" s="479" t="s">
        <v>39346</v>
      </c>
      <c r="B26671" s="482" t="s">
        <v>39347</v>
      </c>
      <c r="C26671" s="482" t="s">
        <v>76</v>
      </c>
      <c r="D26671" s="483" t="s">
        <v>39348</v>
      </c>
    </row>
    <row r="26672" customFormat="false" ht="9" hidden="false" customHeight="true" outlineLevel="0" collapsed="false">
      <c r="A26672" s="479" t="s">
        <v>39349</v>
      </c>
      <c r="B26672" s="482" t="s">
        <v>39350</v>
      </c>
      <c r="C26672" s="482" t="s">
        <v>76</v>
      </c>
      <c r="D26672" s="483" t="s">
        <v>39351</v>
      </c>
    </row>
    <row r="26673" customFormat="false" ht="9" hidden="false" customHeight="true" outlineLevel="0" collapsed="false">
      <c r="A26673" s="479" t="s">
        <v>39352</v>
      </c>
      <c r="B26673" s="482" t="s">
        <v>39353</v>
      </c>
      <c r="C26673" s="482" t="s">
        <v>76</v>
      </c>
      <c r="D26673" s="483" t="s">
        <v>39354</v>
      </c>
    </row>
    <row r="26674" customFormat="false" ht="9" hidden="false" customHeight="true" outlineLevel="0" collapsed="false">
      <c r="A26674" s="479" t="s">
        <v>39355</v>
      </c>
      <c r="B26674" s="482" t="s">
        <v>39356</v>
      </c>
      <c r="C26674" s="482" t="s">
        <v>76</v>
      </c>
      <c r="D26674" s="483" t="s">
        <v>39357</v>
      </c>
    </row>
    <row r="26675" customFormat="false" ht="9" hidden="false" customHeight="true" outlineLevel="0" collapsed="false">
      <c r="A26675" s="479" t="s">
        <v>39358</v>
      </c>
      <c r="B26675" s="482" t="s">
        <v>39359</v>
      </c>
      <c r="C26675" s="482" t="s">
        <v>532</v>
      </c>
      <c r="D26675" s="483" t="s">
        <v>38977</v>
      </c>
    </row>
    <row r="26676" customFormat="false" ht="9" hidden="false" customHeight="true" outlineLevel="0" collapsed="false">
      <c r="A26676" s="479" t="s">
        <v>39360</v>
      </c>
      <c r="B26676" s="482" t="s">
        <v>39361</v>
      </c>
      <c r="C26676" s="482" t="s">
        <v>32456</v>
      </c>
      <c r="D26676" s="483" t="s">
        <v>32457</v>
      </c>
    </row>
    <row r="26677" customFormat="false" ht="9" hidden="false" customHeight="true" outlineLevel="0" collapsed="false">
      <c r="A26677" s="479" t="s">
        <v>39362</v>
      </c>
      <c r="B26677" s="482" t="s">
        <v>39363</v>
      </c>
      <c r="C26677" s="482" t="s">
        <v>274</v>
      </c>
      <c r="D26677" s="483" t="s">
        <v>39364</v>
      </c>
    </row>
    <row r="26678" customFormat="false" ht="9" hidden="false" customHeight="true" outlineLevel="0" collapsed="false">
      <c r="A26678" s="479" t="s">
        <v>39365</v>
      </c>
      <c r="B26678" s="482" t="s">
        <v>39366</v>
      </c>
      <c r="C26678" s="482" t="s">
        <v>274</v>
      </c>
      <c r="D26678" s="483" t="s">
        <v>39367</v>
      </c>
    </row>
    <row r="26679" customFormat="false" ht="9" hidden="false" customHeight="true" outlineLevel="0" collapsed="false">
      <c r="A26679" s="479" t="s">
        <v>39368</v>
      </c>
      <c r="B26679" s="482" t="s">
        <v>39369</v>
      </c>
      <c r="C26679" s="482" t="s">
        <v>274</v>
      </c>
      <c r="D26679" s="483" t="s">
        <v>39370</v>
      </c>
    </row>
    <row r="26680" customFormat="false" ht="9" hidden="false" customHeight="true" outlineLevel="0" collapsed="false">
      <c r="A26680" s="479" t="s">
        <v>39371</v>
      </c>
      <c r="B26680" s="482" t="s">
        <v>39372</v>
      </c>
      <c r="C26680" s="482" t="s">
        <v>274</v>
      </c>
      <c r="D26680" s="483" t="s">
        <v>39373</v>
      </c>
    </row>
    <row r="26681" customFormat="false" ht="9" hidden="false" customHeight="true" outlineLevel="0" collapsed="false">
      <c r="A26681" s="479" t="s">
        <v>39374</v>
      </c>
      <c r="B26681" s="472" t="s">
        <v>39375</v>
      </c>
      <c r="C26681" s="482" t="s">
        <v>274</v>
      </c>
      <c r="D26681" s="483" t="s">
        <v>39376</v>
      </c>
    </row>
    <row r="26682" customFormat="false" ht="9" hidden="false" customHeight="true" outlineLevel="0" collapsed="false">
      <c r="A26682" s="479" t="s">
        <v>39377</v>
      </c>
      <c r="B26682" s="472" t="s">
        <v>39378</v>
      </c>
      <c r="C26682" s="482" t="s">
        <v>274</v>
      </c>
      <c r="D26682" s="483" t="s">
        <v>39379</v>
      </c>
    </row>
    <row r="26683" customFormat="false" ht="9" hidden="false" customHeight="true" outlineLevel="0" collapsed="false">
      <c r="A26683" s="479" t="s">
        <v>39380</v>
      </c>
      <c r="B26683" s="482" t="s">
        <v>39381</v>
      </c>
      <c r="C26683" s="482" t="s">
        <v>274</v>
      </c>
      <c r="D26683" s="483" t="s">
        <v>39382</v>
      </c>
    </row>
    <row r="26684" customFormat="false" ht="9" hidden="false" customHeight="true" outlineLevel="0" collapsed="false">
      <c r="A26684" s="479" t="s">
        <v>39383</v>
      </c>
      <c r="B26684" s="482" t="s">
        <v>39384</v>
      </c>
      <c r="C26684" s="482" t="s">
        <v>274</v>
      </c>
      <c r="D26684" s="483" t="s">
        <v>39385</v>
      </c>
    </row>
    <row r="26685" customFormat="false" ht="9" hidden="false" customHeight="true" outlineLevel="0" collapsed="false">
      <c r="A26685" s="479" t="s">
        <v>39386</v>
      </c>
      <c r="B26685" s="482" t="s">
        <v>39387</v>
      </c>
      <c r="C26685" s="482" t="s">
        <v>274</v>
      </c>
      <c r="D26685" s="483" t="s">
        <v>39388</v>
      </c>
    </row>
    <row r="26686" customFormat="false" ht="9" hidden="false" customHeight="true" outlineLevel="0" collapsed="false">
      <c r="A26686" s="479" t="s">
        <v>39389</v>
      </c>
      <c r="B26686" s="482" t="s">
        <v>39390</v>
      </c>
      <c r="C26686" s="482" t="s">
        <v>274</v>
      </c>
      <c r="D26686" s="483" t="s">
        <v>39391</v>
      </c>
    </row>
    <row r="26687" customFormat="false" ht="9" hidden="false" customHeight="true" outlineLevel="0" collapsed="false">
      <c r="A26687" s="479" t="s">
        <v>39392</v>
      </c>
      <c r="B26687" s="482" t="s">
        <v>39393</v>
      </c>
      <c r="C26687" s="482" t="s">
        <v>274</v>
      </c>
      <c r="D26687" s="483" t="s">
        <v>39394</v>
      </c>
    </row>
    <row r="26688" customFormat="false" ht="9" hidden="false" customHeight="true" outlineLevel="0" collapsed="false">
      <c r="A26688" s="479" t="s">
        <v>39395</v>
      </c>
      <c r="B26688" s="482" t="s">
        <v>39396</v>
      </c>
      <c r="C26688" s="482" t="s">
        <v>274</v>
      </c>
      <c r="D26688" s="483" t="s">
        <v>39397</v>
      </c>
    </row>
    <row r="26689" customFormat="false" ht="9" hidden="false" customHeight="true" outlineLevel="0" collapsed="false">
      <c r="A26689" s="479" t="s">
        <v>39398</v>
      </c>
      <c r="B26689" s="482" t="s">
        <v>39399</v>
      </c>
      <c r="C26689" s="482" t="s">
        <v>274</v>
      </c>
      <c r="D26689" s="483" t="s">
        <v>39400</v>
      </c>
    </row>
    <row r="26690" customFormat="false" ht="9" hidden="false" customHeight="true" outlineLevel="0" collapsed="false">
      <c r="A26690" s="479" t="s">
        <v>39401</v>
      </c>
      <c r="B26690" s="482" t="s">
        <v>39402</v>
      </c>
      <c r="C26690" s="482" t="s">
        <v>274</v>
      </c>
      <c r="D26690" s="483" t="s">
        <v>39403</v>
      </c>
    </row>
    <row r="26691" customFormat="false" ht="9" hidden="false" customHeight="true" outlineLevel="0" collapsed="false">
      <c r="A26691" s="479" t="s">
        <v>39404</v>
      </c>
      <c r="B26691" s="482" t="s">
        <v>39405</v>
      </c>
      <c r="C26691" s="482" t="s">
        <v>274</v>
      </c>
      <c r="D26691" s="483" t="s">
        <v>39406</v>
      </c>
    </row>
    <row r="26692" customFormat="false" ht="9" hidden="false" customHeight="true" outlineLevel="0" collapsed="false">
      <c r="A26692" s="479" t="s">
        <v>39407</v>
      </c>
      <c r="B26692" s="482" t="s">
        <v>39408</v>
      </c>
      <c r="C26692" s="482" t="s">
        <v>274</v>
      </c>
      <c r="D26692" s="483" t="s">
        <v>39409</v>
      </c>
    </row>
    <row r="26693" customFormat="false" ht="9" hidden="false" customHeight="true" outlineLevel="0" collapsed="false">
      <c r="A26693" s="479" t="s">
        <v>39410</v>
      </c>
      <c r="B26693" s="482" t="s">
        <v>39411</v>
      </c>
      <c r="C26693" s="482" t="s">
        <v>274</v>
      </c>
      <c r="D26693" s="483" t="s">
        <v>39412</v>
      </c>
    </row>
    <row r="26694" customFormat="false" ht="9" hidden="false" customHeight="true" outlineLevel="0" collapsed="false">
      <c r="A26694" s="479" t="s">
        <v>39413</v>
      </c>
      <c r="B26694" s="482" t="s">
        <v>34023</v>
      </c>
      <c r="C26694" s="482" t="s">
        <v>76</v>
      </c>
      <c r="D26694" s="483" t="s">
        <v>39414</v>
      </c>
    </row>
    <row r="26695" customFormat="false" ht="9" hidden="false" customHeight="true" outlineLevel="0" collapsed="false">
      <c r="A26695" s="479" t="s">
        <v>39415</v>
      </c>
      <c r="B26695" s="482" t="s">
        <v>39416</v>
      </c>
      <c r="C26695" s="482" t="s">
        <v>76</v>
      </c>
      <c r="D26695" s="483" t="s">
        <v>39417</v>
      </c>
    </row>
    <row r="26696" customFormat="false" ht="9" hidden="false" customHeight="true" outlineLevel="0" collapsed="false">
      <c r="A26696" s="479" t="s">
        <v>32395</v>
      </c>
      <c r="B26696" s="480"/>
      <c r="C26696" s="480"/>
      <c r="D26696" s="481"/>
    </row>
    <row r="26697" customFormat="false" ht="9" hidden="false" customHeight="true" outlineLevel="0" collapsed="false">
      <c r="A26697" s="479" t="s">
        <v>32396</v>
      </c>
      <c r="B26697" s="480"/>
      <c r="C26697" s="480"/>
      <c r="D26697" s="481"/>
    </row>
    <row r="26698" customFormat="false" ht="9" hidden="false" customHeight="true" outlineLevel="0" collapsed="false">
      <c r="A26698" s="479" t="s">
        <v>39418</v>
      </c>
      <c r="B26698" s="482" t="s">
        <v>39419</v>
      </c>
      <c r="C26698" s="482" t="s">
        <v>76</v>
      </c>
      <c r="D26698" s="483" t="s">
        <v>39420</v>
      </c>
    </row>
    <row r="26699" customFormat="false" ht="9" hidden="false" customHeight="true" outlineLevel="0" collapsed="false">
      <c r="A26699" s="479" t="s">
        <v>39421</v>
      </c>
      <c r="B26699" s="482" t="s">
        <v>39422</v>
      </c>
      <c r="C26699" s="482" t="s">
        <v>274</v>
      </c>
      <c r="D26699" s="483" t="s">
        <v>39423</v>
      </c>
    </row>
    <row r="26700" customFormat="false" ht="9" hidden="false" customHeight="true" outlineLevel="0" collapsed="false">
      <c r="A26700" s="473" t="s">
        <v>39424</v>
      </c>
      <c r="B26700" s="474" t="s">
        <v>39425</v>
      </c>
      <c r="C26700" s="474" t="s">
        <v>274</v>
      </c>
      <c r="D26700" s="499" t="s">
        <v>39426</v>
      </c>
    </row>
    <row r="26701" customFormat="false" ht="9" hidden="false" customHeight="true" outlineLevel="0" collapsed="false">
      <c r="A26701" s="484" t="s">
        <v>39427</v>
      </c>
      <c r="B26701" s="391" t="s">
        <v>39428</v>
      </c>
      <c r="C26701" s="391" t="s">
        <v>274</v>
      </c>
      <c r="D26701" s="475" t="s">
        <v>39429</v>
      </c>
    </row>
    <row r="26702" customFormat="false" ht="9" hidden="false" customHeight="true" outlineLevel="0" collapsed="false">
      <c r="A26702" s="476" t="s">
        <v>39430</v>
      </c>
      <c r="B26702" s="477" t="s">
        <v>39431</v>
      </c>
      <c r="C26702" s="478" t="s">
        <v>274</v>
      </c>
      <c r="D26702" s="478" t="s">
        <v>39432</v>
      </c>
    </row>
    <row r="26703" customFormat="false" ht="9" hidden="false" customHeight="true" outlineLevel="0" collapsed="false">
      <c r="A26703" s="467" t="s">
        <v>39433</v>
      </c>
      <c r="B26703" s="470" t="s">
        <v>39434</v>
      </c>
      <c r="C26703" s="470" t="s">
        <v>76</v>
      </c>
      <c r="D26703" s="471" t="s">
        <v>39435</v>
      </c>
    </row>
    <row r="26704" customFormat="false" ht="9" hidden="false" customHeight="true" outlineLevel="0" collapsed="false">
      <c r="A26704" s="467" t="s">
        <v>39436</v>
      </c>
      <c r="B26704" s="470" t="s">
        <v>39437</v>
      </c>
      <c r="C26704" s="470" t="s">
        <v>274</v>
      </c>
      <c r="D26704" s="471" t="s">
        <v>39438</v>
      </c>
    </row>
    <row r="26705" customFormat="false" ht="9" hidden="false" customHeight="true" outlineLevel="0" collapsed="false">
      <c r="A26705" s="467" t="s">
        <v>39439</v>
      </c>
      <c r="B26705" s="470" t="s">
        <v>39440</v>
      </c>
      <c r="C26705" s="470" t="s">
        <v>274</v>
      </c>
      <c r="D26705" s="471" t="s">
        <v>33194</v>
      </c>
    </row>
    <row r="26706" customFormat="false" ht="9" hidden="false" customHeight="true" outlineLevel="0" collapsed="false">
      <c r="A26706" s="467" t="s">
        <v>39441</v>
      </c>
      <c r="B26706" s="470" t="s">
        <v>39442</v>
      </c>
      <c r="C26706" s="470" t="s">
        <v>274</v>
      </c>
      <c r="D26706" s="471" t="s">
        <v>39443</v>
      </c>
    </row>
    <row r="26707" customFormat="false" ht="9" hidden="false" customHeight="true" outlineLevel="0" collapsed="false">
      <c r="A26707" s="467" t="s">
        <v>39444</v>
      </c>
      <c r="B26707" s="470" t="s">
        <v>39445</v>
      </c>
      <c r="C26707" s="470" t="s">
        <v>274</v>
      </c>
      <c r="D26707" s="471" t="s">
        <v>39446</v>
      </c>
    </row>
    <row r="26708" customFormat="false" ht="9" hidden="false" customHeight="true" outlineLevel="0" collapsed="false">
      <c r="A26708" s="467" t="s">
        <v>39447</v>
      </c>
      <c r="B26708" s="470" t="s">
        <v>39448</v>
      </c>
      <c r="C26708" s="470" t="s">
        <v>76</v>
      </c>
      <c r="D26708" s="471" t="s">
        <v>39449</v>
      </c>
    </row>
    <row r="26709" customFormat="false" ht="9" hidden="false" customHeight="true" outlineLevel="0" collapsed="false">
      <c r="A26709" s="467" t="s">
        <v>39450</v>
      </c>
      <c r="B26709" s="470" t="s">
        <v>39451</v>
      </c>
      <c r="C26709" s="470" t="s">
        <v>274</v>
      </c>
      <c r="D26709" s="471" t="s">
        <v>39452</v>
      </c>
    </row>
    <row r="26710" customFormat="false" ht="9" hidden="false" customHeight="true" outlineLevel="0" collapsed="false">
      <c r="A26710" s="467" t="s">
        <v>39453</v>
      </c>
      <c r="B26710" s="470" t="s">
        <v>39454</v>
      </c>
      <c r="C26710" s="470" t="s">
        <v>267</v>
      </c>
      <c r="D26710" s="471" t="s">
        <v>39455</v>
      </c>
    </row>
    <row r="26711" customFormat="false" ht="9" hidden="false" customHeight="true" outlineLevel="0" collapsed="false">
      <c r="A26711" s="467" t="s">
        <v>39456</v>
      </c>
      <c r="B26711" s="472" t="s">
        <v>39457</v>
      </c>
      <c r="C26711" s="470" t="s">
        <v>267</v>
      </c>
      <c r="D26711" s="471" t="s">
        <v>39458</v>
      </c>
    </row>
    <row r="26712" customFormat="false" ht="9" hidden="false" customHeight="true" outlineLevel="0" collapsed="false">
      <c r="A26712" s="467" t="s">
        <v>39459</v>
      </c>
      <c r="B26712" s="472" t="s">
        <v>39460</v>
      </c>
      <c r="C26712" s="470" t="s">
        <v>267</v>
      </c>
      <c r="D26712" s="471" t="s">
        <v>39461</v>
      </c>
    </row>
    <row r="26713" customFormat="false" ht="9" hidden="false" customHeight="true" outlineLevel="0" collapsed="false">
      <c r="A26713" s="467" t="s">
        <v>39462</v>
      </c>
      <c r="B26713" s="472" t="s">
        <v>39463</v>
      </c>
      <c r="C26713" s="470" t="s">
        <v>267</v>
      </c>
      <c r="D26713" s="471" t="s">
        <v>39464</v>
      </c>
    </row>
    <row r="26714" customFormat="false" ht="9" hidden="false" customHeight="true" outlineLevel="0" collapsed="false">
      <c r="A26714" s="467" t="s">
        <v>39465</v>
      </c>
      <c r="B26714" s="472" t="s">
        <v>39466</v>
      </c>
      <c r="C26714" s="470" t="s">
        <v>267</v>
      </c>
      <c r="D26714" s="471" t="s">
        <v>39467</v>
      </c>
    </row>
    <row r="26715" customFormat="false" ht="9" hidden="false" customHeight="true" outlineLevel="0" collapsed="false">
      <c r="A26715" s="467" t="s">
        <v>39468</v>
      </c>
      <c r="B26715" s="470" t="s">
        <v>39469</v>
      </c>
      <c r="C26715" s="470" t="s">
        <v>267</v>
      </c>
      <c r="D26715" s="471" t="s">
        <v>39470</v>
      </c>
    </row>
    <row r="26716" customFormat="false" ht="9" hidden="false" customHeight="true" outlineLevel="0" collapsed="false">
      <c r="A26716" s="467" t="s">
        <v>39471</v>
      </c>
      <c r="B26716" s="470" t="s">
        <v>39472</v>
      </c>
      <c r="C26716" s="470" t="s">
        <v>76</v>
      </c>
      <c r="D26716" s="471" t="s">
        <v>39473</v>
      </c>
    </row>
    <row r="26717" customFormat="false" ht="9" hidden="false" customHeight="true" outlineLevel="0" collapsed="false">
      <c r="A26717" s="467" t="s">
        <v>39474</v>
      </c>
      <c r="B26717" s="470" t="s">
        <v>39475</v>
      </c>
      <c r="C26717" s="470" t="s">
        <v>76</v>
      </c>
      <c r="D26717" s="471" t="s">
        <v>39476</v>
      </c>
    </row>
    <row r="26718" customFormat="false" ht="9" hidden="false" customHeight="true" outlineLevel="0" collapsed="false">
      <c r="A26718" s="467" t="s">
        <v>39477</v>
      </c>
      <c r="B26718" s="470" t="s">
        <v>39478</v>
      </c>
      <c r="C26718" s="470" t="s">
        <v>76</v>
      </c>
      <c r="D26718" s="471" t="s">
        <v>39479</v>
      </c>
    </row>
    <row r="26719" customFormat="false" ht="9" hidden="false" customHeight="true" outlineLevel="0" collapsed="false">
      <c r="A26719" s="467" t="s">
        <v>39480</v>
      </c>
      <c r="B26719" s="470" t="s">
        <v>39481</v>
      </c>
      <c r="C26719" s="470" t="s">
        <v>267</v>
      </c>
      <c r="D26719" s="471" t="s">
        <v>39482</v>
      </c>
    </row>
    <row r="26720" customFormat="false" ht="9" hidden="false" customHeight="true" outlineLevel="0" collapsed="false">
      <c r="A26720" s="467" t="s">
        <v>39483</v>
      </c>
      <c r="B26720" s="470" t="s">
        <v>39484</v>
      </c>
      <c r="C26720" s="470" t="s">
        <v>267</v>
      </c>
      <c r="D26720" s="471" t="s">
        <v>39485</v>
      </c>
    </row>
    <row r="26721" customFormat="false" ht="9" hidden="false" customHeight="true" outlineLevel="0" collapsed="false">
      <c r="A26721" s="467" t="s">
        <v>39486</v>
      </c>
      <c r="B26721" s="470" t="s">
        <v>39487</v>
      </c>
      <c r="C26721" s="470" t="s">
        <v>267</v>
      </c>
      <c r="D26721" s="471" t="s">
        <v>39488</v>
      </c>
    </row>
    <row r="26722" customFormat="false" ht="9" hidden="false" customHeight="true" outlineLevel="0" collapsed="false">
      <c r="A26722" s="467" t="s">
        <v>39489</v>
      </c>
      <c r="B26722" s="470" t="s">
        <v>39490</v>
      </c>
      <c r="C26722" s="470" t="s">
        <v>267</v>
      </c>
      <c r="D26722" s="471" t="s">
        <v>39491</v>
      </c>
    </row>
    <row r="26723" customFormat="false" ht="9" hidden="false" customHeight="true" outlineLevel="0" collapsed="false">
      <c r="A26723" s="467" t="s">
        <v>39492</v>
      </c>
      <c r="B26723" s="470" t="s">
        <v>39493</v>
      </c>
      <c r="C26723" s="470" t="s">
        <v>32456</v>
      </c>
      <c r="D26723" s="471" t="s">
        <v>32457</v>
      </c>
    </row>
    <row r="26724" customFormat="false" ht="9" hidden="false" customHeight="true" outlineLevel="0" collapsed="false">
      <c r="A26724" s="467" t="s">
        <v>39494</v>
      </c>
      <c r="B26724" s="470" t="s">
        <v>39495</v>
      </c>
      <c r="C26724" s="470" t="s">
        <v>76</v>
      </c>
      <c r="D26724" s="471" t="s">
        <v>39496</v>
      </c>
    </row>
    <row r="26725" customFormat="false" ht="9" hidden="false" customHeight="true" outlineLevel="0" collapsed="false">
      <c r="A26725" s="467" t="s">
        <v>39497</v>
      </c>
      <c r="B26725" s="470" t="s">
        <v>38434</v>
      </c>
      <c r="C26725" s="470" t="s">
        <v>76</v>
      </c>
      <c r="D26725" s="471" t="s">
        <v>38435</v>
      </c>
    </row>
    <row r="26726" customFormat="false" ht="9" hidden="false" customHeight="true" outlineLevel="0" collapsed="false">
      <c r="A26726" s="467" t="s">
        <v>39498</v>
      </c>
      <c r="B26726" s="470" t="s">
        <v>39499</v>
      </c>
      <c r="C26726" s="470" t="s">
        <v>76</v>
      </c>
      <c r="D26726" s="471" t="s">
        <v>39500</v>
      </c>
    </row>
    <row r="26727" customFormat="false" ht="9" hidden="false" customHeight="true" outlineLevel="0" collapsed="false">
      <c r="A26727" s="467" t="s">
        <v>16465</v>
      </c>
      <c r="B26727" s="470" t="s">
        <v>39501</v>
      </c>
      <c r="C26727" s="470" t="s">
        <v>76</v>
      </c>
      <c r="D26727" s="471" t="s">
        <v>39502</v>
      </c>
    </row>
    <row r="26728" customFormat="false" ht="9" hidden="false" customHeight="true" outlineLevel="0" collapsed="false">
      <c r="A26728" s="467" t="s">
        <v>39503</v>
      </c>
      <c r="B26728" s="470" t="s">
        <v>39504</v>
      </c>
      <c r="C26728" s="470" t="s">
        <v>76</v>
      </c>
      <c r="D26728" s="471" t="s">
        <v>39505</v>
      </c>
    </row>
    <row r="26729" customFormat="false" ht="9" hidden="false" customHeight="true" outlineLevel="0" collapsed="false">
      <c r="A26729" s="467" t="s">
        <v>39506</v>
      </c>
      <c r="B26729" s="470" t="s">
        <v>39507</v>
      </c>
      <c r="C26729" s="470" t="s">
        <v>76</v>
      </c>
      <c r="D26729" s="471" t="s">
        <v>39508</v>
      </c>
    </row>
    <row r="26730" customFormat="false" ht="9" hidden="false" customHeight="true" outlineLevel="0" collapsed="false">
      <c r="A26730" s="467" t="s">
        <v>39509</v>
      </c>
      <c r="B26730" s="470" t="s">
        <v>38469</v>
      </c>
      <c r="C26730" s="470" t="s">
        <v>76</v>
      </c>
      <c r="D26730" s="471" t="s">
        <v>38470</v>
      </c>
    </row>
    <row r="26731" customFormat="false" ht="9" hidden="false" customHeight="true" outlineLevel="0" collapsed="false">
      <c r="A26731" s="467" t="s">
        <v>16467</v>
      </c>
      <c r="B26731" s="470" t="s">
        <v>39510</v>
      </c>
      <c r="C26731" s="470" t="s">
        <v>76</v>
      </c>
      <c r="D26731" s="471" t="s">
        <v>38470</v>
      </c>
    </row>
    <row r="26732" customFormat="false" ht="9" hidden="false" customHeight="true" outlineLevel="0" collapsed="false">
      <c r="A26732" s="467" t="s">
        <v>39511</v>
      </c>
      <c r="B26732" s="470" t="s">
        <v>39512</v>
      </c>
      <c r="C26732" s="470" t="s">
        <v>76</v>
      </c>
      <c r="D26732" s="471" t="s">
        <v>39135</v>
      </c>
    </row>
    <row r="26733" customFormat="false" ht="9" hidden="false" customHeight="true" outlineLevel="0" collapsed="false">
      <c r="A26733" s="467" t="s">
        <v>39513</v>
      </c>
      <c r="B26733" s="470" t="s">
        <v>39514</v>
      </c>
      <c r="C26733" s="470" t="s">
        <v>76</v>
      </c>
      <c r="D26733" s="471" t="s">
        <v>39515</v>
      </c>
    </row>
    <row r="26734" customFormat="false" ht="9" hidden="false" customHeight="true" outlineLevel="0" collapsed="false">
      <c r="A26734" s="467" t="s">
        <v>39516</v>
      </c>
      <c r="B26734" s="470" t="s">
        <v>39517</v>
      </c>
      <c r="C26734" s="470" t="s">
        <v>274</v>
      </c>
      <c r="D26734" s="471" t="s">
        <v>39518</v>
      </c>
    </row>
    <row r="26735" customFormat="false" ht="9" hidden="false" customHeight="true" outlineLevel="0" collapsed="false">
      <c r="A26735" s="467" t="s">
        <v>39519</v>
      </c>
      <c r="B26735" s="470" t="s">
        <v>39520</v>
      </c>
      <c r="C26735" s="470" t="s">
        <v>274</v>
      </c>
      <c r="D26735" s="471" t="s">
        <v>39521</v>
      </c>
    </row>
    <row r="26736" customFormat="false" ht="9" hidden="false" customHeight="true" outlineLevel="0" collapsed="false">
      <c r="A26736" s="467" t="s">
        <v>39522</v>
      </c>
      <c r="B26736" s="470" t="s">
        <v>39523</v>
      </c>
      <c r="C26736" s="470" t="s">
        <v>274</v>
      </c>
      <c r="D26736" s="471" t="s">
        <v>35245</v>
      </c>
    </row>
    <row r="26737" customFormat="false" ht="9" hidden="false" customHeight="true" outlineLevel="0" collapsed="false">
      <c r="A26737" s="467" t="s">
        <v>39524</v>
      </c>
      <c r="B26737" s="470" t="s">
        <v>39525</v>
      </c>
      <c r="C26737" s="470" t="s">
        <v>274</v>
      </c>
      <c r="D26737" s="471" t="s">
        <v>39526</v>
      </c>
    </row>
    <row r="26738" customFormat="false" ht="9" hidden="false" customHeight="true" outlineLevel="0" collapsed="false">
      <c r="A26738" s="467" t="s">
        <v>39527</v>
      </c>
      <c r="B26738" s="470" t="s">
        <v>39528</v>
      </c>
      <c r="C26738" s="470" t="s">
        <v>274</v>
      </c>
      <c r="D26738" s="471" t="s">
        <v>39529</v>
      </c>
    </row>
    <row r="26739" customFormat="false" ht="9" hidden="false" customHeight="true" outlineLevel="0" collapsed="false">
      <c r="A26739" s="467" t="s">
        <v>39530</v>
      </c>
      <c r="B26739" s="470" t="s">
        <v>39531</v>
      </c>
      <c r="C26739" s="470" t="s">
        <v>274</v>
      </c>
      <c r="D26739" s="471" t="s">
        <v>39532</v>
      </c>
    </row>
    <row r="26740" customFormat="false" ht="9" hidden="false" customHeight="true" outlineLevel="0" collapsed="false">
      <c r="A26740" s="467" t="s">
        <v>39533</v>
      </c>
      <c r="B26740" s="470" t="s">
        <v>39534</v>
      </c>
      <c r="C26740" s="470" t="s">
        <v>76</v>
      </c>
      <c r="D26740" s="471" t="s">
        <v>39535</v>
      </c>
    </row>
    <row r="26741" customFormat="false" ht="9" hidden="false" customHeight="true" outlineLevel="0" collapsed="false">
      <c r="A26741" s="467" t="s">
        <v>39536</v>
      </c>
      <c r="B26741" s="470" t="s">
        <v>39537</v>
      </c>
      <c r="C26741" s="470" t="s">
        <v>76</v>
      </c>
      <c r="D26741" s="471" t="s">
        <v>39538</v>
      </c>
    </row>
    <row r="26742" customFormat="false" ht="9" hidden="false" customHeight="true" outlineLevel="0" collapsed="false">
      <c r="A26742" s="467" t="s">
        <v>32395</v>
      </c>
      <c r="B26742" s="468"/>
      <c r="C26742" s="468"/>
      <c r="D26742" s="469"/>
    </row>
    <row r="26743" customFormat="false" ht="9" hidden="false" customHeight="true" outlineLevel="0" collapsed="false">
      <c r="A26743" s="467" t="s">
        <v>32396</v>
      </c>
      <c r="B26743" s="468"/>
      <c r="C26743" s="468"/>
      <c r="D26743" s="469"/>
    </row>
    <row r="26744" customFormat="false" ht="9" hidden="false" customHeight="true" outlineLevel="0" collapsed="false">
      <c r="A26744" s="467" t="s">
        <v>39539</v>
      </c>
      <c r="B26744" s="470" t="s">
        <v>39540</v>
      </c>
      <c r="C26744" s="470" t="s">
        <v>76</v>
      </c>
      <c r="D26744" s="471" t="s">
        <v>39541</v>
      </c>
    </row>
    <row r="26745" customFormat="false" ht="9" hidden="false" customHeight="true" outlineLevel="0" collapsed="false">
      <c r="A26745" s="467" t="s">
        <v>39542</v>
      </c>
      <c r="B26745" s="470" t="s">
        <v>39543</v>
      </c>
      <c r="C26745" s="470" t="s">
        <v>76</v>
      </c>
      <c r="D26745" s="471" t="s">
        <v>39544</v>
      </c>
    </row>
    <row r="26746" customFormat="false" ht="9" hidden="false" customHeight="true" outlineLevel="0" collapsed="false">
      <c r="A26746" s="467" t="s">
        <v>39545</v>
      </c>
      <c r="B26746" s="470" t="s">
        <v>39546</v>
      </c>
      <c r="C26746" s="470" t="s">
        <v>76</v>
      </c>
      <c r="D26746" s="471" t="s">
        <v>39547</v>
      </c>
    </row>
    <row r="26747" customFormat="false" ht="9" hidden="false" customHeight="true" outlineLevel="0" collapsed="false">
      <c r="A26747" s="473" t="s">
        <v>39548</v>
      </c>
      <c r="B26747" s="474" t="s">
        <v>39549</v>
      </c>
      <c r="C26747" s="474" t="s">
        <v>76</v>
      </c>
      <c r="D26747" s="499" t="s">
        <v>39550</v>
      </c>
    </row>
    <row r="26748" customFormat="false" ht="9" hidden="false" customHeight="true" outlineLevel="0" collapsed="false">
      <c r="A26748" s="484" t="s">
        <v>39551</v>
      </c>
      <c r="B26748" s="391" t="s">
        <v>39552</v>
      </c>
      <c r="C26748" s="391" t="s">
        <v>76</v>
      </c>
      <c r="D26748" s="475" t="s">
        <v>38458</v>
      </c>
    </row>
    <row r="26749" customFormat="false" ht="9" hidden="false" customHeight="true" outlineLevel="0" collapsed="false">
      <c r="A26749" s="476" t="s">
        <v>39553</v>
      </c>
      <c r="B26749" s="477" t="s">
        <v>38460</v>
      </c>
      <c r="C26749" s="478" t="s">
        <v>76</v>
      </c>
      <c r="D26749" s="478" t="s">
        <v>38461</v>
      </c>
    </row>
    <row r="26750" customFormat="false" ht="9" hidden="false" customHeight="true" outlineLevel="0" collapsed="false">
      <c r="A26750" s="479" t="s">
        <v>39554</v>
      </c>
      <c r="B26750" s="472" t="s">
        <v>38463</v>
      </c>
      <c r="C26750" s="482" t="s">
        <v>76</v>
      </c>
      <c r="D26750" s="483" t="s">
        <v>38464</v>
      </c>
    </row>
    <row r="26751" customFormat="false" ht="9" hidden="false" customHeight="true" outlineLevel="0" collapsed="false">
      <c r="A26751" s="479" t="s">
        <v>39555</v>
      </c>
      <c r="B26751" s="472" t="s">
        <v>39556</v>
      </c>
      <c r="C26751" s="482" t="s">
        <v>76</v>
      </c>
      <c r="D26751" s="483" t="s">
        <v>39557</v>
      </c>
    </row>
    <row r="26752" customFormat="false" ht="9" hidden="false" customHeight="true" outlineLevel="0" collapsed="false">
      <c r="A26752" s="479" t="s">
        <v>39558</v>
      </c>
      <c r="B26752" s="482" t="s">
        <v>38432</v>
      </c>
      <c r="C26752" s="482" t="s">
        <v>76</v>
      </c>
      <c r="D26752" s="483" t="s">
        <v>34495</v>
      </c>
    </row>
    <row r="26753" customFormat="false" ht="9" hidden="false" customHeight="true" outlineLevel="0" collapsed="false">
      <c r="A26753" s="479" t="s">
        <v>39559</v>
      </c>
      <c r="B26753" s="482" t="s">
        <v>39560</v>
      </c>
      <c r="C26753" s="482" t="s">
        <v>76</v>
      </c>
      <c r="D26753" s="483" t="s">
        <v>39561</v>
      </c>
    </row>
    <row r="26754" customFormat="false" ht="9" hidden="false" customHeight="true" outlineLevel="0" collapsed="false">
      <c r="A26754" s="479" t="s">
        <v>39562</v>
      </c>
      <c r="B26754" s="482" t="s">
        <v>32784</v>
      </c>
      <c r="C26754" s="482" t="s">
        <v>532</v>
      </c>
      <c r="D26754" s="483" t="s">
        <v>32472</v>
      </c>
    </row>
    <row r="26755" customFormat="false" ht="9" hidden="false" customHeight="true" outlineLevel="0" collapsed="false">
      <c r="A26755" s="479" t="s">
        <v>39563</v>
      </c>
      <c r="B26755" s="482" t="s">
        <v>39564</v>
      </c>
      <c r="C26755" s="482" t="s">
        <v>274</v>
      </c>
      <c r="D26755" s="483" t="s">
        <v>39565</v>
      </c>
    </row>
    <row r="26756" customFormat="false" ht="9" hidden="false" customHeight="true" outlineLevel="0" collapsed="false">
      <c r="A26756" s="479" t="s">
        <v>39566</v>
      </c>
      <c r="B26756" s="482" t="s">
        <v>39217</v>
      </c>
      <c r="C26756" s="482" t="s">
        <v>11250</v>
      </c>
      <c r="D26756" s="483" t="s">
        <v>39567</v>
      </c>
    </row>
    <row r="26757" customFormat="false" ht="9" hidden="false" customHeight="true" outlineLevel="0" collapsed="false">
      <c r="A26757" s="479" t="s">
        <v>39568</v>
      </c>
      <c r="B26757" s="472" t="s">
        <v>39569</v>
      </c>
      <c r="C26757" s="482" t="s">
        <v>76</v>
      </c>
      <c r="D26757" s="483" t="s">
        <v>32513</v>
      </c>
    </row>
    <row r="26758" customFormat="false" ht="9" hidden="false" customHeight="true" outlineLevel="0" collapsed="false">
      <c r="A26758" s="479" t="s">
        <v>39570</v>
      </c>
      <c r="B26758" s="482" t="s">
        <v>32509</v>
      </c>
      <c r="C26758" s="482" t="s">
        <v>76</v>
      </c>
      <c r="D26758" s="483" t="s">
        <v>32510</v>
      </c>
    </row>
    <row r="26759" customFormat="false" ht="9" hidden="false" customHeight="true" outlineLevel="0" collapsed="false">
      <c r="A26759" s="479" t="s">
        <v>39571</v>
      </c>
      <c r="B26759" s="482" t="s">
        <v>38587</v>
      </c>
      <c r="C26759" s="482" t="s">
        <v>76</v>
      </c>
      <c r="D26759" s="483" t="s">
        <v>39572</v>
      </c>
    </row>
    <row r="26760" customFormat="false" ht="9" hidden="false" customHeight="true" outlineLevel="0" collapsed="false">
      <c r="A26760" s="479" t="s">
        <v>39573</v>
      </c>
      <c r="B26760" s="482" t="s">
        <v>39574</v>
      </c>
      <c r="C26760" s="482" t="s">
        <v>76</v>
      </c>
      <c r="D26760" s="483" t="s">
        <v>38430</v>
      </c>
    </row>
    <row r="26761" customFormat="false" ht="9" hidden="false" customHeight="true" outlineLevel="0" collapsed="false">
      <c r="A26761" s="479" t="s">
        <v>39575</v>
      </c>
      <c r="B26761" s="472" t="s">
        <v>39576</v>
      </c>
      <c r="C26761" s="482" t="s">
        <v>76</v>
      </c>
      <c r="D26761" s="483" t="s">
        <v>38427</v>
      </c>
    </row>
    <row r="26762" customFormat="false" ht="9" hidden="false" customHeight="true" outlineLevel="0" collapsed="false">
      <c r="A26762" s="479" t="s">
        <v>39577</v>
      </c>
      <c r="B26762" s="482" t="s">
        <v>39578</v>
      </c>
      <c r="C26762" s="482" t="s">
        <v>32456</v>
      </c>
      <c r="D26762" s="483" t="s">
        <v>32457</v>
      </c>
    </row>
    <row r="26763" customFormat="false" ht="9" hidden="false" customHeight="true" outlineLevel="0" collapsed="false">
      <c r="A26763" s="479" t="s">
        <v>39579</v>
      </c>
      <c r="B26763" s="482" t="s">
        <v>39580</v>
      </c>
      <c r="C26763" s="482" t="s">
        <v>76</v>
      </c>
      <c r="D26763" s="483" t="s">
        <v>39581</v>
      </c>
    </row>
    <row r="26764" customFormat="false" ht="9" hidden="false" customHeight="true" outlineLevel="0" collapsed="false">
      <c r="A26764" s="479" t="s">
        <v>39582</v>
      </c>
      <c r="B26764" s="482" t="s">
        <v>39583</v>
      </c>
      <c r="C26764" s="482" t="s">
        <v>76</v>
      </c>
      <c r="D26764" s="483" t="s">
        <v>39584</v>
      </c>
    </row>
    <row r="26765" customFormat="false" ht="9" hidden="false" customHeight="true" outlineLevel="0" collapsed="false">
      <c r="A26765" s="479" t="s">
        <v>39585</v>
      </c>
      <c r="B26765" s="482" t="s">
        <v>39586</v>
      </c>
      <c r="C26765" s="482" t="s">
        <v>76</v>
      </c>
      <c r="D26765" s="483" t="s">
        <v>39587</v>
      </c>
    </row>
    <row r="26766" customFormat="false" ht="9" hidden="false" customHeight="true" outlineLevel="0" collapsed="false">
      <c r="A26766" s="479" t="s">
        <v>39588</v>
      </c>
      <c r="B26766" s="482" t="s">
        <v>39589</v>
      </c>
      <c r="C26766" s="482" t="s">
        <v>76</v>
      </c>
      <c r="D26766" s="483" t="s">
        <v>39590</v>
      </c>
    </row>
    <row r="26767" customFormat="false" ht="9" hidden="false" customHeight="true" outlineLevel="0" collapsed="false">
      <c r="A26767" s="479" t="s">
        <v>39591</v>
      </c>
      <c r="B26767" s="482" t="s">
        <v>39592</v>
      </c>
      <c r="C26767" s="482" t="s">
        <v>76</v>
      </c>
      <c r="D26767" s="483" t="s">
        <v>39593</v>
      </c>
    </row>
    <row r="26768" customFormat="false" ht="9" hidden="false" customHeight="true" outlineLevel="0" collapsed="false">
      <c r="A26768" s="479" t="s">
        <v>39594</v>
      </c>
      <c r="B26768" s="482" t="s">
        <v>39595</v>
      </c>
      <c r="C26768" s="482" t="s">
        <v>76</v>
      </c>
      <c r="D26768" s="483" t="s">
        <v>39596</v>
      </c>
    </row>
    <row r="26769" customFormat="false" ht="9" hidden="false" customHeight="true" outlineLevel="0" collapsed="false">
      <c r="A26769" s="479" t="s">
        <v>39597</v>
      </c>
      <c r="B26769" s="482" t="s">
        <v>39598</v>
      </c>
      <c r="C26769" s="482" t="s">
        <v>76</v>
      </c>
      <c r="D26769" s="483" t="s">
        <v>39599</v>
      </c>
    </row>
    <row r="26770" customFormat="false" ht="9" hidden="false" customHeight="true" outlineLevel="0" collapsed="false">
      <c r="A26770" s="488" t="s">
        <v>16483</v>
      </c>
      <c r="B26770" s="482" t="s">
        <v>39600</v>
      </c>
      <c r="C26770" s="489" t="s">
        <v>76</v>
      </c>
      <c r="D26770" s="490" t="s">
        <v>39601</v>
      </c>
    </row>
    <row r="26771" customFormat="false" ht="9" hidden="false" customHeight="true" outlineLevel="0" collapsed="false">
      <c r="A26771" s="488" t="s">
        <v>39602</v>
      </c>
      <c r="B26771" s="482" t="s">
        <v>39603</v>
      </c>
      <c r="C26771" s="489" t="s">
        <v>76</v>
      </c>
      <c r="D26771" s="490" t="s">
        <v>39604</v>
      </c>
    </row>
    <row r="26772" customFormat="false" ht="9" hidden="false" customHeight="true" outlineLevel="0" collapsed="false">
      <c r="A26772" s="488" t="s">
        <v>39605</v>
      </c>
      <c r="B26772" s="482" t="s">
        <v>39606</v>
      </c>
      <c r="C26772" s="489" t="s">
        <v>267</v>
      </c>
      <c r="D26772" s="490" t="s">
        <v>39607</v>
      </c>
    </row>
    <row r="26773" customFormat="false" ht="9" hidden="false" customHeight="true" outlineLevel="0" collapsed="false">
      <c r="A26773" s="479" t="s">
        <v>39608</v>
      </c>
      <c r="B26773" s="482" t="s">
        <v>39609</v>
      </c>
      <c r="C26773" s="482" t="s">
        <v>267</v>
      </c>
      <c r="D26773" s="483" t="s">
        <v>39610</v>
      </c>
    </row>
    <row r="26774" customFormat="false" ht="9" hidden="false" customHeight="true" outlineLevel="0" collapsed="false">
      <c r="A26774" s="479" t="s">
        <v>39611</v>
      </c>
      <c r="B26774" s="482" t="s">
        <v>39612</v>
      </c>
      <c r="C26774" s="482" t="s">
        <v>267</v>
      </c>
      <c r="D26774" s="483" t="s">
        <v>39613</v>
      </c>
    </row>
    <row r="26775" customFormat="false" ht="9" hidden="false" customHeight="true" outlineLevel="0" collapsed="false">
      <c r="A26775" s="479" t="s">
        <v>39614</v>
      </c>
      <c r="B26775" s="482" t="s">
        <v>39615</v>
      </c>
      <c r="C26775" s="482" t="s">
        <v>267</v>
      </c>
      <c r="D26775" s="483" t="s">
        <v>39616</v>
      </c>
    </row>
    <row r="26776" customFormat="false" ht="9" hidden="false" customHeight="true" outlineLevel="0" collapsed="false">
      <c r="A26776" s="479" t="s">
        <v>39617</v>
      </c>
      <c r="B26776" s="482" t="s">
        <v>39618</v>
      </c>
      <c r="C26776" s="482" t="s">
        <v>267</v>
      </c>
      <c r="D26776" s="483" t="s">
        <v>39619</v>
      </c>
    </row>
    <row r="26777" customFormat="false" ht="9" hidden="false" customHeight="true" outlineLevel="0" collapsed="false">
      <c r="A26777" s="479" t="s">
        <v>39620</v>
      </c>
      <c r="B26777" s="482" t="s">
        <v>39621</v>
      </c>
      <c r="C26777" s="482" t="s">
        <v>267</v>
      </c>
      <c r="D26777" s="483" t="s">
        <v>39622</v>
      </c>
    </row>
    <row r="26778" customFormat="false" ht="9" hidden="false" customHeight="true" outlineLevel="0" collapsed="false">
      <c r="A26778" s="479" t="s">
        <v>39623</v>
      </c>
      <c r="B26778" s="482" t="s">
        <v>39624</v>
      </c>
      <c r="C26778" s="482" t="s">
        <v>267</v>
      </c>
      <c r="D26778" s="483" t="s">
        <v>39625</v>
      </c>
    </row>
    <row r="26779" customFormat="false" ht="9" hidden="false" customHeight="true" outlineLevel="0" collapsed="false">
      <c r="A26779" s="479" t="s">
        <v>39626</v>
      </c>
      <c r="B26779" s="482" t="s">
        <v>39627</v>
      </c>
      <c r="C26779" s="482" t="s">
        <v>267</v>
      </c>
      <c r="D26779" s="483" t="s">
        <v>39628</v>
      </c>
    </row>
    <row r="26780" customFormat="false" ht="9" hidden="false" customHeight="true" outlineLevel="0" collapsed="false">
      <c r="A26780" s="479" t="s">
        <v>39629</v>
      </c>
      <c r="B26780" s="482" t="s">
        <v>39630</v>
      </c>
      <c r="C26780" s="482" t="s">
        <v>267</v>
      </c>
      <c r="D26780" s="483" t="s">
        <v>39631</v>
      </c>
    </row>
    <row r="26781" customFormat="false" ht="9" hidden="false" customHeight="true" outlineLevel="0" collapsed="false">
      <c r="A26781" s="479" t="s">
        <v>39632</v>
      </c>
      <c r="B26781" s="482" t="s">
        <v>39633</v>
      </c>
      <c r="C26781" s="482" t="s">
        <v>267</v>
      </c>
      <c r="D26781" s="483" t="s">
        <v>39634</v>
      </c>
    </row>
    <row r="26782" customFormat="false" ht="9" hidden="false" customHeight="true" outlineLevel="0" collapsed="false">
      <c r="A26782" s="479" t="s">
        <v>39635</v>
      </c>
      <c r="B26782" s="482" t="s">
        <v>39636</v>
      </c>
      <c r="C26782" s="482" t="s">
        <v>76</v>
      </c>
      <c r="D26782" s="483" t="s">
        <v>39637</v>
      </c>
    </row>
    <row r="26783" customFormat="false" ht="9" hidden="false" customHeight="true" outlineLevel="0" collapsed="false">
      <c r="A26783" s="479" t="s">
        <v>39638</v>
      </c>
      <c r="B26783" s="482" t="s">
        <v>39639</v>
      </c>
      <c r="C26783" s="482" t="s">
        <v>76</v>
      </c>
      <c r="D26783" s="483" t="s">
        <v>39640</v>
      </c>
    </row>
    <row r="26784" customFormat="false" ht="9" hidden="false" customHeight="true" outlineLevel="0" collapsed="false">
      <c r="A26784" s="479" t="s">
        <v>32395</v>
      </c>
      <c r="B26784" s="480"/>
      <c r="C26784" s="480"/>
      <c r="D26784" s="481"/>
    </row>
    <row r="26785" customFormat="false" ht="9" hidden="false" customHeight="true" outlineLevel="0" collapsed="false">
      <c r="A26785" s="479" t="s">
        <v>32396</v>
      </c>
      <c r="B26785" s="472"/>
      <c r="C26785" s="480"/>
      <c r="D26785" s="481"/>
    </row>
    <row r="26786" customFormat="false" ht="9" hidden="false" customHeight="true" outlineLevel="0" collapsed="false">
      <c r="A26786" s="479" t="s">
        <v>39641</v>
      </c>
      <c r="B26786" s="482" t="s">
        <v>39642</v>
      </c>
      <c r="C26786" s="482" t="s">
        <v>76</v>
      </c>
      <c r="D26786" s="483" t="s">
        <v>39643</v>
      </c>
    </row>
    <row r="26787" customFormat="false" ht="9" hidden="false" customHeight="true" outlineLevel="0" collapsed="false">
      <c r="A26787" s="479" t="s">
        <v>39644</v>
      </c>
      <c r="B26787" s="482" t="s">
        <v>39645</v>
      </c>
      <c r="C26787" s="482" t="s">
        <v>76</v>
      </c>
      <c r="D26787" s="483" t="s">
        <v>39646</v>
      </c>
    </row>
    <row r="26788" customFormat="false" ht="9" hidden="false" customHeight="true" outlineLevel="0" collapsed="false">
      <c r="A26788" s="479" t="s">
        <v>39647</v>
      </c>
      <c r="B26788" s="482" t="s">
        <v>39648</v>
      </c>
      <c r="C26788" s="482" t="s">
        <v>76</v>
      </c>
      <c r="D26788" s="483" t="s">
        <v>39649</v>
      </c>
    </row>
    <row r="26789" customFormat="false" ht="9" hidden="false" customHeight="true" outlineLevel="0" collapsed="false">
      <c r="A26789" s="479" t="s">
        <v>39650</v>
      </c>
      <c r="B26789" s="482" t="s">
        <v>39651</v>
      </c>
      <c r="C26789" s="482" t="s">
        <v>76</v>
      </c>
      <c r="D26789" s="483" t="s">
        <v>39652</v>
      </c>
    </row>
    <row r="26790" customFormat="false" ht="9" hidden="false" customHeight="true" outlineLevel="0" collapsed="false">
      <c r="A26790" s="524" t="s">
        <v>39653</v>
      </c>
      <c r="B26790" s="525" t="s">
        <v>39654</v>
      </c>
      <c r="C26790" s="391" t="s">
        <v>76</v>
      </c>
      <c r="D26790" s="391" t="s">
        <v>39655</v>
      </c>
    </row>
    <row r="26791" customFormat="false" ht="9" hidden="false" customHeight="true" outlineLevel="0" collapsed="false">
      <c r="A26791" s="476" t="s">
        <v>39656</v>
      </c>
      <c r="B26791" s="477" t="s">
        <v>39657</v>
      </c>
      <c r="C26791" s="478" t="s">
        <v>76</v>
      </c>
      <c r="D26791" s="478" t="s">
        <v>39658</v>
      </c>
    </row>
    <row r="26792" customFormat="false" ht="9" hidden="false" customHeight="true" outlineLevel="0" collapsed="false">
      <c r="A26792" s="479" t="s">
        <v>39659</v>
      </c>
      <c r="B26792" s="482" t="s">
        <v>39660</v>
      </c>
      <c r="C26792" s="482" t="s">
        <v>32456</v>
      </c>
      <c r="D26792" s="483" t="s">
        <v>32457</v>
      </c>
    </row>
    <row r="26793" customFormat="false" ht="9" hidden="false" customHeight="true" outlineLevel="0" collapsed="false">
      <c r="A26793" s="479" t="s">
        <v>39661</v>
      </c>
      <c r="B26793" s="472" t="s">
        <v>39662</v>
      </c>
      <c r="C26793" s="482" t="s">
        <v>267</v>
      </c>
      <c r="D26793" s="483" t="s">
        <v>39663</v>
      </c>
    </row>
    <row r="26794" customFormat="false" ht="9" hidden="false" customHeight="true" outlineLevel="0" collapsed="false">
      <c r="A26794" s="479" t="s">
        <v>39664</v>
      </c>
      <c r="B26794" s="482" t="s">
        <v>39665</v>
      </c>
      <c r="C26794" s="482" t="s">
        <v>76</v>
      </c>
      <c r="D26794" s="483" t="s">
        <v>39666</v>
      </c>
    </row>
    <row r="26795" customFormat="false" ht="9" hidden="false" customHeight="true" outlineLevel="0" collapsed="false">
      <c r="A26795" s="479" t="s">
        <v>39667</v>
      </c>
      <c r="B26795" s="482" t="s">
        <v>39668</v>
      </c>
      <c r="C26795" s="482" t="s">
        <v>76</v>
      </c>
      <c r="D26795" s="483" t="s">
        <v>39669</v>
      </c>
    </row>
    <row r="26796" customFormat="false" ht="9" hidden="false" customHeight="true" outlineLevel="0" collapsed="false">
      <c r="A26796" s="479" t="s">
        <v>39670</v>
      </c>
      <c r="B26796" s="482" t="s">
        <v>39671</v>
      </c>
      <c r="C26796" s="482" t="s">
        <v>76</v>
      </c>
      <c r="D26796" s="483" t="s">
        <v>39672</v>
      </c>
    </row>
    <row r="26797" customFormat="false" ht="9" hidden="false" customHeight="true" outlineLevel="0" collapsed="false">
      <c r="A26797" s="479" t="s">
        <v>39673</v>
      </c>
      <c r="B26797" s="482" t="s">
        <v>39674</v>
      </c>
      <c r="C26797" s="482" t="s">
        <v>76</v>
      </c>
      <c r="D26797" s="483" t="s">
        <v>39675</v>
      </c>
    </row>
    <row r="26798" customFormat="false" ht="9" hidden="false" customHeight="true" outlineLevel="0" collapsed="false">
      <c r="A26798" s="479" t="s">
        <v>39676</v>
      </c>
      <c r="B26798" s="482" t="s">
        <v>39677</v>
      </c>
      <c r="C26798" s="482" t="s">
        <v>76</v>
      </c>
      <c r="D26798" s="483" t="s">
        <v>39678</v>
      </c>
    </row>
    <row r="26799" customFormat="false" ht="9" hidden="false" customHeight="true" outlineLevel="0" collapsed="false">
      <c r="A26799" s="479" t="s">
        <v>39679</v>
      </c>
      <c r="B26799" s="482" t="s">
        <v>39680</v>
      </c>
      <c r="C26799" s="482" t="s">
        <v>76</v>
      </c>
      <c r="D26799" s="483" t="s">
        <v>39681</v>
      </c>
    </row>
    <row r="26800" customFormat="false" ht="9" hidden="false" customHeight="true" outlineLevel="0" collapsed="false">
      <c r="A26800" s="479" t="s">
        <v>39682</v>
      </c>
      <c r="B26800" s="482" t="s">
        <v>39683</v>
      </c>
      <c r="C26800" s="482" t="s">
        <v>76</v>
      </c>
      <c r="D26800" s="483" t="s">
        <v>39684</v>
      </c>
    </row>
    <row r="26801" customFormat="false" ht="9" hidden="false" customHeight="true" outlineLevel="0" collapsed="false">
      <c r="A26801" s="479" t="s">
        <v>39685</v>
      </c>
      <c r="B26801" s="482" t="s">
        <v>39686</v>
      </c>
      <c r="C26801" s="482" t="s">
        <v>76</v>
      </c>
      <c r="D26801" s="483" t="s">
        <v>39687</v>
      </c>
    </row>
    <row r="26802" customFormat="false" ht="9" hidden="false" customHeight="true" outlineLevel="0" collapsed="false">
      <c r="A26802" s="479" t="s">
        <v>39688</v>
      </c>
      <c r="B26802" s="482" t="s">
        <v>39689</v>
      </c>
      <c r="C26802" s="482" t="s">
        <v>76</v>
      </c>
      <c r="D26802" s="483" t="s">
        <v>39690</v>
      </c>
    </row>
    <row r="26803" customFormat="false" ht="9" hidden="false" customHeight="true" outlineLevel="0" collapsed="false">
      <c r="A26803" s="479" t="s">
        <v>39691</v>
      </c>
      <c r="B26803" s="482" t="s">
        <v>39692</v>
      </c>
      <c r="C26803" s="482" t="s">
        <v>267</v>
      </c>
      <c r="D26803" s="483" t="s">
        <v>39693</v>
      </c>
    </row>
    <row r="26804" customFormat="false" ht="9" hidden="false" customHeight="true" outlineLevel="0" collapsed="false">
      <c r="A26804" s="479" t="s">
        <v>39694</v>
      </c>
      <c r="B26804" s="482" t="s">
        <v>39695</v>
      </c>
      <c r="C26804" s="482" t="s">
        <v>76</v>
      </c>
      <c r="D26804" s="483" t="s">
        <v>39696</v>
      </c>
    </row>
    <row r="26805" customFormat="false" ht="9" hidden="false" customHeight="true" outlineLevel="0" collapsed="false">
      <c r="A26805" s="479" t="s">
        <v>39697</v>
      </c>
      <c r="B26805" s="482" t="s">
        <v>39698</v>
      </c>
      <c r="C26805" s="482" t="s">
        <v>76</v>
      </c>
      <c r="D26805" s="483" t="s">
        <v>39699</v>
      </c>
    </row>
    <row r="26806" customFormat="false" ht="9" hidden="false" customHeight="true" outlineLevel="0" collapsed="false">
      <c r="A26806" s="479" t="s">
        <v>39700</v>
      </c>
      <c r="B26806" s="482" t="s">
        <v>39701</v>
      </c>
      <c r="C26806" s="482" t="s">
        <v>76</v>
      </c>
      <c r="D26806" s="483" t="s">
        <v>39702</v>
      </c>
    </row>
    <row r="26807" customFormat="false" ht="9" hidden="false" customHeight="true" outlineLevel="0" collapsed="false">
      <c r="A26807" s="479" t="s">
        <v>39703</v>
      </c>
      <c r="B26807" s="482" t="s">
        <v>39704</v>
      </c>
      <c r="C26807" s="482" t="s">
        <v>76</v>
      </c>
      <c r="D26807" s="483" t="s">
        <v>39705</v>
      </c>
    </row>
    <row r="26808" customFormat="false" ht="9" hidden="false" customHeight="true" outlineLevel="0" collapsed="false">
      <c r="A26808" s="479" t="s">
        <v>39706</v>
      </c>
      <c r="B26808" s="482" t="s">
        <v>39707</v>
      </c>
      <c r="C26808" s="482" t="s">
        <v>267</v>
      </c>
      <c r="D26808" s="483" t="s">
        <v>39708</v>
      </c>
    </row>
    <row r="26809" customFormat="false" ht="9" hidden="false" customHeight="true" outlineLevel="0" collapsed="false">
      <c r="A26809" s="479" t="s">
        <v>39709</v>
      </c>
      <c r="B26809" s="482" t="s">
        <v>39710</v>
      </c>
      <c r="C26809" s="482" t="s">
        <v>267</v>
      </c>
      <c r="D26809" s="483" t="s">
        <v>39711</v>
      </c>
    </row>
    <row r="26810" customFormat="false" ht="9" hidden="false" customHeight="true" outlineLevel="0" collapsed="false">
      <c r="A26810" s="479" t="s">
        <v>39712</v>
      </c>
      <c r="B26810" s="482" t="s">
        <v>39713</v>
      </c>
      <c r="C26810" s="482" t="s">
        <v>267</v>
      </c>
      <c r="D26810" s="483" t="s">
        <v>39714</v>
      </c>
    </row>
    <row r="26811" customFormat="false" ht="9" hidden="false" customHeight="true" outlineLevel="0" collapsed="false">
      <c r="A26811" s="479" t="s">
        <v>39715</v>
      </c>
      <c r="B26811" s="482" t="s">
        <v>39716</v>
      </c>
      <c r="C26811" s="482" t="s">
        <v>267</v>
      </c>
      <c r="D26811" s="483" t="s">
        <v>39717</v>
      </c>
    </row>
    <row r="26812" customFormat="false" ht="18" hidden="false" customHeight="true" outlineLevel="0" collapsed="false">
      <c r="A26812" s="479" t="s">
        <v>39718</v>
      </c>
      <c r="B26812" s="482" t="s">
        <v>39719</v>
      </c>
      <c r="C26812" s="482" t="s">
        <v>267</v>
      </c>
      <c r="D26812" s="483" t="s">
        <v>39720</v>
      </c>
    </row>
    <row r="26813" customFormat="false" ht="18" hidden="false" customHeight="true" outlineLevel="0" collapsed="false">
      <c r="A26813" s="479" t="s">
        <v>39721</v>
      </c>
      <c r="B26813" s="482" t="s">
        <v>39722</v>
      </c>
      <c r="C26813" s="482" t="s">
        <v>267</v>
      </c>
      <c r="D26813" s="483" t="s">
        <v>39723</v>
      </c>
    </row>
    <row r="26814" customFormat="false" ht="18" hidden="false" customHeight="true" outlineLevel="0" collapsed="false">
      <c r="A26814" s="479" t="s">
        <v>39724</v>
      </c>
      <c r="B26814" s="482" t="s">
        <v>39725</v>
      </c>
      <c r="C26814" s="482" t="s">
        <v>267</v>
      </c>
      <c r="D26814" s="483" t="s">
        <v>39726</v>
      </c>
    </row>
    <row r="26815" customFormat="false" ht="18" hidden="false" customHeight="true" outlineLevel="0" collapsed="false">
      <c r="A26815" s="479" t="s">
        <v>39727</v>
      </c>
      <c r="B26815" s="482" t="s">
        <v>39728</v>
      </c>
      <c r="C26815" s="482" t="s">
        <v>267</v>
      </c>
      <c r="D26815" s="483" t="s">
        <v>39729</v>
      </c>
    </row>
    <row r="26816" customFormat="false" ht="18" hidden="false" customHeight="true" outlineLevel="0" collapsed="false">
      <c r="A26816" s="479" t="s">
        <v>39730</v>
      </c>
      <c r="B26816" s="482" t="s">
        <v>39731</v>
      </c>
      <c r="C26816" s="482" t="s">
        <v>267</v>
      </c>
      <c r="D26816" s="483" t="s">
        <v>39732</v>
      </c>
    </row>
    <row r="26817" customFormat="false" ht="18" hidden="false" customHeight="true" outlineLevel="0" collapsed="false">
      <c r="A26817" s="479" t="s">
        <v>39733</v>
      </c>
      <c r="B26817" s="482" t="s">
        <v>39734</v>
      </c>
      <c r="C26817" s="482" t="s">
        <v>267</v>
      </c>
      <c r="D26817" s="483" t="s">
        <v>39735</v>
      </c>
    </row>
    <row r="26818" customFormat="false" ht="18" hidden="false" customHeight="true" outlineLevel="0" collapsed="false">
      <c r="A26818" s="479" t="s">
        <v>39736</v>
      </c>
      <c r="B26818" s="482" t="s">
        <v>39737</v>
      </c>
      <c r="C26818" s="482" t="s">
        <v>267</v>
      </c>
      <c r="D26818" s="483" t="s">
        <v>39732</v>
      </c>
    </row>
    <row r="26819" customFormat="false" ht="9" hidden="false" customHeight="true" outlineLevel="0" collapsed="false">
      <c r="A26819" s="479" t="s">
        <v>39738</v>
      </c>
      <c r="B26819" s="482" t="s">
        <v>39739</v>
      </c>
      <c r="C26819" s="482" t="s">
        <v>267</v>
      </c>
      <c r="D26819" s="483" t="s">
        <v>39740</v>
      </c>
    </row>
    <row r="26820" customFormat="false" ht="9" hidden="false" customHeight="true" outlineLevel="0" collapsed="false">
      <c r="A26820" s="479" t="s">
        <v>39741</v>
      </c>
      <c r="B26820" s="482" t="s">
        <v>39742</v>
      </c>
      <c r="C26820" s="482" t="s">
        <v>267</v>
      </c>
      <c r="D26820" s="483" t="s">
        <v>37924</v>
      </c>
    </row>
    <row r="26821" customFormat="false" ht="9" hidden="false" customHeight="true" outlineLevel="0" collapsed="false">
      <c r="A26821" s="479" t="s">
        <v>39743</v>
      </c>
      <c r="B26821" s="482" t="s">
        <v>39744</v>
      </c>
      <c r="C26821" s="482" t="s">
        <v>267</v>
      </c>
      <c r="D26821" s="483" t="s">
        <v>34669</v>
      </c>
    </row>
    <row r="26822" customFormat="false" ht="9" hidden="false" customHeight="true" outlineLevel="0" collapsed="false">
      <c r="A26822" s="479" t="s">
        <v>39745</v>
      </c>
      <c r="B26822" s="482" t="s">
        <v>39746</v>
      </c>
      <c r="C26822" s="482" t="s">
        <v>267</v>
      </c>
      <c r="D26822" s="483" t="s">
        <v>39747</v>
      </c>
    </row>
    <row r="26823" customFormat="false" ht="9" hidden="false" customHeight="true" outlineLevel="0" collapsed="false">
      <c r="A26823" s="479" t="s">
        <v>39748</v>
      </c>
      <c r="B26823" s="482" t="s">
        <v>39749</v>
      </c>
      <c r="C26823" s="482" t="s">
        <v>267</v>
      </c>
      <c r="D26823" s="483" t="s">
        <v>39750</v>
      </c>
    </row>
    <row r="26824" customFormat="false" ht="9" hidden="false" customHeight="true" outlineLevel="0" collapsed="false">
      <c r="A26824" s="479" t="s">
        <v>39751</v>
      </c>
      <c r="B26824" s="482" t="s">
        <v>39752</v>
      </c>
      <c r="C26824" s="482" t="s">
        <v>267</v>
      </c>
      <c r="D26824" s="483" t="s">
        <v>39753</v>
      </c>
    </row>
    <row r="26825" customFormat="false" ht="9" hidden="false" customHeight="true" outlineLevel="0" collapsed="false">
      <c r="A26825" s="479" t="s">
        <v>39754</v>
      </c>
      <c r="B26825" s="482" t="s">
        <v>39755</v>
      </c>
      <c r="C26825" s="482" t="s">
        <v>267</v>
      </c>
      <c r="D26825" s="483" t="s">
        <v>39756</v>
      </c>
    </row>
    <row r="26826" customFormat="false" ht="9" hidden="false" customHeight="true" outlineLevel="0" collapsed="false">
      <c r="A26826" s="479" t="s">
        <v>39757</v>
      </c>
      <c r="B26826" s="482" t="s">
        <v>39758</v>
      </c>
      <c r="C26826" s="482" t="s">
        <v>267</v>
      </c>
      <c r="D26826" s="483" t="s">
        <v>39759</v>
      </c>
    </row>
    <row r="26827" customFormat="false" ht="9" hidden="false" customHeight="true" outlineLevel="0" collapsed="false">
      <c r="A26827" s="479" t="s">
        <v>39760</v>
      </c>
      <c r="B26827" s="482" t="s">
        <v>39761</v>
      </c>
      <c r="C26827" s="482" t="s">
        <v>267</v>
      </c>
      <c r="D26827" s="483" t="s">
        <v>39762</v>
      </c>
    </row>
    <row r="26828" customFormat="false" ht="9" hidden="false" customHeight="true" outlineLevel="0" collapsed="false">
      <c r="A26828" s="479" t="s">
        <v>39763</v>
      </c>
      <c r="B26828" s="482" t="s">
        <v>39764</v>
      </c>
      <c r="C26828" s="482" t="s">
        <v>267</v>
      </c>
      <c r="D26828" s="483" t="s">
        <v>39765</v>
      </c>
    </row>
    <row r="26829" customFormat="false" ht="9" hidden="false" customHeight="true" outlineLevel="0" collapsed="false">
      <c r="A26829" s="479" t="s">
        <v>39766</v>
      </c>
      <c r="B26829" s="482" t="s">
        <v>39767</v>
      </c>
      <c r="C26829" s="482" t="s">
        <v>267</v>
      </c>
      <c r="D26829" s="483" t="s">
        <v>39768</v>
      </c>
    </row>
    <row r="26830" customFormat="false" ht="9" hidden="false" customHeight="true" outlineLevel="0" collapsed="false">
      <c r="A26830" s="479" t="s">
        <v>39769</v>
      </c>
      <c r="B26830" s="482" t="s">
        <v>39770</v>
      </c>
      <c r="C26830" s="482" t="s">
        <v>267</v>
      </c>
      <c r="D26830" s="483" t="s">
        <v>39771</v>
      </c>
    </row>
    <row r="26831" customFormat="false" ht="9" hidden="false" customHeight="true" outlineLevel="0" collapsed="false">
      <c r="A26831" s="479" t="s">
        <v>39772</v>
      </c>
      <c r="B26831" s="482" t="s">
        <v>39773</v>
      </c>
      <c r="C26831" s="482" t="s">
        <v>267</v>
      </c>
      <c r="D26831" s="483" t="s">
        <v>39774</v>
      </c>
    </row>
    <row r="26832" customFormat="false" ht="9" hidden="false" customHeight="true" outlineLevel="0" collapsed="false">
      <c r="A26832" s="479" t="s">
        <v>39775</v>
      </c>
      <c r="B26832" s="482" t="s">
        <v>39776</v>
      </c>
      <c r="C26832" s="482" t="s">
        <v>267</v>
      </c>
      <c r="D26832" s="483" t="s">
        <v>39777</v>
      </c>
    </row>
    <row r="26833" customFormat="false" ht="9" hidden="false" customHeight="true" outlineLevel="0" collapsed="false">
      <c r="A26833" s="479" t="s">
        <v>39778</v>
      </c>
      <c r="B26833" s="482" t="s">
        <v>39779</v>
      </c>
      <c r="C26833" s="482" t="s">
        <v>267</v>
      </c>
      <c r="D26833" s="483" t="s">
        <v>39780</v>
      </c>
    </row>
    <row r="26834" customFormat="false" ht="9" hidden="false" customHeight="true" outlineLevel="0" collapsed="false">
      <c r="A26834" s="479" t="s">
        <v>39781</v>
      </c>
      <c r="B26834" s="482" t="s">
        <v>39782</v>
      </c>
      <c r="C26834" s="482" t="s">
        <v>267</v>
      </c>
      <c r="D26834" s="483" t="s">
        <v>39783</v>
      </c>
    </row>
    <row r="26835" customFormat="false" ht="9" hidden="false" customHeight="true" outlineLevel="0" collapsed="false">
      <c r="A26835" s="479" t="s">
        <v>39784</v>
      </c>
      <c r="B26835" s="482" t="s">
        <v>39785</v>
      </c>
      <c r="C26835" s="482" t="s">
        <v>267</v>
      </c>
      <c r="D26835" s="483" t="s">
        <v>39786</v>
      </c>
    </row>
    <row r="26836" customFormat="false" ht="9" hidden="false" customHeight="true" outlineLevel="0" collapsed="false">
      <c r="A26836" s="479" t="s">
        <v>39787</v>
      </c>
      <c r="B26836" s="482" t="s">
        <v>39788</v>
      </c>
      <c r="C26836" s="482" t="s">
        <v>267</v>
      </c>
      <c r="D26836" s="483" t="s">
        <v>39789</v>
      </c>
    </row>
    <row r="26837" customFormat="false" ht="9" hidden="false" customHeight="true" outlineLevel="0" collapsed="false">
      <c r="A26837" s="479" t="s">
        <v>32395</v>
      </c>
      <c r="B26837" s="480"/>
      <c r="C26837" s="480"/>
      <c r="D26837" s="481"/>
    </row>
    <row r="26838" customFormat="false" ht="9" hidden="false" customHeight="true" outlineLevel="0" collapsed="false">
      <c r="A26838" s="479" t="s">
        <v>32396</v>
      </c>
      <c r="B26838" s="480"/>
      <c r="C26838" s="480"/>
      <c r="D26838" s="481"/>
    </row>
    <row r="26839" customFormat="false" ht="9" hidden="false" customHeight="true" outlineLevel="0" collapsed="false">
      <c r="A26839" s="479" t="s">
        <v>39790</v>
      </c>
      <c r="B26839" s="482" t="s">
        <v>39791</v>
      </c>
      <c r="C26839" s="482" t="s">
        <v>267</v>
      </c>
      <c r="D26839" s="483" t="s">
        <v>39792</v>
      </c>
    </row>
    <row r="26840" customFormat="false" ht="9" hidden="false" customHeight="true" outlineLevel="0" collapsed="false">
      <c r="A26840" s="479" t="s">
        <v>39793</v>
      </c>
      <c r="B26840" s="482" t="s">
        <v>39794</v>
      </c>
      <c r="C26840" s="482" t="s">
        <v>267</v>
      </c>
      <c r="D26840" s="483" t="s">
        <v>39795</v>
      </c>
    </row>
    <row r="26841" customFormat="false" ht="9" hidden="false" customHeight="true" outlineLevel="0" collapsed="false">
      <c r="A26841" s="479" t="s">
        <v>39796</v>
      </c>
      <c r="B26841" s="482" t="s">
        <v>39797</v>
      </c>
      <c r="C26841" s="482" t="s">
        <v>267</v>
      </c>
      <c r="D26841" s="483" t="s">
        <v>39798</v>
      </c>
    </row>
    <row r="26842" customFormat="false" ht="9" hidden="false" customHeight="true" outlineLevel="0" collapsed="false">
      <c r="A26842" s="479" t="s">
        <v>39799</v>
      </c>
      <c r="B26842" s="482" t="s">
        <v>39800</v>
      </c>
      <c r="C26842" s="482" t="s">
        <v>267</v>
      </c>
      <c r="D26842" s="483" t="s">
        <v>39801</v>
      </c>
    </row>
    <row r="26843" customFormat="false" ht="9" hidden="false" customHeight="true" outlineLevel="0" collapsed="false">
      <c r="A26843" s="473" t="s">
        <v>39802</v>
      </c>
      <c r="B26843" s="474" t="s">
        <v>39803</v>
      </c>
      <c r="C26843" s="474" t="s">
        <v>267</v>
      </c>
      <c r="D26843" s="475" t="s">
        <v>39804</v>
      </c>
    </row>
    <row r="26844" customFormat="false" ht="9" hidden="false" customHeight="true" outlineLevel="0" collapsed="false">
      <c r="A26844" s="476" t="s">
        <v>39805</v>
      </c>
      <c r="B26844" s="477" t="s">
        <v>39806</v>
      </c>
      <c r="C26844" s="478" t="s">
        <v>267</v>
      </c>
      <c r="D26844" s="478" t="s">
        <v>39807</v>
      </c>
    </row>
    <row r="26845" customFormat="false" ht="9" hidden="false" customHeight="true" outlineLevel="0" collapsed="false">
      <c r="A26845" s="467" t="s">
        <v>39808</v>
      </c>
      <c r="B26845" s="470" t="s">
        <v>39809</v>
      </c>
      <c r="C26845" s="470" t="s">
        <v>267</v>
      </c>
      <c r="D26845" s="471" t="s">
        <v>39810</v>
      </c>
    </row>
    <row r="26846" customFormat="false" ht="9" hidden="false" customHeight="true" outlineLevel="0" collapsed="false">
      <c r="A26846" s="467" t="s">
        <v>39811</v>
      </c>
      <c r="B26846" s="470" t="s">
        <v>39812</v>
      </c>
      <c r="C26846" s="470" t="s">
        <v>267</v>
      </c>
      <c r="D26846" s="471" t="s">
        <v>39813</v>
      </c>
    </row>
    <row r="26847" customFormat="false" ht="9" hidden="false" customHeight="true" outlineLevel="0" collapsed="false">
      <c r="A26847" s="467" t="s">
        <v>39814</v>
      </c>
      <c r="B26847" s="470" t="s">
        <v>39815</v>
      </c>
      <c r="C26847" s="470" t="s">
        <v>267</v>
      </c>
      <c r="D26847" s="471" t="s">
        <v>39816</v>
      </c>
    </row>
    <row r="26848" customFormat="false" ht="9" hidden="false" customHeight="true" outlineLevel="0" collapsed="false">
      <c r="A26848" s="467" t="s">
        <v>39817</v>
      </c>
      <c r="B26848" s="470" t="s">
        <v>39818</v>
      </c>
      <c r="C26848" s="470" t="s">
        <v>267</v>
      </c>
      <c r="D26848" s="471" t="s">
        <v>39819</v>
      </c>
    </row>
    <row r="26849" customFormat="false" ht="9" hidden="false" customHeight="true" outlineLevel="0" collapsed="false">
      <c r="A26849" s="467" t="s">
        <v>39820</v>
      </c>
      <c r="B26849" s="470" t="s">
        <v>39821</v>
      </c>
      <c r="C26849" s="470" t="s">
        <v>267</v>
      </c>
      <c r="D26849" s="471" t="s">
        <v>39822</v>
      </c>
    </row>
    <row r="26850" customFormat="false" ht="9" hidden="false" customHeight="true" outlineLevel="0" collapsed="false">
      <c r="A26850" s="467" t="s">
        <v>39823</v>
      </c>
      <c r="B26850" s="470" t="s">
        <v>39824</v>
      </c>
      <c r="C26850" s="470" t="s">
        <v>267</v>
      </c>
      <c r="D26850" s="471" t="s">
        <v>39825</v>
      </c>
    </row>
    <row r="26851" customFormat="false" ht="9" hidden="false" customHeight="true" outlineLevel="0" collapsed="false">
      <c r="A26851" s="467" t="s">
        <v>39826</v>
      </c>
      <c r="B26851" s="470" t="s">
        <v>39827</v>
      </c>
      <c r="C26851" s="470" t="s">
        <v>267</v>
      </c>
      <c r="D26851" s="471" t="s">
        <v>39828</v>
      </c>
    </row>
    <row r="26852" customFormat="false" ht="9" hidden="false" customHeight="true" outlineLevel="0" collapsed="false">
      <c r="A26852" s="467" t="s">
        <v>39829</v>
      </c>
      <c r="B26852" s="470" t="s">
        <v>39830</v>
      </c>
      <c r="C26852" s="470" t="s">
        <v>267</v>
      </c>
      <c r="D26852" s="471" t="s">
        <v>39831</v>
      </c>
    </row>
    <row r="26853" customFormat="false" ht="9" hidden="false" customHeight="true" outlineLevel="0" collapsed="false">
      <c r="A26853" s="467" t="s">
        <v>39832</v>
      </c>
      <c r="B26853" s="470" t="s">
        <v>39833</v>
      </c>
      <c r="C26853" s="470" t="s">
        <v>267</v>
      </c>
      <c r="D26853" s="471" t="s">
        <v>39834</v>
      </c>
    </row>
    <row r="26854" customFormat="false" ht="9" hidden="false" customHeight="true" outlineLevel="0" collapsed="false">
      <c r="A26854" s="467" t="s">
        <v>39835</v>
      </c>
      <c r="B26854" s="470" t="s">
        <v>39836</v>
      </c>
      <c r="C26854" s="470" t="s">
        <v>267</v>
      </c>
      <c r="D26854" s="471" t="s">
        <v>39837</v>
      </c>
    </row>
    <row r="26855" customFormat="false" ht="9" hidden="false" customHeight="true" outlineLevel="0" collapsed="false">
      <c r="A26855" s="467" t="s">
        <v>39838</v>
      </c>
      <c r="B26855" s="470" t="s">
        <v>39839</v>
      </c>
      <c r="C26855" s="470" t="s">
        <v>267</v>
      </c>
      <c r="D26855" s="471" t="s">
        <v>39840</v>
      </c>
    </row>
    <row r="26856" customFormat="false" ht="9" hidden="false" customHeight="true" outlineLevel="0" collapsed="false">
      <c r="A26856" s="467" t="s">
        <v>39841</v>
      </c>
      <c r="B26856" s="470" t="s">
        <v>39842</v>
      </c>
      <c r="C26856" s="470" t="s">
        <v>267</v>
      </c>
      <c r="D26856" s="471" t="s">
        <v>39843</v>
      </c>
    </row>
    <row r="26857" customFormat="false" ht="9" hidden="false" customHeight="true" outlineLevel="0" collapsed="false">
      <c r="A26857" s="467" t="s">
        <v>39844</v>
      </c>
      <c r="B26857" s="470" t="s">
        <v>39845</v>
      </c>
      <c r="C26857" s="470" t="s">
        <v>267</v>
      </c>
      <c r="D26857" s="471" t="s">
        <v>39846</v>
      </c>
    </row>
    <row r="26858" customFormat="false" ht="9" hidden="false" customHeight="true" outlineLevel="0" collapsed="false">
      <c r="A26858" s="467" t="s">
        <v>39847</v>
      </c>
      <c r="B26858" s="470" t="s">
        <v>39848</v>
      </c>
      <c r="C26858" s="470" t="s">
        <v>267</v>
      </c>
      <c r="D26858" s="471" t="s">
        <v>39849</v>
      </c>
    </row>
    <row r="26859" customFormat="false" ht="9" hidden="false" customHeight="true" outlineLevel="0" collapsed="false">
      <c r="A26859" s="467" t="s">
        <v>39850</v>
      </c>
      <c r="B26859" s="470" t="s">
        <v>39851</v>
      </c>
      <c r="C26859" s="470" t="s">
        <v>267</v>
      </c>
      <c r="D26859" s="471" t="s">
        <v>39852</v>
      </c>
    </row>
    <row r="26860" customFormat="false" ht="9" hidden="false" customHeight="true" outlineLevel="0" collapsed="false">
      <c r="A26860" s="467" t="s">
        <v>39853</v>
      </c>
      <c r="B26860" s="470" t="s">
        <v>39854</v>
      </c>
      <c r="C26860" s="470" t="s">
        <v>267</v>
      </c>
      <c r="D26860" s="471" t="s">
        <v>39855</v>
      </c>
    </row>
    <row r="26861" customFormat="false" ht="9" hidden="false" customHeight="true" outlineLevel="0" collapsed="false">
      <c r="A26861" s="467" t="s">
        <v>39856</v>
      </c>
      <c r="B26861" s="470" t="s">
        <v>39857</v>
      </c>
      <c r="C26861" s="470" t="s">
        <v>267</v>
      </c>
      <c r="D26861" s="471" t="s">
        <v>39855</v>
      </c>
    </row>
    <row r="26862" customFormat="false" ht="18" hidden="false" customHeight="true" outlineLevel="0" collapsed="false">
      <c r="A26862" s="467" t="s">
        <v>39858</v>
      </c>
      <c r="B26862" s="470" t="s">
        <v>39859</v>
      </c>
      <c r="C26862" s="470" t="s">
        <v>267</v>
      </c>
      <c r="D26862" s="471" t="s">
        <v>39860</v>
      </c>
    </row>
    <row r="26863" customFormat="false" ht="9" hidden="false" customHeight="true" outlineLevel="0" collapsed="false">
      <c r="A26863" s="467" t="s">
        <v>39861</v>
      </c>
      <c r="B26863" s="470" t="s">
        <v>39862</v>
      </c>
      <c r="C26863" s="470" t="s">
        <v>267</v>
      </c>
      <c r="D26863" s="471" t="s">
        <v>39863</v>
      </c>
    </row>
    <row r="26864" customFormat="false" ht="18" hidden="false" customHeight="true" outlineLevel="0" collapsed="false">
      <c r="A26864" s="467" t="s">
        <v>39864</v>
      </c>
      <c r="B26864" s="470" t="s">
        <v>39865</v>
      </c>
      <c r="C26864" s="470" t="s">
        <v>267</v>
      </c>
      <c r="D26864" s="471" t="s">
        <v>39866</v>
      </c>
    </row>
    <row r="26865" customFormat="false" ht="18" hidden="false" customHeight="true" outlineLevel="0" collapsed="false">
      <c r="A26865" s="467" t="s">
        <v>39867</v>
      </c>
      <c r="B26865" s="470" t="s">
        <v>39868</v>
      </c>
      <c r="C26865" s="470" t="s">
        <v>267</v>
      </c>
      <c r="D26865" s="471" t="s">
        <v>39869</v>
      </c>
    </row>
    <row r="26866" customFormat="false" ht="18" hidden="false" customHeight="true" outlineLevel="0" collapsed="false">
      <c r="A26866" s="467" t="s">
        <v>39870</v>
      </c>
      <c r="B26866" s="470" t="s">
        <v>39871</v>
      </c>
      <c r="C26866" s="470" t="s">
        <v>267</v>
      </c>
      <c r="D26866" s="471" t="s">
        <v>39872</v>
      </c>
    </row>
    <row r="26867" customFormat="false" ht="18" hidden="false" customHeight="true" outlineLevel="0" collapsed="false">
      <c r="A26867" s="467" t="s">
        <v>16491</v>
      </c>
      <c r="B26867" s="470" t="s">
        <v>39873</v>
      </c>
      <c r="C26867" s="470" t="s">
        <v>267</v>
      </c>
      <c r="D26867" s="471" t="s">
        <v>39874</v>
      </c>
    </row>
    <row r="26868" customFormat="false" ht="18" hidden="false" customHeight="true" outlineLevel="0" collapsed="false">
      <c r="A26868" s="467" t="s">
        <v>39875</v>
      </c>
      <c r="B26868" s="470" t="s">
        <v>39876</v>
      </c>
      <c r="C26868" s="470" t="s">
        <v>267</v>
      </c>
      <c r="D26868" s="471" t="s">
        <v>39877</v>
      </c>
    </row>
    <row r="26869" customFormat="false" ht="18" hidden="false" customHeight="true" outlineLevel="0" collapsed="false">
      <c r="A26869" s="467" t="s">
        <v>39878</v>
      </c>
      <c r="B26869" s="470" t="s">
        <v>39879</v>
      </c>
      <c r="C26869" s="470" t="s">
        <v>267</v>
      </c>
      <c r="D26869" s="471" t="s">
        <v>39880</v>
      </c>
    </row>
    <row r="26870" customFormat="false" ht="18" hidden="false" customHeight="true" outlineLevel="0" collapsed="false">
      <c r="A26870" s="467" t="s">
        <v>39881</v>
      </c>
      <c r="B26870" s="470" t="s">
        <v>39882</v>
      </c>
      <c r="C26870" s="470" t="s">
        <v>76</v>
      </c>
      <c r="D26870" s="471" t="s">
        <v>39883</v>
      </c>
    </row>
    <row r="26871" customFormat="false" ht="18" hidden="false" customHeight="true" outlineLevel="0" collapsed="false">
      <c r="A26871" s="467" t="s">
        <v>39884</v>
      </c>
      <c r="B26871" s="470" t="s">
        <v>39885</v>
      </c>
      <c r="C26871" s="470" t="s">
        <v>267</v>
      </c>
      <c r="D26871" s="471" t="s">
        <v>39886</v>
      </c>
    </row>
    <row r="26872" customFormat="false" ht="18" hidden="false" customHeight="true" outlineLevel="0" collapsed="false">
      <c r="A26872" s="467" t="s">
        <v>39887</v>
      </c>
      <c r="B26872" s="470" t="s">
        <v>39888</v>
      </c>
      <c r="C26872" s="470" t="s">
        <v>76</v>
      </c>
      <c r="D26872" s="471" t="s">
        <v>39889</v>
      </c>
    </row>
    <row r="26873" customFormat="false" ht="18" hidden="false" customHeight="true" outlineLevel="0" collapsed="false">
      <c r="A26873" s="467" t="s">
        <v>39890</v>
      </c>
      <c r="B26873" s="470" t="s">
        <v>39891</v>
      </c>
      <c r="C26873" s="470" t="s">
        <v>267</v>
      </c>
      <c r="D26873" s="471" t="s">
        <v>39892</v>
      </c>
    </row>
    <row r="26874" customFormat="false" ht="9" hidden="false" customHeight="true" outlineLevel="0" collapsed="false">
      <c r="A26874" s="467" t="s">
        <v>39893</v>
      </c>
      <c r="B26874" s="472" t="s">
        <v>39894</v>
      </c>
      <c r="C26874" s="470" t="s">
        <v>267</v>
      </c>
      <c r="D26874" s="471" t="s">
        <v>39895</v>
      </c>
    </row>
    <row r="26875" customFormat="false" ht="9" hidden="false" customHeight="true" outlineLevel="0" collapsed="false">
      <c r="A26875" s="467" t="s">
        <v>39896</v>
      </c>
      <c r="B26875" s="470" t="s">
        <v>39897</v>
      </c>
      <c r="C26875" s="470" t="s">
        <v>267</v>
      </c>
      <c r="D26875" s="471" t="s">
        <v>35071</v>
      </c>
    </row>
    <row r="26876" customFormat="false" ht="9" hidden="false" customHeight="true" outlineLevel="0" collapsed="false">
      <c r="A26876" s="467" t="s">
        <v>39898</v>
      </c>
      <c r="B26876" s="470" t="s">
        <v>39899</v>
      </c>
      <c r="C26876" s="470" t="s">
        <v>76</v>
      </c>
      <c r="D26876" s="471" t="s">
        <v>39900</v>
      </c>
    </row>
    <row r="26877" customFormat="false" ht="9" hidden="false" customHeight="true" outlineLevel="0" collapsed="false">
      <c r="A26877" s="467" t="s">
        <v>16493</v>
      </c>
      <c r="B26877" s="470" t="s">
        <v>39901</v>
      </c>
      <c r="C26877" s="470" t="s">
        <v>267</v>
      </c>
      <c r="D26877" s="471" t="s">
        <v>39902</v>
      </c>
    </row>
    <row r="26878" customFormat="false" ht="9" hidden="false" customHeight="true" outlineLevel="0" collapsed="false">
      <c r="A26878" s="467" t="s">
        <v>39903</v>
      </c>
      <c r="B26878" s="470" t="s">
        <v>39904</v>
      </c>
      <c r="C26878" s="470" t="s">
        <v>267</v>
      </c>
      <c r="D26878" s="471" t="s">
        <v>39905</v>
      </c>
    </row>
    <row r="26879" customFormat="false" ht="9" hidden="false" customHeight="true" outlineLevel="0" collapsed="false">
      <c r="A26879" s="467" t="s">
        <v>39906</v>
      </c>
      <c r="B26879" s="470" t="s">
        <v>39907</v>
      </c>
      <c r="C26879" s="470" t="s">
        <v>267</v>
      </c>
      <c r="D26879" s="471" t="s">
        <v>39908</v>
      </c>
    </row>
    <row r="26880" customFormat="false" ht="9" hidden="false" customHeight="true" outlineLevel="0" collapsed="false">
      <c r="A26880" s="467" t="s">
        <v>39909</v>
      </c>
      <c r="B26880" s="470" t="s">
        <v>39910</v>
      </c>
      <c r="C26880" s="470" t="s">
        <v>267</v>
      </c>
      <c r="D26880" s="471" t="s">
        <v>39911</v>
      </c>
    </row>
    <row r="26881" customFormat="false" ht="9" hidden="false" customHeight="true" outlineLevel="0" collapsed="false">
      <c r="A26881" s="467" t="s">
        <v>39912</v>
      </c>
      <c r="B26881" s="470" t="s">
        <v>39913</v>
      </c>
      <c r="C26881" s="470" t="s">
        <v>267</v>
      </c>
      <c r="D26881" s="471" t="s">
        <v>39914</v>
      </c>
    </row>
    <row r="26882" customFormat="false" ht="9" hidden="false" customHeight="true" outlineLevel="0" collapsed="false">
      <c r="A26882" s="467" t="s">
        <v>39915</v>
      </c>
      <c r="B26882" s="470" t="s">
        <v>39916</v>
      </c>
      <c r="C26882" s="470" t="s">
        <v>76</v>
      </c>
      <c r="D26882" s="471" t="s">
        <v>39917</v>
      </c>
    </row>
    <row r="26883" customFormat="false" ht="9" hidden="false" customHeight="true" outlineLevel="0" collapsed="false">
      <c r="A26883" s="467" t="s">
        <v>39918</v>
      </c>
      <c r="B26883" s="470" t="s">
        <v>39919</v>
      </c>
      <c r="C26883" s="470" t="s">
        <v>267</v>
      </c>
      <c r="D26883" s="471" t="s">
        <v>39920</v>
      </c>
    </row>
    <row r="26884" customFormat="false" ht="9" hidden="false" customHeight="true" outlineLevel="0" collapsed="false">
      <c r="A26884" s="467" t="s">
        <v>39921</v>
      </c>
      <c r="B26884" s="472" t="s">
        <v>39922</v>
      </c>
      <c r="C26884" s="470" t="s">
        <v>267</v>
      </c>
      <c r="D26884" s="471" t="s">
        <v>39923</v>
      </c>
    </row>
    <row r="26885" customFormat="false" ht="9" hidden="false" customHeight="true" outlineLevel="0" collapsed="false">
      <c r="A26885" s="467" t="s">
        <v>39924</v>
      </c>
      <c r="B26885" s="470" t="s">
        <v>39925</v>
      </c>
      <c r="C26885" s="470" t="s">
        <v>267</v>
      </c>
      <c r="D26885" s="471" t="s">
        <v>39926</v>
      </c>
    </row>
    <row r="26886" customFormat="false" ht="9" hidden="false" customHeight="true" outlineLevel="0" collapsed="false">
      <c r="A26886" s="467" t="s">
        <v>39927</v>
      </c>
      <c r="B26886" s="470" t="s">
        <v>39928</v>
      </c>
      <c r="C26886" s="470" t="s">
        <v>267</v>
      </c>
      <c r="D26886" s="471" t="s">
        <v>39929</v>
      </c>
    </row>
    <row r="26887" customFormat="false" ht="9" hidden="false" customHeight="true" outlineLevel="0" collapsed="false">
      <c r="A26887" s="467" t="s">
        <v>16495</v>
      </c>
      <c r="B26887" s="470" t="s">
        <v>39930</v>
      </c>
      <c r="C26887" s="470" t="s">
        <v>267</v>
      </c>
      <c r="D26887" s="471" t="s">
        <v>39590</v>
      </c>
    </row>
    <row r="26888" customFormat="false" ht="9" hidden="false" customHeight="true" outlineLevel="0" collapsed="false">
      <c r="A26888" s="467" t="s">
        <v>39931</v>
      </c>
      <c r="B26888" s="470" t="s">
        <v>39932</v>
      </c>
      <c r="C26888" s="470" t="s">
        <v>267</v>
      </c>
      <c r="D26888" s="471" t="s">
        <v>39933</v>
      </c>
    </row>
    <row r="26889" customFormat="false" ht="9" hidden="false" customHeight="true" outlineLevel="0" collapsed="false">
      <c r="A26889" s="467" t="s">
        <v>39934</v>
      </c>
      <c r="B26889" s="470" t="s">
        <v>39935</v>
      </c>
      <c r="C26889" s="470" t="s">
        <v>267</v>
      </c>
      <c r="D26889" s="471" t="s">
        <v>39936</v>
      </c>
    </row>
    <row r="26890" customFormat="false" ht="9" hidden="false" customHeight="true" outlineLevel="0" collapsed="false">
      <c r="A26890" s="467" t="s">
        <v>32395</v>
      </c>
      <c r="B26890" s="468"/>
      <c r="C26890" s="468"/>
      <c r="D26890" s="469"/>
    </row>
    <row r="26891" customFormat="false" ht="9" hidden="false" customHeight="true" outlineLevel="0" collapsed="false">
      <c r="A26891" s="467" t="s">
        <v>32396</v>
      </c>
      <c r="B26891" s="472"/>
      <c r="C26891" s="468"/>
      <c r="D26891" s="469"/>
    </row>
    <row r="26892" customFormat="false" ht="9" hidden="false" customHeight="true" outlineLevel="0" collapsed="false">
      <c r="A26892" s="467" t="s">
        <v>39937</v>
      </c>
      <c r="B26892" s="470" t="s">
        <v>39938</v>
      </c>
      <c r="C26892" s="470" t="s">
        <v>267</v>
      </c>
      <c r="D26892" s="471" t="s">
        <v>39939</v>
      </c>
    </row>
    <row r="26893" customFormat="false" ht="9" hidden="false" customHeight="true" outlineLevel="0" collapsed="false">
      <c r="A26893" s="467" t="s">
        <v>39940</v>
      </c>
      <c r="B26893" s="470" t="s">
        <v>39941</v>
      </c>
      <c r="C26893" s="470" t="s">
        <v>267</v>
      </c>
      <c r="D26893" s="471" t="s">
        <v>39942</v>
      </c>
    </row>
    <row r="26894" customFormat="false" ht="9" hidden="false" customHeight="true" outlineLevel="0" collapsed="false">
      <c r="A26894" s="467" t="s">
        <v>39943</v>
      </c>
      <c r="B26894" s="470" t="s">
        <v>39944</v>
      </c>
      <c r="C26894" s="470" t="s">
        <v>267</v>
      </c>
      <c r="D26894" s="471" t="s">
        <v>39945</v>
      </c>
    </row>
    <row r="26895" customFormat="false" ht="9" hidden="false" customHeight="true" outlineLevel="0" collapsed="false">
      <c r="A26895" s="467" t="s">
        <v>39946</v>
      </c>
      <c r="B26895" s="470" t="s">
        <v>39947</v>
      </c>
      <c r="C26895" s="470" t="s">
        <v>267</v>
      </c>
      <c r="D26895" s="471" t="s">
        <v>39948</v>
      </c>
    </row>
    <row r="26896" customFormat="false" ht="9" hidden="false" customHeight="true" outlineLevel="0" collapsed="false">
      <c r="A26896" s="473" t="s">
        <v>39949</v>
      </c>
      <c r="B26896" s="474" t="s">
        <v>39950</v>
      </c>
      <c r="C26896" s="474" t="s">
        <v>267</v>
      </c>
      <c r="D26896" s="475" t="s">
        <v>39951</v>
      </c>
    </row>
    <row r="26897" customFormat="false" ht="9" hidden="false" customHeight="true" outlineLevel="0" collapsed="false">
      <c r="A26897" s="476" t="s">
        <v>39952</v>
      </c>
      <c r="B26897" s="477" t="s">
        <v>39953</v>
      </c>
      <c r="C26897" s="478" t="s">
        <v>267</v>
      </c>
      <c r="D26897" s="478" t="s">
        <v>39954</v>
      </c>
    </row>
    <row r="26898" customFormat="false" ht="18" hidden="false" customHeight="true" outlineLevel="0" collapsed="false">
      <c r="A26898" s="479" t="s">
        <v>39955</v>
      </c>
      <c r="B26898" s="482" t="s">
        <v>39956</v>
      </c>
      <c r="C26898" s="482" t="s">
        <v>267</v>
      </c>
      <c r="D26898" s="483" t="s">
        <v>39957</v>
      </c>
    </row>
    <row r="26899" customFormat="false" ht="9" hidden="false" customHeight="true" outlineLevel="0" collapsed="false">
      <c r="A26899" s="479" t="s">
        <v>16503</v>
      </c>
      <c r="B26899" s="482" t="s">
        <v>39958</v>
      </c>
      <c r="C26899" s="482" t="s">
        <v>267</v>
      </c>
      <c r="D26899" s="483" t="s">
        <v>39959</v>
      </c>
    </row>
    <row r="26900" customFormat="false" ht="9" hidden="false" customHeight="true" outlineLevel="0" collapsed="false">
      <c r="A26900" s="479" t="s">
        <v>39960</v>
      </c>
      <c r="B26900" s="482" t="s">
        <v>39961</v>
      </c>
      <c r="C26900" s="482" t="s">
        <v>267</v>
      </c>
      <c r="D26900" s="483" t="s">
        <v>39962</v>
      </c>
    </row>
    <row r="26901" customFormat="false" ht="9" hidden="false" customHeight="true" outlineLevel="0" collapsed="false">
      <c r="A26901" s="479" t="s">
        <v>39963</v>
      </c>
      <c r="B26901" s="482" t="s">
        <v>39964</v>
      </c>
      <c r="C26901" s="482" t="s">
        <v>267</v>
      </c>
      <c r="D26901" s="483" t="s">
        <v>39965</v>
      </c>
    </row>
    <row r="26902" customFormat="false" ht="9" hidden="false" customHeight="true" outlineLevel="0" collapsed="false">
      <c r="A26902" s="479" t="s">
        <v>39966</v>
      </c>
      <c r="B26902" s="482" t="s">
        <v>39967</v>
      </c>
      <c r="C26902" s="482" t="s">
        <v>267</v>
      </c>
      <c r="D26902" s="483" t="s">
        <v>39968</v>
      </c>
    </row>
    <row r="26903" customFormat="false" ht="9" hidden="false" customHeight="true" outlineLevel="0" collapsed="false">
      <c r="A26903" s="479" t="s">
        <v>39969</v>
      </c>
      <c r="B26903" s="482" t="s">
        <v>39970</v>
      </c>
      <c r="C26903" s="482" t="s">
        <v>267</v>
      </c>
      <c r="D26903" s="483" t="s">
        <v>39971</v>
      </c>
    </row>
    <row r="26904" customFormat="false" ht="9" hidden="false" customHeight="true" outlineLevel="0" collapsed="false">
      <c r="A26904" s="479" t="s">
        <v>39972</v>
      </c>
      <c r="B26904" s="482" t="s">
        <v>39973</v>
      </c>
      <c r="C26904" s="482" t="s">
        <v>267</v>
      </c>
      <c r="D26904" s="483" t="s">
        <v>39974</v>
      </c>
    </row>
    <row r="26905" customFormat="false" ht="9" hidden="false" customHeight="true" outlineLevel="0" collapsed="false">
      <c r="A26905" s="479" t="s">
        <v>39975</v>
      </c>
      <c r="B26905" s="482" t="s">
        <v>39976</v>
      </c>
      <c r="C26905" s="482" t="s">
        <v>267</v>
      </c>
      <c r="D26905" s="483" t="s">
        <v>39977</v>
      </c>
    </row>
    <row r="26906" customFormat="false" ht="9" hidden="false" customHeight="true" outlineLevel="0" collapsed="false">
      <c r="A26906" s="479" t="s">
        <v>39978</v>
      </c>
      <c r="B26906" s="482" t="s">
        <v>39979</v>
      </c>
      <c r="C26906" s="482" t="s">
        <v>267</v>
      </c>
      <c r="D26906" s="483" t="s">
        <v>39980</v>
      </c>
    </row>
    <row r="26907" customFormat="false" ht="9" hidden="false" customHeight="true" outlineLevel="0" collapsed="false">
      <c r="A26907" s="479" t="s">
        <v>39981</v>
      </c>
      <c r="B26907" s="482" t="s">
        <v>39982</v>
      </c>
      <c r="C26907" s="482" t="s">
        <v>267</v>
      </c>
      <c r="D26907" s="483" t="s">
        <v>39983</v>
      </c>
    </row>
    <row r="26908" customFormat="false" ht="9" hidden="false" customHeight="true" outlineLevel="0" collapsed="false">
      <c r="A26908" s="479" t="s">
        <v>39984</v>
      </c>
      <c r="B26908" s="482" t="s">
        <v>39985</v>
      </c>
      <c r="C26908" s="482" t="s">
        <v>267</v>
      </c>
      <c r="D26908" s="483" t="s">
        <v>39986</v>
      </c>
    </row>
    <row r="26909" customFormat="false" ht="9" hidden="false" customHeight="true" outlineLevel="0" collapsed="false">
      <c r="A26909" s="479" t="s">
        <v>39987</v>
      </c>
      <c r="B26909" s="482" t="s">
        <v>39988</v>
      </c>
      <c r="C26909" s="482" t="s">
        <v>267</v>
      </c>
      <c r="D26909" s="483" t="s">
        <v>39989</v>
      </c>
    </row>
    <row r="26910" customFormat="false" ht="9" hidden="false" customHeight="true" outlineLevel="0" collapsed="false">
      <c r="A26910" s="479" t="s">
        <v>39990</v>
      </c>
      <c r="B26910" s="482" t="s">
        <v>39991</v>
      </c>
      <c r="C26910" s="482" t="s">
        <v>267</v>
      </c>
      <c r="D26910" s="483" t="s">
        <v>39992</v>
      </c>
    </row>
    <row r="26911" customFormat="false" ht="9" hidden="false" customHeight="true" outlineLevel="0" collapsed="false">
      <c r="A26911" s="479" t="s">
        <v>39993</v>
      </c>
      <c r="B26911" s="482" t="s">
        <v>39994</v>
      </c>
      <c r="C26911" s="482" t="s">
        <v>267</v>
      </c>
      <c r="D26911" s="483" t="s">
        <v>39995</v>
      </c>
    </row>
    <row r="26912" customFormat="false" ht="9" hidden="false" customHeight="true" outlineLevel="0" collapsed="false">
      <c r="A26912" s="479" t="s">
        <v>39996</v>
      </c>
      <c r="B26912" s="482" t="s">
        <v>39997</v>
      </c>
      <c r="C26912" s="482" t="s">
        <v>267</v>
      </c>
      <c r="D26912" s="483" t="s">
        <v>39998</v>
      </c>
    </row>
    <row r="26913" customFormat="false" ht="9" hidden="false" customHeight="true" outlineLevel="0" collapsed="false">
      <c r="A26913" s="479" t="s">
        <v>39999</v>
      </c>
      <c r="B26913" s="482" t="s">
        <v>40000</v>
      </c>
      <c r="C26913" s="482" t="s">
        <v>267</v>
      </c>
      <c r="D26913" s="483" t="s">
        <v>40001</v>
      </c>
    </row>
    <row r="26914" customFormat="false" ht="9" hidden="false" customHeight="true" outlineLevel="0" collapsed="false">
      <c r="A26914" s="479" t="s">
        <v>40002</v>
      </c>
      <c r="B26914" s="482" t="s">
        <v>40003</v>
      </c>
      <c r="C26914" s="482" t="s">
        <v>267</v>
      </c>
      <c r="D26914" s="483" t="s">
        <v>40004</v>
      </c>
    </row>
    <row r="26915" customFormat="false" ht="9" hidden="false" customHeight="true" outlineLevel="0" collapsed="false">
      <c r="A26915" s="479" t="s">
        <v>40005</v>
      </c>
      <c r="B26915" s="482" t="s">
        <v>40006</v>
      </c>
      <c r="C26915" s="482" t="s">
        <v>267</v>
      </c>
      <c r="D26915" s="483" t="s">
        <v>40007</v>
      </c>
    </row>
    <row r="26916" customFormat="false" ht="9" hidden="false" customHeight="true" outlineLevel="0" collapsed="false">
      <c r="A26916" s="479" t="s">
        <v>40008</v>
      </c>
      <c r="B26916" s="482" t="s">
        <v>40009</v>
      </c>
      <c r="C26916" s="482" t="s">
        <v>267</v>
      </c>
      <c r="D26916" s="483" t="s">
        <v>40010</v>
      </c>
    </row>
    <row r="26917" customFormat="false" ht="9" hidden="false" customHeight="true" outlineLevel="0" collapsed="false">
      <c r="A26917" s="479" t="s">
        <v>40011</v>
      </c>
      <c r="B26917" s="482" t="s">
        <v>40012</v>
      </c>
      <c r="C26917" s="482" t="s">
        <v>267</v>
      </c>
      <c r="D26917" s="483" t="s">
        <v>40013</v>
      </c>
    </row>
    <row r="26918" customFormat="false" ht="9" hidden="false" customHeight="true" outlineLevel="0" collapsed="false">
      <c r="A26918" s="479" t="s">
        <v>40014</v>
      </c>
      <c r="B26918" s="482" t="s">
        <v>40015</v>
      </c>
      <c r="C26918" s="482" t="s">
        <v>267</v>
      </c>
      <c r="D26918" s="483" t="s">
        <v>40016</v>
      </c>
    </row>
    <row r="26919" customFormat="false" ht="9" hidden="false" customHeight="true" outlineLevel="0" collapsed="false">
      <c r="A26919" s="479" t="s">
        <v>40017</v>
      </c>
      <c r="B26919" s="482" t="s">
        <v>40018</v>
      </c>
      <c r="C26919" s="482" t="s">
        <v>267</v>
      </c>
      <c r="D26919" s="483" t="s">
        <v>40019</v>
      </c>
    </row>
    <row r="26920" customFormat="false" ht="9" hidden="false" customHeight="true" outlineLevel="0" collapsed="false">
      <c r="A26920" s="479" t="s">
        <v>40020</v>
      </c>
      <c r="B26920" s="472" t="s">
        <v>40021</v>
      </c>
      <c r="C26920" s="482" t="s">
        <v>267</v>
      </c>
      <c r="D26920" s="483" t="s">
        <v>40022</v>
      </c>
    </row>
    <row r="26921" customFormat="false" ht="9" hidden="false" customHeight="true" outlineLevel="0" collapsed="false">
      <c r="A26921" s="479" t="s">
        <v>40023</v>
      </c>
      <c r="B26921" s="472" t="s">
        <v>40024</v>
      </c>
      <c r="C26921" s="482" t="s">
        <v>267</v>
      </c>
      <c r="D26921" s="483" t="s">
        <v>40025</v>
      </c>
    </row>
    <row r="26922" customFormat="false" ht="9" hidden="false" customHeight="true" outlineLevel="0" collapsed="false">
      <c r="A26922" s="479" t="s">
        <v>40026</v>
      </c>
      <c r="B26922" s="472" t="s">
        <v>40027</v>
      </c>
      <c r="C26922" s="482" t="s">
        <v>267</v>
      </c>
      <c r="D26922" s="483" t="s">
        <v>40028</v>
      </c>
    </row>
    <row r="26923" customFormat="false" ht="9" hidden="false" customHeight="true" outlineLevel="0" collapsed="false">
      <c r="A26923" s="479" t="s">
        <v>40029</v>
      </c>
      <c r="B26923" s="472" t="s">
        <v>40030</v>
      </c>
      <c r="C26923" s="482" t="s">
        <v>267</v>
      </c>
      <c r="D26923" s="483" t="s">
        <v>40031</v>
      </c>
    </row>
    <row r="26924" customFormat="false" ht="9" hidden="false" customHeight="true" outlineLevel="0" collapsed="false">
      <c r="A26924" s="479" t="s">
        <v>40032</v>
      </c>
      <c r="B26924" s="472" t="s">
        <v>40033</v>
      </c>
      <c r="C26924" s="482" t="s">
        <v>267</v>
      </c>
      <c r="D26924" s="483" t="s">
        <v>40034</v>
      </c>
    </row>
    <row r="26925" customFormat="false" ht="9" hidden="false" customHeight="true" outlineLevel="0" collapsed="false">
      <c r="A26925" s="479" t="s">
        <v>40035</v>
      </c>
      <c r="B26925" s="472" t="s">
        <v>40036</v>
      </c>
      <c r="C26925" s="482" t="s">
        <v>267</v>
      </c>
      <c r="D26925" s="483" t="s">
        <v>40037</v>
      </c>
    </row>
    <row r="26926" customFormat="false" ht="9" hidden="false" customHeight="true" outlineLevel="0" collapsed="false">
      <c r="A26926" s="479" t="s">
        <v>40038</v>
      </c>
      <c r="B26926" s="482" t="s">
        <v>40039</v>
      </c>
      <c r="C26926" s="482" t="s">
        <v>267</v>
      </c>
      <c r="D26926" s="483" t="s">
        <v>40040</v>
      </c>
    </row>
    <row r="26927" customFormat="false" ht="9" hidden="false" customHeight="true" outlineLevel="0" collapsed="false">
      <c r="A26927" s="479" t="s">
        <v>40041</v>
      </c>
      <c r="B26927" s="482" t="s">
        <v>40042</v>
      </c>
      <c r="C26927" s="482" t="s">
        <v>267</v>
      </c>
      <c r="D26927" s="483" t="s">
        <v>40043</v>
      </c>
    </row>
    <row r="26928" customFormat="false" ht="9" hidden="false" customHeight="true" outlineLevel="0" collapsed="false">
      <c r="A26928" s="479" t="s">
        <v>40044</v>
      </c>
      <c r="B26928" s="482" t="s">
        <v>40045</v>
      </c>
      <c r="C26928" s="482" t="s">
        <v>267</v>
      </c>
      <c r="D26928" s="483" t="s">
        <v>40046</v>
      </c>
    </row>
    <row r="26929" customFormat="false" ht="18" hidden="false" customHeight="true" outlineLevel="0" collapsed="false">
      <c r="A26929" s="479" t="s">
        <v>40047</v>
      </c>
      <c r="B26929" s="482" t="s">
        <v>40048</v>
      </c>
      <c r="C26929" s="482" t="s">
        <v>267</v>
      </c>
      <c r="D26929" s="483" t="s">
        <v>40049</v>
      </c>
    </row>
    <row r="26930" customFormat="false" ht="18" hidden="false" customHeight="true" outlineLevel="0" collapsed="false">
      <c r="A26930" s="479" t="s">
        <v>40050</v>
      </c>
      <c r="B26930" s="482" t="s">
        <v>40051</v>
      </c>
      <c r="C26930" s="482" t="s">
        <v>267</v>
      </c>
      <c r="D26930" s="483" t="s">
        <v>40052</v>
      </c>
    </row>
    <row r="26931" customFormat="false" ht="9" hidden="false" customHeight="true" outlineLevel="0" collapsed="false">
      <c r="A26931" s="479" t="s">
        <v>40053</v>
      </c>
      <c r="B26931" s="482" t="s">
        <v>40054</v>
      </c>
      <c r="C26931" s="482" t="s">
        <v>267</v>
      </c>
      <c r="D26931" s="483" t="s">
        <v>40055</v>
      </c>
    </row>
    <row r="26932" customFormat="false" ht="18" hidden="false" customHeight="true" outlineLevel="0" collapsed="false">
      <c r="A26932" s="479" t="s">
        <v>40056</v>
      </c>
      <c r="B26932" s="482" t="s">
        <v>40057</v>
      </c>
      <c r="C26932" s="482" t="s">
        <v>267</v>
      </c>
      <c r="D26932" s="483" t="s">
        <v>40058</v>
      </c>
    </row>
    <row r="26933" customFormat="false" ht="9" hidden="false" customHeight="true" outlineLevel="0" collapsed="false">
      <c r="A26933" s="479" t="s">
        <v>40059</v>
      </c>
      <c r="B26933" s="482" t="s">
        <v>40060</v>
      </c>
      <c r="C26933" s="482" t="s">
        <v>267</v>
      </c>
      <c r="D26933" s="483" t="s">
        <v>40061</v>
      </c>
    </row>
    <row r="26934" customFormat="false" ht="9" hidden="false" customHeight="true" outlineLevel="0" collapsed="false">
      <c r="A26934" s="479" t="s">
        <v>40062</v>
      </c>
      <c r="B26934" s="482" t="s">
        <v>40063</v>
      </c>
      <c r="C26934" s="482" t="s">
        <v>267</v>
      </c>
      <c r="D26934" s="483" t="s">
        <v>40064</v>
      </c>
    </row>
    <row r="26935" customFormat="false" ht="9" hidden="false" customHeight="true" outlineLevel="0" collapsed="false">
      <c r="A26935" s="479" t="s">
        <v>40065</v>
      </c>
      <c r="B26935" s="482" t="s">
        <v>40066</v>
      </c>
      <c r="C26935" s="482" t="s">
        <v>267</v>
      </c>
      <c r="D26935" s="483" t="s">
        <v>40067</v>
      </c>
    </row>
    <row r="26936" customFormat="false" ht="9" hidden="false" customHeight="true" outlineLevel="0" collapsed="false">
      <c r="A26936" s="479" t="s">
        <v>40068</v>
      </c>
      <c r="B26936" s="482" t="s">
        <v>40069</v>
      </c>
      <c r="C26936" s="482" t="s">
        <v>267</v>
      </c>
      <c r="D26936" s="483" t="s">
        <v>40070</v>
      </c>
    </row>
    <row r="26937" customFormat="false" ht="9" hidden="false" customHeight="true" outlineLevel="0" collapsed="false">
      <c r="A26937" s="479" t="s">
        <v>40071</v>
      </c>
      <c r="B26937" s="482" t="s">
        <v>40072</v>
      </c>
      <c r="C26937" s="482" t="s">
        <v>267</v>
      </c>
      <c r="D26937" s="483" t="s">
        <v>40073</v>
      </c>
    </row>
    <row r="26938" customFormat="false" ht="9" hidden="false" customHeight="true" outlineLevel="0" collapsed="false">
      <c r="A26938" s="479" t="s">
        <v>32395</v>
      </c>
      <c r="B26938" s="480"/>
      <c r="C26938" s="480"/>
      <c r="D26938" s="481"/>
    </row>
    <row r="26939" customFormat="false" ht="9" hidden="false" customHeight="true" outlineLevel="0" collapsed="false">
      <c r="A26939" s="479" t="s">
        <v>32396</v>
      </c>
      <c r="B26939" s="480"/>
      <c r="C26939" s="480"/>
      <c r="D26939" s="481"/>
    </row>
    <row r="26940" customFormat="false" ht="9" hidden="false" customHeight="true" outlineLevel="0" collapsed="false">
      <c r="A26940" s="479" t="s">
        <v>40074</v>
      </c>
      <c r="B26940" s="482" t="s">
        <v>40075</v>
      </c>
      <c r="C26940" s="482" t="s">
        <v>267</v>
      </c>
      <c r="D26940" s="483" t="s">
        <v>40076</v>
      </c>
    </row>
    <row r="26941" customFormat="false" ht="9" hidden="false" customHeight="true" outlineLevel="0" collapsed="false">
      <c r="A26941" s="479" t="s">
        <v>40077</v>
      </c>
      <c r="B26941" s="482" t="s">
        <v>40078</v>
      </c>
      <c r="C26941" s="482" t="s">
        <v>267</v>
      </c>
      <c r="D26941" s="483" t="s">
        <v>40079</v>
      </c>
    </row>
    <row r="26942" customFormat="false" ht="14.25" hidden="false" customHeight="false" outlineLevel="0" collapsed="false">
      <c r="A26942" s="479" t="s">
        <v>40080</v>
      </c>
      <c r="B26942" s="482" t="s">
        <v>40081</v>
      </c>
      <c r="C26942" s="482" t="s">
        <v>267</v>
      </c>
      <c r="D26942" s="483" t="s">
        <v>40082</v>
      </c>
    </row>
    <row r="26943" customFormat="false" ht="14.25" hidden="false" customHeight="false" outlineLevel="0" collapsed="false">
      <c r="A26943" s="479" t="s">
        <v>40083</v>
      </c>
      <c r="B26943" s="482" t="s">
        <v>40084</v>
      </c>
      <c r="C26943" s="482" t="s">
        <v>267</v>
      </c>
      <c r="D26943" s="483" t="s">
        <v>40085</v>
      </c>
    </row>
    <row r="26944" customFormat="false" ht="14.25" hidden="false" customHeight="false" outlineLevel="0" collapsed="false">
      <c r="A26944" s="473" t="s">
        <v>40086</v>
      </c>
      <c r="B26944" s="474" t="s">
        <v>40087</v>
      </c>
      <c r="C26944" s="474" t="s">
        <v>267</v>
      </c>
      <c r="D26944" s="475" t="s">
        <v>40088</v>
      </c>
    </row>
    <row r="26945" customFormat="false" ht="14.25" hidden="false" customHeight="false" outlineLevel="0" collapsed="false">
      <c r="A26945" s="476" t="s">
        <v>40089</v>
      </c>
      <c r="B26945" s="477" t="s">
        <v>40090</v>
      </c>
      <c r="C26945" s="478" t="s">
        <v>267</v>
      </c>
      <c r="D26945" s="478" t="s">
        <v>40091</v>
      </c>
    </row>
    <row r="26946" customFormat="false" ht="14.25" hidden="false" customHeight="false" outlineLevel="0" collapsed="false">
      <c r="A26946" s="479" t="s">
        <v>40092</v>
      </c>
      <c r="B26946" s="482" t="s">
        <v>40093</v>
      </c>
      <c r="C26946" s="482" t="s">
        <v>267</v>
      </c>
      <c r="D26946" s="483" t="s">
        <v>40094</v>
      </c>
    </row>
    <row r="26947" customFormat="false" ht="14.25" hidden="false" customHeight="false" outlineLevel="0" collapsed="false">
      <c r="A26947" s="479" t="s">
        <v>40095</v>
      </c>
      <c r="B26947" s="482" t="s">
        <v>40096</v>
      </c>
      <c r="C26947" s="482" t="s">
        <v>267</v>
      </c>
      <c r="D26947" s="483" t="s">
        <v>40097</v>
      </c>
    </row>
    <row r="26948" customFormat="false" ht="14.25" hidden="false" customHeight="false" outlineLevel="0" collapsed="false">
      <c r="A26948" s="479" t="s">
        <v>40098</v>
      </c>
      <c r="B26948" s="482" t="s">
        <v>40099</v>
      </c>
      <c r="C26948" s="482" t="s">
        <v>267</v>
      </c>
      <c r="D26948" s="483" t="s">
        <v>40100</v>
      </c>
    </row>
    <row r="26949" customFormat="false" ht="14.25" hidden="false" customHeight="false" outlineLevel="0" collapsed="false">
      <c r="A26949" s="479" t="s">
        <v>40101</v>
      </c>
      <c r="B26949" s="482" t="s">
        <v>40102</v>
      </c>
      <c r="C26949" s="482" t="s">
        <v>33773</v>
      </c>
      <c r="D26949" s="483" t="s">
        <v>34148</v>
      </c>
    </row>
    <row r="26950" customFormat="false" ht="14.25" hidden="false" customHeight="false" outlineLevel="0" collapsed="false">
      <c r="A26950" s="479" t="s">
        <v>40103</v>
      </c>
      <c r="B26950" s="482" t="s">
        <v>40104</v>
      </c>
      <c r="C26950" s="482" t="s">
        <v>267</v>
      </c>
      <c r="D26950" s="483" t="s">
        <v>40105</v>
      </c>
    </row>
    <row r="26951" customFormat="false" ht="19.4" hidden="false" customHeight="false" outlineLevel="0" collapsed="false">
      <c r="A26951" s="479" t="s">
        <v>40106</v>
      </c>
      <c r="B26951" s="482" t="s">
        <v>40107</v>
      </c>
      <c r="C26951" s="482" t="s">
        <v>267</v>
      </c>
      <c r="D26951" s="483" t="s">
        <v>40108</v>
      </c>
    </row>
    <row r="26952" customFormat="false" ht="14.25" hidden="false" customHeight="false" outlineLevel="0" collapsed="false">
      <c r="A26952" s="479" t="s">
        <v>40109</v>
      </c>
      <c r="B26952" s="482" t="s">
        <v>40110</v>
      </c>
      <c r="C26952" s="482" t="s">
        <v>76</v>
      </c>
      <c r="D26952" s="483" t="s">
        <v>40111</v>
      </c>
    </row>
    <row r="26953" customFormat="false" ht="14.25" hidden="false" customHeight="false" outlineLevel="0" collapsed="false">
      <c r="A26953" s="479" t="s">
        <v>40112</v>
      </c>
      <c r="B26953" s="482" t="s">
        <v>40113</v>
      </c>
      <c r="C26953" s="482" t="s">
        <v>274</v>
      </c>
      <c r="D26953" s="483" t="s">
        <v>40114</v>
      </c>
    </row>
    <row r="26954" customFormat="false" ht="14.25" hidden="false" customHeight="false" outlineLevel="0" collapsed="false">
      <c r="A26954" s="479" t="s">
        <v>40115</v>
      </c>
      <c r="B26954" s="482" t="s">
        <v>40116</v>
      </c>
      <c r="C26954" s="482" t="s">
        <v>274</v>
      </c>
      <c r="D26954" s="483" t="s">
        <v>40117</v>
      </c>
    </row>
    <row r="26955" customFormat="false" ht="14.25" hidden="false" customHeight="false" outlineLevel="0" collapsed="false">
      <c r="A26955" s="479" t="s">
        <v>40118</v>
      </c>
      <c r="B26955" s="482" t="s">
        <v>40119</v>
      </c>
      <c r="C26955" s="482" t="s">
        <v>267</v>
      </c>
      <c r="D26955" s="483" t="s">
        <v>34239</v>
      </c>
    </row>
    <row r="26956" customFormat="false" ht="14.25" hidden="false" customHeight="false" outlineLevel="0" collapsed="false">
      <c r="A26956" s="479" t="s">
        <v>40120</v>
      </c>
      <c r="B26956" s="482" t="s">
        <v>40121</v>
      </c>
      <c r="C26956" s="482" t="s">
        <v>11250</v>
      </c>
      <c r="D26956" s="483" t="s">
        <v>40122</v>
      </c>
    </row>
    <row r="26957" customFormat="false" ht="14.25" hidden="false" customHeight="false" outlineLevel="0" collapsed="false">
      <c r="A26957" s="479" t="s">
        <v>40123</v>
      </c>
      <c r="B26957" s="472" t="s">
        <v>40124</v>
      </c>
      <c r="C26957" s="482" t="s">
        <v>274</v>
      </c>
      <c r="D26957" s="483" t="s">
        <v>40125</v>
      </c>
    </row>
    <row r="26958" customFormat="false" ht="14.25" hidden="false" customHeight="false" outlineLevel="0" collapsed="false">
      <c r="A26958" s="479" t="s">
        <v>40126</v>
      </c>
      <c r="B26958" s="482" t="s">
        <v>40127</v>
      </c>
      <c r="C26958" s="482" t="s">
        <v>76</v>
      </c>
      <c r="D26958" s="483" t="s">
        <v>40128</v>
      </c>
    </row>
    <row r="26959" customFormat="false" ht="14.25" hidden="false" customHeight="false" outlineLevel="0" collapsed="false">
      <c r="A26959" s="479" t="s">
        <v>40129</v>
      </c>
      <c r="B26959" s="482" t="s">
        <v>40130</v>
      </c>
      <c r="C26959" s="482" t="s">
        <v>274</v>
      </c>
      <c r="D26959" s="483" t="s">
        <v>40131</v>
      </c>
    </row>
    <row r="26960" customFormat="false" ht="14.25" hidden="false" customHeight="false" outlineLevel="0" collapsed="false">
      <c r="A26960" s="479" t="s">
        <v>40132</v>
      </c>
      <c r="B26960" s="482" t="s">
        <v>40133</v>
      </c>
      <c r="C26960" s="482" t="s">
        <v>76</v>
      </c>
      <c r="D26960" s="483" t="s">
        <v>40134</v>
      </c>
    </row>
    <row r="26961" customFormat="false" ht="14.25" hidden="false" customHeight="false" outlineLevel="0" collapsed="false">
      <c r="A26961" s="488" t="s">
        <v>40135</v>
      </c>
      <c r="B26961" s="472" t="s">
        <v>40136</v>
      </c>
      <c r="C26961" s="489" t="s">
        <v>76</v>
      </c>
      <c r="D26961" s="490" t="s">
        <v>40137</v>
      </c>
    </row>
    <row r="26962" customFormat="false" ht="14.25" hidden="false" customHeight="false" outlineLevel="0" collapsed="false">
      <c r="A26962" s="479" t="s">
        <v>40138</v>
      </c>
      <c r="B26962" s="472" t="s">
        <v>40139</v>
      </c>
      <c r="C26962" s="482" t="s">
        <v>76</v>
      </c>
      <c r="D26962" s="483" t="s">
        <v>40140</v>
      </c>
    </row>
    <row r="26963" customFormat="false" ht="14.25" hidden="false" customHeight="false" outlineLevel="0" collapsed="false">
      <c r="A26963" s="479" t="s">
        <v>40141</v>
      </c>
      <c r="B26963" s="482" t="s">
        <v>40142</v>
      </c>
      <c r="C26963" s="482" t="s">
        <v>267</v>
      </c>
      <c r="D26963" s="483" t="s">
        <v>40143</v>
      </c>
    </row>
    <row r="26964" customFormat="false" ht="14.25" hidden="false" customHeight="false" outlineLevel="0" collapsed="false">
      <c r="A26964" s="479" t="s">
        <v>40144</v>
      </c>
      <c r="B26964" s="482" t="s">
        <v>40145</v>
      </c>
      <c r="C26964" s="482" t="s">
        <v>76</v>
      </c>
      <c r="D26964" s="483" t="s">
        <v>40146</v>
      </c>
    </row>
    <row r="26965" customFormat="false" ht="14.25" hidden="false" customHeight="false" outlineLevel="0" collapsed="false">
      <c r="A26965" s="479" t="s">
        <v>40147</v>
      </c>
      <c r="B26965" s="482" t="s">
        <v>40148</v>
      </c>
      <c r="C26965" s="482" t="s">
        <v>76</v>
      </c>
      <c r="D26965" s="483" t="s">
        <v>40149</v>
      </c>
    </row>
    <row r="26966" customFormat="false" ht="14.25" hidden="false" customHeight="false" outlineLevel="0" collapsed="false">
      <c r="A26966" s="479" t="s">
        <v>40150</v>
      </c>
      <c r="B26966" s="482" t="s">
        <v>40151</v>
      </c>
      <c r="C26966" s="482" t="s">
        <v>76</v>
      </c>
      <c r="D26966" s="483" t="s">
        <v>38190</v>
      </c>
    </row>
    <row r="26967" customFormat="false" ht="14.25" hidden="false" customHeight="false" outlineLevel="0" collapsed="false">
      <c r="A26967" s="479" t="s">
        <v>40152</v>
      </c>
      <c r="B26967" s="472" t="s">
        <v>40153</v>
      </c>
      <c r="C26967" s="482" t="s">
        <v>33773</v>
      </c>
      <c r="D26967" s="483" t="s">
        <v>40154</v>
      </c>
    </row>
    <row r="26968" customFormat="false" ht="14.25" hidden="false" customHeight="false" outlineLevel="0" collapsed="false">
      <c r="A26968" s="479" t="s">
        <v>40155</v>
      </c>
      <c r="B26968" s="472" t="s">
        <v>40156</v>
      </c>
      <c r="C26968" s="482" t="s">
        <v>76</v>
      </c>
      <c r="D26968" s="483" t="s">
        <v>40157</v>
      </c>
    </row>
    <row r="26969" customFormat="false" ht="14.25" hidden="false" customHeight="false" outlineLevel="0" collapsed="false">
      <c r="A26969" s="479" t="s">
        <v>40158</v>
      </c>
      <c r="B26969" s="482" t="s">
        <v>40159</v>
      </c>
      <c r="C26969" s="482" t="s">
        <v>32456</v>
      </c>
      <c r="D26969" s="483" t="s">
        <v>32457</v>
      </c>
    </row>
    <row r="26970" customFormat="false" ht="14.25" hidden="false" customHeight="false" outlineLevel="0" collapsed="false">
      <c r="A26970" s="479" t="s">
        <v>40160</v>
      </c>
      <c r="B26970" s="482" t="s">
        <v>40161</v>
      </c>
      <c r="C26970" s="482" t="s">
        <v>274</v>
      </c>
      <c r="D26970" s="483" t="s">
        <v>34835</v>
      </c>
    </row>
    <row r="26971" customFormat="false" ht="14.25" hidden="false" customHeight="false" outlineLevel="0" collapsed="false">
      <c r="A26971" s="488" t="s">
        <v>40162</v>
      </c>
      <c r="B26971" s="472" t="s">
        <v>40163</v>
      </c>
      <c r="C26971" s="489" t="s">
        <v>274</v>
      </c>
      <c r="D26971" s="490" t="s">
        <v>40164</v>
      </c>
    </row>
    <row r="26972" customFormat="false" ht="14.25" hidden="false" customHeight="false" outlineLevel="0" collapsed="false">
      <c r="A26972" s="479" t="s">
        <v>40165</v>
      </c>
      <c r="B26972" s="482" t="s">
        <v>40166</v>
      </c>
      <c r="C26972" s="482" t="s">
        <v>267</v>
      </c>
      <c r="D26972" s="483" t="s">
        <v>40167</v>
      </c>
    </row>
    <row r="26973" customFormat="false" ht="14.25" hidden="false" customHeight="false" outlineLevel="0" collapsed="false">
      <c r="A26973" s="479" t="s">
        <v>40168</v>
      </c>
      <c r="B26973" s="482" t="s">
        <v>40169</v>
      </c>
      <c r="C26973" s="482" t="s">
        <v>274</v>
      </c>
      <c r="D26973" s="483" t="s">
        <v>40170</v>
      </c>
    </row>
    <row r="26974" customFormat="false" ht="14.25" hidden="false" customHeight="false" outlineLevel="0" collapsed="false">
      <c r="A26974" s="488" t="s">
        <v>40171</v>
      </c>
      <c r="B26974" s="482" t="s">
        <v>40172</v>
      </c>
      <c r="C26974" s="489" t="s">
        <v>274</v>
      </c>
      <c r="D26974" s="490" t="s">
        <v>40173</v>
      </c>
    </row>
    <row r="26975" customFormat="false" ht="14.25" hidden="false" customHeight="false" outlineLevel="0" collapsed="false">
      <c r="A26975" s="479" t="s">
        <v>40174</v>
      </c>
      <c r="B26975" s="482" t="s">
        <v>40175</v>
      </c>
      <c r="C26975" s="482" t="s">
        <v>274</v>
      </c>
      <c r="D26975" s="483" t="s">
        <v>40176</v>
      </c>
    </row>
    <row r="26976" customFormat="false" ht="14.25" hidden="false" customHeight="false" outlineLevel="0" collapsed="false">
      <c r="A26976" s="479" t="s">
        <v>40177</v>
      </c>
      <c r="B26976" s="482" t="s">
        <v>40178</v>
      </c>
      <c r="C26976" s="482" t="s">
        <v>274</v>
      </c>
      <c r="D26976" s="483" t="s">
        <v>40179</v>
      </c>
    </row>
    <row r="26977" customFormat="false" ht="14.25" hidden="false" customHeight="false" outlineLevel="0" collapsed="false">
      <c r="A26977" s="479" t="s">
        <v>40180</v>
      </c>
      <c r="B26977" s="482" t="s">
        <v>40181</v>
      </c>
      <c r="C26977" s="482" t="s">
        <v>274</v>
      </c>
      <c r="D26977" s="483" t="s">
        <v>40182</v>
      </c>
    </row>
    <row r="26978" customFormat="false" ht="14.25" hidden="false" customHeight="false" outlineLevel="0" collapsed="false">
      <c r="A26978" s="479" t="s">
        <v>40183</v>
      </c>
      <c r="B26978" s="482" t="s">
        <v>40184</v>
      </c>
      <c r="C26978" s="482" t="s">
        <v>274</v>
      </c>
      <c r="D26978" s="483" t="s">
        <v>40185</v>
      </c>
    </row>
    <row r="26979" customFormat="false" ht="14.25" hidden="false" customHeight="false" outlineLevel="0" collapsed="false">
      <c r="A26979" s="479" t="s">
        <v>40186</v>
      </c>
      <c r="B26979" s="482" t="s">
        <v>40187</v>
      </c>
      <c r="C26979" s="482" t="s">
        <v>274</v>
      </c>
      <c r="D26979" s="483" t="s">
        <v>40188</v>
      </c>
    </row>
    <row r="26980" customFormat="false" ht="64.15" hidden="false" customHeight="false" outlineLevel="0" collapsed="false">
      <c r="A26980" s="479" t="s">
        <v>32395</v>
      </c>
      <c r="B26980" s="480"/>
      <c r="C26980" s="480"/>
      <c r="D26980" s="481"/>
    </row>
    <row r="26981" customFormat="false" ht="19.4" hidden="false" customHeight="false" outlineLevel="0" collapsed="false">
      <c r="A26981" s="479" t="s">
        <v>32396</v>
      </c>
      <c r="B26981" s="480"/>
      <c r="C26981" s="480"/>
      <c r="D26981" s="481"/>
    </row>
    <row r="26982" customFormat="false" ht="14.25" hidden="false" customHeight="false" outlineLevel="0" collapsed="false">
      <c r="A26982" s="479" t="s">
        <v>40189</v>
      </c>
      <c r="B26982" s="482" t="s">
        <v>40190</v>
      </c>
      <c r="C26982" s="482" t="s">
        <v>274</v>
      </c>
      <c r="D26982" s="483" t="s">
        <v>40191</v>
      </c>
    </row>
    <row r="26983" customFormat="false" ht="14.25" hidden="false" customHeight="false" outlineLevel="0" collapsed="false">
      <c r="A26983" s="479" t="s">
        <v>40192</v>
      </c>
      <c r="B26983" s="482" t="s">
        <v>40193</v>
      </c>
      <c r="C26983" s="482" t="s">
        <v>274</v>
      </c>
      <c r="D26983" s="483" t="s">
        <v>40194</v>
      </c>
    </row>
    <row r="26984" customFormat="false" ht="14.25" hidden="false" customHeight="false" outlineLevel="0" collapsed="false">
      <c r="A26984" s="479" t="s">
        <v>40195</v>
      </c>
      <c r="B26984" s="482" t="s">
        <v>40196</v>
      </c>
      <c r="C26984" s="482" t="s">
        <v>274</v>
      </c>
      <c r="D26984" s="483" t="s">
        <v>40197</v>
      </c>
    </row>
    <row r="26985" customFormat="false" ht="14.25" hidden="false" customHeight="false" outlineLevel="0" collapsed="false">
      <c r="A26985" s="479" t="s">
        <v>40198</v>
      </c>
      <c r="B26985" s="482" t="s">
        <v>40199</v>
      </c>
      <c r="C26985" s="482" t="s">
        <v>274</v>
      </c>
      <c r="D26985" s="483" t="s">
        <v>40200</v>
      </c>
    </row>
    <row r="26986" customFormat="false" ht="14.25" hidden="false" customHeight="false" outlineLevel="0" collapsed="false">
      <c r="A26986" s="473" t="s">
        <v>40201</v>
      </c>
      <c r="B26986" s="474" t="s">
        <v>40202</v>
      </c>
      <c r="C26986" s="474" t="s">
        <v>274</v>
      </c>
      <c r="D26986" s="475" t="s">
        <v>40203</v>
      </c>
    </row>
    <row r="26987" customFormat="false" ht="14.25" hidden="false" customHeight="false" outlineLevel="0" collapsed="false">
      <c r="A26987" s="476" t="s">
        <v>40204</v>
      </c>
      <c r="B26987" s="477" t="s">
        <v>40205</v>
      </c>
      <c r="C26987" s="478" t="s">
        <v>274</v>
      </c>
      <c r="D26987" s="478" t="s">
        <v>40206</v>
      </c>
    </row>
    <row r="26988" customFormat="false" ht="14.25" hidden="false" customHeight="false" outlineLevel="0" collapsed="false">
      <c r="A26988" s="467" t="s">
        <v>40207</v>
      </c>
      <c r="B26988" s="470" t="s">
        <v>40208</v>
      </c>
      <c r="C26988" s="470" t="s">
        <v>274</v>
      </c>
      <c r="D26988" s="471" t="s">
        <v>40209</v>
      </c>
    </row>
    <row r="26989" customFormat="false" ht="14.25" hidden="false" customHeight="false" outlineLevel="0" collapsed="false">
      <c r="A26989" s="467" t="s">
        <v>40210</v>
      </c>
      <c r="B26989" s="470" t="s">
        <v>40211</v>
      </c>
      <c r="C26989" s="470" t="s">
        <v>274</v>
      </c>
      <c r="D26989" s="471" t="s">
        <v>40212</v>
      </c>
    </row>
    <row r="26990" customFormat="false" ht="14.25" hidden="false" customHeight="false" outlineLevel="0" collapsed="false">
      <c r="A26990" s="467" t="s">
        <v>40213</v>
      </c>
      <c r="B26990" s="470" t="s">
        <v>40214</v>
      </c>
      <c r="C26990" s="470" t="s">
        <v>274</v>
      </c>
      <c r="D26990" s="471" t="s">
        <v>40215</v>
      </c>
    </row>
    <row r="26991" customFormat="false" ht="14.25" hidden="false" customHeight="false" outlineLevel="0" collapsed="false">
      <c r="A26991" s="467" t="s">
        <v>40216</v>
      </c>
      <c r="B26991" s="470" t="s">
        <v>40217</v>
      </c>
      <c r="C26991" s="470" t="s">
        <v>274</v>
      </c>
      <c r="D26991" s="471" t="s">
        <v>40218</v>
      </c>
    </row>
    <row r="26992" customFormat="false" ht="14.25" hidden="false" customHeight="false" outlineLevel="0" collapsed="false">
      <c r="A26992" s="467" t="s">
        <v>40219</v>
      </c>
      <c r="B26992" s="470" t="s">
        <v>40220</v>
      </c>
      <c r="C26992" s="470" t="s">
        <v>267</v>
      </c>
      <c r="D26992" s="471" t="s">
        <v>40221</v>
      </c>
    </row>
    <row r="26993" customFormat="false" ht="14.25" hidden="false" customHeight="false" outlineLevel="0" collapsed="false">
      <c r="A26993" s="467" t="s">
        <v>40222</v>
      </c>
      <c r="B26993" s="470" t="s">
        <v>40223</v>
      </c>
      <c r="C26993" s="470" t="s">
        <v>274</v>
      </c>
      <c r="D26993" s="471" t="s">
        <v>40224</v>
      </c>
    </row>
    <row r="26994" customFormat="false" ht="14.25" hidden="false" customHeight="false" outlineLevel="0" collapsed="false">
      <c r="A26994" s="467" t="s">
        <v>40225</v>
      </c>
      <c r="B26994" s="470" t="s">
        <v>40226</v>
      </c>
      <c r="C26994" s="470" t="s">
        <v>267</v>
      </c>
      <c r="D26994" s="471" t="s">
        <v>40227</v>
      </c>
    </row>
    <row r="26995" customFormat="false" ht="14.25" hidden="false" customHeight="false" outlineLevel="0" collapsed="false">
      <c r="A26995" s="467" t="s">
        <v>40228</v>
      </c>
      <c r="B26995" s="470" t="s">
        <v>40229</v>
      </c>
      <c r="C26995" s="470" t="s">
        <v>353</v>
      </c>
      <c r="D26995" s="471" t="s">
        <v>40230</v>
      </c>
    </row>
    <row r="26996" customFormat="false" ht="14.25" hidden="false" customHeight="false" outlineLevel="0" collapsed="false">
      <c r="A26996" s="467" t="s">
        <v>40231</v>
      </c>
      <c r="B26996" s="470" t="s">
        <v>40232</v>
      </c>
      <c r="C26996" s="470" t="s">
        <v>274</v>
      </c>
      <c r="D26996" s="471" t="s">
        <v>40233</v>
      </c>
    </row>
    <row r="26997" customFormat="false" ht="14.25" hidden="false" customHeight="false" outlineLevel="0" collapsed="false">
      <c r="A26997" s="467" t="s">
        <v>40234</v>
      </c>
      <c r="B26997" s="472" t="s">
        <v>40235</v>
      </c>
      <c r="C26997" s="470" t="s">
        <v>353</v>
      </c>
      <c r="D26997" s="471" t="s">
        <v>40236</v>
      </c>
    </row>
    <row r="26998" customFormat="false" ht="14.25" hidden="false" customHeight="false" outlineLevel="0" collapsed="false">
      <c r="A26998" s="467" t="s">
        <v>40237</v>
      </c>
      <c r="B26998" s="472" t="s">
        <v>40238</v>
      </c>
      <c r="C26998" s="470" t="s">
        <v>274</v>
      </c>
      <c r="D26998" s="471" t="s">
        <v>40239</v>
      </c>
    </row>
    <row r="26999" customFormat="false" ht="14.25" hidden="false" customHeight="false" outlineLevel="0" collapsed="false">
      <c r="A26999" s="467" t="s">
        <v>40240</v>
      </c>
      <c r="B26999" s="472" t="s">
        <v>40241</v>
      </c>
      <c r="C26999" s="470" t="s">
        <v>274</v>
      </c>
      <c r="D26999" s="471" t="s">
        <v>32518</v>
      </c>
    </row>
    <row r="27000" customFormat="false" ht="14.25" hidden="false" customHeight="false" outlineLevel="0" collapsed="false">
      <c r="A27000" s="467" t="s">
        <v>40242</v>
      </c>
      <c r="B27000" s="472" t="s">
        <v>40243</v>
      </c>
      <c r="C27000" s="470" t="s">
        <v>274</v>
      </c>
      <c r="D27000" s="471" t="s">
        <v>32521</v>
      </c>
    </row>
    <row r="27001" customFormat="false" ht="14.25" hidden="false" customHeight="false" outlineLevel="0" collapsed="false">
      <c r="A27001" s="467" t="s">
        <v>40244</v>
      </c>
      <c r="B27001" s="470" t="s">
        <v>40245</v>
      </c>
      <c r="C27001" s="470" t="s">
        <v>274</v>
      </c>
      <c r="D27001" s="471" t="s">
        <v>40246</v>
      </c>
    </row>
    <row r="27002" customFormat="false" ht="14.25" hidden="false" customHeight="false" outlineLevel="0" collapsed="false">
      <c r="A27002" s="467" t="s">
        <v>40247</v>
      </c>
      <c r="B27002" s="472" t="s">
        <v>40248</v>
      </c>
      <c r="C27002" s="470" t="s">
        <v>274</v>
      </c>
      <c r="D27002" s="471" t="s">
        <v>40249</v>
      </c>
    </row>
    <row r="27003" customFormat="false" ht="14.25" hidden="false" customHeight="false" outlineLevel="0" collapsed="false">
      <c r="A27003" s="467" t="s">
        <v>40250</v>
      </c>
      <c r="B27003" s="470" t="s">
        <v>40251</v>
      </c>
      <c r="C27003" s="470" t="s">
        <v>274</v>
      </c>
      <c r="D27003" s="471" t="s">
        <v>40252</v>
      </c>
    </row>
    <row r="27004" customFormat="false" ht="14.25" hidden="false" customHeight="false" outlineLevel="0" collapsed="false">
      <c r="A27004" s="467" t="s">
        <v>40253</v>
      </c>
      <c r="B27004" s="472" t="s">
        <v>40254</v>
      </c>
      <c r="C27004" s="470" t="s">
        <v>353</v>
      </c>
      <c r="D27004" s="471" t="s">
        <v>40255</v>
      </c>
    </row>
    <row r="27005" customFormat="false" ht="14.25" hidden="false" customHeight="false" outlineLevel="0" collapsed="false">
      <c r="A27005" s="467" t="s">
        <v>40256</v>
      </c>
      <c r="B27005" s="470" t="s">
        <v>40257</v>
      </c>
      <c r="C27005" s="470" t="s">
        <v>353</v>
      </c>
      <c r="D27005" s="471" t="s">
        <v>40258</v>
      </c>
    </row>
    <row r="27006" customFormat="false" ht="14.25" hidden="false" customHeight="false" outlineLevel="0" collapsed="false">
      <c r="A27006" s="467" t="s">
        <v>40259</v>
      </c>
      <c r="B27006" s="470" t="s">
        <v>40260</v>
      </c>
      <c r="C27006" s="470" t="s">
        <v>76</v>
      </c>
      <c r="D27006" s="471" t="s">
        <v>40261</v>
      </c>
    </row>
    <row r="27007" customFormat="false" ht="14.25" hidden="false" customHeight="false" outlineLevel="0" collapsed="false">
      <c r="A27007" s="467" t="s">
        <v>40262</v>
      </c>
      <c r="B27007" s="470" t="s">
        <v>40263</v>
      </c>
      <c r="C27007" s="470" t="s">
        <v>76</v>
      </c>
      <c r="D27007" s="471" t="s">
        <v>40264</v>
      </c>
    </row>
    <row r="27008" customFormat="false" ht="14.25" hidden="false" customHeight="false" outlineLevel="0" collapsed="false">
      <c r="A27008" s="467" t="s">
        <v>40265</v>
      </c>
      <c r="B27008" s="470" t="s">
        <v>40266</v>
      </c>
      <c r="C27008" s="470" t="s">
        <v>76</v>
      </c>
      <c r="D27008" s="471" t="s">
        <v>40267</v>
      </c>
    </row>
    <row r="27009" customFormat="false" ht="14.25" hidden="false" customHeight="false" outlineLevel="0" collapsed="false">
      <c r="A27009" s="467" t="s">
        <v>40268</v>
      </c>
      <c r="B27009" s="470" t="s">
        <v>40269</v>
      </c>
      <c r="C27009" s="470" t="s">
        <v>267</v>
      </c>
      <c r="D27009" s="471" t="s">
        <v>40270</v>
      </c>
    </row>
    <row r="27010" customFormat="false" ht="14.25" hidden="false" customHeight="false" outlineLevel="0" collapsed="false">
      <c r="A27010" s="467" t="s">
        <v>40271</v>
      </c>
      <c r="B27010" s="470" t="s">
        <v>40272</v>
      </c>
      <c r="C27010" s="470" t="s">
        <v>267</v>
      </c>
      <c r="D27010" s="471" t="s">
        <v>40273</v>
      </c>
    </row>
    <row r="27011" customFormat="false" ht="14.25" hidden="false" customHeight="false" outlineLevel="0" collapsed="false">
      <c r="A27011" s="467" t="s">
        <v>40274</v>
      </c>
      <c r="B27011" s="470" t="s">
        <v>40275</v>
      </c>
      <c r="C27011" s="470" t="s">
        <v>267</v>
      </c>
      <c r="D27011" s="471" t="s">
        <v>40276</v>
      </c>
    </row>
    <row r="27012" customFormat="false" ht="14.25" hidden="false" customHeight="false" outlineLevel="0" collapsed="false">
      <c r="A27012" s="467" t="s">
        <v>40277</v>
      </c>
      <c r="B27012" s="470" t="s">
        <v>40278</v>
      </c>
      <c r="C27012" s="470" t="s">
        <v>353</v>
      </c>
      <c r="D27012" s="471" t="s">
        <v>40279</v>
      </c>
    </row>
    <row r="27013" customFormat="false" ht="14.25" hidden="false" customHeight="false" outlineLevel="0" collapsed="false">
      <c r="A27013" s="467" t="s">
        <v>40280</v>
      </c>
      <c r="B27013" s="470" t="s">
        <v>40281</v>
      </c>
      <c r="C27013" s="470" t="s">
        <v>267</v>
      </c>
      <c r="D27013" s="471" t="s">
        <v>40282</v>
      </c>
    </row>
    <row r="27014" customFormat="false" ht="14.25" hidden="false" customHeight="false" outlineLevel="0" collapsed="false">
      <c r="A27014" s="467" t="s">
        <v>40283</v>
      </c>
      <c r="B27014" s="470" t="s">
        <v>40284</v>
      </c>
      <c r="C27014" s="470" t="s">
        <v>267</v>
      </c>
      <c r="D27014" s="471" t="s">
        <v>40285</v>
      </c>
    </row>
    <row r="27015" customFormat="false" ht="14.25" hidden="false" customHeight="false" outlineLevel="0" collapsed="false">
      <c r="A27015" s="467" t="s">
        <v>40286</v>
      </c>
      <c r="B27015" s="470" t="s">
        <v>40287</v>
      </c>
      <c r="C27015" s="470" t="s">
        <v>274</v>
      </c>
      <c r="D27015" s="471" t="s">
        <v>40288</v>
      </c>
    </row>
    <row r="27016" customFormat="false" ht="17.9" hidden="false" customHeight="false" outlineLevel="0" collapsed="false">
      <c r="A27016" s="467" t="s">
        <v>40289</v>
      </c>
      <c r="B27016" s="470" t="s">
        <v>40290</v>
      </c>
      <c r="C27016" s="470" t="s">
        <v>267</v>
      </c>
      <c r="D27016" s="471" t="s">
        <v>40291</v>
      </c>
    </row>
    <row r="27017" customFormat="false" ht="14.25" hidden="false" customHeight="false" outlineLevel="0" collapsed="false">
      <c r="A27017" s="467" t="s">
        <v>40292</v>
      </c>
      <c r="B27017" s="470" t="s">
        <v>40293</v>
      </c>
      <c r="C27017" s="470" t="s">
        <v>267</v>
      </c>
      <c r="D27017" s="471" t="s">
        <v>40294</v>
      </c>
    </row>
    <row r="27018" customFormat="false" ht="14.25" hidden="false" customHeight="false" outlineLevel="0" collapsed="false">
      <c r="A27018" s="467" t="s">
        <v>40295</v>
      </c>
      <c r="B27018" s="470" t="s">
        <v>40296</v>
      </c>
      <c r="C27018" s="470" t="s">
        <v>274</v>
      </c>
      <c r="D27018" s="471" t="s">
        <v>40297</v>
      </c>
    </row>
    <row r="27019" customFormat="false" ht="14.25" hidden="false" customHeight="false" outlineLevel="0" collapsed="false">
      <c r="A27019" s="467" t="s">
        <v>40298</v>
      </c>
      <c r="B27019" s="470" t="s">
        <v>40299</v>
      </c>
      <c r="C27019" s="470" t="s">
        <v>32456</v>
      </c>
      <c r="D27019" s="471" t="s">
        <v>32457</v>
      </c>
    </row>
    <row r="27020" customFormat="false" ht="50.7" hidden="false" customHeight="false" outlineLevel="0" collapsed="false">
      <c r="A27020" s="526" t="s">
        <v>32395</v>
      </c>
      <c r="B27020" s="527"/>
      <c r="C27020" s="527"/>
      <c r="D27020" s="528"/>
    </row>
    <row r="27021" customFormat="false" ht="17.9" hidden="false" customHeight="false" outlineLevel="0" collapsed="false">
      <c r="A27021" s="529" t="s">
        <v>32396</v>
      </c>
      <c r="B27021" s="530"/>
      <c r="C27021" s="530"/>
      <c r="D27021" s="531"/>
    </row>
    <row r="27022" customFormat="false" ht="14.25" hidden="false" customHeight="false" outlineLevel="0" collapsed="false">
      <c r="A27022" s="467" t="s">
        <v>40300</v>
      </c>
      <c r="B27022" s="472" t="s">
        <v>40301</v>
      </c>
      <c r="C27022" s="470" t="s">
        <v>11250</v>
      </c>
      <c r="D27022" s="471" t="s">
        <v>40302</v>
      </c>
    </row>
    <row r="27023" customFormat="false" ht="14.25" hidden="false" customHeight="false" outlineLevel="0" collapsed="false">
      <c r="A27023" s="467" t="s">
        <v>40303</v>
      </c>
      <c r="B27023" s="470" t="s">
        <v>40304</v>
      </c>
      <c r="C27023" s="470" t="s">
        <v>267</v>
      </c>
      <c r="D27023" s="471" t="s">
        <v>40305</v>
      </c>
    </row>
    <row r="27024" customFormat="false" ht="14.25" hidden="false" customHeight="false" outlineLevel="0" collapsed="false">
      <c r="A27024" s="467" t="s">
        <v>40306</v>
      </c>
      <c r="B27024" s="470" t="s">
        <v>40307</v>
      </c>
      <c r="C27024" s="470" t="s">
        <v>267</v>
      </c>
      <c r="D27024" s="471" t="s">
        <v>40305</v>
      </c>
    </row>
    <row r="27025" customFormat="false" ht="14.25" hidden="false" customHeight="false" outlineLevel="0" collapsed="false">
      <c r="A27025" s="467" t="s">
        <v>40308</v>
      </c>
      <c r="B27025" s="470" t="s">
        <v>40309</v>
      </c>
      <c r="C27025" s="470" t="s">
        <v>76</v>
      </c>
      <c r="D27025" s="471" t="s">
        <v>40310</v>
      </c>
    </row>
    <row r="27026" customFormat="false" ht="14.25" hidden="false" customHeight="false" outlineLevel="0" collapsed="false">
      <c r="A27026" s="467" t="s">
        <v>40311</v>
      </c>
      <c r="B27026" s="504" t="s">
        <v>40312</v>
      </c>
      <c r="C27026" s="504" t="s">
        <v>76</v>
      </c>
      <c r="D27026" s="505" t="s">
        <v>40313</v>
      </c>
    </row>
    <row r="27027" customFormat="false" ht="14.25" hidden="false" customHeight="false" outlineLevel="0" collapsed="false">
      <c r="A27027" s="473" t="s">
        <v>40314</v>
      </c>
      <c r="B27027" s="474" t="s">
        <v>40315</v>
      </c>
      <c r="C27027" s="474" t="s">
        <v>76</v>
      </c>
      <c r="D27027" s="475" t="s">
        <v>40316</v>
      </c>
    </row>
    <row r="27028" customFormat="false" ht="14.25" hidden="false" customHeight="false" outlineLevel="0" collapsed="false">
      <c r="A27028" s="476" t="s">
        <v>40317</v>
      </c>
      <c r="B27028" s="477" t="s">
        <v>40318</v>
      </c>
      <c r="C27028" s="478" t="s">
        <v>267</v>
      </c>
      <c r="D27028" s="478" t="s">
        <v>40319</v>
      </c>
    </row>
    <row r="27029" customFormat="false" ht="14.25" hidden="false" customHeight="false" outlineLevel="0" collapsed="false">
      <c r="A27029" s="467" t="s">
        <v>40320</v>
      </c>
      <c r="B27029" s="470" t="s">
        <v>40321</v>
      </c>
      <c r="C27029" s="470" t="s">
        <v>267</v>
      </c>
      <c r="D27029" s="471" t="s">
        <v>40322</v>
      </c>
    </row>
    <row r="27030" customFormat="false" ht="14.25" hidden="false" customHeight="false" outlineLevel="0" collapsed="false">
      <c r="A27030" s="467" t="s">
        <v>40323</v>
      </c>
      <c r="B27030" s="470" t="s">
        <v>40324</v>
      </c>
      <c r="C27030" s="470" t="s">
        <v>76</v>
      </c>
      <c r="D27030" s="471" t="s">
        <v>40325</v>
      </c>
    </row>
    <row r="27031" customFormat="false" ht="14.25" hidden="false" customHeight="false" outlineLevel="0" collapsed="false">
      <c r="A27031" s="467" t="s">
        <v>40326</v>
      </c>
      <c r="B27031" s="470" t="s">
        <v>40327</v>
      </c>
      <c r="C27031" s="470" t="s">
        <v>76</v>
      </c>
      <c r="D27031" s="471" t="s">
        <v>40328</v>
      </c>
    </row>
    <row r="27032" customFormat="false" ht="14.25" hidden="false" customHeight="false" outlineLevel="0" collapsed="false">
      <c r="A27032" s="467" t="s">
        <v>40329</v>
      </c>
      <c r="B27032" s="472" t="s">
        <v>40330</v>
      </c>
      <c r="C27032" s="470" t="s">
        <v>76</v>
      </c>
      <c r="D27032" s="471" t="s">
        <v>40331</v>
      </c>
    </row>
    <row r="27033" customFormat="false" ht="14.25" hidden="false" customHeight="false" outlineLevel="0" collapsed="false">
      <c r="A27033" s="467" t="s">
        <v>40332</v>
      </c>
      <c r="B27033" s="470" t="s">
        <v>40333</v>
      </c>
      <c r="C27033" s="470" t="s">
        <v>274</v>
      </c>
      <c r="D27033" s="471" t="s">
        <v>40334</v>
      </c>
    </row>
    <row r="27034" customFormat="false" ht="14.25" hidden="false" customHeight="false" outlineLevel="0" collapsed="false">
      <c r="A27034" s="467" t="s">
        <v>40335</v>
      </c>
      <c r="B27034" s="472" t="s">
        <v>40336</v>
      </c>
      <c r="C27034" s="470" t="s">
        <v>274</v>
      </c>
      <c r="D27034" s="471" t="s">
        <v>40337</v>
      </c>
    </row>
    <row r="27035" customFormat="false" ht="14.25" hidden="false" customHeight="false" outlineLevel="0" collapsed="false">
      <c r="A27035" s="467" t="s">
        <v>40338</v>
      </c>
      <c r="B27035" s="472" t="s">
        <v>40339</v>
      </c>
      <c r="C27035" s="470" t="s">
        <v>76</v>
      </c>
      <c r="D27035" s="471" t="s">
        <v>40340</v>
      </c>
    </row>
    <row r="27036" customFormat="false" ht="14.25" hidden="false" customHeight="false" outlineLevel="0" collapsed="false">
      <c r="A27036" s="467" t="s">
        <v>40341</v>
      </c>
      <c r="B27036" s="472" t="s">
        <v>40342</v>
      </c>
      <c r="C27036" s="470" t="s">
        <v>274</v>
      </c>
      <c r="D27036" s="471" t="s">
        <v>40343</v>
      </c>
    </row>
    <row r="27037" customFormat="false" ht="14.25" hidden="false" customHeight="false" outlineLevel="0" collapsed="false">
      <c r="A27037" s="467" t="s">
        <v>40344</v>
      </c>
      <c r="B27037" s="470" t="s">
        <v>40345</v>
      </c>
      <c r="C27037" s="470" t="s">
        <v>76</v>
      </c>
      <c r="D27037" s="471" t="s">
        <v>40346</v>
      </c>
    </row>
    <row r="27038" customFormat="false" ht="14.25" hidden="false" customHeight="false" outlineLevel="0" collapsed="false">
      <c r="A27038" s="467" t="s">
        <v>40347</v>
      </c>
      <c r="B27038" s="470" t="s">
        <v>40348</v>
      </c>
      <c r="C27038" s="470" t="s">
        <v>76</v>
      </c>
      <c r="D27038" s="471" t="s">
        <v>40349</v>
      </c>
    </row>
    <row r="27039" customFormat="false" ht="14.25" hidden="false" customHeight="false" outlineLevel="0" collapsed="false">
      <c r="A27039" s="467" t="s">
        <v>40350</v>
      </c>
      <c r="B27039" s="472" t="s">
        <v>40351</v>
      </c>
      <c r="C27039" s="470" t="s">
        <v>16</v>
      </c>
      <c r="D27039" s="471" t="s">
        <v>40352</v>
      </c>
    </row>
    <row r="27040" customFormat="false" ht="14.25" hidden="false" customHeight="false" outlineLevel="0" collapsed="false">
      <c r="A27040" s="467" t="s">
        <v>40353</v>
      </c>
      <c r="B27040" s="470" t="s">
        <v>40354</v>
      </c>
      <c r="C27040" s="470" t="s">
        <v>267</v>
      </c>
      <c r="D27040" s="471" t="s">
        <v>40355</v>
      </c>
    </row>
    <row r="27041" customFormat="false" ht="14.25" hidden="false" customHeight="false" outlineLevel="0" collapsed="false">
      <c r="A27041" s="467" t="s">
        <v>40356</v>
      </c>
      <c r="B27041" s="472" t="s">
        <v>40357</v>
      </c>
      <c r="C27041" s="470" t="s">
        <v>267</v>
      </c>
      <c r="D27041" s="471" t="s">
        <v>35785</v>
      </c>
    </row>
    <row r="27042" customFormat="false" ht="14.25" hidden="false" customHeight="false" outlineLevel="0" collapsed="false">
      <c r="A27042" s="467" t="s">
        <v>40358</v>
      </c>
      <c r="B27042" s="470" t="s">
        <v>40359</v>
      </c>
      <c r="C27042" s="470" t="s">
        <v>267</v>
      </c>
      <c r="D27042" s="471" t="s">
        <v>34731</v>
      </c>
    </row>
    <row r="27043" customFormat="false" ht="14.25" hidden="false" customHeight="false" outlineLevel="0" collapsed="false">
      <c r="A27043" s="467" t="s">
        <v>40360</v>
      </c>
      <c r="B27043" s="470" t="s">
        <v>40361</v>
      </c>
      <c r="C27043" s="470" t="s">
        <v>267</v>
      </c>
      <c r="D27043" s="471" t="s">
        <v>34672</v>
      </c>
    </row>
    <row r="27044" customFormat="false" ht="14.25" hidden="false" customHeight="false" outlineLevel="0" collapsed="false">
      <c r="A27044" s="467" t="s">
        <v>40362</v>
      </c>
      <c r="B27044" s="470" t="s">
        <v>40363</v>
      </c>
      <c r="C27044" s="470" t="s">
        <v>267</v>
      </c>
      <c r="D27044" s="471" t="s">
        <v>34266</v>
      </c>
    </row>
    <row r="27045" customFormat="false" ht="14.25" hidden="false" customHeight="false" outlineLevel="0" collapsed="false">
      <c r="A27045" s="467" t="s">
        <v>40364</v>
      </c>
      <c r="B27045" s="470" t="s">
        <v>40365</v>
      </c>
      <c r="C27045" s="470" t="s">
        <v>267</v>
      </c>
      <c r="D27045" s="471" t="s">
        <v>35887</v>
      </c>
    </row>
    <row r="27046" customFormat="false" ht="14.25" hidden="false" customHeight="false" outlineLevel="0" collapsed="false">
      <c r="A27046" s="467" t="s">
        <v>40366</v>
      </c>
      <c r="B27046" s="470" t="s">
        <v>40367</v>
      </c>
      <c r="C27046" s="470" t="s">
        <v>267</v>
      </c>
      <c r="D27046" s="471" t="s">
        <v>35785</v>
      </c>
    </row>
    <row r="27047" customFormat="false" ht="14.25" hidden="false" customHeight="false" outlineLevel="0" collapsed="false">
      <c r="A27047" s="467" t="s">
        <v>40368</v>
      </c>
      <c r="B27047" s="472" t="s">
        <v>40369</v>
      </c>
      <c r="C27047" s="470" t="s">
        <v>267</v>
      </c>
      <c r="D27047" s="471" t="s">
        <v>35887</v>
      </c>
    </row>
    <row r="27048" customFormat="false" ht="14.25" hidden="false" customHeight="false" outlineLevel="0" collapsed="false">
      <c r="A27048" s="467" t="s">
        <v>40370</v>
      </c>
      <c r="B27048" s="470" t="s">
        <v>40371</v>
      </c>
      <c r="C27048" s="470" t="s">
        <v>32456</v>
      </c>
      <c r="D27048" s="471" t="s">
        <v>32457</v>
      </c>
    </row>
    <row r="27049" customFormat="false" ht="14.25" hidden="false" customHeight="false" outlineLevel="0" collapsed="false">
      <c r="A27049" s="467" t="s">
        <v>40372</v>
      </c>
      <c r="B27049" s="470" t="s">
        <v>40373</v>
      </c>
      <c r="C27049" s="470" t="s">
        <v>267</v>
      </c>
      <c r="D27049" s="471" t="s">
        <v>35887</v>
      </c>
    </row>
    <row r="27050" customFormat="false" ht="14.25" hidden="false" customHeight="false" outlineLevel="0" collapsed="false">
      <c r="A27050" s="467" t="s">
        <v>40374</v>
      </c>
      <c r="B27050" s="470" t="s">
        <v>40375</v>
      </c>
      <c r="C27050" s="470" t="s">
        <v>267</v>
      </c>
      <c r="D27050" s="471" t="s">
        <v>40376</v>
      </c>
    </row>
    <row r="27051" customFormat="false" ht="14.25" hidden="false" customHeight="false" outlineLevel="0" collapsed="false">
      <c r="A27051" s="467" t="s">
        <v>40377</v>
      </c>
      <c r="B27051" s="470" t="s">
        <v>40378</v>
      </c>
      <c r="C27051" s="470" t="s">
        <v>16</v>
      </c>
      <c r="D27051" s="471" t="s">
        <v>40379</v>
      </c>
    </row>
    <row r="27052" customFormat="false" ht="14.25" hidden="false" customHeight="false" outlineLevel="0" collapsed="false">
      <c r="A27052" s="467" t="s">
        <v>40380</v>
      </c>
      <c r="B27052" s="470" t="s">
        <v>40381</v>
      </c>
      <c r="C27052" s="470" t="s">
        <v>16</v>
      </c>
      <c r="D27052" s="471" t="s">
        <v>40382</v>
      </c>
    </row>
    <row r="27053" customFormat="false" ht="17.9" hidden="false" customHeight="false" outlineLevel="0" collapsed="false">
      <c r="A27053" s="467" t="s">
        <v>40383</v>
      </c>
      <c r="B27053" s="470" t="s">
        <v>40384</v>
      </c>
      <c r="C27053" s="470" t="s">
        <v>16</v>
      </c>
      <c r="D27053" s="471" t="s">
        <v>40385</v>
      </c>
    </row>
    <row r="27054" customFormat="false" ht="14.25" hidden="false" customHeight="false" outlineLevel="0" collapsed="false">
      <c r="A27054" s="467" t="s">
        <v>40386</v>
      </c>
      <c r="B27054" s="470" t="s">
        <v>40387</v>
      </c>
      <c r="C27054" s="470" t="s">
        <v>16</v>
      </c>
      <c r="D27054" s="471" t="s">
        <v>40388</v>
      </c>
    </row>
    <row r="27055" customFormat="false" ht="14.25" hidden="false" customHeight="false" outlineLevel="0" collapsed="false">
      <c r="A27055" s="467" t="s">
        <v>40389</v>
      </c>
      <c r="B27055" s="470" t="s">
        <v>40390</v>
      </c>
      <c r="C27055" s="470" t="s">
        <v>267</v>
      </c>
      <c r="D27055" s="471" t="s">
        <v>40391</v>
      </c>
    </row>
    <row r="27056" customFormat="false" ht="14.25" hidden="false" customHeight="false" outlineLevel="0" collapsed="false">
      <c r="A27056" s="467" t="s">
        <v>40392</v>
      </c>
      <c r="B27056" s="470" t="s">
        <v>40393</v>
      </c>
      <c r="C27056" s="470" t="s">
        <v>267</v>
      </c>
      <c r="D27056" s="471" t="s">
        <v>40394</v>
      </c>
    </row>
    <row r="27057" customFormat="false" ht="14.25" hidden="false" customHeight="false" outlineLevel="0" collapsed="false">
      <c r="A27057" s="467" t="s">
        <v>40395</v>
      </c>
      <c r="B27057" s="470" t="s">
        <v>40396</v>
      </c>
      <c r="C27057" s="470" t="s">
        <v>267</v>
      </c>
      <c r="D27057" s="471" t="s">
        <v>40397</v>
      </c>
    </row>
    <row r="27058" customFormat="false" ht="14.25" hidden="false" customHeight="false" outlineLevel="0" collapsed="false">
      <c r="A27058" s="467" t="s">
        <v>40398</v>
      </c>
      <c r="B27058" s="470" t="s">
        <v>40399</v>
      </c>
      <c r="C27058" s="470" t="s">
        <v>267</v>
      </c>
      <c r="D27058" s="471" t="s">
        <v>40400</v>
      </c>
    </row>
    <row r="27059" customFormat="false" ht="14.25" hidden="false" customHeight="false" outlineLevel="0" collapsed="false">
      <c r="A27059" s="467" t="s">
        <v>40401</v>
      </c>
      <c r="B27059" s="470" t="s">
        <v>40402</v>
      </c>
      <c r="C27059" s="470" t="s">
        <v>267</v>
      </c>
      <c r="D27059" s="471" t="s">
        <v>40403</v>
      </c>
    </row>
    <row r="27060" customFormat="false" ht="14.25" hidden="false" customHeight="false" outlineLevel="0" collapsed="false">
      <c r="A27060" s="467" t="s">
        <v>40404</v>
      </c>
      <c r="B27060" s="470" t="s">
        <v>40405</v>
      </c>
      <c r="C27060" s="470" t="s">
        <v>267</v>
      </c>
      <c r="D27060" s="471" t="s">
        <v>40406</v>
      </c>
    </row>
    <row r="27061" customFormat="false" ht="14.25" hidden="false" customHeight="false" outlineLevel="0" collapsed="false">
      <c r="A27061" s="467" t="s">
        <v>40407</v>
      </c>
      <c r="B27061" s="470" t="s">
        <v>40408</v>
      </c>
      <c r="C27061" s="470" t="s">
        <v>267</v>
      </c>
      <c r="D27061" s="471" t="s">
        <v>40409</v>
      </c>
    </row>
    <row r="27062" customFormat="false" ht="50.7" hidden="false" customHeight="false" outlineLevel="0" collapsed="false">
      <c r="A27062" s="467" t="s">
        <v>32395</v>
      </c>
      <c r="B27062" s="468"/>
      <c r="C27062" s="468"/>
      <c r="D27062" s="469"/>
    </row>
    <row r="27063" customFormat="false" ht="17.9" hidden="false" customHeight="false" outlineLevel="0" collapsed="false">
      <c r="A27063" s="467" t="s">
        <v>32396</v>
      </c>
      <c r="B27063" s="468"/>
      <c r="C27063" s="468"/>
      <c r="D27063" s="469"/>
    </row>
    <row r="27064" customFormat="false" ht="14.25" hidden="false" customHeight="false" outlineLevel="0" collapsed="false">
      <c r="A27064" s="467" t="s">
        <v>40410</v>
      </c>
      <c r="B27064" s="470" t="s">
        <v>40411</v>
      </c>
      <c r="C27064" s="470" t="s">
        <v>267</v>
      </c>
      <c r="D27064" s="471" t="s">
        <v>40412</v>
      </c>
    </row>
    <row r="27065" customFormat="false" ht="14.25" hidden="false" customHeight="false" outlineLevel="0" collapsed="false">
      <c r="A27065" s="467" t="s">
        <v>40413</v>
      </c>
      <c r="B27065" s="470" t="s">
        <v>40414</v>
      </c>
      <c r="C27065" s="470" t="s">
        <v>267</v>
      </c>
      <c r="D27065" s="471" t="s">
        <v>40406</v>
      </c>
    </row>
    <row r="27066" customFormat="false" ht="14.25" hidden="false" customHeight="false" outlineLevel="0" collapsed="false">
      <c r="A27066" s="467" t="s">
        <v>40415</v>
      </c>
      <c r="B27066" s="470" t="s">
        <v>40416</v>
      </c>
      <c r="C27066" s="470" t="s">
        <v>267</v>
      </c>
      <c r="D27066" s="471" t="s">
        <v>40417</v>
      </c>
    </row>
    <row r="27067" customFormat="false" ht="14.25" hidden="false" customHeight="false" outlineLevel="0" collapsed="false">
      <c r="A27067" s="467" t="s">
        <v>40418</v>
      </c>
      <c r="B27067" s="472" t="s">
        <v>40419</v>
      </c>
      <c r="C27067" s="470" t="s">
        <v>274</v>
      </c>
      <c r="D27067" s="471" t="s">
        <v>40420</v>
      </c>
    </row>
    <row r="27068" customFormat="false" ht="17.9" hidden="false" customHeight="false" outlineLevel="0" collapsed="false">
      <c r="A27068" s="467" t="s">
        <v>40421</v>
      </c>
      <c r="B27068" s="470" t="s">
        <v>40422</v>
      </c>
      <c r="C27068" s="470" t="s">
        <v>267</v>
      </c>
      <c r="D27068" s="471" t="s">
        <v>40423</v>
      </c>
    </row>
    <row r="27069" customFormat="false" ht="14.25" hidden="false" customHeight="false" outlineLevel="0" collapsed="false">
      <c r="A27069" s="473" t="s">
        <v>40424</v>
      </c>
      <c r="B27069" s="474" t="s">
        <v>40425</v>
      </c>
      <c r="C27069" s="474" t="s">
        <v>267</v>
      </c>
      <c r="D27069" s="475" t="s">
        <v>36330</v>
      </c>
    </row>
    <row r="27070" customFormat="false" ht="19.4" hidden="false" customHeight="false" outlineLevel="0" collapsed="false">
      <c r="A27070" s="476" t="s">
        <v>40426</v>
      </c>
      <c r="B27070" s="477" t="s">
        <v>40427</v>
      </c>
      <c r="C27070" s="478" t="s">
        <v>267</v>
      </c>
      <c r="D27070" s="478" t="s">
        <v>40428</v>
      </c>
    </row>
    <row r="27071" customFormat="false" ht="14.25" hidden="false" customHeight="false" outlineLevel="0" collapsed="false">
      <c r="A27071" s="479" t="s">
        <v>40429</v>
      </c>
      <c r="B27071" s="482" t="s">
        <v>40430</v>
      </c>
      <c r="C27071" s="482" t="s">
        <v>267</v>
      </c>
      <c r="D27071" s="483" t="s">
        <v>40431</v>
      </c>
    </row>
    <row r="27072" customFormat="false" ht="14.25" hidden="false" customHeight="false" outlineLevel="0" collapsed="false">
      <c r="A27072" s="479" t="s">
        <v>40432</v>
      </c>
      <c r="B27072" s="482" t="s">
        <v>40241</v>
      </c>
      <c r="C27072" s="482" t="s">
        <v>274</v>
      </c>
      <c r="D27072" s="483" t="s">
        <v>32518</v>
      </c>
    </row>
    <row r="27073" customFormat="false" ht="14.25" hidden="false" customHeight="false" outlineLevel="0" collapsed="false">
      <c r="A27073" s="479" t="s">
        <v>40433</v>
      </c>
      <c r="B27073" s="482" t="s">
        <v>40434</v>
      </c>
      <c r="C27073" s="482" t="s">
        <v>274</v>
      </c>
      <c r="D27073" s="483" t="s">
        <v>32521</v>
      </c>
    </row>
    <row r="27074" customFormat="false" ht="14.25" hidden="false" customHeight="false" outlineLevel="0" collapsed="false">
      <c r="A27074" s="479" t="s">
        <v>40435</v>
      </c>
      <c r="B27074" s="472" t="s">
        <v>40436</v>
      </c>
      <c r="C27074" s="482" t="s">
        <v>267</v>
      </c>
      <c r="D27074" s="483" t="s">
        <v>40437</v>
      </c>
    </row>
    <row r="27075" customFormat="false" ht="14.25" hidden="false" customHeight="false" outlineLevel="0" collapsed="false">
      <c r="A27075" s="479" t="s">
        <v>40438</v>
      </c>
      <c r="B27075" s="472" t="s">
        <v>40439</v>
      </c>
      <c r="C27075" s="482" t="s">
        <v>267</v>
      </c>
      <c r="D27075" s="483" t="s">
        <v>40440</v>
      </c>
    </row>
    <row r="27076" customFormat="false" ht="14.25" hidden="false" customHeight="false" outlineLevel="0" collapsed="false">
      <c r="A27076" s="479" t="s">
        <v>40441</v>
      </c>
      <c r="B27076" s="472" t="s">
        <v>40442</v>
      </c>
      <c r="C27076" s="482" t="s">
        <v>267</v>
      </c>
      <c r="D27076" s="483" t="s">
        <v>40443</v>
      </c>
    </row>
    <row r="27077" customFormat="false" ht="14.25" hidden="false" customHeight="false" outlineLevel="0" collapsed="false">
      <c r="A27077" s="479" t="s">
        <v>40444</v>
      </c>
      <c r="B27077" s="472" t="s">
        <v>40445</v>
      </c>
      <c r="C27077" s="482" t="s">
        <v>267</v>
      </c>
      <c r="D27077" s="483" t="s">
        <v>40446</v>
      </c>
    </row>
    <row r="27078" customFormat="false" ht="14.25" hidden="false" customHeight="false" outlineLevel="0" collapsed="false">
      <c r="A27078" s="479" t="s">
        <v>40447</v>
      </c>
      <c r="B27078" s="482" t="s">
        <v>40254</v>
      </c>
      <c r="C27078" s="482" t="s">
        <v>353</v>
      </c>
      <c r="D27078" s="483" t="s">
        <v>40255</v>
      </c>
    </row>
    <row r="27079" customFormat="false" ht="14.25" hidden="false" customHeight="false" outlineLevel="0" collapsed="false">
      <c r="A27079" s="479" t="s">
        <v>40448</v>
      </c>
      <c r="B27079" s="482" t="s">
        <v>40257</v>
      </c>
      <c r="C27079" s="482" t="s">
        <v>353</v>
      </c>
      <c r="D27079" s="483" t="s">
        <v>40258</v>
      </c>
    </row>
    <row r="27080" customFormat="false" ht="14.25" hidden="false" customHeight="false" outlineLevel="0" collapsed="false">
      <c r="A27080" s="479" t="s">
        <v>40449</v>
      </c>
      <c r="B27080" s="482" t="s">
        <v>40260</v>
      </c>
      <c r="C27080" s="482" t="s">
        <v>76</v>
      </c>
      <c r="D27080" s="483" t="s">
        <v>40450</v>
      </c>
    </row>
    <row r="27081" customFormat="false" ht="14.25" hidden="false" customHeight="false" outlineLevel="0" collapsed="false">
      <c r="A27081" s="479" t="s">
        <v>40451</v>
      </c>
      <c r="B27081" s="482" t="s">
        <v>40263</v>
      </c>
      <c r="C27081" s="482" t="s">
        <v>76</v>
      </c>
      <c r="D27081" s="483" t="s">
        <v>40452</v>
      </c>
    </row>
    <row r="27082" customFormat="false" ht="14.25" hidden="false" customHeight="false" outlineLevel="0" collapsed="false">
      <c r="A27082" s="479" t="s">
        <v>40453</v>
      </c>
      <c r="B27082" s="482" t="s">
        <v>40266</v>
      </c>
      <c r="C27082" s="482" t="s">
        <v>76</v>
      </c>
      <c r="D27082" s="483" t="s">
        <v>40267</v>
      </c>
    </row>
    <row r="27083" customFormat="false" ht="14.25" hidden="false" customHeight="false" outlineLevel="0" collapsed="false">
      <c r="A27083" s="479" t="s">
        <v>40454</v>
      </c>
      <c r="B27083" s="482" t="s">
        <v>40455</v>
      </c>
      <c r="C27083" s="482" t="s">
        <v>267</v>
      </c>
      <c r="D27083" s="483" t="s">
        <v>40456</v>
      </c>
    </row>
    <row r="27084" customFormat="false" ht="14.25" hidden="false" customHeight="false" outlineLevel="0" collapsed="false">
      <c r="A27084" s="479" t="s">
        <v>40457</v>
      </c>
      <c r="B27084" s="482" t="s">
        <v>40458</v>
      </c>
      <c r="C27084" s="482" t="s">
        <v>267</v>
      </c>
      <c r="D27084" s="483" t="s">
        <v>40459</v>
      </c>
    </row>
    <row r="27085" customFormat="false" ht="14.25" hidden="false" customHeight="false" outlineLevel="0" collapsed="false">
      <c r="A27085" s="479" t="s">
        <v>40460</v>
      </c>
      <c r="B27085" s="482" t="s">
        <v>40461</v>
      </c>
      <c r="C27085" s="482" t="s">
        <v>267</v>
      </c>
      <c r="D27085" s="483" t="s">
        <v>40462</v>
      </c>
    </row>
    <row r="27086" customFormat="false" ht="14.25" hidden="false" customHeight="false" outlineLevel="0" collapsed="false">
      <c r="A27086" s="479" t="s">
        <v>40463</v>
      </c>
      <c r="B27086" s="482" t="s">
        <v>40464</v>
      </c>
      <c r="C27086" s="482" t="s">
        <v>267</v>
      </c>
      <c r="D27086" s="483" t="s">
        <v>40465</v>
      </c>
    </row>
    <row r="27087" customFormat="false" ht="14.25" hidden="false" customHeight="false" outlineLevel="0" collapsed="false">
      <c r="A27087" s="479" t="s">
        <v>40466</v>
      </c>
      <c r="B27087" s="482" t="s">
        <v>40467</v>
      </c>
      <c r="C27087" s="482" t="s">
        <v>267</v>
      </c>
      <c r="D27087" s="483" t="s">
        <v>40468</v>
      </c>
    </row>
    <row r="27088" customFormat="false" ht="14.25" hidden="false" customHeight="false" outlineLevel="0" collapsed="false">
      <c r="A27088" s="479" t="s">
        <v>40469</v>
      </c>
      <c r="B27088" s="482" t="s">
        <v>40470</v>
      </c>
      <c r="C27088" s="482" t="s">
        <v>267</v>
      </c>
      <c r="D27088" s="483" t="s">
        <v>40471</v>
      </c>
    </row>
    <row r="27089" customFormat="false" ht="14.25" hidden="false" customHeight="false" outlineLevel="0" collapsed="false">
      <c r="A27089" s="479" t="s">
        <v>40472</v>
      </c>
      <c r="B27089" s="482" t="s">
        <v>40473</v>
      </c>
      <c r="C27089" s="482" t="s">
        <v>267</v>
      </c>
      <c r="D27089" s="483" t="s">
        <v>40474</v>
      </c>
    </row>
    <row r="27090" customFormat="false" ht="14.25" hidden="false" customHeight="false" outlineLevel="0" collapsed="false">
      <c r="A27090" s="479" t="s">
        <v>40475</v>
      </c>
      <c r="B27090" s="482" t="s">
        <v>40476</v>
      </c>
      <c r="C27090" s="482" t="s">
        <v>267</v>
      </c>
      <c r="D27090" s="483" t="s">
        <v>40477</v>
      </c>
    </row>
    <row r="27091" customFormat="false" ht="14.25" hidden="false" customHeight="false" outlineLevel="0" collapsed="false">
      <c r="A27091" s="479" t="s">
        <v>40478</v>
      </c>
      <c r="B27091" s="482" t="s">
        <v>40479</v>
      </c>
      <c r="C27091" s="482" t="s">
        <v>267</v>
      </c>
      <c r="D27091" s="483" t="s">
        <v>40480</v>
      </c>
    </row>
    <row r="27092" customFormat="false" ht="14.25" hidden="false" customHeight="false" outlineLevel="0" collapsed="false">
      <c r="A27092" s="479" t="s">
        <v>40481</v>
      </c>
      <c r="B27092" s="482" t="s">
        <v>40482</v>
      </c>
      <c r="C27092" s="482" t="s">
        <v>267</v>
      </c>
      <c r="D27092" s="483" t="s">
        <v>40483</v>
      </c>
    </row>
    <row r="27093" customFormat="false" ht="14.25" hidden="false" customHeight="false" outlineLevel="0" collapsed="false">
      <c r="A27093" s="479" t="s">
        <v>40484</v>
      </c>
      <c r="B27093" s="482" t="s">
        <v>40485</v>
      </c>
      <c r="C27093" s="482" t="s">
        <v>267</v>
      </c>
      <c r="D27093" s="483" t="s">
        <v>40486</v>
      </c>
    </row>
    <row r="27094" customFormat="false" ht="14.25" hidden="false" customHeight="false" outlineLevel="0" collapsed="false">
      <c r="A27094" s="479" t="s">
        <v>40487</v>
      </c>
      <c r="B27094" s="482" t="s">
        <v>40488</v>
      </c>
      <c r="C27094" s="482" t="s">
        <v>267</v>
      </c>
      <c r="D27094" s="483" t="s">
        <v>40489</v>
      </c>
    </row>
    <row r="27095" customFormat="false" ht="14.25" hidden="false" customHeight="false" outlineLevel="0" collapsed="false">
      <c r="A27095" s="479" t="s">
        <v>40490</v>
      </c>
      <c r="B27095" s="482" t="s">
        <v>40491</v>
      </c>
      <c r="C27095" s="482" t="s">
        <v>267</v>
      </c>
      <c r="D27095" s="483" t="s">
        <v>40492</v>
      </c>
    </row>
    <row r="27096" customFormat="false" ht="14.25" hidden="false" customHeight="false" outlineLevel="0" collapsed="false">
      <c r="A27096" s="479" t="s">
        <v>40493</v>
      </c>
      <c r="B27096" s="482" t="s">
        <v>40494</v>
      </c>
      <c r="C27096" s="482" t="s">
        <v>267</v>
      </c>
      <c r="D27096" s="483" t="s">
        <v>40495</v>
      </c>
    </row>
    <row r="27097" customFormat="false" ht="14.25" hidden="false" customHeight="false" outlineLevel="0" collapsed="false">
      <c r="A27097" s="479" t="s">
        <v>40496</v>
      </c>
      <c r="B27097" s="482" t="s">
        <v>40497</v>
      </c>
      <c r="C27097" s="482" t="s">
        <v>267</v>
      </c>
      <c r="D27097" s="483" t="s">
        <v>40498</v>
      </c>
    </row>
    <row r="27098" customFormat="false" ht="14.25" hidden="false" customHeight="false" outlineLevel="0" collapsed="false">
      <c r="A27098" s="479" t="s">
        <v>40499</v>
      </c>
      <c r="B27098" s="482" t="s">
        <v>40500</v>
      </c>
      <c r="C27098" s="482" t="s">
        <v>267</v>
      </c>
      <c r="D27098" s="483" t="s">
        <v>40501</v>
      </c>
    </row>
    <row r="27099" customFormat="false" ht="14.25" hidden="false" customHeight="false" outlineLevel="0" collapsed="false">
      <c r="A27099" s="479" t="s">
        <v>40502</v>
      </c>
      <c r="B27099" s="482" t="s">
        <v>40503</v>
      </c>
      <c r="C27099" s="482" t="s">
        <v>32456</v>
      </c>
      <c r="D27099" s="483" t="s">
        <v>32457</v>
      </c>
    </row>
    <row r="27100" customFormat="false" ht="14.25" hidden="false" customHeight="false" outlineLevel="0" collapsed="false">
      <c r="A27100" s="479" t="s">
        <v>40504</v>
      </c>
      <c r="B27100" s="482" t="s">
        <v>40505</v>
      </c>
      <c r="C27100" s="482" t="s">
        <v>267</v>
      </c>
      <c r="D27100" s="483" t="s">
        <v>40506</v>
      </c>
    </row>
    <row r="27101" customFormat="false" ht="14.25" hidden="false" customHeight="false" outlineLevel="0" collapsed="false">
      <c r="A27101" s="479" t="s">
        <v>40507</v>
      </c>
      <c r="B27101" s="482" t="s">
        <v>40508</v>
      </c>
      <c r="C27101" s="482" t="s">
        <v>267</v>
      </c>
      <c r="D27101" s="483" t="s">
        <v>40509</v>
      </c>
    </row>
    <row r="27102" customFormat="false" ht="14.25" hidden="false" customHeight="false" outlineLevel="0" collapsed="false">
      <c r="A27102" s="479" t="s">
        <v>40510</v>
      </c>
      <c r="B27102" s="482" t="s">
        <v>40511</v>
      </c>
      <c r="C27102" s="482" t="s">
        <v>274</v>
      </c>
      <c r="D27102" s="483" t="s">
        <v>40512</v>
      </c>
    </row>
    <row r="27103" customFormat="false" ht="14.25" hidden="false" customHeight="false" outlineLevel="0" collapsed="false">
      <c r="A27103" s="479" t="s">
        <v>40513</v>
      </c>
      <c r="B27103" s="482" t="s">
        <v>40514</v>
      </c>
      <c r="C27103" s="482" t="s">
        <v>274</v>
      </c>
      <c r="D27103" s="483" t="s">
        <v>40515</v>
      </c>
    </row>
    <row r="27104" customFormat="false" ht="14.25" hidden="false" customHeight="false" outlineLevel="0" collapsed="false">
      <c r="A27104" s="479" t="s">
        <v>40516</v>
      </c>
      <c r="B27104" s="482" t="s">
        <v>40517</v>
      </c>
      <c r="C27104" s="482" t="s">
        <v>32456</v>
      </c>
      <c r="D27104" s="483" t="s">
        <v>32457</v>
      </c>
    </row>
    <row r="27105" customFormat="false" ht="14.25" hidden="false" customHeight="false" outlineLevel="0" collapsed="false">
      <c r="A27105" s="479" t="s">
        <v>40518</v>
      </c>
      <c r="B27105" s="482" t="s">
        <v>40519</v>
      </c>
      <c r="C27105" s="482" t="s">
        <v>32456</v>
      </c>
      <c r="D27105" s="483" t="s">
        <v>32457</v>
      </c>
    </row>
    <row r="27106" customFormat="false" ht="14.25" hidden="false" customHeight="false" outlineLevel="0" collapsed="false">
      <c r="A27106" s="479" t="s">
        <v>40520</v>
      </c>
      <c r="B27106" s="482" t="s">
        <v>40521</v>
      </c>
      <c r="C27106" s="482" t="s">
        <v>76</v>
      </c>
      <c r="D27106" s="483" t="s">
        <v>40522</v>
      </c>
    </row>
    <row r="27107" customFormat="false" ht="14.25" hidden="false" customHeight="false" outlineLevel="0" collapsed="false">
      <c r="A27107" s="479" t="s">
        <v>40523</v>
      </c>
      <c r="B27107" s="482" t="s">
        <v>40524</v>
      </c>
      <c r="C27107" s="482" t="s">
        <v>267</v>
      </c>
      <c r="D27107" s="483" t="s">
        <v>40525</v>
      </c>
    </row>
    <row r="27108" customFormat="false" ht="14.25" hidden="false" customHeight="false" outlineLevel="0" collapsed="false">
      <c r="A27108" s="479" t="s">
        <v>40526</v>
      </c>
      <c r="B27108" s="482" t="s">
        <v>40527</v>
      </c>
      <c r="C27108" s="482" t="s">
        <v>76</v>
      </c>
      <c r="D27108" s="483" t="s">
        <v>34272</v>
      </c>
    </row>
    <row r="27109" customFormat="false" ht="14.25" hidden="false" customHeight="false" outlineLevel="0" collapsed="false">
      <c r="A27109" s="479" t="s">
        <v>40528</v>
      </c>
      <c r="B27109" s="482" t="s">
        <v>40529</v>
      </c>
      <c r="C27109" s="482" t="s">
        <v>76</v>
      </c>
      <c r="D27109" s="483" t="s">
        <v>40530</v>
      </c>
    </row>
    <row r="27110" customFormat="false" ht="64.15" hidden="false" customHeight="false" outlineLevel="0" collapsed="false">
      <c r="A27110" s="479" t="s">
        <v>32395</v>
      </c>
      <c r="B27110" s="480"/>
      <c r="C27110" s="480"/>
      <c r="D27110" s="481"/>
    </row>
    <row r="27111" customFormat="false" ht="19.4" hidden="false" customHeight="false" outlineLevel="0" collapsed="false">
      <c r="A27111" s="479" t="s">
        <v>32396</v>
      </c>
      <c r="B27111" s="480"/>
      <c r="C27111" s="480"/>
      <c r="D27111" s="481"/>
    </row>
    <row r="27112" customFormat="false" ht="14.25" hidden="false" customHeight="false" outlineLevel="0" collapsed="false">
      <c r="A27112" s="479" t="s">
        <v>40531</v>
      </c>
      <c r="B27112" s="482" t="s">
        <v>40532</v>
      </c>
      <c r="C27112" s="482" t="s">
        <v>76</v>
      </c>
      <c r="D27112" s="483" t="s">
        <v>40533</v>
      </c>
    </row>
    <row r="27113" customFormat="false" ht="14.25" hidden="false" customHeight="false" outlineLevel="0" collapsed="false">
      <c r="A27113" s="479" t="s">
        <v>40534</v>
      </c>
      <c r="B27113" s="482" t="s">
        <v>40535</v>
      </c>
      <c r="C27113" s="482" t="s">
        <v>353</v>
      </c>
      <c r="D27113" s="483" t="s">
        <v>40536</v>
      </c>
    </row>
    <row r="27114" customFormat="false" ht="14.25" hidden="false" customHeight="false" outlineLevel="0" collapsed="false">
      <c r="A27114" s="479" t="s">
        <v>40537</v>
      </c>
      <c r="B27114" s="482" t="s">
        <v>40538</v>
      </c>
      <c r="C27114" s="482" t="s">
        <v>16</v>
      </c>
      <c r="D27114" s="483" t="s">
        <v>32478</v>
      </c>
    </row>
    <row r="27115" customFormat="false" ht="14.25" hidden="false" customHeight="false" outlineLevel="0" collapsed="false">
      <c r="A27115" s="479" t="s">
        <v>40539</v>
      </c>
      <c r="B27115" s="482" t="s">
        <v>40540</v>
      </c>
      <c r="C27115" s="482" t="s">
        <v>32456</v>
      </c>
      <c r="D27115" s="483" t="s">
        <v>32457</v>
      </c>
    </row>
    <row r="27116" customFormat="false" ht="14.25" hidden="false" customHeight="false" outlineLevel="0" collapsed="false">
      <c r="A27116" s="479" t="s">
        <v>40541</v>
      </c>
      <c r="B27116" s="482" t="s">
        <v>32493</v>
      </c>
      <c r="C27116" s="482" t="s">
        <v>353</v>
      </c>
      <c r="D27116" s="483" t="s">
        <v>32611</v>
      </c>
    </row>
    <row r="27117" customFormat="false" ht="14.25" hidden="false" customHeight="false" outlineLevel="0" collapsed="false">
      <c r="A27117" s="473" t="s">
        <v>40542</v>
      </c>
      <c r="B27117" s="474" t="s">
        <v>32496</v>
      </c>
      <c r="C27117" s="474" t="s">
        <v>353</v>
      </c>
      <c r="D27117" s="499" t="s">
        <v>32613</v>
      </c>
    </row>
    <row r="27118" customFormat="false" ht="14.25" hidden="false" customHeight="false" outlineLevel="0" collapsed="false">
      <c r="A27118" s="484" t="s">
        <v>40543</v>
      </c>
      <c r="B27118" s="391" t="s">
        <v>32482</v>
      </c>
      <c r="C27118" s="391" t="s">
        <v>76</v>
      </c>
      <c r="D27118" s="391" t="s">
        <v>32483</v>
      </c>
    </row>
    <row r="27119" customFormat="false" ht="14.25" hidden="false" customHeight="false" outlineLevel="0" collapsed="false">
      <c r="A27119" s="479" t="s">
        <v>40544</v>
      </c>
      <c r="B27119" s="482" t="s">
        <v>32501</v>
      </c>
      <c r="C27119" s="532" t="s">
        <v>76</v>
      </c>
      <c r="D27119" s="483" t="s">
        <v>32502</v>
      </c>
    </row>
    <row r="27120" customFormat="false" ht="14.25" hidden="false" customHeight="false" outlineLevel="0" collapsed="false">
      <c r="A27120" s="479" t="s">
        <v>40545</v>
      </c>
      <c r="B27120" s="472" t="s">
        <v>32504</v>
      </c>
      <c r="C27120" s="532" t="s">
        <v>353</v>
      </c>
      <c r="D27120" s="483" t="s">
        <v>32505</v>
      </c>
    </row>
    <row r="27121" customFormat="false" ht="14.25" hidden="false" customHeight="false" outlineLevel="0" collapsed="false">
      <c r="A27121" s="479" t="s">
        <v>40546</v>
      </c>
      <c r="B27121" s="472" t="s">
        <v>39569</v>
      </c>
      <c r="C27121" s="482" t="s">
        <v>76</v>
      </c>
      <c r="D27121" s="483" t="s">
        <v>32513</v>
      </c>
    </row>
    <row r="27122" customFormat="false" ht="14.25" hidden="false" customHeight="false" outlineLevel="0" collapsed="false">
      <c r="A27122" s="479" t="s">
        <v>40547</v>
      </c>
      <c r="B27122" s="482" t="s">
        <v>32509</v>
      </c>
      <c r="C27122" s="482" t="s">
        <v>76</v>
      </c>
      <c r="D27122" s="483" t="s">
        <v>32510</v>
      </c>
    </row>
    <row r="27123" customFormat="false" ht="14.25" hidden="false" customHeight="false" outlineLevel="0" collapsed="false">
      <c r="A27123" s="479" t="s">
        <v>40548</v>
      </c>
      <c r="B27123" s="482" t="s">
        <v>40549</v>
      </c>
      <c r="C27123" s="532" t="s">
        <v>76</v>
      </c>
      <c r="D27123" s="483" t="s">
        <v>32486</v>
      </c>
    </row>
    <row r="27124" customFormat="false" ht="14.25" hidden="false" customHeight="false" outlineLevel="0" collapsed="false">
      <c r="A27124" s="479" t="s">
        <v>40550</v>
      </c>
      <c r="B27124" s="482" t="s">
        <v>40551</v>
      </c>
      <c r="C27124" s="482" t="s">
        <v>76</v>
      </c>
      <c r="D27124" s="483" t="s">
        <v>32489</v>
      </c>
    </row>
    <row r="27125" customFormat="false" ht="14.25" hidden="false" customHeight="false" outlineLevel="0" collapsed="false">
      <c r="A27125" s="479" t="s">
        <v>40552</v>
      </c>
      <c r="B27125" s="482" t="s">
        <v>40553</v>
      </c>
      <c r="C27125" s="482" t="s">
        <v>32456</v>
      </c>
      <c r="D27125" s="483" t="s">
        <v>32457</v>
      </c>
    </row>
    <row r="27126" customFormat="false" ht="14.25" hidden="false" customHeight="false" outlineLevel="0" collapsed="false">
      <c r="A27126" s="479" t="s">
        <v>40554</v>
      </c>
      <c r="B27126" s="482" t="s">
        <v>32865</v>
      </c>
      <c r="C27126" s="532" t="s">
        <v>76</v>
      </c>
      <c r="D27126" s="483" t="s">
        <v>32866</v>
      </c>
    </row>
    <row r="27127" customFormat="false" ht="14.25" hidden="false" customHeight="false" outlineLevel="0" collapsed="false">
      <c r="A27127" s="479" t="s">
        <v>40555</v>
      </c>
      <c r="B27127" s="482" t="s">
        <v>40556</v>
      </c>
      <c r="C27127" s="482" t="s">
        <v>76</v>
      </c>
      <c r="D27127" s="483" t="s">
        <v>32869</v>
      </c>
    </row>
    <row r="27128" customFormat="false" ht="14.25" hidden="false" customHeight="false" outlineLevel="0" collapsed="false">
      <c r="A27128" s="479" t="s">
        <v>40557</v>
      </c>
      <c r="B27128" s="482" t="s">
        <v>40558</v>
      </c>
      <c r="C27128" s="482" t="s">
        <v>532</v>
      </c>
      <c r="D27128" s="483" t="s">
        <v>32643</v>
      </c>
    </row>
    <row r="27129" customFormat="false" ht="14.25" hidden="false" customHeight="false" outlineLevel="0" collapsed="false">
      <c r="A27129" s="479" t="s">
        <v>40559</v>
      </c>
      <c r="B27129" s="482" t="s">
        <v>40560</v>
      </c>
      <c r="C27129" s="482" t="s">
        <v>532</v>
      </c>
      <c r="D27129" s="483" t="s">
        <v>32646</v>
      </c>
    </row>
    <row r="27130" customFormat="false" ht="14.25" hidden="false" customHeight="false" outlineLevel="0" collapsed="false">
      <c r="A27130" s="479" t="s">
        <v>40561</v>
      </c>
      <c r="B27130" s="482" t="s">
        <v>40562</v>
      </c>
      <c r="C27130" s="532" t="s">
        <v>532</v>
      </c>
      <c r="D27130" s="483" t="s">
        <v>32472</v>
      </c>
    </row>
    <row r="27131" customFormat="false" ht="14.25" hidden="false" customHeight="false" outlineLevel="0" collapsed="false">
      <c r="A27131" s="479" t="s">
        <v>40563</v>
      </c>
      <c r="B27131" s="482" t="s">
        <v>32969</v>
      </c>
      <c r="C27131" s="482" t="s">
        <v>353</v>
      </c>
      <c r="D27131" s="483" t="s">
        <v>32801</v>
      </c>
    </row>
    <row r="27132" customFormat="false" ht="14.25" hidden="false" customHeight="false" outlineLevel="0" collapsed="false">
      <c r="A27132" s="479" t="s">
        <v>40564</v>
      </c>
      <c r="B27132" s="482" t="s">
        <v>32974</v>
      </c>
      <c r="C27132" s="482" t="s">
        <v>353</v>
      </c>
      <c r="D27132" s="483" t="s">
        <v>32804</v>
      </c>
    </row>
    <row r="27133" customFormat="false" ht="14.25" hidden="false" customHeight="false" outlineLevel="0" collapsed="false">
      <c r="A27133" s="479" t="s">
        <v>40565</v>
      </c>
      <c r="B27133" s="482" t="s">
        <v>32806</v>
      </c>
      <c r="C27133" s="482" t="s">
        <v>353</v>
      </c>
      <c r="D27133" s="483" t="s">
        <v>32807</v>
      </c>
    </row>
    <row r="27134" customFormat="false" ht="14.25" hidden="false" customHeight="false" outlineLevel="0" collapsed="false">
      <c r="A27134" s="479" t="s">
        <v>40566</v>
      </c>
      <c r="B27134" s="482" t="s">
        <v>32988</v>
      </c>
      <c r="C27134" s="532" t="s">
        <v>353</v>
      </c>
      <c r="D27134" s="483" t="s">
        <v>32810</v>
      </c>
    </row>
    <row r="27135" customFormat="false" ht="14.25" hidden="false" customHeight="false" outlineLevel="0" collapsed="false">
      <c r="A27135" s="479" t="s">
        <v>40567</v>
      </c>
      <c r="B27135" s="472" t="s">
        <v>40568</v>
      </c>
      <c r="C27135" s="482" t="s">
        <v>353</v>
      </c>
      <c r="D27135" s="483" t="s">
        <v>32813</v>
      </c>
    </row>
    <row r="27136" customFormat="false" ht="14.25" hidden="false" customHeight="false" outlineLevel="0" collapsed="false">
      <c r="A27136" s="479" t="s">
        <v>40569</v>
      </c>
      <c r="B27136" s="472" t="s">
        <v>32815</v>
      </c>
      <c r="C27136" s="482" t="s">
        <v>353</v>
      </c>
      <c r="D27136" s="483" t="s">
        <v>32816</v>
      </c>
    </row>
    <row r="27137" customFormat="false" ht="14.25" hidden="false" customHeight="false" outlineLevel="0" collapsed="false">
      <c r="A27137" s="479" t="s">
        <v>40570</v>
      </c>
      <c r="B27137" s="472" t="s">
        <v>32818</v>
      </c>
      <c r="C27137" s="482" t="s">
        <v>353</v>
      </c>
      <c r="D27137" s="483" t="s">
        <v>32819</v>
      </c>
    </row>
    <row r="27138" customFormat="false" ht="14.25" hidden="false" customHeight="false" outlineLevel="0" collapsed="false">
      <c r="A27138" s="479" t="s">
        <v>40571</v>
      </c>
      <c r="B27138" s="482" t="s">
        <v>40572</v>
      </c>
      <c r="C27138" s="482" t="s">
        <v>32456</v>
      </c>
      <c r="D27138" s="483" t="s">
        <v>32457</v>
      </c>
    </row>
    <row r="27139" customFormat="false" ht="14.25" hidden="false" customHeight="false" outlineLevel="0" collapsed="false">
      <c r="A27139" s="479" t="s">
        <v>40573</v>
      </c>
      <c r="B27139" s="482" t="s">
        <v>40574</v>
      </c>
      <c r="C27139" s="532" t="s">
        <v>274</v>
      </c>
      <c r="D27139" s="483" t="s">
        <v>40575</v>
      </c>
    </row>
    <row r="27140" customFormat="false" ht="14.25" hidden="false" customHeight="false" outlineLevel="0" collapsed="false">
      <c r="A27140" s="479" t="s">
        <v>40576</v>
      </c>
      <c r="B27140" s="482" t="s">
        <v>40577</v>
      </c>
      <c r="C27140" s="482" t="s">
        <v>274</v>
      </c>
      <c r="D27140" s="483" t="s">
        <v>40578</v>
      </c>
    </row>
    <row r="27141" customFormat="false" ht="14.25" hidden="false" customHeight="false" outlineLevel="0" collapsed="false">
      <c r="A27141" s="479" t="s">
        <v>40579</v>
      </c>
      <c r="B27141" s="472" t="s">
        <v>40580</v>
      </c>
      <c r="C27141" s="482" t="s">
        <v>76</v>
      </c>
      <c r="D27141" s="483" t="s">
        <v>32833</v>
      </c>
    </row>
    <row r="27142" customFormat="false" ht="14.25" hidden="false" customHeight="false" outlineLevel="0" collapsed="false">
      <c r="A27142" s="479" t="s">
        <v>40581</v>
      </c>
      <c r="B27142" s="472" t="s">
        <v>40582</v>
      </c>
      <c r="C27142" s="482" t="s">
        <v>76</v>
      </c>
      <c r="D27142" s="483" t="s">
        <v>32836</v>
      </c>
    </row>
    <row r="27143" customFormat="false" ht="14.25" hidden="false" customHeight="false" outlineLevel="0" collapsed="false">
      <c r="A27143" s="479" t="s">
        <v>40583</v>
      </c>
      <c r="B27143" s="482" t="s">
        <v>40584</v>
      </c>
      <c r="C27143" s="482" t="s">
        <v>76</v>
      </c>
      <c r="D27143" s="483" t="s">
        <v>32841</v>
      </c>
    </row>
    <row r="27144" customFormat="false" ht="14.25" hidden="false" customHeight="false" outlineLevel="0" collapsed="false">
      <c r="A27144" s="479" t="s">
        <v>40585</v>
      </c>
      <c r="B27144" s="482" t="s">
        <v>40586</v>
      </c>
      <c r="C27144" s="532" t="s">
        <v>76</v>
      </c>
      <c r="D27144" s="483" t="s">
        <v>40587</v>
      </c>
    </row>
    <row r="27145" customFormat="false" ht="14.25" hidden="false" customHeight="false" outlineLevel="0" collapsed="false">
      <c r="A27145" s="479" t="s">
        <v>40588</v>
      </c>
      <c r="B27145" s="482" t="s">
        <v>40589</v>
      </c>
      <c r="C27145" s="532" t="s">
        <v>76</v>
      </c>
      <c r="D27145" s="483" t="s">
        <v>32847</v>
      </c>
    </row>
    <row r="27146" customFormat="false" ht="14.25" hidden="false" customHeight="false" outlineLevel="0" collapsed="false">
      <c r="A27146" s="479" t="s">
        <v>40590</v>
      </c>
      <c r="B27146" s="482" t="s">
        <v>32529</v>
      </c>
      <c r="C27146" s="482" t="s">
        <v>76</v>
      </c>
      <c r="D27146" s="483" t="s">
        <v>32533</v>
      </c>
    </row>
    <row r="27147" customFormat="false" ht="14.25" hidden="false" customHeight="false" outlineLevel="0" collapsed="false">
      <c r="A27147" s="479" t="s">
        <v>40591</v>
      </c>
      <c r="B27147" s="482" t="s">
        <v>40592</v>
      </c>
      <c r="C27147" s="482" t="s">
        <v>353</v>
      </c>
      <c r="D27147" s="483" t="s">
        <v>32539</v>
      </c>
    </row>
    <row r="27148" customFormat="false" ht="14.25" hidden="false" customHeight="false" outlineLevel="0" collapsed="false">
      <c r="A27148" s="479" t="s">
        <v>40593</v>
      </c>
      <c r="B27148" s="482" t="s">
        <v>40594</v>
      </c>
      <c r="C27148" s="532" t="s">
        <v>353</v>
      </c>
      <c r="D27148" s="483" t="s">
        <v>32542</v>
      </c>
    </row>
    <row r="27149" customFormat="false" ht="14.25" hidden="false" customHeight="false" outlineLevel="0" collapsed="false">
      <c r="A27149" s="479" t="s">
        <v>40595</v>
      </c>
      <c r="B27149" s="482" t="s">
        <v>40596</v>
      </c>
      <c r="C27149" s="482" t="s">
        <v>353</v>
      </c>
      <c r="D27149" s="483" t="s">
        <v>40597</v>
      </c>
    </row>
    <row r="27150" customFormat="false" ht="14.25" hidden="false" customHeight="false" outlineLevel="0" collapsed="false">
      <c r="A27150" s="479" t="s">
        <v>40598</v>
      </c>
      <c r="B27150" s="482" t="s">
        <v>40599</v>
      </c>
      <c r="C27150" s="482" t="s">
        <v>32456</v>
      </c>
      <c r="D27150" s="483" t="s">
        <v>32457</v>
      </c>
    </row>
    <row r="27151" customFormat="false" ht="14.25" hidden="false" customHeight="false" outlineLevel="0" collapsed="false">
      <c r="A27151" s="479" t="s">
        <v>40600</v>
      </c>
      <c r="B27151" s="482" t="s">
        <v>40601</v>
      </c>
      <c r="C27151" s="482" t="s">
        <v>267</v>
      </c>
      <c r="D27151" s="483" t="s">
        <v>40602</v>
      </c>
    </row>
    <row r="27152" customFormat="false" ht="14.25" hidden="false" customHeight="false" outlineLevel="0" collapsed="false">
      <c r="A27152" s="479" t="s">
        <v>40603</v>
      </c>
      <c r="B27152" s="482" t="s">
        <v>40604</v>
      </c>
      <c r="C27152" s="482" t="s">
        <v>267</v>
      </c>
      <c r="D27152" s="483" t="s">
        <v>40605</v>
      </c>
    </row>
    <row r="27153" customFormat="false" ht="14.25" hidden="false" customHeight="false" outlineLevel="0" collapsed="false">
      <c r="A27153" s="479" t="s">
        <v>40606</v>
      </c>
      <c r="B27153" s="482" t="s">
        <v>40607</v>
      </c>
      <c r="C27153" s="532" t="s">
        <v>274</v>
      </c>
      <c r="D27153" s="483" t="s">
        <v>40608</v>
      </c>
    </row>
    <row r="27154" customFormat="false" ht="14.25" hidden="false" customHeight="false" outlineLevel="0" collapsed="false">
      <c r="A27154" s="479" t="s">
        <v>40609</v>
      </c>
      <c r="B27154" s="482" t="s">
        <v>40610</v>
      </c>
      <c r="C27154" s="532" t="s">
        <v>274</v>
      </c>
      <c r="D27154" s="483" t="s">
        <v>40611</v>
      </c>
    </row>
    <row r="27155" customFormat="false" ht="64.15" hidden="false" customHeight="false" outlineLevel="0" collapsed="false">
      <c r="A27155" s="479" t="s">
        <v>32395</v>
      </c>
      <c r="B27155" s="480"/>
      <c r="C27155" s="480"/>
      <c r="D27155" s="481"/>
    </row>
    <row r="27156" customFormat="false" ht="19.4" hidden="false" customHeight="false" outlineLevel="0" collapsed="false">
      <c r="A27156" s="479" t="s">
        <v>32396</v>
      </c>
      <c r="B27156" s="480"/>
      <c r="C27156" s="532"/>
      <c r="D27156" s="481"/>
    </row>
    <row r="27157" customFormat="false" ht="14.25" hidden="false" customHeight="false" outlineLevel="0" collapsed="false">
      <c r="A27157" s="479" t="s">
        <v>40612</v>
      </c>
      <c r="B27157" s="482" t="s">
        <v>40613</v>
      </c>
      <c r="C27157" s="532" t="s">
        <v>76</v>
      </c>
      <c r="D27157" s="483" t="s">
        <v>40614</v>
      </c>
    </row>
    <row r="27158" customFormat="false" ht="14.25" hidden="false" customHeight="false" outlineLevel="0" collapsed="false">
      <c r="A27158" s="479" t="s">
        <v>40615</v>
      </c>
      <c r="B27158" s="472" t="s">
        <v>40616</v>
      </c>
      <c r="C27158" s="494" t="s">
        <v>267</v>
      </c>
      <c r="D27158" s="483" t="s">
        <v>36412</v>
      </c>
    </row>
    <row r="27159" customFormat="false" ht="14.25" hidden="false" customHeight="false" outlineLevel="0" collapsed="false">
      <c r="A27159" s="479" t="s">
        <v>40617</v>
      </c>
      <c r="B27159" s="472" t="s">
        <v>40618</v>
      </c>
      <c r="C27159" s="482" t="s">
        <v>267</v>
      </c>
      <c r="D27159" s="483" t="s">
        <v>40619</v>
      </c>
    </row>
    <row r="27160" customFormat="false" ht="14.25" hidden="false" customHeight="false" outlineLevel="0" collapsed="false">
      <c r="A27160" s="479" t="s">
        <v>40620</v>
      </c>
      <c r="B27160" s="472" t="s">
        <v>40621</v>
      </c>
      <c r="C27160" s="482" t="s">
        <v>267</v>
      </c>
      <c r="D27160" s="483" t="s">
        <v>40622</v>
      </c>
    </row>
    <row r="27161" customFormat="false" ht="14.25" hidden="false" customHeight="false" outlineLevel="0" collapsed="false">
      <c r="A27161" s="479" t="s">
        <v>40623</v>
      </c>
      <c r="B27161" s="472" t="s">
        <v>40624</v>
      </c>
      <c r="C27161" s="482" t="s">
        <v>267</v>
      </c>
      <c r="D27161" s="483" t="s">
        <v>40625</v>
      </c>
    </row>
    <row r="27162" customFormat="false" ht="14.25" hidden="false" customHeight="false" outlineLevel="0" collapsed="false">
      <c r="A27162" s="484" t="s">
        <v>40626</v>
      </c>
      <c r="B27162" s="391" t="s">
        <v>40627</v>
      </c>
      <c r="C27162" s="391" t="s">
        <v>267</v>
      </c>
      <c r="D27162" s="391" t="s">
        <v>40628</v>
      </c>
    </row>
    <row r="27163" customFormat="false" ht="14.25" hidden="false" customHeight="false" outlineLevel="0" collapsed="false">
      <c r="A27163" s="467" t="s">
        <v>40629</v>
      </c>
      <c r="B27163" s="472" t="s">
        <v>40630</v>
      </c>
      <c r="C27163" s="470" t="s">
        <v>267</v>
      </c>
      <c r="D27163" s="471" t="s">
        <v>40631</v>
      </c>
    </row>
    <row r="27164" customFormat="false" ht="14.25" hidden="false" customHeight="false" outlineLevel="0" collapsed="false">
      <c r="A27164" s="467" t="s">
        <v>40632</v>
      </c>
      <c r="B27164" s="470" t="s">
        <v>40633</v>
      </c>
      <c r="C27164" s="470" t="s">
        <v>267</v>
      </c>
      <c r="D27164" s="471" t="s">
        <v>40634</v>
      </c>
    </row>
    <row r="27165" customFormat="false" ht="14.25" hidden="false" customHeight="false" outlineLevel="0" collapsed="false">
      <c r="A27165" s="467" t="s">
        <v>40635</v>
      </c>
      <c r="B27165" s="470" t="s">
        <v>40636</v>
      </c>
      <c r="C27165" s="470" t="s">
        <v>267</v>
      </c>
      <c r="D27165" s="471" t="s">
        <v>40637</v>
      </c>
    </row>
    <row r="27166" customFormat="false" ht="14.25" hidden="false" customHeight="false" outlineLevel="0" collapsed="false">
      <c r="A27166" s="467" t="s">
        <v>40638</v>
      </c>
      <c r="B27166" s="470" t="s">
        <v>40639</v>
      </c>
      <c r="C27166" s="470" t="s">
        <v>267</v>
      </c>
      <c r="D27166" s="471" t="s">
        <v>40640</v>
      </c>
    </row>
    <row r="27167" customFormat="false" ht="14.25" hidden="false" customHeight="false" outlineLevel="0" collapsed="false">
      <c r="A27167" s="467" t="s">
        <v>40641</v>
      </c>
      <c r="B27167" s="470" t="s">
        <v>40642</v>
      </c>
      <c r="C27167" s="470" t="s">
        <v>267</v>
      </c>
      <c r="D27167" s="471" t="s">
        <v>40643</v>
      </c>
    </row>
    <row r="27168" customFormat="false" ht="14.25" hidden="false" customHeight="false" outlineLevel="0" collapsed="false">
      <c r="A27168" s="467" t="s">
        <v>40644</v>
      </c>
      <c r="B27168" s="470" t="s">
        <v>40645</v>
      </c>
      <c r="C27168" s="470" t="s">
        <v>267</v>
      </c>
      <c r="D27168" s="471" t="s">
        <v>40646</v>
      </c>
    </row>
    <row r="27169" customFormat="false" ht="14.25" hidden="false" customHeight="false" outlineLevel="0" collapsed="false">
      <c r="A27169" s="467" t="s">
        <v>40647</v>
      </c>
      <c r="B27169" s="470" t="s">
        <v>40648</v>
      </c>
      <c r="C27169" s="470" t="s">
        <v>267</v>
      </c>
      <c r="D27169" s="471" t="s">
        <v>40649</v>
      </c>
    </row>
    <row r="27170" customFormat="false" ht="14.25" hidden="false" customHeight="false" outlineLevel="0" collapsed="false">
      <c r="A27170" s="467" t="s">
        <v>40650</v>
      </c>
      <c r="B27170" s="470" t="s">
        <v>40651</v>
      </c>
      <c r="C27170" s="470" t="s">
        <v>267</v>
      </c>
      <c r="D27170" s="471" t="s">
        <v>40652</v>
      </c>
    </row>
    <row r="27171" customFormat="false" ht="14.25" hidden="false" customHeight="false" outlineLevel="0" collapsed="false">
      <c r="A27171" s="467" t="s">
        <v>40653</v>
      </c>
      <c r="B27171" s="470" t="s">
        <v>40654</v>
      </c>
      <c r="C27171" s="470" t="s">
        <v>267</v>
      </c>
      <c r="D27171" s="471" t="s">
        <v>40655</v>
      </c>
    </row>
    <row r="27172" customFormat="false" ht="14.25" hidden="false" customHeight="false" outlineLevel="0" collapsed="false">
      <c r="A27172" s="467" t="s">
        <v>40656</v>
      </c>
      <c r="B27172" s="470" t="s">
        <v>40657</v>
      </c>
      <c r="C27172" s="470" t="s">
        <v>267</v>
      </c>
      <c r="D27172" s="471" t="s">
        <v>36412</v>
      </c>
    </row>
    <row r="27173" customFormat="false" ht="14.25" hidden="false" customHeight="false" outlineLevel="0" collapsed="false">
      <c r="A27173" s="467" t="s">
        <v>40658</v>
      </c>
      <c r="B27173" s="470" t="s">
        <v>40659</v>
      </c>
      <c r="C27173" s="470" t="s">
        <v>267</v>
      </c>
      <c r="D27173" s="471" t="s">
        <v>40660</v>
      </c>
    </row>
    <row r="27174" customFormat="false" ht="14.25" hidden="false" customHeight="false" outlineLevel="0" collapsed="false">
      <c r="A27174" s="467" t="s">
        <v>40661</v>
      </c>
      <c r="B27174" s="470" t="s">
        <v>40662</v>
      </c>
      <c r="C27174" s="470" t="s">
        <v>267</v>
      </c>
      <c r="D27174" s="471" t="s">
        <v>36412</v>
      </c>
    </row>
    <row r="27175" customFormat="false" ht="14.25" hidden="false" customHeight="false" outlineLevel="0" collapsed="false">
      <c r="A27175" s="467" t="s">
        <v>40663</v>
      </c>
      <c r="B27175" s="470" t="s">
        <v>40664</v>
      </c>
      <c r="C27175" s="470" t="s">
        <v>32456</v>
      </c>
      <c r="D27175" s="471" t="s">
        <v>32457</v>
      </c>
    </row>
    <row r="27176" customFormat="false" ht="14.25" hidden="false" customHeight="false" outlineLevel="0" collapsed="false">
      <c r="A27176" s="467" t="s">
        <v>40665</v>
      </c>
      <c r="B27176" s="470" t="s">
        <v>40666</v>
      </c>
      <c r="C27176" s="470" t="s">
        <v>353</v>
      </c>
      <c r="D27176" s="471" t="s">
        <v>40667</v>
      </c>
    </row>
    <row r="27177" customFormat="false" ht="14.25" hidden="false" customHeight="false" outlineLevel="0" collapsed="false">
      <c r="A27177" s="467" t="s">
        <v>40668</v>
      </c>
      <c r="B27177" s="470" t="s">
        <v>40669</v>
      </c>
      <c r="C27177" s="470" t="s">
        <v>32456</v>
      </c>
      <c r="D27177" s="471" t="s">
        <v>32457</v>
      </c>
    </row>
    <row r="27178" customFormat="false" ht="14.25" hidden="false" customHeight="false" outlineLevel="0" collapsed="false">
      <c r="A27178" s="467" t="s">
        <v>40670</v>
      </c>
      <c r="B27178" s="470" t="s">
        <v>40671</v>
      </c>
      <c r="C27178" s="470" t="s">
        <v>267</v>
      </c>
      <c r="D27178" s="471" t="s">
        <v>40672</v>
      </c>
    </row>
    <row r="27179" customFormat="false" ht="14.25" hidden="false" customHeight="false" outlineLevel="0" collapsed="false">
      <c r="A27179" s="467" t="s">
        <v>40673</v>
      </c>
      <c r="B27179" s="470" t="s">
        <v>40674</v>
      </c>
      <c r="C27179" s="470" t="s">
        <v>267</v>
      </c>
      <c r="D27179" s="471" t="s">
        <v>40675</v>
      </c>
    </row>
    <row r="27180" customFormat="false" ht="14.25" hidden="false" customHeight="false" outlineLevel="0" collapsed="false">
      <c r="A27180" s="467" t="s">
        <v>40676</v>
      </c>
      <c r="B27180" s="470" t="s">
        <v>40677</v>
      </c>
      <c r="C27180" s="470" t="s">
        <v>267</v>
      </c>
      <c r="D27180" s="471" t="s">
        <v>40678</v>
      </c>
    </row>
    <row r="27181" customFormat="false" ht="14.25" hidden="false" customHeight="false" outlineLevel="0" collapsed="false">
      <c r="A27181" s="467" t="s">
        <v>40679</v>
      </c>
      <c r="B27181" s="470" t="s">
        <v>40680</v>
      </c>
      <c r="C27181" s="470" t="s">
        <v>267</v>
      </c>
      <c r="D27181" s="471" t="s">
        <v>40681</v>
      </c>
    </row>
    <row r="27182" customFormat="false" ht="14.25" hidden="false" customHeight="false" outlineLevel="0" collapsed="false">
      <c r="A27182" s="467" t="s">
        <v>40682</v>
      </c>
      <c r="B27182" s="472" t="s">
        <v>40683</v>
      </c>
      <c r="C27182" s="470" t="s">
        <v>267</v>
      </c>
      <c r="D27182" s="471" t="s">
        <v>40684</v>
      </c>
    </row>
    <row r="27183" customFormat="false" ht="14.25" hidden="false" customHeight="false" outlineLevel="0" collapsed="false">
      <c r="A27183" s="467" t="s">
        <v>40685</v>
      </c>
      <c r="B27183" s="470" t="s">
        <v>40686</v>
      </c>
      <c r="C27183" s="470" t="s">
        <v>267</v>
      </c>
      <c r="D27183" s="471" t="s">
        <v>40687</v>
      </c>
    </row>
    <row r="27184" customFormat="false" ht="14.25" hidden="false" customHeight="false" outlineLevel="0" collapsed="false">
      <c r="A27184" s="467" t="s">
        <v>40688</v>
      </c>
      <c r="B27184" s="470" t="s">
        <v>40689</v>
      </c>
      <c r="C27184" s="470" t="s">
        <v>267</v>
      </c>
      <c r="D27184" s="471" t="s">
        <v>40690</v>
      </c>
    </row>
    <row r="27185" customFormat="false" ht="14.25" hidden="false" customHeight="false" outlineLevel="0" collapsed="false">
      <c r="A27185" s="467" t="s">
        <v>40691</v>
      </c>
      <c r="B27185" s="470" t="s">
        <v>40692</v>
      </c>
      <c r="C27185" s="470" t="s">
        <v>267</v>
      </c>
      <c r="D27185" s="471" t="s">
        <v>40693</v>
      </c>
    </row>
    <row r="27186" customFormat="false" ht="14.25" hidden="false" customHeight="false" outlineLevel="0" collapsed="false">
      <c r="A27186" s="467" t="s">
        <v>40694</v>
      </c>
      <c r="B27186" s="470" t="s">
        <v>40695</v>
      </c>
      <c r="C27186" s="470" t="s">
        <v>267</v>
      </c>
      <c r="D27186" s="471" t="s">
        <v>40696</v>
      </c>
    </row>
    <row r="27187" customFormat="false" ht="14.25" hidden="false" customHeight="false" outlineLevel="0" collapsed="false">
      <c r="A27187" s="467" t="s">
        <v>40697</v>
      </c>
      <c r="B27187" s="470" t="s">
        <v>40698</v>
      </c>
      <c r="C27187" s="470" t="s">
        <v>267</v>
      </c>
      <c r="D27187" s="471" t="s">
        <v>40696</v>
      </c>
    </row>
    <row r="27188" customFormat="false" ht="14.25" hidden="false" customHeight="false" outlineLevel="0" collapsed="false">
      <c r="A27188" s="467" t="s">
        <v>40699</v>
      </c>
      <c r="B27188" s="470" t="s">
        <v>40700</v>
      </c>
      <c r="C27188" s="470" t="s">
        <v>267</v>
      </c>
      <c r="D27188" s="471" t="s">
        <v>40701</v>
      </c>
    </row>
    <row r="27189" customFormat="false" ht="14.25" hidden="false" customHeight="false" outlineLevel="0" collapsed="false">
      <c r="A27189" s="467" t="s">
        <v>40702</v>
      </c>
      <c r="B27189" s="470" t="s">
        <v>40703</v>
      </c>
      <c r="C27189" s="470" t="s">
        <v>11250</v>
      </c>
      <c r="D27189" s="471" t="s">
        <v>40704</v>
      </c>
    </row>
    <row r="27190" customFormat="false" ht="14.25" hidden="false" customHeight="false" outlineLevel="0" collapsed="false">
      <c r="A27190" s="467" t="s">
        <v>40705</v>
      </c>
      <c r="B27190" s="470" t="s">
        <v>40706</v>
      </c>
      <c r="C27190" s="470" t="s">
        <v>11250</v>
      </c>
      <c r="D27190" s="471" t="s">
        <v>40707</v>
      </c>
    </row>
    <row r="27191" customFormat="false" ht="14.25" hidden="false" customHeight="false" outlineLevel="0" collapsed="false">
      <c r="A27191" s="467" t="s">
        <v>40708</v>
      </c>
      <c r="B27191" s="470" t="s">
        <v>40709</v>
      </c>
      <c r="C27191" s="470" t="s">
        <v>11250</v>
      </c>
      <c r="D27191" s="471" t="s">
        <v>40710</v>
      </c>
    </row>
    <row r="27192" customFormat="false" ht="14.25" hidden="false" customHeight="false" outlineLevel="0" collapsed="false">
      <c r="A27192" s="467" t="s">
        <v>40711</v>
      </c>
      <c r="B27192" s="470" t="s">
        <v>40712</v>
      </c>
      <c r="C27192" s="470" t="s">
        <v>11250</v>
      </c>
      <c r="D27192" s="471" t="s">
        <v>40713</v>
      </c>
    </row>
    <row r="27193" customFormat="false" ht="14.25" hidden="false" customHeight="false" outlineLevel="0" collapsed="false">
      <c r="A27193" s="467" t="s">
        <v>40714</v>
      </c>
      <c r="B27193" s="470" t="s">
        <v>40715</v>
      </c>
      <c r="C27193" s="470" t="s">
        <v>11250</v>
      </c>
      <c r="D27193" s="471" t="s">
        <v>40716</v>
      </c>
    </row>
    <row r="27194" customFormat="false" ht="14.25" hidden="false" customHeight="false" outlineLevel="0" collapsed="false">
      <c r="A27194" s="467" t="s">
        <v>40717</v>
      </c>
      <c r="B27194" s="470" t="s">
        <v>40718</v>
      </c>
      <c r="C27194" s="470" t="s">
        <v>11250</v>
      </c>
      <c r="D27194" s="471" t="s">
        <v>40719</v>
      </c>
    </row>
    <row r="27195" customFormat="false" ht="14.25" hidden="false" customHeight="false" outlineLevel="0" collapsed="false">
      <c r="A27195" s="467" t="s">
        <v>40720</v>
      </c>
      <c r="B27195" s="470" t="s">
        <v>40721</v>
      </c>
      <c r="C27195" s="470" t="s">
        <v>32456</v>
      </c>
      <c r="D27195" s="471" t="s">
        <v>32457</v>
      </c>
    </row>
    <row r="27196" customFormat="false" ht="14.25" hidden="false" customHeight="false" outlineLevel="0" collapsed="false">
      <c r="A27196" s="467" t="s">
        <v>40722</v>
      </c>
      <c r="B27196" s="470" t="s">
        <v>40723</v>
      </c>
      <c r="C27196" s="470" t="s">
        <v>274</v>
      </c>
      <c r="D27196" s="471" t="s">
        <v>40724</v>
      </c>
    </row>
    <row r="27197" customFormat="false" ht="50.7" hidden="false" customHeight="false" outlineLevel="0" collapsed="false">
      <c r="A27197" s="467" t="s">
        <v>32395</v>
      </c>
      <c r="B27197" s="468"/>
      <c r="C27197" s="468"/>
      <c r="D27197" s="469"/>
    </row>
    <row r="27198" customFormat="false" ht="17.9" hidden="false" customHeight="false" outlineLevel="0" collapsed="false">
      <c r="A27198" s="467" t="s">
        <v>32396</v>
      </c>
      <c r="B27198" s="468"/>
      <c r="C27198" s="468"/>
      <c r="D27198" s="469"/>
    </row>
    <row r="27199" customFormat="false" ht="14.25" hidden="false" customHeight="false" outlineLevel="0" collapsed="false">
      <c r="A27199" s="467" t="s">
        <v>40725</v>
      </c>
      <c r="B27199" s="470" t="s">
        <v>40726</v>
      </c>
      <c r="C27199" s="470" t="s">
        <v>274</v>
      </c>
      <c r="D27199" s="471" t="s">
        <v>40727</v>
      </c>
    </row>
    <row r="27200" customFormat="false" ht="14.25" hidden="false" customHeight="false" outlineLevel="0" collapsed="false">
      <c r="A27200" s="467" t="s">
        <v>40728</v>
      </c>
      <c r="B27200" s="470" t="s">
        <v>40729</v>
      </c>
      <c r="C27200" s="470" t="s">
        <v>267</v>
      </c>
      <c r="D27200" s="471" t="s">
        <v>40730</v>
      </c>
    </row>
    <row r="27201" customFormat="false" ht="14.25" hidden="false" customHeight="false" outlineLevel="0" collapsed="false">
      <c r="A27201" s="467" t="s">
        <v>40731</v>
      </c>
      <c r="B27201" s="470" t="s">
        <v>40333</v>
      </c>
      <c r="C27201" s="470" t="s">
        <v>274</v>
      </c>
      <c r="D27201" s="471" t="s">
        <v>40334</v>
      </c>
    </row>
    <row r="27202" customFormat="false" ht="14.25" hidden="false" customHeight="false" outlineLevel="0" collapsed="false">
      <c r="A27202" s="467" t="s">
        <v>40732</v>
      </c>
      <c r="B27202" s="470" t="s">
        <v>40324</v>
      </c>
      <c r="C27202" s="470" t="s">
        <v>76</v>
      </c>
      <c r="D27202" s="471" t="s">
        <v>40325</v>
      </c>
    </row>
    <row r="27203" customFormat="false" ht="14.25" hidden="false" customHeight="false" outlineLevel="0" collapsed="false">
      <c r="A27203" s="473" t="s">
        <v>40733</v>
      </c>
      <c r="B27203" s="474" t="s">
        <v>40734</v>
      </c>
      <c r="C27203" s="474" t="s">
        <v>76</v>
      </c>
      <c r="D27203" s="475" t="s">
        <v>40735</v>
      </c>
    </row>
    <row r="27204" customFormat="false" ht="14.25" hidden="false" customHeight="false" outlineLevel="0" collapsed="false">
      <c r="A27204" s="476" t="s">
        <v>40736</v>
      </c>
      <c r="B27204" s="477" t="s">
        <v>40339</v>
      </c>
      <c r="C27204" s="478" t="s">
        <v>76</v>
      </c>
      <c r="D27204" s="478" t="s">
        <v>40340</v>
      </c>
    </row>
    <row r="27205" customFormat="false" ht="14.25" hidden="false" customHeight="false" outlineLevel="0" collapsed="false">
      <c r="A27205" s="467" t="s">
        <v>40737</v>
      </c>
      <c r="B27205" s="470" t="s">
        <v>40342</v>
      </c>
      <c r="C27205" s="470" t="s">
        <v>274</v>
      </c>
      <c r="D27205" s="471" t="s">
        <v>40343</v>
      </c>
    </row>
    <row r="27206" customFormat="false" ht="14.25" hidden="false" customHeight="false" outlineLevel="0" collapsed="false">
      <c r="A27206" s="467" t="s">
        <v>40738</v>
      </c>
      <c r="B27206" s="472" t="s">
        <v>40739</v>
      </c>
      <c r="C27206" s="470" t="s">
        <v>267</v>
      </c>
      <c r="D27206" s="471" t="s">
        <v>32703</v>
      </c>
    </row>
    <row r="27207" customFormat="false" ht="14.25" hidden="false" customHeight="false" outlineLevel="0" collapsed="false">
      <c r="A27207" s="467" t="s">
        <v>40740</v>
      </c>
      <c r="B27207" s="470" t="s">
        <v>40741</v>
      </c>
      <c r="C27207" s="470" t="s">
        <v>274</v>
      </c>
      <c r="D27207" s="471" t="s">
        <v>40742</v>
      </c>
    </row>
    <row r="27208" customFormat="false" ht="14.25" hidden="false" customHeight="false" outlineLevel="0" collapsed="false">
      <c r="A27208" s="467" t="s">
        <v>40743</v>
      </c>
      <c r="B27208" s="470" t="s">
        <v>40744</v>
      </c>
      <c r="C27208" s="470" t="s">
        <v>267</v>
      </c>
      <c r="D27208" s="471" t="s">
        <v>40745</v>
      </c>
    </row>
    <row r="27209" customFormat="false" ht="14.25" hidden="false" customHeight="false" outlineLevel="0" collapsed="false">
      <c r="A27209" s="467" t="s">
        <v>40746</v>
      </c>
      <c r="B27209" s="470" t="s">
        <v>40747</v>
      </c>
      <c r="C27209" s="470" t="s">
        <v>274</v>
      </c>
      <c r="D27209" s="471" t="s">
        <v>36313</v>
      </c>
    </row>
    <row r="27210" customFormat="false" ht="14.25" hidden="false" customHeight="false" outlineLevel="0" collapsed="false">
      <c r="A27210" s="467" t="s">
        <v>40748</v>
      </c>
      <c r="B27210" s="470" t="s">
        <v>40749</v>
      </c>
      <c r="C27210" s="470" t="s">
        <v>267</v>
      </c>
      <c r="D27210" s="471" t="s">
        <v>40750</v>
      </c>
    </row>
    <row r="27211" customFormat="false" ht="14.25" hidden="false" customHeight="false" outlineLevel="0" collapsed="false">
      <c r="A27211" s="467" t="s">
        <v>40751</v>
      </c>
      <c r="B27211" s="470" t="s">
        <v>40752</v>
      </c>
      <c r="C27211" s="470" t="s">
        <v>274</v>
      </c>
      <c r="D27211" s="471" t="s">
        <v>32759</v>
      </c>
    </row>
    <row r="27212" customFormat="false" ht="14.25" hidden="false" customHeight="false" outlineLevel="0" collapsed="false">
      <c r="A27212" s="467" t="s">
        <v>40753</v>
      </c>
      <c r="B27212" s="470" t="s">
        <v>40754</v>
      </c>
      <c r="C27212" s="470" t="s">
        <v>274</v>
      </c>
      <c r="D27212" s="471" t="s">
        <v>32762</v>
      </c>
    </row>
    <row r="27213" customFormat="false" ht="14.25" hidden="false" customHeight="false" outlineLevel="0" collapsed="false">
      <c r="A27213" s="467" t="s">
        <v>40755</v>
      </c>
      <c r="B27213" s="470" t="s">
        <v>40756</v>
      </c>
      <c r="C27213" s="470" t="s">
        <v>76</v>
      </c>
      <c r="D27213" s="471" t="s">
        <v>40757</v>
      </c>
    </row>
    <row r="27214" customFormat="false" ht="14.25" hidden="false" customHeight="false" outlineLevel="0" collapsed="false">
      <c r="A27214" s="467" t="s">
        <v>40758</v>
      </c>
      <c r="B27214" s="470" t="s">
        <v>40759</v>
      </c>
      <c r="C27214" s="470" t="s">
        <v>274</v>
      </c>
      <c r="D27214" s="471" t="s">
        <v>40760</v>
      </c>
    </row>
    <row r="27215" customFormat="false" ht="14.25" hidden="false" customHeight="false" outlineLevel="0" collapsed="false">
      <c r="A27215" s="467" t="s">
        <v>40761</v>
      </c>
      <c r="B27215" s="470" t="s">
        <v>40762</v>
      </c>
      <c r="C27215" s="470" t="s">
        <v>76</v>
      </c>
      <c r="D27215" s="471" t="s">
        <v>40763</v>
      </c>
    </row>
    <row r="27216" customFormat="false" ht="14.25" hidden="false" customHeight="false" outlineLevel="0" collapsed="false">
      <c r="A27216" s="467" t="s">
        <v>40764</v>
      </c>
      <c r="B27216" s="470" t="s">
        <v>40765</v>
      </c>
      <c r="C27216" s="470" t="s">
        <v>76</v>
      </c>
      <c r="D27216" s="471" t="s">
        <v>40766</v>
      </c>
    </row>
    <row r="27217" customFormat="false" ht="14.25" hidden="false" customHeight="false" outlineLevel="0" collapsed="false">
      <c r="A27217" s="467" t="s">
        <v>40767</v>
      </c>
      <c r="B27217" s="470" t="s">
        <v>40768</v>
      </c>
      <c r="C27217" s="470" t="s">
        <v>76</v>
      </c>
      <c r="D27217" s="471" t="s">
        <v>40769</v>
      </c>
    </row>
    <row r="27218" customFormat="false" ht="14.25" hidden="false" customHeight="false" outlineLevel="0" collapsed="false">
      <c r="A27218" s="467" t="s">
        <v>40770</v>
      </c>
      <c r="B27218" s="470" t="s">
        <v>40771</v>
      </c>
      <c r="C27218" s="470" t="s">
        <v>76</v>
      </c>
      <c r="D27218" s="471" t="s">
        <v>40772</v>
      </c>
    </row>
    <row r="27219" customFormat="false" ht="14.25" hidden="false" customHeight="false" outlineLevel="0" collapsed="false">
      <c r="A27219" s="467" t="s">
        <v>40773</v>
      </c>
      <c r="B27219" s="470" t="s">
        <v>40774</v>
      </c>
      <c r="C27219" s="470" t="s">
        <v>76</v>
      </c>
      <c r="D27219" s="471" t="s">
        <v>40775</v>
      </c>
    </row>
    <row r="27220" customFormat="false" ht="14.25" hidden="false" customHeight="false" outlineLevel="0" collapsed="false">
      <c r="A27220" s="467" t="s">
        <v>40776</v>
      </c>
      <c r="B27220" s="470" t="s">
        <v>40777</v>
      </c>
      <c r="C27220" s="470" t="s">
        <v>274</v>
      </c>
      <c r="D27220" s="471" t="s">
        <v>40778</v>
      </c>
    </row>
    <row r="27221" customFormat="false" ht="14.25" hidden="false" customHeight="false" outlineLevel="0" collapsed="false">
      <c r="A27221" s="467" t="s">
        <v>40779</v>
      </c>
      <c r="B27221" s="470" t="s">
        <v>40780</v>
      </c>
      <c r="C27221" s="470" t="s">
        <v>76</v>
      </c>
      <c r="D27221" s="471" t="s">
        <v>40781</v>
      </c>
    </row>
    <row r="27222" customFormat="false" ht="14.25" hidden="false" customHeight="false" outlineLevel="0" collapsed="false">
      <c r="A27222" s="467" t="s">
        <v>40782</v>
      </c>
      <c r="B27222" s="470" t="s">
        <v>40783</v>
      </c>
      <c r="C27222" s="470" t="s">
        <v>76</v>
      </c>
      <c r="D27222" s="471" t="s">
        <v>40784</v>
      </c>
    </row>
    <row r="27223" customFormat="false" ht="14.25" hidden="false" customHeight="false" outlineLevel="0" collapsed="false">
      <c r="A27223" s="467" t="s">
        <v>40785</v>
      </c>
      <c r="B27223" s="470" t="s">
        <v>40786</v>
      </c>
      <c r="C27223" s="470" t="s">
        <v>76</v>
      </c>
      <c r="D27223" s="471" t="s">
        <v>40787</v>
      </c>
    </row>
    <row r="27224" customFormat="false" ht="14.25" hidden="false" customHeight="false" outlineLevel="0" collapsed="false">
      <c r="A27224" s="467" t="s">
        <v>40788</v>
      </c>
      <c r="B27224" s="470" t="s">
        <v>40789</v>
      </c>
      <c r="C27224" s="470" t="s">
        <v>76</v>
      </c>
      <c r="D27224" s="471" t="s">
        <v>40790</v>
      </c>
    </row>
    <row r="27225" customFormat="false" ht="14.25" hidden="false" customHeight="false" outlineLevel="0" collapsed="false">
      <c r="A27225" s="467" t="s">
        <v>40791</v>
      </c>
      <c r="B27225" s="470" t="s">
        <v>40792</v>
      </c>
      <c r="C27225" s="470" t="s">
        <v>76</v>
      </c>
      <c r="D27225" s="471" t="s">
        <v>40793</v>
      </c>
    </row>
    <row r="27226" customFormat="false" ht="14.25" hidden="false" customHeight="false" outlineLevel="0" collapsed="false">
      <c r="A27226" s="467" t="s">
        <v>40794</v>
      </c>
      <c r="B27226" s="470" t="s">
        <v>40795</v>
      </c>
      <c r="C27226" s="470" t="s">
        <v>76</v>
      </c>
      <c r="D27226" s="471" t="s">
        <v>40796</v>
      </c>
    </row>
    <row r="27227" customFormat="false" ht="14.25" hidden="false" customHeight="false" outlineLevel="0" collapsed="false">
      <c r="A27227" s="467" t="s">
        <v>40797</v>
      </c>
      <c r="B27227" s="470" t="s">
        <v>40798</v>
      </c>
      <c r="C27227" s="470" t="s">
        <v>76</v>
      </c>
      <c r="D27227" s="471" t="s">
        <v>35091</v>
      </c>
    </row>
    <row r="27228" customFormat="false" ht="14.25" hidden="false" customHeight="false" outlineLevel="0" collapsed="false">
      <c r="A27228" s="467" t="s">
        <v>40799</v>
      </c>
      <c r="B27228" s="470" t="s">
        <v>40800</v>
      </c>
      <c r="C27228" s="470" t="s">
        <v>76</v>
      </c>
      <c r="D27228" s="471" t="s">
        <v>40801</v>
      </c>
    </row>
    <row r="27229" customFormat="false" ht="14.25" hidden="false" customHeight="false" outlineLevel="0" collapsed="false">
      <c r="A27229" s="467" t="s">
        <v>40802</v>
      </c>
      <c r="B27229" s="470" t="s">
        <v>40803</v>
      </c>
      <c r="C27229" s="470" t="s">
        <v>76</v>
      </c>
      <c r="D27229" s="471" t="s">
        <v>40804</v>
      </c>
    </row>
    <row r="27230" customFormat="false" ht="14.25" hidden="false" customHeight="false" outlineLevel="0" collapsed="false">
      <c r="A27230" s="467" t="s">
        <v>40805</v>
      </c>
      <c r="B27230" s="470" t="s">
        <v>40806</v>
      </c>
      <c r="C27230" s="470" t="s">
        <v>76</v>
      </c>
      <c r="D27230" s="471" t="s">
        <v>40807</v>
      </c>
    </row>
    <row r="27231" customFormat="false" ht="14.25" hidden="false" customHeight="false" outlineLevel="0" collapsed="false">
      <c r="A27231" s="467" t="s">
        <v>40808</v>
      </c>
      <c r="B27231" s="470" t="s">
        <v>40809</v>
      </c>
      <c r="C27231" s="470" t="s">
        <v>76</v>
      </c>
      <c r="D27231" s="471" t="s">
        <v>40810</v>
      </c>
    </row>
    <row r="27232" customFormat="false" ht="14.25" hidden="false" customHeight="false" outlineLevel="0" collapsed="false">
      <c r="A27232" s="467" t="s">
        <v>40811</v>
      </c>
      <c r="B27232" s="470" t="s">
        <v>40812</v>
      </c>
      <c r="C27232" s="470" t="s">
        <v>76</v>
      </c>
      <c r="D27232" s="471" t="s">
        <v>40813</v>
      </c>
    </row>
    <row r="27233" customFormat="false" ht="14.25" hidden="false" customHeight="false" outlineLevel="0" collapsed="false">
      <c r="A27233" s="467" t="s">
        <v>40814</v>
      </c>
      <c r="B27233" s="470" t="s">
        <v>40815</v>
      </c>
      <c r="C27233" s="470" t="s">
        <v>76</v>
      </c>
      <c r="D27233" s="471" t="s">
        <v>40816</v>
      </c>
    </row>
    <row r="27234" customFormat="false" ht="14.25" hidden="false" customHeight="false" outlineLevel="0" collapsed="false">
      <c r="A27234" s="467" t="s">
        <v>40817</v>
      </c>
      <c r="B27234" s="470" t="s">
        <v>40818</v>
      </c>
      <c r="C27234" s="470" t="s">
        <v>76</v>
      </c>
      <c r="D27234" s="471" t="s">
        <v>32460</v>
      </c>
    </row>
    <row r="27235" customFormat="false" ht="14.25" hidden="false" customHeight="false" outlineLevel="0" collapsed="false">
      <c r="A27235" s="467" t="s">
        <v>40819</v>
      </c>
      <c r="B27235" s="470" t="s">
        <v>40820</v>
      </c>
      <c r="C27235" s="470" t="s">
        <v>76</v>
      </c>
      <c r="D27235" s="471" t="s">
        <v>32682</v>
      </c>
    </row>
    <row r="27236" customFormat="false" ht="14.25" hidden="false" customHeight="false" outlineLevel="0" collapsed="false">
      <c r="A27236" s="467" t="s">
        <v>40821</v>
      </c>
      <c r="B27236" s="470" t="s">
        <v>40822</v>
      </c>
      <c r="C27236" s="470" t="s">
        <v>76</v>
      </c>
      <c r="D27236" s="471" t="s">
        <v>40823</v>
      </c>
    </row>
    <row r="27237" customFormat="false" ht="14.25" hidden="false" customHeight="false" outlineLevel="0" collapsed="false">
      <c r="A27237" s="467" t="s">
        <v>40824</v>
      </c>
      <c r="B27237" s="470" t="s">
        <v>40825</v>
      </c>
      <c r="C27237" s="470" t="s">
        <v>76</v>
      </c>
      <c r="D27237" s="471" t="s">
        <v>40826</v>
      </c>
    </row>
    <row r="27238" customFormat="false" ht="14.25" hidden="false" customHeight="false" outlineLevel="0" collapsed="false">
      <c r="A27238" s="467" t="s">
        <v>40827</v>
      </c>
      <c r="B27238" s="470" t="s">
        <v>40828</v>
      </c>
      <c r="C27238" s="470" t="s">
        <v>76</v>
      </c>
      <c r="D27238" s="471" t="s">
        <v>40829</v>
      </c>
    </row>
    <row r="27239" customFormat="false" ht="14.25" hidden="false" customHeight="false" outlineLevel="0" collapsed="false">
      <c r="A27239" s="467" t="s">
        <v>40830</v>
      </c>
      <c r="B27239" s="470" t="s">
        <v>40831</v>
      </c>
      <c r="C27239" s="470" t="s">
        <v>76</v>
      </c>
      <c r="D27239" s="471" t="s">
        <v>40832</v>
      </c>
    </row>
    <row r="27240" customFormat="false" ht="14.25" hidden="false" customHeight="false" outlineLevel="0" collapsed="false">
      <c r="A27240" s="467" t="s">
        <v>40833</v>
      </c>
      <c r="B27240" s="470" t="s">
        <v>40834</v>
      </c>
      <c r="C27240" s="470" t="s">
        <v>76</v>
      </c>
      <c r="D27240" s="471" t="s">
        <v>40835</v>
      </c>
    </row>
    <row r="27241" customFormat="false" ht="14.25" hidden="false" customHeight="false" outlineLevel="0" collapsed="false">
      <c r="A27241" s="467" t="s">
        <v>40836</v>
      </c>
      <c r="B27241" s="470" t="s">
        <v>40837</v>
      </c>
      <c r="C27241" s="470" t="s">
        <v>76</v>
      </c>
      <c r="D27241" s="471" t="s">
        <v>40838</v>
      </c>
    </row>
    <row r="27242" customFormat="false" ht="17.9" hidden="false" customHeight="false" outlineLevel="0" collapsed="false">
      <c r="A27242" s="467" t="s">
        <v>40839</v>
      </c>
      <c r="B27242" s="470" t="s">
        <v>40840</v>
      </c>
      <c r="C27242" s="470" t="s">
        <v>76</v>
      </c>
      <c r="D27242" s="471" t="s">
        <v>40841</v>
      </c>
    </row>
    <row r="27243" customFormat="false" ht="14.25" hidden="false" customHeight="false" outlineLevel="0" collapsed="false">
      <c r="A27243" s="467" t="s">
        <v>40842</v>
      </c>
      <c r="B27243" s="470" t="s">
        <v>40843</v>
      </c>
      <c r="C27243" s="470" t="s">
        <v>76</v>
      </c>
      <c r="D27243" s="471" t="s">
        <v>40844</v>
      </c>
    </row>
    <row r="27244" customFormat="false" ht="50.7" hidden="false" customHeight="false" outlineLevel="0" collapsed="false">
      <c r="A27244" s="467" t="s">
        <v>32395</v>
      </c>
      <c r="B27244" s="468"/>
      <c r="C27244" s="468"/>
      <c r="D27244" s="469"/>
    </row>
    <row r="27245" customFormat="false" ht="17.9" hidden="false" customHeight="false" outlineLevel="0" collapsed="false">
      <c r="A27245" s="467" t="s">
        <v>32396</v>
      </c>
      <c r="B27245" s="468"/>
      <c r="C27245" s="468"/>
      <c r="D27245" s="469"/>
    </row>
    <row r="27246" customFormat="false" ht="14.25" hidden="false" customHeight="false" outlineLevel="0" collapsed="false">
      <c r="A27246" s="467" t="s">
        <v>40845</v>
      </c>
      <c r="B27246" s="470" t="s">
        <v>40846</v>
      </c>
      <c r="C27246" s="470" t="s">
        <v>76</v>
      </c>
      <c r="D27246" s="471" t="s">
        <v>40847</v>
      </c>
    </row>
    <row r="27247" customFormat="false" ht="14.25" hidden="false" customHeight="false" outlineLevel="0" collapsed="false">
      <c r="A27247" s="467" t="s">
        <v>40848</v>
      </c>
      <c r="B27247" s="470" t="s">
        <v>40849</v>
      </c>
      <c r="C27247" s="470" t="s">
        <v>76</v>
      </c>
      <c r="D27247" s="471" t="s">
        <v>40850</v>
      </c>
    </row>
    <row r="27248" customFormat="false" ht="14.25" hidden="false" customHeight="false" outlineLevel="0" collapsed="false">
      <c r="A27248" s="467" t="s">
        <v>40851</v>
      </c>
      <c r="B27248" s="472" t="s">
        <v>40852</v>
      </c>
      <c r="C27248" s="470" t="s">
        <v>76</v>
      </c>
      <c r="D27248" s="471" t="s">
        <v>40853</v>
      </c>
    </row>
    <row r="27249" customFormat="false" ht="14.25" hidden="false" customHeight="false" outlineLevel="0" collapsed="false">
      <c r="A27249" s="467" t="s">
        <v>40854</v>
      </c>
      <c r="B27249" s="470" t="s">
        <v>40855</v>
      </c>
      <c r="C27249" s="470" t="s">
        <v>76</v>
      </c>
      <c r="D27249" s="471" t="s">
        <v>40856</v>
      </c>
    </row>
    <row r="27250" customFormat="false" ht="14.25" hidden="false" customHeight="false" outlineLevel="0" collapsed="false">
      <c r="A27250" s="473" t="s">
        <v>40857</v>
      </c>
      <c r="B27250" s="474" t="s">
        <v>40858</v>
      </c>
      <c r="C27250" s="474" t="s">
        <v>76</v>
      </c>
      <c r="D27250" s="475" t="s">
        <v>40859</v>
      </c>
    </row>
    <row r="27251" customFormat="false" ht="14.25" hidden="false" customHeight="false" outlineLevel="0" collapsed="false">
      <c r="A27251" s="476" t="s">
        <v>40860</v>
      </c>
      <c r="B27251" s="477" t="s">
        <v>40861</v>
      </c>
      <c r="C27251" s="478" t="s">
        <v>76</v>
      </c>
      <c r="D27251" s="478" t="s">
        <v>40862</v>
      </c>
    </row>
    <row r="27252" customFormat="false" ht="14.25" hidden="false" customHeight="false" outlineLevel="0" collapsed="false">
      <c r="A27252" s="467" t="s">
        <v>40863</v>
      </c>
      <c r="B27252" s="470" t="s">
        <v>40864</v>
      </c>
      <c r="C27252" s="470" t="s">
        <v>76</v>
      </c>
      <c r="D27252" s="471" t="s">
        <v>40865</v>
      </c>
    </row>
    <row r="27253" customFormat="false" ht="23.85" hidden="false" customHeight="false" outlineLevel="0" collapsed="false">
      <c r="A27253" s="467" t="s">
        <v>40866</v>
      </c>
      <c r="B27253" s="472" t="s">
        <v>40867</v>
      </c>
      <c r="C27253" s="470" t="s">
        <v>76</v>
      </c>
      <c r="D27253" s="471" t="s">
        <v>40868</v>
      </c>
    </row>
    <row r="27254" customFormat="false" ht="14.25" hidden="false" customHeight="false" outlineLevel="0" collapsed="false">
      <c r="A27254" s="467" t="s">
        <v>40869</v>
      </c>
      <c r="B27254" s="470" t="s">
        <v>40870</v>
      </c>
      <c r="C27254" s="470" t="s">
        <v>76</v>
      </c>
      <c r="D27254" s="471" t="s">
        <v>40871</v>
      </c>
    </row>
    <row r="27255" customFormat="false" ht="14.25" hidden="false" customHeight="false" outlineLevel="0" collapsed="false">
      <c r="A27255" s="467" t="s">
        <v>40872</v>
      </c>
      <c r="B27255" s="470" t="s">
        <v>40873</v>
      </c>
      <c r="C27255" s="470" t="s">
        <v>32927</v>
      </c>
      <c r="D27255" s="471" t="s">
        <v>40874</v>
      </c>
    </row>
    <row r="27256" customFormat="false" ht="14.25" hidden="false" customHeight="false" outlineLevel="0" collapsed="false">
      <c r="A27256" s="467" t="s">
        <v>40875</v>
      </c>
      <c r="B27256" s="472" t="s">
        <v>40876</v>
      </c>
      <c r="C27256" s="470" t="s">
        <v>353</v>
      </c>
      <c r="D27256" s="471" t="s">
        <v>40877</v>
      </c>
    </row>
    <row r="27257" customFormat="false" ht="14.25" hidden="false" customHeight="false" outlineLevel="0" collapsed="false">
      <c r="A27257" s="467" t="s">
        <v>40878</v>
      </c>
      <c r="B27257" s="470" t="s">
        <v>40879</v>
      </c>
      <c r="C27257" s="470" t="s">
        <v>353</v>
      </c>
      <c r="D27257" s="471" t="s">
        <v>40880</v>
      </c>
    </row>
    <row r="27258" customFormat="false" ht="14.25" hidden="false" customHeight="false" outlineLevel="0" collapsed="false">
      <c r="A27258" s="467" t="s">
        <v>40881</v>
      </c>
      <c r="B27258" s="470" t="s">
        <v>40882</v>
      </c>
      <c r="C27258" s="470" t="s">
        <v>353</v>
      </c>
      <c r="D27258" s="471" t="s">
        <v>40883</v>
      </c>
    </row>
    <row r="27259" customFormat="false" ht="14.25" hidden="false" customHeight="false" outlineLevel="0" collapsed="false">
      <c r="A27259" s="467" t="s">
        <v>40884</v>
      </c>
      <c r="B27259" s="472" t="s">
        <v>40885</v>
      </c>
      <c r="C27259" s="470" t="s">
        <v>76</v>
      </c>
      <c r="D27259" s="471" t="s">
        <v>40886</v>
      </c>
    </row>
    <row r="27260" customFormat="false" ht="14.25" hidden="false" customHeight="false" outlineLevel="0" collapsed="false">
      <c r="A27260" s="467" t="s">
        <v>40887</v>
      </c>
      <c r="B27260" s="470" t="s">
        <v>40888</v>
      </c>
      <c r="C27260" s="470" t="s">
        <v>76</v>
      </c>
      <c r="D27260" s="471" t="s">
        <v>40889</v>
      </c>
    </row>
    <row r="27261" customFormat="false" ht="14.25" hidden="false" customHeight="false" outlineLevel="0" collapsed="false">
      <c r="A27261" s="467" t="s">
        <v>40890</v>
      </c>
      <c r="B27261" s="470" t="s">
        <v>40891</v>
      </c>
      <c r="C27261" s="470" t="s">
        <v>274</v>
      </c>
      <c r="D27261" s="471" t="s">
        <v>40892</v>
      </c>
    </row>
    <row r="27262" customFormat="false" ht="14.25" hidden="false" customHeight="false" outlineLevel="0" collapsed="false">
      <c r="A27262" s="467" t="s">
        <v>40893</v>
      </c>
      <c r="B27262" s="470" t="s">
        <v>40894</v>
      </c>
      <c r="C27262" s="470" t="s">
        <v>353</v>
      </c>
      <c r="D27262" s="471" t="s">
        <v>40895</v>
      </c>
    </row>
    <row r="27263" customFormat="false" ht="14.25" hidden="false" customHeight="false" outlineLevel="0" collapsed="false">
      <c r="A27263" s="467" t="s">
        <v>40896</v>
      </c>
      <c r="B27263" s="470" t="s">
        <v>40897</v>
      </c>
      <c r="C27263" s="470" t="s">
        <v>532</v>
      </c>
      <c r="D27263" s="471" t="s">
        <v>40898</v>
      </c>
    </row>
    <row r="27264" customFormat="false" ht="14.25" hidden="false" customHeight="false" outlineLevel="0" collapsed="false">
      <c r="A27264" s="467" t="s">
        <v>40899</v>
      </c>
      <c r="B27264" s="470" t="s">
        <v>40900</v>
      </c>
      <c r="C27264" s="470" t="s">
        <v>267</v>
      </c>
      <c r="D27264" s="471" t="s">
        <v>40901</v>
      </c>
    </row>
    <row r="27265" customFormat="false" ht="14.25" hidden="false" customHeight="false" outlineLevel="0" collapsed="false">
      <c r="A27265" s="467" t="s">
        <v>40902</v>
      </c>
      <c r="B27265" s="470" t="s">
        <v>40903</v>
      </c>
      <c r="C27265" s="470" t="s">
        <v>274</v>
      </c>
      <c r="D27265" s="471" t="s">
        <v>40904</v>
      </c>
    </row>
    <row r="27266" customFormat="false" ht="14.25" hidden="false" customHeight="false" outlineLevel="0" collapsed="false">
      <c r="A27266" s="467" t="s">
        <v>40905</v>
      </c>
      <c r="B27266" s="470" t="s">
        <v>40906</v>
      </c>
      <c r="C27266" s="470" t="s">
        <v>274</v>
      </c>
      <c r="D27266" s="471" t="s">
        <v>40907</v>
      </c>
    </row>
    <row r="27267" customFormat="false" ht="14.25" hidden="false" customHeight="false" outlineLevel="0" collapsed="false">
      <c r="A27267" s="467" t="s">
        <v>40908</v>
      </c>
      <c r="B27267" s="470" t="s">
        <v>40909</v>
      </c>
      <c r="C27267" s="470" t="s">
        <v>274</v>
      </c>
      <c r="D27267" s="471" t="s">
        <v>40910</v>
      </c>
    </row>
    <row r="27268" customFormat="false" ht="14.25" hidden="false" customHeight="false" outlineLevel="0" collapsed="false">
      <c r="A27268" s="467" t="s">
        <v>40911</v>
      </c>
      <c r="B27268" s="470" t="s">
        <v>40912</v>
      </c>
      <c r="C27268" s="470" t="s">
        <v>76</v>
      </c>
      <c r="D27268" s="471" t="s">
        <v>40913</v>
      </c>
    </row>
    <row r="27269" customFormat="false" ht="14.25" hidden="false" customHeight="false" outlineLevel="0" collapsed="false">
      <c r="A27269" s="467" t="s">
        <v>40914</v>
      </c>
      <c r="B27269" s="470" t="s">
        <v>40915</v>
      </c>
      <c r="C27269" s="470" t="s">
        <v>267</v>
      </c>
      <c r="D27269" s="471" t="s">
        <v>40916</v>
      </c>
    </row>
    <row r="27270" customFormat="false" ht="14.25" hidden="false" customHeight="false" outlineLevel="0" collapsed="false">
      <c r="A27270" s="467" t="s">
        <v>40917</v>
      </c>
      <c r="B27270" s="470" t="s">
        <v>40918</v>
      </c>
      <c r="C27270" s="470" t="s">
        <v>267</v>
      </c>
      <c r="D27270" s="471" t="s">
        <v>40919</v>
      </c>
    </row>
    <row r="27271" customFormat="false" ht="14.25" hidden="false" customHeight="false" outlineLevel="0" collapsed="false">
      <c r="A27271" s="467" t="s">
        <v>40920</v>
      </c>
      <c r="B27271" s="470" t="s">
        <v>40921</v>
      </c>
      <c r="C27271" s="470" t="s">
        <v>267</v>
      </c>
      <c r="D27271" s="471" t="s">
        <v>40922</v>
      </c>
    </row>
    <row r="27272" customFormat="false" ht="14.25" hidden="false" customHeight="false" outlineLevel="0" collapsed="false">
      <c r="A27272" s="467" t="s">
        <v>40923</v>
      </c>
      <c r="B27272" s="470" t="s">
        <v>40924</v>
      </c>
      <c r="C27272" s="470" t="s">
        <v>267</v>
      </c>
      <c r="D27272" s="471" t="s">
        <v>40925</v>
      </c>
    </row>
    <row r="27273" customFormat="false" ht="14.25" hidden="false" customHeight="false" outlineLevel="0" collapsed="false">
      <c r="A27273" s="467" t="s">
        <v>40926</v>
      </c>
      <c r="B27273" s="470" t="s">
        <v>40927</v>
      </c>
      <c r="C27273" s="470" t="s">
        <v>267</v>
      </c>
      <c r="D27273" s="471" t="s">
        <v>40928</v>
      </c>
    </row>
    <row r="27274" customFormat="false" ht="14.25" hidden="false" customHeight="false" outlineLevel="0" collapsed="false">
      <c r="A27274" s="467" t="s">
        <v>40929</v>
      </c>
      <c r="B27274" s="470" t="s">
        <v>40930</v>
      </c>
      <c r="C27274" s="470" t="s">
        <v>267</v>
      </c>
      <c r="D27274" s="471" t="s">
        <v>39596</v>
      </c>
    </row>
    <row r="27275" customFormat="false" ht="14.25" hidden="false" customHeight="false" outlineLevel="0" collapsed="false">
      <c r="A27275" s="467" t="s">
        <v>40931</v>
      </c>
      <c r="B27275" s="470" t="s">
        <v>40932</v>
      </c>
      <c r="C27275" s="470" t="s">
        <v>267</v>
      </c>
      <c r="D27275" s="471" t="s">
        <v>40933</v>
      </c>
    </row>
    <row r="27276" customFormat="false" ht="14.25" hidden="false" customHeight="false" outlineLevel="0" collapsed="false">
      <c r="A27276" s="467" t="s">
        <v>40934</v>
      </c>
      <c r="B27276" s="470" t="s">
        <v>40935</v>
      </c>
      <c r="C27276" s="470" t="s">
        <v>267</v>
      </c>
      <c r="D27276" s="471" t="s">
        <v>40936</v>
      </c>
    </row>
    <row r="27277" customFormat="false" ht="14.25" hidden="false" customHeight="false" outlineLevel="0" collapsed="false">
      <c r="A27277" s="467" t="s">
        <v>40937</v>
      </c>
      <c r="B27277" s="470" t="s">
        <v>40938</v>
      </c>
      <c r="C27277" s="470" t="s">
        <v>267</v>
      </c>
      <c r="D27277" s="471" t="s">
        <v>40939</v>
      </c>
    </row>
    <row r="27278" customFormat="false" ht="14.25" hidden="false" customHeight="false" outlineLevel="0" collapsed="false">
      <c r="A27278" s="467" t="s">
        <v>40940</v>
      </c>
      <c r="B27278" s="470" t="s">
        <v>40941</v>
      </c>
      <c r="C27278" s="470" t="s">
        <v>267</v>
      </c>
      <c r="D27278" s="471" t="s">
        <v>40942</v>
      </c>
    </row>
    <row r="27279" customFormat="false" ht="14.25" hidden="false" customHeight="false" outlineLevel="0" collapsed="false">
      <c r="A27279" s="467" t="s">
        <v>40943</v>
      </c>
      <c r="B27279" s="470" t="s">
        <v>40944</v>
      </c>
      <c r="C27279" s="470" t="s">
        <v>267</v>
      </c>
      <c r="D27279" s="471" t="s">
        <v>40945</v>
      </c>
    </row>
    <row r="27280" customFormat="false" ht="14.25" hidden="false" customHeight="false" outlineLevel="0" collapsed="false">
      <c r="A27280" s="467" t="s">
        <v>40946</v>
      </c>
      <c r="B27280" s="470" t="s">
        <v>40947</v>
      </c>
      <c r="C27280" s="470" t="s">
        <v>267</v>
      </c>
      <c r="D27280" s="471" t="s">
        <v>37773</v>
      </c>
    </row>
    <row r="27281" customFormat="false" ht="14.25" hidden="false" customHeight="false" outlineLevel="0" collapsed="false">
      <c r="A27281" s="467" t="s">
        <v>40948</v>
      </c>
      <c r="B27281" s="470" t="s">
        <v>40949</v>
      </c>
      <c r="C27281" s="470" t="s">
        <v>274</v>
      </c>
      <c r="D27281" s="471" t="s">
        <v>40950</v>
      </c>
    </row>
    <row r="27282" customFormat="false" ht="14.25" hidden="false" customHeight="false" outlineLevel="0" collapsed="false">
      <c r="A27282" s="467" t="s">
        <v>40951</v>
      </c>
      <c r="B27282" s="470" t="s">
        <v>40952</v>
      </c>
      <c r="C27282" s="470" t="s">
        <v>274</v>
      </c>
      <c r="D27282" s="471" t="s">
        <v>40953</v>
      </c>
    </row>
    <row r="27283" customFormat="false" ht="14.25" hidden="false" customHeight="false" outlineLevel="0" collapsed="false">
      <c r="A27283" s="467" t="s">
        <v>40954</v>
      </c>
      <c r="B27283" s="470" t="s">
        <v>40955</v>
      </c>
      <c r="C27283" s="470" t="s">
        <v>274</v>
      </c>
      <c r="D27283" s="471" t="s">
        <v>40956</v>
      </c>
    </row>
    <row r="27284" customFormat="false" ht="14.25" hidden="false" customHeight="false" outlineLevel="0" collapsed="false">
      <c r="A27284" s="467" t="s">
        <v>40957</v>
      </c>
      <c r="B27284" s="470" t="s">
        <v>40958</v>
      </c>
      <c r="C27284" s="470" t="s">
        <v>274</v>
      </c>
      <c r="D27284" s="471" t="s">
        <v>40959</v>
      </c>
    </row>
    <row r="27285" customFormat="false" ht="14.25" hidden="false" customHeight="false" outlineLevel="0" collapsed="false">
      <c r="A27285" s="467" t="s">
        <v>40960</v>
      </c>
      <c r="B27285" s="470" t="s">
        <v>40961</v>
      </c>
      <c r="C27285" s="470" t="s">
        <v>274</v>
      </c>
      <c r="D27285" s="471" t="s">
        <v>40962</v>
      </c>
    </row>
    <row r="27286" customFormat="false" ht="14.25" hidden="false" customHeight="false" outlineLevel="0" collapsed="false">
      <c r="A27286" s="467" t="s">
        <v>40963</v>
      </c>
      <c r="B27286" s="470" t="s">
        <v>40964</v>
      </c>
      <c r="C27286" s="470" t="s">
        <v>267</v>
      </c>
      <c r="D27286" s="471" t="s">
        <v>40965</v>
      </c>
    </row>
    <row r="27287" customFormat="false" ht="14.25" hidden="false" customHeight="false" outlineLevel="0" collapsed="false">
      <c r="A27287" s="467" t="s">
        <v>40966</v>
      </c>
      <c r="B27287" s="470" t="s">
        <v>40967</v>
      </c>
      <c r="C27287" s="470" t="s">
        <v>32456</v>
      </c>
      <c r="D27287" s="471" t="s">
        <v>32457</v>
      </c>
    </row>
    <row r="27288" customFormat="false" ht="14.25" hidden="false" customHeight="false" outlineLevel="0" collapsed="false">
      <c r="A27288" s="467" t="s">
        <v>40968</v>
      </c>
      <c r="B27288" s="470" t="s">
        <v>40969</v>
      </c>
      <c r="C27288" s="470" t="s">
        <v>267</v>
      </c>
      <c r="D27288" s="471" t="s">
        <v>34611</v>
      </c>
    </row>
    <row r="27289" customFormat="false" ht="14.25" hidden="false" customHeight="false" outlineLevel="0" collapsed="false">
      <c r="A27289" s="467" t="s">
        <v>40970</v>
      </c>
      <c r="B27289" s="470" t="s">
        <v>40971</v>
      </c>
      <c r="C27289" s="470" t="s">
        <v>267</v>
      </c>
      <c r="D27289" s="471" t="s">
        <v>38821</v>
      </c>
    </row>
    <row r="27290" customFormat="false" ht="14.25" hidden="false" customHeight="false" outlineLevel="0" collapsed="false">
      <c r="A27290" s="467" t="s">
        <v>40972</v>
      </c>
      <c r="B27290" s="470" t="s">
        <v>40973</v>
      </c>
      <c r="C27290" s="470" t="s">
        <v>267</v>
      </c>
      <c r="D27290" s="471" t="s">
        <v>40974</v>
      </c>
    </row>
    <row r="27291" customFormat="false" ht="50.7" hidden="false" customHeight="false" outlineLevel="0" collapsed="false">
      <c r="A27291" s="467" t="s">
        <v>32395</v>
      </c>
      <c r="B27291" s="468"/>
      <c r="C27291" s="468"/>
      <c r="D27291" s="469"/>
    </row>
    <row r="27292" customFormat="false" ht="17.9" hidden="false" customHeight="false" outlineLevel="0" collapsed="false">
      <c r="A27292" s="467" t="s">
        <v>32396</v>
      </c>
      <c r="B27292" s="468"/>
      <c r="C27292" s="468"/>
      <c r="D27292" s="469"/>
    </row>
    <row r="27293" customFormat="false" ht="14.25" hidden="false" customHeight="false" outlineLevel="0" collapsed="false">
      <c r="A27293" s="467" t="s">
        <v>40975</v>
      </c>
      <c r="B27293" s="470" t="s">
        <v>40976</v>
      </c>
      <c r="C27293" s="470" t="s">
        <v>32456</v>
      </c>
      <c r="D27293" s="471" t="s">
        <v>32457</v>
      </c>
    </row>
    <row r="27294" customFormat="false" ht="14.25" hidden="false" customHeight="false" outlineLevel="0" collapsed="false">
      <c r="A27294" s="467" t="s">
        <v>40977</v>
      </c>
      <c r="B27294" s="470" t="s">
        <v>40978</v>
      </c>
      <c r="C27294" s="470" t="s">
        <v>267</v>
      </c>
      <c r="D27294" s="471" t="s">
        <v>40979</v>
      </c>
    </row>
    <row r="27295" customFormat="false" ht="14.25" hidden="false" customHeight="false" outlineLevel="0" collapsed="false">
      <c r="A27295" s="467" t="s">
        <v>40980</v>
      </c>
      <c r="B27295" s="470" t="s">
        <v>40981</v>
      </c>
      <c r="C27295" s="470" t="s">
        <v>267</v>
      </c>
      <c r="D27295" s="471" t="s">
        <v>40982</v>
      </c>
    </row>
    <row r="27296" customFormat="false" ht="14.25" hidden="false" customHeight="false" outlineLevel="0" collapsed="false">
      <c r="A27296" s="467" t="s">
        <v>40983</v>
      </c>
      <c r="B27296" s="470" t="s">
        <v>40984</v>
      </c>
      <c r="C27296" s="470" t="s">
        <v>267</v>
      </c>
      <c r="D27296" s="471" t="s">
        <v>40985</v>
      </c>
    </row>
    <row r="27297" customFormat="false" ht="14.25" hidden="false" customHeight="false" outlineLevel="0" collapsed="false">
      <c r="A27297" s="473" t="s">
        <v>40986</v>
      </c>
      <c r="B27297" s="474" t="s">
        <v>40987</v>
      </c>
      <c r="C27297" s="474" t="s">
        <v>267</v>
      </c>
      <c r="D27297" s="475" t="s">
        <v>38476</v>
      </c>
    </row>
    <row r="27298" customFormat="false" ht="14.25" hidden="false" customHeight="false" outlineLevel="0" collapsed="false">
      <c r="A27298" s="476" t="s">
        <v>40988</v>
      </c>
      <c r="B27298" s="477" t="s">
        <v>40989</v>
      </c>
      <c r="C27298" s="478" t="s">
        <v>32927</v>
      </c>
      <c r="D27298" s="478" t="s">
        <v>40990</v>
      </c>
    </row>
    <row r="27299" customFormat="false" ht="14.25" hidden="false" customHeight="false" outlineLevel="0" collapsed="false">
      <c r="A27299" s="467" t="s">
        <v>40991</v>
      </c>
      <c r="B27299" s="470" t="s">
        <v>40992</v>
      </c>
      <c r="C27299" s="470" t="s">
        <v>32927</v>
      </c>
      <c r="D27299" s="471" t="s">
        <v>32928</v>
      </c>
    </row>
    <row r="27300" customFormat="false" ht="14.25" hidden="false" customHeight="false" outlineLevel="0" collapsed="false">
      <c r="A27300" s="467" t="s">
        <v>40993</v>
      </c>
      <c r="B27300" s="470" t="s">
        <v>40994</v>
      </c>
      <c r="C27300" s="470" t="s">
        <v>76</v>
      </c>
      <c r="D27300" s="471" t="s">
        <v>40995</v>
      </c>
    </row>
    <row r="27301" customFormat="false" ht="14.25" hidden="false" customHeight="false" outlineLevel="0" collapsed="false">
      <c r="A27301" s="467" t="s">
        <v>40996</v>
      </c>
      <c r="B27301" s="470" t="s">
        <v>40997</v>
      </c>
      <c r="C27301" s="470" t="s">
        <v>76</v>
      </c>
      <c r="D27301" s="471" t="s">
        <v>32658</v>
      </c>
    </row>
    <row r="27302" customFormat="false" ht="14.25" hidden="false" customHeight="false" outlineLevel="0" collapsed="false">
      <c r="A27302" s="467" t="s">
        <v>40998</v>
      </c>
      <c r="B27302" s="470" t="s">
        <v>40999</v>
      </c>
      <c r="C27302" s="470" t="s">
        <v>76</v>
      </c>
      <c r="D27302" s="471" t="s">
        <v>41000</v>
      </c>
    </row>
    <row r="27303" customFormat="false" ht="14.25" hidden="false" customHeight="false" outlineLevel="0" collapsed="false">
      <c r="A27303" s="467" t="s">
        <v>41001</v>
      </c>
      <c r="B27303" s="470" t="s">
        <v>41002</v>
      </c>
      <c r="C27303" s="470" t="s">
        <v>76</v>
      </c>
      <c r="D27303" s="471" t="s">
        <v>41003</v>
      </c>
    </row>
    <row r="27304" customFormat="false" ht="14.25" hidden="false" customHeight="false" outlineLevel="0" collapsed="false">
      <c r="A27304" s="467" t="s">
        <v>41004</v>
      </c>
      <c r="B27304" s="470" t="s">
        <v>41005</v>
      </c>
      <c r="C27304" s="470" t="s">
        <v>76</v>
      </c>
      <c r="D27304" s="471" t="s">
        <v>41006</v>
      </c>
    </row>
    <row r="27305" customFormat="false" ht="14.25" hidden="false" customHeight="false" outlineLevel="0" collapsed="false">
      <c r="A27305" s="467" t="s">
        <v>41007</v>
      </c>
      <c r="B27305" s="470" t="s">
        <v>41008</v>
      </c>
      <c r="C27305" s="470" t="s">
        <v>76</v>
      </c>
      <c r="D27305" s="471" t="s">
        <v>39250</v>
      </c>
    </row>
    <row r="27306" customFormat="false" ht="14.25" hidden="false" customHeight="false" outlineLevel="0" collapsed="false">
      <c r="A27306" s="467" t="s">
        <v>41009</v>
      </c>
      <c r="B27306" s="470" t="s">
        <v>41010</v>
      </c>
      <c r="C27306" s="470" t="s">
        <v>76</v>
      </c>
      <c r="D27306" s="471" t="s">
        <v>39327</v>
      </c>
    </row>
    <row r="27307" customFormat="false" ht="14.25" hidden="false" customHeight="false" outlineLevel="0" collapsed="false">
      <c r="A27307" s="467" t="s">
        <v>41011</v>
      </c>
      <c r="B27307" s="470" t="s">
        <v>41012</v>
      </c>
      <c r="C27307" s="470" t="s">
        <v>76</v>
      </c>
      <c r="D27307" s="471" t="s">
        <v>41013</v>
      </c>
    </row>
    <row r="27308" customFormat="false" ht="14.25" hidden="false" customHeight="false" outlineLevel="0" collapsed="false">
      <c r="A27308" s="467" t="s">
        <v>41014</v>
      </c>
      <c r="B27308" s="470" t="s">
        <v>41015</v>
      </c>
      <c r="C27308" s="470" t="s">
        <v>76</v>
      </c>
      <c r="D27308" s="471" t="s">
        <v>41016</v>
      </c>
    </row>
    <row r="27309" customFormat="false" ht="14.25" hidden="false" customHeight="false" outlineLevel="0" collapsed="false">
      <c r="A27309" s="467" t="s">
        <v>41017</v>
      </c>
      <c r="B27309" s="470" t="s">
        <v>41018</v>
      </c>
      <c r="C27309" s="470" t="s">
        <v>76</v>
      </c>
      <c r="D27309" s="471" t="s">
        <v>41019</v>
      </c>
    </row>
    <row r="27310" customFormat="false" ht="14.25" hidden="false" customHeight="false" outlineLevel="0" collapsed="false">
      <c r="A27310" s="467" t="s">
        <v>41020</v>
      </c>
      <c r="B27310" s="470" t="s">
        <v>41021</v>
      </c>
      <c r="C27310" s="470" t="s">
        <v>76</v>
      </c>
      <c r="D27310" s="471" t="s">
        <v>41022</v>
      </c>
    </row>
    <row r="27311" customFormat="false" ht="14.25" hidden="false" customHeight="false" outlineLevel="0" collapsed="false">
      <c r="A27311" s="467" t="s">
        <v>41023</v>
      </c>
      <c r="B27311" s="470" t="s">
        <v>41024</v>
      </c>
      <c r="C27311" s="470" t="s">
        <v>76</v>
      </c>
      <c r="D27311" s="471" t="s">
        <v>41025</v>
      </c>
    </row>
    <row r="27312" customFormat="false" ht="14.25" hidden="false" customHeight="false" outlineLevel="0" collapsed="false">
      <c r="A27312" s="467" t="s">
        <v>41026</v>
      </c>
      <c r="B27312" s="470" t="s">
        <v>41027</v>
      </c>
      <c r="C27312" s="470" t="s">
        <v>76</v>
      </c>
      <c r="D27312" s="471" t="s">
        <v>41028</v>
      </c>
    </row>
    <row r="27313" customFormat="false" ht="14.25" hidden="false" customHeight="false" outlineLevel="0" collapsed="false">
      <c r="A27313" s="467" t="s">
        <v>41029</v>
      </c>
      <c r="B27313" s="470" t="s">
        <v>41030</v>
      </c>
      <c r="C27313" s="470" t="s">
        <v>76</v>
      </c>
      <c r="D27313" s="471" t="s">
        <v>41031</v>
      </c>
    </row>
    <row r="27314" customFormat="false" ht="14.25" hidden="false" customHeight="false" outlineLevel="0" collapsed="false">
      <c r="A27314" s="467" t="s">
        <v>41032</v>
      </c>
      <c r="B27314" s="470" t="s">
        <v>41033</v>
      </c>
      <c r="C27314" s="470" t="s">
        <v>76</v>
      </c>
      <c r="D27314" s="471" t="s">
        <v>41034</v>
      </c>
    </row>
    <row r="27315" customFormat="false" ht="14.25" hidden="false" customHeight="false" outlineLevel="0" collapsed="false">
      <c r="A27315" s="467" t="s">
        <v>41035</v>
      </c>
      <c r="B27315" s="470" t="s">
        <v>41036</v>
      </c>
      <c r="C27315" s="470" t="s">
        <v>76</v>
      </c>
      <c r="D27315" s="471" t="s">
        <v>41037</v>
      </c>
    </row>
    <row r="27316" customFormat="false" ht="14.25" hidden="false" customHeight="false" outlineLevel="0" collapsed="false">
      <c r="A27316" s="467" t="s">
        <v>41038</v>
      </c>
      <c r="B27316" s="470" t="s">
        <v>41039</v>
      </c>
      <c r="C27316" s="470" t="s">
        <v>76</v>
      </c>
      <c r="D27316" s="471" t="s">
        <v>41040</v>
      </c>
    </row>
    <row r="27317" customFormat="false" ht="14.25" hidden="false" customHeight="false" outlineLevel="0" collapsed="false">
      <c r="A27317" s="467" t="s">
        <v>41041</v>
      </c>
      <c r="B27317" s="470" t="s">
        <v>41042</v>
      </c>
      <c r="C27317" s="470" t="s">
        <v>76</v>
      </c>
      <c r="D27317" s="471" t="s">
        <v>41043</v>
      </c>
    </row>
    <row r="27318" customFormat="false" ht="14.25" hidden="false" customHeight="false" outlineLevel="0" collapsed="false">
      <c r="A27318" s="467" t="s">
        <v>41044</v>
      </c>
      <c r="B27318" s="472" t="s">
        <v>41045</v>
      </c>
      <c r="C27318" s="470" t="s">
        <v>76</v>
      </c>
      <c r="D27318" s="471" t="s">
        <v>41046</v>
      </c>
    </row>
    <row r="27319" customFormat="false" ht="14.25" hidden="false" customHeight="false" outlineLevel="0" collapsed="false">
      <c r="A27319" s="467" t="s">
        <v>41047</v>
      </c>
      <c r="B27319" s="470" t="s">
        <v>41048</v>
      </c>
      <c r="C27319" s="470" t="s">
        <v>76</v>
      </c>
      <c r="D27319" s="471" t="s">
        <v>41049</v>
      </c>
    </row>
    <row r="27320" customFormat="false" ht="14.25" hidden="false" customHeight="false" outlineLevel="0" collapsed="false">
      <c r="A27320" s="467" t="s">
        <v>41050</v>
      </c>
      <c r="B27320" s="470" t="s">
        <v>41051</v>
      </c>
      <c r="C27320" s="470" t="s">
        <v>76</v>
      </c>
      <c r="D27320" s="471" t="s">
        <v>41052</v>
      </c>
    </row>
    <row r="27321" customFormat="false" ht="14.25" hidden="false" customHeight="false" outlineLevel="0" collapsed="false">
      <c r="A27321" s="467" t="s">
        <v>41053</v>
      </c>
      <c r="B27321" s="472" t="s">
        <v>41054</v>
      </c>
      <c r="C27321" s="470" t="s">
        <v>32927</v>
      </c>
      <c r="D27321" s="471" t="s">
        <v>41055</v>
      </c>
    </row>
    <row r="27322" customFormat="false" ht="18" hidden="false" customHeight="true" outlineLevel="0" collapsed="false">
      <c r="A27322" s="467" t="s">
        <v>41056</v>
      </c>
      <c r="B27322" s="470" t="s">
        <v>41057</v>
      </c>
      <c r="C27322" s="470" t="s">
        <v>267</v>
      </c>
      <c r="D27322" s="471" t="s">
        <v>38757</v>
      </c>
    </row>
    <row r="27323" customFormat="false" ht="18" hidden="false" customHeight="true" outlineLevel="0" collapsed="false">
      <c r="A27323" s="467" t="s">
        <v>41058</v>
      </c>
      <c r="B27323" s="470" t="s">
        <v>41059</v>
      </c>
      <c r="C27323" s="470" t="s">
        <v>76</v>
      </c>
      <c r="D27323" s="471" t="s">
        <v>33606</v>
      </c>
    </row>
    <row r="27324" customFormat="false" ht="18" hidden="false" customHeight="true" outlineLevel="0" collapsed="false">
      <c r="A27324" s="467" t="s">
        <v>41060</v>
      </c>
      <c r="B27324" s="470" t="s">
        <v>41061</v>
      </c>
      <c r="C27324" s="470" t="s">
        <v>353</v>
      </c>
      <c r="D27324" s="471" t="s">
        <v>32855</v>
      </c>
    </row>
    <row r="27325" customFormat="false" ht="18" hidden="false" customHeight="true" outlineLevel="0" collapsed="false">
      <c r="A27325" s="467" t="s">
        <v>41062</v>
      </c>
      <c r="B27325" s="470" t="s">
        <v>41063</v>
      </c>
      <c r="C27325" s="470" t="s">
        <v>353</v>
      </c>
      <c r="D27325" s="471" t="s">
        <v>41064</v>
      </c>
    </row>
    <row r="27326" customFormat="false" ht="18" hidden="false" customHeight="true" outlineLevel="0" collapsed="false">
      <c r="A27326" s="467" t="s">
        <v>41065</v>
      </c>
      <c r="B27326" s="470" t="s">
        <v>32603</v>
      </c>
      <c r="C27326" s="470" t="s">
        <v>32456</v>
      </c>
      <c r="D27326" s="471" t="s">
        <v>32457</v>
      </c>
    </row>
    <row r="27327" customFormat="false" ht="18" hidden="false" customHeight="true" outlineLevel="0" collapsed="false">
      <c r="A27327" s="467" t="s">
        <v>41066</v>
      </c>
      <c r="B27327" s="470" t="s">
        <v>41067</v>
      </c>
      <c r="C27327" s="470" t="s">
        <v>76</v>
      </c>
      <c r="D27327" s="471" t="s">
        <v>41068</v>
      </c>
    </row>
    <row r="27328" customFormat="false" ht="18" hidden="false" customHeight="true" outlineLevel="0" collapsed="false">
      <c r="A27328" s="467" t="s">
        <v>41069</v>
      </c>
      <c r="B27328" s="470" t="s">
        <v>41070</v>
      </c>
      <c r="C27328" s="470" t="s">
        <v>532</v>
      </c>
      <c r="D27328" s="471" t="s">
        <v>41071</v>
      </c>
    </row>
    <row r="27329" customFormat="false" ht="18" hidden="false" customHeight="true" outlineLevel="0" collapsed="false">
      <c r="A27329" s="467" t="s">
        <v>41072</v>
      </c>
      <c r="B27329" s="470" t="s">
        <v>41073</v>
      </c>
      <c r="C27329" s="470" t="s">
        <v>274</v>
      </c>
      <c r="D27329" s="471" t="s">
        <v>41074</v>
      </c>
    </row>
    <row r="27330" customFormat="false" ht="18" hidden="false" customHeight="true" outlineLevel="0" collapsed="false">
      <c r="A27330" s="467" t="s">
        <v>41075</v>
      </c>
      <c r="B27330" s="470" t="s">
        <v>41076</v>
      </c>
      <c r="C27330" s="470" t="s">
        <v>76</v>
      </c>
      <c r="D27330" s="471" t="s">
        <v>41077</v>
      </c>
    </row>
    <row r="27331" customFormat="false" ht="18" hidden="false" customHeight="true" outlineLevel="0" collapsed="false">
      <c r="A27331" s="467" t="s">
        <v>41078</v>
      </c>
      <c r="B27331" s="470" t="s">
        <v>41079</v>
      </c>
      <c r="C27331" s="470" t="s">
        <v>76</v>
      </c>
      <c r="D27331" s="471" t="s">
        <v>41080</v>
      </c>
    </row>
    <row r="27332" customFormat="false" ht="18" hidden="false" customHeight="true" outlineLevel="0" collapsed="false">
      <c r="A27332" s="467" t="s">
        <v>41081</v>
      </c>
      <c r="B27332" s="470" t="s">
        <v>41082</v>
      </c>
      <c r="C27332" s="470" t="s">
        <v>76</v>
      </c>
      <c r="D27332" s="471" t="s">
        <v>41083</v>
      </c>
    </row>
    <row r="27333" customFormat="false" ht="18" hidden="false" customHeight="true" outlineLevel="0" collapsed="false">
      <c r="A27333" s="467" t="s">
        <v>41084</v>
      </c>
      <c r="B27333" s="470" t="s">
        <v>41085</v>
      </c>
      <c r="C27333" s="470" t="s">
        <v>274</v>
      </c>
      <c r="D27333" s="471" t="s">
        <v>41086</v>
      </c>
    </row>
    <row r="27334" customFormat="false" ht="18" hidden="false" customHeight="true" outlineLevel="0" collapsed="false">
      <c r="A27334" s="467" t="s">
        <v>41087</v>
      </c>
      <c r="B27334" s="470" t="s">
        <v>41088</v>
      </c>
      <c r="C27334" s="470" t="s">
        <v>76</v>
      </c>
      <c r="D27334" s="471" t="s">
        <v>41089</v>
      </c>
    </row>
    <row r="27335" customFormat="false" ht="9" hidden="false" customHeight="true" outlineLevel="0" collapsed="false">
      <c r="A27335" s="467" t="s">
        <v>41090</v>
      </c>
      <c r="B27335" s="470" t="s">
        <v>38792</v>
      </c>
      <c r="C27335" s="470" t="s">
        <v>76</v>
      </c>
      <c r="D27335" s="471" t="s">
        <v>38793</v>
      </c>
    </row>
    <row r="27336" customFormat="false" ht="18" hidden="false" customHeight="true" outlineLevel="0" collapsed="false">
      <c r="A27336" s="467" t="s">
        <v>41091</v>
      </c>
      <c r="B27336" s="470" t="s">
        <v>38804</v>
      </c>
      <c r="C27336" s="470" t="s">
        <v>76</v>
      </c>
      <c r="D27336" s="471" t="s">
        <v>34672</v>
      </c>
    </row>
    <row r="27337" customFormat="false" ht="18" hidden="false" customHeight="true" outlineLevel="0" collapsed="false">
      <c r="A27337" s="467" t="s">
        <v>41092</v>
      </c>
      <c r="B27337" s="470" t="s">
        <v>38845</v>
      </c>
      <c r="C27337" s="470" t="s">
        <v>76</v>
      </c>
      <c r="D27337" s="471" t="s">
        <v>38846</v>
      </c>
    </row>
    <row r="27338" customFormat="false" ht="18" hidden="false" customHeight="true" outlineLevel="0" collapsed="false">
      <c r="A27338" s="467" t="s">
        <v>41093</v>
      </c>
      <c r="B27338" s="470" t="s">
        <v>38848</v>
      </c>
      <c r="C27338" s="470" t="s">
        <v>76</v>
      </c>
      <c r="D27338" s="471" t="s">
        <v>38849</v>
      </c>
    </row>
    <row r="27339" customFormat="false" ht="18" hidden="false" customHeight="true" outlineLevel="0" collapsed="false">
      <c r="A27339" s="467" t="s">
        <v>32395</v>
      </c>
      <c r="B27339" s="468"/>
      <c r="C27339" s="468"/>
      <c r="D27339" s="469"/>
    </row>
    <row r="27340" customFormat="false" ht="18" hidden="false" customHeight="true" outlineLevel="0" collapsed="false">
      <c r="A27340" s="467" t="s">
        <v>32396</v>
      </c>
      <c r="B27340" s="468"/>
      <c r="C27340" s="468"/>
      <c r="D27340" s="469"/>
    </row>
    <row r="27341" customFormat="false" ht="18" hidden="false" customHeight="true" outlineLevel="0" collapsed="false">
      <c r="A27341" s="467" t="s">
        <v>41094</v>
      </c>
      <c r="B27341" s="470" t="s">
        <v>38798</v>
      </c>
      <c r="C27341" s="470" t="s">
        <v>76</v>
      </c>
      <c r="D27341" s="471" t="s">
        <v>38799</v>
      </c>
    </row>
    <row r="27342" customFormat="false" ht="18" hidden="false" customHeight="true" outlineLevel="0" collapsed="false">
      <c r="A27342" s="467" t="s">
        <v>41095</v>
      </c>
      <c r="B27342" s="470" t="s">
        <v>38851</v>
      </c>
      <c r="C27342" s="470" t="s">
        <v>76</v>
      </c>
      <c r="D27342" s="471" t="s">
        <v>34495</v>
      </c>
    </row>
    <row r="27343" customFormat="false" ht="18" hidden="false" customHeight="true" outlineLevel="0" collapsed="false">
      <c r="A27343" s="467" t="s">
        <v>41096</v>
      </c>
      <c r="B27343" s="470" t="s">
        <v>41097</v>
      </c>
      <c r="C27343" s="470" t="s">
        <v>267</v>
      </c>
      <c r="D27343" s="471" t="s">
        <v>41098</v>
      </c>
    </row>
    <row r="27344" customFormat="false" ht="18" hidden="false" customHeight="true" outlineLevel="0" collapsed="false">
      <c r="A27344" s="467" t="s">
        <v>41099</v>
      </c>
      <c r="B27344" s="470" t="s">
        <v>38853</v>
      </c>
      <c r="C27344" s="470" t="s">
        <v>76</v>
      </c>
      <c r="D27344" s="471" t="s">
        <v>38854</v>
      </c>
    </row>
    <row r="27345" customFormat="false" ht="18" hidden="false" customHeight="true" outlineLevel="0" collapsed="false">
      <c r="A27345" s="473" t="s">
        <v>41100</v>
      </c>
      <c r="B27345" s="474" t="s">
        <v>41101</v>
      </c>
      <c r="C27345" s="474" t="s">
        <v>267</v>
      </c>
      <c r="D27345" s="499" t="s">
        <v>41102</v>
      </c>
    </row>
    <row r="27346" customFormat="false" ht="18" hidden="false" customHeight="true" outlineLevel="0" collapsed="false">
      <c r="A27346" s="484" t="s">
        <v>41103</v>
      </c>
      <c r="B27346" s="391" t="s">
        <v>41104</v>
      </c>
      <c r="C27346" s="391" t="s">
        <v>274</v>
      </c>
      <c r="D27346" s="391" t="s">
        <v>41105</v>
      </c>
    </row>
    <row r="27347" customFormat="false" ht="18" hidden="false" customHeight="true" outlineLevel="0" collapsed="false">
      <c r="A27347" s="476" t="s">
        <v>41106</v>
      </c>
      <c r="B27347" s="477" t="s">
        <v>41107</v>
      </c>
      <c r="C27347" s="478" t="s">
        <v>274</v>
      </c>
      <c r="D27347" s="478" t="s">
        <v>41108</v>
      </c>
    </row>
    <row r="27348" customFormat="false" ht="18" hidden="false" customHeight="true" outlineLevel="0" collapsed="false">
      <c r="A27348" s="479" t="s">
        <v>41109</v>
      </c>
      <c r="B27348" s="482" t="s">
        <v>38815</v>
      </c>
      <c r="C27348" s="482" t="s">
        <v>76</v>
      </c>
      <c r="D27348" s="483" t="s">
        <v>32787</v>
      </c>
    </row>
    <row r="27349" customFormat="false" ht="9" hidden="false" customHeight="true" outlineLevel="0" collapsed="false">
      <c r="A27349" s="479" t="s">
        <v>41110</v>
      </c>
      <c r="B27349" s="482" t="s">
        <v>32789</v>
      </c>
      <c r="C27349" s="482" t="s">
        <v>76</v>
      </c>
      <c r="D27349" s="483" t="s">
        <v>32790</v>
      </c>
    </row>
    <row r="27350" customFormat="false" ht="18" hidden="false" customHeight="true" outlineLevel="0" collapsed="false">
      <c r="A27350" s="479" t="s">
        <v>41111</v>
      </c>
      <c r="B27350" s="482" t="s">
        <v>41112</v>
      </c>
      <c r="C27350" s="482" t="s">
        <v>353</v>
      </c>
      <c r="D27350" s="483" t="s">
        <v>41113</v>
      </c>
    </row>
    <row r="27351" customFormat="false" ht="18" hidden="false" customHeight="true" outlineLevel="0" collapsed="false">
      <c r="A27351" s="479" t="s">
        <v>41114</v>
      </c>
      <c r="B27351" s="482" t="s">
        <v>38576</v>
      </c>
      <c r="C27351" s="482" t="s">
        <v>76</v>
      </c>
      <c r="D27351" s="483" t="s">
        <v>32793</v>
      </c>
    </row>
    <row r="27352" customFormat="false" ht="18" hidden="false" customHeight="true" outlineLevel="0" collapsed="false">
      <c r="A27352" s="479" t="s">
        <v>41115</v>
      </c>
      <c r="B27352" s="482" t="s">
        <v>38584</v>
      </c>
      <c r="C27352" s="482" t="s">
        <v>76</v>
      </c>
      <c r="D27352" s="483" t="s">
        <v>32796</v>
      </c>
    </row>
    <row r="27353" customFormat="false" ht="18" hidden="false" customHeight="true" outlineLevel="0" collapsed="false">
      <c r="A27353" s="479" t="s">
        <v>41116</v>
      </c>
      <c r="B27353" s="482" t="s">
        <v>41117</v>
      </c>
      <c r="C27353" s="482" t="s">
        <v>274</v>
      </c>
      <c r="D27353" s="483" t="s">
        <v>41118</v>
      </c>
    </row>
    <row r="27354" customFormat="false" ht="18" hidden="false" customHeight="true" outlineLevel="0" collapsed="false">
      <c r="A27354" s="479" t="s">
        <v>41119</v>
      </c>
      <c r="B27354" s="482" t="s">
        <v>41120</v>
      </c>
      <c r="C27354" s="482" t="s">
        <v>274</v>
      </c>
      <c r="D27354" s="483" t="s">
        <v>41121</v>
      </c>
    </row>
    <row r="27355" customFormat="false" ht="18" hidden="false" customHeight="true" outlineLevel="0" collapsed="false">
      <c r="A27355" s="479" t="s">
        <v>41122</v>
      </c>
      <c r="B27355" s="472" t="s">
        <v>41123</v>
      </c>
      <c r="C27355" s="482" t="s">
        <v>353</v>
      </c>
      <c r="D27355" s="483" t="s">
        <v>41124</v>
      </c>
    </row>
    <row r="27356" customFormat="false" ht="18" hidden="false" customHeight="true" outlineLevel="0" collapsed="false">
      <c r="A27356" s="479" t="s">
        <v>41125</v>
      </c>
      <c r="B27356" s="472" t="s">
        <v>41126</v>
      </c>
      <c r="C27356" s="482" t="s">
        <v>274</v>
      </c>
      <c r="D27356" s="483" t="s">
        <v>41127</v>
      </c>
    </row>
    <row r="27357" customFormat="false" ht="18" hidden="false" customHeight="true" outlineLevel="0" collapsed="false">
      <c r="A27357" s="485" t="s">
        <v>41128</v>
      </c>
      <c r="B27357" s="486" t="s">
        <v>40524</v>
      </c>
      <c r="C27357" s="486" t="s">
        <v>267</v>
      </c>
      <c r="D27357" s="487" t="s">
        <v>40525</v>
      </c>
    </row>
    <row r="27358" customFormat="false" ht="18" hidden="false" customHeight="true" outlineLevel="0" collapsed="false">
      <c r="A27358" s="488" t="s">
        <v>41129</v>
      </c>
      <c r="B27358" s="472" t="s">
        <v>40527</v>
      </c>
      <c r="C27358" s="489" t="s">
        <v>76</v>
      </c>
      <c r="D27358" s="490" t="s">
        <v>34272</v>
      </c>
    </row>
    <row r="27359" customFormat="false" ht="18" hidden="false" customHeight="true" outlineLevel="0" collapsed="false">
      <c r="A27359" s="479" t="s">
        <v>41130</v>
      </c>
      <c r="B27359" s="472" t="s">
        <v>40529</v>
      </c>
      <c r="C27359" s="482" t="s">
        <v>76</v>
      </c>
      <c r="D27359" s="483" t="s">
        <v>40530</v>
      </c>
    </row>
    <row r="27360" customFormat="false" ht="18" hidden="false" customHeight="true" outlineLevel="0" collapsed="false">
      <c r="A27360" s="479" t="s">
        <v>41131</v>
      </c>
      <c r="B27360" s="482" t="s">
        <v>41132</v>
      </c>
      <c r="C27360" s="482" t="s">
        <v>267</v>
      </c>
      <c r="D27360" s="483" t="s">
        <v>32497</v>
      </c>
    </row>
    <row r="27361" customFormat="false" ht="18" hidden="false" customHeight="true" outlineLevel="0" collapsed="false">
      <c r="A27361" s="479" t="s">
        <v>41133</v>
      </c>
      <c r="B27361" s="482" t="s">
        <v>41134</v>
      </c>
      <c r="C27361" s="482" t="s">
        <v>267</v>
      </c>
      <c r="D27361" s="483" t="s">
        <v>41135</v>
      </c>
    </row>
    <row r="27362" customFormat="false" ht="18" hidden="false" customHeight="true" outlineLevel="0" collapsed="false">
      <c r="A27362" s="479" t="s">
        <v>41136</v>
      </c>
      <c r="B27362" s="482" t="s">
        <v>41137</v>
      </c>
      <c r="C27362" s="482" t="s">
        <v>267</v>
      </c>
      <c r="D27362" s="483" t="s">
        <v>41138</v>
      </c>
    </row>
    <row r="27363" customFormat="false" ht="18" hidden="false" customHeight="true" outlineLevel="0" collapsed="false">
      <c r="A27363" s="479" t="s">
        <v>41139</v>
      </c>
      <c r="B27363" s="482" t="s">
        <v>41140</v>
      </c>
      <c r="C27363" s="482" t="s">
        <v>76</v>
      </c>
      <c r="D27363" s="483" t="s">
        <v>33120</v>
      </c>
    </row>
    <row r="27364" customFormat="false" ht="18" hidden="false" customHeight="true" outlineLevel="0" collapsed="false">
      <c r="A27364" s="479" t="s">
        <v>41141</v>
      </c>
      <c r="B27364" s="482" t="s">
        <v>41142</v>
      </c>
      <c r="C27364" s="482" t="s">
        <v>267</v>
      </c>
      <c r="D27364" s="483" t="s">
        <v>33286</v>
      </c>
    </row>
    <row r="27365" customFormat="false" ht="18" hidden="false" customHeight="true" outlineLevel="0" collapsed="false">
      <c r="A27365" s="479" t="s">
        <v>41143</v>
      </c>
      <c r="B27365" s="482" t="s">
        <v>41144</v>
      </c>
      <c r="C27365" s="482" t="s">
        <v>353</v>
      </c>
      <c r="D27365" s="483" t="s">
        <v>41145</v>
      </c>
    </row>
    <row r="27366" customFormat="false" ht="18" hidden="false" customHeight="true" outlineLevel="0" collapsed="false">
      <c r="A27366" s="479" t="s">
        <v>41146</v>
      </c>
      <c r="B27366" s="482" t="s">
        <v>41147</v>
      </c>
      <c r="C27366" s="482" t="s">
        <v>41148</v>
      </c>
      <c r="D27366" s="483" t="s">
        <v>41149</v>
      </c>
    </row>
    <row r="27367" customFormat="false" ht="18" hidden="false" customHeight="true" outlineLevel="0" collapsed="false">
      <c r="A27367" s="479" t="s">
        <v>41150</v>
      </c>
      <c r="B27367" s="482" t="s">
        <v>41151</v>
      </c>
      <c r="C27367" s="482" t="s">
        <v>267</v>
      </c>
      <c r="D27367" s="483" t="s">
        <v>41152</v>
      </c>
    </row>
    <row r="27368" customFormat="false" ht="18" hidden="false" customHeight="true" outlineLevel="0" collapsed="false">
      <c r="A27368" s="479" t="s">
        <v>41153</v>
      </c>
      <c r="B27368" s="482" t="s">
        <v>41154</v>
      </c>
      <c r="C27368" s="482" t="s">
        <v>353</v>
      </c>
      <c r="D27368" s="483" t="s">
        <v>41155</v>
      </c>
    </row>
    <row r="27369" customFormat="false" ht="18" hidden="false" customHeight="true" outlineLevel="0" collapsed="false">
      <c r="A27369" s="479" t="s">
        <v>41156</v>
      </c>
      <c r="B27369" s="482" t="s">
        <v>41157</v>
      </c>
      <c r="C27369" s="482" t="s">
        <v>32456</v>
      </c>
      <c r="D27369" s="483" t="s">
        <v>32457</v>
      </c>
    </row>
    <row r="27370" customFormat="false" ht="18" hidden="false" customHeight="true" outlineLevel="0" collapsed="false">
      <c r="A27370" s="479" t="s">
        <v>41158</v>
      </c>
      <c r="B27370" s="482" t="s">
        <v>40535</v>
      </c>
      <c r="C27370" s="482" t="s">
        <v>353</v>
      </c>
      <c r="D27370" s="483" t="s">
        <v>40536</v>
      </c>
    </row>
    <row r="27371" customFormat="false" ht="18" hidden="false" customHeight="true" outlineLevel="0" collapsed="false">
      <c r="A27371" s="479" t="s">
        <v>41159</v>
      </c>
      <c r="B27371" s="482" t="s">
        <v>40538</v>
      </c>
      <c r="C27371" s="482" t="s">
        <v>16</v>
      </c>
      <c r="D27371" s="483" t="s">
        <v>32478</v>
      </c>
    </row>
    <row r="27372" customFormat="false" ht="18" hidden="false" customHeight="true" outlineLevel="0" collapsed="false">
      <c r="A27372" s="479" t="s">
        <v>41160</v>
      </c>
      <c r="B27372" s="482" t="s">
        <v>41161</v>
      </c>
      <c r="C27372" s="482" t="s">
        <v>76</v>
      </c>
      <c r="D27372" s="483" t="s">
        <v>38260</v>
      </c>
    </row>
    <row r="27373" customFormat="false" ht="9" hidden="false" customHeight="true" outlineLevel="0" collapsed="false">
      <c r="A27373" s="479" t="s">
        <v>41162</v>
      </c>
      <c r="B27373" s="482" t="s">
        <v>41163</v>
      </c>
      <c r="C27373" s="482" t="s">
        <v>76</v>
      </c>
      <c r="D27373" s="483" t="s">
        <v>37113</v>
      </c>
    </row>
    <row r="27374" customFormat="false" ht="9" hidden="false" customHeight="true" outlineLevel="0" collapsed="false">
      <c r="A27374" s="479" t="s">
        <v>41164</v>
      </c>
      <c r="B27374" s="482" t="s">
        <v>41165</v>
      </c>
      <c r="C27374" s="482" t="s">
        <v>76</v>
      </c>
      <c r="D27374" s="483" t="s">
        <v>41166</v>
      </c>
    </row>
    <row r="27375" customFormat="false" ht="9" hidden="false" customHeight="true" outlineLevel="0" collapsed="false">
      <c r="A27375" s="479" t="s">
        <v>41167</v>
      </c>
      <c r="B27375" s="482" t="s">
        <v>41168</v>
      </c>
      <c r="C27375" s="482" t="s">
        <v>76</v>
      </c>
      <c r="D27375" s="483" t="s">
        <v>41169</v>
      </c>
    </row>
    <row r="27376" customFormat="false" ht="9" hidden="false" customHeight="true" outlineLevel="0" collapsed="false">
      <c r="A27376" s="479" t="s">
        <v>41170</v>
      </c>
      <c r="B27376" s="482" t="s">
        <v>41171</v>
      </c>
      <c r="C27376" s="482" t="s">
        <v>76</v>
      </c>
      <c r="D27376" s="483" t="s">
        <v>38734</v>
      </c>
    </row>
    <row r="27377" customFormat="false" ht="9" hidden="false" customHeight="true" outlineLevel="0" collapsed="false">
      <c r="A27377" s="479" t="s">
        <v>41172</v>
      </c>
      <c r="B27377" s="472" t="s">
        <v>41173</v>
      </c>
      <c r="C27377" s="482" t="s">
        <v>76</v>
      </c>
      <c r="D27377" s="483" t="s">
        <v>41174</v>
      </c>
    </row>
    <row r="27378" customFormat="false" ht="9" hidden="false" customHeight="true" outlineLevel="0" collapsed="false">
      <c r="A27378" s="479" t="s">
        <v>41175</v>
      </c>
      <c r="B27378" s="472" t="s">
        <v>41176</v>
      </c>
      <c r="C27378" s="482" t="s">
        <v>76</v>
      </c>
      <c r="D27378" s="483" t="s">
        <v>41177</v>
      </c>
    </row>
    <row r="27379" customFormat="false" ht="18" hidden="false" customHeight="true" outlineLevel="0" collapsed="false">
      <c r="A27379" s="479" t="s">
        <v>41178</v>
      </c>
      <c r="B27379" s="482" t="s">
        <v>41179</v>
      </c>
      <c r="C27379" s="482" t="s">
        <v>76</v>
      </c>
      <c r="D27379" s="483" t="s">
        <v>37113</v>
      </c>
    </row>
    <row r="27380" customFormat="false" ht="18" hidden="false" customHeight="true" outlineLevel="0" collapsed="false">
      <c r="A27380" s="479" t="s">
        <v>32395</v>
      </c>
      <c r="B27380" s="480"/>
      <c r="C27380" s="480"/>
      <c r="D27380" s="481"/>
    </row>
    <row r="27381" customFormat="false" ht="18" hidden="false" customHeight="true" outlineLevel="0" collapsed="false">
      <c r="A27381" s="479" t="s">
        <v>32396</v>
      </c>
      <c r="B27381" s="472"/>
      <c r="C27381" s="480"/>
      <c r="D27381" s="481"/>
    </row>
    <row r="27382" customFormat="false" ht="18" hidden="false" customHeight="true" outlineLevel="0" collapsed="false">
      <c r="A27382" s="479" t="s">
        <v>41180</v>
      </c>
      <c r="B27382" s="482" t="s">
        <v>41181</v>
      </c>
      <c r="C27382" s="482" t="s">
        <v>76</v>
      </c>
      <c r="D27382" s="483" t="s">
        <v>41166</v>
      </c>
    </row>
    <row r="27383" customFormat="false" ht="18" hidden="false" customHeight="true" outlineLevel="0" collapsed="false">
      <c r="A27383" s="479" t="s">
        <v>41182</v>
      </c>
      <c r="B27383" s="482" t="s">
        <v>41183</v>
      </c>
      <c r="C27383" s="482" t="s">
        <v>76</v>
      </c>
      <c r="D27383" s="483" t="s">
        <v>35896</v>
      </c>
    </row>
    <row r="27384" customFormat="false" ht="18" hidden="false" customHeight="true" outlineLevel="0" collapsed="false">
      <c r="A27384" s="479" t="s">
        <v>41184</v>
      </c>
      <c r="B27384" s="472" t="s">
        <v>41185</v>
      </c>
      <c r="C27384" s="482" t="s">
        <v>76</v>
      </c>
      <c r="D27384" s="483" t="s">
        <v>38122</v>
      </c>
    </row>
    <row r="27385" customFormat="false" ht="18" hidden="false" customHeight="true" outlineLevel="0" collapsed="false">
      <c r="A27385" s="479" t="s">
        <v>41186</v>
      </c>
      <c r="B27385" s="482" t="s">
        <v>41187</v>
      </c>
      <c r="C27385" s="482" t="s">
        <v>76</v>
      </c>
      <c r="D27385" s="483" t="s">
        <v>41174</v>
      </c>
    </row>
    <row r="27386" customFormat="false" ht="18" hidden="false" customHeight="true" outlineLevel="0" collapsed="false">
      <c r="A27386" s="479" t="s">
        <v>41188</v>
      </c>
      <c r="B27386" s="482" t="s">
        <v>41189</v>
      </c>
      <c r="C27386" s="482" t="s">
        <v>76</v>
      </c>
      <c r="D27386" s="483" t="s">
        <v>40346</v>
      </c>
    </row>
    <row r="27387" customFormat="false" ht="18" hidden="false" customHeight="true" outlineLevel="0" collapsed="false">
      <c r="A27387" s="473" t="s">
        <v>41190</v>
      </c>
      <c r="B27387" s="474" t="s">
        <v>41191</v>
      </c>
      <c r="C27387" s="474" t="s">
        <v>76</v>
      </c>
      <c r="D27387" s="499" t="s">
        <v>41192</v>
      </c>
    </row>
    <row r="27388" customFormat="false" ht="18" hidden="false" customHeight="true" outlineLevel="0" collapsed="false">
      <c r="A27388" s="484" t="s">
        <v>41193</v>
      </c>
      <c r="B27388" s="391" t="s">
        <v>41194</v>
      </c>
      <c r="C27388" s="391" t="s">
        <v>267</v>
      </c>
      <c r="D27388" s="391" t="s">
        <v>41195</v>
      </c>
    </row>
    <row r="27389" customFormat="false" ht="18" hidden="false" customHeight="true" outlineLevel="0" collapsed="false">
      <c r="A27389" s="479" t="s">
        <v>41196</v>
      </c>
      <c r="B27389" s="472" t="s">
        <v>41197</v>
      </c>
      <c r="C27389" s="482" t="s">
        <v>76</v>
      </c>
      <c r="D27389" s="483" t="s">
        <v>41192</v>
      </c>
    </row>
    <row r="27390" customFormat="false" ht="18" hidden="false" customHeight="true" outlineLevel="0" collapsed="false">
      <c r="A27390" s="479" t="s">
        <v>41198</v>
      </c>
      <c r="B27390" s="482" t="s">
        <v>41199</v>
      </c>
      <c r="C27390" s="482" t="s">
        <v>267</v>
      </c>
      <c r="D27390" s="483" t="s">
        <v>41200</v>
      </c>
    </row>
    <row r="27391" customFormat="false" ht="18" hidden="false" customHeight="true" outlineLevel="0" collapsed="false">
      <c r="A27391" s="479" t="s">
        <v>41201</v>
      </c>
      <c r="B27391" s="482" t="s">
        <v>41202</v>
      </c>
      <c r="C27391" s="482" t="s">
        <v>76</v>
      </c>
      <c r="D27391" s="483" t="s">
        <v>41203</v>
      </c>
    </row>
    <row r="27392" customFormat="false" ht="18" hidden="false" customHeight="true" outlineLevel="0" collapsed="false">
      <c r="A27392" s="479" t="s">
        <v>41204</v>
      </c>
      <c r="B27392" s="472" t="s">
        <v>41205</v>
      </c>
      <c r="C27392" s="482" t="s">
        <v>76</v>
      </c>
      <c r="D27392" s="483" t="s">
        <v>41206</v>
      </c>
    </row>
    <row r="27393" customFormat="false" ht="18" hidden="false" customHeight="true" outlineLevel="0" collapsed="false">
      <c r="A27393" s="479" t="s">
        <v>41207</v>
      </c>
      <c r="B27393" s="482" t="s">
        <v>41208</v>
      </c>
      <c r="C27393" s="482" t="s">
        <v>76</v>
      </c>
      <c r="D27393" s="483" t="s">
        <v>41209</v>
      </c>
    </row>
    <row r="27394" customFormat="false" ht="18" hidden="false" customHeight="true" outlineLevel="0" collapsed="false">
      <c r="A27394" s="479" t="s">
        <v>41210</v>
      </c>
      <c r="B27394" s="472" t="s">
        <v>41211</v>
      </c>
      <c r="C27394" s="482" t="s">
        <v>76</v>
      </c>
      <c r="D27394" s="483" t="s">
        <v>37113</v>
      </c>
    </row>
    <row r="27395" customFormat="false" ht="18" hidden="false" customHeight="true" outlineLevel="0" collapsed="false">
      <c r="A27395" s="479" t="s">
        <v>41212</v>
      </c>
      <c r="B27395" s="482" t="s">
        <v>41213</v>
      </c>
      <c r="C27395" s="482" t="s">
        <v>76</v>
      </c>
      <c r="D27395" s="483" t="s">
        <v>41206</v>
      </c>
    </row>
    <row r="27396" customFormat="false" ht="18" hidden="false" customHeight="true" outlineLevel="0" collapsed="false">
      <c r="A27396" s="479" t="s">
        <v>41214</v>
      </c>
      <c r="B27396" s="472" t="s">
        <v>41215</v>
      </c>
      <c r="C27396" s="482" t="s">
        <v>76</v>
      </c>
      <c r="D27396" s="483" t="s">
        <v>41216</v>
      </c>
    </row>
    <row r="27397" customFormat="false" ht="18" hidden="false" customHeight="true" outlineLevel="0" collapsed="false">
      <c r="A27397" s="479" t="s">
        <v>41217</v>
      </c>
      <c r="B27397" s="482" t="s">
        <v>41218</v>
      </c>
      <c r="C27397" s="482" t="s">
        <v>76</v>
      </c>
      <c r="D27397" s="483" t="s">
        <v>41209</v>
      </c>
    </row>
    <row r="27398" customFormat="false" ht="18" hidden="false" customHeight="true" outlineLevel="0" collapsed="false">
      <c r="A27398" s="479" t="s">
        <v>41219</v>
      </c>
      <c r="B27398" s="482" t="s">
        <v>41220</v>
      </c>
      <c r="C27398" s="482" t="s">
        <v>267</v>
      </c>
      <c r="D27398" s="483" t="s">
        <v>41221</v>
      </c>
    </row>
    <row r="27399" customFormat="false" ht="18" hidden="false" customHeight="true" outlineLevel="0" collapsed="false">
      <c r="A27399" s="479" t="s">
        <v>41222</v>
      </c>
      <c r="B27399" s="482" t="s">
        <v>41223</v>
      </c>
      <c r="C27399" s="482" t="s">
        <v>76</v>
      </c>
      <c r="D27399" s="483" t="s">
        <v>41224</v>
      </c>
    </row>
    <row r="27400" customFormat="false" ht="18" hidden="false" customHeight="true" outlineLevel="0" collapsed="false">
      <c r="A27400" s="479" t="s">
        <v>41225</v>
      </c>
      <c r="B27400" s="482" t="s">
        <v>41226</v>
      </c>
      <c r="C27400" s="482" t="s">
        <v>76</v>
      </c>
      <c r="D27400" s="483" t="s">
        <v>41227</v>
      </c>
    </row>
    <row r="27401" customFormat="false" ht="18" hidden="false" customHeight="true" outlineLevel="0" collapsed="false">
      <c r="A27401" s="479" t="s">
        <v>41228</v>
      </c>
      <c r="B27401" s="472" t="s">
        <v>41229</v>
      </c>
      <c r="C27401" s="482" t="s">
        <v>274</v>
      </c>
      <c r="D27401" s="483" t="s">
        <v>34272</v>
      </c>
    </row>
    <row r="27402" customFormat="false" ht="18" hidden="false" customHeight="true" outlineLevel="0" collapsed="false">
      <c r="A27402" s="479" t="s">
        <v>41230</v>
      </c>
      <c r="B27402" s="482" t="s">
        <v>41231</v>
      </c>
      <c r="C27402" s="482" t="s">
        <v>274</v>
      </c>
      <c r="D27402" s="483" t="s">
        <v>41232</v>
      </c>
    </row>
    <row r="27403" customFormat="false" ht="18" hidden="false" customHeight="true" outlineLevel="0" collapsed="false">
      <c r="A27403" s="479" t="s">
        <v>41233</v>
      </c>
      <c r="B27403" s="482" t="s">
        <v>41234</v>
      </c>
      <c r="C27403" s="482" t="s">
        <v>274</v>
      </c>
      <c r="D27403" s="483" t="s">
        <v>32502</v>
      </c>
    </row>
    <row r="27404" customFormat="false" ht="18" hidden="false" customHeight="true" outlineLevel="0" collapsed="false">
      <c r="A27404" s="479" t="s">
        <v>41235</v>
      </c>
      <c r="B27404" s="482" t="s">
        <v>41236</v>
      </c>
      <c r="C27404" s="482" t="s">
        <v>267</v>
      </c>
      <c r="D27404" s="483" t="s">
        <v>41237</v>
      </c>
    </row>
    <row r="27405" customFormat="false" ht="18" hidden="false" customHeight="true" outlineLevel="0" collapsed="false">
      <c r="A27405" s="479" t="s">
        <v>41238</v>
      </c>
      <c r="B27405" s="472" t="s">
        <v>41239</v>
      </c>
      <c r="C27405" s="482" t="s">
        <v>267</v>
      </c>
      <c r="D27405" s="483" t="s">
        <v>41240</v>
      </c>
    </row>
    <row r="27406" customFormat="false" ht="18" hidden="false" customHeight="true" outlineLevel="0" collapsed="false">
      <c r="A27406" s="479" t="s">
        <v>41241</v>
      </c>
      <c r="B27406" s="472" t="s">
        <v>41242</v>
      </c>
      <c r="C27406" s="482" t="s">
        <v>267</v>
      </c>
      <c r="D27406" s="483" t="s">
        <v>41243</v>
      </c>
    </row>
    <row r="27407" customFormat="false" ht="18" hidden="false" customHeight="true" outlineLevel="0" collapsed="false">
      <c r="A27407" s="479" t="s">
        <v>41244</v>
      </c>
      <c r="B27407" s="472" t="s">
        <v>41245</v>
      </c>
      <c r="C27407" s="482" t="s">
        <v>267</v>
      </c>
      <c r="D27407" s="483" t="s">
        <v>41246</v>
      </c>
    </row>
    <row r="27408" customFormat="false" ht="18" hidden="false" customHeight="true" outlineLevel="0" collapsed="false">
      <c r="A27408" s="479" t="s">
        <v>41247</v>
      </c>
      <c r="B27408" s="472" t="s">
        <v>41248</v>
      </c>
      <c r="C27408" s="482" t="s">
        <v>267</v>
      </c>
      <c r="D27408" s="483" t="s">
        <v>41249</v>
      </c>
    </row>
    <row r="27409" customFormat="false" ht="18" hidden="false" customHeight="true" outlineLevel="0" collapsed="false">
      <c r="A27409" s="479" t="s">
        <v>41250</v>
      </c>
      <c r="B27409" s="482" t="s">
        <v>41251</v>
      </c>
      <c r="C27409" s="482" t="s">
        <v>267</v>
      </c>
      <c r="D27409" s="483" t="s">
        <v>41252</v>
      </c>
    </row>
    <row r="27410" customFormat="false" ht="18" hidden="false" customHeight="true" outlineLevel="0" collapsed="false">
      <c r="A27410" s="479" t="s">
        <v>41253</v>
      </c>
      <c r="B27410" s="482" t="s">
        <v>41254</v>
      </c>
      <c r="C27410" s="482" t="s">
        <v>267</v>
      </c>
      <c r="D27410" s="483" t="s">
        <v>41255</v>
      </c>
    </row>
    <row r="27411" customFormat="false" ht="18" hidden="false" customHeight="true" outlineLevel="0" collapsed="false">
      <c r="A27411" s="479" t="s">
        <v>41256</v>
      </c>
      <c r="B27411" s="482" t="s">
        <v>41257</v>
      </c>
      <c r="C27411" s="482" t="s">
        <v>274</v>
      </c>
      <c r="D27411" s="483" t="s">
        <v>41258</v>
      </c>
    </row>
    <row r="27412" customFormat="false" ht="18" hidden="false" customHeight="true" outlineLevel="0" collapsed="false">
      <c r="A27412" s="479" t="s">
        <v>41259</v>
      </c>
      <c r="B27412" s="482" t="s">
        <v>41260</v>
      </c>
      <c r="C27412" s="482" t="s">
        <v>274</v>
      </c>
      <c r="D27412" s="483" t="s">
        <v>41261</v>
      </c>
    </row>
    <row r="27413" customFormat="false" ht="18" hidden="false" customHeight="true" outlineLevel="0" collapsed="false">
      <c r="A27413" s="479" t="s">
        <v>41262</v>
      </c>
      <c r="B27413" s="482" t="s">
        <v>41263</v>
      </c>
      <c r="C27413" s="482" t="s">
        <v>274</v>
      </c>
      <c r="D27413" s="483" t="s">
        <v>41264</v>
      </c>
    </row>
    <row r="27414" customFormat="false" ht="18" hidden="false" customHeight="true" outlineLevel="0" collapsed="false">
      <c r="A27414" s="479" t="s">
        <v>41265</v>
      </c>
      <c r="B27414" s="482" t="s">
        <v>41266</v>
      </c>
      <c r="C27414" s="482" t="s">
        <v>274</v>
      </c>
      <c r="D27414" s="483" t="s">
        <v>41267</v>
      </c>
    </row>
    <row r="27415" customFormat="false" ht="18" hidden="false" customHeight="true" outlineLevel="0" collapsed="false">
      <c r="A27415" s="479" t="s">
        <v>41268</v>
      </c>
      <c r="B27415" s="482" t="s">
        <v>41269</v>
      </c>
      <c r="C27415" s="482" t="s">
        <v>274</v>
      </c>
      <c r="D27415" s="483" t="s">
        <v>41270</v>
      </c>
    </row>
    <row r="27416" customFormat="false" ht="18" hidden="false" customHeight="true" outlineLevel="0" collapsed="false">
      <c r="A27416" s="479" t="s">
        <v>41271</v>
      </c>
      <c r="B27416" s="482" t="s">
        <v>41272</v>
      </c>
      <c r="C27416" s="482" t="s">
        <v>274</v>
      </c>
      <c r="D27416" s="483" t="s">
        <v>33301</v>
      </c>
    </row>
    <row r="27417" customFormat="false" ht="18" hidden="false" customHeight="true" outlineLevel="0" collapsed="false">
      <c r="A27417" s="479" t="s">
        <v>41273</v>
      </c>
      <c r="B27417" s="482" t="s">
        <v>41274</v>
      </c>
      <c r="C27417" s="482" t="s">
        <v>32456</v>
      </c>
      <c r="D27417" s="483" t="s">
        <v>32457</v>
      </c>
    </row>
    <row r="27418" customFormat="false" ht="18" hidden="false" customHeight="true" outlineLevel="0" collapsed="false">
      <c r="A27418" s="479"/>
      <c r="B27418" s="472"/>
      <c r="C27418" s="480"/>
      <c r="D27418" s="481"/>
    </row>
    <row r="27419" customFormat="false" ht="18" hidden="false" customHeight="true" outlineLevel="0" collapsed="false">
      <c r="A27419" s="479"/>
      <c r="B27419" s="472"/>
      <c r="C27419" s="480"/>
      <c r="D27419" s="481"/>
    </row>
    <row r="27420" customFormat="false" ht="18" hidden="false" customHeight="true" outlineLevel="0" collapsed="false">
      <c r="A27420" s="479"/>
      <c r="B27420" s="472"/>
      <c r="C27420" s="480"/>
      <c r="D27420" s="481"/>
    </row>
    <row r="27421" customFormat="false" ht="18" hidden="false" customHeight="true" outlineLevel="0" collapsed="false">
      <c r="A27421" s="479"/>
      <c r="B27421" s="472"/>
      <c r="C27421" s="480"/>
      <c r="D27421" s="481"/>
    </row>
    <row r="27422" customFormat="false" ht="18" hidden="false" customHeight="true" outlineLevel="0" collapsed="false">
      <c r="A27422" s="479"/>
      <c r="B27422" s="472"/>
      <c r="C27422" s="480"/>
      <c r="D27422" s="481"/>
    </row>
    <row r="27423" customFormat="false" ht="18" hidden="false" customHeight="true" outlineLevel="0" collapsed="false">
      <c r="A27423" s="479"/>
      <c r="B27423" s="472"/>
      <c r="C27423" s="480"/>
      <c r="D27423" s="481"/>
    </row>
    <row r="27424" customFormat="false" ht="18" hidden="false" customHeight="true" outlineLevel="0" collapsed="false">
      <c r="A27424" s="479"/>
      <c r="B27424" s="480"/>
      <c r="C27424" s="480"/>
      <c r="D27424" s="481"/>
    </row>
    <row r="27425" customFormat="false" ht="18" hidden="false" customHeight="true" outlineLevel="0" collapsed="false">
      <c r="A27425" s="480"/>
      <c r="B27425" s="472"/>
      <c r="C27425" s="533"/>
      <c r="D27425" s="481"/>
    </row>
    <row r="27426" customFormat="false" ht="18" hidden="false" customHeight="true" outlineLevel="0" collapsed="false">
      <c r="A27426" s="480"/>
      <c r="B27426" s="480"/>
      <c r="C27426" s="533"/>
      <c r="D27426" s="481"/>
    </row>
    <row r="27427" customFormat="false" ht="18" hidden="false" customHeight="true" outlineLevel="0" collapsed="false">
      <c r="A27427" s="480"/>
      <c r="B27427" s="480"/>
      <c r="C27427" s="533"/>
      <c r="D27427" s="481"/>
    </row>
    <row r="27428" customFormat="false" ht="18" hidden="false" customHeight="true" outlineLevel="0" collapsed="false">
      <c r="A27428" s="480"/>
      <c r="B27428" s="480"/>
      <c r="C27428" s="533"/>
      <c r="D27428" s="481"/>
    </row>
    <row r="27429" customFormat="false" ht="18" hidden="false" customHeight="true" outlineLevel="0" collapsed="false">
      <c r="A27429" s="480"/>
      <c r="B27429" s="480"/>
      <c r="C27429" s="533"/>
      <c r="D27429" s="481"/>
    </row>
    <row r="27430" customFormat="false" ht="18" hidden="false" customHeight="true" outlineLevel="0" collapsed="false">
      <c r="A27430" s="480"/>
      <c r="B27430" s="480"/>
      <c r="C27430" s="533"/>
      <c r="D27430" s="481"/>
    </row>
    <row r="27431" customFormat="false" ht="18" hidden="false" customHeight="true" outlineLevel="0" collapsed="false">
      <c r="A27431" s="480"/>
      <c r="B27431" s="480"/>
      <c r="C27431" s="533"/>
      <c r="D27431" s="481"/>
    </row>
    <row r="27432" customFormat="false" ht="18" hidden="false" customHeight="true" outlineLevel="0" collapsed="false">
      <c r="A27432" s="480"/>
      <c r="B27432" s="480"/>
      <c r="C27432" s="533"/>
      <c r="D27432" s="481"/>
    </row>
    <row r="27433" customFormat="false" ht="18" hidden="false" customHeight="true" outlineLevel="0" collapsed="false">
      <c r="A27433" s="480"/>
      <c r="B27433" s="480"/>
      <c r="C27433" s="533"/>
      <c r="D27433" s="481"/>
    </row>
    <row r="27434" customFormat="false" ht="18" hidden="false" customHeight="true" outlineLevel="0" collapsed="false">
      <c r="A27434" s="480"/>
      <c r="B27434" s="480"/>
      <c r="C27434" s="533"/>
      <c r="D27434" s="481"/>
    </row>
    <row r="27435" customFormat="false" ht="18" hidden="false" customHeight="true" outlineLevel="0" collapsed="false">
      <c r="A27435" s="480"/>
      <c r="B27435" s="472"/>
      <c r="C27435" s="533"/>
      <c r="D27435" s="481"/>
    </row>
    <row r="27436" customFormat="false" ht="18" hidden="false" customHeight="true" outlineLevel="0" collapsed="false">
      <c r="A27436" s="480"/>
      <c r="B27436" s="472"/>
      <c r="C27436" s="533"/>
      <c r="D27436" s="481"/>
    </row>
    <row r="27437" customFormat="false" ht="18" hidden="false" customHeight="true" outlineLevel="0" collapsed="false">
      <c r="A27437" s="480"/>
      <c r="B27437" s="472"/>
      <c r="C27437" s="533"/>
      <c r="D27437" s="481"/>
    </row>
    <row r="27438" customFormat="false" ht="18" hidden="false" customHeight="true" outlineLevel="0" collapsed="false">
      <c r="A27438" s="468"/>
      <c r="B27438" s="468"/>
      <c r="C27438" s="534"/>
      <c r="D27438" s="469"/>
    </row>
    <row r="27439" customFormat="false" ht="18" hidden="false" customHeight="true" outlineLevel="0" collapsed="false">
      <c r="A27439" s="468"/>
      <c r="B27439" s="472"/>
      <c r="C27439" s="534"/>
      <c r="D27439" s="469"/>
    </row>
    <row r="27440" customFormat="false" ht="18" hidden="false" customHeight="true" outlineLevel="0" collapsed="false">
      <c r="A27440" s="468"/>
      <c r="B27440" s="468"/>
      <c r="C27440" s="534"/>
      <c r="D27440" s="469"/>
    </row>
    <row r="27441" customFormat="false" ht="18" hidden="false" customHeight="true" outlineLevel="0" collapsed="false">
      <c r="A27441" s="468"/>
      <c r="B27441" s="468"/>
      <c r="C27441" s="534"/>
      <c r="D27441" s="469"/>
    </row>
    <row r="27442" customFormat="false" ht="9" hidden="false" customHeight="true" outlineLevel="0" collapsed="false">
      <c r="A27442" s="535"/>
      <c r="B27442" s="536"/>
      <c r="C27442" s="535"/>
      <c r="D27442" s="537"/>
    </row>
    <row r="27443" customFormat="false" ht="9" hidden="false" customHeight="true" outlineLevel="0" collapsed="false">
      <c r="A27443" s="535"/>
      <c r="B27443" s="536"/>
      <c r="C27443" s="535"/>
      <c r="D27443" s="537"/>
    </row>
    <row r="27444" customFormat="false" ht="9" hidden="false" customHeight="true" outlineLevel="0" collapsed="false">
      <c r="A27444" s="535"/>
      <c r="B27444" s="536"/>
      <c r="C27444" s="535"/>
      <c r="D27444" s="537"/>
    </row>
    <row r="27445" customFormat="false" ht="9" hidden="false" customHeight="true" outlineLevel="0" collapsed="false">
      <c r="A27445" s="535"/>
      <c r="B27445" s="536"/>
      <c r="C27445" s="535"/>
      <c r="D27445" s="537"/>
    </row>
    <row r="27446" customFormat="false" ht="9" hidden="false" customHeight="true" outlineLevel="0" collapsed="false">
      <c r="A27446" s="535"/>
      <c r="B27446" s="536"/>
      <c r="C27446" s="535"/>
      <c r="D27446" s="537"/>
    </row>
    <row r="27447" customFormat="false" ht="9" hidden="false" customHeight="true" outlineLevel="0" collapsed="false">
      <c r="A27447" s="535"/>
      <c r="B27447" s="536"/>
      <c r="C27447" s="535"/>
      <c r="D27447" s="537"/>
    </row>
    <row r="27448" customFormat="false" ht="9" hidden="false" customHeight="true" outlineLevel="0" collapsed="false">
      <c r="A27448" s="535"/>
      <c r="B27448" s="536"/>
      <c r="C27448" s="535"/>
      <c r="D27448" s="537"/>
    </row>
    <row r="27449" customFormat="false" ht="9" hidden="false" customHeight="true" outlineLevel="0" collapsed="false">
      <c r="A27449" s="535"/>
      <c r="B27449" s="536"/>
      <c r="C27449" s="535"/>
      <c r="D27449" s="537"/>
    </row>
    <row r="27450" customFormat="false" ht="9" hidden="false" customHeight="true" outlineLevel="0" collapsed="false">
      <c r="A27450" s="535"/>
      <c r="B27450" s="536"/>
      <c r="C27450" s="535"/>
      <c r="D27450" s="537"/>
    </row>
    <row r="27451" customFormat="false" ht="9" hidden="false" customHeight="true" outlineLevel="0" collapsed="false">
      <c r="A27451" s="535"/>
      <c r="B27451" s="536"/>
      <c r="C27451" s="535"/>
      <c r="D27451" s="537"/>
    </row>
    <row r="27452" customFormat="false" ht="9" hidden="false" customHeight="true" outlineLevel="0" collapsed="false">
      <c r="A27452" s="535"/>
      <c r="B27452" s="536"/>
      <c r="C27452" s="535"/>
      <c r="D27452" s="537"/>
    </row>
    <row r="27453" customFormat="false" ht="9" hidden="false" customHeight="true" outlineLevel="0" collapsed="false">
      <c r="A27453" s="535"/>
      <c r="B27453" s="536"/>
      <c r="C27453" s="535"/>
      <c r="D27453" s="537"/>
    </row>
    <row r="27454" customFormat="false" ht="9" hidden="false" customHeight="true" outlineLevel="0" collapsed="false">
      <c r="A27454" s="535"/>
      <c r="B27454" s="536"/>
      <c r="C27454" s="535"/>
      <c r="D27454" s="537"/>
    </row>
    <row r="27455" customFormat="false" ht="9" hidden="false" customHeight="true" outlineLevel="0" collapsed="false">
      <c r="A27455" s="535"/>
      <c r="B27455" s="536"/>
      <c r="C27455" s="535"/>
      <c r="D27455" s="537"/>
    </row>
    <row r="27456" customFormat="false" ht="9" hidden="false" customHeight="true" outlineLevel="0" collapsed="false">
      <c r="A27456" s="535"/>
      <c r="B27456" s="536"/>
      <c r="C27456" s="535"/>
      <c r="D27456" s="537"/>
    </row>
    <row r="27457" customFormat="false" ht="9" hidden="false" customHeight="true" outlineLevel="0" collapsed="false">
      <c r="A27457" s="535"/>
      <c r="B27457" s="536"/>
      <c r="C27457" s="535"/>
      <c r="D27457" s="537"/>
    </row>
    <row r="27458" customFormat="false" ht="9" hidden="false" customHeight="true" outlineLevel="0" collapsed="false">
      <c r="A27458" s="535"/>
      <c r="B27458" s="536"/>
      <c r="C27458" s="535"/>
      <c r="D27458" s="537"/>
    </row>
    <row r="27459" customFormat="false" ht="9" hidden="false" customHeight="true" outlineLevel="0" collapsed="false">
      <c r="A27459" s="535"/>
      <c r="B27459" s="536"/>
      <c r="C27459" s="535"/>
      <c r="D27459" s="537"/>
    </row>
    <row r="27460" customFormat="false" ht="9" hidden="false" customHeight="true" outlineLevel="0" collapsed="false">
      <c r="A27460" s="535"/>
      <c r="B27460" s="536"/>
      <c r="C27460" s="535"/>
      <c r="D27460" s="537"/>
    </row>
    <row r="27461" customFormat="false" ht="9" hidden="false" customHeight="true" outlineLevel="0" collapsed="false">
      <c r="A27461" s="535"/>
      <c r="B27461" s="536"/>
      <c r="C27461" s="535"/>
      <c r="D27461" s="537"/>
    </row>
    <row r="27462" customFormat="false" ht="9" hidden="false" customHeight="true" outlineLevel="0" collapsed="false">
      <c r="A27462" s="535"/>
      <c r="B27462" s="536"/>
      <c r="C27462" s="535"/>
      <c r="D27462" s="537"/>
    </row>
    <row r="27463" customFormat="false" ht="9" hidden="false" customHeight="true" outlineLevel="0" collapsed="false">
      <c r="A27463" s="535"/>
      <c r="B27463" s="536"/>
      <c r="C27463" s="535"/>
      <c r="D27463" s="537"/>
    </row>
    <row r="27464" customFormat="false" ht="9" hidden="false" customHeight="true" outlineLevel="0" collapsed="false">
      <c r="A27464" s="535"/>
      <c r="B27464" s="536"/>
      <c r="C27464" s="535"/>
      <c r="D27464" s="537"/>
    </row>
    <row r="27465" customFormat="false" ht="9" hidden="false" customHeight="true" outlineLevel="0" collapsed="false">
      <c r="A27465" s="535"/>
      <c r="B27465" s="536"/>
      <c r="C27465" s="535"/>
      <c r="D27465" s="537"/>
    </row>
    <row r="27466" customFormat="false" ht="9" hidden="false" customHeight="true" outlineLevel="0" collapsed="false">
      <c r="A27466" s="535"/>
      <c r="B27466" s="536"/>
      <c r="C27466" s="535"/>
      <c r="D27466" s="537"/>
    </row>
    <row r="27467" customFormat="false" ht="9" hidden="false" customHeight="true" outlineLevel="0" collapsed="false">
      <c r="A27467" s="535"/>
      <c r="B27467" s="536"/>
      <c r="C27467" s="535"/>
      <c r="D27467" s="537"/>
    </row>
    <row r="27468" customFormat="false" ht="9" hidden="false" customHeight="true" outlineLevel="0" collapsed="false">
      <c r="A27468" s="535"/>
      <c r="B27468" s="536"/>
      <c r="C27468" s="535"/>
      <c r="D27468" s="537"/>
    </row>
    <row r="27469" customFormat="false" ht="9" hidden="false" customHeight="true" outlineLevel="0" collapsed="false">
      <c r="A27469" s="535"/>
      <c r="B27469" s="536"/>
      <c r="C27469" s="535"/>
      <c r="D27469" s="537"/>
    </row>
    <row r="27470" customFormat="false" ht="9" hidden="false" customHeight="true" outlineLevel="0" collapsed="false">
      <c r="A27470" s="535"/>
      <c r="B27470" s="536"/>
      <c r="C27470" s="535"/>
      <c r="D27470" s="537"/>
    </row>
    <row r="27471" customFormat="false" ht="9" hidden="false" customHeight="true" outlineLevel="0" collapsed="false">
      <c r="A27471" s="535"/>
      <c r="B27471" s="536"/>
      <c r="C27471" s="535"/>
      <c r="D27471" s="537"/>
    </row>
    <row r="27472" customFormat="false" ht="9" hidden="false" customHeight="true" outlineLevel="0" collapsed="false">
      <c r="A27472" s="535"/>
      <c r="B27472" s="536"/>
      <c r="C27472" s="535"/>
      <c r="D27472" s="537"/>
    </row>
    <row r="27473" customFormat="false" ht="9" hidden="false" customHeight="true" outlineLevel="0" collapsed="false">
      <c r="A27473" s="535"/>
      <c r="B27473" s="536"/>
      <c r="C27473" s="535"/>
      <c r="D27473" s="537"/>
    </row>
    <row r="27474" customFormat="false" ht="9" hidden="false" customHeight="true" outlineLevel="0" collapsed="false">
      <c r="A27474" s="535"/>
      <c r="B27474" s="536"/>
      <c r="C27474" s="535"/>
      <c r="D27474" s="537"/>
    </row>
    <row r="27475" customFormat="false" ht="9" hidden="false" customHeight="true" outlineLevel="0" collapsed="false">
      <c r="A27475" s="535"/>
      <c r="B27475" s="536"/>
      <c r="C27475" s="535"/>
      <c r="D27475" s="537"/>
    </row>
    <row r="27476" customFormat="false" ht="9" hidden="false" customHeight="true" outlineLevel="0" collapsed="false">
      <c r="A27476" s="535"/>
      <c r="B27476" s="536"/>
      <c r="C27476" s="535"/>
      <c r="D27476" s="537"/>
    </row>
    <row r="27477" customFormat="false" ht="9" hidden="false" customHeight="true" outlineLevel="0" collapsed="false">
      <c r="A27477" s="535"/>
      <c r="B27477" s="536"/>
      <c r="C27477" s="535"/>
      <c r="D27477" s="537"/>
    </row>
    <row r="27478" customFormat="false" ht="9" hidden="false" customHeight="true" outlineLevel="0" collapsed="false">
      <c r="A27478" s="535"/>
      <c r="B27478" s="536"/>
      <c r="C27478" s="535"/>
      <c r="D27478" s="537"/>
    </row>
    <row r="27479" customFormat="false" ht="9" hidden="false" customHeight="true" outlineLevel="0" collapsed="false">
      <c r="A27479" s="535"/>
      <c r="B27479" s="536"/>
      <c r="C27479" s="535"/>
      <c r="D27479" s="537"/>
    </row>
    <row r="27480" customFormat="false" ht="9" hidden="false" customHeight="true" outlineLevel="0" collapsed="false">
      <c r="A27480" s="535"/>
      <c r="B27480" s="536"/>
      <c r="C27480" s="535"/>
      <c r="D27480" s="537"/>
    </row>
    <row r="27481" customFormat="false" ht="9" hidden="false" customHeight="true" outlineLevel="0" collapsed="false">
      <c r="A27481" s="535"/>
      <c r="B27481" s="536"/>
      <c r="C27481" s="535"/>
      <c r="D27481" s="537"/>
    </row>
    <row r="27482" customFormat="false" ht="9" hidden="false" customHeight="true" outlineLevel="0" collapsed="false">
      <c r="A27482" s="535"/>
      <c r="B27482" s="536"/>
      <c r="C27482" s="535"/>
      <c r="D27482" s="537"/>
    </row>
    <row r="27483" customFormat="false" ht="9" hidden="false" customHeight="true" outlineLevel="0" collapsed="false">
      <c r="A27483" s="535"/>
      <c r="B27483" s="536"/>
      <c r="C27483" s="535"/>
      <c r="D27483" s="537"/>
    </row>
    <row r="27484" customFormat="false" ht="9" hidden="false" customHeight="true" outlineLevel="0" collapsed="false">
      <c r="A27484" s="535"/>
      <c r="B27484" s="536"/>
      <c r="C27484" s="535"/>
      <c r="D27484" s="537"/>
    </row>
    <row r="27485" customFormat="false" ht="9" hidden="false" customHeight="true" outlineLevel="0" collapsed="false">
      <c r="A27485" s="535"/>
      <c r="B27485" s="536"/>
      <c r="C27485" s="535"/>
      <c r="D27485" s="537"/>
    </row>
    <row r="27486" customFormat="false" ht="9" hidden="false" customHeight="true" outlineLevel="0" collapsed="false">
      <c r="A27486" s="535"/>
      <c r="B27486" s="536"/>
      <c r="C27486" s="535"/>
      <c r="D27486" s="537"/>
    </row>
    <row r="27487" customFormat="false" ht="9" hidden="false" customHeight="true" outlineLevel="0" collapsed="false">
      <c r="A27487" s="535"/>
      <c r="B27487" s="536"/>
      <c r="C27487" s="535"/>
      <c r="D27487" s="537"/>
    </row>
    <row r="27488" customFormat="false" ht="9" hidden="false" customHeight="true" outlineLevel="0" collapsed="false">
      <c r="A27488" s="535"/>
      <c r="B27488" s="536"/>
      <c r="C27488" s="535"/>
      <c r="D27488" s="537"/>
    </row>
    <row r="27489" customFormat="false" ht="9" hidden="false" customHeight="true" outlineLevel="0" collapsed="false">
      <c r="A27489" s="535"/>
      <c r="B27489" s="536"/>
      <c r="C27489" s="535"/>
      <c r="D27489" s="537"/>
    </row>
    <row r="27490" customFormat="false" ht="9" hidden="false" customHeight="true" outlineLevel="0" collapsed="false">
      <c r="A27490" s="535"/>
      <c r="B27490" s="536"/>
      <c r="C27490" s="535"/>
      <c r="D27490" s="537"/>
    </row>
    <row r="27491" customFormat="false" ht="9" hidden="false" customHeight="true" outlineLevel="0" collapsed="false">
      <c r="A27491" s="535"/>
      <c r="B27491" s="536"/>
      <c r="C27491" s="535"/>
      <c r="D27491" s="537"/>
    </row>
    <row r="27492" customFormat="false" ht="9" hidden="false" customHeight="true" outlineLevel="0" collapsed="false">
      <c r="A27492" s="535"/>
      <c r="B27492" s="536"/>
      <c r="C27492" s="535"/>
      <c r="D27492" s="537"/>
    </row>
    <row r="27493" customFormat="false" ht="9" hidden="false" customHeight="true" outlineLevel="0" collapsed="false">
      <c r="A27493" s="535"/>
      <c r="B27493" s="536"/>
      <c r="C27493" s="535"/>
      <c r="D27493" s="537"/>
    </row>
    <row r="27494" customFormat="false" ht="9" hidden="false" customHeight="true" outlineLevel="0" collapsed="false">
      <c r="A27494" s="535"/>
      <c r="B27494" s="536"/>
      <c r="C27494" s="535"/>
      <c r="D27494" s="537"/>
    </row>
    <row r="27495" customFormat="false" ht="9" hidden="false" customHeight="true" outlineLevel="0" collapsed="false">
      <c r="A27495" s="535"/>
      <c r="B27495" s="536"/>
      <c r="C27495" s="535"/>
      <c r="D27495" s="537"/>
    </row>
    <row r="27496" customFormat="false" ht="9" hidden="false" customHeight="true" outlineLevel="0" collapsed="false">
      <c r="A27496" s="535"/>
      <c r="B27496" s="536"/>
      <c r="C27496" s="535"/>
      <c r="D27496" s="537"/>
    </row>
    <row r="27497" customFormat="false" ht="9" hidden="false" customHeight="true" outlineLevel="0" collapsed="false">
      <c r="A27497" s="535"/>
      <c r="B27497" s="536"/>
      <c r="C27497" s="535"/>
      <c r="D27497" s="537"/>
    </row>
    <row r="27498" customFormat="false" ht="9" hidden="false" customHeight="true" outlineLevel="0" collapsed="false">
      <c r="A27498" s="535"/>
      <c r="B27498" s="536"/>
      <c r="C27498" s="535"/>
      <c r="D27498" s="537"/>
    </row>
    <row r="27499" customFormat="false" ht="9" hidden="false" customHeight="true" outlineLevel="0" collapsed="false">
      <c r="A27499" s="535"/>
      <c r="B27499" s="536"/>
      <c r="C27499" s="535"/>
      <c r="D27499" s="537"/>
    </row>
    <row r="27500" customFormat="false" ht="9" hidden="false" customHeight="true" outlineLevel="0" collapsed="false">
      <c r="A27500" s="535"/>
      <c r="B27500" s="536"/>
      <c r="C27500" s="535"/>
      <c r="D27500" s="537"/>
    </row>
    <row r="27501" customFormat="false" ht="9" hidden="false" customHeight="true" outlineLevel="0" collapsed="false">
      <c r="A27501" s="535"/>
      <c r="B27501" s="536"/>
      <c r="C27501" s="535"/>
      <c r="D27501" s="537"/>
    </row>
    <row r="27502" customFormat="false" ht="9" hidden="false" customHeight="true" outlineLevel="0" collapsed="false">
      <c r="A27502" s="535"/>
      <c r="B27502" s="536"/>
      <c r="C27502" s="535"/>
      <c r="D27502" s="537"/>
    </row>
    <row r="27503" customFormat="false" ht="9" hidden="false" customHeight="true" outlineLevel="0" collapsed="false">
      <c r="A27503" s="535"/>
      <c r="B27503" s="536"/>
      <c r="C27503" s="535"/>
      <c r="D27503" s="537"/>
    </row>
    <row r="27504" customFormat="false" ht="9" hidden="false" customHeight="true" outlineLevel="0" collapsed="false">
      <c r="A27504" s="535"/>
      <c r="B27504" s="536"/>
      <c r="C27504" s="535"/>
      <c r="D27504" s="537"/>
    </row>
    <row r="27505" customFormat="false" ht="9" hidden="false" customHeight="true" outlineLevel="0" collapsed="false">
      <c r="A27505" s="535"/>
      <c r="B27505" s="536"/>
      <c r="C27505" s="535"/>
      <c r="D27505" s="537"/>
    </row>
    <row r="27506" customFormat="false" ht="9" hidden="false" customHeight="true" outlineLevel="0" collapsed="false">
      <c r="A27506" s="535"/>
      <c r="B27506" s="536"/>
      <c r="C27506" s="535"/>
      <c r="D27506" s="537"/>
    </row>
    <row r="27507" customFormat="false" ht="9" hidden="false" customHeight="true" outlineLevel="0" collapsed="false">
      <c r="A27507" s="535"/>
      <c r="B27507" s="536"/>
      <c r="C27507" s="535"/>
      <c r="D27507" s="537"/>
    </row>
    <row r="27508" customFormat="false" ht="9" hidden="false" customHeight="true" outlineLevel="0" collapsed="false">
      <c r="A27508" s="535"/>
      <c r="B27508" s="536"/>
      <c r="C27508" s="535"/>
      <c r="D27508" s="537"/>
    </row>
    <row r="27509" customFormat="false" ht="9" hidden="false" customHeight="true" outlineLevel="0" collapsed="false">
      <c r="A27509" s="535"/>
      <c r="B27509" s="536"/>
      <c r="C27509" s="535"/>
      <c r="D27509" s="537"/>
    </row>
    <row r="27510" customFormat="false" ht="9" hidden="false" customHeight="true" outlineLevel="0" collapsed="false">
      <c r="A27510" s="535"/>
      <c r="B27510" s="536"/>
      <c r="C27510" s="535"/>
      <c r="D27510" s="537"/>
    </row>
    <row r="27511" customFormat="false" ht="9" hidden="false" customHeight="true" outlineLevel="0" collapsed="false">
      <c r="A27511" s="535"/>
      <c r="B27511" s="536"/>
      <c r="C27511" s="535"/>
      <c r="D27511" s="537"/>
    </row>
    <row r="27512" s="540" customFormat="true" ht="21.75" hidden="false" customHeight="true" outlineLevel="0" collapsed="false">
      <c r="A27512" s="538" t="s">
        <v>41275</v>
      </c>
      <c r="B27512" s="539" t="s">
        <v>41276</v>
      </c>
      <c r="C27512" s="539"/>
      <c r="D27512" s="538" t="s">
        <v>41277</v>
      </c>
    </row>
    <row r="27513" customFormat="false" ht="9" hidden="false" customHeight="true" outlineLevel="0" collapsed="false">
      <c r="B27513" s="541" t="s">
        <v>41278</v>
      </c>
    </row>
    <row r="27514" customFormat="false" ht="9" hidden="false" customHeight="true" outlineLevel="0" collapsed="false">
      <c r="A27514" s="542" t="s">
        <v>41279</v>
      </c>
      <c r="B27514" s="542" t="s">
        <v>41280</v>
      </c>
      <c r="C27514" s="542" t="s">
        <v>263</v>
      </c>
      <c r="D27514" s="543" t="s">
        <v>41281</v>
      </c>
    </row>
    <row r="27515" customFormat="false" ht="9" hidden="false" customHeight="true" outlineLevel="0" collapsed="false">
      <c r="A27515" s="535" t="s">
        <v>41282</v>
      </c>
      <c r="B27515" s="544" t="s">
        <v>41283</v>
      </c>
      <c r="C27515" s="535" t="s">
        <v>41284</v>
      </c>
      <c r="D27515" s="537" t="n">
        <v>139.92</v>
      </c>
    </row>
    <row r="27516" customFormat="false" ht="9" hidden="false" customHeight="true" outlineLevel="0" collapsed="false">
      <c r="A27516" s="535" t="s">
        <v>41285</v>
      </c>
      <c r="B27516" s="544" t="s">
        <v>41286</v>
      </c>
      <c r="C27516" s="535" t="s">
        <v>41284</v>
      </c>
      <c r="D27516" s="537" t="n">
        <v>112.47</v>
      </c>
    </row>
    <row r="27517" customFormat="false" ht="9" hidden="false" customHeight="true" outlineLevel="0" collapsed="false">
      <c r="A27517" s="535" t="s">
        <v>41287</v>
      </c>
      <c r="B27517" s="544" t="s">
        <v>41288</v>
      </c>
      <c r="C27517" s="535" t="s">
        <v>29260</v>
      </c>
      <c r="D27517" s="537" t="n">
        <v>5979.47</v>
      </c>
    </row>
    <row r="27518" customFormat="false" ht="9" hidden="false" customHeight="true" outlineLevel="0" collapsed="false">
      <c r="A27518" s="535" t="s">
        <v>41289</v>
      </c>
      <c r="B27518" s="544" t="s">
        <v>41290</v>
      </c>
      <c r="C27518" s="535" t="s">
        <v>29260</v>
      </c>
      <c r="D27518" s="537" t="n">
        <v>37375.06</v>
      </c>
    </row>
    <row r="27519" customFormat="false" ht="9" hidden="false" customHeight="true" outlineLevel="0" collapsed="false">
      <c r="A27519" s="535" t="s">
        <v>41291</v>
      </c>
      <c r="B27519" s="544" t="s">
        <v>41292</v>
      </c>
      <c r="C27519" s="535" t="s">
        <v>29260</v>
      </c>
      <c r="D27519" s="537" t="n">
        <v>9798.34</v>
      </c>
    </row>
    <row r="27520" customFormat="false" ht="9" hidden="false" customHeight="true" outlineLevel="0" collapsed="false">
      <c r="A27520" s="535" t="s">
        <v>41293</v>
      </c>
      <c r="B27520" s="544" t="s">
        <v>41294</v>
      </c>
      <c r="C27520" s="535" t="s">
        <v>29260</v>
      </c>
      <c r="D27520" s="537" t="n">
        <v>13933.47</v>
      </c>
    </row>
    <row r="27521" customFormat="false" ht="9" hidden="false" customHeight="true" outlineLevel="0" collapsed="false">
      <c r="A27521" s="535" t="s">
        <v>41295</v>
      </c>
      <c r="B27521" s="544" t="s">
        <v>41296</v>
      </c>
      <c r="C27521" s="535" t="s">
        <v>29260</v>
      </c>
      <c r="D27521" s="537" t="n">
        <v>19417.16</v>
      </c>
    </row>
    <row r="27522" customFormat="false" ht="9" hidden="false" customHeight="true" outlineLevel="0" collapsed="false">
      <c r="A27522" s="535" t="s">
        <v>41297</v>
      </c>
      <c r="B27522" s="544" t="s">
        <v>41298</v>
      </c>
      <c r="C27522" s="535" t="s">
        <v>29260</v>
      </c>
      <c r="D27522" s="537" t="n">
        <v>26972.11</v>
      </c>
    </row>
    <row r="27523" customFormat="false" ht="9" hidden="false" customHeight="true" outlineLevel="0" collapsed="false">
      <c r="A27523" s="535" t="s">
        <v>41299</v>
      </c>
      <c r="B27523" s="544" t="s">
        <v>41300</v>
      </c>
      <c r="C27523" s="535" t="s">
        <v>29260</v>
      </c>
      <c r="D27523" s="537" t="n">
        <v>3780.2</v>
      </c>
    </row>
    <row r="27524" customFormat="false" ht="9" hidden="false" customHeight="true" outlineLevel="0" collapsed="false">
      <c r="A27524" s="535" t="s">
        <v>41301</v>
      </c>
      <c r="B27524" s="544" t="s">
        <v>41302</v>
      </c>
      <c r="C27524" s="535" t="s">
        <v>29260</v>
      </c>
      <c r="D27524" s="537" t="n">
        <v>5034.95</v>
      </c>
    </row>
    <row r="27525" customFormat="false" ht="9" hidden="false" customHeight="true" outlineLevel="0" collapsed="false">
      <c r="A27525" s="535" t="s">
        <v>41303</v>
      </c>
      <c r="B27525" s="544" t="s">
        <v>41304</v>
      </c>
      <c r="C27525" s="535" t="s">
        <v>29260</v>
      </c>
      <c r="D27525" s="537" t="n">
        <v>30622.75</v>
      </c>
    </row>
    <row r="27526" customFormat="false" ht="9" hidden="false" customHeight="true" outlineLevel="0" collapsed="false">
      <c r="A27526" s="535" t="s">
        <v>41305</v>
      </c>
      <c r="B27526" s="544" t="s">
        <v>41306</v>
      </c>
      <c r="C27526" s="535" t="s">
        <v>29260</v>
      </c>
      <c r="D27526" s="537" t="n">
        <v>7654.13</v>
      </c>
    </row>
    <row r="27527" customFormat="false" ht="9" hidden="false" customHeight="true" outlineLevel="0" collapsed="false">
      <c r="A27527" s="535" t="s">
        <v>41307</v>
      </c>
      <c r="B27527" s="544" t="s">
        <v>41308</v>
      </c>
      <c r="C27527" s="535" t="s">
        <v>29260</v>
      </c>
      <c r="D27527" s="537" t="n">
        <v>11545.41</v>
      </c>
    </row>
    <row r="27528" customFormat="false" ht="9" hidden="false" customHeight="true" outlineLevel="0" collapsed="false">
      <c r="A27528" s="535" t="s">
        <v>41309</v>
      </c>
      <c r="B27528" s="544" t="s">
        <v>41310</v>
      </c>
      <c r="C27528" s="535" t="s">
        <v>29260</v>
      </c>
      <c r="D27528" s="537" t="n">
        <v>16285.69</v>
      </c>
    </row>
    <row r="27529" customFormat="false" ht="9" hidden="false" customHeight="true" outlineLevel="0" collapsed="false">
      <c r="A27529" s="535" t="s">
        <v>41311</v>
      </c>
      <c r="B27529" s="544" t="s">
        <v>41312</v>
      </c>
      <c r="C27529" s="535" t="s">
        <v>29260</v>
      </c>
      <c r="D27529" s="537" t="n">
        <v>22669.25</v>
      </c>
    </row>
    <row r="27530" customFormat="false" ht="9" hidden="false" customHeight="true" outlineLevel="0" collapsed="false">
      <c r="A27530" s="535" t="s">
        <v>41313</v>
      </c>
      <c r="B27530" s="544" t="s">
        <v>41314</v>
      </c>
      <c r="C27530" s="535" t="s">
        <v>29260</v>
      </c>
      <c r="D27530" s="537" t="n">
        <v>4354.78</v>
      </c>
    </row>
    <row r="27531" customFormat="false" ht="9" hidden="false" customHeight="true" outlineLevel="0" collapsed="false">
      <c r="A27531" s="535" t="s">
        <v>41315</v>
      </c>
      <c r="B27531" s="544" t="s">
        <v>41316</v>
      </c>
      <c r="C27531" s="535" t="s">
        <v>29260</v>
      </c>
      <c r="D27531" s="537" t="n">
        <v>6390.02</v>
      </c>
    </row>
    <row r="27532" customFormat="false" ht="9" hidden="false" customHeight="true" outlineLevel="0" collapsed="false">
      <c r="A27532" s="535" t="s">
        <v>41317</v>
      </c>
      <c r="B27532" s="544" t="s">
        <v>41318</v>
      </c>
      <c r="C27532" s="535" t="s">
        <v>29260</v>
      </c>
      <c r="D27532" s="537" t="n">
        <v>43185.55</v>
      </c>
    </row>
    <row r="27533" customFormat="false" ht="9" hidden="false" customHeight="true" outlineLevel="0" collapsed="false">
      <c r="A27533" s="535" t="s">
        <v>41319</v>
      </c>
      <c r="B27533" s="544" t="s">
        <v>41320</v>
      </c>
      <c r="C27533" s="535" t="s">
        <v>29260</v>
      </c>
      <c r="D27533" s="537" t="n">
        <v>9136.86</v>
      </c>
    </row>
    <row r="27534" customFormat="false" ht="9" hidden="false" customHeight="true" outlineLevel="0" collapsed="false">
      <c r="A27534" s="535" t="s">
        <v>41321</v>
      </c>
      <c r="B27534" s="544" t="s">
        <v>41322</v>
      </c>
      <c r="C27534" s="535" t="s">
        <v>29260</v>
      </c>
      <c r="D27534" s="537" t="n">
        <v>16982.85</v>
      </c>
    </row>
    <row r="27535" customFormat="false" ht="9" hidden="false" customHeight="true" outlineLevel="0" collapsed="false">
      <c r="A27535" s="535" t="s">
        <v>41323</v>
      </c>
      <c r="B27535" s="544" t="s">
        <v>41324</v>
      </c>
      <c r="C27535" s="535" t="s">
        <v>29260</v>
      </c>
      <c r="D27535" s="537" t="n">
        <v>22203.77</v>
      </c>
    </row>
    <row r="27536" customFormat="false" ht="9" hidden="false" customHeight="true" outlineLevel="0" collapsed="false">
      <c r="A27536" s="535" t="s">
        <v>41325</v>
      </c>
      <c r="B27536" s="544" t="s">
        <v>41326</v>
      </c>
      <c r="C27536" s="535" t="s">
        <v>29260</v>
      </c>
      <c r="D27536" s="537" t="n">
        <v>26122.22</v>
      </c>
    </row>
    <row r="27537" customFormat="false" ht="9" hidden="false" customHeight="true" outlineLevel="0" collapsed="false">
      <c r="A27537" s="535" t="s">
        <v>41327</v>
      </c>
      <c r="B27537" s="544" t="s">
        <v>41328</v>
      </c>
      <c r="C27537" s="535" t="s">
        <v>29260</v>
      </c>
      <c r="D27537" s="537" t="n">
        <v>4467.32</v>
      </c>
    </row>
    <row r="27538" customFormat="false" ht="9" hidden="false" customHeight="true" outlineLevel="0" collapsed="false">
      <c r="A27538" s="535" t="s">
        <v>41329</v>
      </c>
      <c r="B27538" s="544" t="s">
        <v>41330</v>
      </c>
      <c r="C27538" s="535" t="s">
        <v>29260</v>
      </c>
      <c r="D27538" s="537" t="n">
        <v>6869.29</v>
      </c>
    </row>
    <row r="27539" customFormat="false" ht="9" hidden="false" customHeight="true" outlineLevel="0" collapsed="false">
      <c r="A27539" s="535" t="s">
        <v>41331</v>
      </c>
      <c r="B27539" s="544" t="s">
        <v>41332</v>
      </c>
      <c r="C27539" s="535" t="s">
        <v>29260</v>
      </c>
      <c r="D27539" s="537" t="n">
        <v>10668.92</v>
      </c>
    </row>
    <row r="27540" customFormat="false" ht="9" hidden="false" customHeight="true" outlineLevel="0" collapsed="false">
      <c r="A27540" s="535" t="s">
        <v>41333</v>
      </c>
      <c r="B27540" s="544" t="s">
        <v>41334</v>
      </c>
      <c r="C27540" s="535" t="s">
        <v>29260</v>
      </c>
      <c r="D27540" s="537" t="n">
        <v>71651.36</v>
      </c>
    </row>
    <row r="27541" customFormat="false" ht="9" hidden="false" customHeight="true" outlineLevel="0" collapsed="false">
      <c r="A27541" s="535" t="s">
        <v>41335</v>
      </c>
      <c r="B27541" s="544" t="s">
        <v>41336</v>
      </c>
      <c r="C27541" s="535" t="s">
        <v>29260</v>
      </c>
      <c r="D27541" s="537" t="n">
        <v>12511.41</v>
      </c>
    </row>
    <row r="27542" customFormat="false" ht="9" hidden="false" customHeight="true" outlineLevel="0" collapsed="false">
      <c r="A27542" s="535" t="s">
        <v>41337</v>
      </c>
      <c r="B27542" s="544" t="s">
        <v>41338</v>
      </c>
      <c r="C27542" s="535" t="s">
        <v>29260</v>
      </c>
      <c r="D27542" s="537" t="n">
        <v>15204.2</v>
      </c>
    </row>
    <row r="27543" customFormat="false" ht="9" hidden="false" customHeight="true" outlineLevel="0" collapsed="false">
      <c r="A27543" s="535" t="s">
        <v>41339</v>
      </c>
      <c r="B27543" s="544" t="s">
        <v>41340</v>
      </c>
      <c r="C27543" s="535" t="s">
        <v>29260</v>
      </c>
      <c r="D27543" s="537" t="n">
        <v>17942.41</v>
      </c>
    </row>
    <row r="27544" customFormat="false" ht="9" hidden="false" customHeight="true" outlineLevel="0" collapsed="false">
      <c r="A27544" s="535" t="s">
        <v>41341</v>
      </c>
      <c r="B27544" s="544" t="s">
        <v>41342</v>
      </c>
      <c r="C27544" s="535" t="s">
        <v>29260</v>
      </c>
      <c r="D27544" s="537" t="n">
        <v>20966.83</v>
      </c>
    </row>
    <row r="27545" customFormat="false" ht="9" hidden="false" customHeight="true" outlineLevel="0" collapsed="false">
      <c r="A27545" s="535" t="s">
        <v>41343</v>
      </c>
      <c r="B27545" s="544" t="s">
        <v>41344</v>
      </c>
      <c r="C27545" s="535" t="s">
        <v>29260</v>
      </c>
      <c r="D27545" s="537" t="n">
        <v>27826.68</v>
      </c>
    </row>
    <row r="27546" customFormat="false" ht="9" hidden="false" customHeight="true" outlineLevel="0" collapsed="false">
      <c r="A27546" s="535" t="s">
        <v>41345</v>
      </c>
      <c r="B27546" s="544" t="s">
        <v>41346</v>
      </c>
      <c r="C27546" s="535" t="s">
        <v>29260</v>
      </c>
      <c r="D27546" s="537" t="n">
        <v>30657.43</v>
      </c>
    </row>
    <row r="27547" customFormat="false" ht="9" hidden="false" customHeight="true" outlineLevel="0" collapsed="false">
      <c r="A27547" s="535" t="s">
        <v>41347</v>
      </c>
      <c r="B27547" s="544" t="s">
        <v>41348</v>
      </c>
      <c r="C27547" s="535" t="s">
        <v>29260</v>
      </c>
      <c r="D27547" s="537" t="n">
        <v>34238.68</v>
      </c>
    </row>
    <row r="27548" customFormat="false" ht="9" hidden="false" customHeight="true" outlineLevel="0" collapsed="false">
      <c r="A27548" s="535" t="s">
        <v>41349</v>
      </c>
      <c r="B27548" s="544" t="s">
        <v>41350</v>
      </c>
      <c r="C27548" s="535" t="s">
        <v>29260</v>
      </c>
      <c r="D27548" s="537" t="n">
        <v>36209.9</v>
      </c>
    </row>
    <row r="27549" customFormat="false" ht="9" hidden="false" customHeight="true" outlineLevel="0" collapsed="false">
      <c r="A27549" s="535" t="s">
        <v>41351</v>
      </c>
      <c r="B27549" s="544" t="s">
        <v>41352</v>
      </c>
      <c r="C27549" s="535" t="s">
        <v>29260</v>
      </c>
      <c r="D27549" s="537" t="n">
        <v>40788.51</v>
      </c>
    </row>
    <row r="27550" customFormat="false" ht="9" hidden="false" customHeight="true" outlineLevel="0" collapsed="false">
      <c r="A27550" s="535" t="s">
        <v>41353</v>
      </c>
      <c r="B27550" s="544" t="s">
        <v>41354</v>
      </c>
      <c r="C27550" s="535" t="s">
        <v>29260</v>
      </c>
      <c r="D27550" s="537" t="n">
        <v>44042.61</v>
      </c>
    </row>
    <row r="27551" customFormat="false" ht="9" hidden="false" customHeight="true" outlineLevel="0" collapsed="false">
      <c r="A27551" s="535" t="s">
        <v>41355</v>
      </c>
      <c r="B27551" s="544" t="s">
        <v>41356</v>
      </c>
      <c r="C27551" s="535" t="s">
        <v>29260</v>
      </c>
      <c r="D27551" s="537" t="n">
        <v>52231.61</v>
      </c>
    </row>
    <row r="27552" customFormat="false" ht="9" hidden="false" customHeight="true" outlineLevel="0" collapsed="false">
      <c r="A27552" s="535" t="s">
        <v>41357</v>
      </c>
      <c r="B27552" s="544" t="s">
        <v>41358</v>
      </c>
      <c r="C27552" s="535" t="s">
        <v>29260</v>
      </c>
      <c r="D27552" s="537" t="n">
        <v>56631.6</v>
      </c>
    </row>
    <row r="27553" customFormat="false" ht="9" hidden="false" customHeight="true" outlineLevel="0" collapsed="false">
      <c r="A27553" s="535" t="s">
        <v>41359</v>
      </c>
      <c r="B27553" s="544" t="s">
        <v>41360</v>
      </c>
      <c r="C27553" s="535" t="s">
        <v>29260</v>
      </c>
      <c r="D27553" s="537" t="n">
        <v>54644.21</v>
      </c>
    </row>
    <row r="27554" customFormat="false" ht="9" hidden="false" customHeight="true" outlineLevel="0" collapsed="false">
      <c r="A27554" s="535" t="s">
        <v>41361</v>
      </c>
      <c r="B27554" s="544" t="s">
        <v>41362</v>
      </c>
      <c r="C27554" s="535" t="s">
        <v>29260</v>
      </c>
      <c r="D27554" s="537" t="n">
        <v>58151.15</v>
      </c>
    </row>
    <row r="27555" customFormat="false" ht="9" hidden="false" customHeight="true" outlineLevel="0" collapsed="false">
      <c r="A27555" s="535" t="s">
        <v>41363</v>
      </c>
      <c r="B27555" s="544" t="s">
        <v>41364</v>
      </c>
      <c r="C27555" s="535" t="s">
        <v>29260</v>
      </c>
      <c r="D27555" s="537" t="n">
        <v>64315.43</v>
      </c>
    </row>
    <row r="27556" customFormat="false" ht="9" hidden="false" customHeight="true" outlineLevel="0" collapsed="false">
      <c r="A27556" s="535" t="s">
        <v>41365</v>
      </c>
      <c r="B27556" s="544" t="s">
        <v>41366</v>
      </c>
      <c r="C27556" s="535" t="s">
        <v>29260</v>
      </c>
      <c r="D27556" s="537" t="n">
        <v>68233.04</v>
      </c>
    </row>
    <row r="27557" customFormat="false" ht="9" hidden="false" customHeight="true" outlineLevel="0" collapsed="false">
      <c r="A27557" s="535" t="s">
        <v>41367</v>
      </c>
      <c r="B27557" s="544" t="s">
        <v>41368</v>
      </c>
      <c r="C27557" s="535" t="s">
        <v>29260</v>
      </c>
      <c r="D27557" s="537" t="n">
        <v>7907.94</v>
      </c>
    </row>
    <row r="27558" customFormat="false" ht="9" hidden="false" customHeight="true" outlineLevel="0" collapsed="false">
      <c r="A27558" s="535" t="s">
        <v>41369</v>
      </c>
      <c r="B27558" s="544" t="s">
        <v>41370</v>
      </c>
      <c r="C27558" s="535" t="s">
        <v>29260</v>
      </c>
      <c r="D27558" s="537" t="n">
        <v>10963.29</v>
      </c>
    </row>
    <row r="27559" customFormat="false" ht="9" hidden="false" customHeight="true" outlineLevel="0" collapsed="false">
      <c r="A27559" s="535" t="s">
        <v>41371</v>
      </c>
      <c r="B27559" s="544" t="s">
        <v>41372</v>
      </c>
      <c r="C27559" s="535" t="s">
        <v>29260</v>
      </c>
      <c r="D27559" s="537" t="n">
        <v>75030.95</v>
      </c>
    </row>
    <row r="27560" customFormat="false" ht="9" hidden="false" customHeight="true" outlineLevel="0" collapsed="false">
      <c r="A27560" s="535" t="s">
        <v>41373</v>
      </c>
      <c r="B27560" s="544" t="s">
        <v>41374</v>
      </c>
      <c r="C27560" s="535" t="s">
        <v>29260</v>
      </c>
      <c r="D27560" s="537" t="n">
        <v>14367.18</v>
      </c>
    </row>
    <row r="27561" customFormat="false" ht="9" hidden="false" customHeight="true" outlineLevel="0" collapsed="false">
      <c r="A27561" s="535" t="s">
        <v>41375</v>
      </c>
      <c r="B27561" s="544" t="s">
        <v>41376</v>
      </c>
      <c r="C27561" s="535" t="s">
        <v>29260</v>
      </c>
      <c r="D27561" s="537" t="n">
        <v>17167.99</v>
      </c>
    </row>
    <row r="27562" customFormat="false" ht="9" hidden="false" customHeight="true" outlineLevel="0" collapsed="false">
      <c r="A27562" s="535" t="s">
        <v>41377</v>
      </c>
      <c r="B27562" s="544" t="s">
        <v>41378</v>
      </c>
      <c r="C27562" s="535" t="s">
        <v>29260</v>
      </c>
      <c r="D27562" s="537" t="n">
        <v>19814.01</v>
      </c>
    </row>
    <row r="27563" customFormat="false" ht="9" hidden="false" customHeight="true" outlineLevel="0" collapsed="false">
      <c r="A27563" s="535" t="s">
        <v>41379</v>
      </c>
      <c r="B27563" s="544" t="s">
        <v>41380</v>
      </c>
      <c r="C27563" s="535" t="s">
        <v>29260</v>
      </c>
      <c r="D27563" s="537" t="n">
        <v>22396.93</v>
      </c>
    </row>
    <row r="27564" customFormat="false" ht="9" hidden="false" customHeight="true" outlineLevel="0" collapsed="false">
      <c r="A27564" s="535" t="s">
        <v>41381</v>
      </c>
      <c r="B27564" s="544" t="s">
        <v>41382</v>
      </c>
      <c r="C27564" s="535" t="s">
        <v>29260</v>
      </c>
      <c r="D27564" s="537" t="n">
        <v>25389.47</v>
      </c>
    </row>
    <row r="27565" customFormat="false" ht="9" hidden="false" customHeight="true" outlineLevel="0" collapsed="false">
      <c r="A27565" s="535" t="s">
        <v>41383</v>
      </c>
      <c r="B27565" s="544" t="s">
        <v>41384</v>
      </c>
      <c r="C27565" s="535" t="s">
        <v>29260</v>
      </c>
      <c r="D27565" s="537" t="n">
        <v>29297.13</v>
      </c>
    </row>
    <row r="27566" customFormat="false" ht="9" hidden="false" customHeight="true" outlineLevel="0" collapsed="false">
      <c r="A27566" s="535" t="s">
        <v>41385</v>
      </c>
      <c r="B27566" s="544" t="s">
        <v>41386</v>
      </c>
      <c r="C27566" s="535" t="s">
        <v>29260</v>
      </c>
      <c r="D27566" s="537" t="n">
        <v>32601.2</v>
      </c>
    </row>
    <row r="27567" customFormat="false" ht="9" hidden="false" customHeight="true" outlineLevel="0" collapsed="false">
      <c r="A27567" s="535" t="s">
        <v>41387</v>
      </c>
      <c r="B27567" s="544" t="s">
        <v>41388</v>
      </c>
      <c r="C27567" s="535" t="s">
        <v>29260</v>
      </c>
      <c r="D27567" s="537" t="n">
        <v>35233.43</v>
      </c>
    </row>
    <row r="27568" customFormat="false" ht="9" hidden="false" customHeight="true" outlineLevel="0" collapsed="false">
      <c r="A27568" s="535" t="s">
        <v>41389</v>
      </c>
      <c r="B27568" s="544" t="s">
        <v>41390</v>
      </c>
      <c r="C27568" s="535" t="s">
        <v>29260</v>
      </c>
      <c r="D27568" s="537" t="n">
        <v>42542.85</v>
      </c>
    </row>
    <row r="27569" customFormat="false" ht="9" hidden="false" customHeight="true" outlineLevel="0" collapsed="false">
      <c r="A27569" s="535" t="s">
        <v>41391</v>
      </c>
      <c r="B27569" s="544" t="s">
        <v>41392</v>
      </c>
      <c r="C27569" s="535" t="s">
        <v>29260</v>
      </c>
      <c r="D27569" s="537" t="n">
        <v>45973.33</v>
      </c>
    </row>
    <row r="27570" customFormat="false" ht="9" hidden="false" customHeight="true" outlineLevel="0" collapsed="false">
      <c r="A27570" s="535" t="s">
        <v>41393</v>
      </c>
      <c r="B27570" s="544" t="s">
        <v>41394</v>
      </c>
      <c r="C27570" s="535" t="s">
        <v>29260</v>
      </c>
      <c r="D27570" s="537" t="n">
        <v>49494.11</v>
      </c>
    </row>
    <row r="27571" customFormat="false" ht="9" hidden="false" customHeight="true" outlineLevel="0" collapsed="false">
      <c r="A27571" s="535" t="s">
        <v>41395</v>
      </c>
      <c r="B27571" s="544" t="s">
        <v>41396</v>
      </c>
      <c r="C27571" s="535" t="s">
        <v>29260</v>
      </c>
      <c r="D27571" s="537" t="n">
        <v>53373.63</v>
      </c>
    </row>
    <row r="27572" customFormat="false" ht="18" hidden="false" customHeight="true" outlineLevel="0" collapsed="false">
      <c r="A27572" s="535" t="s">
        <v>41397</v>
      </c>
      <c r="B27572" s="544" t="s">
        <v>41398</v>
      </c>
      <c r="C27572" s="535" t="s">
        <v>29260</v>
      </c>
      <c r="D27572" s="537" t="n">
        <v>58405.98</v>
      </c>
    </row>
    <row r="27573" customFormat="false" ht="18" hidden="false" customHeight="true" outlineLevel="0" collapsed="false">
      <c r="A27573" s="535" t="s">
        <v>41399</v>
      </c>
      <c r="B27573" s="544" t="s">
        <v>41400</v>
      </c>
      <c r="C27573" s="535" t="s">
        <v>29260</v>
      </c>
      <c r="D27573" s="537" t="n">
        <v>63784.59</v>
      </c>
    </row>
    <row r="27574" customFormat="false" ht="9" hidden="false" customHeight="true" outlineLevel="0" collapsed="false">
      <c r="A27574" s="535" t="s">
        <v>41401</v>
      </c>
      <c r="B27574" s="544" t="s">
        <v>41402</v>
      </c>
      <c r="C27574" s="535" t="s">
        <v>29260</v>
      </c>
      <c r="D27574" s="537" t="n">
        <v>67349.78</v>
      </c>
    </row>
    <row r="27575" customFormat="false" ht="9" hidden="false" customHeight="true" outlineLevel="0" collapsed="false">
      <c r="A27575" s="535" t="s">
        <v>41403</v>
      </c>
      <c r="B27575" s="544" t="s">
        <v>41404</v>
      </c>
      <c r="C27575" s="535" t="s">
        <v>29260</v>
      </c>
      <c r="D27575" s="537" t="n">
        <v>71468.92</v>
      </c>
    </row>
    <row r="27576" customFormat="false" ht="18" hidden="false" customHeight="true" outlineLevel="0" collapsed="false">
      <c r="A27576" s="535" t="s">
        <v>41405</v>
      </c>
      <c r="B27576" s="544" t="s">
        <v>41406</v>
      </c>
      <c r="C27576" s="535" t="s">
        <v>29260</v>
      </c>
      <c r="D27576" s="537" t="n">
        <v>9975.35</v>
      </c>
    </row>
    <row r="27577" customFormat="false" ht="18" hidden="false" customHeight="true" outlineLevel="0" collapsed="false">
      <c r="A27577" s="535" t="s">
        <v>41407</v>
      </c>
      <c r="B27577" s="544" t="s">
        <v>41408</v>
      </c>
      <c r="C27577" s="535" t="s">
        <v>29260</v>
      </c>
      <c r="D27577" s="537" t="n">
        <v>14274.79</v>
      </c>
    </row>
    <row r="27578" customFormat="false" ht="9" hidden="false" customHeight="true" outlineLevel="0" collapsed="false">
      <c r="A27578" s="535" t="s">
        <v>41409</v>
      </c>
      <c r="B27578" s="544" t="s">
        <v>41410</v>
      </c>
      <c r="C27578" s="535" t="s">
        <v>29260</v>
      </c>
      <c r="D27578" s="537" t="n">
        <v>77930.63</v>
      </c>
    </row>
    <row r="27579" customFormat="false" ht="9" hidden="false" customHeight="true" outlineLevel="0" collapsed="false">
      <c r="A27579" s="535" t="s">
        <v>41411</v>
      </c>
      <c r="B27579" s="544" t="s">
        <v>41412</v>
      </c>
      <c r="C27579" s="535" t="s">
        <v>29260</v>
      </c>
      <c r="D27579" s="537" t="n">
        <v>17388.19</v>
      </c>
    </row>
    <row r="27580" customFormat="false" ht="18" hidden="false" customHeight="true" outlineLevel="0" collapsed="false">
      <c r="A27580" s="535" t="s">
        <v>41413</v>
      </c>
      <c r="B27580" s="544" t="s">
        <v>41414</v>
      </c>
      <c r="C27580" s="535" t="s">
        <v>29260</v>
      </c>
      <c r="D27580" s="537" t="n">
        <v>20624.67</v>
      </c>
    </row>
    <row r="27581" customFormat="false" ht="18" hidden="false" customHeight="true" outlineLevel="0" collapsed="false">
      <c r="A27581" s="535" t="s">
        <v>41415</v>
      </c>
      <c r="B27581" s="544" t="s">
        <v>41416</v>
      </c>
      <c r="C27581" s="535" t="s">
        <v>29260</v>
      </c>
      <c r="D27581" s="537" t="n">
        <v>23581.18</v>
      </c>
    </row>
    <row r="27582" customFormat="false" ht="9" hidden="false" customHeight="true" outlineLevel="0" collapsed="false">
      <c r="A27582" s="535" t="s">
        <v>41417</v>
      </c>
      <c r="B27582" s="544" t="s">
        <v>41418</v>
      </c>
      <c r="C27582" s="535" t="s">
        <v>29260</v>
      </c>
      <c r="D27582" s="537" t="n">
        <v>27324.64</v>
      </c>
    </row>
    <row r="27583" customFormat="false" ht="9" hidden="false" customHeight="true" outlineLevel="0" collapsed="false">
      <c r="A27583" s="535" t="s">
        <v>41419</v>
      </c>
      <c r="B27583" s="544" t="s">
        <v>41420</v>
      </c>
      <c r="C27583" s="535" t="s">
        <v>29260</v>
      </c>
      <c r="D27583" s="537" t="n">
        <v>30499.09</v>
      </c>
    </row>
    <row r="27584" customFormat="false" ht="18" hidden="false" customHeight="true" outlineLevel="0" collapsed="false">
      <c r="A27584" s="535" t="s">
        <v>41421</v>
      </c>
      <c r="B27584" s="544" t="s">
        <v>41422</v>
      </c>
      <c r="C27584" s="535" t="s">
        <v>29260</v>
      </c>
      <c r="D27584" s="537" t="n">
        <v>34970.2</v>
      </c>
    </row>
    <row r="27585" customFormat="false" ht="18" hidden="false" customHeight="true" outlineLevel="0" collapsed="false">
      <c r="A27585" s="535" t="s">
        <v>41423</v>
      </c>
      <c r="B27585" s="544" t="s">
        <v>41424</v>
      </c>
      <c r="C27585" s="535" t="s">
        <v>29260</v>
      </c>
      <c r="D27585" s="537" t="n">
        <v>38713.04</v>
      </c>
    </row>
    <row r="27586" customFormat="false" ht="9" hidden="false" customHeight="true" outlineLevel="0" collapsed="false">
      <c r="A27586" s="535" t="s">
        <v>41425</v>
      </c>
      <c r="B27586" s="544" t="s">
        <v>41426</v>
      </c>
      <c r="C27586" s="535" t="s">
        <v>29260</v>
      </c>
      <c r="D27586" s="537" t="n">
        <v>41880.57</v>
      </c>
    </row>
    <row r="27587" customFormat="false" ht="9" hidden="false" customHeight="true" outlineLevel="0" collapsed="false">
      <c r="A27587" s="535" t="s">
        <v>41427</v>
      </c>
      <c r="B27587" s="544" t="s">
        <v>41428</v>
      </c>
      <c r="C27587" s="535" t="s">
        <v>29260</v>
      </c>
      <c r="D27587" s="537" t="n">
        <v>46766.52</v>
      </c>
    </row>
    <row r="27588" customFormat="false" ht="9" hidden="false" customHeight="true" outlineLevel="0" collapsed="false">
      <c r="A27588" s="535" t="s">
        <v>41429</v>
      </c>
      <c r="B27588" s="544" t="s">
        <v>41430</v>
      </c>
      <c r="C27588" s="535" t="s">
        <v>29260</v>
      </c>
      <c r="D27588" s="537" t="n">
        <v>50146.48</v>
      </c>
    </row>
    <row r="27589" customFormat="false" ht="9" hidden="false" customHeight="true" outlineLevel="0" collapsed="false">
      <c r="A27589" s="535" t="s">
        <v>41431</v>
      </c>
      <c r="B27589" s="544" t="s">
        <v>41432</v>
      </c>
      <c r="C27589" s="535" t="s">
        <v>29260</v>
      </c>
      <c r="D27589" s="537" t="n">
        <v>53837.13</v>
      </c>
    </row>
    <row r="27590" customFormat="false" ht="9" hidden="false" customHeight="true" outlineLevel="0" collapsed="false">
      <c r="A27590" s="535" t="s">
        <v>41433</v>
      </c>
      <c r="B27590" s="544" t="s">
        <v>41434</v>
      </c>
      <c r="C27590" s="535" t="s">
        <v>29260</v>
      </c>
      <c r="D27590" s="537" t="n">
        <v>57755.66</v>
      </c>
    </row>
    <row r="27591" customFormat="false" ht="9" hidden="false" customHeight="true" outlineLevel="0" collapsed="false">
      <c r="A27591" s="535" t="s">
        <v>41435</v>
      </c>
      <c r="B27591" s="544" t="s">
        <v>41436</v>
      </c>
      <c r="C27591" s="535" t="s">
        <v>29260</v>
      </c>
      <c r="D27591" s="537" t="n">
        <v>61371.6</v>
      </c>
    </row>
    <row r="27592" customFormat="false" ht="18" hidden="false" customHeight="true" outlineLevel="0" collapsed="false">
      <c r="A27592" s="535" t="s">
        <v>41437</v>
      </c>
      <c r="B27592" s="544" t="s">
        <v>41438</v>
      </c>
      <c r="C27592" s="535" t="s">
        <v>29260</v>
      </c>
      <c r="D27592" s="537" t="n">
        <v>66137.73</v>
      </c>
    </row>
    <row r="27593" customFormat="false" ht="18" hidden="false" customHeight="true" outlineLevel="0" collapsed="false">
      <c r="A27593" s="535" t="s">
        <v>41439</v>
      </c>
      <c r="B27593" s="544" t="s">
        <v>41440</v>
      </c>
      <c r="C27593" s="535" t="s">
        <v>29260</v>
      </c>
      <c r="D27593" s="537" t="n">
        <v>69999.63</v>
      </c>
    </row>
    <row r="27594" customFormat="false" ht="9" hidden="false" customHeight="true" outlineLevel="0" collapsed="false">
      <c r="A27594" s="535" t="s">
        <v>41441</v>
      </c>
      <c r="B27594" s="544" t="s">
        <v>41442</v>
      </c>
      <c r="C27594" s="535" t="s">
        <v>29260</v>
      </c>
      <c r="D27594" s="537" t="n">
        <v>74008.93</v>
      </c>
    </row>
    <row r="27595" customFormat="false" ht="9" hidden="false" customHeight="true" outlineLevel="0" collapsed="false">
      <c r="A27595" s="535" t="s">
        <v>41443</v>
      </c>
      <c r="B27595" s="544" t="s">
        <v>41444</v>
      </c>
      <c r="C27595" s="535" t="s">
        <v>29247</v>
      </c>
      <c r="D27595" s="537" t="n">
        <v>264.27</v>
      </c>
    </row>
    <row r="27596" customFormat="false" ht="18" hidden="false" customHeight="true" outlineLevel="0" collapsed="false">
      <c r="A27596" s="535" t="s">
        <v>41445</v>
      </c>
      <c r="B27596" s="544" t="s">
        <v>41446</v>
      </c>
      <c r="C27596" s="535" t="s">
        <v>29247</v>
      </c>
      <c r="D27596" s="537" t="n">
        <v>318.01</v>
      </c>
    </row>
    <row r="27597" customFormat="false" ht="18" hidden="false" customHeight="true" outlineLevel="0" collapsed="false">
      <c r="A27597" s="535" t="s">
        <v>41447</v>
      </c>
      <c r="B27597" s="544" t="s">
        <v>41448</v>
      </c>
      <c r="C27597" s="535" t="s">
        <v>29247</v>
      </c>
      <c r="D27597" s="537" t="n">
        <v>416.46</v>
      </c>
    </row>
    <row r="27598" customFormat="false" ht="9" hidden="false" customHeight="true" outlineLevel="0" collapsed="false">
      <c r="A27598" s="535" t="s">
        <v>41449</v>
      </c>
      <c r="B27598" s="544" t="s">
        <v>41450</v>
      </c>
      <c r="C27598" s="535" t="s">
        <v>29247</v>
      </c>
      <c r="D27598" s="537" t="n">
        <v>555.16</v>
      </c>
    </row>
    <row r="27599" customFormat="false" ht="9" hidden="false" customHeight="true" outlineLevel="0" collapsed="false">
      <c r="A27599" s="535" t="s">
        <v>41451</v>
      </c>
      <c r="B27599" s="544" t="s">
        <v>41452</v>
      </c>
      <c r="C27599" s="535" t="s">
        <v>29247</v>
      </c>
      <c r="D27599" s="537" t="n">
        <v>586.16</v>
      </c>
    </row>
    <row r="27600" customFormat="false" ht="9" hidden="false" customHeight="true" outlineLevel="0" collapsed="false">
      <c r="A27600" s="535" t="s">
        <v>41453</v>
      </c>
      <c r="B27600" s="544" t="s">
        <v>41454</v>
      </c>
      <c r="C27600" s="535" t="s">
        <v>29247</v>
      </c>
      <c r="D27600" s="537" t="n">
        <v>0</v>
      </c>
    </row>
    <row r="27601" customFormat="false" ht="9" hidden="false" customHeight="true" outlineLevel="0" collapsed="false">
      <c r="A27601" s="535" t="s">
        <v>41455</v>
      </c>
      <c r="B27601" s="544" t="s">
        <v>41456</v>
      </c>
      <c r="C27601" s="535" t="s">
        <v>29247</v>
      </c>
      <c r="D27601" s="537" t="n">
        <v>37.29</v>
      </c>
    </row>
    <row r="27602" customFormat="false" ht="9" hidden="false" customHeight="true" outlineLevel="0" collapsed="false">
      <c r="A27602" s="535" t="s">
        <v>41457</v>
      </c>
      <c r="B27602" s="544" t="s">
        <v>41458</v>
      </c>
      <c r="C27602" s="535" t="s">
        <v>29741</v>
      </c>
      <c r="D27602" s="537" t="n">
        <v>11.86</v>
      </c>
    </row>
    <row r="27603" customFormat="false" ht="9" hidden="false" customHeight="true" outlineLevel="0" collapsed="false">
      <c r="A27603" s="535" t="s">
        <v>41459</v>
      </c>
      <c r="B27603" s="544" t="s">
        <v>41460</v>
      </c>
      <c r="C27603" s="535" t="s">
        <v>29741</v>
      </c>
      <c r="D27603" s="537" t="n">
        <v>12.32</v>
      </c>
    </row>
    <row r="27604" customFormat="false" ht="18" hidden="false" customHeight="true" outlineLevel="0" collapsed="false">
      <c r="A27604" s="535" t="s">
        <v>41461</v>
      </c>
      <c r="B27604" s="544" t="s">
        <v>41462</v>
      </c>
      <c r="C27604" s="535" t="s">
        <v>29741</v>
      </c>
      <c r="D27604" s="537" t="n">
        <v>13.39</v>
      </c>
    </row>
    <row r="27605" customFormat="false" ht="18" hidden="false" customHeight="true" outlineLevel="0" collapsed="false">
      <c r="A27605" s="535" t="s">
        <v>41463</v>
      </c>
      <c r="B27605" s="544" t="s">
        <v>41464</v>
      </c>
      <c r="C27605" s="535" t="s">
        <v>29741</v>
      </c>
      <c r="D27605" s="537" t="n">
        <v>15.87</v>
      </c>
    </row>
    <row r="27606" customFormat="false" ht="9" hidden="false" customHeight="true" outlineLevel="0" collapsed="false">
      <c r="A27606" s="535" t="s">
        <v>41465</v>
      </c>
      <c r="B27606" s="544" t="s">
        <v>41466</v>
      </c>
      <c r="C27606" s="535" t="s">
        <v>29260</v>
      </c>
      <c r="D27606" s="537" t="n">
        <v>19.68</v>
      </c>
    </row>
    <row r="27607" customFormat="false" ht="9" hidden="false" customHeight="true" outlineLevel="0" collapsed="false">
      <c r="A27607" s="535" t="s">
        <v>41467</v>
      </c>
      <c r="B27607" s="544" t="s">
        <v>41468</v>
      </c>
      <c r="C27607" s="535" t="s">
        <v>29260</v>
      </c>
      <c r="D27607" s="537" t="n">
        <v>26.85</v>
      </c>
    </row>
    <row r="27608" customFormat="false" ht="18" hidden="false" customHeight="true" outlineLevel="0" collapsed="false">
      <c r="A27608" s="535" t="s">
        <v>41469</v>
      </c>
      <c r="B27608" s="544" t="s">
        <v>41470</v>
      </c>
      <c r="C27608" s="535" t="s">
        <v>29260</v>
      </c>
      <c r="D27608" s="537" t="n">
        <v>37.66</v>
      </c>
    </row>
    <row r="27609" customFormat="false" ht="18" hidden="false" customHeight="true" outlineLevel="0" collapsed="false">
      <c r="A27609" s="535" t="s">
        <v>41471</v>
      </c>
      <c r="B27609" s="544" t="s">
        <v>41472</v>
      </c>
      <c r="C27609" s="535" t="s">
        <v>29260</v>
      </c>
      <c r="D27609" s="537" t="n">
        <v>49.04</v>
      </c>
    </row>
    <row r="27610" customFormat="false" ht="9" hidden="false" customHeight="true" outlineLevel="0" collapsed="false">
      <c r="A27610" s="535" t="s">
        <v>41473</v>
      </c>
      <c r="B27610" s="544" t="s">
        <v>41474</v>
      </c>
      <c r="C27610" s="535" t="s">
        <v>29260</v>
      </c>
      <c r="D27610" s="537" t="n">
        <v>72.03</v>
      </c>
    </row>
    <row r="27611" customFormat="false" ht="9" hidden="false" customHeight="true" outlineLevel="0" collapsed="false">
      <c r="A27611" s="535" t="s">
        <v>41475</v>
      </c>
      <c r="B27611" s="544" t="s">
        <v>41476</v>
      </c>
      <c r="C27611" s="535" t="s">
        <v>29260</v>
      </c>
      <c r="D27611" s="537" t="n">
        <v>20.89</v>
      </c>
    </row>
    <row r="27612" customFormat="false" ht="18" hidden="false" customHeight="true" outlineLevel="0" collapsed="false">
      <c r="A27612" s="535" t="s">
        <v>41477</v>
      </c>
      <c r="B27612" s="544" t="s">
        <v>41478</v>
      </c>
      <c r="C27612" s="535" t="s">
        <v>29260</v>
      </c>
      <c r="D27612" s="537" t="n">
        <v>28.35</v>
      </c>
    </row>
    <row r="27613" customFormat="false" ht="18" hidden="false" customHeight="true" outlineLevel="0" collapsed="false">
      <c r="A27613" s="535" t="s">
        <v>41479</v>
      </c>
      <c r="B27613" s="544" t="s">
        <v>41480</v>
      </c>
      <c r="C27613" s="535" t="s">
        <v>29260</v>
      </c>
      <c r="D27613" s="537" t="n">
        <v>38.55</v>
      </c>
    </row>
    <row r="27614" customFormat="false" ht="9" hidden="false" customHeight="true" outlineLevel="0" collapsed="false">
      <c r="A27614" s="535" t="s">
        <v>41481</v>
      </c>
      <c r="B27614" s="544" t="s">
        <v>41482</v>
      </c>
      <c r="C27614" s="535" t="s">
        <v>29260</v>
      </c>
      <c r="D27614" s="537" t="n">
        <v>64.36</v>
      </c>
    </row>
    <row r="27615" customFormat="false" ht="9" hidden="false" customHeight="true" outlineLevel="0" collapsed="false">
      <c r="A27615" s="535" t="s">
        <v>41483</v>
      </c>
      <c r="B27615" s="544" t="s">
        <v>41484</v>
      </c>
      <c r="C27615" s="535" t="s">
        <v>29260</v>
      </c>
      <c r="D27615" s="537" t="n">
        <v>140.47</v>
      </c>
    </row>
    <row r="27616" customFormat="false" ht="18" hidden="false" customHeight="true" outlineLevel="0" collapsed="false">
      <c r="A27616" s="535" t="s">
        <v>41485</v>
      </c>
      <c r="B27616" s="544" t="s">
        <v>41486</v>
      </c>
      <c r="C27616" s="535" t="s">
        <v>29741</v>
      </c>
      <c r="D27616" s="537" t="n">
        <v>10.2</v>
      </c>
    </row>
    <row r="27617" customFormat="false" ht="18" hidden="false" customHeight="true" outlineLevel="0" collapsed="false">
      <c r="A27617" s="535" t="s">
        <v>41487</v>
      </c>
      <c r="B27617" s="544" t="s">
        <v>41488</v>
      </c>
      <c r="C27617" s="535" t="s">
        <v>29741</v>
      </c>
      <c r="D27617" s="537" t="n">
        <v>10.94</v>
      </c>
    </row>
    <row r="27618" customFormat="false" ht="9" hidden="false" customHeight="true" outlineLevel="0" collapsed="false">
      <c r="A27618" s="535" t="s">
        <v>41489</v>
      </c>
      <c r="B27618" s="544" t="s">
        <v>41490</v>
      </c>
      <c r="C27618" s="535" t="s">
        <v>29247</v>
      </c>
      <c r="D27618" s="537" t="n">
        <v>59317.75</v>
      </c>
    </row>
    <row r="27619" customFormat="false" ht="9" hidden="false" customHeight="true" outlineLevel="0" collapsed="false">
      <c r="A27619" s="535" t="s">
        <v>41491</v>
      </c>
      <c r="B27619" s="544" t="s">
        <v>41492</v>
      </c>
      <c r="C27619" s="535" t="s">
        <v>29247</v>
      </c>
      <c r="D27619" s="537" t="n">
        <v>58580.11</v>
      </c>
    </row>
    <row r="27620" customFormat="false" ht="18" hidden="false" customHeight="true" outlineLevel="0" collapsed="false">
      <c r="A27620" s="535" t="s">
        <v>41493</v>
      </c>
      <c r="B27620" s="544" t="s">
        <v>41494</v>
      </c>
      <c r="C27620" s="535" t="s">
        <v>29247</v>
      </c>
      <c r="D27620" s="537" t="n">
        <v>60124.12</v>
      </c>
    </row>
    <row r="27621" customFormat="false" ht="18" hidden="false" customHeight="true" outlineLevel="0" collapsed="false">
      <c r="A27621" s="535" t="s">
        <v>41495</v>
      </c>
      <c r="B27621" s="544" t="s">
        <v>41496</v>
      </c>
      <c r="C27621" s="535" t="s">
        <v>29247</v>
      </c>
      <c r="D27621" s="537" t="n">
        <v>59058.36</v>
      </c>
    </row>
    <row r="27622" customFormat="false" ht="9" hidden="false" customHeight="true" outlineLevel="0" collapsed="false">
      <c r="A27622" s="535" t="s">
        <v>41497</v>
      </c>
      <c r="B27622" s="544" t="s">
        <v>41498</v>
      </c>
      <c r="C27622" s="535" t="s">
        <v>29247</v>
      </c>
      <c r="D27622" s="537" t="n">
        <v>54798.93</v>
      </c>
    </row>
    <row r="27623" customFormat="false" ht="9" hidden="false" customHeight="true" outlineLevel="0" collapsed="false">
      <c r="A27623" s="535" t="s">
        <v>41499</v>
      </c>
      <c r="B27623" s="544" t="s">
        <v>41500</v>
      </c>
      <c r="C27623" s="535" t="s">
        <v>29247</v>
      </c>
      <c r="D27623" s="537" t="n">
        <v>54457.85</v>
      </c>
    </row>
    <row r="27624" customFormat="false" ht="18" hidden="false" customHeight="true" outlineLevel="0" collapsed="false">
      <c r="A27624" s="535" t="s">
        <v>41501</v>
      </c>
      <c r="B27624" s="544" t="s">
        <v>41502</v>
      </c>
      <c r="C27624" s="535" t="s">
        <v>29247</v>
      </c>
      <c r="D27624" s="537" t="n">
        <v>61289.44</v>
      </c>
    </row>
    <row r="27625" customFormat="false" ht="18" hidden="false" customHeight="true" outlineLevel="0" collapsed="false">
      <c r="A27625" s="535" t="s">
        <v>41503</v>
      </c>
      <c r="B27625" s="544" t="s">
        <v>41504</v>
      </c>
      <c r="C27625" s="535" t="s">
        <v>29247</v>
      </c>
      <c r="D27625" s="537" t="n">
        <v>60522.83</v>
      </c>
    </row>
    <row r="27626" customFormat="false" ht="9" hidden="false" customHeight="true" outlineLevel="0" collapsed="false">
      <c r="A27626" s="535" t="s">
        <v>41505</v>
      </c>
      <c r="B27626" s="544" t="s">
        <v>41506</v>
      </c>
      <c r="C27626" s="535" t="s">
        <v>29247</v>
      </c>
      <c r="D27626" s="537" t="n">
        <v>71465.01</v>
      </c>
    </row>
    <row r="27627" customFormat="false" ht="9" hidden="false" customHeight="true" outlineLevel="0" collapsed="false">
      <c r="A27627" s="535" t="s">
        <v>41507</v>
      </c>
      <c r="B27627" s="544" t="s">
        <v>41508</v>
      </c>
      <c r="C27627" s="535" t="s">
        <v>29247</v>
      </c>
      <c r="D27627" s="537" t="n">
        <v>70764.81</v>
      </c>
    </row>
    <row r="27628" customFormat="false" ht="18" hidden="false" customHeight="true" outlineLevel="0" collapsed="false">
      <c r="A27628" s="535" t="s">
        <v>41509</v>
      </c>
      <c r="B27628" s="544" t="s">
        <v>41510</v>
      </c>
      <c r="C27628" s="535" t="s">
        <v>29247</v>
      </c>
      <c r="D27628" s="537" t="n">
        <v>64359.24</v>
      </c>
    </row>
    <row r="27629" customFormat="false" ht="18" hidden="false" customHeight="true" outlineLevel="0" collapsed="false">
      <c r="A27629" s="535" t="s">
        <v>41511</v>
      </c>
      <c r="B27629" s="544" t="s">
        <v>41512</v>
      </c>
      <c r="C27629" s="535" t="s">
        <v>29247</v>
      </c>
      <c r="D27629" s="537" t="n">
        <v>63534.68</v>
      </c>
    </row>
    <row r="27630" customFormat="false" ht="9" hidden="false" customHeight="true" outlineLevel="0" collapsed="false">
      <c r="A27630" s="535" t="s">
        <v>41513</v>
      </c>
      <c r="B27630" s="544" t="s">
        <v>41514</v>
      </c>
      <c r="C27630" s="535" t="s">
        <v>29247</v>
      </c>
      <c r="D27630" s="537" t="n">
        <v>79137.87</v>
      </c>
    </row>
    <row r="27631" customFormat="false" ht="9" hidden="false" customHeight="true" outlineLevel="0" collapsed="false">
      <c r="A27631" s="535" t="s">
        <v>41515</v>
      </c>
      <c r="B27631" s="544" t="s">
        <v>41516</v>
      </c>
      <c r="C27631" s="535" t="s">
        <v>29247</v>
      </c>
      <c r="D27631" s="537" t="n">
        <v>78354.75</v>
      </c>
    </row>
    <row r="27632" customFormat="false" ht="18" hidden="false" customHeight="true" outlineLevel="0" collapsed="false">
      <c r="A27632" s="535" t="s">
        <v>41517</v>
      </c>
      <c r="B27632" s="544" t="s">
        <v>41518</v>
      </c>
      <c r="C27632" s="535" t="s">
        <v>29247</v>
      </c>
      <c r="D27632" s="537" t="n">
        <v>82507.79</v>
      </c>
    </row>
    <row r="27633" customFormat="false" ht="18" hidden="false" customHeight="true" outlineLevel="0" collapsed="false">
      <c r="A27633" s="535" t="s">
        <v>41519</v>
      </c>
      <c r="B27633" s="544" t="s">
        <v>41520</v>
      </c>
      <c r="C27633" s="535" t="s">
        <v>29247</v>
      </c>
      <c r="D27633" s="537" t="n">
        <v>81657.83</v>
      </c>
    </row>
    <row r="27634" customFormat="false" ht="9" hidden="false" customHeight="true" outlineLevel="0" collapsed="false">
      <c r="A27634" s="535" t="s">
        <v>41521</v>
      </c>
      <c r="B27634" s="544" t="s">
        <v>41522</v>
      </c>
      <c r="C27634" s="535" t="s">
        <v>29247</v>
      </c>
      <c r="D27634" s="537" t="n">
        <v>69527.74</v>
      </c>
    </row>
    <row r="27635" customFormat="false" ht="9" hidden="false" customHeight="true" outlineLevel="0" collapsed="false">
      <c r="A27635" s="535" t="s">
        <v>41523</v>
      </c>
      <c r="B27635" s="544" t="s">
        <v>41524</v>
      </c>
      <c r="C27635" s="535" t="s">
        <v>29247</v>
      </c>
      <c r="D27635" s="537" t="n">
        <v>68578.44</v>
      </c>
    </row>
    <row r="27636" customFormat="false" ht="18" hidden="false" customHeight="true" outlineLevel="0" collapsed="false">
      <c r="A27636" s="535" t="s">
        <v>41525</v>
      </c>
      <c r="B27636" s="544" t="s">
        <v>41526</v>
      </c>
      <c r="C27636" s="535" t="s">
        <v>29247</v>
      </c>
      <c r="D27636" s="537" t="n">
        <v>89006.23</v>
      </c>
    </row>
    <row r="27637" customFormat="false" ht="18" hidden="false" customHeight="true" outlineLevel="0" collapsed="false">
      <c r="A27637" s="535" t="s">
        <v>41527</v>
      </c>
      <c r="B27637" s="544" t="s">
        <v>41528</v>
      </c>
      <c r="C27637" s="535" t="s">
        <v>29247</v>
      </c>
      <c r="D27637" s="537" t="n">
        <v>88026.81</v>
      </c>
    </row>
    <row r="27638" customFormat="false" ht="9" hidden="false" customHeight="true" outlineLevel="0" collapsed="false">
      <c r="A27638" s="535" t="s">
        <v>41529</v>
      </c>
      <c r="B27638" s="544" t="s">
        <v>41530</v>
      </c>
      <c r="C27638" s="535" t="s">
        <v>29247</v>
      </c>
      <c r="D27638" s="537" t="n">
        <v>28817.73</v>
      </c>
    </row>
    <row r="27639" customFormat="false" ht="9" hidden="false" customHeight="true" outlineLevel="0" collapsed="false">
      <c r="A27639" s="535" t="s">
        <v>41531</v>
      </c>
      <c r="B27639" s="544" t="s">
        <v>41532</v>
      </c>
      <c r="C27639" s="535" t="s">
        <v>29247</v>
      </c>
      <c r="D27639" s="537" t="n">
        <v>28560.99</v>
      </c>
    </row>
    <row r="27640" customFormat="false" ht="18" hidden="false" customHeight="true" outlineLevel="0" collapsed="false">
      <c r="A27640" s="535" t="s">
        <v>41533</v>
      </c>
      <c r="B27640" s="544" t="s">
        <v>41534</v>
      </c>
      <c r="C27640" s="535" t="s">
        <v>29247</v>
      </c>
      <c r="D27640" s="537" t="n">
        <v>35064.65</v>
      </c>
    </row>
    <row r="27641" customFormat="false" ht="18" hidden="false" customHeight="true" outlineLevel="0" collapsed="false">
      <c r="A27641" s="535" t="s">
        <v>41535</v>
      </c>
      <c r="B27641" s="544" t="s">
        <v>41536</v>
      </c>
      <c r="C27641" s="535" t="s">
        <v>29247</v>
      </c>
      <c r="D27641" s="537" t="n">
        <v>34769.53</v>
      </c>
    </row>
    <row r="27642" customFormat="false" ht="9" hidden="false" customHeight="true" outlineLevel="0" collapsed="false">
      <c r="A27642" s="535" t="s">
        <v>41537</v>
      </c>
      <c r="B27642" s="544" t="s">
        <v>41538</v>
      </c>
      <c r="C27642" s="535" t="s">
        <v>29247</v>
      </c>
      <c r="D27642" s="537" t="n">
        <v>34583.9</v>
      </c>
    </row>
    <row r="27643" customFormat="false" ht="9" hidden="false" customHeight="true" outlineLevel="0" collapsed="false">
      <c r="A27643" s="535" t="s">
        <v>41539</v>
      </c>
      <c r="B27643" s="544" t="s">
        <v>41540</v>
      </c>
      <c r="C27643" s="535" t="s">
        <v>29247</v>
      </c>
      <c r="D27643" s="537" t="n">
        <v>34884.6</v>
      </c>
    </row>
    <row r="27644" customFormat="false" ht="18" hidden="false" customHeight="true" outlineLevel="0" collapsed="false">
      <c r="A27644" s="535" t="s">
        <v>41541</v>
      </c>
      <c r="B27644" s="544" t="s">
        <v>41542</v>
      </c>
      <c r="C27644" s="535" t="s">
        <v>29247</v>
      </c>
      <c r="D27644" s="537" t="n">
        <v>35522.9</v>
      </c>
    </row>
    <row r="27645" customFormat="false" ht="18" hidden="false" customHeight="true" outlineLevel="0" collapsed="false">
      <c r="A27645" s="535" t="s">
        <v>41543</v>
      </c>
      <c r="B27645" s="544" t="s">
        <v>41544</v>
      </c>
      <c r="C27645" s="535" t="s">
        <v>29247</v>
      </c>
      <c r="D27645" s="537" t="n">
        <v>35209.55</v>
      </c>
    </row>
    <row r="27646" customFormat="false" ht="9" hidden="false" customHeight="true" outlineLevel="0" collapsed="false">
      <c r="A27646" s="535" t="s">
        <v>41545</v>
      </c>
      <c r="B27646" s="544" t="s">
        <v>41546</v>
      </c>
      <c r="C27646" s="535" t="s">
        <v>29247</v>
      </c>
      <c r="D27646" s="537" t="n">
        <v>40349.31</v>
      </c>
    </row>
    <row r="27647" customFormat="false" ht="9" hidden="false" customHeight="true" outlineLevel="0" collapsed="false">
      <c r="A27647" s="535" t="s">
        <v>41547</v>
      </c>
      <c r="B27647" s="544" t="s">
        <v>41548</v>
      </c>
      <c r="C27647" s="535" t="s">
        <v>29247</v>
      </c>
      <c r="D27647" s="537" t="n">
        <v>39972.32</v>
      </c>
    </row>
    <row r="27648" customFormat="false" ht="9" hidden="false" customHeight="true" outlineLevel="0" collapsed="false">
      <c r="A27648" s="535" t="s">
        <v>41549</v>
      </c>
      <c r="B27648" s="544" t="s">
        <v>41550</v>
      </c>
      <c r="C27648" s="535" t="s">
        <v>29247</v>
      </c>
      <c r="D27648" s="537" t="n">
        <v>40367.75</v>
      </c>
    </row>
    <row r="27649" customFormat="false" ht="9" hidden="false" customHeight="true" outlineLevel="0" collapsed="false">
      <c r="A27649" s="535" t="s">
        <v>41551</v>
      </c>
      <c r="B27649" s="544" t="s">
        <v>41552</v>
      </c>
      <c r="C27649" s="535" t="s">
        <v>29247</v>
      </c>
      <c r="D27649" s="537" t="n">
        <v>40001.12</v>
      </c>
    </row>
    <row r="27650" customFormat="false" ht="9" hidden="false" customHeight="true" outlineLevel="0" collapsed="false">
      <c r="A27650" s="535" t="s">
        <v>41553</v>
      </c>
      <c r="B27650" s="544" t="s">
        <v>41554</v>
      </c>
      <c r="C27650" s="535" t="s">
        <v>29247</v>
      </c>
      <c r="D27650" s="537" t="n">
        <v>36148.44</v>
      </c>
    </row>
    <row r="27651" customFormat="false" ht="9" hidden="false" customHeight="true" outlineLevel="0" collapsed="false">
      <c r="A27651" s="535" t="s">
        <v>41555</v>
      </c>
      <c r="B27651" s="544" t="s">
        <v>41556</v>
      </c>
      <c r="C27651" s="535" t="s">
        <v>29247</v>
      </c>
      <c r="D27651" s="537" t="n">
        <v>35824.95</v>
      </c>
    </row>
    <row r="27652" customFormat="false" ht="9" hidden="false" customHeight="true" outlineLevel="0" collapsed="false">
      <c r="A27652" s="535" t="s">
        <v>41557</v>
      </c>
      <c r="B27652" s="544" t="s">
        <v>41558</v>
      </c>
      <c r="C27652" s="535" t="s">
        <v>29247</v>
      </c>
      <c r="D27652" s="537" t="n">
        <v>36813.46</v>
      </c>
    </row>
    <row r="27653" customFormat="false" ht="9" hidden="false" customHeight="true" outlineLevel="0" collapsed="false">
      <c r="A27653" s="535" t="s">
        <v>41559</v>
      </c>
      <c r="B27653" s="544" t="s">
        <v>41560</v>
      </c>
      <c r="C27653" s="535" t="s">
        <v>29247</v>
      </c>
      <c r="D27653" s="537" t="n">
        <v>36472.81</v>
      </c>
    </row>
    <row r="27654" customFormat="false" ht="9" hidden="false" customHeight="true" outlineLevel="0" collapsed="false">
      <c r="A27654" s="535" t="s">
        <v>41561</v>
      </c>
      <c r="B27654" s="544" t="s">
        <v>41562</v>
      </c>
      <c r="C27654" s="535" t="s">
        <v>29247</v>
      </c>
      <c r="D27654" s="537" t="n">
        <v>42348.57</v>
      </c>
    </row>
    <row r="27655" customFormat="false" ht="9" hidden="false" customHeight="true" outlineLevel="0" collapsed="false">
      <c r="A27655" s="535" t="s">
        <v>41563</v>
      </c>
      <c r="B27655" s="544" t="s">
        <v>41564</v>
      </c>
      <c r="C27655" s="535" t="s">
        <v>29247</v>
      </c>
      <c r="D27655" s="537" t="n">
        <v>41933.13</v>
      </c>
    </row>
    <row r="27656" customFormat="false" ht="9" hidden="false" customHeight="true" outlineLevel="0" collapsed="false">
      <c r="A27656" s="535" t="s">
        <v>41565</v>
      </c>
      <c r="B27656" s="544" t="s">
        <v>41566</v>
      </c>
      <c r="C27656" s="535" t="s">
        <v>29247</v>
      </c>
      <c r="D27656" s="537" t="n">
        <v>39853.61</v>
      </c>
    </row>
    <row r="27657" customFormat="false" ht="9" hidden="false" customHeight="true" outlineLevel="0" collapsed="false">
      <c r="A27657" s="535" t="s">
        <v>41567</v>
      </c>
      <c r="B27657" s="544" t="s">
        <v>41568</v>
      </c>
      <c r="C27657" s="535" t="s">
        <v>29247</v>
      </c>
      <c r="D27657" s="537" t="n">
        <v>39465.23</v>
      </c>
    </row>
    <row r="27658" customFormat="false" ht="9" hidden="false" customHeight="true" outlineLevel="0" collapsed="false">
      <c r="A27658" s="535" t="s">
        <v>41569</v>
      </c>
      <c r="B27658" s="544" t="s">
        <v>41570</v>
      </c>
      <c r="C27658" s="535" t="s">
        <v>29247</v>
      </c>
      <c r="D27658" s="537" t="n">
        <v>39331.19</v>
      </c>
    </row>
    <row r="27659" customFormat="false" ht="9" hidden="false" customHeight="true" outlineLevel="0" collapsed="false">
      <c r="A27659" s="535" t="s">
        <v>41571</v>
      </c>
      <c r="B27659" s="544" t="s">
        <v>41572</v>
      </c>
      <c r="C27659" s="535" t="s">
        <v>29247</v>
      </c>
      <c r="D27659" s="537" t="n">
        <v>38944.25</v>
      </c>
    </row>
    <row r="27660" customFormat="false" ht="9" hidden="false" customHeight="true" outlineLevel="0" collapsed="false">
      <c r="A27660" s="535" t="s">
        <v>41573</v>
      </c>
      <c r="B27660" s="544" t="s">
        <v>41574</v>
      </c>
      <c r="C27660" s="535" t="s">
        <v>29247</v>
      </c>
      <c r="D27660" s="537" t="n">
        <v>43677.17</v>
      </c>
    </row>
    <row r="27661" customFormat="false" ht="9" hidden="false" customHeight="true" outlineLevel="0" collapsed="false">
      <c r="A27661" s="535" t="s">
        <v>41575</v>
      </c>
      <c r="B27661" s="544" t="s">
        <v>41576</v>
      </c>
      <c r="C27661" s="535" t="s">
        <v>29247</v>
      </c>
      <c r="D27661" s="537" t="n">
        <v>43230.92</v>
      </c>
    </row>
    <row r="27662" customFormat="false" ht="9" hidden="false" customHeight="true" outlineLevel="0" collapsed="false">
      <c r="A27662" s="535" t="s">
        <v>41577</v>
      </c>
      <c r="B27662" s="544" t="s">
        <v>41578</v>
      </c>
      <c r="C27662" s="535" t="s">
        <v>29247</v>
      </c>
      <c r="D27662" s="537" t="n">
        <v>40711.25</v>
      </c>
    </row>
    <row r="27663" customFormat="false" ht="9" hidden="false" customHeight="true" outlineLevel="0" collapsed="false">
      <c r="A27663" s="535" t="s">
        <v>41579</v>
      </c>
      <c r="B27663" s="544" t="s">
        <v>41580</v>
      </c>
      <c r="C27663" s="535" t="s">
        <v>29247</v>
      </c>
      <c r="D27663" s="537" t="n">
        <v>40304.13</v>
      </c>
    </row>
    <row r="27664" customFormat="false" ht="9" hidden="false" customHeight="true" outlineLevel="0" collapsed="false">
      <c r="A27664" s="535" t="s">
        <v>41581</v>
      </c>
      <c r="B27664" s="544" t="s">
        <v>41582</v>
      </c>
      <c r="C27664" s="535" t="s">
        <v>29247</v>
      </c>
      <c r="D27664" s="537" t="n">
        <v>44334.77</v>
      </c>
    </row>
    <row r="27665" customFormat="false" ht="9" hidden="false" customHeight="true" outlineLevel="0" collapsed="false">
      <c r="A27665" s="535" t="s">
        <v>41583</v>
      </c>
      <c r="B27665" s="544" t="s">
        <v>41584</v>
      </c>
      <c r="C27665" s="535" t="s">
        <v>29247</v>
      </c>
      <c r="D27665" s="537" t="n">
        <v>43874.24</v>
      </c>
    </row>
    <row r="27666" customFormat="false" ht="9" hidden="false" customHeight="true" outlineLevel="0" collapsed="false">
      <c r="A27666" s="535" t="s">
        <v>41585</v>
      </c>
      <c r="B27666" s="544" t="s">
        <v>41586</v>
      </c>
      <c r="C27666" s="535" t="s">
        <v>29247</v>
      </c>
      <c r="D27666" s="537" t="n">
        <v>45598.33</v>
      </c>
    </row>
    <row r="27667" customFormat="false" ht="9" hidden="false" customHeight="true" outlineLevel="0" collapsed="false">
      <c r="A27667" s="535" t="s">
        <v>41587</v>
      </c>
      <c r="B27667" s="544" t="s">
        <v>41588</v>
      </c>
      <c r="C27667" s="535" t="s">
        <v>29247</v>
      </c>
      <c r="D27667" s="537" t="n">
        <v>45115.61</v>
      </c>
    </row>
    <row r="27668" customFormat="false" ht="9" hidden="false" customHeight="true" outlineLevel="0" collapsed="false">
      <c r="A27668" s="535" t="s">
        <v>41589</v>
      </c>
      <c r="B27668" s="544" t="s">
        <v>41590</v>
      </c>
      <c r="C27668" s="535" t="s">
        <v>29247</v>
      </c>
      <c r="D27668" s="537" t="n">
        <v>41966.69</v>
      </c>
    </row>
    <row r="27669" customFormat="false" ht="9" hidden="false" customHeight="true" outlineLevel="0" collapsed="false">
      <c r="A27669" s="535" t="s">
        <v>41591</v>
      </c>
      <c r="B27669" s="544" t="s">
        <v>41592</v>
      </c>
      <c r="C27669" s="535" t="s">
        <v>29247</v>
      </c>
      <c r="D27669" s="537" t="n">
        <v>41535.1</v>
      </c>
    </row>
    <row r="27670" customFormat="false" ht="9" hidden="false" customHeight="true" outlineLevel="0" collapsed="false">
      <c r="A27670" s="535" t="s">
        <v>41593</v>
      </c>
      <c r="B27670" s="544" t="s">
        <v>41594</v>
      </c>
      <c r="C27670" s="535" t="s">
        <v>29247</v>
      </c>
      <c r="D27670" s="537" t="n">
        <v>43923.17</v>
      </c>
    </row>
    <row r="27671" customFormat="false" ht="9" hidden="false" customHeight="true" outlineLevel="0" collapsed="false">
      <c r="A27671" s="535" t="s">
        <v>41595</v>
      </c>
      <c r="B27671" s="544" t="s">
        <v>41596</v>
      </c>
      <c r="C27671" s="535" t="s">
        <v>29247</v>
      </c>
      <c r="D27671" s="537" t="n">
        <v>43450.52</v>
      </c>
    </row>
    <row r="27672" customFormat="false" ht="18" hidden="false" customHeight="true" outlineLevel="0" collapsed="false">
      <c r="A27672" s="535" t="s">
        <v>41597</v>
      </c>
      <c r="B27672" s="544" t="s">
        <v>41598</v>
      </c>
      <c r="C27672" s="535" t="s">
        <v>29247</v>
      </c>
      <c r="D27672" s="537" t="n">
        <v>48333.68</v>
      </c>
    </row>
    <row r="27673" customFormat="false" ht="9" hidden="false" customHeight="true" outlineLevel="0" collapsed="false">
      <c r="A27673" s="535" t="s">
        <v>41599</v>
      </c>
      <c r="B27673" s="544" t="s">
        <v>41600</v>
      </c>
      <c r="C27673" s="535" t="s">
        <v>29247</v>
      </c>
      <c r="D27673" s="537" t="n">
        <v>47781.42</v>
      </c>
    </row>
    <row r="27674" customFormat="false" ht="18" hidden="false" customHeight="true" outlineLevel="0" collapsed="false">
      <c r="A27674" s="535" t="s">
        <v>41601</v>
      </c>
      <c r="B27674" s="544" t="s">
        <v>41602</v>
      </c>
      <c r="C27674" s="535" t="s">
        <v>29247</v>
      </c>
      <c r="D27674" s="537" t="n">
        <v>51507.09</v>
      </c>
    </row>
    <row r="27675" customFormat="false" ht="9" hidden="false" customHeight="true" outlineLevel="0" collapsed="false">
      <c r="A27675" s="535" t="s">
        <v>41603</v>
      </c>
      <c r="B27675" s="544" t="s">
        <v>41604</v>
      </c>
      <c r="C27675" s="535" t="s">
        <v>29247</v>
      </c>
      <c r="D27675" s="537" t="n">
        <v>50900.06</v>
      </c>
    </row>
    <row r="27676" customFormat="false" ht="18" hidden="false" customHeight="true" outlineLevel="0" collapsed="false">
      <c r="A27676" s="535" t="s">
        <v>41605</v>
      </c>
      <c r="B27676" s="544" t="s">
        <v>41606</v>
      </c>
      <c r="C27676" s="535" t="s">
        <v>29247</v>
      </c>
      <c r="D27676" s="537" t="n">
        <v>48376.9</v>
      </c>
    </row>
    <row r="27677" customFormat="false" ht="9" hidden="false" customHeight="true" outlineLevel="0" collapsed="false">
      <c r="A27677" s="535" t="s">
        <v>41607</v>
      </c>
      <c r="B27677" s="544" t="s">
        <v>41608</v>
      </c>
      <c r="C27677" s="535" t="s">
        <v>29247</v>
      </c>
      <c r="D27677" s="537" t="n">
        <v>47839.88</v>
      </c>
    </row>
    <row r="27678" customFormat="false" ht="18" hidden="false" customHeight="true" outlineLevel="0" collapsed="false">
      <c r="A27678" s="535" t="s">
        <v>41609</v>
      </c>
      <c r="B27678" s="544" t="s">
        <v>41610</v>
      </c>
      <c r="C27678" s="535" t="s">
        <v>29247</v>
      </c>
      <c r="D27678" s="537" t="n">
        <v>49128.68</v>
      </c>
    </row>
    <row r="27679" customFormat="false" ht="9" hidden="false" customHeight="true" outlineLevel="0" collapsed="false">
      <c r="A27679" s="535" t="s">
        <v>41611</v>
      </c>
      <c r="B27679" s="544" t="s">
        <v>41612</v>
      </c>
      <c r="C27679" s="535" t="s">
        <v>29247</v>
      </c>
      <c r="D27679" s="537" t="n">
        <v>48575.51</v>
      </c>
    </row>
    <row r="27680" customFormat="false" ht="18" hidden="false" customHeight="true" outlineLevel="0" collapsed="false">
      <c r="A27680" s="535" t="s">
        <v>41613</v>
      </c>
      <c r="B27680" s="544" t="s">
        <v>41614</v>
      </c>
      <c r="C27680" s="535" t="s">
        <v>29247</v>
      </c>
      <c r="D27680" s="537" t="n">
        <v>53538.73</v>
      </c>
    </row>
    <row r="27681" customFormat="false" ht="9" hidden="false" customHeight="true" outlineLevel="0" collapsed="false">
      <c r="A27681" s="535" t="s">
        <v>41615</v>
      </c>
      <c r="B27681" s="544" t="s">
        <v>41616</v>
      </c>
      <c r="C27681" s="535" t="s">
        <v>29247</v>
      </c>
      <c r="D27681" s="537" t="n">
        <v>52889.16</v>
      </c>
    </row>
    <row r="27682" customFormat="false" ht="9" hidden="false" customHeight="true" outlineLevel="0" collapsed="false">
      <c r="A27682" s="535" t="s">
        <v>41617</v>
      </c>
      <c r="B27682" s="544" t="s">
        <v>41618</v>
      </c>
      <c r="C27682" s="535" t="s">
        <v>29247</v>
      </c>
      <c r="D27682" s="537" t="n">
        <v>53026.42</v>
      </c>
    </row>
    <row r="27683" customFormat="false" ht="9" hidden="false" customHeight="true" outlineLevel="0" collapsed="false">
      <c r="A27683" s="535" t="s">
        <v>41619</v>
      </c>
      <c r="B27683" s="544" t="s">
        <v>41620</v>
      </c>
      <c r="C27683" s="535" t="s">
        <v>29247</v>
      </c>
      <c r="D27683" s="537" t="n">
        <v>52391.7</v>
      </c>
    </row>
    <row r="27684" customFormat="false" ht="9" hidden="false" customHeight="true" outlineLevel="0" collapsed="false">
      <c r="A27684" s="535" t="s">
        <v>41621</v>
      </c>
      <c r="B27684" s="544" t="s">
        <v>41622</v>
      </c>
      <c r="C27684" s="535" t="s">
        <v>29247</v>
      </c>
      <c r="D27684" s="537" t="n">
        <v>52324.39</v>
      </c>
    </row>
    <row r="27685" customFormat="false" ht="9" hidden="false" customHeight="true" outlineLevel="0" collapsed="false">
      <c r="A27685" s="535" t="s">
        <v>41623</v>
      </c>
      <c r="B27685" s="544" t="s">
        <v>41624</v>
      </c>
      <c r="C27685" s="535" t="s">
        <v>29247</v>
      </c>
      <c r="D27685" s="537" t="n">
        <v>51709.94</v>
      </c>
    </row>
    <row r="27686" customFormat="false" ht="9" hidden="false" customHeight="true" outlineLevel="0" collapsed="false">
      <c r="A27686" s="535" t="s">
        <v>41625</v>
      </c>
      <c r="B27686" s="544" t="s">
        <v>41626</v>
      </c>
      <c r="C27686" s="535" t="s">
        <v>29247</v>
      </c>
      <c r="D27686" s="537" t="n">
        <v>58448.81</v>
      </c>
    </row>
    <row r="27687" customFormat="false" ht="9" hidden="false" customHeight="true" outlineLevel="0" collapsed="false">
      <c r="A27687" s="535" t="s">
        <v>41627</v>
      </c>
      <c r="B27687" s="544" t="s">
        <v>41628</v>
      </c>
      <c r="C27687" s="535" t="s">
        <v>29247</v>
      </c>
      <c r="D27687" s="537" t="n">
        <v>57736.49</v>
      </c>
    </row>
    <row r="27688" customFormat="false" ht="18" hidden="false" customHeight="true" outlineLevel="0" collapsed="false">
      <c r="A27688" s="535" t="s">
        <v>41629</v>
      </c>
      <c r="B27688" s="544" t="s">
        <v>41630</v>
      </c>
      <c r="C27688" s="535" t="s">
        <v>29247</v>
      </c>
      <c r="D27688" s="537" t="n">
        <v>53230.12</v>
      </c>
    </row>
    <row r="27689" customFormat="false" ht="9" hidden="false" customHeight="true" outlineLevel="0" collapsed="false">
      <c r="A27689" s="535" t="s">
        <v>41631</v>
      </c>
      <c r="B27689" s="544" t="s">
        <v>41632</v>
      </c>
      <c r="C27689" s="535" t="s">
        <v>29247</v>
      </c>
      <c r="D27689" s="537" t="n">
        <v>52575.55</v>
      </c>
    </row>
    <row r="27690" customFormat="false" ht="18" hidden="false" customHeight="true" outlineLevel="0" collapsed="false">
      <c r="A27690" s="535" t="s">
        <v>41633</v>
      </c>
      <c r="B27690" s="544" t="s">
        <v>41634</v>
      </c>
      <c r="C27690" s="535" t="s">
        <v>29247</v>
      </c>
      <c r="D27690" s="537" t="n">
        <v>66142.44</v>
      </c>
    </row>
    <row r="27691" customFormat="false" ht="9" hidden="false" customHeight="true" outlineLevel="0" collapsed="false">
      <c r="A27691" s="535" t="s">
        <v>41635</v>
      </c>
      <c r="B27691" s="544" t="s">
        <v>41636</v>
      </c>
      <c r="C27691" s="535" t="s">
        <v>29247</v>
      </c>
      <c r="D27691" s="537" t="n">
        <v>65767.33</v>
      </c>
    </row>
    <row r="27692" customFormat="false" ht="18" hidden="false" customHeight="true" outlineLevel="0" collapsed="false">
      <c r="A27692" s="535" t="s">
        <v>41637</v>
      </c>
      <c r="B27692" s="544" t="s">
        <v>41638</v>
      </c>
      <c r="C27692" s="535" t="s">
        <v>29247</v>
      </c>
      <c r="D27692" s="537" t="n">
        <v>68743.57</v>
      </c>
    </row>
    <row r="27693" customFormat="false" ht="9" hidden="false" customHeight="true" outlineLevel="0" collapsed="false">
      <c r="A27693" s="535" t="s">
        <v>41639</v>
      </c>
      <c r="B27693" s="544" t="s">
        <v>41640</v>
      </c>
      <c r="C27693" s="535" t="s">
        <v>29247</v>
      </c>
      <c r="D27693" s="537" t="n">
        <v>68349.61</v>
      </c>
    </row>
    <row r="27694" customFormat="false" ht="18" hidden="false" customHeight="true" outlineLevel="0" collapsed="false">
      <c r="A27694" s="535" t="s">
        <v>41641</v>
      </c>
      <c r="B27694" s="544" t="s">
        <v>41642</v>
      </c>
      <c r="C27694" s="535" t="s">
        <v>29247</v>
      </c>
      <c r="D27694" s="537" t="n">
        <v>71333.63</v>
      </c>
    </row>
    <row r="27695" customFormat="false" ht="9" hidden="false" customHeight="true" outlineLevel="0" collapsed="false">
      <c r="A27695" s="535" t="s">
        <v>41643</v>
      </c>
      <c r="B27695" s="544" t="s">
        <v>41644</v>
      </c>
      <c r="C27695" s="535" t="s">
        <v>29247</v>
      </c>
      <c r="D27695" s="537" t="n">
        <v>70940.82</v>
      </c>
    </row>
    <row r="27696" customFormat="false" ht="18" hidden="false" customHeight="true" outlineLevel="0" collapsed="false">
      <c r="A27696" s="535" t="s">
        <v>41645</v>
      </c>
      <c r="B27696" s="544" t="s">
        <v>41646</v>
      </c>
      <c r="C27696" s="535" t="s">
        <v>29247</v>
      </c>
      <c r="D27696" s="537" t="n">
        <v>69815.03</v>
      </c>
    </row>
    <row r="27697" customFormat="false" ht="9" hidden="false" customHeight="true" outlineLevel="0" collapsed="false">
      <c r="A27697" s="535" t="s">
        <v>41647</v>
      </c>
      <c r="B27697" s="544" t="s">
        <v>41648</v>
      </c>
      <c r="C27697" s="535" t="s">
        <v>29247</v>
      </c>
      <c r="D27697" s="537" t="n">
        <v>69410.72</v>
      </c>
    </row>
    <row r="27698" customFormat="false" ht="9" hidden="false" customHeight="true" outlineLevel="0" collapsed="false">
      <c r="A27698" s="535" t="s">
        <v>41649</v>
      </c>
      <c r="B27698" s="544" t="s">
        <v>41650</v>
      </c>
      <c r="C27698" s="535" t="s">
        <v>29247</v>
      </c>
      <c r="D27698" s="537" t="n">
        <v>74585.77</v>
      </c>
    </row>
    <row r="27699" customFormat="false" ht="9" hidden="false" customHeight="true" outlineLevel="0" collapsed="false">
      <c r="A27699" s="535" t="s">
        <v>41651</v>
      </c>
      <c r="B27699" s="544" t="s">
        <v>41652</v>
      </c>
      <c r="C27699" s="535" t="s">
        <v>29247</v>
      </c>
      <c r="D27699" s="537" t="n">
        <v>74144.1</v>
      </c>
    </row>
    <row r="27700" customFormat="false" ht="9" hidden="false" customHeight="true" outlineLevel="0" collapsed="false">
      <c r="A27700" s="535" t="s">
        <v>41653</v>
      </c>
      <c r="B27700" s="544" t="s">
        <v>41654</v>
      </c>
      <c r="C27700" s="535" t="s">
        <v>29247</v>
      </c>
      <c r="D27700" s="537" t="n">
        <v>76449.41</v>
      </c>
    </row>
    <row r="27701" customFormat="false" ht="9" hidden="false" customHeight="true" outlineLevel="0" collapsed="false">
      <c r="A27701" s="535" t="s">
        <v>41655</v>
      </c>
      <c r="B27701" s="544" t="s">
        <v>41656</v>
      </c>
      <c r="C27701" s="535" t="s">
        <v>29247</v>
      </c>
      <c r="D27701" s="537" t="n">
        <v>76002.83</v>
      </c>
    </row>
    <row r="27702" customFormat="false" ht="9" hidden="false" customHeight="true" outlineLevel="0" collapsed="false">
      <c r="A27702" s="535" t="s">
        <v>41657</v>
      </c>
      <c r="B27702" s="544" t="s">
        <v>41658</v>
      </c>
      <c r="C27702" s="535" t="s">
        <v>29247</v>
      </c>
      <c r="D27702" s="537" t="n">
        <v>76825.53</v>
      </c>
    </row>
    <row r="27703" customFormat="false" ht="9" hidden="false" customHeight="true" outlineLevel="0" collapsed="false">
      <c r="A27703" s="535" t="s">
        <v>41659</v>
      </c>
      <c r="B27703" s="544" t="s">
        <v>41660</v>
      </c>
      <c r="C27703" s="535" t="s">
        <v>29247</v>
      </c>
      <c r="D27703" s="537" t="n">
        <v>76361.15</v>
      </c>
    </row>
    <row r="27704" customFormat="false" ht="18" hidden="false" customHeight="true" outlineLevel="0" collapsed="false">
      <c r="A27704" s="535" t="s">
        <v>41661</v>
      </c>
      <c r="B27704" s="544" t="s">
        <v>41662</v>
      </c>
      <c r="C27704" s="535" t="s">
        <v>29247</v>
      </c>
      <c r="D27704" s="537" t="n">
        <v>81569.47</v>
      </c>
    </row>
    <row r="27705" customFormat="false" ht="9" hidden="false" customHeight="true" outlineLevel="0" collapsed="false">
      <c r="A27705" s="535" t="s">
        <v>41663</v>
      </c>
      <c r="B27705" s="544" t="s">
        <v>41664</v>
      </c>
      <c r="C27705" s="535" t="s">
        <v>29247</v>
      </c>
      <c r="D27705" s="537" t="n">
        <v>81116.31</v>
      </c>
    </row>
    <row r="27706" customFormat="false" ht="18" hidden="false" customHeight="true" outlineLevel="0" collapsed="false">
      <c r="A27706" s="535" t="s">
        <v>41665</v>
      </c>
      <c r="B27706" s="544" t="s">
        <v>41666</v>
      </c>
      <c r="C27706" s="535" t="s">
        <v>29247</v>
      </c>
      <c r="D27706" s="537" t="n">
        <v>84145.1</v>
      </c>
    </row>
    <row r="27707" customFormat="false" ht="9" hidden="false" customHeight="true" outlineLevel="0" collapsed="false">
      <c r="A27707" s="535" t="s">
        <v>41667</v>
      </c>
      <c r="B27707" s="544" t="s">
        <v>41668</v>
      </c>
      <c r="C27707" s="535" t="s">
        <v>29247</v>
      </c>
      <c r="D27707" s="537" t="n">
        <v>83649.81</v>
      </c>
    </row>
    <row r="27708" customFormat="false" ht="18" hidden="false" customHeight="true" outlineLevel="0" collapsed="false">
      <c r="A27708" s="535" t="s">
        <v>41669</v>
      </c>
      <c r="B27708" s="544" t="s">
        <v>41670</v>
      </c>
      <c r="C27708" s="535" t="s">
        <v>29247</v>
      </c>
      <c r="D27708" s="537" t="n">
        <v>84672.72</v>
      </c>
    </row>
    <row r="27709" customFormat="false" ht="9" hidden="false" customHeight="true" outlineLevel="0" collapsed="false">
      <c r="A27709" s="535" t="s">
        <v>41671</v>
      </c>
      <c r="B27709" s="544" t="s">
        <v>41672</v>
      </c>
      <c r="C27709" s="535" t="s">
        <v>29247</v>
      </c>
      <c r="D27709" s="537" t="n">
        <v>84198.33</v>
      </c>
    </row>
    <row r="27710" customFormat="false" ht="18" hidden="false" customHeight="true" outlineLevel="0" collapsed="false">
      <c r="A27710" s="535" t="s">
        <v>41673</v>
      </c>
      <c r="B27710" s="544" t="s">
        <v>41674</v>
      </c>
      <c r="C27710" s="535" t="s">
        <v>41675</v>
      </c>
      <c r="D27710" s="537" t="n">
        <v>319.01</v>
      </c>
    </row>
    <row r="27711" customFormat="false" ht="9" hidden="false" customHeight="true" outlineLevel="0" collapsed="false">
      <c r="A27711" s="535" t="s">
        <v>41676</v>
      </c>
      <c r="B27711" s="544" t="s">
        <v>41677</v>
      </c>
      <c r="C27711" s="535" t="s">
        <v>29247</v>
      </c>
      <c r="D27711" s="537" t="n">
        <v>1575.15</v>
      </c>
    </row>
    <row r="27712" customFormat="false" ht="18" hidden="false" customHeight="true" outlineLevel="0" collapsed="false">
      <c r="A27712" s="535" t="s">
        <v>41678</v>
      </c>
      <c r="B27712" s="544" t="s">
        <v>41679</v>
      </c>
      <c r="C27712" s="535" t="s">
        <v>29247</v>
      </c>
      <c r="D27712" s="537" t="n">
        <v>1544.74</v>
      </c>
    </row>
    <row r="27713" customFormat="false" ht="9" hidden="false" customHeight="true" outlineLevel="0" collapsed="false">
      <c r="A27713" s="535" t="s">
        <v>41680</v>
      </c>
      <c r="B27713" s="544" t="s">
        <v>41681</v>
      </c>
      <c r="C27713" s="535" t="s">
        <v>29247</v>
      </c>
      <c r="D27713" s="537" t="n">
        <v>1811.89</v>
      </c>
    </row>
    <row r="27714" customFormat="false" ht="9" hidden="false" customHeight="true" outlineLevel="0" collapsed="false">
      <c r="A27714" s="535" t="s">
        <v>41682</v>
      </c>
      <c r="B27714" s="544" t="s">
        <v>41683</v>
      </c>
      <c r="C27714" s="535" t="s">
        <v>29247</v>
      </c>
      <c r="D27714" s="537" t="n">
        <v>1779.58</v>
      </c>
    </row>
    <row r="27715" customFormat="false" ht="9" hidden="false" customHeight="true" outlineLevel="0" collapsed="false">
      <c r="A27715" s="535" t="s">
        <v>41684</v>
      </c>
      <c r="B27715" s="544" t="s">
        <v>41685</v>
      </c>
      <c r="C27715" s="535" t="s">
        <v>29247</v>
      </c>
      <c r="D27715" s="537" t="n">
        <v>2048.67</v>
      </c>
    </row>
    <row r="27716" customFormat="false" ht="9" hidden="false" customHeight="true" outlineLevel="0" collapsed="false">
      <c r="A27716" s="535" t="s">
        <v>41686</v>
      </c>
      <c r="B27716" s="544" t="s">
        <v>41687</v>
      </c>
      <c r="C27716" s="535" t="s">
        <v>29247</v>
      </c>
      <c r="D27716" s="537" t="n">
        <v>2014.46</v>
      </c>
    </row>
    <row r="27717" customFormat="false" ht="9" hidden="false" customHeight="true" outlineLevel="0" collapsed="false">
      <c r="A27717" s="535" t="s">
        <v>41688</v>
      </c>
      <c r="B27717" s="544" t="s">
        <v>41689</v>
      </c>
      <c r="C27717" s="535" t="s">
        <v>29247</v>
      </c>
      <c r="D27717" s="537" t="n">
        <v>2239.47</v>
      </c>
    </row>
    <row r="27718" customFormat="false" ht="9" hidden="false" customHeight="true" outlineLevel="0" collapsed="false">
      <c r="A27718" s="535" t="s">
        <v>41690</v>
      </c>
      <c r="B27718" s="544" t="s">
        <v>41691</v>
      </c>
      <c r="C27718" s="535" t="s">
        <v>29247</v>
      </c>
      <c r="D27718" s="537" t="n">
        <v>2203.36</v>
      </c>
    </row>
    <row r="27719" customFormat="false" ht="9" hidden="false" customHeight="true" outlineLevel="0" collapsed="false">
      <c r="A27719" s="535" t="s">
        <v>41692</v>
      </c>
      <c r="B27719" s="544" t="s">
        <v>41693</v>
      </c>
      <c r="C27719" s="535" t="s">
        <v>29247</v>
      </c>
      <c r="D27719" s="537" t="n">
        <v>2476.16</v>
      </c>
    </row>
    <row r="27720" customFormat="false" ht="18" hidden="false" customHeight="true" outlineLevel="0" collapsed="false">
      <c r="A27720" s="535" t="s">
        <v>41694</v>
      </c>
      <c r="B27720" s="544" t="s">
        <v>41695</v>
      </c>
      <c r="C27720" s="535" t="s">
        <v>29247</v>
      </c>
      <c r="D27720" s="537" t="n">
        <v>2438.15</v>
      </c>
    </row>
    <row r="27721" customFormat="false" ht="9" hidden="false" customHeight="true" outlineLevel="0" collapsed="false">
      <c r="A27721" s="535" t="s">
        <v>41696</v>
      </c>
      <c r="B27721" s="544" t="s">
        <v>41697</v>
      </c>
      <c r="C27721" s="535" t="s">
        <v>29247</v>
      </c>
      <c r="D27721" s="537" t="n">
        <v>2805.02</v>
      </c>
    </row>
    <row r="27722" customFormat="false" ht="18" hidden="false" customHeight="true" outlineLevel="0" collapsed="false">
      <c r="A27722" s="535" t="s">
        <v>41698</v>
      </c>
      <c r="B27722" s="544" t="s">
        <v>41699</v>
      </c>
      <c r="C27722" s="535" t="s">
        <v>29247</v>
      </c>
      <c r="D27722" s="537" t="n">
        <v>2765.1</v>
      </c>
    </row>
    <row r="27723" customFormat="false" ht="9" hidden="false" customHeight="true" outlineLevel="0" collapsed="false">
      <c r="A27723" s="535" t="s">
        <v>41700</v>
      </c>
      <c r="B27723" s="544" t="s">
        <v>41701</v>
      </c>
      <c r="C27723" s="535" t="s">
        <v>29247</v>
      </c>
      <c r="D27723" s="537" t="n">
        <v>2995.76</v>
      </c>
    </row>
    <row r="27724" customFormat="false" ht="18" hidden="false" customHeight="true" outlineLevel="0" collapsed="false">
      <c r="A27724" s="535" t="s">
        <v>41702</v>
      </c>
      <c r="B27724" s="544" t="s">
        <v>41703</v>
      </c>
      <c r="C27724" s="535" t="s">
        <v>29247</v>
      </c>
      <c r="D27724" s="537" t="n">
        <v>2953.94</v>
      </c>
    </row>
    <row r="27725" customFormat="false" ht="9" hidden="false" customHeight="true" outlineLevel="0" collapsed="false">
      <c r="A27725" s="535" t="s">
        <v>41704</v>
      </c>
      <c r="B27725" s="544" t="s">
        <v>41705</v>
      </c>
      <c r="C27725" s="535" t="s">
        <v>29247</v>
      </c>
      <c r="D27725" s="537" t="n">
        <v>3276.02</v>
      </c>
    </row>
    <row r="27726" customFormat="false" ht="18" hidden="false" customHeight="true" outlineLevel="0" collapsed="false">
      <c r="A27726" s="535" t="s">
        <v>41706</v>
      </c>
      <c r="B27726" s="544" t="s">
        <v>41707</v>
      </c>
      <c r="C27726" s="535" t="s">
        <v>29247</v>
      </c>
      <c r="D27726" s="537" t="n">
        <v>3210.45</v>
      </c>
    </row>
    <row r="27727" customFormat="false" ht="9" hidden="false" customHeight="true" outlineLevel="0" collapsed="false">
      <c r="A27727" s="535" t="s">
        <v>41708</v>
      </c>
      <c r="B27727" s="544" t="s">
        <v>41709</v>
      </c>
      <c r="C27727" s="535" t="s">
        <v>29247</v>
      </c>
      <c r="D27727" s="537" t="n">
        <v>3471.81</v>
      </c>
    </row>
    <row r="27728" customFormat="false" ht="18" hidden="false" customHeight="true" outlineLevel="0" collapsed="false">
      <c r="A27728" s="535" t="s">
        <v>41710</v>
      </c>
      <c r="B27728" s="544" t="s">
        <v>41711</v>
      </c>
      <c r="C27728" s="535" t="s">
        <v>29247</v>
      </c>
      <c r="D27728" s="537" t="n">
        <v>3403.39</v>
      </c>
    </row>
    <row r="27729" customFormat="false" ht="9" hidden="false" customHeight="true" outlineLevel="0" collapsed="false">
      <c r="A27729" s="535" t="s">
        <v>41712</v>
      </c>
      <c r="B27729" s="544" t="s">
        <v>41713</v>
      </c>
      <c r="C27729" s="535" t="s">
        <v>29247</v>
      </c>
      <c r="D27729" s="537" t="n">
        <v>3714.41</v>
      </c>
    </row>
    <row r="27730" customFormat="false" ht="9" hidden="false" customHeight="true" outlineLevel="0" collapsed="false">
      <c r="A27730" s="535" t="s">
        <v>41714</v>
      </c>
      <c r="B27730" s="544" t="s">
        <v>41715</v>
      </c>
      <c r="C27730" s="535" t="s">
        <v>29247</v>
      </c>
      <c r="D27730" s="537" t="n">
        <v>3643.14</v>
      </c>
    </row>
    <row r="27731" customFormat="false" ht="9" hidden="false" customHeight="true" outlineLevel="0" collapsed="false">
      <c r="A27731" s="535" t="s">
        <v>41716</v>
      </c>
      <c r="B27731" s="544" t="s">
        <v>41717</v>
      </c>
      <c r="C27731" s="535" t="s">
        <v>29247</v>
      </c>
      <c r="D27731" s="537" t="n">
        <v>3961.5</v>
      </c>
    </row>
    <row r="27732" customFormat="false" ht="9" hidden="false" customHeight="true" outlineLevel="0" collapsed="false">
      <c r="A27732" s="535" t="s">
        <v>41718</v>
      </c>
      <c r="B27732" s="544" t="s">
        <v>41719</v>
      </c>
      <c r="C27732" s="535" t="s">
        <v>29247</v>
      </c>
      <c r="D27732" s="537" t="n">
        <v>3887.38</v>
      </c>
    </row>
    <row r="27733" customFormat="false" ht="9" hidden="false" customHeight="true" outlineLevel="0" collapsed="false">
      <c r="A27733" s="535" t="s">
        <v>41720</v>
      </c>
      <c r="B27733" s="544" t="s">
        <v>41721</v>
      </c>
      <c r="C27733" s="535" t="s">
        <v>29247</v>
      </c>
      <c r="D27733" s="537" t="n">
        <v>4164.24</v>
      </c>
    </row>
    <row r="27734" customFormat="false" ht="9" hidden="false" customHeight="true" outlineLevel="0" collapsed="false">
      <c r="A27734" s="535" t="s">
        <v>41722</v>
      </c>
      <c r="B27734" s="544" t="s">
        <v>41723</v>
      </c>
      <c r="C27734" s="535" t="s">
        <v>29247</v>
      </c>
      <c r="D27734" s="537" t="n">
        <v>4087.26</v>
      </c>
    </row>
    <row r="27735" customFormat="false" ht="9" hidden="false" customHeight="true" outlineLevel="0" collapsed="false">
      <c r="A27735" s="535" t="s">
        <v>41724</v>
      </c>
      <c r="B27735" s="544" t="s">
        <v>41725</v>
      </c>
      <c r="C27735" s="535" t="s">
        <v>29247</v>
      </c>
      <c r="D27735" s="537" t="n">
        <v>4622.24</v>
      </c>
    </row>
    <row r="27736" customFormat="false" ht="9" hidden="false" customHeight="true" outlineLevel="0" collapsed="false">
      <c r="A27736" s="535" t="s">
        <v>41726</v>
      </c>
      <c r="B27736" s="544" t="s">
        <v>41727</v>
      </c>
      <c r="C27736" s="535" t="s">
        <v>29247</v>
      </c>
      <c r="D27736" s="537" t="n">
        <v>4542.42</v>
      </c>
    </row>
    <row r="27737" customFormat="false" ht="9" hidden="false" customHeight="true" outlineLevel="0" collapsed="false">
      <c r="A27737" s="535" t="s">
        <v>41728</v>
      </c>
      <c r="B27737" s="544" t="s">
        <v>41729</v>
      </c>
      <c r="C27737" s="535" t="s">
        <v>29247</v>
      </c>
      <c r="D27737" s="537" t="n">
        <v>5415.38</v>
      </c>
    </row>
    <row r="27738" customFormat="false" ht="9" hidden="false" customHeight="true" outlineLevel="0" collapsed="false">
      <c r="A27738" s="535" t="s">
        <v>41730</v>
      </c>
      <c r="B27738" s="544" t="s">
        <v>41731</v>
      </c>
      <c r="C27738" s="535" t="s">
        <v>29247</v>
      </c>
      <c r="D27738" s="537" t="n">
        <v>5332.7</v>
      </c>
    </row>
    <row r="27739" customFormat="false" ht="9" hidden="false" customHeight="true" outlineLevel="0" collapsed="false">
      <c r="A27739" s="535" t="s">
        <v>41732</v>
      </c>
      <c r="B27739" s="544" t="s">
        <v>41733</v>
      </c>
      <c r="C27739" s="535" t="s">
        <v>29247</v>
      </c>
      <c r="D27739" s="537" t="n">
        <v>5806.85</v>
      </c>
    </row>
    <row r="27740" customFormat="false" ht="9" hidden="false" customHeight="true" outlineLevel="0" collapsed="false">
      <c r="A27740" s="535" t="s">
        <v>41734</v>
      </c>
      <c r="B27740" s="544" t="s">
        <v>41735</v>
      </c>
      <c r="C27740" s="535" t="s">
        <v>29247</v>
      </c>
      <c r="D27740" s="537" t="n">
        <v>5721.32</v>
      </c>
    </row>
    <row r="27741" customFormat="false" ht="9" hidden="false" customHeight="true" outlineLevel="0" collapsed="false">
      <c r="A27741" s="535" t="s">
        <v>41736</v>
      </c>
      <c r="B27741" s="544" t="s">
        <v>41737</v>
      </c>
      <c r="C27741" s="535" t="s">
        <v>29247</v>
      </c>
      <c r="D27741" s="537" t="n">
        <v>6098.84</v>
      </c>
    </row>
    <row r="27742" customFormat="false" ht="9" hidden="false" customHeight="true" outlineLevel="0" collapsed="false">
      <c r="A27742" s="535" t="s">
        <v>41738</v>
      </c>
      <c r="B27742" s="544" t="s">
        <v>41739</v>
      </c>
      <c r="C27742" s="535" t="s">
        <v>29247</v>
      </c>
      <c r="D27742" s="537" t="n">
        <v>6010.46</v>
      </c>
    </row>
    <row r="27743" customFormat="false" ht="9" hidden="false" customHeight="true" outlineLevel="0" collapsed="false">
      <c r="A27743" s="535" t="s">
        <v>41740</v>
      </c>
      <c r="B27743" s="544" t="s">
        <v>41741</v>
      </c>
      <c r="C27743" s="535" t="s">
        <v>29247</v>
      </c>
      <c r="D27743" s="537" t="n">
        <v>6309.08</v>
      </c>
    </row>
    <row r="27744" customFormat="false" ht="9" hidden="false" customHeight="true" outlineLevel="0" collapsed="false">
      <c r="A27744" s="535" t="s">
        <v>41742</v>
      </c>
      <c r="B27744" s="544" t="s">
        <v>41743</v>
      </c>
      <c r="C27744" s="535" t="s">
        <v>29247</v>
      </c>
      <c r="D27744" s="537" t="n">
        <v>6217.85</v>
      </c>
    </row>
    <row r="27745" customFormat="false" ht="9" hidden="false" customHeight="true" outlineLevel="0" collapsed="false">
      <c r="A27745" s="535" t="s">
        <v>41744</v>
      </c>
      <c r="B27745" s="544" t="s">
        <v>41745</v>
      </c>
      <c r="C27745" s="535" t="s">
        <v>29247</v>
      </c>
      <c r="D27745" s="537" t="n">
        <v>6649.94</v>
      </c>
    </row>
    <row r="27746" customFormat="false" ht="9" hidden="false" customHeight="true" outlineLevel="0" collapsed="false">
      <c r="A27746" s="535" t="s">
        <v>41746</v>
      </c>
      <c r="B27746" s="544" t="s">
        <v>41747</v>
      </c>
      <c r="C27746" s="535" t="s">
        <v>29247</v>
      </c>
      <c r="D27746" s="537" t="n">
        <v>6555.86</v>
      </c>
    </row>
    <row r="27747" customFormat="false" ht="9" hidden="false" customHeight="true" outlineLevel="0" collapsed="false">
      <c r="A27747" s="535" t="s">
        <v>41748</v>
      </c>
      <c r="B27747" s="544" t="s">
        <v>41749</v>
      </c>
      <c r="C27747" s="535" t="s">
        <v>29247</v>
      </c>
      <c r="D27747" s="537" t="n">
        <v>8901.51</v>
      </c>
    </row>
    <row r="27748" customFormat="false" ht="9" hidden="false" customHeight="true" outlineLevel="0" collapsed="false">
      <c r="A27748" s="535" t="s">
        <v>41750</v>
      </c>
      <c r="B27748" s="544" t="s">
        <v>41751</v>
      </c>
      <c r="C27748" s="535" t="s">
        <v>29247</v>
      </c>
      <c r="D27748" s="537" t="n">
        <v>8804.58</v>
      </c>
    </row>
    <row r="27749" customFormat="false" ht="9" hidden="false" customHeight="true" outlineLevel="0" collapsed="false">
      <c r="A27749" s="535" t="s">
        <v>41752</v>
      </c>
      <c r="B27749" s="544" t="s">
        <v>41753</v>
      </c>
      <c r="C27749" s="535" t="s">
        <v>29247</v>
      </c>
      <c r="D27749" s="537" t="n">
        <v>11196.82</v>
      </c>
    </row>
    <row r="27750" customFormat="false" ht="18" hidden="false" customHeight="true" outlineLevel="0" collapsed="false">
      <c r="A27750" s="535" t="s">
        <v>41754</v>
      </c>
      <c r="B27750" s="544" t="s">
        <v>41755</v>
      </c>
      <c r="C27750" s="535" t="s">
        <v>29247</v>
      </c>
      <c r="D27750" s="537" t="n">
        <v>11097.03</v>
      </c>
    </row>
    <row r="27751" customFormat="false" ht="9" hidden="false" customHeight="true" outlineLevel="0" collapsed="false">
      <c r="A27751" s="535" t="s">
        <v>41756</v>
      </c>
      <c r="B27751" s="544" t="s">
        <v>41757</v>
      </c>
      <c r="C27751" s="535" t="s">
        <v>29247</v>
      </c>
      <c r="D27751" s="537" t="n">
        <v>11966.18</v>
      </c>
    </row>
    <row r="27752" customFormat="false" ht="18" hidden="false" customHeight="true" outlineLevel="0" collapsed="false">
      <c r="A27752" s="535" t="s">
        <v>41758</v>
      </c>
      <c r="B27752" s="544" t="s">
        <v>41759</v>
      </c>
      <c r="C27752" s="535" t="s">
        <v>29247</v>
      </c>
      <c r="D27752" s="537" t="n">
        <v>11863.54</v>
      </c>
    </row>
    <row r="27753" customFormat="false" ht="9" hidden="false" customHeight="true" outlineLevel="0" collapsed="false">
      <c r="A27753" s="535" t="s">
        <v>41760</v>
      </c>
      <c r="B27753" s="544" t="s">
        <v>41761</v>
      </c>
      <c r="C27753" s="535" t="s">
        <v>29247</v>
      </c>
      <c r="D27753" s="537" t="n">
        <v>12429.78</v>
      </c>
    </row>
    <row r="27754" customFormat="false" ht="9" hidden="false" customHeight="true" outlineLevel="0" collapsed="false">
      <c r="A27754" s="535" t="s">
        <v>41762</v>
      </c>
      <c r="B27754" s="544" t="s">
        <v>41763</v>
      </c>
      <c r="C27754" s="535" t="s">
        <v>29247</v>
      </c>
      <c r="D27754" s="537" t="n">
        <v>12324.3</v>
      </c>
    </row>
    <row r="27755" customFormat="false" ht="9" hidden="false" customHeight="true" outlineLevel="0" collapsed="false">
      <c r="A27755" s="535" t="s">
        <v>41764</v>
      </c>
      <c r="B27755" s="544" t="s">
        <v>41765</v>
      </c>
      <c r="C27755" s="535" t="s">
        <v>29247</v>
      </c>
      <c r="D27755" s="537" t="n">
        <v>13260.65</v>
      </c>
    </row>
    <row r="27756" customFormat="false" ht="9" hidden="false" customHeight="true" outlineLevel="0" collapsed="false">
      <c r="A27756" s="535" t="s">
        <v>41766</v>
      </c>
      <c r="B27756" s="544" t="s">
        <v>41767</v>
      </c>
      <c r="C27756" s="535" t="s">
        <v>29247</v>
      </c>
      <c r="D27756" s="537" t="n">
        <v>13152.31</v>
      </c>
    </row>
    <row r="27757" customFormat="false" ht="9" hidden="false" customHeight="true" outlineLevel="0" collapsed="false">
      <c r="A27757" s="535" t="s">
        <v>41768</v>
      </c>
      <c r="B27757" s="544" t="s">
        <v>41769</v>
      </c>
      <c r="C27757" s="535" t="s">
        <v>29247</v>
      </c>
      <c r="D27757" s="537" t="n">
        <v>1488.2</v>
      </c>
    </row>
    <row r="27758" customFormat="false" ht="18" hidden="false" customHeight="true" outlineLevel="0" collapsed="false">
      <c r="A27758" s="535" t="s">
        <v>41770</v>
      </c>
      <c r="B27758" s="544" t="s">
        <v>41771</v>
      </c>
      <c r="C27758" s="535" t="s">
        <v>29247</v>
      </c>
      <c r="D27758" s="537" t="n">
        <v>1457.79</v>
      </c>
    </row>
    <row r="27759" customFormat="false" ht="9" hidden="false" customHeight="true" outlineLevel="0" collapsed="false">
      <c r="A27759" s="535" t="s">
        <v>41772</v>
      </c>
      <c r="B27759" s="544" t="s">
        <v>41773</v>
      </c>
      <c r="C27759" s="535" t="s">
        <v>29247</v>
      </c>
      <c r="D27759" s="537" t="n">
        <v>1711.37</v>
      </c>
    </row>
    <row r="27760" customFormat="false" ht="18" hidden="false" customHeight="true" outlineLevel="0" collapsed="false">
      <c r="A27760" s="535" t="s">
        <v>41774</v>
      </c>
      <c r="B27760" s="544" t="s">
        <v>41775</v>
      </c>
      <c r="C27760" s="535" t="s">
        <v>29247</v>
      </c>
      <c r="D27760" s="537" t="n">
        <v>1679.06</v>
      </c>
    </row>
    <row r="27761" customFormat="false" ht="9" hidden="false" customHeight="true" outlineLevel="0" collapsed="false">
      <c r="A27761" s="535" t="s">
        <v>41776</v>
      </c>
      <c r="B27761" s="544" t="s">
        <v>41777</v>
      </c>
      <c r="C27761" s="535" t="s">
        <v>29247</v>
      </c>
      <c r="D27761" s="537" t="n">
        <v>1934.56</v>
      </c>
    </row>
    <row r="27762" customFormat="false" ht="9" hidden="false" customHeight="true" outlineLevel="0" collapsed="false">
      <c r="A27762" s="535" t="s">
        <v>41778</v>
      </c>
      <c r="B27762" s="544" t="s">
        <v>41779</v>
      </c>
      <c r="C27762" s="535" t="s">
        <v>29247</v>
      </c>
      <c r="D27762" s="537" t="n">
        <v>1900.35</v>
      </c>
    </row>
    <row r="27763" customFormat="false" ht="18" hidden="false" customHeight="true" outlineLevel="0" collapsed="false">
      <c r="A27763" s="535" t="s">
        <v>41780</v>
      </c>
      <c r="B27763" s="544" t="s">
        <v>41781</v>
      </c>
      <c r="C27763" s="535" t="s">
        <v>29247</v>
      </c>
      <c r="D27763" s="537" t="n">
        <v>2114.49</v>
      </c>
    </row>
    <row r="27764" customFormat="false" ht="18" hidden="false" customHeight="true" outlineLevel="0" collapsed="false">
      <c r="A27764" s="535" t="s">
        <v>41782</v>
      </c>
      <c r="B27764" s="544" t="s">
        <v>41783</v>
      </c>
      <c r="C27764" s="535" t="s">
        <v>29247</v>
      </c>
      <c r="D27764" s="537" t="n">
        <v>2078.37</v>
      </c>
    </row>
    <row r="27765" customFormat="false" ht="18" hidden="false" customHeight="true" outlineLevel="0" collapsed="false">
      <c r="A27765" s="535" t="s">
        <v>41784</v>
      </c>
      <c r="B27765" s="544" t="s">
        <v>41785</v>
      </c>
      <c r="C27765" s="535" t="s">
        <v>29247</v>
      </c>
      <c r="D27765" s="537" t="n">
        <v>2337.6</v>
      </c>
    </row>
    <row r="27766" customFormat="false" ht="18" hidden="false" customHeight="true" outlineLevel="0" collapsed="false">
      <c r="A27766" s="535" t="s">
        <v>41786</v>
      </c>
      <c r="B27766" s="544" t="s">
        <v>41787</v>
      </c>
      <c r="C27766" s="535" t="s">
        <v>29247</v>
      </c>
      <c r="D27766" s="537" t="n">
        <v>2299.59</v>
      </c>
    </row>
    <row r="27767" customFormat="false" ht="9" hidden="false" customHeight="true" outlineLevel="0" collapsed="false">
      <c r="A27767" s="535" t="s">
        <v>41788</v>
      </c>
      <c r="B27767" s="544" t="s">
        <v>41789</v>
      </c>
      <c r="C27767" s="535" t="s">
        <v>29247</v>
      </c>
      <c r="D27767" s="537" t="n">
        <v>2647.42</v>
      </c>
    </row>
    <row r="27768" customFormat="false" ht="9" hidden="false" customHeight="true" outlineLevel="0" collapsed="false">
      <c r="A27768" s="535" t="s">
        <v>41790</v>
      </c>
      <c r="B27768" s="544" t="s">
        <v>41791</v>
      </c>
      <c r="C27768" s="535" t="s">
        <v>29247</v>
      </c>
      <c r="D27768" s="537" t="n">
        <v>2607.51</v>
      </c>
    </row>
    <row r="27769" customFormat="false" ht="9" hidden="false" customHeight="true" outlineLevel="0" collapsed="false">
      <c r="A27769" s="535" t="s">
        <v>41792</v>
      </c>
      <c r="B27769" s="544" t="s">
        <v>41793</v>
      </c>
      <c r="C27769" s="535" t="s">
        <v>29247</v>
      </c>
      <c r="D27769" s="537" t="n">
        <v>2827.3</v>
      </c>
    </row>
    <row r="27770" customFormat="false" ht="9" hidden="false" customHeight="true" outlineLevel="0" collapsed="false">
      <c r="A27770" s="535" t="s">
        <v>41794</v>
      </c>
      <c r="B27770" s="544" t="s">
        <v>41795</v>
      </c>
      <c r="C27770" s="535" t="s">
        <v>29247</v>
      </c>
      <c r="D27770" s="537" t="n">
        <v>2785.49</v>
      </c>
    </row>
    <row r="27771" customFormat="false" ht="9" hidden="false" customHeight="true" outlineLevel="0" collapsed="false">
      <c r="A27771" s="535" t="s">
        <v>41796</v>
      </c>
      <c r="B27771" s="544" t="s">
        <v>41797</v>
      </c>
      <c r="C27771" s="535" t="s">
        <v>29247</v>
      </c>
      <c r="D27771" s="537" t="n">
        <v>3093.98</v>
      </c>
    </row>
    <row r="27772" customFormat="false" ht="9" hidden="false" customHeight="true" outlineLevel="0" collapsed="false">
      <c r="A27772" s="535" t="s">
        <v>41798</v>
      </c>
      <c r="B27772" s="544" t="s">
        <v>41799</v>
      </c>
      <c r="C27772" s="535" t="s">
        <v>29247</v>
      </c>
      <c r="D27772" s="537" t="n">
        <v>3028.41</v>
      </c>
    </row>
    <row r="27773" customFormat="false" ht="9" hidden="false" customHeight="true" outlineLevel="0" collapsed="false">
      <c r="A27773" s="535" t="s">
        <v>41800</v>
      </c>
      <c r="B27773" s="544" t="s">
        <v>41801</v>
      </c>
      <c r="C27773" s="535" t="s">
        <v>29247</v>
      </c>
      <c r="D27773" s="537" t="n">
        <v>3278.9</v>
      </c>
    </row>
    <row r="27774" customFormat="false" ht="9" hidden="false" customHeight="true" outlineLevel="0" collapsed="false">
      <c r="A27774" s="535" t="s">
        <v>41802</v>
      </c>
      <c r="B27774" s="544" t="s">
        <v>41803</v>
      </c>
      <c r="C27774" s="535" t="s">
        <v>29247</v>
      </c>
      <c r="D27774" s="537" t="n">
        <v>3210.48</v>
      </c>
    </row>
    <row r="27775" customFormat="false" ht="18" hidden="false" customHeight="true" outlineLevel="0" collapsed="false">
      <c r="A27775" s="535" t="s">
        <v>41804</v>
      </c>
      <c r="B27775" s="544" t="s">
        <v>41805</v>
      </c>
      <c r="C27775" s="535" t="s">
        <v>29247</v>
      </c>
      <c r="D27775" s="537" t="n">
        <v>3507.92</v>
      </c>
    </row>
    <row r="27776" customFormat="false" ht="18" hidden="false" customHeight="true" outlineLevel="0" collapsed="false">
      <c r="A27776" s="535" t="s">
        <v>41806</v>
      </c>
      <c r="B27776" s="544" t="s">
        <v>41807</v>
      </c>
      <c r="C27776" s="535" t="s">
        <v>29247</v>
      </c>
      <c r="D27776" s="537" t="n">
        <v>3436.65</v>
      </c>
    </row>
    <row r="27777" customFormat="false" ht="18" hidden="false" customHeight="true" outlineLevel="0" collapsed="false">
      <c r="A27777" s="535" t="s">
        <v>41808</v>
      </c>
      <c r="B27777" s="544" t="s">
        <v>41809</v>
      </c>
      <c r="C27777" s="535" t="s">
        <v>29247</v>
      </c>
      <c r="D27777" s="537" t="n">
        <v>3741.42</v>
      </c>
    </row>
    <row r="27778" customFormat="false" ht="18" hidden="false" customHeight="true" outlineLevel="0" collapsed="false">
      <c r="A27778" s="535" t="s">
        <v>41810</v>
      </c>
      <c r="B27778" s="544" t="s">
        <v>41811</v>
      </c>
      <c r="C27778" s="535" t="s">
        <v>29247</v>
      </c>
      <c r="D27778" s="537" t="n">
        <v>3667.3</v>
      </c>
    </row>
    <row r="27779" customFormat="false" ht="18" hidden="false" customHeight="true" outlineLevel="0" collapsed="false">
      <c r="A27779" s="535" t="s">
        <v>41812</v>
      </c>
      <c r="B27779" s="544" t="s">
        <v>41813</v>
      </c>
      <c r="C27779" s="535" t="s">
        <v>29247</v>
      </c>
      <c r="D27779" s="537" t="n">
        <v>3933.3</v>
      </c>
    </row>
    <row r="27780" customFormat="false" ht="9" hidden="false" customHeight="true" outlineLevel="0" collapsed="false">
      <c r="A27780" s="535" t="s">
        <v>41814</v>
      </c>
      <c r="B27780" s="544" t="s">
        <v>41815</v>
      </c>
      <c r="C27780" s="535" t="s">
        <v>29247</v>
      </c>
      <c r="D27780" s="537" t="n">
        <v>3856.32</v>
      </c>
    </row>
    <row r="27781" customFormat="false" ht="9" hidden="false" customHeight="true" outlineLevel="0" collapsed="false">
      <c r="A27781" s="535" t="s">
        <v>41816</v>
      </c>
      <c r="B27781" s="544" t="s">
        <v>41817</v>
      </c>
      <c r="C27781" s="535" t="s">
        <v>29247</v>
      </c>
      <c r="D27781" s="537" t="n">
        <v>4377.95</v>
      </c>
    </row>
    <row r="27782" customFormat="false" ht="9" hidden="false" customHeight="true" outlineLevel="0" collapsed="false">
      <c r="A27782" s="535" t="s">
        <v>41818</v>
      </c>
      <c r="B27782" s="544" t="s">
        <v>41819</v>
      </c>
      <c r="C27782" s="535" t="s">
        <v>29247</v>
      </c>
      <c r="D27782" s="537" t="n">
        <v>4298.13</v>
      </c>
    </row>
    <row r="27783" customFormat="false" ht="9" hidden="false" customHeight="true" outlineLevel="0" collapsed="false">
      <c r="A27783" s="535" t="s">
        <v>41820</v>
      </c>
      <c r="B27783" s="544" t="s">
        <v>41821</v>
      </c>
      <c r="C27783" s="535" t="s">
        <v>29247</v>
      </c>
      <c r="D27783" s="537" t="n">
        <v>5122.64</v>
      </c>
    </row>
    <row r="27784" customFormat="false" ht="9" hidden="false" customHeight="true" outlineLevel="0" collapsed="false">
      <c r="A27784" s="535" t="s">
        <v>41822</v>
      </c>
      <c r="B27784" s="544" t="s">
        <v>41823</v>
      </c>
      <c r="C27784" s="535" t="s">
        <v>29247</v>
      </c>
      <c r="D27784" s="537" t="n">
        <v>5039.96</v>
      </c>
    </row>
    <row r="27785" customFormat="false" ht="9" hidden="false" customHeight="true" outlineLevel="0" collapsed="false">
      <c r="A27785" s="535" t="s">
        <v>41824</v>
      </c>
      <c r="B27785" s="544" t="s">
        <v>41825</v>
      </c>
      <c r="C27785" s="535" t="s">
        <v>29247</v>
      </c>
      <c r="D27785" s="537" t="n">
        <v>5367.62</v>
      </c>
    </row>
    <row r="27786" customFormat="false" ht="9" hidden="false" customHeight="true" outlineLevel="0" collapsed="false">
      <c r="A27786" s="535" t="s">
        <v>41826</v>
      </c>
      <c r="B27786" s="544" t="s">
        <v>41827</v>
      </c>
      <c r="C27786" s="535" t="s">
        <v>29247</v>
      </c>
      <c r="D27786" s="537" t="n">
        <v>5282.1</v>
      </c>
    </row>
    <row r="27787" customFormat="false" ht="18" hidden="false" customHeight="true" outlineLevel="0" collapsed="false">
      <c r="A27787" s="535" t="s">
        <v>41828</v>
      </c>
      <c r="B27787" s="544" t="s">
        <v>41829</v>
      </c>
      <c r="C27787" s="535" t="s">
        <v>29247</v>
      </c>
      <c r="D27787" s="537" t="n">
        <v>5769.17</v>
      </c>
    </row>
    <row r="27788" customFormat="false" ht="18" hidden="false" customHeight="true" outlineLevel="0" collapsed="false">
      <c r="A27788" s="535" t="s">
        <v>41830</v>
      </c>
      <c r="B27788" s="544" t="s">
        <v>41831</v>
      </c>
      <c r="C27788" s="535" t="s">
        <v>29247</v>
      </c>
      <c r="D27788" s="537" t="n">
        <v>5680.79</v>
      </c>
    </row>
    <row r="27789" customFormat="false" ht="9" hidden="false" customHeight="true" outlineLevel="0" collapsed="false">
      <c r="A27789" s="535" t="s">
        <v>41832</v>
      </c>
      <c r="B27789" s="544" t="s">
        <v>41833</v>
      </c>
      <c r="C27789" s="535" t="s">
        <v>29247</v>
      </c>
      <c r="D27789" s="537" t="n">
        <v>5971.51</v>
      </c>
    </row>
    <row r="27790" customFormat="false" ht="9" hidden="false" customHeight="true" outlineLevel="0" collapsed="false">
      <c r="A27790" s="535" t="s">
        <v>41834</v>
      </c>
      <c r="B27790" s="544" t="s">
        <v>41835</v>
      </c>
      <c r="C27790" s="535" t="s">
        <v>29247</v>
      </c>
      <c r="D27790" s="537" t="n">
        <v>5880.28</v>
      </c>
    </row>
    <row r="27791" customFormat="false" ht="9" hidden="false" customHeight="true" outlineLevel="0" collapsed="false">
      <c r="A27791" s="535" t="s">
        <v>41836</v>
      </c>
      <c r="B27791" s="544" t="s">
        <v>41837</v>
      </c>
      <c r="C27791" s="535" t="s">
        <v>29247</v>
      </c>
      <c r="D27791" s="537" t="n">
        <v>6299.18</v>
      </c>
    </row>
    <row r="27792" customFormat="false" ht="9" hidden="false" customHeight="true" outlineLevel="0" collapsed="false">
      <c r="A27792" s="535" t="s">
        <v>41838</v>
      </c>
      <c r="B27792" s="544" t="s">
        <v>41839</v>
      </c>
      <c r="C27792" s="535" t="s">
        <v>29247</v>
      </c>
      <c r="D27792" s="537" t="n">
        <v>6205.1</v>
      </c>
    </row>
    <row r="27793" customFormat="false" ht="9" hidden="false" customHeight="true" outlineLevel="0" collapsed="false">
      <c r="A27793" s="535" t="s">
        <v>41840</v>
      </c>
      <c r="B27793" s="544" t="s">
        <v>41841</v>
      </c>
      <c r="C27793" s="535" t="s">
        <v>29247</v>
      </c>
      <c r="D27793" s="537" t="n">
        <v>8250.66</v>
      </c>
    </row>
    <row r="27794" customFormat="false" ht="9" hidden="false" customHeight="true" outlineLevel="0" collapsed="false">
      <c r="A27794" s="535" t="s">
        <v>41842</v>
      </c>
      <c r="B27794" s="544" t="s">
        <v>41843</v>
      </c>
      <c r="C27794" s="535" t="s">
        <v>29247</v>
      </c>
      <c r="D27794" s="537" t="n">
        <v>8153.73</v>
      </c>
    </row>
    <row r="27795" customFormat="false" ht="9" hidden="false" customHeight="true" outlineLevel="0" collapsed="false">
      <c r="A27795" s="535" t="s">
        <v>41844</v>
      </c>
      <c r="B27795" s="544" t="s">
        <v>41845</v>
      </c>
      <c r="C27795" s="535" t="s">
        <v>29247</v>
      </c>
      <c r="D27795" s="537" t="n">
        <v>10376.65</v>
      </c>
    </row>
    <row r="27796" customFormat="false" ht="9" hidden="false" customHeight="true" outlineLevel="0" collapsed="false">
      <c r="A27796" s="535" t="s">
        <v>41846</v>
      </c>
      <c r="B27796" s="544" t="s">
        <v>41847</v>
      </c>
      <c r="C27796" s="535" t="s">
        <v>29247</v>
      </c>
      <c r="D27796" s="537" t="n">
        <v>10276.87</v>
      </c>
    </row>
    <row r="27797" customFormat="false" ht="9" hidden="false" customHeight="true" outlineLevel="0" collapsed="false">
      <c r="A27797" s="535" t="s">
        <v>41848</v>
      </c>
      <c r="B27797" s="544" t="s">
        <v>41849</v>
      </c>
      <c r="C27797" s="535" t="s">
        <v>29247</v>
      </c>
      <c r="D27797" s="537" t="n">
        <v>11099.33</v>
      </c>
    </row>
    <row r="27798" customFormat="false" ht="9" hidden="false" customHeight="true" outlineLevel="0" collapsed="false">
      <c r="A27798" s="535" t="s">
        <v>41850</v>
      </c>
      <c r="B27798" s="544" t="s">
        <v>41851</v>
      </c>
      <c r="C27798" s="535" t="s">
        <v>29247</v>
      </c>
      <c r="D27798" s="537" t="n">
        <v>10996.69</v>
      </c>
    </row>
    <row r="27799" customFormat="false" ht="9" hidden="false" customHeight="true" outlineLevel="0" collapsed="false">
      <c r="A27799" s="535" t="s">
        <v>41852</v>
      </c>
      <c r="B27799" s="544" t="s">
        <v>41853</v>
      </c>
      <c r="C27799" s="535" t="s">
        <v>29247</v>
      </c>
      <c r="D27799" s="537" t="n">
        <v>11546.27</v>
      </c>
    </row>
    <row r="27800" customFormat="false" ht="9" hidden="false" customHeight="true" outlineLevel="0" collapsed="false">
      <c r="A27800" s="535" t="s">
        <v>41854</v>
      </c>
      <c r="B27800" s="544" t="s">
        <v>41855</v>
      </c>
      <c r="C27800" s="535" t="s">
        <v>29247</v>
      </c>
      <c r="D27800" s="537" t="n">
        <v>11440.79</v>
      </c>
    </row>
    <row r="27801" customFormat="false" ht="9" hidden="false" customHeight="true" outlineLevel="0" collapsed="false">
      <c r="A27801" s="535" t="s">
        <v>41856</v>
      </c>
      <c r="B27801" s="544" t="s">
        <v>41857</v>
      </c>
      <c r="C27801" s="535" t="s">
        <v>29247</v>
      </c>
      <c r="D27801" s="537" t="n">
        <v>12333.8</v>
      </c>
    </row>
    <row r="27802" customFormat="false" ht="9" hidden="false" customHeight="true" outlineLevel="0" collapsed="false">
      <c r="A27802" s="535" t="s">
        <v>41858</v>
      </c>
      <c r="B27802" s="544" t="s">
        <v>41859</v>
      </c>
      <c r="C27802" s="535" t="s">
        <v>29247</v>
      </c>
      <c r="D27802" s="537" t="n">
        <v>12225.47</v>
      </c>
    </row>
    <row r="27803" customFormat="false" ht="9" hidden="false" customHeight="true" outlineLevel="0" collapsed="false">
      <c r="A27803" s="535" t="s">
        <v>41860</v>
      </c>
      <c r="B27803" s="544" t="s">
        <v>41861</v>
      </c>
      <c r="C27803" s="535" t="s">
        <v>29247</v>
      </c>
      <c r="D27803" s="537" t="n">
        <v>7364.59</v>
      </c>
    </row>
    <row r="27804" customFormat="false" ht="9" hidden="false" customHeight="true" outlineLevel="0" collapsed="false">
      <c r="A27804" s="535" t="s">
        <v>41862</v>
      </c>
      <c r="B27804" s="544" t="s">
        <v>41863</v>
      </c>
      <c r="C27804" s="535" t="s">
        <v>29247</v>
      </c>
      <c r="D27804" s="537" t="n">
        <v>7293.32</v>
      </c>
    </row>
    <row r="27805" customFormat="false" ht="9" hidden="false" customHeight="true" outlineLevel="0" collapsed="false">
      <c r="A27805" s="535" t="s">
        <v>41864</v>
      </c>
      <c r="B27805" s="544" t="s">
        <v>41865</v>
      </c>
      <c r="C27805" s="535" t="s">
        <v>29247</v>
      </c>
      <c r="D27805" s="537" t="n">
        <v>9125.64</v>
      </c>
    </row>
    <row r="27806" customFormat="false" ht="9" hidden="false" customHeight="true" outlineLevel="0" collapsed="false">
      <c r="A27806" s="535" t="s">
        <v>41866</v>
      </c>
      <c r="B27806" s="544" t="s">
        <v>41867</v>
      </c>
      <c r="C27806" s="535" t="s">
        <v>29247</v>
      </c>
      <c r="D27806" s="537" t="n">
        <v>9045.81</v>
      </c>
    </row>
    <row r="27807" customFormat="false" ht="9" hidden="false" customHeight="true" outlineLevel="0" collapsed="false">
      <c r="A27807" s="535" t="s">
        <v>41868</v>
      </c>
      <c r="B27807" s="544" t="s">
        <v>41869</v>
      </c>
      <c r="C27807" s="535" t="s">
        <v>29247</v>
      </c>
      <c r="D27807" s="537" t="n">
        <v>9421.35</v>
      </c>
    </row>
    <row r="27808" customFormat="false" ht="9" hidden="false" customHeight="true" outlineLevel="0" collapsed="false">
      <c r="A27808" s="535" t="s">
        <v>41870</v>
      </c>
      <c r="B27808" s="544" t="s">
        <v>41871</v>
      </c>
      <c r="C27808" s="535" t="s">
        <v>29247</v>
      </c>
      <c r="D27808" s="537" t="n">
        <v>9338.67</v>
      </c>
    </row>
    <row r="27809" customFormat="false" ht="9" hidden="false" customHeight="true" outlineLevel="0" collapsed="false">
      <c r="A27809" s="535" t="s">
        <v>41872</v>
      </c>
      <c r="B27809" s="544" t="s">
        <v>41873</v>
      </c>
      <c r="C27809" s="535" t="s">
        <v>29247</v>
      </c>
      <c r="D27809" s="537" t="n">
        <v>10671.96</v>
      </c>
    </row>
    <row r="27810" customFormat="false" ht="9" hidden="false" customHeight="true" outlineLevel="0" collapsed="false">
      <c r="A27810" s="535" t="s">
        <v>41874</v>
      </c>
      <c r="B27810" s="544" t="s">
        <v>41875</v>
      </c>
      <c r="C27810" s="535" t="s">
        <v>29247</v>
      </c>
      <c r="D27810" s="537" t="n">
        <v>10582.16</v>
      </c>
    </row>
    <row r="27811" customFormat="false" ht="9" hidden="false" customHeight="true" outlineLevel="0" collapsed="false">
      <c r="A27811" s="535" t="s">
        <v>41876</v>
      </c>
      <c r="B27811" s="544" t="s">
        <v>41877</v>
      </c>
      <c r="C27811" s="535" t="s">
        <v>29247</v>
      </c>
      <c r="D27811" s="537" t="n">
        <v>11310.65</v>
      </c>
    </row>
    <row r="27812" customFormat="false" ht="9" hidden="false" customHeight="true" outlineLevel="0" collapsed="false">
      <c r="A27812" s="535" t="s">
        <v>41878</v>
      </c>
      <c r="B27812" s="544" t="s">
        <v>41879</v>
      </c>
      <c r="C27812" s="535" t="s">
        <v>29247</v>
      </c>
      <c r="D27812" s="537" t="n">
        <v>11216.57</v>
      </c>
    </row>
    <row r="27813" customFormat="false" ht="9" hidden="false" customHeight="true" outlineLevel="0" collapsed="false">
      <c r="A27813" s="535" t="s">
        <v>41880</v>
      </c>
      <c r="B27813" s="544" t="s">
        <v>41881</v>
      </c>
      <c r="C27813" s="535" t="s">
        <v>29247</v>
      </c>
      <c r="D27813" s="537" t="n">
        <v>13233.65</v>
      </c>
    </row>
    <row r="27814" customFormat="false" ht="9" hidden="false" customHeight="true" outlineLevel="0" collapsed="false">
      <c r="A27814" s="535" t="s">
        <v>41882</v>
      </c>
      <c r="B27814" s="544" t="s">
        <v>41883</v>
      </c>
      <c r="C27814" s="535" t="s">
        <v>29247</v>
      </c>
      <c r="D27814" s="537" t="n">
        <v>13129.59</v>
      </c>
    </row>
    <row r="27815" customFormat="false" ht="9" hidden="false" customHeight="true" outlineLevel="0" collapsed="false">
      <c r="A27815" s="535" t="s">
        <v>41884</v>
      </c>
      <c r="B27815" s="544" t="s">
        <v>41885</v>
      </c>
      <c r="C27815" s="535" t="s">
        <v>29247</v>
      </c>
      <c r="D27815" s="537" t="n">
        <v>15115.12</v>
      </c>
    </row>
    <row r="27816" customFormat="false" ht="9" hidden="false" customHeight="true" outlineLevel="0" collapsed="false">
      <c r="A27816" s="535" t="s">
        <v>41886</v>
      </c>
      <c r="B27816" s="544" t="s">
        <v>41887</v>
      </c>
      <c r="C27816" s="535" t="s">
        <v>29247</v>
      </c>
      <c r="D27816" s="537" t="n">
        <v>14971.15</v>
      </c>
    </row>
    <row r="27817" customFormat="false" ht="9" hidden="false" customHeight="true" outlineLevel="0" collapsed="false">
      <c r="A27817" s="535" t="s">
        <v>41888</v>
      </c>
      <c r="B27817" s="544" t="s">
        <v>41889</v>
      </c>
      <c r="C27817" s="535" t="s">
        <v>29247</v>
      </c>
      <c r="D27817" s="537" t="n">
        <v>16044.6</v>
      </c>
    </row>
    <row r="27818" customFormat="false" ht="9" hidden="false" customHeight="true" outlineLevel="0" collapsed="false">
      <c r="A27818" s="535" t="s">
        <v>41890</v>
      </c>
      <c r="B27818" s="544" t="s">
        <v>41891</v>
      </c>
      <c r="C27818" s="535" t="s">
        <v>29247</v>
      </c>
      <c r="D27818" s="537" t="n">
        <v>15896.36</v>
      </c>
    </row>
    <row r="27819" customFormat="false" ht="9" hidden="false" customHeight="true" outlineLevel="0" collapsed="false">
      <c r="A27819" s="535" t="s">
        <v>41892</v>
      </c>
      <c r="B27819" s="544" t="s">
        <v>41893</v>
      </c>
      <c r="C27819" s="535" t="s">
        <v>29247</v>
      </c>
      <c r="D27819" s="537" t="n">
        <v>16981.19</v>
      </c>
    </row>
    <row r="27820" customFormat="false" ht="9" hidden="false" customHeight="true" outlineLevel="0" collapsed="false">
      <c r="A27820" s="535" t="s">
        <v>41894</v>
      </c>
      <c r="B27820" s="544" t="s">
        <v>41895</v>
      </c>
      <c r="C27820" s="535" t="s">
        <v>29247</v>
      </c>
      <c r="D27820" s="537" t="n">
        <v>16827.24</v>
      </c>
    </row>
    <row r="27821" customFormat="false" ht="9" hidden="false" customHeight="true" outlineLevel="0" collapsed="false">
      <c r="A27821" s="535" t="s">
        <v>41896</v>
      </c>
      <c r="B27821" s="544" t="s">
        <v>41897</v>
      </c>
      <c r="C27821" s="535" t="s">
        <v>29247</v>
      </c>
      <c r="D27821" s="537" t="n">
        <v>18198.47</v>
      </c>
    </row>
    <row r="27822" customFormat="false" ht="9" hidden="false" customHeight="true" outlineLevel="0" collapsed="false">
      <c r="A27822" s="535" t="s">
        <v>41898</v>
      </c>
      <c r="B27822" s="544" t="s">
        <v>41899</v>
      </c>
      <c r="C27822" s="535" t="s">
        <v>29247</v>
      </c>
      <c r="D27822" s="537" t="n">
        <v>18037.39</v>
      </c>
    </row>
    <row r="27823" customFormat="false" ht="9" hidden="false" customHeight="true" outlineLevel="0" collapsed="false">
      <c r="A27823" s="535" t="s">
        <v>41900</v>
      </c>
      <c r="B27823" s="544" t="s">
        <v>41901</v>
      </c>
      <c r="C27823" s="535" t="s">
        <v>29247</v>
      </c>
      <c r="D27823" s="537" t="n">
        <v>18882.3</v>
      </c>
    </row>
    <row r="27824" customFormat="false" ht="9" hidden="false" customHeight="true" outlineLevel="0" collapsed="false">
      <c r="A27824" s="535" t="s">
        <v>41902</v>
      </c>
      <c r="B27824" s="544" t="s">
        <v>41903</v>
      </c>
      <c r="C27824" s="535" t="s">
        <v>29247</v>
      </c>
      <c r="D27824" s="537" t="n">
        <v>18716.95</v>
      </c>
    </row>
    <row r="27825" customFormat="false" ht="9" hidden="false" customHeight="true" outlineLevel="0" collapsed="false">
      <c r="A27825" s="535" t="s">
        <v>41904</v>
      </c>
      <c r="B27825" s="544" t="s">
        <v>41905</v>
      </c>
      <c r="C27825" s="535" t="s">
        <v>29247</v>
      </c>
      <c r="D27825" s="537" t="n">
        <v>20741.07</v>
      </c>
    </row>
    <row r="27826" customFormat="false" ht="9" hidden="false" customHeight="true" outlineLevel="0" collapsed="false">
      <c r="A27826" s="535" t="s">
        <v>41906</v>
      </c>
      <c r="B27826" s="544" t="s">
        <v>41907</v>
      </c>
      <c r="C27826" s="535" t="s">
        <v>29247</v>
      </c>
      <c r="D27826" s="537" t="n">
        <v>20564.32</v>
      </c>
    </row>
    <row r="27827" customFormat="false" ht="9" hidden="false" customHeight="true" outlineLevel="0" collapsed="false">
      <c r="A27827" s="535" t="s">
        <v>41908</v>
      </c>
      <c r="B27827" s="544" t="s">
        <v>41909</v>
      </c>
      <c r="C27827" s="535" t="s">
        <v>29247</v>
      </c>
      <c r="D27827" s="537" t="n">
        <v>22665.27</v>
      </c>
    </row>
    <row r="27828" customFormat="false" ht="9" hidden="false" customHeight="true" outlineLevel="0" collapsed="false">
      <c r="A27828" s="535" t="s">
        <v>41910</v>
      </c>
      <c r="B27828" s="544" t="s">
        <v>41911</v>
      </c>
      <c r="C27828" s="535" t="s">
        <v>29247</v>
      </c>
      <c r="D27828" s="537" t="n">
        <v>22477.11</v>
      </c>
    </row>
    <row r="27829" customFormat="false" ht="9" hidden="false" customHeight="true" outlineLevel="0" collapsed="false">
      <c r="A27829" s="535" t="s">
        <v>41912</v>
      </c>
      <c r="B27829" s="544" t="s">
        <v>41913</v>
      </c>
      <c r="C27829" s="535" t="s">
        <v>29247</v>
      </c>
      <c r="D27829" s="537" t="n">
        <v>28697.44</v>
      </c>
    </row>
    <row r="27830" customFormat="false" ht="9" hidden="false" customHeight="true" outlineLevel="0" collapsed="false">
      <c r="A27830" s="535" t="s">
        <v>41914</v>
      </c>
      <c r="B27830" s="544" t="s">
        <v>41915</v>
      </c>
      <c r="C27830" s="535" t="s">
        <v>29247</v>
      </c>
      <c r="D27830" s="537" t="n">
        <v>28503.58</v>
      </c>
    </row>
    <row r="27831" customFormat="false" ht="9" hidden="false" customHeight="true" outlineLevel="0" collapsed="false">
      <c r="A27831" s="535" t="s">
        <v>41916</v>
      </c>
      <c r="B27831" s="544" t="s">
        <v>41917</v>
      </c>
      <c r="C27831" s="535" t="s">
        <v>29247</v>
      </c>
      <c r="D27831" s="537" t="n">
        <v>29696.2</v>
      </c>
    </row>
    <row r="27832" customFormat="false" ht="9" hidden="false" customHeight="true" outlineLevel="0" collapsed="false">
      <c r="A27832" s="535" t="s">
        <v>41918</v>
      </c>
      <c r="B27832" s="544" t="s">
        <v>41919</v>
      </c>
      <c r="C27832" s="535" t="s">
        <v>29247</v>
      </c>
      <c r="D27832" s="537" t="n">
        <v>29463.38</v>
      </c>
    </row>
    <row r="27833" customFormat="false" ht="9" hidden="false" customHeight="true" outlineLevel="0" collapsed="false">
      <c r="A27833" s="535" t="s">
        <v>41920</v>
      </c>
      <c r="B27833" s="544" t="s">
        <v>41921</v>
      </c>
      <c r="C27833" s="535" t="s">
        <v>29247</v>
      </c>
      <c r="D27833" s="537" t="n">
        <v>36143.67</v>
      </c>
    </row>
    <row r="27834" customFormat="false" ht="9" hidden="false" customHeight="true" outlineLevel="0" collapsed="false">
      <c r="A27834" s="535" t="s">
        <v>41922</v>
      </c>
      <c r="B27834" s="544" t="s">
        <v>41923</v>
      </c>
      <c r="C27834" s="535" t="s">
        <v>29247</v>
      </c>
      <c r="D27834" s="537" t="n">
        <v>35899.2</v>
      </c>
    </row>
    <row r="27835" customFormat="false" ht="9" hidden="false" customHeight="true" outlineLevel="0" collapsed="false">
      <c r="A27835" s="535" t="s">
        <v>41924</v>
      </c>
      <c r="B27835" s="544" t="s">
        <v>41925</v>
      </c>
      <c r="C27835" s="535" t="s">
        <v>29247</v>
      </c>
      <c r="D27835" s="537" t="n">
        <v>38841.49</v>
      </c>
    </row>
    <row r="27836" customFormat="false" ht="9" hidden="false" customHeight="true" outlineLevel="0" collapsed="false">
      <c r="A27836" s="535" t="s">
        <v>41926</v>
      </c>
      <c r="B27836" s="544" t="s">
        <v>41927</v>
      </c>
      <c r="C27836" s="535" t="s">
        <v>29247</v>
      </c>
      <c r="D27836" s="537" t="n">
        <v>38585.39</v>
      </c>
    </row>
    <row r="27837" customFormat="false" ht="9" hidden="false" customHeight="true" outlineLevel="0" collapsed="false">
      <c r="A27837" s="535" t="s">
        <v>41928</v>
      </c>
      <c r="B27837" s="544" t="s">
        <v>41929</v>
      </c>
      <c r="C27837" s="535" t="s">
        <v>29247</v>
      </c>
      <c r="D27837" s="537" t="n">
        <v>47865.36</v>
      </c>
    </row>
    <row r="27838" customFormat="false" ht="9" hidden="false" customHeight="true" outlineLevel="0" collapsed="false">
      <c r="A27838" s="535" t="s">
        <v>41930</v>
      </c>
      <c r="B27838" s="544" t="s">
        <v>41931</v>
      </c>
      <c r="C27838" s="535" t="s">
        <v>29247</v>
      </c>
      <c r="D27838" s="537" t="n">
        <v>47595.95</v>
      </c>
    </row>
    <row r="27839" customFormat="false" ht="9" hidden="false" customHeight="true" outlineLevel="0" collapsed="false">
      <c r="A27839" s="535" t="s">
        <v>41932</v>
      </c>
      <c r="B27839" s="544" t="s">
        <v>41933</v>
      </c>
      <c r="C27839" s="535" t="s">
        <v>29247</v>
      </c>
      <c r="D27839" s="537" t="n">
        <v>62524.76</v>
      </c>
    </row>
    <row r="27840" customFormat="false" ht="9" hidden="false" customHeight="true" outlineLevel="0" collapsed="false">
      <c r="A27840" s="535" t="s">
        <v>41934</v>
      </c>
      <c r="B27840" s="544" t="s">
        <v>41935</v>
      </c>
      <c r="C27840" s="535" t="s">
        <v>29247</v>
      </c>
      <c r="D27840" s="537" t="n">
        <v>62242.05</v>
      </c>
    </row>
    <row r="27841" customFormat="false" ht="9" hidden="false" customHeight="true" outlineLevel="0" collapsed="false">
      <c r="A27841" s="535" t="s">
        <v>41936</v>
      </c>
      <c r="B27841" s="544" t="s">
        <v>41937</v>
      </c>
      <c r="C27841" s="535" t="s">
        <v>29247</v>
      </c>
      <c r="D27841" s="537" t="n">
        <v>64921.68</v>
      </c>
    </row>
    <row r="27842" customFormat="false" ht="9" hidden="false" customHeight="true" outlineLevel="0" collapsed="false">
      <c r="A27842" s="535" t="s">
        <v>41938</v>
      </c>
      <c r="B27842" s="544" t="s">
        <v>41939</v>
      </c>
      <c r="C27842" s="535" t="s">
        <v>29247</v>
      </c>
      <c r="D27842" s="537" t="n">
        <v>64627.33</v>
      </c>
    </row>
    <row r="27843" customFormat="false" ht="9" hidden="false" customHeight="true" outlineLevel="0" collapsed="false">
      <c r="A27843" s="535" t="s">
        <v>41940</v>
      </c>
      <c r="B27843" s="544" t="s">
        <v>41941</v>
      </c>
      <c r="C27843" s="535" t="s">
        <v>29247</v>
      </c>
      <c r="D27843" s="537" t="n">
        <v>68887.31</v>
      </c>
    </row>
    <row r="27844" customFormat="false" ht="9" hidden="false" customHeight="true" outlineLevel="0" collapsed="false">
      <c r="A27844" s="535" t="s">
        <v>41942</v>
      </c>
      <c r="B27844" s="544" t="s">
        <v>41943</v>
      </c>
      <c r="C27844" s="535" t="s">
        <v>29247</v>
      </c>
      <c r="D27844" s="537" t="n">
        <v>68579.65</v>
      </c>
    </row>
    <row r="27845" customFormat="false" ht="9" hidden="false" customHeight="true" outlineLevel="0" collapsed="false">
      <c r="A27845" s="535" t="s">
        <v>41944</v>
      </c>
      <c r="B27845" s="544" t="s">
        <v>41945</v>
      </c>
      <c r="C27845" s="535" t="s">
        <v>29247</v>
      </c>
      <c r="D27845" s="537" t="n">
        <v>7116.05</v>
      </c>
    </row>
    <row r="27846" customFormat="false" ht="9" hidden="false" customHeight="true" outlineLevel="0" collapsed="false">
      <c r="A27846" s="535" t="s">
        <v>41946</v>
      </c>
      <c r="B27846" s="544" t="s">
        <v>41947</v>
      </c>
      <c r="C27846" s="535" t="s">
        <v>29247</v>
      </c>
      <c r="D27846" s="537" t="n">
        <v>7044.78</v>
      </c>
    </row>
    <row r="27847" customFormat="false" ht="9" hidden="false" customHeight="true" outlineLevel="0" collapsed="false">
      <c r="A27847" s="535" t="s">
        <v>41948</v>
      </c>
      <c r="B27847" s="544" t="s">
        <v>41949</v>
      </c>
      <c r="C27847" s="535" t="s">
        <v>29247</v>
      </c>
      <c r="D27847" s="537" t="n">
        <v>8825.11</v>
      </c>
    </row>
    <row r="27848" customFormat="false" ht="9" hidden="false" customHeight="true" outlineLevel="0" collapsed="false">
      <c r="A27848" s="535" t="s">
        <v>41950</v>
      </c>
      <c r="B27848" s="544" t="s">
        <v>41951</v>
      </c>
      <c r="C27848" s="535" t="s">
        <v>29247</v>
      </c>
      <c r="D27848" s="537" t="n">
        <v>8745.28</v>
      </c>
    </row>
    <row r="27849" customFormat="false" ht="9" hidden="false" customHeight="true" outlineLevel="0" collapsed="false">
      <c r="A27849" s="535" t="s">
        <v>41952</v>
      </c>
      <c r="B27849" s="544" t="s">
        <v>41953</v>
      </c>
      <c r="C27849" s="535" t="s">
        <v>29247</v>
      </c>
      <c r="D27849" s="537" t="n">
        <v>9111.08</v>
      </c>
    </row>
    <row r="27850" customFormat="false" ht="9" hidden="false" customHeight="true" outlineLevel="0" collapsed="false">
      <c r="A27850" s="535" t="s">
        <v>41954</v>
      </c>
      <c r="B27850" s="544" t="s">
        <v>41955</v>
      </c>
      <c r="C27850" s="535" t="s">
        <v>29247</v>
      </c>
      <c r="D27850" s="537" t="n">
        <v>9028.4</v>
      </c>
    </row>
    <row r="27851" customFormat="false" ht="9" hidden="false" customHeight="true" outlineLevel="0" collapsed="false">
      <c r="A27851" s="535" t="s">
        <v>41956</v>
      </c>
      <c r="B27851" s="544" t="s">
        <v>41957</v>
      </c>
      <c r="C27851" s="535" t="s">
        <v>29247</v>
      </c>
      <c r="D27851" s="537" t="n">
        <v>10568.41</v>
      </c>
    </row>
    <row r="27852" customFormat="false" ht="9" hidden="false" customHeight="true" outlineLevel="0" collapsed="false">
      <c r="A27852" s="535" t="s">
        <v>41958</v>
      </c>
      <c r="B27852" s="544" t="s">
        <v>41959</v>
      </c>
      <c r="C27852" s="535" t="s">
        <v>29247</v>
      </c>
      <c r="D27852" s="537" t="n">
        <v>10478.6</v>
      </c>
    </row>
    <row r="27853" customFormat="false" ht="9" hidden="false" customHeight="true" outlineLevel="0" collapsed="false">
      <c r="A27853" s="535" t="s">
        <v>41960</v>
      </c>
      <c r="B27853" s="544" t="s">
        <v>41961</v>
      </c>
      <c r="C27853" s="535" t="s">
        <v>29247</v>
      </c>
      <c r="D27853" s="537" t="n">
        <v>10938.64</v>
      </c>
    </row>
    <row r="27854" customFormat="false" ht="9" hidden="false" customHeight="true" outlineLevel="0" collapsed="false">
      <c r="A27854" s="535" t="s">
        <v>41962</v>
      </c>
      <c r="B27854" s="544" t="s">
        <v>41963</v>
      </c>
      <c r="C27854" s="535" t="s">
        <v>29247</v>
      </c>
      <c r="D27854" s="537" t="n">
        <v>10844.56</v>
      </c>
    </row>
    <row r="27855" customFormat="false" ht="9" hidden="false" customHeight="true" outlineLevel="0" collapsed="false">
      <c r="A27855" s="535" t="s">
        <v>41964</v>
      </c>
      <c r="B27855" s="544" t="s">
        <v>41965</v>
      </c>
      <c r="C27855" s="535" t="s">
        <v>29247</v>
      </c>
      <c r="D27855" s="537" t="n">
        <v>12798.3</v>
      </c>
    </row>
    <row r="27856" customFormat="false" ht="9" hidden="false" customHeight="true" outlineLevel="0" collapsed="false">
      <c r="A27856" s="535" t="s">
        <v>41966</v>
      </c>
      <c r="B27856" s="544" t="s">
        <v>41967</v>
      </c>
      <c r="C27856" s="535" t="s">
        <v>29247</v>
      </c>
      <c r="D27856" s="537" t="n">
        <v>12694.24</v>
      </c>
    </row>
    <row r="27857" customFormat="false" ht="9" hidden="false" customHeight="true" outlineLevel="0" collapsed="false">
      <c r="A27857" s="535" t="s">
        <v>41968</v>
      </c>
      <c r="B27857" s="544" t="s">
        <v>41969</v>
      </c>
      <c r="C27857" s="535" t="s">
        <v>29247</v>
      </c>
      <c r="D27857" s="537" t="n">
        <v>14618.04</v>
      </c>
    </row>
    <row r="27858" customFormat="false" ht="9" hidden="false" customHeight="true" outlineLevel="0" collapsed="false">
      <c r="A27858" s="535" t="s">
        <v>41970</v>
      </c>
      <c r="B27858" s="544" t="s">
        <v>41971</v>
      </c>
      <c r="C27858" s="535" t="s">
        <v>29247</v>
      </c>
      <c r="D27858" s="537" t="n">
        <v>14474.07</v>
      </c>
    </row>
    <row r="27859" customFormat="false" ht="9" hidden="false" customHeight="true" outlineLevel="0" collapsed="false">
      <c r="A27859" s="535" t="s">
        <v>41972</v>
      </c>
      <c r="B27859" s="544" t="s">
        <v>41973</v>
      </c>
      <c r="C27859" s="535" t="s">
        <v>29247</v>
      </c>
      <c r="D27859" s="537" t="n">
        <v>15516.67</v>
      </c>
    </row>
    <row r="27860" customFormat="false" ht="9" hidden="false" customHeight="true" outlineLevel="0" collapsed="false">
      <c r="A27860" s="535" t="s">
        <v>41974</v>
      </c>
      <c r="B27860" s="544" t="s">
        <v>41975</v>
      </c>
      <c r="C27860" s="535" t="s">
        <v>29247</v>
      </c>
      <c r="D27860" s="537" t="n">
        <v>15368.42</v>
      </c>
    </row>
    <row r="27861" customFormat="false" ht="9" hidden="false" customHeight="true" outlineLevel="0" collapsed="false">
      <c r="A27861" s="535" t="s">
        <v>41976</v>
      </c>
      <c r="B27861" s="544" t="s">
        <v>41977</v>
      </c>
      <c r="C27861" s="535" t="s">
        <v>29247</v>
      </c>
      <c r="D27861" s="537" t="n">
        <v>16422.38</v>
      </c>
    </row>
    <row r="27862" customFormat="false" ht="9" hidden="false" customHeight="true" outlineLevel="0" collapsed="false">
      <c r="A27862" s="535" t="s">
        <v>41978</v>
      </c>
      <c r="B27862" s="544" t="s">
        <v>41979</v>
      </c>
      <c r="C27862" s="535" t="s">
        <v>29247</v>
      </c>
      <c r="D27862" s="537" t="n">
        <v>16268.43</v>
      </c>
    </row>
    <row r="27863" customFormat="false" ht="9" hidden="false" customHeight="true" outlineLevel="0" collapsed="false">
      <c r="A27863" s="535" t="s">
        <v>41980</v>
      </c>
      <c r="B27863" s="544" t="s">
        <v>41981</v>
      </c>
      <c r="C27863" s="535" t="s">
        <v>29247</v>
      </c>
      <c r="D27863" s="537" t="n">
        <v>17599.05</v>
      </c>
    </row>
    <row r="27864" customFormat="false" ht="9" hidden="false" customHeight="true" outlineLevel="0" collapsed="false">
      <c r="A27864" s="535" t="s">
        <v>41982</v>
      </c>
      <c r="B27864" s="544" t="s">
        <v>41983</v>
      </c>
      <c r="C27864" s="535" t="s">
        <v>29247</v>
      </c>
      <c r="D27864" s="537" t="n">
        <v>17437.97</v>
      </c>
    </row>
    <row r="27865" customFormat="false" ht="9" hidden="false" customHeight="true" outlineLevel="0" collapsed="false">
      <c r="A27865" s="535" t="s">
        <v>41984</v>
      </c>
      <c r="B27865" s="544" t="s">
        <v>41985</v>
      </c>
      <c r="C27865" s="535" t="s">
        <v>29247</v>
      </c>
      <c r="D27865" s="537" t="n">
        <v>18261.75</v>
      </c>
    </row>
    <row r="27866" customFormat="false" ht="9" hidden="false" customHeight="true" outlineLevel="0" collapsed="false">
      <c r="A27866" s="535" t="s">
        <v>41986</v>
      </c>
      <c r="B27866" s="544" t="s">
        <v>41987</v>
      </c>
      <c r="C27866" s="535" t="s">
        <v>29247</v>
      </c>
      <c r="D27866" s="537" t="n">
        <v>18096.4</v>
      </c>
    </row>
    <row r="27867" customFormat="false" ht="9" hidden="false" customHeight="true" outlineLevel="0" collapsed="false">
      <c r="A27867" s="535" t="s">
        <v>41988</v>
      </c>
      <c r="B27867" s="544" t="s">
        <v>41989</v>
      </c>
      <c r="C27867" s="535" t="s">
        <v>29247</v>
      </c>
      <c r="D27867" s="537" t="n">
        <v>20057.18</v>
      </c>
    </row>
    <row r="27868" customFormat="false" ht="9" hidden="false" customHeight="true" outlineLevel="0" collapsed="false">
      <c r="A27868" s="535" t="s">
        <v>41990</v>
      </c>
      <c r="B27868" s="544" t="s">
        <v>41991</v>
      </c>
      <c r="C27868" s="535" t="s">
        <v>29247</v>
      </c>
      <c r="D27868" s="537" t="n">
        <v>19880.42</v>
      </c>
    </row>
    <row r="27869" customFormat="false" ht="9" hidden="false" customHeight="true" outlineLevel="0" collapsed="false">
      <c r="A27869" s="535" t="s">
        <v>41992</v>
      </c>
      <c r="B27869" s="544" t="s">
        <v>41993</v>
      </c>
      <c r="C27869" s="535" t="s">
        <v>29247</v>
      </c>
      <c r="D27869" s="537" t="n">
        <v>21919.64</v>
      </c>
    </row>
    <row r="27870" customFormat="false" ht="9" hidden="false" customHeight="true" outlineLevel="0" collapsed="false">
      <c r="A27870" s="535" t="s">
        <v>41994</v>
      </c>
      <c r="B27870" s="544" t="s">
        <v>41995</v>
      </c>
      <c r="C27870" s="535" t="s">
        <v>29247</v>
      </c>
      <c r="D27870" s="537" t="n">
        <v>21731.48</v>
      </c>
    </row>
    <row r="27871" customFormat="false" ht="9" hidden="false" customHeight="true" outlineLevel="0" collapsed="false">
      <c r="A27871" s="535" t="s">
        <v>41996</v>
      </c>
      <c r="B27871" s="544" t="s">
        <v>41997</v>
      </c>
      <c r="C27871" s="535" t="s">
        <v>29247</v>
      </c>
      <c r="D27871" s="537" t="n">
        <v>25013.18</v>
      </c>
    </row>
    <row r="27872" customFormat="false" ht="9" hidden="false" customHeight="true" outlineLevel="0" collapsed="false">
      <c r="A27872" s="535" t="s">
        <v>41998</v>
      </c>
      <c r="B27872" s="544" t="s">
        <v>41999</v>
      </c>
      <c r="C27872" s="535" t="s">
        <v>29247</v>
      </c>
      <c r="D27872" s="537" t="n">
        <v>24819.32</v>
      </c>
    </row>
    <row r="27873" customFormat="false" ht="9" hidden="false" customHeight="true" outlineLevel="0" collapsed="false">
      <c r="A27873" s="535" t="s">
        <v>42000</v>
      </c>
      <c r="B27873" s="544" t="s">
        <v>42001</v>
      </c>
      <c r="C27873" s="535" t="s">
        <v>29247</v>
      </c>
      <c r="D27873" s="537" t="n">
        <v>25907.89</v>
      </c>
    </row>
    <row r="27874" customFormat="false" ht="9" hidden="false" customHeight="true" outlineLevel="0" collapsed="false">
      <c r="A27874" s="535" t="s">
        <v>42002</v>
      </c>
      <c r="B27874" s="544" t="s">
        <v>42003</v>
      </c>
      <c r="C27874" s="535" t="s">
        <v>29247</v>
      </c>
      <c r="D27874" s="537" t="n">
        <v>25675.06</v>
      </c>
    </row>
    <row r="27875" customFormat="false" ht="9" hidden="false" customHeight="true" outlineLevel="0" collapsed="false">
      <c r="A27875" s="535" t="s">
        <v>42004</v>
      </c>
      <c r="B27875" s="544" t="s">
        <v>42005</v>
      </c>
      <c r="C27875" s="535" t="s">
        <v>29247</v>
      </c>
      <c r="D27875" s="537" t="n">
        <v>32469.97</v>
      </c>
    </row>
    <row r="27876" customFormat="false" ht="9" hidden="false" customHeight="true" outlineLevel="0" collapsed="false">
      <c r="A27876" s="535" t="s">
        <v>42006</v>
      </c>
      <c r="B27876" s="544" t="s">
        <v>42007</v>
      </c>
      <c r="C27876" s="535" t="s">
        <v>29247</v>
      </c>
      <c r="D27876" s="537" t="n">
        <v>32225.5</v>
      </c>
    </row>
    <row r="27877" customFormat="false" ht="9" hidden="false" customHeight="true" outlineLevel="0" collapsed="false">
      <c r="A27877" s="535" t="s">
        <v>42008</v>
      </c>
      <c r="B27877" s="544" t="s">
        <v>42009</v>
      </c>
      <c r="C27877" s="535" t="s">
        <v>29247</v>
      </c>
      <c r="D27877" s="537" t="n">
        <v>34905.05</v>
      </c>
    </row>
    <row r="27878" customFormat="false" ht="9" hidden="false" customHeight="true" outlineLevel="0" collapsed="false">
      <c r="A27878" s="535" t="s">
        <v>42010</v>
      </c>
      <c r="B27878" s="544" t="s">
        <v>42011</v>
      </c>
      <c r="C27878" s="535" t="s">
        <v>29247</v>
      </c>
      <c r="D27878" s="537" t="n">
        <v>34648.94</v>
      </c>
    </row>
    <row r="27879" customFormat="false" ht="9" hidden="false" customHeight="true" outlineLevel="0" collapsed="false">
      <c r="A27879" s="535" t="s">
        <v>42012</v>
      </c>
      <c r="B27879" s="544" t="s">
        <v>42013</v>
      </c>
      <c r="C27879" s="535" t="s">
        <v>29247</v>
      </c>
      <c r="D27879" s="537" t="n">
        <v>42855.74</v>
      </c>
    </row>
    <row r="27880" customFormat="false" ht="9" hidden="false" customHeight="true" outlineLevel="0" collapsed="false">
      <c r="A27880" s="535" t="s">
        <v>42014</v>
      </c>
      <c r="B27880" s="544" t="s">
        <v>42015</v>
      </c>
      <c r="C27880" s="535" t="s">
        <v>29247</v>
      </c>
      <c r="D27880" s="537" t="n">
        <v>42586.33</v>
      </c>
    </row>
    <row r="27881" customFormat="false" ht="9" hidden="false" customHeight="true" outlineLevel="0" collapsed="false">
      <c r="A27881" s="535" t="s">
        <v>42016</v>
      </c>
      <c r="B27881" s="544" t="s">
        <v>42017</v>
      </c>
      <c r="C27881" s="535" t="s">
        <v>29247</v>
      </c>
      <c r="D27881" s="537" t="n">
        <v>51204.78</v>
      </c>
    </row>
    <row r="27882" customFormat="false" ht="9" hidden="false" customHeight="true" outlineLevel="0" collapsed="false">
      <c r="A27882" s="535" t="s">
        <v>42018</v>
      </c>
      <c r="B27882" s="544" t="s">
        <v>42019</v>
      </c>
      <c r="C27882" s="535" t="s">
        <v>29247</v>
      </c>
      <c r="D27882" s="537" t="n">
        <v>50922.06</v>
      </c>
    </row>
    <row r="27883" customFormat="false" ht="9" hidden="false" customHeight="true" outlineLevel="0" collapsed="false">
      <c r="A27883" s="535" t="s">
        <v>42020</v>
      </c>
      <c r="B27883" s="544" t="s">
        <v>42021</v>
      </c>
      <c r="C27883" s="535" t="s">
        <v>29247</v>
      </c>
      <c r="D27883" s="537" t="n">
        <v>54516.53</v>
      </c>
    </row>
    <row r="27884" customFormat="false" ht="9" hidden="false" customHeight="true" outlineLevel="0" collapsed="false">
      <c r="A27884" s="535" t="s">
        <v>42022</v>
      </c>
      <c r="B27884" s="544" t="s">
        <v>42023</v>
      </c>
      <c r="C27884" s="535" t="s">
        <v>29247</v>
      </c>
      <c r="D27884" s="537" t="n">
        <v>54222.18</v>
      </c>
    </row>
    <row r="27885" customFormat="false" ht="9" hidden="false" customHeight="true" outlineLevel="0" collapsed="false">
      <c r="A27885" s="535" t="s">
        <v>42024</v>
      </c>
      <c r="B27885" s="544" t="s">
        <v>42025</v>
      </c>
      <c r="C27885" s="535" t="s">
        <v>29247</v>
      </c>
      <c r="D27885" s="537" t="n">
        <v>57906.25</v>
      </c>
    </row>
    <row r="27886" customFormat="false" ht="9" hidden="false" customHeight="true" outlineLevel="0" collapsed="false">
      <c r="A27886" s="535" t="s">
        <v>42026</v>
      </c>
      <c r="B27886" s="544" t="s">
        <v>42027</v>
      </c>
      <c r="C27886" s="535" t="s">
        <v>29247</v>
      </c>
      <c r="D27886" s="537" t="n">
        <v>57598.59</v>
      </c>
    </row>
    <row r="27887" customFormat="false" ht="9" hidden="false" customHeight="true" outlineLevel="0" collapsed="false">
      <c r="A27887" s="535" t="s">
        <v>42028</v>
      </c>
      <c r="B27887" s="544" t="s">
        <v>42029</v>
      </c>
      <c r="C27887" s="535" t="s">
        <v>29247</v>
      </c>
      <c r="D27887" s="537" t="n">
        <v>8586.75</v>
      </c>
    </row>
    <row r="27888" customFormat="false" ht="9" hidden="false" customHeight="true" outlineLevel="0" collapsed="false">
      <c r="A27888" s="535" t="s">
        <v>42030</v>
      </c>
      <c r="B27888" s="544" t="s">
        <v>42031</v>
      </c>
      <c r="C27888" s="535" t="s">
        <v>29247</v>
      </c>
      <c r="D27888" s="537" t="n">
        <v>8502.65</v>
      </c>
    </row>
    <row r="27889" customFormat="false" ht="9" hidden="false" customHeight="true" outlineLevel="0" collapsed="false">
      <c r="A27889" s="535" t="s">
        <v>42032</v>
      </c>
      <c r="B27889" s="544" t="s">
        <v>42033</v>
      </c>
      <c r="C27889" s="535" t="s">
        <v>29247</v>
      </c>
      <c r="D27889" s="537" t="n">
        <v>9496.28</v>
      </c>
    </row>
    <row r="27890" customFormat="false" ht="9" hidden="false" customHeight="true" outlineLevel="0" collapsed="false">
      <c r="A27890" s="535" t="s">
        <v>42034</v>
      </c>
      <c r="B27890" s="544" t="s">
        <v>42035</v>
      </c>
      <c r="C27890" s="535" t="s">
        <v>29247</v>
      </c>
      <c r="D27890" s="537" t="n">
        <v>9406.48</v>
      </c>
    </row>
    <row r="27891" customFormat="false" ht="9" hidden="false" customHeight="true" outlineLevel="0" collapsed="false">
      <c r="A27891" s="535" t="s">
        <v>42036</v>
      </c>
      <c r="B27891" s="544" t="s">
        <v>42037</v>
      </c>
      <c r="C27891" s="535" t="s">
        <v>29247</v>
      </c>
      <c r="D27891" s="537" t="n">
        <v>10381.61</v>
      </c>
    </row>
    <row r="27892" customFormat="false" ht="18" hidden="false" customHeight="true" outlineLevel="0" collapsed="false">
      <c r="A27892" s="535" t="s">
        <v>42038</v>
      </c>
      <c r="B27892" s="544" t="s">
        <v>42039</v>
      </c>
      <c r="C27892" s="535" t="s">
        <v>29247</v>
      </c>
      <c r="D27892" s="537" t="n">
        <v>10287.53</v>
      </c>
    </row>
    <row r="27893" customFormat="false" ht="18" hidden="false" customHeight="true" outlineLevel="0" collapsed="false">
      <c r="A27893" s="535" t="s">
        <v>42040</v>
      </c>
      <c r="B27893" s="544" t="s">
        <v>42041</v>
      </c>
      <c r="C27893" s="535" t="s">
        <v>29247</v>
      </c>
      <c r="D27893" s="537" t="n">
        <v>11039.87</v>
      </c>
    </row>
    <row r="27894" customFormat="false" ht="18" hidden="false" customHeight="true" outlineLevel="0" collapsed="false">
      <c r="A27894" s="535" t="s">
        <v>42042</v>
      </c>
      <c r="B27894" s="544" t="s">
        <v>42043</v>
      </c>
      <c r="C27894" s="535" t="s">
        <v>29247</v>
      </c>
      <c r="D27894" s="537" t="n">
        <v>10938.67</v>
      </c>
    </row>
    <row r="27895" customFormat="false" ht="18" hidden="false" customHeight="true" outlineLevel="0" collapsed="false">
      <c r="A27895" s="535" t="s">
        <v>42044</v>
      </c>
      <c r="B27895" s="544" t="s">
        <v>42045</v>
      </c>
      <c r="C27895" s="535" t="s">
        <v>29247</v>
      </c>
      <c r="D27895" s="537" t="n">
        <v>11946.66</v>
      </c>
    </row>
    <row r="27896" customFormat="false" ht="18" hidden="false" customHeight="true" outlineLevel="0" collapsed="false">
      <c r="A27896" s="535" t="s">
        <v>42046</v>
      </c>
      <c r="B27896" s="544" t="s">
        <v>42047</v>
      </c>
      <c r="C27896" s="535" t="s">
        <v>29247</v>
      </c>
      <c r="D27896" s="537" t="n">
        <v>11841.17</v>
      </c>
    </row>
    <row r="27897" customFormat="false" ht="18" hidden="false" customHeight="true" outlineLevel="0" collapsed="false">
      <c r="A27897" s="535" t="s">
        <v>42048</v>
      </c>
      <c r="B27897" s="544" t="s">
        <v>42049</v>
      </c>
      <c r="C27897" s="535" t="s">
        <v>29247</v>
      </c>
      <c r="D27897" s="537" t="n">
        <v>12264.79</v>
      </c>
    </row>
    <row r="27898" customFormat="false" ht="18" hidden="false" customHeight="true" outlineLevel="0" collapsed="false">
      <c r="A27898" s="535" t="s">
        <v>42050</v>
      </c>
      <c r="B27898" s="544" t="s">
        <v>42051</v>
      </c>
      <c r="C27898" s="535" t="s">
        <v>29247</v>
      </c>
      <c r="D27898" s="537" t="n">
        <v>12157.88</v>
      </c>
    </row>
    <row r="27899" customFormat="false" ht="18" hidden="false" customHeight="true" outlineLevel="0" collapsed="false">
      <c r="A27899" s="535" t="s">
        <v>42052</v>
      </c>
      <c r="B27899" s="544" t="s">
        <v>42053</v>
      </c>
      <c r="C27899" s="535" t="s">
        <v>29247</v>
      </c>
      <c r="D27899" s="537" t="n">
        <v>12934.72</v>
      </c>
    </row>
    <row r="27900" customFormat="false" ht="18" hidden="false" customHeight="true" outlineLevel="0" collapsed="false">
      <c r="A27900" s="535" t="s">
        <v>42054</v>
      </c>
      <c r="B27900" s="544" t="s">
        <v>42055</v>
      </c>
      <c r="C27900" s="535" t="s">
        <v>29247</v>
      </c>
      <c r="D27900" s="537" t="n">
        <v>12792.17</v>
      </c>
    </row>
    <row r="27901" customFormat="false" ht="18" hidden="false" customHeight="true" outlineLevel="0" collapsed="false">
      <c r="A27901" s="535" t="s">
        <v>42056</v>
      </c>
      <c r="B27901" s="544" t="s">
        <v>42057</v>
      </c>
      <c r="C27901" s="535" t="s">
        <v>29247</v>
      </c>
      <c r="D27901" s="537" t="n">
        <v>13529.19</v>
      </c>
    </row>
    <row r="27902" customFormat="false" ht="18" hidden="false" customHeight="true" outlineLevel="0" collapsed="false">
      <c r="A27902" s="535" t="s">
        <v>42058</v>
      </c>
      <c r="B27902" s="544" t="s">
        <v>42059</v>
      </c>
      <c r="C27902" s="535" t="s">
        <v>29247</v>
      </c>
      <c r="D27902" s="537" t="n">
        <v>13380.94</v>
      </c>
    </row>
    <row r="27903" customFormat="false" ht="18" hidden="false" customHeight="true" outlineLevel="0" collapsed="false">
      <c r="A27903" s="535" t="s">
        <v>42060</v>
      </c>
      <c r="B27903" s="544" t="s">
        <v>42061</v>
      </c>
      <c r="C27903" s="535" t="s">
        <v>29247</v>
      </c>
      <c r="D27903" s="537" t="n">
        <v>14174.5</v>
      </c>
    </row>
    <row r="27904" customFormat="false" ht="18" hidden="false" customHeight="true" outlineLevel="0" collapsed="false">
      <c r="A27904" s="535" t="s">
        <v>42062</v>
      </c>
      <c r="B27904" s="544" t="s">
        <v>42063</v>
      </c>
      <c r="C27904" s="535" t="s">
        <v>29247</v>
      </c>
      <c r="D27904" s="537" t="n">
        <v>14021.98</v>
      </c>
    </row>
    <row r="27905" customFormat="false" ht="18" hidden="false" customHeight="true" outlineLevel="0" collapsed="false">
      <c r="A27905" s="535" t="s">
        <v>42064</v>
      </c>
      <c r="B27905" s="544" t="s">
        <v>42065</v>
      </c>
      <c r="C27905" s="535" t="s">
        <v>29247</v>
      </c>
      <c r="D27905" s="537" t="n">
        <v>14790.95</v>
      </c>
    </row>
    <row r="27906" customFormat="false" ht="18" hidden="false" customHeight="true" outlineLevel="0" collapsed="false">
      <c r="A27906" s="535" t="s">
        <v>42066</v>
      </c>
      <c r="B27906" s="544" t="s">
        <v>42067</v>
      </c>
      <c r="C27906" s="535" t="s">
        <v>29247</v>
      </c>
      <c r="D27906" s="537" t="n">
        <v>14632.73</v>
      </c>
    </row>
    <row r="27907" customFormat="false" ht="18" hidden="false" customHeight="true" outlineLevel="0" collapsed="false">
      <c r="A27907" s="535" t="s">
        <v>42068</v>
      </c>
      <c r="B27907" s="544" t="s">
        <v>42069</v>
      </c>
      <c r="C27907" s="535" t="s">
        <v>29247</v>
      </c>
      <c r="D27907" s="537" t="n">
        <v>15679.56</v>
      </c>
    </row>
    <row r="27908" customFormat="false" ht="18" hidden="false" customHeight="true" outlineLevel="0" collapsed="false">
      <c r="A27908" s="535" t="s">
        <v>42070</v>
      </c>
      <c r="B27908" s="544" t="s">
        <v>42071</v>
      </c>
      <c r="C27908" s="535" t="s">
        <v>29247</v>
      </c>
      <c r="D27908" s="537" t="n">
        <v>15517.06</v>
      </c>
    </row>
    <row r="27909" customFormat="false" ht="18" hidden="false" customHeight="true" outlineLevel="0" collapsed="false">
      <c r="A27909" s="535" t="s">
        <v>42072</v>
      </c>
      <c r="B27909" s="544" t="s">
        <v>42073</v>
      </c>
      <c r="C27909" s="535" t="s">
        <v>29247</v>
      </c>
      <c r="D27909" s="537" t="n">
        <v>16363.86</v>
      </c>
    </row>
    <row r="27910" customFormat="false" ht="18" hidden="false" customHeight="true" outlineLevel="0" collapsed="false">
      <c r="A27910" s="535" t="s">
        <v>42074</v>
      </c>
      <c r="B27910" s="544" t="s">
        <v>42075</v>
      </c>
      <c r="C27910" s="535" t="s">
        <v>29247</v>
      </c>
      <c r="D27910" s="537" t="n">
        <v>16195.66</v>
      </c>
    </row>
    <row r="27911" customFormat="false" ht="18" hidden="false" customHeight="true" outlineLevel="0" collapsed="false">
      <c r="A27911" s="535" t="s">
        <v>42076</v>
      </c>
      <c r="B27911" s="544" t="s">
        <v>42077</v>
      </c>
      <c r="C27911" s="535" t="s">
        <v>29247</v>
      </c>
      <c r="D27911" s="537" t="n">
        <v>17003.01</v>
      </c>
    </row>
    <row r="27912" customFormat="false" ht="18" hidden="false" customHeight="true" outlineLevel="0" collapsed="false">
      <c r="A27912" s="535" t="s">
        <v>42078</v>
      </c>
      <c r="B27912" s="544" t="s">
        <v>42079</v>
      </c>
      <c r="C27912" s="535" t="s">
        <v>29247</v>
      </c>
      <c r="D27912" s="537" t="n">
        <v>16831.95</v>
      </c>
    </row>
    <row r="27913" customFormat="false" ht="18" hidden="false" customHeight="true" outlineLevel="0" collapsed="false">
      <c r="A27913" s="535" t="s">
        <v>42080</v>
      </c>
      <c r="B27913" s="544" t="s">
        <v>42081</v>
      </c>
      <c r="C27913" s="535" t="s">
        <v>29247</v>
      </c>
      <c r="D27913" s="537" t="n">
        <v>17622.19</v>
      </c>
    </row>
    <row r="27914" customFormat="false" ht="18" hidden="false" customHeight="true" outlineLevel="0" collapsed="false">
      <c r="A27914" s="535" t="s">
        <v>42082</v>
      </c>
      <c r="B27914" s="544" t="s">
        <v>42083</v>
      </c>
      <c r="C27914" s="535" t="s">
        <v>29247</v>
      </c>
      <c r="D27914" s="537" t="n">
        <v>17446.86</v>
      </c>
    </row>
    <row r="27915" customFormat="false" ht="18" hidden="false" customHeight="true" outlineLevel="0" collapsed="false">
      <c r="A27915" s="535" t="s">
        <v>42084</v>
      </c>
      <c r="B27915" s="544" t="s">
        <v>42085</v>
      </c>
      <c r="C27915" s="535" t="s">
        <v>29247</v>
      </c>
      <c r="D27915" s="537" t="n">
        <v>18311.76</v>
      </c>
    </row>
    <row r="27916" customFormat="false" ht="18" hidden="false" customHeight="true" outlineLevel="0" collapsed="false">
      <c r="A27916" s="535" t="s">
        <v>42086</v>
      </c>
      <c r="B27916" s="544" t="s">
        <v>42087</v>
      </c>
      <c r="C27916" s="535" t="s">
        <v>29247</v>
      </c>
      <c r="D27916" s="537" t="n">
        <v>18098.89</v>
      </c>
    </row>
    <row r="27917" customFormat="false" ht="18" hidden="false" customHeight="true" outlineLevel="0" collapsed="false">
      <c r="A27917" s="535" t="s">
        <v>42088</v>
      </c>
      <c r="B27917" s="544" t="s">
        <v>42089</v>
      </c>
      <c r="C27917" s="535" t="s">
        <v>29247</v>
      </c>
      <c r="D27917" s="537" t="n">
        <v>19267.54</v>
      </c>
    </row>
    <row r="27918" customFormat="false" ht="9" hidden="false" customHeight="true" outlineLevel="0" collapsed="false">
      <c r="A27918" s="535" t="s">
        <v>42090</v>
      </c>
      <c r="B27918" s="544" t="s">
        <v>42091</v>
      </c>
      <c r="C27918" s="535" t="s">
        <v>29247</v>
      </c>
      <c r="D27918" s="537" t="n">
        <v>19048.03</v>
      </c>
    </row>
    <row r="27919" customFormat="false" ht="9" hidden="false" customHeight="true" outlineLevel="0" collapsed="false">
      <c r="A27919" s="535" t="s">
        <v>42092</v>
      </c>
      <c r="B27919" s="544" t="s">
        <v>42093</v>
      </c>
      <c r="C27919" s="535" t="s">
        <v>29247</v>
      </c>
      <c r="D27919" s="537" t="n">
        <v>23723.52</v>
      </c>
    </row>
    <row r="27920" customFormat="false" ht="9" hidden="false" customHeight="true" outlineLevel="0" collapsed="false">
      <c r="A27920" s="535" t="s">
        <v>42094</v>
      </c>
      <c r="B27920" s="544" t="s">
        <v>42095</v>
      </c>
      <c r="C27920" s="535" t="s">
        <v>29247</v>
      </c>
      <c r="D27920" s="537" t="n">
        <v>23497.35</v>
      </c>
    </row>
    <row r="27921" customFormat="false" ht="9" hidden="false" customHeight="true" outlineLevel="0" collapsed="false">
      <c r="A27921" s="535" t="s">
        <v>42096</v>
      </c>
      <c r="B27921" s="544" t="s">
        <v>42097</v>
      </c>
      <c r="C27921" s="535" t="s">
        <v>29247</v>
      </c>
      <c r="D27921" s="537" t="n">
        <v>24652.27</v>
      </c>
    </row>
    <row r="27922" customFormat="false" ht="9" hidden="false" customHeight="true" outlineLevel="0" collapsed="false">
      <c r="A27922" s="535" t="s">
        <v>42098</v>
      </c>
      <c r="B27922" s="544" t="s">
        <v>42099</v>
      </c>
      <c r="C27922" s="535" t="s">
        <v>29247</v>
      </c>
      <c r="D27922" s="537" t="n">
        <v>24417.79</v>
      </c>
    </row>
    <row r="27923" customFormat="false" ht="9" hidden="false" customHeight="true" outlineLevel="0" collapsed="false">
      <c r="A27923" s="535" t="s">
        <v>42100</v>
      </c>
      <c r="B27923" s="544" t="s">
        <v>42101</v>
      </c>
      <c r="C27923" s="535" t="s">
        <v>29247</v>
      </c>
      <c r="D27923" s="537" t="n">
        <v>25446.62</v>
      </c>
    </row>
    <row r="27924" customFormat="false" ht="9" hidden="false" customHeight="true" outlineLevel="0" collapsed="false">
      <c r="A27924" s="535" t="s">
        <v>42102</v>
      </c>
      <c r="B27924" s="544" t="s">
        <v>42103</v>
      </c>
      <c r="C27924" s="535" t="s">
        <v>29247</v>
      </c>
      <c r="D27924" s="537" t="n">
        <v>25205.48</v>
      </c>
    </row>
    <row r="27925" customFormat="false" ht="9" hidden="false" customHeight="true" outlineLevel="0" collapsed="false">
      <c r="A27925" s="535" t="s">
        <v>42104</v>
      </c>
      <c r="B27925" s="544" t="s">
        <v>42105</v>
      </c>
      <c r="C27925" s="535" t="s">
        <v>29247</v>
      </c>
      <c r="D27925" s="537" t="n">
        <v>28973.4</v>
      </c>
    </row>
    <row r="27926" customFormat="false" ht="9" hidden="false" customHeight="true" outlineLevel="0" collapsed="false">
      <c r="A27926" s="535" t="s">
        <v>42106</v>
      </c>
      <c r="B27926" s="544" t="s">
        <v>42107</v>
      </c>
      <c r="C27926" s="535" t="s">
        <v>29247</v>
      </c>
      <c r="D27926" s="537" t="n">
        <v>28725.61</v>
      </c>
    </row>
    <row r="27927" customFormat="false" ht="9" hidden="false" customHeight="true" outlineLevel="0" collapsed="false">
      <c r="A27927" s="535" t="s">
        <v>42108</v>
      </c>
      <c r="B27927" s="544" t="s">
        <v>42109</v>
      </c>
      <c r="C27927" s="535" t="s">
        <v>29247</v>
      </c>
      <c r="D27927" s="537" t="n">
        <v>29423.98</v>
      </c>
    </row>
    <row r="27928" customFormat="false" ht="9" hidden="false" customHeight="true" outlineLevel="0" collapsed="false">
      <c r="A27928" s="535" t="s">
        <v>42110</v>
      </c>
      <c r="B27928" s="544" t="s">
        <v>42111</v>
      </c>
      <c r="C27928" s="535" t="s">
        <v>29247</v>
      </c>
      <c r="D27928" s="537" t="n">
        <v>29171.2</v>
      </c>
    </row>
    <row r="27929" customFormat="false" ht="9" hidden="false" customHeight="true" outlineLevel="0" collapsed="false">
      <c r="A27929" s="535" t="s">
        <v>42112</v>
      </c>
      <c r="B27929" s="544" t="s">
        <v>42113</v>
      </c>
      <c r="C27929" s="535" t="s">
        <v>29247</v>
      </c>
      <c r="D27929" s="537" t="n">
        <v>35093.45</v>
      </c>
    </row>
    <row r="27930" customFormat="false" ht="9" hidden="false" customHeight="true" outlineLevel="0" collapsed="false">
      <c r="A27930" s="535" t="s">
        <v>42114</v>
      </c>
      <c r="B27930" s="544" t="s">
        <v>42115</v>
      </c>
      <c r="C27930" s="535" t="s">
        <v>29247</v>
      </c>
      <c r="D27930" s="537" t="n">
        <v>34834.01</v>
      </c>
    </row>
    <row r="27931" customFormat="false" ht="9" hidden="false" customHeight="true" outlineLevel="0" collapsed="false">
      <c r="A27931" s="535" t="s">
        <v>42116</v>
      </c>
      <c r="B27931" s="544" t="s">
        <v>42117</v>
      </c>
      <c r="C27931" s="535" t="s">
        <v>29247</v>
      </c>
      <c r="D27931" s="537" t="n">
        <v>35667.67</v>
      </c>
    </row>
    <row r="27932" customFormat="false" ht="9" hidden="false" customHeight="true" outlineLevel="0" collapsed="false">
      <c r="A27932" s="535" t="s">
        <v>42118</v>
      </c>
      <c r="B27932" s="544" t="s">
        <v>42119</v>
      </c>
      <c r="C27932" s="535" t="s">
        <v>29247</v>
      </c>
      <c r="D27932" s="537" t="n">
        <v>35404.92</v>
      </c>
    </row>
    <row r="27933" customFormat="false" ht="9" hidden="false" customHeight="true" outlineLevel="0" collapsed="false">
      <c r="A27933" s="535" t="s">
        <v>42120</v>
      </c>
      <c r="B27933" s="544" t="s">
        <v>42121</v>
      </c>
      <c r="C27933" s="535" t="s">
        <v>29247</v>
      </c>
      <c r="D27933" s="537" t="n">
        <v>37035.4</v>
      </c>
    </row>
    <row r="27934" customFormat="false" ht="9" hidden="false" customHeight="true" outlineLevel="0" collapsed="false">
      <c r="A27934" s="535" t="s">
        <v>42122</v>
      </c>
      <c r="B27934" s="544" t="s">
        <v>42123</v>
      </c>
      <c r="C27934" s="535" t="s">
        <v>29247</v>
      </c>
      <c r="D27934" s="537" t="n">
        <v>36765.99</v>
      </c>
    </row>
    <row r="27935" customFormat="false" ht="9" hidden="false" customHeight="true" outlineLevel="0" collapsed="false">
      <c r="A27935" s="535" t="s">
        <v>42124</v>
      </c>
      <c r="B27935" s="544" t="s">
        <v>42125</v>
      </c>
      <c r="C27935" s="535" t="s">
        <v>29247</v>
      </c>
      <c r="D27935" s="537" t="n">
        <v>37645.57</v>
      </c>
    </row>
    <row r="27936" customFormat="false" ht="9" hidden="false" customHeight="true" outlineLevel="0" collapsed="false">
      <c r="A27936" s="535" t="s">
        <v>42126</v>
      </c>
      <c r="B27936" s="544" t="s">
        <v>42127</v>
      </c>
      <c r="C27936" s="535" t="s">
        <v>29247</v>
      </c>
      <c r="D27936" s="537" t="n">
        <v>37371.17</v>
      </c>
    </row>
    <row r="27937" customFormat="false" ht="9" hidden="false" customHeight="true" outlineLevel="0" collapsed="false">
      <c r="A27937" s="535" t="s">
        <v>42128</v>
      </c>
      <c r="B27937" s="544" t="s">
        <v>42129</v>
      </c>
      <c r="C27937" s="535" t="s">
        <v>29247</v>
      </c>
      <c r="D27937" s="537" t="n">
        <v>51097.62</v>
      </c>
    </row>
    <row r="27938" customFormat="false" ht="9" hidden="false" customHeight="true" outlineLevel="0" collapsed="false">
      <c r="A27938" s="535" t="s">
        <v>42130</v>
      </c>
      <c r="B27938" s="544" t="s">
        <v>42131</v>
      </c>
      <c r="C27938" s="535" t="s">
        <v>29247</v>
      </c>
      <c r="D27938" s="537" t="n">
        <v>50818.23</v>
      </c>
    </row>
    <row r="27939" customFormat="false" ht="9" hidden="false" customHeight="true" outlineLevel="0" collapsed="false">
      <c r="A27939" s="535" t="s">
        <v>42132</v>
      </c>
      <c r="B27939" s="544" t="s">
        <v>42133</v>
      </c>
      <c r="C27939" s="535" t="s">
        <v>29247</v>
      </c>
      <c r="D27939" s="537" t="n">
        <v>53219.15</v>
      </c>
    </row>
    <row r="27940" customFormat="false" ht="9" hidden="false" customHeight="true" outlineLevel="0" collapsed="false">
      <c r="A27940" s="535" t="s">
        <v>42134</v>
      </c>
      <c r="B27940" s="544" t="s">
        <v>42135</v>
      </c>
      <c r="C27940" s="535" t="s">
        <v>29247</v>
      </c>
      <c r="D27940" s="537" t="n">
        <v>52933.11</v>
      </c>
    </row>
    <row r="27941" customFormat="false" ht="9" hidden="false" customHeight="true" outlineLevel="0" collapsed="false">
      <c r="A27941" s="535" t="s">
        <v>42136</v>
      </c>
      <c r="B27941" s="544" t="s">
        <v>42137</v>
      </c>
      <c r="C27941" s="535" t="s">
        <v>29247</v>
      </c>
      <c r="D27941" s="537" t="n">
        <v>12077.77</v>
      </c>
    </row>
    <row r="27942" customFormat="false" ht="9" hidden="false" customHeight="true" outlineLevel="0" collapsed="false">
      <c r="A27942" s="535" t="s">
        <v>42138</v>
      </c>
      <c r="B27942" s="544" t="s">
        <v>42139</v>
      </c>
      <c r="C27942" s="535" t="s">
        <v>29247</v>
      </c>
      <c r="D27942" s="537" t="n">
        <v>11971.33</v>
      </c>
    </row>
    <row r="27943" customFormat="false" ht="9" hidden="false" customHeight="true" outlineLevel="0" collapsed="false">
      <c r="A27943" s="535" t="s">
        <v>42140</v>
      </c>
      <c r="B27943" s="544" t="s">
        <v>42141</v>
      </c>
      <c r="C27943" s="535" t="s">
        <v>29247</v>
      </c>
      <c r="D27943" s="537" t="n">
        <v>15727.52</v>
      </c>
    </row>
    <row r="27944" customFormat="false" ht="9" hidden="false" customHeight="true" outlineLevel="0" collapsed="false">
      <c r="A27944" s="535" t="s">
        <v>42142</v>
      </c>
      <c r="B27944" s="544" t="s">
        <v>42143</v>
      </c>
      <c r="C27944" s="535" t="s">
        <v>29247</v>
      </c>
      <c r="D27944" s="537" t="n">
        <v>15597.8</v>
      </c>
    </row>
    <row r="27945" customFormat="false" ht="9" hidden="false" customHeight="true" outlineLevel="0" collapsed="false">
      <c r="A27945" s="535" t="s">
        <v>42144</v>
      </c>
      <c r="B27945" s="544" t="s">
        <v>42145</v>
      </c>
      <c r="C27945" s="535" t="s">
        <v>29247</v>
      </c>
      <c r="D27945" s="537" t="n">
        <v>18308.05</v>
      </c>
    </row>
    <row r="27946" customFormat="false" ht="9" hidden="false" customHeight="true" outlineLevel="0" collapsed="false">
      <c r="A27946" s="535" t="s">
        <v>42146</v>
      </c>
      <c r="B27946" s="544" t="s">
        <v>42147</v>
      </c>
      <c r="C27946" s="535" t="s">
        <v>29247</v>
      </c>
      <c r="D27946" s="537" t="n">
        <v>18118.47</v>
      </c>
    </row>
    <row r="27947" customFormat="false" ht="9" hidden="false" customHeight="true" outlineLevel="0" collapsed="false">
      <c r="A27947" s="535" t="s">
        <v>42148</v>
      </c>
      <c r="B27947" s="544" t="s">
        <v>42149</v>
      </c>
      <c r="C27947" s="535" t="s">
        <v>29247</v>
      </c>
      <c r="D27947" s="537" t="n">
        <v>19261.72</v>
      </c>
    </row>
    <row r="27948" customFormat="false" ht="9" hidden="false" customHeight="true" outlineLevel="0" collapsed="false">
      <c r="A27948" s="535" t="s">
        <v>42150</v>
      </c>
      <c r="B27948" s="544" t="s">
        <v>42151</v>
      </c>
      <c r="C27948" s="535" t="s">
        <v>29247</v>
      </c>
      <c r="D27948" s="537" t="n">
        <v>19065.49</v>
      </c>
    </row>
    <row r="27949" customFormat="false" ht="9" hidden="false" customHeight="true" outlineLevel="0" collapsed="false">
      <c r="A27949" s="535" t="s">
        <v>42152</v>
      </c>
      <c r="B27949" s="544" t="s">
        <v>42153</v>
      </c>
      <c r="C27949" s="535" t="s">
        <v>29247</v>
      </c>
      <c r="D27949" s="537" t="n">
        <v>19726.8</v>
      </c>
    </row>
    <row r="27950" customFormat="false" ht="9" hidden="false" customHeight="true" outlineLevel="0" collapsed="false">
      <c r="A27950" s="535" t="s">
        <v>42154</v>
      </c>
      <c r="B27950" s="544" t="s">
        <v>42155</v>
      </c>
      <c r="C27950" s="535" t="s">
        <v>29247</v>
      </c>
      <c r="D27950" s="537" t="n">
        <v>19527.24</v>
      </c>
    </row>
    <row r="27951" customFormat="false" ht="9" hidden="false" customHeight="true" outlineLevel="0" collapsed="false">
      <c r="A27951" s="535" t="s">
        <v>42156</v>
      </c>
      <c r="B27951" s="544" t="s">
        <v>42157</v>
      </c>
      <c r="C27951" s="535" t="s">
        <v>29247</v>
      </c>
      <c r="D27951" s="537" t="n">
        <v>20411.25</v>
      </c>
    </row>
    <row r="27952" customFormat="false" ht="9" hidden="false" customHeight="true" outlineLevel="0" collapsed="false">
      <c r="A27952" s="535" t="s">
        <v>42158</v>
      </c>
      <c r="B27952" s="544" t="s">
        <v>42159</v>
      </c>
      <c r="C27952" s="535" t="s">
        <v>29247</v>
      </c>
      <c r="D27952" s="537" t="n">
        <v>20205.03</v>
      </c>
    </row>
    <row r="27953" customFormat="false" ht="9" hidden="false" customHeight="true" outlineLevel="0" collapsed="false">
      <c r="A27953" s="535" t="s">
        <v>42160</v>
      </c>
      <c r="B27953" s="544" t="s">
        <v>42161</v>
      </c>
      <c r="C27953" s="535" t="s">
        <v>29247</v>
      </c>
      <c r="D27953" s="537" t="n">
        <v>21066.43</v>
      </c>
    </row>
    <row r="27954" customFormat="false" ht="9" hidden="false" customHeight="true" outlineLevel="0" collapsed="false">
      <c r="A27954" s="535" t="s">
        <v>42162</v>
      </c>
      <c r="B27954" s="544" t="s">
        <v>42163</v>
      </c>
      <c r="C27954" s="535" t="s">
        <v>29247</v>
      </c>
      <c r="D27954" s="537" t="n">
        <v>20858.55</v>
      </c>
    </row>
    <row r="27955" customFormat="false" ht="9" hidden="false" customHeight="true" outlineLevel="0" collapsed="false">
      <c r="A27955" s="535" t="s">
        <v>42164</v>
      </c>
      <c r="B27955" s="544" t="s">
        <v>42165</v>
      </c>
      <c r="C27955" s="535" t="s">
        <v>29247</v>
      </c>
      <c r="D27955" s="537" t="n">
        <v>21984.71</v>
      </c>
    </row>
    <row r="27956" customFormat="false" ht="9" hidden="false" customHeight="true" outlineLevel="0" collapsed="false">
      <c r="A27956" s="535" t="s">
        <v>42166</v>
      </c>
      <c r="B27956" s="544" t="s">
        <v>42167</v>
      </c>
      <c r="C27956" s="535" t="s">
        <v>29247</v>
      </c>
      <c r="D27956" s="537" t="n">
        <v>21771.85</v>
      </c>
    </row>
    <row r="27957" customFormat="false" ht="9" hidden="false" customHeight="true" outlineLevel="0" collapsed="false">
      <c r="A27957" s="535" t="s">
        <v>42168</v>
      </c>
      <c r="B27957" s="544" t="s">
        <v>42169</v>
      </c>
      <c r="C27957" s="535" t="s">
        <v>29247</v>
      </c>
      <c r="D27957" s="537" t="n">
        <v>22626.22</v>
      </c>
    </row>
    <row r="27958" customFormat="false" ht="9" hidden="false" customHeight="true" outlineLevel="0" collapsed="false">
      <c r="A27958" s="535" t="s">
        <v>42170</v>
      </c>
      <c r="B27958" s="544" t="s">
        <v>42171</v>
      </c>
      <c r="C27958" s="535" t="s">
        <v>29247</v>
      </c>
      <c r="D27958" s="537" t="n">
        <v>22410.03</v>
      </c>
    </row>
    <row r="27959" customFormat="false" ht="9" hidden="false" customHeight="true" outlineLevel="0" collapsed="false">
      <c r="A27959" s="535" t="s">
        <v>42172</v>
      </c>
      <c r="B27959" s="544" t="s">
        <v>42173</v>
      </c>
      <c r="C27959" s="535" t="s">
        <v>29247</v>
      </c>
      <c r="D27959" s="537" t="n">
        <v>27956.82</v>
      </c>
    </row>
    <row r="27960" customFormat="false" ht="9" hidden="false" customHeight="true" outlineLevel="0" collapsed="false">
      <c r="A27960" s="535" t="s">
        <v>42174</v>
      </c>
      <c r="B27960" s="544" t="s">
        <v>42175</v>
      </c>
      <c r="C27960" s="535" t="s">
        <v>29247</v>
      </c>
      <c r="D27960" s="537" t="n">
        <v>27733.98</v>
      </c>
    </row>
    <row r="27961" customFormat="false" ht="9" hidden="false" customHeight="true" outlineLevel="0" collapsed="false">
      <c r="A27961" s="535" t="s">
        <v>42176</v>
      </c>
      <c r="B27961" s="544" t="s">
        <v>42177</v>
      </c>
      <c r="C27961" s="535" t="s">
        <v>29247</v>
      </c>
      <c r="D27961" s="537" t="n">
        <v>29516.56</v>
      </c>
    </row>
    <row r="27962" customFormat="false" ht="9" hidden="false" customHeight="true" outlineLevel="0" collapsed="false">
      <c r="A27962" s="535" t="s">
        <v>42178</v>
      </c>
      <c r="B27962" s="544" t="s">
        <v>42179</v>
      </c>
      <c r="C27962" s="535" t="s">
        <v>29247</v>
      </c>
      <c r="D27962" s="537" t="n">
        <v>29290.39</v>
      </c>
    </row>
    <row r="27963" customFormat="false" ht="9" hidden="false" customHeight="true" outlineLevel="0" collapsed="false">
      <c r="A27963" s="535" t="s">
        <v>42180</v>
      </c>
      <c r="B27963" s="544" t="s">
        <v>42181</v>
      </c>
      <c r="C27963" s="535" t="s">
        <v>29247</v>
      </c>
      <c r="D27963" s="537" t="n">
        <v>30391.9</v>
      </c>
    </row>
    <row r="27964" customFormat="false" ht="9" hidden="false" customHeight="true" outlineLevel="0" collapsed="false">
      <c r="A27964" s="535" t="s">
        <v>42182</v>
      </c>
      <c r="B27964" s="544" t="s">
        <v>42183</v>
      </c>
      <c r="C27964" s="535" t="s">
        <v>29247</v>
      </c>
      <c r="D27964" s="537" t="n">
        <v>30159.08</v>
      </c>
    </row>
    <row r="27965" customFormat="false" ht="9" hidden="false" customHeight="true" outlineLevel="0" collapsed="false">
      <c r="A27965" s="535" t="s">
        <v>42184</v>
      </c>
      <c r="B27965" s="544" t="s">
        <v>42185</v>
      </c>
      <c r="C27965" s="535" t="s">
        <v>29247</v>
      </c>
      <c r="D27965" s="537" t="n">
        <v>31247.87</v>
      </c>
    </row>
    <row r="27966" customFormat="false" ht="9" hidden="false" customHeight="true" outlineLevel="0" collapsed="false">
      <c r="A27966" s="535" t="s">
        <v>42186</v>
      </c>
      <c r="B27966" s="544" t="s">
        <v>42187</v>
      </c>
      <c r="C27966" s="535" t="s">
        <v>29247</v>
      </c>
      <c r="D27966" s="537" t="n">
        <v>31010.06</v>
      </c>
    </row>
    <row r="27967" customFormat="false" ht="9" hidden="false" customHeight="true" outlineLevel="0" collapsed="false">
      <c r="A27967" s="535" t="s">
        <v>42188</v>
      </c>
      <c r="B27967" s="544" t="s">
        <v>42189</v>
      </c>
      <c r="C27967" s="535" t="s">
        <v>29247</v>
      </c>
      <c r="D27967" s="537" t="n">
        <v>31927.19</v>
      </c>
    </row>
    <row r="27968" customFormat="false" ht="9" hidden="false" customHeight="true" outlineLevel="0" collapsed="false">
      <c r="A27968" s="535" t="s">
        <v>42190</v>
      </c>
      <c r="B27968" s="544" t="s">
        <v>42191</v>
      </c>
      <c r="C27968" s="535" t="s">
        <v>29247</v>
      </c>
      <c r="D27968" s="537" t="n">
        <v>31686.05</v>
      </c>
    </row>
    <row r="27969" customFormat="false" ht="9" hidden="false" customHeight="true" outlineLevel="0" collapsed="false">
      <c r="A27969" s="535" t="s">
        <v>42192</v>
      </c>
      <c r="B27969" s="544" t="s">
        <v>42193</v>
      </c>
      <c r="C27969" s="535" t="s">
        <v>29247</v>
      </c>
      <c r="D27969" s="537" t="n">
        <v>33680.73</v>
      </c>
    </row>
    <row r="27970" customFormat="false" ht="9" hidden="false" customHeight="true" outlineLevel="0" collapsed="false">
      <c r="A27970" s="535" t="s">
        <v>42194</v>
      </c>
      <c r="B27970" s="544" t="s">
        <v>42195</v>
      </c>
      <c r="C27970" s="535" t="s">
        <v>29247</v>
      </c>
      <c r="D27970" s="537" t="n">
        <v>33437.93</v>
      </c>
    </row>
    <row r="27971" customFormat="false" ht="9" hidden="false" customHeight="true" outlineLevel="0" collapsed="false">
      <c r="A27971" s="535" t="s">
        <v>42196</v>
      </c>
      <c r="B27971" s="544" t="s">
        <v>42197</v>
      </c>
      <c r="C27971" s="535" t="s">
        <v>29247</v>
      </c>
      <c r="D27971" s="537" t="n">
        <v>38962.65</v>
      </c>
    </row>
    <row r="27972" customFormat="false" ht="9" hidden="false" customHeight="true" outlineLevel="0" collapsed="false">
      <c r="A27972" s="535" t="s">
        <v>42198</v>
      </c>
      <c r="B27972" s="544" t="s">
        <v>42199</v>
      </c>
      <c r="C27972" s="535" t="s">
        <v>29247</v>
      </c>
      <c r="D27972" s="537" t="n">
        <v>38708.2</v>
      </c>
    </row>
    <row r="27973" customFormat="false" ht="9" hidden="false" customHeight="true" outlineLevel="0" collapsed="false">
      <c r="A27973" s="535" t="s">
        <v>42200</v>
      </c>
      <c r="B27973" s="544" t="s">
        <v>42201</v>
      </c>
      <c r="C27973" s="535" t="s">
        <v>29247</v>
      </c>
      <c r="D27973" s="537" t="n">
        <v>45804.5</v>
      </c>
    </row>
    <row r="27974" customFormat="false" ht="9" hidden="false" customHeight="true" outlineLevel="0" collapsed="false">
      <c r="A27974" s="535" t="s">
        <v>42202</v>
      </c>
      <c r="B27974" s="544" t="s">
        <v>42203</v>
      </c>
      <c r="C27974" s="535" t="s">
        <v>29247</v>
      </c>
      <c r="D27974" s="537" t="n">
        <v>45543.4</v>
      </c>
    </row>
    <row r="27975" customFormat="false" ht="18" hidden="false" customHeight="true" outlineLevel="0" collapsed="false">
      <c r="A27975" s="535" t="s">
        <v>42204</v>
      </c>
      <c r="B27975" s="544" t="s">
        <v>42205</v>
      </c>
      <c r="C27975" s="535" t="s">
        <v>29247</v>
      </c>
      <c r="D27975" s="537" t="n">
        <v>46902.8</v>
      </c>
    </row>
    <row r="27976" customFormat="false" ht="18" hidden="false" customHeight="true" outlineLevel="0" collapsed="false">
      <c r="A27976" s="535" t="s">
        <v>42206</v>
      </c>
      <c r="B27976" s="544" t="s">
        <v>42207</v>
      </c>
      <c r="C27976" s="535" t="s">
        <v>29247</v>
      </c>
      <c r="D27976" s="537" t="n">
        <v>46636.72</v>
      </c>
    </row>
    <row r="27977" customFormat="false" ht="18" hidden="false" customHeight="true" outlineLevel="0" collapsed="false">
      <c r="A27977" s="535" t="s">
        <v>42208</v>
      </c>
      <c r="B27977" s="544" t="s">
        <v>42209</v>
      </c>
      <c r="C27977" s="535" t="s">
        <v>29247</v>
      </c>
      <c r="D27977" s="537" t="n">
        <v>48209.86</v>
      </c>
    </row>
    <row r="27978" customFormat="false" ht="18" hidden="false" customHeight="true" outlineLevel="0" collapsed="false">
      <c r="A27978" s="535" t="s">
        <v>42210</v>
      </c>
      <c r="B27978" s="544" t="s">
        <v>42211</v>
      </c>
      <c r="C27978" s="535" t="s">
        <v>29247</v>
      </c>
      <c r="D27978" s="537" t="n">
        <v>47935.46</v>
      </c>
    </row>
    <row r="27979" customFormat="false" ht="18" hidden="false" customHeight="true" outlineLevel="0" collapsed="false">
      <c r="A27979" s="535" t="s">
        <v>42212</v>
      </c>
      <c r="B27979" s="544" t="s">
        <v>42213</v>
      </c>
      <c r="C27979" s="535" t="s">
        <v>29247</v>
      </c>
      <c r="D27979" s="537" t="n">
        <v>7501.03</v>
      </c>
    </row>
    <row r="27980" customFormat="false" ht="9" hidden="false" customHeight="true" outlineLevel="0" collapsed="false">
      <c r="A27980" s="535" t="s">
        <v>42214</v>
      </c>
      <c r="B27980" s="544" t="s">
        <v>42215</v>
      </c>
      <c r="C27980" s="535" t="s">
        <v>29247</v>
      </c>
      <c r="D27980" s="537" t="n">
        <v>6691.45</v>
      </c>
    </row>
    <row r="27981" customFormat="false" ht="9" hidden="false" customHeight="true" outlineLevel="0" collapsed="false">
      <c r="A27981" s="535" t="s">
        <v>42216</v>
      </c>
      <c r="B27981" s="544" t="s">
        <v>42217</v>
      </c>
      <c r="C27981" s="535" t="s">
        <v>29247</v>
      </c>
      <c r="D27981" s="537" t="n">
        <v>8006.71</v>
      </c>
    </row>
    <row r="27982" customFormat="false" ht="9" hidden="false" customHeight="true" outlineLevel="0" collapsed="false">
      <c r="A27982" s="535" t="s">
        <v>42218</v>
      </c>
      <c r="B27982" s="544" t="s">
        <v>42219</v>
      </c>
      <c r="C27982" s="535" t="s">
        <v>29247</v>
      </c>
      <c r="D27982" s="537" t="n">
        <v>7197.13</v>
      </c>
    </row>
    <row r="27983" customFormat="false" ht="9" hidden="false" customHeight="true" outlineLevel="0" collapsed="false">
      <c r="A27983" s="535" t="s">
        <v>42220</v>
      </c>
      <c r="B27983" s="544" t="s">
        <v>42221</v>
      </c>
      <c r="C27983" s="535" t="s">
        <v>29247</v>
      </c>
      <c r="D27983" s="537" t="n">
        <v>8835.84</v>
      </c>
    </row>
    <row r="27984" customFormat="false" ht="9" hidden="false" customHeight="true" outlineLevel="0" collapsed="false">
      <c r="A27984" s="535" t="s">
        <v>42222</v>
      </c>
      <c r="B27984" s="544" t="s">
        <v>42223</v>
      </c>
      <c r="C27984" s="535" t="s">
        <v>29247</v>
      </c>
      <c r="D27984" s="537" t="n">
        <v>8026.26</v>
      </c>
    </row>
    <row r="27985" customFormat="false" ht="9" hidden="false" customHeight="true" outlineLevel="0" collapsed="false">
      <c r="A27985" s="535" t="s">
        <v>42224</v>
      </c>
      <c r="B27985" s="544" t="s">
        <v>42225</v>
      </c>
      <c r="C27985" s="535" t="s">
        <v>29247</v>
      </c>
      <c r="D27985" s="537" t="n">
        <v>7247.71</v>
      </c>
    </row>
    <row r="27986" customFormat="false" ht="9" hidden="false" customHeight="true" outlineLevel="0" collapsed="false">
      <c r="A27986" s="535" t="s">
        <v>42226</v>
      </c>
      <c r="B27986" s="544" t="s">
        <v>42227</v>
      </c>
      <c r="C27986" s="535" t="s">
        <v>29247</v>
      </c>
      <c r="D27986" s="537" t="n">
        <v>6388.88</v>
      </c>
    </row>
    <row r="27987" customFormat="false" ht="9" hidden="false" customHeight="true" outlineLevel="0" collapsed="false">
      <c r="A27987" s="535" t="s">
        <v>42228</v>
      </c>
      <c r="B27987" s="544" t="s">
        <v>42229</v>
      </c>
      <c r="C27987" s="535" t="s">
        <v>29247</v>
      </c>
      <c r="D27987" s="537" t="n">
        <v>7753.39</v>
      </c>
    </row>
    <row r="27988" customFormat="false" ht="9" hidden="false" customHeight="true" outlineLevel="0" collapsed="false">
      <c r="A27988" s="535" t="s">
        <v>42230</v>
      </c>
      <c r="B27988" s="544" t="s">
        <v>42231</v>
      </c>
      <c r="C27988" s="535" t="s">
        <v>29247</v>
      </c>
      <c r="D27988" s="537" t="n">
        <v>6894.56</v>
      </c>
    </row>
    <row r="27989" customFormat="false" ht="9" hidden="false" customHeight="true" outlineLevel="0" collapsed="false">
      <c r="A27989" s="535" t="s">
        <v>42232</v>
      </c>
      <c r="B27989" s="544" t="s">
        <v>42233</v>
      </c>
      <c r="C27989" s="535" t="s">
        <v>29247</v>
      </c>
      <c r="D27989" s="537" t="n">
        <v>8582.52</v>
      </c>
    </row>
    <row r="27990" customFormat="false" ht="9" hidden="false" customHeight="true" outlineLevel="0" collapsed="false">
      <c r="A27990" s="535" t="s">
        <v>42234</v>
      </c>
      <c r="B27990" s="544" t="s">
        <v>42235</v>
      </c>
      <c r="C27990" s="535" t="s">
        <v>29247</v>
      </c>
      <c r="D27990" s="537" t="n">
        <v>7723.69</v>
      </c>
    </row>
    <row r="27991" customFormat="false" ht="9" hidden="false" customHeight="true" outlineLevel="0" collapsed="false">
      <c r="A27991" s="535" t="s">
        <v>42236</v>
      </c>
      <c r="B27991" s="544" t="s">
        <v>42237</v>
      </c>
      <c r="C27991" s="535" t="s">
        <v>29247</v>
      </c>
      <c r="D27991" s="537" t="n">
        <v>8519.82</v>
      </c>
    </row>
    <row r="27992" customFormat="false" ht="9" hidden="false" customHeight="true" outlineLevel="0" collapsed="false">
      <c r="A27992" s="535" t="s">
        <v>42238</v>
      </c>
      <c r="B27992" s="544" t="s">
        <v>42239</v>
      </c>
      <c r="C27992" s="535" t="s">
        <v>29247</v>
      </c>
      <c r="D27992" s="537" t="n">
        <v>7644.93</v>
      </c>
    </row>
    <row r="27993" customFormat="false" ht="9" hidden="false" customHeight="true" outlineLevel="0" collapsed="false">
      <c r="A27993" s="535" t="s">
        <v>42240</v>
      </c>
      <c r="B27993" s="544" t="s">
        <v>42241</v>
      </c>
      <c r="C27993" s="535" t="s">
        <v>29247</v>
      </c>
      <c r="D27993" s="537" t="n">
        <v>9180.3</v>
      </c>
    </row>
    <row r="27994" customFormat="false" ht="9" hidden="false" customHeight="true" outlineLevel="0" collapsed="false">
      <c r="A27994" s="535" t="s">
        <v>42242</v>
      </c>
      <c r="B27994" s="544" t="s">
        <v>42243</v>
      </c>
      <c r="C27994" s="535" t="s">
        <v>29247</v>
      </c>
      <c r="D27994" s="537" t="n">
        <v>8305.41</v>
      </c>
    </row>
    <row r="27995" customFormat="false" ht="9" hidden="false" customHeight="true" outlineLevel="0" collapsed="false">
      <c r="A27995" s="535" t="s">
        <v>42244</v>
      </c>
      <c r="B27995" s="544" t="s">
        <v>42245</v>
      </c>
      <c r="C27995" s="535" t="s">
        <v>29247</v>
      </c>
      <c r="D27995" s="537" t="n">
        <v>10263.25</v>
      </c>
    </row>
    <row r="27996" customFormat="false" ht="9" hidden="false" customHeight="true" outlineLevel="0" collapsed="false">
      <c r="A27996" s="535" t="s">
        <v>42246</v>
      </c>
      <c r="B27996" s="544" t="s">
        <v>42247</v>
      </c>
      <c r="C27996" s="535" t="s">
        <v>29247</v>
      </c>
      <c r="D27996" s="537" t="n">
        <v>9388.36</v>
      </c>
    </row>
    <row r="27997" customFormat="false" ht="9" hidden="false" customHeight="true" outlineLevel="0" collapsed="false">
      <c r="A27997" s="535" t="s">
        <v>42248</v>
      </c>
      <c r="B27997" s="544" t="s">
        <v>42249</v>
      </c>
      <c r="C27997" s="535" t="s">
        <v>29247</v>
      </c>
      <c r="D27997" s="537" t="n">
        <v>8234.3</v>
      </c>
    </row>
    <row r="27998" customFormat="false" ht="9" hidden="false" customHeight="true" outlineLevel="0" collapsed="false">
      <c r="A27998" s="535" t="s">
        <v>42250</v>
      </c>
      <c r="B27998" s="544" t="s">
        <v>42251</v>
      </c>
      <c r="C27998" s="535" t="s">
        <v>29247</v>
      </c>
      <c r="D27998" s="537" t="n">
        <v>7301.4</v>
      </c>
    </row>
    <row r="27999" customFormat="false" ht="9" hidden="false" customHeight="true" outlineLevel="0" collapsed="false">
      <c r="A27999" s="535" t="s">
        <v>42252</v>
      </c>
      <c r="B27999" s="544" t="s">
        <v>42253</v>
      </c>
      <c r="C27999" s="535" t="s">
        <v>29247</v>
      </c>
      <c r="D27999" s="537" t="n">
        <v>8894.77</v>
      </c>
    </row>
    <row r="28000" customFormat="false" ht="9" hidden="false" customHeight="true" outlineLevel="0" collapsed="false">
      <c r="A28000" s="535" t="s">
        <v>42254</v>
      </c>
      <c r="B28000" s="544" t="s">
        <v>42255</v>
      </c>
      <c r="C28000" s="535" t="s">
        <v>29247</v>
      </c>
      <c r="D28000" s="537" t="n">
        <v>7961.87</v>
      </c>
    </row>
    <row r="28001" customFormat="false" ht="9" hidden="false" customHeight="true" outlineLevel="0" collapsed="false">
      <c r="A28001" s="535" t="s">
        <v>42256</v>
      </c>
      <c r="B28001" s="544" t="s">
        <v>42257</v>
      </c>
      <c r="C28001" s="535" t="s">
        <v>29247</v>
      </c>
      <c r="D28001" s="537" t="n">
        <v>9977.72</v>
      </c>
    </row>
    <row r="28002" customFormat="false" ht="9" hidden="false" customHeight="true" outlineLevel="0" collapsed="false">
      <c r="A28002" s="535" t="s">
        <v>42258</v>
      </c>
      <c r="B28002" s="544" t="s">
        <v>42259</v>
      </c>
      <c r="C28002" s="535" t="s">
        <v>29247</v>
      </c>
      <c r="D28002" s="537" t="n">
        <v>9044.82</v>
      </c>
    </row>
    <row r="28003" customFormat="false" ht="9" hidden="false" customHeight="true" outlineLevel="0" collapsed="false">
      <c r="A28003" s="535" t="s">
        <v>42260</v>
      </c>
      <c r="B28003" s="544" t="s">
        <v>42261</v>
      </c>
      <c r="C28003" s="535" t="s">
        <v>29247</v>
      </c>
      <c r="D28003" s="537" t="n">
        <v>10186.47</v>
      </c>
    </row>
    <row r="28004" customFormat="false" ht="9" hidden="false" customHeight="true" outlineLevel="0" collapsed="false">
      <c r="A28004" s="535" t="s">
        <v>42262</v>
      </c>
      <c r="B28004" s="544" t="s">
        <v>42263</v>
      </c>
      <c r="C28004" s="535" t="s">
        <v>29247</v>
      </c>
      <c r="D28004" s="537" t="n">
        <v>9259.84</v>
      </c>
    </row>
    <row r="28005" customFormat="false" ht="9" hidden="false" customHeight="true" outlineLevel="0" collapsed="false">
      <c r="A28005" s="535" t="s">
        <v>42264</v>
      </c>
      <c r="B28005" s="544" t="s">
        <v>42265</v>
      </c>
      <c r="C28005" s="535" t="s">
        <v>29247</v>
      </c>
      <c r="D28005" s="537" t="n">
        <v>11022.38</v>
      </c>
    </row>
    <row r="28006" customFormat="false" ht="9" hidden="false" customHeight="true" outlineLevel="0" collapsed="false">
      <c r="A28006" s="535" t="s">
        <v>42266</v>
      </c>
      <c r="B28006" s="544" t="s">
        <v>42267</v>
      </c>
      <c r="C28006" s="535" t="s">
        <v>29247</v>
      </c>
      <c r="D28006" s="537" t="n">
        <v>10095.75</v>
      </c>
    </row>
    <row r="28007" customFormat="false" ht="9" hidden="false" customHeight="true" outlineLevel="0" collapsed="false">
      <c r="A28007" s="535" t="s">
        <v>42268</v>
      </c>
      <c r="B28007" s="544" t="s">
        <v>42269</v>
      </c>
      <c r="C28007" s="535" t="s">
        <v>29247</v>
      </c>
      <c r="D28007" s="537" t="n">
        <v>12392.99</v>
      </c>
    </row>
    <row r="28008" customFormat="false" ht="9" hidden="false" customHeight="true" outlineLevel="0" collapsed="false">
      <c r="A28008" s="535" t="s">
        <v>42270</v>
      </c>
      <c r="B28008" s="544" t="s">
        <v>42271</v>
      </c>
      <c r="C28008" s="535" t="s">
        <v>29247</v>
      </c>
      <c r="D28008" s="537" t="n">
        <v>11466.36</v>
      </c>
    </row>
    <row r="28009" customFormat="false" ht="9" hidden="false" customHeight="true" outlineLevel="0" collapsed="false">
      <c r="A28009" s="535" t="s">
        <v>42272</v>
      </c>
      <c r="B28009" s="544" t="s">
        <v>42273</v>
      </c>
      <c r="C28009" s="535" t="s">
        <v>29247</v>
      </c>
      <c r="D28009" s="537" t="n">
        <v>9853.71</v>
      </c>
    </row>
    <row r="28010" customFormat="false" ht="9" hidden="false" customHeight="true" outlineLevel="0" collapsed="false">
      <c r="A28010" s="535" t="s">
        <v>42274</v>
      </c>
      <c r="B28010" s="544" t="s">
        <v>42275</v>
      </c>
      <c r="C28010" s="535" t="s">
        <v>29247</v>
      </c>
      <c r="D28010" s="537" t="n">
        <v>8853.27</v>
      </c>
    </row>
    <row r="28011" customFormat="false" ht="9" hidden="false" customHeight="true" outlineLevel="0" collapsed="false">
      <c r="A28011" s="535" t="s">
        <v>42276</v>
      </c>
      <c r="B28011" s="544" t="s">
        <v>42277</v>
      </c>
      <c r="C28011" s="535" t="s">
        <v>29247</v>
      </c>
      <c r="D28011" s="537" t="n">
        <v>10689.63</v>
      </c>
    </row>
    <row r="28012" customFormat="false" ht="9" hidden="false" customHeight="true" outlineLevel="0" collapsed="false">
      <c r="A28012" s="535" t="s">
        <v>42278</v>
      </c>
      <c r="B28012" s="544" t="s">
        <v>42279</v>
      </c>
      <c r="C28012" s="535" t="s">
        <v>29247</v>
      </c>
      <c r="D28012" s="537" t="n">
        <v>9689.18</v>
      </c>
    </row>
    <row r="28013" customFormat="false" ht="9" hidden="false" customHeight="true" outlineLevel="0" collapsed="false">
      <c r="A28013" s="535" t="s">
        <v>42280</v>
      </c>
      <c r="B28013" s="544" t="s">
        <v>42281</v>
      </c>
      <c r="C28013" s="535" t="s">
        <v>29247</v>
      </c>
      <c r="D28013" s="537" t="n">
        <v>12060.23</v>
      </c>
    </row>
    <row r="28014" customFormat="false" ht="9" hidden="false" customHeight="true" outlineLevel="0" collapsed="false">
      <c r="A28014" s="535" t="s">
        <v>42282</v>
      </c>
      <c r="B28014" s="544" t="s">
        <v>42283</v>
      </c>
      <c r="C28014" s="535" t="s">
        <v>29247</v>
      </c>
      <c r="D28014" s="537" t="n">
        <v>11059.79</v>
      </c>
    </row>
    <row r="28015" customFormat="false" ht="9" hidden="false" customHeight="true" outlineLevel="0" collapsed="false">
      <c r="A28015" s="535" t="s">
        <v>42284</v>
      </c>
      <c r="B28015" s="544" t="s">
        <v>42285</v>
      </c>
      <c r="C28015" s="535" t="s">
        <v>29247</v>
      </c>
      <c r="D28015" s="537" t="n">
        <v>11605.2</v>
      </c>
    </row>
    <row r="28016" customFormat="false" ht="9" hidden="false" customHeight="true" outlineLevel="0" collapsed="false">
      <c r="A28016" s="535" t="s">
        <v>42286</v>
      </c>
      <c r="B28016" s="544" t="s">
        <v>42287</v>
      </c>
      <c r="C28016" s="535" t="s">
        <v>29247</v>
      </c>
      <c r="D28016" s="537" t="n">
        <v>10535.48</v>
      </c>
    </row>
    <row r="28017" customFormat="false" ht="9" hidden="false" customHeight="true" outlineLevel="0" collapsed="false">
      <c r="A28017" s="535" t="s">
        <v>42288</v>
      </c>
      <c r="B28017" s="544" t="s">
        <v>42289</v>
      </c>
      <c r="C28017" s="535" t="s">
        <v>29247</v>
      </c>
      <c r="D28017" s="537" t="n">
        <v>12637.19</v>
      </c>
    </row>
    <row r="28018" customFormat="false" ht="9" hidden="false" customHeight="true" outlineLevel="0" collapsed="false">
      <c r="A28018" s="535" t="s">
        <v>42290</v>
      </c>
      <c r="B28018" s="544" t="s">
        <v>42291</v>
      </c>
      <c r="C28018" s="535" t="s">
        <v>29247</v>
      </c>
      <c r="D28018" s="537" t="n">
        <v>11567.48</v>
      </c>
    </row>
    <row r="28019" customFormat="false" ht="9" hidden="false" customHeight="true" outlineLevel="0" collapsed="false">
      <c r="A28019" s="535" t="s">
        <v>42292</v>
      </c>
      <c r="B28019" s="544" t="s">
        <v>42293</v>
      </c>
      <c r="C28019" s="535" t="s">
        <v>29247</v>
      </c>
      <c r="D28019" s="537" t="n">
        <v>14329.29</v>
      </c>
    </row>
    <row r="28020" customFormat="false" ht="9" hidden="false" customHeight="true" outlineLevel="0" collapsed="false">
      <c r="A28020" s="535" t="s">
        <v>42294</v>
      </c>
      <c r="B28020" s="544" t="s">
        <v>42295</v>
      </c>
      <c r="C28020" s="535" t="s">
        <v>29247</v>
      </c>
      <c r="D28020" s="537" t="n">
        <v>13259.58</v>
      </c>
    </row>
    <row r="28021" customFormat="false" ht="9" hidden="false" customHeight="true" outlineLevel="0" collapsed="false">
      <c r="A28021" s="535" t="s">
        <v>42296</v>
      </c>
      <c r="B28021" s="544" t="s">
        <v>42297</v>
      </c>
      <c r="C28021" s="535" t="s">
        <v>29247</v>
      </c>
      <c r="D28021" s="537" t="n">
        <v>11225.21</v>
      </c>
    </row>
    <row r="28022" customFormat="false" ht="9" hidden="false" customHeight="true" outlineLevel="0" collapsed="false">
      <c r="A28022" s="535" t="s">
        <v>42298</v>
      </c>
      <c r="B28022" s="544" t="s">
        <v>42299</v>
      </c>
      <c r="C28022" s="535" t="s">
        <v>29247</v>
      </c>
      <c r="D28022" s="537" t="n">
        <v>10072.19</v>
      </c>
    </row>
    <row r="28023" customFormat="false" ht="9" hidden="false" customHeight="true" outlineLevel="0" collapsed="false">
      <c r="A28023" s="535" t="s">
        <v>42300</v>
      </c>
      <c r="B28023" s="544" t="s">
        <v>42301</v>
      </c>
      <c r="C28023" s="535" t="s">
        <v>29247</v>
      </c>
      <c r="D28023" s="537" t="n">
        <v>12257.2</v>
      </c>
    </row>
    <row r="28024" customFormat="false" ht="9" hidden="false" customHeight="true" outlineLevel="0" collapsed="false">
      <c r="A28024" s="535" t="s">
        <v>42302</v>
      </c>
      <c r="B28024" s="544" t="s">
        <v>42303</v>
      </c>
      <c r="C28024" s="535" t="s">
        <v>29247</v>
      </c>
      <c r="D28024" s="537" t="n">
        <v>11104.18</v>
      </c>
    </row>
    <row r="28025" customFormat="false" ht="9" hidden="false" customHeight="true" outlineLevel="0" collapsed="false">
      <c r="A28025" s="535" t="s">
        <v>42304</v>
      </c>
      <c r="B28025" s="544" t="s">
        <v>42305</v>
      </c>
      <c r="C28025" s="535" t="s">
        <v>29247</v>
      </c>
      <c r="D28025" s="537" t="n">
        <v>13949.31</v>
      </c>
    </row>
    <row r="28026" customFormat="false" ht="9" hidden="false" customHeight="true" outlineLevel="0" collapsed="false">
      <c r="A28026" s="535" t="s">
        <v>42306</v>
      </c>
      <c r="B28026" s="544" t="s">
        <v>42307</v>
      </c>
      <c r="C28026" s="535" t="s">
        <v>29247</v>
      </c>
      <c r="D28026" s="537" t="n">
        <v>12796.28</v>
      </c>
    </row>
    <row r="28027" customFormat="false" ht="9" hidden="false" customHeight="true" outlineLevel="0" collapsed="false">
      <c r="A28027" s="535" t="s">
        <v>42308</v>
      </c>
      <c r="B28027" s="544" t="s">
        <v>42309</v>
      </c>
      <c r="C28027" s="535" t="s">
        <v>29247</v>
      </c>
      <c r="D28027" s="537" t="n">
        <v>13137.65</v>
      </c>
    </row>
    <row r="28028" customFormat="false" ht="9" hidden="false" customHeight="true" outlineLevel="0" collapsed="false">
      <c r="A28028" s="535" t="s">
        <v>42310</v>
      </c>
      <c r="B28028" s="544" t="s">
        <v>42311</v>
      </c>
      <c r="C28028" s="535" t="s">
        <v>29247</v>
      </c>
      <c r="D28028" s="537" t="n">
        <v>11961.55</v>
      </c>
    </row>
    <row r="28029" customFormat="false" ht="9" hidden="false" customHeight="true" outlineLevel="0" collapsed="false">
      <c r="A28029" s="535" t="s">
        <v>42312</v>
      </c>
      <c r="B28029" s="544" t="s">
        <v>42313</v>
      </c>
      <c r="C28029" s="535" t="s">
        <v>29247</v>
      </c>
      <c r="D28029" s="537" t="n">
        <v>14386.36</v>
      </c>
    </row>
    <row r="28030" customFormat="false" ht="18" hidden="false" customHeight="true" outlineLevel="0" collapsed="false">
      <c r="A28030" s="535" t="s">
        <v>42314</v>
      </c>
      <c r="B28030" s="544" t="s">
        <v>42315</v>
      </c>
      <c r="C28030" s="535" t="s">
        <v>29247</v>
      </c>
      <c r="D28030" s="537" t="n">
        <v>13210.26</v>
      </c>
    </row>
    <row r="28031" customFormat="false" ht="9" hidden="false" customHeight="true" outlineLevel="0" collapsed="false">
      <c r="A28031" s="535" t="s">
        <v>42316</v>
      </c>
      <c r="B28031" s="544" t="s">
        <v>42317</v>
      </c>
      <c r="C28031" s="535" t="s">
        <v>29247</v>
      </c>
      <c r="D28031" s="537" t="n">
        <v>16433.81</v>
      </c>
    </row>
    <row r="28032" customFormat="false" ht="9" hidden="false" customHeight="true" outlineLevel="0" collapsed="false">
      <c r="A28032" s="535" t="s">
        <v>42318</v>
      </c>
      <c r="B28032" s="544" t="s">
        <v>42319</v>
      </c>
      <c r="C28032" s="535" t="s">
        <v>29247</v>
      </c>
      <c r="D28032" s="537" t="n">
        <v>15257.71</v>
      </c>
    </row>
    <row r="28033" customFormat="false" ht="9" hidden="false" customHeight="true" outlineLevel="0" collapsed="false">
      <c r="A28033" s="535" t="s">
        <v>42320</v>
      </c>
      <c r="B28033" s="544" t="s">
        <v>42321</v>
      </c>
      <c r="C28033" s="535" t="s">
        <v>29247</v>
      </c>
      <c r="D28033" s="537" t="n">
        <v>12719.02</v>
      </c>
    </row>
    <row r="28034" customFormat="false" ht="9" hidden="false" customHeight="true" outlineLevel="0" collapsed="false">
      <c r="A28034" s="535" t="s">
        <v>42322</v>
      </c>
      <c r="B28034" s="544" t="s">
        <v>42323</v>
      </c>
      <c r="C28034" s="535" t="s">
        <v>29247</v>
      </c>
      <c r="D28034" s="537" t="n">
        <v>11450.97</v>
      </c>
    </row>
    <row r="28035" customFormat="false" ht="9" hidden="false" customHeight="true" outlineLevel="0" collapsed="false">
      <c r="A28035" s="535" t="s">
        <v>42324</v>
      </c>
      <c r="B28035" s="544" t="s">
        <v>42325</v>
      </c>
      <c r="C28035" s="535" t="s">
        <v>29247</v>
      </c>
      <c r="D28035" s="537" t="n">
        <v>13967.74</v>
      </c>
    </row>
    <row r="28036" customFormat="false" ht="9" hidden="false" customHeight="true" outlineLevel="0" collapsed="false">
      <c r="A28036" s="535" t="s">
        <v>42326</v>
      </c>
      <c r="B28036" s="544" t="s">
        <v>42327</v>
      </c>
      <c r="C28036" s="535" t="s">
        <v>29247</v>
      </c>
      <c r="D28036" s="537" t="n">
        <v>12699.68</v>
      </c>
    </row>
    <row r="28037" customFormat="false" ht="9" hidden="false" customHeight="true" outlineLevel="0" collapsed="false">
      <c r="A28037" s="535" t="s">
        <v>42328</v>
      </c>
      <c r="B28037" s="544" t="s">
        <v>42329</v>
      </c>
      <c r="C28037" s="535" t="s">
        <v>29247</v>
      </c>
      <c r="D28037" s="537" t="n">
        <v>16015.19</v>
      </c>
    </row>
    <row r="28038" customFormat="false" ht="9" hidden="false" customHeight="true" outlineLevel="0" collapsed="false">
      <c r="A28038" s="535" t="s">
        <v>42330</v>
      </c>
      <c r="B28038" s="544" t="s">
        <v>42331</v>
      </c>
      <c r="C28038" s="535" t="s">
        <v>29247</v>
      </c>
      <c r="D28038" s="537" t="n">
        <v>14747.13</v>
      </c>
    </row>
    <row r="28039" customFormat="false" ht="9" hidden="false" customHeight="true" outlineLevel="0" collapsed="false">
      <c r="A28039" s="535" t="s">
        <v>42332</v>
      </c>
      <c r="B28039" s="544" t="s">
        <v>42333</v>
      </c>
      <c r="C28039" s="535" t="s">
        <v>29247</v>
      </c>
      <c r="D28039" s="537" t="n">
        <v>16939.84</v>
      </c>
    </row>
    <row r="28040" customFormat="false" ht="9" hidden="false" customHeight="true" outlineLevel="0" collapsed="false">
      <c r="A28040" s="535" t="s">
        <v>42334</v>
      </c>
      <c r="B28040" s="544" t="s">
        <v>42335</v>
      </c>
      <c r="C28040" s="535" t="s">
        <v>29247</v>
      </c>
      <c r="D28040" s="537" t="n">
        <v>13555.1</v>
      </c>
    </row>
    <row r="28041" customFormat="false" ht="9" hidden="false" customHeight="true" outlineLevel="0" collapsed="false">
      <c r="A28041" s="535" t="s">
        <v>42336</v>
      </c>
      <c r="B28041" s="544" t="s">
        <v>42337</v>
      </c>
      <c r="C28041" s="535" t="s">
        <v>29247</v>
      </c>
      <c r="D28041" s="537" t="n">
        <v>18425.91</v>
      </c>
    </row>
    <row r="28042" customFormat="false" ht="9" hidden="false" customHeight="true" outlineLevel="0" collapsed="false">
      <c r="A28042" s="535" t="s">
        <v>42338</v>
      </c>
      <c r="B28042" s="544" t="s">
        <v>42339</v>
      </c>
      <c r="C28042" s="535" t="s">
        <v>29247</v>
      </c>
      <c r="D28042" s="537" t="n">
        <v>15041.17</v>
      </c>
    </row>
    <row r="28043" customFormat="false" ht="9" hidden="false" customHeight="true" outlineLevel="0" collapsed="false">
      <c r="A28043" s="535" t="s">
        <v>42340</v>
      </c>
      <c r="B28043" s="544" t="s">
        <v>42341</v>
      </c>
      <c r="C28043" s="535" t="s">
        <v>29247</v>
      </c>
      <c r="D28043" s="537" t="n">
        <v>20862.54</v>
      </c>
    </row>
    <row r="28044" customFormat="false" ht="9" hidden="false" customHeight="true" outlineLevel="0" collapsed="false">
      <c r="A28044" s="535" t="s">
        <v>42342</v>
      </c>
      <c r="B28044" s="544" t="s">
        <v>42343</v>
      </c>
      <c r="C28044" s="535" t="s">
        <v>29247</v>
      </c>
      <c r="D28044" s="537" t="n">
        <v>17477.8</v>
      </c>
    </row>
    <row r="28045" customFormat="false" ht="9" hidden="false" customHeight="true" outlineLevel="0" collapsed="false">
      <c r="A28045" s="535" t="s">
        <v>42344</v>
      </c>
      <c r="B28045" s="544" t="s">
        <v>42345</v>
      </c>
      <c r="C28045" s="535" t="s">
        <v>29247</v>
      </c>
      <c r="D28045" s="537" t="n">
        <v>16057.71</v>
      </c>
    </row>
    <row r="28046" customFormat="false" ht="9" hidden="false" customHeight="true" outlineLevel="0" collapsed="false">
      <c r="A28046" s="535" t="s">
        <v>42346</v>
      </c>
      <c r="B28046" s="544" t="s">
        <v>42347</v>
      </c>
      <c r="C28046" s="535" t="s">
        <v>29247</v>
      </c>
      <c r="D28046" s="537" t="n">
        <v>12990.95</v>
      </c>
    </row>
    <row r="28047" customFormat="false" ht="9" hidden="false" customHeight="true" outlineLevel="0" collapsed="false">
      <c r="A28047" s="535" t="s">
        <v>42348</v>
      </c>
      <c r="B28047" s="544" t="s">
        <v>42349</v>
      </c>
      <c r="C28047" s="535" t="s">
        <v>29247</v>
      </c>
      <c r="D28047" s="537" t="n">
        <v>17543.78</v>
      </c>
    </row>
    <row r="28048" customFormat="false" ht="9" hidden="false" customHeight="true" outlineLevel="0" collapsed="false">
      <c r="A28048" s="535" t="s">
        <v>42350</v>
      </c>
      <c r="B28048" s="544" t="s">
        <v>42351</v>
      </c>
      <c r="C28048" s="535" t="s">
        <v>29247</v>
      </c>
      <c r="D28048" s="537" t="n">
        <v>14477.02</v>
      </c>
    </row>
    <row r="28049" customFormat="false" ht="9" hidden="false" customHeight="true" outlineLevel="0" collapsed="false">
      <c r="A28049" s="535" t="s">
        <v>42352</v>
      </c>
      <c r="B28049" s="544" t="s">
        <v>42353</v>
      </c>
      <c r="C28049" s="535" t="s">
        <v>29247</v>
      </c>
      <c r="D28049" s="537" t="n">
        <v>19980.41</v>
      </c>
    </row>
    <row r="28050" customFormat="false" ht="9" hidden="false" customHeight="true" outlineLevel="0" collapsed="false">
      <c r="A28050" s="535" t="s">
        <v>42354</v>
      </c>
      <c r="B28050" s="544" t="s">
        <v>42355</v>
      </c>
      <c r="C28050" s="535" t="s">
        <v>29247</v>
      </c>
      <c r="D28050" s="537" t="n">
        <v>16913.65</v>
      </c>
    </row>
    <row r="28051" customFormat="false" ht="9" hidden="false" customHeight="true" outlineLevel="0" collapsed="false">
      <c r="A28051" s="535" t="s">
        <v>42356</v>
      </c>
      <c r="B28051" s="544" t="s">
        <v>42357</v>
      </c>
      <c r="C28051" s="535" t="s">
        <v>29247</v>
      </c>
      <c r="D28051" s="537" t="n">
        <v>18555.57</v>
      </c>
    </row>
    <row r="28052" customFormat="false" ht="9" hidden="false" customHeight="true" outlineLevel="0" collapsed="false">
      <c r="A28052" s="535" t="s">
        <v>42358</v>
      </c>
      <c r="B28052" s="544" t="s">
        <v>42359</v>
      </c>
      <c r="C28052" s="535" t="s">
        <v>29247</v>
      </c>
      <c r="D28052" s="537" t="n">
        <v>14856.53</v>
      </c>
    </row>
    <row r="28053" customFormat="false" ht="9" hidden="false" customHeight="true" outlineLevel="0" collapsed="false">
      <c r="A28053" s="535" t="s">
        <v>42360</v>
      </c>
      <c r="B28053" s="544" t="s">
        <v>42361</v>
      </c>
      <c r="C28053" s="535" t="s">
        <v>29247</v>
      </c>
      <c r="D28053" s="537" t="n">
        <v>20299.64</v>
      </c>
    </row>
    <row r="28054" customFormat="false" ht="9" hidden="false" customHeight="true" outlineLevel="0" collapsed="false">
      <c r="A28054" s="535" t="s">
        <v>42362</v>
      </c>
      <c r="B28054" s="544" t="s">
        <v>42363</v>
      </c>
      <c r="C28054" s="535" t="s">
        <v>29247</v>
      </c>
      <c r="D28054" s="537" t="n">
        <v>16600.59</v>
      </c>
    </row>
    <row r="28055" customFormat="false" ht="9" hidden="false" customHeight="true" outlineLevel="0" collapsed="false">
      <c r="A28055" s="535" t="s">
        <v>42364</v>
      </c>
      <c r="B28055" s="544" t="s">
        <v>42365</v>
      </c>
      <c r="C28055" s="535" t="s">
        <v>29247</v>
      </c>
      <c r="D28055" s="537" t="n">
        <v>23159.29</v>
      </c>
    </row>
    <row r="28056" customFormat="false" ht="9" hidden="false" customHeight="true" outlineLevel="0" collapsed="false">
      <c r="A28056" s="535" t="s">
        <v>42366</v>
      </c>
      <c r="B28056" s="544" t="s">
        <v>42367</v>
      </c>
      <c r="C28056" s="535" t="s">
        <v>29247</v>
      </c>
      <c r="D28056" s="537" t="n">
        <v>19460.25</v>
      </c>
    </row>
    <row r="28057" customFormat="false" ht="9" hidden="false" customHeight="true" outlineLevel="0" collapsed="false">
      <c r="A28057" s="535" t="s">
        <v>42368</v>
      </c>
      <c r="B28057" s="544" t="s">
        <v>42369</v>
      </c>
      <c r="C28057" s="535" t="s">
        <v>29247</v>
      </c>
      <c r="D28057" s="537" t="n">
        <v>17600.75</v>
      </c>
    </row>
    <row r="28058" customFormat="false" ht="9" hidden="false" customHeight="true" outlineLevel="0" collapsed="false">
      <c r="A28058" s="535" t="s">
        <v>42370</v>
      </c>
      <c r="B28058" s="544" t="s">
        <v>42371</v>
      </c>
      <c r="C28058" s="535" t="s">
        <v>29247</v>
      </c>
      <c r="D28058" s="537" t="n">
        <v>14248.25</v>
      </c>
    </row>
    <row r="28059" customFormat="false" ht="9" hidden="false" customHeight="true" outlineLevel="0" collapsed="false">
      <c r="A28059" s="535" t="s">
        <v>42372</v>
      </c>
      <c r="B28059" s="544" t="s">
        <v>42373</v>
      </c>
      <c r="C28059" s="535" t="s">
        <v>29247</v>
      </c>
      <c r="D28059" s="537" t="n">
        <v>19344.82</v>
      </c>
    </row>
    <row r="28060" customFormat="false" ht="9" hidden="false" customHeight="true" outlineLevel="0" collapsed="false">
      <c r="A28060" s="535" t="s">
        <v>42374</v>
      </c>
      <c r="B28060" s="544" t="s">
        <v>42375</v>
      </c>
      <c r="C28060" s="535" t="s">
        <v>29247</v>
      </c>
      <c r="D28060" s="537" t="n">
        <v>15992.32</v>
      </c>
    </row>
    <row r="28061" customFormat="false" ht="9" hidden="false" customHeight="true" outlineLevel="0" collapsed="false">
      <c r="A28061" s="535" t="s">
        <v>42376</v>
      </c>
      <c r="B28061" s="544" t="s">
        <v>42377</v>
      </c>
      <c r="C28061" s="535" t="s">
        <v>29247</v>
      </c>
      <c r="D28061" s="537" t="n">
        <v>22204.48</v>
      </c>
    </row>
    <row r="28062" customFormat="false" ht="9" hidden="false" customHeight="true" outlineLevel="0" collapsed="false">
      <c r="A28062" s="535" t="s">
        <v>42378</v>
      </c>
      <c r="B28062" s="544" t="s">
        <v>42379</v>
      </c>
      <c r="C28062" s="535" t="s">
        <v>29247</v>
      </c>
      <c r="D28062" s="537" t="n">
        <v>18851.97</v>
      </c>
    </row>
    <row r="28063" customFormat="false" ht="9" hidden="false" customHeight="true" outlineLevel="0" collapsed="false">
      <c r="A28063" s="535" t="s">
        <v>42380</v>
      </c>
      <c r="B28063" s="544" t="s">
        <v>42381</v>
      </c>
      <c r="C28063" s="535" t="s">
        <v>29247</v>
      </c>
      <c r="D28063" s="537" t="n">
        <v>20565.48</v>
      </c>
    </row>
    <row r="28064" customFormat="false" ht="9" hidden="false" customHeight="true" outlineLevel="0" collapsed="false">
      <c r="A28064" s="535" t="s">
        <v>42382</v>
      </c>
      <c r="B28064" s="544" t="s">
        <v>42383</v>
      </c>
      <c r="C28064" s="535" t="s">
        <v>29247</v>
      </c>
      <c r="D28064" s="537" t="n">
        <v>16516.37</v>
      </c>
    </row>
    <row r="28065" customFormat="false" ht="9" hidden="false" customHeight="true" outlineLevel="0" collapsed="false">
      <c r="A28065" s="535" t="s">
        <v>42384</v>
      </c>
      <c r="B28065" s="544" t="s">
        <v>42385</v>
      </c>
      <c r="C28065" s="535" t="s">
        <v>29247</v>
      </c>
      <c r="D28065" s="537" t="n">
        <v>22588.19</v>
      </c>
    </row>
    <row r="28066" customFormat="false" ht="9" hidden="false" customHeight="true" outlineLevel="0" collapsed="false">
      <c r="A28066" s="535" t="s">
        <v>42386</v>
      </c>
      <c r="B28066" s="544" t="s">
        <v>42387</v>
      </c>
      <c r="C28066" s="535" t="s">
        <v>29247</v>
      </c>
      <c r="D28066" s="537" t="n">
        <v>18539.08</v>
      </c>
    </row>
    <row r="28067" customFormat="false" ht="9" hidden="false" customHeight="true" outlineLevel="0" collapsed="false">
      <c r="A28067" s="535" t="s">
        <v>42388</v>
      </c>
      <c r="B28067" s="544" t="s">
        <v>42389</v>
      </c>
      <c r="C28067" s="535" t="s">
        <v>29247</v>
      </c>
      <c r="D28067" s="537" t="n">
        <v>25904.71</v>
      </c>
    </row>
    <row r="28068" customFormat="false" ht="9" hidden="false" customHeight="true" outlineLevel="0" collapsed="false">
      <c r="A28068" s="535" t="s">
        <v>42390</v>
      </c>
      <c r="B28068" s="544" t="s">
        <v>42391</v>
      </c>
      <c r="C28068" s="535" t="s">
        <v>29247</v>
      </c>
      <c r="D28068" s="537" t="n">
        <v>21855.6</v>
      </c>
    </row>
    <row r="28069" customFormat="false" ht="9" hidden="false" customHeight="true" outlineLevel="0" collapsed="false">
      <c r="A28069" s="535" t="s">
        <v>42392</v>
      </c>
      <c r="B28069" s="544" t="s">
        <v>42393</v>
      </c>
      <c r="C28069" s="535" t="s">
        <v>29247</v>
      </c>
      <c r="D28069" s="537" t="n">
        <v>19524.76</v>
      </c>
    </row>
    <row r="28070" customFormat="false" ht="9" hidden="false" customHeight="true" outlineLevel="0" collapsed="false">
      <c r="A28070" s="535" t="s">
        <v>42394</v>
      </c>
      <c r="B28070" s="544" t="s">
        <v>42395</v>
      </c>
      <c r="C28070" s="535" t="s">
        <v>29247</v>
      </c>
      <c r="D28070" s="537" t="n">
        <v>15854.51</v>
      </c>
    </row>
    <row r="28071" customFormat="false" ht="9" hidden="false" customHeight="true" outlineLevel="0" collapsed="false">
      <c r="A28071" s="535" t="s">
        <v>42396</v>
      </c>
      <c r="B28071" s="544" t="s">
        <v>42397</v>
      </c>
      <c r="C28071" s="535" t="s">
        <v>29247</v>
      </c>
      <c r="D28071" s="537" t="n">
        <v>21547.47</v>
      </c>
    </row>
    <row r="28072" customFormat="false" ht="9" hidden="false" customHeight="true" outlineLevel="0" collapsed="false">
      <c r="A28072" s="535" t="s">
        <v>42398</v>
      </c>
      <c r="B28072" s="544" t="s">
        <v>42399</v>
      </c>
      <c r="C28072" s="535" t="s">
        <v>29247</v>
      </c>
      <c r="D28072" s="537" t="n">
        <v>17877.22</v>
      </c>
    </row>
    <row r="28073" customFormat="false" ht="9" hidden="false" customHeight="true" outlineLevel="0" collapsed="false">
      <c r="A28073" s="535" t="s">
        <v>42400</v>
      </c>
      <c r="B28073" s="544" t="s">
        <v>42401</v>
      </c>
      <c r="C28073" s="535" t="s">
        <v>29247</v>
      </c>
      <c r="D28073" s="537" t="n">
        <v>24863.99</v>
      </c>
    </row>
    <row r="28074" customFormat="false" ht="9" hidden="false" customHeight="true" outlineLevel="0" collapsed="false">
      <c r="A28074" s="535" t="s">
        <v>42402</v>
      </c>
      <c r="B28074" s="544" t="s">
        <v>42403</v>
      </c>
      <c r="C28074" s="535" t="s">
        <v>29247</v>
      </c>
      <c r="D28074" s="537" t="n">
        <v>21193.74</v>
      </c>
    </row>
    <row r="28075" customFormat="false" ht="9" hidden="false" customHeight="true" outlineLevel="0" collapsed="false">
      <c r="A28075" s="535" t="s">
        <v>42404</v>
      </c>
      <c r="B28075" s="544" t="s">
        <v>42405</v>
      </c>
      <c r="C28075" s="535" t="s">
        <v>29247</v>
      </c>
      <c r="D28075" s="537" t="n">
        <v>22177.37</v>
      </c>
    </row>
    <row r="28076" customFormat="false" ht="9" hidden="false" customHeight="true" outlineLevel="0" collapsed="false">
      <c r="A28076" s="535" t="s">
        <v>42406</v>
      </c>
      <c r="B28076" s="544" t="s">
        <v>42407</v>
      </c>
      <c r="C28076" s="535" t="s">
        <v>29247</v>
      </c>
      <c r="D28076" s="537" t="n">
        <v>17861.14</v>
      </c>
    </row>
    <row r="28077" customFormat="false" ht="9" hidden="false" customHeight="true" outlineLevel="0" collapsed="false">
      <c r="A28077" s="535" t="s">
        <v>42408</v>
      </c>
      <c r="B28077" s="544" t="s">
        <v>42409</v>
      </c>
      <c r="C28077" s="535" t="s">
        <v>29247</v>
      </c>
      <c r="D28077" s="537" t="n">
        <v>24499.35</v>
      </c>
    </row>
    <row r="28078" customFormat="false" ht="9" hidden="false" customHeight="true" outlineLevel="0" collapsed="false">
      <c r="A28078" s="535" t="s">
        <v>42410</v>
      </c>
      <c r="B28078" s="544" t="s">
        <v>42411</v>
      </c>
      <c r="C28078" s="535" t="s">
        <v>29247</v>
      </c>
      <c r="D28078" s="537" t="n">
        <v>20183.12</v>
      </c>
    </row>
    <row r="28079" customFormat="false" ht="9" hidden="false" customHeight="true" outlineLevel="0" collapsed="false">
      <c r="A28079" s="535" t="s">
        <v>42412</v>
      </c>
      <c r="B28079" s="544" t="s">
        <v>42413</v>
      </c>
      <c r="C28079" s="535" t="s">
        <v>29247</v>
      </c>
      <c r="D28079" s="537" t="n">
        <v>28306.58</v>
      </c>
    </row>
    <row r="28080" customFormat="false" ht="9" hidden="false" customHeight="true" outlineLevel="0" collapsed="false">
      <c r="A28080" s="535" t="s">
        <v>42414</v>
      </c>
      <c r="B28080" s="544" t="s">
        <v>42415</v>
      </c>
      <c r="C28080" s="535" t="s">
        <v>29247</v>
      </c>
      <c r="D28080" s="537" t="n">
        <v>23990.36</v>
      </c>
    </row>
    <row r="28081" customFormat="false" ht="9" hidden="false" customHeight="true" outlineLevel="0" collapsed="false">
      <c r="A28081" s="535" t="s">
        <v>42416</v>
      </c>
      <c r="B28081" s="544" t="s">
        <v>42417</v>
      </c>
      <c r="C28081" s="535" t="s">
        <v>29247</v>
      </c>
      <c r="D28081" s="537" t="n">
        <v>21063.97</v>
      </c>
    </row>
    <row r="28082" customFormat="false" ht="9" hidden="false" customHeight="true" outlineLevel="0" collapsed="false">
      <c r="A28082" s="535" t="s">
        <v>42418</v>
      </c>
      <c r="B28082" s="544" t="s">
        <v>42419</v>
      </c>
      <c r="C28082" s="535" t="s">
        <v>29247</v>
      </c>
      <c r="D28082" s="537" t="n">
        <v>17152</v>
      </c>
    </row>
    <row r="28083" customFormat="false" ht="9" hidden="false" customHeight="true" outlineLevel="0" collapsed="false">
      <c r="A28083" s="535" t="s">
        <v>42420</v>
      </c>
      <c r="B28083" s="544" t="s">
        <v>42421</v>
      </c>
      <c r="C28083" s="535" t="s">
        <v>29247</v>
      </c>
      <c r="D28083" s="537" t="n">
        <v>23385.95</v>
      </c>
    </row>
    <row r="28084" customFormat="false" ht="9" hidden="false" customHeight="true" outlineLevel="0" collapsed="false">
      <c r="A28084" s="535" t="s">
        <v>42422</v>
      </c>
      <c r="B28084" s="544" t="s">
        <v>42423</v>
      </c>
      <c r="C28084" s="535" t="s">
        <v>29247</v>
      </c>
      <c r="D28084" s="537" t="n">
        <v>19473.99</v>
      </c>
    </row>
    <row r="28085" customFormat="false" ht="9" hidden="false" customHeight="true" outlineLevel="0" collapsed="false">
      <c r="A28085" s="535" t="s">
        <v>42424</v>
      </c>
      <c r="B28085" s="544" t="s">
        <v>42425</v>
      </c>
      <c r="C28085" s="535" t="s">
        <v>29247</v>
      </c>
      <c r="D28085" s="537" t="n">
        <v>27193.18</v>
      </c>
    </row>
    <row r="28086" customFormat="false" ht="9" hidden="false" customHeight="true" outlineLevel="0" collapsed="false">
      <c r="A28086" s="535" t="s">
        <v>42426</v>
      </c>
      <c r="B28086" s="544" t="s">
        <v>42427</v>
      </c>
      <c r="C28086" s="535" t="s">
        <v>29247</v>
      </c>
      <c r="D28086" s="537" t="n">
        <v>23281.22</v>
      </c>
    </row>
    <row r="28087" customFormat="false" ht="9" hidden="false" customHeight="true" outlineLevel="0" collapsed="false">
      <c r="A28087" s="535" t="s">
        <v>42428</v>
      </c>
      <c r="B28087" s="544" t="s">
        <v>42429</v>
      </c>
      <c r="C28087" s="535" t="s">
        <v>29247</v>
      </c>
      <c r="D28087" s="537" t="n">
        <v>24272.48</v>
      </c>
    </row>
    <row r="28088" customFormat="false" ht="9" hidden="false" customHeight="true" outlineLevel="0" collapsed="false">
      <c r="A28088" s="535" t="s">
        <v>42430</v>
      </c>
      <c r="B28088" s="544" t="s">
        <v>42431</v>
      </c>
      <c r="C28088" s="535" t="s">
        <v>29247</v>
      </c>
      <c r="D28088" s="537" t="n">
        <v>19653.51</v>
      </c>
    </row>
    <row r="28089" customFormat="false" ht="9" hidden="false" customHeight="true" outlineLevel="0" collapsed="false">
      <c r="A28089" s="535" t="s">
        <v>42432</v>
      </c>
      <c r="B28089" s="544" t="s">
        <v>42433</v>
      </c>
      <c r="C28089" s="535" t="s">
        <v>29247</v>
      </c>
      <c r="D28089" s="537" t="n">
        <v>26914.38</v>
      </c>
    </row>
    <row r="28090" customFormat="false" ht="9" hidden="false" customHeight="true" outlineLevel="0" collapsed="false">
      <c r="A28090" s="535" t="s">
        <v>42434</v>
      </c>
      <c r="B28090" s="544" t="s">
        <v>42435</v>
      </c>
      <c r="C28090" s="535" t="s">
        <v>29247</v>
      </c>
      <c r="D28090" s="537" t="n">
        <v>22295.42</v>
      </c>
    </row>
    <row r="28091" customFormat="false" ht="9" hidden="false" customHeight="true" outlineLevel="0" collapsed="false">
      <c r="A28091" s="535" t="s">
        <v>42436</v>
      </c>
      <c r="B28091" s="544" t="s">
        <v>42437</v>
      </c>
      <c r="C28091" s="535" t="s">
        <v>29247</v>
      </c>
      <c r="D28091" s="537" t="n">
        <v>31246.17</v>
      </c>
    </row>
    <row r="28092" customFormat="false" ht="9" hidden="false" customHeight="true" outlineLevel="0" collapsed="false">
      <c r="A28092" s="535" t="s">
        <v>42438</v>
      </c>
      <c r="B28092" s="544" t="s">
        <v>42439</v>
      </c>
      <c r="C28092" s="535" t="s">
        <v>29247</v>
      </c>
      <c r="D28092" s="537" t="n">
        <v>26627.21</v>
      </c>
    </row>
    <row r="28093" customFormat="false" ht="18" hidden="false" customHeight="true" outlineLevel="0" collapsed="false">
      <c r="A28093" s="535" t="s">
        <v>42440</v>
      </c>
      <c r="B28093" s="544" t="s">
        <v>42441</v>
      </c>
      <c r="C28093" s="535" t="s">
        <v>29247</v>
      </c>
      <c r="D28093" s="537" t="n">
        <v>23073.18</v>
      </c>
    </row>
    <row r="28094" customFormat="false" ht="18" hidden="false" customHeight="true" outlineLevel="0" collapsed="false">
      <c r="A28094" s="535" t="s">
        <v>42442</v>
      </c>
      <c r="B28094" s="544" t="s">
        <v>42443</v>
      </c>
      <c r="C28094" s="535" t="s">
        <v>29247</v>
      </c>
      <c r="D28094" s="537" t="n">
        <v>18887.65</v>
      </c>
    </row>
    <row r="28095" customFormat="false" ht="18" hidden="false" customHeight="true" outlineLevel="0" collapsed="false">
      <c r="A28095" s="535" t="s">
        <v>42444</v>
      </c>
      <c r="B28095" s="544" t="s">
        <v>42445</v>
      </c>
      <c r="C28095" s="535" t="s">
        <v>29247</v>
      </c>
      <c r="D28095" s="537" t="n">
        <v>25715.09</v>
      </c>
    </row>
    <row r="28096" customFormat="false" ht="18" hidden="false" customHeight="true" outlineLevel="0" collapsed="false">
      <c r="A28096" s="535" t="s">
        <v>42446</v>
      </c>
      <c r="B28096" s="544" t="s">
        <v>42447</v>
      </c>
      <c r="C28096" s="535" t="s">
        <v>29247</v>
      </c>
      <c r="D28096" s="537" t="n">
        <v>21529.56</v>
      </c>
    </row>
    <row r="28097" customFormat="false" ht="18" hidden="false" customHeight="true" outlineLevel="0" collapsed="false">
      <c r="A28097" s="535" t="s">
        <v>42448</v>
      </c>
      <c r="B28097" s="544" t="s">
        <v>42449</v>
      </c>
      <c r="C28097" s="535" t="s">
        <v>29247</v>
      </c>
      <c r="D28097" s="537" t="n">
        <v>30046.88</v>
      </c>
    </row>
    <row r="28098" customFormat="false" ht="18" hidden="false" customHeight="true" outlineLevel="0" collapsed="false">
      <c r="A28098" s="535" t="s">
        <v>42450</v>
      </c>
      <c r="B28098" s="544" t="s">
        <v>42451</v>
      </c>
      <c r="C28098" s="535" t="s">
        <v>29247</v>
      </c>
      <c r="D28098" s="537" t="n">
        <v>25861.35</v>
      </c>
    </row>
    <row r="28099" customFormat="false" ht="18" hidden="false" customHeight="true" outlineLevel="0" collapsed="false">
      <c r="A28099" s="535" t="s">
        <v>42452</v>
      </c>
      <c r="B28099" s="544" t="s">
        <v>42453</v>
      </c>
      <c r="C28099" s="535" t="s">
        <v>29247</v>
      </c>
      <c r="D28099" s="537" t="n">
        <v>26423.83</v>
      </c>
    </row>
    <row r="28100" customFormat="false" ht="18" hidden="false" customHeight="true" outlineLevel="0" collapsed="false">
      <c r="A28100" s="535" t="s">
        <v>42454</v>
      </c>
      <c r="B28100" s="544" t="s">
        <v>42455</v>
      </c>
      <c r="C28100" s="535" t="s">
        <v>29247</v>
      </c>
      <c r="D28100" s="537" t="n">
        <v>23430.95</v>
      </c>
    </row>
    <row r="28101" customFormat="false" ht="18" hidden="false" customHeight="true" outlineLevel="0" collapsed="false">
      <c r="A28101" s="535" t="s">
        <v>42456</v>
      </c>
      <c r="B28101" s="544" t="s">
        <v>42457</v>
      </c>
      <c r="C28101" s="535" t="s">
        <v>29247</v>
      </c>
      <c r="D28101" s="537" t="n">
        <v>29406.29</v>
      </c>
    </row>
    <row r="28102" customFormat="false" ht="18" hidden="false" customHeight="true" outlineLevel="0" collapsed="false">
      <c r="A28102" s="535" t="s">
        <v>42458</v>
      </c>
      <c r="B28102" s="544" t="s">
        <v>42459</v>
      </c>
      <c r="C28102" s="535" t="s">
        <v>29247</v>
      </c>
      <c r="D28102" s="537" t="n">
        <v>26413.41</v>
      </c>
    </row>
    <row r="28103" customFormat="false" ht="18" hidden="false" customHeight="true" outlineLevel="0" collapsed="false">
      <c r="A28103" s="535" t="s">
        <v>42460</v>
      </c>
      <c r="B28103" s="544" t="s">
        <v>42461</v>
      </c>
      <c r="C28103" s="535" t="s">
        <v>29247</v>
      </c>
      <c r="D28103" s="537" t="n">
        <v>34296.47</v>
      </c>
    </row>
    <row r="28104" customFormat="false" ht="18" hidden="false" customHeight="true" outlineLevel="0" collapsed="false">
      <c r="A28104" s="535" t="s">
        <v>42462</v>
      </c>
      <c r="B28104" s="544" t="s">
        <v>42463</v>
      </c>
      <c r="C28104" s="535" t="s">
        <v>29247</v>
      </c>
      <c r="D28104" s="537" t="n">
        <v>31303.59</v>
      </c>
    </row>
    <row r="28105" customFormat="false" ht="9" hidden="false" customHeight="true" outlineLevel="0" collapsed="false">
      <c r="A28105" s="535" t="s">
        <v>42464</v>
      </c>
      <c r="B28105" s="544" t="s">
        <v>42465</v>
      </c>
      <c r="C28105" s="535" t="s">
        <v>29247</v>
      </c>
      <c r="D28105" s="537" t="n">
        <v>25151.84</v>
      </c>
    </row>
    <row r="28106" customFormat="false" ht="9" hidden="false" customHeight="true" outlineLevel="0" collapsed="false">
      <c r="A28106" s="535" t="s">
        <v>42466</v>
      </c>
      <c r="B28106" s="544" t="s">
        <v>42467</v>
      </c>
      <c r="C28106" s="535" t="s">
        <v>29247</v>
      </c>
      <c r="D28106" s="537" t="n">
        <v>22763.3</v>
      </c>
    </row>
    <row r="28107" customFormat="false" ht="9" hidden="false" customHeight="true" outlineLevel="0" collapsed="false">
      <c r="A28107" s="535" t="s">
        <v>42468</v>
      </c>
      <c r="B28107" s="544" t="s">
        <v>42469</v>
      </c>
      <c r="C28107" s="535" t="s">
        <v>29247</v>
      </c>
      <c r="D28107" s="537" t="n">
        <v>28134.3</v>
      </c>
    </row>
    <row r="28108" customFormat="false" ht="9" hidden="false" customHeight="true" outlineLevel="0" collapsed="false">
      <c r="A28108" s="535" t="s">
        <v>42470</v>
      </c>
      <c r="B28108" s="544" t="s">
        <v>42471</v>
      </c>
      <c r="C28108" s="535" t="s">
        <v>29247</v>
      </c>
      <c r="D28108" s="537" t="n">
        <v>25745.77</v>
      </c>
    </row>
    <row r="28109" customFormat="false" ht="9" hidden="false" customHeight="true" outlineLevel="0" collapsed="false">
      <c r="A28109" s="535" t="s">
        <v>42472</v>
      </c>
      <c r="B28109" s="544" t="s">
        <v>42473</v>
      </c>
      <c r="C28109" s="535" t="s">
        <v>29247</v>
      </c>
      <c r="D28109" s="537" t="n">
        <v>33024.48</v>
      </c>
    </row>
    <row r="28110" customFormat="false" ht="9" hidden="false" customHeight="true" outlineLevel="0" collapsed="false">
      <c r="A28110" s="535" t="s">
        <v>42474</v>
      </c>
      <c r="B28110" s="544" t="s">
        <v>42475</v>
      </c>
      <c r="C28110" s="535" t="s">
        <v>29247</v>
      </c>
      <c r="D28110" s="537" t="n">
        <v>30635.95</v>
      </c>
    </row>
    <row r="28111" customFormat="false" ht="9" hidden="false" customHeight="true" outlineLevel="0" collapsed="false">
      <c r="A28111" s="535" t="s">
        <v>42476</v>
      </c>
      <c r="B28111" s="544" t="s">
        <v>42477</v>
      </c>
      <c r="C28111" s="535" t="s">
        <v>29247</v>
      </c>
      <c r="D28111" s="537" t="n">
        <v>29295.51</v>
      </c>
    </row>
    <row r="28112" customFormat="false" ht="9" hidden="false" customHeight="true" outlineLevel="0" collapsed="false">
      <c r="A28112" s="535" t="s">
        <v>42478</v>
      </c>
      <c r="B28112" s="544" t="s">
        <v>42479</v>
      </c>
      <c r="C28112" s="535" t="s">
        <v>29247</v>
      </c>
      <c r="D28112" s="537" t="n">
        <v>24819.13</v>
      </c>
    </row>
    <row r="28113" customFormat="false" ht="9" hidden="false" customHeight="true" outlineLevel="0" collapsed="false">
      <c r="A28113" s="535" t="s">
        <v>42480</v>
      </c>
      <c r="B28113" s="544" t="s">
        <v>42481</v>
      </c>
      <c r="C28113" s="535" t="s">
        <v>29247</v>
      </c>
      <c r="D28113" s="537" t="n">
        <v>32639.17</v>
      </c>
    </row>
    <row r="28114" customFormat="false" ht="9" hidden="false" customHeight="true" outlineLevel="0" collapsed="false">
      <c r="A28114" s="535" t="s">
        <v>42482</v>
      </c>
      <c r="B28114" s="544" t="s">
        <v>42483</v>
      </c>
      <c r="C28114" s="535" t="s">
        <v>29247</v>
      </c>
      <c r="D28114" s="537" t="n">
        <v>28162.79</v>
      </c>
    </row>
    <row r="28115" customFormat="false" ht="9" hidden="false" customHeight="true" outlineLevel="0" collapsed="false">
      <c r="A28115" s="535" t="s">
        <v>42484</v>
      </c>
      <c r="B28115" s="544" t="s">
        <v>42485</v>
      </c>
      <c r="C28115" s="535" t="s">
        <v>29247</v>
      </c>
      <c r="D28115" s="537" t="n">
        <v>38121.59</v>
      </c>
    </row>
    <row r="28116" customFormat="false" ht="9" hidden="false" customHeight="true" outlineLevel="0" collapsed="false">
      <c r="A28116" s="535" t="s">
        <v>42486</v>
      </c>
      <c r="B28116" s="544" t="s">
        <v>42487</v>
      </c>
      <c r="C28116" s="535" t="s">
        <v>29247</v>
      </c>
      <c r="D28116" s="537" t="n">
        <v>33645.21</v>
      </c>
    </row>
    <row r="28117" customFormat="false" ht="9" hidden="false" customHeight="true" outlineLevel="0" collapsed="false">
      <c r="A28117" s="535" t="s">
        <v>42488</v>
      </c>
      <c r="B28117" s="544" t="s">
        <v>42489</v>
      </c>
      <c r="C28117" s="535" t="s">
        <v>29247</v>
      </c>
      <c r="D28117" s="537" t="n">
        <v>31137.64</v>
      </c>
    </row>
    <row r="28118" customFormat="false" ht="9" hidden="false" customHeight="true" outlineLevel="0" collapsed="false">
      <c r="A28118" s="535" t="s">
        <v>42490</v>
      </c>
      <c r="B28118" s="544" t="s">
        <v>42491</v>
      </c>
      <c r="C28118" s="535" t="s">
        <v>29247</v>
      </c>
      <c r="D28118" s="537" t="n">
        <v>26363.37</v>
      </c>
    </row>
    <row r="28119" customFormat="false" ht="9" hidden="false" customHeight="true" outlineLevel="0" collapsed="false">
      <c r="A28119" s="535" t="s">
        <v>42492</v>
      </c>
      <c r="B28119" s="544" t="s">
        <v>42493</v>
      </c>
      <c r="C28119" s="535" t="s">
        <v>29247</v>
      </c>
      <c r="D28119" s="537" t="n">
        <v>34863.14</v>
      </c>
    </row>
    <row r="28120" customFormat="false" ht="9" hidden="false" customHeight="true" outlineLevel="0" collapsed="false">
      <c r="A28120" s="535" t="s">
        <v>42494</v>
      </c>
      <c r="B28120" s="544" t="s">
        <v>42495</v>
      </c>
      <c r="C28120" s="535" t="s">
        <v>29247</v>
      </c>
      <c r="D28120" s="537" t="n">
        <v>30088.87</v>
      </c>
    </row>
    <row r="28121" customFormat="false" ht="9" hidden="false" customHeight="true" outlineLevel="0" collapsed="false">
      <c r="A28121" s="535" t="s">
        <v>42496</v>
      </c>
      <c r="B28121" s="544" t="s">
        <v>42497</v>
      </c>
      <c r="C28121" s="535" t="s">
        <v>29247</v>
      </c>
      <c r="D28121" s="537" t="n">
        <v>40971.64</v>
      </c>
    </row>
    <row r="28122" customFormat="false" ht="9" hidden="false" customHeight="true" outlineLevel="0" collapsed="false">
      <c r="A28122" s="535" t="s">
        <v>42498</v>
      </c>
      <c r="B28122" s="544" t="s">
        <v>42499</v>
      </c>
      <c r="C28122" s="535" t="s">
        <v>29247</v>
      </c>
      <c r="D28122" s="537" t="n">
        <v>36197.36</v>
      </c>
    </row>
    <row r="28123" customFormat="false" ht="9" hidden="false" customHeight="true" outlineLevel="0" collapsed="false">
      <c r="A28123" s="535" t="s">
        <v>42500</v>
      </c>
      <c r="B28123" s="544" t="s">
        <v>42501</v>
      </c>
      <c r="C28123" s="535" t="s">
        <v>29247</v>
      </c>
      <c r="D28123" s="537" t="n">
        <v>33563.31</v>
      </c>
    </row>
    <row r="28124" customFormat="false" ht="9" hidden="false" customHeight="true" outlineLevel="0" collapsed="false">
      <c r="A28124" s="535" t="s">
        <v>42502</v>
      </c>
      <c r="B28124" s="544" t="s">
        <v>42503</v>
      </c>
      <c r="C28124" s="535" t="s">
        <v>29247</v>
      </c>
      <c r="D28124" s="537" t="n">
        <v>28422.34</v>
      </c>
    </row>
    <row r="28125" customFormat="false" ht="9" hidden="false" customHeight="true" outlineLevel="0" collapsed="false">
      <c r="A28125" s="535" t="s">
        <v>42504</v>
      </c>
      <c r="B28125" s="544" t="s">
        <v>42505</v>
      </c>
      <c r="C28125" s="535" t="s">
        <v>29247</v>
      </c>
      <c r="D28125" s="537" t="n">
        <v>37691.29</v>
      </c>
    </row>
    <row r="28126" customFormat="false" ht="9" hidden="false" customHeight="true" outlineLevel="0" collapsed="false">
      <c r="A28126" s="535" t="s">
        <v>42506</v>
      </c>
      <c r="B28126" s="544" t="s">
        <v>42507</v>
      </c>
      <c r="C28126" s="535" t="s">
        <v>29247</v>
      </c>
      <c r="D28126" s="537" t="n">
        <v>32550.32</v>
      </c>
    </row>
    <row r="28127" customFormat="false" ht="9" hidden="false" customHeight="true" outlineLevel="0" collapsed="false">
      <c r="A28127" s="535" t="s">
        <v>42508</v>
      </c>
      <c r="B28127" s="544" t="s">
        <v>42509</v>
      </c>
      <c r="C28127" s="535" t="s">
        <v>29247</v>
      </c>
      <c r="D28127" s="537" t="n">
        <v>44459.7</v>
      </c>
    </row>
    <row r="28128" customFormat="false" ht="9" hidden="false" customHeight="true" outlineLevel="0" collapsed="false">
      <c r="A28128" s="535" t="s">
        <v>42510</v>
      </c>
      <c r="B28128" s="544" t="s">
        <v>42511</v>
      </c>
      <c r="C28128" s="535" t="s">
        <v>29247</v>
      </c>
      <c r="D28128" s="537" t="n">
        <v>39318.74</v>
      </c>
    </row>
    <row r="28129" customFormat="false" ht="9" hidden="false" customHeight="true" outlineLevel="0" collapsed="false">
      <c r="A28129" s="535" t="s">
        <v>42512</v>
      </c>
      <c r="B28129" s="544" t="s">
        <v>42513</v>
      </c>
      <c r="C28129" s="535" t="s">
        <v>29247</v>
      </c>
      <c r="D28129" s="537" t="n">
        <v>35404.82</v>
      </c>
    </row>
    <row r="28130" customFormat="false" ht="9" hidden="false" customHeight="true" outlineLevel="0" collapsed="false">
      <c r="A28130" s="535" t="s">
        <v>42514</v>
      </c>
      <c r="B28130" s="544" t="s">
        <v>42515</v>
      </c>
      <c r="C28130" s="535" t="s">
        <v>29247</v>
      </c>
      <c r="D28130" s="537" t="n">
        <v>30054.68</v>
      </c>
    </row>
    <row r="28131" customFormat="false" ht="9" hidden="false" customHeight="true" outlineLevel="0" collapsed="false">
      <c r="A28131" s="535" t="s">
        <v>42516</v>
      </c>
      <c r="B28131" s="544" t="s">
        <v>42517</v>
      </c>
      <c r="C28131" s="535" t="s">
        <v>29247</v>
      </c>
      <c r="D28131" s="537" t="n">
        <v>39955.92</v>
      </c>
    </row>
    <row r="28132" customFormat="false" ht="9" hidden="false" customHeight="true" outlineLevel="0" collapsed="false">
      <c r="A28132" s="535" t="s">
        <v>42518</v>
      </c>
      <c r="B28132" s="544" t="s">
        <v>42519</v>
      </c>
      <c r="C28132" s="535" t="s">
        <v>29247</v>
      </c>
      <c r="D28132" s="537" t="n">
        <v>34605.77</v>
      </c>
    </row>
    <row r="28133" customFormat="false" ht="9" hidden="false" customHeight="true" outlineLevel="0" collapsed="false">
      <c r="A28133" s="535" t="s">
        <v>42520</v>
      </c>
      <c r="B28133" s="544" t="s">
        <v>42521</v>
      </c>
      <c r="C28133" s="535" t="s">
        <v>29247</v>
      </c>
      <c r="D28133" s="537" t="n">
        <v>47418.09</v>
      </c>
    </row>
    <row r="28134" customFormat="false" ht="9" hidden="false" customHeight="true" outlineLevel="0" collapsed="false">
      <c r="A28134" s="535" t="s">
        <v>42522</v>
      </c>
      <c r="B28134" s="544" t="s">
        <v>42523</v>
      </c>
      <c r="C28134" s="535" t="s">
        <v>29247</v>
      </c>
      <c r="D28134" s="537" t="n">
        <v>42067.95</v>
      </c>
    </row>
    <row r="28135" customFormat="false" ht="9" hidden="false" customHeight="true" outlineLevel="0" collapsed="false">
      <c r="A28135" s="535" t="s">
        <v>42524</v>
      </c>
      <c r="B28135" s="544" t="s">
        <v>42525</v>
      </c>
      <c r="C28135" s="535" t="s">
        <v>29247</v>
      </c>
      <c r="D28135" s="537" t="n">
        <v>37841.11</v>
      </c>
    </row>
    <row r="28136" customFormat="false" ht="9" hidden="false" customHeight="true" outlineLevel="0" collapsed="false">
      <c r="A28136" s="535" t="s">
        <v>42526</v>
      </c>
      <c r="B28136" s="544" t="s">
        <v>42527</v>
      </c>
      <c r="C28136" s="535" t="s">
        <v>29247</v>
      </c>
      <c r="D28136" s="537" t="n">
        <v>35450.5</v>
      </c>
    </row>
    <row r="28137" customFormat="false" ht="9" hidden="false" customHeight="true" outlineLevel="0" collapsed="false">
      <c r="A28137" s="535" t="s">
        <v>42528</v>
      </c>
      <c r="B28137" s="544" t="s">
        <v>42529</v>
      </c>
      <c r="C28137" s="535" t="s">
        <v>29247</v>
      </c>
      <c r="D28137" s="537" t="n">
        <v>42835.96</v>
      </c>
    </row>
    <row r="28138" customFormat="false" ht="9" hidden="false" customHeight="true" outlineLevel="0" collapsed="false">
      <c r="A28138" s="535" t="s">
        <v>42530</v>
      </c>
      <c r="B28138" s="544" t="s">
        <v>42531</v>
      </c>
      <c r="C28138" s="535" t="s">
        <v>29247</v>
      </c>
      <c r="D28138" s="537" t="n">
        <v>40445.35</v>
      </c>
    </row>
    <row r="28139" customFormat="false" ht="9" hidden="false" customHeight="true" outlineLevel="0" collapsed="false">
      <c r="A28139" s="535" t="s">
        <v>42532</v>
      </c>
      <c r="B28139" s="544" t="s">
        <v>42533</v>
      </c>
      <c r="C28139" s="535" t="s">
        <v>29247</v>
      </c>
      <c r="D28139" s="537" t="n">
        <v>51025.75</v>
      </c>
    </row>
    <row r="28140" customFormat="false" ht="9" hidden="false" customHeight="true" outlineLevel="0" collapsed="false">
      <c r="A28140" s="535" t="s">
        <v>42534</v>
      </c>
      <c r="B28140" s="544" t="s">
        <v>42535</v>
      </c>
      <c r="C28140" s="535" t="s">
        <v>29247</v>
      </c>
      <c r="D28140" s="537" t="n">
        <v>48635.14</v>
      </c>
    </row>
    <row r="28141" customFormat="false" ht="9" hidden="false" customHeight="true" outlineLevel="0" collapsed="false">
      <c r="A28141" s="535" t="s">
        <v>42536</v>
      </c>
      <c r="B28141" s="544" t="s">
        <v>42537</v>
      </c>
      <c r="C28141" s="535" t="s">
        <v>29247</v>
      </c>
      <c r="D28141" s="537" t="n">
        <v>40507.24</v>
      </c>
    </row>
    <row r="28142" customFormat="false" ht="9" hidden="false" customHeight="true" outlineLevel="0" collapsed="false">
      <c r="A28142" s="535" t="s">
        <v>42538</v>
      </c>
      <c r="B28142" s="544" t="s">
        <v>42539</v>
      </c>
      <c r="C28142" s="535" t="s">
        <v>29247</v>
      </c>
      <c r="D28142" s="537" t="n">
        <v>37949.32</v>
      </c>
    </row>
    <row r="28143" customFormat="false" ht="9" hidden="false" customHeight="true" outlineLevel="0" collapsed="false">
      <c r="A28143" s="535" t="s">
        <v>42540</v>
      </c>
      <c r="B28143" s="544" t="s">
        <v>42541</v>
      </c>
      <c r="C28143" s="535" t="s">
        <v>29247</v>
      </c>
      <c r="D28143" s="537" t="n">
        <v>45966.49</v>
      </c>
    </row>
    <row r="28144" customFormat="false" ht="9" hidden="false" customHeight="true" outlineLevel="0" collapsed="false">
      <c r="A28144" s="535" t="s">
        <v>42542</v>
      </c>
      <c r="B28144" s="544" t="s">
        <v>42543</v>
      </c>
      <c r="C28144" s="535" t="s">
        <v>29247</v>
      </c>
      <c r="D28144" s="537" t="n">
        <v>43408.58</v>
      </c>
    </row>
    <row r="28145" customFormat="false" ht="9" hidden="false" customHeight="true" outlineLevel="0" collapsed="false">
      <c r="A28145" s="535" t="s">
        <v>42544</v>
      </c>
      <c r="B28145" s="544" t="s">
        <v>42545</v>
      </c>
      <c r="C28145" s="535" t="s">
        <v>29247</v>
      </c>
      <c r="D28145" s="537" t="n">
        <v>54917.73</v>
      </c>
    </row>
    <row r="28146" customFormat="false" ht="9" hidden="false" customHeight="true" outlineLevel="0" collapsed="false">
      <c r="A28146" s="535" t="s">
        <v>42546</v>
      </c>
      <c r="B28146" s="544" t="s">
        <v>42547</v>
      </c>
      <c r="C28146" s="535" t="s">
        <v>29247</v>
      </c>
      <c r="D28146" s="537" t="n">
        <v>52359.81</v>
      </c>
    </row>
    <row r="28147" customFormat="false" ht="9" hidden="false" customHeight="true" outlineLevel="0" collapsed="false">
      <c r="A28147" s="535" t="s">
        <v>42548</v>
      </c>
      <c r="B28147" s="544" t="s">
        <v>42549</v>
      </c>
      <c r="C28147" s="535" t="s">
        <v>29247</v>
      </c>
      <c r="D28147" s="537" t="n">
        <v>43032.5</v>
      </c>
    </row>
    <row r="28148" customFormat="false" ht="9" hidden="false" customHeight="true" outlineLevel="0" collapsed="false">
      <c r="A28148" s="535" t="s">
        <v>42550</v>
      </c>
      <c r="B28148" s="544" t="s">
        <v>42551</v>
      </c>
      <c r="C28148" s="535" t="s">
        <v>29247</v>
      </c>
      <c r="D28148" s="537" t="n">
        <v>40431.46</v>
      </c>
    </row>
    <row r="28149" customFormat="false" ht="9" hidden="false" customHeight="true" outlineLevel="0" collapsed="false">
      <c r="A28149" s="535" t="s">
        <v>42552</v>
      </c>
      <c r="B28149" s="544" t="s">
        <v>42553</v>
      </c>
      <c r="C28149" s="535" t="s">
        <v>29247</v>
      </c>
      <c r="D28149" s="537" t="n">
        <v>48976.78</v>
      </c>
    </row>
    <row r="28150" customFormat="false" ht="9" hidden="false" customHeight="true" outlineLevel="0" collapsed="false">
      <c r="A28150" s="535" t="s">
        <v>42554</v>
      </c>
      <c r="B28150" s="544" t="s">
        <v>42555</v>
      </c>
      <c r="C28150" s="535" t="s">
        <v>29247</v>
      </c>
      <c r="D28150" s="537" t="n">
        <v>46375.74</v>
      </c>
    </row>
    <row r="28151" customFormat="false" ht="9" hidden="false" customHeight="true" outlineLevel="0" collapsed="false">
      <c r="A28151" s="535" t="s">
        <v>42556</v>
      </c>
      <c r="B28151" s="544" t="s">
        <v>42557</v>
      </c>
      <c r="C28151" s="535" t="s">
        <v>29247</v>
      </c>
      <c r="D28151" s="537" t="n">
        <v>58723.3</v>
      </c>
    </row>
    <row r="28152" customFormat="false" ht="9" hidden="false" customHeight="true" outlineLevel="0" collapsed="false">
      <c r="A28152" s="535" t="s">
        <v>42558</v>
      </c>
      <c r="B28152" s="544" t="s">
        <v>42559</v>
      </c>
      <c r="C28152" s="535" t="s">
        <v>29247</v>
      </c>
      <c r="D28152" s="537" t="n">
        <v>56122.26</v>
      </c>
    </row>
    <row r="28153" customFormat="false" ht="9" hidden="false" customHeight="true" outlineLevel="0" collapsed="false">
      <c r="A28153" s="535" t="s">
        <v>42560</v>
      </c>
      <c r="B28153" s="544" t="s">
        <v>42561</v>
      </c>
      <c r="C28153" s="535" t="s">
        <v>29247</v>
      </c>
      <c r="D28153" s="537" t="n">
        <v>49463.36</v>
      </c>
    </row>
    <row r="28154" customFormat="false" ht="9" hidden="false" customHeight="true" outlineLevel="0" collapsed="false">
      <c r="A28154" s="535" t="s">
        <v>42562</v>
      </c>
      <c r="B28154" s="544" t="s">
        <v>42563</v>
      </c>
      <c r="C28154" s="535" t="s">
        <v>29247</v>
      </c>
      <c r="D28154" s="537" t="n">
        <v>45137.36</v>
      </c>
    </row>
    <row r="28155" customFormat="false" ht="9" hidden="false" customHeight="true" outlineLevel="0" collapsed="false">
      <c r="A28155" s="535" t="s">
        <v>42564</v>
      </c>
      <c r="B28155" s="544" t="s">
        <v>42565</v>
      </c>
      <c r="C28155" s="535" t="s">
        <v>29247</v>
      </c>
      <c r="D28155" s="537" t="n">
        <v>55913.32</v>
      </c>
    </row>
    <row r="28156" customFormat="false" ht="9" hidden="false" customHeight="true" outlineLevel="0" collapsed="false">
      <c r="A28156" s="535" t="s">
        <v>42566</v>
      </c>
      <c r="B28156" s="544" t="s">
        <v>42567</v>
      </c>
      <c r="C28156" s="535" t="s">
        <v>29247</v>
      </c>
      <c r="D28156" s="537" t="n">
        <v>51587.32</v>
      </c>
    </row>
    <row r="28157" customFormat="false" ht="9" hidden="false" customHeight="true" outlineLevel="0" collapsed="false">
      <c r="A28157" s="535" t="s">
        <v>42568</v>
      </c>
      <c r="B28157" s="544" t="s">
        <v>42569</v>
      </c>
      <c r="C28157" s="535" t="s">
        <v>29247</v>
      </c>
      <c r="D28157" s="537" t="n">
        <v>66488.97</v>
      </c>
    </row>
    <row r="28158" customFormat="false" ht="9" hidden="false" customHeight="true" outlineLevel="0" collapsed="false">
      <c r="A28158" s="535" t="s">
        <v>42570</v>
      </c>
      <c r="B28158" s="544" t="s">
        <v>42571</v>
      </c>
      <c r="C28158" s="535" t="s">
        <v>29247</v>
      </c>
      <c r="D28158" s="537" t="n">
        <v>62162.98</v>
      </c>
    </row>
    <row r="28159" customFormat="false" ht="9" hidden="false" customHeight="true" outlineLevel="0" collapsed="false">
      <c r="A28159" s="535" t="s">
        <v>42572</v>
      </c>
      <c r="B28159" s="544" t="s">
        <v>42573</v>
      </c>
      <c r="C28159" s="535" t="s">
        <v>29247</v>
      </c>
      <c r="D28159" s="537" t="n">
        <v>52412.66</v>
      </c>
    </row>
    <row r="28160" customFormat="false" ht="9" hidden="false" customHeight="true" outlineLevel="0" collapsed="false">
      <c r="A28160" s="535" t="s">
        <v>42574</v>
      </c>
      <c r="B28160" s="544" t="s">
        <v>42575</v>
      </c>
      <c r="C28160" s="535" t="s">
        <v>29247</v>
      </c>
      <c r="D28160" s="537" t="n">
        <v>47869.19</v>
      </c>
    </row>
    <row r="28161" customFormat="false" ht="9" hidden="false" customHeight="true" outlineLevel="0" collapsed="false">
      <c r="A28161" s="535" t="s">
        <v>42576</v>
      </c>
      <c r="B28161" s="544" t="s">
        <v>42577</v>
      </c>
      <c r="C28161" s="535" t="s">
        <v>29247</v>
      </c>
      <c r="D28161" s="537" t="n">
        <v>59388.94</v>
      </c>
    </row>
    <row r="28162" customFormat="false" ht="9" hidden="false" customHeight="true" outlineLevel="0" collapsed="false">
      <c r="A28162" s="535" t="s">
        <v>42578</v>
      </c>
      <c r="B28162" s="544" t="s">
        <v>42579</v>
      </c>
      <c r="C28162" s="535" t="s">
        <v>29247</v>
      </c>
      <c r="D28162" s="537" t="n">
        <v>54845.47</v>
      </c>
    </row>
    <row r="28163" customFormat="false" ht="9" hidden="false" customHeight="true" outlineLevel="0" collapsed="false">
      <c r="A28163" s="535" t="s">
        <v>42580</v>
      </c>
      <c r="B28163" s="544" t="s">
        <v>42581</v>
      </c>
      <c r="C28163" s="535" t="s">
        <v>29247</v>
      </c>
      <c r="D28163" s="537" t="n">
        <v>70827.57</v>
      </c>
    </row>
    <row r="28164" customFormat="false" ht="9" hidden="false" customHeight="true" outlineLevel="0" collapsed="false">
      <c r="A28164" s="535" t="s">
        <v>42582</v>
      </c>
      <c r="B28164" s="544" t="s">
        <v>42583</v>
      </c>
      <c r="C28164" s="535" t="s">
        <v>29247</v>
      </c>
      <c r="D28164" s="537" t="n">
        <v>66284.1</v>
      </c>
    </row>
    <row r="28165" customFormat="false" ht="9" hidden="false" customHeight="true" outlineLevel="0" collapsed="false">
      <c r="A28165" s="535" t="s">
        <v>42584</v>
      </c>
      <c r="B28165" s="544" t="s">
        <v>42585</v>
      </c>
      <c r="C28165" s="535" t="s">
        <v>41675</v>
      </c>
      <c r="D28165" s="537" t="n">
        <v>15.38</v>
      </c>
    </row>
    <row r="28166" customFormat="false" ht="9" hidden="false" customHeight="true" outlineLevel="0" collapsed="false">
      <c r="A28166" s="535" t="s">
        <v>42586</v>
      </c>
      <c r="B28166" s="544" t="s">
        <v>42587</v>
      </c>
      <c r="C28166" s="535" t="s">
        <v>29260</v>
      </c>
      <c r="D28166" s="537" t="n">
        <v>13653.4</v>
      </c>
    </row>
    <row r="28167" customFormat="false" ht="9" hidden="false" customHeight="true" outlineLevel="0" collapsed="false">
      <c r="A28167" s="535" t="s">
        <v>42588</v>
      </c>
      <c r="B28167" s="544" t="s">
        <v>42589</v>
      </c>
      <c r="C28167" s="535" t="s">
        <v>29260</v>
      </c>
      <c r="D28167" s="537" t="n">
        <v>12331.67</v>
      </c>
    </row>
    <row r="28168" customFormat="false" ht="9" hidden="false" customHeight="true" outlineLevel="0" collapsed="false">
      <c r="A28168" s="535" t="s">
        <v>42590</v>
      </c>
      <c r="B28168" s="544" t="s">
        <v>42591</v>
      </c>
      <c r="C28168" s="535" t="s">
        <v>29260</v>
      </c>
      <c r="D28168" s="537" t="n">
        <v>14963.75</v>
      </c>
    </row>
    <row r="28169" customFormat="false" ht="9" hidden="false" customHeight="true" outlineLevel="0" collapsed="false">
      <c r="A28169" s="535" t="s">
        <v>42592</v>
      </c>
      <c r="B28169" s="544" t="s">
        <v>42593</v>
      </c>
      <c r="C28169" s="535" t="s">
        <v>29260</v>
      </c>
      <c r="D28169" s="537" t="n">
        <v>13539.09</v>
      </c>
    </row>
    <row r="28170" customFormat="false" ht="9" hidden="false" customHeight="true" outlineLevel="0" collapsed="false">
      <c r="A28170" s="535" t="s">
        <v>42594</v>
      </c>
      <c r="B28170" s="544" t="s">
        <v>42595</v>
      </c>
      <c r="C28170" s="535" t="s">
        <v>29260</v>
      </c>
      <c r="D28170" s="537" t="n">
        <v>15985.65</v>
      </c>
    </row>
    <row r="28171" customFormat="false" ht="9" hidden="false" customHeight="true" outlineLevel="0" collapsed="false">
      <c r="A28171" s="535" t="s">
        <v>42596</v>
      </c>
      <c r="B28171" s="544" t="s">
        <v>42597</v>
      </c>
      <c r="C28171" s="535" t="s">
        <v>29260</v>
      </c>
      <c r="D28171" s="537" t="n">
        <v>14380.02</v>
      </c>
    </row>
    <row r="28172" customFormat="false" ht="9" hidden="false" customHeight="true" outlineLevel="0" collapsed="false">
      <c r="A28172" s="535" t="s">
        <v>42598</v>
      </c>
      <c r="B28172" s="544" t="s">
        <v>42599</v>
      </c>
      <c r="C28172" s="535" t="s">
        <v>29260</v>
      </c>
      <c r="D28172" s="537" t="n">
        <v>20046.53</v>
      </c>
    </row>
    <row r="28173" customFormat="false" ht="9" hidden="false" customHeight="true" outlineLevel="0" collapsed="false">
      <c r="A28173" s="535" t="s">
        <v>42600</v>
      </c>
      <c r="B28173" s="544" t="s">
        <v>42601</v>
      </c>
      <c r="C28173" s="535" t="s">
        <v>29260</v>
      </c>
      <c r="D28173" s="537" t="n">
        <v>18081.46</v>
      </c>
    </row>
    <row r="28174" customFormat="false" ht="9" hidden="false" customHeight="true" outlineLevel="0" collapsed="false">
      <c r="A28174" s="535" t="s">
        <v>42602</v>
      </c>
      <c r="B28174" s="544" t="s">
        <v>42603</v>
      </c>
      <c r="C28174" s="535" t="s">
        <v>29260</v>
      </c>
      <c r="D28174" s="537" t="n">
        <v>21133.35</v>
      </c>
    </row>
    <row r="28175" customFormat="false" ht="9" hidden="false" customHeight="true" outlineLevel="0" collapsed="false">
      <c r="A28175" s="535" t="s">
        <v>42604</v>
      </c>
      <c r="B28175" s="544" t="s">
        <v>42605</v>
      </c>
      <c r="C28175" s="535" t="s">
        <v>29260</v>
      </c>
      <c r="D28175" s="537" t="n">
        <v>18911.84</v>
      </c>
    </row>
    <row r="28176" customFormat="false" ht="9" hidden="false" customHeight="true" outlineLevel="0" collapsed="false">
      <c r="A28176" s="535" t="s">
        <v>42606</v>
      </c>
      <c r="B28176" s="544" t="s">
        <v>42607</v>
      </c>
      <c r="C28176" s="535" t="s">
        <v>29260</v>
      </c>
      <c r="D28176" s="537" t="n">
        <v>23188.26</v>
      </c>
    </row>
    <row r="28177" customFormat="false" ht="9" hidden="false" customHeight="true" outlineLevel="0" collapsed="false">
      <c r="A28177" s="535" t="s">
        <v>42608</v>
      </c>
      <c r="B28177" s="544" t="s">
        <v>42609</v>
      </c>
      <c r="C28177" s="535" t="s">
        <v>29260</v>
      </c>
      <c r="D28177" s="537" t="n">
        <v>20809.81</v>
      </c>
    </row>
    <row r="28178" customFormat="false" ht="9" hidden="false" customHeight="true" outlineLevel="0" collapsed="false">
      <c r="A28178" s="535" t="s">
        <v>42610</v>
      </c>
      <c r="B28178" s="544" t="s">
        <v>42611</v>
      </c>
      <c r="C28178" s="535" t="s">
        <v>29260</v>
      </c>
      <c r="D28178" s="537" t="n">
        <v>24917.15</v>
      </c>
    </row>
    <row r="28179" customFormat="false" ht="9" hidden="false" customHeight="true" outlineLevel="0" collapsed="false">
      <c r="A28179" s="535" t="s">
        <v>42612</v>
      </c>
      <c r="B28179" s="544" t="s">
        <v>42613</v>
      </c>
      <c r="C28179" s="535" t="s">
        <v>29260</v>
      </c>
      <c r="D28179" s="537" t="n">
        <v>22313.5</v>
      </c>
    </row>
    <row r="28180" customFormat="false" ht="9" hidden="false" customHeight="true" outlineLevel="0" collapsed="false">
      <c r="A28180" s="535" t="s">
        <v>42614</v>
      </c>
      <c r="B28180" s="544" t="s">
        <v>42615</v>
      </c>
      <c r="C28180" s="535" t="s">
        <v>29260</v>
      </c>
      <c r="D28180" s="537" t="n">
        <v>31623.45</v>
      </c>
    </row>
    <row r="28181" customFormat="false" ht="9" hidden="false" customHeight="true" outlineLevel="0" collapsed="false">
      <c r="A28181" s="535" t="s">
        <v>42616</v>
      </c>
      <c r="B28181" s="544" t="s">
        <v>42617</v>
      </c>
      <c r="C28181" s="535" t="s">
        <v>29260</v>
      </c>
      <c r="D28181" s="537" t="n">
        <v>28393.32</v>
      </c>
    </row>
    <row r="28182" customFormat="false" ht="9" hidden="false" customHeight="true" outlineLevel="0" collapsed="false">
      <c r="A28182" s="535" t="s">
        <v>42618</v>
      </c>
      <c r="B28182" s="544" t="s">
        <v>42619</v>
      </c>
      <c r="C28182" s="535" t="s">
        <v>29260</v>
      </c>
      <c r="D28182" s="537" t="n">
        <v>29550.4</v>
      </c>
    </row>
    <row r="28183" customFormat="false" ht="9" hidden="false" customHeight="true" outlineLevel="0" collapsed="false">
      <c r="A28183" s="535" t="s">
        <v>42620</v>
      </c>
      <c r="B28183" s="544" t="s">
        <v>42621</v>
      </c>
      <c r="C28183" s="535" t="s">
        <v>29260</v>
      </c>
      <c r="D28183" s="537" t="n">
        <v>26318.17</v>
      </c>
    </row>
    <row r="28184" customFormat="false" ht="9" hidden="false" customHeight="true" outlineLevel="0" collapsed="false">
      <c r="A28184" s="535" t="s">
        <v>42622</v>
      </c>
      <c r="B28184" s="544" t="s">
        <v>42623</v>
      </c>
      <c r="C28184" s="535" t="s">
        <v>29260</v>
      </c>
      <c r="D28184" s="537" t="n">
        <v>31936.12</v>
      </c>
    </row>
    <row r="28185" customFormat="false" ht="9" hidden="false" customHeight="true" outlineLevel="0" collapsed="false">
      <c r="A28185" s="535" t="s">
        <v>42624</v>
      </c>
      <c r="B28185" s="544" t="s">
        <v>42625</v>
      </c>
      <c r="C28185" s="535" t="s">
        <v>29260</v>
      </c>
      <c r="D28185" s="537" t="n">
        <v>28642.17</v>
      </c>
    </row>
    <row r="28186" customFormat="false" ht="9" hidden="false" customHeight="true" outlineLevel="0" collapsed="false">
      <c r="A28186" s="535" t="s">
        <v>42626</v>
      </c>
      <c r="B28186" s="544" t="s">
        <v>42627</v>
      </c>
      <c r="C28186" s="535" t="s">
        <v>29260</v>
      </c>
      <c r="D28186" s="537" t="n">
        <v>33920.93</v>
      </c>
    </row>
    <row r="28187" customFormat="false" ht="9" hidden="false" customHeight="true" outlineLevel="0" collapsed="false">
      <c r="A28187" s="535" t="s">
        <v>42628</v>
      </c>
      <c r="B28187" s="544" t="s">
        <v>42629</v>
      </c>
      <c r="C28187" s="535" t="s">
        <v>29260</v>
      </c>
      <c r="D28187" s="537" t="n">
        <v>30657.41</v>
      </c>
    </row>
    <row r="28188" customFormat="false" ht="9" hidden="false" customHeight="true" outlineLevel="0" collapsed="false">
      <c r="A28188" s="535" t="s">
        <v>42630</v>
      </c>
      <c r="B28188" s="544" t="s">
        <v>42631</v>
      </c>
      <c r="C28188" s="535" t="s">
        <v>29260</v>
      </c>
      <c r="D28188" s="537" t="n">
        <v>45705.25</v>
      </c>
    </row>
    <row r="28189" customFormat="false" ht="9" hidden="false" customHeight="true" outlineLevel="0" collapsed="false">
      <c r="A28189" s="535" t="s">
        <v>42632</v>
      </c>
      <c r="B28189" s="544" t="s">
        <v>42633</v>
      </c>
      <c r="C28189" s="535" t="s">
        <v>29260</v>
      </c>
      <c r="D28189" s="537" t="n">
        <v>41156.09</v>
      </c>
    </row>
    <row r="28190" customFormat="false" ht="18" hidden="false" customHeight="true" outlineLevel="0" collapsed="false">
      <c r="A28190" s="535" t="s">
        <v>42634</v>
      </c>
      <c r="B28190" s="544" t="s">
        <v>42635</v>
      </c>
      <c r="C28190" s="535" t="s">
        <v>29260</v>
      </c>
      <c r="D28190" s="537" t="n">
        <v>42675.75</v>
      </c>
    </row>
    <row r="28191" customFormat="false" ht="18" hidden="false" customHeight="true" outlineLevel="0" collapsed="false">
      <c r="A28191" s="535" t="s">
        <v>42636</v>
      </c>
      <c r="B28191" s="544" t="s">
        <v>42637</v>
      </c>
      <c r="C28191" s="535" t="s">
        <v>29260</v>
      </c>
      <c r="D28191" s="537" t="n">
        <v>37966.41</v>
      </c>
    </row>
    <row r="28192" customFormat="false" ht="18" hidden="false" customHeight="true" outlineLevel="0" collapsed="false">
      <c r="A28192" s="535" t="s">
        <v>42638</v>
      </c>
      <c r="B28192" s="544" t="s">
        <v>42639</v>
      </c>
      <c r="C28192" s="535" t="s">
        <v>29260</v>
      </c>
      <c r="D28192" s="537" t="n">
        <v>45968.07</v>
      </c>
    </row>
    <row r="28193" customFormat="false" ht="18" hidden="false" customHeight="true" outlineLevel="0" collapsed="false">
      <c r="A28193" s="535" t="s">
        <v>42640</v>
      </c>
      <c r="B28193" s="544" t="s">
        <v>42641</v>
      </c>
      <c r="C28193" s="535" t="s">
        <v>29260</v>
      </c>
      <c r="D28193" s="537" t="n">
        <v>41212.71</v>
      </c>
    </row>
    <row r="28194" customFormat="false" ht="18" hidden="false" customHeight="true" outlineLevel="0" collapsed="false">
      <c r="A28194" s="535" t="s">
        <v>42642</v>
      </c>
      <c r="B28194" s="544" t="s">
        <v>42643</v>
      </c>
      <c r="C28194" s="535" t="s">
        <v>29260</v>
      </c>
      <c r="D28194" s="537" t="n">
        <v>52152.15</v>
      </c>
    </row>
    <row r="28195" customFormat="false" ht="18" hidden="false" customHeight="true" outlineLevel="0" collapsed="false">
      <c r="A28195" s="535" t="s">
        <v>42644</v>
      </c>
      <c r="B28195" s="544" t="s">
        <v>42645</v>
      </c>
      <c r="C28195" s="535" t="s">
        <v>29260</v>
      </c>
      <c r="D28195" s="537" t="n">
        <v>46863.16</v>
      </c>
    </row>
    <row r="28196" customFormat="false" ht="18" hidden="false" customHeight="true" outlineLevel="0" collapsed="false">
      <c r="A28196" s="535" t="s">
        <v>42646</v>
      </c>
      <c r="B28196" s="544" t="s">
        <v>42647</v>
      </c>
      <c r="C28196" s="535" t="s">
        <v>29260</v>
      </c>
      <c r="D28196" s="537" t="n">
        <v>66061.96</v>
      </c>
    </row>
    <row r="28197" customFormat="false" ht="18" hidden="false" customHeight="true" outlineLevel="0" collapsed="false">
      <c r="A28197" s="535" t="s">
        <v>42648</v>
      </c>
      <c r="B28197" s="544" t="s">
        <v>42649</v>
      </c>
      <c r="C28197" s="535" t="s">
        <v>29260</v>
      </c>
      <c r="D28197" s="537" t="n">
        <v>59582.86</v>
      </c>
    </row>
    <row r="28198" customFormat="false" ht="18" hidden="false" customHeight="true" outlineLevel="0" collapsed="false">
      <c r="A28198" s="535" t="s">
        <v>42650</v>
      </c>
      <c r="B28198" s="544" t="s">
        <v>42651</v>
      </c>
      <c r="C28198" s="535" t="s">
        <v>29260</v>
      </c>
      <c r="D28198" s="537" t="n">
        <v>11709.95</v>
      </c>
    </row>
    <row r="28199" customFormat="false" ht="18" hidden="false" customHeight="true" outlineLevel="0" collapsed="false">
      <c r="A28199" s="535" t="s">
        <v>42652</v>
      </c>
      <c r="B28199" s="544" t="s">
        <v>42653</v>
      </c>
      <c r="C28199" s="535" t="s">
        <v>29260</v>
      </c>
      <c r="D28199" s="537" t="n">
        <v>10491.02</v>
      </c>
    </row>
    <row r="28200" customFormat="false" ht="18" hidden="false" customHeight="true" outlineLevel="0" collapsed="false">
      <c r="A28200" s="535" t="s">
        <v>42654</v>
      </c>
      <c r="B28200" s="544" t="s">
        <v>42655</v>
      </c>
      <c r="C28200" s="535" t="s">
        <v>29260</v>
      </c>
      <c r="D28200" s="537" t="n">
        <v>12088.96</v>
      </c>
    </row>
    <row r="28201" customFormat="false" ht="18" hidden="false" customHeight="true" outlineLevel="0" collapsed="false">
      <c r="A28201" s="535" t="s">
        <v>42656</v>
      </c>
      <c r="B28201" s="544" t="s">
        <v>42657</v>
      </c>
      <c r="C28201" s="535" t="s">
        <v>29260</v>
      </c>
      <c r="D28201" s="537" t="n">
        <v>10974.15</v>
      </c>
    </row>
    <row r="28202" customFormat="false" ht="18" hidden="false" customHeight="true" outlineLevel="0" collapsed="false">
      <c r="A28202" s="535" t="s">
        <v>42658</v>
      </c>
      <c r="B28202" s="544" t="s">
        <v>42659</v>
      </c>
      <c r="C28202" s="535" t="s">
        <v>29260</v>
      </c>
      <c r="D28202" s="537" t="n">
        <v>13034.08</v>
      </c>
    </row>
    <row r="28203" customFormat="false" ht="18" hidden="false" customHeight="true" outlineLevel="0" collapsed="false">
      <c r="A28203" s="535" t="s">
        <v>42660</v>
      </c>
      <c r="B28203" s="544" t="s">
        <v>42661</v>
      </c>
      <c r="C28203" s="535" t="s">
        <v>29260</v>
      </c>
      <c r="D28203" s="537" t="n">
        <v>11747.23</v>
      </c>
    </row>
    <row r="28204" customFormat="false" ht="18" hidden="false" customHeight="true" outlineLevel="0" collapsed="false">
      <c r="A28204" s="535" t="s">
        <v>42662</v>
      </c>
      <c r="B28204" s="544" t="s">
        <v>42663</v>
      </c>
      <c r="C28204" s="535" t="s">
        <v>29260</v>
      </c>
      <c r="D28204" s="537" t="n">
        <v>16225.95</v>
      </c>
    </row>
    <row r="28205" customFormat="false" ht="18" hidden="false" customHeight="true" outlineLevel="0" collapsed="false">
      <c r="A28205" s="535" t="s">
        <v>42664</v>
      </c>
      <c r="B28205" s="544" t="s">
        <v>42665</v>
      </c>
      <c r="C28205" s="535" t="s">
        <v>29260</v>
      </c>
      <c r="D28205" s="537" t="n">
        <v>14719.29</v>
      </c>
    </row>
    <row r="28206" customFormat="false" ht="18" hidden="false" customHeight="true" outlineLevel="0" collapsed="false">
      <c r="A28206" s="535" t="s">
        <v>42666</v>
      </c>
      <c r="B28206" s="544" t="s">
        <v>42667</v>
      </c>
      <c r="C28206" s="535" t="s">
        <v>29260</v>
      </c>
      <c r="D28206" s="537" t="n">
        <v>18227.19</v>
      </c>
    </row>
    <row r="28207" customFormat="false" ht="18" hidden="false" customHeight="true" outlineLevel="0" collapsed="false">
      <c r="A28207" s="535" t="s">
        <v>42668</v>
      </c>
      <c r="B28207" s="544" t="s">
        <v>42669</v>
      </c>
      <c r="C28207" s="535" t="s">
        <v>29260</v>
      </c>
      <c r="D28207" s="537" t="n">
        <v>16288.44</v>
      </c>
    </row>
    <row r="28208" customFormat="false" ht="9" hidden="false" customHeight="true" outlineLevel="0" collapsed="false">
      <c r="A28208" s="535" t="s">
        <v>42670</v>
      </c>
      <c r="B28208" s="544" t="s">
        <v>42671</v>
      </c>
      <c r="C28208" s="535" t="s">
        <v>29260</v>
      </c>
      <c r="D28208" s="537" t="n">
        <v>18690.27</v>
      </c>
    </row>
    <row r="28209" customFormat="false" ht="9" hidden="false" customHeight="true" outlineLevel="0" collapsed="false">
      <c r="A28209" s="535" t="s">
        <v>42672</v>
      </c>
      <c r="B28209" s="544" t="s">
        <v>42673</v>
      </c>
      <c r="C28209" s="535" t="s">
        <v>29260</v>
      </c>
      <c r="D28209" s="537" t="n">
        <v>16885.16</v>
      </c>
    </row>
    <row r="28210" customFormat="false" ht="9" hidden="false" customHeight="true" outlineLevel="0" collapsed="false">
      <c r="A28210" s="535" t="s">
        <v>42674</v>
      </c>
      <c r="B28210" s="544" t="s">
        <v>42675</v>
      </c>
      <c r="C28210" s="535" t="s">
        <v>29260</v>
      </c>
      <c r="D28210" s="537" t="n">
        <v>20244.51</v>
      </c>
    </row>
    <row r="28211" customFormat="false" ht="9" hidden="false" customHeight="true" outlineLevel="0" collapsed="false">
      <c r="A28211" s="535" t="s">
        <v>42676</v>
      </c>
      <c r="B28211" s="544" t="s">
        <v>42677</v>
      </c>
      <c r="C28211" s="535" t="s">
        <v>29260</v>
      </c>
      <c r="D28211" s="537" t="n">
        <v>18218.66</v>
      </c>
    </row>
    <row r="28212" customFormat="false" ht="18" hidden="false" customHeight="true" outlineLevel="0" collapsed="false">
      <c r="A28212" s="535" t="s">
        <v>42678</v>
      </c>
      <c r="B28212" s="544" t="s">
        <v>42679</v>
      </c>
      <c r="C28212" s="535" t="s">
        <v>29260</v>
      </c>
      <c r="D28212" s="537" t="n">
        <v>25843.92</v>
      </c>
    </row>
    <row r="28213" customFormat="false" ht="18" hidden="false" customHeight="true" outlineLevel="0" collapsed="false">
      <c r="A28213" s="535" t="s">
        <v>42680</v>
      </c>
      <c r="B28213" s="544" t="s">
        <v>42681</v>
      </c>
      <c r="C28213" s="535" t="s">
        <v>29260</v>
      </c>
      <c r="D28213" s="537" t="n">
        <v>23311.08</v>
      </c>
    </row>
    <row r="28214" customFormat="false" ht="18" hidden="false" customHeight="true" outlineLevel="0" collapsed="false">
      <c r="A28214" s="535" t="s">
        <v>42682</v>
      </c>
      <c r="B28214" s="544" t="s">
        <v>42683</v>
      </c>
      <c r="C28214" s="535" t="s">
        <v>29260</v>
      </c>
      <c r="D28214" s="537" t="n">
        <v>24632.57</v>
      </c>
    </row>
    <row r="28215" customFormat="false" ht="18" hidden="false" customHeight="true" outlineLevel="0" collapsed="false">
      <c r="A28215" s="535" t="s">
        <v>42684</v>
      </c>
      <c r="B28215" s="544" t="s">
        <v>42685</v>
      </c>
      <c r="C28215" s="535" t="s">
        <v>29260</v>
      </c>
      <c r="D28215" s="537" t="n">
        <v>21969.27</v>
      </c>
    </row>
    <row r="28216" customFormat="false" ht="18" hidden="false" customHeight="true" outlineLevel="0" collapsed="false">
      <c r="A28216" s="535" t="s">
        <v>42686</v>
      </c>
      <c r="B28216" s="544" t="s">
        <v>42687</v>
      </c>
      <c r="C28216" s="535" t="s">
        <v>29260</v>
      </c>
      <c r="D28216" s="537" t="n">
        <v>26071.43</v>
      </c>
    </row>
    <row r="28217" customFormat="false" ht="18" hidden="false" customHeight="true" outlineLevel="0" collapsed="false">
      <c r="A28217" s="535" t="s">
        <v>42688</v>
      </c>
      <c r="B28217" s="544" t="s">
        <v>42689</v>
      </c>
      <c r="C28217" s="535" t="s">
        <v>29260</v>
      </c>
      <c r="D28217" s="537" t="n">
        <v>23407.23</v>
      </c>
    </row>
    <row r="28218" customFormat="false" ht="18" hidden="false" customHeight="true" outlineLevel="0" collapsed="false">
      <c r="A28218" s="535" t="s">
        <v>42690</v>
      </c>
      <c r="B28218" s="544" t="s">
        <v>42691</v>
      </c>
      <c r="C28218" s="535" t="s">
        <v>29260</v>
      </c>
      <c r="D28218" s="537" t="n">
        <v>28893.27</v>
      </c>
    </row>
    <row r="28219" customFormat="false" ht="18" hidden="false" customHeight="true" outlineLevel="0" collapsed="false">
      <c r="A28219" s="535" t="s">
        <v>42692</v>
      </c>
      <c r="B28219" s="544" t="s">
        <v>42693</v>
      </c>
      <c r="C28219" s="535" t="s">
        <v>29260</v>
      </c>
      <c r="D28219" s="537" t="n">
        <v>26050.79</v>
      </c>
    </row>
    <row r="28220" customFormat="false" ht="18" hidden="false" customHeight="true" outlineLevel="0" collapsed="false">
      <c r="A28220" s="535" t="s">
        <v>42694</v>
      </c>
      <c r="B28220" s="544" t="s">
        <v>42695</v>
      </c>
      <c r="C28220" s="535" t="s">
        <v>29260</v>
      </c>
      <c r="D28220" s="537" t="n">
        <v>36571.8</v>
      </c>
    </row>
    <row r="28221" customFormat="false" ht="18" hidden="false" customHeight="true" outlineLevel="0" collapsed="false">
      <c r="A28221" s="535" t="s">
        <v>42696</v>
      </c>
      <c r="B28221" s="544" t="s">
        <v>42697</v>
      </c>
      <c r="C28221" s="535" t="s">
        <v>29260</v>
      </c>
      <c r="D28221" s="537" t="n">
        <v>33089.11</v>
      </c>
    </row>
    <row r="28222" customFormat="false" ht="9" hidden="false" customHeight="true" outlineLevel="0" collapsed="false">
      <c r="A28222" s="535" t="s">
        <v>42698</v>
      </c>
      <c r="B28222" s="544" t="s">
        <v>42699</v>
      </c>
      <c r="C28222" s="535" t="s">
        <v>29260</v>
      </c>
      <c r="D28222" s="537" t="n">
        <v>34977.42</v>
      </c>
    </row>
    <row r="28223" customFormat="false" ht="18" hidden="false" customHeight="true" outlineLevel="0" collapsed="false">
      <c r="A28223" s="535" t="s">
        <v>42700</v>
      </c>
      <c r="B28223" s="544" t="s">
        <v>42701</v>
      </c>
      <c r="C28223" s="535" t="s">
        <v>29260</v>
      </c>
      <c r="D28223" s="537" t="n">
        <v>31115.29</v>
      </c>
    </row>
    <row r="28224" customFormat="false" ht="18" hidden="false" customHeight="true" outlineLevel="0" collapsed="false">
      <c r="A28224" s="535" t="s">
        <v>42702</v>
      </c>
      <c r="B28224" s="544" t="s">
        <v>42703</v>
      </c>
      <c r="C28224" s="535" t="s">
        <v>29260</v>
      </c>
      <c r="D28224" s="537" t="n">
        <v>36971.14</v>
      </c>
    </row>
    <row r="28225" customFormat="false" ht="18" hidden="false" customHeight="true" outlineLevel="0" collapsed="false">
      <c r="A28225" s="535" t="s">
        <v>42704</v>
      </c>
      <c r="B28225" s="544" t="s">
        <v>42705</v>
      </c>
      <c r="C28225" s="535" t="s">
        <v>29260</v>
      </c>
      <c r="D28225" s="537" t="n">
        <v>33106.41</v>
      </c>
    </row>
    <row r="28226" customFormat="false" ht="18" hidden="false" customHeight="true" outlineLevel="0" collapsed="false">
      <c r="A28226" s="535" t="s">
        <v>42706</v>
      </c>
      <c r="B28226" s="544" t="s">
        <v>42707</v>
      </c>
      <c r="C28226" s="535" t="s">
        <v>29260</v>
      </c>
      <c r="D28226" s="537" t="n">
        <v>40447.55</v>
      </c>
    </row>
    <row r="28227" customFormat="false" ht="18" hidden="false" customHeight="true" outlineLevel="0" collapsed="false">
      <c r="A28227" s="535" t="s">
        <v>42708</v>
      </c>
      <c r="B28227" s="544" t="s">
        <v>42709</v>
      </c>
      <c r="C28227" s="535" t="s">
        <v>29260</v>
      </c>
      <c r="D28227" s="537" t="n">
        <v>36244.08</v>
      </c>
    </row>
    <row r="28228" customFormat="false" ht="18" hidden="false" customHeight="true" outlineLevel="0" collapsed="false">
      <c r="A28228" s="535" t="s">
        <v>42710</v>
      </c>
      <c r="B28228" s="544" t="s">
        <v>42711</v>
      </c>
      <c r="C28228" s="535" t="s">
        <v>29260</v>
      </c>
      <c r="D28228" s="537" t="n">
        <v>51121.98</v>
      </c>
    </row>
    <row r="28229" customFormat="false" ht="18" hidden="false" customHeight="true" outlineLevel="0" collapsed="false">
      <c r="A28229" s="535" t="s">
        <v>42712</v>
      </c>
      <c r="B28229" s="544" t="s">
        <v>42713</v>
      </c>
      <c r="C28229" s="535" t="s">
        <v>29260</v>
      </c>
      <c r="D28229" s="537" t="n">
        <v>46038.96</v>
      </c>
    </row>
    <row r="28230" customFormat="false" ht="18" hidden="false" customHeight="true" outlineLevel="0" collapsed="false">
      <c r="A28230" s="535" t="s">
        <v>42714</v>
      </c>
      <c r="B28230" s="544" t="s">
        <v>42715</v>
      </c>
      <c r="C28230" s="535" t="s">
        <v>29260</v>
      </c>
      <c r="D28230" s="537" t="n">
        <v>17085.49</v>
      </c>
    </row>
    <row r="28231" customFormat="false" ht="18" hidden="false" customHeight="true" outlineLevel="0" collapsed="false">
      <c r="A28231" s="535" t="s">
        <v>42716</v>
      </c>
      <c r="B28231" s="544" t="s">
        <v>42717</v>
      </c>
      <c r="C28231" s="535" t="s">
        <v>29260</v>
      </c>
      <c r="D28231" s="537" t="n">
        <v>15315.1</v>
      </c>
    </row>
    <row r="28232" customFormat="false" ht="18" hidden="false" customHeight="true" outlineLevel="0" collapsed="false">
      <c r="A28232" s="535" t="s">
        <v>42718</v>
      </c>
      <c r="B28232" s="544" t="s">
        <v>42719</v>
      </c>
      <c r="C28232" s="535" t="s">
        <v>29260</v>
      </c>
      <c r="D28232" s="537" t="n">
        <v>18459.24</v>
      </c>
    </row>
    <row r="28233" customFormat="false" ht="18" hidden="false" customHeight="true" outlineLevel="0" collapsed="false">
      <c r="A28233" s="535" t="s">
        <v>42720</v>
      </c>
      <c r="B28233" s="544" t="s">
        <v>42721</v>
      </c>
      <c r="C28233" s="535" t="s">
        <v>29260</v>
      </c>
      <c r="D28233" s="537" t="n">
        <v>16668.84</v>
      </c>
    </row>
    <row r="28234" customFormat="false" ht="18" hidden="false" customHeight="true" outlineLevel="0" collapsed="false">
      <c r="A28234" s="535" t="s">
        <v>42722</v>
      </c>
      <c r="B28234" s="544" t="s">
        <v>42723</v>
      </c>
      <c r="C28234" s="535" t="s">
        <v>29260</v>
      </c>
      <c r="D28234" s="537" t="n">
        <v>19359.24</v>
      </c>
    </row>
    <row r="28235" customFormat="false" ht="18" hidden="false" customHeight="true" outlineLevel="0" collapsed="false">
      <c r="A28235" s="535" t="s">
        <v>42724</v>
      </c>
      <c r="B28235" s="544" t="s">
        <v>42725</v>
      </c>
      <c r="C28235" s="535" t="s">
        <v>29260</v>
      </c>
      <c r="D28235" s="537" t="n">
        <v>17365.04</v>
      </c>
    </row>
    <row r="28236" customFormat="false" ht="18" hidden="false" customHeight="true" outlineLevel="0" collapsed="false">
      <c r="A28236" s="535" t="s">
        <v>42726</v>
      </c>
      <c r="B28236" s="544" t="s">
        <v>42727</v>
      </c>
      <c r="C28236" s="535" t="s">
        <v>29260</v>
      </c>
      <c r="D28236" s="537" t="n">
        <v>24374.5</v>
      </c>
    </row>
    <row r="28237" customFormat="false" ht="18" hidden="false" customHeight="true" outlineLevel="0" collapsed="false">
      <c r="A28237" s="535" t="s">
        <v>42728</v>
      </c>
      <c r="B28237" s="544" t="s">
        <v>42729</v>
      </c>
      <c r="C28237" s="535" t="s">
        <v>29260</v>
      </c>
      <c r="D28237" s="537" t="n">
        <v>21917.86</v>
      </c>
    </row>
    <row r="28238" customFormat="false" ht="18" hidden="false" customHeight="true" outlineLevel="0" collapsed="false">
      <c r="A28238" s="535" t="s">
        <v>42730</v>
      </c>
      <c r="B28238" s="544" t="s">
        <v>42731</v>
      </c>
      <c r="C28238" s="535" t="s">
        <v>29260</v>
      </c>
      <c r="D28238" s="537" t="n">
        <v>25921.45</v>
      </c>
    </row>
    <row r="28239" customFormat="false" ht="9" hidden="false" customHeight="true" outlineLevel="0" collapsed="false">
      <c r="A28239" s="535" t="s">
        <v>42732</v>
      </c>
      <c r="B28239" s="544" t="s">
        <v>42733</v>
      </c>
      <c r="C28239" s="535" t="s">
        <v>29260</v>
      </c>
      <c r="D28239" s="537" t="n">
        <v>23067.21</v>
      </c>
    </row>
    <row r="28240" customFormat="false" ht="9" hidden="false" customHeight="true" outlineLevel="0" collapsed="false">
      <c r="A28240" s="535" t="s">
        <v>42734</v>
      </c>
      <c r="B28240" s="544" t="s">
        <v>42735</v>
      </c>
      <c r="C28240" s="535" t="s">
        <v>29260</v>
      </c>
      <c r="D28240" s="537" t="n">
        <v>27872.53</v>
      </c>
    </row>
    <row r="28241" customFormat="false" ht="9" hidden="false" customHeight="true" outlineLevel="0" collapsed="false">
      <c r="A28241" s="535" t="s">
        <v>42736</v>
      </c>
      <c r="B28241" s="544" t="s">
        <v>42737</v>
      </c>
      <c r="C28241" s="535" t="s">
        <v>29260</v>
      </c>
      <c r="D28241" s="537" t="n">
        <v>25015.54</v>
      </c>
    </row>
    <row r="28242" customFormat="false" ht="9" hidden="false" customHeight="true" outlineLevel="0" collapsed="false">
      <c r="A28242" s="535" t="s">
        <v>42738</v>
      </c>
      <c r="B28242" s="544" t="s">
        <v>42739</v>
      </c>
      <c r="C28242" s="535" t="s">
        <v>29260</v>
      </c>
      <c r="D28242" s="537" t="n">
        <v>30708.53</v>
      </c>
    </row>
    <row r="28243" customFormat="false" ht="9" hidden="false" customHeight="true" outlineLevel="0" collapsed="false">
      <c r="A28243" s="535" t="s">
        <v>42740</v>
      </c>
      <c r="B28243" s="544" t="s">
        <v>42741</v>
      </c>
      <c r="C28243" s="535" t="s">
        <v>29260</v>
      </c>
      <c r="D28243" s="537" t="n">
        <v>27489.37</v>
      </c>
    </row>
    <row r="28244" customFormat="false" ht="9" hidden="false" customHeight="true" outlineLevel="0" collapsed="false">
      <c r="A28244" s="535" t="s">
        <v>42742</v>
      </c>
      <c r="B28244" s="544" t="s">
        <v>42743</v>
      </c>
      <c r="C28244" s="535" t="s">
        <v>29260</v>
      </c>
      <c r="D28244" s="537" t="n">
        <v>38881.18</v>
      </c>
    </row>
    <row r="28245" customFormat="false" ht="18" hidden="false" customHeight="true" outlineLevel="0" collapsed="false">
      <c r="A28245" s="535" t="s">
        <v>42744</v>
      </c>
      <c r="B28245" s="544" t="s">
        <v>42745</v>
      </c>
      <c r="C28245" s="535" t="s">
        <v>29260</v>
      </c>
      <c r="D28245" s="537" t="n">
        <v>34918.77</v>
      </c>
    </row>
    <row r="28246" customFormat="false" ht="18" hidden="false" customHeight="true" outlineLevel="0" collapsed="false">
      <c r="A28246" s="535" t="s">
        <v>42746</v>
      </c>
      <c r="B28246" s="544" t="s">
        <v>42747</v>
      </c>
      <c r="C28246" s="535" t="s">
        <v>29260</v>
      </c>
      <c r="D28246" s="537" t="n">
        <v>36676.6</v>
      </c>
    </row>
    <row r="28247" customFormat="false" ht="18" hidden="false" customHeight="true" outlineLevel="0" collapsed="false">
      <c r="A28247" s="535" t="s">
        <v>42748</v>
      </c>
      <c r="B28247" s="544" t="s">
        <v>42749</v>
      </c>
      <c r="C28247" s="535" t="s">
        <v>29260</v>
      </c>
      <c r="D28247" s="537" t="n">
        <v>32687.22</v>
      </c>
    </row>
    <row r="28248" customFormat="false" ht="18" hidden="false" customHeight="true" outlineLevel="0" collapsed="false">
      <c r="A28248" s="535" t="s">
        <v>42750</v>
      </c>
      <c r="B28248" s="544" t="s">
        <v>42751</v>
      </c>
      <c r="C28248" s="535" t="s">
        <v>29260</v>
      </c>
      <c r="D28248" s="537" t="n">
        <v>39439.8</v>
      </c>
    </row>
    <row r="28249" customFormat="false" ht="9" hidden="false" customHeight="true" outlineLevel="0" collapsed="false">
      <c r="A28249" s="535" t="s">
        <v>42752</v>
      </c>
      <c r="B28249" s="544" t="s">
        <v>42753</v>
      </c>
      <c r="C28249" s="535" t="s">
        <v>29260</v>
      </c>
      <c r="D28249" s="537" t="n">
        <v>35432.13</v>
      </c>
    </row>
    <row r="28250" customFormat="false" ht="9" hidden="false" customHeight="true" outlineLevel="0" collapsed="false">
      <c r="A28250" s="535" t="s">
        <v>42754</v>
      </c>
      <c r="B28250" s="544" t="s">
        <v>42755</v>
      </c>
      <c r="C28250" s="535" t="s">
        <v>29260</v>
      </c>
      <c r="D28250" s="537" t="n">
        <v>44875.67</v>
      </c>
    </row>
    <row r="28251" customFormat="false" ht="9" hidden="false" customHeight="true" outlineLevel="0" collapsed="false">
      <c r="A28251" s="535" t="s">
        <v>42756</v>
      </c>
      <c r="B28251" s="544" t="s">
        <v>42757</v>
      </c>
      <c r="C28251" s="535" t="s">
        <v>29260</v>
      </c>
      <c r="D28251" s="537" t="n">
        <v>40391.54</v>
      </c>
    </row>
    <row r="28252" customFormat="false" ht="9" hidden="false" customHeight="true" outlineLevel="0" collapsed="false">
      <c r="A28252" s="535" t="s">
        <v>42758</v>
      </c>
      <c r="B28252" s="544" t="s">
        <v>42759</v>
      </c>
      <c r="C28252" s="535" t="s">
        <v>29260</v>
      </c>
      <c r="D28252" s="537" t="n">
        <v>56792.6</v>
      </c>
    </row>
    <row r="28253" customFormat="false" ht="9" hidden="false" customHeight="true" outlineLevel="0" collapsed="false">
      <c r="A28253" s="535" t="s">
        <v>42760</v>
      </c>
      <c r="B28253" s="544" t="s">
        <v>42761</v>
      </c>
      <c r="C28253" s="535" t="s">
        <v>29260</v>
      </c>
      <c r="D28253" s="537" t="n">
        <v>51290.15</v>
      </c>
    </row>
    <row r="28254" customFormat="false" ht="18" hidden="false" customHeight="true" outlineLevel="0" collapsed="false">
      <c r="A28254" s="535" t="s">
        <v>42762</v>
      </c>
      <c r="B28254" s="544" t="s">
        <v>42763</v>
      </c>
      <c r="C28254" s="535" t="s">
        <v>29260</v>
      </c>
      <c r="D28254" s="537" t="n">
        <v>51820.16</v>
      </c>
    </row>
    <row r="28255" customFormat="false" ht="18" hidden="false" customHeight="true" outlineLevel="0" collapsed="false">
      <c r="A28255" s="535" t="s">
        <v>42764</v>
      </c>
      <c r="B28255" s="544" t="s">
        <v>42765</v>
      </c>
      <c r="C28255" s="535" t="s">
        <v>29260</v>
      </c>
      <c r="D28255" s="537" t="n">
        <v>46050.52</v>
      </c>
    </row>
    <row r="28256" customFormat="false" ht="18" hidden="false" customHeight="true" outlineLevel="0" collapsed="false">
      <c r="A28256" s="535" t="s">
        <v>42766</v>
      </c>
      <c r="B28256" s="544" t="s">
        <v>42767</v>
      </c>
      <c r="C28256" s="535" t="s">
        <v>29260</v>
      </c>
      <c r="D28256" s="537" t="n">
        <v>53607.7</v>
      </c>
    </row>
    <row r="28257" customFormat="false" ht="18" hidden="false" customHeight="true" outlineLevel="0" collapsed="false">
      <c r="A28257" s="535" t="s">
        <v>42768</v>
      </c>
      <c r="B28257" s="544" t="s">
        <v>42769</v>
      </c>
      <c r="C28257" s="535" t="s">
        <v>29260</v>
      </c>
      <c r="D28257" s="537" t="n">
        <v>47932.11</v>
      </c>
    </row>
    <row r="28258" customFormat="false" ht="18" hidden="false" customHeight="true" outlineLevel="0" collapsed="false">
      <c r="A28258" s="535" t="s">
        <v>42770</v>
      </c>
      <c r="B28258" s="544" t="s">
        <v>42771</v>
      </c>
      <c r="C28258" s="535" t="s">
        <v>29260</v>
      </c>
      <c r="D28258" s="537" t="n">
        <v>64447.18</v>
      </c>
    </row>
    <row r="28259" customFormat="false" ht="18" hidden="false" customHeight="true" outlineLevel="0" collapsed="false">
      <c r="A28259" s="535" t="s">
        <v>42772</v>
      </c>
      <c r="B28259" s="544" t="s">
        <v>42773</v>
      </c>
      <c r="C28259" s="535" t="s">
        <v>29260</v>
      </c>
      <c r="D28259" s="537" t="n">
        <v>58113.34</v>
      </c>
    </row>
    <row r="28260" customFormat="false" ht="18" hidden="false" customHeight="true" outlineLevel="0" collapsed="false">
      <c r="A28260" s="535" t="s">
        <v>42774</v>
      </c>
      <c r="B28260" s="544" t="s">
        <v>42775</v>
      </c>
      <c r="C28260" s="535" t="s">
        <v>29260</v>
      </c>
      <c r="D28260" s="537" t="n">
        <v>81695.77</v>
      </c>
    </row>
    <row r="28261" customFormat="false" ht="18" hidden="false" customHeight="true" outlineLevel="0" collapsed="false">
      <c r="A28261" s="535" t="s">
        <v>42776</v>
      </c>
      <c r="B28261" s="544" t="s">
        <v>42777</v>
      </c>
      <c r="C28261" s="535" t="s">
        <v>29260</v>
      </c>
      <c r="D28261" s="537" t="n">
        <v>73850.77</v>
      </c>
    </row>
    <row r="28262" customFormat="false" ht="18" hidden="false" customHeight="true" outlineLevel="0" collapsed="false">
      <c r="A28262" s="535" t="s">
        <v>42778</v>
      </c>
      <c r="B28262" s="544" t="s">
        <v>42779</v>
      </c>
      <c r="C28262" s="535" t="s">
        <v>29247</v>
      </c>
      <c r="D28262" s="537" t="n">
        <v>4002.56</v>
      </c>
    </row>
    <row r="28263" customFormat="false" ht="18" hidden="false" customHeight="true" outlineLevel="0" collapsed="false">
      <c r="A28263" s="535" t="s">
        <v>42780</v>
      </c>
      <c r="B28263" s="544" t="s">
        <v>42781</v>
      </c>
      <c r="C28263" s="535" t="s">
        <v>29247</v>
      </c>
      <c r="D28263" s="537" t="n">
        <v>3643.09</v>
      </c>
    </row>
    <row r="28264" customFormat="false" ht="18" hidden="false" customHeight="true" outlineLevel="0" collapsed="false">
      <c r="A28264" s="535" t="s">
        <v>42782</v>
      </c>
      <c r="B28264" s="544" t="s">
        <v>42783</v>
      </c>
      <c r="C28264" s="535" t="s">
        <v>29247</v>
      </c>
      <c r="D28264" s="537" t="n">
        <v>3495.03</v>
      </c>
    </row>
    <row r="28265" customFormat="false" ht="18" hidden="false" customHeight="true" outlineLevel="0" collapsed="false">
      <c r="A28265" s="535" t="s">
        <v>42784</v>
      </c>
      <c r="B28265" s="544" t="s">
        <v>42785</v>
      </c>
      <c r="C28265" s="535" t="s">
        <v>29247</v>
      </c>
      <c r="D28265" s="537" t="n">
        <v>3135.57</v>
      </c>
    </row>
    <row r="28266" customFormat="false" ht="18" hidden="false" customHeight="true" outlineLevel="0" collapsed="false">
      <c r="A28266" s="535" t="s">
        <v>42786</v>
      </c>
      <c r="B28266" s="544" t="s">
        <v>42787</v>
      </c>
      <c r="C28266" s="535" t="s">
        <v>29247</v>
      </c>
      <c r="D28266" s="537" t="n">
        <v>5030.74</v>
      </c>
    </row>
    <row r="28267" customFormat="false" ht="18" hidden="false" customHeight="true" outlineLevel="0" collapsed="false">
      <c r="A28267" s="535" t="s">
        <v>42788</v>
      </c>
      <c r="B28267" s="544" t="s">
        <v>42789</v>
      </c>
      <c r="C28267" s="535" t="s">
        <v>29247</v>
      </c>
      <c r="D28267" s="537" t="n">
        <v>4555.35</v>
      </c>
    </row>
    <row r="28268" customFormat="false" ht="18" hidden="false" customHeight="true" outlineLevel="0" collapsed="false">
      <c r="A28268" s="535" t="s">
        <v>42790</v>
      </c>
      <c r="B28268" s="544" t="s">
        <v>42791</v>
      </c>
      <c r="C28268" s="535" t="s">
        <v>29247</v>
      </c>
      <c r="D28268" s="537" t="n">
        <v>5278.79</v>
      </c>
    </row>
    <row r="28269" customFormat="false" ht="18" hidden="false" customHeight="true" outlineLevel="0" collapsed="false">
      <c r="A28269" s="535" t="s">
        <v>42792</v>
      </c>
      <c r="B28269" s="544" t="s">
        <v>42793</v>
      </c>
      <c r="C28269" s="535" t="s">
        <v>29247</v>
      </c>
      <c r="D28269" s="537" t="n">
        <v>4803.4</v>
      </c>
    </row>
    <row r="28270" customFormat="false" ht="9" hidden="false" customHeight="true" outlineLevel="0" collapsed="false">
      <c r="A28270" s="535" t="s">
        <v>42794</v>
      </c>
      <c r="B28270" s="544" t="s">
        <v>42795</v>
      </c>
      <c r="C28270" s="535" t="s">
        <v>29247</v>
      </c>
      <c r="D28270" s="537" t="n">
        <v>3731.06</v>
      </c>
    </row>
    <row r="28271" customFormat="false" ht="9" hidden="false" customHeight="true" outlineLevel="0" collapsed="false">
      <c r="A28271" s="535" t="s">
        <v>42796</v>
      </c>
      <c r="B28271" s="544" t="s">
        <v>42797</v>
      </c>
      <c r="C28271" s="535" t="s">
        <v>29247</v>
      </c>
      <c r="D28271" s="537" t="n">
        <v>3371.59</v>
      </c>
    </row>
    <row r="28272" customFormat="false" ht="9" hidden="false" customHeight="true" outlineLevel="0" collapsed="false">
      <c r="A28272" s="535" t="s">
        <v>42798</v>
      </c>
      <c r="B28272" s="544" t="s">
        <v>42799</v>
      </c>
      <c r="C28272" s="535" t="s">
        <v>29247</v>
      </c>
      <c r="D28272" s="537" t="n">
        <v>4197.56</v>
      </c>
    </row>
    <row r="28273" customFormat="false" ht="9" hidden="false" customHeight="true" outlineLevel="0" collapsed="false">
      <c r="A28273" s="535" t="s">
        <v>42800</v>
      </c>
      <c r="B28273" s="544" t="s">
        <v>42801</v>
      </c>
      <c r="C28273" s="535" t="s">
        <v>29247</v>
      </c>
      <c r="D28273" s="537" t="n">
        <v>3838.09</v>
      </c>
    </row>
    <row r="28274" customFormat="false" ht="9" hidden="false" customHeight="true" outlineLevel="0" collapsed="false">
      <c r="A28274" s="535" t="s">
        <v>42802</v>
      </c>
      <c r="B28274" s="544" t="s">
        <v>42803</v>
      </c>
      <c r="C28274" s="535" t="s">
        <v>29247</v>
      </c>
      <c r="D28274" s="537" t="n">
        <v>4598.51</v>
      </c>
    </row>
    <row r="28275" customFormat="false" ht="9" hidden="false" customHeight="true" outlineLevel="0" collapsed="false">
      <c r="A28275" s="535" t="s">
        <v>42804</v>
      </c>
      <c r="B28275" s="544" t="s">
        <v>42805</v>
      </c>
      <c r="C28275" s="535" t="s">
        <v>29247</v>
      </c>
      <c r="D28275" s="537" t="n">
        <v>4239.04</v>
      </c>
    </row>
    <row r="28276" customFormat="false" ht="9" hidden="false" customHeight="true" outlineLevel="0" collapsed="false">
      <c r="A28276" s="535" t="s">
        <v>42806</v>
      </c>
      <c r="B28276" s="544" t="s">
        <v>42807</v>
      </c>
      <c r="C28276" s="535" t="s">
        <v>29247</v>
      </c>
      <c r="D28276" s="537" t="n">
        <v>5735.93</v>
      </c>
    </row>
    <row r="28277" customFormat="false" ht="9" hidden="false" customHeight="true" outlineLevel="0" collapsed="false">
      <c r="A28277" s="535" t="s">
        <v>42808</v>
      </c>
      <c r="B28277" s="544" t="s">
        <v>42809</v>
      </c>
      <c r="C28277" s="535" t="s">
        <v>29247</v>
      </c>
      <c r="D28277" s="537" t="n">
        <v>5271.12</v>
      </c>
    </row>
    <row r="28278" customFormat="false" ht="9" hidden="false" customHeight="true" outlineLevel="0" collapsed="false">
      <c r="A28278" s="535" t="s">
        <v>42810</v>
      </c>
      <c r="B28278" s="544" t="s">
        <v>42811</v>
      </c>
      <c r="C28278" s="535" t="s">
        <v>29247</v>
      </c>
      <c r="D28278" s="537" t="n">
        <v>5114.62</v>
      </c>
    </row>
    <row r="28279" customFormat="false" ht="9" hidden="false" customHeight="true" outlineLevel="0" collapsed="false">
      <c r="A28279" s="535" t="s">
        <v>42812</v>
      </c>
      <c r="B28279" s="544" t="s">
        <v>42813</v>
      </c>
      <c r="C28279" s="535" t="s">
        <v>29247</v>
      </c>
      <c r="D28279" s="537" t="n">
        <v>4649.81</v>
      </c>
    </row>
    <row r="28280" customFormat="false" ht="9" hidden="false" customHeight="true" outlineLevel="0" collapsed="false">
      <c r="A28280" s="535" t="s">
        <v>42814</v>
      </c>
      <c r="B28280" s="544" t="s">
        <v>42815</v>
      </c>
      <c r="C28280" s="535" t="s">
        <v>29247</v>
      </c>
      <c r="D28280" s="537" t="n">
        <v>7888.02</v>
      </c>
    </row>
    <row r="28281" customFormat="false" ht="9" hidden="false" customHeight="true" outlineLevel="0" collapsed="false">
      <c r="A28281" s="535" t="s">
        <v>42816</v>
      </c>
      <c r="B28281" s="544" t="s">
        <v>42817</v>
      </c>
      <c r="C28281" s="535" t="s">
        <v>29247</v>
      </c>
      <c r="D28281" s="537" t="n">
        <v>7139.71</v>
      </c>
    </row>
    <row r="28282" customFormat="false" ht="9" hidden="false" customHeight="true" outlineLevel="0" collapsed="false">
      <c r="A28282" s="535" t="s">
        <v>42818</v>
      </c>
      <c r="B28282" s="544" t="s">
        <v>42819</v>
      </c>
      <c r="C28282" s="535" t="s">
        <v>29247</v>
      </c>
      <c r="D28282" s="537" t="n">
        <v>8082.43</v>
      </c>
    </row>
    <row r="28283" customFormat="false" ht="9" hidden="false" customHeight="true" outlineLevel="0" collapsed="false">
      <c r="A28283" s="535" t="s">
        <v>42820</v>
      </c>
      <c r="B28283" s="544" t="s">
        <v>42821</v>
      </c>
      <c r="C28283" s="535" t="s">
        <v>29247</v>
      </c>
      <c r="D28283" s="537" t="n">
        <v>7334.12</v>
      </c>
    </row>
    <row r="28284" customFormat="false" ht="9" hidden="false" customHeight="true" outlineLevel="0" collapsed="false">
      <c r="A28284" s="535" t="s">
        <v>42822</v>
      </c>
      <c r="B28284" s="544" t="s">
        <v>42823</v>
      </c>
      <c r="C28284" s="535" t="s">
        <v>29247</v>
      </c>
      <c r="D28284" s="537" t="n">
        <v>5725.52</v>
      </c>
    </row>
    <row r="28285" customFormat="false" ht="18" hidden="false" customHeight="true" outlineLevel="0" collapsed="false">
      <c r="A28285" s="535" t="s">
        <v>42824</v>
      </c>
      <c r="B28285" s="544" t="s">
        <v>42825</v>
      </c>
      <c r="C28285" s="535" t="s">
        <v>29247</v>
      </c>
      <c r="D28285" s="537" t="n">
        <v>5260.71</v>
      </c>
    </row>
    <row r="28286" customFormat="false" ht="18" hidden="false" customHeight="true" outlineLevel="0" collapsed="false">
      <c r="A28286" s="535" t="s">
        <v>42826</v>
      </c>
      <c r="B28286" s="544" t="s">
        <v>42827</v>
      </c>
      <c r="C28286" s="535" t="s">
        <v>29247</v>
      </c>
      <c r="D28286" s="537" t="n">
        <v>6449.9</v>
      </c>
    </row>
    <row r="28287" customFormat="false" ht="18" hidden="false" customHeight="true" outlineLevel="0" collapsed="false">
      <c r="A28287" s="535" t="s">
        <v>42828</v>
      </c>
      <c r="B28287" s="544" t="s">
        <v>42829</v>
      </c>
      <c r="C28287" s="535" t="s">
        <v>29247</v>
      </c>
      <c r="D28287" s="537" t="n">
        <v>5842.53</v>
      </c>
    </row>
    <row r="28288" customFormat="false" ht="18" hidden="false" customHeight="true" outlineLevel="0" collapsed="false">
      <c r="A28288" s="535" t="s">
        <v>42830</v>
      </c>
      <c r="B28288" s="544" t="s">
        <v>42831</v>
      </c>
      <c r="C28288" s="535" t="s">
        <v>29247</v>
      </c>
      <c r="D28288" s="537" t="n">
        <v>7305.1</v>
      </c>
    </row>
    <row r="28289" customFormat="false" ht="18" hidden="false" customHeight="true" outlineLevel="0" collapsed="false">
      <c r="A28289" s="535" t="s">
        <v>42832</v>
      </c>
      <c r="B28289" s="544" t="s">
        <v>42833</v>
      </c>
      <c r="C28289" s="535" t="s">
        <v>29247</v>
      </c>
      <c r="D28289" s="537" t="n">
        <v>6697.74</v>
      </c>
    </row>
    <row r="28290" customFormat="false" ht="18" hidden="false" customHeight="true" outlineLevel="0" collapsed="false">
      <c r="A28290" s="535" t="s">
        <v>42834</v>
      </c>
      <c r="B28290" s="544" t="s">
        <v>42835</v>
      </c>
      <c r="C28290" s="535" t="s">
        <v>29247</v>
      </c>
      <c r="D28290" s="537" t="n">
        <v>7369</v>
      </c>
    </row>
    <row r="28291" customFormat="false" ht="18" hidden="false" customHeight="true" outlineLevel="0" collapsed="false">
      <c r="A28291" s="535" t="s">
        <v>42836</v>
      </c>
      <c r="B28291" s="544" t="s">
        <v>42837</v>
      </c>
      <c r="C28291" s="535" t="s">
        <v>29247</v>
      </c>
      <c r="D28291" s="537" t="n">
        <v>6784.76</v>
      </c>
    </row>
    <row r="28292" customFormat="false" ht="18" hidden="false" customHeight="true" outlineLevel="0" collapsed="false">
      <c r="A28292" s="535" t="s">
        <v>42838</v>
      </c>
      <c r="B28292" s="544" t="s">
        <v>42839</v>
      </c>
      <c r="C28292" s="535" t="s">
        <v>29247</v>
      </c>
      <c r="D28292" s="537" t="n">
        <v>6754.78</v>
      </c>
    </row>
    <row r="28293" customFormat="false" ht="18" hidden="false" customHeight="true" outlineLevel="0" collapsed="false">
      <c r="A28293" s="535" t="s">
        <v>42840</v>
      </c>
      <c r="B28293" s="544" t="s">
        <v>42841</v>
      </c>
      <c r="C28293" s="535" t="s">
        <v>29247</v>
      </c>
      <c r="D28293" s="537" t="n">
        <v>6170.54</v>
      </c>
    </row>
    <row r="28294" customFormat="false" ht="18" hidden="false" customHeight="true" outlineLevel="0" collapsed="false">
      <c r="A28294" s="535" t="s">
        <v>42842</v>
      </c>
      <c r="B28294" s="544" t="s">
        <v>42843</v>
      </c>
      <c r="C28294" s="535" t="s">
        <v>29247</v>
      </c>
      <c r="D28294" s="537" t="n">
        <v>10314.86</v>
      </c>
    </row>
    <row r="28295" customFormat="false" ht="18" hidden="false" customHeight="true" outlineLevel="0" collapsed="false">
      <c r="A28295" s="535" t="s">
        <v>42844</v>
      </c>
      <c r="B28295" s="544" t="s">
        <v>42845</v>
      </c>
      <c r="C28295" s="535" t="s">
        <v>29247</v>
      </c>
      <c r="D28295" s="537" t="n">
        <v>9414.2</v>
      </c>
    </row>
    <row r="28296" customFormat="false" ht="18" hidden="false" customHeight="true" outlineLevel="0" collapsed="false">
      <c r="A28296" s="535" t="s">
        <v>42846</v>
      </c>
      <c r="B28296" s="544" t="s">
        <v>42847</v>
      </c>
      <c r="C28296" s="535" t="s">
        <v>29247</v>
      </c>
      <c r="D28296" s="537" t="n">
        <v>11119.33</v>
      </c>
    </row>
    <row r="28297" customFormat="false" ht="18" hidden="false" customHeight="true" outlineLevel="0" collapsed="false">
      <c r="A28297" s="535" t="s">
        <v>42848</v>
      </c>
      <c r="B28297" s="544" t="s">
        <v>42849</v>
      </c>
      <c r="C28297" s="535" t="s">
        <v>29247</v>
      </c>
      <c r="D28297" s="537" t="n">
        <v>10218.67</v>
      </c>
    </row>
    <row r="28298" customFormat="false" ht="18" hidden="false" customHeight="true" outlineLevel="0" collapsed="false">
      <c r="A28298" s="535" t="s">
        <v>42850</v>
      </c>
      <c r="B28298" s="544" t="s">
        <v>42851</v>
      </c>
      <c r="C28298" s="535" t="s">
        <v>29247</v>
      </c>
      <c r="D28298" s="537" t="n">
        <v>7638.42</v>
      </c>
    </row>
    <row r="28299" customFormat="false" ht="18" hidden="false" customHeight="true" outlineLevel="0" collapsed="false">
      <c r="A28299" s="535" t="s">
        <v>42852</v>
      </c>
      <c r="B28299" s="544" t="s">
        <v>42853</v>
      </c>
      <c r="C28299" s="535" t="s">
        <v>29247</v>
      </c>
      <c r="D28299" s="537" t="n">
        <v>6899.08</v>
      </c>
    </row>
    <row r="28300" customFormat="false" ht="18" hidden="false" customHeight="true" outlineLevel="0" collapsed="false">
      <c r="A28300" s="535" t="s">
        <v>42854</v>
      </c>
      <c r="B28300" s="544" t="s">
        <v>42855</v>
      </c>
      <c r="C28300" s="535" t="s">
        <v>29247</v>
      </c>
      <c r="D28300" s="537" t="n">
        <v>8667.85</v>
      </c>
    </row>
    <row r="28301" customFormat="false" ht="18" hidden="false" customHeight="true" outlineLevel="0" collapsed="false">
      <c r="A28301" s="535" t="s">
        <v>42856</v>
      </c>
      <c r="B28301" s="544" t="s">
        <v>42857</v>
      </c>
      <c r="C28301" s="535" t="s">
        <v>29247</v>
      </c>
      <c r="D28301" s="537" t="n">
        <v>7928.5</v>
      </c>
    </row>
    <row r="28302" customFormat="false" ht="18" hidden="false" customHeight="true" outlineLevel="0" collapsed="false">
      <c r="A28302" s="535" t="s">
        <v>42858</v>
      </c>
      <c r="B28302" s="544" t="s">
        <v>42859</v>
      </c>
      <c r="C28302" s="535" t="s">
        <v>29247</v>
      </c>
      <c r="D28302" s="537" t="n">
        <v>9368.78</v>
      </c>
    </row>
    <row r="28303" customFormat="false" ht="18" hidden="false" customHeight="true" outlineLevel="0" collapsed="false">
      <c r="A28303" s="535" t="s">
        <v>42860</v>
      </c>
      <c r="B28303" s="544" t="s">
        <v>42861</v>
      </c>
      <c r="C28303" s="535" t="s">
        <v>29247</v>
      </c>
      <c r="D28303" s="537" t="n">
        <v>8468.12</v>
      </c>
    </row>
    <row r="28304" customFormat="false" ht="18" hidden="false" customHeight="true" outlineLevel="0" collapsed="false">
      <c r="A28304" s="535" t="s">
        <v>42862</v>
      </c>
      <c r="B28304" s="544" t="s">
        <v>42863</v>
      </c>
      <c r="C28304" s="535" t="s">
        <v>29247</v>
      </c>
      <c r="D28304" s="537" t="n">
        <v>9491.59</v>
      </c>
    </row>
    <row r="28305" customFormat="false" ht="18" hidden="false" customHeight="true" outlineLevel="0" collapsed="false">
      <c r="A28305" s="535" t="s">
        <v>42864</v>
      </c>
      <c r="B28305" s="544" t="s">
        <v>42865</v>
      </c>
      <c r="C28305" s="535" t="s">
        <v>29247</v>
      </c>
      <c r="D28305" s="537" t="n">
        <v>8620.27</v>
      </c>
    </row>
    <row r="28306" customFormat="false" ht="18" hidden="false" customHeight="true" outlineLevel="0" collapsed="false">
      <c r="A28306" s="535" t="s">
        <v>42866</v>
      </c>
      <c r="B28306" s="544" t="s">
        <v>42867</v>
      </c>
      <c r="C28306" s="535" t="s">
        <v>29247</v>
      </c>
      <c r="D28306" s="537" t="n">
        <v>8906.46</v>
      </c>
    </row>
    <row r="28307" customFormat="false" ht="18" hidden="false" customHeight="true" outlineLevel="0" collapsed="false">
      <c r="A28307" s="535" t="s">
        <v>42868</v>
      </c>
      <c r="B28307" s="544" t="s">
        <v>42869</v>
      </c>
      <c r="C28307" s="535" t="s">
        <v>29247</v>
      </c>
      <c r="D28307" s="537" t="n">
        <v>8035.14</v>
      </c>
    </row>
    <row r="28308" customFormat="false" ht="18" hidden="false" customHeight="true" outlineLevel="0" collapsed="false">
      <c r="A28308" s="535" t="s">
        <v>42870</v>
      </c>
      <c r="B28308" s="544" t="s">
        <v>42871</v>
      </c>
      <c r="C28308" s="535" t="s">
        <v>29247</v>
      </c>
      <c r="D28308" s="537" t="n">
        <v>14313.26</v>
      </c>
    </row>
    <row r="28309" customFormat="false" ht="18" hidden="false" customHeight="true" outlineLevel="0" collapsed="false">
      <c r="A28309" s="535" t="s">
        <v>42872</v>
      </c>
      <c r="B28309" s="544" t="s">
        <v>42873</v>
      </c>
      <c r="C28309" s="535" t="s">
        <v>29247</v>
      </c>
      <c r="D28309" s="537" t="n">
        <v>13011.12</v>
      </c>
    </row>
    <row r="28310" customFormat="false" ht="18" hidden="false" customHeight="true" outlineLevel="0" collapsed="false">
      <c r="A28310" s="535" t="s">
        <v>42874</v>
      </c>
      <c r="B28310" s="544" t="s">
        <v>42875</v>
      </c>
      <c r="C28310" s="535" t="s">
        <v>29247</v>
      </c>
      <c r="D28310" s="537" t="n">
        <v>14221.33</v>
      </c>
    </row>
    <row r="28311" customFormat="false" ht="18" hidden="false" customHeight="true" outlineLevel="0" collapsed="false">
      <c r="A28311" s="535" t="s">
        <v>42876</v>
      </c>
      <c r="B28311" s="544" t="s">
        <v>42877</v>
      </c>
      <c r="C28311" s="535" t="s">
        <v>29247</v>
      </c>
      <c r="D28311" s="537" t="n">
        <v>12919.18</v>
      </c>
    </row>
    <row r="28312" customFormat="false" ht="18" hidden="false" customHeight="true" outlineLevel="0" collapsed="false">
      <c r="A28312" s="535" t="s">
        <v>42878</v>
      </c>
      <c r="B28312" s="544" t="s">
        <v>42879</v>
      </c>
      <c r="C28312" s="535" t="s">
        <v>29247</v>
      </c>
      <c r="D28312" s="537" t="n">
        <v>9602.74</v>
      </c>
    </row>
    <row r="28313" customFormat="false" ht="18" hidden="false" customHeight="true" outlineLevel="0" collapsed="false">
      <c r="A28313" s="535" t="s">
        <v>42880</v>
      </c>
      <c r="B28313" s="544" t="s">
        <v>42881</v>
      </c>
      <c r="C28313" s="535" t="s">
        <v>29247</v>
      </c>
      <c r="D28313" s="537" t="n">
        <v>8541.9</v>
      </c>
    </row>
    <row r="28314" customFormat="false" ht="18" hidden="false" customHeight="true" outlineLevel="0" collapsed="false">
      <c r="A28314" s="535" t="s">
        <v>42882</v>
      </c>
      <c r="B28314" s="544" t="s">
        <v>42883</v>
      </c>
      <c r="C28314" s="535" t="s">
        <v>29247</v>
      </c>
      <c r="D28314" s="537" t="n">
        <v>11631.81</v>
      </c>
    </row>
    <row r="28315" customFormat="false" ht="18" hidden="false" customHeight="true" outlineLevel="0" collapsed="false">
      <c r="A28315" s="535" t="s">
        <v>42884</v>
      </c>
      <c r="B28315" s="544" t="s">
        <v>42885</v>
      </c>
      <c r="C28315" s="535" t="s">
        <v>29247</v>
      </c>
      <c r="D28315" s="537" t="n">
        <v>10570.97</v>
      </c>
    </row>
    <row r="28316" customFormat="false" ht="18" hidden="false" customHeight="true" outlineLevel="0" collapsed="false">
      <c r="A28316" s="535" t="s">
        <v>42886</v>
      </c>
      <c r="B28316" s="544" t="s">
        <v>42887</v>
      </c>
      <c r="C28316" s="535" t="s">
        <v>29247</v>
      </c>
      <c r="D28316" s="537" t="n">
        <v>12851.69</v>
      </c>
    </row>
    <row r="28317" customFormat="false" ht="18" hidden="false" customHeight="true" outlineLevel="0" collapsed="false">
      <c r="A28317" s="535" t="s">
        <v>42888</v>
      </c>
      <c r="B28317" s="544" t="s">
        <v>42889</v>
      </c>
      <c r="C28317" s="535" t="s">
        <v>29247</v>
      </c>
      <c r="D28317" s="537" t="n">
        <v>11549.54</v>
      </c>
    </row>
    <row r="28318" customFormat="false" ht="18" hidden="false" customHeight="true" outlineLevel="0" collapsed="false">
      <c r="A28318" s="535" t="s">
        <v>42890</v>
      </c>
      <c r="B28318" s="544" t="s">
        <v>42891</v>
      </c>
      <c r="C28318" s="535" t="s">
        <v>29247</v>
      </c>
      <c r="D28318" s="537" t="n">
        <v>2399.41</v>
      </c>
    </row>
    <row r="28319" customFormat="false" ht="18" hidden="false" customHeight="true" outlineLevel="0" collapsed="false">
      <c r="A28319" s="535" t="s">
        <v>42892</v>
      </c>
      <c r="B28319" s="544" t="s">
        <v>42893</v>
      </c>
      <c r="C28319" s="535" t="s">
        <v>29247</v>
      </c>
      <c r="D28319" s="537" t="n">
        <v>2197.91</v>
      </c>
    </row>
    <row r="28320" customFormat="false" ht="18" hidden="false" customHeight="true" outlineLevel="0" collapsed="false">
      <c r="A28320" s="535" t="s">
        <v>42894</v>
      </c>
      <c r="B28320" s="544" t="s">
        <v>42895</v>
      </c>
      <c r="C28320" s="535" t="s">
        <v>29247</v>
      </c>
      <c r="D28320" s="537" t="n">
        <v>2129.74</v>
      </c>
    </row>
    <row r="28321" customFormat="false" ht="18" hidden="false" customHeight="true" outlineLevel="0" collapsed="false">
      <c r="A28321" s="535" t="s">
        <v>42896</v>
      </c>
      <c r="B28321" s="544" t="s">
        <v>42897</v>
      </c>
      <c r="C28321" s="535" t="s">
        <v>29247</v>
      </c>
      <c r="D28321" s="537" t="n">
        <v>1928.24</v>
      </c>
    </row>
    <row r="28322" customFormat="false" ht="18" hidden="false" customHeight="true" outlineLevel="0" collapsed="false">
      <c r="A28322" s="535" t="s">
        <v>42898</v>
      </c>
      <c r="B28322" s="544" t="s">
        <v>42899</v>
      </c>
      <c r="C28322" s="535" t="s">
        <v>29247</v>
      </c>
      <c r="D28322" s="537" t="n">
        <v>3015.49</v>
      </c>
    </row>
    <row r="28323" customFormat="false" ht="18" hidden="false" customHeight="true" outlineLevel="0" collapsed="false">
      <c r="A28323" s="535" t="s">
        <v>42900</v>
      </c>
      <c r="B28323" s="544" t="s">
        <v>42901</v>
      </c>
      <c r="C28323" s="535" t="s">
        <v>29247</v>
      </c>
      <c r="D28323" s="537" t="n">
        <v>2749.79</v>
      </c>
    </row>
    <row r="28324" customFormat="false" ht="18" hidden="false" customHeight="true" outlineLevel="0" collapsed="false">
      <c r="A28324" s="535" t="s">
        <v>42902</v>
      </c>
      <c r="B28324" s="544" t="s">
        <v>42903</v>
      </c>
      <c r="C28324" s="535" t="s">
        <v>29247</v>
      </c>
      <c r="D28324" s="537" t="n">
        <v>3147.85</v>
      </c>
    </row>
    <row r="28325" customFormat="false" ht="18" hidden="false" customHeight="true" outlineLevel="0" collapsed="false">
      <c r="A28325" s="535" t="s">
        <v>42904</v>
      </c>
      <c r="B28325" s="544" t="s">
        <v>42905</v>
      </c>
      <c r="C28325" s="535" t="s">
        <v>29247</v>
      </c>
      <c r="D28325" s="537" t="n">
        <v>2882.15</v>
      </c>
    </row>
    <row r="28326" customFormat="false" ht="18" hidden="false" customHeight="true" outlineLevel="0" collapsed="false">
      <c r="A28326" s="535" t="s">
        <v>42906</v>
      </c>
      <c r="B28326" s="544" t="s">
        <v>42907</v>
      </c>
      <c r="C28326" s="535" t="s">
        <v>29247</v>
      </c>
      <c r="D28326" s="537" t="n">
        <v>2317.82</v>
      </c>
    </row>
    <row r="28327" customFormat="false" ht="18" hidden="false" customHeight="true" outlineLevel="0" collapsed="false">
      <c r="A28327" s="535" t="s">
        <v>42908</v>
      </c>
      <c r="B28327" s="544" t="s">
        <v>42909</v>
      </c>
      <c r="C28327" s="535" t="s">
        <v>29247</v>
      </c>
      <c r="D28327" s="537" t="n">
        <v>2116.32</v>
      </c>
    </row>
    <row r="28328" customFormat="false" ht="18" hidden="false" customHeight="true" outlineLevel="0" collapsed="false">
      <c r="A28328" s="535" t="s">
        <v>42910</v>
      </c>
      <c r="B28328" s="544" t="s">
        <v>42911</v>
      </c>
      <c r="C28328" s="535" t="s">
        <v>29247</v>
      </c>
      <c r="D28328" s="537" t="n">
        <v>2576.89</v>
      </c>
    </row>
    <row r="28329" customFormat="false" ht="18" hidden="false" customHeight="true" outlineLevel="0" collapsed="false">
      <c r="A28329" s="535" t="s">
        <v>42912</v>
      </c>
      <c r="B28329" s="544" t="s">
        <v>42913</v>
      </c>
      <c r="C28329" s="535" t="s">
        <v>29247</v>
      </c>
      <c r="D28329" s="537" t="n">
        <v>2375.39</v>
      </c>
    </row>
    <row r="28330" customFormat="false" ht="18" hidden="false" customHeight="true" outlineLevel="0" collapsed="false">
      <c r="A28330" s="535" t="s">
        <v>42914</v>
      </c>
      <c r="B28330" s="544" t="s">
        <v>42915</v>
      </c>
      <c r="C28330" s="535" t="s">
        <v>29247</v>
      </c>
      <c r="D28330" s="537" t="n">
        <v>2905.74</v>
      </c>
    </row>
    <row r="28331" customFormat="false" ht="18" hidden="false" customHeight="true" outlineLevel="0" collapsed="false">
      <c r="A28331" s="535" t="s">
        <v>42916</v>
      </c>
      <c r="B28331" s="544" t="s">
        <v>42917</v>
      </c>
      <c r="C28331" s="535" t="s">
        <v>29247</v>
      </c>
      <c r="D28331" s="537" t="n">
        <v>2640.04</v>
      </c>
    </row>
    <row r="28332" customFormat="false" ht="18" hidden="false" customHeight="true" outlineLevel="0" collapsed="false">
      <c r="A28332" s="535" t="s">
        <v>42918</v>
      </c>
      <c r="B28332" s="544" t="s">
        <v>42919</v>
      </c>
      <c r="C28332" s="535" t="s">
        <v>29247</v>
      </c>
      <c r="D28332" s="537" t="n">
        <v>3344.08</v>
      </c>
    </row>
    <row r="28333" customFormat="false" ht="18" hidden="false" customHeight="true" outlineLevel="0" collapsed="false">
      <c r="A28333" s="535" t="s">
        <v>42920</v>
      </c>
      <c r="B28333" s="544" t="s">
        <v>42921</v>
      </c>
      <c r="C28333" s="535" t="s">
        <v>29247</v>
      </c>
      <c r="D28333" s="537" t="n">
        <v>3085.14</v>
      </c>
    </row>
    <row r="28334" customFormat="false" ht="18" hidden="false" customHeight="true" outlineLevel="0" collapsed="false">
      <c r="A28334" s="535" t="s">
        <v>42922</v>
      </c>
      <c r="B28334" s="544" t="s">
        <v>42923</v>
      </c>
      <c r="C28334" s="535" t="s">
        <v>29247</v>
      </c>
      <c r="D28334" s="537" t="n">
        <v>3031.51</v>
      </c>
    </row>
    <row r="28335" customFormat="false" ht="18" hidden="false" customHeight="true" outlineLevel="0" collapsed="false">
      <c r="A28335" s="535" t="s">
        <v>42924</v>
      </c>
      <c r="B28335" s="544" t="s">
        <v>42925</v>
      </c>
      <c r="C28335" s="535" t="s">
        <v>29247</v>
      </c>
      <c r="D28335" s="537" t="n">
        <v>2772.57</v>
      </c>
    </row>
    <row r="28336" customFormat="false" ht="18" hidden="false" customHeight="true" outlineLevel="0" collapsed="false">
      <c r="A28336" s="535" t="s">
        <v>42926</v>
      </c>
      <c r="B28336" s="544" t="s">
        <v>42927</v>
      </c>
      <c r="C28336" s="535" t="s">
        <v>29247</v>
      </c>
      <c r="D28336" s="537" t="n">
        <v>4593.14</v>
      </c>
    </row>
    <row r="28337" customFormat="false" ht="18" hidden="false" customHeight="true" outlineLevel="0" collapsed="false">
      <c r="A28337" s="535" t="s">
        <v>42928</v>
      </c>
      <c r="B28337" s="544" t="s">
        <v>42929</v>
      </c>
      <c r="C28337" s="535" t="s">
        <v>29247</v>
      </c>
      <c r="D28337" s="537" t="n">
        <v>4176.01</v>
      </c>
    </row>
    <row r="28338" customFormat="false" ht="18" hidden="false" customHeight="true" outlineLevel="0" collapsed="false">
      <c r="A28338" s="535" t="s">
        <v>42930</v>
      </c>
      <c r="B28338" s="544" t="s">
        <v>42931</v>
      </c>
      <c r="C28338" s="535" t="s">
        <v>29247</v>
      </c>
      <c r="D28338" s="537" t="n">
        <v>4910.42</v>
      </c>
    </row>
    <row r="28339" customFormat="false" ht="18" hidden="false" customHeight="true" outlineLevel="0" collapsed="false">
      <c r="A28339" s="535" t="s">
        <v>42932</v>
      </c>
      <c r="B28339" s="544" t="s">
        <v>42933</v>
      </c>
      <c r="C28339" s="535" t="s">
        <v>29247</v>
      </c>
      <c r="D28339" s="537" t="n">
        <v>4493.3</v>
      </c>
    </row>
    <row r="28340" customFormat="false" ht="18" hidden="false" customHeight="true" outlineLevel="0" collapsed="false">
      <c r="A28340" s="535" t="s">
        <v>42934</v>
      </c>
      <c r="B28340" s="544" t="s">
        <v>42935</v>
      </c>
      <c r="C28340" s="535" t="s">
        <v>29247</v>
      </c>
      <c r="D28340" s="537" t="n">
        <v>3445.98</v>
      </c>
    </row>
    <row r="28341" customFormat="false" ht="18" hidden="false" customHeight="true" outlineLevel="0" collapsed="false">
      <c r="A28341" s="535" t="s">
        <v>42936</v>
      </c>
      <c r="B28341" s="544" t="s">
        <v>42937</v>
      </c>
      <c r="C28341" s="535" t="s">
        <v>29247</v>
      </c>
      <c r="D28341" s="537" t="n">
        <v>3107.17</v>
      </c>
    </row>
    <row r="28342" customFormat="false" ht="18" hidden="false" customHeight="true" outlineLevel="0" collapsed="false">
      <c r="A28342" s="535" t="s">
        <v>42938</v>
      </c>
      <c r="B28342" s="544" t="s">
        <v>42939</v>
      </c>
      <c r="C28342" s="535" t="s">
        <v>29247</v>
      </c>
      <c r="D28342" s="537" t="n">
        <v>3858.22</v>
      </c>
    </row>
    <row r="28343" customFormat="false" ht="18" hidden="false" customHeight="true" outlineLevel="0" collapsed="false">
      <c r="A28343" s="535" t="s">
        <v>42940</v>
      </c>
      <c r="B28343" s="544" t="s">
        <v>42941</v>
      </c>
      <c r="C28343" s="535" t="s">
        <v>29247</v>
      </c>
      <c r="D28343" s="537" t="n">
        <v>3519.41</v>
      </c>
    </row>
    <row r="28344" customFormat="false" ht="18" hidden="false" customHeight="true" outlineLevel="0" collapsed="false">
      <c r="A28344" s="535" t="s">
        <v>42942</v>
      </c>
      <c r="B28344" s="544" t="s">
        <v>42943</v>
      </c>
      <c r="C28344" s="535" t="s">
        <v>29247</v>
      </c>
      <c r="D28344" s="537" t="n">
        <v>4233.42</v>
      </c>
    </row>
    <row r="28345" customFormat="false" ht="18" hidden="false" customHeight="true" outlineLevel="0" collapsed="false">
      <c r="A28345" s="535" t="s">
        <v>42944</v>
      </c>
      <c r="B28345" s="544" t="s">
        <v>42945</v>
      </c>
      <c r="C28345" s="535" t="s">
        <v>29247</v>
      </c>
      <c r="D28345" s="537" t="n">
        <v>3816.29</v>
      </c>
    </row>
    <row r="28346" customFormat="false" ht="18" hidden="false" customHeight="true" outlineLevel="0" collapsed="false">
      <c r="A28346" s="535" t="s">
        <v>42946</v>
      </c>
      <c r="B28346" s="544" t="s">
        <v>42947</v>
      </c>
      <c r="C28346" s="535" t="s">
        <v>29247</v>
      </c>
      <c r="D28346" s="537" t="n">
        <v>4568.1</v>
      </c>
    </row>
    <row r="28347" customFormat="false" ht="18" hidden="false" customHeight="true" outlineLevel="0" collapsed="false">
      <c r="A28347" s="535" t="s">
        <v>42948</v>
      </c>
      <c r="B28347" s="544" t="s">
        <v>42949</v>
      </c>
      <c r="C28347" s="535" t="s">
        <v>29247</v>
      </c>
      <c r="D28347" s="537" t="n">
        <v>4154.75</v>
      </c>
    </row>
    <row r="28348" customFormat="false" ht="18" hidden="false" customHeight="true" outlineLevel="0" collapsed="false">
      <c r="A28348" s="535" t="s">
        <v>42950</v>
      </c>
      <c r="B28348" s="544" t="s">
        <v>42951</v>
      </c>
      <c r="C28348" s="535" t="s">
        <v>29247</v>
      </c>
      <c r="D28348" s="537" t="n">
        <v>4331.64</v>
      </c>
    </row>
    <row r="28349" customFormat="false" ht="18" hidden="false" customHeight="true" outlineLevel="0" collapsed="false">
      <c r="A28349" s="535" t="s">
        <v>42952</v>
      </c>
      <c r="B28349" s="544" t="s">
        <v>42953</v>
      </c>
      <c r="C28349" s="535" t="s">
        <v>29247</v>
      </c>
      <c r="D28349" s="537" t="n">
        <v>3918.29</v>
      </c>
    </row>
    <row r="28350" customFormat="false" ht="18" hidden="false" customHeight="true" outlineLevel="0" collapsed="false">
      <c r="A28350" s="535" t="s">
        <v>42954</v>
      </c>
      <c r="B28350" s="544" t="s">
        <v>42955</v>
      </c>
      <c r="C28350" s="535" t="s">
        <v>29247</v>
      </c>
      <c r="D28350" s="537" t="n">
        <v>6497.27</v>
      </c>
    </row>
    <row r="28351" customFormat="false" ht="18" hidden="false" customHeight="true" outlineLevel="0" collapsed="false">
      <c r="A28351" s="535" t="s">
        <v>42956</v>
      </c>
      <c r="B28351" s="544" t="s">
        <v>42957</v>
      </c>
      <c r="C28351" s="535" t="s">
        <v>29247</v>
      </c>
      <c r="D28351" s="537" t="n">
        <v>5881.85</v>
      </c>
    </row>
    <row r="28352" customFormat="false" ht="18" hidden="false" customHeight="true" outlineLevel="0" collapsed="false">
      <c r="A28352" s="535" t="s">
        <v>42958</v>
      </c>
      <c r="B28352" s="544" t="s">
        <v>42959</v>
      </c>
      <c r="C28352" s="535" t="s">
        <v>29247</v>
      </c>
      <c r="D28352" s="537" t="n">
        <v>7370.33</v>
      </c>
    </row>
    <row r="28353" customFormat="false" ht="18" hidden="false" customHeight="true" outlineLevel="0" collapsed="false">
      <c r="A28353" s="535" t="s">
        <v>42960</v>
      </c>
      <c r="B28353" s="544" t="s">
        <v>42961</v>
      </c>
      <c r="C28353" s="535" t="s">
        <v>29247</v>
      </c>
      <c r="D28353" s="537" t="n">
        <v>6653.1</v>
      </c>
    </row>
    <row r="28354" customFormat="false" ht="18" hidden="false" customHeight="true" outlineLevel="0" collapsed="false">
      <c r="A28354" s="535" t="s">
        <v>42962</v>
      </c>
      <c r="B28354" s="544" t="s">
        <v>42963</v>
      </c>
      <c r="C28354" s="535" t="s">
        <v>29247</v>
      </c>
      <c r="D28354" s="537" t="n">
        <v>4953.13</v>
      </c>
    </row>
    <row r="28355" customFormat="false" ht="18" hidden="false" customHeight="true" outlineLevel="0" collapsed="false">
      <c r="A28355" s="535" t="s">
        <v>42964</v>
      </c>
      <c r="B28355" s="544" t="s">
        <v>42965</v>
      </c>
      <c r="C28355" s="535" t="s">
        <v>29247</v>
      </c>
      <c r="D28355" s="537" t="n">
        <v>4539.77</v>
      </c>
    </row>
    <row r="28356" customFormat="false" ht="18" hidden="false" customHeight="true" outlineLevel="0" collapsed="false">
      <c r="A28356" s="535" t="s">
        <v>42966</v>
      </c>
      <c r="B28356" s="544" t="s">
        <v>42967</v>
      </c>
      <c r="C28356" s="535" t="s">
        <v>29247</v>
      </c>
      <c r="D28356" s="537" t="n">
        <v>5450.16</v>
      </c>
    </row>
    <row r="28357" customFormat="false" ht="18" hidden="false" customHeight="true" outlineLevel="0" collapsed="false">
      <c r="A28357" s="535" t="s">
        <v>42968</v>
      </c>
      <c r="B28357" s="544" t="s">
        <v>42969</v>
      </c>
      <c r="C28357" s="535" t="s">
        <v>29247</v>
      </c>
      <c r="D28357" s="537" t="n">
        <v>4942.83</v>
      </c>
    </row>
    <row r="28358" customFormat="false" ht="18" hidden="false" customHeight="true" outlineLevel="0" collapsed="false">
      <c r="A28358" s="535" t="s">
        <v>42970</v>
      </c>
      <c r="B28358" s="544" t="s">
        <v>42971</v>
      </c>
      <c r="C28358" s="535" t="s">
        <v>29247</v>
      </c>
      <c r="D28358" s="537" t="n">
        <v>5948.24</v>
      </c>
    </row>
    <row r="28359" customFormat="false" ht="18" hidden="false" customHeight="true" outlineLevel="0" collapsed="false">
      <c r="A28359" s="535" t="s">
        <v>42972</v>
      </c>
      <c r="B28359" s="544" t="s">
        <v>42973</v>
      </c>
      <c r="C28359" s="535" t="s">
        <v>29247</v>
      </c>
      <c r="D28359" s="537" t="n">
        <v>5440.91</v>
      </c>
    </row>
    <row r="28360" customFormat="false" ht="18" hidden="false" customHeight="true" outlineLevel="0" collapsed="false">
      <c r="A28360" s="535" t="s">
        <v>42974</v>
      </c>
      <c r="B28360" s="544" t="s">
        <v>42975</v>
      </c>
      <c r="C28360" s="535" t="s">
        <v>29247</v>
      </c>
      <c r="D28360" s="537" t="n">
        <v>5842.89</v>
      </c>
    </row>
    <row r="28361" customFormat="false" ht="18" hidden="false" customHeight="true" outlineLevel="0" collapsed="false">
      <c r="A28361" s="535" t="s">
        <v>42976</v>
      </c>
      <c r="B28361" s="544" t="s">
        <v>42977</v>
      </c>
      <c r="C28361" s="535" t="s">
        <v>29247</v>
      </c>
      <c r="D28361" s="537" t="n">
        <v>5246.78</v>
      </c>
    </row>
    <row r="28362" customFormat="false" ht="18" hidden="false" customHeight="true" outlineLevel="0" collapsed="false">
      <c r="A28362" s="535" t="s">
        <v>42978</v>
      </c>
      <c r="B28362" s="544" t="s">
        <v>42979</v>
      </c>
      <c r="C28362" s="535" t="s">
        <v>29247</v>
      </c>
      <c r="D28362" s="537" t="n">
        <v>5771.75</v>
      </c>
    </row>
    <row r="28363" customFormat="false" ht="18" hidden="false" customHeight="true" outlineLevel="0" collapsed="false">
      <c r="A28363" s="535" t="s">
        <v>42980</v>
      </c>
      <c r="B28363" s="544" t="s">
        <v>42981</v>
      </c>
      <c r="C28363" s="535" t="s">
        <v>29247</v>
      </c>
      <c r="D28363" s="537" t="n">
        <v>5175.64</v>
      </c>
    </row>
    <row r="28364" customFormat="false" ht="18" hidden="false" customHeight="true" outlineLevel="0" collapsed="false">
      <c r="A28364" s="535" t="s">
        <v>42982</v>
      </c>
      <c r="B28364" s="544" t="s">
        <v>42983</v>
      </c>
      <c r="C28364" s="535" t="s">
        <v>29247</v>
      </c>
      <c r="D28364" s="537" t="n">
        <v>8923.99</v>
      </c>
    </row>
    <row r="28365" customFormat="false" ht="18" hidden="false" customHeight="true" outlineLevel="0" collapsed="false">
      <c r="A28365" s="535" t="s">
        <v>42984</v>
      </c>
      <c r="B28365" s="544" t="s">
        <v>42985</v>
      </c>
      <c r="C28365" s="535" t="s">
        <v>29247</v>
      </c>
      <c r="D28365" s="537" t="n">
        <v>8086.63</v>
      </c>
    </row>
    <row r="28366" customFormat="false" ht="18" hidden="false" customHeight="true" outlineLevel="0" collapsed="false">
      <c r="A28366" s="535" t="s">
        <v>42986</v>
      </c>
      <c r="B28366" s="544" t="s">
        <v>42987</v>
      </c>
      <c r="C28366" s="535" t="s">
        <v>29247</v>
      </c>
      <c r="D28366" s="537" t="n">
        <v>9651.61</v>
      </c>
    </row>
    <row r="28367" customFormat="false" ht="18" hidden="false" customHeight="true" outlineLevel="0" collapsed="false">
      <c r="A28367" s="535" t="s">
        <v>42988</v>
      </c>
      <c r="B28367" s="544" t="s">
        <v>42989</v>
      </c>
      <c r="C28367" s="535" t="s">
        <v>29247</v>
      </c>
      <c r="D28367" s="537" t="n">
        <v>8687.36</v>
      </c>
    </row>
    <row r="28368" customFormat="false" ht="18" hidden="false" customHeight="true" outlineLevel="0" collapsed="false">
      <c r="A28368" s="535" t="s">
        <v>42990</v>
      </c>
      <c r="B28368" s="544" t="s">
        <v>42991</v>
      </c>
      <c r="C28368" s="535" t="s">
        <v>29247</v>
      </c>
      <c r="D28368" s="537" t="n">
        <v>6830.61</v>
      </c>
    </row>
    <row r="28369" customFormat="false" ht="18" hidden="false" customHeight="true" outlineLevel="0" collapsed="false">
      <c r="A28369" s="535" t="s">
        <v>42992</v>
      </c>
      <c r="B28369" s="544" t="s">
        <v>42993</v>
      </c>
      <c r="C28369" s="535" t="s">
        <v>29247</v>
      </c>
      <c r="D28369" s="537" t="n">
        <v>6109.17</v>
      </c>
    </row>
    <row r="28370" customFormat="false" ht="18" hidden="false" customHeight="true" outlineLevel="0" collapsed="false">
      <c r="A28370" s="535" t="s">
        <v>42994</v>
      </c>
      <c r="B28370" s="544" t="s">
        <v>42995</v>
      </c>
      <c r="C28370" s="535" t="s">
        <v>29247</v>
      </c>
      <c r="D28370" s="537" t="n">
        <v>7565.94</v>
      </c>
    </row>
    <row r="28371" customFormat="false" ht="18" hidden="false" customHeight="true" outlineLevel="0" collapsed="false">
      <c r="A28371" s="535" t="s">
        <v>42996</v>
      </c>
      <c r="B28371" s="544" t="s">
        <v>42997</v>
      </c>
      <c r="C28371" s="535" t="s">
        <v>29247</v>
      </c>
      <c r="D28371" s="537" t="n">
        <v>6844.5</v>
      </c>
    </row>
    <row r="28372" customFormat="false" ht="18" hidden="false" customHeight="true" outlineLevel="0" collapsed="false">
      <c r="A28372" s="535" t="s">
        <v>42998</v>
      </c>
      <c r="B28372" s="544" t="s">
        <v>42999</v>
      </c>
      <c r="C28372" s="535" t="s">
        <v>29247</v>
      </c>
      <c r="D28372" s="537" t="n">
        <v>8244.54</v>
      </c>
    </row>
    <row r="28373" customFormat="false" ht="18" hidden="false" customHeight="true" outlineLevel="0" collapsed="false">
      <c r="A28373" s="535" t="s">
        <v>43000</v>
      </c>
      <c r="B28373" s="544" t="s">
        <v>43001</v>
      </c>
      <c r="C28373" s="535" t="s">
        <v>29247</v>
      </c>
      <c r="D28373" s="537" t="n">
        <v>7407.18</v>
      </c>
    </row>
    <row r="28374" customFormat="false" ht="18" hidden="false" customHeight="true" outlineLevel="0" collapsed="false">
      <c r="A28374" s="535" t="s">
        <v>43002</v>
      </c>
      <c r="B28374" s="544" t="s">
        <v>43003</v>
      </c>
      <c r="C28374" s="535" t="s">
        <v>29247</v>
      </c>
      <c r="D28374" s="537" t="n">
        <v>5506.17</v>
      </c>
    </row>
    <row r="28375" customFormat="false" ht="18" hidden="false" customHeight="true" outlineLevel="0" collapsed="false">
      <c r="A28375" s="535" t="s">
        <v>43004</v>
      </c>
      <c r="B28375" s="544" t="s">
        <v>43005</v>
      </c>
      <c r="C28375" s="535" t="s">
        <v>29247</v>
      </c>
      <c r="D28375" s="537" t="n">
        <v>4988.83</v>
      </c>
    </row>
    <row r="28376" customFormat="false" ht="18" hidden="false" customHeight="true" outlineLevel="0" collapsed="false">
      <c r="A28376" s="535" t="s">
        <v>43006</v>
      </c>
      <c r="B28376" s="544" t="s">
        <v>43007</v>
      </c>
      <c r="C28376" s="535" t="s">
        <v>29247</v>
      </c>
      <c r="D28376" s="537" t="n">
        <v>4959.55</v>
      </c>
    </row>
    <row r="28377" customFormat="false" ht="18" hidden="false" customHeight="true" outlineLevel="0" collapsed="false">
      <c r="A28377" s="535" t="s">
        <v>43008</v>
      </c>
      <c r="B28377" s="544" t="s">
        <v>43009</v>
      </c>
      <c r="C28377" s="535" t="s">
        <v>29247</v>
      </c>
      <c r="D28377" s="537" t="n">
        <v>4442.2</v>
      </c>
    </row>
    <row r="28378" customFormat="false" ht="18" hidden="false" customHeight="true" outlineLevel="0" collapsed="false">
      <c r="A28378" s="535" t="s">
        <v>43010</v>
      </c>
      <c r="B28378" s="544" t="s">
        <v>43011</v>
      </c>
      <c r="C28378" s="535" t="s">
        <v>29247</v>
      </c>
      <c r="D28378" s="537" t="n">
        <v>7321.46</v>
      </c>
    </row>
    <row r="28379" customFormat="false" ht="18" hidden="false" customHeight="true" outlineLevel="0" collapsed="false">
      <c r="A28379" s="535" t="s">
        <v>43012</v>
      </c>
      <c r="B28379" s="544" t="s">
        <v>43013</v>
      </c>
      <c r="C28379" s="535" t="s">
        <v>29247</v>
      </c>
      <c r="D28379" s="537" t="n">
        <v>6633.39</v>
      </c>
    </row>
    <row r="28380" customFormat="false" ht="18" hidden="false" customHeight="true" outlineLevel="0" collapsed="false">
      <c r="A28380" s="535" t="s">
        <v>43014</v>
      </c>
      <c r="B28380" s="544" t="s">
        <v>43015</v>
      </c>
      <c r="C28380" s="535" t="s">
        <v>29247</v>
      </c>
      <c r="D28380" s="537" t="n">
        <v>7432.28</v>
      </c>
    </row>
    <row r="28381" customFormat="false" ht="18" hidden="false" customHeight="true" outlineLevel="0" collapsed="false">
      <c r="A28381" s="535" t="s">
        <v>43016</v>
      </c>
      <c r="B28381" s="544" t="s">
        <v>43017</v>
      </c>
      <c r="C28381" s="535" t="s">
        <v>29247</v>
      </c>
      <c r="D28381" s="537" t="n">
        <v>6744.21</v>
      </c>
    </row>
    <row r="28382" customFormat="false" ht="18" hidden="false" customHeight="true" outlineLevel="0" collapsed="false">
      <c r="A28382" s="535" t="s">
        <v>43018</v>
      </c>
      <c r="B28382" s="544" t="s">
        <v>43019</v>
      </c>
      <c r="C28382" s="535" t="s">
        <v>29247</v>
      </c>
      <c r="D28382" s="537" t="n">
        <v>5406.32</v>
      </c>
    </row>
    <row r="28383" customFormat="false" ht="18" hidden="false" customHeight="true" outlineLevel="0" collapsed="false">
      <c r="A28383" s="535" t="s">
        <v>43020</v>
      </c>
      <c r="B28383" s="544" t="s">
        <v>43021</v>
      </c>
      <c r="C28383" s="535" t="s">
        <v>29247</v>
      </c>
      <c r="D28383" s="537" t="n">
        <v>4888.97</v>
      </c>
    </row>
    <row r="28384" customFormat="false" ht="18" hidden="false" customHeight="true" outlineLevel="0" collapsed="false">
      <c r="A28384" s="535" t="s">
        <v>43022</v>
      </c>
      <c r="B28384" s="544" t="s">
        <v>43023</v>
      </c>
      <c r="C28384" s="535" t="s">
        <v>29247</v>
      </c>
      <c r="D28384" s="537" t="n">
        <v>5787.91</v>
      </c>
    </row>
    <row r="28385" customFormat="false" ht="18" hidden="false" customHeight="true" outlineLevel="0" collapsed="false">
      <c r="A28385" s="535" t="s">
        <v>43024</v>
      </c>
      <c r="B28385" s="544" t="s">
        <v>43025</v>
      </c>
      <c r="C28385" s="535" t="s">
        <v>29247</v>
      </c>
      <c r="D28385" s="537" t="n">
        <v>5270.56</v>
      </c>
    </row>
    <row r="28386" customFormat="false" ht="18" hidden="false" customHeight="true" outlineLevel="0" collapsed="false">
      <c r="A28386" s="535" t="s">
        <v>43026</v>
      </c>
      <c r="B28386" s="544" t="s">
        <v>43027</v>
      </c>
      <c r="C28386" s="535" t="s">
        <v>29247</v>
      </c>
      <c r="D28386" s="537" t="n">
        <v>6364.73</v>
      </c>
    </row>
    <row r="28387" customFormat="false" ht="18" hidden="false" customHeight="true" outlineLevel="0" collapsed="false">
      <c r="A28387" s="535" t="s">
        <v>43028</v>
      </c>
      <c r="B28387" s="544" t="s">
        <v>43029</v>
      </c>
      <c r="C28387" s="535" t="s">
        <v>29247</v>
      </c>
      <c r="D28387" s="537" t="n">
        <v>5847.38</v>
      </c>
    </row>
    <row r="28388" customFormat="false" ht="18" hidden="false" customHeight="true" outlineLevel="0" collapsed="false">
      <c r="A28388" s="535" t="s">
        <v>43030</v>
      </c>
      <c r="B28388" s="544" t="s">
        <v>43031</v>
      </c>
      <c r="C28388" s="535" t="s">
        <v>29247</v>
      </c>
      <c r="D28388" s="537" t="n">
        <v>7894.57</v>
      </c>
    </row>
    <row r="28389" customFormat="false" ht="18" hidden="false" customHeight="true" outlineLevel="0" collapsed="false">
      <c r="A28389" s="535" t="s">
        <v>43032</v>
      </c>
      <c r="B28389" s="544" t="s">
        <v>43033</v>
      </c>
      <c r="C28389" s="535" t="s">
        <v>29247</v>
      </c>
      <c r="D28389" s="537" t="n">
        <v>7226.99</v>
      </c>
    </row>
    <row r="28390" customFormat="false" ht="18" hidden="false" customHeight="true" outlineLevel="0" collapsed="false">
      <c r="A28390" s="535" t="s">
        <v>43034</v>
      </c>
      <c r="B28390" s="544" t="s">
        <v>43035</v>
      </c>
      <c r="C28390" s="535" t="s">
        <v>29247</v>
      </c>
      <c r="D28390" s="537" t="n">
        <v>7189.2</v>
      </c>
    </row>
    <row r="28391" customFormat="false" ht="18" hidden="false" customHeight="true" outlineLevel="0" collapsed="false">
      <c r="A28391" s="535" t="s">
        <v>43036</v>
      </c>
      <c r="B28391" s="544" t="s">
        <v>43037</v>
      </c>
      <c r="C28391" s="535" t="s">
        <v>29247</v>
      </c>
      <c r="D28391" s="537" t="n">
        <v>6521.62</v>
      </c>
    </row>
    <row r="28392" customFormat="false" ht="18" hidden="false" customHeight="true" outlineLevel="0" collapsed="false">
      <c r="A28392" s="535" t="s">
        <v>43038</v>
      </c>
      <c r="B28392" s="544" t="s">
        <v>43039</v>
      </c>
      <c r="C28392" s="535" t="s">
        <v>29247</v>
      </c>
      <c r="D28392" s="537" t="n">
        <v>10746.54</v>
      </c>
    </row>
    <row r="28393" customFormat="false" ht="18" hidden="false" customHeight="true" outlineLevel="0" collapsed="false">
      <c r="A28393" s="535" t="s">
        <v>43040</v>
      </c>
      <c r="B28393" s="544" t="s">
        <v>43041</v>
      </c>
      <c r="C28393" s="535" t="s">
        <v>29247</v>
      </c>
      <c r="D28393" s="537" t="n">
        <v>9681.1</v>
      </c>
    </row>
    <row r="28394" customFormat="false" ht="18" hidden="false" customHeight="true" outlineLevel="0" collapsed="false">
      <c r="A28394" s="535" t="s">
        <v>43042</v>
      </c>
      <c r="B28394" s="544" t="s">
        <v>43043</v>
      </c>
      <c r="C28394" s="535" t="s">
        <v>29247</v>
      </c>
      <c r="D28394" s="537" t="n">
        <v>11437.29</v>
      </c>
    </row>
    <row r="28395" customFormat="false" ht="18" hidden="false" customHeight="true" outlineLevel="0" collapsed="false">
      <c r="A28395" s="535" t="s">
        <v>43044</v>
      </c>
      <c r="B28395" s="544" t="s">
        <v>43045</v>
      </c>
      <c r="C28395" s="535" t="s">
        <v>29247</v>
      </c>
      <c r="D28395" s="537" t="n">
        <v>10371.84</v>
      </c>
    </row>
    <row r="28396" customFormat="false" ht="18" hidden="false" customHeight="true" outlineLevel="0" collapsed="false">
      <c r="A28396" s="535" t="s">
        <v>43046</v>
      </c>
      <c r="B28396" s="544" t="s">
        <v>43047</v>
      </c>
      <c r="C28396" s="535" t="s">
        <v>29247</v>
      </c>
      <c r="D28396" s="537" t="n">
        <v>8132.67</v>
      </c>
    </row>
    <row r="28397" customFormat="false" ht="18" hidden="false" customHeight="true" outlineLevel="0" collapsed="false">
      <c r="A28397" s="535" t="s">
        <v>43048</v>
      </c>
      <c r="B28397" s="544" t="s">
        <v>43049</v>
      </c>
      <c r="C28397" s="535" t="s">
        <v>29247</v>
      </c>
      <c r="D28397" s="537" t="n">
        <v>7465.08</v>
      </c>
    </row>
    <row r="28398" customFormat="false" ht="18" hidden="false" customHeight="true" outlineLevel="0" collapsed="false">
      <c r="A28398" s="535" t="s">
        <v>43050</v>
      </c>
      <c r="B28398" s="544" t="s">
        <v>43051</v>
      </c>
      <c r="C28398" s="535" t="s">
        <v>29247</v>
      </c>
      <c r="D28398" s="537" t="n">
        <v>8906.33</v>
      </c>
    </row>
    <row r="28399" customFormat="false" ht="18" hidden="false" customHeight="true" outlineLevel="0" collapsed="false">
      <c r="A28399" s="535" t="s">
        <v>43052</v>
      </c>
      <c r="B28399" s="544" t="s">
        <v>43053</v>
      </c>
      <c r="C28399" s="535" t="s">
        <v>29247</v>
      </c>
      <c r="D28399" s="537" t="n">
        <v>8028.84</v>
      </c>
    </row>
    <row r="28400" customFormat="false" ht="18" hidden="false" customHeight="true" outlineLevel="0" collapsed="false">
      <c r="A28400" s="535" t="s">
        <v>43054</v>
      </c>
      <c r="B28400" s="544" t="s">
        <v>43055</v>
      </c>
      <c r="C28400" s="535" t="s">
        <v>29247</v>
      </c>
      <c r="D28400" s="537" t="n">
        <v>9973.41</v>
      </c>
    </row>
    <row r="28401" customFormat="false" ht="18" hidden="false" customHeight="true" outlineLevel="0" collapsed="false">
      <c r="A28401" s="535" t="s">
        <v>43056</v>
      </c>
      <c r="B28401" s="544" t="s">
        <v>43057</v>
      </c>
      <c r="C28401" s="535" t="s">
        <v>29247</v>
      </c>
      <c r="D28401" s="537" t="n">
        <v>9095.93</v>
      </c>
    </row>
    <row r="28402" customFormat="false" ht="18" hidden="false" customHeight="true" outlineLevel="0" collapsed="false">
      <c r="A28402" s="535" t="s">
        <v>43058</v>
      </c>
      <c r="B28402" s="544" t="s">
        <v>43059</v>
      </c>
      <c r="C28402" s="535" t="s">
        <v>29247</v>
      </c>
      <c r="D28402" s="537" t="n">
        <v>10416.5</v>
      </c>
    </row>
    <row r="28403" customFormat="false" ht="18" hidden="false" customHeight="true" outlineLevel="0" collapsed="false">
      <c r="A28403" s="535" t="s">
        <v>43060</v>
      </c>
      <c r="B28403" s="544" t="s">
        <v>43061</v>
      </c>
      <c r="C28403" s="535" t="s">
        <v>29247</v>
      </c>
      <c r="D28403" s="537" t="n">
        <v>9569.04</v>
      </c>
    </row>
    <row r="28404" customFormat="false" ht="18" hidden="false" customHeight="true" outlineLevel="0" collapsed="false">
      <c r="A28404" s="535" t="s">
        <v>43062</v>
      </c>
      <c r="B28404" s="544" t="s">
        <v>43063</v>
      </c>
      <c r="C28404" s="535" t="s">
        <v>29247</v>
      </c>
      <c r="D28404" s="537" t="n">
        <v>9345.1</v>
      </c>
    </row>
    <row r="28405" customFormat="false" ht="18" hidden="false" customHeight="true" outlineLevel="0" collapsed="false">
      <c r="A28405" s="535" t="s">
        <v>43064</v>
      </c>
      <c r="B28405" s="544" t="s">
        <v>43065</v>
      </c>
      <c r="C28405" s="535" t="s">
        <v>29247</v>
      </c>
      <c r="D28405" s="537" t="n">
        <v>8497.65</v>
      </c>
    </row>
    <row r="28406" customFormat="false" ht="18" hidden="false" customHeight="true" outlineLevel="0" collapsed="false">
      <c r="A28406" s="535" t="s">
        <v>43066</v>
      </c>
      <c r="B28406" s="544" t="s">
        <v>43067</v>
      </c>
      <c r="C28406" s="535" t="s">
        <v>29247</v>
      </c>
      <c r="D28406" s="537" t="n">
        <v>14201.78</v>
      </c>
    </row>
    <row r="28407" customFormat="false" ht="9" hidden="false" customHeight="true" outlineLevel="0" collapsed="false">
      <c r="A28407" s="535" t="s">
        <v>43068</v>
      </c>
      <c r="B28407" s="544" t="s">
        <v>43069</v>
      </c>
      <c r="C28407" s="535" t="s">
        <v>29247</v>
      </c>
      <c r="D28407" s="537" t="n">
        <v>12906.32</v>
      </c>
    </row>
    <row r="28408" customFormat="false" ht="9" hidden="false" customHeight="true" outlineLevel="0" collapsed="false">
      <c r="A28408" s="535" t="s">
        <v>43070</v>
      </c>
      <c r="B28408" s="544" t="s">
        <v>43071</v>
      </c>
      <c r="C28408" s="535" t="s">
        <v>29247</v>
      </c>
      <c r="D28408" s="537" t="n">
        <v>15298.51</v>
      </c>
    </row>
    <row r="28409" customFormat="false" ht="9" hidden="false" customHeight="true" outlineLevel="0" collapsed="false">
      <c r="A28409" s="535" t="s">
        <v>43072</v>
      </c>
      <c r="B28409" s="544" t="s">
        <v>43073</v>
      </c>
      <c r="C28409" s="535" t="s">
        <v>29247</v>
      </c>
      <c r="D28409" s="537" t="n">
        <v>14003.05</v>
      </c>
    </row>
    <row r="28410" customFormat="false" ht="18" hidden="false" customHeight="true" outlineLevel="0" collapsed="false">
      <c r="A28410" s="535" t="s">
        <v>43074</v>
      </c>
      <c r="B28410" s="544" t="s">
        <v>43075</v>
      </c>
      <c r="C28410" s="535" t="s">
        <v>29247</v>
      </c>
      <c r="D28410" s="537" t="n">
        <v>10635.7</v>
      </c>
    </row>
    <row r="28411" customFormat="false" ht="9" hidden="false" customHeight="true" outlineLevel="0" collapsed="false">
      <c r="A28411" s="535" t="s">
        <v>43076</v>
      </c>
      <c r="B28411" s="544" t="s">
        <v>43077</v>
      </c>
      <c r="C28411" s="535" t="s">
        <v>29247</v>
      </c>
      <c r="D28411" s="537" t="n">
        <v>9567.38</v>
      </c>
    </row>
    <row r="28412" customFormat="false" ht="18" hidden="false" customHeight="true" outlineLevel="0" collapsed="false">
      <c r="A28412" s="535" t="s">
        <v>43078</v>
      </c>
      <c r="B28412" s="544" t="s">
        <v>43079</v>
      </c>
      <c r="C28412" s="535" t="s">
        <v>29247</v>
      </c>
      <c r="D28412" s="537" t="n">
        <v>12050.37</v>
      </c>
    </row>
    <row r="28413" customFormat="false" ht="9" hidden="false" customHeight="true" outlineLevel="0" collapsed="false">
      <c r="A28413" s="535" t="s">
        <v>43080</v>
      </c>
      <c r="B28413" s="544" t="s">
        <v>43081</v>
      </c>
      <c r="C28413" s="535" t="s">
        <v>29247</v>
      </c>
      <c r="D28413" s="537" t="n">
        <v>10982.05</v>
      </c>
    </row>
    <row r="28414" customFormat="false" ht="18" hidden="false" customHeight="true" outlineLevel="0" collapsed="false">
      <c r="A28414" s="535" t="s">
        <v>43082</v>
      </c>
      <c r="B28414" s="544" t="s">
        <v>43083</v>
      </c>
      <c r="C28414" s="535" t="s">
        <v>29247</v>
      </c>
      <c r="D28414" s="537" t="n">
        <v>13291.44</v>
      </c>
    </row>
    <row r="28415" customFormat="false" ht="18" hidden="false" customHeight="true" outlineLevel="0" collapsed="false">
      <c r="A28415" s="535" t="s">
        <v>43084</v>
      </c>
      <c r="B28415" s="544" t="s">
        <v>43085</v>
      </c>
      <c r="C28415" s="535" t="s">
        <v>29247</v>
      </c>
      <c r="D28415" s="537" t="n">
        <v>11995.98</v>
      </c>
    </row>
    <row r="28416" customFormat="false" ht="9" hidden="false" customHeight="true" outlineLevel="0" collapsed="false">
      <c r="A28416" s="535" t="s">
        <v>43086</v>
      </c>
      <c r="B28416" s="544" t="s">
        <v>43087</v>
      </c>
      <c r="C28416" s="535" t="s">
        <v>29247</v>
      </c>
      <c r="D28416" s="537" t="n">
        <v>13109.44</v>
      </c>
    </row>
    <row r="28417" customFormat="false" ht="9" hidden="false" customHeight="true" outlineLevel="0" collapsed="false">
      <c r="A28417" s="535" t="s">
        <v>43088</v>
      </c>
      <c r="B28417" s="544" t="s">
        <v>43089</v>
      </c>
      <c r="C28417" s="535" t="s">
        <v>29247</v>
      </c>
      <c r="D28417" s="537" t="n">
        <v>11851.69</v>
      </c>
    </row>
    <row r="28418" customFormat="false" ht="18" hidden="false" customHeight="true" outlineLevel="0" collapsed="false">
      <c r="A28418" s="535" t="s">
        <v>43090</v>
      </c>
      <c r="B28418" s="544" t="s">
        <v>43091</v>
      </c>
      <c r="C28418" s="535" t="s">
        <v>29247</v>
      </c>
      <c r="D28418" s="537" t="n">
        <v>12351.51</v>
      </c>
    </row>
    <row r="28419" customFormat="false" ht="9" hidden="false" customHeight="true" outlineLevel="0" collapsed="false">
      <c r="A28419" s="535" t="s">
        <v>43092</v>
      </c>
      <c r="B28419" s="544" t="s">
        <v>43093</v>
      </c>
      <c r="C28419" s="535" t="s">
        <v>29247</v>
      </c>
      <c r="D28419" s="537" t="n">
        <v>11093.77</v>
      </c>
    </row>
    <row r="28420" customFormat="false" ht="9" hidden="false" customHeight="true" outlineLevel="0" collapsed="false">
      <c r="A28420" s="535" t="s">
        <v>43094</v>
      </c>
      <c r="B28420" s="544" t="s">
        <v>43095</v>
      </c>
      <c r="C28420" s="535" t="s">
        <v>29247</v>
      </c>
      <c r="D28420" s="537" t="n">
        <v>19059.4</v>
      </c>
    </row>
    <row r="28421" customFormat="false" ht="9" hidden="false" customHeight="true" outlineLevel="0" collapsed="false">
      <c r="A28421" s="535" t="s">
        <v>43096</v>
      </c>
      <c r="B28421" s="544" t="s">
        <v>43097</v>
      </c>
      <c r="C28421" s="535" t="s">
        <v>29247</v>
      </c>
      <c r="D28421" s="537" t="n">
        <v>17174.99</v>
      </c>
    </row>
    <row r="28422" customFormat="false" ht="9" hidden="false" customHeight="true" outlineLevel="0" collapsed="false">
      <c r="A28422" s="535" t="s">
        <v>43098</v>
      </c>
      <c r="B28422" s="544" t="s">
        <v>43099</v>
      </c>
      <c r="C28422" s="535" t="s">
        <v>29247</v>
      </c>
      <c r="D28422" s="537" t="n">
        <v>20544.67</v>
      </c>
    </row>
    <row r="28423" customFormat="false" ht="9" hidden="false" customHeight="true" outlineLevel="0" collapsed="false">
      <c r="A28423" s="535" t="s">
        <v>43100</v>
      </c>
      <c r="B28423" s="544" t="s">
        <v>43101</v>
      </c>
      <c r="C28423" s="535" t="s">
        <v>29247</v>
      </c>
      <c r="D28423" s="537" t="n">
        <v>18660.26</v>
      </c>
    </row>
    <row r="28424" customFormat="false" ht="9" hidden="false" customHeight="true" outlineLevel="0" collapsed="false">
      <c r="A28424" s="535" t="s">
        <v>43102</v>
      </c>
      <c r="B28424" s="544" t="s">
        <v>43103</v>
      </c>
      <c r="C28424" s="535" t="s">
        <v>29247</v>
      </c>
      <c r="D28424" s="537" t="n">
        <v>14102.69</v>
      </c>
    </row>
    <row r="28425" customFormat="false" ht="9" hidden="false" customHeight="true" outlineLevel="0" collapsed="false">
      <c r="A28425" s="535" t="s">
        <v>43104</v>
      </c>
      <c r="B28425" s="544" t="s">
        <v>43105</v>
      </c>
      <c r="C28425" s="535" t="s">
        <v>29247</v>
      </c>
      <c r="D28425" s="537" t="n">
        <v>12578.63</v>
      </c>
    </row>
    <row r="28426" customFormat="false" ht="9" hidden="false" customHeight="true" outlineLevel="0" collapsed="false">
      <c r="A28426" s="535" t="s">
        <v>43106</v>
      </c>
      <c r="B28426" s="544" t="s">
        <v>43107</v>
      </c>
      <c r="C28426" s="535" t="s">
        <v>29247</v>
      </c>
      <c r="D28426" s="537" t="n">
        <v>16073.05</v>
      </c>
    </row>
    <row r="28427" customFormat="false" ht="9" hidden="false" customHeight="true" outlineLevel="0" collapsed="false">
      <c r="A28427" s="535" t="s">
        <v>43108</v>
      </c>
      <c r="B28427" s="544" t="s">
        <v>43109</v>
      </c>
      <c r="C28427" s="535" t="s">
        <v>29247</v>
      </c>
      <c r="D28427" s="537" t="n">
        <v>14548.99</v>
      </c>
    </row>
    <row r="28428" customFormat="false" ht="9" hidden="false" customHeight="true" outlineLevel="0" collapsed="false">
      <c r="A28428" s="535" t="s">
        <v>43110</v>
      </c>
      <c r="B28428" s="544" t="s">
        <v>43111</v>
      </c>
      <c r="C28428" s="535" t="s">
        <v>29247</v>
      </c>
      <c r="D28428" s="537" t="n">
        <v>17641.44</v>
      </c>
    </row>
    <row r="28429" customFormat="false" ht="9" hidden="false" customHeight="true" outlineLevel="0" collapsed="false">
      <c r="A28429" s="535" t="s">
        <v>43112</v>
      </c>
      <c r="B28429" s="544" t="s">
        <v>43113</v>
      </c>
      <c r="C28429" s="535" t="s">
        <v>29247</v>
      </c>
      <c r="D28429" s="537" t="n">
        <v>15757.03</v>
      </c>
    </row>
    <row r="28430" customFormat="false" ht="9" hidden="false" customHeight="true" outlineLevel="0" collapsed="false">
      <c r="A28430" s="535" t="s">
        <v>43114</v>
      </c>
      <c r="B28430" s="544" t="s">
        <v>43115</v>
      </c>
      <c r="C28430" s="535" t="s">
        <v>29260</v>
      </c>
      <c r="D28430" s="537" t="n">
        <v>1574.31</v>
      </c>
    </row>
    <row r="28431" customFormat="false" ht="9" hidden="false" customHeight="true" outlineLevel="0" collapsed="false">
      <c r="A28431" s="535" t="s">
        <v>43116</v>
      </c>
      <c r="B28431" s="544" t="s">
        <v>43117</v>
      </c>
      <c r="C28431" s="535" t="s">
        <v>29260</v>
      </c>
      <c r="D28431" s="537" t="n">
        <v>1267.61</v>
      </c>
    </row>
    <row r="28432" customFormat="false" ht="9" hidden="false" customHeight="true" outlineLevel="0" collapsed="false">
      <c r="A28432" s="535" t="s">
        <v>43118</v>
      </c>
      <c r="B28432" s="544" t="s">
        <v>43119</v>
      </c>
      <c r="C28432" s="535" t="s">
        <v>29260</v>
      </c>
      <c r="D28432" s="537" t="n">
        <v>1583.26</v>
      </c>
    </row>
    <row r="28433" customFormat="false" ht="9" hidden="false" customHeight="true" outlineLevel="0" collapsed="false">
      <c r="A28433" s="535" t="s">
        <v>43120</v>
      </c>
      <c r="B28433" s="544" t="s">
        <v>43121</v>
      </c>
      <c r="C28433" s="535" t="s">
        <v>29260</v>
      </c>
      <c r="D28433" s="537" t="n">
        <v>1275.93</v>
      </c>
    </row>
    <row r="28434" customFormat="false" ht="9" hidden="false" customHeight="true" outlineLevel="0" collapsed="false">
      <c r="A28434" s="535" t="s">
        <v>43122</v>
      </c>
      <c r="B28434" s="544" t="s">
        <v>43123</v>
      </c>
      <c r="C28434" s="535" t="s">
        <v>29260</v>
      </c>
      <c r="D28434" s="537" t="n">
        <v>1594.56</v>
      </c>
    </row>
    <row r="28435" customFormat="false" ht="9" hidden="false" customHeight="true" outlineLevel="0" collapsed="false">
      <c r="A28435" s="535" t="s">
        <v>43124</v>
      </c>
      <c r="B28435" s="544" t="s">
        <v>43125</v>
      </c>
      <c r="C28435" s="535" t="s">
        <v>29260</v>
      </c>
      <c r="D28435" s="537" t="n">
        <v>1286.61</v>
      </c>
    </row>
    <row r="28436" customFormat="false" ht="9" hidden="false" customHeight="true" outlineLevel="0" collapsed="false">
      <c r="A28436" s="535" t="s">
        <v>43126</v>
      </c>
      <c r="B28436" s="544" t="s">
        <v>43127</v>
      </c>
      <c r="C28436" s="535" t="s">
        <v>29260</v>
      </c>
      <c r="D28436" s="537" t="n">
        <v>1612.77</v>
      </c>
    </row>
    <row r="28437" customFormat="false" ht="9" hidden="false" customHeight="true" outlineLevel="0" collapsed="false">
      <c r="A28437" s="535" t="s">
        <v>43128</v>
      </c>
      <c r="B28437" s="544" t="s">
        <v>43129</v>
      </c>
      <c r="C28437" s="535" t="s">
        <v>29260</v>
      </c>
      <c r="D28437" s="537" t="n">
        <v>1303.72</v>
      </c>
    </row>
    <row r="28438" customFormat="false" ht="9" hidden="false" customHeight="true" outlineLevel="0" collapsed="false">
      <c r="A28438" s="535" t="s">
        <v>43130</v>
      </c>
      <c r="B28438" s="544" t="s">
        <v>43131</v>
      </c>
      <c r="C28438" s="535" t="s">
        <v>29260</v>
      </c>
      <c r="D28438" s="537" t="n">
        <v>1636.64</v>
      </c>
    </row>
    <row r="28439" customFormat="false" ht="9" hidden="false" customHeight="true" outlineLevel="0" collapsed="false">
      <c r="A28439" s="535" t="s">
        <v>43132</v>
      </c>
      <c r="B28439" s="544" t="s">
        <v>43133</v>
      </c>
      <c r="C28439" s="535" t="s">
        <v>29260</v>
      </c>
      <c r="D28439" s="537" t="n">
        <v>1326.17</v>
      </c>
    </row>
    <row r="28440" customFormat="false" ht="9" hidden="false" customHeight="true" outlineLevel="0" collapsed="false">
      <c r="A28440" s="535" t="s">
        <v>43134</v>
      </c>
      <c r="B28440" s="544" t="s">
        <v>43135</v>
      </c>
      <c r="C28440" s="535" t="s">
        <v>29260</v>
      </c>
      <c r="D28440" s="537" t="n">
        <v>1668.02</v>
      </c>
    </row>
    <row r="28441" customFormat="false" ht="9" hidden="false" customHeight="true" outlineLevel="0" collapsed="false">
      <c r="A28441" s="535" t="s">
        <v>43136</v>
      </c>
      <c r="B28441" s="544" t="s">
        <v>43137</v>
      </c>
      <c r="C28441" s="535" t="s">
        <v>29260</v>
      </c>
      <c r="D28441" s="537" t="n">
        <v>1356</v>
      </c>
    </row>
    <row r="28442" customFormat="false" ht="9" hidden="false" customHeight="true" outlineLevel="0" collapsed="false">
      <c r="A28442" s="535" t="s">
        <v>43138</v>
      </c>
      <c r="B28442" s="544" t="s">
        <v>43139</v>
      </c>
      <c r="C28442" s="535" t="s">
        <v>29260</v>
      </c>
      <c r="D28442" s="537" t="n">
        <v>1710.55</v>
      </c>
    </row>
    <row r="28443" customFormat="false" ht="9" hidden="false" customHeight="true" outlineLevel="0" collapsed="false">
      <c r="A28443" s="535" t="s">
        <v>43140</v>
      </c>
      <c r="B28443" s="544" t="s">
        <v>43141</v>
      </c>
      <c r="C28443" s="535" t="s">
        <v>29260</v>
      </c>
      <c r="D28443" s="537" t="n">
        <v>1396.64</v>
      </c>
    </row>
    <row r="28444" customFormat="false" ht="9" hidden="false" customHeight="true" outlineLevel="0" collapsed="false">
      <c r="A28444" s="535" t="s">
        <v>43142</v>
      </c>
      <c r="B28444" s="544" t="s">
        <v>43143</v>
      </c>
      <c r="C28444" s="535" t="s">
        <v>29260</v>
      </c>
      <c r="D28444" s="537" t="n">
        <v>1766.09</v>
      </c>
    </row>
    <row r="28445" customFormat="false" ht="18" hidden="false" customHeight="true" outlineLevel="0" collapsed="false">
      <c r="A28445" s="535" t="s">
        <v>43144</v>
      </c>
      <c r="B28445" s="544" t="s">
        <v>43145</v>
      </c>
      <c r="C28445" s="535" t="s">
        <v>29260</v>
      </c>
      <c r="D28445" s="537" t="n">
        <v>1450.15</v>
      </c>
    </row>
    <row r="28446" customFormat="false" ht="9" hidden="false" customHeight="true" outlineLevel="0" collapsed="false">
      <c r="A28446" s="535" t="s">
        <v>43146</v>
      </c>
      <c r="B28446" s="544" t="s">
        <v>43147</v>
      </c>
      <c r="C28446" s="535" t="s">
        <v>29260</v>
      </c>
      <c r="D28446" s="537" t="n">
        <v>1842.18</v>
      </c>
    </row>
    <row r="28447" customFormat="false" ht="9" hidden="false" customHeight="true" outlineLevel="0" collapsed="false">
      <c r="A28447" s="535" t="s">
        <v>43148</v>
      </c>
      <c r="B28447" s="544" t="s">
        <v>43149</v>
      </c>
      <c r="C28447" s="535" t="s">
        <v>29260</v>
      </c>
      <c r="D28447" s="537" t="n">
        <v>1523.88</v>
      </c>
    </row>
    <row r="28448" customFormat="false" ht="9" hidden="false" customHeight="true" outlineLevel="0" collapsed="false">
      <c r="A28448" s="535" t="s">
        <v>43150</v>
      </c>
      <c r="B28448" s="544" t="s">
        <v>43151</v>
      </c>
      <c r="C28448" s="535" t="s">
        <v>29260</v>
      </c>
      <c r="D28448" s="537" t="n">
        <v>1576.35</v>
      </c>
    </row>
    <row r="28449" customFormat="false" ht="9" hidden="false" customHeight="true" outlineLevel="0" collapsed="false">
      <c r="A28449" s="535" t="s">
        <v>43152</v>
      </c>
      <c r="B28449" s="544" t="s">
        <v>43153</v>
      </c>
      <c r="C28449" s="535" t="s">
        <v>29260</v>
      </c>
      <c r="D28449" s="537" t="n">
        <v>1269.5</v>
      </c>
    </row>
    <row r="28450" customFormat="false" ht="9" hidden="false" customHeight="true" outlineLevel="0" collapsed="false">
      <c r="A28450" s="535" t="s">
        <v>43154</v>
      </c>
      <c r="B28450" s="544" t="s">
        <v>43155</v>
      </c>
      <c r="C28450" s="535" t="s">
        <v>29260</v>
      </c>
      <c r="D28450" s="537" t="n">
        <v>4072.65</v>
      </c>
    </row>
    <row r="28451" customFormat="false" ht="9" hidden="false" customHeight="true" outlineLevel="0" collapsed="false">
      <c r="A28451" s="535" t="s">
        <v>43156</v>
      </c>
      <c r="B28451" s="544" t="s">
        <v>43157</v>
      </c>
      <c r="C28451" s="535" t="s">
        <v>29260</v>
      </c>
      <c r="D28451" s="537" t="n">
        <v>2341.78</v>
      </c>
    </row>
    <row r="28452" customFormat="false" ht="9" hidden="false" customHeight="true" outlineLevel="0" collapsed="false">
      <c r="A28452" s="535" t="s">
        <v>43158</v>
      </c>
      <c r="B28452" s="544" t="s">
        <v>43159</v>
      </c>
      <c r="C28452" s="535" t="s">
        <v>29260</v>
      </c>
      <c r="D28452" s="537" t="n">
        <v>3272.44</v>
      </c>
    </row>
    <row r="28453" customFormat="false" ht="9" hidden="false" customHeight="true" outlineLevel="0" collapsed="false">
      <c r="A28453" s="535" t="s">
        <v>43160</v>
      </c>
      <c r="B28453" s="544" t="s">
        <v>43161</v>
      </c>
      <c r="C28453" s="535" t="s">
        <v>29260</v>
      </c>
      <c r="D28453" s="537" t="n">
        <v>1865.82</v>
      </c>
    </row>
    <row r="28454" customFormat="false" ht="9" hidden="false" customHeight="true" outlineLevel="0" collapsed="false">
      <c r="A28454" s="535" t="s">
        <v>43162</v>
      </c>
      <c r="B28454" s="544" t="s">
        <v>43163</v>
      </c>
      <c r="C28454" s="535" t="s">
        <v>29260</v>
      </c>
      <c r="D28454" s="537" t="n">
        <v>2355.29</v>
      </c>
    </row>
    <row r="28455" customFormat="false" ht="9" hidden="false" customHeight="true" outlineLevel="0" collapsed="false">
      <c r="A28455" s="535" t="s">
        <v>43164</v>
      </c>
      <c r="B28455" s="544" t="s">
        <v>43165</v>
      </c>
      <c r="C28455" s="535" t="s">
        <v>29260</v>
      </c>
      <c r="D28455" s="537" t="n">
        <v>1878.23</v>
      </c>
    </row>
    <row r="28456" customFormat="false" ht="9" hidden="false" customHeight="true" outlineLevel="0" collapsed="false">
      <c r="A28456" s="535" t="s">
        <v>43166</v>
      </c>
      <c r="B28456" s="544" t="s">
        <v>43167</v>
      </c>
      <c r="C28456" s="535" t="s">
        <v>29260</v>
      </c>
      <c r="D28456" s="537" t="n">
        <v>4260.42</v>
      </c>
    </row>
    <row r="28457" customFormat="false" ht="9" hidden="false" customHeight="true" outlineLevel="0" collapsed="false">
      <c r="A28457" s="535" t="s">
        <v>43168</v>
      </c>
      <c r="B28457" s="544" t="s">
        <v>43169</v>
      </c>
      <c r="C28457" s="535" t="s">
        <v>29260</v>
      </c>
      <c r="D28457" s="537" t="n">
        <v>2372.88</v>
      </c>
    </row>
    <row r="28458" customFormat="false" ht="9" hidden="false" customHeight="true" outlineLevel="0" collapsed="false">
      <c r="A28458" s="535" t="s">
        <v>43170</v>
      </c>
      <c r="B28458" s="544" t="s">
        <v>43171</v>
      </c>
      <c r="C28458" s="535" t="s">
        <v>29260</v>
      </c>
      <c r="D28458" s="537" t="n">
        <v>3421.97</v>
      </c>
    </row>
    <row r="28459" customFormat="false" ht="9" hidden="false" customHeight="true" outlineLevel="0" collapsed="false">
      <c r="A28459" s="535" t="s">
        <v>43172</v>
      </c>
      <c r="B28459" s="544" t="s">
        <v>43173</v>
      </c>
      <c r="C28459" s="535" t="s">
        <v>29260</v>
      </c>
      <c r="D28459" s="537" t="n">
        <v>1894.42</v>
      </c>
    </row>
    <row r="28460" customFormat="false" ht="9" hidden="false" customHeight="true" outlineLevel="0" collapsed="false">
      <c r="A28460" s="535" t="s">
        <v>43174</v>
      </c>
      <c r="B28460" s="544" t="s">
        <v>43175</v>
      </c>
      <c r="C28460" s="535" t="s">
        <v>29260</v>
      </c>
      <c r="D28460" s="537" t="n">
        <v>2398.16</v>
      </c>
    </row>
    <row r="28461" customFormat="false" ht="9" hidden="false" customHeight="true" outlineLevel="0" collapsed="false">
      <c r="A28461" s="535" t="s">
        <v>43176</v>
      </c>
      <c r="B28461" s="544" t="s">
        <v>43177</v>
      </c>
      <c r="C28461" s="535" t="s">
        <v>29260</v>
      </c>
      <c r="D28461" s="537" t="n">
        <v>1917.82</v>
      </c>
    </row>
    <row r="28462" customFormat="false" ht="9" hidden="false" customHeight="true" outlineLevel="0" collapsed="false">
      <c r="A28462" s="535" t="s">
        <v>43178</v>
      </c>
      <c r="B28462" s="544" t="s">
        <v>43179</v>
      </c>
      <c r="C28462" s="535" t="s">
        <v>29260</v>
      </c>
      <c r="D28462" s="537" t="n">
        <v>2432.71</v>
      </c>
    </row>
    <row r="28463" customFormat="false" ht="9" hidden="false" customHeight="true" outlineLevel="0" collapsed="false">
      <c r="A28463" s="535" t="s">
        <v>43180</v>
      </c>
      <c r="B28463" s="544" t="s">
        <v>43181</v>
      </c>
      <c r="C28463" s="535" t="s">
        <v>29260</v>
      </c>
      <c r="D28463" s="537" t="n">
        <v>1950.01</v>
      </c>
    </row>
    <row r="28464" customFormat="false" ht="9" hidden="false" customHeight="true" outlineLevel="0" collapsed="false">
      <c r="A28464" s="535" t="s">
        <v>43182</v>
      </c>
      <c r="B28464" s="544" t="s">
        <v>43183</v>
      </c>
      <c r="C28464" s="535" t="s">
        <v>29260</v>
      </c>
      <c r="D28464" s="537" t="n">
        <v>4754.41</v>
      </c>
    </row>
    <row r="28465" customFormat="false" ht="18" hidden="false" customHeight="true" outlineLevel="0" collapsed="false">
      <c r="A28465" s="535" t="s">
        <v>43184</v>
      </c>
      <c r="B28465" s="544" t="s">
        <v>43185</v>
      </c>
      <c r="C28465" s="535" t="s">
        <v>29260</v>
      </c>
      <c r="D28465" s="537" t="n">
        <v>2479.34</v>
      </c>
    </row>
    <row r="28466" customFormat="false" ht="18" hidden="false" customHeight="true" outlineLevel="0" collapsed="false">
      <c r="A28466" s="535" t="s">
        <v>43186</v>
      </c>
      <c r="B28466" s="544" t="s">
        <v>43187</v>
      </c>
      <c r="C28466" s="535" t="s">
        <v>29260</v>
      </c>
      <c r="D28466" s="537" t="n">
        <v>3816.13</v>
      </c>
    </row>
    <row r="28467" customFormat="false" ht="18" hidden="false" customHeight="true" outlineLevel="0" collapsed="false">
      <c r="A28467" s="535" t="s">
        <v>43188</v>
      </c>
      <c r="B28467" s="544" t="s">
        <v>43189</v>
      </c>
      <c r="C28467" s="535" t="s">
        <v>29260</v>
      </c>
      <c r="D28467" s="537" t="n">
        <v>1993.66</v>
      </c>
    </row>
    <row r="28468" customFormat="false" ht="18" hidden="false" customHeight="true" outlineLevel="0" collapsed="false">
      <c r="A28468" s="535" t="s">
        <v>43190</v>
      </c>
      <c r="B28468" s="544" t="s">
        <v>43191</v>
      </c>
      <c r="C28468" s="535" t="s">
        <v>29260</v>
      </c>
      <c r="D28468" s="537" t="n">
        <v>2540.24</v>
      </c>
    </row>
    <row r="28469" customFormat="false" ht="18" hidden="false" customHeight="true" outlineLevel="0" collapsed="false">
      <c r="A28469" s="535" t="s">
        <v>43192</v>
      </c>
      <c r="B28469" s="544" t="s">
        <v>43193</v>
      </c>
      <c r="C28469" s="535" t="s">
        <v>29260</v>
      </c>
      <c r="D28469" s="537" t="n">
        <v>2051.27</v>
      </c>
    </row>
    <row r="28470" customFormat="false" ht="18" hidden="false" customHeight="true" outlineLevel="0" collapsed="false">
      <c r="A28470" s="535" t="s">
        <v>43194</v>
      </c>
      <c r="B28470" s="544" t="s">
        <v>43195</v>
      </c>
      <c r="C28470" s="535" t="s">
        <v>29260</v>
      </c>
      <c r="D28470" s="537" t="n">
        <v>2621.85</v>
      </c>
    </row>
    <row r="28471" customFormat="false" ht="18" hidden="false" customHeight="true" outlineLevel="0" collapsed="false">
      <c r="A28471" s="535" t="s">
        <v>43196</v>
      </c>
      <c r="B28471" s="544" t="s">
        <v>43197</v>
      </c>
      <c r="C28471" s="535" t="s">
        <v>29260</v>
      </c>
      <c r="D28471" s="537" t="n">
        <v>2128.96</v>
      </c>
    </row>
    <row r="28472" customFormat="false" ht="9" hidden="false" customHeight="true" outlineLevel="0" collapsed="false">
      <c r="A28472" s="535" t="s">
        <v>43198</v>
      </c>
      <c r="B28472" s="544" t="s">
        <v>43199</v>
      </c>
      <c r="C28472" s="535" t="s">
        <v>29260</v>
      </c>
      <c r="D28472" s="537" t="n">
        <v>5887.7</v>
      </c>
    </row>
    <row r="28473" customFormat="false" ht="18" hidden="false" customHeight="true" outlineLevel="0" collapsed="false">
      <c r="A28473" s="535" t="s">
        <v>43200</v>
      </c>
      <c r="B28473" s="544" t="s">
        <v>43201</v>
      </c>
      <c r="C28473" s="535" t="s">
        <v>29260</v>
      </c>
      <c r="D28473" s="537" t="n">
        <v>2730.58</v>
      </c>
    </row>
    <row r="28474" customFormat="false" ht="18" hidden="false" customHeight="true" outlineLevel="0" collapsed="false">
      <c r="A28474" s="535" t="s">
        <v>43202</v>
      </c>
      <c r="B28474" s="544" t="s">
        <v>43203</v>
      </c>
      <c r="C28474" s="535" t="s">
        <v>29260</v>
      </c>
      <c r="D28474" s="537" t="n">
        <v>4717</v>
      </c>
    </row>
    <row r="28475" customFormat="false" ht="18" hidden="false" customHeight="true" outlineLevel="0" collapsed="false">
      <c r="A28475" s="535" t="s">
        <v>43204</v>
      </c>
      <c r="B28475" s="544" t="s">
        <v>43205</v>
      </c>
      <c r="C28475" s="535" t="s">
        <v>29260</v>
      </c>
      <c r="D28475" s="537" t="n">
        <v>2233.62</v>
      </c>
    </row>
    <row r="28476" customFormat="false" ht="18" hidden="false" customHeight="true" outlineLevel="0" collapsed="false">
      <c r="A28476" s="535" t="s">
        <v>43206</v>
      </c>
      <c r="B28476" s="544" t="s">
        <v>43207</v>
      </c>
      <c r="C28476" s="535" t="s">
        <v>29260</v>
      </c>
      <c r="D28476" s="537" t="n">
        <v>2345.08</v>
      </c>
    </row>
    <row r="28477" customFormat="false" ht="18" hidden="false" customHeight="true" outlineLevel="0" collapsed="false">
      <c r="A28477" s="535" t="s">
        <v>43208</v>
      </c>
      <c r="B28477" s="544" t="s">
        <v>43209</v>
      </c>
      <c r="C28477" s="535" t="s">
        <v>29260</v>
      </c>
      <c r="D28477" s="537" t="n">
        <v>1868.81</v>
      </c>
    </row>
    <row r="28478" customFormat="false" ht="18" hidden="false" customHeight="true" outlineLevel="0" collapsed="false">
      <c r="A28478" s="535" t="s">
        <v>43210</v>
      </c>
      <c r="B28478" s="544" t="s">
        <v>43211</v>
      </c>
      <c r="C28478" s="535" t="s">
        <v>29260</v>
      </c>
      <c r="D28478" s="537" t="n">
        <v>5914.67</v>
      </c>
    </row>
    <row r="28479" customFormat="false" ht="18" hidden="false" customHeight="true" outlineLevel="0" collapsed="false">
      <c r="A28479" s="535" t="s">
        <v>43212</v>
      </c>
      <c r="B28479" s="544" t="s">
        <v>43213</v>
      </c>
      <c r="C28479" s="535" t="s">
        <v>29260</v>
      </c>
      <c r="D28479" s="537" t="n">
        <v>3258.95</v>
      </c>
    </row>
    <row r="28480" customFormat="false" ht="18" hidden="false" customHeight="true" outlineLevel="0" collapsed="false">
      <c r="A28480" s="535" t="s">
        <v>43214</v>
      </c>
      <c r="B28480" s="544" t="s">
        <v>43215</v>
      </c>
      <c r="C28480" s="535" t="s">
        <v>29260</v>
      </c>
      <c r="D28480" s="537" t="n">
        <v>4678.3</v>
      </c>
    </row>
    <row r="28481" customFormat="false" ht="18" hidden="false" customHeight="true" outlineLevel="0" collapsed="false">
      <c r="A28481" s="535" t="s">
        <v>43216</v>
      </c>
      <c r="B28481" s="544" t="s">
        <v>43217</v>
      </c>
      <c r="C28481" s="535" t="s">
        <v>29260</v>
      </c>
      <c r="D28481" s="537" t="n">
        <v>2568.13</v>
      </c>
    </row>
    <row r="28482" customFormat="false" ht="18" hidden="false" customHeight="true" outlineLevel="0" collapsed="false">
      <c r="A28482" s="535" t="s">
        <v>43218</v>
      </c>
      <c r="B28482" s="544" t="s">
        <v>43219</v>
      </c>
      <c r="C28482" s="535" t="s">
        <v>29260</v>
      </c>
      <c r="D28482" s="537" t="n">
        <v>3278.91</v>
      </c>
    </row>
    <row r="28483" customFormat="false" ht="18" hidden="false" customHeight="true" outlineLevel="0" collapsed="false">
      <c r="A28483" s="535" t="s">
        <v>43220</v>
      </c>
      <c r="B28483" s="544" t="s">
        <v>43221</v>
      </c>
      <c r="C28483" s="535" t="s">
        <v>29260</v>
      </c>
      <c r="D28483" s="537" t="n">
        <v>2585.9</v>
      </c>
    </row>
    <row r="28484" customFormat="false" ht="18" hidden="false" customHeight="true" outlineLevel="0" collapsed="false">
      <c r="A28484" s="535" t="s">
        <v>43222</v>
      </c>
      <c r="B28484" s="544" t="s">
        <v>43223</v>
      </c>
      <c r="C28484" s="535" t="s">
        <v>29260</v>
      </c>
      <c r="D28484" s="537" t="n">
        <v>6201.47</v>
      </c>
    </row>
    <row r="28485" customFormat="false" ht="18" hidden="false" customHeight="true" outlineLevel="0" collapsed="false">
      <c r="A28485" s="535" t="s">
        <v>43224</v>
      </c>
      <c r="B28485" s="544" t="s">
        <v>43225</v>
      </c>
      <c r="C28485" s="535" t="s">
        <v>29260</v>
      </c>
      <c r="D28485" s="537" t="n">
        <v>3304.22</v>
      </c>
    </row>
    <row r="28486" customFormat="false" ht="18" hidden="false" customHeight="true" outlineLevel="0" collapsed="false">
      <c r="A28486" s="535" t="s">
        <v>43226</v>
      </c>
      <c r="B28486" s="544" t="s">
        <v>43227</v>
      </c>
      <c r="C28486" s="535" t="s">
        <v>29260</v>
      </c>
      <c r="D28486" s="537" t="n">
        <v>4902.42</v>
      </c>
    </row>
    <row r="28487" customFormat="false" ht="18" hidden="false" customHeight="true" outlineLevel="0" collapsed="false">
      <c r="A28487" s="535" t="s">
        <v>43228</v>
      </c>
      <c r="B28487" s="544" t="s">
        <v>43229</v>
      </c>
      <c r="C28487" s="535" t="s">
        <v>29260</v>
      </c>
      <c r="D28487" s="537" t="n">
        <v>2608.54</v>
      </c>
    </row>
    <row r="28488" customFormat="false" ht="18" hidden="false" customHeight="true" outlineLevel="0" collapsed="false">
      <c r="A28488" s="535" t="s">
        <v>43230</v>
      </c>
      <c r="B28488" s="544" t="s">
        <v>43231</v>
      </c>
      <c r="C28488" s="535" t="s">
        <v>29260</v>
      </c>
      <c r="D28488" s="537" t="n">
        <v>3341.46</v>
      </c>
    </row>
    <row r="28489" customFormat="false" ht="18" hidden="false" customHeight="true" outlineLevel="0" collapsed="false">
      <c r="A28489" s="535" t="s">
        <v>43232</v>
      </c>
      <c r="B28489" s="544" t="s">
        <v>43233</v>
      </c>
      <c r="C28489" s="535" t="s">
        <v>29260</v>
      </c>
      <c r="D28489" s="537" t="n">
        <v>2642.02</v>
      </c>
    </row>
    <row r="28490" customFormat="false" ht="18" hidden="false" customHeight="true" outlineLevel="0" collapsed="false">
      <c r="A28490" s="535" t="s">
        <v>43234</v>
      </c>
      <c r="B28490" s="544" t="s">
        <v>43235</v>
      </c>
      <c r="C28490" s="535" t="s">
        <v>29260</v>
      </c>
      <c r="D28490" s="537" t="n">
        <v>3392.21</v>
      </c>
    </row>
    <row r="28491" customFormat="false" ht="18" hidden="false" customHeight="true" outlineLevel="0" collapsed="false">
      <c r="A28491" s="535" t="s">
        <v>43236</v>
      </c>
      <c r="B28491" s="544" t="s">
        <v>43237</v>
      </c>
      <c r="C28491" s="535" t="s">
        <v>29260</v>
      </c>
      <c r="D28491" s="537" t="n">
        <v>2687.91</v>
      </c>
    </row>
    <row r="28492" customFormat="false" ht="18" hidden="false" customHeight="true" outlineLevel="0" collapsed="false">
      <c r="A28492" s="535" t="s">
        <v>43238</v>
      </c>
      <c r="B28492" s="544" t="s">
        <v>43239</v>
      </c>
      <c r="C28492" s="535" t="s">
        <v>29260</v>
      </c>
      <c r="D28492" s="537" t="n">
        <v>6922.85</v>
      </c>
    </row>
    <row r="28493" customFormat="false" ht="18" hidden="false" customHeight="true" outlineLevel="0" collapsed="false">
      <c r="A28493" s="535" t="s">
        <v>43240</v>
      </c>
      <c r="B28493" s="544" t="s">
        <v>43241</v>
      </c>
      <c r="C28493" s="535" t="s">
        <v>29260</v>
      </c>
      <c r="D28493" s="537" t="n">
        <v>3459.91</v>
      </c>
    </row>
    <row r="28494" customFormat="false" ht="18" hidden="false" customHeight="true" outlineLevel="0" collapsed="false">
      <c r="A28494" s="535" t="s">
        <v>43242</v>
      </c>
      <c r="B28494" s="544" t="s">
        <v>43243</v>
      </c>
      <c r="C28494" s="535" t="s">
        <v>29260</v>
      </c>
      <c r="D28494" s="537" t="n">
        <v>5467.71</v>
      </c>
    </row>
    <row r="28495" customFormat="false" ht="18" hidden="false" customHeight="true" outlineLevel="0" collapsed="false">
      <c r="A28495" s="535" t="s">
        <v>43244</v>
      </c>
      <c r="B28495" s="544" t="s">
        <v>43245</v>
      </c>
      <c r="C28495" s="535" t="s">
        <v>29260</v>
      </c>
      <c r="D28495" s="537" t="n">
        <v>2749.81</v>
      </c>
    </row>
    <row r="28496" customFormat="false" ht="18" hidden="false" customHeight="true" outlineLevel="0" collapsed="false">
      <c r="A28496" s="535" t="s">
        <v>43246</v>
      </c>
      <c r="B28496" s="544" t="s">
        <v>43247</v>
      </c>
      <c r="C28496" s="535" t="s">
        <v>29260</v>
      </c>
      <c r="D28496" s="537" t="n">
        <v>3546.44</v>
      </c>
    </row>
    <row r="28497" customFormat="false" ht="18" hidden="false" customHeight="true" outlineLevel="0" collapsed="false">
      <c r="A28497" s="535" t="s">
        <v>43248</v>
      </c>
      <c r="B28497" s="544" t="s">
        <v>43249</v>
      </c>
      <c r="C28497" s="535" t="s">
        <v>29260</v>
      </c>
      <c r="D28497" s="537" t="n">
        <v>2829.76</v>
      </c>
    </row>
    <row r="28498" customFormat="false" ht="18" hidden="false" customHeight="true" outlineLevel="0" collapsed="false">
      <c r="A28498" s="535" t="s">
        <v>43250</v>
      </c>
      <c r="B28498" s="544" t="s">
        <v>43251</v>
      </c>
      <c r="C28498" s="535" t="s">
        <v>29260</v>
      </c>
      <c r="D28498" s="537" t="n">
        <v>3661.38</v>
      </c>
    </row>
    <row r="28499" customFormat="false" ht="18" hidden="false" customHeight="true" outlineLevel="0" collapsed="false">
      <c r="A28499" s="535" t="s">
        <v>43252</v>
      </c>
      <c r="B28499" s="544" t="s">
        <v>43253</v>
      </c>
      <c r="C28499" s="535" t="s">
        <v>29260</v>
      </c>
      <c r="D28499" s="537" t="n">
        <v>2937.02</v>
      </c>
    </row>
    <row r="28500" customFormat="false" ht="18" hidden="false" customHeight="true" outlineLevel="0" collapsed="false">
      <c r="A28500" s="535" t="s">
        <v>43254</v>
      </c>
      <c r="B28500" s="544" t="s">
        <v>43255</v>
      </c>
      <c r="C28500" s="535" t="s">
        <v>29260</v>
      </c>
      <c r="D28500" s="537" t="n">
        <v>8586.32</v>
      </c>
    </row>
    <row r="28501" customFormat="false" ht="18" hidden="false" customHeight="true" outlineLevel="0" collapsed="false">
      <c r="A28501" s="535" t="s">
        <v>43256</v>
      </c>
      <c r="B28501" s="544" t="s">
        <v>43257</v>
      </c>
      <c r="C28501" s="535" t="s">
        <v>29260</v>
      </c>
      <c r="D28501" s="537" t="n">
        <v>3814.73</v>
      </c>
    </row>
    <row r="28502" customFormat="false" ht="18" hidden="false" customHeight="true" outlineLevel="0" collapsed="false">
      <c r="A28502" s="535" t="s">
        <v>43258</v>
      </c>
      <c r="B28502" s="544" t="s">
        <v>43259</v>
      </c>
      <c r="C28502" s="535" t="s">
        <v>29260</v>
      </c>
      <c r="D28502" s="537" t="n">
        <v>6767.27</v>
      </c>
    </row>
    <row r="28503" customFormat="false" ht="18" hidden="false" customHeight="true" outlineLevel="0" collapsed="false">
      <c r="A28503" s="535" t="s">
        <v>43260</v>
      </c>
      <c r="B28503" s="544" t="s">
        <v>43261</v>
      </c>
      <c r="C28503" s="535" t="s">
        <v>29260</v>
      </c>
      <c r="D28503" s="537" t="n">
        <v>3081.91</v>
      </c>
    </row>
    <row r="28504" customFormat="false" ht="18" hidden="false" customHeight="true" outlineLevel="0" collapsed="false">
      <c r="A28504" s="535" t="s">
        <v>43262</v>
      </c>
      <c r="B28504" s="544" t="s">
        <v>43263</v>
      </c>
      <c r="C28504" s="535" t="s">
        <v>29260</v>
      </c>
      <c r="D28504" s="537" t="n">
        <v>3263.99</v>
      </c>
    </row>
    <row r="28505" customFormat="false" ht="18" hidden="false" customHeight="true" outlineLevel="0" collapsed="false">
      <c r="A28505" s="535" t="s">
        <v>43264</v>
      </c>
      <c r="B28505" s="544" t="s">
        <v>43265</v>
      </c>
      <c r="C28505" s="535" t="s">
        <v>29260</v>
      </c>
      <c r="D28505" s="537" t="n">
        <v>2572.54</v>
      </c>
    </row>
    <row r="28506" customFormat="false" ht="18" hidden="false" customHeight="true" outlineLevel="0" collapsed="false">
      <c r="A28506" s="535" t="s">
        <v>43266</v>
      </c>
      <c r="B28506" s="544" t="s">
        <v>43267</v>
      </c>
      <c r="C28506" s="535" t="s">
        <v>29260</v>
      </c>
      <c r="D28506" s="537" t="n">
        <v>10478.8</v>
      </c>
    </row>
    <row r="28507" customFormat="false" ht="18" hidden="false" customHeight="true" outlineLevel="0" collapsed="false">
      <c r="A28507" s="535" t="s">
        <v>43268</v>
      </c>
      <c r="B28507" s="544" t="s">
        <v>43269</v>
      </c>
      <c r="C28507" s="535" t="s">
        <v>29260</v>
      </c>
      <c r="D28507" s="537" t="n">
        <v>5600.04</v>
      </c>
    </row>
    <row r="28508" customFormat="false" ht="18" hidden="false" customHeight="true" outlineLevel="0" collapsed="false">
      <c r="A28508" s="535" t="s">
        <v>43270</v>
      </c>
      <c r="B28508" s="544" t="s">
        <v>43271</v>
      </c>
      <c r="C28508" s="535" t="s">
        <v>29260</v>
      </c>
      <c r="D28508" s="537" t="n">
        <v>8106.37</v>
      </c>
    </row>
    <row r="28509" customFormat="false" ht="18" hidden="false" customHeight="true" outlineLevel="0" collapsed="false">
      <c r="A28509" s="535" t="s">
        <v>43272</v>
      </c>
      <c r="B28509" s="544" t="s">
        <v>43273</v>
      </c>
      <c r="C28509" s="535" t="s">
        <v>29260</v>
      </c>
      <c r="D28509" s="537" t="n">
        <v>4364.3</v>
      </c>
    </row>
    <row r="28510" customFormat="false" ht="18" hidden="false" customHeight="true" outlineLevel="0" collapsed="false">
      <c r="A28510" s="535" t="s">
        <v>43274</v>
      </c>
      <c r="B28510" s="544" t="s">
        <v>43275</v>
      </c>
      <c r="C28510" s="535" t="s">
        <v>29260</v>
      </c>
      <c r="D28510" s="537" t="n">
        <v>5630.22</v>
      </c>
    </row>
    <row r="28511" customFormat="false" ht="18" hidden="false" customHeight="true" outlineLevel="0" collapsed="false">
      <c r="A28511" s="535" t="s">
        <v>43276</v>
      </c>
      <c r="B28511" s="544" t="s">
        <v>43277</v>
      </c>
      <c r="C28511" s="535" t="s">
        <v>29260</v>
      </c>
      <c r="D28511" s="537" t="n">
        <v>4390.72</v>
      </c>
    </row>
    <row r="28512" customFormat="false" ht="18" hidden="false" customHeight="true" outlineLevel="0" collapsed="false">
      <c r="A28512" s="535" t="s">
        <v>43278</v>
      </c>
      <c r="B28512" s="544" t="s">
        <v>43279</v>
      </c>
      <c r="C28512" s="535" t="s">
        <v>29260</v>
      </c>
      <c r="D28512" s="537" t="n">
        <v>10998.54</v>
      </c>
    </row>
    <row r="28513" customFormat="false" ht="18" hidden="false" customHeight="true" outlineLevel="0" collapsed="false">
      <c r="A28513" s="535" t="s">
        <v>43280</v>
      </c>
      <c r="B28513" s="544" t="s">
        <v>43281</v>
      </c>
      <c r="C28513" s="535" t="s">
        <v>29260</v>
      </c>
      <c r="D28513" s="537" t="n">
        <v>5667.96</v>
      </c>
    </row>
    <row r="28514" customFormat="false" ht="18" hidden="false" customHeight="true" outlineLevel="0" collapsed="false">
      <c r="A28514" s="535" t="s">
        <v>43282</v>
      </c>
      <c r="B28514" s="544" t="s">
        <v>43283</v>
      </c>
      <c r="C28514" s="535" t="s">
        <v>29260</v>
      </c>
      <c r="D28514" s="537" t="n">
        <v>8504.81</v>
      </c>
    </row>
    <row r="28515" customFormat="false" ht="18" hidden="false" customHeight="true" outlineLevel="0" collapsed="false">
      <c r="A28515" s="535" t="s">
        <v>43284</v>
      </c>
      <c r="B28515" s="544" t="s">
        <v>43285</v>
      </c>
      <c r="C28515" s="535" t="s">
        <v>29260</v>
      </c>
      <c r="D28515" s="537" t="n">
        <v>4423.76</v>
      </c>
    </row>
    <row r="28516" customFormat="false" ht="18" hidden="false" customHeight="true" outlineLevel="0" collapsed="false">
      <c r="A28516" s="535" t="s">
        <v>43286</v>
      </c>
      <c r="B28516" s="544" t="s">
        <v>43287</v>
      </c>
      <c r="C28516" s="535" t="s">
        <v>29260</v>
      </c>
      <c r="D28516" s="537" t="n">
        <v>5723.45</v>
      </c>
    </row>
    <row r="28517" customFormat="false" ht="18" hidden="false" customHeight="true" outlineLevel="0" collapsed="false">
      <c r="A28517" s="535" t="s">
        <v>43288</v>
      </c>
      <c r="B28517" s="544" t="s">
        <v>43289</v>
      </c>
      <c r="C28517" s="535" t="s">
        <v>29260</v>
      </c>
      <c r="D28517" s="537" t="n">
        <v>4472.82</v>
      </c>
    </row>
    <row r="28518" customFormat="false" ht="18" hidden="false" customHeight="true" outlineLevel="0" collapsed="false">
      <c r="A28518" s="535" t="s">
        <v>43290</v>
      </c>
      <c r="B28518" s="544" t="s">
        <v>43291</v>
      </c>
      <c r="C28518" s="535" t="s">
        <v>29260</v>
      </c>
      <c r="D28518" s="537" t="n">
        <v>5799.04</v>
      </c>
    </row>
    <row r="28519" customFormat="false" ht="18" hidden="false" customHeight="true" outlineLevel="0" collapsed="false">
      <c r="A28519" s="535" t="s">
        <v>43292</v>
      </c>
      <c r="B28519" s="544" t="s">
        <v>43293</v>
      </c>
      <c r="C28519" s="535" t="s">
        <v>29260</v>
      </c>
      <c r="D28519" s="537" t="n">
        <v>4540.27</v>
      </c>
    </row>
    <row r="28520" customFormat="false" ht="18" hidden="false" customHeight="true" outlineLevel="0" collapsed="false">
      <c r="A28520" s="535" t="s">
        <v>43294</v>
      </c>
      <c r="B28520" s="544" t="s">
        <v>43295</v>
      </c>
      <c r="C28520" s="535" t="s">
        <v>29260</v>
      </c>
      <c r="D28520" s="537" t="n">
        <v>12319.08</v>
      </c>
    </row>
    <row r="28521" customFormat="false" ht="18" hidden="false" customHeight="true" outlineLevel="0" collapsed="false">
      <c r="A28521" s="535" t="s">
        <v>43296</v>
      </c>
      <c r="B28521" s="544" t="s">
        <v>43297</v>
      </c>
      <c r="C28521" s="535" t="s">
        <v>29260</v>
      </c>
      <c r="D28521" s="537" t="n">
        <v>5898.36</v>
      </c>
    </row>
    <row r="28522" customFormat="false" ht="18" hidden="false" customHeight="true" outlineLevel="0" collapsed="false">
      <c r="A28522" s="535" t="s">
        <v>43298</v>
      </c>
      <c r="B28522" s="544" t="s">
        <v>43299</v>
      </c>
      <c r="C28522" s="535" t="s">
        <v>29260</v>
      </c>
      <c r="D28522" s="537" t="n">
        <v>9517.56</v>
      </c>
    </row>
    <row r="28523" customFormat="false" ht="18" hidden="false" customHeight="true" outlineLevel="0" collapsed="false">
      <c r="A28523" s="535" t="s">
        <v>43300</v>
      </c>
      <c r="B28523" s="544" t="s">
        <v>43301</v>
      </c>
      <c r="C28523" s="535" t="s">
        <v>29260</v>
      </c>
      <c r="D28523" s="537" t="n">
        <v>4629.55</v>
      </c>
    </row>
    <row r="28524" customFormat="false" ht="9" hidden="false" customHeight="true" outlineLevel="0" collapsed="false">
      <c r="A28524" s="535" t="s">
        <v>43302</v>
      </c>
      <c r="B28524" s="544" t="s">
        <v>43303</v>
      </c>
      <c r="C28524" s="535" t="s">
        <v>29260</v>
      </c>
      <c r="D28524" s="537" t="n">
        <v>6027.02</v>
      </c>
    </row>
    <row r="28525" customFormat="false" ht="9" hidden="false" customHeight="true" outlineLevel="0" collapsed="false">
      <c r="A28525" s="535" t="s">
        <v>43304</v>
      </c>
      <c r="B28525" s="544" t="s">
        <v>43305</v>
      </c>
      <c r="C28525" s="535" t="s">
        <v>29260</v>
      </c>
      <c r="D28525" s="537" t="n">
        <v>4746.77</v>
      </c>
    </row>
    <row r="28526" customFormat="false" ht="9" hidden="false" customHeight="true" outlineLevel="0" collapsed="false">
      <c r="A28526" s="535" t="s">
        <v>43306</v>
      </c>
      <c r="B28526" s="544" t="s">
        <v>43307</v>
      </c>
      <c r="C28526" s="535" t="s">
        <v>29260</v>
      </c>
      <c r="D28526" s="537" t="n">
        <v>6195.38</v>
      </c>
    </row>
    <row r="28527" customFormat="false" ht="9" hidden="false" customHeight="true" outlineLevel="0" collapsed="false">
      <c r="A28527" s="535" t="s">
        <v>43308</v>
      </c>
      <c r="B28527" s="544" t="s">
        <v>43309</v>
      </c>
      <c r="C28527" s="535" t="s">
        <v>29260</v>
      </c>
      <c r="D28527" s="537" t="n">
        <v>4901.97</v>
      </c>
    </row>
    <row r="28528" customFormat="false" ht="9" hidden="false" customHeight="true" outlineLevel="0" collapsed="false">
      <c r="A28528" s="535" t="s">
        <v>43310</v>
      </c>
      <c r="B28528" s="544" t="s">
        <v>43311</v>
      </c>
      <c r="C28528" s="535" t="s">
        <v>29260</v>
      </c>
      <c r="D28528" s="537" t="n">
        <v>15345.61</v>
      </c>
    </row>
    <row r="28529" customFormat="false" ht="9" hidden="false" customHeight="true" outlineLevel="0" collapsed="false">
      <c r="A28529" s="535" t="s">
        <v>43312</v>
      </c>
      <c r="B28529" s="544" t="s">
        <v>43313</v>
      </c>
      <c r="C28529" s="535" t="s">
        <v>29260</v>
      </c>
      <c r="D28529" s="537" t="n">
        <v>6417.7</v>
      </c>
    </row>
    <row r="28530" customFormat="false" ht="9" hidden="false" customHeight="true" outlineLevel="0" collapsed="false">
      <c r="A28530" s="535" t="s">
        <v>43314</v>
      </c>
      <c r="B28530" s="544" t="s">
        <v>43315</v>
      </c>
      <c r="C28530" s="535" t="s">
        <v>29260</v>
      </c>
      <c r="D28530" s="537" t="n">
        <v>11831.63</v>
      </c>
    </row>
    <row r="28531" customFormat="false" ht="9" hidden="false" customHeight="true" outlineLevel="0" collapsed="false">
      <c r="A28531" s="535" t="s">
        <v>43316</v>
      </c>
      <c r="B28531" s="544" t="s">
        <v>43317</v>
      </c>
      <c r="C28531" s="535" t="s">
        <v>29260</v>
      </c>
      <c r="D28531" s="537" t="n">
        <v>5109.87</v>
      </c>
    </row>
    <row r="28532" customFormat="false" ht="9" hidden="false" customHeight="true" outlineLevel="0" collapsed="false">
      <c r="A28532" s="535" t="s">
        <v>43318</v>
      </c>
      <c r="B28532" s="544" t="s">
        <v>43319</v>
      </c>
      <c r="C28532" s="535" t="s">
        <v>29260</v>
      </c>
      <c r="D28532" s="537" t="n">
        <v>5607.58</v>
      </c>
    </row>
    <row r="28533" customFormat="false" ht="9" hidden="false" customHeight="true" outlineLevel="0" collapsed="false">
      <c r="A28533" s="535" t="s">
        <v>43320</v>
      </c>
      <c r="B28533" s="544" t="s">
        <v>43321</v>
      </c>
      <c r="C28533" s="535" t="s">
        <v>29260</v>
      </c>
      <c r="D28533" s="537" t="n">
        <v>4370.9</v>
      </c>
    </row>
    <row r="28534" customFormat="false" ht="9" hidden="false" customHeight="true" outlineLevel="0" collapsed="false">
      <c r="A28534" s="535" t="s">
        <v>43322</v>
      </c>
      <c r="B28534" s="544" t="s">
        <v>43323</v>
      </c>
      <c r="C28534" s="535" t="s">
        <v>29260</v>
      </c>
      <c r="D28534" s="537" t="n">
        <v>380</v>
      </c>
    </row>
    <row r="28535" customFormat="false" ht="9" hidden="false" customHeight="true" outlineLevel="0" collapsed="false">
      <c r="A28535" s="535" t="s">
        <v>43324</v>
      </c>
      <c r="B28535" s="544" t="s">
        <v>43325</v>
      </c>
      <c r="C28535" s="535" t="s">
        <v>29260</v>
      </c>
      <c r="D28535" s="537" t="n">
        <v>313.71</v>
      </c>
    </row>
    <row r="28536" customFormat="false" ht="9" hidden="false" customHeight="true" outlineLevel="0" collapsed="false">
      <c r="A28536" s="535" t="s">
        <v>43326</v>
      </c>
      <c r="B28536" s="544" t="s">
        <v>43327</v>
      </c>
      <c r="C28536" s="535" t="s">
        <v>29260</v>
      </c>
      <c r="D28536" s="537" t="n">
        <v>381.57</v>
      </c>
    </row>
    <row r="28537" customFormat="false" ht="9" hidden="false" customHeight="true" outlineLevel="0" collapsed="false">
      <c r="A28537" s="535" t="s">
        <v>43328</v>
      </c>
      <c r="B28537" s="544" t="s">
        <v>43329</v>
      </c>
      <c r="C28537" s="535" t="s">
        <v>29260</v>
      </c>
      <c r="D28537" s="537" t="n">
        <v>315.28</v>
      </c>
    </row>
    <row r="28538" customFormat="false" ht="9" hidden="false" customHeight="true" outlineLevel="0" collapsed="false">
      <c r="A28538" s="535" t="s">
        <v>43330</v>
      </c>
      <c r="B28538" s="544" t="s">
        <v>43331</v>
      </c>
      <c r="C28538" s="535" t="s">
        <v>29260</v>
      </c>
      <c r="D28538" s="537" t="n">
        <v>383.14</v>
      </c>
    </row>
    <row r="28539" customFormat="false" ht="9" hidden="false" customHeight="true" outlineLevel="0" collapsed="false">
      <c r="A28539" s="535" t="s">
        <v>43332</v>
      </c>
      <c r="B28539" s="544" t="s">
        <v>43333</v>
      </c>
      <c r="C28539" s="535" t="s">
        <v>29260</v>
      </c>
      <c r="D28539" s="537" t="n">
        <v>316.85</v>
      </c>
    </row>
    <row r="28540" customFormat="false" ht="9" hidden="false" customHeight="true" outlineLevel="0" collapsed="false">
      <c r="A28540" s="535" t="s">
        <v>43334</v>
      </c>
      <c r="B28540" s="544" t="s">
        <v>43335</v>
      </c>
      <c r="C28540" s="535" t="s">
        <v>29260</v>
      </c>
      <c r="D28540" s="537" t="n">
        <v>385.97</v>
      </c>
    </row>
    <row r="28541" customFormat="false" ht="9" hidden="false" customHeight="true" outlineLevel="0" collapsed="false">
      <c r="A28541" s="535" t="s">
        <v>43336</v>
      </c>
      <c r="B28541" s="544" t="s">
        <v>43337</v>
      </c>
      <c r="C28541" s="535" t="s">
        <v>29260</v>
      </c>
      <c r="D28541" s="537" t="n">
        <v>319.52</v>
      </c>
    </row>
    <row r="28542" customFormat="false" ht="9" hidden="false" customHeight="true" outlineLevel="0" collapsed="false">
      <c r="A28542" s="535" t="s">
        <v>43338</v>
      </c>
      <c r="B28542" s="544" t="s">
        <v>43339</v>
      </c>
      <c r="C28542" s="535" t="s">
        <v>29260</v>
      </c>
      <c r="D28542" s="537" t="n">
        <v>389.88</v>
      </c>
    </row>
    <row r="28543" customFormat="false" ht="9" hidden="false" customHeight="true" outlineLevel="0" collapsed="false">
      <c r="A28543" s="535" t="s">
        <v>43340</v>
      </c>
      <c r="B28543" s="544" t="s">
        <v>43341</v>
      </c>
      <c r="C28543" s="535" t="s">
        <v>29260</v>
      </c>
      <c r="D28543" s="537" t="n">
        <v>323.44</v>
      </c>
    </row>
    <row r="28544" customFormat="false" ht="9" hidden="false" customHeight="true" outlineLevel="0" collapsed="false">
      <c r="A28544" s="535" t="s">
        <v>43342</v>
      </c>
      <c r="B28544" s="544" t="s">
        <v>43343</v>
      </c>
      <c r="C28544" s="535" t="s">
        <v>29260</v>
      </c>
      <c r="D28544" s="537" t="n">
        <v>395.06</v>
      </c>
    </row>
    <row r="28545" customFormat="false" ht="9" hidden="false" customHeight="true" outlineLevel="0" collapsed="false">
      <c r="A28545" s="535" t="s">
        <v>43344</v>
      </c>
      <c r="B28545" s="544" t="s">
        <v>43345</v>
      </c>
      <c r="C28545" s="535" t="s">
        <v>29260</v>
      </c>
      <c r="D28545" s="537" t="n">
        <v>328.46</v>
      </c>
    </row>
    <row r="28546" customFormat="false" ht="9" hidden="false" customHeight="true" outlineLevel="0" collapsed="false">
      <c r="A28546" s="535" t="s">
        <v>43346</v>
      </c>
      <c r="B28546" s="544" t="s">
        <v>43347</v>
      </c>
      <c r="C28546" s="535" t="s">
        <v>29260</v>
      </c>
      <c r="D28546" s="537" t="n">
        <v>402.12</v>
      </c>
    </row>
    <row r="28547" customFormat="false" ht="9" hidden="false" customHeight="true" outlineLevel="0" collapsed="false">
      <c r="A28547" s="535" t="s">
        <v>43348</v>
      </c>
      <c r="B28547" s="544" t="s">
        <v>43349</v>
      </c>
      <c r="C28547" s="535" t="s">
        <v>29260</v>
      </c>
      <c r="D28547" s="537" t="n">
        <v>335.51</v>
      </c>
    </row>
    <row r="28548" customFormat="false" ht="9" hidden="false" customHeight="true" outlineLevel="0" collapsed="false">
      <c r="A28548" s="535" t="s">
        <v>43350</v>
      </c>
      <c r="B28548" s="544" t="s">
        <v>43351</v>
      </c>
      <c r="C28548" s="535" t="s">
        <v>29260</v>
      </c>
      <c r="D28548" s="537" t="n">
        <v>411.21</v>
      </c>
    </row>
    <row r="28549" customFormat="false" ht="9" hidden="false" customHeight="true" outlineLevel="0" collapsed="false">
      <c r="A28549" s="535" t="s">
        <v>43352</v>
      </c>
      <c r="B28549" s="544" t="s">
        <v>43353</v>
      </c>
      <c r="C28549" s="535" t="s">
        <v>29260</v>
      </c>
      <c r="D28549" s="537" t="n">
        <v>344.45</v>
      </c>
    </row>
    <row r="28550" customFormat="false" ht="9" hidden="false" customHeight="true" outlineLevel="0" collapsed="false">
      <c r="A28550" s="535" t="s">
        <v>43354</v>
      </c>
      <c r="B28550" s="544" t="s">
        <v>43355</v>
      </c>
      <c r="C28550" s="535" t="s">
        <v>29260</v>
      </c>
      <c r="D28550" s="537" t="n">
        <v>425.01</v>
      </c>
    </row>
    <row r="28551" customFormat="false" ht="9" hidden="false" customHeight="true" outlineLevel="0" collapsed="false">
      <c r="A28551" s="535" t="s">
        <v>43356</v>
      </c>
      <c r="B28551" s="544" t="s">
        <v>43357</v>
      </c>
      <c r="C28551" s="535" t="s">
        <v>29260</v>
      </c>
      <c r="D28551" s="537" t="n">
        <v>358.09</v>
      </c>
    </row>
    <row r="28552" customFormat="false" ht="9" hidden="false" customHeight="true" outlineLevel="0" collapsed="false">
      <c r="A28552" s="535" t="s">
        <v>43358</v>
      </c>
      <c r="B28552" s="544" t="s">
        <v>43359</v>
      </c>
      <c r="C28552" s="535" t="s">
        <v>29260</v>
      </c>
      <c r="D28552" s="537" t="n">
        <v>380.79</v>
      </c>
    </row>
    <row r="28553" customFormat="false" ht="9" hidden="false" customHeight="true" outlineLevel="0" collapsed="false">
      <c r="A28553" s="535" t="s">
        <v>43360</v>
      </c>
      <c r="B28553" s="544" t="s">
        <v>43361</v>
      </c>
      <c r="C28553" s="535" t="s">
        <v>29260</v>
      </c>
      <c r="D28553" s="537" t="n">
        <v>314.5</v>
      </c>
    </row>
    <row r="28554" customFormat="false" ht="9" hidden="false" customHeight="true" outlineLevel="0" collapsed="false">
      <c r="A28554" s="535" t="s">
        <v>43362</v>
      </c>
      <c r="B28554" s="544" t="s">
        <v>43363</v>
      </c>
      <c r="C28554" s="535" t="s">
        <v>29260</v>
      </c>
      <c r="D28554" s="537" t="n">
        <v>1130.49</v>
      </c>
    </row>
    <row r="28555" customFormat="false" ht="9" hidden="false" customHeight="true" outlineLevel="0" collapsed="false">
      <c r="A28555" s="535" t="s">
        <v>43364</v>
      </c>
      <c r="B28555" s="544" t="s">
        <v>43365</v>
      </c>
      <c r="C28555" s="535" t="s">
        <v>29260</v>
      </c>
      <c r="D28555" s="537" t="n">
        <v>768.64</v>
      </c>
    </row>
    <row r="28556" customFormat="false" ht="9" hidden="false" customHeight="true" outlineLevel="0" collapsed="false">
      <c r="A28556" s="535" t="s">
        <v>43366</v>
      </c>
      <c r="B28556" s="544" t="s">
        <v>43367</v>
      </c>
      <c r="C28556" s="535" t="s">
        <v>29260</v>
      </c>
      <c r="D28556" s="537" t="n">
        <v>949.79</v>
      </c>
    </row>
    <row r="28557" customFormat="false" ht="9" hidden="false" customHeight="true" outlineLevel="0" collapsed="false">
      <c r="A28557" s="535" t="s">
        <v>43368</v>
      </c>
      <c r="B28557" s="544" t="s">
        <v>43369</v>
      </c>
      <c r="C28557" s="535" t="s">
        <v>29260</v>
      </c>
      <c r="D28557" s="537" t="n">
        <v>622.58</v>
      </c>
    </row>
    <row r="28558" customFormat="false" ht="9" hidden="false" customHeight="true" outlineLevel="0" collapsed="false">
      <c r="A28558" s="535" t="s">
        <v>43370</v>
      </c>
      <c r="B28558" s="544" t="s">
        <v>43371</v>
      </c>
      <c r="C28558" s="535" t="s">
        <v>29260</v>
      </c>
      <c r="D28558" s="537" t="n">
        <v>771.47</v>
      </c>
    </row>
    <row r="28559" customFormat="false" ht="9" hidden="false" customHeight="true" outlineLevel="0" collapsed="false">
      <c r="A28559" s="535" t="s">
        <v>43372</v>
      </c>
      <c r="B28559" s="544" t="s">
        <v>43373</v>
      </c>
      <c r="C28559" s="535" t="s">
        <v>29260</v>
      </c>
      <c r="D28559" s="537" t="n">
        <v>625.25</v>
      </c>
    </row>
    <row r="28560" customFormat="false" ht="9" hidden="false" customHeight="true" outlineLevel="0" collapsed="false">
      <c r="A28560" s="535" t="s">
        <v>43374</v>
      </c>
      <c r="B28560" s="544" t="s">
        <v>43375</v>
      </c>
      <c r="C28560" s="535" t="s">
        <v>29260</v>
      </c>
      <c r="D28560" s="537" t="n">
        <v>955.16</v>
      </c>
    </row>
    <row r="28561" customFormat="false" ht="9" hidden="false" customHeight="true" outlineLevel="0" collapsed="false">
      <c r="A28561" s="535" t="s">
        <v>43376</v>
      </c>
      <c r="B28561" s="544" t="s">
        <v>43377</v>
      </c>
      <c r="C28561" s="535" t="s">
        <v>29260</v>
      </c>
      <c r="D28561" s="537" t="n">
        <v>774.6</v>
      </c>
    </row>
    <row r="28562" customFormat="false" ht="9" hidden="false" customHeight="true" outlineLevel="0" collapsed="false">
      <c r="A28562" s="535" t="s">
        <v>43378</v>
      </c>
      <c r="B28562" s="544" t="s">
        <v>43379</v>
      </c>
      <c r="C28562" s="535" t="s">
        <v>29260</v>
      </c>
      <c r="D28562" s="537" t="n">
        <v>764.28</v>
      </c>
    </row>
    <row r="28563" customFormat="false" ht="9" hidden="false" customHeight="true" outlineLevel="0" collapsed="false">
      <c r="A28563" s="535" t="s">
        <v>43380</v>
      </c>
      <c r="B28563" s="544" t="s">
        <v>43381</v>
      </c>
      <c r="C28563" s="535" t="s">
        <v>29260</v>
      </c>
      <c r="D28563" s="537" t="n">
        <v>628.38</v>
      </c>
    </row>
    <row r="28564" customFormat="false" ht="9" hidden="false" customHeight="true" outlineLevel="0" collapsed="false">
      <c r="A28564" s="535" t="s">
        <v>43382</v>
      </c>
      <c r="B28564" s="544" t="s">
        <v>43383</v>
      </c>
      <c r="C28564" s="535" t="s">
        <v>29260</v>
      </c>
      <c r="D28564" s="537" t="n">
        <v>779.78</v>
      </c>
    </row>
    <row r="28565" customFormat="false" ht="18" hidden="false" customHeight="true" outlineLevel="0" collapsed="false">
      <c r="A28565" s="535" t="s">
        <v>43384</v>
      </c>
      <c r="B28565" s="544" t="s">
        <v>43385</v>
      </c>
      <c r="C28565" s="535" t="s">
        <v>29260</v>
      </c>
      <c r="D28565" s="537" t="n">
        <v>633.4</v>
      </c>
    </row>
    <row r="28566" customFormat="false" ht="18" hidden="false" customHeight="true" outlineLevel="0" collapsed="false">
      <c r="A28566" s="535" t="s">
        <v>43386</v>
      </c>
      <c r="B28566" s="544" t="s">
        <v>43387</v>
      </c>
      <c r="C28566" s="535" t="s">
        <v>29260</v>
      </c>
      <c r="D28566" s="537" t="n">
        <v>786.52</v>
      </c>
    </row>
    <row r="28567" customFormat="false" ht="18" hidden="false" customHeight="true" outlineLevel="0" collapsed="false">
      <c r="A28567" s="535" t="s">
        <v>43388</v>
      </c>
      <c r="B28567" s="544" t="s">
        <v>43389</v>
      </c>
      <c r="C28567" s="535" t="s">
        <v>29260</v>
      </c>
      <c r="D28567" s="537" t="n">
        <v>639.99</v>
      </c>
    </row>
    <row r="28568" customFormat="false" ht="18" hidden="false" customHeight="true" outlineLevel="0" collapsed="false">
      <c r="A28568" s="535" t="s">
        <v>43390</v>
      </c>
      <c r="B28568" s="544" t="s">
        <v>43391</v>
      </c>
      <c r="C28568" s="535" t="s">
        <v>29260</v>
      </c>
      <c r="D28568" s="537" t="n">
        <v>1336.85</v>
      </c>
    </row>
    <row r="28569" customFormat="false" ht="9" hidden="false" customHeight="true" outlineLevel="0" collapsed="false">
      <c r="A28569" s="535" t="s">
        <v>43392</v>
      </c>
      <c r="B28569" s="544" t="s">
        <v>43393</v>
      </c>
      <c r="C28569" s="535" t="s">
        <v>29260</v>
      </c>
      <c r="D28569" s="537" t="n">
        <v>796.09</v>
      </c>
    </row>
    <row r="28570" customFormat="false" ht="9" hidden="false" customHeight="true" outlineLevel="0" collapsed="false">
      <c r="A28570" s="535" t="s">
        <v>43394</v>
      </c>
      <c r="B28570" s="544" t="s">
        <v>43395</v>
      </c>
      <c r="C28570" s="535" t="s">
        <v>29260</v>
      </c>
      <c r="D28570" s="537" t="n">
        <v>1120.58</v>
      </c>
    </row>
    <row r="28571" customFormat="false" ht="9" hidden="false" customHeight="true" outlineLevel="0" collapsed="false">
      <c r="A28571" s="535" t="s">
        <v>43396</v>
      </c>
      <c r="B28571" s="544" t="s">
        <v>43397</v>
      </c>
      <c r="C28571" s="535" t="s">
        <v>29260</v>
      </c>
      <c r="D28571" s="537" t="n">
        <v>649.25</v>
      </c>
    </row>
    <row r="28572" customFormat="false" ht="9" hidden="false" customHeight="true" outlineLevel="0" collapsed="false">
      <c r="A28572" s="535" t="s">
        <v>43398</v>
      </c>
      <c r="B28572" s="544" t="s">
        <v>43399</v>
      </c>
      <c r="C28572" s="535" t="s">
        <v>29260</v>
      </c>
      <c r="D28572" s="537" t="n">
        <v>809.11</v>
      </c>
    </row>
    <row r="28573" customFormat="false" ht="9" hidden="false" customHeight="true" outlineLevel="0" collapsed="false">
      <c r="A28573" s="535" t="s">
        <v>43400</v>
      </c>
      <c r="B28573" s="544" t="s">
        <v>43401</v>
      </c>
      <c r="C28573" s="535" t="s">
        <v>29260</v>
      </c>
      <c r="D28573" s="537" t="n">
        <v>662.1</v>
      </c>
    </row>
    <row r="28574" customFormat="false" ht="9" hidden="false" customHeight="true" outlineLevel="0" collapsed="false">
      <c r="A28574" s="535" t="s">
        <v>43402</v>
      </c>
      <c r="B28574" s="544" t="s">
        <v>43403</v>
      </c>
      <c r="C28574" s="535" t="s">
        <v>29260</v>
      </c>
      <c r="D28574" s="537" t="n">
        <v>825.73</v>
      </c>
    </row>
    <row r="28575" customFormat="false" ht="9" hidden="false" customHeight="true" outlineLevel="0" collapsed="false">
      <c r="A28575" s="535" t="s">
        <v>43404</v>
      </c>
      <c r="B28575" s="544" t="s">
        <v>43405</v>
      </c>
      <c r="C28575" s="535" t="s">
        <v>29260</v>
      </c>
      <c r="D28575" s="537" t="n">
        <v>678.41</v>
      </c>
    </row>
    <row r="28576" customFormat="false" ht="9" hidden="false" customHeight="true" outlineLevel="0" collapsed="false">
      <c r="A28576" s="535" t="s">
        <v>43406</v>
      </c>
      <c r="B28576" s="544" t="s">
        <v>43407</v>
      </c>
      <c r="C28576" s="535" t="s">
        <v>29260</v>
      </c>
      <c r="D28576" s="537" t="n">
        <v>1653.38</v>
      </c>
    </row>
    <row r="28577" customFormat="false" ht="9" hidden="false" customHeight="true" outlineLevel="0" collapsed="false">
      <c r="A28577" s="535" t="s">
        <v>43408</v>
      </c>
      <c r="B28577" s="544" t="s">
        <v>43409</v>
      </c>
      <c r="C28577" s="535" t="s">
        <v>29260</v>
      </c>
      <c r="D28577" s="537" t="n">
        <v>849.41</v>
      </c>
    </row>
    <row r="28578" customFormat="false" ht="9" hidden="false" customHeight="true" outlineLevel="0" collapsed="false">
      <c r="A28578" s="535" t="s">
        <v>43410</v>
      </c>
      <c r="B28578" s="544" t="s">
        <v>43411</v>
      </c>
      <c r="C28578" s="535" t="s">
        <v>29260</v>
      </c>
      <c r="D28578" s="537" t="n">
        <v>1383.51</v>
      </c>
    </row>
    <row r="28579" customFormat="false" ht="9" hidden="false" customHeight="true" outlineLevel="0" collapsed="false">
      <c r="A28579" s="535" t="s">
        <v>43412</v>
      </c>
      <c r="B28579" s="544" t="s">
        <v>43413</v>
      </c>
      <c r="C28579" s="535" t="s">
        <v>29260</v>
      </c>
      <c r="D28579" s="537" t="n">
        <v>701.78</v>
      </c>
    </row>
    <row r="28580" customFormat="false" ht="9" hidden="false" customHeight="true" outlineLevel="0" collapsed="false">
      <c r="A28580" s="535" t="s">
        <v>43414</v>
      </c>
      <c r="B28580" s="544" t="s">
        <v>43415</v>
      </c>
      <c r="C28580" s="535" t="s">
        <v>29260</v>
      </c>
      <c r="D28580" s="537" t="n">
        <v>769.42</v>
      </c>
    </row>
    <row r="28581" customFormat="false" ht="9" hidden="false" customHeight="true" outlineLevel="0" collapsed="false">
      <c r="A28581" s="535" t="s">
        <v>43416</v>
      </c>
      <c r="B28581" s="544" t="s">
        <v>43417</v>
      </c>
      <c r="C28581" s="535" t="s">
        <v>29260</v>
      </c>
      <c r="D28581" s="537" t="n">
        <v>623.36</v>
      </c>
    </row>
    <row r="28582" customFormat="false" ht="9" hidden="false" customHeight="true" outlineLevel="0" collapsed="false">
      <c r="A28582" s="535" t="s">
        <v>43418</v>
      </c>
      <c r="B28582" s="544" t="s">
        <v>43419</v>
      </c>
      <c r="C28582" s="535" t="s">
        <v>29260</v>
      </c>
      <c r="D28582" s="537" t="n">
        <v>1889.93</v>
      </c>
    </row>
    <row r="28583" customFormat="false" ht="9" hidden="false" customHeight="true" outlineLevel="0" collapsed="false">
      <c r="A28583" s="535" t="s">
        <v>43420</v>
      </c>
      <c r="B28583" s="544" t="s">
        <v>43421</v>
      </c>
      <c r="C28583" s="535" t="s">
        <v>29260</v>
      </c>
      <c r="D28583" s="537" t="n">
        <v>1302.79</v>
      </c>
    </row>
    <row r="28584" customFormat="false" ht="9" hidden="false" customHeight="true" outlineLevel="0" collapsed="false">
      <c r="A28584" s="535" t="s">
        <v>43422</v>
      </c>
      <c r="B28584" s="544" t="s">
        <v>43423</v>
      </c>
      <c r="C28584" s="535" t="s">
        <v>29260</v>
      </c>
      <c r="D28584" s="537" t="n">
        <v>1554.55</v>
      </c>
    </row>
    <row r="28585" customFormat="false" ht="9" hidden="false" customHeight="true" outlineLevel="0" collapsed="false">
      <c r="A28585" s="535" t="s">
        <v>43424</v>
      </c>
      <c r="B28585" s="544" t="s">
        <v>43425</v>
      </c>
      <c r="C28585" s="535" t="s">
        <v>29260</v>
      </c>
      <c r="D28585" s="537" t="n">
        <v>1049.06</v>
      </c>
    </row>
    <row r="28586" customFormat="false" ht="9" hidden="false" customHeight="true" outlineLevel="0" collapsed="false">
      <c r="A28586" s="535" t="s">
        <v>43426</v>
      </c>
      <c r="B28586" s="544" t="s">
        <v>43427</v>
      </c>
      <c r="C28586" s="535" t="s">
        <v>29260</v>
      </c>
      <c r="D28586" s="537" t="n">
        <v>1307.18</v>
      </c>
    </row>
    <row r="28587" customFormat="false" ht="18" hidden="false" customHeight="true" outlineLevel="0" collapsed="false">
      <c r="A28587" s="535" t="s">
        <v>43428</v>
      </c>
      <c r="B28587" s="544" t="s">
        <v>43429</v>
      </c>
      <c r="C28587" s="535" t="s">
        <v>29260</v>
      </c>
      <c r="D28587" s="537" t="n">
        <v>1053.3</v>
      </c>
    </row>
    <row r="28588" customFormat="false" ht="18" hidden="false" customHeight="true" outlineLevel="0" collapsed="false">
      <c r="A28588" s="535" t="s">
        <v>43430</v>
      </c>
      <c r="B28588" s="544" t="s">
        <v>43431</v>
      </c>
      <c r="C28588" s="535" t="s">
        <v>29260</v>
      </c>
      <c r="D28588" s="537" t="n">
        <v>1991.65</v>
      </c>
    </row>
    <row r="28589" customFormat="false" ht="18" hidden="false" customHeight="true" outlineLevel="0" collapsed="false">
      <c r="A28589" s="535" t="s">
        <v>43432</v>
      </c>
      <c r="B28589" s="544" t="s">
        <v>43433</v>
      </c>
      <c r="C28589" s="535" t="s">
        <v>29260</v>
      </c>
      <c r="D28589" s="537" t="n">
        <v>1313.14</v>
      </c>
    </row>
    <row r="28590" customFormat="false" ht="18" hidden="false" customHeight="true" outlineLevel="0" collapsed="false">
      <c r="A28590" s="535" t="s">
        <v>43434</v>
      </c>
      <c r="B28590" s="544" t="s">
        <v>43435</v>
      </c>
      <c r="C28590" s="535" t="s">
        <v>29260</v>
      </c>
      <c r="D28590" s="537" t="n">
        <v>1637.15</v>
      </c>
    </row>
    <row r="28591" customFormat="false" ht="18" hidden="false" customHeight="true" outlineLevel="0" collapsed="false">
      <c r="A28591" s="535" t="s">
        <v>43436</v>
      </c>
      <c r="B28591" s="544" t="s">
        <v>43437</v>
      </c>
      <c r="C28591" s="535" t="s">
        <v>29260</v>
      </c>
      <c r="D28591" s="537" t="n">
        <v>1059.1</v>
      </c>
    </row>
    <row r="28592" customFormat="false" ht="18" hidden="false" customHeight="true" outlineLevel="0" collapsed="false">
      <c r="A28592" s="535" t="s">
        <v>43438</v>
      </c>
      <c r="B28592" s="544" t="s">
        <v>43439</v>
      </c>
      <c r="C28592" s="535" t="s">
        <v>29260</v>
      </c>
      <c r="D28592" s="537" t="n">
        <v>1322.24</v>
      </c>
    </row>
    <row r="28593" customFormat="false" ht="18" hidden="false" customHeight="true" outlineLevel="0" collapsed="false">
      <c r="A28593" s="535" t="s">
        <v>43440</v>
      </c>
      <c r="B28593" s="544" t="s">
        <v>43441</v>
      </c>
      <c r="C28593" s="535" t="s">
        <v>29260</v>
      </c>
      <c r="D28593" s="537" t="n">
        <v>1068.04</v>
      </c>
    </row>
    <row r="28594" customFormat="false" ht="18" hidden="false" customHeight="true" outlineLevel="0" collapsed="false">
      <c r="A28594" s="535" t="s">
        <v>43442</v>
      </c>
      <c r="B28594" s="544" t="s">
        <v>43443</v>
      </c>
      <c r="C28594" s="535" t="s">
        <v>29260</v>
      </c>
      <c r="D28594" s="537" t="n">
        <v>1334.16</v>
      </c>
    </row>
    <row r="28595" customFormat="false" ht="18" hidden="false" customHeight="true" outlineLevel="0" collapsed="false">
      <c r="A28595" s="535" t="s">
        <v>43444</v>
      </c>
      <c r="B28595" s="544" t="s">
        <v>43445</v>
      </c>
      <c r="C28595" s="535" t="s">
        <v>29260</v>
      </c>
      <c r="D28595" s="537" t="n">
        <v>1079.65</v>
      </c>
    </row>
    <row r="28596" customFormat="false" ht="18" hidden="false" customHeight="true" outlineLevel="0" collapsed="false">
      <c r="A28596" s="535" t="s">
        <v>43446</v>
      </c>
      <c r="B28596" s="544" t="s">
        <v>43447</v>
      </c>
      <c r="C28596" s="535" t="s">
        <v>29260</v>
      </c>
      <c r="D28596" s="537" t="n">
        <v>2224.85</v>
      </c>
    </row>
    <row r="28597" customFormat="false" ht="18" hidden="false" customHeight="true" outlineLevel="0" collapsed="false">
      <c r="A28597" s="535" t="s">
        <v>43448</v>
      </c>
      <c r="B28597" s="544" t="s">
        <v>43449</v>
      </c>
      <c r="C28597" s="535" t="s">
        <v>29260</v>
      </c>
      <c r="D28597" s="537" t="n">
        <v>1350.48</v>
      </c>
    </row>
    <row r="28598" customFormat="false" ht="18" hidden="false" customHeight="true" outlineLevel="0" collapsed="false">
      <c r="A28598" s="535" t="s">
        <v>43450</v>
      </c>
      <c r="B28598" s="544" t="s">
        <v>43451</v>
      </c>
      <c r="C28598" s="535" t="s">
        <v>29260</v>
      </c>
      <c r="D28598" s="537" t="n">
        <v>1826.94</v>
      </c>
    </row>
    <row r="28599" customFormat="false" ht="9" hidden="false" customHeight="true" outlineLevel="0" collapsed="false">
      <c r="A28599" s="535" t="s">
        <v>43452</v>
      </c>
      <c r="B28599" s="544" t="s">
        <v>43453</v>
      </c>
      <c r="C28599" s="535" t="s">
        <v>29260</v>
      </c>
      <c r="D28599" s="537" t="n">
        <v>1095.49</v>
      </c>
    </row>
    <row r="28600" customFormat="false" ht="9" hidden="false" customHeight="true" outlineLevel="0" collapsed="false">
      <c r="A28600" s="535" t="s">
        <v>43454</v>
      </c>
      <c r="B28600" s="544" t="s">
        <v>43455</v>
      </c>
      <c r="C28600" s="535" t="s">
        <v>29260</v>
      </c>
      <c r="D28600" s="537" t="n">
        <v>1373.06</v>
      </c>
    </row>
    <row r="28601" customFormat="false" ht="9" hidden="false" customHeight="true" outlineLevel="0" collapsed="false">
      <c r="A28601" s="535" t="s">
        <v>43456</v>
      </c>
      <c r="B28601" s="544" t="s">
        <v>43457</v>
      </c>
      <c r="C28601" s="535" t="s">
        <v>29260</v>
      </c>
      <c r="D28601" s="537" t="n">
        <v>1117.61</v>
      </c>
    </row>
    <row r="28602" customFormat="false" ht="9" hidden="false" customHeight="true" outlineLevel="0" collapsed="false">
      <c r="A28602" s="535" t="s">
        <v>43458</v>
      </c>
      <c r="B28602" s="544" t="s">
        <v>43459</v>
      </c>
      <c r="C28602" s="535" t="s">
        <v>29260</v>
      </c>
      <c r="D28602" s="537" t="n">
        <v>1402.7</v>
      </c>
    </row>
    <row r="28603" customFormat="false" ht="9" hidden="false" customHeight="true" outlineLevel="0" collapsed="false">
      <c r="A28603" s="535" t="s">
        <v>43460</v>
      </c>
      <c r="B28603" s="544" t="s">
        <v>43461</v>
      </c>
      <c r="C28603" s="535" t="s">
        <v>29260</v>
      </c>
      <c r="D28603" s="537" t="n">
        <v>1146.77</v>
      </c>
    </row>
    <row r="28604" customFormat="false" ht="9" hidden="false" customHeight="true" outlineLevel="0" collapsed="false">
      <c r="A28604" s="535" t="s">
        <v>43462</v>
      </c>
      <c r="B28604" s="544" t="s">
        <v>43463</v>
      </c>
      <c r="C28604" s="535" t="s">
        <v>29260</v>
      </c>
      <c r="D28604" s="537" t="n">
        <v>2762.94</v>
      </c>
    </row>
    <row r="28605" customFormat="false" ht="9" hidden="false" customHeight="true" outlineLevel="0" collapsed="false">
      <c r="A28605" s="535" t="s">
        <v>43464</v>
      </c>
      <c r="B28605" s="544" t="s">
        <v>43465</v>
      </c>
      <c r="C28605" s="535" t="s">
        <v>29260</v>
      </c>
      <c r="D28605" s="537" t="n">
        <v>1443.31</v>
      </c>
    </row>
    <row r="28606" customFormat="false" ht="9" hidden="false" customHeight="true" outlineLevel="0" collapsed="false">
      <c r="A28606" s="535" t="s">
        <v>43466</v>
      </c>
      <c r="B28606" s="544" t="s">
        <v>43467</v>
      </c>
      <c r="C28606" s="535" t="s">
        <v>29260</v>
      </c>
      <c r="D28606" s="537" t="n">
        <v>2263.31</v>
      </c>
    </row>
    <row r="28607" customFormat="false" ht="9" hidden="false" customHeight="true" outlineLevel="0" collapsed="false">
      <c r="A28607" s="535" t="s">
        <v>43468</v>
      </c>
      <c r="B28607" s="544" t="s">
        <v>43469</v>
      </c>
      <c r="C28607" s="535" t="s">
        <v>29260</v>
      </c>
      <c r="D28607" s="537" t="n">
        <v>1186.92</v>
      </c>
    </row>
    <row r="28608" customFormat="false" ht="18" hidden="false" customHeight="true" outlineLevel="0" collapsed="false">
      <c r="A28608" s="535" t="s">
        <v>43470</v>
      </c>
      <c r="B28608" s="544" t="s">
        <v>43471</v>
      </c>
      <c r="C28608" s="535" t="s">
        <v>29260</v>
      </c>
      <c r="D28608" s="537" t="n">
        <v>1304.36</v>
      </c>
    </row>
    <row r="28609" customFormat="false" ht="9" hidden="false" customHeight="true" outlineLevel="0" collapsed="false">
      <c r="A28609" s="535" t="s">
        <v>43472</v>
      </c>
      <c r="B28609" s="544" t="s">
        <v>43473</v>
      </c>
      <c r="C28609" s="535" t="s">
        <v>29260</v>
      </c>
      <c r="D28609" s="537" t="n">
        <v>1050.63</v>
      </c>
    </row>
    <row r="28610" customFormat="false" ht="9" hidden="false" customHeight="true" outlineLevel="0" collapsed="false">
      <c r="A28610" s="535" t="s">
        <v>43474</v>
      </c>
      <c r="B28610" s="544" t="s">
        <v>43475</v>
      </c>
      <c r="C28610" s="535" t="s">
        <v>29260</v>
      </c>
      <c r="D28610" s="537" t="n">
        <v>2919.86</v>
      </c>
    </row>
    <row r="28611" customFormat="false" ht="9" hidden="false" customHeight="true" outlineLevel="0" collapsed="false">
      <c r="A28611" s="535" t="s">
        <v>43476</v>
      </c>
      <c r="B28611" s="544" t="s">
        <v>43477</v>
      </c>
      <c r="C28611" s="535" t="s">
        <v>29260</v>
      </c>
      <c r="D28611" s="537" t="n">
        <v>1950.43</v>
      </c>
    </row>
    <row r="28612" customFormat="false" ht="18" hidden="false" customHeight="true" outlineLevel="0" collapsed="false">
      <c r="A28612" s="535" t="s">
        <v>43478</v>
      </c>
      <c r="B28612" s="544" t="s">
        <v>43479</v>
      </c>
      <c r="C28612" s="535" t="s">
        <v>29260</v>
      </c>
      <c r="D28612" s="537" t="n">
        <v>2360.84</v>
      </c>
    </row>
    <row r="28613" customFormat="false" ht="9" hidden="false" customHeight="true" outlineLevel="0" collapsed="false">
      <c r="A28613" s="535" t="s">
        <v>43480</v>
      </c>
      <c r="B28613" s="544" t="s">
        <v>43481</v>
      </c>
      <c r="C28613" s="535" t="s">
        <v>29260</v>
      </c>
      <c r="D28613" s="537" t="n">
        <v>1556.44</v>
      </c>
    </row>
    <row r="28614" customFormat="false" ht="9" hidden="false" customHeight="true" outlineLevel="0" collapsed="false">
      <c r="A28614" s="535" t="s">
        <v>43482</v>
      </c>
      <c r="B28614" s="544" t="s">
        <v>43483</v>
      </c>
      <c r="C28614" s="535" t="s">
        <v>29260</v>
      </c>
      <c r="D28614" s="537" t="n">
        <v>1956.39</v>
      </c>
    </row>
    <row r="28615" customFormat="false" ht="9" hidden="false" customHeight="true" outlineLevel="0" collapsed="false">
      <c r="A28615" s="535" t="s">
        <v>43484</v>
      </c>
      <c r="B28615" s="544" t="s">
        <v>43485</v>
      </c>
      <c r="C28615" s="535" t="s">
        <v>29260</v>
      </c>
      <c r="D28615" s="537" t="n">
        <v>1562.24</v>
      </c>
    </row>
    <row r="28616" customFormat="false" ht="9" hidden="false" customHeight="true" outlineLevel="0" collapsed="false">
      <c r="A28616" s="535" t="s">
        <v>43486</v>
      </c>
      <c r="B28616" s="544" t="s">
        <v>43487</v>
      </c>
      <c r="C28616" s="535" t="s">
        <v>29260</v>
      </c>
      <c r="D28616" s="537" t="n">
        <v>3067.15</v>
      </c>
    </row>
    <row r="28617" customFormat="false" ht="9" hidden="false" customHeight="true" outlineLevel="0" collapsed="false">
      <c r="A28617" s="535" t="s">
        <v>43488</v>
      </c>
      <c r="B28617" s="544" t="s">
        <v>43489</v>
      </c>
      <c r="C28617" s="535" t="s">
        <v>29260</v>
      </c>
      <c r="D28617" s="537" t="n">
        <v>1965.18</v>
      </c>
    </row>
    <row r="28618" customFormat="false" ht="9" hidden="false" customHeight="true" outlineLevel="0" collapsed="false">
      <c r="A28618" s="535" t="s">
        <v>43490</v>
      </c>
      <c r="B28618" s="544" t="s">
        <v>43491</v>
      </c>
      <c r="C28618" s="535" t="s">
        <v>29260</v>
      </c>
      <c r="D28618" s="537" t="n">
        <v>2478.35</v>
      </c>
    </row>
    <row r="28619" customFormat="false" ht="9" hidden="false" customHeight="true" outlineLevel="0" collapsed="false">
      <c r="A28619" s="535" t="s">
        <v>43492</v>
      </c>
      <c r="B28619" s="544" t="s">
        <v>43493</v>
      </c>
      <c r="C28619" s="535" t="s">
        <v>29260</v>
      </c>
      <c r="D28619" s="537" t="n">
        <v>1570.71</v>
      </c>
    </row>
    <row r="28620" customFormat="false" ht="9" hidden="false" customHeight="true" outlineLevel="0" collapsed="false">
      <c r="A28620" s="535" t="s">
        <v>43494</v>
      </c>
      <c r="B28620" s="544" t="s">
        <v>43495</v>
      </c>
      <c r="C28620" s="535" t="s">
        <v>29260</v>
      </c>
      <c r="D28620" s="537" t="n">
        <v>1977.57</v>
      </c>
    </row>
    <row r="28621" customFormat="false" ht="9" hidden="false" customHeight="true" outlineLevel="0" collapsed="false">
      <c r="A28621" s="535" t="s">
        <v>43496</v>
      </c>
      <c r="B28621" s="544" t="s">
        <v>43497</v>
      </c>
      <c r="C28621" s="535" t="s">
        <v>29260</v>
      </c>
      <c r="D28621" s="537" t="n">
        <v>1582.64</v>
      </c>
    </row>
    <row r="28622" customFormat="false" ht="9" hidden="false" customHeight="true" outlineLevel="0" collapsed="false">
      <c r="A28622" s="535" t="s">
        <v>43498</v>
      </c>
      <c r="B28622" s="544" t="s">
        <v>43499</v>
      </c>
      <c r="C28622" s="535" t="s">
        <v>29260</v>
      </c>
      <c r="D28622" s="537" t="n">
        <v>1994.67</v>
      </c>
    </row>
    <row r="28623" customFormat="false" ht="9" hidden="false" customHeight="true" outlineLevel="0" collapsed="false">
      <c r="A28623" s="535" t="s">
        <v>43500</v>
      </c>
      <c r="B28623" s="544" t="s">
        <v>43501</v>
      </c>
      <c r="C28623" s="535" t="s">
        <v>29260</v>
      </c>
      <c r="D28623" s="537" t="n">
        <v>1599.27</v>
      </c>
    </row>
    <row r="28624" customFormat="false" ht="9" hidden="false" customHeight="true" outlineLevel="0" collapsed="false">
      <c r="A28624" s="535" t="s">
        <v>43502</v>
      </c>
      <c r="B28624" s="544" t="s">
        <v>43503</v>
      </c>
      <c r="C28624" s="535" t="s">
        <v>29260</v>
      </c>
      <c r="D28624" s="537" t="n">
        <v>3419.03</v>
      </c>
    </row>
    <row r="28625" customFormat="false" ht="9" hidden="false" customHeight="true" outlineLevel="0" collapsed="false">
      <c r="A28625" s="535" t="s">
        <v>43504</v>
      </c>
      <c r="B28625" s="544" t="s">
        <v>43505</v>
      </c>
      <c r="C28625" s="535" t="s">
        <v>29260</v>
      </c>
      <c r="D28625" s="537" t="n">
        <v>2018.51</v>
      </c>
    </row>
    <row r="28626" customFormat="false" ht="9" hidden="false" customHeight="true" outlineLevel="0" collapsed="false">
      <c r="A28626" s="535" t="s">
        <v>43506</v>
      </c>
      <c r="B28626" s="544" t="s">
        <v>43507</v>
      </c>
      <c r="C28626" s="535" t="s">
        <v>29260</v>
      </c>
      <c r="D28626" s="537" t="n">
        <v>2760.02</v>
      </c>
    </row>
    <row r="28627" customFormat="false" ht="9" hidden="false" customHeight="true" outlineLevel="0" collapsed="false">
      <c r="A28627" s="535" t="s">
        <v>43508</v>
      </c>
      <c r="B28627" s="544" t="s">
        <v>43509</v>
      </c>
      <c r="C28627" s="535" t="s">
        <v>29260</v>
      </c>
      <c r="D28627" s="537" t="n">
        <v>1622.48</v>
      </c>
    </row>
    <row r="28628" customFormat="false" ht="9" hidden="false" customHeight="true" outlineLevel="0" collapsed="false">
      <c r="A28628" s="535" t="s">
        <v>43510</v>
      </c>
      <c r="B28628" s="544" t="s">
        <v>43511</v>
      </c>
      <c r="C28628" s="535" t="s">
        <v>29260</v>
      </c>
      <c r="D28628" s="537" t="n">
        <v>2049.41</v>
      </c>
    </row>
    <row r="28629" customFormat="false" ht="9" hidden="false" customHeight="true" outlineLevel="0" collapsed="false">
      <c r="A28629" s="535" t="s">
        <v>43512</v>
      </c>
      <c r="B28629" s="544" t="s">
        <v>43513</v>
      </c>
      <c r="C28629" s="535" t="s">
        <v>29260</v>
      </c>
      <c r="D28629" s="537" t="n">
        <v>1652.75</v>
      </c>
    </row>
    <row r="28630" customFormat="false" ht="9" hidden="false" customHeight="true" outlineLevel="0" collapsed="false">
      <c r="A28630" s="535" t="s">
        <v>43514</v>
      </c>
      <c r="B28630" s="544" t="s">
        <v>43515</v>
      </c>
      <c r="C28630" s="535" t="s">
        <v>29260</v>
      </c>
      <c r="D28630" s="537" t="n">
        <v>2014.16</v>
      </c>
    </row>
    <row r="28631" customFormat="false" ht="9" hidden="false" customHeight="true" outlineLevel="0" collapsed="false">
      <c r="A28631" s="535" t="s">
        <v>43516</v>
      </c>
      <c r="B28631" s="544" t="s">
        <v>43517</v>
      </c>
      <c r="C28631" s="535" t="s">
        <v>29260</v>
      </c>
      <c r="D28631" s="537" t="n">
        <v>1616.72</v>
      </c>
    </row>
    <row r="28632" customFormat="false" ht="9" hidden="false" customHeight="true" outlineLevel="0" collapsed="false">
      <c r="A28632" s="535" t="s">
        <v>43518</v>
      </c>
      <c r="B28632" s="544" t="s">
        <v>43519</v>
      </c>
      <c r="C28632" s="535" t="s">
        <v>29260</v>
      </c>
      <c r="D28632" s="537" t="n">
        <v>4256.91</v>
      </c>
    </row>
    <row r="28633" customFormat="false" ht="9" hidden="false" customHeight="true" outlineLevel="0" collapsed="false">
      <c r="A28633" s="535" t="s">
        <v>43520</v>
      </c>
      <c r="B28633" s="544" t="s">
        <v>43521</v>
      </c>
      <c r="C28633" s="535" t="s">
        <v>29260</v>
      </c>
      <c r="D28633" s="537" t="n">
        <v>2151.03</v>
      </c>
    </row>
    <row r="28634" customFormat="false" ht="9" hidden="false" customHeight="true" outlineLevel="0" collapsed="false">
      <c r="A28634" s="535" t="s">
        <v>43522</v>
      </c>
      <c r="B28634" s="544" t="s">
        <v>43523</v>
      </c>
      <c r="C28634" s="535" t="s">
        <v>29260</v>
      </c>
      <c r="D28634" s="537" t="n">
        <v>3427.4</v>
      </c>
    </row>
    <row r="28635" customFormat="false" ht="9" hidden="false" customHeight="true" outlineLevel="0" collapsed="false">
      <c r="A28635" s="535" t="s">
        <v>43524</v>
      </c>
      <c r="B28635" s="544" t="s">
        <v>43525</v>
      </c>
      <c r="C28635" s="535" t="s">
        <v>29260</v>
      </c>
      <c r="D28635" s="537" t="n">
        <v>1752.65</v>
      </c>
    </row>
    <row r="28636" customFormat="false" ht="9" hidden="false" customHeight="true" outlineLevel="0" collapsed="false">
      <c r="A28636" s="535" t="s">
        <v>43526</v>
      </c>
      <c r="B28636" s="544" t="s">
        <v>43527</v>
      </c>
      <c r="C28636" s="535" t="s">
        <v>29260</v>
      </c>
      <c r="D28636" s="537" t="n">
        <v>1951.21</v>
      </c>
    </row>
    <row r="28637" customFormat="false" ht="9" hidden="false" customHeight="true" outlineLevel="0" collapsed="false">
      <c r="A28637" s="535" t="s">
        <v>43528</v>
      </c>
      <c r="B28637" s="544" t="s">
        <v>43529</v>
      </c>
      <c r="C28637" s="535" t="s">
        <v>29260</v>
      </c>
      <c r="D28637" s="537" t="n">
        <v>1557.22</v>
      </c>
    </row>
    <row r="28638" customFormat="false" ht="9" hidden="false" customHeight="true" outlineLevel="0" collapsed="false">
      <c r="A28638" s="535" t="s">
        <v>43530</v>
      </c>
      <c r="B28638" s="544" t="s">
        <v>43531</v>
      </c>
      <c r="C28638" s="535" t="s">
        <v>29260</v>
      </c>
      <c r="D28638" s="537" t="n">
        <v>4228.56</v>
      </c>
    </row>
    <row r="28639" customFormat="false" ht="9" hidden="false" customHeight="true" outlineLevel="0" collapsed="false">
      <c r="A28639" s="535" t="s">
        <v>43532</v>
      </c>
      <c r="B28639" s="544" t="s">
        <v>43533</v>
      </c>
      <c r="C28639" s="535" t="s">
        <v>29260</v>
      </c>
      <c r="D28639" s="537" t="n">
        <v>2712.89</v>
      </c>
    </row>
    <row r="28640" customFormat="false" ht="9" hidden="false" customHeight="true" outlineLevel="0" collapsed="false">
      <c r="A28640" s="535" t="s">
        <v>43534</v>
      </c>
      <c r="B28640" s="544" t="s">
        <v>43535</v>
      </c>
      <c r="C28640" s="535" t="s">
        <v>29260</v>
      </c>
      <c r="D28640" s="537" t="n">
        <v>3365.66</v>
      </c>
    </row>
    <row r="28641" customFormat="false" ht="9" hidden="false" customHeight="true" outlineLevel="0" collapsed="false">
      <c r="A28641" s="535" t="s">
        <v>43536</v>
      </c>
      <c r="B28641" s="544" t="s">
        <v>43537</v>
      </c>
      <c r="C28641" s="535" t="s">
        <v>29260</v>
      </c>
      <c r="D28641" s="537" t="n">
        <v>2142.75</v>
      </c>
    </row>
    <row r="28642" customFormat="false" ht="9" hidden="false" customHeight="true" outlineLevel="0" collapsed="false">
      <c r="A28642" s="535" t="s">
        <v>43538</v>
      </c>
      <c r="B28642" s="544" t="s">
        <v>43539</v>
      </c>
      <c r="C28642" s="535" t="s">
        <v>29260</v>
      </c>
      <c r="D28642" s="537" t="n">
        <v>2722.63</v>
      </c>
    </row>
    <row r="28643" customFormat="false" ht="9" hidden="false" customHeight="true" outlineLevel="0" collapsed="false">
      <c r="A28643" s="535" t="s">
        <v>43540</v>
      </c>
      <c r="B28643" s="544" t="s">
        <v>43541</v>
      </c>
      <c r="C28643" s="535" t="s">
        <v>29260</v>
      </c>
      <c r="D28643" s="537" t="n">
        <v>2151.85</v>
      </c>
    </row>
    <row r="28644" customFormat="false" ht="9" hidden="false" customHeight="true" outlineLevel="0" collapsed="false">
      <c r="A28644" s="535" t="s">
        <v>43542</v>
      </c>
      <c r="B28644" s="544" t="s">
        <v>43543</v>
      </c>
      <c r="C28644" s="535" t="s">
        <v>29260</v>
      </c>
      <c r="D28644" s="537" t="n">
        <v>4453.74</v>
      </c>
    </row>
    <row r="28645" customFormat="false" ht="9" hidden="false" customHeight="true" outlineLevel="0" collapsed="false">
      <c r="A28645" s="535" t="s">
        <v>43544</v>
      </c>
      <c r="B28645" s="544" t="s">
        <v>43545</v>
      </c>
      <c r="C28645" s="535" t="s">
        <v>29260</v>
      </c>
      <c r="D28645" s="537" t="n">
        <v>2734.71</v>
      </c>
    </row>
    <row r="28646" customFormat="false" ht="9" hidden="false" customHeight="true" outlineLevel="0" collapsed="false">
      <c r="A28646" s="535" t="s">
        <v>43546</v>
      </c>
      <c r="B28646" s="544" t="s">
        <v>43547</v>
      </c>
      <c r="C28646" s="535" t="s">
        <v>29260</v>
      </c>
      <c r="D28646" s="537" t="n">
        <v>3541.79</v>
      </c>
    </row>
    <row r="28647" customFormat="false" ht="9" hidden="false" customHeight="true" outlineLevel="0" collapsed="false">
      <c r="A28647" s="535" t="s">
        <v>43548</v>
      </c>
      <c r="B28647" s="544" t="s">
        <v>43549</v>
      </c>
      <c r="C28647" s="535" t="s">
        <v>29260</v>
      </c>
      <c r="D28647" s="537" t="n">
        <v>2163.31</v>
      </c>
    </row>
    <row r="28648" customFormat="false" ht="9" hidden="false" customHeight="true" outlineLevel="0" collapsed="false">
      <c r="A28648" s="535" t="s">
        <v>43550</v>
      </c>
      <c r="B28648" s="544" t="s">
        <v>43551</v>
      </c>
      <c r="C28648" s="535" t="s">
        <v>29260</v>
      </c>
      <c r="D28648" s="537" t="n">
        <v>2752.92</v>
      </c>
    </row>
    <row r="28649" customFormat="false" ht="9" hidden="false" customHeight="true" outlineLevel="0" collapsed="false">
      <c r="A28649" s="535" t="s">
        <v>43552</v>
      </c>
      <c r="B28649" s="544" t="s">
        <v>43553</v>
      </c>
      <c r="C28649" s="535" t="s">
        <v>29260</v>
      </c>
      <c r="D28649" s="537" t="n">
        <v>2180.42</v>
      </c>
    </row>
    <row r="28650" customFormat="false" ht="9" hidden="false" customHeight="true" outlineLevel="0" collapsed="false">
      <c r="A28650" s="535" t="s">
        <v>43554</v>
      </c>
      <c r="B28650" s="544" t="s">
        <v>43555</v>
      </c>
      <c r="C28650" s="535" t="s">
        <v>29260</v>
      </c>
      <c r="D28650" s="537" t="n">
        <v>2777.88</v>
      </c>
    </row>
    <row r="28651" customFormat="false" ht="9" hidden="false" customHeight="true" outlineLevel="0" collapsed="false">
      <c r="A28651" s="535" t="s">
        <v>43556</v>
      </c>
      <c r="B28651" s="544" t="s">
        <v>43557</v>
      </c>
      <c r="C28651" s="535" t="s">
        <v>29260</v>
      </c>
      <c r="D28651" s="537" t="n">
        <v>2204.13</v>
      </c>
    </row>
    <row r="28652" customFormat="false" ht="18" hidden="false" customHeight="true" outlineLevel="0" collapsed="false">
      <c r="A28652" s="535" t="s">
        <v>43558</v>
      </c>
      <c r="B28652" s="544" t="s">
        <v>43559</v>
      </c>
      <c r="C28652" s="535" t="s">
        <v>29260</v>
      </c>
      <c r="D28652" s="537" t="n">
        <v>4979.38</v>
      </c>
    </row>
    <row r="28653" customFormat="false" ht="9" hidden="false" customHeight="true" outlineLevel="0" collapsed="false">
      <c r="A28653" s="535" t="s">
        <v>43560</v>
      </c>
      <c r="B28653" s="544" t="s">
        <v>43561</v>
      </c>
      <c r="C28653" s="535" t="s">
        <v>29260</v>
      </c>
      <c r="D28653" s="537" t="n">
        <v>2811.62</v>
      </c>
    </row>
    <row r="28654" customFormat="false" ht="9" hidden="false" customHeight="true" outlineLevel="0" collapsed="false">
      <c r="A28654" s="535" t="s">
        <v>43562</v>
      </c>
      <c r="B28654" s="544" t="s">
        <v>43563</v>
      </c>
      <c r="C28654" s="535" t="s">
        <v>29260</v>
      </c>
      <c r="D28654" s="537" t="n">
        <v>3955.06</v>
      </c>
    </row>
    <row r="28655" customFormat="false" ht="9" hidden="false" customHeight="true" outlineLevel="0" collapsed="false">
      <c r="A28655" s="535" t="s">
        <v>43564</v>
      </c>
      <c r="B28655" s="544" t="s">
        <v>43565</v>
      </c>
      <c r="C28655" s="535" t="s">
        <v>29260</v>
      </c>
      <c r="D28655" s="537" t="n">
        <v>2236.3</v>
      </c>
    </row>
    <row r="28656" customFormat="false" ht="18" hidden="false" customHeight="true" outlineLevel="0" collapsed="false">
      <c r="A28656" s="535" t="s">
        <v>43566</v>
      </c>
      <c r="B28656" s="544" t="s">
        <v>43567</v>
      </c>
      <c r="C28656" s="535" t="s">
        <v>29260</v>
      </c>
      <c r="D28656" s="537" t="n">
        <v>2855.24</v>
      </c>
    </row>
    <row r="28657" customFormat="false" ht="18" hidden="false" customHeight="true" outlineLevel="0" collapsed="false">
      <c r="A28657" s="535" t="s">
        <v>43568</v>
      </c>
      <c r="B28657" s="544" t="s">
        <v>43569</v>
      </c>
      <c r="C28657" s="535" t="s">
        <v>29260</v>
      </c>
      <c r="D28657" s="537" t="n">
        <v>2278.2</v>
      </c>
    </row>
    <row r="28658" customFormat="false" ht="18" hidden="false" customHeight="true" outlineLevel="0" collapsed="false">
      <c r="A28658" s="535" t="s">
        <v>43570</v>
      </c>
      <c r="B28658" s="544" t="s">
        <v>43571</v>
      </c>
      <c r="C28658" s="535" t="s">
        <v>29260</v>
      </c>
      <c r="D28658" s="537" t="n">
        <v>2915.48</v>
      </c>
    </row>
    <row r="28659" customFormat="false" ht="18" hidden="false" customHeight="true" outlineLevel="0" collapsed="false">
      <c r="A28659" s="535" t="s">
        <v>43572</v>
      </c>
      <c r="B28659" s="544" t="s">
        <v>43573</v>
      </c>
      <c r="C28659" s="535" t="s">
        <v>29260</v>
      </c>
      <c r="D28659" s="537" t="n">
        <v>2336.4</v>
      </c>
    </row>
    <row r="28660" customFormat="false" ht="18" hidden="false" customHeight="true" outlineLevel="0" collapsed="false">
      <c r="A28660" s="535" t="s">
        <v>43574</v>
      </c>
      <c r="B28660" s="544" t="s">
        <v>43575</v>
      </c>
      <c r="C28660" s="535" t="s">
        <v>29260</v>
      </c>
      <c r="D28660" s="537" t="n">
        <v>6207.1</v>
      </c>
    </row>
    <row r="28661" customFormat="false" ht="18" hidden="false" customHeight="true" outlineLevel="0" collapsed="false">
      <c r="A28661" s="535" t="s">
        <v>43576</v>
      </c>
      <c r="B28661" s="544" t="s">
        <v>43577</v>
      </c>
      <c r="C28661" s="535" t="s">
        <v>29260</v>
      </c>
      <c r="D28661" s="537" t="n">
        <v>2995.8</v>
      </c>
    </row>
    <row r="28662" customFormat="false" ht="9" hidden="false" customHeight="true" outlineLevel="0" collapsed="false">
      <c r="A28662" s="535" t="s">
        <v>43578</v>
      </c>
      <c r="B28662" s="544" t="s">
        <v>43579</v>
      </c>
      <c r="C28662" s="535" t="s">
        <v>29260</v>
      </c>
      <c r="D28662" s="537" t="n">
        <v>4915.26</v>
      </c>
    </row>
    <row r="28663" customFormat="false" ht="9" hidden="false" customHeight="true" outlineLevel="0" collapsed="false">
      <c r="A28663" s="535" t="s">
        <v>43580</v>
      </c>
      <c r="B28663" s="544" t="s">
        <v>43581</v>
      </c>
      <c r="C28663" s="535" t="s">
        <v>29260</v>
      </c>
      <c r="D28663" s="537" t="n">
        <v>2414.52</v>
      </c>
    </row>
    <row r="28664" customFormat="false" ht="9" hidden="false" customHeight="true" outlineLevel="0" collapsed="false">
      <c r="A28664" s="535" t="s">
        <v>43582</v>
      </c>
      <c r="B28664" s="544" t="s">
        <v>43583</v>
      </c>
      <c r="C28664" s="535" t="s">
        <v>29260</v>
      </c>
      <c r="D28664" s="537" t="n">
        <v>2715.72</v>
      </c>
    </row>
    <row r="28665" customFormat="false" ht="9" hidden="false" customHeight="true" outlineLevel="0" collapsed="false">
      <c r="A28665" s="535" t="s">
        <v>43584</v>
      </c>
      <c r="B28665" s="544" t="s">
        <v>43585</v>
      </c>
      <c r="C28665" s="535" t="s">
        <v>29260</v>
      </c>
      <c r="D28665" s="537" t="n">
        <v>2145.41</v>
      </c>
    </row>
    <row r="28666" customFormat="false" ht="9" hidden="false" customHeight="true" outlineLevel="0" collapsed="false">
      <c r="A28666" s="535" t="s">
        <v>43586</v>
      </c>
      <c r="B28666" s="544" t="s">
        <v>43587</v>
      </c>
      <c r="C28666" s="535" t="s">
        <v>29260</v>
      </c>
      <c r="D28666" s="537" t="n">
        <v>7674.75</v>
      </c>
    </row>
    <row r="28667" customFormat="false" ht="9" hidden="false" customHeight="true" outlineLevel="0" collapsed="false">
      <c r="A28667" s="535" t="s">
        <v>43588</v>
      </c>
      <c r="B28667" s="544" t="s">
        <v>43589</v>
      </c>
      <c r="C28667" s="535" t="s">
        <v>29260</v>
      </c>
      <c r="D28667" s="537" t="n">
        <v>4673.2</v>
      </c>
    </row>
    <row r="28668" customFormat="false" ht="9" hidden="false" customHeight="true" outlineLevel="0" collapsed="false">
      <c r="A28668" s="535" t="s">
        <v>43590</v>
      </c>
      <c r="B28668" s="544" t="s">
        <v>43591</v>
      </c>
      <c r="C28668" s="535" t="s">
        <v>29260</v>
      </c>
      <c r="D28668" s="537" t="n">
        <v>5980.61</v>
      </c>
    </row>
    <row r="28669" customFormat="false" ht="9" hidden="false" customHeight="true" outlineLevel="0" collapsed="false">
      <c r="A28669" s="535" t="s">
        <v>43592</v>
      </c>
      <c r="B28669" s="544" t="s">
        <v>43593</v>
      </c>
      <c r="C28669" s="535" t="s">
        <v>29260</v>
      </c>
      <c r="D28669" s="537" t="n">
        <v>3656.56</v>
      </c>
    </row>
    <row r="28670" customFormat="false" ht="9" hidden="false" customHeight="true" outlineLevel="0" collapsed="false">
      <c r="A28670" s="535" t="s">
        <v>43594</v>
      </c>
      <c r="B28670" s="544" t="s">
        <v>43595</v>
      </c>
      <c r="C28670" s="535" t="s">
        <v>29260</v>
      </c>
      <c r="D28670" s="537" t="n">
        <v>4686.54</v>
      </c>
    </row>
    <row r="28671" customFormat="false" ht="9" hidden="false" customHeight="true" outlineLevel="0" collapsed="false">
      <c r="A28671" s="535" t="s">
        <v>43596</v>
      </c>
      <c r="B28671" s="544" t="s">
        <v>43597</v>
      </c>
      <c r="C28671" s="535" t="s">
        <v>29260</v>
      </c>
      <c r="D28671" s="537" t="n">
        <v>3669.12</v>
      </c>
    </row>
    <row r="28672" customFormat="false" ht="9" hidden="false" customHeight="true" outlineLevel="0" collapsed="false">
      <c r="A28672" s="535" t="s">
        <v>43598</v>
      </c>
      <c r="B28672" s="544" t="s">
        <v>43599</v>
      </c>
      <c r="C28672" s="535" t="s">
        <v>29260</v>
      </c>
      <c r="D28672" s="537" t="n">
        <v>8095.31</v>
      </c>
    </row>
    <row r="28673" customFormat="false" ht="9" hidden="false" customHeight="true" outlineLevel="0" collapsed="false">
      <c r="A28673" s="535" t="s">
        <v>43600</v>
      </c>
      <c r="B28673" s="544" t="s">
        <v>43601</v>
      </c>
      <c r="C28673" s="535" t="s">
        <v>29260</v>
      </c>
      <c r="D28673" s="537" t="n">
        <v>4703.97</v>
      </c>
    </row>
    <row r="28674" customFormat="false" ht="9" hidden="false" customHeight="true" outlineLevel="0" collapsed="false">
      <c r="A28674" s="535" t="s">
        <v>43602</v>
      </c>
      <c r="B28674" s="544" t="s">
        <v>43603</v>
      </c>
      <c r="C28674" s="535" t="s">
        <v>29260</v>
      </c>
      <c r="D28674" s="537" t="n">
        <v>6303.85</v>
      </c>
    </row>
    <row r="28675" customFormat="false" ht="9" hidden="false" customHeight="true" outlineLevel="0" collapsed="false">
      <c r="A28675" s="535" t="s">
        <v>43604</v>
      </c>
      <c r="B28675" s="544" t="s">
        <v>43605</v>
      </c>
      <c r="C28675" s="535" t="s">
        <v>29260</v>
      </c>
      <c r="D28675" s="537" t="n">
        <v>3685.45</v>
      </c>
    </row>
    <row r="28676" customFormat="false" ht="9" hidden="false" customHeight="true" outlineLevel="0" collapsed="false">
      <c r="A28676" s="535" t="s">
        <v>43606</v>
      </c>
      <c r="B28676" s="544" t="s">
        <v>43607</v>
      </c>
      <c r="C28676" s="535" t="s">
        <v>29260</v>
      </c>
      <c r="D28676" s="537" t="n">
        <v>4729.4</v>
      </c>
    </row>
    <row r="28677" customFormat="false" ht="9" hidden="false" customHeight="true" outlineLevel="0" collapsed="false">
      <c r="A28677" s="535" t="s">
        <v>43608</v>
      </c>
      <c r="B28677" s="544" t="s">
        <v>43609</v>
      </c>
      <c r="C28677" s="535" t="s">
        <v>29260</v>
      </c>
      <c r="D28677" s="537" t="n">
        <v>3709.47</v>
      </c>
    </row>
    <row r="28678" customFormat="false" ht="9" hidden="false" customHeight="true" outlineLevel="0" collapsed="false">
      <c r="A28678" s="535" t="s">
        <v>43610</v>
      </c>
      <c r="B28678" s="544" t="s">
        <v>43611</v>
      </c>
      <c r="C28678" s="535" t="s">
        <v>29260</v>
      </c>
      <c r="D28678" s="537" t="n">
        <v>4764.09</v>
      </c>
    </row>
    <row r="28679" customFormat="false" ht="9" hidden="false" customHeight="true" outlineLevel="0" collapsed="false">
      <c r="A28679" s="535" t="s">
        <v>43612</v>
      </c>
      <c r="B28679" s="544" t="s">
        <v>43613</v>
      </c>
      <c r="C28679" s="535" t="s">
        <v>29260</v>
      </c>
      <c r="D28679" s="537" t="n">
        <v>3742.27</v>
      </c>
    </row>
    <row r="28680" customFormat="false" ht="9" hidden="false" customHeight="true" outlineLevel="0" collapsed="false">
      <c r="A28680" s="535" t="s">
        <v>43614</v>
      </c>
      <c r="B28680" s="544" t="s">
        <v>43615</v>
      </c>
      <c r="C28680" s="535" t="s">
        <v>29260</v>
      </c>
      <c r="D28680" s="537" t="n">
        <v>9074.34</v>
      </c>
    </row>
    <row r="28681" customFormat="false" ht="9" hidden="false" customHeight="true" outlineLevel="0" collapsed="false">
      <c r="A28681" s="535" t="s">
        <v>43616</v>
      </c>
      <c r="B28681" s="544" t="s">
        <v>43617</v>
      </c>
      <c r="C28681" s="535" t="s">
        <v>29260</v>
      </c>
      <c r="D28681" s="537" t="n">
        <v>4810.7</v>
      </c>
    </row>
    <row r="28682" customFormat="false" ht="9" hidden="false" customHeight="true" outlineLevel="0" collapsed="false">
      <c r="A28682" s="535" t="s">
        <v>43618</v>
      </c>
      <c r="B28682" s="544" t="s">
        <v>43619</v>
      </c>
      <c r="C28682" s="535" t="s">
        <v>29260</v>
      </c>
      <c r="D28682" s="537" t="n">
        <v>7057.67</v>
      </c>
    </row>
    <row r="28683" customFormat="false" ht="9" hidden="false" customHeight="true" outlineLevel="0" collapsed="false">
      <c r="A28683" s="535" t="s">
        <v>43620</v>
      </c>
      <c r="B28683" s="544" t="s">
        <v>43621</v>
      </c>
      <c r="C28683" s="535" t="s">
        <v>29260</v>
      </c>
      <c r="D28683" s="537" t="n">
        <v>3786.69</v>
      </c>
    </row>
    <row r="28684" customFormat="false" ht="9" hidden="false" customHeight="true" outlineLevel="0" collapsed="false">
      <c r="A28684" s="535" t="s">
        <v>43622</v>
      </c>
      <c r="B28684" s="544" t="s">
        <v>43623</v>
      </c>
      <c r="C28684" s="535" t="s">
        <v>29260</v>
      </c>
      <c r="D28684" s="537" t="n">
        <v>4873.15</v>
      </c>
    </row>
    <row r="28685" customFormat="false" ht="9" hidden="false" customHeight="true" outlineLevel="0" collapsed="false">
      <c r="A28685" s="535" t="s">
        <v>43624</v>
      </c>
      <c r="B28685" s="544" t="s">
        <v>43625</v>
      </c>
      <c r="C28685" s="535" t="s">
        <v>29260</v>
      </c>
      <c r="D28685" s="537" t="n">
        <v>3846.63</v>
      </c>
    </row>
    <row r="28686" customFormat="false" ht="9" hidden="false" customHeight="true" outlineLevel="0" collapsed="false">
      <c r="A28686" s="535" t="s">
        <v>43626</v>
      </c>
      <c r="B28686" s="544" t="s">
        <v>43627</v>
      </c>
      <c r="C28686" s="535" t="s">
        <v>29260</v>
      </c>
      <c r="D28686" s="537" t="n">
        <v>4956.62</v>
      </c>
    </row>
    <row r="28687" customFormat="false" ht="9" hidden="false" customHeight="true" outlineLevel="0" collapsed="false">
      <c r="A28687" s="535" t="s">
        <v>43628</v>
      </c>
      <c r="B28687" s="544" t="s">
        <v>43629</v>
      </c>
      <c r="C28687" s="535" t="s">
        <v>29260</v>
      </c>
      <c r="D28687" s="537" t="n">
        <v>3927.12</v>
      </c>
    </row>
    <row r="28688" customFormat="false" ht="9" hidden="false" customHeight="true" outlineLevel="0" collapsed="false">
      <c r="A28688" s="535" t="s">
        <v>43630</v>
      </c>
      <c r="B28688" s="544" t="s">
        <v>43631</v>
      </c>
      <c r="C28688" s="535" t="s">
        <v>29260</v>
      </c>
      <c r="D28688" s="537" t="n">
        <v>11380.62</v>
      </c>
    </row>
    <row r="28689" customFormat="false" ht="9" hidden="false" customHeight="true" outlineLevel="0" collapsed="false">
      <c r="A28689" s="535" t="s">
        <v>43632</v>
      </c>
      <c r="B28689" s="544" t="s">
        <v>43633</v>
      </c>
      <c r="C28689" s="535" t="s">
        <v>29260</v>
      </c>
      <c r="D28689" s="537" t="n">
        <v>5070.82</v>
      </c>
    </row>
    <row r="28690" customFormat="false" ht="9" hidden="false" customHeight="true" outlineLevel="0" collapsed="false">
      <c r="A28690" s="535" t="s">
        <v>43634</v>
      </c>
      <c r="B28690" s="544" t="s">
        <v>43635</v>
      </c>
      <c r="C28690" s="535" t="s">
        <v>29260</v>
      </c>
      <c r="D28690" s="537" t="n">
        <v>8825.61</v>
      </c>
    </row>
    <row r="28691" customFormat="false" ht="18" hidden="false" customHeight="true" outlineLevel="0" collapsed="false">
      <c r="A28691" s="535" t="s">
        <v>43636</v>
      </c>
      <c r="B28691" s="544" t="s">
        <v>43637</v>
      </c>
      <c r="C28691" s="535" t="s">
        <v>29260</v>
      </c>
      <c r="D28691" s="537" t="n">
        <v>4038.03</v>
      </c>
    </row>
    <row r="28692" customFormat="false" ht="18" hidden="false" customHeight="true" outlineLevel="0" collapsed="false">
      <c r="A28692" s="535" t="s">
        <v>43638</v>
      </c>
      <c r="B28692" s="544" t="s">
        <v>43639</v>
      </c>
      <c r="C28692" s="535" t="s">
        <v>29260</v>
      </c>
      <c r="D28692" s="537" t="n">
        <v>4676.81</v>
      </c>
    </row>
    <row r="28693" customFormat="false" ht="9" hidden="false" customHeight="true" outlineLevel="0" collapsed="false">
      <c r="A28693" s="535" t="s">
        <v>43640</v>
      </c>
      <c r="B28693" s="544" t="s">
        <v>43641</v>
      </c>
      <c r="C28693" s="535" t="s">
        <v>29260</v>
      </c>
      <c r="D28693" s="537" t="n">
        <v>3660.01</v>
      </c>
    </row>
    <row r="28694" customFormat="false" ht="9" hidden="false" customHeight="true" outlineLevel="0" collapsed="false">
      <c r="A28694" s="535" t="s">
        <v>43642</v>
      </c>
      <c r="B28694" s="544" t="s">
        <v>43643</v>
      </c>
      <c r="C28694" s="535" t="s">
        <v>29260</v>
      </c>
      <c r="D28694" s="537" t="n">
        <v>5225.43</v>
      </c>
    </row>
    <row r="28695" customFormat="false" ht="9" hidden="false" customHeight="true" outlineLevel="0" collapsed="false">
      <c r="A28695" s="535" t="s">
        <v>43644</v>
      </c>
      <c r="B28695" s="544" t="s">
        <v>43645</v>
      </c>
      <c r="C28695" s="535" t="s">
        <v>29260</v>
      </c>
      <c r="D28695" s="537" t="n">
        <v>2852.12</v>
      </c>
    </row>
    <row r="28696" customFormat="false" ht="9" hidden="false" customHeight="true" outlineLevel="0" collapsed="false">
      <c r="A28696" s="535" t="s">
        <v>43646</v>
      </c>
      <c r="B28696" s="544" t="s">
        <v>43647</v>
      </c>
      <c r="C28696" s="535" t="s">
        <v>29260</v>
      </c>
      <c r="D28696" s="537" t="n">
        <v>4184.03</v>
      </c>
    </row>
    <row r="28697" customFormat="false" ht="9" hidden="false" customHeight="true" outlineLevel="0" collapsed="false">
      <c r="A28697" s="535" t="s">
        <v>43648</v>
      </c>
      <c r="B28697" s="544" t="s">
        <v>43649</v>
      </c>
      <c r="C28697" s="535" t="s">
        <v>29260</v>
      </c>
      <c r="D28697" s="537" t="n">
        <v>2254.86</v>
      </c>
    </row>
    <row r="28698" customFormat="false" ht="9" hidden="false" customHeight="true" outlineLevel="0" collapsed="false">
      <c r="A28698" s="535" t="s">
        <v>43650</v>
      </c>
      <c r="B28698" s="544" t="s">
        <v>43651</v>
      </c>
      <c r="C28698" s="535" t="s">
        <v>29260</v>
      </c>
      <c r="D28698" s="537" t="n">
        <v>2871.91</v>
      </c>
    </row>
    <row r="28699" customFormat="false" ht="9" hidden="false" customHeight="true" outlineLevel="0" collapsed="false">
      <c r="A28699" s="535" t="s">
        <v>43652</v>
      </c>
      <c r="B28699" s="544" t="s">
        <v>43653</v>
      </c>
      <c r="C28699" s="535" t="s">
        <v>29260</v>
      </c>
      <c r="D28699" s="537" t="n">
        <v>2272.77</v>
      </c>
    </row>
    <row r="28700" customFormat="false" ht="9" hidden="false" customHeight="true" outlineLevel="0" collapsed="false">
      <c r="A28700" s="535" t="s">
        <v>43654</v>
      </c>
      <c r="B28700" s="544" t="s">
        <v>43655</v>
      </c>
      <c r="C28700" s="535" t="s">
        <v>29260</v>
      </c>
      <c r="D28700" s="537" t="n">
        <v>5453.22</v>
      </c>
    </row>
    <row r="28701" customFormat="false" ht="9" hidden="false" customHeight="true" outlineLevel="0" collapsed="false">
      <c r="A28701" s="535" t="s">
        <v>43656</v>
      </c>
      <c r="B28701" s="544" t="s">
        <v>43657</v>
      </c>
      <c r="C28701" s="535" t="s">
        <v>29260</v>
      </c>
      <c r="D28701" s="537" t="n">
        <v>2898.31</v>
      </c>
    </row>
    <row r="28702" customFormat="false" ht="9" hidden="false" customHeight="true" outlineLevel="0" collapsed="false">
      <c r="A28702" s="535" t="s">
        <v>43658</v>
      </c>
      <c r="B28702" s="544" t="s">
        <v>43659</v>
      </c>
      <c r="C28702" s="535" t="s">
        <v>29260</v>
      </c>
      <c r="D28702" s="537" t="n">
        <v>4365.27</v>
      </c>
    </row>
    <row r="28703" customFormat="false" ht="9" hidden="false" customHeight="true" outlineLevel="0" collapsed="false">
      <c r="A28703" s="535" t="s">
        <v>43660</v>
      </c>
      <c r="B28703" s="544" t="s">
        <v>43661</v>
      </c>
      <c r="C28703" s="535" t="s">
        <v>29260</v>
      </c>
      <c r="D28703" s="537" t="n">
        <v>2296.66</v>
      </c>
    </row>
    <row r="28704" customFormat="false" ht="9" hidden="false" customHeight="true" outlineLevel="0" collapsed="false">
      <c r="A28704" s="535" t="s">
        <v>43662</v>
      </c>
      <c r="B28704" s="544" t="s">
        <v>43663</v>
      </c>
      <c r="C28704" s="535" t="s">
        <v>29260</v>
      </c>
      <c r="D28704" s="537" t="n">
        <v>2936.48</v>
      </c>
    </row>
    <row r="28705" customFormat="false" ht="9" hidden="false" customHeight="true" outlineLevel="0" collapsed="false">
      <c r="A28705" s="535" t="s">
        <v>43664</v>
      </c>
      <c r="B28705" s="544" t="s">
        <v>43665</v>
      </c>
      <c r="C28705" s="535" t="s">
        <v>29260</v>
      </c>
      <c r="D28705" s="537" t="n">
        <v>2331.54</v>
      </c>
    </row>
    <row r="28706" customFormat="false" ht="9" hidden="false" customHeight="true" outlineLevel="0" collapsed="false">
      <c r="A28706" s="535" t="s">
        <v>43666</v>
      </c>
      <c r="B28706" s="544" t="s">
        <v>43667</v>
      </c>
      <c r="C28706" s="535" t="s">
        <v>29260</v>
      </c>
      <c r="D28706" s="537" t="n">
        <v>2988.94</v>
      </c>
    </row>
    <row r="28707" customFormat="false" ht="9" hidden="false" customHeight="true" outlineLevel="0" collapsed="false">
      <c r="A28707" s="535" t="s">
        <v>43668</v>
      </c>
      <c r="B28707" s="544" t="s">
        <v>43669</v>
      </c>
      <c r="C28707" s="535" t="s">
        <v>29260</v>
      </c>
      <c r="D28707" s="537" t="n">
        <v>2379.62</v>
      </c>
    </row>
    <row r="28708" customFormat="false" ht="9" hidden="false" customHeight="true" outlineLevel="0" collapsed="false">
      <c r="A28708" s="535" t="s">
        <v>43670</v>
      </c>
      <c r="B28708" s="544" t="s">
        <v>43671</v>
      </c>
      <c r="C28708" s="535" t="s">
        <v>29260</v>
      </c>
      <c r="D28708" s="537" t="n">
        <v>6086.02</v>
      </c>
    </row>
    <row r="28709" customFormat="false" ht="18" hidden="false" customHeight="true" outlineLevel="0" collapsed="false">
      <c r="A28709" s="535" t="s">
        <v>43672</v>
      </c>
      <c r="B28709" s="544" t="s">
        <v>43673</v>
      </c>
      <c r="C28709" s="535" t="s">
        <v>29260</v>
      </c>
      <c r="D28709" s="537" t="n">
        <v>3058.67</v>
      </c>
    </row>
    <row r="28710" customFormat="false" ht="18" hidden="false" customHeight="true" outlineLevel="0" collapsed="false">
      <c r="A28710" s="535" t="s">
        <v>43674</v>
      </c>
      <c r="B28710" s="544" t="s">
        <v>43675</v>
      </c>
      <c r="C28710" s="535" t="s">
        <v>29260</v>
      </c>
      <c r="D28710" s="537" t="n">
        <v>4868.93</v>
      </c>
    </row>
    <row r="28711" customFormat="false" ht="9" hidden="false" customHeight="true" outlineLevel="0" collapsed="false">
      <c r="A28711" s="535" t="s">
        <v>43676</v>
      </c>
      <c r="B28711" s="544" t="s">
        <v>43677</v>
      </c>
      <c r="C28711" s="535" t="s">
        <v>29260</v>
      </c>
      <c r="D28711" s="537" t="n">
        <v>2444.17</v>
      </c>
    </row>
    <row r="28712" customFormat="false" ht="9" hidden="false" customHeight="true" outlineLevel="0" collapsed="false">
      <c r="A28712" s="535" t="s">
        <v>43678</v>
      </c>
      <c r="B28712" s="544" t="s">
        <v>43679</v>
      </c>
      <c r="C28712" s="535" t="s">
        <v>29260</v>
      </c>
      <c r="D28712" s="537" t="n">
        <v>3148.79</v>
      </c>
    </row>
    <row r="28713" customFormat="false" ht="9" hidden="false" customHeight="true" outlineLevel="0" collapsed="false">
      <c r="A28713" s="535" t="s">
        <v>43680</v>
      </c>
      <c r="B28713" s="544" t="s">
        <v>43681</v>
      </c>
      <c r="C28713" s="535" t="s">
        <v>29260</v>
      </c>
      <c r="D28713" s="537" t="n">
        <v>2528.34</v>
      </c>
    </row>
    <row r="28714" customFormat="false" ht="9" hidden="false" customHeight="true" outlineLevel="0" collapsed="false">
      <c r="A28714" s="535" t="s">
        <v>43682</v>
      </c>
      <c r="B28714" s="544" t="s">
        <v>43683</v>
      </c>
      <c r="C28714" s="535" t="s">
        <v>29260</v>
      </c>
      <c r="D28714" s="537" t="n">
        <v>3269.19</v>
      </c>
    </row>
    <row r="28715" customFormat="false" ht="9" hidden="false" customHeight="true" outlineLevel="0" collapsed="false">
      <c r="A28715" s="535" t="s">
        <v>43684</v>
      </c>
      <c r="B28715" s="544" t="s">
        <v>43685</v>
      </c>
      <c r="C28715" s="535" t="s">
        <v>29260</v>
      </c>
      <c r="D28715" s="537" t="n">
        <v>2641.84</v>
      </c>
    </row>
    <row r="28716" customFormat="false" ht="9" hidden="false" customHeight="true" outlineLevel="0" collapsed="false">
      <c r="A28716" s="535" t="s">
        <v>43686</v>
      </c>
      <c r="B28716" s="544" t="s">
        <v>43687</v>
      </c>
      <c r="C28716" s="535" t="s">
        <v>29260</v>
      </c>
      <c r="D28716" s="537" t="n">
        <v>7529.95</v>
      </c>
    </row>
    <row r="28717" customFormat="false" ht="9" hidden="false" customHeight="true" outlineLevel="0" collapsed="false">
      <c r="A28717" s="535" t="s">
        <v>43688</v>
      </c>
      <c r="B28717" s="544" t="s">
        <v>43689</v>
      </c>
      <c r="C28717" s="535" t="s">
        <v>29260</v>
      </c>
      <c r="D28717" s="537" t="n">
        <v>3428.33</v>
      </c>
    </row>
    <row r="28718" customFormat="false" ht="9" hidden="false" customHeight="true" outlineLevel="0" collapsed="false">
      <c r="A28718" s="535" t="s">
        <v>43690</v>
      </c>
      <c r="B28718" s="544" t="s">
        <v>43691</v>
      </c>
      <c r="C28718" s="535" t="s">
        <v>29260</v>
      </c>
      <c r="D28718" s="537" t="n">
        <v>6017.14</v>
      </c>
    </row>
    <row r="28719" customFormat="false" ht="9" hidden="false" customHeight="true" outlineLevel="0" collapsed="false">
      <c r="A28719" s="535" t="s">
        <v>43692</v>
      </c>
      <c r="B28719" s="544" t="s">
        <v>43693</v>
      </c>
      <c r="C28719" s="535" t="s">
        <v>29260</v>
      </c>
      <c r="D28719" s="537" t="n">
        <v>2793.45</v>
      </c>
    </row>
    <row r="28720" customFormat="false" ht="9" hidden="false" customHeight="true" outlineLevel="0" collapsed="false">
      <c r="A28720" s="535" t="s">
        <v>43694</v>
      </c>
      <c r="B28720" s="544" t="s">
        <v>43695</v>
      </c>
      <c r="C28720" s="535" t="s">
        <v>29260</v>
      </c>
      <c r="D28720" s="537" t="n">
        <v>2856.67</v>
      </c>
    </row>
    <row r="28721" customFormat="false" ht="9" hidden="false" customHeight="true" outlineLevel="0" collapsed="false">
      <c r="A28721" s="535" t="s">
        <v>43696</v>
      </c>
      <c r="B28721" s="544" t="s">
        <v>43697</v>
      </c>
      <c r="C28721" s="535" t="s">
        <v>29260</v>
      </c>
      <c r="D28721" s="537" t="n">
        <v>2258.94</v>
      </c>
    </row>
    <row r="28722" customFormat="false" ht="9" hidden="false" customHeight="true" outlineLevel="0" collapsed="false">
      <c r="A28722" s="535" t="s">
        <v>43698</v>
      </c>
      <c r="B28722" s="544" t="s">
        <v>43699</v>
      </c>
      <c r="C28722" s="535" t="s">
        <v>29260</v>
      </c>
      <c r="D28722" s="537" t="n">
        <v>7600</v>
      </c>
    </row>
    <row r="28723" customFormat="false" ht="9" hidden="false" customHeight="true" outlineLevel="0" collapsed="false">
      <c r="A28723" s="535" t="s">
        <v>43700</v>
      </c>
      <c r="B28723" s="544" t="s">
        <v>43701</v>
      </c>
      <c r="C28723" s="535" t="s">
        <v>29260</v>
      </c>
      <c r="D28723" s="537" t="n">
        <v>3911.55</v>
      </c>
    </row>
    <row r="28724" customFormat="false" ht="9" hidden="false" customHeight="true" outlineLevel="0" collapsed="false">
      <c r="A28724" s="535" t="s">
        <v>43702</v>
      </c>
      <c r="B28724" s="544" t="s">
        <v>43703</v>
      </c>
      <c r="C28724" s="535" t="s">
        <v>29260</v>
      </c>
      <c r="D28724" s="537" t="n">
        <v>5990.17</v>
      </c>
    </row>
    <row r="28725" customFormat="false" ht="9" hidden="false" customHeight="true" outlineLevel="0" collapsed="false">
      <c r="A28725" s="535" t="s">
        <v>43704</v>
      </c>
      <c r="B28725" s="544" t="s">
        <v>43705</v>
      </c>
      <c r="C28725" s="535" t="s">
        <v>29260</v>
      </c>
      <c r="D28725" s="537" t="n">
        <v>3050.06</v>
      </c>
    </row>
    <row r="28726" customFormat="false" ht="9" hidden="false" customHeight="true" outlineLevel="0" collapsed="false">
      <c r="A28726" s="535" t="s">
        <v>43706</v>
      </c>
      <c r="B28726" s="544" t="s">
        <v>43707</v>
      </c>
      <c r="C28726" s="535" t="s">
        <v>29260</v>
      </c>
      <c r="D28726" s="537" t="n">
        <v>3941.74</v>
      </c>
    </row>
    <row r="28727" customFormat="false" ht="9" hidden="false" customHeight="true" outlineLevel="0" collapsed="false">
      <c r="A28727" s="535" t="s">
        <v>43708</v>
      </c>
      <c r="B28727" s="544" t="s">
        <v>43709</v>
      </c>
      <c r="C28727" s="535" t="s">
        <v>29260</v>
      </c>
      <c r="D28727" s="537" t="n">
        <v>3076.49</v>
      </c>
    </row>
    <row r="28728" customFormat="false" ht="9" hidden="false" customHeight="true" outlineLevel="0" collapsed="false">
      <c r="A28728" s="535" t="s">
        <v>43710</v>
      </c>
      <c r="B28728" s="544" t="s">
        <v>43711</v>
      </c>
      <c r="C28728" s="535" t="s">
        <v>29260</v>
      </c>
      <c r="D28728" s="537" t="n">
        <v>7949.2</v>
      </c>
    </row>
    <row r="28729" customFormat="false" ht="9" hidden="false" customHeight="true" outlineLevel="0" collapsed="false">
      <c r="A28729" s="535" t="s">
        <v>43712</v>
      </c>
      <c r="B28729" s="544" t="s">
        <v>43713</v>
      </c>
      <c r="C28729" s="535" t="s">
        <v>29260</v>
      </c>
      <c r="D28729" s="537" t="n">
        <v>3980.26</v>
      </c>
    </row>
    <row r="28730" customFormat="false" ht="9" hidden="false" customHeight="true" outlineLevel="0" collapsed="false">
      <c r="A28730" s="535" t="s">
        <v>43714</v>
      </c>
      <c r="B28730" s="544" t="s">
        <v>43715</v>
      </c>
      <c r="C28730" s="535" t="s">
        <v>29260</v>
      </c>
      <c r="D28730" s="537" t="n">
        <v>6263.05</v>
      </c>
    </row>
    <row r="28731" customFormat="false" ht="9" hidden="false" customHeight="true" outlineLevel="0" collapsed="false">
      <c r="A28731" s="535" t="s">
        <v>43716</v>
      </c>
      <c r="B28731" s="544" t="s">
        <v>43717</v>
      </c>
      <c r="C28731" s="535" t="s">
        <v>29260</v>
      </c>
      <c r="D28731" s="537" t="n">
        <v>3110.31</v>
      </c>
    </row>
    <row r="28732" customFormat="false" ht="9" hidden="false" customHeight="true" outlineLevel="0" collapsed="false">
      <c r="A28732" s="535" t="s">
        <v>43718</v>
      </c>
      <c r="B28732" s="544" t="s">
        <v>43719</v>
      </c>
      <c r="C28732" s="535" t="s">
        <v>29260</v>
      </c>
      <c r="D28732" s="537" t="n">
        <v>4036.53</v>
      </c>
    </row>
    <row r="28733" customFormat="false" ht="9" hidden="false" customHeight="true" outlineLevel="0" collapsed="false">
      <c r="A28733" s="535" t="s">
        <v>43720</v>
      </c>
      <c r="B28733" s="544" t="s">
        <v>43721</v>
      </c>
      <c r="C28733" s="535" t="s">
        <v>29260</v>
      </c>
      <c r="D28733" s="537" t="n">
        <v>3160.16</v>
      </c>
    </row>
    <row r="28734" customFormat="false" ht="9" hidden="false" customHeight="true" outlineLevel="0" collapsed="false">
      <c r="A28734" s="535" t="s">
        <v>43722</v>
      </c>
      <c r="B28734" s="544" t="s">
        <v>43723</v>
      </c>
      <c r="C28734" s="535" t="s">
        <v>29260</v>
      </c>
      <c r="D28734" s="537" t="n">
        <v>4113.39</v>
      </c>
    </row>
    <row r="28735" customFormat="false" ht="9" hidden="false" customHeight="true" outlineLevel="0" collapsed="false">
      <c r="A28735" s="535" t="s">
        <v>43724</v>
      </c>
      <c r="B28735" s="544" t="s">
        <v>43725</v>
      </c>
      <c r="C28735" s="535" t="s">
        <v>29260</v>
      </c>
      <c r="D28735" s="537" t="n">
        <v>3228.7</v>
      </c>
    </row>
    <row r="28736" customFormat="false" ht="9" hidden="false" customHeight="true" outlineLevel="0" collapsed="false">
      <c r="A28736" s="535" t="s">
        <v>43726</v>
      </c>
      <c r="B28736" s="544" t="s">
        <v>43727</v>
      </c>
      <c r="C28736" s="535" t="s">
        <v>29260</v>
      </c>
      <c r="D28736" s="537" t="n">
        <v>8863.21</v>
      </c>
    </row>
    <row r="28737" customFormat="false" ht="9" hidden="false" customHeight="true" outlineLevel="0" collapsed="false">
      <c r="A28737" s="535" t="s">
        <v>43728</v>
      </c>
      <c r="B28737" s="544" t="s">
        <v>43729</v>
      </c>
      <c r="C28737" s="535" t="s">
        <v>29260</v>
      </c>
      <c r="D28737" s="537" t="n">
        <v>4214.27</v>
      </c>
    </row>
    <row r="28738" customFormat="false" ht="9" hidden="false" customHeight="true" outlineLevel="0" collapsed="false">
      <c r="A28738" s="535" t="s">
        <v>43730</v>
      </c>
      <c r="B28738" s="544" t="s">
        <v>43731</v>
      </c>
      <c r="C28738" s="535" t="s">
        <v>29260</v>
      </c>
      <c r="D28738" s="537" t="n">
        <v>6976.46</v>
      </c>
    </row>
    <row r="28739" customFormat="false" ht="9" hidden="false" customHeight="true" outlineLevel="0" collapsed="false">
      <c r="A28739" s="535" t="s">
        <v>43732</v>
      </c>
      <c r="B28739" s="544" t="s">
        <v>43733</v>
      </c>
      <c r="C28739" s="535" t="s">
        <v>29260</v>
      </c>
      <c r="D28739" s="537" t="n">
        <v>3319.55</v>
      </c>
    </row>
    <row r="28740" customFormat="false" ht="18" hidden="false" customHeight="true" outlineLevel="0" collapsed="false">
      <c r="A28740" s="535" t="s">
        <v>43734</v>
      </c>
      <c r="B28740" s="544" t="s">
        <v>43735</v>
      </c>
      <c r="C28740" s="535" t="s">
        <v>29260</v>
      </c>
      <c r="D28740" s="537" t="n">
        <v>4344.19</v>
      </c>
    </row>
    <row r="28741" customFormat="false" ht="9" hidden="false" customHeight="true" outlineLevel="0" collapsed="false">
      <c r="A28741" s="535" t="s">
        <v>43736</v>
      </c>
      <c r="B28741" s="544" t="s">
        <v>43737</v>
      </c>
      <c r="C28741" s="535" t="s">
        <v>29260</v>
      </c>
      <c r="D28741" s="537" t="n">
        <v>3437.87</v>
      </c>
    </row>
    <row r="28742" customFormat="false" ht="9" hidden="false" customHeight="true" outlineLevel="0" collapsed="false">
      <c r="A28742" s="535" t="s">
        <v>43738</v>
      </c>
      <c r="B28742" s="544" t="s">
        <v>43739</v>
      </c>
      <c r="C28742" s="535" t="s">
        <v>29260</v>
      </c>
      <c r="D28742" s="537" t="n">
        <v>4514.9</v>
      </c>
    </row>
    <row r="28743" customFormat="false" ht="9" hidden="false" customHeight="true" outlineLevel="0" collapsed="false">
      <c r="A28743" s="535" t="s">
        <v>43740</v>
      </c>
      <c r="B28743" s="544" t="s">
        <v>43741</v>
      </c>
      <c r="C28743" s="535" t="s">
        <v>29260</v>
      </c>
      <c r="D28743" s="537" t="n">
        <v>3595.42</v>
      </c>
    </row>
    <row r="28744" customFormat="false" ht="9" hidden="false" customHeight="true" outlineLevel="0" collapsed="false">
      <c r="A28744" s="535" t="s">
        <v>43742</v>
      </c>
      <c r="B28744" s="544" t="s">
        <v>43743</v>
      </c>
      <c r="C28744" s="535" t="s">
        <v>29260</v>
      </c>
      <c r="D28744" s="537" t="n">
        <v>10973.58</v>
      </c>
    </row>
    <row r="28745" customFormat="false" ht="9" hidden="false" customHeight="true" outlineLevel="0" collapsed="false">
      <c r="A28745" s="535" t="s">
        <v>43744</v>
      </c>
      <c r="B28745" s="544" t="s">
        <v>43745</v>
      </c>
      <c r="C28745" s="535" t="s">
        <v>29260</v>
      </c>
      <c r="D28745" s="537" t="n">
        <v>4739.73</v>
      </c>
    </row>
    <row r="28746" customFormat="false" ht="9" hidden="false" customHeight="true" outlineLevel="0" collapsed="false">
      <c r="A28746" s="535" t="s">
        <v>43746</v>
      </c>
      <c r="B28746" s="544" t="s">
        <v>43747</v>
      </c>
      <c r="C28746" s="535" t="s">
        <v>29260</v>
      </c>
      <c r="D28746" s="537" t="n">
        <v>8625.44</v>
      </c>
    </row>
    <row r="28747" customFormat="false" ht="9" hidden="false" customHeight="true" outlineLevel="0" collapsed="false">
      <c r="A28747" s="535" t="s">
        <v>43748</v>
      </c>
      <c r="B28747" s="544" t="s">
        <v>43749</v>
      </c>
      <c r="C28747" s="535" t="s">
        <v>29260</v>
      </c>
      <c r="D28747" s="537" t="n">
        <v>3805.52</v>
      </c>
    </row>
    <row r="28748" customFormat="false" ht="9" hidden="false" customHeight="true" outlineLevel="0" collapsed="false">
      <c r="A28748" s="535" t="s">
        <v>43750</v>
      </c>
      <c r="B28748" s="544" t="s">
        <v>43751</v>
      </c>
      <c r="C28748" s="535" t="s">
        <v>29260</v>
      </c>
      <c r="D28748" s="537" t="n">
        <v>3919.1</v>
      </c>
    </row>
    <row r="28749" customFormat="false" ht="9" hidden="false" customHeight="true" outlineLevel="0" collapsed="false">
      <c r="A28749" s="535" t="s">
        <v>43752</v>
      </c>
      <c r="B28749" s="544" t="s">
        <v>43753</v>
      </c>
      <c r="C28749" s="535" t="s">
        <v>29260</v>
      </c>
      <c r="D28749" s="537" t="n">
        <v>3056.67</v>
      </c>
    </row>
    <row r="28750" customFormat="false" ht="9" hidden="false" customHeight="true" outlineLevel="0" collapsed="false">
      <c r="A28750" s="535" t="s">
        <v>43754</v>
      </c>
      <c r="B28750" s="544" t="s">
        <v>43755</v>
      </c>
      <c r="C28750" s="535" t="s">
        <v>29260</v>
      </c>
      <c r="D28750" s="537" t="n">
        <v>13332.42</v>
      </c>
    </row>
    <row r="28751" customFormat="false" ht="9" hidden="false" customHeight="true" outlineLevel="0" collapsed="false">
      <c r="A28751" s="535" t="s">
        <v>43756</v>
      </c>
      <c r="B28751" s="544" t="s">
        <v>43757</v>
      </c>
      <c r="C28751" s="535" t="s">
        <v>29260</v>
      </c>
      <c r="D28751" s="537" t="n">
        <v>6607.72</v>
      </c>
    </row>
    <row r="28752" customFormat="false" ht="9" hidden="false" customHeight="true" outlineLevel="0" collapsed="false">
      <c r="A28752" s="535" t="s">
        <v>43758</v>
      </c>
      <c r="B28752" s="544" t="s">
        <v>43759</v>
      </c>
      <c r="C28752" s="535" t="s">
        <v>29260</v>
      </c>
      <c r="D28752" s="537" t="n">
        <v>10273.87</v>
      </c>
    </row>
    <row r="28753" customFormat="false" ht="9" hidden="false" customHeight="true" outlineLevel="0" collapsed="false">
      <c r="A28753" s="535" t="s">
        <v>43760</v>
      </c>
      <c r="B28753" s="544" t="s">
        <v>43761</v>
      </c>
      <c r="C28753" s="535" t="s">
        <v>29260</v>
      </c>
      <c r="D28753" s="537" t="n">
        <v>5082.37</v>
      </c>
    </row>
    <row r="28754" customFormat="false" ht="9" hidden="false" customHeight="true" outlineLevel="0" collapsed="false">
      <c r="A28754" s="535" t="s">
        <v>43762</v>
      </c>
      <c r="B28754" s="544" t="s">
        <v>43763</v>
      </c>
      <c r="C28754" s="535" t="s">
        <v>29260</v>
      </c>
      <c r="D28754" s="537" t="n">
        <v>6654.28</v>
      </c>
    </row>
    <row r="28755" customFormat="false" ht="9" hidden="false" customHeight="true" outlineLevel="0" collapsed="false">
      <c r="A28755" s="535" t="s">
        <v>43764</v>
      </c>
      <c r="B28755" s="544" t="s">
        <v>43765</v>
      </c>
      <c r="C28755" s="535" t="s">
        <v>29260</v>
      </c>
      <c r="D28755" s="537" t="n">
        <v>5122.34</v>
      </c>
    </row>
    <row r="28756" customFormat="false" ht="9" hidden="false" customHeight="true" outlineLevel="0" collapsed="false">
      <c r="A28756" s="535" t="s">
        <v>43766</v>
      </c>
      <c r="B28756" s="544" t="s">
        <v>43767</v>
      </c>
      <c r="C28756" s="535" t="s">
        <v>29260</v>
      </c>
      <c r="D28756" s="537" t="n">
        <v>13953.54</v>
      </c>
    </row>
    <row r="28757" customFormat="false" ht="9" hidden="false" customHeight="true" outlineLevel="0" collapsed="false">
      <c r="A28757" s="535" t="s">
        <v>43768</v>
      </c>
      <c r="B28757" s="544" t="s">
        <v>43769</v>
      </c>
      <c r="C28757" s="535" t="s">
        <v>29260</v>
      </c>
      <c r="D28757" s="537" t="n">
        <v>6713.89</v>
      </c>
    </row>
    <row r="28758" customFormat="false" ht="9" hidden="false" customHeight="true" outlineLevel="0" collapsed="false">
      <c r="A28758" s="535" t="s">
        <v>43770</v>
      </c>
      <c r="B28758" s="544" t="s">
        <v>43771</v>
      </c>
      <c r="C28758" s="535" t="s">
        <v>29260</v>
      </c>
      <c r="D28758" s="537" t="n">
        <v>10749.24</v>
      </c>
    </row>
    <row r="28759" customFormat="false" ht="9" hidden="false" customHeight="true" outlineLevel="0" collapsed="false">
      <c r="A28759" s="535" t="s">
        <v>43772</v>
      </c>
      <c r="B28759" s="544" t="s">
        <v>43773</v>
      </c>
      <c r="C28759" s="535" t="s">
        <v>29260</v>
      </c>
      <c r="D28759" s="537" t="n">
        <v>5173.65</v>
      </c>
    </row>
    <row r="28760" customFormat="false" ht="9" hidden="false" customHeight="true" outlineLevel="0" collapsed="false">
      <c r="A28760" s="535" t="s">
        <v>43774</v>
      </c>
      <c r="B28760" s="544" t="s">
        <v>43775</v>
      </c>
      <c r="C28760" s="535" t="s">
        <v>29260</v>
      </c>
      <c r="D28760" s="537" t="n">
        <v>6799.92</v>
      </c>
    </row>
    <row r="28761" customFormat="false" ht="9" hidden="false" customHeight="true" outlineLevel="0" collapsed="false">
      <c r="A28761" s="535" t="s">
        <v>43776</v>
      </c>
      <c r="B28761" s="544" t="s">
        <v>43777</v>
      </c>
      <c r="C28761" s="535" t="s">
        <v>29260</v>
      </c>
      <c r="D28761" s="537" t="n">
        <v>5248.07</v>
      </c>
    </row>
    <row r="28762" customFormat="false" ht="9" hidden="false" customHeight="true" outlineLevel="0" collapsed="false">
      <c r="A28762" s="535" t="s">
        <v>43778</v>
      </c>
      <c r="B28762" s="544" t="s">
        <v>43779</v>
      </c>
      <c r="C28762" s="535" t="s">
        <v>29260</v>
      </c>
      <c r="D28762" s="537" t="n">
        <v>6916.58</v>
      </c>
    </row>
    <row r="28763" customFormat="false" ht="9" hidden="false" customHeight="true" outlineLevel="0" collapsed="false">
      <c r="A28763" s="535" t="s">
        <v>43780</v>
      </c>
      <c r="B28763" s="544" t="s">
        <v>43781</v>
      </c>
      <c r="C28763" s="535" t="s">
        <v>29260</v>
      </c>
      <c r="D28763" s="537" t="n">
        <v>5350.01</v>
      </c>
    </row>
    <row r="28764" customFormat="false" ht="9" hidden="false" customHeight="true" outlineLevel="0" collapsed="false">
      <c r="A28764" s="535" t="s">
        <v>43782</v>
      </c>
      <c r="B28764" s="544" t="s">
        <v>43783</v>
      </c>
      <c r="C28764" s="535" t="s">
        <v>29260</v>
      </c>
      <c r="D28764" s="537" t="n">
        <v>15602.82</v>
      </c>
    </row>
    <row r="28765" customFormat="false" ht="9" hidden="false" customHeight="true" outlineLevel="0" collapsed="false">
      <c r="A28765" s="535" t="s">
        <v>43784</v>
      </c>
      <c r="B28765" s="544" t="s">
        <v>43785</v>
      </c>
      <c r="C28765" s="535" t="s">
        <v>29260</v>
      </c>
      <c r="D28765" s="537" t="n">
        <v>7068.6</v>
      </c>
    </row>
    <row r="28766" customFormat="false" ht="9" hidden="false" customHeight="true" outlineLevel="0" collapsed="false">
      <c r="A28766" s="535" t="s">
        <v>43786</v>
      </c>
      <c r="B28766" s="544" t="s">
        <v>43787</v>
      </c>
      <c r="C28766" s="535" t="s">
        <v>29260</v>
      </c>
      <c r="D28766" s="537" t="n">
        <v>12011.58</v>
      </c>
    </row>
    <row r="28767" customFormat="false" ht="9" hidden="false" customHeight="true" outlineLevel="0" collapsed="false">
      <c r="A28767" s="535" t="s">
        <v>43788</v>
      </c>
      <c r="B28767" s="544" t="s">
        <v>43789</v>
      </c>
      <c r="C28767" s="535" t="s">
        <v>29260</v>
      </c>
      <c r="D28767" s="537" t="n">
        <v>7264.42</v>
      </c>
    </row>
    <row r="28768" customFormat="false" ht="9" hidden="false" customHeight="true" outlineLevel="0" collapsed="false">
      <c r="A28768" s="535" t="s">
        <v>43790</v>
      </c>
      <c r="B28768" s="544" t="s">
        <v>43791</v>
      </c>
      <c r="C28768" s="535" t="s">
        <v>29260</v>
      </c>
      <c r="D28768" s="537" t="n">
        <v>5659.29</v>
      </c>
    </row>
    <row r="28769" customFormat="false" ht="9" hidden="false" customHeight="true" outlineLevel="0" collapsed="false">
      <c r="A28769" s="535" t="s">
        <v>43792</v>
      </c>
      <c r="B28769" s="544" t="s">
        <v>43793</v>
      </c>
      <c r="C28769" s="535" t="s">
        <v>29260</v>
      </c>
      <c r="D28769" s="537" t="n">
        <v>7516.89</v>
      </c>
    </row>
    <row r="28770" customFormat="false" ht="9" hidden="false" customHeight="true" outlineLevel="0" collapsed="false">
      <c r="A28770" s="535" t="s">
        <v>43794</v>
      </c>
      <c r="B28770" s="544" t="s">
        <v>43795</v>
      </c>
      <c r="C28770" s="535" t="s">
        <v>29260</v>
      </c>
      <c r="D28770" s="537" t="n">
        <v>5888.41</v>
      </c>
    </row>
    <row r="28771" customFormat="false" ht="9" hidden="false" customHeight="true" outlineLevel="0" collapsed="false">
      <c r="A28771" s="535" t="s">
        <v>43796</v>
      </c>
      <c r="B28771" s="544" t="s">
        <v>43797</v>
      </c>
      <c r="C28771" s="535" t="s">
        <v>29260</v>
      </c>
      <c r="D28771" s="537" t="n">
        <v>19382.21</v>
      </c>
    </row>
    <row r="28772" customFormat="false" ht="9" hidden="false" customHeight="true" outlineLevel="0" collapsed="false">
      <c r="A28772" s="535" t="s">
        <v>43798</v>
      </c>
      <c r="B28772" s="544" t="s">
        <v>43799</v>
      </c>
      <c r="C28772" s="535" t="s">
        <v>29260</v>
      </c>
      <c r="D28772" s="537" t="n">
        <v>7848.74</v>
      </c>
    </row>
    <row r="28773" customFormat="false" ht="9" hidden="false" customHeight="true" outlineLevel="0" collapsed="false">
      <c r="A28773" s="535" t="s">
        <v>43800</v>
      </c>
      <c r="B28773" s="544" t="s">
        <v>43801</v>
      </c>
      <c r="C28773" s="535" t="s">
        <v>29260</v>
      </c>
      <c r="D28773" s="537" t="n">
        <v>14897.51</v>
      </c>
    </row>
    <row r="28774" customFormat="false" ht="9" hidden="false" customHeight="true" outlineLevel="0" collapsed="false">
      <c r="A28774" s="535" t="s">
        <v>43802</v>
      </c>
      <c r="B28774" s="544" t="s">
        <v>43803</v>
      </c>
      <c r="C28774" s="535" t="s">
        <v>29260</v>
      </c>
      <c r="D28774" s="537" t="n">
        <v>6194.25</v>
      </c>
    </row>
    <row r="28775" customFormat="false" ht="9" hidden="false" customHeight="true" outlineLevel="0" collapsed="false">
      <c r="A28775" s="535" t="s">
        <v>43804</v>
      </c>
      <c r="B28775" s="544" t="s">
        <v>43805</v>
      </c>
      <c r="C28775" s="535" t="s">
        <v>29260</v>
      </c>
      <c r="D28775" s="537" t="n">
        <v>6619.52</v>
      </c>
    </row>
    <row r="28776" customFormat="false" ht="9" hidden="false" customHeight="true" outlineLevel="0" collapsed="false">
      <c r="A28776" s="535" t="s">
        <v>43806</v>
      </c>
      <c r="B28776" s="544" t="s">
        <v>43807</v>
      </c>
      <c r="C28776" s="535" t="s">
        <v>29260</v>
      </c>
      <c r="D28776" s="537" t="n">
        <v>5092.59</v>
      </c>
    </row>
    <row r="28777" customFormat="false" ht="9" hidden="false" customHeight="true" outlineLevel="0" collapsed="false">
      <c r="A28777" s="535" t="s">
        <v>43808</v>
      </c>
      <c r="B28777" s="544" t="s">
        <v>43809</v>
      </c>
      <c r="C28777" s="535" t="s">
        <v>29260</v>
      </c>
      <c r="D28777" s="537" t="n">
        <v>5484.16</v>
      </c>
    </row>
    <row r="28778" customFormat="false" ht="9" hidden="false" customHeight="true" outlineLevel="0" collapsed="false">
      <c r="A28778" s="535" t="s">
        <v>43810</v>
      </c>
      <c r="B28778" s="544" t="s">
        <v>43811</v>
      </c>
      <c r="C28778" s="535" t="s">
        <v>29247</v>
      </c>
      <c r="D28778" s="537" t="n">
        <v>132.66</v>
      </c>
    </row>
    <row r="28779" customFormat="false" ht="9" hidden="false" customHeight="true" outlineLevel="0" collapsed="false">
      <c r="A28779" s="535" t="s">
        <v>43812</v>
      </c>
      <c r="B28779" s="544" t="s">
        <v>43813</v>
      </c>
      <c r="C28779" s="535" t="s">
        <v>29247</v>
      </c>
      <c r="D28779" s="537" t="n">
        <v>111.51</v>
      </c>
    </row>
    <row r="28780" customFormat="false" ht="9" hidden="false" customHeight="true" outlineLevel="0" collapsed="false">
      <c r="A28780" s="535" t="s">
        <v>43814</v>
      </c>
      <c r="B28780" s="544" t="s">
        <v>43815</v>
      </c>
      <c r="C28780" s="535" t="s">
        <v>29247</v>
      </c>
      <c r="D28780" s="537" t="n">
        <v>145.99</v>
      </c>
    </row>
    <row r="28781" customFormat="false" ht="9" hidden="false" customHeight="true" outlineLevel="0" collapsed="false">
      <c r="A28781" s="535" t="s">
        <v>43816</v>
      </c>
      <c r="B28781" s="544" t="s">
        <v>43817</v>
      </c>
      <c r="C28781" s="535" t="s">
        <v>29247</v>
      </c>
      <c r="D28781" s="537" t="n">
        <v>124.87</v>
      </c>
    </row>
    <row r="28782" customFormat="false" ht="9" hidden="false" customHeight="true" outlineLevel="0" collapsed="false">
      <c r="A28782" s="535" t="s">
        <v>43818</v>
      </c>
      <c r="B28782" s="544" t="s">
        <v>43819</v>
      </c>
      <c r="C28782" s="535" t="s">
        <v>29247</v>
      </c>
      <c r="D28782" s="537" t="n">
        <v>212.64</v>
      </c>
    </row>
    <row r="28783" customFormat="false" ht="9" hidden="false" customHeight="true" outlineLevel="0" collapsed="false">
      <c r="A28783" s="535" t="s">
        <v>43820</v>
      </c>
      <c r="B28783" s="544" t="s">
        <v>43821</v>
      </c>
      <c r="C28783" s="535" t="s">
        <v>29247</v>
      </c>
      <c r="D28783" s="537" t="n">
        <v>191.61</v>
      </c>
    </row>
    <row r="28784" customFormat="false" ht="9" hidden="false" customHeight="true" outlineLevel="0" collapsed="false">
      <c r="A28784" s="535" t="s">
        <v>43822</v>
      </c>
      <c r="B28784" s="544" t="s">
        <v>43823</v>
      </c>
      <c r="C28784" s="535" t="s">
        <v>29247</v>
      </c>
      <c r="D28784" s="537" t="n">
        <v>264.6</v>
      </c>
    </row>
    <row r="28785" customFormat="false" ht="9" hidden="false" customHeight="true" outlineLevel="0" collapsed="false">
      <c r="A28785" s="535" t="s">
        <v>43824</v>
      </c>
      <c r="B28785" s="544" t="s">
        <v>43825</v>
      </c>
      <c r="C28785" s="535" t="s">
        <v>29247</v>
      </c>
      <c r="D28785" s="537" t="n">
        <v>239.68</v>
      </c>
    </row>
    <row r="28786" customFormat="false" ht="9" hidden="false" customHeight="true" outlineLevel="0" collapsed="false">
      <c r="A28786" s="535" t="s">
        <v>43826</v>
      </c>
      <c r="B28786" s="544" t="s">
        <v>43827</v>
      </c>
      <c r="C28786" s="535" t="s">
        <v>29247</v>
      </c>
      <c r="D28786" s="537" t="n">
        <v>201.32</v>
      </c>
    </row>
    <row r="28787" customFormat="false" ht="9" hidden="false" customHeight="true" outlineLevel="0" collapsed="false">
      <c r="A28787" s="535" t="s">
        <v>43828</v>
      </c>
      <c r="B28787" s="544" t="s">
        <v>43829</v>
      </c>
      <c r="C28787" s="535" t="s">
        <v>29247</v>
      </c>
      <c r="D28787" s="537" t="n">
        <v>167.65</v>
      </c>
    </row>
    <row r="28788" customFormat="false" ht="9" hidden="false" customHeight="true" outlineLevel="0" collapsed="false">
      <c r="A28788" s="535" t="s">
        <v>43830</v>
      </c>
      <c r="B28788" s="544" t="s">
        <v>43831</v>
      </c>
      <c r="C28788" s="535" t="s">
        <v>29247</v>
      </c>
      <c r="D28788" s="537" t="n">
        <v>254.64</v>
      </c>
    </row>
    <row r="28789" customFormat="false" ht="9" hidden="false" customHeight="true" outlineLevel="0" collapsed="false">
      <c r="A28789" s="535" t="s">
        <v>43832</v>
      </c>
      <c r="B28789" s="544" t="s">
        <v>43833</v>
      </c>
      <c r="C28789" s="535" t="s">
        <v>29247</v>
      </c>
      <c r="D28789" s="537" t="n">
        <v>221.05</v>
      </c>
    </row>
    <row r="28790" customFormat="false" ht="9" hidden="false" customHeight="true" outlineLevel="0" collapsed="false">
      <c r="A28790" s="535" t="s">
        <v>43834</v>
      </c>
      <c r="B28790" s="544" t="s">
        <v>43835</v>
      </c>
      <c r="C28790" s="535" t="s">
        <v>29247</v>
      </c>
      <c r="D28790" s="537" t="n">
        <v>360.48</v>
      </c>
    </row>
    <row r="28791" customFormat="false" ht="9" hidden="false" customHeight="true" outlineLevel="0" collapsed="false">
      <c r="A28791" s="535" t="s">
        <v>43836</v>
      </c>
      <c r="B28791" s="544" t="s">
        <v>43837</v>
      </c>
      <c r="C28791" s="535" t="s">
        <v>29247</v>
      </c>
      <c r="D28791" s="537" t="n">
        <v>322.89</v>
      </c>
    </row>
    <row r="28792" customFormat="false" ht="9" hidden="false" customHeight="true" outlineLevel="0" collapsed="false">
      <c r="A28792" s="535" t="s">
        <v>43838</v>
      </c>
      <c r="B28792" s="544" t="s">
        <v>43839</v>
      </c>
      <c r="C28792" s="535" t="s">
        <v>29247</v>
      </c>
      <c r="D28792" s="537" t="n">
        <v>424.62</v>
      </c>
    </row>
    <row r="28793" customFormat="false" ht="9" hidden="false" customHeight="true" outlineLevel="0" collapsed="false">
      <c r="A28793" s="535" t="s">
        <v>43840</v>
      </c>
      <c r="B28793" s="544" t="s">
        <v>43841</v>
      </c>
      <c r="C28793" s="535" t="s">
        <v>29247</v>
      </c>
      <c r="D28793" s="537" t="n">
        <v>379.1</v>
      </c>
    </row>
    <row r="28794" customFormat="false" ht="9" hidden="false" customHeight="true" outlineLevel="0" collapsed="false">
      <c r="A28794" s="535" t="s">
        <v>43842</v>
      </c>
      <c r="B28794" s="544" t="s">
        <v>43843</v>
      </c>
      <c r="C28794" s="535" t="s">
        <v>29247</v>
      </c>
      <c r="D28794" s="537" t="n">
        <v>351.91</v>
      </c>
    </row>
    <row r="28795" customFormat="false" ht="9" hidden="false" customHeight="true" outlineLevel="0" collapsed="false">
      <c r="A28795" s="535" t="s">
        <v>43844</v>
      </c>
      <c r="B28795" s="544" t="s">
        <v>43845</v>
      </c>
      <c r="C28795" s="535" t="s">
        <v>29247</v>
      </c>
      <c r="D28795" s="537" t="n">
        <v>305.75</v>
      </c>
    </row>
    <row r="28796" customFormat="false" ht="9" hidden="false" customHeight="true" outlineLevel="0" collapsed="false">
      <c r="A28796" s="535" t="s">
        <v>43846</v>
      </c>
      <c r="B28796" s="544" t="s">
        <v>43847</v>
      </c>
      <c r="C28796" s="535" t="s">
        <v>29247</v>
      </c>
      <c r="D28796" s="537" t="n">
        <v>405.23</v>
      </c>
    </row>
    <row r="28797" customFormat="false" ht="9" hidden="false" customHeight="true" outlineLevel="0" collapsed="false">
      <c r="A28797" s="535" t="s">
        <v>43848</v>
      </c>
      <c r="B28797" s="544" t="s">
        <v>43849</v>
      </c>
      <c r="C28797" s="535" t="s">
        <v>29247</v>
      </c>
      <c r="D28797" s="537" t="n">
        <v>359.14</v>
      </c>
    </row>
    <row r="28798" customFormat="false" ht="9" hidden="false" customHeight="true" outlineLevel="0" collapsed="false">
      <c r="A28798" s="535" t="s">
        <v>43850</v>
      </c>
      <c r="B28798" s="544" t="s">
        <v>43851</v>
      </c>
      <c r="C28798" s="535" t="s">
        <v>29247</v>
      </c>
      <c r="D28798" s="537" t="n">
        <v>510.7</v>
      </c>
    </row>
    <row r="28799" customFormat="false" ht="9" hidden="false" customHeight="true" outlineLevel="0" collapsed="false">
      <c r="A28799" s="535" t="s">
        <v>43852</v>
      </c>
      <c r="B28799" s="544" t="s">
        <v>43853</v>
      </c>
      <c r="C28799" s="535" t="s">
        <v>29247</v>
      </c>
      <c r="D28799" s="537" t="n">
        <v>451.88</v>
      </c>
    </row>
    <row r="28800" customFormat="false" ht="9" hidden="false" customHeight="true" outlineLevel="0" collapsed="false">
      <c r="A28800" s="535" t="s">
        <v>43854</v>
      </c>
      <c r="B28800" s="544" t="s">
        <v>43855</v>
      </c>
      <c r="C28800" s="535" t="s">
        <v>29247</v>
      </c>
      <c r="D28800" s="537" t="n">
        <v>647.42</v>
      </c>
    </row>
    <row r="28801" customFormat="false" ht="9" hidden="false" customHeight="true" outlineLevel="0" collapsed="false">
      <c r="A28801" s="535" t="s">
        <v>43856</v>
      </c>
      <c r="B28801" s="544" t="s">
        <v>43857</v>
      </c>
      <c r="C28801" s="535" t="s">
        <v>29247</v>
      </c>
      <c r="D28801" s="537" t="n">
        <v>578.81</v>
      </c>
    </row>
    <row r="28802" customFormat="false" ht="9" hidden="false" customHeight="true" outlineLevel="0" collapsed="false">
      <c r="A28802" s="535" t="s">
        <v>43858</v>
      </c>
      <c r="B28802" s="544" t="s">
        <v>43859</v>
      </c>
      <c r="C28802" s="535" t="s">
        <v>29247</v>
      </c>
      <c r="D28802" s="537" t="n">
        <v>477.87</v>
      </c>
    </row>
    <row r="28803" customFormat="false" ht="9" hidden="false" customHeight="true" outlineLevel="0" collapsed="false">
      <c r="A28803" s="535" t="s">
        <v>43860</v>
      </c>
      <c r="B28803" s="544" t="s">
        <v>43861</v>
      </c>
      <c r="C28803" s="535" t="s">
        <v>29247</v>
      </c>
      <c r="D28803" s="537" t="n">
        <v>410.64</v>
      </c>
    </row>
    <row r="28804" customFormat="false" ht="9" hidden="false" customHeight="true" outlineLevel="0" collapsed="false">
      <c r="A28804" s="535" t="s">
        <v>43862</v>
      </c>
      <c r="B28804" s="544" t="s">
        <v>43863</v>
      </c>
      <c r="C28804" s="535" t="s">
        <v>29247</v>
      </c>
      <c r="D28804" s="537" t="n">
        <v>597.83</v>
      </c>
    </row>
    <row r="28805" customFormat="false" ht="9" hidden="false" customHeight="true" outlineLevel="0" collapsed="false">
      <c r="A28805" s="535" t="s">
        <v>43864</v>
      </c>
      <c r="B28805" s="544" t="s">
        <v>43865</v>
      </c>
      <c r="C28805" s="535" t="s">
        <v>29247</v>
      </c>
      <c r="D28805" s="537" t="n">
        <v>530.79</v>
      </c>
    </row>
    <row r="28806" customFormat="false" ht="9" hidden="false" customHeight="true" outlineLevel="0" collapsed="false">
      <c r="A28806" s="535" t="s">
        <v>43866</v>
      </c>
      <c r="B28806" s="544" t="s">
        <v>43867</v>
      </c>
      <c r="C28806" s="535" t="s">
        <v>29247</v>
      </c>
      <c r="D28806" s="537" t="n">
        <v>786.42</v>
      </c>
    </row>
    <row r="28807" customFormat="false" ht="9" hidden="false" customHeight="true" outlineLevel="0" collapsed="false">
      <c r="A28807" s="535" t="s">
        <v>43868</v>
      </c>
      <c r="B28807" s="544" t="s">
        <v>43869</v>
      </c>
      <c r="C28807" s="535" t="s">
        <v>29247</v>
      </c>
      <c r="D28807" s="537" t="n">
        <v>696.86</v>
      </c>
    </row>
    <row r="28808" customFormat="false" ht="9" hidden="false" customHeight="true" outlineLevel="0" collapsed="false">
      <c r="A28808" s="535" t="s">
        <v>43870</v>
      </c>
      <c r="B28808" s="544" t="s">
        <v>43871</v>
      </c>
      <c r="C28808" s="535" t="s">
        <v>29247</v>
      </c>
      <c r="D28808" s="537" t="n">
        <v>943.12</v>
      </c>
    </row>
    <row r="28809" customFormat="false" ht="18" hidden="false" customHeight="true" outlineLevel="0" collapsed="false">
      <c r="A28809" s="535" t="s">
        <v>43872</v>
      </c>
      <c r="B28809" s="544" t="s">
        <v>43873</v>
      </c>
      <c r="C28809" s="535" t="s">
        <v>29247</v>
      </c>
      <c r="D28809" s="537" t="n">
        <v>841.6</v>
      </c>
    </row>
    <row r="28810" customFormat="false" ht="9" hidden="false" customHeight="true" outlineLevel="0" collapsed="false">
      <c r="A28810" s="535" t="s">
        <v>43874</v>
      </c>
      <c r="B28810" s="544" t="s">
        <v>43875</v>
      </c>
      <c r="C28810" s="535" t="s">
        <v>29247</v>
      </c>
      <c r="D28810" s="537" t="n">
        <v>771.74</v>
      </c>
    </row>
    <row r="28811" customFormat="false" ht="9" hidden="false" customHeight="true" outlineLevel="0" collapsed="false">
      <c r="A28811" s="535" t="s">
        <v>43876</v>
      </c>
      <c r="B28811" s="544" t="s">
        <v>43877</v>
      </c>
      <c r="C28811" s="535" t="s">
        <v>29247</v>
      </c>
      <c r="D28811" s="537" t="n">
        <v>666.74</v>
      </c>
    </row>
    <row r="28812" customFormat="false" ht="9" hidden="false" customHeight="true" outlineLevel="0" collapsed="false">
      <c r="A28812" s="535" t="s">
        <v>43878</v>
      </c>
      <c r="B28812" s="544" t="s">
        <v>43879</v>
      </c>
      <c r="C28812" s="535" t="s">
        <v>29247</v>
      </c>
      <c r="D28812" s="537" t="n">
        <v>958.36</v>
      </c>
    </row>
    <row r="28813" customFormat="false" ht="9" hidden="false" customHeight="true" outlineLevel="0" collapsed="false">
      <c r="A28813" s="535" t="s">
        <v>43880</v>
      </c>
      <c r="B28813" s="544" t="s">
        <v>43881</v>
      </c>
      <c r="C28813" s="535" t="s">
        <v>29247</v>
      </c>
      <c r="D28813" s="537" t="n">
        <v>853.64</v>
      </c>
    </row>
    <row r="28814" customFormat="false" ht="9" hidden="false" customHeight="true" outlineLevel="0" collapsed="false">
      <c r="A28814" s="535" t="s">
        <v>43882</v>
      </c>
      <c r="B28814" s="544" t="s">
        <v>43883</v>
      </c>
      <c r="C28814" s="535" t="s">
        <v>29247</v>
      </c>
      <c r="D28814" s="537" t="n">
        <v>1261.73</v>
      </c>
    </row>
    <row r="28815" customFormat="false" ht="9" hidden="false" customHeight="true" outlineLevel="0" collapsed="false">
      <c r="A28815" s="535" t="s">
        <v>43884</v>
      </c>
      <c r="B28815" s="544" t="s">
        <v>43885</v>
      </c>
      <c r="C28815" s="535" t="s">
        <v>29247</v>
      </c>
      <c r="D28815" s="537" t="n">
        <v>1123.11</v>
      </c>
    </row>
    <row r="28816" customFormat="false" ht="9" hidden="false" customHeight="true" outlineLevel="0" collapsed="false">
      <c r="A28816" s="535" t="s">
        <v>43886</v>
      </c>
      <c r="B28816" s="544" t="s">
        <v>43887</v>
      </c>
      <c r="C28816" s="535" t="s">
        <v>29247</v>
      </c>
      <c r="D28816" s="537" t="n">
        <v>1503.49</v>
      </c>
    </row>
    <row r="28817" customFormat="false" ht="9" hidden="false" customHeight="true" outlineLevel="0" collapsed="false">
      <c r="A28817" s="535" t="s">
        <v>43888</v>
      </c>
      <c r="B28817" s="544" t="s">
        <v>43889</v>
      </c>
      <c r="C28817" s="535" t="s">
        <v>29247</v>
      </c>
      <c r="D28817" s="537" t="n">
        <v>1360.2</v>
      </c>
    </row>
    <row r="28818" customFormat="false" ht="9" hidden="false" customHeight="true" outlineLevel="0" collapsed="false">
      <c r="A28818" s="535" t="s">
        <v>43890</v>
      </c>
      <c r="B28818" s="544" t="s">
        <v>43891</v>
      </c>
      <c r="C28818" s="535" t="s">
        <v>29247</v>
      </c>
      <c r="D28818" s="537" t="n">
        <v>1087.91</v>
      </c>
    </row>
    <row r="28819" customFormat="false" ht="9" hidden="false" customHeight="true" outlineLevel="0" collapsed="false">
      <c r="A28819" s="535" t="s">
        <v>43892</v>
      </c>
      <c r="B28819" s="544" t="s">
        <v>43893</v>
      </c>
      <c r="C28819" s="535" t="s">
        <v>29247</v>
      </c>
      <c r="D28819" s="537" t="n">
        <v>1189.89</v>
      </c>
    </row>
    <row r="28820" customFormat="false" ht="9" hidden="false" customHeight="true" outlineLevel="0" collapsed="false">
      <c r="A28820" s="535" t="s">
        <v>43894</v>
      </c>
      <c r="B28820" s="544" t="s">
        <v>43895</v>
      </c>
      <c r="C28820" s="535" t="s">
        <v>29247</v>
      </c>
      <c r="D28820" s="537" t="n">
        <v>1161.77</v>
      </c>
    </row>
    <row r="28821" customFormat="false" ht="9" hidden="false" customHeight="true" outlineLevel="0" collapsed="false">
      <c r="A28821" s="535" t="s">
        <v>43896</v>
      </c>
      <c r="B28821" s="544" t="s">
        <v>43897</v>
      </c>
      <c r="C28821" s="535" t="s">
        <v>29247</v>
      </c>
      <c r="D28821" s="537" t="n">
        <v>1263.75</v>
      </c>
    </row>
    <row r="28822" customFormat="false" ht="9" hidden="false" customHeight="true" outlineLevel="0" collapsed="false">
      <c r="A28822" s="535" t="s">
        <v>43898</v>
      </c>
      <c r="B28822" s="544" t="s">
        <v>43899</v>
      </c>
      <c r="C28822" s="535" t="s">
        <v>29247</v>
      </c>
      <c r="D28822" s="537" t="n">
        <v>1281.77</v>
      </c>
    </row>
    <row r="28823" customFormat="false" ht="9" hidden="false" customHeight="true" outlineLevel="0" collapsed="false">
      <c r="A28823" s="535" t="s">
        <v>43900</v>
      </c>
      <c r="B28823" s="544" t="s">
        <v>43901</v>
      </c>
      <c r="C28823" s="535" t="s">
        <v>29247</v>
      </c>
      <c r="D28823" s="537" t="n">
        <v>1383.75</v>
      </c>
    </row>
    <row r="28824" customFormat="false" ht="9" hidden="false" customHeight="true" outlineLevel="0" collapsed="false">
      <c r="A28824" s="535" t="s">
        <v>43902</v>
      </c>
      <c r="B28824" s="544" t="s">
        <v>43903</v>
      </c>
      <c r="C28824" s="535" t="s">
        <v>29247</v>
      </c>
      <c r="D28824" s="537" t="n">
        <v>1481.4</v>
      </c>
    </row>
    <row r="28825" customFormat="false" ht="9" hidden="false" customHeight="true" outlineLevel="0" collapsed="false">
      <c r="A28825" s="535" t="s">
        <v>43904</v>
      </c>
      <c r="B28825" s="544" t="s">
        <v>43905</v>
      </c>
      <c r="C28825" s="535" t="s">
        <v>29247</v>
      </c>
      <c r="D28825" s="537" t="n">
        <v>1583.37</v>
      </c>
    </row>
    <row r="28826" customFormat="false" ht="9" hidden="false" customHeight="true" outlineLevel="0" collapsed="false">
      <c r="A28826" s="535" t="s">
        <v>43906</v>
      </c>
      <c r="B28826" s="544" t="s">
        <v>43907</v>
      </c>
      <c r="C28826" s="535" t="s">
        <v>29247</v>
      </c>
      <c r="D28826" s="537" t="n">
        <v>1435.28</v>
      </c>
    </row>
    <row r="28827" customFormat="false" ht="9" hidden="false" customHeight="true" outlineLevel="0" collapsed="false">
      <c r="A28827" s="535" t="s">
        <v>43908</v>
      </c>
      <c r="B28827" s="544" t="s">
        <v>43909</v>
      </c>
      <c r="C28827" s="535" t="s">
        <v>29247</v>
      </c>
      <c r="D28827" s="537" t="n">
        <v>1571.68</v>
      </c>
    </row>
    <row r="28828" customFormat="false" ht="9" hidden="false" customHeight="true" outlineLevel="0" collapsed="false">
      <c r="A28828" s="535" t="s">
        <v>43910</v>
      </c>
      <c r="B28828" s="544" t="s">
        <v>43911</v>
      </c>
      <c r="C28828" s="535" t="s">
        <v>29247</v>
      </c>
      <c r="D28828" s="537" t="n">
        <v>1545</v>
      </c>
    </row>
    <row r="28829" customFormat="false" ht="9" hidden="false" customHeight="true" outlineLevel="0" collapsed="false">
      <c r="A28829" s="535" t="s">
        <v>43912</v>
      </c>
      <c r="B28829" s="544" t="s">
        <v>43913</v>
      </c>
      <c r="C28829" s="535" t="s">
        <v>29247</v>
      </c>
      <c r="D28829" s="537" t="n">
        <v>1681.4</v>
      </c>
    </row>
    <row r="28830" customFormat="false" ht="9" hidden="false" customHeight="true" outlineLevel="0" collapsed="false">
      <c r="A28830" s="535" t="s">
        <v>43914</v>
      </c>
      <c r="B28830" s="544" t="s">
        <v>43915</v>
      </c>
      <c r="C28830" s="535" t="s">
        <v>29247</v>
      </c>
      <c r="D28830" s="537" t="n">
        <v>1766.23</v>
      </c>
    </row>
    <row r="28831" customFormat="false" ht="9" hidden="false" customHeight="true" outlineLevel="0" collapsed="false">
      <c r="A28831" s="535" t="s">
        <v>43916</v>
      </c>
      <c r="B28831" s="544" t="s">
        <v>43917</v>
      </c>
      <c r="C28831" s="535" t="s">
        <v>29247</v>
      </c>
      <c r="D28831" s="537" t="n">
        <v>1902.63</v>
      </c>
    </row>
    <row r="28832" customFormat="false" ht="9" hidden="false" customHeight="true" outlineLevel="0" collapsed="false">
      <c r="A28832" s="535" t="s">
        <v>43918</v>
      </c>
      <c r="B28832" s="544" t="s">
        <v>43919</v>
      </c>
      <c r="C28832" s="535" t="s">
        <v>29247</v>
      </c>
      <c r="D28832" s="537" t="n">
        <v>1784.85</v>
      </c>
    </row>
    <row r="28833" customFormat="false" ht="9" hidden="false" customHeight="true" outlineLevel="0" collapsed="false">
      <c r="A28833" s="535" t="s">
        <v>43920</v>
      </c>
      <c r="B28833" s="544" t="s">
        <v>43921</v>
      </c>
      <c r="C28833" s="535" t="s">
        <v>29247</v>
      </c>
      <c r="D28833" s="537" t="n">
        <v>1921.25</v>
      </c>
    </row>
    <row r="28834" customFormat="false" ht="9" hidden="false" customHeight="true" outlineLevel="0" collapsed="false">
      <c r="A28834" s="535" t="s">
        <v>43922</v>
      </c>
      <c r="B28834" s="544" t="s">
        <v>43923</v>
      </c>
      <c r="C28834" s="535" t="s">
        <v>29247</v>
      </c>
      <c r="D28834" s="537" t="n">
        <v>2121.03</v>
      </c>
    </row>
    <row r="28835" customFormat="false" ht="18" hidden="false" customHeight="true" outlineLevel="0" collapsed="false">
      <c r="A28835" s="535" t="s">
        <v>43924</v>
      </c>
      <c r="B28835" s="544" t="s">
        <v>43925</v>
      </c>
      <c r="C28835" s="535" t="s">
        <v>29247</v>
      </c>
      <c r="D28835" s="537" t="n">
        <v>2294.85</v>
      </c>
    </row>
    <row r="28836" customFormat="false" ht="18" hidden="false" customHeight="true" outlineLevel="0" collapsed="false">
      <c r="A28836" s="535" t="s">
        <v>43926</v>
      </c>
      <c r="B28836" s="544" t="s">
        <v>43927</v>
      </c>
      <c r="C28836" s="535" t="s">
        <v>29247</v>
      </c>
      <c r="D28836" s="537" t="n">
        <v>2187.02</v>
      </c>
    </row>
    <row r="28837" customFormat="false" ht="18" hidden="false" customHeight="true" outlineLevel="0" collapsed="false">
      <c r="A28837" s="535" t="s">
        <v>43928</v>
      </c>
      <c r="B28837" s="544" t="s">
        <v>43929</v>
      </c>
      <c r="C28837" s="535" t="s">
        <v>29247</v>
      </c>
      <c r="D28837" s="537" t="n">
        <v>2360.84</v>
      </c>
    </row>
    <row r="28838" customFormat="false" ht="18" hidden="false" customHeight="true" outlineLevel="0" collapsed="false">
      <c r="A28838" s="535" t="s">
        <v>43930</v>
      </c>
      <c r="B28838" s="544" t="s">
        <v>43931</v>
      </c>
      <c r="C28838" s="535" t="s">
        <v>29247</v>
      </c>
      <c r="D28838" s="537" t="n">
        <v>2515.43</v>
      </c>
    </row>
    <row r="28839" customFormat="false" ht="18" hidden="false" customHeight="true" outlineLevel="0" collapsed="false">
      <c r="A28839" s="535" t="s">
        <v>43932</v>
      </c>
      <c r="B28839" s="544" t="s">
        <v>43933</v>
      </c>
      <c r="C28839" s="535" t="s">
        <v>29247</v>
      </c>
      <c r="D28839" s="537" t="n">
        <v>2689.25</v>
      </c>
    </row>
    <row r="28840" customFormat="false" ht="18" hidden="false" customHeight="true" outlineLevel="0" collapsed="false">
      <c r="A28840" s="535" t="s">
        <v>43934</v>
      </c>
      <c r="B28840" s="544" t="s">
        <v>43935</v>
      </c>
      <c r="C28840" s="535" t="s">
        <v>29247</v>
      </c>
      <c r="D28840" s="537" t="n">
        <v>3022.7</v>
      </c>
    </row>
    <row r="28841" customFormat="false" ht="18" hidden="false" customHeight="true" outlineLevel="0" collapsed="false">
      <c r="A28841" s="535" t="s">
        <v>43936</v>
      </c>
      <c r="B28841" s="544" t="s">
        <v>43937</v>
      </c>
      <c r="C28841" s="535" t="s">
        <v>29247</v>
      </c>
      <c r="D28841" s="537" t="n">
        <v>3196.52</v>
      </c>
    </row>
    <row r="28842" customFormat="false" ht="9" hidden="false" customHeight="true" outlineLevel="0" collapsed="false">
      <c r="A28842" s="535" t="s">
        <v>43938</v>
      </c>
      <c r="B28842" s="544" t="s">
        <v>43939</v>
      </c>
      <c r="C28842" s="535" t="s">
        <v>29247</v>
      </c>
      <c r="D28842" s="537" t="n">
        <v>3031.94</v>
      </c>
    </row>
    <row r="28843" customFormat="false" ht="9" hidden="false" customHeight="true" outlineLevel="0" collapsed="false">
      <c r="A28843" s="535" t="s">
        <v>43940</v>
      </c>
      <c r="B28843" s="544" t="s">
        <v>43941</v>
      </c>
      <c r="C28843" s="535" t="s">
        <v>29247</v>
      </c>
      <c r="D28843" s="537" t="n">
        <v>3256.32</v>
      </c>
    </row>
    <row r="28844" customFormat="false" ht="9" hidden="false" customHeight="true" outlineLevel="0" collapsed="false">
      <c r="A28844" s="535" t="s">
        <v>43942</v>
      </c>
      <c r="B28844" s="544" t="s">
        <v>43943</v>
      </c>
      <c r="C28844" s="535" t="s">
        <v>29247</v>
      </c>
      <c r="D28844" s="537" t="n">
        <v>3214.89</v>
      </c>
    </row>
    <row r="28845" customFormat="false" ht="9" hidden="false" customHeight="true" outlineLevel="0" collapsed="false">
      <c r="A28845" s="535" t="s">
        <v>43944</v>
      </c>
      <c r="B28845" s="544" t="s">
        <v>43945</v>
      </c>
      <c r="C28845" s="535" t="s">
        <v>29247</v>
      </c>
      <c r="D28845" s="537" t="n">
        <v>3439.26</v>
      </c>
    </row>
    <row r="28846" customFormat="false" ht="9" hidden="false" customHeight="true" outlineLevel="0" collapsed="false">
      <c r="A28846" s="535" t="s">
        <v>43946</v>
      </c>
      <c r="B28846" s="544" t="s">
        <v>43947</v>
      </c>
      <c r="C28846" s="535" t="s">
        <v>29247</v>
      </c>
      <c r="D28846" s="537" t="n">
        <v>3536.22</v>
      </c>
    </row>
    <row r="28847" customFormat="false" ht="9" hidden="false" customHeight="true" outlineLevel="0" collapsed="false">
      <c r="A28847" s="535" t="s">
        <v>43948</v>
      </c>
      <c r="B28847" s="544" t="s">
        <v>43949</v>
      </c>
      <c r="C28847" s="535" t="s">
        <v>29247</v>
      </c>
      <c r="D28847" s="537" t="n">
        <v>3760.59</v>
      </c>
    </row>
    <row r="28848" customFormat="false" ht="9" hidden="false" customHeight="true" outlineLevel="0" collapsed="false">
      <c r="A28848" s="535" t="s">
        <v>43950</v>
      </c>
      <c r="B28848" s="544" t="s">
        <v>43951</v>
      </c>
      <c r="C28848" s="535" t="s">
        <v>29247</v>
      </c>
      <c r="D28848" s="537" t="n">
        <v>3751.94</v>
      </c>
    </row>
    <row r="28849" customFormat="false" ht="9" hidden="false" customHeight="true" outlineLevel="0" collapsed="false">
      <c r="A28849" s="535" t="s">
        <v>43952</v>
      </c>
      <c r="B28849" s="544" t="s">
        <v>43953</v>
      </c>
      <c r="C28849" s="535" t="s">
        <v>29247</v>
      </c>
      <c r="D28849" s="537" t="n">
        <v>3976.32</v>
      </c>
    </row>
    <row r="28850" customFormat="false" ht="9" hidden="false" customHeight="true" outlineLevel="0" collapsed="false">
      <c r="A28850" s="535" t="s">
        <v>43954</v>
      </c>
      <c r="B28850" s="544" t="s">
        <v>43955</v>
      </c>
      <c r="C28850" s="535" t="s">
        <v>29247</v>
      </c>
      <c r="D28850" s="537" t="n">
        <v>237.11</v>
      </c>
    </row>
    <row r="28851" customFormat="false" ht="9" hidden="false" customHeight="true" outlineLevel="0" collapsed="false">
      <c r="A28851" s="535" t="s">
        <v>43956</v>
      </c>
      <c r="B28851" s="544" t="s">
        <v>43957</v>
      </c>
      <c r="C28851" s="535" t="s">
        <v>29247</v>
      </c>
      <c r="D28851" s="537" t="n">
        <v>261.94</v>
      </c>
    </row>
    <row r="28852" customFormat="false" ht="9" hidden="false" customHeight="true" outlineLevel="0" collapsed="false">
      <c r="A28852" s="535" t="s">
        <v>43958</v>
      </c>
      <c r="B28852" s="544" t="s">
        <v>43959</v>
      </c>
      <c r="C28852" s="535" t="s">
        <v>29247</v>
      </c>
      <c r="D28852" s="537" t="n">
        <v>248.08</v>
      </c>
    </row>
    <row r="28853" customFormat="false" ht="9" hidden="false" customHeight="true" outlineLevel="0" collapsed="false">
      <c r="A28853" s="535" t="s">
        <v>43960</v>
      </c>
      <c r="B28853" s="544" t="s">
        <v>43961</v>
      </c>
      <c r="C28853" s="535" t="s">
        <v>29247</v>
      </c>
      <c r="D28853" s="537" t="n">
        <v>272.91</v>
      </c>
    </row>
    <row r="28854" customFormat="false" ht="9" hidden="false" customHeight="true" outlineLevel="0" collapsed="false">
      <c r="A28854" s="535" t="s">
        <v>43962</v>
      </c>
      <c r="B28854" s="544" t="s">
        <v>43963</v>
      </c>
      <c r="C28854" s="535" t="s">
        <v>29247</v>
      </c>
      <c r="D28854" s="537" t="n">
        <v>259.2</v>
      </c>
    </row>
    <row r="28855" customFormat="false" ht="9" hidden="false" customHeight="true" outlineLevel="0" collapsed="false">
      <c r="A28855" s="535" t="s">
        <v>43964</v>
      </c>
      <c r="B28855" s="544" t="s">
        <v>43965</v>
      </c>
      <c r="C28855" s="535" t="s">
        <v>29247</v>
      </c>
      <c r="D28855" s="537" t="n">
        <v>284.03</v>
      </c>
    </row>
    <row r="28856" customFormat="false" ht="9" hidden="false" customHeight="true" outlineLevel="0" collapsed="false">
      <c r="A28856" s="535" t="s">
        <v>43966</v>
      </c>
      <c r="B28856" s="544" t="s">
        <v>43967</v>
      </c>
      <c r="C28856" s="535" t="s">
        <v>29247</v>
      </c>
      <c r="D28856" s="537" t="n">
        <v>337.2</v>
      </c>
    </row>
    <row r="28857" customFormat="false" ht="9" hidden="false" customHeight="true" outlineLevel="0" collapsed="false">
      <c r="A28857" s="535" t="s">
        <v>43968</v>
      </c>
      <c r="B28857" s="544" t="s">
        <v>43969</v>
      </c>
      <c r="C28857" s="535" t="s">
        <v>29247</v>
      </c>
      <c r="D28857" s="537" t="n">
        <v>362.03</v>
      </c>
    </row>
    <row r="28858" customFormat="false" ht="9" hidden="false" customHeight="true" outlineLevel="0" collapsed="false">
      <c r="A28858" s="535" t="s">
        <v>43970</v>
      </c>
      <c r="B28858" s="544" t="s">
        <v>43971</v>
      </c>
      <c r="C28858" s="535" t="s">
        <v>29247</v>
      </c>
      <c r="D28858" s="537" t="n">
        <v>353.99</v>
      </c>
    </row>
    <row r="28859" customFormat="false" ht="9" hidden="false" customHeight="true" outlineLevel="0" collapsed="false">
      <c r="A28859" s="535" t="s">
        <v>43972</v>
      </c>
      <c r="B28859" s="544" t="s">
        <v>43973</v>
      </c>
      <c r="C28859" s="535" t="s">
        <v>29247</v>
      </c>
      <c r="D28859" s="537" t="n">
        <v>391.28</v>
      </c>
    </row>
    <row r="28860" customFormat="false" ht="9" hidden="false" customHeight="true" outlineLevel="0" collapsed="false">
      <c r="A28860" s="535" t="s">
        <v>43974</v>
      </c>
      <c r="B28860" s="544" t="s">
        <v>43975</v>
      </c>
      <c r="C28860" s="535" t="s">
        <v>29247</v>
      </c>
      <c r="D28860" s="537" t="n">
        <v>392.78</v>
      </c>
    </row>
    <row r="28861" customFormat="false" ht="9" hidden="false" customHeight="true" outlineLevel="0" collapsed="false">
      <c r="A28861" s="535" t="s">
        <v>43976</v>
      </c>
      <c r="B28861" s="544" t="s">
        <v>43977</v>
      </c>
      <c r="C28861" s="535" t="s">
        <v>29247</v>
      </c>
      <c r="D28861" s="537" t="n">
        <v>430.07</v>
      </c>
    </row>
    <row r="28862" customFormat="false" ht="9" hidden="false" customHeight="true" outlineLevel="0" collapsed="false">
      <c r="A28862" s="535" t="s">
        <v>43978</v>
      </c>
      <c r="B28862" s="544" t="s">
        <v>43979</v>
      </c>
      <c r="C28862" s="535" t="s">
        <v>29247</v>
      </c>
      <c r="D28862" s="537" t="n">
        <v>421.97</v>
      </c>
    </row>
    <row r="28863" customFormat="false" ht="9" hidden="false" customHeight="true" outlineLevel="0" collapsed="false">
      <c r="A28863" s="535" t="s">
        <v>43980</v>
      </c>
      <c r="B28863" s="544" t="s">
        <v>43981</v>
      </c>
      <c r="C28863" s="535" t="s">
        <v>29247</v>
      </c>
      <c r="D28863" s="537" t="n">
        <v>459.26</v>
      </c>
    </row>
    <row r="28864" customFormat="false" ht="9" hidden="false" customHeight="true" outlineLevel="0" collapsed="false">
      <c r="A28864" s="535" t="s">
        <v>43982</v>
      </c>
      <c r="B28864" s="544" t="s">
        <v>43983</v>
      </c>
      <c r="C28864" s="535" t="s">
        <v>29247</v>
      </c>
      <c r="D28864" s="537" t="n">
        <v>448.98</v>
      </c>
    </row>
    <row r="28865" customFormat="false" ht="9" hidden="false" customHeight="true" outlineLevel="0" collapsed="false">
      <c r="A28865" s="535" t="s">
        <v>43984</v>
      </c>
      <c r="B28865" s="544" t="s">
        <v>43985</v>
      </c>
      <c r="C28865" s="535" t="s">
        <v>29247</v>
      </c>
      <c r="D28865" s="537" t="n">
        <v>486.27</v>
      </c>
    </row>
    <row r="28866" customFormat="false" ht="9" hidden="false" customHeight="true" outlineLevel="0" collapsed="false">
      <c r="A28866" s="535" t="s">
        <v>43986</v>
      </c>
      <c r="B28866" s="544" t="s">
        <v>43987</v>
      </c>
      <c r="C28866" s="535" t="s">
        <v>29247</v>
      </c>
      <c r="D28866" s="537" t="n">
        <v>571.39</v>
      </c>
    </row>
    <row r="28867" customFormat="false" ht="9" hidden="false" customHeight="true" outlineLevel="0" collapsed="false">
      <c r="A28867" s="535" t="s">
        <v>43988</v>
      </c>
      <c r="B28867" s="544" t="s">
        <v>43989</v>
      </c>
      <c r="C28867" s="535" t="s">
        <v>29247</v>
      </c>
      <c r="D28867" s="537" t="n">
        <v>622.37</v>
      </c>
    </row>
    <row r="28868" customFormat="false" ht="9" hidden="false" customHeight="true" outlineLevel="0" collapsed="false">
      <c r="A28868" s="535" t="s">
        <v>43990</v>
      </c>
      <c r="B28868" s="544" t="s">
        <v>43991</v>
      </c>
      <c r="C28868" s="535" t="s">
        <v>29247</v>
      </c>
      <c r="D28868" s="537" t="n">
        <v>608.32</v>
      </c>
    </row>
    <row r="28869" customFormat="false" ht="9" hidden="false" customHeight="true" outlineLevel="0" collapsed="false">
      <c r="A28869" s="535" t="s">
        <v>43992</v>
      </c>
      <c r="B28869" s="544" t="s">
        <v>43993</v>
      </c>
      <c r="C28869" s="535" t="s">
        <v>29247</v>
      </c>
      <c r="D28869" s="537" t="n">
        <v>659.3</v>
      </c>
    </row>
    <row r="28870" customFormat="false" ht="9" hidden="false" customHeight="true" outlineLevel="0" collapsed="false">
      <c r="A28870" s="535" t="s">
        <v>43994</v>
      </c>
      <c r="B28870" s="544" t="s">
        <v>43995</v>
      </c>
      <c r="C28870" s="535" t="s">
        <v>29247</v>
      </c>
      <c r="D28870" s="537" t="n">
        <v>668.32</v>
      </c>
    </row>
    <row r="28871" customFormat="false" ht="9" hidden="false" customHeight="true" outlineLevel="0" collapsed="false">
      <c r="A28871" s="535" t="s">
        <v>43996</v>
      </c>
      <c r="B28871" s="544" t="s">
        <v>43997</v>
      </c>
      <c r="C28871" s="535" t="s">
        <v>29247</v>
      </c>
      <c r="D28871" s="537" t="n">
        <v>719.3</v>
      </c>
    </row>
    <row r="28872" customFormat="false" ht="9" hidden="false" customHeight="true" outlineLevel="0" collapsed="false">
      <c r="A28872" s="535" t="s">
        <v>43998</v>
      </c>
      <c r="B28872" s="544" t="s">
        <v>43999</v>
      </c>
      <c r="C28872" s="535" t="s">
        <v>29247</v>
      </c>
      <c r="D28872" s="537" t="n">
        <v>768.13</v>
      </c>
    </row>
    <row r="28873" customFormat="false" ht="9" hidden="false" customHeight="true" outlineLevel="0" collapsed="false">
      <c r="A28873" s="535" t="s">
        <v>44000</v>
      </c>
      <c r="B28873" s="544" t="s">
        <v>44001</v>
      </c>
      <c r="C28873" s="535" t="s">
        <v>29247</v>
      </c>
      <c r="D28873" s="537" t="n">
        <v>819.12</v>
      </c>
    </row>
    <row r="28874" customFormat="false" ht="9" hidden="false" customHeight="true" outlineLevel="0" collapsed="false">
      <c r="A28874" s="535" t="s">
        <v>44002</v>
      </c>
      <c r="B28874" s="544" t="s">
        <v>44003</v>
      </c>
      <c r="C28874" s="535" t="s">
        <v>29247</v>
      </c>
      <c r="D28874" s="537" t="n">
        <v>746.39</v>
      </c>
    </row>
    <row r="28875" customFormat="false" ht="9" hidden="false" customHeight="true" outlineLevel="0" collapsed="false">
      <c r="A28875" s="535" t="s">
        <v>44004</v>
      </c>
      <c r="B28875" s="544" t="s">
        <v>44005</v>
      </c>
      <c r="C28875" s="535" t="s">
        <v>29247</v>
      </c>
      <c r="D28875" s="537" t="n">
        <v>812.96</v>
      </c>
    </row>
    <row r="28876" customFormat="false" ht="9" hidden="false" customHeight="true" outlineLevel="0" collapsed="false">
      <c r="A28876" s="535" t="s">
        <v>44006</v>
      </c>
      <c r="B28876" s="544" t="s">
        <v>44007</v>
      </c>
      <c r="C28876" s="535" t="s">
        <v>29247</v>
      </c>
      <c r="D28876" s="537" t="n">
        <v>801.25</v>
      </c>
    </row>
    <row r="28877" customFormat="false" ht="9" hidden="false" customHeight="true" outlineLevel="0" collapsed="false">
      <c r="A28877" s="535" t="s">
        <v>44008</v>
      </c>
      <c r="B28877" s="544" t="s">
        <v>44009</v>
      </c>
      <c r="C28877" s="535" t="s">
        <v>29247</v>
      </c>
      <c r="D28877" s="537" t="n">
        <v>867.83</v>
      </c>
    </row>
    <row r="28878" customFormat="false" ht="9" hidden="false" customHeight="true" outlineLevel="0" collapsed="false">
      <c r="A28878" s="535" t="s">
        <v>44010</v>
      </c>
      <c r="B28878" s="544" t="s">
        <v>44011</v>
      </c>
      <c r="C28878" s="535" t="s">
        <v>29247</v>
      </c>
      <c r="D28878" s="537" t="n">
        <v>911.87</v>
      </c>
    </row>
    <row r="28879" customFormat="false" ht="9" hidden="false" customHeight="true" outlineLevel="0" collapsed="false">
      <c r="A28879" s="535" t="s">
        <v>44012</v>
      </c>
      <c r="B28879" s="544" t="s">
        <v>44013</v>
      </c>
      <c r="C28879" s="535" t="s">
        <v>29247</v>
      </c>
      <c r="D28879" s="537" t="n">
        <v>978.44</v>
      </c>
    </row>
    <row r="28880" customFormat="false" ht="9" hidden="false" customHeight="true" outlineLevel="0" collapsed="false">
      <c r="A28880" s="535" t="s">
        <v>44014</v>
      </c>
      <c r="B28880" s="544" t="s">
        <v>44015</v>
      </c>
      <c r="C28880" s="535" t="s">
        <v>29247</v>
      </c>
      <c r="D28880" s="537" t="n">
        <v>921.17</v>
      </c>
    </row>
    <row r="28881" customFormat="false" ht="9" hidden="false" customHeight="true" outlineLevel="0" collapsed="false">
      <c r="A28881" s="535" t="s">
        <v>44016</v>
      </c>
      <c r="B28881" s="544" t="s">
        <v>44017</v>
      </c>
      <c r="C28881" s="535" t="s">
        <v>29247</v>
      </c>
      <c r="D28881" s="537" t="n">
        <v>987.75</v>
      </c>
    </row>
    <row r="28882" customFormat="false" ht="9" hidden="false" customHeight="true" outlineLevel="0" collapsed="false">
      <c r="A28882" s="535" t="s">
        <v>44018</v>
      </c>
      <c r="B28882" s="544" t="s">
        <v>44019</v>
      </c>
      <c r="C28882" s="535" t="s">
        <v>29247</v>
      </c>
      <c r="D28882" s="537" t="n">
        <v>1089.8</v>
      </c>
    </row>
    <row r="28883" customFormat="false" ht="9" hidden="false" customHeight="true" outlineLevel="0" collapsed="false">
      <c r="A28883" s="535" t="s">
        <v>44020</v>
      </c>
      <c r="B28883" s="544" t="s">
        <v>44021</v>
      </c>
      <c r="C28883" s="535" t="s">
        <v>29247</v>
      </c>
      <c r="D28883" s="537" t="n">
        <v>1172.97</v>
      </c>
    </row>
    <row r="28884" customFormat="false" ht="9" hidden="false" customHeight="true" outlineLevel="0" collapsed="false">
      <c r="A28884" s="535" t="s">
        <v>44022</v>
      </c>
      <c r="B28884" s="544" t="s">
        <v>44023</v>
      </c>
      <c r="C28884" s="535" t="s">
        <v>29247</v>
      </c>
      <c r="D28884" s="537" t="n">
        <v>1122.79</v>
      </c>
    </row>
    <row r="28885" customFormat="false" ht="9" hidden="false" customHeight="true" outlineLevel="0" collapsed="false">
      <c r="A28885" s="535" t="s">
        <v>44024</v>
      </c>
      <c r="B28885" s="544" t="s">
        <v>44025</v>
      </c>
      <c r="C28885" s="535" t="s">
        <v>29247</v>
      </c>
      <c r="D28885" s="537" t="n">
        <v>1205.96</v>
      </c>
    </row>
    <row r="28886" customFormat="false" ht="9" hidden="false" customHeight="true" outlineLevel="0" collapsed="false">
      <c r="A28886" s="535" t="s">
        <v>44026</v>
      </c>
      <c r="B28886" s="544" t="s">
        <v>44027</v>
      </c>
      <c r="C28886" s="535" t="s">
        <v>29247</v>
      </c>
      <c r="D28886" s="537" t="n">
        <v>1287</v>
      </c>
    </row>
    <row r="28887" customFormat="false" ht="9" hidden="false" customHeight="true" outlineLevel="0" collapsed="false">
      <c r="A28887" s="535" t="s">
        <v>44028</v>
      </c>
      <c r="B28887" s="544" t="s">
        <v>44029</v>
      </c>
      <c r="C28887" s="535" t="s">
        <v>29247</v>
      </c>
      <c r="D28887" s="537" t="n">
        <v>1370.17</v>
      </c>
    </row>
    <row r="28888" customFormat="false" ht="9" hidden="false" customHeight="true" outlineLevel="0" collapsed="false">
      <c r="A28888" s="535" t="s">
        <v>44030</v>
      </c>
      <c r="B28888" s="544" t="s">
        <v>44031</v>
      </c>
      <c r="C28888" s="535" t="s">
        <v>29247</v>
      </c>
      <c r="D28888" s="537" t="n">
        <v>1540.63</v>
      </c>
    </row>
    <row r="28889" customFormat="false" ht="9" hidden="false" customHeight="true" outlineLevel="0" collapsed="false">
      <c r="A28889" s="535" t="s">
        <v>44032</v>
      </c>
      <c r="B28889" s="544" t="s">
        <v>44033</v>
      </c>
      <c r="C28889" s="535" t="s">
        <v>29247</v>
      </c>
      <c r="D28889" s="537" t="n">
        <v>1623.8</v>
      </c>
    </row>
    <row r="28890" customFormat="false" ht="9" hidden="false" customHeight="true" outlineLevel="0" collapsed="false">
      <c r="A28890" s="535" t="s">
        <v>44034</v>
      </c>
      <c r="B28890" s="544" t="s">
        <v>44035</v>
      </c>
      <c r="C28890" s="535" t="s">
        <v>29247</v>
      </c>
      <c r="D28890" s="537" t="n">
        <v>1548.65</v>
      </c>
    </row>
    <row r="28891" customFormat="false" ht="9" hidden="false" customHeight="true" outlineLevel="0" collapsed="false">
      <c r="A28891" s="535" t="s">
        <v>44036</v>
      </c>
      <c r="B28891" s="544" t="s">
        <v>44037</v>
      </c>
      <c r="C28891" s="535" t="s">
        <v>29247</v>
      </c>
      <c r="D28891" s="537" t="n">
        <v>1656.77</v>
      </c>
    </row>
    <row r="28892" customFormat="false" ht="9" hidden="false" customHeight="true" outlineLevel="0" collapsed="false">
      <c r="A28892" s="535" t="s">
        <v>44038</v>
      </c>
      <c r="B28892" s="544" t="s">
        <v>44039</v>
      </c>
      <c r="C28892" s="535" t="s">
        <v>29247</v>
      </c>
      <c r="D28892" s="537" t="n">
        <v>1640.12</v>
      </c>
    </row>
    <row r="28893" customFormat="false" ht="9" hidden="false" customHeight="true" outlineLevel="0" collapsed="false">
      <c r="A28893" s="535" t="s">
        <v>44040</v>
      </c>
      <c r="B28893" s="544" t="s">
        <v>44041</v>
      </c>
      <c r="C28893" s="535" t="s">
        <v>29247</v>
      </c>
      <c r="D28893" s="537" t="n">
        <v>1748.24</v>
      </c>
    </row>
    <row r="28894" customFormat="false" ht="9" hidden="false" customHeight="true" outlineLevel="0" collapsed="false">
      <c r="A28894" s="535" t="s">
        <v>44042</v>
      </c>
      <c r="B28894" s="544" t="s">
        <v>44043</v>
      </c>
      <c r="C28894" s="535" t="s">
        <v>29247</v>
      </c>
      <c r="D28894" s="537" t="n">
        <v>1800.79</v>
      </c>
    </row>
    <row r="28895" customFormat="false" ht="9" hidden="false" customHeight="true" outlineLevel="0" collapsed="false">
      <c r="A28895" s="535" t="s">
        <v>44044</v>
      </c>
      <c r="B28895" s="544" t="s">
        <v>44045</v>
      </c>
      <c r="C28895" s="535" t="s">
        <v>29247</v>
      </c>
      <c r="D28895" s="537" t="n">
        <v>1908.91</v>
      </c>
    </row>
    <row r="28896" customFormat="false" ht="9" hidden="false" customHeight="true" outlineLevel="0" collapsed="false">
      <c r="A28896" s="535" t="s">
        <v>44046</v>
      </c>
      <c r="B28896" s="544" t="s">
        <v>44047</v>
      </c>
      <c r="C28896" s="535" t="s">
        <v>29247</v>
      </c>
      <c r="D28896" s="537" t="n">
        <v>1908.65</v>
      </c>
    </row>
    <row r="28897" customFormat="false" ht="9" hidden="false" customHeight="true" outlineLevel="0" collapsed="false">
      <c r="A28897" s="535" t="s">
        <v>44048</v>
      </c>
      <c r="B28897" s="544" t="s">
        <v>44049</v>
      </c>
      <c r="C28897" s="535" t="s">
        <v>29247</v>
      </c>
      <c r="D28897" s="537" t="n">
        <v>2016.77</v>
      </c>
    </row>
    <row r="28898" customFormat="false" ht="9" hidden="false" customHeight="true" outlineLevel="0" collapsed="false">
      <c r="A28898" s="535" t="s">
        <v>44050</v>
      </c>
      <c r="B28898" s="544" t="s">
        <v>44051</v>
      </c>
      <c r="C28898" s="535" t="s">
        <v>29247</v>
      </c>
      <c r="D28898" s="537" t="n">
        <v>2124.17</v>
      </c>
    </row>
    <row r="28899" customFormat="false" ht="9" hidden="false" customHeight="true" outlineLevel="0" collapsed="false">
      <c r="A28899" s="535" t="s">
        <v>44052</v>
      </c>
      <c r="B28899" s="544" t="s">
        <v>44053</v>
      </c>
      <c r="C28899" s="535" t="s">
        <v>29247</v>
      </c>
      <c r="D28899" s="537" t="n">
        <v>2330.4</v>
      </c>
    </row>
    <row r="28900" customFormat="false" ht="9" hidden="false" customHeight="true" outlineLevel="0" collapsed="false">
      <c r="A28900" s="535" t="s">
        <v>44054</v>
      </c>
      <c r="B28900" s="544" t="s">
        <v>44055</v>
      </c>
      <c r="C28900" s="535" t="s">
        <v>29247</v>
      </c>
      <c r="D28900" s="537" t="n">
        <v>2288.76</v>
      </c>
    </row>
    <row r="28901" customFormat="false" ht="9" hidden="false" customHeight="true" outlineLevel="0" collapsed="false">
      <c r="A28901" s="535" t="s">
        <v>44056</v>
      </c>
      <c r="B28901" s="544" t="s">
        <v>44057</v>
      </c>
      <c r="C28901" s="535" t="s">
        <v>29247</v>
      </c>
      <c r="D28901" s="537" t="n">
        <v>2494.99</v>
      </c>
    </row>
    <row r="28902" customFormat="false" ht="18" hidden="false" customHeight="true" outlineLevel="0" collapsed="false">
      <c r="A28902" s="535" t="s">
        <v>44058</v>
      </c>
      <c r="B28902" s="544" t="s">
        <v>44059</v>
      </c>
      <c r="C28902" s="535" t="s">
        <v>29247</v>
      </c>
      <c r="D28902" s="537" t="n">
        <v>2620.6</v>
      </c>
    </row>
    <row r="28903" customFormat="false" ht="9" hidden="false" customHeight="true" outlineLevel="0" collapsed="false">
      <c r="A28903" s="535" t="s">
        <v>44060</v>
      </c>
      <c r="B28903" s="544" t="s">
        <v>44061</v>
      </c>
      <c r="C28903" s="535" t="s">
        <v>29247</v>
      </c>
      <c r="D28903" s="537" t="n">
        <v>2826.83</v>
      </c>
    </row>
    <row r="28904" customFormat="false" ht="9" hidden="false" customHeight="true" outlineLevel="0" collapsed="false">
      <c r="A28904" s="535" t="s">
        <v>44062</v>
      </c>
      <c r="B28904" s="544" t="s">
        <v>44063</v>
      </c>
      <c r="C28904" s="535" t="s">
        <v>29247</v>
      </c>
      <c r="D28904" s="537" t="n">
        <v>2648.53</v>
      </c>
    </row>
    <row r="28905" customFormat="false" ht="9" hidden="false" customHeight="true" outlineLevel="0" collapsed="false">
      <c r="A28905" s="535" t="s">
        <v>44064</v>
      </c>
      <c r="B28905" s="544" t="s">
        <v>44065</v>
      </c>
      <c r="C28905" s="535" t="s">
        <v>29247</v>
      </c>
      <c r="D28905" s="537" t="n">
        <v>2854.76</v>
      </c>
    </row>
    <row r="28906" customFormat="false" ht="9" hidden="false" customHeight="true" outlineLevel="0" collapsed="false">
      <c r="A28906" s="535" t="s">
        <v>44066</v>
      </c>
      <c r="B28906" s="544" t="s">
        <v>44067</v>
      </c>
      <c r="C28906" s="535" t="s">
        <v>29247</v>
      </c>
      <c r="D28906" s="537" t="n">
        <v>3152.01</v>
      </c>
    </row>
    <row r="28907" customFormat="false" ht="9" hidden="false" customHeight="true" outlineLevel="0" collapsed="false">
      <c r="A28907" s="535" t="s">
        <v>44068</v>
      </c>
      <c r="B28907" s="544" t="s">
        <v>44069</v>
      </c>
      <c r="C28907" s="535" t="s">
        <v>29247</v>
      </c>
      <c r="D28907" s="537" t="n">
        <v>3416.32</v>
      </c>
    </row>
    <row r="28908" customFormat="false" ht="9" hidden="false" customHeight="true" outlineLevel="0" collapsed="false">
      <c r="A28908" s="535" t="s">
        <v>44070</v>
      </c>
      <c r="B28908" s="544" t="s">
        <v>44071</v>
      </c>
      <c r="C28908" s="535" t="s">
        <v>29247</v>
      </c>
      <c r="D28908" s="537" t="n">
        <v>3250.99</v>
      </c>
    </row>
    <row r="28909" customFormat="false" ht="9" hidden="false" customHeight="true" outlineLevel="0" collapsed="false">
      <c r="A28909" s="535" t="s">
        <v>44072</v>
      </c>
      <c r="B28909" s="544" t="s">
        <v>44073</v>
      </c>
      <c r="C28909" s="535" t="s">
        <v>29247</v>
      </c>
      <c r="D28909" s="537" t="n">
        <v>3515.3</v>
      </c>
    </row>
    <row r="28910" customFormat="false" ht="9" hidden="false" customHeight="true" outlineLevel="0" collapsed="false">
      <c r="A28910" s="535" t="s">
        <v>44074</v>
      </c>
      <c r="B28910" s="544" t="s">
        <v>44075</v>
      </c>
      <c r="C28910" s="535" t="s">
        <v>29247</v>
      </c>
      <c r="D28910" s="537" t="n">
        <v>3743.61</v>
      </c>
    </row>
    <row r="28911" customFormat="false" ht="9" hidden="false" customHeight="true" outlineLevel="0" collapsed="false">
      <c r="A28911" s="535" t="s">
        <v>44076</v>
      </c>
      <c r="B28911" s="544" t="s">
        <v>44077</v>
      </c>
      <c r="C28911" s="535" t="s">
        <v>29247</v>
      </c>
      <c r="D28911" s="537" t="n">
        <v>4007.92</v>
      </c>
    </row>
    <row r="28912" customFormat="false" ht="9" hidden="false" customHeight="true" outlineLevel="0" collapsed="false">
      <c r="A28912" s="535" t="s">
        <v>44078</v>
      </c>
      <c r="B28912" s="544" t="s">
        <v>44079</v>
      </c>
      <c r="C28912" s="535" t="s">
        <v>29247</v>
      </c>
      <c r="D28912" s="537" t="n">
        <v>4504.51</v>
      </c>
    </row>
    <row r="28913" customFormat="false" ht="9" hidden="false" customHeight="true" outlineLevel="0" collapsed="false">
      <c r="A28913" s="535" t="s">
        <v>44080</v>
      </c>
      <c r="B28913" s="544" t="s">
        <v>44081</v>
      </c>
      <c r="C28913" s="535" t="s">
        <v>29247</v>
      </c>
      <c r="D28913" s="537" t="n">
        <v>4768.82</v>
      </c>
    </row>
    <row r="28914" customFormat="false" ht="9" hidden="false" customHeight="true" outlineLevel="0" collapsed="false">
      <c r="A28914" s="535" t="s">
        <v>44082</v>
      </c>
      <c r="B28914" s="544" t="s">
        <v>44083</v>
      </c>
      <c r="C28914" s="535" t="s">
        <v>29247</v>
      </c>
      <c r="D28914" s="537" t="n">
        <v>4515.49</v>
      </c>
    </row>
    <row r="28915" customFormat="false" ht="9" hidden="false" customHeight="true" outlineLevel="0" collapsed="false">
      <c r="A28915" s="535" t="s">
        <v>44084</v>
      </c>
      <c r="B28915" s="544" t="s">
        <v>44085</v>
      </c>
      <c r="C28915" s="535" t="s">
        <v>29247</v>
      </c>
      <c r="D28915" s="537" t="n">
        <v>4856.29</v>
      </c>
    </row>
    <row r="28916" customFormat="false" ht="9" hidden="false" customHeight="true" outlineLevel="0" collapsed="false">
      <c r="A28916" s="535" t="s">
        <v>44086</v>
      </c>
      <c r="B28916" s="544" t="s">
        <v>44087</v>
      </c>
      <c r="C28916" s="535" t="s">
        <v>29247</v>
      </c>
      <c r="D28916" s="537" t="n">
        <v>4789.91</v>
      </c>
    </row>
    <row r="28917" customFormat="false" ht="9" hidden="false" customHeight="true" outlineLevel="0" collapsed="false">
      <c r="A28917" s="535" t="s">
        <v>44088</v>
      </c>
      <c r="B28917" s="544" t="s">
        <v>44089</v>
      </c>
      <c r="C28917" s="535" t="s">
        <v>29247</v>
      </c>
      <c r="D28917" s="537" t="n">
        <v>5130.7</v>
      </c>
    </row>
    <row r="28918" customFormat="false" ht="9" hidden="false" customHeight="true" outlineLevel="0" collapsed="false">
      <c r="A28918" s="535" t="s">
        <v>44090</v>
      </c>
      <c r="B28918" s="544" t="s">
        <v>44091</v>
      </c>
      <c r="C28918" s="535" t="s">
        <v>29247</v>
      </c>
      <c r="D28918" s="537" t="n">
        <v>5271.91</v>
      </c>
    </row>
    <row r="28919" customFormat="false" ht="9" hidden="false" customHeight="true" outlineLevel="0" collapsed="false">
      <c r="A28919" s="535" t="s">
        <v>44092</v>
      </c>
      <c r="B28919" s="544" t="s">
        <v>44093</v>
      </c>
      <c r="C28919" s="535" t="s">
        <v>29247</v>
      </c>
      <c r="D28919" s="537" t="n">
        <v>5612.7</v>
      </c>
    </row>
    <row r="28920" customFormat="false" ht="9" hidden="false" customHeight="true" outlineLevel="0" collapsed="false">
      <c r="A28920" s="535" t="s">
        <v>44094</v>
      </c>
      <c r="B28920" s="544" t="s">
        <v>44095</v>
      </c>
      <c r="C28920" s="535" t="s">
        <v>29247</v>
      </c>
      <c r="D28920" s="537" t="n">
        <v>5595.49</v>
      </c>
    </row>
    <row r="28921" customFormat="false" ht="9" hidden="false" customHeight="true" outlineLevel="0" collapsed="false">
      <c r="A28921" s="535" t="s">
        <v>44096</v>
      </c>
      <c r="B28921" s="544" t="s">
        <v>44097</v>
      </c>
      <c r="C28921" s="535" t="s">
        <v>29247</v>
      </c>
      <c r="D28921" s="537" t="n">
        <v>5936.29</v>
      </c>
    </row>
    <row r="28922" customFormat="false" ht="9" hidden="false" customHeight="true" outlineLevel="0" collapsed="false">
      <c r="A28922" s="535" t="s">
        <v>44098</v>
      </c>
      <c r="B28922" s="544" t="s">
        <v>44099</v>
      </c>
      <c r="C28922" s="535" t="s">
        <v>29260</v>
      </c>
      <c r="D28922" s="537" t="n">
        <v>40.4</v>
      </c>
    </row>
    <row r="28923" customFormat="false" ht="9" hidden="false" customHeight="true" outlineLevel="0" collapsed="false">
      <c r="A28923" s="535" t="s">
        <v>44100</v>
      </c>
      <c r="B28923" s="544" t="s">
        <v>44101</v>
      </c>
      <c r="C28923" s="535" t="s">
        <v>29260</v>
      </c>
      <c r="D28923" s="537" t="n">
        <v>56.02</v>
      </c>
    </row>
    <row r="28924" customFormat="false" ht="9" hidden="false" customHeight="true" outlineLevel="0" collapsed="false">
      <c r="A28924" s="535" t="s">
        <v>44102</v>
      </c>
      <c r="B28924" s="544" t="s">
        <v>44103</v>
      </c>
      <c r="C28924" s="535" t="s">
        <v>29260</v>
      </c>
      <c r="D28924" s="537" t="n">
        <v>48.42</v>
      </c>
    </row>
    <row r="28925" customFormat="false" ht="9" hidden="false" customHeight="true" outlineLevel="0" collapsed="false">
      <c r="A28925" s="535" t="s">
        <v>44104</v>
      </c>
      <c r="B28925" s="544" t="s">
        <v>44105</v>
      </c>
      <c r="C28925" s="535" t="s">
        <v>29260</v>
      </c>
      <c r="D28925" s="537" t="n">
        <v>67.14</v>
      </c>
    </row>
    <row r="28926" customFormat="false" ht="9" hidden="false" customHeight="true" outlineLevel="0" collapsed="false">
      <c r="A28926" s="535" t="s">
        <v>44106</v>
      </c>
      <c r="B28926" s="544" t="s">
        <v>44107</v>
      </c>
      <c r="C28926" s="535" t="s">
        <v>29260</v>
      </c>
      <c r="D28926" s="537" t="n">
        <v>56.19</v>
      </c>
    </row>
    <row r="28927" customFormat="false" ht="9" hidden="false" customHeight="true" outlineLevel="0" collapsed="false">
      <c r="A28927" s="535" t="s">
        <v>44108</v>
      </c>
      <c r="B28927" s="544" t="s">
        <v>44109</v>
      </c>
      <c r="C28927" s="535" t="s">
        <v>29260</v>
      </c>
      <c r="D28927" s="537" t="n">
        <v>77.84</v>
      </c>
    </row>
    <row r="28928" customFormat="false" ht="9" hidden="false" customHeight="true" outlineLevel="0" collapsed="false">
      <c r="A28928" s="535" t="s">
        <v>44110</v>
      </c>
      <c r="B28928" s="544" t="s">
        <v>44111</v>
      </c>
      <c r="C28928" s="535" t="s">
        <v>29260</v>
      </c>
      <c r="D28928" s="537" t="n">
        <v>65.78</v>
      </c>
    </row>
    <row r="28929" customFormat="false" ht="9" hidden="false" customHeight="true" outlineLevel="0" collapsed="false">
      <c r="A28929" s="535" t="s">
        <v>44112</v>
      </c>
      <c r="B28929" s="544" t="s">
        <v>44113</v>
      </c>
      <c r="C28929" s="535" t="s">
        <v>29260</v>
      </c>
      <c r="D28929" s="537" t="n">
        <v>91.49</v>
      </c>
    </row>
    <row r="28930" customFormat="false" ht="9" hidden="false" customHeight="true" outlineLevel="0" collapsed="false">
      <c r="A28930" s="535" t="s">
        <v>44114</v>
      </c>
      <c r="B28930" s="544" t="s">
        <v>44115</v>
      </c>
      <c r="C28930" s="535" t="s">
        <v>29260</v>
      </c>
      <c r="D28930" s="537" t="n">
        <v>13.71</v>
      </c>
    </row>
    <row r="28931" customFormat="false" ht="9" hidden="false" customHeight="true" outlineLevel="0" collapsed="false">
      <c r="A28931" s="535" t="s">
        <v>44116</v>
      </c>
      <c r="B28931" s="544" t="s">
        <v>44117</v>
      </c>
      <c r="C28931" s="535" t="s">
        <v>29260</v>
      </c>
      <c r="D28931" s="537" t="n">
        <v>18.43</v>
      </c>
    </row>
    <row r="28932" customFormat="false" ht="9" hidden="false" customHeight="true" outlineLevel="0" collapsed="false">
      <c r="A28932" s="535" t="s">
        <v>44118</v>
      </c>
      <c r="B28932" s="544" t="s">
        <v>44119</v>
      </c>
      <c r="C28932" s="535" t="s">
        <v>29260</v>
      </c>
      <c r="D28932" s="537" t="n">
        <v>16.05</v>
      </c>
    </row>
    <row r="28933" customFormat="false" ht="9" hidden="false" customHeight="true" outlineLevel="0" collapsed="false">
      <c r="A28933" s="535" t="s">
        <v>44120</v>
      </c>
      <c r="B28933" s="544" t="s">
        <v>44121</v>
      </c>
      <c r="C28933" s="535" t="s">
        <v>29260</v>
      </c>
      <c r="D28933" s="537" t="n">
        <v>22.24</v>
      </c>
    </row>
    <row r="28934" customFormat="false" ht="9" hidden="false" customHeight="true" outlineLevel="0" collapsed="false">
      <c r="A28934" s="535" t="s">
        <v>44122</v>
      </c>
      <c r="B28934" s="544" t="s">
        <v>44123</v>
      </c>
      <c r="C28934" s="535" t="s">
        <v>29260</v>
      </c>
      <c r="D28934" s="537" t="n">
        <v>21.74</v>
      </c>
    </row>
    <row r="28935" customFormat="false" ht="9" hidden="false" customHeight="true" outlineLevel="0" collapsed="false">
      <c r="A28935" s="535" t="s">
        <v>44124</v>
      </c>
      <c r="B28935" s="544" t="s">
        <v>44125</v>
      </c>
      <c r="C28935" s="535" t="s">
        <v>29260</v>
      </c>
      <c r="D28935" s="537" t="n">
        <v>29.55</v>
      </c>
    </row>
    <row r="28936" customFormat="false" ht="9" hidden="false" customHeight="true" outlineLevel="0" collapsed="false">
      <c r="A28936" s="535" t="s">
        <v>44126</v>
      </c>
      <c r="B28936" s="544" t="s">
        <v>44127</v>
      </c>
      <c r="C28936" s="535" t="s">
        <v>29260</v>
      </c>
      <c r="D28936" s="537" t="n">
        <v>24.34</v>
      </c>
    </row>
    <row r="28937" customFormat="false" ht="9" hidden="false" customHeight="true" outlineLevel="0" collapsed="false">
      <c r="A28937" s="535" t="s">
        <v>44128</v>
      </c>
      <c r="B28937" s="544" t="s">
        <v>44129</v>
      </c>
      <c r="C28937" s="535" t="s">
        <v>29260</v>
      </c>
      <c r="D28937" s="537" t="n">
        <v>33.78</v>
      </c>
    </row>
    <row r="28938" customFormat="false" ht="9" hidden="false" customHeight="true" outlineLevel="0" collapsed="false">
      <c r="A28938" s="535" t="s">
        <v>44130</v>
      </c>
      <c r="B28938" s="544" t="s">
        <v>44131</v>
      </c>
      <c r="C28938" s="535" t="s">
        <v>29260</v>
      </c>
      <c r="D28938" s="537" t="n">
        <v>29.5</v>
      </c>
    </row>
    <row r="28939" customFormat="false" ht="9" hidden="false" customHeight="true" outlineLevel="0" collapsed="false">
      <c r="A28939" s="535" t="s">
        <v>44132</v>
      </c>
      <c r="B28939" s="544" t="s">
        <v>44133</v>
      </c>
      <c r="C28939" s="535" t="s">
        <v>29260</v>
      </c>
      <c r="D28939" s="537" t="n">
        <v>40.25</v>
      </c>
    </row>
    <row r="28940" customFormat="false" ht="9" hidden="false" customHeight="true" outlineLevel="0" collapsed="false">
      <c r="A28940" s="535" t="s">
        <v>44134</v>
      </c>
      <c r="B28940" s="544" t="s">
        <v>44135</v>
      </c>
      <c r="C28940" s="535" t="s">
        <v>29260</v>
      </c>
      <c r="D28940" s="537" t="n">
        <v>32.89</v>
      </c>
    </row>
    <row r="28941" customFormat="false" ht="9" hidden="false" customHeight="true" outlineLevel="0" collapsed="false">
      <c r="A28941" s="535" t="s">
        <v>44136</v>
      </c>
      <c r="B28941" s="544" t="s">
        <v>44137</v>
      </c>
      <c r="C28941" s="535" t="s">
        <v>29260</v>
      </c>
      <c r="D28941" s="537" t="n">
        <v>45.75</v>
      </c>
    </row>
    <row r="28942" customFormat="false" ht="9" hidden="false" customHeight="true" outlineLevel="0" collapsed="false">
      <c r="A28942" s="535" t="s">
        <v>44138</v>
      </c>
      <c r="B28942" s="544" t="s">
        <v>44139</v>
      </c>
      <c r="C28942" s="535" t="s">
        <v>29260</v>
      </c>
      <c r="D28942" s="537" t="n">
        <v>72.76</v>
      </c>
    </row>
    <row r="28943" customFormat="false" ht="9" hidden="false" customHeight="true" outlineLevel="0" collapsed="false">
      <c r="A28943" s="535" t="s">
        <v>44140</v>
      </c>
      <c r="B28943" s="544" t="s">
        <v>44141</v>
      </c>
      <c r="C28943" s="535" t="s">
        <v>29260</v>
      </c>
      <c r="D28943" s="537" t="n">
        <v>100.92</v>
      </c>
    </row>
    <row r="28944" customFormat="false" ht="9" hidden="false" customHeight="true" outlineLevel="0" collapsed="false">
      <c r="A28944" s="535" t="s">
        <v>44142</v>
      </c>
      <c r="B28944" s="544" t="s">
        <v>44143</v>
      </c>
      <c r="C28944" s="535" t="s">
        <v>29260</v>
      </c>
      <c r="D28944" s="537" t="n">
        <v>82.61</v>
      </c>
    </row>
    <row r="28945" customFormat="false" ht="9" hidden="false" customHeight="true" outlineLevel="0" collapsed="false">
      <c r="A28945" s="535" t="s">
        <v>44144</v>
      </c>
      <c r="B28945" s="544" t="s">
        <v>44145</v>
      </c>
      <c r="C28945" s="535" t="s">
        <v>29260</v>
      </c>
      <c r="D28945" s="537" t="n">
        <v>115</v>
      </c>
    </row>
    <row r="28946" customFormat="false" ht="9" hidden="false" customHeight="true" outlineLevel="0" collapsed="false">
      <c r="A28946" s="535" t="s">
        <v>44146</v>
      </c>
      <c r="B28946" s="544" t="s">
        <v>44147</v>
      </c>
      <c r="C28946" s="535" t="s">
        <v>29260</v>
      </c>
      <c r="D28946" s="537" t="n">
        <v>98.93</v>
      </c>
    </row>
    <row r="28947" customFormat="false" ht="9" hidden="false" customHeight="true" outlineLevel="0" collapsed="false">
      <c r="A28947" s="535" t="s">
        <v>44148</v>
      </c>
      <c r="B28947" s="544" t="s">
        <v>44149</v>
      </c>
      <c r="C28947" s="535" t="s">
        <v>29260</v>
      </c>
      <c r="D28947" s="537" t="n">
        <v>137.66</v>
      </c>
    </row>
    <row r="28948" customFormat="false" ht="9" hidden="false" customHeight="true" outlineLevel="0" collapsed="false">
      <c r="A28948" s="535" t="s">
        <v>44150</v>
      </c>
      <c r="B28948" s="544" t="s">
        <v>44151</v>
      </c>
      <c r="C28948" s="535" t="s">
        <v>44152</v>
      </c>
      <c r="D28948" s="537" t="n">
        <v>143.04</v>
      </c>
    </row>
    <row r="28949" customFormat="false" ht="9" hidden="false" customHeight="true" outlineLevel="0" collapsed="false">
      <c r="A28949" s="535" t="s">
        <v>44153</v>
      </c>
      <c r="B28949" s="544" t="s">
        <v>44154</v>
      </c>
      <c r="C28949" s="535" t="s">
        <v>44152</v>
      </c>
      <c r="D28949" s="537" t="n">
        <v>141.3</v>
      </c>
    </row>
    <row r="28950" customFormat="false" ht="9" hidden="false" customHeight="true" outlineLevel="0" collapsed="false">
      <c r="A28950" s="535" t="s">
        <v>44155</v>
      </c>
      <c r="B28950" s="544" t="s">
        <v>44156</v>
      </c>
      <c r="C28950" s="535" t="s">
        <v>29260</v>
      </c>
      <c r="D28950" s="537" t="n">
        <v>15391.08</v>
      </c>
    </row>
    <row r="28951" customFormat="false" ht="9" hidden="false" customHeight="true" outlineLevel="0" collapsed="false">
      <c r="A28951" s="535" t="s">
        <v>44157</v>
      </c>
      <c r="B28951" s="544" t="s">
        <v>44158</v>
      </c>
      <c r="C28951" s="535" t="s">
        <v>29247</v>
      </c>
      <c r="D28951" s="537" t="n">
        <v>149.54</v>
      </c>
    </row>
    <row r="28952" customFormat="false" ht="9" hidden="false" customHeight="true" outlineLevel="0" collapsed="false">
      <c r="A28952" s="535" t="s">
        <v>44159</v>
      </c>
      <c r="B28952" s="544" t="s">
        <v>44160</v>
      </c>
      <c r="C28952" s="535" t="s">
        <v>44152</v>
      </c>
      <c r="D28952" s="537" t="n">
        <v>4.6</v>
      </c>
    </row>
    <row r="28953" customFormat="false" ht="18" hidden="false" customHeight="true" outlineLevel="0" collapsed="false">
      <c r="A28953" s="535" t="s">
        <v>44161</v>
      </c>
      <c r="B28953" s="544" t="s">
        <v>44162</v>
      </c>
      <c r="C28953" s="535" t="s">
        <v>44152</v>
      </c>
      <c r="D28953" s="537" t="n">
        <v>36.6</v>
      </c>
    </row>
    <row r="28954" customFormat="false" ht="18" hidden="false" customHeight="true" outlineLevel="0" collapsed="false">
      <c r="A28954" s="535" t="s">
        <v>44163</v>
      </c>
      <c r="B28954" s="544" t="s">
        <v>44164</v>
      </c>
      <c r="C28954" s="535" t="s">
        <v>29260</v>
      </c>
      <c r="D28954" s="537" t="n">
        <v>7861.44</v>
      </c>
    </row>
    <row r="28955" customFormat="false" ht="9" hidden="false" customHeight="true" outlineLevel="0" collapsed="false">
      <c r="A28955" s="535" t="s">
        <v>44165</v>
      </c>
      <c r="B28955" s="544" t="s">
        <v>44166</v>
      </c>
      <c r="C28955" s="535" t="s">
        <v>29260</v>
      </c>
      <c r="D28955" s="537" t="n">
        <v>37814.49</v>
      </c>
    </row>
    <row r="28956" customFormat="false" ht="9" hidden="false" customHeight="true" outlineLevel="0" collapsed="false">
      <c r="A28956" s="535" t="s">
        <v>44167</v>
      </c>
      <c r="B28956" s="544" t="s">
        <v>44168</v>
      </c>
      <c r="C28956" s="535" t="s">
        <v>44152</v>
      </c>
      <c r="D28956" s="537" t="n">
        <v>34.08</v>
      </c>
    </row>
    <row r="28957" customFormat="false" ht="9" hidden="false" customHeight="true" outlineLevel="0" collapsed="false">
      <c r="A28957" s="535" t="s">
        <v>44169</v>
      </c>
      <c r="B28957" s="544" t="s">
        <v>44170</v>
      </c>
      <c r="C28957" s="535" t="s">
        <v>29260</v>
      </c>
      <c r="D28957" s="537" t="n">
        <v>475.83</v>
      </c>
    </row>
    <row r="28958" customFormat="false" ht="9" hidden="false" customHeight="true" outlineLevel="0" collapsed="false">
      <c r="A28958" s="535" t="s">
        <v>44171</v>
      </c>
      <c r="B28958" s="544" t="s">
        <v>44172</v>
      </c>
      <c r="C28958" s="535" t="s">
        <v>29260</v>
      </c>
      <c r="D28958" s="537" t="n">
        <v>110082.71</v>
      </c>
    </row>
    <row r="28959" customFormat="false" ht="9" hidden="false" customHeight="true" outlineLevel="0" collapsed="false">
      <c r="A28959" s="535" t="s">
        <v>44173</v>
      </c>
      <c r="B28959" s="544" t="s">
        <v>44174</v>
      </c>
      <c r="C28959" s="535" t="s">
        <v>29260</v>
      </c>
      <c r="D28959" s="537" t="n">
        <v>188304.11</v>
      </c>
    </row>
    <row r="28960" customFormat="false" ht="9" hidden="false" customHeight="true" outlineLevel="0" collapsed="false">
      <c r="A28960" s="535" t="s">
        <v>44175</v>
      </c>
      <c r="B28960" s="544" t="s">
        <v>44176</v>
      </c>
      <c r="C28960" s="535" t="s">
        <v>29260</v>
      </c>
      <c r="D28960" s="537" t="n">
        <v>69818.18</v>
      </c>
    </row>
    <row r="28961" customFormat="false" ht="9" hidden="false" customHeight="true" outlineLevel="0" collapsed="false">
      <c r="A28961" s="535" t="s">
        <v>44177</v>
      </c>
      <c r="B28961" s="544" t="s">
        <v>44178</v>
      </c>
      <c r="C28961" s="535" t="s">
        <v>29260</v>
      </c>
      <c r="D28961" s="537" t="n">
        <v>80993.68</v>
      </c>
    </row>
    <row r="28962" customFormat="false" ht="9" hidden="false" customHeight="true" outlineLevel="0" collapsed="false">
      <c r="A28962" s="535" t="s">
        <v>44179</v>
      </c>
      <c r="B28962" s="544" t="s">
        <v>44180</v>
      </c>
      <c r="C28962" s="535" t="s">
        <v>29260</v>
      </c>
      <c r="D28962" s="537" t="n">
        <v>199200.75</v>
      </c>
    </row>
    <row r="28963" customFormat="false" ht="18" hidden="false" customHeight="true" outlineLevel="0" collapsed="false">
      <c r="A28963" s="535" t="s">
        <v>44181</v>
      </c>
      <c r="B28963" s="544" t="s">
        <v>44182</v>
      </c>
      <c r="C28963" s="535" t="s">
        <v>29260</v>
      </c>
      <c r="D28963" s="537" t="n">
        <v>127821.3</v>
      </c>
    </row>
    <row r="28964" customFormat="false" ht="9" hidden="false" customHeight="true" outlineLevel="0" collapsed="false">
      <c r="A28964" s="535" t="s">
        <v>44183</v>
      </c>
      <c r="B28964" s="544" t="s">
        <v>44184</v>
      </c>
      <c r="C28964" s="535" t="s">
        <v>29260</v>
      </c>
      <c r="D28964" s="537" t="n">
        <v>118118.51</v>
      </c>
    </row>
    <row r="28965" customFormat="false" ht="9" hidden="false" customHeight="true" outlineLevel="0" collapsed="false">
      <c r="A28965" s="535" t="s">
        <v>44185</v>
      </c>
      <c r="B28965" s="544" t="s">
        <v>44186</v>
      </c>
      <c r="C28965" s="535" t="s">
        <v>41675</v>
      </c>
      <c r="D28965" s="537" t="n">
        <v>151.29</v>
      </c>
    </row>
    <row r="28966" customFormat="false" ht="9" hidden="false" customHeight="true" outlineLevel="0" collapsed="false">
      <c r="A28966" s="535" t="s">
        <v>44187</v>
      </c>
      <c r="B28966" s="544" t="s">
        <v>44188</v>
      </c>
      <c r="C28966" s="535" t="s">
        <v>29260</v>
      </c>
      <c r="D28966" s="537" t="n">
        <v>66918.35</v>
      </c>
    </row>
    <row r="28967" customFormat="false" ht="9" hidden="false" customHeight="true" outlineLevel="0" collapsed="false">
      <c r="A28967" s="535" t="s">
        <v>44189</v>
      </c>
      <c r="B28967" s="544" t="s">
        <v>44190</v>
      </c>
      <c r="C28967" s="535" t="s">
        <v>29260</v>
      </c>
      <c r="D28967" s="537" t="n">
        <v>127317.06</v>
      </c>
    </row>
    <row r="28968" customFormat="false" ht="9" hidden="false" customHeight="true" outlineLevel="0" collapsed="false">
      <c r="A28968" s="535" t="s">
        <v>44191</v>
      </c>
      <c r="B28968" s="544" t="s">
        <v>44192</v>
      </c>
      <c r="C28968" s="535" t="s">
        <v>29260</v>
      </c>
      <c r="D28968" s="537" t="n">
        <v>36491.46</v>
      </c>
    </row>
    <row r="28969" customFormat="false" ht="9" hidden="false" customHeight="true" outlineLevel="0" collapsed="false">
      <c r="A28969" s="535" t="s">
        <v>44193</v>
      </c>
      <c r="B28969" s="544" t="s">
        <v>44194</v>
      </c>
      <c r="C28969" s="535" t="s">
        <v>29260</v>
      </c>
      <c r="D28969" s="537" t="n">
        <v>49527.47</v>
      </c>
    </row>
    <row r="28970" customFormat="false" ht="9" hidden="false" customHeight="true" outlineLevel="0" collapsed="false">
      <c r="A28970" s="535" t="s">
        <v>44195</v>
      </c>
      <c r="B28970" s="544" t="s">
        <v>44196</v>
      </c>
      <c r="C28970" s="535" t="s">
        <v>29260</v>
      </c>
      <c r="D28970" s="537" t="n">
        <v>137501.54</v>
      </c>
    </row>
    <row r="28971" customFormat="false" ht="9" hidden="false" customHeight="true" outlineLevel="0" collapsed="false">
      <c r="A28971" s="535" t="s">
        <v>44197</v>
      </c>
      <c r="B28971" s="544" t="s">
        <v>44198</v>
      </c>
      <c r="C28971" s="535" t="s">
        <v>29260</v>
      </c>
      <c r="D28971" s="537" t="n">
        <v>98260.4</v>
      </c>
    </row>
    <row r="28972" customFormat="false" ht="9" hidden="false" customHeight="true" outlineLevel="0" collapsed="false">
      <c r="A28972" s="535" t="s">
        <v>44199</v>
      </c>
      <c r="B28972" s="544" t="s">
        <v>44200</v>
      </c>
      <c r="C28972" s="535" t="s">
        <v>29260</v>
      </c>
      <c r="D28972" s="537" t="n">
        <v>66117.37</v>
      </c>
    </row>
    <row r="28973" customFormat="false" ht="9" hidden="false" customHeight="true" outlineLevel="0" collapsed="false">
      <c r="A28973" s="535" t="s">
        <v>44201</v>
      </c>
      <c r="B28973" s="544" t="s">
        <v>44202</v>
      </c>
      <c r="C28973" s="535" t="s">
        <v>29247</v>
      </c>
      <c r="D28973" s="537" t="n">
        <v>190.53</v>
      </c>
    </row>
    <row r="28974" customFormat="false" ht="9" hidden="false" customHeight="true" outlineLevel="0" collapsed="false">
      <c r="A28974" s="535" t="s">
        <v>44203</v>
      </c>
      <c r="B28974" s="544" t="s">
        <v>44204</v>
      </c>
      <c r="C28974" s="535" t="s">
        <v>29260</v>
      </c>
      <c r="D28974" s="537" t="n">
        <v>37529.89</v>
      </c>
    </row>
    <row r="28975" customFormat="false" ht="9" hidden="false" customHeight="true" outlineLevel="0" collapsed="false">
      <c r="A28975" s="535" t="s">
        <v>44205</v>
      </c>
      <c r="B28975" s="544" t="s">
        <v>44206</v>
      </c>
      <c r="C28975" s="535" t="s">
        <v>29260</v>
      </c>
      <c r="D28975" s="537" t="n">
        <v>23532.31</v>
      </c>
    </row>
    <row r="28976" customFormat="false" ht="18" hidden="false" customHeight="true" outlineLevel="0" collapsed="false">
      <c r="A28976" s="535" t="s">
        <v>44207</v>
      </c>
      <c r="B28976" s="544" t="s">
        <v>44208</v>
      </c>
      <c r="C28976" s="535" t="s">
        <v>29260</v>
      </c>
      <c r="D28976" s="537" t="n">
        <v>13412.76</v>
      </c>
    </row>
    <row r="28977" customFormat="false" ht="9" hidden="false" customHeight="true" outlineLevel="0" collapsed="false">
      <c r="A28977" s="535" t="s">
        <v>44209</v>
      </c>
      <c r="B28977" s="544" t="s">
        <v>44210</v>
      </c>
      <c r="C28977" s="535" t="s">
        <v>29260</v>
      </c>
      <c r="D28977" s="537" t="n">
        <v>22028.83</v>
      </c>
    </row>
    <row r="28978" customFormat="false" ht="9" hidden="false" customHeight="true" outlineLevel="0" collapsed="false">
      <c r="A28978" s="535" t="s">
        <v>44211</v>
      </c>
      <c r="B28978" s="544" t="s">
        <v>44212</v>
      </c>
      <c r="C28978" s="535" t="s">
        <v>29260</v>
      </c>
      <c r="D28978" s="537" t="n">
        <v>47994.09</v>
      </c>
    </row>
    <row r="28979" customFormat="false" ht="9" hidden="false" customHeight="true" outlineLevel="0" collapsed="false">
      <c r="A28979" s="535" t="s">
        <v>44213</v>
      </c>
      <c r="B28979" s="544" t="s">
        <v>44214</v>
      </c>
      <c r="C28979" s="535" t="s">
        <v>29260</v>
      </c>
      <c r="D28979" s="537" t="n">
        <v>38262.95</v>
      </c>
    </row>
    <row r="28980" customFormat="false" ht="9" hidden="false" customHeight="true" outlineLevel="0" collapsed="false">
      <c r="A28980" s="535" t="s">
        <v>44215</v>
      </c>
      <c r="B28980" s="544" t="s">
        <v>44216</v>
      </c>
      <c r="C28980" s="535" t="s">
        <v>29260</v>
      </c>
      <c r="D28980" s="537" t="n">
        <v>22727.29</v>
      </c>
    </row>
    <row r="28981" customFormat="false" ht="9" hidden="false" customHeight="true" outlineLevel="0" collapsed="false">
      <c r="A28981" s="535" t="s">
        <v>44217</v>
      </c>
      <c r="B28981" s="544" t="s">
        <v>44218</v>
      </c>
      <c r="C28981" s="535" t="s">
        <v>29260</v>
      </c>
      <c r="D28981" s="537" t="n">
        <v>17449.87</v>
      </c>
    </row>
    <row r="28982" customFormat="false" ht="9" hidden="false" customHeight="true" outlineLevel="0" collapsed="false">
      <c r="A28982" s="535" t="s">
        <v>44219</v>
      </c>
      <c r="B28982" s="544" t="s">
        <v>44220</v>
      </c>
      <c r="C28982" s="535" t="s">
        <v>44152</v>
      </c>
      <c r="D28982" s="537" t="n">
        <v>3.17</v>
      </c>
    </row>
    <row r="28983" customFormat="false" ht="9" hidden="false" customHeight="true" outlineLevel="0" collapsed="false">
      <c r="A28983" s="535" t="s">
        <v>44221</v>
      </c>
      <c r="B28983" s="544" t="s">
        <v>44222</v>
      </c>
      <c r="C28983" s="535" t="s">
        <v>29260</v>
      </c>
      <c r="D28983" s="537" t="n">
        <v>1894.6</v>
      </c>
    </row>
    <row r="28984" customFormat="false" ht="9" hidden="false" customHeight="true" outlineLevel="0" collapsed="false">
      <c r="A28984" s="535" t="s">
        <v>44223</v>
      </c>
      <c r="B28984" s="544" t="s">
        <v>44224</v>
      </c>
      <c r="C28984" s="535" t="s">
        <v>44152</v>
      </c>
      <c r="D28984" s="537" t="n">
        <v>16.76</v>
      </c>
    </row>
    <row r="28985" customFormat="false" ht="9" hidden="false" customHeight="true" outlineLevel="0" collapsed="false">
      <c r="A28985" s="535" t="s">
        <v>44225</v>
      </c>
      <c r="B28985" s="544" t="s">
        <v>44226</v>
      </c>
      <c r="C28985" s="535" t="s">
        <v>41675</v>
      </c>
      <c r="D28985" s="537" t="n">
        <v>4.07</v>
      </c>
    </row>
    <row r="28986" customFormat="false" ht="9" hidden="false" customHeight="true" outlineLevel="0" collapsed="false">
      <c r="A28986" s="535" t="s">
        <v>44227</v>
      </c>
      <c r="B28986" s="544" t="s">
        <v>44228</v>
      </c>
      <c r="C28986" s="535" t="s">
        <v>41675</v>
      </c>
      <c r="D28986" s="537" t="n">
        <v>3577.15</v>
      </c>
    </row>
    <row r="28987" customFormat="false" ht="9" hidden="false" customHeight="true" outlineLevel="0" collapsed="false">
      <c r="A28987" s="535" t="s">
        <v>44229</v>
      </c>
      <c r="B28987" s="544" t="s">
        <v>44230</v>
      </c>
      <c r="C28987" s="535" t="s">
        <v>41675</v>
      </c>
      <c r="D28987" s="537" t="n">
        <v>738.74</v>
      </c>
    </row>
    <row r="28988" customFormat="false" ht="9" hidden="false" customHeight="true" outlineLevel="0" collapsed="false">
      <c r="A28988" s="535" t="s">
        <v>44231</v>
      </c>
      <c r="B28988" s="544" t="s">
        <v>44232</v>
      </c>
      <c r="C28988" s="535" t="s">
        <v>41675</v>
      </c>
      <c r="D28988" s="537" t="n">
        <v>670.24</v>
      </c>
    </row>
    <row r="28989" customFormat="false" ht="9" hidden="false" customHeight="true" outlineLevel="0" collapsed="false">
      <c r="A28989" s="535" t="s">
        <v>44233</v>
      </c>
      <c r="B28989" s="544" t="s">
        <v>44234</v>
      </c>
      <c r="C28989" s="535" t="s">
        <v>41675</v>
      </c>
      <c r="D28989" s="537" t="n">
        <v>586.75</v>
      </c>
    </row>
    <row r="28990" customFormat="false" ht="9" hidden="false" customHeight="true" outlineLevel="0" collapsed="false">
      <c r="A28990" s="535" t="s">
        <v>44235</v>
      </c>
      <c r="B28990" s="544" t="s">
        <v>44236</v>
      </c>
      <c r="C28990" s="535" t="s">
        <v>41675</v>
      </c>
      <c r="D28990" s="537" t="n">
        <v>468.04</v>
      </c>
    </row>
    <row r="28991" customFormat="false" ht="9" hidden="false" customHeight="true" outlineLevel="0" collapsed="false">
      <c r="A28991" s="535" t="s">
        <v>44237</v>
      </c>
      <c r="B28991" s="544" t="s">
        <v>44238</v>
      </c>
      <c r="C28991" s="535" t="s">
        <v>41675</v>
      </c>
      <c r="D28991" s="537" t="n">
        <v>510.13</v>
      </c>
    </row>
    <row r="28992" customFormat="false" ht="9" hidden="false" customHeight="true" outlineLevel="0" collapsed="false">
      <c r="A28992" s="535" t="s">
        <v>44239</v>
      </c>
      <c r="B28992" s="544" t="s">
        <v>44240</v>
      </c>
      <c r="C28992" s="535" t="s">
        <v>41675</v>
      </c>
      <c r="D28992" s="537" t="n">
        <v>367.72</v>
      </c>
    </row>
    <row r="28993" customFormat="false" ht="9" hidden="false" customHeight="true" outlineLevel="0" collapsed="false">
      <c r="A28993" s="535" t="s">
        <v>44241</v>
      </c>
      <c r="B28993" s="544" t="s">
        <v>44242</v>
      </c>
      <c r="C28993" s="535" t="s">
        <v>41675</v>
      </c>
      <c r="D28993" s="537" t="n">
        <v>591.55</v>
      </c>
    </row>
    <row r="28994" customFormat="false" ht="9" hidden="false" customHeight="true" outlineLevel="0" collapsed="false">
      <c r="A28994" s="535" t="s">
        <v>44243</v>
      </c>
      <c r="B28994" s="544" t="s">
        <v>44244</v>
      </c>
      <c r="C28994" s="535" t="s">
        <v>41675</v>
      </c>
      <c r="D28994" s="537" t="n">
        <v>452.58</v>
      </c>
    </row>
    <row r="28995" customFormat="false" ht="9" hidden="false" customHeight="true" outlineLevel="0" collapsed="false">
      <c r="A28995" s="535" t="s">
        <v>44245</v>
      </c>
      <c r="B28995" s="544" t="s">
        <v>44246</v>
      </c>
      <c r="C28995" s="535" t="s">
        <v>41675</v>
      </c>
      <c r="D28995" s="537" t="n">
        <v>475.02</v>
      </c>
    </row>
    <row r="28996" customFormat="false" ht="9" hidden="false" customHeight="true" outlineLevel="0" collapsed="false">
      <c r="A28996" s="535" t="s">
        <v>44247</v>
      </c>
      <c r="B28996" s="544" t="s">
        <v>44248</v>
      </c>
      <c r="C28996" s="535" t="s">
        <v>41675</v>
      </c>
      <c r="D28996" s="537" t="n">
        <v>318.82</v>
      </c>
    </row>
    <row r="28997" customFormat="false" ht="9" hidden="false" customHeight="true" outlineLevel="0" collapsed="false">
      <c r="A28997" s="535" t="s">
        <v>44249</v>
      </c>
      <c r="B28997" s="544" t="s">
        <v>44250</v>
      </c>
      <c r="C28997" s="535" t="s">
        <v>41675</v>
      </c>
      <c r="D28997" s="537" t="n">
        <v>401.22</v>
      </c>
    </row>
    <row r="28998" customFormat="false" ht="9" hidden="false" customHeight="true" outlineLevel="0" collapsed="false">
      <c r="A28998" s="535" t="s">
        <v>44251</v>
      </c>
      <c r="B28998" s="544" t="s">
        <v>44252</v>
      </c>
      <c r="C28998" s="535" t="s">
        <v>41675</v>
      </c>
      <c r="D28998" s="537" t="n">
        <v>221.24</v>
      </c>
    </row>
    <row r="28999" customFormat="false" ht="9" hidden="false" customHeight="true" outlineLevel="0" collapsed="false">
      <c r="A28999" s="535" t="s">
        <v>44253</v>
      </c>
      <c r="B28999" s="544" t="s">
        <v>44254</v>
      </c>
      <c r="C28999" s="535" t="s">
        <v>41675</v>
      </c>
      <c r="D28999" s="537" t="n">
        <v>465.76</v>
      </c>
    </row>
    <row r="29000" customFormat="false" ht="9" hidden="false" customHeight="true" outlineLevel="0" collapsed="false">
      <c r="A29000" s="535" t="s">
        <v>44255</v>
      </c>
      <c r="B29000" s="544" t="s">
        <v>44256</v>
      </c>
      <c r="C29000" s="535" t="s">
        <v>41675</v>
      </c>
      <c r="D29000" s="537" t="n">
        <v>349.4</v>
      </c>
    </row>
    <row r="29001" customFormat="false" ht="9" hidden="false" customHeight="true" outlineLevel="0" collapsed="false">
      <c r="A29001" s="535" t="s">
        <v>44257</v>
      </c>
      <c r="B29001" s="544" t="s">
        <v>44258</v>
      </c>
      <c r="C29001" s="535" t="s">
        <v>41675</v>
      </c>
      <c r="D29001" s="537" t="n">
        <v>368.43</v>
      </c>
    </row>
    <row r="29002" customFormat="false" ht="9" hidden="false" customHeight="true" outlineLevel="0" collapsed="false">
      <c r="A29002" s="535" t="s">
        <v>44259</v>
      </c>
      <c r="B29002" s="544" t="s">
        <v>44260</v>
      </c>
      <c r="C29002" s="535" t="s">
        <v>41675</v>
      </c>
      <c r="D29002" s="537" t="n">
        <v>221.06</v>
      </c>
    </row>
    <row r="29003" customFormat="false" ht="9" hidden="false" customHeight="true" outlineLevel="0" collapsed="false">
      <c r="A29003" s="535" t="s">
        <v>44261</v>
      </c>
      <c r="B29003" s="544" t="s">
        <v>44262</v>
      </c>
      <c r="C29003" s="535" t="s">
        <v>41675</v>
      </c>
      <c r="D29003" s="537" t="n">
        <v>415.07</v>
      </c>
    </row>
    <row r="29004" customFormat="false" ht="9" hidden="false" customHeight="true" outlineLevel="0" collapsed="false">
      <c r="A29004" s="535" t="s">
        <v>44263</v>
      </c>
      <c r="B29004" s="544" t="s">
        <v>44264</v>
      </c>
      <c r="C29004" s="535" t="s">
        <v>41675</v>
      </c>
      <c r="D29004" s="537" t="n">
        <v>281.39</v>
      </c>
    </row>
    <row r="29005" customFormat="false" ht="9" hidden="false" customHeight="true" outlineLevel="0" collapsed="false">
      <c r="A29005" s="535" t="s">
        <v>44265</v>
      </c>
      <c r="B29005" s="544" t="s">
        <v>44266</v>
      </c>
      <c r="C29005" s="535" t="s">
        <v>41675</v>
      </c>
      <c r="D29005" s="537" t="n">
        <v>388.2</v>
      </c>
    </row>
    <row r="29006" customFormat="false" ht="9" hidden="false" customHeight="true" outlineLevel="0" collapsed="false">
      <c r="A29006" s="535" t="s">
        <v>44267</v>
      </c>
      <c r="B29006" s="544" t="s">
        <v>44268</v>
      </c>
      <c r="C29006" s="535" t="s">
        <v>41675</v>
      </c>
      <c r="D29006" s="537" t="n">
        <v>244.88</v>
      </c>
    </row>
    <row r="29007" customFormat="false" ht="9" hidden="false" customHeight="true" outlineLevel="0" collapsed="false">
      <c r="A29007" s="535" t="s">
        <v>44269</v>
      </c>
      <c r="B29007" s="544" t="s">
        <v>44270</v>
      </c>
      <c r="C29007" s="535" t="s">
        <v>41675</v>
      </c>
      <c r="D29007" s="537" t="n">
        <v>449.98</v>
      </c>
    </row>
    <row r="29008" customFormat="false" ht="9" hidden="false" customHeight="true" outlineLevel="0" collapsed="false">
      <c r="A29008" s="535" t="s">
        <v>44271</v>
      </c>
      <c r="B29008" s="544" t="s">
        <v>44272</v>
      </c>
      <c r="C29008" s="535" t="s">
        <v>41675</v>
      </c>
      <c r="D29008" s="537" t="n">
        <v>325.15</v>
      </c>
    </row>
    <row r="29009" customFormat="false" ht="9" hidden="false" customHeight="true" outlineLevel="0" collapsed="false">
      <c r="A29009" s="535" t="s">
        <v>44273</v>
      </c>
      <c r="B29009" s="544" t="s">
        <v>44274</v>
      </c>
      <c r="C29009" s="535" t="s">
        <v>41675</v>
      </c>
      <c r="D29009" s="537" t="n">
        <v>429.19</v>
      </c>
    </row>
    <row r="29010" customFormat="false" ht="9" hidden="false" customHeight="true" outlineLevel="0" collapsed="false">
      <c r="A29010" s="535" t="s">
        <v>44275</v>
      </c>
      <c r="B29010" s="544" t="s">
        <v>44276</v>
      </c>
      <c r="C29010" s="535" t="s">
        <v>41675</v>
      </c>
      <c r="D29010" s="537" t="n">
        <v>298.13</v>
      </c>
    </row>
    <row r="29011" customFormat="false" ht="9" hidden="false" customHeight="true" outlineLevel="0" collapsed="false">
      <c r="A29011" s="535" t="s">
        <v>44277</v>
      </c>
      <c r="B29011" s="544" t="s">
        <v>44278</v>
      </c>
      <c r="C29011" s="535" t="s">
        <v>41675</v>
      </c>
      <c r="D29011" s="537" t="n">
        <v>412.57</v>
      </c>
    </row>
    <row r="29012" customFormat="false" ht="9" hidden="false" customHeight="true" outlineLevel="0" collapsed="false">
      <c r="A29012" s="535" t="s">
        <v>44279</v>
      </c>
      <c r="B29012" s="544" t="s">
        <v>44280</v>
      </c>
      <c r="C29012" s="535" t="s">
        <v>41675</v>
      </c>
      <c r="D29012" s="537" t="n">
        <v>276.58</v>
      </c>
    </row>
    <row r="29013" customFormat="false" ht="9" hidden="false" customHeight="true" outlineLevel="0" collapsed="false">
      <c r="A29013" s="535" t="s">
        <v>44281</v>
      </c>
      <c r="B29013" s="544" t="s">
        <v>44282</v>
      </c>
      <c r="C29013" s="535" t="s">
        <v>41675</v>
      </c>
      <c r="D29013" s="537" t="n">
        <v>399.16</v>
      </c>
    </row>
    <row r="29014" customFormat="false" ht="9" hidden="false" customHeight="true" outlineLevel="0" collapsed="false">
      <c r="A29014" s="535" t="s">
        <v>44283</v>
      </c>
      <c r="B29014" s="544" t="s">
        <v>44284</v>
      </c>
      <c r="C29014" s="535" t="s">
        <v>41675</v>
      </c>
      <c r="D29014" s="537" t="n">
        <v>259.16</v>
      </c>
    </row>
    <row r="29015" customFormat="false" ht="9" hidden="false" customHeight="true" outlineLevel="0" collapsed="false">
      <c r="A29015" s="535" t="s">
        <v>44285</v>
      </c>
      <c r="B29015" s="544" t="s">
        <v>44286</v>
      </c>
      <c r="C29015" s="535" t="s">
        <v>41675</v>
      </c>
      <c r="D29015" s="537" t="n">
        <v>3630.73</v>
      </c>
    </row>
    <row r="29016" customFormat="false" ht="9" hidden="false" customHeight="true" outlineLevel="0" collapsed="false">
      <c r="A29016" s="535" t="s">
        <v>44287</v>
      </c>
      <c r="B29016" s="544" t="s">
        <v>44288</v>
      </c>
      <c r="C29016" s="535" t="s">
        <v>41675</v>
      </c>
      <c r="D29016" s="537" t="n">
        <v>13165.36</v>
      </c>
    </row>
    <row r="29017" customFormat="false" ht="9" hidden="false" customHeight="true" outlineLevel="0" collapsed="false">
      <c r="A29017" s="535" t="s">
        <v>44289</v>
      </c>
      <c r="B29017" s="544" t="s">
        <v>44290</v>
      </c>
      <c r="C29017" s="535" t="s">
        <v>41675</v>
      </c>
      <c r="D29017" s="537" t="n">
        <v>0</v>
      </c>
    </row>
    <row r="29018" customFormat="false" ht="9" hidden="false" customHeight="true" outlineLevel="0" collapsed="false">
      <c r="A29018" s="535" t="s">
        <v>44291</v>
      </c>
      <c r="B29018" s="544" t="s">
        <v>44292</v>
      </c>
      <c r="C29018" s="535" t="s">
        <v>41675</v>
      </c>
      <c r="D29018" s="537" t="n">
        <v>597.29</v>
      </c>
    </row>
    <row r="29019" customFormat="false" ht="9" hidden="false" customHeight="true" outlineLevel="0" collapsed="false">
      <c r="A29019" s="535" t="s">
        <v>44293</v>
      </c>
      <c r="B29019" s="544" t="s">
        <v>44294</v>
      </c>
      <c r="C29019" s="535" t="s">
        <v>41675</v>
      </c>
      <c r="D29019" s="537" t="n">
        <v>438.01</v>
      </c>
    </row>
    <row r="29020" customFormat="false" ht="9" hidden="false" customHeight="true" outlineLevel="0" collapsed="false">
      <c r="A29020" s="535" t="s">
        <v>44295</v>
      </c>
      <c r="B29020" s="544" t="s">
        <v>44296</v>
      </c>
      <c r="C29020" s="535" t="s">
        <v>41675</v>
      </c>
      <c r="D29020" s="537" t="n">
        <v>503.04</v>
      </c>
    </row>
    <row r="29021" customFormat="false" ht="9" hidden="false" customHeight="true" outlineLevel="0" collapsed="false">
      <c r="A29021" s="535" t="s">
        <v>44297</v>
      </c>
      <c r="B29021" s="544" t="s">
        <v>44298</v>
      </c>
      <c r="C29021" s="535" t="s">
        <v>41675</v>
      </c>
      <c r="D29021" s="537" t="n">
        <v>532.16</v>
      </c>
    </row>
    <row r="29022" customFormat="false" ht="9" hidden="false" customHeight="true" outlineLevel="0" collapsed="false">
      <c r="A29022" s="535" t="s">
        <v>44299</v>
      </c>
      <c r="B29022" s="544" t="s">
        <v>44300</v>
      </c>
      <c r="C29022" s="535" t="s">
        <v>41675</v>
      </c>
      <c r="D29022" s="537" t="n">
        <v>564.66</v>
      </c>
    </row>
    <row r="29023" customFormat="false" ht="9" hidden="false" customHeight="true" outlineLevel="0" collapsed="false">
      <c r="A29023" s="535" t="s">
        <v>44301</v>
      </c>
      <c r="B29023" s="544" t="s">
        <v>44302</v>
      </c>
      <c r="C29023" s="535" t="s">
        <v>41675</v>
      </c>
      <c r="D29023" s="537" t="n">
        <v>600.98</v>
      </c>
    </row>
    <row r="29024" customFormat="false" ht="9" hidden="false" customHeight="true" outlineLevel="0" collapsed="false">
      <c r="A29024" s="535" t="s">
        <v>44303</v>
      </c>
      <c r="B29024" s="544" t="s">
        <v>44304</v>
      </c>
      <c r="C29024" s="535" t="s">
        <v>41675</v>
      </c>
      <c r="D29024" s="537" t="n">
        <v>641.57</v>
      </c>
    </row>
    <row r="29025" customFormat="false" ht="9" hidden="false" customHeight="true" outlineLevel="0" collapsed="false">
      <c r="A29025" s="535" t="s">
        <v>44305</v>
      </c>
      <c r="B29025" s="544" t="s">
        <v>44306</v>
      </c>
      <c r="C29025" s="535" t="s">
        <v>41675</v>
      </c>
      <c r="D29025" s="537" t="n">
        <v>686.94</v>
      </c>
    </row>
    <row r="29026" customFormat="false" ht="9" hidden="false" customHeight="true" outlineLevel="0" collapsed="false">
      <c r="A29026" s="535" t="s">
        <v>44307</v>
      </c>
      <c r="B29026" s="544" t="s">
        <v>44308</v>
      </c>
      <c r="C29026" s="535" t="s">
        <v>41675</v>
      </c>
      <c r="D29026" s="537" t="n">
        <v>749.95</v>
      </c>
    </row>
    <row r="29027" customFormat="false" ht="9" hidden="false" customHeight="true" outlineLevel="0" collapsed="false">
      <c r="A29027" s="535" t="s">
        <v>44309</v>
      </c>
      <c r="B29027" s="544" t="s">
        <v>44310</v>
      </c>
      <c r="C29027" s="535" t="s">
        <v>41675</v>
      </c>
      <c r="D29027" s="537" t="n">
        <v>260.37</v>
      </c>
    </row>
    <row r="29028" customFormat="false" ht="9" hidden="false" customHeight="true" outlineLevel="0" collapsed="false">
      <c r="A29028" s="535" t="s">
        <v>44311</v>
      </c>
      <c r="B29028" s="544" t="s">
        <v>44312</v>
      </c>
      <c r="C29028" s="535" t="s">
        <v>41675</v>
      </c>
      <c r="D29028" s="537" t="n">
        <v>423.12</v>
      </c>
    </row>
    <row r="29029" customFormat="false" ht="9" hidden="false" customHeight="true" outlineLevel="0" collapsed="false">
      <c r="A29029" s="535" t="s">
        <v>44313</v>
      </c>
      <c r="B29029" s="544" t="s">
        <v>44314</v>
      </c>
      <c r="C29029" s="535" t="s">
        <v>41675</v>
      </c>
      <c r="D29029" s="537" t="n">
        <v>548.16</v>
      </c>
    </row>
    <row r="29030" customFormat="false" ht="9" hidden="false" customHeight="true" outlineLevel="0" collapsed="false">
      <c r="A29030" s="535" t="s">
        <v>44315</v>
      </c>
      <c r="B29030" s="544" t="s">
        <v>44316</v>
      </c>
      <c r="C29030" s="535" t="s">
        <v>41675</v>
      </c>
      <c r="D29030" s="537" t="n">
        <v>582.58</v>
      </c>
    </row>
    <row r="29031" customFormat="false" ht="9" hidden="false" customHeight="true" outlineLevel="0" collapsed="false">
      <c r="A29031" s="535" t="s">
        <v>44317</v>
      </c>
      <c r="B29031" s="544" t="s">
        <v>44318</v>
      </c>
      <c r="C29031" s="535" t="s">
        <v>41675</v>
      </c>
      <c r="D29031" s="537" t="n">
        <v>449.56</v>
      </c>
    </row>
    <row r="29032" customFormat="false" ht="9" hidden="false" customHeight="true" outlineLevel="0" collapsed="false">
      <c r="A29032" s="535" t="s">
        <v>44319</v>
      </c>
      <c r="B29032" s="544" t="s">
        <v>44320</v>
      </c>
      <c r="C29032" s="535" t="s">
        <v>41675</v>
      </c>
      <c r="D29032" s="537" t="n">
        <v>459.67</v>
      </c>
    </row>
    <row r="29033" customFormat="false" ht="9" hidden="false" customHeight="true" outlineLevel="0" collapsed="false">
      <c r="A29033" s="535" t="s">
        <v>44321</v>
      </c>
      <c r="B29033" s="544" t="s">
        <v>44322</v>
      </c>
      <c r="C29033" s="535" t="s">
        <v>41675</v>
      </c>
      <c r="D29033" s="537" t="n">
        <v>483.68</v>
      </c>
    </row>
    <row r="29034" customFormat="false" ht="9" hidden="false" customHeight="true" outlineLevel="0" collapsed="false">
      <c r="A29034" s="535" t="s">
        <v>44323</v>
      </c>
      <c r="B29034" s="544" t="s">
        <v>44324</v>
      </c>
      <c r="C29034" s="535" t="s">
        <v>41675</v>
      </c>
      <c r="D29034" s="537" t="n">
        <v>510.47</v>
      </c>
    </row>
    <row r="29035" customFormat="false" ht="9" hidden="false" customHeight="true" outlineLevel="0" collapsed="false">
      <c r="A29035" s="535" t="s">
        <v>44325</v>
      </c>
      <c r="B29035" s="544" t="s">
        <v>44326</v>
      </c>
      <c r="C29035" s="535" t="s">
        <v>41675</v>
      </c>
      <c r="D29035" s="537" t="n">
        <v>935.61</v>
      </c>
    </row>
    <row r="29036" customFormat="false" ht="9" hidden="false" customHeight="true" outlineLevel="0" collapsed="false">
      <c r="A29036" s="535" t="s">
        <v>44327</v>
      </c>
      <c r="B29036" s="544" t="s">
        <v>44328</v>
      </c>
      <c r="C29036" s="535" t="s">
        <v>41675</v>
      </c>
      <c r="D29036" s="537" t="n">
        <v>1008.38</v>
      </c>
    </row>
    <row r="29037" customFormat="false" ht="9" hidden="false" customHeight="true" outlineLevel="0" collapsed="false">
      <c r="A29037" s="535" t="s">
        <v>44329</v>
      </c>
      <c r="B29037" s="544" t="s">
        <v>44330</v>
      </c>
      <c r="C29037" s="535" t="s">
        <v>41675</v>
      </c>
      <c r="D29037" s="537" t="n">
        <v>457.44</v>
      </c>
    </row>
    <row r="29038" customFormat="false" ht="9" hidden="false" customHeight="true" outlineLevel="0" collapsed="false">
      <c r="A29038" s="535" t="s">
        <v>44331</v>
      </c>
      <c r="B29038" s="544" t="s">
        <v>44332</v>
      </c>
      <c r="C29038" s="535" t="s">
        <v>41675</v>
      </c>
      <c r="D29038" s="537" t="n">
        <v>298.34</v>
      </c>
    </row>
    <row r="29039" customFormat="false" ht="9" hidden="false" customHeight="true" outlineLevel="0" collapsed="false">
      <c r="A29039" s="535" t="s">
        <v>44333</v>
      </c>
      <c r="B29039" s="544" t="s">
        <v>44334</v>
      </c>
      <c r="C29039" s="535" t="s">
        <v>41675</v>
      </c>
      <c r="D29039" s="537" t="n">
        <v>474.03</v>
      </c>
    </row>
    <row r="29040" customFormat="false" ht="9" hidden="false" customHeight="true" outlineLevel="0" collapsed="false">
      <c r="A29040" s="535" t="s">
        <v>44335</v>
      </c>
      <c r="B29040" s="544" t="s">
        <v>44336</v>
      </c>
      <c r="C29040" s="535" t="s">
        <v>41675</v>
      </c>
      <c r="D29040" s="537" t="n">
        <v>317.31</v>
      </c>
    </row>
    <row r="29041" customFormat="false" ht="9" hidden="false" customHeight="true" outlineLevel="0" collapsed="false">
      <c r="A29041" s="535" t="s">
        <v>44337</v>
      </c>
      <c r="B29041" s="544" t="s">
        <v>44338</v>
      </c>
      <c r="C29041" s="535" t="s">
        <v>41675</v>
      </c>
      <c r="D29041" s="537" t="n">
        <v>398.41</v>
      </c>
    </row>
    <row r="29042" customFormat="false" ht="9" hidden="false" customHeight="true" outlineLevel="0" collapsed="false">
      <c r="A29042" s="535" t="s">
        <v>44339</v>
      </c>
      <c r="B29042" s="544" t="s">
        <v>44340</v>
      </c>
      <c r="C29042" s="535" t="s">
        <v>41675</v>
      </c>
      <c r="D29042" s="537" t="n">
        <v>241.09</v>
      </c>
    </row>
    <row r="29043" customFormat="false" ht="9" hidden="false" customHeight="true" outlineLevel="0" collapsed="false">
      <c r="A29043" s="535" t="s">
        <v>44341</v>
      </c>
      <c r="B29043" s="544" t="s">
        <v>44342</v>
      </c>
      <c r="C29043" s="535" t="s">
        <v>41675</v>
      </c>
      <c r="D29043" s="537" t="n">
        <v>351.94</v>
      </c>
    </row>
    <row r="29044" customFormat="false" ht="9" hidden="false" customHeight="true" outlineLevel="0" collapsed="false">
      <c r="A29044" s="535" t="s">
        <v>44343</v>
      </c>
      <c r="B29044" s="544" t="s">
        <v>44344</v>
      </c>
      <c r="C29044" s="535" t="s">
        <v>41675</v>
      </c>
      <c r="D29044" s="537" t="n">
        <v>194.62</v>
      </c>
    </row>
    <row r="29045" customFormat="false" ht="9" hidden="false" customHeight="true" outlineLevel="0" collapsed="false">
      <c r="A29045" s="535" t="s">
        <v>44345</v>
      </c>
      <c r="B29045" s="544" t="s">
        <v>44346</v>
      </c>
      <c r="C29045" s="535" t="s">
        <v>41675</v>
      </c>
      <c r="D29045" s="537" t="n">
        <v>492.65</v>
      </c>
    </row>
    <row r="29046" customFormat="false" ht="9" hidden="false" customHeight="true" outlineLevel="0" collapsed="false">
      <c r="A29046" s="535" t="s">
        <v>44347</v>
      </c>
      <c r="B29046" s="544" t="s">
        <v>44348</v>
      </c>
      <c r="C29046" s="535" t="s">
        <v>41675</v>
      </c>
      <c r="D29046" s="537" t="n">
        <v>338.59</v>
      </c>
    </row>
    <row r="29047" customFormat="false" ht="9" hidden="false" customHeight="true" outlineLevel="0" collapsed="false">
      <c r="A29047" s="535" t="s">
        <v>44349</v>
      </c>
      <c r="B29047" s="544" t="s">
        <v>44350</v>
      </c>
      <c r="C29047" s="535" t="s">
        <v>41675</v>
      </c>
      <c r="D29047" s="537" t="n">
        <v>410.68</v>
      </c>
    </row>
    <row r="29048" customFormat="false" ht="9" hidden="false" customHeight="true" outlineLevel="0" collapsed="false">
      <c r="A29048" s="535" t="s">
        <v>44351</v>
      </c>
      <c r="B29048" s="544" t="s">
        <v>44352</v>
      </c>
      <c r="C29048" s="535" t="s">
        <v>41675</v>
      </c>
      <c r="D29048" s="537" t="n">
        <v>255.19</v>
      </c>
    </row>
    <row r="29049" customFormat="false" ht="9" hidden="false" customHeight="true" outlineLevel="0" collapsed="false">
      <c r="A29049" s="535" t="s">
        <v>44353</v>
      </c>
      <c r="B29049" s="544" t="s">
        <v>44354</v>
      </c>
      <c r="C29049" s="535" t="s">
        <v>41675</v>
      </c>
      <c r="D29049" s="537" t="n">
        <v>360.7</v>
      </c>
    </row>
    <row r="29050" customFormat="false" ht="9" hidden="false" customHeight="true" outlineLevel="0" collapsed="false">
      <c r="A29050" s="535" t="s">
        <v>44355</v>
      </c>
      <c r="B29050" s="544" t="s">
        <v>44356</v>
      </c>
      <c r="C29050" s="535" t="s">
        <v>41675</v>
      </c>
      <c r="D29050" s="537" t="n">
        <v>205.21</v>
      </c>
    </row>
    <row r="29051" customFormat="false" ht="9" hidden="false" customHeight="true" outlineLevel="0" collapsed="false">
      <c r="A29051" s="535" t="s">
        <v>44357</v>
      </c>
      <c r="B29051" s="544" t="s">
        <v>44358</v>
      </c>
      <c r="C29051" s="535" t="s">
        <v>41675</v>
      </c>
      <c r="D29051" s="537" t="n">
        <v>506.78</v>
      </c>
    </row>
    <row r="29052" customFormat="false" ht="18" hidden="false" customHeight="true" outlineLevel="0" collapsed="false">
      <c r="A29052" s="535" t="s">
        <v>44359</v>
      </c>
      <c r="B29052" s="544" t="s">
        <v>44360</v>
      </c>
      <c r="C29052" s="535" t="s">
        <v>41675</v>
      </c>
      <c r="D29052" s="537" t="n">
        <v>361.38</v>
      </c>
    </row>
    <row r="29053" customFormat="false" ht="18" hidden="false" customHeight="true" outlineLevel="0" collapsed="false">
      <c r="A29053" s="535" t="s">
        <v>44361</v>
      </c>
      <c r="B29053" s="544" t="s">
        <v>44362</v>
      </c>
      <c r="C29053" s="535" t="s">
        <v>41675</v>
      </c>
      <c r="D29053" s="537" t="n">
        <v>513.36</v>
      </c>
    </row>
    <row r="29054" customFormat="false" ht="18" hidden="false" customHeight="true" outlineLevel="0" collapsed="false">
      <c r="A29054" s="535" t="s">
        <v>44363</v>
      </c>
      <c r="B29054" s="544" t="s">
        <v>44364</v>
      </c>
      <c r="C29054" s="535" t="s">
        <v>41675</v>
      </c>
      <c r="D29054" s="537" t="n">
        <v>362.27</v>
      </c>
    </row>
    <row r="29055" customFormat="false" ht="18" hidden="false" customHeight="true" outlineLevel="0" collapsed="false">
      <c r="A29055" s="535" t="s">
        <v>44365</v>
      </c>
      <c r="B29055" s="544" t="s">
        <v>44366</v>
      </c>
      <c r="C29055" s="535" t="s">
        <v>41675</v>
      </c>
      <c r="D29055" s="537" t="n">
        <v>426.68</v>
      </c>
    </row>
    <row r="29056" customFormat="false" ht="18" hidden="false" customHeight="true" outlineLevel="0" collapsed="false">
      <c r="A29056" s="535" t="s">
        <v>44367</v>
      </c>
      <c r="B29056" s="544" t="s">
        <v>44368</v>
      </c>
      <c r="C29056" s="535" t="s">
        <v>41675</v>
      </c>
      <c r="D29056" s="537" t="n">
        <v>273.59</v>
      </c>
    </row>
    <row r="29057" customFormat="false" ht="18" hidden="false" customHeight="true" outlineLevel="0" collapsed="false">
      <c r="A29057" s="535" t="s">
        <v>44369</v>
      </c>
      <c r="B29057" s="544" t="s">
        <v>44370</v>
      </c>
      <c r="C29057" s="535" t="s">
        <v>41675</v>
      </c>
      <c r="D29057" s="537" t="n">
        <v>372.19</v>
      </c>
    </row>
    <row r="29058" customFormat="false" ht="18" hidden="false" customHeight="true" outlineLevel="0" collapsed="false">
      <c r="A29058" s="535" t="s">
        <v>44371</v>
      </c>
      <c r="B29058" s="544" t="s">
        <v>44372</v>
      </c>
      <c r="C29058" s="535" t="s">
        <v>41675</v>
      </c>
      <c r="D29058" s="537" t="n">
        <v>219.1</v>
      </c>
    </row>
    <row r="29059" customFormat="false" ht="18" hidden="false" customHeight="true" outlineLevel="0" collapsed="false">
      <c r="A29059" s="535" t="s">
        <v>44373</v>
      </c>
      <c r="B29059" s="544" t="s">
        <v>44374</v>
      </c>
      <c r="C29059" s="535" t="s">
        <v>41675</v>
      </c>
      <c r="D29059" s="537" t="n">
        <v>536.57</v>
      </c>
    </row>
    <row r="29060" customFormat="false" ht="9" hidden="false" customHeight="true" outlineLevel="0" collapsed="false">
      <c r="A29060" s="535" t="s">
        <v>44375</v>
      </c>
      <c r="B29060" s="544" t="s">
        <v>44376</v>
      </c>
      <c r="C29060" s="535" t="s">
        <v>41675</v>
      </c>
      <c r="D29060" s="537" t="n">
        <v>388.8</v>
      </c>
    </row>
    <row r="29061" customFormat="false" ht="9" hidden="false" customHeight="true" outlineLevel="0" collapsed="false">
      <c r="A29061" s="535" t="s">
        <v>44377</v>
      </c>
      <c r="B29061" s="544" t="s">
        <v>44378</v>
      </c>
      <c r="C29061" s="535" t="s">
        <v>41675</v>
      </c>
      <c r="D29061" s="537" t="n">
        <v>562.4</v>
      </c>
    </row>
    <row r="29062" customFormat="false" ht="9" hidden="false" customHeight="true" outlineLevel="0" collapsed="false">
      <c r="A29062" s="535" t="s">
        <v>44379</v>
      </c>
      <c r="B29062" s="544" t="s">
        <v>44380</v>
      </c>
      <c r="C29062" s="535" t="s">
        <v>41675</v>
      </c>
      <c r="D29062" s="537" t="n">
        <v>418.34</v>
      </c>
    </row>
    <row r="29063" customFormat="false" ht="9" hidden="false" customHeight="true" outlineLevel="0" collapsed="false">
      <c r="A29063" s="535" t="s">
        <v>44381</v>
      </c>
      <c r="B29063" s="544" t="s">
        <v>44382</v>
      </c>
      <c r="C29063" s="535" t="s">
        <v>41675</v>
      </c>
      <c r="D29063" s="537" t="n">
        <v>454.96</v>
      </c>
    </row>
    <row r="29064" customFormat="false" ht="9" hidden="false" customHeight="true" outlineLevel="0" collapsed="false">
      <c r="A29064" s="535" t="s">
        <v>44383</v>
      </c>
      <c r="B29064" s="544" t="s">
        <v>44384</v>
      </c>
      <c r="C29064" s="535" t="s">
        <v>41675</v>
      </c>
      <c r="D29064" s="537" t="n">
        <v>305.69</v>
      </c>
    </row>
    <row r="29065" customFormat="false" ht="9" hidden="false" customHeight="true" outlineLevel="0" collapsed="false">
      <c r="A29065" s="535" t="s">
        <v>44385</v>
      </c>
      <c r="B29065" s="544" t="s">
        <v>44386</v>
      </c>
      <c r="C29065" s="535" t="s">
        <v>41675</v>
      </c>
      <c r="D29065" s="537" t="n">
        <v>461.39</v>
      </c>
    </row>
    <row r="29066" customFormat="false" ht="9" hidden="false" customHeight="true" outlineLevel="0" collapsed="false">
      <c r="A29066" s="535" t="s">
        <v>44387</v>
      </c>
      <c r="B29066" s="544" t="s">
        <v>44388</v>
      </c>
      <c r="C29066" s="535" t="s">
        <v>41675</v>
      </c>
      <c r="D29066" s="537" t="n">
        <v>309.87</v>
      </c>
    </row>
    <row r="29067" customFormat="false" ht="9" hidden="false" customHeight="true" outlineLevel="0" collapsed="false">
      <c r="A29067" s="535" t="s">
        <v>44389</v>
      </c>
      <c r="B29067" s="544" t="s">
        <v>44390</v>
      </c>
      <c r="C29067" s="535" t="s">
        <v>41675</v>
      </c>
      <c r="D29067" s="537" t="n">
        <v>431.65</v>
      </c>
    </row>
    <row r="29068" customFormat="false" ht="9" hidden="false" customHeight="true" outlineLevel="0" collapsed="false">
      <c r="A29068" s="535" t="s">
        <v>44391</v>
      </c>
      <c r="B29068" s="544" t="s">
        <v>44392</v>
      </c>
      <c r="C29068" s="535" t="s">
        <v>41675</v>
      </c>
      <c r="D29068" s="537" t="n">
        <v>284.58</v>
      </c>
    </row>
    <row r="29069" customFormat="false" ht="9" hidden="false" customHeight="true" outlineLevel="0" collapsed="false">
      <c r="A29069" s="535" t="s">
        <v>44393</v>
      </c>
      <c r="B29069" s="544" t="s">
        <v>44394</v>
      </c>
      <c r="C29069" s="535" t="s">
        <v>41675</v>
      </c>
      <c r="D29069" s="537" t="n">
        <v>374.24</v>
      </c>
    </row>
    <row r="29070" customFormat="false" ht="9" hidden="false" customHeight="true" outlineLevel="0" collapsed="false">
      <c r="A29070" s="535" t="s">
        <v>44395</v>
      </c>
      <c r="B29070" s="544" t="s">
        <v>44396</v>
      </c>
      <c r="C29070" s="535" t="s">
        <v>41675</v>
      </c>
      <c r="D29070" s="537" t="n">
        <v>227.18</v>
      </c>
    </row>
    <row r="29071" customFormat="false" ht="9" hidden="false" customHeight="true" outlineLevel="0" collapsed="false">
      <c r="A29071" s="535" t="s">
        <v>44397</v>
      </c>
      <c r="B29071" s="544" t="s">
        <v>44398</v>
      </c>
      <c r="C29071" s="535" t="s">
        <v>41675</v>
      </c>
      <c r="D29071" s="537" t="n">
        <v>450.51</v>
      </c>
    </row>
    <row r="29072" customFormat="false" ht="9" hidden="false" customHeight="true" outlineLevel="0" collapsed="false">
      <c r="A29072" s="535" t="s">
        <v>44399</v>
      </c>
      <c r="B29072" s="544" t="s">
        <v>44400</v>
      </c>
      <c r="C29072" s="535" t="s">
        <v>41675</v>
      </c>
      <c r="D29072" s="537" t="n">
        <v>306.23</v>
      </c>
    </row>
    <row r="29073" customFormat="false" ht="9" hidden="false" customHeight="true" outlineLevel="0" collapsed="false">
      <c r="A29073" s="535" t="s">
        <v>44401</v>
      </c>
      <c r="B29073" s="544" t="s">
        <v>44402</v>
      </c>
      <c r="C29073" s="535" t="s">
        <v>41675</v>
      </c>
      <c r="D29073" s="537" t="n">
        <v>387.85</v>
      </c>
    </row>
    <row r="29074" customFormat="false" ht="9" hidden="false" customHeight="true" outlineLevel="0" collapsed="false">
      <c r="A29074" s="535" t="s">
        <v>44403</v>
      </c>
      <c r="B29074" s="544" t="s">
        <v>44404</v>
      </c>
      <c r="C29074" s="535" t="s">
        <v>41675</v>
      </c>
      <c r="D29074" s="537" t="n">
        <v>243.57</v>
      </c>
    </row>
    <row r="29075" customFormat="false" ht="9" hidden="false" customHeight="true" outlineLevel="0" collapsed="false">
      <c r="A29075" s="535" t="s">
        <v>44405</v>
      </c>
      <c r="B29075" s="544" t="s">
        <v>44406</v>
      </c>
      <c r="C29075" s="535" t="s">
        <v>41675</v>
      </c>
      <c r="D29075" s="537" t="n">
        <v>474.81</v>
      </c>
    </row>
    <row r="29076" customFormat="false" ht="9" hidden="false" customHeight="true" outlineLevel="0" collapsed="false">
      <c r="A29076" s="535" t="s">
        <v>44407</v>
      </c>
      <c r="B29076" s="544" t="s">
        <v>44408</v>
      </c>
      <c r="C29076" s="535" t="s">
        <v>41675</v>
      </c>
      <c r="D29076" s="537" t="n">
        <v>334.13</v>
      </c>
    </row>
    <row r="29077" customFormat="false" ht="9" hidden="false" customHeight="true" outlineLevel="0" collapsed="false">
      <c r="A29077" s="535" t="s">
        <v>44409</v>
      </c>
      <c r="B29077" s="544" t="s">
        <v>44410</v>
      </c>
      <c r="C29077" s="535" t="s">
        <v>41675</v>
      </c>
      <c r="D29077" s="537" t="n">
        <v>405.31</v>
      </c>
    </row>
    <row r="29078" customFormat="false" ht="9" hidden="false" customHeight="true" outlineLevel="0" collapsed="false">
      <c r="A29078" s="535" t="s">
        <v>44411</v>
      </c>
      <c r="B29078" s="544" t="s">
        <v>44412</v>
      </c>
      <c r="C29078" s="535" t="s">
        <v>41675</v>
      </c>
      <c r="D29078" s="537" t="n">
        <v>264.63</v>
      </c>
    </row>
    <row r="29079" customFormat="false" ht="9" hidden="false" customHeight="true" outlineLevel="0" collapsed="false">
      <c r="A29079" s="535" t="s">
        <v>44413</v>
      </c>
      <c r="B29079" s="544" t="s">
        <v>44414</v>
      </c>
      <c r="C29079" s="535" t="s">
        <v>41675</v>
      </c>
      <c r="D29079" s="537" t="n">
        <v>501.93</v>
      </c>
    </row>
    <row r="29080" customFormat="false" ht="9" hidden="false" customHeight="true" outlineLevel="0" collapsed="false">
      <c r="A29080" s="535" t="s">
        <v>44415</v>
      </c>
      <c r="B29080" s="544" t="s">
        <v>44416</v>
      </c>
      <c r="C29080" s="535" t="s">
        <v>41675</v>
      </c>
      <c r="D29080" s="537" t="n">
        <v>365.26</v>
      </c>
    </row>
    <row r="29081" customFormat="false" ht="9" hidden="false" customHeight="true" outlineLevel="0" collapsed="false">
      <c r="A29081" s="535" t="s">
        <v>44417</v>
      </c>
      <c r="B29081" s="544" t="s">
        <v>44418</v>
      </c>
      <c r="C29081" s="535" t="s">
        <v>41675</v>
      </c>
      <c r="D29081" s="537" t="n">
        <v>424.83</v>
      </c>
    </row>
    <row r="29082" customFormat="false" ht="9" hidden="false" customHeight="true" outlineLevel="0" collapsed="false">
      <c r="A29082" s="535" t="s">
        <v>44419</v>
      </c>
      <c r="B29082" s="544" t="s">
        <v>44420</v>
      </c>
      <c r="C29082" s="535" t="s">
        <v>41675</v>
      </c>
      <c r="D29082" s="537" t="n">
        <v>288.16</v>
      </c>
    </row>
    <row r="29083" customFormat="false" ht="9" hidden="false" customHeight="true" outlineLevel="0" collapsed="false">
      <c r="A29083" s="535" t="s">
        <v>44421</v>
      </c>
      <c r="B29083" s="544" t="s">
        <v>44422</v>
      </c>
      <c r="C29083" s="535" t="s">
        <v>41675</v>
      </c>
      <c r="D29083" s="537" t="n">
        <v>357.69</v>
      </c>
    </row>
    <row r="29084" customFormat="false" ht="9" hidden="false" customHeight="true" outlineLevel="0" collapsed="false">
      <c r="A29084" s="535" t="s">
        <v>44423</v>
      </c>
      <c r="B29084" s="544" t="s">
        <v>44424</v>
      </c>
      <c r="C29084" s="535" t="s">
        <v>41675</v>
      </c>
      <c r="D29084" s="537" t="n">
        <v>194.27</v>
      </c>
    </row>
    <row r="29085" customFormat="false" ht="9" hidden="false" customHeight="true" outlineLevel="0" collapsed="false">
      <c r="A29085" s="535" t="s">
        <v>44425</v>
      </c>
      <c r="B29085" s="544" t="s">
        <v>44426</v>
      </c>
      <c r="C29085" s="535" t="s">
        <v>41675</v>
      </c>
      <c r="D29085" s="537" t="n">
        <v>451.69</v>
      </c>
    </row>
    <row r="29086" customFormat="false" ht="9" hidden="false" customHeight="true" outlineLevel="0" collapsed="false">
      <c r="A29086" s="535" t="s">
        <v>44427</v>
      </c>
      <c r="B29086" s="544" t="s">
        <v>44428</v>
      </c>
      <c r="C29086" s="535" t="s">
        <v>41675</v>
      </c>
      <c r="D29086" s="537" t="n">
        <v>345.95</v>
      </c>
    </row>
    <row r="29087" customFormat="false" ht="9" hidden="false" customHeight="true" outlineLevel="0" collapsed="false">
      <c r="A29087" s="535" t="s">
        <v>44429</v>
      </c>
      <c r="B29087" s="544" t="s">
        <v>44430</v>
      </c>
      <c r="C29087" s="535" t="s">
        <v>41675</v>
      </c>
      <c r="D29087" s="537" t="n">
        <v>444.48</v>
      </c>
    </row>
    <row r="29088" customFormat="false" ht="9" hidden="false" customHeight="true" outlineLevel="0" collapsed="false">
      <c r="A29088" s="535" t="s">
        <v>44431</v>
      </c>
      <c r="B29088" s="544" t="s">
        <v>44432</v>
      </c>
      <c r="C29088" s="535" t="s">
        <v>41675</v>
      </c>
      <c r="D29088" s="537" t="n">
        <v>450.31</v>
      </c>
    </row>
    <row r="29089" customFormat="false" ht="9" hidden="false" customHeight="true" outlineLevel="0" collapsed="false">
      <c r="A29089" s="535" t="s">
        <v>44433</v>
      </c>
      <c r="B29089" s="544" t="s">
        <v>44434</v>
      </c>
      <c r="C29089" s="535" t="s">
        <v>41675</v>
      </c>
      <c r="D29089" s="537" t="n">
        <v>474.66</v>
      </c>
    </row>
    <row r="29090" customFormat="false" ht="9" hidden="false" customHeight="true" outlineLevel="0" collapsed="false">
      <c r="A29090" s="535" t="s">
        <v>44435</v>
      </c>
      <c r="B29090" s="544" t="s">
        <v>44436</v>
      </c>
      <c r="C29090" s="535" t="s">
        <v>41675</v>
      </c>
      <c r="D29090" s="537" t="n">
        <v>501.43</v>
      </c>
    </row>
    <row r="29091" customFormat="false" ht="9" hidden="false" customHeight="true" outlineLevel="0" collapsed="false">
      <c r="A29091" s="535" t="s">
        <v>44437</v>
      </c>
      <c r="B29091" s="544" t="s">
        <v>44438</v>
      </c>
      <c r="C29091" s="535" t="s">
        <v>41675</v>
      </c>
      <c r="D29091" s="537" t="n">
        <v>531.35</v>
      </c>
    </row>
    <row r="29092" customFormat="false" ht="9" hidden="false" customHeight="true" outlineLevel="0" collapsed="false">
      <c r="A29092" s="535" t="s">
        <v>44439</v>
      </c>
      <c r="B29092" s="544" t="s">
        <v>44440</v>
      </c>
      <c r="C29092" s="535" t="s">
        <v>41675</v>
      </c>
      <c r="D29092" s="537" t="n">
        <v>47.34</v>
      </c>
    </row>
    <row r="29093" customFormat="false" ht="9" hidden="false" customHeight="true" outlineLevel="0" collapsed="false">
      <c r="A29093" s="535" t="s">
        <v>44441</v>
      </c>
      <c r="B29093" s="544" t="s">
        <v>44442</v>
      </c>
      <c r="C29093" s="535" t="s">
        <v>41675</v>
      </c>
      <c r="D29093" s="537" t="n">
        <v>39.44</v>
      </c>
    </row>
    <row r="29094" customFormat="false" ht="9" hidden="false" customHeight="true" outlineLevel="0" collapsed="false">
      <c r="A29094" s="535" t="s">
        <v>44443</v>
      </c>
      <c r="B29094" s="544" t="s">
        <v>44444</v>
      </c>
      <c r="C29094" s="535" t="s">
        <v>41675</v>
      </c>
      <c r="D29094" s="537" t="n">
        <v>56.8</v>
      </c>
    </row>
    <row r="29095" customFormat="false" ht="9" hidden="false" customHeight="true" outlineLevel="0" collapsed="false">
      <c r="A29095" s="535" t="s">
        <v>44445</v>
      </c>
      <c r="B29095" s="544" t="s">
        <v>44446</v>
      </c>
      <c r="C29095" s="535" t="s">
        <v>41675</v>
      </c>
      <c r="D29095" s="537" t="n">
        <v>49.19</v>
      </c>
    </row>
    <row r="29096" customFormat="false" ht="9" hidden="false" customHeight="true" outlineLevel="0" collapsed="false">
      <c r="A29096" s="535" t="s">
        <v>44447</v>
      </c>
      <c r="B29096" s="544" t="s">
        <v>44448</v>
      </c>
      <c r="C29096" s="535" t="s">
        <v>41675</v>
      </c>
      <c r="D29096" s="537" t="n">
        <v>54.92</v>
      </c>
    </row>
    <row r="29097" customFormat="false" ht="9" hidden="false" customHeight="true" outlineLevel="0" collapsed="false">
      <c r="A29097" s="535" t="s">
        <v>44449</v>
      </c>
      <c r="B29097" s="544" t="s">
        <v>44450</v>
      </c>
      <c r="C29097" s="535" t="s">
        <v>41675</v>
      </c>
      <c r="D29097" s="537" t="n">
        <v>59.22</v>
      </c>
    </row>
    <row r="29098" customFormat="false" ht="9" hidden="false" customHeight="true" outlineLevel="0" collapsed="false">
      <c r="A29098" s="535" t="s">
        <v>44451</v>
      </c>
      <c r="B29098" s="544" t="s">
        <v>44452</v>
      </c>
      <c r="C29098" s="535" t="s">
        <v>41675</v>
      </c>
      <c r="D29098" s="537" t="n">
        <v>48.55</v>
      </c>
    </row>
    <row r="29099" customFormat="false" ht="9" hidden="false" customHeight="true" outlineLevel="0" collapsed="false">
      <c r="A29099" s="535" t="s">
        <v>44453</v>
      </c>
      <c r="B29099" s="544" t="s">
        <v>44454</v>
      </c>
      <c r="C29099" s="535" t="s">
        <v>41675</v>
      </c>
      <c r="D29099" s="537" t="n">
        <v>3121.51</v>
      </c>
    </row>
    <row r="29100" customFormat="false" ht="9" hidden="false" customHeight="true" outlineLevel="0" collapsed="false">
      <c r="A29100" s="535" t="s">
        <v>44455</v>
      </c>
      <c r="B29100" s="544" t="s">
        <v>44456</v>
      </c>
      <c r="C29100" s="535" t="s">
        <v>41675</v>
      </c>
      <c r="D29100" s="537" t="n">
        <v>3310.88</v>
      </c>
    </row>
    <row r="29101" customFormat="false" ht="9" hidden="false" customHeight="true" outlineLevel="0" collapsed="false">
      <c r="A29101" s="535" t="s">
        <v>44457</v>
      </c>
      <c r="B29101" s="544" t="s">
        <v>44458</v>
      </c>
      <c r="C29101" s="535" t="s">
        <v>41675</v>
      </c>
      <c r="D29101" s="537" t="n">
        <v>583.02</v>
      </c>
    </row>
    <row r="29102" customFormat="false" ht="9" hidden="false" customHeight="true" outlineLevel="0" collapsed="false">
      <c r="A29102" s="535" t="s">
        <v>44459</v>
      </c>
      <c r="B29102" s="544" t="s">
        <v>44460</v>
      </c>
      <c r="C29102" s="535" t="s">
        <v>41675</v>
      </c>
      <c r="D29102" s="537" t="n">
        <v>615.79</v>
      </c>
    </row>
    <row r="29103" customFormat="false" ht="9" hidden="false" customHeight="true" outlineLevel="0" collapsed="false">
      <c r="A29103" s="535" t="s">
        <v>44461</v>
      </c>
      <c r="B29103" s="544" t="s">
        <v>44462</v>
      </c>
      <c r="C29103" s="535" t="s">
        <v>41675</v>
      </c>
      <c r="D29103" s="537" t="n">
        <v>652.47</v>
      </c>
    </row>
    <row r="29104" customFormat="false" ht="9" hidden="false" customHeight="true" outlineLevel="0" collapsed="false">
      <c r="A29104" s="535" t="s">
        <v>44463</v>
      </c>
      <c r="B29104" s="544" t="s">
        <v>44464</v>
      </c>
      <c r="C29104" s="535" t="s">
        <v>41675</v>
      </c>
      <c r="D29104" s="537" t="n">
        <v>585.08</v>
      </c>
    </row>
    <row r="29105" customFormat="false" ht="9" hidden="false" customHeight="true" outlineLevel="0" collapsed="false">
      <c r="A29105" s="535" t="s">
        <v>44465</v>
      </c>
      <c r="B29105" s="544" t="s">
        <v>44466</v>
      </c>
      <c r="C29105" s="535" t="s">
        <v>41675</v>
      </c>
      <c r="D29105" s="537" t="n">
        <v>739.4</v>
      </c>
    </row>
    <row r="29106" customFormat="false" ht="9" hidden="false" customHeight="true" outlineLevel="0" collapsed="false">
      <c r="A29106" s="535" t="s">
        <v>44467</v>
      </c>
      <c r="B29106" s="544" t="s">
        <v>44468</v>
      </c>
      <c r="C29106" s="535" t="s">
        <v>41675</v>
      </c>
      <c r="D29106" s="537" t="n">
        <v>664.48</v>
      </c>
    </row>
    <row r="29107" customFormat="false" ht="9" hidden="false" customHeight="true" outlineLevel="0" collapsed="false">
      <c r="A29107" s="535" t="s">
        <v>44469</v>
      </c>
      <c r="B29107" s="544" t="s">
        <v>44470</v>
      </c>
      <c r="C29107" s="535" t="s">
        <v>41675</v>
      </c>
      <c r="D29107" s="537" t="n">
        <v>901.76</v>
      </c>
    </row>
    <row r="29108" customFormat="false" ht="9" hidden="false" customHeight="true" outlineLevel="0" collapsed="false">
      <c r="A29108" s="535" t="s">
        <v>44471</v>
      </c>
      <c r="B29108" s="544" t="s">
        <v>44472</v>
      </c>
      <c r="C29108" s="535" t="s">
        <v>41675</v>
      </c>
      <c r="D29108" s="537" t="n">
        <v>1126.18</v>
      </c>
    </row>
    <row r="29109" customFormat="false" ht="9" hidden="false" customHeight="true" outlineLevel="0" collapsed="false">
      <c r="A29109" s="535" t="s">
        <v>44473</v>
      </c>
      <c r="B29109" s="544" t="s">
        <v>44474</v>
      </c>
      <c r="C29109" s="535" t="s">
        <v>41675</v>
      </c>
      <c r="D29109" s="537" t="n">
        <v>1710.87</v>
      </c>
    </row>
    <row r="29110" customFormat="false" ht="9" hidden="false" customHeight="true" outlineLevel="0" collapsed="false">
      <c r="A29110" s="535" t="s">
        <v>44475</v>
      </c>
      <c r="B29110" s="544" t="s">
        <v>44476</v>
      </c>
      <c r="C29110" s="535" t="s">
        <v>41675</v>
      </c>
      <c r="D29110" s="537" t="n">
        <v>940.31</v>
      </c>
    </row>
    <row r="29111" customFormat="false" ht="9" hidden="false" customHeight="true" outlineLevel="0" collapsed="false">
      <c r="A29111" s="535" t="s">
        <v>44477</v>
      </c>
      <c r="B29111" s="544" t="s">
        <v>44478</v>
      </c>
      <c r="C29111" s="535" t="s">
        <v>41675</v>
      </c>
      <c r="D29111" s="537" t="n">
        <v>1173</v>
      </c>
    </row>
    <row r="29112" customFormat="false" ht="9" hidden="false" customHeight="true" outlineLevel="0" collapsed="false">
      <c r="A29112" s="535" t="s">
        <v>44479</v>
      </c>
      <c r="B29112" s="544" t="s">
        <v>44480</v>
      </c>
      <c r="C29112" s="535" t="s">
        <v>41675</v>
      </c>
      <c r="D29112" s="537" t="n">
        <v>1776.41</v>
      </c>
    </row>
    <row r="29113" customFormat="false" ht="9" hidden="false" customHeight="true" outlineLevel="0" collapsed="false">
      <c r="A29113" s="535" t="s">
        <v>44481</v>
      </c>
      <c r="B29113" s="544" t="s">
        <v>44482</v>
      </c>
      <c r="C29113" s="535" t="s">
        <v>41675</v>
      </c>
      <c r="D29113" s="537" t="n">
        <v>983.47</v>
      </c>
    </row>
    <row r="29114" customFormat="false" ht="9" hidden="false" customHeight="true" outlineLevel="0" collapsed="false">
      <c r="A29114" s="535" t="s">
        <v>44483</v>
      </c>
      <c r="B29114" s="544" t="s">
        <v>44484</v>
      </c>
      <c r="C29114" s="535" t="s">
        <v>41675</v>
      </c>
      <c r="D29114" s="537" t="n">
        <v>1225.4</v>
      </c>
    </row>
    <row r="29115" customFormat="false" ht="9" hidden="false" customHeight="true" outlineLevel="0" collapsed="false">
      <c r="A29115" s="535" t="s">
        <v>44485</v>
      </c>
      <c r="B29115" s="544" t="s">
        <v>44486</v>
      </c>
      <c r="C29115" s="535" t="s">
        <v>41675</v>
      </c>
      <c r="D29115" s="537" t="n">
        <v>1849.77</v>
      </c>
    </row>
    <row r="29116" customFormat="false" ht="9" hidden="false" customHeight="true" outlineLevel="0" collapsed="false">
      <c r="A29116" s="535" t="s">
        <v>44487</v>
      </c>
      <c r="B29116" s="544" t="s">
        <v>44488</v>
      </c>
      <c r="C29116" s="535" t="s">
        <v>41675</v>
      </c>
      <c r="D29116" s="537" t="n">
        <v>1085.74</v>
      </c>
    </row>
    <row r="29117" customFormat="false" ht="9" hidden="false" customHeight="true" outlineLevel="0" collapsed="false">
      <c r="A29117" s="535" t="s">
        <v>44489</v>
      </c>
      <c r="B29117" s="544" t="s">
        <v>44490</v>
      </c>
      <c r="C29117" s="535" t="s">
        <v>41675</v>
      </c>
      <c r="D29117" s="537" t="n">
        <v>1349.58</v>
      </c>
    </row>
    <row r="29118" customFormat="false" ht="9" hidden="false" customHeight="true" outlineLevel="0" collapsed="false">
      <c r="A29118" s="535" t="s">
        <v>44491</v>
      </c>
      <c r="B29118" s="544" t="s">
        <v>44492</v>
      </c>
      <c r="C29118" s="535" t="s">
        <v>41675</v>
      </c>
      <c r="D29118" s="537" t="n">
        <v>2023.63</v>
      </c>
    </row>
    <row r="29119" customFormat="false" ht="9" hidden="false" customHeight="true" outlineLevel="0" collapsed="false">
      <c r="A29119" s="535" t="s">
        <v>44493</v>
      </c>
      <c r="B29119" s="544" t="s">
        <v>44494</v>
      </c>
      <c r="C29119" s="535" t="s">
        <v>41675</v>
      </c>
      <c r="D29119" s="537" t="n">
        <v>846.52</v>
      </c>
    </row>
    <row r="29120" customFormat="false" ht="9" hidden="false" customHeight="true" outlineLevel="0" collapsed="false">
      <c r="A29120" s="535" t="s">
        <v>44495</v>
      </c>
      <c r="B29120" s="544" t="s">
        <v>44496</v>
      </c>
      <c r="C29120" s="535" t="s">
        <v>41675</v>
      </c>
      <c r="D29120" s="537" t="n">
        <v>829.53</v>
      </c>
    </row>
    <row r="29121" customFormat="false" ht="9" hidden="false" customHeight="true" outlineLevel="0" collapsed="false">
      <c r="A29121" s="535" t="s">
        <v>44497</v>
      </c>
      <c r="B29121" s="544" t="s">
        <v>44498</v>
      </c>
      <c r="C29121" s="535" t="s">
        <v>41675</v>
      </c>
      <c r="D29121" s="537" t="n">
        <v>815.95</v>
      </c>
    </row>
    <row r="29122" customFormat="false" ht="9" hidden="false" customHeight="true" outlineLevel="0" collapsed="false">
      <c r="A29122" s="535" t="s">
        <v>44499</v>
      </c>
      <c r="B29122" s="544" t="s">
        <v>44500</v>
      </c>
      <c r="C29122" s="535" t="s">
        <v>41675</v>
      </c>
      <c r="D29122" s="537" t="n">
        <v>800.3</v>
      </c>
    </row>
    <row r="29123" customFormat="false" ht="9" hidden="false" customHeight="true" outlineLevel="0" collapsed="false">
      <c r="A29123" s="535" t="s">
        <v>44501</v>
      </c>
      <c r="B29123" s="544" t="s">
        <v>44502</v>
      </c>
      <c r="C29123" s="535" t="s">
        <v>41675</v>
      </c>
      <c r="D29123" s="537" t="n">
        <v>888.06</v>
      </c>
    </row>
    <row r="29124" customFormat="false" ht="9" hidden="false" customHeight="true" outlineLevel="0" collapsed="false">
      <c r="A29124" s="535" t="s">
        <v>44503</v>
      </c>
      <c r="B29124" s="544" t="s">
        <v>44504</v>
      </c>
      <c r="C29124" s="535" t="s">
        <v>41675</v>
      </c>
      <c r="D29124" s="537" t="n">
        <v>865.61</v>
      </c>
    </row>
    <row r="29125" customFormat="false" ht="9" hidden="false" customHeight="true" outlineLevel="0" collapsed="false">
      <c r="A29125" s="535" t="s">
        <v>44505</v>
      </c>
      <c r="B29125" s="544" t="s">
        <v>44506</v>
      </c>
      <c r="C29125" s="535" t="s">
        <v>41675</v>
      </c>
      <c r="D29125" s="537" t="n">
        <v>848.51</v>
      </c>
    </row>
    <row r="29126" customFormat="false" ht="9" hidden="false" customHeight="true" outlineLevel="0" collapsed="false">
      <c r="A29126" s="535" t="s">
        <v>44507</v>
      </c>
      <c r="B29126" s="544" t="s">
        <v>44508</v>
      </c>
      <c r="C29126" s="535" t="s">
        <v>41675</v>
      </c>
      <c r="D29126" s="537" t="n">
        <v>830.32</v>
      </c>
    </row>
    <row r="29127" customFormat="false" ht="9" hidden="false" customHeight="true" outlineLevel="0" collapsed="false">
      <c r="A29127" s="535" t="s">
        <v>44509</v>
      </c>
      <c r="B29127" s="544" t="s">
        <v>44510</v>
      </c>
      <c r="C29127" s="535" t="s">
        <v>41675</v>
      </c>
      <c r="D29127" s="537" t="n">
        <v>937.64</v>
      </c>
    </row>
    <row r="29128" customFormat="false" ht="9" hidden="false" customHeight="true" outlineLevel="0" collapsed="false">
      <c r="A29128" s="535" t="s">
        <v>44511</v>
      </c>
      <c r="B29128" s="544" t="s">
        <v>44512</v>
      </c>
      <c r="C29128" s="535" t="s">
        <v>41675</v>
      </c>
      <c r="D29128" s="537" t="n">
        <v>907.08</v>
      </c>
    </row>
    <row r="29129" customFormat="false" ht="9" hidden="false" customHeight="true" outlineLevel="0" collapsed="false">
      <c r="A29129" s="535" t="s">
        <v>44513</v>
      </c>
      <c r="B29129" s="544" t="s">
        <v>44514</v>
      </c>
      <c r="C29129" s="535" t="s">
        <v>41675</v>
      </c>
      <c r="D29129" s="537" t="n">
        <v>881.38</v>
      </c>
    </row>
    <row r="29130" customFormat="false" ht="9" hidden="false" customHeight="true" outlineLevel="0" collapsed="false">
      <c r="A29130" s="535" t="s">
        <v>44515</v>
      </c>
      <c r="B29130" s="544" t="s">
        <v>44516</v>
      </c>
      <c r="C29130" s="535" t="s">
        <v>41675</v>
      </c>
      <c r="D29130" s="537" t="n">
        <v>860.2</v>
      </c>
    </row>
    <row r="29131" customFormat="false" ht="9" hidden="false" customHeight="true" outlineLevel="0" collapsed="false">
      <c r="A29131" s="535" t="s">
        <v>44517</v>
      </c>
      <c r="B29131" s="544" t="s">
        <v>44518</v>
      </c>
      <c r="C29131" s="535" t="s">
        <v>41675</v>
      </c>
      <c r="D29131" s="537" t="n">
        <v>999.43</v>
      </c>
    </row>
    <row r="29132" customFormat="false" ht="9" hidden="false" customHeight="true" outlineLevel="0" collapsed="false">
      <c r="A29132" s="535" t="s">
        <v>44519</v>
      </c>
      <c r="B29132" s="544" t="s">
        <v>44520</v>
      </c>
      <c r="C29132" s="535" t="s">
        <v>41675</v>
      </c>
      <c r="D29132" s="537" t="n">
        <v>955.75</v>
      </c>
    </row>
    <row r="29133" customFormat="false" ht="9" hidden="false" customHeight="true" outlineLevel="0" collapsed="false">
      <c r="A29133" s="535" t="s">
        <v>44521</v>
      </c>
      <c r="B29133" s="544" t="s">
        <v>44522</v>
      </c>
      <c r="C29133" s="535" t="s">
        <v>41675</v>
      </c>
      <c r="D29133" s="537" t="n">
        <v>926.04</v>
      </c>
    </row>
    <row r="29134" customFormat="false" ht="9" hidden="false" customHeight="true" outlineLevel="0" collapsed="false">
      <c r="A29134" s="535" t="s">
        <v>44523</v>
      </c>
      <c r="B29134" s="544" t="s">
        <v>44524</v>
      </c>
      <c r="C29134" s="535" t="s">
        <v>41675</v>
      </c>
      <c r="D29134" s="537" t="n">
        <v>896.17</v>
      </c>
    </row>
    <row r="29135" customFormat="false" ht="9" hidden="false" customHeight="true" outlineLevel="0" collapsed="false">
      <c r="A29135" s="535" t="s">
        <v>44525</v>
      </c>
      <c r="B29135" s="544" t="s">
        <v>44526</v>
      </c>
      <c r="C29135" s="535" t="s">
        <v>41675</v>
      </c>
      <c r="D29135" s="537" t="n">
        <v>1169.85</v>
      </c>
    </row>
    <row r="29136" customFormat="false" ht="9" hidden="false" customHeight="true" outlineLevel="0" collapsed="false">
      <c r="A29136" s="535" t="s">
        <v>44527</v>
      </c>
      <c r="B29136" s="544" t="s">
        <v>44528</v>
      </c>
      <c r="C29136" s="535" t="s">
        <v>41675</v>
      </c>
      <c r="D29136" s="537" t="n">
        <v>1140.27</v>
      </c>
    </row>
    <row r="29137" customFormat="false" ht="9" hidden="false" customHeight="true" outlineLevel="0" collapsed="false">
      <c r="A29137" s="535" t="s">
        <v>44529</v>
      </c>
      <c r="B29137" s="544" t="s">
        <v>44530</v>
      </c>
      <c r="C29137" s="535" t="s">
        <v>41675</v>
      </c>
      <c r="D29137" s="537" t="n">
        <v>1116.61</v>
      </c>
    </row>
    <row r="29138" customFormat="false" ht="9" hidden="false" customHeight="true" outlineLevel="0" collapsed="false">
      <c r="A29138" s="535" t="s">
        <v>44531</v>
      </c>
      <c r="B29138" s="544" t="s">
        <v>44532</v>
      </c>
      <c r="C29138" s="535" t="s">
        <v>41675</v>
      </c>
      <c r="D29138" s="537" t="n">
        <v>1081.11</v>
      </c>
    </row>
    <row r="29139" customFormat="false" ht="9" hidden="false" customHeight="true" outlineLevel="0" collapsed="false">
      <c r="A29139" s="535" t="s">
        <v>44533</v>
      </c>
      <c r="B29139" s="544" t="s">
        <v>44534</v>
      </c>
      <c r="C29139" s="535" t="s">
        <v>41675</v>
      </c>
      <c r="D29139" s="537" t="n">
        <v>1302</v>
      </c>
    </row>
    <row r="29140" customFormat="false" ht="9" hidden="false" customHeight="true" outlineLevel="0" collapsed="false">
      <c r="A29140" s="535" t="s">
        <v>44535</v>
      </c>
      <c r="B29140" s="544" t="s">
        <v>44536</v>
      </c>
      <c r="C29140" s="535" t="s">
        <v>41675</v>
      </c>
      <c r="D29140" s="537" t="n">
        <v>1265.28</v>
      </c>
    </row>
    <row r="29141" customFormat="false" ht="9" hidden="false" customHeight="true" outlineLevel="0" collapsed="false">
      <c r="A29141" s="535" t="s">
        <v>44537</v>
      </c>
      <c r="B29141" s="544" t="s">
        <v>44538</v>
      </c>
      <c r="C29141" s="535" t="s">
        <v>41675</v>
      </c>
      <c r="D29141" s="537" t="n">
        <v>1210.19</v>
      </c>
    </row>
    <row r="29142" customFormat="false" ht="9" hidden="false" customHeight="true" outlineLevel="0" collapsed="false">
      <c r="A29142" s="535" t="s">
        <v>44539</v>
      </c>
      <c r="B29142" s="544" t="s">
        <v>44540</v>
      </c>
      <c r="C29142" s="535" t="s">
        <v>41675</v>
      </c>
      <c r="D29142" s="537" t="n">
        <v>1155.11</v>
      </c>
    </row>
    <row r="29143" customFormat="false" ht="9" hidden="false" customHeight="true" outlineLevel="0" collapsed="false">
      <c r="A29143" s="535" t="s">
        <v>44541</v>
      </c>
      <c r="B29143" s="544" t="s">
        <v>44542</v>
      </c>
      <c r="C29143" s="535" t="s">
        <v>41675</v>
      </c>
      <c r="D29143" s="537" t="n">
        <v>939.93</v>
      </c>
    </row>
    <row r="29144" customFormat="false" ht="9" hidden="false" customHeight="true" outlineLevel="0" collapsed="false">
      <c r="A29144" s="535" t="s">
        <v>44543</v>
      </c>
      <c r="B29144" s="544" t="s">
        <v>44544</v>
      </c>
      <c r="C29144" s="535" t="s">
        <v>41675</v>
      </c>
      <c r="D29144" s="537" t="n">
        <v>922.94</v>
      </c>
    </row>
    <row r="29145" customFormat="false" ht="9" hidden="false" customHeight="true" outlineLevel="0" collapsed="false">
      <c r="A29145" s="535" t="s">
        <v>44545</v>
      </c>
      <c r="B29145" s="544" t="s">
        <v>44546</v>
      </c>
      <c r="C29145" s="535" t="s">
        <v>41675</v>
      </c>
      <c r="D29145" s="537" t="n">
        <v>909.36</v>
      </c>
    </row>
    <row r="29146" customFormat="false" ht="9" hidden="false" customHeight="true" outlineLevel="0" collapsed="false">
      <c r="A29146" s="535" t="s">
        <v>44547</v>
      </c>
      <c r="B29146" s="544" t="s">
        <v>44548</v>
      </c>
      <c r="C29146" s="535" t="s">
        <v>41675</v>
      </c>
      <c r="D29146" s="537" t="n">
        <v>893.71</v>
      </c>
    </row>
    <row r="29147" customFormat="false" ht="9" hidden="false" customHeight="true" outlineLevel="0" collapsed="false">
      <c r="A29147" s="535" t="s">
        <v>44549</v>
      </c>
      <c r="B29147" s="544" t="s">
        <v>44550</v>
      </c>
      <c r="C29147" s="535" t="s">
        <v>41675</v>
      </c>
      <c r="D29147" s="537" t="n">
        <v>984.3</v>
      </c>
    </row>
    <row r="29148" customFormat="false" ht="9" hidden="false" customHeight="true" outlineLevel="0" collapsed="false">
      <c r="A29148" s="535" t="s">
        <v>44551</v>
      </c>
      <c r="B29148" s="544" t="s">
        <v>44552</v>
      </c>
      <c r="C29148" s="535" t="s">
        <v>41675</v>
      </c>
      <c r="D29148" s="537" t="n">
        <v>961.86</v>
      </c>
    </row>
    <row r="29149" customFormat="false" ht="9" hidden="false" customHeight="true" outlineLevel="0" collapsed="false">
      <c r="A29149" s="535" t="s">
        <v>44553</v>
      </c>
      <c r="B29149" s="544" t="s">
        <v>44554</v>
      </c>
      <c r="C29149" s="535" t="s">
        <v>41675</v>
      </c>
      <c r="D29149" s="537" t="n">
        <v>944.75</v>
      </c>
    </row>
    <row r="29150" customFormat="false" ht="9" hidden="false" customHeight="true" outlineLevel="0" collapsed="false">
      <c r="A29150" s="535" t="s">
        <v>44555</v>
      </c>
      <c r="B29150" s="544" t="s">
        <v>44556</v>
      </c>
      <c r="C29150" s="535" t="s">
        <v>41675</v>
      </c>
      <c r="D29150" s="537" t="n">
        <v>926.56</v>
      </c>
    </row>
    <row r="29151" customFormat="false" ht="9" hidden="false" customHeight="true" outlineLevel="0" collapsed="false">
      <c r="A29151" s="535" t="s">
        <v>44557</v>
      </c>
      <c r="B29151" s="544" t="s">
        <v>44558</v>
      </c>
      <c r="C29151" s="535" t="s">
        <v>41675</v>
      </c>
      <c r="D29151" s="537" t="n">
        <v>1036.89</v>
      </c>
    </row>
    <row r="29152" customFormat="false" ht="9" hidden="false" customHeight="true" outlineLevel="0" collapsed="false">
      <c r="A29152" s="535" t="s">
        <v>44559</v>
      </c>
      <c r="B29152" s="544" t="s">
        <v>44560</v>
      </c>
      <c r="C29152" s="535" t="s">
        <v>41675</v>
      </c>
      <c r="D29152" s="537" t="n">
        <v>1006.33</v>
      </c>
    </row>
    <row r="29153" customFormat="false" ht="9" hidden="false" customHeight="true" outlineLevel="0" collapsed="false">
      <c r="A29153" s="535" t="s">
        <v>44561</v>
      </c>
      <c r="B29153" s="544" t="s">
        <v>44562</v>
      </c>
      <c r="C29153" s="535" t="s">
        <v>41675</v>
      </c>
      <c r="D29153" s="537" t="n">
        <v>980.63</v>
      </c>
    </row>
    <row r="29154" customFormat="false" ht="9" hidden="false" customHeight="true" outlineLevel="0" collapsed="false">
      <c r="A29154" s="535" t="s">
        <v>44563</v>
      </c>
      <c r="B29154" s="544" t="s">
        <v>44564</v>
      </c>
      <c r="C29154" s="535" t="s">
        <v>41675</v>
      </c>
      <c r="D29154" s="537" t="n">
        <v>959.45</v>
      </c>
    </row>
    <row r="29155" customFormat="false" ht="9" hidden="false" customHeight="true" outlineLevel="0" collapsed="false">
      <c r="A29155" s="535" t="s">
        <v>44565</v>
      </c>
      <c r="B29155" s="544" t="s">
        <v>44566</v>
      </c>
      <c r="C29155" s="535" t="s">
        <v>41675</v>
      </c>
      <c r="D29155" s="537" t="n">
        <v>1101.88</v>
      </c>
    </row>
    <row r="29156" customFormat="false" ht="9" hidden="false" customHeight="true" outlineLevel="0" collapsed="false">
      <c r="A29156" s="535" t="s">
        <v>44567</v>
      </c>
      <c r="B29156" s="544" t="s">
        <v>44568</v>
      </c>
      <c r="C29156" s="535" t="s">
        <v>41675</v>
      </c>
      <c r="D29156" s="537" t="n">
        <v>1058.2</v>
      </c>
    </row>
    <row r="29157" customFormat="false" ht="9" hidden="false" customHeight="true" outlineLevel="0" collapsed="false">
      <c r="A29157" s="535" t="s">
        <v>44569</v>
      </c>
      <c r="B29157" s="544" t="s">
        <v>44570</v>
      </c>
      <c r="C29157" s="535" t="s">
        <v>41675</v>
      </c>
      <c r="D29157" s="537" t="n">
        <v>1028.49</v>
      </c>
    </row>
    <row r="29158" customFormat="false" ht="9" hidden="false" customHeight="true" outlineLevel="0" collapsed="false">
      <c r="A29158" s="535" t="s">
        <v>44571</v>
      </c>
      <c r="B29158" s="544" t="s">
        <v>44572</v>
      </c>
      <c r="C29158" s="535" t="s">
        <v>41675</v>
      </c>
      <c r="D29158" s="537" t="n">
        <v>998.62</v>
      </c>
    </row>
    <row r="29159" customFormat="false" ht="9" hidden="false" customHeight="true" outlineLevel="0" collapsed="false">
      <c r="A29159" s="535" t="s">
        <v>44573</v>
      </c>
      <c r="B29159" s="544" t="s">
        <v>44574</v>
      </c>
      <c r="C29159" s="535" t="s">
        <v>41675</v>
      </c>
      <c r="D29159" s="537" t="n">
        <v>1275.72</v>
      </c>
    </row>
    <row r="29160" customFormat="false" ht="9" hidden="false" customHeight="true" outlineLevel="0" collapsed="false">
      <c r="A29160" s="535" t="s">
        <v>44575</v>
      </c>
      <c r="B29160" s="544" t="s">
        <v>44576</v>
      </c>
      <c r="C29160" s="535" t="s">
        <v>41675</v>
      </c>
      <c r="D29160" s="537" t="n">
        <v>1246.14</v>
      </c>
    </row>
    <row r="29161" customFormat="false" ht="9" hidden="false" customHeight="true" outlineLevel="0" collapsed="false">
      <c r="A29161" s="535" t="s">
        <v>44577</v>
      </c>
      <c r="B29161" s="544" t="s">
        <v>44578</v>
      </c>
      <c r="C29161" s="535" t="s">
        <v>41675</v>
      </c>
      <c r="D29161" s="537" t="n">
        <v>1222.47</v>
      </c>
    </row>
    <row r="29162" customFormat="false" ht="9" hidden="false" customHeight="true" outlineLevel="0" collapsed="false">
      <c r="A29162" s="535" t="s">
        <v>44579</v>
      </c>
      <c r="B29162" s="544" t="s">
        <v>44580</v>
      </c>
      <c r="C29162" s="535" t="s">
        <v>41675</v>
      </c>
      <c r="D29162" s="537" t="n">
        <v>1186.97</v>
      </c>
    </row>
    <row r="29163" customFormat="false" ht="9" hidden="false" customHeight="true" outlineLevel="0" collapsed="false">
      <c r="A29163" s="535" t="s">
        <v>44581</v>
      </c>
      <c r="B29163" s="544" t="s">
        <v>44582</v>
      </c>
      <c r="C29163" s="535" t="s">
        <v>41675</v>
      </c>
      <c r="D29163" s="537" t="n">
        <v>1411.52</v>
      </c>
    </row>
    <row r="29164" customFormat="false" ht="9" hidden="false" customHeight="true" outlineLevel="0" collapsed="false">
      <c r="A29164" s="535" t="s">
        <v>44583</v>
      </c>
      <c r="B29164" s="544" t="s">
        <v>44584</v>
      </c>
      <c r="C29164" s="535" t="s">
        <v>41675</v>
      </c>
      <c r="D29164" s="537" t="n">
        <v>1374.79</v>
      </c>
    </row>
    <row r="29165" customFormat="false" ht="9" hidden="false" customHeight="true" outlineLevel="0" collapsed="false">
      <c r="A29165" s="535" t="s">
        <v>44585</v>
      </c>
      <c r="B29165" s="544" t="s">
        <v>44586</v>
      </c>
      <c r="C29165" s="535" t="s">
        <v>41675</v>
      </c>
      <c r="D29165" s="537" t="n">
        <v>1319.71</v>
      </c>
    </row>
    <row r="29166" customFormat="false" ht="9" hidden="false" customHeight="true" outlineLevel="0" collapsed="false">
      <c r="A29166" s="535" t="s">
        <v>44587</v>
      </c>
      <c r="B29166" s="544" t="s">
        <v>44588</v>
      </c>
      <c r="C29166" s="535" t="s">
        <v>41675</v>
      </c>
      <c r="D29166" s="537" t="n">
        <v>1264.63</v>
      </c>
    </row>
    <row r="29167" customFormat="false" ht="9" hidden="false" customHeight="true" outlineLevel="0" collapsed="false">
      <c r="A29167" s="535" t="s">
        <v>44589</v>
      </c>
      <c r="B29167" s="544" t="s">
        <v>44590</v>
      </c>
      <c r="C29167" s="535" t="s">
        <v>29247</v>
      </c>
      <c r="D29167" s="537" t="n">
        <v>4.9</v>
      </c>
    </row>
    <row r="29168" customFormat="false" ht="9" hidden="false" customHeight="true" outlineLevel="0" collapsed="false">
      <c r="A29168" s="535" t="s">
        <v>44591</v>
      </c>
      <c r="B29168" s="544" t="s">
        <v>44592</v>
      </c>
      <c r="C29168" s="535" t="s">
        <v>29247</v>
      </c>
      <c r="D29168" s="537" t="n">
        <v>2.39</v>
      </c>
    </row>
    <row r="29169" customFormat="false" ht="9" hidden="false" customHeight="true" outlineLevel="0" collapsed="false">
      <c r="A29169" s="535" t="s">
        <v>44593</v>
      </c>
      <c r="B29169" s="544" t="s">
        <v>44594</v>
      </c>
      <c r="C29169" s="535" t="s">
        <v>29247</v>
      </c>
      <c r="D29169" s="537" t="n">
        <v>10.45</v>
      </c>
    </row>
    <row r="29170" customFormat="false" ht="9" hidden="false" customHeight="true" outlineLevel="0" collapsed="false">
      <c r="A29170" s="535" t="s">
        <v>44595</v>
      </c>
      <c r="B29170" s="544" t="s">
        <v>44596</v>
      </c>
      <c r="C29170" s="535" t="s">
        <v>29247</v>
      </c>
      <c r="D29170" s="537" t="n">
        <v>2.36</v>
      </c>
    </row>
    <row r="29171" customFormat="false" ht="9" hidden="false" customHeight="true" outlineLevel="0" collapsed="false">
      <c r="A29171" s="535" t="s">
        <v>44597</v>
      </c>
      <c r="B29171" s="544" t="s">
        <v>44598</v>
      </c>
      <c r="C29171" s="535" t="s">
        <v>44599</v>
      </c>
      <c r="D29171" s="537" t="n">
        <v>0.22</v>
      </c>
    </row>
    <row r="29172" customFormat="false" ht="9" hidden="false" customHeight="true" outlineLevel="0" collapsed="false">
      <c r="A29172" s="535" t="s">
        <v>44600</v>
      </c>
      <c r="B29172" s="544" t="s">
        <v>44601</v>
      </c>
      <c r="C29172" s="535" t="s">
        <v>29260</v>
      </c>
      <c r="D29172" s="537" t="n">
        <v>0.16</v>
      </c>
    </row>
    <row r="29173" customFormat="false" ht="9" hidden="false" customHeight="true" outlineLevel="0" collapsed="false">
      <c r="A29173" s="535" t="s">
        <v>44602</v>
      </c>
      <c r="B29173" s="544" t="s">
        <v>44603</v>
      </c>
      <c r="C29173" s="535" t="s">
        <v>29247</v>
      </c>
      <c r="D29173" s="537" t="n">
        <v>4.28</v>
      </c>
    </row>
    <row r="29174" customFormat="false" ht="9" hidden="false" customHeight="true" outlineLevel="0" collapsed="false">
      <c r="A29174" s="535" t="s">
        <v>44604</v>
      </c>
      <c r="B29174" s="544" t="s">
        <v>44605</v>
      </c>
      <c r="C29174" s="535" t="s">
        <v>29247</v>
      </c>
      <c r="D29174" s="537" t="n">
        <v>3.68</v>
      </c>
    </row>
    <row r="29175" customFormat="false" ht="9" hidden="false" customHeight="true" outlineLevel="0" collapsed="false">
      <c r="A29175" s="535" t="s">
        <v>44606</v>
      </c>
      <c r="B29175" s="544" t="s">
        <v>44607</v>
      </c>
      <c r="C29175" s="535" t="s">
        <v>29247</v>
      </c>
      <c r="D29175" s="537" t="n">
        <v>5.62</v>
      </c>
    </row>
    <row r="29176" customFormat="false" ht="9" hidden="false" customHeight="true" outlineLevel="0" collapsed="false">
      <c r="A29176" s="535" t="s">
        <v>44608</v>
      </c>
      <c r="B29176" s="544" t="s">
        <v>44609</v>
      </c>
      <c r="C29176" s="535" t="s">
        <v>29247</v>
      </c>
      <c r="D29176" s="537" t="n">
        <v>1.63</v>
      </c>
    </row>
    <row r="29177" customFormat="false" ht="9" hidden="false" customHeight="true" outlineLevel="0" collapsed="false">
      <c r="A29177" s="535" t="s">
        <v>44610</v>
      </c>
      <c r="B29177" s="544" t="s">
        <v>44611</v>
      </c>
      <c r="C29177" s="535" t="s">
        <v>29247</v>
      </c>
      <c r="D29177" s="537" t="n">
        <v>1.9</v>
      </c>
    </row>
    <row r="29178" customFormat="false" ht="9" hidden="false" customHeight="true" outlineLevel="0" collapsed="false">
      <c r="A29178" s="535" t="s">
        <v>44612</v>
      </c>
      <c r="B29178" s="544" t="s">
        <v>44613</v>
      </c>
      <c r="C29178" s="535" t="s">
        <v>29247</v>
      </c>
      <c r="D29178" s="537" t="n">
        <v>2.1</v>
      </c>
    </row>
    <row r="29179" customFormat="false" ht="9" hidden="false" customHeight="true" outlineLevel="0" collapsed="false">
      <c r="A29179" s="535" t="s">
        <v>44614</v>
      </c>
      <c r="B29179" s="544" t="s">
        <v>44615</v>
      </c>
      <c r="C29179" s="535" t="s">
        <v>29247</v>
      </c>
      <c r="D29179" s="537" t="n">
        <v>2.41</v>
      </c>
    </row>
    <row r="29180" customFormat="false" ht="9" hidden="false" customHeight="true" outlineLevel="0" collapsed="false">
      <c r="A29180" s="535" t="s">
        <v>44616</v>
      </c>
      <c r="B29180" s="544" t="s">
        <v>44617</v>
      </c>
      <c r="C29180" s="535" t="s">
        <v>29247</v>
      </c>
      <c r="D29180" s="537" t="n">
        <v>2.75</v>
      </c>
    </row>
    <row r="29181" customFormat="false" ht="9" hidden="false" customHeight="true" outlineLevel="0" collapsed="false">
      <c r="A29181" s="535" t="s">
        <v>44618</v>
      </c>
      <c r="B29181" s="544" t="s">
        <v>44619</v>
      </c>
      <c r="C29181" s="535" t="s">
        <v>29260</v>
      </c>
      <c r="D29181" s="537" t="n">
        <v>0.2</v>
      </c>
    </row>
    <row r="29182" customFormat="false" ht="9" hidden="false" customHeight="true" outlineLevel="0" collapsed="false">
      <c r="A29182" s="535" t="s">
        <v>44620</v>
      </c>
      <c r="B29182" s="544" t="s">
        <v>44621</v>
      </c>
      <c r="C29182" s="535" t="s">
        <v>44599</v>
      </c>
      <c r="D29182" s="537" t="n">
        <v>0.06</v>
      </c>
    </row>
    <row r="29183" customFormat="false" ht="9" hidden="false" customHeight="true" outlineLevel="0" collapsed="false">
      <c r="A29183" s="535" t="s">
        <v>44622</v>
      </c>
      <c r="B29183" s="544" t="s">
        <v>44623</v>
      </c>
      <c r="C29183" s="535" t="s">
        <v>29260</v>
      </c>
      <c r="D29183" s="537" t="n">
        <v>7.97</v>
      </c>
    </row>
    <row r="29184" customFormat="false" ht="9" hidden="false" customHeight="true" outlineLevel="0" collapsed="false">
      <c r="A29184" s="535" t="s">
        <v>44624</v>
      </c>
      <c r="B29184" s="544" t="s">
        <v>44625</v>
      </c>
      <c r="C29184" s="535" t="s">
        <v>29260</v>
      </c>
      <c r="D29184" s="537" t="n">
        <v>8.26</v>
      </c>
    </row>
    <row r="29185" customFormat="false" ht="9" hidden="false" customHeight="true" outlineLevel="0" collapsed="false">
      <c r="A29185" s="535" t="s">
        <v>44626</v>
      </c>
      <c r="B29185" s="544" t="s">
        <v>44627</v>
      </c>
      <c r="C29185" s="535" t="s">
        <v>29260</v>
      </c>
      <c r="D29185" s="537" t="n">
        <v>8.49</v>
      </c>
    </row>
    <row r="29186" customFormat="false" ht="9" hidden="false" customHeight="true" outlineLevel="0" collapsed="false">
      <c r="A29186" s="535" t="s">
        <v>44628</v>
      </c>
      <c r="B29186" s="544" t="s">
        <v>44629</v>
      </c>
      <c r="C29186" s="535" t="s">
        <v>29260</v>
      </c>
      <c r="D29186" s="537" t="n">
        <v>8.33</v>
      </c>
    </row>
    <row r="29187" customFormat="false" ht="9" hidden="false" customHeight="true" outlineLevel="0" collapsed="false">
      <c r="A29187" s="535" t="s">
        <v>44630</v>
      </c>
      <c r="B29187" s="544" t="s">
        <v>44631</v>
      </c>
      <c r="C29187" s="535" t="s">
        <v>29247</v>
      </c>
      <c r="D29187" s="537" t="n">
        <v>3.65</v>
      </c>
    </row>
    <row r="29188" customFormat="false" ht="9" hidden="false" customHeight="true" outlineLevel="0" collapsed="false">
      <c r="A29188" s="535" t="s">
        <v>44632</v>
      </c>
      <c r="B29188" s="544" t="s">
        <v>44633</v>
      </c>
      <c r="C29188" s="535" t="s">
        <v>29260</v>
      </c>
      <c r="D29188" s="537" t="n">
        <v>3.01</v>
      </c>
    </row>
    <row r="29189" customFormat="false" ht="9" hidden="false" customHeight="true" outlineLevel="0" collapsed="false">
      <c r="A29189" s="535" t="s">
        <v>44634</v>
      </c>
      <c r="B29189" s="544" t="s">
        <v>44635</v>
      </c>
      <c r="C29189" s="535" t="s">
        <v>29260</v>
      </c>
      <c r="D29189" s="537" t="n">
        <v>3.38</v>
      </c>
    </row>
    <row r="29190" customFormat="false" ht="9" hidden="false" customHeight="true" outlineLevel="0" collapsed="false">
      <c r="A29190" s="535" t="s">
        <v>44636</v>
      </c>
      <c r="B29190" s="544" t="s">
        <v>44637</v>
      </c>
      <c r="C29190" s="535" t="s">
        <v>29260</v>
      </c>
      <c r="D29190" s="537" t="n">
        <v>3.67</v>
      </c>
    </row>
    <row r="29191" customFormat="false" ht="9" hidden="false" customHeight="true" outlineLevel="0" collapsed="false">
      <c r="A29191" s="535" t="s">
        <v>44638</v>
      </c>
      <c r="B29191" s="544" t="s">
        <v>44639</v>
      </c>
      <c r="C29191" s="535" t="s">
        <v>29260</v>
      </c>
      <c r="D29191" s="537" t="n">
        <v>3.5</v>
      </c>
    </row>
    <row r="29192" customFormat="false" ht="9" hidden="false" customHeight="true" outlineLevel="0" collapsed="false">
      <c r="A29192" s="535" t="s">
        <v>44640</v>
      </c>
      <c r="B29192" s="544" t="s">
        <v>44641</v>
      </c>
      <c r="C29192" s="535" t="s">
        <v>29260</v>
      </c>
      <c r="D29192" s="537" t="n">
        <v>1.38</v>
      </c>
    </row>
    <row r="29193" customFormat="false" ht="9" hidden="false" customHeight="true" outlineLevel="0" collapsed="false">
      <c r="A29193" s="535" t="s">
        <v>44642</v>
      </c>
      <c r="B29193" s="544" t="s">
        <v>44643</v>
      </c>
      <c r="C29193" s="535" t="s">
        <v>29247</v>
      </c>
      <c r="D29193" s="537" t="n">
        <v>278.21</v>
      </c>
    </row>
    <row r="29194" customFormat="false" ht="9" hidden="false" customHeight="true" outlineLevel="0" collapsed="false">
      <c r="A29194" s="535" t="s">
        <v>44644</v>
      </c>
      <c r="B29194" s="544" t="s">
        <v>44645</v>
      </c>
      <c r="C29194" s="535" t="s">
        <v>29247</v>
      </c>
      <c r="D29194" s="537" t="n">
        <v>638.2</v>
      </c>
    </row>
    <row r="29195" customFormat="false" ht="9" hidden="false" customHeight="true" outlineLevel="0" collapsed="false">
      <c r="A29195" s="535" t="s">
        <v>44646</v>
      </c>
      <c r="B29195" s="544" t="s">
        <v>44647</v>
      </c>
      <c r="C29195" s="535" t="s">
        <v>29247</v>
      </c>
      <c r="D29195" s="537" t="n">
        <v>53.78</v>
      </c>
    </row>
    <row r="29196" customFormat="false" ht="9" hidden="false" customHeight="true" outlineLevel="0" collapsed="false">
      <c r="A29196" s="535" t="s">
        <v>44648</v>
      </c>
      <c r="B29196" s="544" t="s">
        <v>44649</v>
      </c>
      <c r="C29196" s="535" t="s">
        <v>29247</v>
      </c>
      <c r="D29196" s="537" t="n">
        <v>93.74</v>
      </c>
    </row>
    <row r="29197" customFormat="false" ht="9" hidden="false" customHeight="true" outlineLevel="0" collapsed="false">
      <c r="A29197" s="535" t="s">
        <v>44650</v>
      </c>
      <c r="B29197" s="544" t="s">
        <v>44651</v>
      </c>
      <c r="C29197" s="535" t="s">
        <v>29247</v>
      </c>
      <c r="D29197" s="537" t="n">
        <v>144.23</v>
      </c>
    </row>
    <row r="29198" customFormat="false" ht="9" hidden="false" customHeight="true" outlineLevel="0" collapsed="false">
      <c r="A29198" s="535" t="s">
        <v>44652</v>
      </c>
      <c r="B29198" s="544" t="s">
        <v>44653</v>
      </c>
      <c r="C29198" s="535" t="s">
        <v>29741</v>
      </c>
      <c r="D29198" s="537" t="n">
        <v>236.99</v>
      </c>
    </row>
    <row r="29199" customFormat="false" ht="9" hidden="false" customHeight="true" outlineLevel="0" collapsed="false">
      <c r="A29199" s="535" t="s">
        <v>44654</v>
      </c>
      <c r="B29199" s="544" t="s">
        <v>44655</v>
      </c>
      <c r="C29199" s="535" t="s">
        <v>29741</v>
      </c>
      <c r="D29199" s="537" t="n">
        <v>124.81</v>
      </c>
    </row>
    <row r="29200" customFormat="false" ht="9" hidden="false" customHeight="true" outlineLevel="0" collapsed="false">
      <c r="A29200" s="535" t="s">
        <v>44656</v>
      </c>
      <c r="B29200" s="544" t="s">
        <v>44657</v>
      </c>
      <c r="C29200" s="535" t="s">
        <v>29741</v>
      </c>
      <c r="D29200" s="537" t="n">
        <v>210.68</v>
      </c>
    </row>
    <row r="29201" customFormat="false" ht="9" hidden="false" customHeight="true" outlineLevel="0" collapsed="false">
      <c r="A29201" s="535" t="s">
        <v>44658</v>
      </c>
      <c r="B29201" s="544" t="s">
        <v>44659</v>
      </c>
      <c r="C29201" s="535" t="s">
        <v>41675</v>
      </c>
      <c r="D29201" s="537" t="n">
        <v>553.21</v>
      </c>
    </row>
    <row r="29202" customFormat="false" ht="9" hidden="false" customHeight="true" outlineLevel="0" collapsed="false">
      <c r="A29202" s="535" t="s">
        <v>44660</v>
      </c>
      <c r="B29202" s="544" t="s">
        <v>44661</v>
      </c>
      <c r="C29202" s="535" t="s">
        <v>41675</v>
      </c>
      <c r="D29202" s="537" t="n">
        <v>380.45</v>
      </c>
    </row>
    <row r="29203" customFormat="false" ht="9" hidden="false" customHeight="true" outlineLevel="0" collapsed="false">
      <c r="A29203" s="535" t="s">
        <v>44662</v>
      </c>
      <c r="B29203" s="544" t="s">
        <v>44663</v>
      </c>
      <c r="C29203" s="535" t="s">
        <v>41675</v>
      </c>
      <c r="D29203" s="537" t="n">
        <v>330.44</v>
      </c>
    </row>
    <row r="29204" customFormat="false" ht="9" hidden="false" customHeight="true" outlineLevel="0" collapsed="false">
      <c r="A29204" s="535" t="s">
        <v>44664</v>
      </c>
      <c r="B29204" s="544" t="s">
        <v>44665</v>
      </c>
      <c r="C29204" s="535" t="s">
        <v>41675</v>
      </c>
      <c r="D29204" s="537" t="n">
        <v>209.44</v>
      </c>
    </row>
    <row r="29205" customFormat="false" ht="9" hidden="false" customHeight="true" outlineLevel="0" collapsed="false">
      <c r="A29205" s="535" t="s">
        <v>44666</v>
      </c>
      <c r="B29205" s="544" t="s">
        <v>44667</v>
      </c>
      <c r="C29205" s="535" t="s">
        <v>41675</v>
      </c>
      <c r="D29205" s="537" t="n">
        <v>194.77</v>
      </c>
    </row>
    <row r="29206" customFormat="false" ht="9" hidden="false" customHeight="true" outlineLevel="0" collapsed="false">
      <c r="A29206" s="535" t="s">
        <v>44668</v>
      </c>
      <c r="B29206" s="544" t="s">
        <v>44669</v>
      </c>
      <c r="C29206" s="535" t="s">
        <v>41675</v>
      </c>
      <c r="D29206" s="537" t="n">
        <v>209.8</v>
      </c>
    </row>
    <row r="29207" customFormat="false" ht="9" hidden="false" customHeight="true" outlineLevel="0" collapsed="false">
      <c r="A29207" s="535" t="s">
        <v>44670</v>
      </c>
      <c r="B29207" s="544" t="s">
        <v>44671</v>
      </c>
      <c r="C29207" s="535" t="s">
        <v>41675</v>
      </c>
      <c r="D29207" s="537" t="n">
        <v>108.97</v>
      </c>
    </row>
    <row r="29208" customFormat="false" ht="9" hidden="false" customHeight="true" outlineLevel="0" collapsed="false">
      <c r="A29208" s="535" t="s">
        <v>44672</v>
      </c>
      <c r="B29208" s="544" t="s">
        <v>44673</v>
      </c>
      <c r="C29208" s="535" t="s">
        <v>29260</v>
      </c>
      <c r="D29208" s="537" t="n">
        <v>6.12</v>
      </c>
    </row>
    <row r="29209" customFormat="false" ht="9" hidden="false" customHeight="true" outlineLevel="0" collapsed="false">
      <c r="A29209" s="535" t="s">
        <v>44674</v>
      </c>
      <c r="B29209" s="544" t="s">
        <v>44675</v>
      </c>
      <c r="C29209" s="535" t="s">
        <v>44152</v>
      </c>
      <c r="D29209" s="537" t="n">
        <v>42.78</v>
      </c>
    </row>
    <row r="29210" customFormat="false" ht="9" hidden="false" customHeight="true" outlineLevel="0" collapsed="false">
      <c r="A29210" s="535" t="s">
        <v>44676</v>
      </c>
      <c r="B29210" s="544" t="s">
        <v>44677</v>
      </c>
      <c r="C29210" s="535" t="s">
        <v>44152</v>
      </c>
      <c r="D29210" s="537" t="n">
        <v>51.92</v>
      </c>
    </row>
    <row r="29211" customFormat="false" ht="9" hidden="false" customHeight="true" outlineLevel="0" collapsed="false">
      <c r="A29211" s="535" t="s">
        <v>44678</v>
      </c>
      <c r="B29211" s="544" t="s">
        <v>44679</v>
      </c>
      <c r="C29211" s="535" t="s">
        <v>44152</v>
      </c>
      <c r="D29211" s="537" t="n">
        <v>42.99</v>
      </c>
    </row>
    <row r="29212" customFormat="false" ht="9" hidden="false" customHeight="true" outlineLevel="0" collapsed="false">
      <c r="A29212" s="535" t="s">
        <v>44680</v>
      </c>
      <c r="B29212" s="544" t="s">
        <v>44681</v>
      </c>
      <c r="C29212" s="535" t="s">
        <v>44152</v>
      </c>
      <c r="D29212" s="537" t="n">
        <v>49.11</v>
      </c>
    </row>
    <row r="29213" customFormat="false" ht="9" hidden="false" customHeight="true" outlineLevel="0" collapsed="false">
      <c r="A29213" s="535" t="s">
        <v>44682</v>
      </c>
      <c r="B29213" s="544" t="s">
        <v>44683</v>
      </c>
      <c r="C29213" s="535" t="s">
        <v>44152</v>
      </c>
      <c r="D29213" s="537" t="n">
        <v>62.37</v>
      </c>
    </row>
    <row r="29214" customFormat="false" ht="9" hidden="false" customHeight="true" outlineLevel="0" collapsed="false">
      <c r="A29214" s="535" t="s">
        <v>44684</v>
      </c>
      <c r="B29214" s="544" t="s">
        <v>44685</v>
      </c>
      <c r="C29214" s="535" t="s">
        <v>44152</v>
      </c>
      <c r="D29214" s="537" t="n">
        <v>51.18</v>
      </c>
    </row>
    <row r="29215" customFormat="false" ht="9" hidden="false" customHeight="true" outlineLevel="0" collapsed="false">
      <c r="A29215" s="535" t="s">
        <v>44686</v>
      </c>
      <c r="B29215" s="544" t="s">
        <v>44687</v>
      </c>
      <c r="C29215" s="535" t="s">
        <v>44152</v>
      </c>
      <c r="D29215" s="537" t="n">
        <v>56.47</v>
      </c>
    </row>
    <row r="29216" customFormat="false" ht="9" hidden="false" customHeight="true" outlineLevel="0" collapsed="false">
      <c r="A29216" s="535" t="s">
        <v>44688</v>
      </c>
      <c r="B29216" s="544" t="s">
        <v>44689</v>
      </c>
      <c r="C29216" s="535" t="s">
        <v>44152</v>
      </c>
      <c r="D29216" s="537" t="n">
        <v>72.86</v>
      </c>
    </row>
    <row r="29217" customFormat="false" ht="9" hidden="false" customHeight="true" outlineLevel="0" collapsed="false">
      <c r="A29217" s="535" t="s">
        <v>44690</v>
      </c>
      <c r="B29217" s="544" t="s">
        <v>44691</v>
      </c>
      <c r="C29217" s="535" t="s">
        <v>44152</v>
      </c>
      <c r="D29217" s="537" t="n">
        <v>59.51</v>
      </c>
    </row>
    <row r="29218" customFormat="false" ht="9" hidden="false" customHeight="true" outlineLevel="0" collapsed="false">
      <c r="A29218" s="535" t="s">
        <v>44692</v>
      </c>
      <c r="B29218" s="544" t="s">
        <v>44693</v>
      </c>
      <c r="C29218" s="535" t="s">
        <v>44152</v>
      </c>
      <c r="D29218" s="537" t="n">
        <v>31.31</v>
      </c>
    </row>
    <row r="29219" customFormat="false" ht="9" hidden="false" customHeight="true" outlineLevel="0" collapsed="false">
      <c r="A29219" s="535" t="s">
        <v>44694</v>
      </c>
      <c r="B29219" s="544" t="s">
        <v>44695</v>
      </c>
      <c r="C29219" s="535" t="s">
        <v>44152</v>
      </c>
      <c r="D29219" s="537" t="n">
        <v>41.55</v>
      </c>
    </row>
    <row r="29220" customFormat="false" ht="9" hidden="false" customHeight="true" outlineLevel="0" collapsed="false">
      <c r="A29220" s="535" t="s">
        <v>44696</v>
      </c>
      <c r="B29220" s="544" t="s">
        <v>44697</v>
      </c>
      <c r="C29220" s="535" t="s">
        <v>44152</v>
      </c>
      <c r="D29220" s="537" t="n">
        <v>34.51</v>
      </c>
    </row>
    <row r="29221" customFormat="false" ht="9" hidden="false" customHeight="true" outlineLevel="0" collapsed="false">
      <c r="A29221" s="535" t="s">
        <v>44698</v>
      </c>
      <c r="B29221" s="544" t="s">
        <v>44699</v>
      </c>
      <c r="C29221" s="535" t="s">
        <v>44152</v>
      </c>
      <c r="D29221" s="537" t="n">
        <v>29.82</v>
      </c>
    </row>
    <row r="29222" customFormat="false" ht="9" hidden="false" customHeight="true" outlineLevel="0" collapsed="false">
      <c r="A29222" s="535" t="s">
        <v>44700</v>
      </c>
      <c r="B29222" s="544" t="s">
        <v>44701</v>
      </c>
      <c r="C29222" s="535" t="s">
        <v>44152</v>
      </c>
      <c r="D29222" s="537" t="n">
        <v>32.04</v>
      </c>
    </row>
    <row r="29223" customFormat="false" ht="9" hidden="false" customHeight="true" outlineLevel="0" collapsed="false">
      <c r="A29223" s="535" t="s">
        <v>44702</v>
      </c>
      <c r="B29223" s="544" t="s">
        <v>44703</v>
      </c>
      <c r="C29223" s="535" t="s">
        <v>44152</v>
      </c>
      <c r="D29223" s="537" t="n">
        <v>42.63</v>
      </c>
    </row>
    <row r="29224" customFormat="false" ht="9" hidden="false" customHeight="true" outlineLevel="0" collapsed="false">
      <c r="A29224" s="535" t="s">
        <v>44704</v>
      </c>
      <c r="B29224" s="544" t="s">
        <v>44705</v>
      </c>
      <c r="C29224" s="535" t="s">
        <v>44152</v>
      </c>
      <c r="D29224" s="537" t="n">
        <v>63.9</v>
      </c>
    </row>
    <row r="29225" customFormat="false" ht="9" hidden="false" customHeight="true" outlineLevel="0" collapsed="false">
      <c r="A29225" s="535" t="s">
        <v>44706</v>
      </c>
      <c r="B29225" s="544" t="s">
        <v>44707</v>
      </c>
      <c r="C29225" s="535" t="s">
        <v>44152</v>
      </c>
      <c r="D29225" s="537" t="n">
        <v>85.03</v>
      </c>
    </row>
    <row r="29226" customFormat="false" ht="9" hidden="false" customHeight="true" outlineLevel="0" collapsed="false">
      <c r="A29226" s="535" t="s">
        <v>44708</v>
      </c>
      <c r="B29226" s="544" t="s">
        <v>44709</v>
      </c>
      <c r="C29226" s="535" t="s">
        <v>44152</v>
      </c>
      <c r="D29226" s="537" t="n">
        <v>21.95</v>
      </c>
    </row>
    <row r="29227" customFormat="false" ht="18" hidden="false" customHeight="true" outlineLevel="0" collapsed="false">
      <c r="A29227" s="535" t="s">
        <v>44710</v>
      </c>
      <c r="B29227" s="544" t="s">
        <v>44711</v>
      </c>
      <c r="C29227" s="535" t="s">
        <v>44152</v>
      </c>
      <c r="D29227" s="537" t="n">
        <v>28.76</v>
      </c>
    </row>
    <row r="29228" customFormat="false" ht="18" hidden="false" customHeight="true" outlineLevel="0" collapsed="false">
      <c r="A29228" s="535" t="s">
        <v>44712</v>
      </c>
      <c r="B29228" s="544" t="s">
        <v>44713</v>
      </c>
      <c r="C29228" s="535" t="s">
        <v>44152</v>
      </c>
      <c r="D29228" s="537" t="n">
        <v>195.87</v>
      </c>
    </row>
    <row r="29229" customFormat="false" ht="9" hidden="false" customHeight="true" outlineLevel="0" collapsed="false">
      <c r="A29229" s="535" t="s">
        <v>44714</v>
      </c>
      <c r="B29229" s="544" t="s">
        <v>44715</v>
      </c>
      <c r="C29229" s="535" t="s">
        <v>44152</v>
      </c>
      <c r="D29229" s="537" t="n">
        <v>191</v>
      </c>
    </row>
    <row r="29230" customFormat="false" ht="9" hidden="false" customHeight="true" outlineLevel="0" collapsed="false">
      <c r="A29230" s="535" t="s">
        <v>44716</v>
      </c>
      <c r="B29230" s="544" t="s">
        <v>44717</v>
      </c>
      <c r="C29230" s="535" t="s">
        <v>44152</v>
      </c>
      <c r="D29230" s="537" t="n">
        <v>188.29</v>
      </c>
    </row>
    <row r="29231" customFormat="false" ht="18" hidden="false" customHeight="true" outlineLevel="0" collapsed="false">
      <c r="A29231" s="535" t="s">
        <v>44718</v>
      </c>
      <c r="B29231" s="544" t="s">
        <v>44719</v>
      </c>
      <c r="C29231" s="535" t="s">
        <v>44152</v>
      </c>
      <c r="D29231" s="537" t="n">
        <v>221.46</v>
      </c>
    </row>
    <row r="29232" customFormat="false" ht="9" hidden="false" customHeight="true" outlineLevel="0" collapsed="false">
      <c r="A29232" s="535" t="s">
        <v>44720</v>
      </c>
      <c r="B29232" s="544" t="s">
        <v>44721</v>
      </c>
      <c r="C29232" s="535" t="s">
        <v>41675</v>
      </c>
      <c r="D29232" s="537" t="n">
        <v>478.08</v>
      </c>
    </row>
    <row r="29233" customFormat="false" ht="9" hidden="false" customHeight="true" outlineLevel="0" collapsed="false">
      <c r="A29233" s="535" t="s">
        <v>44722</v>
      </c>
      <c r="B29233" s="544" t="s">
        <v>44723</v>
      </c>
      <c r="C29233" s="535" t="s">
        <v>41675</v>
      </c>
      <c r="D29233" s="537" t="n">
        <v>312.14</v>
      </c>
    </row>
    <row r="29234" customFormat="false" ht="9" hidden="false" customHeight="true" outlineLevel="0" collapsed="false">
      <c r="A29234" s="535" t="s">
        <v>44724</v>
      </c>
      <c r="B29234" s="544" t="s">
        <v>44725</v>
      </c>
      <c r="C29234" s="535" t="s">
        <v>44152</v>
      </c>
      <c r="D29234" s="537" t="n">
        <v>201.41</v>
      </c>
    </row>
    <row r="29235" customFormat="false" ht="9" hidden="false" customHeight="true" outlineLevel="0" collapsed="false">
      <c r="A29235" s="535" t="s">
        <v>44726</v>
      </c>
      <c r="B29235" s="544" t="s">
        <v>44727</v>
      </c>
      <c r="C29235" s="535" t="s">
        <v>44152</v>
      </c>
      <c r="D29235" s="537" t="n">
        <v>581.18</v>
      </c>
    </row>
    <row r="29236" customFormat="false" ht="9" hidden="false" customHeight="true" outlineLevel="0" collapsed="false">
      <c r="A29236" s="535" t="s">
        <v>44728</v>
      </c>
      <c r="B29236" s="544" t="s">
        <v>44729</v>
      </c>
      <c r="C29236" s="535" t="s">
        <v>44152</v>
      </c>
      <c r="D29236" s="537" t="n">
        <v>508.2</v>
      </c>
    </row>
    <row r="29237" customFormat="false" ht="9" hidden="false" customHeight="true" outlineLevel="0" collapsed="false">
      <c r="A29237" s="535" t="s">
        <v>44730</v>
      </c>
      <c r="B29237" s="544" t="s">
        <v>44731</v>
      </c>
      <c r="C29237" s="535" t="s">
        <v>41675</v>
      </c>
      <c r="D29237" s="537" t="n">
        <v>106.54</v>
      </c>
    </row>
    <row r="29238" customFormat="false" ht="9" hidden="false" customHeight="true" outlineLevel="0" collapsed="false">
      <c r="A29238" s="535" t="s">
        <v>44732</v>
      </c>
      <c r="B29238" s="544" t="s">
        <v>44733</v>
      </c>
      <c r="C29238" s="535" t="s">
        <v>44152</v>
      </c>
      <c r="D29238" s="537" t="n">
        <v>23.98</v>
      </c>
    </row>
    <row r="29239" customFormat="false" ht="9" hidden="false" customHeight="true" outlineLevel="0" collapsed="false">
      <c r="A29239" s="535" t="s">
        <v>44734</v>
      </c>
      <c r="B29239" s="544" t="s">
        <v>44735</v>
      </c>
      <c r="C29239" s="535" t="s">
        <v>41675</v>
      </c>
      <c r="D29239" s="537" t="n">
        <v>779.37</v>
      </c>
    </row>
    <row r="29240" customFormat="false" ht="9" hidden="false" customHeight="true" outlineLevel="0" collapsed="false">
      <c r="A29240" s="535" t="s">
        <v>44736</v>
      </c>
      <c r="B29240" s="544" t="s">
        <v>44737</v>
      </c>
      <c r="C29240" s="535" t="s">
        <v>41675</v>
      </c>
      <c r="D29240" s="537" t="n">
        <v>413.86</v>
      </c>
    </row>
    <row r="29241" customFormat="false" ht="9" hidden="false" customHeight="true" outlineLevel="0" collapsed="false">
      <c r="A29241" s="535" t="s">
        <v>44738</v>
      </c>
      <c r="B29241" s="544" t="s">
        <v>15172</v>
      </c>
      <c r="C29241" s="535" t="s">
        <v>41675</v>
      </c>
      <c r="D29241" s="537" t="n">
        <v>739.17</v>
      </c>
    </row>
    <row r="29242" customFormat="false" ht="9" hidden="false" customHeight="true" outlineLevel="0" collapsed="false">
      <c r="A29242" s="535" t="s">
        <v>44739</v>
      </c>
      <c r="B29242" s="544" t="s">
        <v>15170</v>
      </c>
      <c r="C29242" s="535" t="s">
        <v>41675</v>
      </c>
      <c r="D29242" s="537" t="n">
        <v>499.65</v>
      </c>
    </row>
    <row r="29243" customFormat="false" ht="18" hidden="false" customHeight="true" outlineLevel="0" collapsed="false">
      <c r="A29243" s="535" t="s">
        <v>44740</v>
      </c>
      <c r="B29243" s="544" t="s">
        <v>44741</v>
      </c>
      <c r="C29243" s="535" t="s">
        <v>44152</v>
      </c>
      <c r="D29243" s="537" t="n">
        <v>17.08</v>
      </c>
    </row>
    <row r="29244" customFormat="false" ht="9" hidden="false" customHeight="true" outlineLevel="0" collapsed="false">
      <c r="A29244" s="535" t="s">
        <v>44742</v>
      </c>
      <c r="B29244" s="544" t="s">
        <v>44743</v>
      </c>
      <c r="C29244" s="535" t="s">
        <v>44152</v>
      </c>
      <c r="D29244" s="537" t="n">
        <v>4.72</v>
      </c>
    </row>
    <row r="29245" customFormat="false" ht="9" hidden="false" customHeight="true" outlineLevel="0" collapsed="false">
      <c r="A29245" s="535" t="s">
        <v>44744</v>
      </c>
      <c r="B29245" s="544" t="s">
        <v>44745</v>
      </c>
      <c r="C29245" s="535" t="s">
        <v>41675</v>
      </c>
      <c r="D29245" s="537" t="n">
        <v>7.25</v>
      </c>
    </row>
    <row r="29246" customFormat="false" ht="9" hidden="false" customHeight="true" outlineLevel="0" collapsed="false">
      <c r="A29246" s="535" t="s">
        <v>44746</v>
      </c>
      <c r="B29246" s="544" t="s">
        <v>44747</v>
      </c>
      <c r="C29246" s="535" t="s">
        <v>44152</v>
      </c>
      <c r="D29246" s="537" t="n">
        <v>17.5</v>
      </c>
    </row>
    <row r="29247" customFormat="false" ht="9" hidden="false" customHeight="true" outlineLevel="0" collapsed="false">
      <c r="A29247" s="535" t="s">
        <v>44748</v>
      </c>
      <c r="B29247" s="544" t="s">
        <v>44749</v>
      </c>
      <c r="C29247" s="535" t="s">
        <v>41675</v>
      </c>
      <c r="D29247" s="537" t="n">
        <v>60.24</v>
      </c>
    </row>
    <row r="29248" customFormat="false" ht="18" hidden="false" customHeight="true" outlineLevel="0" collapsed="false">
      <c r="A29248" s="535" t="s">
        <v>44750</v>
      </c>
      <c r="B29248" s="544" t="s">
        <v>44751</v>
      </c>
      <c r="C29248" s="535" t="s">
        <v>41675</v>
      </c>
      <c r="D29248" s="537" t="n">
        <v>43.62</v>
      </c>
    </row>
    <row r="29249" customFormat="false" ht="18" hidden="false" customHeight="true" outlineLevel="0" collapsed="false">
      <c r="A29249" s="535" t="s">
        <v>44752</v>
      </c>
      <c r="B29249" s="544" t="s">
        <v>44753</v>
      </c>
      <c r="C29249" s="535" t="s">
        <v>44152</v>
      </c>
      <c r="D29249" s="537" t="n">
        <v>1.32</v>
      </c>
    </row>
    <row r="29250" customFormat="false" ht="18" hidden="false" customHeight="true" outlineLevel="0" collapsed="false">
      <c r="A29250" s="535" t="s">
        <v>44754</v>
      </c>
      <c r="B29250" s="544" t="s">
        <v>44755</v>
      </c>
      <c r="C29250" s="535" t="s">
        <v>29247</v>
      </c>
      <c r="D29250" s="537" t="n">
        <v>248.52</v>
      </c>
    </row>
    <row r="29251" customFormat="false" ht="9" hidden="false" customHeight="true" outlineLevel="0" collapsed="false">
      <c r="A29251" s="535" t="s">
        <v>44756</v>
      </c>
      <c r="B29251" s="544" t="s">
        <v>44757</v>
      </c>
      <c r="C29251" s="535" t="s">
        <v>29247</v>
      </c>
      <c r="D29251" s="537" t="n">
        <v>73.59</v>
      </c>
    </row>
    <row r="29252" customFormat="false" ht="9" hidden="false" customHeight="true" outlineLevel="0" collapsed="false">
      <c r="A29252" s="535" t="s">
        <v>44758</v>
      </c>
      <c r="B29252" s="544" t="s">
        <v>44759</v>
      </c>
      <c r="C29252" s="535" t="s">
        <v>29247</v>
      </c>
      <c r="D29252" s="537" t="n">
        <v>76.75</v>
      </c>
    </row>
    <row r="29253" customFormat="false" ht="9" hidden="false" customHeight="true" outlineLevel="0" collapsed="false">
      <c r="A29253" s="535" t="s">
        <v>44760</v>
      </c>
      <c r="B29253" s="544" t="s">
        <v>44761</v>
      </c>
      <c r="C29253" s="535" t="s">
        <v>29247</v>
      </c>
      <c r="D29253" s="537" t="n">
        <v>88.73</v>
      </c>
    </row>
    <row r="29254" customFormat="false" ht="9" hidden="false" customHeight="true" outlineLevel="0" collapsed="false">
      <c r="A29254" s="535" t="s">
        <v>44762</v>
      </c>
      <c r="B29254" s="544" t="s">
        <v>44763</v>
      </c>
      <c r="C29254" s="535" t="s">
        <v>29247</v>
      </c>
      <c r="D29254" s="537" t="n">
        <v>103.65</v>
      </c>
    </row>
    <row r="29255" customFormat="false" ht="9" hidden="false" customHeight="true" outlineLevel="0" collapsed="false">
      <c r="A29255" s="535" t="s">
        <v>44764</v>
      </c>
      <c r="B29255" s="544" t="s">
        <v>44765</v>
      </c>
      <c r="C29255" s="535" t="s">
        <v>29247</v>
      </c>
      <c r="D29255" s="537" t="n">
        <v>107.53</v>
      </c>
    </row>
    <row r="29256" customFormat="false" ht="9" hidden="false" customHeight="true" outlineLevel="0" collapsed="false">
      <c r="A29256" s="535" t="s">
        <v>44766</v>
      </c>
      <c r="B29256" s="544" t="s">
        <v>44767</v>
      </c>
      <c r="C29256" s="535" t="s">
        <v>29247</v>
      </c>
      <c r="D29256" s="537" t="n">
        <v>116.33</v>
      </c>
    </row>
    <row r="29257" customFormat="false" ht="9" hidden="false" customHeight="true" outlineLevel="0" collapsed="false">
      <c r="A29257" s="535" t="s">
        <v>44768</v>
      </c>
      <c r="B29257" s="544" t="s">
        <v>44769</v>
      </c>
      <c r="C29257" s="535" t="s">
        <v>29247</v>
      </c>
      <c r="D29257" s="537" t="n">
        <v>121.21</v>
      </c>
    </row>
    <row r="29258" customFormat="false" ht="9" hidden="false" customHeight="true" outlineLevel="0" collapsed="false">
      <c r="A29258" s="535" t="s">
        <v>44770</v>
      </c>
      <c r="B29258" s="544" t="s">
        <v>44771</v>
      </c>
      <c r="C29258" s="535" t="s">
        <v>29247</v>
      </c>
      <c r="D29258" s="537" t="n">
        <v>139.91</v>
      </c>
    </row>
    <row r="29259" customFormat="false" ht="9" hidden="false" customHeight="true" outlineLevel="0" collapsed="false">
      <c r="A29259" s="535" t="s">
        <v>44772</v>
      </c>
      <c r="B29259" s="544" t="s">
        <v>44773</v>
      </c>
      <c r="C29259" s="535" t="s">
        <v>29247</v>
      </c>
      <c r="D29259" s="537" t="n">
        <v>185.66</v>
      </c>
    </row>
    <row r="29260" customFormat="false" ht="9" hidden="false" customHeight="true" outlineLevel="0" collapsed="false">
      <c r="A29260" s="535" t="s">
        <v>44774</v>
      </c>
      <c r="B29260" s="544" t="s">
        <v>44775</v>
      </c>
      <c r="C29260" s="535" t="s">
        <v>29247</v>
      </c>
      <c r="D29260" s="537" t="n">
        <v>23.27</v>
      </c>
    </row>
    <row r="29261" customFormat="false" ht="9" hidden="false" customHeight="true" outlineLevel="0" collapsed="false">
      <c r="A29261" s="535" t="s">
        <v>44776</v>
      </c>
      <c r="B29261" s="544" t="s">
        <v>44777</v>
      </c>
      <c r="C29261" s="535" t="s">
        <v>29247</v>
      </c>
      <c r="D29261" s="537" t="n">
        <v>35.57</v>
      </c>
    </row>
    <row r="29262" customFormat="false" ht="9" hidden="false" customHeight="true" outlineLevel="0" collapsed="false">
      <c r="A29262" s="535" t="s">
        <v>44778</v>
      </c>
      <c r="B29262" s="544" t="s">
        <v>44779</v>
      </c>
      <c r="C29262" s="535" t="s">
        <v>29247</v>
      </c>
      <c r="D29262" s="537" t="n">
        <v>43.4</v>
      </c>
    </row>
    <row r="29263" customFormat="false" ht="9" hidden="false" customHeight="true" outlineLevel="0" collapsed="false">
      <c r="A29263" s="535" t="s">
        <v>44780</v>
      </c>
      <c r="B29263" s="544" t="s">
        <v>44781</v>
      </c>
      <c r="C29263" s="535" t="s">
        <v>29247</v>
      </c>
      <c r="D29263" s="537" t="n">
        <v>0.98</v>
      </c>
    </row>
    <row r="29264" customFormat="false" ht="9" hidden="false" customHeight="true" outlineLevel="0" collapsed="false">
      <c r="A29264" s="535" t="s">
        <v>44782</v>
      </c>
      <c r="B29264" s="544" t="s">
        <v>44783</v>
      </c>
      <c r="C29264" s="535" t="s">
        <v>44152</v>
      </c>
      <c r="D29264" s="537" t="n">
        <v>12.18</v>
      </c>
    </row>
    <row r="29265" customFormat="false" ht="9" hidden="false" customHeight="true" outlineLevel="0" collapsed="false">
      <c r="A29265" s="535" t="s">
        <v>44784</v>
      </c>
      <c r="B29265" s="544" t="s">
        <v>44785</v>
      </c>
      <c r="C29265" s="535" t="s">
        <v>44152</v>
      </c>
      <c r="D29265" s="537" t="n">
        <v>5.16</v>
      </c>
    </row>
    <row r="29266" customFormat="false" ht="9" hidden="false" customHeight="true" outlineLevel="0" collapsed="false">
      <c r="A29266" s="535" t="s">
        <v>44786</v>
      </c>
      <c r="B29266" s="544" t="s">
        <v>44787</v>
      </c>
      <c r="C29266" s="535" t="s">
        <v>29247</v>
      </c>
      <c r="D29266" s="537" t="n">
        <v>10.42</v>
      </c>
    </row>
    <row r="29267" customFormat="false" ht="9" hidden="false" customHeight="true" outlineLevel="0" collapsed="false">
      <c r="A29267" s="535" t="s">
        <v>44788</v>
      </c>
      <c r="B29267" s="544" t="s">
        <v>44789</v>
      </c>
      <c r="C29267" s="535" t="s">
        <v>29247</v>
      </c>
      <c r="D29267" s="537" t="n">
        <v>11.87</v>
      </c>
    </row>
    <row r="29268" customFormat="false" ht="9" hidden="false" customHeight="true" outlineLevel="0" collapsed="false">
      <c r="A29268" s="535" t="s">
        <v>44790</v>
      </c>
      <c r="B29268" s="544" t="s">
        <v>44791</v>
      </c>
      <c r="C29268" s="535" t="s">
        <v>41675</v>
      </c>
      <c r="D29268" s="537" t="n">
        <v>113.47</v>
      </c>
    </row>
    <row r="29269" customFormat="false" ht="9" hidden="false" customHeight="true" outlineLevel="0" collapsed="false">
      <c r="A29269" s="535" t="s">
        <v>44792</v>
      </c>
      <c r="B29269" s="544" t="s">
        <v>44793</v>
      </c>
      <c r="C29269" s="535" t="s">
        <v>41675</v>
      </c>
      <c r="D29269" s="537" t="n">
        <v>117.8</v>
      </c>
    </row>
    <row r="29270" customFormat="false" ht="9" hidden="false" customHeight="true" outlineLevel="0" collapsed="false">
      <c r="A29270" s="535" t="s">
        <v>44794</v>
      </c>
      <c r="B29270" s="544" t="s">
        <v>44795</v>
      </c>
      <c r="C29270" s="535" t="s">
        <v>41675</v>
      </c>
      <c r="D29270" s="537" t="n">
        <v>118.34</v>
      </c>
    </row>
    <row r="29271" customFormat="false" ht="9" hidden="false" customHeight="true" outlineLevel="0" collapsed="false">
      <c r="A29271" s="535" t="s">
        <v>44796</v>
      </c>
      <c r="B29271" s="544" t="s">
        <v>44797</v>
      </c>
      <c r="C29271" s="535" t="s">
        <v>41675</v>
      </c>
      <c r="D29271" s="537" t="n">
        <v>118.88</v>
      </c>
    </row>
    <row r="29272" customFormat="false" ht="9" hidden="false" customHeight="true" outlineLevel="0" collapsed="false">
      <c r="A29272" s="535" t="s">
        <v>44798</v>
      </c>
      <c r="B29272" s="544" t="s">
        <v>44799</v>
      </c>
      <c r="C29272" s="535" t="s">
        <v>41675</v>
      </c>
      <c r="D29272" s="537" t="n">
        <v>119.42</v>
      </c>
    </row>
    <row r="29273" customFormat="false" ht="9" hidden="false" customHeight="true" outlineLevel="0" collapsed="false">
      <c r="A29273" s="535" t="s">
        <v>44800</v>
      </c>
      <c r="B29273" s="544" t="s">
        <v>44801</v>
      </c>
      <c r="C29273" s="535" t="s">
        <v>41675</v>
      </c>
      <c r="D29273" s="537" t="n">
        <v>120.51</v>
      </c>
    </row>
    <row r="29274" customFormat="false" ht="9" hidden="false" customHeight="true" outlineLevel="0" collapsed="false">
      <c r="A29274" s="535" t="s">
        <v>44802</v>
      </c>
      <c r="B29274" s="544" t="s">
        <v>44803</v>
      </c>
      <c r="C29274" s="535" t="s">
        <v>41675</v>
      </c>
      <c r="D29274" s="537" t="n">
        <v>121.59</v>
      </c>
    </row>
    <row r="29275" customFormat="false" ht="9" hidden="false" customHeight="true" outlineLevel="0" collapsed="false">
      <c r="A29275" s="535" t="s">
        <v>44804</v>
      </c>
      <c r="B29275" s="544" t="s">
        <v>44805</v>
      </c>
      <c r="C29275" s="535" t="s">
        <v>41675</v>
      </c>
      <c r="D29275" s="537" t="n">
        <v>123.21</v>
      </c>
    </row>
    <row r="29276" customFormat="false" ht="9" hidden="false" customHeight="true" outlineLevel="0" collapsed="false">
      <c r="A29276" s="535" t="s">
        <v>44806</v>
      </c>
      <c r="B29276" s="544" t="s">
        <v>44807</v>
      </c>
      <c r="C29276" s="535" t="s">
        <v>41675</v>
      </c>
      <c r="D29276" s="537" t="n">
        <v>115.09</v>
      </c>
    </row>
    <row r="29277" customFormat="false" ht="9" hidden="false" customHeight="true" outlineLevel="0" collapsed="false">
      <c r="A29277" s="535" t="s">
        <v>44808</v>
      </c>
      <c r="B29277" s="544" t="s">
        <v>44809</v>
      </c>
      <c r="C29277" s="535" t="s">
        <v>41675</v>
      </c>
      <c r="D29277" s="537" t="n">
        <v>124.3</v>
      </c>
    </row>
    <row r="29278" customFormat="false" ht="9" hidden="false" customHeight="true" outlineLevel="0" collapsed="false">
      <c r="A29278" s="535" t="s">
        <v>44810</v>
      </c>
      <c r="B29278" s="544" t="s">
        <v>44811</v>
      </c>
      <c r="C29278" s="535" t="s">
        <v>41675</v>
      </c>
      <c r="D29278" s="537" t="n">
        <v>115.63</v>
      </c>
    </row>
    <row r="29279" customFormat="false" ht="9" hidden="false" customHeight="true" outlineLevel="0" collapsed="false">
      <c r="A29279" s="535" t="s">
        <v>44812</v>
      </c>
      <c r="B29279" s="544" t="s">
        <v>44813</v>
      </c>
      <c r="C29279" s="535" t="s">
        <v>41675</v>
      </c>
      <c r="D29279" s="537" t="n">
        <v>116.72</v>
      </c>
    </row>
    <row r="29280" customFormat="false" ht="9" hidden="false" customHeight="true" outlineLevel="0" collapsed="false">
      <c r="A29280" s="535" t="s">
        <v>44814</v>
      </c>
      <c r="B29280" s="544" t="s">
        <v>44815</v>
      </c>
      <c r="C29280" s="535" t="s">
        <v>41675</v>
      </c>
      <c r="D29280" s="537" t="n">
        <v>117.26</v>
      </c>
    </row>
    <row r="29281" customFormat="false" ht="9" hidden="false" customHeight="true" outlineLevel="0" collapsed="false">
      <c r="A29281" s="535" t="s">
        <v>44816</v>
      </c>
      <c r="B29281" s="544" t="s">
        <v>44817</v>
      </c>
      <c r="C29281" s="535" t="s">
        <v>41675</v>
      </c>
      <c r="D29281" s="537" t="n">
        <v>65.22</v>
      </c>
    </row>
    <row r="29282" customFormat="false" ht="9" hidden="false" customHeight="true" outlineLevel="0" collapsed="false">
      <c r="A29282" s="535" t="s">
        <v>44818</v>
      </c>
      <c r="B29282" s="544" t="s">
        <v>44819</v>
      </c>
      <c r="C29282" s="535" t="s">
        <v>41675</v>
      </c>
      <c r="D29282" s="537" t="n">
        <v>63.94</v>
      </c>
    </row>
    <row r="29283" customFormat="false" ht="9" hidden="false" customHeight="true" outlineLevel="0" collapsed="false">
      <c r="A29283" s="535" t="s">
        <v>44820</v>
      </c>
      <c r="B29283" s="544" t="s">
        <v>44821</v>
      </c>
      <c r="C29283" s="535" t="s">
        <v>41675</v>
      </c>
      <c r="D29283" s="537" t="n">
        <v>112.18</v>
      </c>
    </row>
    <row r="29284" customFormat="false" ht="9" hidden="false" customHeight="true" outlineLevel="0" collapsed="false">
      <c r="A29284" s="535" t="s">
        <v>44822</v>
      </c>
      <c r="B29284" s="544" t="s">
        <v>44823</v>
      </c>
      <c r="C29284" s="535" t="s">
        <v>41675</v>
      </c>
      <c r="D29284" s="537" t="n">
        <v>116.51</v>
      </c>
    </row>
    <row r="29285" customFormat="false" ht="9" hidden="false" customHeight="true" outlineLevel="0" collapsed="false">
      <c r="A29285" s="535" t="s">
        <v>44824</v>
      </c>
      <c r="B29285" s="544" t="s">
        <v>44825</v>
      </c>
      <c r="C29285" s="535" t="s">
        <v>41675</v>
      </c>
      <c r="D29285" s="537" t="n">
        <v>117.05</v>
      </c>
    </row>
    <row r="29286" customFormat="false" ht="9" hidden="false" customHeight="true" outlineLevel="0" collapsed="false">
      <c r="A29286" s="535" t="s">
        <v>44826</v>
      </c>
      <c r="B29286" s="544" t="s">
        <v>44827</v>
      </c>
      <c r="C29286" s="535" t="s">
        <v>41675</v>
      </c>
      <c r="D29286" s="537" t="n">
        <v>117.6</v>
      </c>
    </row>
    <row r="29287" customFormat="false" ht="9" hidden="false" customHeight="true" outlineLevel="0" collapsed="false">
      <c r="A29287" s="535" t="s">
        <v>44828</v>
      </c>
      <c r="B29287" s="544" t="s">
        <v>44829</v>
      </c>
      <c r="C29287" s="535" t="s">
        <v>41675</v>
      </c>
      <c r="D29287" s="537" t="n">
        <v>118.14</v>
      </c>
    </row>
    <row r="29288" customFormat="false" ht="9" hidden="false" customHeight="true" outlineLevel="0" collapsed="false">
      <c r="A29288" s="535" t="s">
        <v>44830</v>
      </c>
      <c r="B29288" s="544" t="s">
        <v>44831</v>
      </c>
      <c r="C29288" s="535" t="s">
        <v>41675</v>
      </c>
      <c r="D29288" s="537" t="n">
        <v>119.22</v>
      </c>
    </row>
    <row r="29289" customFormat="false" ht="9" hidden="false" customHeight="true" outlineLevel="0" collapsed="false">
      <c r="A29289" s="535" t="s">
        <v>44832</v>
      </c>
      <c r="B29289" s="544" t="s">
        <v>44833</v>
      </c>
      <c r="C29289" s="535" t="s">
        <v>41675</v>
      </c>
      <c r="D29289" s="537" t="n">
        <v>120.3</v>
      </c>
    </row>
    <row r="29290" customFormat="false" ht="9" hidden="false" customHeight="true" outlineLevel="0" collapsed="false">
      <c r="A29290" s="535" t="s">
        <v>44834</v>
      </c>
      <c r="B29290" s="544" t="s">
        <v>44835</v>
      </c>
      <c r="C29290" s="535" t="s">
        <v>41675</v>
      </c>
      <c r="D29290" s="537" t="n">
        <v>121.93</v>
      </c>
    </row>
    <row r="29291" customFormat="false" ht="9" hidden="false" customHeight="true" outlineLevel="0" collapsed="false">
      <c r="A29291" s="535" t="s">
        <v>44836</v>
      </c>
      <c r="B29291" s="544" t="s">
        <v>44837</v>
      </c>
      <c r="C29291" s="535" t="s">
        <v>41675</v>
      </c>
      <c r="D29291" s="537" t="n">
        <v>113.81</v>
      </c>
    </row>
    <row r="29292" customFormat="false" ht="9" hidden="false" customHeight="true" outlineLevel="0" collapsed="false">
      <c r="A29292" s="535" t="s">
        <v>44838</v>
      </c>
      <c r="B29292" s="544" t="s">
        <v>44839</v>
      </c>
      <c r="C29292" s="535" t="s">
        <v>41675</v>
      </c>
      <c r="D29292" s="537" t="n">
        <v>123.01</v>
      </c>
    </row>
    <row r="29293" customFormat="false" ht="18" hidden="false" customHeight="true" outlineLevel="0" collapsed="false">
      <c r="A29293" s="535" t="s">
        <v>44840</v>
      </c>
      <c r="B29293" s="544" t="s">
        <v>44841</v>
      </c>
      <c r="C29293" s="535" t="s">
        <v>41675</v>
      </c>
      <c r="D29293" s="537" t="n">
        <v>114.35</v>
      </c>
    </row>
    <row r="29294" customFormat="false" ht="9" hidden="false" customHeight="true" outlineLevel="0" collapsed="false">
      <c r="A29294" s="535" t="s">
        <v>44842</v>
      </c>
      <c r="B29294" s="544" t="s">
        <v>44843</v>
      </c>
      <c r="C29294" s="535" t="s">
        <v>41675</v>
      </c>
      <c r="D29294" s="537" t="n">
        <v>115.43</v>
      </c>
    </row>
    <row r="29295" customFormat="false" ht="9" hidden="false" customHeight="true" outlineLevel="0" collapsed="false">
      <c r="A29295" s="535" t="s">
        <v>44844</v>
      </c>
      <c r="B29295" s="544" t="s">
        <v>44845</v>
      </c>
      <c r="C29295" s="535" t="s">
        <v>41675</v>
      </c>
      <c r="D29295" s="537" t="n">
        <v>115.97</v>
      </c>
    </row>
    <row r="29296" customFormat="false" ht="9" hidden="false" customHeight="true" outlineLevel="0" collapsed="false">
      <c r="A29296" s="535" t="s">
        <v>44846</v>
      </c>
      <c r="B29296" s="544" t="s">
        <v>44847</v>
      </c>
      <c r="C29296" s="535" t="s">
        <v>41675</v>
      </c>
      <c r="D29296" s="537" t="n">
        <v>34.49</v>
      </c>
    </row>
    <row r="29297" customFormat="false" ht="9" hidden="false" customHeight="true" outlineLevel="0" collapsed="false">
      <c r="A29297" s="535" t="s">
        <v>44848</v>
      </c>
      <c r="B29297" s="544" t="s">
        <v>44849</v>
      </c>
      <c r="C29297" s="535" t="s">
        <v>41675</v>
      </c>
      <c r="D29297" s="537" t="n">
        <v>43.87</v>
      </c>
    </row>
    <row r="29298" customFormat="false" ht="9" hidden="false" customHeight="true" outlineLevel="0" collapsed="false">
      <c r="A29298" s="535" t="s">
        <v>44850</v>
      </c>
      <c r="B29298" s="544" t="s">
        <v>44851</v>
      </c>
      <c r="C29298" s="535" t="s">
        <v>41675</v>
      </c>
      <c r="D29298" s="537" t="n">
        <v>44.46</v>
      </c>
    </row>
    <row r="29299" customFormat="false" ht="9" hidden="false" customHeight="true" outlineLevel="0" collapsed="false">
      <c r="A29299" s="535" t="s">
        <v>44852</v>
      </c>
      <c r="B29299" s="544" t="s">
        <v>44853</v>
      </c>
      <c r="C29299" s="535" t="s">
        <v>41675</v>
      </c>
      <c r="D29299" s="537" t="n">
        <v>44.52</v>
      </c>
    </row>
    <row r="29300" customFormat="false" ht="9" hidden="false" customHeight="true" outlineLevel="0" collapsed="false">
      <c r="A29300" s="535" t="s">
        <v>44854</v>
      </c>
      <c r="B29300" s="544" t="s">
        <v>44855</v>
      </c>
      <c r="C29300" s="535" t="s">
        <v>41675</v>
      </c>
      <c r="D29300" s="537" t="n">
        <v>44.64</v>
      </c>
    </row>
    <row r="29301" customFormat="false" ht="9" hidden="false" customHeight="true" outlineLevel="0" collapsed="false">
      <c r="A29301" s="535" t="s">
        <v>44856</v>
      </c>
      <c r="B29301" s="544" t="s">
        <v>44857</v>
      </c>
      <c r="C29301" s="535" t="s">
        <v>41675</v>
      </c>
      <c r="D29301" s="537" t="n">
        <v>44.7</v>
      </c>
    </row>
    <row r="29302" customFormat="false" ht="9" hidden="false" customHeight="true" outlineLevel="0" collapsed="false">
      <c r="A29302" s="535" t="s">
        <v>44858</v>
      </c>
      <c r="B29302" s="544" t="s">
        <v>44859</v>
      </c>
      <c r="C29302" s="535" t="s">
        <v>41675</v>
      </c>
      <c r="D29302" s="537" t="n">
        <v>44.82</v>
      </c>
    </row>
    <row r="29303" customFormat="false" ht="18" hidden="false" customHeight="true" outlineLevel="0" collapsed="false">
      <c r="A29303" s="535" t="s">
        <v>44860</v>
      </c>
      <c r="B29303" s="544" t="s">
        <v>44861</v>
      </c>
      <c r="C29303" s="535" t="s">
        <v>41675</v>
      </c>
      <c r="D29303" s="537" t="n">
        <v>44.94</v>
      </c>
    </row>
    <row r="29304" customFormat="false" ht="9" hidden="false" customHeight="true" outlineLevel="0" collapsed="false">
      <c r="A29304" s="535" t="s">
        <v>44862</v>
      </c>
      <c r="B29304" s="544" t="s">
        <v>44863</v>
      </c>
      <c r="C29304" s="535" t="s">
        <v>41675</v>
      </c>
      <c r="D29304" s="537" t="n">
        <v>45.18</v>
      </c>
    </row>
    <row r="29305" customFormat="false" ht="18" hidden="false" customHeight="true" outlineLevel="0" collapsed="false">
      <c r="A29305" s="535" t="s">
        <v>44864</v>
      </c>
      <c r="B29305" s="544" t="s">
        <v>44865</v>
      </c>
      <c r="C29305" s="535" t="s">
        <v>41675</v>
      </c>
      <c r="D29305" s="537" t="n">
        <v>44.05</v>
      </c>
    </row>
    <row r="29306" customFormat="false" ht="9" hidden="false" customHeight="true" outlineLevel="0" collapsed="false">
      <c r="A29306" s="535" t="s">
        <v>44866</v>
      </c>
      <c r="B29306" s="544" t="s">
        <v>44867</v>
      </c>
      <c r="C29306" s="535" t="s">
        <v>41675</v>
      </c>
      <c r="D29306" s="537" t="n">
        <v>45.36</v>
      </c>
    </row>
    <row r="29307" customFormat="false" ht="9" hidden="false" customHeight="true" outlineLevel="0" collapsed="false">
      <c r="A29307" s="535" t="s">
        <v>44868</v>
      </c>
      <c r="B29307" s="544" t="s">
        <v>44869</v>
      </c>
      <c r="C29307" s="535" t="s">
        <v>41675</v>
      </c>
      <c r="D29307" s="537" t="n">
        <v>44.17</v>
      </c>
    </row>
    <row r="29308" customFormat="false" ht="9" hidden="false" customHeight="true" outlineLevel="0" collapsed="false">
      <c r="A29308" s="535" t="s">
        <v>44870</v>
      </c>
      <c r="B29308" s="544" t="s">
        <v>44871</v>
      </c>
      <c r="C29308" s="535" t="s">
        <v>41675</v>
      </c>
      <c r="D29308" s="537" t="n">
        <v>44.29</v>
      </c>
    </row>
    <row r="29309" customFormat="false" ht="9" hidden="false" customHeight="true" outlineLevel="0" collapsed="false">
      <c r="A29309" s="535" t="s">
        <v>44872</v>
      </c>
      <c r="B29309" s="544" t="s">
        <v>44873</v>
      </c>
      <c r="C29309" s="535" t="s">
        <v>41675</v>
      </c>
      <c r="D29309" s="537" t="n">
        <v>44.34</v>
      </c>
    </row>
    <row r="29310" customFormat="false" ht="9" hidden="false" customHeight="true" outlineLevel="0" collapsed="false">
      <c r="A29310" s="535" t="s">
        <v>44874</v>
      </c>
      <c r="B29310" s="544" t="s">
        <v>44875</v>
      </c>
      <c r="C29310" s="535" t="s">
        <v>41675</v>
      </c>
      <c r="D29310" s="537" t="n">
        <v>89.17</v>
      </c>
    </row>
    <row r="29311" customFormat="false" ht="9" hidden="false" customHeight="true" outlineLevel="0" collapsed="false">
      <c r="A29311" s="535" t="s">
        <v>44876</v>
      </c>
      <c r="B29311" s="544" t="s">
        <v>44877</v>
      </c>
      <c r="C29311" s="535" t="s">
        <v>41675</v>
      </c>
      <c r="D29311" s="537" t="n">
        <v>89.17</v>
      </c>
    </row>
    <row r="29312" customFormat="false" ht="9" hidden="false" customHeight="true" outlineLevel="0" collapsed="false">
      <c r="A29312" s="535" t="s">
        <v>44878</v>
      </c>
      <c r="B29312" s="544" t="s">
        <v>44879</v>
      </c>
      <c r="C29312" s="535" t="s">
        <v>41675</v>
      </c>
      <c r="D29312" s="537" t="n">
        <v>121.32</v>
      </c>
    </row>
    <row r="29313" customFormat="false" ht="9" hidden="false" customHeight="true" outlineLevel="0" collapsed="false">
      <c r="A29313" s="535" t="s">
        <v>44880</v>
      </c>
      <c r="B29313" s="544" t="s">
        <v>44881</v>
      </c>
      <c r="C29313" s="535" t="s">
        <v>41675</v>
      </c>
      <c r="D29313" s="537" t="n">
        <v>95.71</v>
      </c>
    </row>
    <row r="29314" customFormat="false" ht="9" hidden="false" customHeight="true" outlineLevel="0" collapsed="false">
      <c r="A29314" s="535" t="s">
        <v>44882</v>
      </c>
      <c r="B29314" s="544" t="s">
        <v>44883</v>
      </c>
      <c r="C29314" s="535" t="s">
        <v>41675</v>
      </c>
      <c r="D29314" s="537" t="n">
        <v>198.2</v>
      </c>
    </row>
    <row r="29315" customFormat="false" ht="9" hidden="false" customHeight="true" outlineLevel="0" collapsed="false">
      <c r="A29315" s="535" t="s">
        <v>44884</v>
      </c>
      <c r="B29315" s="544" t="s">
        <v>44885</v>
      </c>
      <c r="C29315" s="535" t="s">
        <v>41675</v>
      </c>
      <c r="D29315" s="537" t="n">
        <v>123.04</v>
      </c>
    </row>
    <row r="29316" customFormat="false" ht="9" hidden="false" customHeight="true" outlineLevel="0" collapsed="false">
      <c r="A29316" s="535" t="s">
        <v>44886</v>
      </c>
      <c r="B29316" s="544" t="s">
        <v>44887</v>
      </c>
      <c r="C29316" s="535" t="s">
        <v>41675</v>
      </c>
      <c r="D29316" s="537" t="n">
        <v>96.86</v>
      </c>
    </row>
    <row r="29317" customFormat="false" ht="9" hidden="false" customHeight="true" outlineLevel="0" collapsed="false">
      <c r="A29317" s="535" t="s">
        <v>44888</v>
      </c>
      <c r="B29317" s="544" t="s">
        <v>44889</v>
      </c>
      <c r="C29317" s="535" t="s">
        <v>41675</v>
      </c>
      <c r="D29317" s="537" t="n">
        <v>201.65</v>
      </c>
    </row>
    <row r="29318" customFormat="false" ht="9" hidden="false" customHeight="true" outlineLevel="0" collapsed="false">
      <c r="A29318" s="535" t="s">
        <v>44890</v>
      </c>
      <c r="B29318" s="544" t="s">
        <v>44891</v>
      </c>
      <c r="C29318" s="535" t="s">
        <v>41675</v>
      </c>
      <c r="D29318" s="537" t="n">
        <v>71.74</v>
      </c>
    </row>
    <row r="29319" customFormat="false" ht="9" hidden="false" customHeight="true" outlineLevel="0" collapsed="false">
      <c r="A29319" s="535" t="s">
        <v>44892</v>
      </c>
      <c r="B29319" s="544" t="s">
        <v>44893</v>
      </c>
      <c r="C29319" s="535" t="s">
        <v>41675</v>
      </c>
      <c r="D29319" s="537" t="n">
        <v>50.82</v>
      </c>
    </row>
    <row r="29320" customFormat="false" ht="9" hidden="false" customHeight="true" outlineLevel="0" collapsed="false">
      <c r="A29320" s="535" t="s">
        <v>44894</v>
      </c>
      <c r="B29320" s="544" t="s">
        <v>44895</v>
      </c>
      <c r="C29320" s="535" t="s">
        <v>29315</v>
      </c>
      <c r="D29320" s="537" t="n">
        <v>19.49</v>
      </c>
    </row>
    <row r="29321" customFormat="false" ht="9" hidden="false" customHeight="true" outlineLevel="0" collapsed="false">
      <c r="A29321" s="535" t="s">
        <v>44896</v>
      </c>
      <c r="B29321" s="544" t="s">
        <v>44897</v>
      </c>
      <c r="C29321" s="535" t="s">
        <v>29315</v>
      </c>
      <c r="D29321" s="537" t="n">
        <v>25.99</v>
      </c>
    </row>
    <row r="29322" customFormat="false" ht="9" hidden="false" customHeight="true" outlineLevel="0" collapsed="false">
      <c r="A29322" s="535" t="s">
        <v>44898</v>
      </c>
      <c r="B29322" s="544" t="s">
        <v>44899</v>
      </c>
      <c r="C29322" s="535" t="s">
        <v>29315</v>
      </c>
      <c r="D29322" s="537" t="n">
        <v>98.34</v>
      </c>
    </row>
    <row r="29323" customFormat="false" ht="9" hidden="false" customHeight="true" outlineLevel="0" collapsed="false">
      <c r="A29323" s="535" t="s">
        <v>44900</v>
      </c>
      <c r="B29323" s="544" t="s">
        <v>44901</v>
      </c>
      <c r="C29323" s="535" t="s">
        <v>29315</v>
      </c>
      <c r="D29323" s="537" t="n">
        <v>47.62</v>
      </c>
    </row>
    <row r="29324" customFormat="false" ht="9" hidden="false" customHeight="true" outlineLevel="0" collapsed="false">
      <c r="A29324" s="535" t="s">
        <v>44902</v>
      </c>
      <c r="B29324" s="544" t="s">
        <v>44903</v>
      </c>
      <c r="C29324" s="535" t="s">
        <v>29315</v>
      </c>
      <c r="D29324" s="537" t="n">
        <v>142.85</v>
      </c>
    </row>
    <row r="29325" customFormat="false" ht="9" hidden="false" customHeight="true" outlineLevel="0" collapsed="false">
      <c r="A29325" s="535" t="s">
        <v>44904</v>
      </c>
      <c r="B29325" s="544" t="s">
        <v>44905</v>
      </c>
      <c r="C29325" s="535" t="s">
        <v>29315</v>
      </c>
      <c r="D29325" s="537" t="n">
        <v>71.43</v>
      </c>
    </row>
    <row r="29326" customFormat="false" ht="9" hidden="false" customHeight="true" outlineLevel="0" collapsed="false">
      <c r="A29326" s="535" t="s">
        <v>44906</v>
      </c>
      <c r="B29326" s="544" t="s">
        <v>44907</v>
      </c>
      <c r="C29326" s="535" t="s">
        <v>41675</v>
      </c>
      <c r="D29326" s="537" t="n">
        <v>4.68</v>
      </c>
    </row>
    <row r="29327" customFormat="false" ht="18" hidden="false" customHeight="true" outlineLevel="0" collapsed="false">
      <c r="A29327" s="535" t="s">
        <v>44908</v>
      </c>
      <c r="B29327" s="544" t="s">
        <v>44909</v>
      </c>
      <c r="C29327" s="535" t="s">
        <v>41675</v>
      </c>
      <c r="D29327" s="537" t="n">
        <v>4.87</v>
      </c>
    </row>
    <row r="29328" customFormat="false" ht="9" hidden="false" customHeight="true" outlineLevel="0" collapsed="false">
      <c r="A29328" s="535" t="s">
        <v>44910</v>
      </c>
      <c r="B29328" s="544" t="s">
        <v>44911</v>
      </c>
      <c r="C29328" s="535" t="s">
        <v>41675</v>
      </c>
      <c r="D29328" s="537" t="n">
        <v>5.42</v>
      </c>
    </row>
    <row r="29329" customFormat="false" ht="9" hidden="false" customHeight="true" outlineLevel="0" collapsed="false">
      <c r="A29329" s="535" t="s">
        <v>44912</v>
      </c>
      <c r="B29329" s="544" t="s">
        <v>44913</v>
      </c>
      <c r="C29329" s="535" t="s">
        <v>41675</v>
      </c>
      <c r="D29329" s="537" t="n">
        <v>5.64</v>
      </c>
    </row>
    <row r="29330" customFormat="false" ht="9" hidden="false" customHeight="true" outlineLevel="0" collapsed="false">
      <c r="A29330" s="535" t="s">
        <v>44914</v>
      </c>
      <c r="B29330" s="544" t="s">
        <v>44915</v>
      </c>
      <c r="C29330" s="535" t="s">
        <v>41675</v>
      </c>
      <c r="D29330" s="537" t="n">
        <v>5.94</v>
      </c>
    </row>
    <row r="29331" customFormat="false" ht="9" hidden="false" customHeight="true" outlineLevel="0" collapsed="false">
      <c r="A29331" s="535" t="s">
        <v>44916</v>
      </c>
      <c r="B29331" s="544" t="s">
        <v>44917</v>
      </c>
      <c r="C29331" s="535" t="s">
        <v>41675</v>
      </c>
      <c r="D29331" s="537" t="n">
        <v>31.26</v>
      </c>
    </row>
    <row r="29332" customFormat="false" ht="9" hidden="false" customHeight="true" outlineLevel="0" collapsed="false">
      <c r="A29332" s="535" t="s">
        <v>44918</v>
      </c>
      <c r="B29332" s="544" t="s">
        <v>44919</v>
      </c>
      <c r="C29332" s="535" t="s">
        <v>41675</v>
      </c>
      <c r="D29332" s="537" t="n">
        <v>32.29</v>
      </c>
    </row>
    <row r="29333" customFormat="false" ht="18" hidden="false" customHeight="true" outlineLevel="0" collapsed="false">
      <c r="A29333" s="535" t="s">
        <v>44920</v>
      </c>
      <c r="B29333" s="544" t="s">
        <v>44921</v>
      </c>
      <c r="C29333" s="535" t="s">
        <v>41675</v>
      </c>
      <c r="D29333" s="537" t="n">
        <v>33.99</v>
      </c>
    </row>
    <row r="29334" customFormat="false" ht="9" hidden="false" customHeight="true" outlineLevel="0" collapsed="false">
      <c r="A29334" s="535" t="s">
        <v>44922</v>
      </c>
      <c r="B29334" s="544" t="s">
        <v>44923</v>
      </c>
      <c r="C29334" s="535" t="s">
        <v>41675</v>
      </c>
      <c r="D29334" s="537" t="n">
        <v>35.75</v>
      </c>
    </row>
    <row r="29335" customFormat="false" ht="9" hidden="false" customHeight="true" outlineLevel="0" collapsed="false">
      <c r="A29335" s="535" t="s">
        <v>44924</v>
      </c>
      <c r="B29335" s="544" t="s">
        <v>44925</v>
      </c>
      <c r="C29335" s="535" t="s">
        <v>41675</v>
      </c>
      <c r="D29335" s="537" t="n">
        <v>37.73</v>
      </c>
    </row>
    <row r="29336" customFormat="false" ht="9" hidden="false" customHeight="true" outlineLevel="0" collapsed="false">
      <c r="A29336" s="535" t="s">
        <v>44926</v>
      </c>
      <c r="B29336" s="544" t="s">
        <v>44927</v>
      </c>
      <c r="C29336" s="535" t="s">
        <v>41675</v>
      </c>
      <c r="D29336" s="537" t="n">
        <v>38.81</v>
      </c>
    </row>
    <row r="29337" customFormat="false" ht="9" hidden="false" customHeight="true" outlineLevel="0" collapsed="false">
      <c r="A29337" s="535" t="s">
        <v>44928</v>
      </c>
      <c r="B29337" s="544" t="s">
        <v>44929</v>
      </c>
      <c r="C29337" s="535" t="s">
        <v>41675</v>
      </c>
      <c r="D29337" s="537" t="n">
        <v>39.92</v>
      </c>
    </row>
    <row r="29338" customFormat="false" ht="9" hidden="false" customHeight="true" outlineLevel="0" collapsed="false">
      <c r="A29338" s="535" t="s">
        <v>44930</v>
      </c>
      <c r="B29338" s="544" t="s">
        <v>44931</v>
      </c>
      <c r="C29338" s="535" t="s">
        <v>41675</v>
      </c>
      <c r="D29338" s="537" t="n">
        <v>41.43</v>
      </c>
    </row>
    <row r="29339" customFormat="false" ht="9" hidden="false" customHeight="true" outlineLevel="0" collapsed="false">
      <c r="A29339" s="535" t="s">
        <v>44932</v>
      </c>
      <c r="B29339" s="544" t="s">
        <v>44933</v>
      </c>
      <c r="C29339" s="535" t="s">
        <v>41675</v>
      </c>
      <c r="D29339" s="537" t="n">
        <v>42.69</v>
      </c>
    </row>
    <row r="29340" customFormat="false" ht="9" hidden="false" customHeight="true" outlineLevel="0" collapsed="false">
      <c r="A29340" s="535" t="s">
        <v>44934</v>
      </c>
      <c r="B29340" s="544" t="s">
        <v>44935</v>
      </c>
      <c r="C29340" s="535" t="s">
        <v>41675</v>
      </c>
      <c r="D29340" s="537" t="n">
        <v>44</v>
      </c>
    </row>
    <row r="29341" customFormat="false" ht="18" hidden="false" customHeight="true" outlineLevel="0" collapsed="false">
      <c r="A29341" s="535" t="s">
        <v>44936</v>
      </c>
      <c r="B29341" s="544" t="s">
        <v>44937</v>
      </c>
      <c r="C29341" s="535" t="s">
        <v>41675</v>
      </c>
      <c r="D29341" s="537" t="n">
        <v>6.16</v>
      </c>
    </row>
    <row r="29342" customFormat="false" ht="9" hidden="false" customHeight="true" outlineLevel="0" collapsed="false">
      <c r="A29342" s="535" t="s">
        <v>44938</v>
      </c>
      <c r="B29342" s="544" t="s">
        <v>44939</v>
      </c>
      <c r="C29342" s="535" t="s">
        <v>41675</v>
      </c>
      <c r="D29342" s="537" t="n">
        <v>6.46</v>
      </c>
    </row>
    <row r="29343" customFormat="false" ht="9" hidden="false" customHeight="true" outlineLevel="0" collapsed="false">
      <c r="A29343" s="535" t="s">
        <v>44940</v>
      </c>
      <c r="B29343" s="544" t="s">
        <v>44941</v>
      </c>
      <c r="C29343" s="535" t="s">
        <v>41675</v>
      </c>
      <c r="D29343" s="537" t="n">
        <v>6.96</v>
      </c>
    </row>
    <row r="29344" customFormat="false" ht="9" hidden="false" customHeight="true" outlineLevel="0" collapsed="false">
      <c r="A29344" s="535" t="s">
        <v>44942</v>
      </c>
      <c r="B29344" s="544" t="s">
        <v>44943</v>
      </c>
      <c r="C29344" s="535" t="s">
        <v>41675</v>
      </c>
      <c r="D29344" s="537" t="n">
        <v>7.28</v>
      </c>
    </row>
    <row r="29345" customFormat="false" ht="18" hidden="false" customHeight="true" outlineLevel="0" collapsed="false">
      <c r="A29345" s="535" t="s">
        <v>44944</v>
      </c>
      <c r="B29345" s="544" t="s">
        <v>44945</v>
      </c>
      <c r="C29345" s="535" t="s">
        <v>41675</v>
      </c>
      <c r="D29345" s="537" t="n">
        <v>7.53</v>
      </c>
    </row>
    <row r="29346" customFormat="false" ht="9" hidden="false" customHeight="true" outlineLevel="0" collapsed="false">
      <c r="A29346" s="535" t="s">
        <v>44946</v>
      </c>
      <c r="B29346" s="544" t="s">
        <v>44947</v>
      </c>
      <c r="C29346" s="535" t="s">
        <v>41675</v>
      </c>
      <c r="D29346" s="537" t="n">
        <v>7.86</v>
      </c>
    </row>
    <row r="29347" customFormat="false" ht="18" hidden="false" customHeight="true" outlineLevel="0" collapsed="false">
      <c r="A29347" s="535" t="s">
        <v>44948</v>
      </c>
      <c r="B29347" s="544" t="s">
        <v>44949</v>
      </c>
      <c r="C29347" s="535" t="s">
        <v>41675</v>
      </c>
      <c r="D29347" s="537" t="n">
        <v>8.21</v>
      </c>
    </row>
    <row r="29348" customFormat="false" ht="9" hidden="false" customHeight="true" outlineLevel="0" collapsed="false">
      <c r="A29348" s="535" t="s">
        <v>44950</v>
      </c>
      <c r="B29348" s="544" t="s">
        <v>44951</v>
      </c>
      <c r="C29348" s="535" t="s">
        <v>41675</v>
      </c>
      <c r="D29348" s="537" t="n">
        <v>8.77</v>
      </c>
    </row>
    <row r="29349" customFormat="false" ht="18" hidden="false" customHeight="true" outlineLevel="0" collapsed="false">
      <c r="A29349" s="535" t="s">
        <v>44952</v>
      </c>
      <c r="B29349" s="544" t="s">
        <v>44953</v>
      </c>
      <c r="C29349" s="535" t="s">
        <v>41675</v>
      </c>
      <c r="D29349" s="537" t="n">
        <v>9.09</v>
      </c>
    </row>
    <row r="29350" customFormat="false" ht="9" hidden="false" customHeight="true" outlineLevel="0" collapsed="false">
      <c r="A29350" s="535" t="s">
        <v>44954</v>
      </c>
      <c r="B29350" s="544" t="s">
        <v>44955</v>
      </c>
      <c r="C29350" s="535" t="s">
        <v>41675</v>
      </c>
      <c r="D29350" s="537" t="n">
        <v>9.43</v>
      </c>
    </row>
    <row r="29351" customFormat="false" ht="18" hidden="false" customHeight="true" outlineLevel="0" collapsed="false">
      <c r="A29351" s="535" t="s">
        <v>44956</v>
      </c>
      <c r="B29351" s="544" t="s">
        <v>44957</v>
      </c>
      <c r="C29351" s="535" t="s">
        <v>41675</v>
      </c>
      <c r="D29351" s="537" t="n">
        <v>9.76</v>
      </c>
    </row>
    <row r="29352" customFormat="false" ht="18" hidden="false" customHeight="true" outlineLevel="0" collapsed="false">
      <c r="A29352" s="535" t="s">
        <v>44958</v>
      </c>
      <c r="B29352" s="544" t="s">
        <v>44959</v>
      </c>
      <c r="C29352" s="535" t="s">
        <v>41675</v>
      </c>
      <c r="D29352" s="537" t="n">
        <v>10.03</v>
      </c>
    </row>
    <row r="29353" customFormat="false" ht="18" hidden="false" customHeight="true" outlineLevel="0" collapsed="false">
      <c r="A29353" s="535" t="s">
        <v>44960</v>
      </c>
      <c r="B29353" s="544" t="s">
        <v>44961</v>
      </c>
      <c r="C29353" s="535" t="s">
        <v>41675</v>
      </c>
      <c r="D29353" s="537" t="n">
        <v>10.66</v>
      </c>
    </row>
    <row r="29354" customFormat="false" ht="18" hidden="false" customHeight="true" outlineLevel="0" collapsed="false">
      <c r="A29354" s="535" t="s">
        <v>44962</v>
      </c>
      <c r="B29354" s="544" t="s">
        <v>44963</v>
      </c>
      <c r="C29354" s="535" t="s">
        <v>41675</v>
      </c>
      <c r="D29354" s="537" t="n">
        <v>11</v>
      </c>
    </row>
    <row r="29355" customFormat="false" ht="9" hidden="false" customHeight="true" outlineLevel="0" collapsed="false">
      <c r="A29355" s="535" t="s">
        <v>44964</v>
      </c>
      <c r="B29355" s="544" t="s">
        <v>44965</v>
      </c>
      <c r="C29355" s="535" t="s">
        <v>41675</v>
      </c>
      <c r="D29355" s="537" t="n">
        <v>11.35</v>
      </c>
    </row>
    <row r="29356" customFormat="false" ht="18" hidden="false" customHeight="true" outlineLevel="0" collapsed="false">
      <c r="A29356" s="535" t="s">
        <v>44966</v>
      </c>
      <c r="B29356" s="544" t="s">
        <v>44967</v>
      </c>
      <c r="C29356" s="535" t="s">
        <v>41675</v>
      </c>
      <c r="D29356" s="537" t="n">
        <v>11.7</v>
      </c>
    </row>
    <row r="29357" customFormat="false" ht="18" hidden="false" customHeight="true" outlineLevel="0" collapsed="false">
      <c r="A29357" s="535" t="s">
        <v>44968</v>
      </c>
      <c r="B29357" s="544" t="s">
        <v>44969</v>
      </c>
      <c r="C29357" s="535" t="s">
        <v>41675</v>
      </c>
      <c r="D29357" s="537" t="n">
        <v>12.06</v>
      </c>
    </row>
    <row r="29358" customFormat="false" ht="18" hidden="false" customHeight="true" outlineLevel="0" collapsed="false">
      <c r="A29358" s="535" t="s">
        <v>44970</v>
      </c>
      <c r="B29358" s="544" t="s">
        <v>44971</v>
      </c>
      <c r="C29358" s="535" t="s">
        <v>41675</v>
      </c>
      <c r="D29358" s="537" t="n">
        <v>12.71</v>
      </c>
    </row>
    <row r="29359" customFormat="false" ht="9" hidden="false" customHeight="true" outlineLevel="0" collapsed="false">
      <c r="A29359" s="535" t="s">
        <v>44972</v>
      </c>
      <c r="B29359" s="544" t="s">
        <v>44973</v>
      </c>
      <c r="C29359" s="535" t="s">
        <v>41675</v>
      </c>
      <c r="D29359" s="537" t="n">
        <v>13.06</v>
      </c>
    </row>
    <row r="29360" customFormat="false" ht="9" hidden="false" customHeight="true" outlineLevel="0" collapsed="false">
      <c r="A29360" s="535" t="s">
        <v>44974</v>
      </c>
      <c r="B29360" s="544" t="s">
        <v>44975</v>
      </c>
      <c r="C29360" s="535" t="s">
        <v>41675</v>
      </c>
      <c r="D29360" s="537" t="n">
        <v>13.43</v>
      </c>
    </row>
    <row r="29361" customFormat="false" ht="9" hidden="false" customHeight="true" outlineLevel="0" collapsed="false">
      <c r="A29361" s="535" t="s">
        <v>44976</v>
      </c>
      <c r="B29361" s="544" t="s">
        <v>44977</v>
      </c>
      <c r="C29361" s="535" t="s">
        <v>41675</v>
      </c>
      <c r="D29361" s="537" t="n">
        <v>4.07</v>
      </c>
    </row>
    <row r="29362" customFormat="false" ht="18" hidden="false" customHeight="true" outlineLevel="0" collapsed="false">
      <c r="A29362" s="535" t="s">
        <v>44978</v>
      </c>
      <c r="B29362" s="544" t="s">
        <v>44979</v>
      </c>
      <c r="C29362" s="535" t="s">
        <v>41675</v>
      </c>
      <c r="D29362" s="537" t="n">
        <v>13.8</v>
      </c>
    </row>
    <row r="29363" customFormat="false" ht="9" hidden="false" customHeight="true" outlineLevel="0" collapsed="false">
      <c r="A29363" s="535" t="s">
        <v>44980</v>
      </c>
      <c r="B29363" s="544" t="s">
        <v>44981</v>
      </c>
      <c r="C29363" s="535" t="s">
        <v>41675</v>
      </c>
      <c r="D29363" s="537" t="n">
        <v>14.26</v>
      </c>
    </row>
    <row r="29364" customFormat="false" ht="18" hidden="false" customHeight="true" outlineLevel="0" collapsed="false">
      <c r="A29364" s="535" t="s">
        <v>44982</v>
      </c>
      <c r="B29364" s="544" t="s">
        <v>44983</v>
      </c>
      <c r="C29364" s="535" t="s">
        <v>41675</v>
      </c>
      <c r="D29364" s="537" t="n">
        <v>14.95</v>
      </c>
    </row>
    <row r="29365" customFormat="false" ht="9" hidden="false" customHeight="true" outlineLevel="0" collapsed="false">
      <c r="A29365" s="535" t="s">
        <v>44984</v>
      </c>
      <c r="B29365" s="544" t="s">
        <v>44985</v>
      </c>
      <c r="C29365" s="535" t="s">
        <v>41675</v>
      </c>
      <c r="D29365" s="537" t="n">
        <v>15.35</v>
      </c>
    </row>
    <row r="29366" customFormat="false" ht="18" hidden="false" customHeight="true" outlineLevel="0" collapsed="false">
      <c r="A29366" s="535" t="s">
        <v>44986</v>
      </c>
      <c r="B29366" s="544" t="s">
        <v>44987</v>
      </c>
      <c r="C29366" s="535" t="s">
        <v>41675</v>
      </c>
      <c r="D29366" s="537" t="n">
        <v>15.85</v>
      </c>
    </row>
    <row r="29367" customFormat="false" ht="9" hidden="false" customHeight="true" outlineLevel="0" collapsed="false">
      <c r="A29367" s="535" t="s">
        <v>44988</v>
      </c>
      <c r="B29367" s="544" t="s">
        <v>44989</v>
      </c>
      <c r="C29367" s="535" t="s">
        <v>41675</v>
      </c>
      <c r="D29367" s="537" t="n">
        <v>16.3</v>
      </c>
    </row>
    <row r="29368" customFormat="false" ht="9" hidden="false" customHeight="true" outlineLevel="0" collapsed="false">
      <c r="A29368" s="535" t="s">
        <v>44990</v>
      </c>
      <c r="B29368" s="544" t="s">
        <v>44991</v>
      </c>
      <c r="C29368" s="535" t="s">
        <v>41675</v>
      </c>
      <c r="D29368" s="537" t="n">
        <v>16.85</v>
      </c>
    </row>
    <row r="29369" customFormat="false" ht="9" hidden="false" customHeight="true" outlineLevel="0" collapsed="false">
      <c r="A29369" s="535" t="s">
        <v>44992</v>
      </c>
      <c r="B29369" s="544" t="s">
        <v>44993</v>
      </c>
      <c r="C29369" s="535" t="s">
        <v>41675</v>
      </c>
      <c r="D29369" s="537" t="n">
        <v>17.7</v>
      </c>
    </row>
    <row r="29370" customFormat="false" ht="9" hidden="false" customHeight="true" outlineLevel="0" collapsed="false">
      <c r="A29370" s="535" t="s">
        <v>44994</v>
      </c>
      <c r="B29370" s="544" t="s">
        <v>44995</v>
      </c>
      <c r="C29370" s="535" t="s">
        <v>41675</v>
      </c>
      <c r="D29370" s="537" t="n">
        <v>18.29</v>
      </c>
    </row>
    <row r="29371" customFormat="false" ht="18" hidden="false" customHeight="true" outlineLevel="0" collapsed="false">
      <c r="A29371" s="535" t="s">
        <v>44996</v>
      </c>
      <c r="B29371" s="544" t="s">
        <v>44997</v>
      </c>
      <c r="C29371" s="535" t="s">
        <v>41675</v>
      </c>
      <c r="D29371" s="537" t="n">
        <v>19.11</v>
      </c>
    </row>
    <row r="29372" customFormat="false" ht="9" hidden="false" customHeight="true" outlineLevel="0" collapsed="false">
      <c r="A29372" s="535" t="s">
        <v>44998</v>
      </c>
      <c r="B29372" s="544" t="s">
        <v>44999</v>
      </c>
      <c r="C29372" s="535" t="s">
        <v>41675</v>
      </c>
      <c r="D29372" s="537" t="n">
        <v>4.24</v>
      </c>
    </row>
    <row r="29373" customFormat="false" ht="9" hidden="false" customHeight="true" outlineLevel="0" collapsed="false">
      <c r="A29373" s="535" t="s">
        <v>45000</v>
      </c>
      <c r="B29373" s="544" t="s">
        <v>45001</v>
      </c>
      <c r="C29373" s="535" t="s">
        <v>41675</v>
      </c>
      <c r="D29373" s="537" t="n">
        <v>19.89</v>
      </c>
    </row>
    <row r="29374" customFormat="false" ht="9" hidden="false" customHeight="true" outlineLevel="0" collapsed="false">
      <c r="A29374" s="535" t="s">
        <v>45002</v>
      </c>
      <c r="B29374" s="544" t="s">
        <v>45003</v>
      </c>
      <c r="C29374" s="535" t="s">
        <v>41675</v>
      </c>
      <c r="D29374" s="537" t="n">
        <v>20.89</v>
      </c>
    </row>
    <row r="29375" customFormat="false" ht="9" hidden="false" customHeight="true" outlineLevel="0" collapsed="false">
      <c r="A29375" s="535" t="s">
        <v>45004</v>
      </c>
      <c r="B29375" s="544" t="s">
        <v>45005</v>
      </c>
      <c r="C29375" s="535" t="s">
        <v>41675</v>
      </c>
      <c r="D29375" s="537" t="n">
        <v>22.06</v>
      </c>
    </row>
    <row r="29376" customFormat="false" ht="9" hidden="false" customHeight="true" outlineLevel="0" collapsed="false">
      <c r="A29376" s="535" t="s">
        <v>45006</v>
      </c>
      <c r="B29376" s="544" t="s">
        <v>45007</v>
      </c>
      <c r="C29376" s="535" t="s">
        <v>41675</v>
      </c>
      <c r="D29376" s="537" t="n">
        <v>23.01</v>
      </c>
    </row>
    <row r="29377" customFormat="false" ht="9" hidden="false" customHeight="true" outlineLevel="0" collapsed="false">
      <c r="A29377" s="535" t="s">
        <v>45008</v>
      </c>
      <c r="B29377" s="544" t="s">
        <v>45009</v>
      </c>
      <c r="C29377" s="535" t="s">
        <v>41675</v>
      </c>
      <c r="D29377" s="537" t="n">
        <v>24.06</v>
      </c>
    </row>
    <row r="29378" customFormat="false" ht="9" hidden="false" customHeight="true" outlineLevel="0" collapsed="false">
      <c r="A29378" s="535" t="s">
        <v>45010</v>
      </c>
      <c r="B29378" s="544" t="s">
        <v>45011</v>
      </c>
      <c r="C29378" s="535" t="s">
        <v>41675</v>
      </c>
      <c r="D29378" s="537" t="n">
        <v>25.13</v>
      </c>
    </row>
    <row r="29379" customFormat="false" ht="9" hidden="false" customHeight="true" outlineLevel="0" collapsed="false">
      <c r="A29379" s="535" t="s">
        <v>45012</v>
      </c>
      <c r="B29379" s="544" t="s">
        <v>45013</v>
      </c>
      <c r="C29379" s="535" t="s">
        <v>41675</v>
      </c>
      <c r="D29379" s="537" t="n">
        <v>26.28</v>
      </c>
    </row>
    <row r="29380" customFormat="false" ht="9" hidden="false" customHeight="true" outlineLevel="0" collapsed="false">
      <c r="A29380" s="535" t="s">
        <v>45014</v>
      </c>
      <c r="B29380" s="544" t="s">
        <v>45015</v>
      </c>
      <c r="C29380" s="535" t="s">
        <v>41675</v>
      </c>
      <c r="D29380" s="537" t="n">
        <v>27.71</v>
      </c>
    </row>
    <row r="29381" customFormat="false" ht="9" hidden="false" customHeight="true" outlineLevel="0" collapsed="false">
      <c r="A29381" s="535" t="s">
        <v>45016</v>
      </c>
      <c r="B29381" s="544" t="s">
        <v>45017</v>
      </c>
      <c r="C29381" s="535" t="s">
        <v>41675</v>
      </c>
      <c r="D29381" s="537" t="n">
        <v>28.78</v>
      </c>
    </row>
    <row r="29382" customFormat="false" ht="9" hidden="false" customHeight="true" outlineLevel="0" collapsed="false">
      <c r="A29382" s="535" t="s">
        <v>45018</v>
      </c>
      <c r="B29382" s="544" t="s">
        <v>45019</v>
      </c>
      <c r="C29382" s="535" t="s">
        <v>41675</v>
      </c>
      <c r="D29382" s="537" t="n">
        <v>29.84</v>
      </c>
    </row>
    <row r="29383" customFormat="false" ht="9" hidden="false" customHeight="true" outlineLevel="0" collapsed="false">
      <c r="A29383" s="535" t="s">
        <v>45020</v>
      </c>
      <c r="B29383" s="544" t="s">
        <v>45021</v>
      </c>
      <c r="C29383" s="535" t="s">
        <v>41675</v>
      </c>
      <c r="D29383" s="537" t="n">
        <v>4.42</v>
      </c>
    </row>
    <row r="29384" customFormat="false" ht="9" hidden="false" customHeight="true" outlineLevel="0" collapsed="false">
      <c r="A29384" s="535" t="s">
        <v>45022</v>
      </c>
      <c r="B29384" s="544" t="s">
        <v>45023</v>
      </c>
      <c r="C29384" s="535" t="s">
        <v>41675</v>
      </c>
      <c r="D29384" s="537" t="n">
        <v>4.04</v>
      </c>
    </row>
    <row r="29385" customFormat="false" ht="9" hidden="false" customHeight="true" outlineLevel="0" collapsed="false">
      <c r="A29385" s="535" t="s">
        <v>45024</v>
      </c>
      <c r="B29385" s="544" t="s">
        <v>45025</v>
      </c>
      <c r="C29385" s="535" t="s">
        <v>41675</v>
      </c>
      <c r="D29385" s="537" t="n">
        <v>6.71</v>
      </c>
    </row>
    <row r="29386" customFormat="false" ht="9" hidden="false" customHeight="true" outlineLevel="0" collapsed="false">
      <c r="A29386" s="535" t="s">
        <v>45026</v>
      </c>
      <c r="B29386" s="544" t="s">
        <v>45027</v>
      </c>
      <c r="C29386" s="535" t="s">
        <v>41675</v>
      </c>
      <c r="D29386" s="537" t="n">
        <v>7.19</v>
      </c>
    </row>
    <row r="29387" customFormat="false" ht="9" hidden="false" customHeight="true" outlineLevel="0" collapsed="false">
      <c r="A29387" s="535" t="s">
        <v>45028</v>
      </c>
      <c r="B29387" s="544" t="s">
        <v>45029</v>
      </c>
      <c r="C29387" s="535" t="s">
        <v>41675</v>
      </c>
      <c r="D29387" s="537" t="n">
        <v>7.78</v>
      </c>
    </row>
    <row r="29388" customFormat="false" ht="9" hidden="false" customHeight="true" outlineLevel="0" collapsed="false">
      <c r="A29388" s="535" t="s">
        <v>45030</v>
      </c>
      <c r="B29388" s="544" t="s">
        <v>45031</v>
      </c>
      <c r="C29388" s="535" t="s">
        <v>41675</v>
      </c>
      <c r="D29388" s="537" t="n">
        <v>8.15</v>
      </c>
    </row>
    <row r="29389" customFormat="false" ht="9" hidden="false" customHeight="true" outlineLevel="0" collapsed="false">
      <c r="A29389" s="535" t="s">
        <v>45032</v>
      </c>
      <c r="B29389" s="544" t="s">
        <v>45033</v>
      </c>
      <c r="C29389" s="535" t="s">
        <v>41675</v>
      </c>
      <c r="D29389" s="537" t="n">
        <v>8.54</v>
      </c>
    </row>
    <row r="29390" customFormat="false" ht="9" hidden="false" customHeight="true" outlineLevel="0" collapsed="false">
      <c r="A29390" s="535" t="s">
        <v>45034</v>
      </c>
      <c r="B29390" s="544" t="s">
        <v>45035</v>
      </c>
      <c r="C29390" s="535" t="s">
        <v>41675</v>
      </c>
      <c r="D29390" s="537" t="n">
        <v>8.99</v>
      </c>
    </row>
    <row r="29391" customFormat="false" ht="9" hidden="false" customHeight="true" outlineLevel="0" collapsed="false">
      <c r="A29391" s="535" t="s">
        <v>45036</v>
      </c>
      <c r="B29391" s="544" t="s">
        <v>45037</v>
      </c>
      <c r="C29391" s="535" t="s">
        <v>41675</v>
      </c>
      <c r="D29391" s="537" t="n">
        <v>9.43</v>
      </c>
    </row>
    <row r="29392" customFormat="false" ht="9" hidden="false" customHeight="true" outlineLevel="0" collapsed="false">
      <c r="A29392" s="535" t="s">
        <v>45038</v>
      </c>
      <c r="B29392" s="544" t="s">
        <v>45039</v>
      </c>
      <c r="C29392" s="535" t="s">
        <v>41675</v>
      </c>
      <c r="D29392" s="537" t="n">
        <v>10.05</v>
      </c>
    </row>
    <row r="29393" customFormat="false" ht="9" hidden="false" customHeight="true" outlineLevel="0" collapsed="false">
      <c r="A29393" s="535" t="s">
        <v>45040</v>
      </c>
      <c r="B29393" s="544" t="s">
        <v>45041</v>
      </c>
      <c r="C29393" s="535" t="s">
        <v>41675</v>
      </c>
      <c r="D29393" s="537" t="n">
        <v>10.57</v>
      </c>
    </row>
    <row r="29394" customFormat="false" ht="9" hidden="false" customHeight="true" outlineLevel="0" collapsed="false">
      <c r="A29394" s="535" t="s">
        <v>45042</v>
      </c>
      <c r="B29394" s="544" t="s">
        <v>45043</v>
      </c>
      <c r="C29394" s="535" t="s">
        <v>41675</v>
      </c>
      <c r="D29394" s="537" t="n">
        <v>11.02</v>
      </c>
    </row>
    <row r="29395" customFormat="false" ht="9" hidden="false" customHeight="true" outlineLevel="0" collapsed="false">
      <c r="A29395" s="535" t="s">
        <v>45044</v>
      </c>
      <c r="B29395" s="544" t="s">
        <v>45045</v>
      </c>
      <c r="C29395" s="535" t="s">
        <v>41675</v>
      </c>
      <c r="D29395" s="537" t="n">
        <v>11.53</v>
      </c>
    </row>
    <row r="29396" customFormat="false" ht="9" hidden="false" customHeight="true" outlineLevel="0" collapsed="false">
      <c r="A29396" s="535" t="s">
        <v>45046</v>
      </c>
      <c r="B29396" s="544" t="s">
        <v>45047</v>
      </c>
      <c r="C29396" s="535" t="s">
        <v>41675</v>
      </c>
      <c r="D29396" s="537" t="n">
        <v>12.06</v>
      </c>
    </row>
    <row r="29397" customFormat="false" ht="9" hidden="false" customHeight="true" outlineLevel="0" collapsed="false">
      <c r="A29397" s="535" t="s">
        <v>45048</v>
      </c>
      <c r="B29397" s="544" t="s">
        <v>45049</v>
      </c>
      <c r="C29397" s="535" t="s">
        <v>41675</v>
      </c>
      <c r="D29397" s="537" t="n">
        <v>12.79</v>
      </c>
    </row>
    <row r="29398" customFormat="false" ht="9" hidden="false" customHeight="true" outlineLevel="0" collapsed="false">
      <c r="A29398" s="535" t="s">
        <v>45050</v>
      </c>
      <c r="B29398" s="544" t="s">
        <v>45051</v>
      </c>
      <c r="C29398" s="535" t="s">
        <v>41675</v>
      </c>
      <c r="D29398" s="537" t="n">
        <v>13.35</v>
      </c>
    </row>
    <row r="29399" customFormat="false" ht="9" hidden="false" customHeight="true" outlineLevel="0" collapsed="false">
      <c r="A29399" s="535" t="s">
        <v>45052</v>
      </c>
      <c r="B29399" s="544" t="s">
        <v>45053</v>
      </c>
      <c r="C29399" s="535" t="s">
        <v>41675</v>
      </c>
      <c r="D29399" s="537" t="n">
        <v>14.02</v>
      </c>
    </row>
    <row r="29400" customFormat="false" ht="9" hidden="false" customHeight="true" outlineLevel="0" collapsed="false">
      <c r="A29400" s="535" t="s">
        <v>45054</v>
      </c>
      <c r="B29400" s="544" t="s">
        <v>45055</v>
      </c>
      <c r="C29400" s="535" t="s">
        <v>41675</v>
      </c>
      <c r="D29400" s="537" t="n">
        <v>5.46</v>
      </c>
    </row>
    <row r="29401" customFormat="false" ht="9" hidden="false" customHeight="true" outlineLevel="0" collapsed="false">
      <c r="A29401" s="535" t="s">
        <v>45056</v>
      </c>
      <c r="B29401" s="544" t="s">
        <v>45057</v>
      </c>
      <c r="C29401" s="535" t="s">
        <v>41675</v>
      </c>
      <c r="D29401" s="537" t="n">
        <v>5.69</v>
      </c>
    </row>
    <row r="29402" customFormat="false" ht="9" hidden="false" customHeight="true" outlineLevel="0" collapsed="false">
      <c r="A29402" s="535" t="s">
        <v>45058</v>
      </c>
      <c r="B29402" s="544" t="s">
        <v>45059</v>
      </c>
      <c r="C29402" s="535" t="s">
        <v>41675</v>
      </c>
      <c r="D29402" s="537" t="n">
        <v>6.15</v>
      </c>
    </row>
    <row r="29403" customFormat="false" ht="9" hidden="false" customHeight="true" outlineLevel="0" collapsed="false">
      <c r="A29403" s="535" t="s">
        <v>45060</v>
      </c>
      <c r="B29403" s="544" t="s">
        <v>45061</v>
      </c>
      <c r="C29403" s="535" t="s">
        <v>41675</v>
      </c>
      <c r="D29403" s="537" t="n">
        <v>5.33</v>
      </c>
    </row>
    <row r="29404" customFormat="false" ht="9" hidden="false" customHeight="true" outlineLevel="0" collapsed="false">
      <c r="A29404" s="535" t="s">
        <v>45062</v>
      </c>
      <c r="B29404" s="544" t="s">
        <v>45063</v>
      </c>
      <c r="C29404" s="535" t="s">
        <v>41675</v>
      </c>
      <c r="D29404" s="537" t="n">
        <v>4.97</v>
      </c>
    </row>
    <row r="29405" customFormat="false" ht="9" hidden="false" customHeight="true" outlineLevel="0" collapsed="false">
      <c r="A29405" s="535" t="s">
        <v>45064</v>
      </c>
      <c r="B29405" s="544" t="s">
        <v>45065</v>
      </c>
      <c r="C29405" s="535" t="s">
        <v>41675</v>
      </c>
      <c r="D29405" s="537" t="n">
        <v>5.29</v>
      </c>
    </row>
    <row r="29406" customFormat="false" ht="9" hidden="false" customHeight="true" outlineLevel="0" collapsed="false">
      <c r="A29406" s="535" t="s">
        <v>45066</v>
      </c>
      <c r="B29406" s="544" t="s">
        <v>45067</v>
      </c>
      <c r="C29406" s="535" t="s">
        <v>41675</v>
      </c>
      <c r="D29406" s="537" t="n">
        <v>5.84</v>
      </c>
    </row>
    <row r="29407" customFormat="false" ht="9" hidden="false" customHeight="true" outlineLevel="0" collapsed="false">
      <c r="A29407" s="535" t="s">
        <v>45068</v>
      </c>
      <c r="B29407" s="544" t="s">
        <v>45069</v>
      </c>
      <c r="C29407" s="535" t="s">
        <v>41675</v>
      </c>
      <c r="D29407" s="537" t="n">
        <v>6.25</v>
      </c>
    </row>
    <row r="29408" customFormat="false" ht="9" hidden="false" customHeight="true" outlineLevel="0" collapsed="false">
      <c r="A29408" s="535" t="s">
        <v>45070</v>
      </c>
      <c r="B29408" s="544" t="s">
        <v>45071</v>
      </c>
      <c r="C29408" s="535" t="s">
        <v>41675</v>
      </c>
      <c r="D29408" s="537" t="n">
        <v>6.48</v>
      </c>
    </row>
    <row r="29409" customFormat="false" ht="9" hidden="false" customHeight="true" outlineLevel="0" collapsed="false">
      <c r="A29409" s="535" t="s">
        <v>45072</v>
      </c>
      <c r="B29409" s="544" t="s">
        <v>45073</v>
      </c>
      <c r="C29409" s="535" t="s">
        <v>41675</v>
      </c>
      <c r="D29409" s="537" t="n">
        <v>6.89</v>
      </c>
    </row>
    <row r="29410" customFormat="false" ht="9" hidden="false" customHeight="true" outlineLevel="0" collapsed="false">
      <c r="A29410" s="535" t="s">
        <v>45074</v>
      </c>
      <c r="B29410" s="544" t="s">
        <v>45075</v>
      </c>
      <c r="C29410" s="535" t="s">
        <v>41675</v>
      </c>
      <c r="D29410" s="537" t="n">
        <v>7.29</v>
      </c>
    </row>
    <row r="29411" customFormat="false" ht="9" hidden="false" customHeight="true" outlineLevel="0" collapsed="false">
      <c r="A29411" s="535" t="s">
        <v>45076</v>
      </c>
      <c r="B29411" s="544" t="s">
        <v>45077</v>
      </c>
      <c r="C29411" s="535" t="s">
        <v>41675</v>
      </c>
      <c r="D29411" s="537" t="n">
        <v>7.87</v>
      </c>
    </row>
    <row r="29412" customFormat="false" ht="9" hidden="false" customHeight="true" outlineLevel="0" collapsed="false">
      <c r="A29412" s="535" t="s">
        <v>45078</v>
      </c>
      <c r="B29412" s="544" t="s">
        <v>45079</v>
      </c>
      <c r="C29412" s="535" t="s">
        <v>41675</v>
      </c>
      <c r="D29412" s="537" t="n">
        <v>8.27</v>
      </c>
    </row>
    <row r="29413" customFormat="false" ht="9" hidden="false" customHeight="true" outlineLevel="0" collapsed="false">
      <c r="A29413" s="535" t="s">
        <v>45080</v>
      </c>
      <c r="B29413" s="544" t="s">
        <v>45081</v>
      </c>
      <c r="C29413" s="535" t="s">
        <v>41675</v>
      </c>
      <c r="D29413" s="537" t="n">
        <v>8.68</v>
      </c>
    </row>
    <row r="29414" customFormat="false" ht="18" hidden="false" customHeight="true" outlineLevel="0" collapsed="false">
      <c r="A29414" s="535" t="s">
        <v>45082</v>
      </c>
      <c r="B29414" s="544" t="s">
        <v>45083</v>
      </c>
      <c r="C29414" s="535" t="s">
        <v>41675</v>
      </c>
      <c r="D29414" s="537" t="n">
        <v>9.04</v>
      </c>
    </row>
    <row r="29415" customFormat="false" ht="9" hidden="false" customHeight="true" outlineLevel="0" collapsed="false">
      <c r="A29415" s="535" t="s">
        <v>45084</v>
      </c>
      <c r="B29415" s="544" t="s">
        <v>45085</v>
      </c>
      <c r="C29415" s="535" t="s">
        <v>41675</v>
      </c>
      <c r="D29415" s="537" t="n">
        <v>9.47</v>
      </c>
    </row>
    <row r="29416" customFormat="false" ht="9" hidden="false" customHeight="true" outlineLevel="0" collapsed="false">
      <c r="A29416" s="535" t="s">
        <v>45086</v>
      </c>
      <c r="B29416" s="544" t="s">
        <v>45087</v>
      </c>
      <c r="C29416" s="535" t="s">
        <v>41675</v>
      </c>
      <c r="D29416" s="537" t="n">
        <v>10.2</v>
      </c>
    </row>
    <row r="29417" customFormat="false" ht="9" hidden="false" customHeight="true" outlineLevel="0" collapsed="false">
      <c r="A29417" s="535" t="s">
        <v>45088</v>
      </c>
      <c r="B29417" s="544" t="s">
        <v>45089</v>
      </c>
      <c r="C29417" s="535" t="s">
        <v>41675</v>
      </c>
      <c r="D29417" s="537" t="n">
        <v>10.65</v>
      </c>
    </row>
    <row r="29418" customFormat="false" ht="9" hidden="false" customHeight="true" outlineLevel="0" collapsed="false">
      <c r="A29418" s="535" t="s">
        <v>45090</v>
      </c>
      <c r="B29418" s="544" t="s">
        <v>45091</v>
      </c>
      <c r="C29418" s="535" t="s">
        <v>41675</v>
      </c>
      <c r="D29418" s="537" t="n">
        <v>11.13</v>
      </c>
    </row>
    <row r="29419" customFormat="false" ht="9" hidden="false" customHeight="true" outlineLevel="0" collapsed="false">
      <c r="A29419" s="535" t="s">
        <v>45092</v>
      </c>
      <c r="B29419" s="544" t="s">
        <v>45093</v>
      </c>
      <c r="C29419" s="535" t="s">
        <v>41675</v>
      </c>
      <c r="D29419" s="537" t="n">
        <v>11.67</v>
      </c>
    </row>
    <row r="29420" customFormat="false" ht="9" hidden="false" customHeight="true" outlineLevel="0" collapsed="false">
      <c r="A29420" s="535" t="s">
        <v>45094</v>
      </c>
      <c r="B29420" s="544" t="s">
        <v>45095</v>
      </c>
      <c r="C29420" s="535" t="s">
        <v>41675</v>
      </c>
      <c r="D29420" s="537" t="n">
        <v>12.22</v>
      </c>
    </row>
    <row r="29421" customFormat="false" ht="9" hidden="false" customHeight="true" outlineLevel="0" collapsed="false">
      <c r="A29421" s="535" t="s">
        <v>45096</v>
      </c>
      <c r="B29421" s="544" t="s">
        <v>45097</v>
      </c>
      <c r="C29421" s="535" t="s">
        <v>41675</v>
      </c>
      <c r="D29421" s="537" t="n">
        <v>13.03</v>
      </c>
    </row>
    <row r="29422" customFormat="false" ht="9" hidden="false" customHeight="true" outlineLevel="0" collapsed="false">
      <c r="A29422" s="535" t="s">
        <v>45098</v>
      </c>
      <c r="B29422" s="544" t="s">
        <v>45099</v>
      </c>
      <c r="C29422" s="535" t="s">
        <v>41675</v>
      </c>
      <c r="D29422" s="537" t="n">
        <v>13.63</v>
      </c>
    </row>
    <row r="29423" customFormat="false" ht="9" hidden="false" customHeight="true" outlineLevel="0" collapsed="false">
      <c r="A29423" s="535" t="s">
        <v>45100</v>
      </c>
      <c r="B29423" s="544" t="s">
        <v>45101</v>
      </c>
      <c r="C29423" s="535" t="s">
        <v>41675</v>
      </c>
      <c r="D29423" s="537" t="n">
        <v>14.26</v>
      </c>
    </row>
    <row r="29424" customFormat="false" ht="9" hidden="false" customHeight="true" outlineLevel="0" collapsed="false">
      <c r="A29424" s="535" t="s">
        <v>45102</v>
      </c>
      <c r="B29424" s="544" t="s">
        <v>45103</v>
      </c>
      <c r="C29424" s="535" t="s">
        <v>41675</v>
      </c>
      <c r="D29424" s="537" t="n">
        <v>15.11</v>
      </c>
    </row>
    <row r="29425" customFormat="false" ht="9" hidden="false" customHeight="true" outlineLevel="0" collapsed="false">
      <c r="A29425" s="535" t="s">
        <v>45104</v>
      </c>
      <c r="B29425" s="544" t="s">
        <v>45105</v>
      </c>
      <c r="C29425" s="535" t="s">
        <v>41675</v>
      </c>
      <c r="D29425" s="537" t="n">
        <v>15.93</v>
      </c>
    </row>
    <row r="29426" customFormat="false" ht="9" hidden="false" customHeight="true" outlineLevel="0" collapsed="false">
      <c r="A29426" s="535" t="s">
        <v>45106</v>
      </c>
      <c r="B29426" s="544" t="s">
        <v>45107</v>
      </c>
      <c r="C29426" s="535" t="s">
        <v>41675</v>
      </c>
      <c r="D29426" s="537" t="n">
        <v>17.11</v>
      </c>
    </row>
    <row r="29427" customFormat="false" ht="9" hidden="false" customHeight="true" outlineLevel="0" collapsed="false">
      <c r="A29427" s="535" t="s">
        <v>45108</v>
      </c>
      <c r="B29427" s="544" t="s">
        <v>45109</v>
      </c>
      <c r="C29427" s="535" t="s">
        <v>41675</v>
      </c>
      <c r="D29427" s="537" t="n">
        <v>18.19</v>
      </c>
    </row>
    <row r="29428" customFormat="false" ht="9" hidden="false" customHeight="true" outlineLevel="0" collapsed="false">
      <c r="A29428" s="535" t="s">
        <v>45110</v>
      </c>
      <c r="B29428" s="544" t="s">
        <v>45111</v>
      </c>
      <c r="C29428" s="535" t="s">
        <v>41675</v>
      </c>
      <c r="D29428" s="537" t="n">
        <v>19.36</v>
      </c>
    </row>
    <row r="29429" customFormat="false" ht="9" hidden="false" customHeight="true" outlineLevel="0" collapsed="false">
      <c r="A29429" s="535" t="s">
        <v>45112</v>
      </c>
      <c r="B29429" s="544" t="s">
        <v>45113</v>
      </c>
      <c r="C29429" s="535" t="s">
        <v>41675</v>
      </c>
      <c r="D29429" s="537" t="n">
        <v>4.16</v>
      </c>
    </row>
    <row r="29430" customFormat="false" ht="9" hidden="false" customHeight="true" outlineLevel="0" collapsed="false">
      <c r="A29430" s="535" t="s">
        <v>45114</v>
      </c>
      <c r="B29430" s="544" t="s">
        <v>45115</v>
      </c>
      <c r="C29430" s="535" t="s">
        <v>41675</v>
      </c>
      <c r="D29430" s="537" t="n">
        <v>20.75</v>
      </c>
    </row>
    <row r="29431" customFormat="false" ht="9" hidden="false" customHeight="true" outlineLevel="0" collapsed="false">
      <c r="A29431" s="535" t="s">
        <v>45116</v>
      </c>
      <c r="B29431" s="544" t="s">
        <v>45117</v>
      </c>
      <c r="C29431" s="535" t="s">
        <v>41675</v>
      </c>
      <c r="D29431" s="537" t="n">
        <v>22.26</v>
      </c>
    </row>
    <row r="29432" customFormat="false" ht="9" hidden="false" customHeight="true" outlineLevel="0" collapsed="false">
      <c r="A29432" s="535" t="s">
        <v>45118</v>
      </c>
      <c r="B29432" s="544" t="s">
        <v>45119</v>
      </c>
      <c r="C29432" s="535" t="s">
        <v>41675</v>
      </c>
      <c r="D29432" s="537" t="n">
        <v>24.29</v>
      </c>
    </row>
    <row r="29433" customFormat="false" ht="9" hidden="false" customHeight="true" outlineLevel="0" collapsed="false">
      <c r="A29433" s="535" t="s">
        <v>45120</v>
      </c>
      <c r="B29433" s="544" t="s">
        <v>45121</v>
      </c>
      <c r="C29433" s="535" t="s">
        <v>41675</v>
      </c>
      <c r="D29433" s="537" t="n">
        <v>26.2</v>
      </c>
    </row>
    <row r="29434" customFormat="false" ht="9" hidden="false" customHeight="true" outlineLevel="0" collapsed="false">
      <c r="A29434" s="535" t="s">
        <v>45122</v>
      </c>
      <c r="B29434" s="544" t="s">
        <v>45123</v>
      </c>
      <c r="C29434" s="535" t="s">
        <v>41675</v>
      </c>
      <c r="D29434" s="537" t="n">
        <v>28.01</v>
      </c>
    </row>
    <row r="29435" customFormat="false" ht="9" hidden="false" customHeight="true" outlineLevel="0" collapsed="false">
      <c r="A29435" s="535" t="s">
        <v>45124</v>
      </c>
      <c r="B29435" s="544" t="s">
        <v>45125</v>
      </c>
      <c r="C29435" s="535" t="s">
        <v>41675</v>
      </c>
      <c r="D29435" s="537" t="n">
        <v>29.78</v>
      </c>
    </row>
    <row r="29436" customFormat="false" ht="9" hidden="false" customHeight="true" outlineLevel="0" collapsed="false">
      <c r="A29436" s="535" t="s">
        <v>45126</v>
      </c>
      <c r="B29436" s="544" t="s">
        <v>45127</v>
      </c>
      <c r="C29436" s="535" t="s">
        <v>41675</v>
      </c>
      <c r="D29436" s="537" t="n">
        <v>31.75</v>
      </c>
    </row>
    <row r="29437" customFormat="false" ht="9" hidden="false" customHeight="true" outlineLevel="0" collapsed="false">
      <c r="A29437" s="535" t="s">
        <v>45128</v>
      </c>
      <c r="B29437" s="544" t="s">
        <v>45129</v>
      </c>
      <c r="C29437" s="535" t="s">
        <v>41675</v>
      </c>
      <c r="D29437" s="537" t="n">
        <v>34.16</v>
      </c>
    </row>
    <row r="29438" customFormat="false" ht="9" hidden="false" customHeight="true" outlineLevel="0" collapsed="false">
      <c r="A29438" s="535" t="s">
        <v>45130</v>
      </c>
      <c r="B29438" s="544" t="s">
        <v>45131</v>
      </c>
      <c r="C29438" s="535" t="s">
        <v>41675</v>
      </c>
      <c r="D29438" s="537" t="n">
        <v>35.97</v>
      </c>
    </row>
    <row r="29439" customFormat="false" ht="9" hidden="false" customHeight="true" outlineLevel="0" collapsed="false">
      <c r="A29439" s="535" t="s">
        <v>45132</v>
      </c>
      <c r="B29439" s="544" t="s">
        <v>45133</v>
      </c>
      <c r="C29439" s="535" t="s">
        <v>41675</v>
      </c>
      <c r="D29439" s="537" t="n">
        <v>4.38</v>
      </c>
    </row>
    <row r="29440" customFormat="false" ht="9" hidden="false" customHeight="true" outlineLevel="0" collapsed="false">
      <c r="A29440" s="535" t="s">
        <v>45134</v>
      </c>
      <c r="B29440" s="544" t="s">
        <v>45135</v>
      </c>
      <c r="C29440" s="535" t="s">
        <v>41675</v>
      </c>
      <c r="D29440" s="537" t="n">
        <v>4.61</v>
      </c>
    </row>
    <row r="29441" customFormat="false" ht="9" hidden="false" customHeight="true" outlineLevel="0" collapsed="false">
      <c r="A29441" s="535" t="s">
        <v>45136</v>
      </c>
      <c r="B29441" s="544" t="s">
        <v>45137</v>
      </c>
      <c r="C29441" s="535" t="s">
        <v>41675</v>
      </c>
      <c r="D29441" s="537" t="n">
        <v>4.1</v>
      </c>
    </row>
    <row r="29442" customFormat="false" ht="9" hidden="false" customHeight="true" outlineLevel="0" collapsed="false">
      <c r="A29442" s="535" t="s">
        <v>45138</v>
      </c>
      <c r="B29442" s="544" t="s">
        <v>45139</v>
      </c>
      <c r="C29442" s="535" t="s">
        <v>41675</v>
      </c>
      <c r="D29442" s="537" t="n">
        <v>4.68</v>
      </c>
    </row>
    <row r="29443" customFormat="false" ht="18" hidden="false" customHeight="true" outlineLevel="0" collapsed="false">
      <c r="A29443" s="535" t="s">
        <v>45140</v>
      </c>
      <c r="B29443" s="544" t="s">
        <v>45141</v>
      </c>
      <c r="C29443" s="535" t="s">
        <v>41675</v>
      </c>
      <c r="D29443" s="537" t="n">
        <v>5.01</v>
      </c>
    </row>
    <row r="29444" customFormat="false" ht="18" hidden="false" customHeight="true" outlineLevel="0" collapsed="false">
      <c r="A29444" s="535" t="s">
        <v>45142</v>
      </c>
      <c r="B29444" s="544" t="s">
        <v>45143</v>
      </c>
      <c r="C29444" s="535" t="s">
        <v>41675</v>
      </c>
      <c r="D29444" s="537" t="n">
        <v>5.5</v>
      </c>
    </row>
    <row r="29445" customFormat="false" ht="18" hidden="false" customHeight="true" outlineLevel="0" collapsed="false">
      <c r="A29445" s="535" t="s">
        <v>45144</v>
      </c>
      <c r="B29445" s="544" t="s">
        <v>45145</v>
      </c>
      <c r="C29445" s="535" t="s">
        <v>41675</v>
      </c>
      <c r="D29445" s="537" t="n">
        <v>5.8</v>
      </c>
    </row>
    <row r="29446" customFormat="false" ht="9" hidden="false" customHeight="true" outlineLevel="0" collapsed="false">
      <c r="A29446" s="535" t="s">
        <v>45146</v>
      </c>
      <c r="B29446" s="544" t="s">
        <v>45147</v>
      </c>
      <c r="C29446" s="535" t="s">
        <v>41675</v>
      </c>
      <c r="D29446" s="537" t="n">
        <v>6.08</v>
      </c>
    </row>
    <row r="29447" customFormat="false" ht="9" hidden="false" customHeight="true" outlineLevel="0" collapsed="false">
      <c r="A29447" s="535" t="s">
        <v>45148</v>
      </c>
      <c r="B29447" s="544" t="s">
        <v>45149</v>
      </c>
      <c r="C29447" s="535" t="s">
        <v>41675</v>
      </c>
      <c r="D29447" s="537" t="n">
        <v>6.37</v>
      </c>
    </row>
    <row r="29448" customFormat="false" ht="9" hidden="false" customHeight="true" outlineLevel="0" collapsed="false">
      <c r="A29448" s="535" t="s">
        <v>45150</v>
      </c>
      <c r="B29448" s="544" t="s">
        <v>45151</v>
      </c>
      <c r="C29448" s="535" t="s">
        <v>41675</v>
      </c>
      <c r="D29448" s="537" t="n">
        <v>6.6</v>
      </c>
    </row>
    <row r="29449" customFormat="false" ht="9" hidden="false" customHeight="true" outlineLevel="0" collapsed="false">
      <c r="A29449" s="535" t="s">
        <v>45152</v>
      </c>
      <c r="B29449" s="544" t="s">
        <v>45153</v>
      </c>
      <c r="C29449" s="535" t="s">
        <v>41675</v>
      </c>
      <c r="D29449" s="537" t="n">
        <v>7.16</v>
      </c>
    </row>
    <row r="29450" customFormat="false" ht="9" hidden="false" customHeight="true" outlineLevel="0" collapsed="false">
      <c r="A29450" s="535" t="s">
        <v>45154</v>
      </c>
      <c r="B29450" s="544" t="s">
        <v>45155</v>
      </c>
      <c r="C29450" s="535" t="s">
        <v>41675</v>
      </c>
      <c r="D29450" s="537" t="n">
        <v>7.42</v>
      </c>
    </row>
    <row r="29451" customFormat="false" ht="9" hidden="false" customHeight="true" outlineLevel="0" collapsed="false">
      <c r="A29451" s="535" t="s">
        <v>45156</v>
      </c>
      <c r="B29451" s="544" t="s">
        <v>45157</v>
      </c>
      <c r="C29451" s="535" t="s">
        <v>41675</v>
      </c>
      <c r="D29451" s="537" t="n">
        <v>7.7</v>
      </c>
    </row>
    <row r="29452" customFormat="false" ht="9" hidden="false" customHeight="true" outlineLevel="0" collapsed="false">
      <c r="A29452" s="535" t="s">
        <v>45158</v>
      </c>
      <c r="B29452" s="544" t="s">
        <v>45159</v>
      </c>
      <c r="C29452" s="535" t="s">
        <v>41675</v>
      </c>
      <c r="D29452" s="537" t="n">
        <v>7.97</v>
      </c>
    </row>
    <row r="29453" customFormat="false" ht="9" hidden="false" customHeight="true" outlineLevel="0" collapsed="false">
      <c r="A29453" s="535" t="s">
        <v>45160</v>
      </c>
      <c r="B29453" s="544" t="s">
        <v>45161</v>
      </c>
      <c r="C29453" s="535" t="s">
        <v>41675</v>
      </c>
      <c r="D29453" s="537" t="n">
        <v>8.25</v>
      </c>
    </row>
    <row r="29454" customFormat="false" ht="9" hidden="false" customHeight="true" outlineLevel="0" collapsed="false">
      <c r="A29454" s="535" t="s">
        <v>45162</v>
      </c>
      <c r="B29454" s="544" t="s">
        <v>45163</v>
      </c>
      <c r="C29454" s="535" t="s">
        <v>41675</v>
      </c>
      <c r="D29454" s="537" t="n">
        <v>8.84</v>
      </c>
    </row>
    <row r="29455" customFormat="false" ht="9" hidden="false" customHeight="true" outlineLevel="0" collapsed="false">
      <c r="A29455" s="535" t="s">
        <v>45164</v>
      </c>
      <c r="B29455" s="544" t="s">
        <v>45165</v>
      </c>
      <c r="C29455" s="535" t="s">
        <v>41675</v>
      </c>
      <c r="D29455" s="537" t="n">
        <v>9.17</v>
      </c>
    </row>
    <row r="29456" customFormat="false" ht="9" hidden="false" customHeight="true" outlineLevel="0" collapsed="false">
      <c r="A29456" s="535" t="s">
        <v>45166</v>
      </c>
      <c r="B29456" s="544" t="s">
        <v>45167</v>
      </c>
      <c r="C29456" s="535" t="s">
        <v>41675</v>
      </c>
      <c r="D29456" s="537" t="n">
        <v>9.52</v>
      </c>
    </row>
    <row r="29457" customFormat="false" ht="9" hidden="false" customHeight="true" outlineLevel="0" collapsed="false">
      <c r="A29457" s="535" t="s">
        <v>45168</v>
      </c>
      <c r="B29457" s="544" t="s">
        <v>45169</v>
      </c>
      <c r="C29457" s="535" t="s">
        <v>41675</v>
      </c>
      <c r="D29457" s="537" t="n">
        <v>9.95</v>
      </c>
    </row>
    <row r="29458" customFormat="false" ht="9" hidden="false" customHeight="true" outlineLevel="0" collapsed="false">
      <c r="A29458" s="535" t="s">
        <v>45170</v>
      </c>
      <c r="B29458" s="544" t="s">
        <v>45171</v>
      </c>
      <c r="C29458" s="535" t="s">
        <v>41675</v>
      </c>
      <c r="D29458" s="537" t="n">
        <v>10.32</v>
      </c>
    </row>
    <row r="29459" customFormat="false" ht="9" hidden="false" customHeight="true" outlineLevel="0" collapsed="false">
      <c r="A29459" s="535" t="s">
        <v>45172</v>
      </c>
      <c r="B29459" s="544" t="s">
        <v>45173</v>
      </c>
      <c r="C29459" s="535" t="s">
        <v>41675</v>
      </c>
      <c r="D29459" s="537" t="n">
        <v>10.96</v>
      </c>
    </row>
    <row r="29460" customFormat="false" ht="9" hidden="false" customHeight="true" outlineLevel="0" collapsed="false">
      <c r="A29460" s="535" t="s">
        <v>45174</v>
      </c>
      <c r="B29460" s="544" t="s">
        <v>45175</v>
      </c>
      <c r="C29460" s="535" t="s">
        <v>41675</v>
      </c>
      <c r="D29460" s="537" t="n">
        <v>11.44</v>
      </c>
    </row>
    <row r="29461" customFormat="false" ht="9" hidden="false" customHeight="true" outlineLevel="0" collapsed="false">
      <c r="A29461" s="535" t="s">
        <v>45176</v>
      </c>
      <c r="B29461" s="544" t="s">
        <v>45177</v>
      </c>
      <c r="C29461" s="535" t="s">
        <v>41675</v>
      </c>
      <c r="D29461" s="537" t="n">
        <v>11.93</v>
      </c>
    </row>
    <row r="29462" customFormat="false" ht="9" hidden="false" customHeight="true" outlineLevel="0" collapsed="false">
      <c r="A29462" s="535" t="s">
        <v>45178</v>
      </c>
      <c r="B29462" s="544" t="s">
        <v>45179</v>
      </c>
      <c r="C29462" s="535" t="s">
        <v>41675</v>
      </c>
      <c r="D29462" s="537" t="n">
        <v>12.44</v>
      </c>
    </row>
    <row r="29463" customFormat="false" ht="9" hidden="false" customHeight="true" outlineLevel="0" collapsed="false">
      <c r="A29463" s="535" t="s">
        <v>45180</v>
      </c>
      <c r="B29463" s="544" t="s">
        <v>45181</v>
      </c>
      <c r="C29463" s="535" t="s">
        <v>41675</v>
      </c>
      <c r="D29463" s="537" t="n">
        <v>12.98</v>
      </c>
    </row>
    <row r="29464" customFormat="false" ht="9" hidden="false" customHeight="true" outlineLevel="0" collapsed="false">
      <c r="A29464" s="535" t="s">
        <v>45182</v>
      </c>
      <c r="B29464" s="544" t="s">
        <v>45183</v>
      </c>
      <c r="C29464" s="535" t="s">
        <v>41675</v>
      </c>
      <c r="D29464" s="537" t="n">
        <v>13.8</v>
      </c>
    </row>
    <row r="29465" customFormat="false" ht="9" hidden="false" customHeight="true" outlineLevel="0" collapsed="false">
      <c r="A29465" s="535" t="s">
        <v>45184</v>
      </c>
      <c r="B29465" s="544" t="s">
        <v>45185</v>
      </c>
      <c r="C29465" s="535" t="s">
        <v>41675</v>
      </c>
      <c r="D29465" s="537" t="n">
        <v>14.53</v>
      </c>
    </row>
    <row r="29466" customFormat="false" ht="9" hidden="false" customHeight="true" outlineLevel="0" collapsed="false">
      <c r="A29466" s="535" t="s">
        <v>45186</v>
      </c>
      <c r="B29466" s="544" t="s">
        <v>45187</v>
      </c>
      <c r="C29466" s="535" t="s">
        <v>41675</v>
      </c>
      <c r="D29466" s="537" t="n">
        <v>15.32</v>
      </c>
    </row>
    <row r="29467" customFormat="false" ht="9" hidden="false" customHeight="true" outlineLevel="0" collapsed="false">
      <c r="A29467" s="535" t="s">
        <v>45188</v>
      </c>
      <c r="B29467" s="544" t="s">
        <v>45189</v>
      </c>
      <c r="C29467" s="535" t="s">
        <v>41675</v>
      </c>
      <c r="D29467" s="537" t="n">
        <v>3.73</v>
      </c>
    </row>
    <row r="29468" customFormat="false" ht="9" hidden="false" customHeight="true" outlineLevel="0" collapsed="false">
      <c r="A29468" s="535" t="s">
        <v>45190</v>
      </c>
      <c r="B29468" s="544" t="s">
        <v>45191</v>
      </c>
      <c r="C29468" s="535" t="s">
        <v>41675</v>
      </c>
      <c r="D29468" s="537" t="n">
        <v>16.3</v>
      </c>
    </row>
    <row r="29469" customFormat="false" ht="9" hidden="false" customHeight="true" outlineLevel="0" collapsed="false">
      <c r="A29469" s="535" t="s">
        <v>45192</v>
      </c>
      <c r="B29469" s="544" t="s">
        <v>45193</v>
      </c>
      <c r="C29469" s="535" t="s">
        <v>41675</v>
      </c>
      <c r="D29469" s="537" t="n">
        <v>17.34</v>
      </c>
    </row>
    <row r="29470" customFormat="false" ht="9" hidden="false" customHeight="true" outlineLevel="0" collapsed="false">
      <c r="A29470" s="535" t="s">
        <v>45194</v>
      </c>
      <c r="B29470" s="544" t="s">
        <v>45195</v>
      </c>
      <c r="C29470" s="535" t="s">
        <v>41675</v>
      </c>
      <c r="D29470" s="537" t="n">
        <v>18.8</v>
      </c>
    </row>
    <row r="29471" customFormat="false" ht="9" hidden="false" customHeight="true" outlineLevel="0" collapsed="false">
      <c r="A29471" s="535" t="s">
        <v>45196</v>
      </c>
      <c r="B29471" s="544" t="s">
        <v>45197</v>
      </c>
      <c r="C29471" s="535" t="s">
        <v>41675</v>
      </c>
      <c r="D29471" s="537" t="n">
        <v>19.83</v>
      </c>
    </row>
    <row r="29472" customFormat="false" ht="9" hidden="false" customHeight="true" outlineLevel="0" collapsed="false">
      <c r="A29472" s="535" t="s">
        <v>45198</v>
      </c>
      <c r="B29472" s="544" t="s">
        <v>45199</v>
      </c>
      <c r="C29472" s="535" t="s">
        <v>41675</v>
      </c>
      <c r="D29472" s="537" t="n">
        <v>21</v>
      </c>
    </row>
    <row r="29473" customFormat="false" ht="9" hidden="false" customHeight="true" outlineLevel="0" collapsed="false">
      <c r="A29473" s="535" t="s">
        <v>45200</v>
      </c>
      <c r="B29473" s="544" t="s">
        <v>45201</v>
      </c>
      <c r="C29473" s="535" t="s">
        <v>41675</v>
      </c>
      <c r="D29473" s="537" t="n">
        <v>22.35</v>
      </c>
    </row>
    <row r="29474" customFormat="false" ht="9" hidden="false" customHeight="true" outlineLevel="0" collapsed="false">
      <c r="A29474" s="535" t="s">
        <v>45202</v>
      </c>
      <c r="B29474" s="544" t="s">
        <v>45203</v>
      </c>
      <c r="C29474" s="535" t="s">
        <v>41675</v>
      </c>
      <c r="D29474" s="537" t="n">
        <v>23.54</v>
      </c>
    </row>
    <row r="29475" customFormat="false" ht="9" hidden="false" customHeight="true" outlineLevel="0" collapsed="false">
      <c r="A29475" s="535" t="s">
        <v>45204</v>
      </c>
      <c r="B29475" s="544" t="s">
        <v>45205</v>
      </c>
      <c r="C29475" s="535" t="s">
        <v>41675</v>
      </c>
      <c r="D29475" s="537" t="n">
        <v>25.22</v>
      </c>
    </row>
    <row r="29476" customFormat="false" ht="9" hidden="false" customHeight="true" outlineLevel="0" collapsed="false">
      <c r="A29476" s="535" t="s">
        <v>45206</v>
      </c>
      <c r="B29476" s="544" t="s">
        <v>45207</v>
      </c>
      <c r="C29476" s="535" t="s">
        <v>41675</v>
      </c>
      <c r="D29476" s="537" t="n">
        <v>26.75</v>
      </c>
    </row>
    <row r="29477" customFormat="false" ht="9" hidden="false" customHeight="true" outlineLevel="0" collapsed="false">
      <c r="A29477" s="535" t="s">
        <v>45208</v>
      </c>
      <c r="B29477" s="544" t="s">
        <v>45209</v>
      </c>
      <c r="C29477" s="535" t="s">
        <v>41675</v>
      </c>
      <c r="D29477" s="537" t="n">
        <v>28.14</v>
      </c>
    </row>
    <row r="29478" customFormat="false" ht="9" hidden="false" customHeight="true" outlineLevel="0" collapsed="false">
      <c r="A29478" s="535" t="s">
        <v>45210</v>
      </c>
      <c r="B29478" s="544" t="s">
        <v>45211</v>
      </c>
      <c r="C29478" s="535" t="s">
        <v>41675</v>
      </c>
      <c r="D29478" s="537" t="n">
        <v>4.1</v>
      </c>
    </row>
    <row r="29479" customFormat="false" ht="9" hidden="false" customHeight="true" outlineLevel="0" collapsed="false">
      <c r="A29479" s="535" t="s">
        <v>45212</v>
      </c>
      <c r="B29479" s="544" t="s">
        <v>45213</v>
      </c>
      <c r="C29479" s="535" t="s">
        <v>41675</v>
      </c>
      <c r="D29479" s="537" t="n">
        <v>29.78</v>
      </c>
    </row>
    <row r="29480" customFormat="false" ht="9" hidden="false" customHeight="true" outlineLevel="0" collapsed="false">
      <c r="A29480" s="535" t="s">
        <v>45214</v>
      </c>
      <c r="B29480" s="544" t="s">
        <v>45215</v>
      </c>
      <c r="C29480" s="535" t="s">
        <v>41675</v>
      </c>
      <c r="D29480" s="537" t="n">
        <v>31.61</v>
      </c>
    </row>
    <row r="29481" customFormat="false" ht="9" hidden="false" customHeight="true" outlineLevel="0" collapsed="false">
      <c r="A29481" s="535" t="s">
        <v>45216</v>
      </c>
      <c r="B29481" s="544" t="s">
        <v>45217</v>
      </c>
      <c r="C29481" s="535" t="s">
        <v>41675</v>
      </c>
      <c r="D29481" s="537" t="n">
        <v>33.49</v>
      </c>
    </row>
    <row r="29482" customFormat="false" ht="9" hidden="false" customHeight="true" outlineLevel="0" collapsed="false">
      <c r="A29482" s="535" t="s">
        <v>45218</v>
      </c>
      <c r="B29482" s="544" t="s">
        <v>45219</v>
      </c>
      <c r="C29482" s="535" t="s">
        <v>41675</v>
      </c>
      <c r="D29482" s="537" t="n">
        <v>35.29</v>
      </c>
    </row>
    <row r="29483" customFormat="false" ht="9" hidden="false" customHeight="true" outlineLevel="0" collapsed="false">
      <c r="A29483" s="535" t="s">
        <v>45220</v>
      </c>
      <c r="B29483" s="544" t="s">
        <v>45221</v>
      </c>
      <c r="C29483" s="535" t="s">
        <v>41675</v>
      </c>
      <c r="D29483" s="537" t="n">
        <v>37.29</v>
      </c>
    </row>
    <row r="29484" customFormat="false" ht="9" hidden="false" customHeight="true" outlineLevel="0" collapsed="false">
      <c r="A29484" s="535" t="s">
        <v>45222</v>
      </c>
      <c r="B29484" s="544" t="s">
        <v>45223</v>
      </c>
      <c r="C29484" s="535" t="s">
        <v>41675</v>
      </c>
      <c r="D29484" s="537" t="n">
        <v>39.58</v>
      </c>
    </row>
    <row r="29485" customFormat="false" ht="9" hidden="false" customHeight="true" outlineLevel="0" collapsed="false">
      <c r="A29485" s="535" t="s">
        <v>45224</v>
      </c>
      <c r="B29485" s="544" t="s">
        <v>45225</v>
      </c>
      <c r="C29485" s="535" t="s">
        <v>41675</v>
      </c>
      <c r="D29485" s="537" t="n">
        <v>42.13</v>
      </c>
    </row>
    <row r="29486" customFormat="false" ht="9" hidden="false" customHeight="true" outlineLevel="0" collapsed="false">
      <c r="A29486" s="535" t="s">
        <v>45226</v>
      </c>
      <c r="B29486" s="544" t="s">
        <v>45227</v>
      </c>
      <c r="C29486" s="535" t="s">
        <v>41675</v>
      </c>
      <c r="D29486" s="537" t="n">
        <v>44.16</v>
      </c>
    </row>
    <row r="29487" customFormat="false" ht="9" hidden="false" customHeight="true" outlineLevel="0" collapsed="false">
      <c r="A29487" s="535" t="s">
        <v>45228</v>
      </c>
      <c r="B29487" s="544" t="s">
        <v>45229</v>
      </c>
      <c r="C29487" s="535" t="s">
        <v>41675</v>
      </c>
      <c r="D29487" s="537" t="n">
        <v>46.02</v>
      </c>
    </row>
    <row r="29488" customFormat="false" ht="9" hidden="false" customHeight="true" outlineLevel="0" collapsed="false">
      <c r="A29488" s="535" t="s">
        <v>45230</v>
      </c>
      <c r="B29488" s="544" t="s">
        <v>45231</v>
      </c>
      <c r="C29488" s="535" t="s">
        <v>41675</v>
      </c>
      <c r="D29488" s="537" t="n">
        <v>48.11</v>
      </c>
    </row>
    <row r="29489" customFormat="false" ht="9" hidden="false" customHeight="true" outlineLevel="0" collapsed="false">
      <c r="A29489" s="535" t="s">
        <v>45232</v>
      </c>
      <c r="B29489" s="544" t="s">
        <v>45233</v>
      </c>
      <c r="C29489" s="535" t="s">
        <v>41675</v>
      </c>
      <c r="D29489" s="537" t="n">
        <v>4.35</v>
      </c>
    </row>
    <row r="29490" customFormat="false" ht="9" hidden="false" customHeight="true" outlineLevel="0" collapsed="false">
      <c r="A29490" s="535" t="s">
        <v>45234</v>
      </c>
      <c r="B29490" s="544" t="s">
        <v>45235</v>
      </c>
      <c r="C29490" s="535" t="s">
        <v>41675</v>
      </c>
      <c r="D29490" s="537" t="n">
        <v>3.49</v>
      </c>
    </row>
    <row r="29491" customFormat="false" ht="9" hidden="false" customHeight="true" outlineLevel="0" collapsed="false">
      <c r="A29491" s="535" t="s">
        <v>45236</v>
      </c>
      <c r="B29491" s="544" t="s">
        <v>45237</v>
      </c>
      <c r="C29491" s="535" t="s">
        <v>41675</v>
      </c>
      <c r="D29491" s="537" t="n">
        <v>14.71</v>
      </c>
    </row>
    <row r="29492" customFormat="false" ht="9" hidden="false" customHeight="true" outlineLevel="0" collapsed="false">
      <c r="A29492" s="535" t="s">
        <v>45238</v>
      </c>
      <c r="B29492" s="544" t="s">
        <v>45239</v>
      </c>
      <c r="C29492" s="535" t="s">
        <v>41675</v>
      </c>
      <c r="D29492" s="537" t="n">
        <v>14.97</v>
      </c>
    </row>
    <row r="29493" customFormat="false" ht="9" hidden="false" customHeight="true" outlineLevel="0" collapsed="false">
      <c r="A29493" s="535" t="s">
        <v>45240</v>
      </c>
      <c r="B29493" s="544" t="s">
        <v>45241</v>
      </c>
      <c r="C29493" s="535" t="s">
        <v>41675</v>
      </c>
      <c r="D29493" s="537" t="n">
        <v>15.23</v>
      </c>
    </row>
    <row r="29494" customFormat="false" ht="9" hidden="false" customHeight="true" outlineLevel="0" collapsed="false">
      <c r="A29494" s="535" t="s">
        <v>45242</v>
      </c>
      <c r="B29494" s="544" t="s">
        <v>45243</v>
      </c>
      <c r="C29494" s="535" t="s">
        <v>41675</v>
      </c>
      <c r="D29494" s="537" t="n">
        <v>15.5</v>
      </c>
    </row>
    <row r="29495" customFormat="false" ht="9" hidden="false" customHeight="true" outlineLevel="0" collapsed="false">
      <c r="A29495" s="535" t="s">
        <v>45244</v>
      </c>
      <c r="B29495" s="544" t="s">
        <v>45245</v>
      </c>
      <c r="C29495" s="535" t="s">
        <v>41675</v>
      </c>
      <c r="D29495" s="537" t="n">
        <v>15.8</v>
      </c>
    </row>
    <row r="29496" customFormat="false" ht="9" hidden="false" customHeight="true" outlineLevel="0" collapsed="false">
      <c r="A29496" s="535" t="s">
        <v>45246</v>
      </c>
      <c r="B29496" s="544" t="s">
        <v>45247</v>
      </c>
      <c r="C29496" s="535" t="s">
        <v>41675</v>
      </c>
      <c r="D29496" s="537" t="n">
        <v>15.95</v>
      </c>
    </row>
    <row r="29497" customFormat="false" ht="9" hidden="false" customHeight="true" outlineLevel="0" collapsed="false">
      <c r="A29497" s="535" t="s">
        <v>45248</v>
      </c>
      <c r="B29497" s="544" t="s">
        <v>45249</v>
      </c>
      <c r="C29497" s="535" t="s">
        <v>41675</v>
      </c>
      <c r="D29497" s="537" t="n">
        <v>9.41</v>
      </c>
    </row>
    <row r="29498" customFormat="false" ht="9" hidden="false" customHeight="true" outlineLevel="0" collapsed="false">
      <c r="A29498" s="535" t="s">
        <v>45250</v>
      </c>
      <c r="B29498" s="544" t="s">
        <v>45251</v>
      </c>
      <c r="C29498" s="535" t="s">
        <v>41675</v>
      </c>
      <c r="D29498" s="537" t="n">
        <v>9.48</v>
      </c>
    </row>
    <row r="29499" customFormat="false" ht="9" hidden="false" customHeight="true" outlineLevel="0" collapsed="false">
      <c r="A29499" s="535" t="s">
        <v>45252</v>
      </c>
      <c r="B29499" s="544" t="s">
        <v>45253</v>
      </c>
      <c r="C29499" s="535" t="s">
        <v>41675</v>
      </c>
      <c r="D29499" s="537" t="n">
        <v>9.55</v>
      </c>
    </row>
    <row r="29500" customFormat="false" ht="9" hidden="false" customHeight="true" outlineLevel="0" collapsed="false">
      <c r="A29500" s="535" t="s">
        <v>45254</v>
      </c>
      <c r="B29500" s="544" t="s">
        <v>45255</v>
      </c>
      <c r="C29500" s="535" t="s">
        <v>41675</v>
      </c>
      <c r="D29500" s="537" t="n">
        <v>9.63</v>
      </c>
    </row>
    <row r="29501" customFormat="false" ht="9" hidden="false" customHeight="true" outlineLevel="0" collapsed="false">
      <c r="A29501" s="535" t="s">
        <v>45256</v>
      </c>
      <c r="B29501" s="544" t="s">
        <v>45257</v>
      </c>
      <c r="C29501" s="535" t="s">
        <v>41675</v>
      </c>
      <c r="D29501" s="537" t="n">
        <v>9.71</v>
      </c>
    </row>
    <row r="29502" customFormat="false" ht="9" hidden="false" customHeight="true" outlineLevel="0" collapsed="false">
      <c r="A29502" s="535" t="s">
        <v>45258</v>
      </c>
      <c r="B29502" s="544" t="s">
        <v>45259</v>
      </c>
      <c r="C29502" s="535" t="s">
        <v>41675</v>
      </c>
      <c r="D29502" s="537" t="n">
        <v>9.76</v>
      </c>
    </row>
    <row r="29503" customFormat="false" ht="9" hidden="false" customHeight="true" outlineLevel="0" collapsed="false">
      <c r="A29503" s="535" t="s">
        <v>45260</v>
      </c>
      <c r="B29503" s="544" t="s">
        <v>45261</v>
      </c>
      <c r="C29503" s="535" t="s">
        <v>41675</v>
      </c>
      <c r="D29503" s="537" t="n">
        <v>12.46</v>
      </c>
    </row>
    <row r="29504" customFormat="false" ht="9" hidden="false" customHeight="true" outlineLevel="0" collapsed="false">
      <c r="A29504" s="535" t="s">
        <v>45262</v>
      </c>
      <c r="B29504" s="544" t="s">
        <v>45263</v>
      </c>
      <c r="C29504" s="535" t="s">
        <v>41675</v>
      </c>
      <c r="D29504" s="537" t="n">
        <v>12.53</v>
      </c>
    </row>
    <row r="29505" customFormat="false" ht="9" hidden="false" customHeight="true" outlineLevel="0" collapsed="false">
      <c r="A29505" s="535" t="s">
        <v>45264</v>
      </c>
      <c r="B29505" s="544" t="s">
        <v>45265</v>
      </c>
      <c r="C29505" s="535" t="s">
        <v>41675</v>
      </c>
      <c r="D29505" s="537" t="n">
        <v>12.6</v>
      </c>
    </row>
    <row r="29506" customFormat="false" ht="9" hidden="false" customHeight="true" outlineLevel="0" collapsed="false">
      <c r="A29506" s="535" t="s">
        <v>45266</v>
      </c>
      <c r="B29506" s="544" t="s">
        <v>45267</v>
      </c>
      <c r="C29506" s="535" t="s">
        <v>41675</v>
      </c>
      <c r="D29506" s="537" t="n">
        <v>12.67</v>
      </c>
    </row>
    <row r="29507" customFormat="false" ht="9" hidden="false" customHeight="true" outlineLevel="0" collapsed="false">
      <c r="A29507" s="535" t="s">
        <v>45268</v>
      </c>
      <c r="B29507" s="544" t="s">
        <v>45269</v>
      </c>
      <c r="C29507" s="535" t="s">
        <v>41675</v>
      </c>
      <c r="D29507" s="537" t="n">
        <v>12.75</v>
      </c>
    </row>
    <row r="29508" customFormat="false" ht="9" hidden="false" customHeight="true" outlineLevel="0" collapsed="false">
      <c r="A29508" s="535" t="s">
        <v>45270</v>
      </c>
      <c r="B29508" s="544" t="s">
        <v>45271</v>
      </c>
      <c r="C29508" s="535" t="s">
        <v>41675</v>
      </c>
      <c r="D29508" s="537" t="n">
        <v>12.79</v>
      </c>
    </row>
    <row r="29509" customFormat="false" ht="9" hidden="false" customHeight="true" outlineLevel="0" collapsed="false">
      <c r="A29509" s="535" t="s">
        <v>45272</v>
      </c>
      <c r="B29509" s="544" t="s">
        <v>45273</v>
      </c>
      <c r="C29509" s="535" t="s">
        <v>41675</v>
      </c>
      <c r="D29509" s="537" t="n">
        <v>10.19</v>
      </c>
    </row>
    <row r="29510" customFormat="false" ht="9" hidden="false" customHeight="true" outlineLevel="0" collapsed="false">
      <c r="A29510" s="535" t="s">
        <v>45274</v>
      </c>
      <c r="B29510" s="544" t="s">
        <v>45275</v>
      </c>
      <c r="C29510" s="535" t="s">
        <v>41675</v>
      </c>
      <c r="D29510" s="537" t="n">
        <v>10.34</v>
      </c>
    </row>
    <row r="29511" customFormat="false" ht="9" hidden="false" customHeight="true" outlineLevel="0" collapsed="false">
      <c r="A29511" s="535" t="s">
        <v>45276</v>
      </c>
      <c r="B29511" s="544" t="s">
        <v>45277</v>
      </c>
      <c r="C29511" s="535" t="s">
        <v>41675</v>
      </c>
      <c r="D29511" s="537" t="n">
        <v>10.5</v>
      </c>
    </row>
    <row r="29512" customFormat="false" ht="9" hidden="false" customHeight="true" outlineLevel="0" collapsed="false">
      <c r="A29512" s="535" t="s">
        <v>45278</v>
      </c>
      <c r="B29512" s="544" t="s">
        <v>45279</v>
      </c>
      <c r="C29512" s="535" t="s">
        <v>41675</v>
      </c>
      <c r="D29512" s="537" t="n">
        <v>10.67</v>
      </c>
    </row>
    <row r="29513" customFormat="false" ht="9" hidden="false" customHeight="true" outlineLevel="0" collapsed="false">
      <c r="A29513" s="535" t="s">
        <v>45280</v>
      </c>
      <c r="B29513" s="544" t="s">
        <v>45281</v>
      </c>
      <c r="C29513" s="535" t="s">
        <v>41675</v>
      </c>
      <c r="D29513" s="537" t="n">
        <v>10.85</v>
      </c>
    </row>
    <row r="29514" customFormat="false" ht="18" hidden="false" customHeight="true" outlineLevel="0" collapsed="false">
      <c r="A29514" s="535" t="s">
        <v>45282</v>
      </c>
      <c r="B29514" s="544" t="s">
        <v>45283</v>
      </c>
      <c r="C29514" s="535" t="s">
        <v>41675</v>
      </c>
      <c r="D29514" s="537" t="n">
        <v>10.94</v>
      </c>
    </row>
    <row r="29515" customFormat="false" ht="18" hidden="false" customHeight="true" outlineLevel="0" collapsed="false">
      <c r="A29515" s="535" t="s">
        <v>45284</v>
      </c>
      <c r="B29515" s="544" t="s">
        <v>45285</v>
      </c>
      <c r="C29515" s="535" t="s">
        <v>41675</v>
      </c>
      <c r="D29515" s="537" t="n">
        <v>15.58</v>
      </c>
    </row>
    <row r="29516" customFormat="false" ht="18" hidden="false" customHeight="true" outlineLevel="0" collapsed="false">
      <c r="A29516" s="535" t="s">
        <v>45286</v>
      </c>
      <c r="B29516" s="544" t="s">
        <v>45287</v>
      </c>
      <c r="C29516" s="535" t="s">
        <v>41675</v>
      </c>
      <c r="D29516" s="537" t="n">
        <v>15.65</v>
      </c>
    </row>
    <row r="29517" customFormat="false" ht="18" hidden="false" customHeight="true" outlineLevel="0" collapsed="false">
      <c r="A29517" s="535" t="s">
        <v>45288</v>
      </c>
      <c r="B29517" s="544" t="s">
        <v>45289</v>
      </c>
      <c r="C29517" s="535" t="s">
        <v>41675</v>
      </c>
      <c r="D29517" s="537" t="n">
        <v>15.71</v>
      </c>
    </row>
    <row r="29518" customFormat="false" ht="9" hidden="false" customHeight="true" outlineLevel="0" collapsed="false">
      <c r="A29518" s="535" t="s">
        <v>45290</v>
      </c>
      <c r="B29518" s="544" t="s">
        <v>45291</v>
      </c>
      <c r="C29518" s="535" t="s">
        <v>41675</v>
      </c>
      <c r="D29518" s="537" t="n">
        <v>15.78</v>
      </c>
    </row>
    <row r="29519" customFormat="false" ht="18" hidden="false" customHeight="true" outlineLevel="0" collapsed="false">
      <c r="A29519" s="535" t="s">
        <v>45292</v>
      </c>
      <c r="B29519" s="544" t="s">
        <v>45293</v>
      </c>
      <c r="C29519" s="535" t="s">
        <v>41675</v>
      </c>
      <c r="D29519" s="537" t="n">
        <v>15.86</v>
      </c>
    </row>
    <row r="29520" customFormat="false" ht="9" hidden="false" customHeight="true" outlineLevel="0" collapsed="false">
      <c r="A29520" s="535" t="s">
        <v>45294</v>
      </c>
      <c r="B29520" s="544" t="s">
        <v>45295</v>
      </c>
      <c r="C29520" s="535" t="s">
        <v>41675</v>
      </c>
      <c r="D29520" s="537" t="n">
        <v>15.9</v>
      </c>
    </row>
    <row r="29521" customFormat="false" ht="9" hidden="false" customHeight="true" outlineLevel="0" collapsed="false">
      <c r="A29521" s="535" t="s">
        <v>45296</v>
      </c>
      <c r="B29521" s="544" t="s">
        <v>45297</v>
      </c>
      <c r="C29521" s="535" t="s">
        <v>41675</v>
      </c>
      <c r="D29521" s="537" t="n">
        <v>9.65</v>
      </c>
    </row>
    <row r="29522" customFormat="false" ht="9" hidden="false" customHeight="true" outlineLevel="0" collapsed="false">
      <c r="A29522" s="535" t="s">
        <v>45298</v>
      </c>
      <c r="B29522" s="544" t="s">
        <v>45299</v>
      </c>
      <c r="C29522" s="535" t="s">
        <v>41675</v>
      </c>
      <c r="D29522" s="537" t="n">
        <v>9.77</v>
      </c>
    </row>
    <row r="29523" customFormat="false" ht="9" hidden="false" customHeight="true" outlineLevel="0" collapsed="false">
      <c r="A29523" s="535" t="s">
        <v>45300</v>
      </c>
      <c r="B29523" s="544" t="s">
        <v>45301</v>
      </c>
      <c r="C29523" s="535" t="s">
        <v>41675</v>
      </c>
      <c r="D29523" s="537" t="n">
        <v>9.9</v>
      </c>
    </row>
    <row r="29524" customFormat="false" ht="9" hidden="false" customHeight="true" outlineLevel="0" collapsed="false">
      <c r="A29524" s="535" t="s">
        <v>45302</v>
      </c>
      <c r="B29524" s="544" t="s">
        <v>45303</v>
      </c>
      <c r="C29524" s="535" t="s">
        <v>41675</v>
      </c>
      <c r="D29524" s="537" t="n">
        <v>10.04</v>
      </c>
    </row>
    <row r="29525" customFormat="false" ht="9" hidden="false" customHeight="true" outlineLevel="0" collapsed="false">
      <c r="A29525" s="535" t="s">
        <v>45304</v>
      </c>
      <c r="B29525" s="544" t="s">
        <v>45305</v>
      </c>
      <c r="C29525" s="535" t="s">
        <v>41675</v>
      </c>
      <c r="D29525" s="537" t="n">
        <v>10.18</v>
      </c>
    </row>
    <row r="29526" customFormat="false" ht="9" hidden="false" customHeight="true" outlineLevel="0" collapsed="false">
      <c r="A29526" s="535" t="s">
        <v>45306</v>
      </c>
      <c r="B29526" s="544" t="s">
        <v>45307</v>
      </c>
      <c r="C29526" s="535" t="s">
        <v>41675</v>
      </c>
      <c r="D29526" s="537" t="n">
        <v>10.26</v>
      </c>
    </row>
    <row r="29527" customFormat="false" ht="9" hidden="false" customHeight="true" outlineLevel="0" collapsed="false">
      <c r="A29527" s="535" t="s">
        <v>45308</v>
      </c>
      <c r="B29527" s="544" t="s">
        <v>45309</v>
      </c>
      <c r="C29527" s="535" t="s">
        <v>41675</v>
      </c>
      <c r="D29527" s="537" t="n">
        <v>9.13</v>
      </c>
    </row>
    <row r="29528" customFormat="false" ht="9" hidden="false" customHeight="true" outlineLevel="0" collapsed="false">
      <c r="A29528" s="535" t="s">
        <v>45310</v>
      </c>
      <c r="B29528" s="544" t="s">
        <v>45311</v>
      </c>
      <c r="C29528" s="535" t="s">
        <v>41675</v>
      </c>
      <c r="D29528" s="537" t="n">
        <v>9.24</v>
      </c>
    </row>
    <row r="29529" customFormat="false" ht="9" hidden="false" customHeight="true" outlineLevel="0" collapsed="false">
      <c r="A29529" s="535" t="s">
        <v>45312</v>
      </c>
      <c r="B29529" s="544" t="s">
        <v>45313</v>
      </c>
      <c r="C29529" s="535" t="s">
        <v>41675</v>
      </c>
      <c r="D29529" s="537" t="n">
        <v>9.36</v>
      </c>
    </row>
    <row r="29530" customFormat="false" ht="9" hidden="false" customHeight="true" outlineLevel="0" collapsed="false">
      <c r="A29530" s="535" t="s">
        <v>45314</v>
      </c>
      <c r="B29530" s="544" t="s">
        <v>45315</v>
      </c>
      <c r="C29530" s="535" t="s">
        <v>41675</v>
      </c>
      <c r="D29530" s="537" t="n">
        <v>9.47</v>
      </c>
    </row>
    <row r="29531" customFormat="false" ht="9" hidden="false" customHeight="true" outlineLevel="0" collapsed="false">
      <c r="A29531" s="535" t="s">
        <v>45316</v>
      </c>
      <c r="B29531" s="544" t="s">
        <v>45317</v>
      </c>
      <c r="C29531" s="535" t="s">
        <v>41675</v>
      </c>
      <c r="D29531" s="537" t="n">
        <v>9.6</v>
      </c>
    </row>
    <row r="29532" customFormat="false" ht="9" hidden="false" customHeight="true" outlineLevel="0" collapsed="false">
      <c r="A29532" s="535" t="s">
        <v>45318</v>
      </c>
      <c r="B29532" s="544" t="s">
        <v>45319</v>
      </c>
      <c r="C29532" s="535" t="s">
        <v>41675</v>
      </c>
      <c r="D29532" s="537" t="n">
        <v>9.67</v>
      </c>
    </row>
    <row r="29533" customFormat="false" ht="9" hidden="false" customHeight="true" outlineLevel="0" collapsed="false">
      <c r="A29533" s="535" t="s">
        <v>45320</v>
      </c>
      <c r="B29533" s="544" t="s">
        <v>45321</v>
      </c>
      <c r="C29533" s="535" t="s">
        <v>41675</v>
      </c>
      <c r="D29533" s="537" t="n">
        <v>10.12</v>
      </c>
    </row>
    <row r="29534" customFormat="false" ht="9" hidden="false" customHeight="true" outlineLevel="0" collapsed="false">
      <c r="A29534" s="535" t="s">
        <v>45322</v>
      </c>
      <c r="B29534" s="544" t="s">
        <v>45323</v>
      </c>
      <c r="C29534" s="535" t="s">
        <v>41675</v>
      </c>
      <c r="D29534" s="537" t="n">
        <v>10.22</v>
      </c>
    </row>
    <row r="29535" customFormat="false" ht="9" hidden="false" customHeight="true" outlineLevel="0" collapsed="false">
      <c r="A29535" s="535" t="s">
        <v>45324</v>
      </c>
      <c r="B29535" s="544" t="s">
        <v>45325</v>
      </c>
      <c r="C29535" s="535" t="s">
        <v>41675</v>
      </c>
      <c r="D29535" s="537" t="n">
        <v>10.32</v>
      </c>
    </row>
    <row r="29536" customFormat="false" ht="9" hidden="false" customHeight="true" outlineLevel="0" collapsed="false">
      <c r="A29536" s="535" t="s">
        <v>45326</v>
      </c>
      <c r="B29536" s="544" t="s">
        <v>45327</v>
      </c>
      <c r="C29536" s="535" t="s">
        <v>41675</v>
      </c>
      <c r="D29536" s="537" t="n">
        <v>10.42</v>
      </c>
    </row>
    <row r="29537" customFormat="false" ht="9" hidden="false" customHeight="true" outlineLevel="0" collapsed="false">
      <c r="A29537" s="535" t="s">
        <v>45328</v>
      </c>
      <c r="B29537" s="544" t="s">
        <v>45329</v>
      </c>
      <c r="C29537" s="535" t="s">
        <v>41675</v>
      </c>
      <c r="D29537" s="537" t="n">
        <v>10.53</v>
      </c>
    </row>
    <row r="29538" customFormat="false" ht="9" hidden="false" customHeight="true" outlineLevel="0" collapsed="false">
      <c r="A29538" s="535" t="s">
        <v>45330</v>
      </c>
      <c r="B29538" s="544" t="s">
        <v>45331</v>
      </c>
      <c r="C29538" s="535" t="s">
        <v>41675</v>
      </c>
      <c r="D29538" s="537" t="n">
        <v>10.59</v>
      </c>
    </row>
    <row r="29539" customFormat="false" ht="9" hidden="false" customHeight="true" outlineLevel="0" collapsed="false">
      <c r="A29539" s="535" t="s">
        <v>45332</v>
      </c>
      <c r="B29539" s="544" t="s">
        <v>45333</v>
      </c>
      <c r="C29539" s="535" t="s">
        <v>41675</v>
      </c>
      <c r="D29539" s="537" t="n">
        <v>20.16</v>
      </c>
    </row>
    <row r="29540" customFormat="false" ht="9" hidden="false" customHeight="true" outlineLevel="0" collapsed="false">
      <c r="A29540" s="535" t="s">
        <v>45334</v>
      </c>
      <c r="B29540" s="544" t="s">
        <v>45335</v>
      </c>
      <c r="C29540" s="535" t="s">
        <v>41675</v>
      </c>
      <c r="D29540" s="537" t="n">
        <v>20.53</v>
      </c>
    </row>
    <row r="29541" customFormat="false" ht="9" hidden="false" customHeight="true" outlineLevel="0" collapsed="false">
      <c r="A29541" s="535" t="s">
        <v>45336</v>
      </c>
      <c r="B29541" s="544" t="s">
        <v>45337</v>
      </c>
      <c r="C29541" s="535" t="s">
        <v>41675</v>
      </c>
      <c r="D29541" s="537" t="n">
        <v>20.9</v>
      </c>
    </row>
    <row r="29542" customFormat="false" ht="9" hidden="false" customHeight="true" outlineLevel="0" collapsed="false">
      <c r="A29542" s="535" t="s">
        <v>45338</v>
      </c>
      <c r="B29542" s="544" t="s">
        <v>45339</v>
      </c>
      <c r="C29542" s="535" t="s">
        <v>41675</v>
      </c>
      <c r="D29542" s="537" t="n">
        <v>21.3</v>
      </c>
    </row>
    <row r="29543" customFormat="false" ht="9" hidden="false" customHeight="true" outlineLevel="0" collapsed="false">
      <c r="A29543" s="535" t="s">
        <v>45340</v>
      </c>
      <c r="B29543" s="544" t="s">
        <v>45341</v>
      </c>
      <c r="C29543" s="535" t="s">
        <v>41675</v>
      </c>
      <c r="D29543" s="537" t="n">
        <v>21.72</v>
      </c>
    </row>
    <row r="29544" customFormat="false" ht="9" hidden="false" customHeight="true" outlineLevel="0" collapsed="false">
      <c r="A29544" s="535" t="s">
        <v>45342</v>
      </c>
      <c r="B29544" s="544" t="s">
        <v>45343</v>
      </c>
      <c r="C29544" s="535" t="s">
        <v>41675</v>
      </c>
      <c r="D29544" s="537" t="n">
        <v>21.94</v>
      </c>
    </row>
    <row r="29545" customFormat="false" ht="9" hidden="false" customHeight="true" outlineLevel="0" collapsed="false">
      <c r="A29545" s="535" t="s">
        <v>45344</v>
      </c>
      <c r="B29545" s="544" t="s">
        <v>45345</v>
      </c>
      <c r="C29545" s="535" t="s">
        <v>41675</v>
      </c>
      <c r="D29545" s="537" t="n">
        <v>6.58</v>
      </c>
    </row>
    <row r="29546" customFormat="false" ht="9" hidden="false" customHeight="true" outlineLevel="0" collapsed="false">
      <c r="A29546" s="535" t="s">
        <v>45346</v>
      </c>
      <c r="B29546" s="544" t="s">
        <v>45347</v>
      </c>
      <c r="C29546" s="535" t="s">
        <v>41675</v>
      </c>
      <c r="D29546" s="537" t="n">
        <v>7.05</v>
      </c>
    </row>
    <row r="29547" customFormat="false" ht="9" hidden="false" customHeight="true" outlineLevel="0" collapsed="false">
      <c r="A29547" s="535" t="s">
        <v>45348</v>
      </c>
      <c r="B29547" s="544" t="s">
        <v>45349</v>
      </c>
      <c r="C29547" s="535" t="s">
        <v>41675</v>
      </c>
      <c r="D29547" s="537" t="n">
        <v>7.44</v>
      </c>
    </row>
    <row r="29548" customFormat="false" ht="9" hidden="false" customHeight="true" outlineLevel="0" collapsed="false">
      <c r="A29548" s="535" t="s">
        <v>45350</v>
      </c>
      <c r="B29548" s="544" t="s">
        <v>45351</v>
      </c>
      <c r="C29548" s="535" t="s">
        <v>41675</v>
      </c>
      <c r="D29548" s="537" t="n">
        <v>7.89</v>
      </c>
    </row>
    <row r="29549" customFormat="false" ht="9" hidden="false" customHeight="true" outlineLevel="0" collapsed="false">
      <c r="A29549" s="535" t="s">
        <v>45352</v>
      </c>
      <c r="B29549" s="544" t="s">
        <v>45353</v>
      </c>
      <c r="C29549" s="535" t="s">
        <v>41675</v>
      </c>
      <c r="D29549" s="537" t="n">
        <v>8.56</v>
      </c>
    </row>
    <row r="29550" customFormat="false" ht="9" hidden="false" customHeight="true" outlineLevel="0" collapsed="false">
      <c r="A29550" s="535" t="s">
        <v>45354</v>
      </c>
      <c r="B29550" s="544" t="s">
        <v>45355</v>
      </c>
      <c r="C29550" s="535" t="s">
        <v>41675</v>
      </c>
      <c r="D29550" s="537" t="n">
        <v>9.06</v>
      </c>
    </row>
    <row r="29551" customFormat="false" ht="9" hidden="false" customHeight="true" outlineLevel="0" collapsed="false">
      <c r="A29551" s="535" t="s">
        <v>45356</v>
      </c>
      <c r="B29551" s="544" t="s">
        <v>45357</v>
      </c>
      <c r="C29551" s="535" t="s">
        <v>41675</v>
      </c>
      <c r="D29551" s="537" t="n">
        <v>9.49</v>
      </c>
    </row>
    <row r="29552" customFormat="false" ht="9" hidden="false" customHeight="true" outlineLevel="0" collapsed="false">
      <c r="A29552" s="535" t="s">
        <v>45358</v>
      </c>
      <c r="B29552" s="544" t="s">
        <v>45359</v>
      </c>
      <c r="C29552" s="535" t="s">
        <v>41675</v>
      </c>
      <c r="D29552" s="537" t="n">
        <v>10.14</v>
      </c>
    </row>
    <row r="29553" customFormat="false" ht="9" hidden="false" customHeight="true" outlineLevel="0" collapsed="false">
      <c r="A29553" s="535" t="s">
        <v>45360</v>
      </c>
      <c r="B29553" s="544" t="s">
        <v>45361</v>
      </c>
      <c r="C29553" s="535" t="s">
        <v>41675</v>
      </c>
      <c r="D29553" s="537" t="n">
        <v>11.11</v>
      </c>
    </row>
    <row r="29554" customFormat="false" ht="18" hidden="false" customHeight="true" outlineLevel="0" collapsed="false">
      <c r="A29554" s="535" t="s">
        <v>45362</v>
      </c>
      <c r="B29554" s="544" t="s">
        <v>45363</v>
      </c>
      <c r="C29554" s="535" t="s">
        <v>41675</v>
      </c>
      <c r="D29554" s="537" t="n">
        <v>11.83</v>
      </c>
    </row>
    <row r="29555" customFormat="false" ht="18" hidden="false" customHeight="true" outlineLevel="0" collapsed="false">
      <c r="A29555" s="535" t="s">
        <v>45364</v>
      </c>
      <c r="B29555" s="544" t="s">
        <v>45365</v>
      </c>
      <c r="C29555" s="535" t="s">
        <v>41675</v>
      </c>
      <c r="D29555" s="537" t="n">
        <v>12.64</v>
      </c>
    </row>
    <row r="29556" customFormat="false" ht="18" hidden="false" customHeight="true" outlineLevel="0" collapsed="false">
      <c r="A29556" s="535" t="s">
        <v>45366</v>
      </c>
      <c r="B29556" s="544" t="s">
        <v>45367</v>
      </c>
      <c r="C29556" s="535" t="s">
        <v>41675</v>
      </c>
      <c r="D29556" s="537" t="n">
        <v>14.25</v>
      </c>
    </row>
    <row r="29557" customFormat="false" ht="18" hidden="false" customHeight="true" outlineLevel="0" collapsed="false">
      <c r="A29557" s="535" t="s">
        <v>45368</v>
      </c>
      <c r="B29557" s="544" t="s">
        <v>45369</v>
      </c>
      <c r="C29557" s="535" t="s">
        <v>41675</v>
      </c>
      <c r="D29557" s="537" t="n">
        <v>16.52</v>
      </c>
    </row>
    <row r="29558" customFormat="false" ht="18" hidden="false" customHeight="true" outlineLevel="0" collapsed="false">
      <c r="A29558" s="535" t="s">
        <v>45370</v>
      </c>
      <c r="B29558" s="544" t="s">
        <v>45371</v>
      </c>
      <c r="C29558" s="535" t="s">
        <v>41675</v>
      </c>
      <c r="D29558" s="537" t="n">
        <v>18.51</v>
      </c>
    </row>
    <row r="29559" customFormat="false" ht="18" hidden="false" customHeight="true" outlineLevel="0" collapsed="false">
      <c r="A29559" s="535" t="s">
        <v>45372</v>
      </c>
      <c r="B29559" s="544" t="s">
        <v>45373</v>
      </c>
      <c r="C29559" s="535" t="s">
        <v>41675</v>
      </c>
      <c r="D29559" s="537" t="n">
        <v>21.07</v>
      </c>
    </row>
    <row r="29560" customFormat="false" ht="18" hidden="false" customHeight="true" outlineLevel="0" collapsed="false">
      <c r="A29560" s="535" t="s">
        <v>45374</v>
      </c>
      <c r="B29560" s="544" t="s">
        <v>45375</v>
      </c>
      <c r="C29560" s="535" t="s">
        <v>41675</v>
      </c>
      <c r="D29560" s="537" t="n">
        <v>23.71</v>
      </c>
    </row>
    <row r="29561" customFormat="false" ht="18" hidden="false" customHeight="true" outlineLevel="0" collapsed="false">
      <c r="A29561" s="535" t="s">
        <v>45376</v>
      </c>
      <c r="B29561" s="544" t="s">
        <v>45377</v>
      </c>
      <c r="C29561" s="535" t="s">
        <v>41675</v>
      </c>
      <c r="D29561" s="537" t="n">
        <v>26.95</v>
      </c>
    </row>
    <row r="29562" customFormat="false" ht="18" hidden="false" customHeight="true" outlineLevel="0" collapsed="false">
      <c r="A29562" s="535" t="s">
        <v>45378</v>
      </c>
      <c r="B29562" s="544" t="s">
        <v>45379</v>
      </c>
      <c r="C29562" s="535" t="s">
        <v>41675</v>
      </c>
      <c r="D29562" s="537" t="n">
        <v>30.39</v>
      </c>
    </row>
    <row r="29563" customFormat="false" ht="18" hidden="false" customHeight="true" outlineLevel="0" collapsed="false">
      <c r="A29563" s="535" t="s">
        <v>45380</v>
      </c>
      <c r="B29563" s="544" t="s">
        <v>45381</v>
      </c>
      <c r="C29563" s="535" t="s">
        <v>41675</v>
      </c>
      <c r="D29563" s="537" t="n">
        <v>33.53</v>
      </c>
    </row>
    <row r="29564" customFormat="false" ht="9" hidden="false" customHeight="true" outlineLevel="0" collapsed="false">
      <c r="A29564" s="535" t="s">
        <v>45382</v>
      </c>
      <c r="B29564" s="544" t="s">
        <v>45383</v>
      </c>
      <c r="C29564" s="535" t="s">
        <v>41675</v>
      </c>
      <c r="D29564" s="537" t="n">
        <v>37.86</v>
      </c>
    </row>
    <row r="29565" customFormat="false" ht="9" hidden="false" customHeight="true" outlineLevel="0" collapsed="false">
      <c r="A29565" s="535" t="s">
        <v>45384</v>
      </c>
      <c r="B29565" s="544" t="s">
        <v>45385</v>
      </c>
      <c r="C29565" s="535" t="s">
        <v>41675</v>
      </c>
      <c r="D29565" s="537" t="n">
        <v>41.86</v>
      </c>
    </row>
    <row r="29566" customFormat="false" ht="9" hidden="false" customHeight="true" outlineLevel="0" collapsed="false">
      <c r="A29566" s="535" t="s">
        <v>45386</v>
      </c>
      <c r="B29566" s="544" t="s">
        <v>45387</v>
      </c>
      <c r="C29566" s="535" t="s">
        <v>41675</v>
      </c>
      <c r="D29566" s="537" t="n">
        <v>46.41</v>
      </c>
    </row>
    <row r="29567" customFormat="false" ht="9" hidden="false" customHeight="true" outlineLevel="0" collapsed="false">
      <c r="A29567" s="535" t="s">
        <v>45388</v>
      </c>
      <c r="B29567" s="544" t="s">
        <v>45389</v>
      </c>
      <c r="C29567" s="535" t="s">
        <v>41675</v>
      </c>
      <c r="D29567" s="537" t="n">
        <v>52.26</v>
      </c>
    </row>
    <row r="29568" customFormat="false" ht="9" hidden="false" customHeight="true" outlineLevel="0" collapsed="false">
      <c r="A29568" s="535" t="s">
        <v>45390</v>
      </c>
      <c r="B29568" s="544" t="s">
        <v>45391</v>
      </c>
      <c r="C29568" s="535" t="s">
        <v>41675</v>
      </c>
      <c r="D29568" s="537" t="n">
        <v>54.93</v>
      </c>
    </row>
    <row r="29569" customFormat="false" ht="9" hidden="false" customHeight="true" outlineLevel="0" collapsed="false">
      <c r="A29569" s="535" t="s">
        <v>45392</v>
      </c>
      <c r="B29569" s="544" t="s">
        <v>45393</v>
      </c>
      <c r="C29569" s="535" t="s">
        <v>41675</v>
      </c>
      <c r="D29569" s="537" t="n">
        <v>5.09</v>
      </c>
    </row>
    <row r="29570" customFormat="false" ht="9" hidden="false" customHeight="true" outlineLevel="0" collapsed="false">
      <c r="A29570" s="535" t="s">
        <v>45394</v>
      </c>
      <c r="B29570" s="544" t="s">
        <v>45395</v>
      </c>
      <c r="C29570" s="535" t="s">
        <v>41675</v>
      </c>
      <c r="D29570" s="537" t="n">
        <v>5.46</v>
      </c>
    </row>
    <row r="29571" customFormat="false" ht="9" hidden="false" customHeight="true" outlineLevel="0" collapsed="false">
      <c r="A29571" s="535" t="s">
        <v>45396</v>
      </c>
      <c r="B29571" s="544" t="s">
        <v>45397</v>
      </c>
      <c r="C29571" s="535" t="s">
        <v>41675</v>
      </c>
      <c r="D29571" s="537" t="n">
        <v>5.91</v>
      </c>
    </row>
    <row r="29572" customFormat="false" ht="9" hidden="false" customHeight="true" outlineLevel="0" collapsed="false">
      <c r="A29572" s="535" t="s">
        <v>45398</v>
      </c>
      <c r="B29572" s="544" t="s">
        <v>45399</v>
      </c>
      <c r="C29572" s="535" t="s">
        <v>41675</v>
      </c>
      <c r="D29572" s="537" t="n">
        <v>5.01</v>
      </c>
    </row>
    <row r="29573" customFormat="false" ht="9" hidden="false" customHeight="true" outlineLevel="0" collapsed="false">
      <c r="A29573" s="535" t="s">
        <v>45400</v>
      </c>
      <c r="B29573" s="544" t="s">
        <v>45401</v>
      </c>
      <c r="C29573" s="535" t="s">
        <v>41675</v>
      </c>
      <c r="D29573" s="537" t="n">
        <v>8.02</v>
      </c>
    </row>
    <row r="29574" customFormat="false" ht="18" hidden="false" customHeight="true" outlineLevel="0" collapsed="false">
      <c r="A29574" s="535" t="s">
        <v>45402</v>
      </c>
      <c r="B29574" s="544" t="s">
        <v>45403</v>
      </c>
      <c r="C29574" s="535" t="s">
        <v>41675</v>
      </c>
      <c r="D29574" s="537" t="n">
        <v>8.6</v>
      </c>
    </row>
    <row r="29575" customFormat="false" ht="18" hidden="false" customHeight="true" outlineLevel="0" collapsed="false">
      <c r="A29575" s="535" t="s">
        <v>45404</v>
      </c>
      <c r="B29575" s="544" t="s">
        <v>45405</v>
      </c>
      <c r="C29575" s="535" t="s">
        <v>41675</v>
      </c>
      <c r="D29575" s="537" t="n">
        <v>9.34</v>
      </c>
    </row>
    <row r="29576" customFormat="false" ht="18" hidden="false" customHeight="true" outlineLevel="0" collapsed="false">
      <c r="A29576" s="535" t="s">
        <v>45406</v>
      </c>
      <c r="B29576" s="544" t="s">
        <v>45407</v>
      </c>
      <c r="C29576" s="535" t="s">
        <v>41675</v>
      </c>
      <c r="D29576" s="537" t="n">
        <v>10.11</v>
      </c>
    </row>
    <row r="29577" customFormat="false" ht="18" hidden="false" customHeight="true" outlineLevel="0" collapsed="false">
      <c r="A29577" s="535" t="s">
        <v>45408</v>
      </c>
      <c r="B29577" s="544" t="s">
        <v>45409</v>
      </c>
      <c r="C29577" s="535" t="s">
        <v>41675</v>
      </c>
      <c r="D29577" s="537" t="n">
        <v>11.17</v>
      </c>
    </row>
    <row r="29578" customFormat="false" ht="18" hidden="false" customHeight="true" outlineLevel="0" collapsed="false">
      <c r="A29578" s="535" t="s">
        <v>45410</v>
      </c>
      <c r="B29578" s="544" t="s">
        <v>45411</v>
      </c>
      <c r="C29578" s="535" t="s">
        <v>41675</v>
      </c>
      <c r="D29578" s="537" t="n">
        <v>12.24</v>
      </c>
    </row>
    <row r="29579" customFormat="false" ht="18" hidden="false" customHeight="true" outlineLevel="0" collapsed="false">
      <c r="A29579" s="535" t="s">
        <v>45412</v>
      </c>
      <c r="B29579" s="544" t="s">
        <v>45413</v>
      </c>
      <c r="C29579" s="535" t="s">
        <v>41675</v>
      </c>
      <c r="D29579" s="537" t="n">
        <v>15.28</v>
      </c>
    </row>
    <row r="29580" customFormat="false" ht="18" hidden="false" customHeight="true" outlineLevel="0" collapsed="false">
      <c r="A29580" s="535" t="s">
        <v>45414</v>
      </c>
      <c r="B29580" s="544" t="s">
        <v>45415</v>
      </c>
      <c r="C29580" s="535" t="s">
        <v>41675</v>
      </c>
      <c r="D29580" s="537" t="n">
        <v>5.99</v>
      </c>
    </row>
    <row r="29581" customFormat="false" ht="18" hidden="false" customHeight="true" outlineLevel="0" collapsed="false">
      <c r="A29581" s="535" t="s">
        <v>45416</v>
      </c>
      <c r="B29581" s="544" t="s">
        <v>45417</v>
      </c>
      <c r="C29581" s="535" t="s">
        <v>41675</v>
      </c>
      <c r="D29581" s="537" t="n">
        <v>6.35</v>
      </c>
    </row>
    <row r="29582" customFormat="false" ht="18" hidden="false" customHeight="true" outlineLevel="0" collapsed="false">
      <c r="A29582" s="535" t="s">
        <v>45418</v>
      </c>
      <c r="B29582" s="544" t="s">
        <v>45419</v>
      </c>
      <c r="C29582" s="535" t="s">
        <v>41675</v>
      </c>
      <c r="D29582" s="537" t="n">
        <v>7.11</v>
      </c>
    </row>
    <row r="29583" customFormat="false" ht="18" hidden="false" customHeight="true" outlineLevel="0" collapsed="false">
      <c r="A29583" s="535" t="s">
        <v>45420</v>
      </c>
      <c r="B29583" s="544" t="s">
        <v>45421</v>
      </c>
      <c r="C29583" s="535" t="s">
        <v>41675</v>
      </c>
      <c r="D29583" s="537" t="n">
        <v>5.85</v>
      </c>
    </row>
    <row r="29584" customFormat="false" ht="18" hidden="false" customHeight="true" outlineLevel="0" collapsed="false">
      <c r="A29584" s="535" t="s">
        <v>45422</v>
      </c>
      <c r="B29584" s="544" t="s">
        <v>45423</v>
      </c>
      <c r="C29584" s="535" t="s">
        <v>41675</v>
      </c>
      <c r="D29584" s="537" t="n">
        <v>5.9</v>
      </c>
    </row>
    <row r="29585" customFormat="false" ht="18" hidden="false" customHeight="true" outlineLevel="0" collapsed="false">
      <c r="A29585" s="535" t="s">
        <v>45424</v>
      </c>
      <c r="B29585" s="544" t="s">
        <v>45425</v>
      </c>
      <c r="C29585" s="535" t="s">
        <v>41675</v>
      </c>
      <c r="D29585" s="537" t="n">
        <v>6.73</v>
      </c>
    </row>
    <row r="29586" customFormat="false" ht="9" hidden="false" customHeight="true" outlineLevel="0" collapsed="false">
      <c r="A29586" s="535" t="s">
        <v>45426</v>
      </c>
      <c r="B29586" s="544" t="s">
        <v>45427</v>
      </c>
      <c r="C29586" s="535" t="s">
        <v>41675</v>
      </c>
      <c r="D29586" s="537" t="n">
        <v>7.34</v>
      </c>
    </row>
    <row r="29587" customFormat="false" ht="9" hidden="false" customHeight="true" outlineLevel="0" collapsed="false">
      <c r="A29587" s="535" t="s">
        <v>45428</v>
      </c>
      <c r="B29587" s="544" t="s">
        <v>45429</v>
      </c>
      <c r="C29587" s="535" t="s">
        <v>41675</v>
      </c>
      <c r="D29587" s="537" t="n">
        <v>8.12</v>
      </c>
    </row>
    <row r="29588" customFormat="false" ht="9" hidden="false" customHeight="true" outlineLevel="0" collapsed="false">
      <c r="A29588" s="535" t="s">
        <v>45430</v>
      </c>
      <c r="B29588" s="544" t="s">
        <v>45431</v>
      </c>
      <c r="C29588" s="535" t="s">
        <v>41675</v>
      </c>
      <c r="D29588" s="537" t="n">
        <v>9.08</v>
      </c>
    </row>
    <row r="29589" customFormat="false" ht="9" hidden="false" customHeight="true" outlineLevel="0" collapsed="false">
      <c r="A29589" s="535" t="s">
        <v>45432</v>
      </c>
      <c r="B29589" s="544" t="s">
        <v>45433</v>
      </c>
      <c r="C29589" s="535" t="s">
        <v>41675</v>
      </c>
      <c r="D29589" s="537" t="n">
        <v>10.57</v>
      </c>
    </row>
    <row r="29590" customFormat="false" ht="9" hidden="false" customHeight="true" outlineLevel="0" collapsed="false">
      <c r="A29590" s="535" t="s">
        <v>45434</v>
      </c>
      <c r="B29590" s="544" t="s">
        <v>45435</v>
      </c>
      <c r="C29590" s="535" t="s">
        <v>41675</v>
      </c>
      <c r="D29590" s="537" t="n">
        <v>13.46</v>
      </c>
    </row>
    <row r="29591" customFormat="false" ht="9" hidden="false" customHeight="true" outlineLevel="0" collapsed="false">
      <c r="A29591" s="535" t="s">
        <v>45436</v>
      </c>
      <c r="B29591" s="544" t="s">
        <v>45437</v>
      </c>
      <c r="C29591" s="535" t="s">
        <v>41675</v>
      </c>
      <c r="D29591" s="537" t="n">
        <v>16.74</v>
      </c>
    </row>
    <row r="29592" customFormat="false" ht="18" hidden="false" customHeight="true" outlineLevel="0" collapsed="false">
      <c r="A29592" s="535" t="s">
        <v>45438</v>
      </c>
      <c r="B29592" s="544" t="s">
        <v>45439</v>
      </c>
      <c r="C29592" s="535" t="s">
        <v>41675</v>
      </c>
      <c r="D29592" s="537" t="n">
        <v>20.93</v>
      </c>
    </row>
    <row r="29593" customFormat="false" ht="18" hidden="false" customHeight="true" outlineLevel="0" collapsed="false">
      <c r="A29593" s="535" t="s">
        <v>45440</v>
      </c>
      <c r="B29593" s="544" t="s">
        <v>45441</v>
      </c>
      <c r="C29593" s="535" t="s">
        <v>41675</v>
      </c>
      <c r="D29593" s="537" t="n">
        <v>25.36</v>
      </c>
    </row>
    <row r="29594" customFormat="false" ht="18" hidden="false" customHeight="true" outlineLevel="0" collapsed="false">
      <c r="A29594" s="535" t="s">
        <v>45442</v>
      </c>
      <c r="B29594" s="544" t="s">
        <v>45443</v>
      </c>
      <c r="C29594" s="535" t="s">
        <v>41675</v>
      </c>
      <c r="D29594" s="537" t="n">
        <v>31.61</v>
      </c>
    </row>
    <row r="29595" customFormat="false" ht="18" hidden="false" customHeight="true" outlineLevel="0" collapsed="false">
      <c r="A29595" s="535" t="s">
        <v>45444</v>
      </c>
      <c r="B29595" s="544" t="s">
        <v>45445</v>
      </c>
      <c r="C29595" s="535" t="s">
        <v>41675</v>
      </c>
      <c r="D29595" s="537" t="n">
        <v>37.76</v>
      </c>
    </row>
    <row r="29596" customFormat="false" ht="9" hidden="false" customHeight="true" outlineLevel="0" collapsed="false">
      <c r="A29596" s="535" t="s">
        <v>45446</v>
      </c>
      <c r="B29596" s="544" t="s">
        <v>45447</v>
      </c>
      <c r="C29596" s="535" t="s">
        <v>41675</v>
      </c>
      <c r="D29596" s="537" t="n">
        <v>49.65</v>
      </c>
    </row>
    <row r="29597" customFormat="false" ht="9" hidden="false" customHeight="true" outlineLevel="0" collapsed="false">
      <c r="A29597" s="535" t="s">
        <v>45448</v>
      </c>
      <c r="B29597" s="544" t="s">
        <v>45449</v>
      </c>
      <c r="C29597" s="535" t="s">
        <v>41675</v>
      </c>
      <c r="D29597" s="537" t="n">
        <v>4.8</v>
      </c>
    </row>
    <row r="29598" customFormat="false" ht="9" hidden="false" customHeight="true" outlineLevel="0" collapsed="false">
      <c r="A29598" s="535" t="s">
        <v>45450</v>
      </c>
      <c r="B29598" s="544" t="s">
        <v>45451</v>
      </c>
      <c r="C29598" s="535" t="s">
        <v>41675</v>
      </c>
      <c r="D29598" s="537" t="n">
        <v>5.13</v>
      </c>
    </row>
    <row r="29599" customFormat="false" ht="9" hidden="false" customHeight="true" outlineLevel="0" collapsed="false">
      <c r="A29599" s="535" t="s">
        <v>45452</v>
      </c>
      <c r="B29599" s="544" t="s">
        <v>45453</v>
      </c>
      <c r="C29599" s="535" t="s">
        <v>41675</v>
      </c>
      <c r="D29599" s="537" t="n">
        <v>5.45</v>
      </c>
    </row>
    <row r="29600" customFormat="false" ht="9" hidden="false" customHeight="true" outlineLevel="0" collapsed="false">
      <c r="A29600" s="535" t="s">
        <v>45454</v>
      </c>
      <c r="B29600" s="544" t="s">
        <v>45455</v>
      </c>
      <c r="C29600" s="535" t="s">
        <v>41675</v>
      </c>
      <c r="D29600" s="537" t="n">
        <v>4.39</v>
      </c>
    </row>
    <row r="29601" customFormat="false" ht="9" hidden="false" customHeight="true" outlineLevel="0" collapsed="false">
      <c r="A29601" s="535" t="s">
        <v>45456</v>
      </c>
      <c r="B29601" s="544" t="s">
        <v>45457</v>
      </c>
      <c r="C29601" s="535" t="s">
        <v>41675</v>
      </c>
      <c r="D29601" s="537" t="n">
        <v>6.55</v>
      </c>
    </row>
    <row r="29602" customFormat="false" ht="9" hidden="false" customHeight="true" outlineLevel="0" collapsed="false">
      <c r="A29602" s="535" t="s">
        <v>45458</v>
      </c>
      <c r="B29602" s="544" t="s">
        <v>45459</v>
      </c>
      <c r="C29602" s="535" t="s">
        <v>41675</v>
      </c>
      <c r="D29602" s="537" t="n">
        <v>7.07</v>
      </c>
    </row>
    <row r="29603" customFormat="false" ht="9" hidden="false" customHeight="true" outlineLevel="0" collapsed="false">
      <c r="A29603" s="535" t="s">
        <v>45460</v>
      </c>
      <c r="B29603" s="544" t="s">
        <v>45461</v>
      </c>
      <c r="C29603" s="535" t="s">
        <v>41675</v>
      </c>
      <c r="D29603" s="537" t="n">
        <v>7.66</v>
      </c>
    </row>
    <row r="29604" customFormat="false" ht="9" hidden="false" customHeight="true" outlineLevel="0" collapsed="false">
      <c r="A29604" s="535" t="s">
        <v>45462</v>
      </c>
      <c r="B29604" s="544" t="s">
        <v>45463</v>
      </c>
      <c r="C29604" s="535" t="s">
        <v>41675</v>
      </c>
      <c r="D29604" s="537" t="n">
        <v>8.27</v>
      </c>
    </row>
    <row r="29605" customFormat="false" ht="9" hidden="false" customHeight="true" outlineLevel="0" collapsed="false">
      <c r="A29605" s="535" t="s">
        <v>45464</v>
      </c>
      <c r="B29605" s="544" t="s">
        <v>45465</v>
      </c>
      <c r="C29605" s="535" t="s">
        <v>41675</v>
      </c>
      <c r="D29605" s="537" t="n">
        <v>9.21</v>
      </c>
    </row>
    <row r="29606" customFormat="false" ht="9" hidden="false" customHeight="true" outlineLevel="0" collapsed="false">
      <c r="A29606" s="535" t="s">
        <v>45466</v>
      </c>
      <c r="B29606" s="544" t="s">
        <v>45467</v>
      </c>
      <c r="C29606" s="535" t="s">
        <v>41675</v>
      </c>
      <c r="D29606" s="537" t="n">
        <v>9.99</v>
      </c>
    </row>
    <row r="29607" customFormat="false" ht="9" hidden="false" customHeight="true" outlineLevel="0" collapsed="false">
      <c r="A29607" s="535" t="s">
        <v>45468</v>
      </c>
      <c r="B29607" s="544" t="s">
        <v>45469</v>
      </c>
      <c r="C29607" s="535" t="s">
        <v>41675</v>
      </c>
      <c r="D29607" s="537" t="n">
        <v>11.01</v>
      </c>
    </row>
    <row r="29608" customFormat="false" ht="9" hidden="false" customHeight="true" outlineLevel="0" collapsed="false">
      <c r="A29608" s="535" t="s">
        <v>45470</v>
      </c>
      <c r="B29608" s="544" t="s">
        <v>45471</v>
      </c>
      <c r="C29608" s="535" t="s">
        <v>41675</v>
      </c>
      <c r="D29608" s="537" t="n">
        <v>12.25</v>
      </c>
    </row>
    <row r="29609" customFormat="false" ht="9" hidden="false" customHeight="true" outlineLevel="0" collapsed="false">
      <c r="A29609" s="535" t="s">
        <v>45472</v>
      </c>
      <c r="B29609" s="544" t="s">
        <v>45473</v>
      </c>
      <c r="C29609" s="535" t="s">
        <v>41675</v>
      </c>
      <c r="D29609" s="537" t="n">
        <v>14.99</v>
      </c>
    </row>
    <row r="29610" customFormat="false" ht="18" hidden="false" customHeight="true" outlineLevel="0" collapsed="false">
      <c r="A29610" s="535" t="s">
        <v>45474</v>
      </c>
      <c r="B29610" s="544" t="s">
        <v>45475</v>
      </c>
      <c r="C29610" s="535" t="s">
        <v>41675</v>
      </c>
      <c r="D29610" s="537" t="n">
        <v>17.67</v>
      </c>
    </row>
    <row r="29611" customFormat="false" ht="9" hidden="false" customHeight="true" outlineLevel="0" collapsed="false">
      <c r="A29611" s="535" t="s">
        <v>45476</v>
      </c>
      <c r="B29611" s="544" t="s">
        <v>45477</v>
      </c>
      <c r="C29611" s="535" t="s">
        <v>41675</v>
      </c>
      <c r="D29611" s="537" t="n">
        <v>20.9</v>
      </c>
    </row>
    <row r="29612" customFormat="false" ht="9" hidden="false" customHeight="true" outlineLevel="0" collapsed="false">
      <c r="A29612" s="535" t="s">
        <v>45478</v>
      </c>
      <c r="B29612" s="544" t="s">
        <v>45479</v>
      </c>
      <c r="C29612" s="535" t="s">
        <v>41675</v>
      </c>
      <c r="D29612" s="537" t="n">
        <v>24.45</v>
      </c>
    </row>
    <row r="29613" customFormat="false" ht="9" hidden="false" customHeight="true" outlineLevel="0" collapsed="false">
      <c r="A29613" s="535" t="s">
        <v>45480</v>
      </c>
      <c r="B29613" s="544" t="s">
        <v>45481</v>
      </c>
      <c r="C29613" s="535" t="s">
        <v>41675</v>
      </c>
      <c r="D29613" s="537" t="n">
        <v>29.02</v>
      </c>
    </row>
    <row r="29614" customFormat="false" ht="9" hidden="false" customHeight="true" outlineLevel="0" collapsed="false">
      <c r="A29614" s="535" t="s">
        <v>45482</v>
      </c>
      <c r="B29614" s="544" t="s">
        <v>45483</v>
      </c>
      <c r="C29614" s="535" t="s">
        <v>41675</v>
      </c>
      <c r="D29614" s="537" t="n">
        <v>33.95</v>
      </c>
    </row>
    <row r="29615" customFormat="false" ht="9" hidden="false" customHeight="true" outlineLevel="0" collapsed="false">
      <c r="A29615" s="535" t="s">
        <v>45484</v>
      </c>
      <c r="B29615" s="544" t="s">
        <v>45485</v>
      </c>
      <c r="C29615" s="535" t="s">
        <v>41675</v>
      </c>
      <c r="D29615" s="537" t="n">
        <v>38.36</v>
      </c>
    </row>
    <row r="29616" customFormat="false" ht="9" hidden="false" customHeight="true" outlineLevel="0" collapsed="false">
      <c r="A29616" s="535" t="s">
        <v>45486</v>
      </c>
      <c r="B29616" s="544" t="s">
        <v>45487</v>
      </c>
      <c r="C29616" s="535" t="s">
        <v>41675</v>
      </c>
      <c r="D29616" s="537" t="n">
        <v>44.23</v>
      </c>
    </row>
    <row r="29617" customFormat="false" ht="9" hidden="false" customHeight="true" outlineLevel="0" collapsed="false">
      <c r="A29617" s="535" t="s">
        <v>45488</v>
      </c>
      <c r="B29617" s="544" t="s">
        <v>45489</v>
      </c>
      <c r="C29617" s="535" t="s">
        <v>41675</v>
      </c>
      <c r="D29617" s="537" t="n">
        <v>46.63</v>
      </c>
    </row>
    <row r="29618" customFormat="false" ht="9" hidden="false" customHeight="true" outlineLevel="0" collapsed="false">
      <c r="A29618" s="535" t="s">
        <v>45490</v>
      </c>
      <c r="B29618" s="544" t="s">
        <v>45491</v>
      </c>
      <c r="C29618" s="535" t="s">
        <v>41675</v>
      </c>
      <c r="D29618" s="537" t="n">
        <v>4.54</v>
      </c>
    </row>
    <row r="29619" customFormat="false" ht="9" hidden="false" customHeight="true" outlineLevel="0" collapsed="false">
      <c r="A29619" s="535" t="s">
        <v>45492</v>
      </c>
      <c r="B29619" s="544" t="s">
        <v>45493</v>
      </c>
      <c r="C29619" s="535" t="s">
        <v>41675</v>
      </c>
      <c r="D29619" s="537" t="n">
        <v>5.13</v>
      </c>
    </row>
    <row r="29620" customFormat="false" ht="9" hidden="false" customHeight="true" outlineLevel="0" collapsed="false">
      <c r="A29620" s="535" t="s">
        <v>45494</v>
      </c>
      <c r="B29620" s="544" t="s">
        <v>45495</v>
      </c>
      <c r="C29620" s="535" t="s">
        <v>41675</v>
      </c>
      <c r="D29620" s="537" t="n">
        <v>5.72</v>
      </c>
    </row>
    <row r="29621" customFormat="false" ht="9" hidden="false" customHeight="true" outlineLevel="0" collapsed="false">
      <c r="A29621" s="535" t="s">
        <v>45496</v>
      </c>
      <c r="B29621" s="544" t="s">
        <v>45497</v>
      </c>
      <c r="C29621" s="535" t="s">
        <v>41675</v>
      </c>
      <c r="D29621" s="537" t="n">
        <v>4.21</v>
      </c>
    </row>
    <row r="29622" customFormat="false" ht="9" hidden="false" customHeight="true" outlineLevel="0" collapsed="false">
      <c r="A29622" s="535" t="s">
        <v>45498</v>
      </c>
      <c r="B29622" s="544" t="s">
        <v>45499</v>
      </c>
      <c r="C29622" s="535" t="s">
        <v>41675</v>
      </c>
      <c r="D29622" s="537" t="n">
        <v>13.4</v>
      </c>
    </row>
    <row r="29623" customFormat="false" ht="9" hidden="false" customHeight="true" outlineLevel="0" collapsed="false">
      <c r="A29623" s="535" t="s">
        <v>45500</v>
      </c>
      <c r="B29623" s="544" t="s">
        <v>45501</v>
      </c>
      <c r="C29623" s="535" t="s">
        <v>41675</v>
      </c>
      <c r="D29623" s="537" t="n">
        <v>13.65</v>
      </c>
    </row>
    <row r="29624" customFormat="false" ht="9" hidden="false" customHeight="true" outlineLevel="0" collapsed="false">
      <c r="A29624" s="535" t="s">
        <v>45502</v>
      </c>
      <c r="B29624" s="544" t="s">
        <v>45503</v>
      </c>
      <c r="C29624" s="535" t="s">
        <v>41675</v>
      </c>
      <c r="D29624" s="537" t="n">
        <v>13.91</v>
      </c>
    </row>
    <row r="29625" customFormat="false" ht="9" hidden="false" customHeight="true" outlineLevel="0" collapsed="false">
      <c r="A29625" s="535" t="s">
        <v>45504</v>
      </c>
      <c r="B29625" s="544" t="s">
        <v>45505</v>
      </c>
      <c r="C29625" s="535" t="s">
        <v>41675</v>
      </c>
      <c r="D29625" s="537" t="n">
        <v>14.18</v>
      </c>
    </row>
    <row r="29626" customFormat="false" ht="9" hidden="false" customHeight="true" outlineLevel="0" collapsed="false">
      <c r="A29626" s="535" t="s">
        <v>45506</v>
      </c>
      <c r="B29626" s="544" t="s">
        <v>45507</v>
      </c>
      <c r="C29626" s="535" t="s">
        <v>41675</v>
      </c>
      <c r="D29626" s="537" t="n">
        <v>14.46</v>
      </c>
    </row>
    <row r="29627" customFormat="false" ht="9" hidden="false" customHeight="true" outlineLevel="0" collapsed="false">
      <c r="A29627" s="535" t="s">
        <v>45508</v>
      </c>
      <c r="B29627" s="544" t="s">
        <v>45509</v>
      </c>
      <c r="C29627" s="535" t="s">
        <v>41675</v>
      </c>
      <c r="D29627" s="537" t="n">
        <v>14.61</v>
      </c>
    </row>
    <row r="29628" customFormat="false" ht="9" hidden="false" customHeight="true" outlineLevel="0" collapsed="false">
      <c r="A29628" s="535" t="s">
        <v>45510</v>
      </c>
      <c r="B29628" s="544" t="s">
        <v>45511</v>
      </c>
      <c r="C29628" s="535" t="s">
        <v>41675</v>
      </c>
      <c r="D29628" s="537" t="n">
        <v>8.45</v>
      </c>
    </row>
    <row r="29629" customFormat="false" ht="9" hidden="false" customHeight="true" outlineLevel="0" collapsed="false">
      <c r="A29629" s="535" t="s">
        <v>45512</v>
      </c>
      <c r="B29629" s="544" t="s">
        <v>45513</v>
      </c>
      <c r="C29629" s="535" t="s">
        <v>41675</v>
      </c>
      <c r="D29629" s="537" t="n">
        <v>8.52</v>
      </c>
    </row>
    <row r="29630" customFormat="false" ht="9" hidden="false" customHeight="true" outlineLevel="0" collapsed="false">
      <c r="A29630" s="535" t="s">
        <v>45514</v>
      </c>
      <c r="B29630" s="544" t="s">
        <v>45515</v>
      </c>
      <c r="C29630" s="535" t="s">
        <v>41675</v>
      </c>
      <c r="D29630" s="537" t="n">
        <v>8.59</v>
      </c>
    </row>
    <row r="29631" customFormat="false" ht="9" hidden="false" customHeight="true" outlineLevel="0" collapsed="false">
      <c r="A29631" s="535" t="s">
        <v>45516</v>
      </c>
      <c r="B29631" s="544" t="s">
        <v>45517</v>
      </c>
      <c r="C29631" s="535" t="s">
        <v>41675</v>
      </c>
      <c r="D29631" s="537" t="n">
        <v>8.67</v>
      </c>
    </row>
    <row r="29632" customFormat="false" ht="9" hidden="false" customHeight="true" outlineLevel="0" collapsed="false">
      <c r="A29632" s="535" t="s">
        <v>45518</v>
      </c>
      <c r="B29632" s="544" t="s">
        <v>45519</v>
      </c>
      <c r="C29632" s="535" t="s">
        <v>41675</v>
      </c>
      <c r="D29632" s="537" t="n">
        <v>8.75</v>
      </c>
    </row>
    <row r="29633" customFormat="false" ht="9" hidden="false" customHeight="true" outlineLevel="0" collapsed="false">
      <c r="A29633" s="535" t="s">
        <v>45520</v>
      </c>
      <c r="B29633" s="544" t="s">
        <v>45521</v>
      </c>
      <c r="C29633" s="535" t="s">
        <v>41675</v>
      </c>
      <c r="D29633" s="537" t="n">
        <v>8.79</v>
      </c>
    </row>
    <row r="29634" customFormat="false" ht="9" hidden="false" customHeight="true" outlineLevel="0" collapsed="false">
      <c r="A29634" s="535" t="s">
        <v>45522</v>
      </c>
      <c r="B29634" s="544" t="s">
        <v>45523</v>
      </c>
      <c r="C29634" s="535" t="s">
        <v>41675</v>
      </c>
      <c r="D29634" s="537" t="n">
        <v>11.13</v>
      </c>
    </row>
    <row r="29635" customFormat="false" ht="9" hidden="false" customHeight="true" outlineLevel="0" collapsed="false">
      <c r="A29635" s="535" t="s">
        <v>45524</v>
      </c>
      <c r="B29635" s="544" t="s">
        <v>45525</v>
      </c>
      <c r="C29635" s="535" t="s">
        <v>41675</v>
      </c>
      <c r="D29635" s="537" t="n">
        <v>11.19</v>
      </c>
    </row>
    <row r="29636" customFormat="false" ht="9" hidden="false" customHeight="true" outlineLevel="0" collapsed="false">
      <c r="A29636" s="535" t="s">
        <v>45526</v>
      </c>
      <c r="B29636" s="544" t="s">
        <v>45527</v>
      </c>
      <c r="C29636" s="535" t="s">
        <v>41675</v>
      </c>
      <c r="D29636" s="537" t="n">
        <v>11.26</v>
      </c>
    </row>
    <row r="29637" customFormat="false" ht="9" hidden="false" customHeight="true" outlineLevel="0" collapsed="false">
      <c r="A29637" s="535" t="s">
        <v>45528</v>
      </c>
      <c r="B29637" s="544" t="s">
        <v>45529</v>
      </c>
      <c r="C29637" s="535" t="s">
        <v>41675</v>
      </c>
      <c r="D29637" s="537" t="n">
        <v>11.33</v>
      </c>
    </row>
    <row r="29638" customFormat="false" ht="9" hidden="false" customHeight="true" outlineLevel="0" collapsed="false">
      <c r="A29638" s="535" t="s">
        <v>45530</v>
      </c>
      <c r="B29638" s="544" t="s">
        <v>45531</v>
      </c>
      <c r="C29638" s="535" t="s">
        <v>41675</v>
      </c>
      <c r="D29638" s="537" t="n">
        <v>11.41</v>
      </c>
    </row>
    <row r="29639" customFormat="false" ht="9" hidden="false" customHeight="true" outlineLevel="0" collapsed="false">
      <c r="A29639" s="535" t="s">
        <v>45532</v>
      </c>
      <c r="B29639" s="544" t="s">
        <v>45533</v>
      </c>
      <c r="C29639" s="535" t="s">
        <v>41675</v>
      </c>
      <c r="D29639" s="537" t="n">
        <v>11.45</v>
      </c>
    </row>
    <row r="29640" customFormat="false" ht="9" hidden="false" customHeight="true" outlineLevel="0" collapsed="false">
      <c r="A29640" s="535" t="s">
        <v>45534</v>
      </c>
      <c r="B29640" s="544" t="s">
        <v>45535</v>
      </c>
      <c r="C29640" s="535" t="s">
        <v>41675</v>
      </c>
      <c r="D29640" s="537" t="n">
        <v>9.27</v>
      </c>
    </row>
    <row r="29641" customFormat="false" ht="9" hidden="false" customHeight="true" outlineLevel="0" collapsed="false">
      <c r="A29641" s="535" t="s">
        <v>45536</v>
      </c>
      <c r="B29641" s="544" t="s">
        <v>45537</v>
      </c>
      <c r="C29641" s="535" t="s">
        <v>41675</v>
      </c>
      <c r="D29641" s="537" t="n">
        <v>9.42</v>
      </c>
    </row>
    <row r="29642" customFormat="false" ht="9" hidden="false" customHeight="true" outlineLevel="0" collapsed="false">
      <c r="A29642" s="535" t="s">
        <v>45538</v>
      </c>
      <c r="B29642" s="544" t="s">
        <v>45539</v>
      </c>
      <c r="C29642" s="535" t="s">
        <v>41675</v>
      </c>
      <c r="D29642" s="537" t="n">
        <v>9.57</v>
      </c>
    </row>
    <row r="29643" customFormat="false" ht="9" hidden="false" customHeight="true" outlineLevel="0" collapsed="false">
      <c r="A29643" s="535" t="s">
        <v>45540</v>
      </c>
      <c r="B29643" s="544" t="s">
        <v>45541</v>
      </c>
      <c r="C29643" s="535" t="s">
        <v>41675</v>
      </c>
      <c r="D29643" s="537" t="n">
        <v>9.74</v>
      </c>
    </row>
    <row r="29644" customFormat="false" ht="9" hidden="false" customHeight="true" outlineLevel="0" collapsed="false">
      <c r="A29644" s="535" t="s">
        <v>45542</v>
      </c>
      <c r="B29644" s="544" t="s">
        <v>45543</v>
      </c>
      <c r="C29644" s="535" t="s">
        <v>41675</v>
      </c>
      <c r="D29644" s="537" t="n">
        <v>9.91</v>
      </c>
    </row>
    <row r="29645" customFormat="false" ht="9" hidden="false" customHeight="true" outlineLevel="0" collapsed="false">
      <c r="A29645" s="535" t="s">
        <v>45544</v>
      </c>
      <c r="B29645" s="544" t="s">
        <v>45545</v>
      </c>
      <c r="C29645" s="535" t="s">
        <v>41675</v>
      </c>
      <c r="D29645" s="537" t="n">
        <v>10</v>
      </c>
    </row>
    <row r="29646" customFormat="false" ht="9" hidden="false" customHeight="true" outlineLevel="0" collapsed="false">
      <c r="A29646" s="535" t="s">
        <v>45546</v>
      </c>
      <c r="B29646" s="544" t="s">
        <v>45547</v>
      </c>
      <c r="C29646" s="535" t="s">
        <v>41675</v>
      </c>
      <c r="D29646" s="537" t="n">
        <v>13.87</v>
      </c>
    </row>
    <row r="29647" customFormat="false" ht="9" hidden="false" customHeight="true" outlineLevel="0" collapsed="false">
      <c r="A29647" s="535" t="s">
        <v>45548</v>
      </c>
      <c r="B29647" s="544" t="s">
        <v>45549</v>
      </c>
      <c r="C29647" s="535" t="s">
        <v>41675</v>
      </c>
      <c r="D29647" s="537" t="n">
        <v>13.93</v>
      </c>
    </row>
    <row r="29648" customFormat="false" ht="9" hidden="false" customHeight="true" outlineLevel="0" collapsed="false">
      <c r="A29648" s="535" t="s">
        <v>45550</v>
      </c>
      <c r="B29648" s="544" t="s">
        <v>45551</v>
      </c>
      <c r="C29648" s="535" t="s">
        <v>41675</v>
      </c>
      <c r="D29648" s="537" t="n">
        <v>14</v>
      </c>
    </row>
    <row r="29649" customFormat="false" ht="9" hidden="false" customHeight="true" outlineLevel="0" collapsed="false">
      <c r="A29649" s="535" t="s">
        <v>45552</v>
      </c>
      <c r="B29649" s="544" t="s">
        <v>45553</v>
      </c>
      <c r="C29649" s="535" t="s">
        <v>41675</v>
      </c>
      <c r="D29649" s="537" t="n">
        <v>14.07</v>
      </c>
    </row>
    <row r="29650" customFormat="false" ht="9" hidden="false" customHeight="true" outlineLevel="0" collapsed="false">
      <c r="A29650" s="535" t="s">
        <v>45554</v>
      </c>
      <c r="B29650" s="544" t="s">
        <v>45555</v>
      </c>
      <c r="C29650" s="535" t="s">
        <v>41675</v>
      </c>
      <c r="D29650" s="537" t="n">
        <v>14.14</v>
      </c>
    </row>
    <row r="29651" customFormat="false" ht="9" hidden="false" customHeight="true" outlineLevel="0" collapsed="false">
      <c r="A29651" s="535" t="s">
        <v>45556</v>
      </c>
      <c r="B29651" s="544" t="s">
        <v>45557</v>
      </c>
      <c r="C29651" s="535" t="s">
        <v>41675</v>
      </c>
      <c r="D29651" s="537" t="n">
        <v>14.18</v>
      </c>
    </row>
    <row r="29652" customFormat="false" ht="9" hidden="false" customHeight="true" outlineLevel="0" collapsed="false">
      <c r="A29652" s="535" t="s">
        <v>45558</v>
      </c>
      <c r="B29652" s="544" t="s">
        <v>45559</v>
      </c>
      <c r="C29652" s="535" t="s">
        <v>41675</v>
      </c>
      <c r="D29652" s="537" t="n">
        <v>8.74</v>
      </c>
    </row>
    <row r="29653" customFormat="false" ht="9" hidden="false" customHeight="true" outlineLevel="0" collapsed="false">
      <c r="A29653" s="535" t="s">
        <v>45560</v>
      </c>
      <c r="B29653" s="544" t="s">
        <v>45561</v>
      </c>
      <c r="C29653" s="535" t="s">
        <v>41675</v>
      </c>
      <c r="D29653" s="537" t="n">
        <v>8.87</v>
      </c>
    </row>
    <row r="29654" customFormat="false" ht="9" hidden="false" customHeight="true" outlineLevel="0" collapsed="false">
      <c r="A29654" s="535" t="s">
        <v>45562</v>
      </c>
      <c r="B29654" s="544" t="s">
        <v>45563</v>
      </c>
      <c r="C29654" s="535" t="s">
        <v>41675</v>
      </c>
      <c r="D29654" s="537" t="n">
        <v>8.99</v>
      </c>
    </row>
    <row r="29655" customFormat="false" ht="9" hidden="false" customHeight="true" outlineLevel="0" collapsed="false">
      <c r="A29655" s="535" t="s">
        <v>45564</v>
      </c>
      <c r="B29655" s="544" t="s">
        <v>45565</v>
      </c>
      <c r="C29655" s="535" t="s">
        <v>41675</v>
      </c>
      <c r="D29655" s="537" t="n">
        <v>9.12</v>
      </c>
    </row>
    <row r="29656" customFormat="false" ht="9" hidden="false" customHeight="true" outlineLevel="0" collapsed="false">
      <c r="A29656" s="535" t="s">
        <v>45566</v>
      </c>
      <c r="B29656" s="544" t="s">
        <v>45567</v>
      </c>
      <c r="C29656" s="535" t="s">
        <v>41675</v>
      </c>
      <c r="D29656" s="537" t="n">
        <v>9.26</v>
      </c>
    </row>
    <row r="29657" customFormat="false" ht="9" hidden="false" customHeight="true" outlineLevel="0" collapsed="false">
      <c r="A29657" s="535" t="s">
        <v>45568</v>
      </c>
      <c r="B29657" s="544" t="s">
        <v>45569</v>
      </c>
      <c r="C29657" s="535" t="s">
        <v>41675</v>
      </c>
      <c r="D29657" s="537" t="n">
        <v>9.34</v>
      </c>
    </row>
    <row r="29658" customFormat="false" ht="9" hidden="false" customHeight="true" outlineLevel="0" collapsed="false">
      <c r="A29658" s="535" t="s">
        <v>45570</v>
      </c>
      <c r="B29658" s="544" t="s">
        <v>45571</v>
      </c>
      <c r="C29658" s="535" t="s">
        <v>41675</v>
      </c>
      <c r="D29658" s="537" t="n">
        <v>8.27</v>
      </c>
    </row>
    <row r="29659" customFormat="false" ht="9" hidden="false" customHeight="true" outlineLevel="0" collapsed="false">
      <c r="A29659" s="535" t="s">
        <v>45572</v>
      </c>
      <c r="B29659" s="544" t="s">
        <v>45573</v>
      </c>
      <c r="C29659" s="535" t="s">
        <v>41675</v>
      </c>
      <c r="D29659" s="537" t="n">
        <v>8.37</v>
      </c>
    </row>
    <row r="29660" customFormat="false" ht="9" hidden="false" customHeight="true" outlineLevel="0" collapsed="false">
      <c r="A29660" s="535" t="s">
        <v>45574</v>
      </c>
      <c r="B29660" s="544" t="s">
        <v>45575</v>
      </c>
      <c r="C29660" s="535" t="s">
        <v>41675</v>
      </c>
      <c r="D29660" s="537" t="n">
        <v>8.48</v>
      </c>
    </row>
    <row r="29661" customFormat="false" ht="9" hidden="false" customHeight="true" outlineLevel="0" collapsed="false">
      <c r="A29661" s="535" t="s">
        <v>45576</v>
      </c>
      <c r="B29661" s="544" t="s">
        <v>45577</v>
      </c>
      <c r="C29661" s="535" t="s">
        <v>41675</v>
      </c>
      <c r="D29661" s="537" t="n">
        <v>8.6</v>
      </c>
    </row>
    <row r="29662" customFormat="false" ht="9" hidden="false" customHeight="true" outlineLevel="0" collapsed="false">
      <c r="A29662" s="535" t="s">
        <v>45578</v>
      </c>
      <c r="B29662" s="544" t="s">
        <v>45579</v>
      </c>
      <c r="C29662" s="535" t="s">
        <v>41675</v>
      </c>
      <c r="D29662" s="537" t="n">
        <v>8.72</v>
      </c>
    </row>
    <row r="29663" customFormat="false" ht="9" hidden="false" customHeight="true" outlineLevel="0" collapsed="false">
      <c r="A29663" s="535" t="s">
        <v>45580</v>
      </c>
      <c r="B29663" s="544" t="s">
        <v>45581</v>
      </c>
      <c r="C29663" s="535" t="s">
        <v>41675</v>
      </c>
      <c r="D29663" s="537" t="n">
        <v>8.79</v>
      </c>
    </row>
    <row r="29664" customFormat="false" ht="9" hidden="false" customHeight="true" outlineLevel="0" collapsed="false">
      <c r="A29664" s="535" t="s">
        <v>45582</v>
      </c>
      <c r="B29664" s="544" t="s">
        <v>45583</v>
      </c>
      <c r="C29664" s="535" t="s">
        <v>41675</v>
      </c>
      <c r="D29664" s="537" t="n">
        <v>9.12</v>
      </c>
    </row>
    <row r="29665" customFormat="false" ht="9" hidden="false" customHeight="true" outlineLevel="0" collapsed="false">
      <c r="A29665" s="535" t="s">
        <v>45584</v>
      </c>
      <c r="B29665" s="544" t="s">
        <v>45585</v>
      </c>
      <c r="C29665" s="535" t="s">
        <v>41675</v>
      </c>
      <c r="D29665" s="537" t="n">
        <v>9.21</v>
      </c>
    </row>
    <row r="29666" customFormat="false" ht="9" hidden="false" customHeight="true" outlineLevel="0" collapsed="false">
      <c r="A29666" s="535" t="s">
        <v>45586</v>
      </c>
      <c r="B29666" s="544" t="s">
        <v>45587</v>
      </c>
      <c r="C29666" s="535" t="s">
        <v>41675</v>
      </c>
      <c r="D29666" s="537" t="n">
        <v>9.31</v>
      </c>
    </row>
    <row r="29667" customFormat="false" ht="9" hidden="false" customHeight="true" outlineLevel="0" collapsed="false">
      <c r="A29667" s="535" t="s">
        <v>45588</v>
      </c>
      <c r="B29667" s="544" t="s">
        <v>45589</v>
      </c>
      <c r="C29667" s="535" t="s">
        <v>41675</v>
      </c>
      <c r="D29667" s="537" t="n">
        <v>9.41</v>
      </c>
    </row>
    <row r="29668" customFormat="false" ht="9" hidden="false" customHeight="true" outlineLevel="0" collapsed="false">
      <c r="A29668" s="535" t="s">
        <v>45590</v>
      </c>
      <c r="B29668" s="544" t="s">
        <v>45591</v>
      </c>
      <c r="C29668" s="535" t="s">
        <v>41675</v>
      </c>
      <c r="D29668" s="537" t="n">
        <v>9.52</v>
      </c>
    </row>
    <row r="29669" customFormat="false" ht="9" hidden="false" customHeight="true" outlineLevel="0" collapsed="false">
      <c r="A29669" s="535" t="s">
        <v>45592</v>
      </c>
      <c r="B29669" s="544" t="s">
        <v>45593</v>
      </c>
      <c r="C29669" s="535" t="s">
        <v>41675</v>
      </c>
      <c r="D29669" s="537" t="n">
        <v>9.58</v>
      </c>
    </row>
    <row r="29670" customFormat="false" ht="18" hidden="false" customHeight="true" outlineLevel="0" collapsed="false">
      <c r="A29670" s="535" t="s">
        <v>45594</v>
      </c>
      <c r="B29670" s="544" t="s">
        <v>45595</v>
      </c>
      <c r="C29670" s="535" t="s">
        <v>41675</v>
      </c>
      <c r="D29670" s="537" t="n">
        <v>18.33</v>
      </c>
    </row>
    <row r="29671" customFormat="false" ht="18" hidden="false" customHeight="true" outlineLevel="0" collapsed="false">
      <c r="A29671" s="535" t="s">
        <v>45596</v>
      </c>
      <c r="B29671" s="544" t="s">
        <v>45597</v>
      </c>
      <c r="C29671" s="535" t="s">
        <v>41675</v>
      </c>
      <c r="D29671" s="537" t="n">
        <v>18.69</v>
      </c>
    </row>
    <row r="29672" customFormat="false" ht="18" hidden="false" customHeight="true" outlineLevel="0" collapsed="false">
      <c r="A29672" s="535" t="s">
        <v>45598</v>
      </c>
      <c r="B29672" s="544" t="s">
        <v>45599</v>
      </c>
      <c r="C29672" s="535" t="s">
        <v>41675</v>
      </c>
      <c r="D29672" s="537" t="n">
        <v>19.06</v>
      </c>
    </row>
    <row r="29673" customFormat="false" ht="18" hidden="false" customHeight="true" outlineLevel="0" collapsed="false">
      <c r="A29673" s="535" t="s">
        <v>45600</v>
      </c>
      <c r="B29673" s="544" t="s">
        <v>45601</v>
      </c>
      <c r="C29673" s="535" t="s">
        <v>41675</v>
      </c>
      <c r="D29673" s="537" t="n">
        <v>19.44</v>
      </c>
    </row>
    <row r="29674" customFormat="false" ht="18" hidden="false" customHeight="true" outlineLevel="0" collapsed="false">
      <c r="A29674" s="535" t="s">
        <v>45602</v>
      </c>
      <c r="B29674" s="544" t="s">
        <v>45603</v>
      </c>
      <c r="C29674" s="535" t="s">
        <v>41675</v>
      </c>
      <c r="D29674" s="537" t="n">
        <v>19.85</v>
      </c>
    </row>
    <row r="29675" customFormat="false" ht="18" hidden="false" customHeight="true" outlineLevel="0" collapsed="false">
      <c r="A29675" s="535" t="s">
        <v>45604</v>
      </c>
      <c r="B29675" s="544" t="s">
        <v>45605</v>
      </c>
      <c r="C29675" s="535" t="s">
        <v>41675</v>
      </c>
      <c r="D29675" s="537" t="n">
        <v>20.07</v>
      </c>
    </row>
    <row r="29676" customFormat="false" ht="18" hidden="false" customHeight="true" outlineLevel="0" collapsed="false">
      <c r="A29676" s="535" t="s">
        <v>45606</v>
      </c>
      <c r="B29676" s="544" t="s">
        <v>45607</v>
      </c>
      <c r="C29676" s="535" t="s">
        <v>41675</v>
      </c>
      <c r="D29676" s="537" t="n">
        <v>5.59</v>
      </c>
    </row>
    <row r="29677" customFormat="false" ht="18" hidden="false" customHeight="true" outlineLevel="0" collapsed="false">
      <c r="A29677" s="535" t="s">
        <v>45608</v>
      </c>
      <c r="B29677" s="544" t="s">
        <v>45609</v>
      </c>
      <c r="C29677" s="535" t="s">
        <v>41675</v>
      </c>
      <c r="D29677" s="537" t="n">
        <v>6.26</v>
      </c>
    </row>
    <row r="29678" customFormat="false" ht="18" hidden="false" customHeight="true" outlineLevel="0" collapsed="false">
      <c r="A29678" s="535" t="s">
        <v>45610</v>
      </c>
      <c r="B29678" s="544" t="s">
        <v>45611</v>
      </c>
      <c r="C29678" s="535" t="s">
        <v>41675</v>
      </c>
      <c r="D29678" s="537" t="n">
        <v>6.57</v>
      </c>
    </row>
    <row r="29679" customFormat="false" ht="18" hidden="false" customHeight="true" outlineLevel="0" collapsed="false">
      <c r="A29679" s="535" t="s">
        <v>45612</v>
      </c>
      <c r="B29679" s="544" t="s">
        <v>45613</v>
      </c>
      <c r="C29679" s="535" t="s">
        <v>41675</v>
      </c>
      <c r="D29679" s="537" t="n">
        <v>6.89</v>
      </c>
    </row>
    <row r="29680" customFormat="false" ht="18" hidden="false" customHeight="true" outlineLevel="0" collapsed="false">
      <c r="A29680" s="535" t="s">
        <v>45614</v>
      </c>
      <c r="B29680" s="544" t="s">
        <v>45615</v>
      </c>
      <c r="C29680" s="535" t="s">
        <v>41675</v>
      </c>
      <c r="D29680" s="537" t="n">
        <v>7.3</v>
      </c>
    </row>
    <row r="29681" customFormat="false" ht="18" hidden="false" customHeight="true" outlineLevel="0" collapsed="false">
      <c r="A29681" s="535" t="s">
        <v>45616</v>
      </c>
      <c r="B29681" s="544" t="s">
        <v>45617</v>
      </c>
      <c r="C29681" s="535" t="s">
        <v>41675</v>
      </c>
      <c r="D29681" s="537" t="n">
        <v>7.63</v>
      </c>
    </row>
    <row r="29682" customFormat="false" ht="18" hidden="false" customHeight="true" outlineLevel="0" collapsed="false">
      <c r="A29682" s="535" t="s">
        <v>45618</v>
      </c>
      <c r="B29682" s="544" t="s">
        <v>45619</v>
      </c>
      <c r="C29682" s="535" t="s">
        <v>41675</v>
      </c>
      <c r="D29682" s="537" t="n">
        <v>8.35</v>
      </c>
    </row>
    <row r="29683" customFormat="false" ht="18" hidden="false" customHeight="true" outlineLevel="0" collapsed="false">
      <c r="A29683" s="535" t="s">
        <v>45620</v>
      </c>
      <c r="B29683" s="544" t="s">
        <v>45621</v>
      </c>
      <c r="C29683" s="535" t="s">
        <v>41675</v>
      </c>
      <c r="D29683" s="537" t="n">
        <v>8.78</v>
      </c>
    </row>
    <row r="29684" customFormat="false" ht="18" hidden="false" customHeight="true" outlineLevel="0" collapsed="false">
      <c r="A29684" s="535" t="s">
        <v>45622</v>
      </c>
      <c r="B29684" s="544" t="s">
        <v>45623</v>
      </c>
      <c r="C29684" s="535" t="s">
        <v>41675</v>
      </c>
      <c r="D29684" s="537" t="n">
        <v>9.22</v>
      </c>
    </row>
    <row r="29685" customFormat="false" ht="18" hidden="false" customHeight="true" outlineLevel="0" collapsed="false">
      <c r="A29685" s="535" t="s">
        <v>45624</v>
      </c>
      <c r="B29685" s="544" t="s">
        <v>45625</v>
      </c>
      <c r="C29685" s="535" t="s">
        <v>41675</v>
      </c>
      <c r="D29685" s="537" t="n">
        <v>9.71</v>
      </c>
    </row>
    <row r="29686" customFormat="false" ht="18" hidden="false" customHeight="true" outlineLevel="0" collapsed="false">
      <c r="A29686" s="535" t="s">
        <v>45626</v>
      </c>
      <c r="B29686" s="544" t="s">
        <v>45627</v>
      </c>
      <c r="C29686" s="535" t="s">
        <v>41675</v>
      </c>
      <c r="D29686" s="537" t="n">
        <v>10.5</v>
      </c>
    </row>
    <row r="29687" customFormat="false" ht="18" hidden="false" customHeight="true" outlineLevel="0" collapsed="false">
      <c r="A29687" s="535" t="s">
        <v>45628</v>
      </c>
      <c r="B29687" s="544" t="s">
        <v>45629</v>
      </c>
      <c r="C29687" s="535" t="s">
        <v>41675</v>
      </c>
      <c r="D29687" s="537" t="n">
        <v>11.03</v>
      </c>
    </row>
    <row r="29688" customFormat="false" ht="18" hidden="false" customHeight="true" outlineLevel="0" collapsed="false">
      <c r="A29688" s="535" t="s">
        <v>45630</v>
      </c>
      <c r="B29688" s="544" t="s">
        <v>45631</v>
      </c>
      <c r="C29688" s="535" t="s">
        <v>41675</v>
      </c>
      <c r="D29688" s="537" t="n">
        <v>10.83</v>
      </c>
    </row>
    <row r="29689" customFormat="false" ht="18" hidden="false" customHeight="true" outlineLevel="0" collapsed="false">
      <c r="A29689" s="535" t="s">
        <v>45632</v>
      </c>
      <c r="B29689" s="544" t="s">
        <v>45633</v>
      </c>
      <c r="C29689" s="535" t="s">
        <v>41675</v>
      </c>
      <c r="D29689" s="537" t="n">
        <v>12.01</v>
      </c>
    </row>
    <row r="29690" customFormat="false" ht="18" hidden="false" customHeight="true" outlineLevel="0" collapsed="false">
      <c r="A29690" s="535" t="s">
        <v>45634</v>
      </c>
      <c r="B29690" s="544" t="s">
        <v>45635</v>
      </c>
      <c r="C29690" s="535" t="s">
        <v>41675</v>
      </c>
      <c r="D29690" s="537" t="n">
        <v>12.57</v>
      </c>
    </row>
    <row r="29691" customFormat="false" ht="18" hidden="false" customHeight="true" outlineLevel="0" collapsed="false">
      <c r="A29691" s="535" t="s">
        <v>45636</v>
      </c>
      <c r="B29691" s="544" t="s">
        <v>45637</v>
      </c>
      <c r="C29691" s="535" t="s">
        <v>41675</v>
      </c>
      <c r="D29691" s="537" t="n">
        <v>13.53</v>
      </c>
    </row>
    <row r="29692" customFormat="false" ht="18" hidden="false" customHeight="true" outlineLevel="0" collapsed="false">
      <c r="A29692" s="535" t="s">
        <v>45638</v>
      </c>
      <c r="B29692" s="544" t="s">
        <v>45639</v>
      </c>
      <c r="C29692" s="535" t="s">
        <v>41675</v>
      </c>
      <c r="D29692" s="537" t="n">
        <v>14.14</v>
      </c>
    </row>
    <row r="29693" customFormat="false" ht="18" hidden="false" customHeight="true" outlineLevel="0" collapsed="false">
      <c r="A29693" s="535" t="s">
        <v>45640</v>
      </c>
      <c r="B29693" s="544" t="s">
        <v>45641</v>
      </c>
      <c r="C29693" s="535" t="s">
        <v>41675</v>
      </c>
      <c r="D29693" s="537" t="n">
        <v>15.04</v>
      </c>
    </row>
    <row r="29694" customFormat="false" ht="18" hidden="false" customHeight="true" outlineLevel="0" collapsed="false">
      <c r="A29694" s="535" t="s">
        <v>45642</v>
      </c>
      <c r="B29694" s="544" t="s">
        <v>45643</v>
      </c>
      <c r="C29694" s="535" t="s">
        <v>41675</v>
      </c>
      <c r="D29694" s="537" t="n">
        <v>16.53</v>
      </c>
    </row>
    <row r="29695" customFormat="false" ht="18" hidden="false" customHeight="true" outlineLevel="0" collapsed="false">
      <c r="A29695" s="535" t="s">
        <v>45644</v>
      </c>
      <c r="B29695" s="544" t="s">
        <v>45645</v>
      </c>
      <c r="C29695" s="535" t="s">
        <v>41675</v>
      </c>
      <c r="D29695" s="537" t="n">
        <v>18.44</v>
      </c>
    </row>
    <row r="29696" customFormat="false" ht="18" hidden="false" customHeight="true" outlineLevel="0" collapsed="false">
      <c r="A29696" s="535" t="s">
        <v>45646</v>
      </c>
      <c r="B29696" s="544" t="s">
        <v>45647</v>
      </c>
      <c r="C29696" s="535" t="s">
        <v>41675</v>
      </c>
      <c r="D29696" s="537" t="n">
        <v>20.31</v>
      </c>
    </row>
    <row r="29697" customFormat="false" ht="18" hidden="false" customHeight="true" outlineLevel="0" collapsed="false">
      <c r="A29697" s="535" t="s">
        <v>45648</v>
      </c>
      <c r="B29697" s="544" t="s">
        <v>45649</v>
      </c>
      <c r="C29697" s="535" t="s">
        <v>41675</v>
      </c>
      <c r="D29697" s="537" t="n">
        <v>22.45</v>
      </c>
    </row>
    <row r="29698" customFormat="false" ht="18" hidden="false" customHeight="true" outlineLevel="0" collapsed="false">
      <c r="A29698" s="535" t="s">
        <v>45650</v>
      </c>
      <c r="B29698" s="544" t="s">
        <v>45651</v>
      </c>
      <c r="C29698" s="535" t="s">
        <v>41675</v>
      </c>
      <c r="D29698" s="537" t="n">
        <v>24.41</v>
      </c>
    </row>
    <row r="29699" customFormat="false" ht="18" hidden="false" customHeight="true" outlineLevel="0" collapsed="false">
      <c r="A29699" s="535" t="s">
        <v>45652</v>
      </c>
      <c r="B29699" s="544" t="s">
        <v>45653</v>
      </c>
      <c r="C29699" s="535" t="s">
        <v>41675</v>
      </c>
      <c r="D29699" s="537" t="n">
        <v>26.52</v>
      </c>
    </row>
    <row r="29700" customFormat="false" ht="18" hidden="false" customHeight="true" outlineLevel="0" collapsed="false">
      <c r="A29700" s="535" t="s">
        <v>45654</v>
      </c>
      <c r="B29700" s="544" t="s">
        <v>45655</v>
      </c>
      <c r="C29700" s="535" t="s">
        <v>41675</v>
      </c>
      <c r="D29700" s="537" t="n">
        <v>29.37</v>
      </c>
    </row>
    <row r="29701" customFormat="false" ht="18" hidden="false" customHeight="true" outlineLevel="0" collapsed="false">
      <c r="A29701" s="535" t="s">
        <v>45656</v>
      </c>
      <c r="B29701" s="544" t="s">
        <v>45657</v>
      </c>
      <c r="C29701" s="535" t="s">
        <v>41675</v>
      </c>
      <c r="D29701" s="537" t="n">
        <v>4.62</v>
      </c>
    </row>
    <row r="29702" customFormat="false" ht="18" hidden="false" customHeight="true" outlineLevel="0" collapsed="false">
      <c r="A29702" s="535" t="s">
        <v>45658</v>
      </c>
      <c r="B29702" s="544" t="s">
        <v>45659</v>
      </c>
      <c r="C29702" s="535" t="s">
        <v>41675</v>
      </c>
      <c r="D29702" s="537" t="n">
        <v>32.22</v>
      </c>
    </row>
    <row r="29703" customFormat="false" ht="18" hidden="false" customHeight="true" outlineLevel="0" collapsed="false">
      <c r="A29703" s="535" t="s">
        <v>45660</v>
      </c>
      <c r="B29703" s="544" t="s">
        <v>45661</v>
      </c>
      <c r="C29703" s="535" t="s">
        <v>41675</v>
      </c>
      <c r="D29703" s="537" t="n">
        <v>35.23</v>
      </c>
    </row>
    <row r="29704" customFormat="false" ht="18" hidden="false" customHeight="true" outlineLevel="0" collapsed="false">
      <c r="A29704" s="535" t="s">
        <v>45662</v>
      </c>
      <c r="B29704" s="544" t="s">
        <v>45663</v>
      </c>
      <c r="C29704" s="535" t="s">
        <v>41675</v>
      </c>
      <c r="D29704" s="537" t="n">
        <v>38.14</v>
      </c>
    </row>
    <row r="29705" customFormat="false" ht="18" hidden="false" customHeight="true" outlineLevel="0" collapsed="false">
      <c r="A29705" s="535" t="s">
        <v>45664</v>
      </c>
      <c r="B29705" s="544" t="s">
        <v>45665</v>
      </c>
      <c r="C29705" s="535" t="s">
        <v>41675</v>
      </c>
      <c r="D29705" s="537" t="n">
        <v>41.74</v>
      </c>
    </row>
    <row r="29706" customFormat="false" ht="9" hidden="false" customHeight="true" outlineLevel="0" collapsed="false">
      <c r="A29706" s="535" t="s">
        <v>45666</v>
      </c>
      <c r="B29706" s="544" t="s">
        <v>45667</v>
      </c>
      <c r="C29706" s="535" t="s">
        <v>41675</v>
      </c>
      <c r="D29706" s="537" t="n">
        <v>45.05</v>
      </c>
    </row>
    <row r="29707" customFormat="false" ht="9" hidden="false" customHeight="true" outlineLevel="0" collapsed="false">
      <c r="A29707" s="535" t="s">
        <v>45668</v>
      </c>
      <c r="B29707" s="544" t="s">
        <v>45669</v>
      </c>
      <c r="C29707" s="535" t="s">
        <v>41675</v>
      </c>
      <c r="D29707" s="537" t="n">
        <v>48.96</v>
      </c>
    </row>
    <row r="29708" customFormat="false" ht="9" hidden="false" customHeight="true" outlineLevel="0" collapsed="false">
      <c r="A29708" s="535" t="s">
        <v>45670</v>
      </c>
      <c r="B29708" s="544" t="s">
        <v>45671</v>
      </c>
      <c r="C29708" s="535" t="s">
        <v>41675</v>
      </c>
      <c r="D29708" s="537" t="n">
        <v>53.34</v>
      </c>
    </row>
    <row r="29709" customFormat="false" ht="9" hidden="false" customHeight="true" outlineLevel="0" collapsed="false">
      <c r="A29709" s="535" t="s">
        <v>45672</v>
      </c>
      <c r="B29709" s="544" t="s">
        <v>45673</v>
      </c>
      <c r="C29709" s="535" t="s">
        <v>41675</v>
      </c>
      <c r="D29709" s="537" t="n">
        <v>58.09</v>
      </c>
    </row>
    <row r="29710" customFormat="false" ht="9" hidden="false" customHeight="true" outlineLevel="0" collapsed="false">
      <c r="A29710" s="535" t="s">
        <v>45674</v>
      </c>
      <c r="B29710" s="544" t="s">
        <v>45675</v>
      </c>
      <c r="C29710" s="535" t="s">
        <v>41675</v>
      </c>
      <c r="D29710" s="537" t="n">
        <v>62.49</v>
      </c>
    </row>
    <row r="29711" customFormat="false" ht="18" hidden="false" customHeight="true" outlineLevel="0" collapsed="false">
      <c r="A29711" s="535" t="s">
        <v>45676</v>
      </c>
      <c r="B29711" s="544" t="s">
        <v>45677</v>
      </c>
      <c r="C29711" s="535" t="s">
        <v>41675</v>
      </c>
      <c r="D29711" s="537" t="n">
        <v>4.91</v>
      </c>
    </row>
    <row r="29712" customFormat="false" ht="18" hidden="false" customHeight="true" outlineLevel="0" collapsed="false">
      <c r="A29712" s="535" t="s">
        <v>45678</v>
      </c>
      <c r="B29712" s="544" t="s">
        <v>45679</v>
      </c>
      <c r="C29712" s="535" t="s">
        <v>41675</v>
      </c>
      <c r="D29712" s="537" t="n">
        <v>5.29</v>
      </c>
    </row>
    <row r="29713" customFormat="false" ht="18" hidden="false" customHeight="true" outlineLevel="0" collapsed="false">
      <c r="A29713" s="535" t="s">
        <v>45680</v>
      </c>
      <c r="B29713" s="544" t="s">
        <v>45681</v>
      </c>
      <c r="C29713" s="535" t="s">
        <v>41675</v>
      </c>
      <c r="D29713" s="537" t="n">
        <v>4.55</v>
      </c>
    </row>
    <row r="29714" customFormat="false" ht="18" hidden="false" customHeight="true" outlineLevel="0" collapsed="false">
      <c r="A29714" s="535" t="s">
        <v>45682</v>
      </c>
      <c r="B29714" s="544" t="s">
        <v>45683</v>
      </c>
      <c r="C29714" s="535" t="s">
        <v>41675</v>
      </c>
      <c r="D29714" s="537" t="n">
        <v>7.14</v>
      </c>
    </row>
    <row r="29715" customFormat="false" ht="18" hidden="false" customHeight="true" outlineLevel="0" collapsed="false">
      <c r="A29715" s="535" t="s">
        <v>45684</v>
      </c>
      <c r="B29715" s="544" t="s">
        <v>45685</v>
      </c>
      <c r="C29715" s="535" t="s">
        <v>41675</v>
      </c>
      <c r="D29715" s="537" t="n">
        <v>7.83</v>
      </c>
    </row>
    <row r="29716" customFormat="false" ht="9" hidden="false" customHeight="true" outlineLevel="0" collapsed="false">
      <c r="A29716" s="535" t="s">
        <v>45686</v>
      </c>
      <c r="B29716" s="544" t="s">
        <v>45687</v>
      </c>
      <c r="C29716" s="535" t="s">
        <v>41675</v>
      </c>
      <c r="D29716" s="537" t="n">
        <v>8.38</v>
      </c>
    </row>
    <row r="29717" customFormat="false" ht="9" hidden="false" customHeight="true" outlineLevel="0" collapsed="false">
      <c r="A29717" s="535" t="s">
        <v>45688</v>
      </c>
      <c r="B29717" s="544" t="s">
        <v>45689</v>
      </c>
      <c r="C29717" s="535" t="s">
        <v>41675</v>
      </c>
      <c r="D29717" s="537" t="n">
        <v>8.89</v>
      </c>
    </row>
    <row r="29718" customFormat="false" ht="9" hidden="false" customHeight="true" outlineLevel="0" collapsed="false">
      <c r="A29718" s="535" t="s">
        <v>45690</v>
      </c>
      <c r="B29718" s="544" t="s">
        <v>45691</v>
      </c>
      <c r="C29718" s="535" t="s">
        <v>41675</v>
      </c>
      <c r="D29718" s="537" t="n">
        <v>9.38</v>
      </c>
    </row>
    <row r="29719" customFormat="false" ht="9" hidden="false" customHeight="true" outlineLevel="0" collapsed="false">
      <c r="A29719" s="535" t="s">
        <v>45692</v>
      </c>
      <c r="B29719" s="544" t="s">
        <v>45693</v>
      </c>
      <c r="C29719" s="535" t="s">
        <v>41675</v>
      </c>
      <c r="D29719" s="537" t="n">
        <v>9.85</v>
      </c>
    </row>
    <row r="29720" customFormat="false" ht="9" hidden="false" customHeight="true" outlineLevel="0" collapsed="false">
      <c r="A29720" s="535" t="s">
        <v>45694</v>
      </c>
      <c r="B29720" s="544" t="s">
        <v>45695</v>
      </c>
      <c r="C29720" s="535" t="s">
        <v>41675</v>
      </c>
      <c r="D29720" s="537" t="n">
        <v>10.52</v>
      </c>
    </row>
    <row r="29721" customFormat="false" ht="9" hidden="false" customHeight="true" outlineLevel="0" collapsed="false">
      <c r="A29721" s="535" t="s">
        <v>45696</v>
      </c>
      <c r="B29721" s="544" t="s">
        <v>45697</v>
      </c>
      <c r="C29721" s="535" t="s">
        <v>41675</v>
      </c>
      <c r="D29721" s="537" t="n">
        <v>11.08</v>
      </c>
    </row>
    <row r="29722" customFormat="false" ht="18" hidden="false" customHeight="true" outlineLevel="0" collapsed="false">
      <c r="A29722" s="535" t="s">
        <v>45698</v>
      </c>
      <c r="B29722" s="544" t="s">
        <v>45699</v>
      </c>
      <c r="C29722" s="535" t="s">
        <v>41675</v>
      </c>
      <c r="D29722" s="537" t="n">
        <v>11.69</v>
      </c>
    </row>
    <row r="29723" customFormat="false" ht="9" hidden="false" customHeight="true" outlineLevel="0" collapsed="false">
      <c r="A29723" s="535" t="s">
        <v>45700</v>
      </c>
      <c r="B29723" s="544" t="s">
        <v>45701</v>
      </c>
      <c r="C29723" s="535" t="s">
        <v>41675</v>
      </c>
      <c r="D29723" s="537" t="n">
        <v>12.67</v>
      </c>
    </row>
    <row r="29724" customFormat="false" ht="18" hidden="false" customHeight="true" outlineLevel="0" collapsed="false">
      <c r="A29724" s="535" t="s">
        <v>45702</v>
      </c>
      <c r="B29724" s="544" t="s">
        <v>45703</v>
      </c>
      <c r="C29724" s="535" t="s">
        <v>41675</v>
      </c>
      <c r="D29724" s="537" t="n">
        <v>14.52</v>
      </c>
    </row>
    <row r="29725" customFormat="false" ht="9" hidden="false" customHeight="true" outlineLevel="0" collapsed="false">
      <c r="A29725" s="535" t="s">
        <v>45704</v>
      </c>
      <c r="B29725" s="544" t="s">
        <v>45705</v>
      </c>
      <c r="C29725" s="535" t="s">
        <v>41675</v>
      </c>
      <c r="D29725" s="537" t="n">
        <v>17.43</v>
      </c>
    </row>
    <row r="29726" customFormat="false" ht="18" hidden="false" customHeight="true" outlineLevel="0" collapsed="false">
      <c r="A29726" s="535" t="s">
        <v>45706</v>
      </c>
      <c r="B29726" s="544" t="s">
        <v>45707</v>
      </c>
      <c r="C29726" s="535" t="s">
        <v>41675</v>
      </c>
      <c r="D29726" s="537" t="n">
        <v>5.65</v>
      </c>
    </row>
    <row r="29727" customFormat="false" ht="9" hidden="false" customHeight="true" outlineLevel="0" collapsed="false">
      <c r="A29727" s="535" t="s">
        <v>45708</v>
      </c>
      <c r="B29727" s="544" t="s">
        <v>45709</v>
      </c>
      <c r="C29727" s="535" t="s">
        <v>41675</v>
      </c>
      <c r="D29727" s="537" t="n">
        <v>6.04</v>
      </c>
    </row>
    <row r="29728" customFormat="false" ht="18" hidden="false" customHeight="true" outlineLevel="0" collapsed="false">
      <c r="A29728" s="535" t="s">
        <v>45710</v>
      </c>
      <c r="B29728" s="544" t="s">
        <v>45711</v>
      </c>
      <c r="C29728" s="535" t="s">
        <v>41675</v>
      </c>
      <c r="D29728" s="537" t="n">
        <v>6.53</v>
      </c>
    </row>
    <row r="29729" customFormat="false" ht="9" hidden="false" customHeight="true" outlineLevel="0" collapsed="false">
      <c r="A29729" s="535" t="s">
        <v>45712</v>
      </c>
      <c r="B29729" s="544" t="s">
        <v>45713</v>
      </c>
      <c r="C29729" s="535" t="s">
        <v>41675</v>
      </c>
      <c r="D29729" s="537" t="n">
        <v>5.5</v>
      </c>
    </row>
    <row r="29730" customFormat="false" ht="18" hidden="false" customHeight="true" outlineLevel="0" collapsed="false">
      <c r="A29730" s="535" t="s">
        <v>45714</v>
      </c>
      <c r="B29730" s="544" t="s">
        <v>45715</v>
      </c>
      <c r="C29730" s="535" t="s">
        <v>41675</v>
      </c>
      <c r="D29730" s="537" t="n">
        <v>5.61</v>
      </c>
    </row>
    <row r="29731" customFormat="false" ht="9" hidden="false" customHeight="true" outlineLevel="0" collapsed="false">
      <c r="A29731" s="535" t="s">
        <v>45716</v>
      </c>
      <c r="B29731" s="544" t="s">
        <v>45717</v>
      </c>
      <c r="C29731" s="535" t="s">
        <v>41675</v>
      </c>
      <c r="D29731" s="537" t="n">
        <v>6.35</v>
      </c>
    </row>
    <row r="29732" customFormat="false" ht="9" hidden="false" customHeight="true" outlineLevel="0" collapsed="false">
      <c r="A29732" s="535" t="s">
        <v>45718</v>
      </c>
      <c r="B29732" s="544" t="s">
        <v>45719</v>
      </c>
      <c r="C29732" s="535" t="s">
        <v>41675</v>
      </c>
      <c r="D29732" s="537" t="n">
        <v>6.84</v>
      </c>
    </row>
    <row r="29733" customFormat="false" ht="9" hidden="false" customHeight="true" outlineLevel="0" collapsed="false">
      <c r="A29733" s="535" t="s">
        <v>45720</v>
      </c>
      <c r="B29733" s="544" t="s">
        <v>45721</v>
      </c>
      <c r="C29733" s="535" t="s">
        <v>41675</v>
      </c>
      <c r="D29733" s="537" t="n">
        <v>7.29</v>
      </c>
    </row>
    <row r="29734" customFormat="false" ht="9" hidden="false" customHeight="true" outlineLevel="0" collapsed="false">
      <c r="A29734" s="535" t="s">
        <v>45722</v>
      </c>
      <c r="B29734" s="544" t="s">
        <v>45723</v>
      </c>
      <c r="C29734" s="535" t="s">
        <v>41675</v>
      </c>
      <c r="D29734" s="537" t="n">
        <v>7.84</v>
      </c>
    </row>
    <row r="29735" customFormat="false" ht="9" hidden="false" customHeight="true" outlineLevel="0" collapsed="false">
      <c r="A29735" s="535" t="s">
        <v>45724</v>
      </c>
      <c r="B29735" s="544" t="s">
        <v>45725</v>
      </c>
      <c r="C29735" s="535" t="s">
        <v>41675</v>
      </c>
      <c r="D29735" s="537" t="n">
        <v>8.38</v>
      </c>
    </row>
    <row r="29736" customFormat="false" ht="9" hidden="false" customHeight="true" outlineLevel="0" collapsed="false">
      <c r="A29736" s="535" t="s">
        <v>45726</v>
      </c>
      <c r="B29736" s="544" t="s">
        <v>45727</v>
      </c>
      <c r="C29736" s="535" t="s">
        <v>41675</v>
      </c>
      <c r="D29736" s="537" t="n">
        <v>9.24</v>
      </c>
    </row>
    <row r="29737" customFormat="false" ht="18" hidden="false" customHeight="true" outlineLevel="0" collapsed="false">
      <c r="A29737" s="535" t="s">
        <v>45728</v>
      </c>
      <c r="B29737" s="544" t="s">
        <v>45729</v>
      </c>
      <c r="C29737" s="535" t="s">
        <v>41675</v>
      </c>
      <c r="D29737" s="537" t="n">
        <v>10</v>
      </c>
    </row>
    <row r="29738" customFormat="false" ht="9" hidden="false" customHeight="true" outlineLevel="0" collapsed="false">
      <c r="A29738" s="535" t="s">
        <v>45730</v>
      </c>
      <c r="B29738" s="544" t="s">
        <v>45731</v>
      </c>
      <c r="C29738" s="535" t="s">
        <v>41675</v>
      </c>
      <c r="D29738" s="537" t="n">
        <v>10.7</v>
      </c>
    </row>
    <row r="29739" customFormat="false" ht="9" hidden="false" customHeight="true" outlineLevel="0" collapsed="false">
      <c r="A29739" s="535" t="s">
        <v>45732</v>
      </c>
      <c r="B29739" s="544" t="s">
        <v>45733</v>
      </c>
      <c r="C29739" s="535" t="s">
        <v>41675</v>
      </c>
      <c r="D29739" s="537" t="n">
        <v>11.46</v>
      </c>
    </row>
    <row r="29740" customFormat="false" ht="9" hidden="false" customHeight="true" outlineLevel="0" collapsed="false">
      <c r="A29740" s="535" t="s">
        <v>45734</v>
      </c>
      <c r="B29740" s="544" t="s">
        <v>45735</v>
      </c>
      <c r="C29740" s="535" t="s">
        <v>41675</v>
      </c>
      <c r="D29740" s="537" t="n">
        <v>14.04</v>
      </c>
    </row>
    <row r="29741" customFormat="false" ht="9" hidden="false" customHeight="true" outlineLevel="0" collapsed="false">
      <c r="A29741" s="535" t="s">
        <v>45736</v>
      </c>
      <c r="B29741" s="544" t="s">
        <v>45737</v>
      </c>
      <c r="C29741" s="535" t="s">
        <v>41675</v>
      </c>
      <c r="D29741" s="537" t="n">
        <v>16.26</v>
      </c>
    </row>
    <row r="29742" customFormat="false" ht="9" hidden="false" customHeight="true" outlineLevel="0" collapsed="false">
      <c r="A29742" s="535" t="s">
        <v>45738</v>
      </c>
      <c r="B29742" s="544" t="s">
        <v>45739</v>
      </c>
      <c r="C29742" s="535" t="s">
        <v>41675</v>
      </c>
      <c r="D29742" s="537" t="n">
        <v>19.13</v>
      </c>
    </row>
    <row r="29743" customFormat="false" ht="9" hidden="false" customHeight="true" outlineLevel="0" collapsed="false">
      <c r="A29743" s="535" t="s">
        <v>45740</v>
      </c>
      <c r="B29743" s="544" t="s">
        <v>45741</v>
      </c>
      <c r="C29743" s="535" t="s">
        <v>41675</v>
      </c>
      <c r="D29743" s="537" t="n">
        <v>22.15</v>
      </c>
    </row>
    <row r="29744" customFormat="false" ht="9" hidden="false" customHeight="true" outlineLevel="0" collapsed="false">
      <c r="A29744" s="535" t="s">
        <v>45742</v>
      </c>
      <c r="B29744" s="544" t="s">
        <v>45743</v>
      </c>
      <c r="C29744" s="535" t="s">
        <v>41675</v>
      </c>
      <c r="D29744" s="537" t="n">
        <v>25.73</v>
      </c>
    </row>
    <row r="29745" customFormat="false" ht="9" hidden="false" customHeight="true" outlineLevel="0" collapsed="false">
      <c r="A29745" s="535" t="s">
        <v>45744</v>
      </c>
      <c r="B29745" s="544" t="s">
        <v>45745</v>
      </c>
      <c r="C29745" s="535" t="s">
        <v>41675</v>
      </c>
      <c r="D29745" s="537" t="n">
        <v>30.6</v>
      </c>
    </row>
    <row r="29746" customFormat="false" ht="9" hidden="false" customHeight="true" outlineLevel="0" collapsed="false">
      <c r="A29746" s="535" t="s">
        <v>45746</v>
      </c>
      <c r="B29746" s="544" t="s">
        <v>45747</v>
      </c>
      <c r="C29746" s="535" t="s">
        <v>41675</v>
      </c>
      <c r="D29746" s="537" t="n">
        <v>35.54</v>
      </c>
    </row>
    <row r="29747" customFormat="false" ht="9" hidden="false" customHeight="true" outlineLevel="0" collapsed="false">
      <c r="A29747" s="535" t="s">
        <v>45748</v>
      </c>
      <c r="B29747" s="544" t="s">
        <v>45749</v>
      </c>
      <c r="C29747" s="535" t="s">
        <v>41675</v>
      </c>
      <c r="D29747" s="537" t="n">
        <v>41.22</v>
      </c>
    </row>
    <row r="29748" customFormat="false" ht="9" hidden="false" customHeight="true" outlineLevel="0" collapsed="false">
      <c r="A29748" s="535" t="s">
        <v>45750</v>
      </c>
      <c r="B29748" s="544" t="s">
        <v>45751</v>
      </c>
      <c r="C29748" s="535" t="s">
        <v>41675</v>
      </c>
      <c r="D29748" s="537" t="n">
        <v>45.14</v>
      </c>
    </row>
    <row r="29749" customFormat="false" ht="9" hidden="false" customHeight="true" outlineLevel="0" collapsed="false">
      <c r="A29749" s="535" t="s">
        <v>45752</v>
      </c>
      <c r="B29749" s="544" t="s">
        <v>45753</v>
      </c>
      <c r="C29749" s="535" t="s">
        <v>41675</v>
      </c>
      <c r="D29749" s="537" t="n">
        <v>49.98</v>
      </c>
    </row>
    <row r="29750" customFormat="false" ht="9" hidden="false" customHeight="true" outlineLevel="0" collapsed="false">
      <c r="A29750" s="535" t="s">
        <v>45754</v>
      </c>
      <c r="B29750" s="544" t="s">
        <v>45755</v>
      </c>
      <c r="C29750" s="535" t="s">
        <v>41675</v>
      </c>
      <c r="D29750" s="537" t="n">
        <v>4.58</v>
      </c>
    </row>
    <row r="29751" customFormat="false" ht="9" hidden="false" customHeight="true" outlineLevel="0" collapsed="false">
      <c r="A29751" s="535" t="s">
        <v>45756</v>
      </c>
      <c r="B29751" s="544" t="s">
        <v>45757</v>
      </c>
      <c r="C29751" s="535" t="s">
        <v>41675</v>
      </c>
      <c r="D29751" s="537" t="n">
        <v>4.88</v>
      </c>
    </row>
    <row r="29752" customFormat="false" ht="9" hidden="false" customHeight="true" outlineLevel="0" collapsed="false">
      <c r="A29752" s="535" t="s">
        <v>45758</v>
      </c>
      <c r="B29752" s="544" t="s">
        <v>45759</v>
      </c>
      <c r="C29752" s="535" t="s">
        <v>41675</v>
      </c>
      <c r="D29752" s="537" t="n">
        <v>5.19</v>
      </c>
    </row>
    <row r="29753" customFormat="false" ht="9" hidden="false" customHeight="true" outlineLevel="0" collapsed="false">
      <c r="A29753" s="535" t="s">
        <v>45760</v>
      </c>
      <c r="B29753" s="544" t="s">
        <v>45761</v>
      </c>
      <c r="C29753" s="535" t="s">
        <v>41675</v>
      </c>
      <c r="D29753" s="537" t="n">
        <v>4.52</v>
      </c>
    </row>
    <row r="29754" customFormat="false" ht="9" hidden="false" customHeight="true" outlineLevel="0" collapsed="false">
      <c r="A29754" s="535" t="s">
        <v>45762</v>
      </c>
      <c r="B29754" s="544" t="s">
        <v>45763</v>
      </c>
      <c r="C29754" s="535" t="s">
        <v>41675</v>
      </c>
      <c r="D29754" s="537" t="n">
        <v>5.56</v>
      </c>
    </row>
    <row r="29755" customFormat="false" ht="9" hidden="false" customHeight="true" outlineLevel="0" collapsed="false">
      <c r="A29755" s="535" t="s">
        <v>45764</v>
      </c>
      <c r="B29755" s="544" t="s">
        <v>45765</v>
      </c>
      <c r="C29755" s="535" t="s">
        <v>41675</v>
      </c>
      <c r="D29755" s="537" t="n">
        <v>6.25</v>
      </c>
    </row>
    <row r="29756" customFormat="false" ht="9" hidden="false" customHeight="true" outlineLevel="0" collapsed="false">
      <c r="A29756" s="535" t="s">
        <v>45766</v>
      </c>
      <c r="B29756" s="544" t="s">
        <v>45767</v>
      </c>
      <c r="C29756" s="535" t="s">
        <v>41675</v>
      </c>
      <c r="D29756" s="537" t="n">
        <v>6.7</v>
      </c>
    </row>
    <row r="29757" customFormat="false" ht="9" hidden="false" customHeight="true" outlineLevel="0" collapsed="false">
      <c r="A29757" s="535" t="s">
        <v>45768</v>
      </c>
      <c r="B29757" s="544" t="s">
        <v>45769</v>
      </c>
      <c r="C29757" s="535" t="s">
        <v>41675</v>
      </c>
      <c r="D29757" s="537" t="n">
        <v>7.13</v>
      </c>
    </row>
    <row r="29758" customFormat="false" ht="9" hidden="false" customHeight="true" outlineLevel="0" collapsed="false">
      <c r="A29758" s="535" t="s">
        <v>45770</v>
      </c>
      <c r="B29758" s="544" t="s">
        <v>45771</v>
      </c>
      <c r="C29758" s="535" t="s">
        <v>41675</v>
      </c>
      <c r="D29758" s="537" t="n">
        <v>7.49</v>
      </c>
    </row>
    <row r="29759" customFormat="false" ht="9" hidden="false" customHeight="true" outlineLevel="0" collapsed="false">
      <c r="A29759" s="535" t="s">
        <v>45772</v>
      </c>
      <c r="B29759" s="544" t="s">
        <v>45773</v>
      </c>
      <c r="C29759" s="535" t="s">
        <v>41675</v>
      </c>
      <c r="D29759" s="537" t="n">
        <v>7.94</v>
      </c>
    </row>
    <row r="29760" customFormat="false" ht="9" hidden="false" customHeight="true" outlineLevel="0" collapsed="false">
      <c r="A29760" s="535" t="s">
        <v>45774</v>
      </c>
      <c r="B29760" s="544" t="s">
        <v>45775</v>
      </c>
      <c r="C29760" s="535" t="s">
        <v>41675</v>
      </c>
      <c r="D29760" s="537" t="n">
        <v>8.66</v>
      </c>
    </row>
    <row r="29761" customFormat="false" ht="9" hidden="false" customHeight="true" outlineLevel="0" collapsed="false">
      <c r="A29761" s="535" t="s">
        <v>45776</v>
      </c>
      <c r="B29761" s="544" t="s">
        <v>45777</v>
      </c>
      <c r="C29761" s="535" t="s">
        <v>41675</v>
      </c>
      <c r="D29761" s="537" t="n">
        <v>9.09</v>
      </c>
    </row>
    <row r="29762" customFormat="false" ht="9" hidden="false" customHeight="true" outlineLevel="0" collapsed="false">
      <c r="A29762" s="535" t="s">
        <v>45778</v>
      </c>
      <c r="B29762" s="544" t="s">
        <v>45779</v>
      </c>
      <c r="C29762" s="535" t="s">
        <v>41675</v>
      </c>
      <c r="D29762" s="537" t="n">
        <v>9.53</v>
      </c>
    </row>
    <row r="29763" customFormat="false" ht="9" hidden="false" customHeight="true" outlineLevel="0" collapsed="false">
      <c r="A29763" s="535" t="s">
        <v>45780</v>
      </c>
      <c r="B29763" s="544" t="s">
        <v>45781</v>
      </c>
      <c r="C29763" s="535" t="s">
        <v>41675</v>
      </c>
      <c r="D29763" s="537" t="n">
        <v>9.97</v>
      </c>
    </row>
    <row r="29764" customFormat="false" ht="9" hidden="false" customHeight="true" outlineLevel="0" collapsed="false">
      <c r="A29764" s="535" t="s">
        <v>45782</v>
      </c>
      <c r="B29764" s="544" t="s">
        <v>45783</v>
      </c>
      <c r="C29764" s="535" t="s">
        <v>41675</v>
      </c>
      <c r="D29764" s="537" t="n">
        <v>10.87</v>
      </c>
    </row>
    <row r="29765" customFormat="false" ht="9" hidden="false" customHeight="true" outlineLevel="0" collapsed="false">
      <c r="A29765" s="535" t="s">
        <v>45784</v>
      </c>
      <c r="B29765" s="544" t="s">
        <v>45785</v>
      </c>
      <c r="C29765" s="535" t="s">
        <v>41675</v>
      </c>
      <c r="D29765" s="537" t="n">
        <v>11.79</v>
      </c>
    </row>
    <row r="29766" customFormat="false" ht="9" hidden="false" customHeight="true" outlineLevel="0" collapsed="false">
      <c r="A29766" s="535" t="s">
        <v>45786</v>
      </c>
      <c r="B29766" s="544" t="s">
        <v>45787</v>
      </c>
      <c r="C29766" s="535" t="s">
        <v>41675</v>
      </c>
      <c r="D29766" s="537" t="n">
        <v>13.46</v>
      </c>
    </row>
    <row r="29767" customFormat="false" ht="9" hidden="false" customHeight="true" outlineLevel="0" collapsed="false">
      <c r="A29767" s="535" t="s">
        <v>45788</v>
      </c>
      <c r="B29767" s="544" t="s">
        <v>45789</v>
      </c>
      <c r="C29767" s="535" t="s">
        <v>41675</v>
      </c>
      <c r="D29767" s="537" t="n">
        <v>15.41</v>
      </c>
    </row>
    <row r="29768" customFormat="false" ht="18" hidden="false" customHeight="true" outlineLevel="0" collapsed="false">
      <c r="A29768" s="535" t="s">
        <v>45790</v>
      </c>
      <c r="B29768" s="544" t="s">
        <v>45791</v>
      </c>
      <c r="C29768" s="535" t="s">
        <v>41675</v>
      </c>
      <c r="D29768" s="537" t="n">
        <v>17.46</v>
      </c>
    </row>
    <row r="29769" customFormat="false" ht="9" hidden="false" customHeight="true" outlineLevel="0" collapsed="false">
      <c r="A29769" s="535" t="s">
        <v>45792</v>
      </c>
      <c r="B29769" s="544" t="s">
        <v>45793</v>
      </c>
      <c r="C29769" s="535" t="s">
        <v>41675</v>
      </c>
      <c r="D29769" s="537" t="n">
        <v>20.2</v>
      </c>
    </row>
    <row r="29770" customFormat="false" ht="18" hidden="false" customHeight="true" outlineLevel="0" collapsed="false">
      <c r="A29770" s="535" t="s">
        <v>45794</v>
      </c>
      <c r="B29770" s="544" t="s">
        <v>45795</v>
      </c>
      <c r="C29770" s="535" t="s">
        <v>41675</v>
      </c>
      <c r="D29770" s="537" t="n">
        <v>22.6</v>
      </c>
    </row>
    <row r="29771" customFormat="false" ht="9" hidden="false" customHeight="true" outlineLevel="0" collapsed="false">
      <c r="A29771" s="535" t="s">
        <v>45796</v>
      </c>
      <c r="B29771" s="544" t="s">
        <v>45797</v>
      </c>
      <c r="C29771" s="535" t="s">
        <v>41675</v>
      </c>
      <c r="D29771" s="537" t="n">
        <v>25.71</v>
      </c>
    </row>
    <row r="29772" customFormat="false" ht="18" hidden="false" customHeight="true" outlineLevel="0" collapsed="false">
      <c r="A29772" s="535" t="s">
        <v>45798</v>
      </c>
      <c r="B29772" s="544" t="s">
        <v>45799</v>
      </c>
      <c r="C29772" s="535" t="s">
        <v>41675</v>
      </c>
      <c r="D29772" s="537" t="n">
        <v>28.91</v>
      </c>
    </row>
    <row r="29773" customFormat="false" ht="18" hidden="false" customHeight="true" outlineLevel="0" collapsed="false">
      <c r="A29773" s="535" t="s">
        <v>45800</v>
      </c>
      <c r="B29773" s="544" t="s">
        <v>45801</v>
      </c>
      <c r="C29773" s="535" t="s">
        <v>41675</v>
      </c>
      <c r="D29773" s="537" t="n">
        <v>32.72</v>
      </c>
    </row>
    <row r="29774" customFormat="false" ht="9" hidden="false" customHeight="true" outlineLevel="0" collapsed="false">
      <c r="A29774" s="535" t="s">
        <v>45802</v>
      </c>
      <c r="B29774" s="544" t="s">
        <v>45803</v>
      </c>
      <c r="C29774" s="535" t="s">
        <v>41675</v>
      </c>
      <c r="D29774" s="537" t="n">
        <v>37.27</v>
      </c>
    </row>
    <row r="29775" customFormat="false" ht="9" hidden="false" customHeight="true" outlineLevel="0" collapsed="false">
      <c r="A29775" s="535" t="s">
        <v>45804</v>
      </c>
      <c r="B29775" s="544" t="s">
        <v>45805</v>
      </c>
      <c r="C29775" s="535" t="s">
        <v>41675</v>
      </c>
      <c r="D29775" s="537" t="n">
        <v>41.39</v>
      </c>
    </row>
    <row r="29776" customFormat="false" ht="18" hidden="false" customHeight="true" outlineLevel="0" collapsed="false">
      <c r="A29776" s="535" t="s">
        <v>45806</v>
      </c>
      <c r="B29776" s="544" t="s">
        <v>45807</v>
      </c>
      <c r="C29776" s="535" t="s">
        <v>41675</v>
      </c>
      <c r="D29776" s="537" t="n">
        <v>46.68</v>
      </c>
    </row>
    <row r="29777" customFormat="false" ht="9" hidden="false" customHeight="true" outlineLevel="0" collapsed="false">
      <c r="A29777" s="535" t="s">
        <v>45808</v>
      </c>
      <c r="B29777" s="544" t="s">
        <v>45809</v>
      </c>
      <c r="C29777" s="535" t="s">
        <v>41675</v>
      </c>
      <c r="D29777" s="537" t="n">
        <v>50.39</v>
      </c>
    </row>
    <row r="29778" customFormat="false" ht="18" hidden="false" customHeight="true" outlineLevel="0" collapsed="false">
      <c r="A29778" s="535" t="s">
        <v>45810</v>
      </c>
      <c r="B29778" s="544" t="s">
        <v>45811</v>
      </c>
      <c r="C29778" s="535" t="s">
        <v>41675</v>
      </c>
      <c r="D29778" s="537" t="n">
        <v>53.7</v>
      </c>
    </row>
    <row r="29779" customFormat="false" ht="18" hidden="false" customHeight="true" outlineLevel="0" collapsed="false">
      <c r="A29779" s="535" t="s">
        <v>45812</v>
      </c>
      <c r="B29779" s="544" t="s">
        <v>45813</v>
      </c>
      <c r="C29779" s="535" t="s">
        <v>41675</v>
      </c>
      <c r="D29779" s="537" t="n">
        <v>4.18</v>
      </c>
    </row>
    <row r="29780" customFormat="false" ht="18" hidden="false" customHeight="true" outlineLevel="0" collapsed="false">
      <c r="A29780" s="535" t="s">
        <v>45814</v>
      </c>
      <c r="B29780" s="544" t="s">
        <v>45815</v>
      </c>
      <c r="C29780" s="535" t="s">
        <v>41675</v>
      </c>
      <c r="D29780" s="537" t="n">
        <v>4.68</v>
      </c>
    </row>
    <row r="29781" customFormat="false" ht="18" hidden="false" customHeight="true" outlineLevel="0" collapsed="false">
      <c r="A29781" s="535" t="s">
        <v>45816</v>
      </c>
      <c r="B29781" s="544" t="s">
        <v>45817</v>
      </c>
      <c r="C29781" s="535" t="s">
        <v>41675</v>
      </c>
      <c r="D29781" s="537" t="n">
        <v>5.18</v>
      </c>
    </row>
    <row r="29782" customFormat="false" ht="18" hidden="false" customHeight="true" outlineLevel="0" collapsed="false">
      <c r="A29782" s="535" t="s">
        <v>45818</v>
      </c>
      <c r="B29782" s="544" t="s">
        <v>45819</v>
      </c>
      <c r="C29782" s="535" t="s">
        <v>41675</v>
      </c>
      <c r="D29782" s="537" t="n">
        <v>3.91</v>
      </c>
    </row>
    <row r="29783" customFormat="false" ht="18" hidden="false" customHeight="true" outlineLevel="0" collapsed="false">
      <c r="A29783" s="535" t="s">
        <v>45820</v>
      </c>
      <c r="B29783" s="544" t="s">
        <v>45821</v>
      </c>
      <c r="C29783" s="535" t="s">
        <v>41675</v>
      </c>
      <c r="D29783" s="537" t="n">
        <v>13.85</v>
      </c>
    </row>
    <row r="29784" customFormat="false" ht="18" hidden="false" customHeight="true" outlineLevel="0" collapsed="false">
      <c r="A29784" s="535" t="s">
        <v>45822</v>
      </c>
      <c r="B29784" s="544" t="s">
        <v>45823</v>
      </c>
      <c r="C29784" s="535" t="s">
        <v>41675</v>
      </c>
      <c r="D29784" s="537" t="n">
        <v>14.1</v>
      </c>
    </row>
    <row r="29785" customFormat="false" ht="18" hidden="false" customHeight="true" outlineLevel="0" collapsed="false">
      <c r="A29785" s="535" t="s">
        <v>45824</v>
      </c>
      <c r="B29785" s="544" t="s">
        <v>45825</v>
      </c>
      <c r="C29785" s="535" t="s">
        <v>41675</v>
      </c>
      <c r="D29785" s="537" t="n">
        <v>14.36</v>
      </c>
    </row>
    <row r="29786" customFormat="false" ht="18" hidden="false" customHeight="true" outlineLevel="0" collapsed="false">
      <c r="A29786" s="535" t="s">
        <v>45826</v>
      </c>
      <c r="B29786" s="544" t="s">
        <v>45827</v>
      </c>
      <c r="C29786" s="535" t="s">
        <v>41675</v>
      </c>
      <c r="D29786" s="537" t="n">
        <v>14.63</v>
      </c>
    </row>
    <row r="29787" customFormat="false" ht="18" hidden="false" customHeight="true" outlineLevel="0" collapsed="false">
      <c r="A29787" s="535" t="s">
        <v>45828</v>
      </c>
      <c r="B29787" s="544" t="s">
        <v>45829</v>
      </c>
      <c r="C29787" s="535" t="s">
        <v>41675</v>
      </c>
      <c r="D29787" s="537" t="n">
        <v>14.92</v>
      </c>
    </row>
    <row r="29788" customFormat="false" ht="18" hidden="false" customHeight="true" outlineLevel="0" collapsed="false">
      <c r="A29788" s="535" t="s">
        <v>45830</v>
      </c>
      <c r="B29788" s="544" t="s">
        <v>45831</v>
      </c>
      <c r="C29788" s="535" t="s">
        <v>41675</v>
      </c>
      <c r="D29788" s="537" t="n">
        <v>15.07</v>
      </c>
    </row>
    <row r="29789" customFormat="false" ht="18" hidden="false" customHeight="true" outlineLevel="0" collapsed="false">
      <c r="A29789" s="535" t="s">
        <v>45832</v>
      </c>
      <c r="B29789" s="544" t="s">
        <v>45833</v>
      </c>
      <c r="C29789" s="535" t="s">
        <v>41675</v>
      </c>
      <c r="D29789" s="537" t="n">
        <v>8.78</v>
      </c>
    </row>
    <row r="29790" customFormat="false" ht="18" hidden="false" customHeight="true" outlineLevel="0" collapsed="false">
      <c r="A29790" s="535" t="s">
        <v>45834</v>
      </c>
      <c r="B29790" s="544" t="s">
        <v>45835</v>
      </c>
      <c r="C29790" s="535" t="s">
        <v>41675</v>
      </c>
      <c r="D29790" s="537" t="n">
        <v>8.85</v>
      </c>
    </row>
    <row r="29791" customFormat="false" ht="18" hidden="false" customHeight="true" outlineLevel="0" collapsed="false">
      <c r="A29791" s="535" t="s">
        <v>45836</v>
      </c>
      <c r="B29791" s="544" t="s">
        <v>45837</v>
      </c>
      <c r="C29791" s="535" t="s">
        <v>41675</v>
      </c>
      <c r="D29791" s="537" t="n">
        <v>8.92</v>
      </c>
    </row>
    <row r="29792" customFormat="false" ht="18" hidden="false" customHeight="true" outlineLevel="0" collapsed="false">
      <c r="A29792" s="535" t="s">
        <v>45838</v>
      </c>
      <c r="B29792" s="544" t="s">
        <v>45839</v>
      </c>
      <c r="C29792" s="535" t="s">
        <v>41675</v>
      </c>
      <c r="D29792" s="537" t="n">
        <v>8.99</v>
      </c>
    </row>
    <row r="29793" customFormat="false" ht="18" hidden="false" customHeight="true" outlineLevel="0" collapsed="false">
      <c r="A29793" s="535" t="s">
        <v>45840</v>
      </c>
      <c r="B29793" s="544" t="s">
        <v>45841</v>
      </c>
      <c r="C29793" s="535" t="s">
        <v>41675</v>
      </c>
      <c r="D29793" s="537" t="n">
        <v>9.08</v>
      </c>
    </row>
    <row r="29794" customFormat="false" ht="18" hidden="false" customHeight="true" outlineLevel="0" collapsed="false">
      <c r="A29794" s="535" t="s">
        <v>45842</v>
      </c>
      <c r="B29794" s="544" t="s">
        <v>45843</v>
      </c>
      <c r="C29794" s="535" t="s">
        <v>41675</v>
      </c>
      <c r="D29794" s="537" t="n">
        <v>9.12</v>
      </c>
    </row>
    <row r="29795" customFormat="false" ht="9" hidden="false" customHeight="true" outlineLevel="0" collapsed="false">
      <c r="A29795" s="535" t="s">
        <v>45844</v>
      </c>
      <c r="B29795" s="544" t="s">
        <v>45845</v>
      </c>
      <c r="C29795" s="535" t="s">
        <v>41675</v>
      </c>
      <c r="D29795" s="537" t="n">
        <v>11.58</v>
      </c>
    </row>
    <row r="29796" customFormat="false" ht="9" hidden="false" customHeight="true" outlineLevel="0" collapsed="false">
      <c r="A29796" s="535" t="s">
        <v>45846</v>
      </c>
      <c r="B29796" s="544" t="s">
        <v>45847</v>
      </c>
      <c r="C29796" s="535" t="s">
        <v>41675</v>
      </c>
      <c r="D29796" s="537" t="n">
        <v>11.64</v>
      </c>
    </row>
    <row r="29797" customFormat="false" ht="9" hidden="false" customHeight="true" outlineLevel="0" collapsed="false">
      <c r="A29797" s="535" t="s">
        <v>45848</v>
      </c>
      <c r="B29797" s="544" t="s">
        <v>45849</v>
      </c>
      <c r="C29797" s="535" t="s">
        <v>41675</v>
      </c>
      <c r="D29797" s="537" t="n">
        <v>11.71</v>
      </c>
    </row>
    <row r="29798" customFormat="false" ht="9" hidden="false" customHeight="true" outlineLevel="0" collapsed="false">
      <c r="A29798" s="535" t="s">
        <v>45850</v>
      </c>
      <c r="B29798" s="544" t="s">
        <v>45851</v>
      </c>
      <c r="C29798" s="535" t="s">
        <v>41675</v>
      </c>
      <c r="D29798" s="537" t="n">
        <v>11.78</v>
      </c>
    </row>
    <row r="29799" customFormat="false" ht="9" hidden="false" customHeight="true" outlineLevel="0" collapsed="false">
      <c r="A29799" s="535" t="s">
        <v>45852</v>
      </c>
      <c r="B29799" s="544" t="s">
        <v>45853</v>
      </c>
      <c r="C29799" s="535" t="s">
        <v>41675</v>
      </c>
      <c r="D29799" s="537" t="n">
        <v>11.86</v>
      </c>
    </row>
    <row r="29800" customFormat="false" ht="9" hidden="false" customHeight="true" outlineLevel="0" collapsed="false">
      <c r="A29800" s="535" t="s">
        <v>45854</v>
      </c>
      <c r="B29800" s="544" t="s">
        <v>45855</v>
      </c>
      <c r="C29800" s="535" t="s">
        <v>41675</v>
      </c>
      <c r="D29800" s="537" t="n">
        <v>11.9</v>
      </c>
    </row>
    <row r="29801" customFormat="false" ht="9" hidden="false" customHeight="true" outlineLevel="0" collapsed="false">
      <c r="A29801" s="535" t="s">
        <v>45856</v>
      </c>
      <c r="B29801" s="544" t="s">
        <v>45857</v>
      </c>
      <c r="C29801" s="535" t="s">
        <v>41675</v>
      </c>
      <c r="D29801" s="537" t="n">
        <v>9.58</v>
      </c>
    </row>
    <row r="29802" customFormat="false" ht="9" hidden="false" customHeight="true" outlineLevel="0" collapsed="false">
      <c r="A29802" s="535" t="s">
        <v>45858</v>
      </c>
      <c r="B29802" s="544" t="s">
        <v>45859</v>
      </c>
      <c r="C29802" s="535" t="s">
        <v>41675</v>
      </c>
      <c r="D29802" s="537" t="n">
        <v>9.73</v>
      </c>
    </row>
    <row r="29803" customFormat="false" ht="9" hidden="false" customHeight="true" outlineLevel="0" collapsed="false">
      <c r="A29803" s="535" t="s">
        <v>45860</v>
      </c>
      <c r="B29803" s="544" t="s">
        <v>45861</v>
      </c>
      <c r="C29803" s="535" t="s">
        <v>41675</v>
      </c>
      <c r="D29803" s="537" t="n">
        <v>9.89</v>
      </c>
    </row>
    <row r="29804" customFormat="false" ht="9" hidden="false" customHeight="true" outlineLevel="0" collapsed="false">
      <c r="A29804" s="535" t="s">
        <v>45862</v>
      </c>
      <c r="B29804" s="544" t="s">
        <v>45863</v>
      </c>
      <c r="C29804" s="535" t="s">
        <v>41675</v>
      </c>
      <c r="D29804" s="537" t="n">
        <v>10.06</v>
      </c>
    </row>
    <row r="29805" customFormat="false" ht="9" hidden="false" customHeight="true" outlineLevel="0" collapsed="false">
      <c r="A29805" s="535" t="s">
        <v>45864</v>
      </c>
      <c r="B29805" s="544" t="s">
        <v>45865</v>
      </c>
      <c r="C29805" s="535" t="s">
        <v>41675</v>
      </c>
      <c r="D29805" s="537" t="n">
        <v>10.23</v>
      </c>
    </row>
    <row r="29806" customFormat="false" ht="9" hidden="false" customHeight="true" outlineLevel="0" collapsed="false">
      <c r="A29806" s="535" t="s">
        <v>45866</v>
      </c>
      <c r="B29806" s="544" t="s">
        <v>45867</v>
      </c>
      <c r="C29806" s="535" t="s">
        <v>41675</v>
      </c>
      <c r="D29806" s="537" t="n">
        <v>10.32</v>
      </c>
    </row>
    <row r="29807" customFormat="false" ht="9" hidden="false" customHeight="true" outlineLevel="0" collapsed="false">
      <c r="A29807" s="535" t="s">
        <v>45868</v>
      </c>
      <c r="B29807" s="544" t="s">
        <v>45869</v>
      </c>
      <c r="C29807" s="535" t="s">
        <v>41675</v>
      </c>
      <c r="D29807" s="537" t="n">
        <v>14.44</v>
      </c>
    </row>
    <row r="29808" customFormat="false" ht="9" hidden="false" customHeight="true" outlineLevel="0" collapsed="false">
      <c r="A29808" s="535" t="s">
        <v>45870</v>
      </c>
      <c r="B29808" s="544" t="s">
        <v>45871</v>
      </c>
      <c r="C29808" s="535" t="s">
        <v>41675</v>
      </c>
      <c r="D29808" s="537" t="n">
        <v>14.51</v>
      </c>
    </row>
    <row r="29809" customFormat="false" ht="18" hidden="false" customHeight="true" outlineLevel="0" collapsed="false">
      <c r="A29809" s="535" t="s">
        <v>45872</v>
      </c>
      <c r="B29809" s="544" t="s">
        <v>45873</v>
      </c>
      <c r="C29809" s="535" t="s">
        <v>41675</v>
      </c>
      <c r="D29809" s="537" t="n">
        <v>14.58</v>
      </c>
    </row>
    <row r="29810" customFormat="false" ht="18" hidden="false" customHeight="true" outlineLevel="0" collapsed="false">
      <c r="A29810" s="535" t="s">
        <v>45874</v>
      </c>
      <c r="B29810" s="544" t="s">
        <v>45875</v>
      </c>
      <c r="C29810" s="535" t="s">
        <v>41675</v>
      </c>
      <c r="D29810" s="537" t="n">
        <v>14.64</v>
      </c>
    </row>
    <row r="29811" customFormat="false" ht="18" hidden="false" customHeight="true" outlineLevel="0" collapsed="false">
      <c r="A29811" s="535" t="s">
        <v>45876</v>
      </c>
      <c r="B29811" s="544" t="s">
        <v>45877</v>
      </c>
      <c r="C29811" s="535" t="s">
        <v>41675</v>
      </c>
      <c r="D29811" s="537" t="n">
        <v>14.72</v>
      </c>
    </row>
    <row r="29812" customFormat="false" ht="18" hidden="false" customHeight="true" outlineLevel="0" collapsed="false">
      <c r="A29812" s="535" t="s">
        <v>45878</v>
      </c>
      <c r="B29812" s="544" t="s">
        <v>45879</v>
      </c>
      <c r="C29812" s="535" t="s">
        <v>41675</v>
      </c>
      <c r="D29812" s="537" t="n">
        <v>14.76</v>
      </c>
    </row>
    <row r="29813" customFormat="false" ht="18" hidden="false" customHeight="true" outlineLevel="0" collapsed="false">
      <c r="A29813" s="535" t="s">
        <v>45880</v>
      </c>
      <c r="B29813" s="544" t="s">
        <v>45881</v>
      </c>
      <c r="C29813" s="535" t="s">
        <v>41675</v>
      </c>
      <c r="D29813" s="537" t="n">
        <v>9.05</v>
      </c>
    </row>
    <row r="29814" customFormat="false" ht="9" hidden="false" customHeight="true" outlineLevel="0" collapsed="false">
      <c r="A29814" s="535" t="s">
        <v>45882</v>
      </c>
      <c r="B29814" s="544" t="s">
        <v>45883</v>
      </c>
      <c r="C29814" s="535" t="s">
        <v>41675</v>
      </c>
      <c r="D29814" s="537" t="n">
        <v>9.17</v>
      </c>
    </row>
    <row r="29815" customFormat="false" ht="9" hidden="false" customHeight="true" outlineLevel="0" collapsed="false">
      <c r="A29815" s="535" t="s">
        <v>45884</v>
      </c>
      <c r="B29815" s="544" t="s">
        <v>45885</v>
      </c>
      <c r="C29815" s="535" t="s">
        <v>41675</v>
      </c>
      <c r="D29815" s="537" t="n">
        <v>9.3</v>
      </c>
    </row>
    <row r="29816" customFormat="false" ht="18" hidden="false" customHeight="true" outlineLevel="0" collapsed="false">
      <c r="A29816" s="535" t="s">
        <v>45886</v>
      </c>
      <c r="B29816" s="544" t="s">
        <v>45887</v>
      </c>
      <c r="C29816" s="535" t="s">
        <v>41675</v>
      </c>
      <c r="D29816" s="537" t="n">
        <v>9.43</v>
      </c>
    </row>
    <row r="29817" customFormat="false" ht="9" hidden="false" customHeight="true" outlineLevel="0" collapsed="false">
      <c r="A29817" s="535" t="s">
        <v>45888</v>
      </c>
      <c r="B29817" s="544" t="s">
        <v>45889</v>
      </c>
      <c r="C29817" s="535" t="s">
        <v>41675</v>
      </c>
      <c r="D29817" s="537" t="n">
        <v>9.58</v>
      </c>
    </row>
    <row r="29818" customFormat="false" ht="18" hidden="false" customHeight="true" outlineLevel="0" collapsed="false">
      <c r="A29818" s="535" t="s">
        <v>45890</v>
      </c>
      <c r="B29818" s="544" t="s">
        <v>45891</v>
      </c>
      <c r="C29818" s="535" t="s">
        <v>41675</v>
      </c>
      <c r="D29818" s="537" t="n">
        <v>9.65</v>
      </c>
    </row>
    <row r="29819" customFormat="false" ht="18" hidden="false" customHeight="true" outlineLevel="0" collapsed="false">
      <c r="A29819" s="535" t="s">
        <v>45892</v>
      </c>
      <c r="B29819" s="544" t="s">
        <v>45893</v>
      </c>
      <c r="C29819" s="535" t="s">
        <v>41675</v>
      </c>
      <c r="D29819" s="537" t="n">
        <v>8.56</v>
      </c>
    </row>
    <row r="29820" customFormat="false" ht="18" hidden="false" customHeight="true" outlineLevel="0" collapsed="false">
      <c r="A29820" s="535" t="s">
        <v>45894</v>
      </c>
      <c r="B29820" s="544" t="s">
        <v>45895</v>
      </c>
      <c r="C29820" s="535" t="s">
        <v>41675</v>
      </c>
      <c r="D29820" s="537" t="n">
        <v>8.67</v>
      </c>
    </row>
    <row r="29821" customFormat="false" ht="9" hidden="false" customHeight="true" outlineLevel="0" collapsed="false">
      <c r="A29821" s="535" t="s">
        <v>45896</v>
      </c>
      <c r="B29821" s="544" t="s">
        <v>45897</v>
      </c>
      <c r="C29821" s="535" t="s">
        <v>41675</v>
      </c>
      <c r="D29821" s="537" t="n">
        <v>8.78</v>
      </c>
    </row>
    <row r="29822" customFormat="false" ht="18" hidden="false" customHeight="true" outlineLevel="0" collapsed="false">
      <c r="A29822" s="535" t="s">
        <v>45898</v>
      </c>
      <c r="B29822" s="544" t="s">
        <v>45899</v>
      </c>
      <c r="C29822" s="535" t="s">
        <v>41675</v>
      </c>
      <c r="D29822" s="537" t="n">
        <v>8.9</v>
      </c>
    </row>
    <row r="29823" customFormat="false" ht="18" hidden="false" customHeight="true" outlineLevel="0" collapsed="false">
      <c r="A29823" s="535" t="s">
        <v>45900</v>
      </c>
      <c r="B29823" s="544" t="s">
        <v>45901</v>
      </c>
      <c r="C29823" s="535" t="s">
        <v>41675</v>
      </c>
      <c r="D29823" s="537" t="n">
        <v>9.02</v>
      </c>
    </row>
    <row r="29824" customFormat="false" ht="18" hidden="false" customHeight="true" outlineLevel="0" collapsed="false">
      <c r="A29824" s="535" t="s">
        <v>45902</v>
      </c>
      <c r="B29824" s="544" t="s">
        <v>45903</v>
      </c>
      <c r="C29824" s="535" t="s">
        <v>41675</v>
      </c>
      <c r="D29824" s="537" t="n">
        <v>9.09</v>
      </c>
    </row>
    <row r="29825" customFormat="false" ht="18" hidden="false" customHeight="true" outlineLevel="0" collapsed="false">
      <c r="A29825" s="535" t="s">
        <v>45904</v>
      </c>
      <c r="B29825" s="544" t="s">
        <v>45905</v>
      </c>
      <c r="C29825" s="535" t="s">
        <v>41675</v>
      </c>
      <c r="D29825" s="537" t="n">
        <v>9.46</v>
      </c>
    </row>
    <row r="29826" customFormat="false" ht="18" hidden="false" customHeight="true" outlineLevel="0" collapsed="false">
      <c r="A29826" s="535" t="s">
        <v>45906</v>
      </c>
      <c r="B29826" s="544" t="s">
        <v>45907</v>
      </c>
      <c r="C29826" s="535" t="s">
        <v>41675</v>
      </c>
      <c r="D29826" s="537" t="n">
        <v>9.55</v>
      </c>
    </row>
    <row r="29827" customFormat="false" ht="18" hidden="false" customHeight="true" outlineLevel="0" collapsed="false">
      <c r="A29827" s="535" t="s">
        <v>45908</v>
      </c>
      <c r="B29827" s="544" t="s">
        <v>45909</v>
      </c>
      <c r="C29827" s="535" t="s">
        <v>41675</v>
      </c>
      <c r="D29827" s="537" t="n">
        <v>9.65</v>
      </c>
    </row>
    <row r="29828" customFormat="false" ht="18" hidden="false" customHeight="true" outlineLevel="0" collapsed="false">
      <c r="A29828" s="535" t="s">
        <v>45910</v>
      </c>
      <c r="B29828" s="544" t="s">
        <v>45911</v>
      </c>
      <c r="C29828" s="535" t="s">
        <v>41675</v>
      </c>
      <c r="D29828" s="537" t="n">
        <v>9.76</v>
      </c>
    </row>
    <row r="29829" customFormat="false" ht="18" hidden="false" customHeight="true" outlineLevel="0" collapsed="false">
      <c r="A29829" s="535" t="s">
        <v>45912</v>
      </c>
      <c r="B29829" s="544" t="s">
        <v>45913</v>
      </c>
      <c r="C29829" s="535" t="s">
        <v>41675</v>
      </c>
      <c r="D29829" s="537" t="n">
        <v>9.87</v>
      </c>
    </row>
    <row r="29830" customFormat="false" ht="18" hidden="false" customHeight="true" outlineLevel="0" collapsed="false">
      <c r="A29830" s="535" t="s">
        <v>45914</v>
      </c>
      <c r="B29830" s="544" t="s">
        <v>45915</v>
      </c>
      <c r="C29830" s="535" t="s">
        <v>41675</v>
      </c>
      <c r="D29830" s="537" t="n">
        <v>9.92</v>
      </c>
    </row>
    <row r="29831" customFormat="false" ht="18" hidden="false" customHeight="true" outlineLevel="0" collapsed="false">
      <c r="A29831" s="535" t="s">
        <v>45916</v>
      </c>
      <c r="B29831" s="544" t="s">
        <v>45917</v>
      </c>
      <c r="C29831" s="535" t="s">
        <v>41675</v>
      </c>
      <c r="D29831" s="537" t="n">
        <v>18.95</v>
      </c>
    </row>
    <row r="29832" customFormat="false" ht="18" hidden="false" customHeight="true" outlineLevel="0" collapsed="false">
      <c r="A29832" s="535" t="s">
        <v>45918</v>
      </c>
      <c r="B29832" s="544" t="s">
        <v>45919</v>
      </c>
      <c r="C29832" s="535" t="s">
        <v>41675</v>
      </c>
      <c r="D29832" s="537" t="n">
        <v>19.32</v>
      </c>
    </row>
    <row r="29833" customFormat="false" ht="18" hidden="false" customHeight="true" outlineLevel="0" collapsed="false">
      <c r="A29833" s="535" t="s">
        <v>45920</v>
      </c>
      <c r="B29833" s="544" t="s">
        <v>45921</v>
      </c>
      <c r="C29833" s="535" t="s">
        <v>41675</v>
      </c>
      <c r="D29833" s="537" t="n">
        <v>19.69</v>
      </c>
    </row>
    <row r="29834" customFormat="false" ht="18" hidden="false" customHeight="true" outlineLevel="0" collapsed="false">
      <c r="A29834" s="535" t="s">
        <v>45922</v>
      </c>
      <c r="B29834" s="544" t="s">
        <v>45923</v>
      </c>
      <c r="C29834" s="535" t="s">
        <v>41675</v>
      </c>
      <c r="D29834" s="537" t="n">
        <v>20.08</v>
      </c>
    </row>
    <row r="29835" customFormat="false" ht="18" hidden="false" customHeight="true" outlineLevel="0" collapsed="false">
      <c r="A29835" s="535" t="s">
        <v>45924</v>
      </c>
      <c r="B29835" s="544" t="s">
        <v>45925</v>
      </c>
      <c r="C29835" s="535" t="s">
        <v>41675</v>
      </c>
      <c r="D29835" s="537" t="n">
        <v>20.49</v>
      </c>
    </row>
    <row r="29836" customFormat="false" ht="18" hidden="false" customHeight="true" outlineLevel="0" collapsed="false">
      <c r="A29836" s="535" t="s">
        <v>45926</v>
      </c>
      <c r="B29836" s="544" t="s">
        <v>45927</v>
      </c>
      <c r="C29836" s="535" t="s">
        <v>41675</v>
      </c>
      <c r="D29836" s="537" t="n">
        <v>20.71</v>
      </c>
    </row>
    <row r="29837" customFormat="false" ht="18" hidden="false" customHeight="true" outlineLevel="0" collapsed="false">
      <c r="A29837" s="535" t="s">
        <v>45928</v>
      </c>
      <c r="B29837" s="544" t="s">
        <v>45929</v>
      </c>
      <c r="C29837" s="535" t="s">
        <v>41675</v>
      </c>
      <c r="D29837" s="537" t="n">
        <v>19.26</v>
      </c>
    </row>
    <row r="29838" customFormat="false" ht="18" hidden="false" customHeight="true" outlineLevel="0" collapsed="false">
      <c r="A29838" s="535" t="s">
        <v>45930</v>
      </c>
      <c r="B29838" s="544" t="s">
        <v>45931</v>
      </c>
      <c r="C29838" s="535" t="s">
        <v>41675</v>
      </c>
      <c r="D29838" s="537" t="n">
        <v>24.27</v>
      </c>
    </row>
    <row r="29839" customFormat="false" ht="18" hidden="false" customHeight="true" outlineLevel="0" collapsed="false">
      <c r="A29839" s="535" t="s">
        <v>45932</v>
      </c>
      <c r="B29839" s="544" t="s">
        <v>45933</v>
      </c>
      <c r="C29839" s="535" t="s">
        <v>41675</v>
      </c>
      <c r="D29839" s="537" t="n">
        <v>30.45</v>
      </c>
    </row>
    <row r="29840" customFormat="false" ht="18" hidden="false" customHeight="true" outlineLevel="0" collapsed="false">
      <c r="A29840" s="535" t="s">
        <v>45934</v>
      </c>
      <c r="B29840" s="544" t="s">
        <v>45935</v>
      </c>
      <c r="C29840" s="535" t="s">
        <v>41675</v>
      </c>
      <c r="D29840" s="537" t="n">
        <v>37.25</v>
      </c>
    </row>
    <row r="29841" customFormat="false" ht="18" hidden="false" customHeight="true" outlineLevel="0" collapsed="false">
      <c r="A29841" s="535" t="s">
        <v>45936</v>
      </c>
      <c r="B29841" s="544" t="s">
        <v>45937</v>
      </c>
      <c r="C29841" s="535" t="s">
        <v>41675</v>
      </c>
      <c r="D29841" s="537" t="n">
        <v>44.79</v>
      </c>
    </row>
    <row r="29842" customFormat="false" ht="18" hidden="false" customHeight="true" outlineLevel="0" collapsed="false">
      <c r="A29842" s="535" t="s">
        <v>45938</v>
      </c>
      <c r="B29842" s="544" t="s">
        <v>45939</v>
      </c>
      <c r="C29842" s="535" t="s">
        <v>41675</v>
      </c>
      <c r="D29842" s="537" t="n">
        <v>52.42</v>
      </c>
    </row>
    <row r="29843" customFormat="false" ht="18" hidden="false" customHeight="true" outlineLevel="0" collapsed="false">
      <c r="A29843" s="535" t="s">
        <v>45940</v>
      </c>
      <c r="B29843" s="544" t="s">
        <v>45941</v>
      </c>
      <c r="C29843" s="535" t="s">
        <v>41675</v>
      </c>
      <c r="D29843" s="537" t="n">
        <v>9.01</v>
      </c>
    </row>
    <row r="29844" customFormat="false" ht="18" hidden="false" customHeight="true" outlineLevel="0" collapsed="false">
      <c r="A29844" s="535" t="s">
        <v>45942</v>
      </c>
      <c r="B29844" s="544" t="s">
        <v>45943</v>
      </c>
      <c r="C29844" s="535" t="s">
        <v>41675</v>
      </c>
      <c r="D29844" s="537" t="n">
        <v>10.5</v>
      </c>
    </row>
    <row r="29845" customFormat="false" ht="18" hidden="false" customHeight="true" outlineLevel="0" collapsed="false">
      <c r="A29845" s="535" t="s">
        <v>45944</v>
      </c>
      <c r="B29845" s="544" t="s">
        <v>45945</v>
      </c>
      <c r="C29845" s="535" t="s">
        <v>41675</v>
      </c>
      <c r="D29845" s="537" t="n">
        <v>13.11</v>
      </c>
    </row>
    <row r="29846" customFormat="false" ht="18" hidden="false" customHeight="true" outlineLevel="0" collapsed="false">
      <c r="A29846" s="535" t="s">
        <v>45946</v>
      </c>
      <c r="B29846" s="544" t="s">
        <v>45947</v>
      </c>
      <c r="C29846" s="535" t="s">
        <v>41675</v>
      </c>
      <c r="D29846" s="537" t="n">
        <v>8.35</v>
      </c>
    </row>
    <row r="29847" customFormat="false" ht="18" hidden="false" customHeight="true" outlineLevel="0" collapsed="false">
      <c r="A29847" s="535" t="s">
        <v>45948</v>
      </c>
      <c r="B29847" s="544" t="s">
        <v>45949</v>
      </c>
      <c r="C29847" s="535" t="s">
        <v>41675</v>
      </c>
      <c r="D29847" s="537" t="n">
        <v>23.4</v>
      </c>
    </row>
    <row r="29848" customFormat="false" ht="18" hidden="false" customHeight="true" outlineLevel="0" collapsed="false">
      <c r="A29848" s="535" t="s">
        <v>45950</v>
      </c>
      <c r="B29848" s="544" t="s">
        <v>45951</v>
      </c>
      <c r="C29848" s="535" t="s">
        <v>41675</v>
      </c>
      <c r="D29848" s="537" t="n">
        <v>31.59</v>
      </c>
    </row>
    <row r="29849" customFormat="false" ht="18" hidden="false" customHeight="true" outlineLevel="0" collapsed="false">
      <c r="A29849" s="535" t="s">
        <v>45952</v>
      </c>
      <c r="B29849" s="544" t="s">
        <v>45953</v>
      </c>
      <c r="C29849" s="535" t="s">
        <v>41675</v>
      </c>
      <c r="D29849" s="537" t="n">
        <v>7.65</v>
      </c>
    </row>
    <row r="29850" customFormat="false" ht="18" hidden="false" customHeight="true" outlineLevel="0" collapsed="false">
      <c r="A29850" s="535" t="s">
        <v>45954</v>
      </c>
      <c r="B29850" s="544" t="s">
        <v>45955</v>
      </c>
      <c r="C29850" s="535" t="s">
        <v>41675</v>
      </c>
      <c r="D29850" s="537" t="n">
        <v>11.11</v>
      </c>
    </row>
    <row r="29851" customFormat="false" ht="18" hidden="false" customHeight="true" outlineLevel="0" collapsed="false">
      <c r="A29851" s="535" t="s">
        <v>45956</v>
      </c>
      <c r="B29851" s="544" t="s">
        <v>45957</v>
      </c>
      <c r="C29851" s="535" t="s">
        <v>41675</v>
      </c>
      <c r="D29851" s="537" t="n">
        <v>16.96</v>
      </c>
    </row>
    <row r="29852" customFormat="false" ht="18" hidden="false" customHeight="true" outlineLevel="0" collapsed="false">
      <c r="A29852" s="535" t="s">
        <v>45958</v>
      </c>
      <c r="B29852" s="544" t="s">
        <v>45959</v>
      </c>
      <c r="C29852" s="535" t="s">
        <v>41675</v>
      </c>
      <c r="D29852" s="537" t="n">
        <v>7.05</v>
      </c>
    </row>
    <row r="29853" customFormat="false" ht="18" hidden="false" customHeight="true" outlineLevel="0" collapsed="false">
      <c r="A29853" s="535" t="s">
        <v>45960</v>
      </c>
      <c r="B29853" s="544" t="s">
        <v>45961</v>
      </c>
      <c r="C29853" s="535" t="s">
        <v>41675</v>
      </c>
      <c r="D29853" s="537" t="n">
        <v>7.15</v>
      </c>
    </row>
    <row r="29854" customFormat="false" ht="18" hidden="false" customHeight="true" outlineLevel="0" collapsed="false">
      <c r="A29854" s="535" t="s">
        <v>45962</v>
      </c>
      <c r="B29854" s="544" t="s">
        <v>45963</v>
      </c>
      <c r="C29854" s="535" t="s">
        <v>41675</v>
      </c>
      <c r="D29854" s="537" t="n">
        <v>34.48</v>
      </c>
    </row>
    <row r="29855" customFormat="false" ht="18" hidden="false" customHeight="true" outlineLevel="0" collapsed="false">
      <c r="A29855" s="535" t="s">
        <v>45964</v>
      </c>
      <c r="B29855" s="544" t="s">
        <v>45965</v>
      </c>
      <c r="C29855" s="535" t="s">
        <v>41675</v>
      </c>
      <c r="D29855" s="537" t="n">
        <v>42.07</v>
      </c>
    </row>
    <row r="29856" customFormat="false" ht="18" hidden="false" customHeight="true" outlineLevel="0" collapsed="false">
      <c r="A29856" s="535" t="s">
        <v>45966</v>
      </c>
      <c r="B29856" s="544" t="s">
        <v>45967</v>
      </c>
      <c r="C29856" s="535" t="s">
        <v>41675</v>
      </c>
      <c r="D29856" s="537" t="n">
        <v>10.09</v>
      </c>
    </row>
    <row r="29857" customFormat="false" ht="18" hidden="false" customHeight="true" outlineLevel="0" collapsed="false">
      <c r="A29857" s="535" t="s">
        <v>45968</v>
      </c>
      <c r="B29857" s="544" t="s">
        <v>45969</v>
      </c>
      <c r="C29857" s="535" t="s">
        <v>41675</v>
      </c>
      <c r="D29857" s="537" t="n">
        <v>16.49</v>
      </c>
    </row>
    <row r="29858" customFormat="false" ht="18" hidden="false" customHeight="true" outlineLevel="0" collapsed="false">
      <c r="A29858" s="535" t="s">
        <v>45970</v>
      </c>
      <c r="B29858" s="544" t="s">
        <v>45971</v>
      </c>
      <c r="C29858" s="535" t="s">
        <v>41675</v>
      </c>
      <c r="D29858" s="537" t="n">
        <v>24.71</v>
      </c>
    </row>
    <row r="29859" customFormat="false" ht="18" hidden="false" customHeight="true" outlineLevel="0" collapsed="false">
      <c r="A29859" s="535" t="s">
        <v>45972</v>
      </c>
      <c r="B29859" s="544" t="s">
        <v>45973</v>
      </c>
      <c r="C29859" s="535" t="s">
        <v>41675</v>
      </c>
      <c r="D29859" s="537" t="n">
        <v>25.69</v>
      </c>
    </row>
    <row r="29860" customFormat="false" ht="18" hidden="false" customHeight="true" outlineLevel="0" collapsed="false">
      <c r="A29860" s="535" t="s">
        <v>45974</v>
      </c>
      <c r="B29860" s="544" t="s">
        <v>45975</v>
      </c>
      <c r="C29860" s="535" t="s">
        <v>41675</v>
      </c>
      <c r="D29860" s="537" t="n">
        <v>33.1</v>
      </c>
    </row>
    <row r="29861" customFormat="false" ht="18" hidden="false" customHeight="true" outlineLevel="0" collapsed="false">
      <c r="A29861" s="535" t="s">
        <v>45976</v>
      </c>
      <c r="B29861" s="544" t="s">
        <v>45977</v>
      </c>
      <c r="C29861" s="535" t="s">
        <v>41675</v>
      </c>
      <c r="D29861" s="537" t="n">
        <v>42.55</v>
      </c>
    </row>
    <row r="29862" customFormat="false" ht="18" hidden="false" customHeight="true" outlineLevel="0" collapsed="false">
      <c r="A29862" s="535" t="s">
        <v>45978</v>
      </c>
      <c r="B29862" s="544" t="s">
        <v>45979</v>
      </c>
      <c r="C29862" s="535" t="s">
        <v>41675</v>
      </c>
      <c r="D29862" s="537" t="n">
        <v>46.33</v>
      </c>
    </row>
    <row r="29863" customFormat="false" ht="18" hidden="false" customHeight="true" outlineLevel="0" collapsed="false">
      <c r="A29863" s="535" t="s">
        <v>45980</v>
      </c>
      <c r="B29863" s="544" t="s">
        <v>45981</v>
      </c>
      <c r="C29863" s="535" t="s">
        <v>41675</v>
      </c>
      <c r="D29863" s="537" t="n">
        <v>11.73</v>
      </c>
    </row>
    <row r="29864" customFormat="false" ht="18" hidden="false" customHeight="true" outlineLevel="0" collapsed="false">
      <c r="A29864" s="535" t="s">
        <v>45982</v>
      </c>
      <c r="B29864" s="544" t="s">
        <v>45983</v>
      </c>
      <c r="C29864" s="535" t="s">
        <v>41675</v>
      </c>
      <c r="D29864" s="537" t="n">
        <v>15.09</v>
      </c>
    </row>
    <row r="29865" customFormat="false" ht="18" hidden="false" customHeight="true" outlineLevel="0" collapsed="false">
      <c r="A29865" s="535" t="s">
        <v>45984</v>
      </c>
      <c r="B29865" s="544" t="s">
        <v>45985</v>
      </c>
      <c r="C29865" s="535" t="s">
        <v>41675</v>
      </c>
      <c r="D29865" s="537" t="n">
        <v>19.36</v>
      </c>
    </row>
    <row r="29866" customFormat="false" ht="18" hidden="false" customHeight="true" outlineLevel="0" collapsed="false">
      <c r="A29866" s="535" t="s">
        <v>45986</v>
      </c>
      <c r="B29866" s="544" t="s">
        <v>45987</v>
      </c>
      <c r="C29866" s="535" t="s">
        <v>41675</v>
      </c>
      <c r="D29866" s="537" t="n">
        <v>8.48</v>
      </c>
    </row>
    <row r="29867" customFormat="false" ht="18" hidden="false" customHeight="true" outlineLevel="0" collapsed="false">
      <c r="A29867" s="535" t="s">
        <v>45988</v>
      </c>
      <c r="B29867" s="544" t="s">
        <v>45989</v>
      </c>
      <c r="C29867" s="535" t="s">
        <v>41675</v>
      </c>
      <c r="D29867" s="537" t="n">
        <v>12.94</v>
      </c>
    </row>
    <row r="29868" customFormat="false" ht="18" hidden="false" customHeight="true" outlineLevel="0" collapsed="false">
      <c r="A29868" s="535" t="s">
        <v>45990</v>
      </c>
      <c r="B29868" s="544" t="s">
        <v>45991</v>
      </c>
      <c r="C29868" s="535" t="s">
        <v>41675</v>
      </c>
      <c r="D29868" s="537" t="n">
        <v>13.2</v>
      </c>
    </row>
    <row r="29869" customFormat="false" ht="18" hidden="false" customHeight="true" outlineLevel="0" collapsed="false">
      <c r="A29869" s="535" t="s">
        <v>45992</v>
      </c>
      <c r="B29869" s="544" t="s">
        <v>45993</v>
      </c>
      <c r="C29869" s="535" t="s">
        <v>41675</v>
      </c>
      <c r="D29869" s="537" t="n">
        <v>13.46</v>
      </c>
    </row>
    <row r="29870" customFormat="false" ht="18" hidden="false" customHeight="true" outlineLevel="0" collapsed="false">
      <c r="A29870" s="535" t="s">
        <v>45994</v>
      </c>
      <c r="B29870" s="544" t="s">
        <v>45995</v>
      </c>
      <c r="C29870" s="535" t="s">
        <v>41675</v>
      </c>
      <c r="D29870" s="537" t="n">
        <v>13.74</v>
      </c>
    </row>
    <row r="29871" customFormat="false" ht="18" hidden="false" customHeight="true" outlineLevel="0" collapsed="false">
      <c r="A29871" s="535" t="s">
        <v>45996</v>
      </c>
      <c r="B29871" s="544" t="s">
        <v>45997</v>
      </c>
      <c r="C29871" s="535" t="s">
        <v>41675</v>
      </c>
      <c r="D29871" s="537" t="n">
        <v>14.03</v>
      </c>
    </row>
    <row r="29872" customFormat="false" ht="18" hidden="false" customHeight="true" outlineLevel="0" collapsed="false">
      <c r="A29872" s="535" t="s">
        <v>45998</v>
      </c>
      <c r="B29872" s="544" t="s">
        <v>45999</v>
      </c>
      <c r="C29872" s="535" t="s">
        <v>41675</v>
      </c>
      <c r="D29872" s="537" t="n">
        <v>14.19</v>
      </c>
    </row>
    <row r="29873" customFormat="false" ht="18" hidden="false" customHeight="true" outlineLevel="0" collapsed="false">
      <c r="A29873" s="535" t="s">
        <v>46000</v>
      </c>
      <c r="B29873" s="544" t="s">
        <v>46001</v>
      </c>
      <c r="C29873" s="535" t="s">
        <v>41675</v>
      </c>
      <c r="D29873" s="537" t="n">
        <v>8.03</v>
      </c>
    </row>
    <row r="29874" customFormat="false" ht="18" hidden="false" customHeight="true" outlineLevel="0" collapsed="false">
      <c r="A29874" s="535" t="s">
        <v>46002</v>
      </c>
      <c r="B29874" s="544" t="s">
        <v>46003</v>
      </c>
      <c r="C29874" s="535" t="s">
        <v>41675</v>
      </c>
      <c r="D29874" s="537" t="n">
        <v>8.1</v>
      </c>
    </row>
    <row r="29875" customFormat="false" ht="18" hidden="false" customHeight="true" outlineLevel="0" collapsed="false">
      <c r="A29875" s="535" t="s">
        <v>46004</v>
      </c>
      <c r="B29875" s="544" t="s">
        <v>46005</v>
      </c>
      <c r="C29875" s="535" t="s">
        <v>41675</v>
      </c>
      <c r="D29875" s="537" t="n">
        <v>8.18</v>
      </c>
    </row>
    <row r="29876" customFormat="false" ht="18" hidden="false" customHeight="true" outlineLevel="0" collapsed="false">
      <c r="A29876" s="535" t="s">
        <v>46006</v>
      </c>
      <c r="B29876" s="544" t="s">
        <v>46007</v>
      </c>
      <c r="C29876" s="535" t="s">
        <v>41675</v>
      </c>
      <c r="D29876" s="537" t="n">
        <v>8.26</v>
      </c>
    </row>
    <row r="29877" customFormat="false" ht="18" hidden="false" customHeight="true" outlineLevel="0" collapsed="false">
      <c r="A29877" s="535" t="s">
        <v>46008</v>
      </c>
      <c r="B29877" s="544" t="s">
        <v>46009</v>
      </c>
      <c r="C29877" s="535" t="s">
        <v>41675</v>
      </c>
      <c r="D29877" s="537" t="n">
        <v>8.34</v>
      </c>
    </row>
    <row r="29878" customFormat="false" ht="18" hidden="false" customHeight="true" outlineLevel="0" collapsed="false">
      <c r="A29878" s="535" t="s">
        <v>46010</v>
      </c>
      <c r="B29878" s="544" t="s">
        <v>46011</v>
      </c>
      <c r="C29878" s="535" t="s">
        <v>41675</v>
      </c>
      <c r="D29878" s="537" t="n">
        <v>8.38</v>
      </c>
    </row>
    <row r="29879" customFormat="false" ht="18" hidden="false" customHeight="true" outlineLevel="0" collapsed="false">
      <c r="A29879" s="535" t="s">
        <v>46012</v>
      </c>
      <c r="B29879" s="544" t="s">
        <v>46013</v>
      </c>
      <c r="C29879" s="535" t="s">
        <v>41675</v>
      </c>
      <c r="D29879" s="537" t="n">
        <v>10.5</v>
      </c>
    </row>
    <row r="29880" customFormat="false" ht="18" hidden="false" customHeight="true" outlineLevel="0" collapsed="false">
      <c r="A29880" s="535" t="s">
        <v>46014</v>
      </c>
      <c r="B29880" s="544" t="s">
        <v>46015</v>
      </c>
      <c r="C29880" s="535" t="s">
        <v>41675</v>
      </c>
      <c r="D29880" s="537" t="n">
        <v>10.57</v>
      </c>
    </row>
    <row r="29881" customFormat="false" ht="18" hidden="false" customHeight="true" outlineLevel="0" collapsed="false">
      <c r="A29881" s="535" t="s">
        <v>46016</v>
      </c>
      <c r="B29881" s="544" t="s">
        <v>46017</v>
      </c>
      <c r="C29881" s="535" t="s">
        <v>41675</v>
      </c>
      <c r="D29881" s="537" t="n">
        <v>10.64</v>
      </c>
    </row>
    <row r="29882" customFormat="false" ht="18" hidden="false" customHeight="true" outlineLevel="0" collapsed="false">
      <c r="A29882" s="535" t="s">
        <v>46018</v>
      </c>
      <c r="B29882" s="544" t="s">
        <v>46019</v>
      </c>
      <c r="C29882" s="535" t="s">
        <v>41675</v>
      </c>
      <c r="D29882" s="537" t="n">
        <v>10.71</v>
      </c>
    </row>
    <row r="29883" customFormat="false" ht="18" hidden="false" customHeight="true" outlineLevel="0" collapsed="false">
      <c r="A29883" s="535" t="s">
        <v>46020</v>
      </c>
      <c r="B29883" s="544" t="s">
        <v>46021</v>
      </c>
      <c r="C29883" s="535" t="s">
        <v>41675</v>
      </c>
      <c r="D29883" s="537" t="n">
        <v>10.79</v>
      </c>
    </row>
    <row r="29884" customFormat="false" ht="18" hidden="false" customHeight="true" outlineLevel="0" collapsed="false">
      <c r="A29884" s="535" t="s">
        <v>46022</v>
      </c>
      <c r="B29884" s="544" t="s">
        <v>46023</v>
      </c>
      <c r="C29884" s="535" t="s">
        <v>41675</v>
      </c>
      <c r="D29884" s="537" t="n">
        <v>10.83</v>
      </c>
    </row>
    <row r="29885" customFormat="false" ht="18" hidden="false" customHeight="true" outlineLevel="0" collapsed="false">
      <c r="A29885" s="535" t="s">
        <v>46024</v>
      </c>
      <c r="B29885" s="544" t="s">
        <v>46025</v>
      </c>
      <c r="C29885" s="535" t="s">
        <v>41675</v>
      </c>
      <c r="D29885" s="537" t="n">
        <v>8.93</v>
      </c>
    </row>
    <row r="29886" customFormat="false" ht="18" hidden="false" customHeight="true" outlineLevel="0" collapsed="false">
      <c r="A29886" s="535" t="s">
        <v>46026</v>
      </c>
      <c r="B29886" s="544" t="s">
        <v>46027</v>
      </c>
      <c r="C29886" s="535" t="s">
        <v>41675</v>
      </c>
      <c r="D29886" s="537" t="n">
        <v>9.09</v>
      </c>
    </row>
    <row r="29887" customFormat="false" ht="18" hidden="false" customHeight="true" outlineLevel="0" collapsed="false">
      <c r="A29887" s="535" t="s">
        <v>46028</v>
      </c>
      <c r="B29887" s="544" t="s">
        <v>46029</v>
      </c>
      <c r="C29887" s="535" t="s">
        <v>41675</v>
      </c>
      <c r="D29887" s="537" t="n">
        <v>9.25</v>
      </c>
    </row>
    <row r="29888" customFormat="false" ht="18" hidden="false" customHeight="true" outlineLevel="0" collapsed="false">
      <c r="A29888" s="535" t="s">
        <v>46030</v>
      </c>
      <c r="B29888" s="544" t="s">
        <v>46031</v>
      </c>
      <c r="C29888" s="535" t="s">
        <v>41675</v>
      </c>
      <c r="D29888" s="537" t="n">
        <v>9.42</v>
      </c>
    </row>
    <row r="29889" customFormat="false" ht="18" hidden="false" customHeight="true" outlineLevel="0" collapsed="false">
      <c r="A29889" s="535" t="s">
        <v>46032</v>
      </c>
      <c r="B29889" s="544" t="s">
        <v>46033</v>
      </c>
      <c r="C29889" s="535" t="s">
        <v>41675</v>
      </c>
      <c r="D29889" s="537" t="n">
        <v>9.6</v>
      </c>
    </row>
    <row r="29890" customFormat="false" ht="18" hidden="false" customHeight="true" outlineLevel="0" collapsed="false">
      <c r="A29890" s="535" t="s">
        <v>46034</v>
      </c>
      <c r="B29890" s="544" t="s">
        <v>46035</v>
      </c>
      <c r="C29890" s="535" t="s">
        <v>41675</v>
      </c>
      <c r="D29890" s="537" t="n">
        <v>9.69</v>
      </c>
    </row>
    <row r="29891" customFormat="false" ht="18" hidden="false" customHeight="true" outlineLevel="0" collapsed="false">
      <c r="A29891" s="535" t="s">
        <v>46036</v>
      </c>
      <c r="B29891" s="544" t="s">
        <v>46037</v>
      </c>
      <c r="C29891" s="535" t="s">
        <v>41675</v>
      </c>
      <c r="D29891" s="537" t="n">
        <v>13.04</v>
      </c>
    </row>
    <row r="29892" customFormat="false" ht="18" hidden="false" customHeight="true" outlineLevel="0" collapsed="false">
      <c r="A29892" s="535" t="s">
        <v>46038</v>
      </c>
      <c r="B29892" s="544" t="s">
        <v>46039</v>
      </c>
      <c r="C29892" s="535" t="s">
        <v>41675</v>
      </c>
      <c r="D29892" s="537" t="n">
        <v>13.1</v>
      </c>
    </row>
    <row r="29893" customFormat="false" ht="18" hidden="false" customHeight="true" outlineLevel="0" collapsed="false">
      <c r="A29893" s="535" t="s">
        <v>46040</v>
      </c>
      <c r="B29893" s="544" t="s">
        <v>46041</v>
      </c>
      <c r="C29893" s="535" t="s">
        <v>41675</v>
      </c>
      <c r="D29893" s="537" t="n">
        <v>13.17</v>
      </c>
    </row>
    <row r="29894" customFormat="false" ht="18" hidden="false" customHeight="true" outlineLevel="0" collapsed="false">
      <c r="A29894" s="535" t="s">
        <v>46042</v>
      </c>
      <c r="B29894" s="544" t="s">
        <v>46043</v>
      </c>
      <c r="C29894" s="535" t="s">
        <v>41675</v>
      </c>
      <c r="D29894" s="537" t="n">
        <v>13.24</v>
      </c>
    </row>
    <row r="29895" customFormat="false" ht="18" hidden="false" customHeight="true" outlineLevel="0" collapsed="false">
      <c r="A29895" s="535" t="s">
        <v>46044</v>
      </c>
      <c r="B29895" s="544" t="s">
        <v>46045</v>
      </c>
      <c r="C29895" s="535" t="s">
        <v>41675</v>
      </c>
      <c r="D29895" s="537" t="n">
        <v>13.32</v>
      </c>
    </row>
    <row r="29896" customFormat="false" ht="18" hidden="false" customHeight="true" outlineLevel="0" collapsed="false">
      <c r="A29896" s="535" t="s">
        <v>46046</v>
      </c>
      <c r="B29896" s="544" t="s">
        <v>46047</v>
      </c>
      <c r="C29896" s="535" t="s">
        <v>41675</v>
      </c>
      <c r="D29896" s="537" t="n">
        <v>13.36</v>
      </c>
    </row>
    <row r="29897" customFormat="false" ht="18" hidden="false" customHeight="true" outlineLevel="0" collapsed="false">
      <c r="A29897" s="535" t="s">
        <v>46048</v>
      </c>
      <c r="B29897" s="544" t="s">
        <v>46049</v>
      </c>
      <c r="C29897" s="535" t="s">
        <v>41675</v>
      </c>
      <c r="D29897" s="537" t="n">
        <v>8.39</v>
      </c>
    </row>
    <row r="29898" customFormat="false" ht="18" hidden="false" customHeight="true" outlineLevel="0" collapsed="false">
      <c r="A29898" s="535" t="s">
        <v>46050</v>
      </c>
      <c r="B29898" s="544" t="s">
        <v>46051</v>
      </c>
      <c r="C29898" s="535" t="s">
        <v>41675</v>
      </c>
      <c r="D29898" s="537" t="n">
        <v>8.52</v>
      </c>
    </row>
    <row r="29899" customFormat="false" ht="18" hidden="false" customHeight="true" outlineLevel="0" collapsed="false">
      <c r="A29899" s="535" t="s">
        <v>46052</v>
      </c>
      <c r="B29899" s="544" t="s">
        <v>46053</v>
      </c>
      <c r="C29899" s="535" t="s">
        <v>41675</v>
      </c>
      <c r="D29899" s="537" t="n">
        <v>8.65</v>
      </c>
    </row>
    <row r="29900" customFormat="false" ht="18" hidden="false" customHeight="true" outlineLevel="0" collapsed="false">
      <c r="A29900" s="535" t="s">
        <v>46054</v>
      </c>
      <c r="B29900" s="544" t="s">
        <v>46055</v>
      </c>
      <c r="C29900" s="535" t="s">
        <v>41675</v>
      </c>
      <c r="D29900" s="537" t="n">
        <v>8.78</v>
      </c>
    </row>
    <row r="29901" customFormat="false" ht="18" hidden="false" customHeight="true" outlineLevel="0" collapsed="false">
      <c r="A29901" s="535" t="s">
        <v>46056</v>
      </c>
      <c r="B29901" s="544" t="s">
        <v>46057</v>
      </c>
      <c r="C29901" s="535" t="s">
        <v>41675</v>
      </c>
      <c r="D29901" s="537" t="n">
        <v>8.93</v>
      </c>
    </row>
    <row r="29902" customFormat="false" ht="18" hidden="false" customHeight="true" outlineLevel="0" collapsed="false">
      <c r="A29902" s="535" t="s">
        <v>46058</v>
      </c>
      <c r="B29902" s="544" t="s">
        <v>46059</v>
      </c>
      <c r="C29902" s="535" t="s">
        <v>41675</v>
      </c>
      <c r="D29902" s="537" t="n">
        <v>9.01</v>
      </c>
    </row>
    <row r="29903" customFormat="false" ht="18" hidden="false" customHeight="true" outlineLevel="0" collapsed="false">
      <c r="A29903" s="535" t="s">
        <v>46060</v>
      </c>
      <c r="B29903" s="544" t="s">
        <v>46061</v>
      </c>
      <c r="C29903" s="535" t="s">
        <v>41675</v>
      </c>
      <c r="D29903" s="537" t="n">
        <v>7.92</v>
      </c>
    </row>
    <row r="29904" customFormat="false" ht="18" hidden="false" customHeight="true" outlineLevel="0" collapsed="false">
      <c r="A29904" s="535" t="s">
        <v>46062</v>
      </c>
      <c r="B29904" s="544" t="s">
        <v>46063</v>
      </c>
      <c r="C29904" s="535" t="s">
        <v>41675</v>
      </c>
      <c r="D29904" s="537" t="n">
        <v>8.03</v>
      </c>
    </row>
    <row r="29905" customFormat="false" ht="18" hidden="false" customHeight="true" outlineLevel="0" collapsed="false">
      <c r="A29905" s="535" t="s">
        <v>46064</v>
      </c>
      <c r="B29905" s="544" t="s">
        <v>46065</v>
      </c>
      <c r="C29905" s="535" t="s">
        <v>41675</v>
      </c>
      <c r="D29905" s="537" t="n">
        <v>8.15</v>
      </c>
    </row>
    <row r="29906" customFormat="false" ht="18" hidden="false" customHeight="true" outlineLevel="0" collapsed="false">
      <c r="A29906" s="535" t="s">
        <v>46066</v>
      </c>
      <c r="B29906" s="544" t="s">
        <v>46067</v>
      </c>
      <c r="C29906" s="535" t="s">
        <v>41675</v>
      </c>
      <c r="D29906" s="537" t="n">
        <v>8.27</v>
      </c>
    </row>
    <row r="29907" customFormat="false" ht="18" hidden="false" customHeight="true" outlineLevel="0" collapsed="false">
      <c r="A29907" s="535" t="s">
        <v>46068</v>
      </c>
      <c r="B29907" s="544" t="s">
        <v>46069</v>
      </c>
      <c r="C29907" s="535" t="s">
        <v>41675</v>
      </c>
      <c r="D29907" s="537" t="n">
        <v>8.39</v>
      </c>
    </row>
    <row r="29908" customFormat="false" ht="18" hidden="false" customHeight="true" outlineLevel="0" collapsed="false">
      <c r="A29908" s="535" t="s">
        <v>46070</v>
      </c>
      <c r="B29908" s="544" t="s">
        <v>46071</v>
      </c>
      <c r="C29908" s="535" t="s">
        <v>41675</v>
      </c>
      <c r="D29908" s="537" t="n">
        <v>8.46</v>
      </c>
    </row>
    <row r="29909" customFormat="false" ht="18" hidden="false" customHeight="true" outlineLevel="0" collapsed="false">
      <c r="A29909" s="535" t="s">
        <v>46072</v>
      </c>
      <c r="B29909" s="544" t="s">
        <v>46073</v>
      </c>
      <c r="C29909" s="535" t="s">
        <v>41675</v>
      </c>
      <c r="D29909" s="537" t="n">
        <v>8.69</v>
      </c>
    </row>
    <row r="29910" customFormat="false" ht="18" hidden="false" customHeight="true" outlineLevel="0" collapsed="false">
      <c r="A29910" s="535" t="s">
        <v>46074</v>
      </c>
      <c r="B29910" s="544" t="s">
        <v>46075</v>
      </c>
      <c r="C29910" s="535" t="s">
        <v>41675</v>
      </c>
      <c r="D29910" s="537" t="n">
        <v>8.79</v>
      </c>
    </row>
    <row r="29911" customFormat="false" ht="18" hidden="false" customHeight="true" outlineLevel="0" collapsed="false">
      <c r="A29911" s="535" t="s">
        <v>46076</v>
      </c>
      <c r="B29911" s="544" t="s">
        <v>46077</v>
      </c>
      <c r="C29911" s="535" t="s">
        <v>41675</v>
      </c>
      <c r="D29911" s="537" t="n">
        <v>8.89</v>
      </c>
    </row>
    <row r="29912" customFormat="false" ht="18" hidden="false" customHeight="true" outlineLevel="0" collapsed="false">
      <c r="A29912" s="535" t="s">
        <v>46078</v>
      </c>
      <c r="B29912" s="544" t="s">
        <v>46079</v>
      </c>
      <c r="C29912" s="535" t="s">
        <v>41675</v>
      </c>
      <c r="D29912" s="537" t="n">
        <v>9</v>
      </c>
    </row>
    <row r="29913" customFormat="false" ht="18" hidden="false" customHeight="true" outlineLevel="0" collapsed="false">
      <c r="A29913" s="535" t="s">
        <v>46080</v>
      </c>
      <c r="B29913" s="544" t="s">
        <v>46081</v>
      </c>
      <c r="C29913" s="535" t="s">
        <v>41675</v>
      </c>
      <c r="D29913" s="537" t="n">
        <v>9.11</v>
      </c>
    </row>
    <row r="29914" customFormat="false" ht="18" hidden="false" customHeight="true" outlineLevel="0" collapsed="false">
      <c r="A29914" s="535" t="s">
        <v>46082</v>
      </c>
      <c r="B29914" s="544" t="s">
        <v>46083</v>
      </c>
      <c r="C29914" s="535" t="s">
        <v>41675</v>
      </c>
      <c r="D29914" s="537" t="n">
        <v>9.17</v>
      </c>
    </row>
    <row r="29915" customFormat="false" ht="18" hidden="false" customHeight="true" outlineLevel="0" collapsed="false">
      <c r="A29915" s="535" t="s">
        <v>46084</v>
      </c>
      <c r="B29915" s="544" t="s">
        <v>46085</v>
      </c>
      <c r="C29915" s="535" t="s">
        <v>41675</v>
      </c>
      <c r="D29915" s="537" t="n">
        <v>17.65</v>
      </c>
    </row>
    <row r="29916" customFormat="false" ht="18" hidden="false" customHeight="true" outlineLevel="0" collapsed="false">
      <c r="A29916" s="535" t="s">
        <v>46086</v>
      </c>
      <c r="B29916" s="544" t="s">
        <v>46087</v>
      </c>
      <c r="C29916" s="535" t="s">
        <v>41675</v>
      </c>
      <c r="D29916" s="537" t="n">
        <v>18.03</v>
      </c>
    </row>
    <row r="29917" customFormat="false" ht="18" hidden="false" customHeight="true" outlineLevel="0" collapsed="false">
      <c r="A29917" s="535" t="s">
        <v>46088</v>
      </c>
      <c r="B29917" s="544" t="s">
        <v>46089</v>
      </c>
      <c r="C29917" s="535" t="s">
        <v>41675</v>
      </c>
      <c r="D29917" s="537" t="n">
        <v>18.41</v>
      </c>
    </row>
    <row r="29918" customFormat="false" ht="18" hidden="false" customHeight="true" outlineLevel="0" collapsed="false">
      <c r="A29918" s="535" t="s">
        <v>46090</v>
      </c>
      <c r="B29918" s="544" t="s">
        <v>46091</v>
      </c>
      <c r="C29918" s="535" t="s">
        <v>41675</v>
      </c>
      <c r="D29918" s="537" t="n">
        <v>18.81</v>
      </c>
    </row>
    <row r="29919" customFormat="false" ht="18" hidden="false" customHeight="true" outlineLevel="0" collapsed="false">
      <c r="A29919" s="535" t="s">
        <v>46092</v>
      </c>
      <c r="B29919" s="544" t="s">
        <v>46093</v>
      </c>
      <c r="C29919" s="535" t="s">
        <v>41675</v>
      </c>
      <c r="D29919" s="537" t="n">
        <v>19.23</v>
      </c>
    </row>
    <row r="29920" customFormat="false" ht="18" hidden="false" customHeight="true" outlineLevel="0" collapsed="false">
      <c r="A29920" s="535" t="s">
        <v>46094</v>
      </c>
      <c r="B29920" s="544" t="s">
        <v>46095</v>
      </c>
      <c r="C29920" s="535" t="s">
        <v>41675</v>
      </c>
      <c r="D29920" s="537" t="n">
        <v>19.45</v>
      </c>
    </row>
    <row r="29921" customFormat="false" ht="18" hidden="false" customHeight="true" outlineLevel="0" collapsed="false">
      <c r="A29921" s="535" t="s">
        <v>46096</v>
      </c>
      <c r="B29921" s="544" t="s">
        <v>46097</v>
      </c>
      <c r="C29921" s="535" t="s">
        <v>41675</v>
      </c>
      <c r="D29921" s="537" t="n">
        <v>8.5</v>
      </c>
    </row>
    <row r="29922" customFormat="false" ht="18" hidden="false" customHeight="true" outlineLevel="0" collapsed="false">
      <c r="A29922" s="535" t="s">
        <v>46098</v>
      </c>
      <c r="B29922" s="544" t="s">
        <v>46099</v>
      </c>
      <c r="C29922" s="535" t="s">
        <v>41675</v>
      </c>
      <c r="D29922" s="537" t="n">
        <v>9.18</v>
      </c>
    </row>
    <row r="29923" customFormat="false" ht="18" hidden="false" customHeight="true" outlineLevel="0" collapsed="false">
      <c r="A29923" s="535" t="s">
        <v>46100</v>
      </c>
      <c r="B29923" s="544" t="s">
        <v>46101</v>
      </c>
      <c r="C29923" s="535" t="s">
        <v>41675</v>
      </c>
      <c r="D29923" s="537" t="n">
        <v>9.84</v>
      </c>
    </row>
    <row r="29924" customFormat="false" ht="18" hidden="false" customHeight="true" outlineLevel="0" collapsed="false">
      <c r="A29924" s="535" t="s">
        <v>46102</v>
      </c>
      <c r="B29924" s="544" t="s">
        <v>46103</v>
      </c>
      <c r="C29924" s="535" t="s">
        <v>41675</v>
      </c>
      <c r="D29924" s="537" t="n">
        <v>10.98</v>
      </c>
    </row>
    <row r="29925" customFormat="false" ht="18" hidden="false" customHeight="true" outlineLevel="0" collapsed="false">
      <c r="A29925" s="535" t="s">
        <v>46104</v>
      </c>
      <c r="B29925" s="544" t="s">
        <v>46105</v>
      </c>
      <c r="C29925" s="535" t="s">
        <v>41675</v>
      </c>
      <c r="D29925" s="537" t="n">
        <v>12.53</v>
      </c>
    </row>
    <row r="29926" customFormat="false" ht="18" hidden="false" customHeight="true" outlineLevel="0" collapsed="false">
      <c r="A29926" s="535" t="s">
        <v>46106</v>
      </c>
      <c r="B29926" s="544" t="s">
        <v>46107</v>
      </c>
      <c r="C29926" s="535" t="s">
        <v>41675</v>
      </c>
      <c r="D29926" s="537" t="n">
        <v>14.83</v>
      </c>
    </row>
    <row r="29927" customFormat="false" ht="18" hidden="false" customHeight="true" outlineLevel="0" collapsed="false">
      <c r="A29927" s="535" t="s">
        <v>46108</v>
      </c>
      <c r="B29927" s="544" t="s">
        <v>46109</v>
      </c>
      <c r="C29927" s="535" t="s">
        <v>41675</v>
      </c>
      <c r="D29927" s="537" t="n">
        <v>17.43</v>
      </c>
    </row>
    <row r="29928" customFormat="false" ht="18" hidden="false" customHeight="true" outlineLevel="0" collapsed="false">
      <c r="A29928" s="535" t="s">
        <v>46110</v>
      </c>
      <c r="B29928" s="544" t="s">
        <v>46111</v>
      </c>
      <c r="C29928" s="535" t="s">
        <v>41675</v>
      </c>
      <c r="D29928" s="537" t="n">
        <v>20.5</v>
      </c>
    </row>
    <row r="29929" customFormat="false" ht="18" hidden="false" customHeight="true" outlineLevel="0" collapsed="false">
      <c r="A29929" s="535" t="s">
        <v>46112</v>
      </c>
      <c r="B29929" s="544" t="s">
        <v>46113</v>
      </c>
      <c r="C29929" s="535" t="s">
        <v>41675</v>
      </c>
      <c r="D29929" s="537" t="n">
        <v>23.91</v>
      </c>
    </row>
    <row r="29930" customFormat="false" ht="18" hidden="false" customHeight="true" outlineLevel="0" collapsed="false">
      <c r="A29930" s="535" t="s">
        <v>46114</v>
      </c>
      <c r="B29930" s="544" t="s">
        <v>46115</v>
      </c>
      <c r="C29930" s="535" t="s">
        <v>41675</v>
      </c>
      <c r="D29930" s="537" t="n">
        <v>27.65</v>
      </c>
    </row>
    <row r="29931" customFormat="false" ht="18" hidden="false" customHeight="true" outlineLevel="0" collapsed="false">
      <c r="A29931" s="535" t="s">
        <v>46116</v>
      </c>
      <c r="B29931" s="544" t="s">
        <v>46117</v>
      </c>
      <c r="C29931" s="535" t="s">
        <v>41675</v>
      </c>
      <c r="D29931" s="537" t="n">
        <v>31.9</v>
      </c>
    </row>
    <row r="29932" customFormat="false" ht="18" hidden="false" customHeight="true" outlineLevel="0" collapsed="false">
      <c r="A29932" s="535" t="s">
        <v>46118</v>
      </c>
      <c r="B29932" s="544" t="s">
        <v>46119</v>
      </c>
      <c r="C29932" s="535" t="s">
        <v>41675</v>
      </c>
      <c r="D29932" s="537" t="n">
        <v>37.01</v>
      </c>
    </row>
    <row r="29933" customFormat="false" ht="18" hidden="false" customHeight="true" outlineLevel="0" collapsed="false">
      <c r="A29933" s="535" t="s">
        <v>46120</v>
      </c>
      <c r="B29933" s="544" t="s">
        <v>46121</v>
      </c>
      <c r="C29933" s="535" t="s">
        <v>41675</v>
      </c>
      <c r="D29933" s="537" t="n">
        <v>41.52</v>
      </c>
    </row>
    <row r="29934" customFormat="false" ht="18" hidden="false" customHeight="true" outlineLevel="0" collapsed="false">
      <c r="A29934" s="535" t="s">
        <v>46122</v>
      </c>
      <c r="B29934" s="544" t="s">
        <v>46123</v>
      </c>
      <c r="C29934" s="535" t="s">
        <v>41675</v>
      </c>
      <c r="D29934" s="537" t="n">
        <v>47.38</v>
      </c>
    </row>
    <row r="29935" customFormat="false" ht="18" hidden="false" customHeight="true" outlineLevel="0" collapsed="false">
      <c r="A29935" s="535" t="s">
        <v>46124</v>
      </c>
      <c r="B29935" s="544" t="s">
        <v>46125</v>
      </c>
      <c r="C29935" s="535" t="s">
        <v>41675</v>
      </c>
      <c r="D29935" s="537" t="n">
        <v>51.42</v>
      </c>
    </row>
    <row r="29936" customFormat="false" ht="18" hidden="false" customHeight="true" outlineLevel="0" collapsed="false">
      <c r="A29936" s="535" t="s">
        <v>46126</v>
      </c>
      <c r="B29936" s="544" t="s">
        <v>46127</v>
      </c>
      <c r="C29936" s="535" t="s">
        <v>41675</v>
      </c>
      <c r="D29936" s="537" t="n">
        <v>6.22</v>
      </c>
    </row>
    <row r="29937" customFormat="false" ht="18" hidden="false" customHeight="true" outlineLevel="0" collapsed="false">
      <c r="A29937" s="535" t="s">
        <v>46128</v>
      </c>
      <c r="B29937" s="544" t="s">
        <v>46129</v>
      </c>
      <c r="C29937" s="535" t="s">
        <v>41675</v>
      </c>
      <c r="D29937" s="537" t="n">
        <v>6.93</v>
      </c>
    </row>
    <row r="29938" customFormat="false" ht="18" hidden="false" customHeight="true" outlineLevel="0" collapsed="false">
      <c r="A29938" s="535" t="s">
        <v>46130</v>
      </c>
      <c r="B29938" s="544" t="s">
        <v>46131</v>
      </c>
      <c r="C29938" s="535" t="s">
        <v>41675</v>
      </c>
      <c r="D29938" s="537" t="n">
        <v>7.54</v>
      </c>
    </row>
    <row r="29939" customFormat="false" ht="18" hidden="false" customHeight="true" outlineLevel="0" collapsed="false">
      <c r="A29939" s="535" t="s">
        <v>46132</v>
      </c>
      <c r="B29939" s="544" t="s">
        <v>46133</v>
      </c>
      <c r="C29939" s="535" t="s">
        <v>41675</v>
      </c>
      <c r="D29939" s="537" t="n">
        <v>5.99</v>
      </c>
    </row>
    <row r="29940" customFormat="false" ht="18" hidden="false" customHeight="true" outlineLevel="0" collapsed="false">
      <c r="A29940" s="535" t="s">
        <v>46134</v>
      </c>
      <c r="B29940" s="544" t="s">
        <v>46135</v>
      </c>
      <c r="C29940" s="535" t="s">
        <v>41675</v>
      </c>
      <c r="D29940" s="537" t="n">
        <v>10.82</v>
      </c>
    </row>
    <row r="29941" customFormat="false" ht="18" hidden="false" customHeight="true" outlineLevel="0" collapsed="false">
      <c r="A29941" s="535" t="s">
        <v>46136</v>
      </c>
      <c r="B29941" s="544" t="s">
        <v>46137</v>
      </c>
      <c r="C29941" s="535" t="s">
        <v>41675</v>
      </c>
      <c r="D29941" s="537" t="n">
        <v>13.42</v>
      </c>
    </row>
    <row r="29942" customFormat="false" ht="18" hidden="false" customHeight="true" outlineLevel="0" collapsed="false">
      <c r="A29942" s="535" t="s">
        <v>46138</v>
      </c>
      <c r="B29942" s="544" t="s">
        <v>46139</v>
      </c>
      <c r="C29942" s="535" t="s">
        <v>41675</v>
      </c>
      <c r="D29942" s="537" t="n">
        <v>17.42</v>
      </c>
    </row>
    <row r="29943" customFormat="false" ht="18" hidden="false" customHeight="true" outlineLevel="0" collapsed="false">
      <c r="A29943" s="535" t="s">
        <v>46140</v>
      </c>
      <c r="B29943" s="544" t="s">
        <v>46141</v>
      </c>
      <c r="C29943" s="535" t="s">
        <v>41675</v>
      </c>
      <c r="D29943" s="537" t="n">
        <v>6.55</v>
      </c>
    </row>
    <row r="29944" customFormat="false" ht="18" hidden="false" customHeight="true" outlineLevel="0" collapsed="false">
      <c r="A29944" s="535" t="s">
        <v>46142</v>
      </c>
      <c r="B29944" s="544" t="s">
        <v>46143</v>
      </c>
      <c r="C29944" s="535" t="s">
        <v>41675</v>
      </c>
      <c r="D29944" s="537" t="n">
        <v>7.3</v>
      </c>
    </row>
    <row r="29945" customFormat="false" ht="18" hidden="false" customHeight="true" outlineLevel="0" collapsed="false">
      <c r="A29945" s="535" t="s">
        <v>46144</v>
      </c>
      <c r="B29945" s="544" t="s">
        <v>46145</v>
      </c>
      <c r="C29945" s="535" t="s">
        <v>41675</v>
      </c>
      <c r="D29945" s="537" t="n">
        <v>8.65</v>
      </c>
    </row>
    <row r="29946" customFormat="false" ht="18" hidden="false" customHeight="true" outlineLevel="0" collapsed="false">
      <c r="A29946" s="535" t="s">
        <v>46146</v>
      </c>
      <c r="B29946" s="544" t="s">
        <v>46147</v>
      </c>
      <c r="C29946" s="535" t="s">
        <v>41675</v>
      </c>
      <c r="D29946" s="537" t="n">
        <v>6.33</v>
      </c>
    </row>
    <row r="29947" customFormat="false" ht="18" hidden="false" customHeight="true" outlineLevel="0" collapsed="false">
      <c r="A29947" s="535" t="s">
        <v>46148</v>
      </c>
      <c r="B29947" s="544" t="s">
        <v>46149</v>
      </c>
      <c r="C29947" s="535" t="s">
        <v>41675</v>
      </c>
      <c r="D29947" s="537" t="n">
        <v>9.45</v>
      </c>
    </row>
    <row r="29948" customFormat="false" ht="18" hidden="false" customHeight="true" outlineLevel="0" collapsed="false">
      <c r="A29948" s="535" t="s">
        <v>46150</v>
      </c>
      <c r="B29948" s="544" t="s">
        <v>46151</v>
      </c>
      <c r="C29948" s="535" t="s">
        <v>41675</v>
      </c>
      <c r="D29948" s="537" t="n">
        <v>12.49</v>
      </c>
    </row>
    <row r="29949" customFormat="false" ht="18" hidden="false" customHeight="true" outlineLevel="0" collapsed="false">
      <c r="A29949" s="535" t="s">
        <v>46152</v>
      </c>
      <c r="B29949" s="544" t="s">
        <v>46153</v>
      </c>
      <c r="C29949" s="535" t="s">
        <v>41675</v>
      </c>
      <c r="D29949" s="537" t="n">
        <v>16.06</v>
      </c>
    </row>
    <row r="29950" customFormat="false" ht="18" hidden="false" customHeight="true" outlineLevel="0" collapsed="false">
      <c r="A29950" s="535" t="s">
        <v>46154</v>
      </c>
      <c r="B29950" s="544" t="s">
        <v>46155</v>
      </c>
      <c r="C29950" s="535" t="s">
        <v>41675</v>
      </c>
      <c r="D29950" s="537" t="n">
        <v>20.9</v>
      </c>
    </row>
    <row r="29951" customFormat="false" ht="18" hidden="false" customHeight="true" outlineLevel="0" collapsed="false">
      <c r="A29951" s="535" t="s">
        <v>46156</v>
      </c>
      <c r="B29951" s="544" t="s">
        <v>46157</v>
      </c>
      <c r="C29951" s="535" t="s">
        <v>41675</v>
      </c>
      <c r="D29951" s="537" t="n">
        <v>26.96</v>
      </c>
    </row>
    <row r="29952" customFormat="false" ht="18" hidden="false" customHeight="true" outlineLevel="0" collapsed="false">
      <c r="A29952" s="535" t="s">
        <v>46158</v>
      </c>
      <c r="B29952" s="544" t="s">
        <v>46159</v>
      </c>
      <c r="C29952" s="535" t="s">
        <v>41675</v>
      </c>
      <c r="D29952" s="537" t="n">
        <v>33.09</v>
      </c>
    </row>
    <row r="29953" customFormat="false" ht="18" hidden="false" customHeight="true" outlineLevel="0" collapsed="false">
      <c r="A29953" s="535" t="s">
        <v>46160</v>
      </c>
      <c r="B29953" s="544" t="s">
        <v>46161</v>
      </c>
      <c r="C29953" s="535" t="s">
        <v>41675</v>
      </c>
      <c r="D29953" s="537" t="n">
        <v>37.85</v>
      </c>
    </row>
    <row r="29954" customFormat="false" ht="18" hidden="false" customHeight="true" outlineLevel="0" collapsed="false">
      <c r="A29954" s="535" t="s">
        <v>46162</v>
      </c>
      <c r="B29954" s="544" t="s">
        <v>46163</v>
      </c>
      <c r="C29954" s="535" t="s">
        <v>41675</v>
      </c>
      <c r="D29954" s="537" t="n">
        <v>5.7</v>
      </c>
    </row>
    <row r="29955" customFormat="false" ht="18" hidden="false" customHeight="true" outlineLevel="0" collapsed="false">
      <c r="A29955" s="535" t="s">
        <v>46164</v>
      </c>
      <c r="B29955" s="544" t="s">
        <v>46165</v>
      </c>
      <c r="C29955" s="535" t="s">
        <v>41675</v>
      </c>
      <c r="D29955" s="537" t="n">
        <v>6.18</v>
      </c>
    </row>
    <row r="29956" customFormat="false" ht="18" hidden="false" customHeight="true" outlineLevel="0" collapsed="false">
      <c r="A29956" s="535" t="s">
        <v>46166</v>
      </c>
      <c r="B29956" s="544" t="s">
        <v>46167</v>
      </c>
      <c r="C29956" s="535" t="s">
        <v>41675</v>
      </c>
      <c r="D29956" s="537" t="n">
        <v>7.02</v>
      </c>
    </row>
    <row r="29957" customFormat="false" ht="18" hidden="false" customHeight="true" outlineLevel="0" collapsed="false">
      <c r="A29957" s="535" t="s">
        <v>46168</v>
      </c>
      <c r="B29957" s="544" t="s">
        <v>46169</v>
      </c>
      <c r="C29957" s="535" t="s">
        <v>41675</v>
      </c>
      <c r="D29957" s="537" t="n">
        <v>5.59</v>
      </c>
    </row>
    <row r="29958" customFormat="false" ht="18" hidden="false" customHeight="true" outlineLevel="0" collapsed="false">
      <c r="A29958" s="535" t="s">
        <v>46170</v>
      </c>
      <c r="B29958" s="544" t="s">
        <v>46171</v>
      </c>
      <c r="C29958" s="535" t="s">
        <v>41675</v>
      </c>
      <c r="D29958" s="537" t="n">
        <v>9.6</v>
      </c>
    </row>
    <row r="29959" customFormat="false" ht="18" hidden="false" customHeight="true" outlineLevel="0" collapsed="false">
      <c r="A29959" s="535" t="s">
        <v>46172</v>
      </c>
      <c r="B29959" s="544" t="s">
        <v>46173</v>
      </c>
      <c r="C29959" s="535" t="s">
        <v>41675</v>
      </c>
      <c r="D29959" s="537" t="n">
        <v>11.11</v>
      </c>
    </row>
    <row r="29960" customFormat="false" ht="9" hidden="false" customHeight="true" outlineLevel="0" collapsed="false">
      <c r="A29960" s="535" t="s">
        <v>46174</v>
      </c>
      <c r="B29960" s="544" t="s">
        <v>46175</v>
      </c>
      <c r="C29960" s="535" t="s">
        <v>41675</v>
      </c>
      <c r="D29960" s="537" t="n">
        <v>12.81</v>
      </c>
    </row>
    <row r="29961" customFormat="false" ht="18" hidden="false" customHeight="true" outlineLevel="0" collapsed="false">
      <c r="A29961" s="535" t="s">
        <v>46176</v>
      </c>
      <c r="B29961" s="544" t="s">
        <v>46177</v>
      </c>
      <c r="C29961" s="535" t="s">
        <v>41675</v>
      </c>
      <c r="D29961" s="537" t="n">
        <v>15.26</v>
      </c>
    </row>
    <row r="29962" customFormat="false" ht="18" hidden="false" customHeight="true" outlineLevel="0" collapsed="false">
      <c r="A29962" s="535" t="s">
        <v>46178</v>
      </c>
      <c r="B29962" s="544" t="s">
        <v>46179</v>
      </c>
      <c r="C29962" s="535" t="s">
        <v>41675</v>
      </c>
      <c r="D29962" s="537" t="n">
        <v>18.92</v>
      </c>
    </row>
    <row r="29963" customFormat="false" ht="18" hidden="false" customHeight="true" outlineLevel="0" collapsed="false">
      <c r="A29963" s="535" t="s">
        <v>46180</v>
      </c>
      <c r="B29963" s="544" t="s">
        <v>46181</v>
      </c>
      <c r="C29963" s="535" t="s">
        <v>41675</v>
      </c>
      <c r="D29963" s="537" t="n">
        <v>23.09</v>
      </c>
    </row>
    <row r="29964" customFormat="false" ht="18" hidden="false" customHeight="true" outlineLevel="0" collapsed="false">
      <c r="A29964" s="535" t="s">
        <v>46182</v>
      </c>
      <c r="B29964" s="544" t="s">
        <v>46183</v>
      </c>
      <c r="C29964" s="535" t="s">
        <v>41675</v>
      </c>
      <c r="D29964" s="537" t="n">
        <v>27.7</v>
      </c>
    </row>
    <row r="29965" customFormat="false" ht="18" hidden="false" customHeight="true" outlineLevel="0" collapsed="false">
      <c r="A29965" s="535" t="s">
        <v>46184</v>
      </c>
      <c r="B29965" s="544" t="s">
        <v>46185</v>
      </c>
      <c r="C29965" s="535" t="s">
        <v>41675</v>
      </c>
      <c r="D29965" s="537" t="n">
        <v>33.08</v>
      </c>
    </row>
    <row r="29966" customFormat="false" ht="18" hidden="false" customHeight="true" outlineLevel="0" collapsed="false">
      <c r="A29966" s="535" t="s">
        <v>46186</v>
      </c>
      <c r="B29966" s="544" t="s">
        <v>46187</v>
      </c>
      <c r="C29966" s="535" t="s">
        <v>41675</v>
      </c>
      <c r="D29966" s="537" t="n">
        <v>39.46</v>
      </c>
    </row>
    <row r="29967" customFormat="false" ht="18" hidden="false" customHeight="true" outlineLevel="0" collapsed="false">
      <c r="A29967" s="535" t="s">
        <v>46188</v>
      </c>
      <c r="B29967" s="544" t="s">
        <v>46189</v>
      </c>
      <c r="C29967" s="535" t="s">
        <v>41675</v>
      </c>
      <c r="D29967" s="537" t="n">
        <v>42.26</v>
      </c>
    </row>
    <row r="29968" customFormat="false" ht="18" hidden="false" customHeight="true" outlineLevel="0" collapsed="false">
      <c r="A29968" s="535" t="s">
        <v>46190</v>
      </c>
      <c r="B29968" s="544" t="s">
        <v>46191</v>
      </c>
      <c r="C29968" s="535" t="s">
        <v>41675</v>
      </c>
      <c r="D29968" s="537" t="n">
        <v>5.56</v>
      </c>
    </row>
    <row r="29969" customFormat="false" ht="18" hidden="false" customHeight="true" outlineLevel="0" collapsed="false">
      <c r="A29969" s="535" t="s">
        <v>46192</v>
      </c>
      <c r="B29969" s="544" t="s">
        <v>46193</v>
      </c>
      <c r="C29969" s="535" t="s">
        <v>41675</v>
      </c>
      <c r="D29969" s="537" t="n">
        <v>6.59</v>
      </c>
    </row>
    <row r="29970" customFormat="false" ht="18" hidden="false" customHeight="true" outlineLevel="0" collapsed="false">
      <c r="A29970" s="535" t="s">
        <v>46194</v>
      </c>
      <c r="B29970" s="544" t="s">
        <v>46195</v>
      </c>
      <c r="C29970" s="535" t="s">
        <v>41675</v>
      </c>
      <c r="D29970" s="537" t="n">
        <v>7.84</v>
      </c>
    </row>
    <row r="29971" customFormat="false" ht="18" hidden="false" customHeight="true" outlineLevel="0" collapsed="false">
      <c r="A29971" s="535" t="s">
        <v>46196</v>
      </c>
      <c r="B29971" s="544" t="s">
        <v>46197</v>
      </c>
      <c r="C29971" s="535" t="s">
        <v>41675</v>
      </c>
      <c r="D29971" s="537" t="n">
        <v>4.96</v>
      </c>
    </row>
    <row r="29972" customFormat="false" ht="18" hidden="false" customHeight="true" outlineLevel="0" collapsed="false">
      <c r="A29972" s="535" t="s">
        <v>46198</v>
      </c>
      <c r="B29972" s="544" t="s">
        <v>46199</v>
      </c>
      <c r="C29972" s="535" t="s">
        <v>41675</v>
      </c>
      <c r="D29972" s="537" t="n">
        <v>13.08</v>
      </c>
    </row>
    <row r="29973" customFormat="false" ht="18" hidden="false" customHeight="true" outlineLevel="0" collapsed="false">
      <c r="A29973" s="535" t="s">
        <v>46200</v>
      </c>
      <c r="B29973" s="544" t="s">
        <v>46201</v>
      </c>
      <c r="C29973" s="535" t="s">
        <v>41675</v>
      </c>
      <c r="D29973" s="537" t="n">
        <v>13.34</v>
      </c>
    </row>
    <row r="29974" customFormat="false" ht="18" hidden="false" customHeight="true" outlineLevel="0" collapsed="false">
      <c r="A29974" s="535" t="s">
        <v>46202</v>
      </c>
      <c r="B29974" s="544" t="s">
        <v>46203</v>
      </c>
      <c r="C29974" s="535" t="s">
        <v>41675</v>
      </c>
      <c r="D29974" s="537" t="n">
        <v>13.6</v>
      </c>
    </row>
    <row r="29975" customFormat="false" ht="18" hidden="false" customHeight="true" outlineLevel="0" collapsed="false">
      <c r="A29975" s="535" t="s">
        <v>46204</v>
      </c>
      <c r="B29975" s="544" t="s">
        <v>46205</v>
      </c>
      <c r="C29975" s="535" t="s">
        <v>41675</v>
      </c>
      <c r="D29975" s="537" t="n">
        <v>13.87</v>
      </c>
    </row>
    <row r="29976" customFormat="false" ht="18" hidden="false" customHeight="true" outlineLevel="0" collapsed="false">
      <c r="A29976" s="535" t="s">
        <v>46206</v>
      </c>
      <c r="B29976" s="544" t="s">
        <v>46207</v>
      </c>
      <c r="C29976" s="535" t="s">
        <v>41675</v>
      </c>
      <c r="D29976" s="537" t="n">
        <v>14.16</v>
      </c>
    </row>
    <row r="29977" customFormat="false" ht="18" hidden="false" customHeight="true" outlineLevel="0" collapsed="false">
      <c r="A29977" s="535" t="s">
        <v>46208</v>
      </c>
      <c r="B29977" s="544" t="s">
        <v>46209</v>
      </c>
      <c r="C29977" s="535" t="s">
        <v>41675</v>
      </c>
      <c r="D29977" s="537" t="n">
        <v>14.31</v>
      </c>
    </row>
    <row r="29978" customFormat="false" ht="18" hidden="false" customHeight="true" outlineLevel="0" collapsed="false">
      <c r="A29978" s="535" t="s">
        <v>46210</v>
      </c>
      <c r="B29978" s="544" t="s">
        <v>46211</v>
      </c>
      <c r="C29978" s="535" t="s">
        <v>41675</v>
      </c>
      <c r="D29978" s="537" t="n">
        <v>8.18</v>
      </c>
    </row>
    <row r="29979" customFormat="false" ht="18" hidden="false" customHeight="true" outlineLevel="0" collapsed="false">
      <c r="A29979" s="535" t="s">
        <v>46212</v>
      </c>
      <c r="B29979" s="544" t="s">
        <v>46213</v>
      </c>
      <c r="C29979" s="535" t="s">
        <v>41675</v>
      </c>
      <c r="D29979" s="537" t="n">
        <v>8.25</v>
      </c>
    </row>
    <row r="29980" customFormat="false" ht="18" hidden="false" customHeight="true" outlineLevel="0" collapsed="false">
      <c r="A29980" s="535" t="s">
        <v>46214</v>
      </c>
      <c r="B29980" s="544" t="s">
        <v>46215</v>
      </c>
      <c r="C29980" s="535" t="s">
        <v>41675</v>
      </c>
      <c r="D29980" s="537" t="n">
        <v>8.32</v>
      </c>
    </row>
    <row r="29981" customFormat="false" ht="18" hidden="false" customHeight="true" outlineLevel="0" collapsed="false">
      <c r="A29981" s="535" t="s">
        <v>46216</v>
      </c>
      <c r="B29981" s="544" t="s">
        <v>46217</v>
      </c>
      <c r="C29981" s="535" t="s">
        <v>41675</v>
      </c>
      <c r="D29981" s="537" t="n">
        <v>8.4</v>
      </c>
    </row>
    <row r="29982" customFormat="false" ht="18" hidden="false" customHeight="true" outlineLevel="0" collapsed="false">
      <c r="A29982" s="535" t="s">
        <v>46218</v>
      </c>
      <c r="B29982" s="544" t="s">
        <v>46219</v>
      </c>
      <c r="C29982" s="535" t="s">
        <v>41675</v>
      </c>
      <c r="D29982" s="537" t="n">
        <v>8.48</v>
      </c>
    </row>
    <row r="29983" customFormat="false" ht="18" hidden="false" customHeight="true" outlineLevel="0" collapsed="false">
      <c r="A29983" s="535" t="s">
        <v>46220</v>
      </c>
      <c r="B29983" s="544" t="s">
        <v>46221</v>
      </c>
      <c r="C29983" s="535" t="s">
        <v>41675</v>
      </c>
      <c r="D29983" s="537" t="n">
        <v>8.52</v>
      </c>
    </row>
    <row r="29984" customFormat="false" ht="18" hidden="false" customHeight="true" outlineLevel="0" collapsed="false">
      <c r="A29984" s="535" t="s">
        <v>46222</v>
      </c>
      <c r="B29984" s="544" t="s">
        <v>46223</v>
      </c>
      <c r="C29984" s="535" t="s">
        <v>41675</v>
      </c>
      <c r="D29984" s="537" t="n">
        <v>10.73</v>
      </c>
    </row>
    <row r="29985" customFormat="false" ht="18" hidden="false" customHeight="true" outlineLevel="0" collapsed="false">
      <c r="A29985" s="535" t="s">
        <v>46224</v>
      </c>
      <c r="B29985" s="544" t="s">
        <v>46225</v>
      </c>
      <c r="C29985" s="535" t="s">
        <v>41675</v>
      </c>
      <c r="D29985" s="537" t="n">
        <v>10.79</v>
      </c>
    </row>
    <row r="29986" customFormat="false" ht="18" hidden="false" customHeight="true" outlineLevel="0" collapsed="false">
      <c r="A29986" s="535" t="s">
        <v>46226</v>
      </c>
      <c r="B29986" s="544" t="s">
        <v>46227</v>
      </c>
      <c r="C29986" s="535" t="s">
        <v>41675</v>
      </c>
      <c r="D29986" s="537" t="n">
        <v>10.86</v>
      </c>
    </row>
    <row r="29987" customFormat="false" ht="18" hidden="false" customHeight="true" outlineLevel="0" collapsed="false">
      <c r="A29987" s="535" t="s">
        <v>46228</v>
      </c>
      <c r="B29987" s="544" t="s">
        <v>46229</v>
      </c>
      <c r="C29987" s="535" t="s">
        <v>41675</v>
      </c>
      <c r="D29987" s="537" t="n">
        <v>10.93</v>
      </c>
    </row>
    <row r="29988" customFormat="false" ht="18" hidden="false" customHeight="true" outlineLevel="0" collapsed="false">
      <c r="A29988" s="535" t="s">
        <v>46230</v>
      </c>
      <c r="B29988" s="544" t="s">
        <v>46231</v>
      </c>
      <c r="C29988" s="535" t="s">
        <v>41675</v>
      </c>
      <c r="D29988" s="537" t="n">
        <v>11.01</v>
      </c>
    </row>
    <row r="29989" customFormat="false" ht="18" hidden="false" customHeight="true" outlineLevel="0" collapsed="false">
      <c r="A29989" s="535" t="s">
        <v>46232</v>
      </c>
      <c r="B29989" s="544" t="s">
        <v>46233</v>
      </c>
      <c r="C29989" s="535" t="s">
        <v>41675</v>
      </c>
      <c r="D29989" s="537" t="n">
        <v>11.05</v>
      </c>
    </row>
    <row r="29990" customFormat="false" ht="18" hidden="false" customHeight="true" outlineLevel="0" collapsed="false">
      <c r="A29990" s="535" t="s">
        <v>46234</v>
      </c>
      <c r="B29990" s="544" t="s">
        <v>46235</v>
      </c>
      <c r="C29990" s="535" t="s">
        <v>41675</v>
      </c>
      <c r="D29990" s="537" t="n">
        <v>9.04</v>
      </c>
    </row>
    <row r="29991" customFormat="false" ht="18" hidden="false" customHeight="true" outlineLevel="0" collapsed="false">
      <c r="A29991" s="535" t="s">
        <v>46236</v>
      </c>
      <c r="B29991" s="544" t="s">
        <v>46237</v>
      </c>
      <c r="C29991" s="535" t="s">
        <v>41675</v>
      </c>
      <c r="D29991" s="537" t="n">
        <v>9.19</v>
      </c>
    </row>
    <row r="29992" customFormat="false" ht="18" hidden="false" customHeight="true" outlineLevel="0" collapsed="false">
      <c r="A29992" s="535" t="s">
        <v>46238</v>
      </c>
      <c r="B29992" s="544" t="s">
        <v>46239</v>
      </c>
      <c r="C29992" s="535" t="s">
        <v>41675</v>
      </c>
      <c r="D29992" s="537" t="n">
        <v>9.35</v>
      </c>
    </row>
    <row r="29993" customFormat="false" ht="18" hidden="false" customHeight="true" outlineLevel="0" collapsed="false">
      <c r="A29993" s="535" t="s">
        <v>46240</v>
      </c>
      <c r="B29993" s="544" t="s">
        <v>46241</v>
      </c>
      <c r="C29993" s="535" t="s">
        <v>41675</v>
      </c>
      <c r="D29993" s="537" t="n">
        <v>9.52</v>
      </c>
    </row>
    <row r="29994" customFormat="false" ht="18" hidden="false" customHeight="true" outlineLevel="0" collapsed="false">
      <c r="A29994" s="535" t="s">
        <v>46242</v>
      </c>
      <c r="B29994" s="544" t="s">
        <v>46243</v>
      </c>
      <c r="C29994" s="535" t="s">
        <v>41675</v>
      </c>
      <c r="D29994" s="537" t="n">
        <v>9.69</v>
      </c>
    </row>
    <row r="29995" customFormat="false" ht="18" hidden="false" customHeight="true" outlineLevel="0" collapsed="false">
      <c r="A29995" s="535" t="s">
        <v>46244</v>
      </c>
      <c r="B29995" s="544" t="s">
        <v>46245</v>
      </c>
      <c r="C29995" s="535" t="s">
        <v>41675</v>
      </c>
      <c r="D29995" s="537" t="n">
        <v>9.79</v>
      </c>
    </row>
    <row r="29996" customFormat="false" ht="18" hidden="false" customHeight="true" outlineLevel="0" collapsed="false">
      <c r="A29996" s="535" t="s">
        <v>46246</v>
      </c>
      <c r="B29996" s="544" t="s">
        <v>46247</v>
      </c>
      <c r="C29996" s="535" t="s">
        <v>41675</v>
      </c>
      <c r="D29996" s="537" t="n">
        <v>13.34</v>
      </c>
    </row>
    <row r="29997" customFormat="false" ht="18" hidden="false" customHeight="true" outlineLevel="0" collapsed="false">
      <c r="A29997" s="535" t="s">
        <v>46248</v>
      </c>
      <c r="B29997" s="544" t="s">
        <v>46249</v>
      </c>
      <c r="C29997" s="535" t="s">
        <v>41675</v>
      </c>
      <c r="D29997" s="537" t="n">
        <v>13.41</v>
      </c>
    </row>
    <row r="29998" customFormat="false" ht="18" hidden="false" customHeight="true" outlineLevel="0" collapsed="false">
      <c r="A29998" s="535" t="s">
        <v>46250</v>
      </c>
      <c r="B29998" s="544" t="s">
        <v>46251</v>
      </c>
      <c r="C29998" s="535" t="s">
        <v>41675</v>
      </c>
      <c r="D29998" s="537" t="n">
        <v>13.47</v>
      </c>
    </row>
    <row r="29999" customFormat="false" ht="18" hidden="false" customHeight="true" outlineLevel="0" collapsed="false">
      <c r="A29999" s="535" t="s">
        <v>46252</v>
      </c>
      <c r="B29999" s="544" t="s">
        <v>46253</v>
      </c>
      <c r="C29999" s="535" t="s">
        <v>41675</v>
      </c>
      <c r="D29999" s="537" t="n">
        <v>13.54</v>
      </c>
    </row>
    <row r="30000" customFormat="false" ht="18" hidden="false" customHeight="true" outlineLevel="0" collapsed="false">
      <c r="A30000" s="535" t="s">
        <v>46254</v>
      </c>
      <c r="B30000" s="544" t="s">
        <v>46255</v>
      </c>
      <c r="C30000" s="535" t="s">
        <v>41675</v>
      </c>
      <c r="D30000" s="537" t="n">
        <v>13.62</v>
      </c>
    </row>
    <row r="30001" customFormat="false" ht="18" hidden="false" customHeight="true" outlineLevel="0" collapsed="false">
      <c r="A30001" s="535" t="s">
        <v>46256</v>
      </c>
      <c r="B30001" s="544" t="s">
        <v>46257</v>
      </c>
      <c r="C30001" s="535" t="s">
        <v>41675</v>
      </c>
      <c r="D30001" s="537" t="n">
        <v>13.66</v>
      </c>
    </row>
    <row r="30002" customFormat="false" ht="18" hidden="false" customHeight="true" outlineLevel="0" collapsed="false">
      <c r="A30002" s="535" t="s">
        <v>46258</v>
      </c>
      <c r="B30002" s="544" t="s">
        <v>46259</v>
      </c>
      <c r="C30002" s="535" t="s">
        <v>41675</v>
      </c>
      <c r="D30002" s="537" t="n">
        <v>8.51</v>
      </c>
    </row>
    <row r="30003" customFormat="false" ht="18" hidden="false" customHeight="true" outlineLevel="0" collapsed="false">
      <c r="A30003" s="535" t="s">
        <v>46260</v>
      </c>
      <c r="B30003" s="544" t="s">
        <v>46261</v>
      </c>
      <c r="C30003" s="535" t="s">
        <v>41675</v>
      </c>
      <c r="D30003" s="537" t="n">
        <v>8.63</v>
      </c>
    </row>
    <row r="30004" customFormat="false" ht="18" hidden="false" customHeight="true" outlineLevel="0" collapsed="false">
      <c r="A30004" s="535" t="s">
        <v>46262</v>
      </c>
      <c r="B30004" s="544" t="s">
        <v>46263</v>
      </c>
      <c r="C30004" s="535" t="s">
        <v>41675</v>
      </c>
      <c r="D30004" s="537" t="n">
        <v>8.76</v>
      </c>
    </row>
    <row r="30005" customFormat="false" ht="18" hidden="false" customHeight="true" outlineLevel="0" collapsed="false">
      <c r="A30005" s="535" t="s">
        <v>46264</v>
      </c>
      <c r="B30005" s="544" t="s">
        <v>46265</v>
      </c>
      <c r="C30005" s="535" t="s">
        <v>41675</v>
      </c>
      <c r="D30005" s="537" t="n">
        <v>8.89</v>
      </c>
    </row>
    <row r="30006" customFormat="false" ht="18" hidden="false" customHeight="true" outlineLevel="0" collapsed="false">
      <c r="A30006" s="535" t="s">
        <v>46266</v>
      </c>
      <c r="B30006" s="544" t="s">
        <v>46267</v>
      </c>
      <c r="C30006" s="535" t="s">
        <v>41675</v>
      </c>
      <c r="D30006" s="537" t="n">
        <v>9.04</v>
      </c>
    </row>
    <row r="30007" customFormat="false" ht="18" hidden="false" customHeight="true" outlineLevel="0" collapsed="false">
      <c r="A30007" s="535" t="s">
        <v>46268</v>
      </c>
      <c r="B30007" s="544" t="s">
        <v>46269</v>
      </c>
      <c r="C30007" s="535" t="s">
        <v>41675</v>
      </c>
      <c r="D30007" s="537" t="n">
        <v>9.11</v>
      </c>
    </row>
    <row r="30008" customFormat="false" ht="18" hidden="false" customHeight="true" outlineLevel="0" collapsed="false">
      <c r="A30008" s="535" t="s">
        <v>46270</v>
      </c>
      <c r="B30008" s="544" t="s">
        <v>46271</v>
      </c>
      <c r="C30008" s="535" t="s">
        <v>41675</v>
      </c>
      <c r="D30008" s="537" t="n">
        <v>8.04</v>
      </c>
    </row>
    <row r="30009" customFormat="false" ht="18" hidden="false" customHeight="true" outlineLevel="0" collapsed="false">
      <c r="A30009" s="535" t="s">
        <v>46272</v>
      </c>
      <c r="B30009" s="544" t="s">
        <v>46273</v>
      </c>
      <c r="C30009" s="535" t="s">
        <v>41675</v>
      </c>
      <c r="D30009" s="537" t="n">
        <v>8.15</v>
      </c>
    </row>
    <row r="30010" customFormat="false" ht="18" hidden="false" customHeight="true" outlineLevel="0" collapsed="false">
      <c r="A30010" s="535" t="s">
        <v>46274</v>
      </c>
      <c r="B30010" s="544" t="s">
        <v>46275</v>
      </c>
      <c r="C30010" s="535" t="s">
        <v>41675</v>
      </c>
      <c r="D30010" s="537" t="n">
        <v>8.26</v>
      </c>
    </row>
    <row r="30011" customFormat="false" ht="18" hidden="false" customHeight="true" outlineLevel="0" collapsed="false">
      <c r="A30011" s="535" t="s">
        <v>46276</v>
      </c>
      <c r="B30011" s="544" t="s">
        <v>46277</v>
      </c>
      <c r="C30011" s="535" t="s">
        <v>41675</v>
      </c>
      <c r="D30011" s="537" t="n">
        <v>8.37</v>
      </c>
    </row>
    <row r="30012" customFormat="false" ht="18" hidden="false" customHeight="true" outlineLevel="0" collapsed="false">
      <c r="A30012" s="535" t="s">
        <v>46278</v>
      </c>
      <c r="B30012" s="544" t="s">
        <v>46279</v>
      </c>
      <c r="C30012" s="535" t="s">
        <v>41675</v>
      </c>
      <c r="D30012" s="537" t="n">
        <v>8.5</v>
      </c>
    </row>
    <row r="30013" customFormat="false" ht="18" hidden="false" customHeight="true" outlineLevel="0" collapsed="false">
      <c r="A30013" s="535" t="s">
        <v>46280</v>
      </c>
      <c r="B30013" s="544" t="s">
        <v>46281</v>
      </c>
      <c r="C30013" s="535" t="s">
        <v>41675</v>
      </c>
      <c r="D30013" s="537" t="n">
        <v>8.57</v>
      </c>
    </row>
    <row r="30014" customFormat="false" ht="18" hidden="false" customHeight="true" outlineLevel="0" collapsed="false">
      <c r="A30014" s="535" t="s">
        <v>46282</v>
      </c>
      <c r="B30014" s="544" t="s">
        <v>46283</v>
      </c>
      <c r="C30014" s="535" t="s">
        <v>41675</v>
      </c>
      <c r="D30014" s="537" t="n">
        <v>8.84</v>
      </c>
    </row>
    <row r="30015" customFormat="false" ht="18" hidden="false" customHeight="true" outlineLevel="0" collapsed="false">
      <c r="A30015" s="535" t="s">
        <v>46284</v>
      </c>
      <c r="B30015" s="544" t="s">
        <v>46285</v>
      </c>
      <c r="C30015" s="535" t="s">
        <v>41675</v>
      </c>
      <c r="D30015" s="537" t="n">
        <v>8.94</v>
      </c>
    </row>
    <row r="30016" customFormat="false" ht="18" hidden="false" customHeight="true" outlineLevel="0" collapsed="false">
      <c r="A30016" s="535" t="s">
        <v>46286</v>
      </c>
      <c r="B30016" s="544" t="s">
        <v>46287</v>
      </c>
      <c r="C30016" s="535" t="s">
        <v>41675</v>
      </c>
      <c r="D30016" s="537" t="n">
        <v>9.03</v>
      </c>
    </row>
    <row r="30017" customFormat="false" ht="18" hidden="false" customHeight="true" outlineLevel="0" collapsed="false">
      <c r="A30017" s="535" t="s">
        <v>46288</v>
      </c>
      <c r="B30017" s="544" t="s">
        <v>46289</v>
      </c>
      <c r="C30017" s="535" t="s">
        <v>41675</v>
      </c>
      <c r="D30017" s="537" t="n">
        <v>9.14</v>
      </c>
    </row>
    <row r="30018" customFormat="false" ht="9" hidden="false" customHeight="true" outlineLevel="0" collapsed="false">
      <c r="A30018" s="535" t="s">
        <v>46290</v>
      </c>
      <c r="B30018" s="544" t="s">
        <v>46291</v>
      </c>
      <c r="C30018" s="535" t="s">
        <v>41675</v>
      </c>
      <c r="D30018" s="537" t="n">
        <v>9.25</v>
      </c>
    </row>
    <row r="30019" customFormat="false" ht="18" hidden="false" customHeight="true" outlineLevel="0" collapsed="false">
      <c r="A30019" s="535" t="s">
        <v>46292</v>
      </c>
      <c r="B30019" s="544" t="s">
        <v>46293</v>
      </c>
      <c r="C30019" s="535" t="s">
        <v>41675</v>
      </c>
      <c r="D30019" s="537" t="n">
        <v>9.31</v>
      </c>
    </row>
    <row r="30020" customFormat="false" ht="18" hidden="false" customHeight="true" outlineLevel="0" collapsed="false">
      <c r="A30020" s="535" t="s">
        <v>46294</v>
      </c>
      <c r="B30020" s="544" t="s">
        <v>46295</v>
      </c>
      <c r="C30020" s="535" t="s">
        <v>41675</v>
      </c>
      <c r="D30020" s="537" t="n">
        <v>17.87</v>
      </c>
    </row>
    <row r="30021" customFormat="false" ht="18" hidden="false" customHeight="true" outlineLevel="0" collapsed="false">
      <c r="A30021" s="535" t="s">
        <v>46296</v>
      </c>
      <c r="B30021" s="544" t="s">
        <v>46297</v>
      </c>
      <c r="C30021" s="535" t="s">
        <v>41675</v>
      </c>
      <c r="D30021" s="537" t="n">
        <v>18.24</v>
      </c>
    </row>
    <row r="30022" customFormat="false" ht="18" hidden="false" customHeight="true" outlineLevel="0" collapsed="false">
      <c r="A30022" s="535" t="s">
        <v>46298</v>
      </c>
      <c r="B30022" s="544" t="s">
        <v>46299</v>
      </c>
      <c r="C30022" s="535" t="s">
        <v>41675</v>
      </c>
      <c r="D30022" s="537" t="n">
        <v>18.61</v>
      </c>
    </row>
    <row r="30023" customFormat="false" ht="18" hidden="false" customHeight="true" outlineLevel="0" collapsed="false">
      <c r="A30023" s="535" t="s">
        <v>46300</v>
      </c>
      <c r="B30023" s="544" t="s">
        <v>46301</v>
      </c>
      <c r="C30023" s="535" t="s">
        <v>41675</v>
      </c>
      <c r="D30023" s="537" t="n">
        <v>19</v>
      </c>
    </row>
    <row r="30024" customFormat="false" ht="18" hidden="false" customHeight="true" outlineLevel="0" collapsed="false">
      <c r="A30024" s="535" t="s">
        <v>46302</v>
      </c>
      <c r="B30024" s="544" t="s">
        <v>46303</v>
      </c>
      <c r="C30024" s="535" t="s">
        <v>41675</v>
      </c>
      <c r="D30024" s="537" t="n">
        <v>19.42</v>
      </c>
    </row>
    <row r="30025" customFormat="false" ht="18" hidden="false" customHeight="true" outlineLevel="0" collapsed="false">
      <c r="A30025" s="535" t="s">
        <v>46304</v>
      </c>
      <c r="B30025" s="544" t="s">
        <v>46305</v>
      </c>
      <c r="C30025" s="535" t="s">
        <v>41675</v>
      </c>
      <c r="D30025" s="537" t="n">
        <v>19.64</v>
      </c>
    </row>
    <row r="30026" customFormat="false" ht="18" hidden="false" customHeight="true" outlineLevel="0" collapsed="false">
      <c r="A30026" s="535" t="s">
        <v>46306</v>
      </c>
      <c r="B30026" s="544" t="s">
        <v>46307</v>
      </c>
      <c r="C30026" s="535" t="s">
        <v>41675</v>
      </c>
      <c r="D30026" s="537" t="n">
        <v>14.01</v>
      </c>
    </row>
    <row r="30027" customFormat="false" ht="18" hidden="false" customHeight="true" outlineLevel="0" collapsed="false">
      <c r="A30027" s="535" t="s">
        <v>46308</v>
      </c>
      <c r="B30027" s="544" t="s">
        <v>46309</v>
      </c>
      <c r="C30027" s="535" t="s">
        <v>41675</v>
      </c>
      <c r="D30027" s="537" t="n">
        <v>15.68</v>
      </c>
    </row>
    <row r="30028" customFormat="false" ht="18" hidden="false" customHeight="true" outlineLevel="0" collapsed="false">
      <c r="A30028" s="535" t="s">
        <v>46310</v>
      </c>
      <c r="B30028" s="544" t="s">
        <v>46311</v>
      </c>
      <c r="C30028" s="535" t="s">
        <v>41675</v>
      </c>
      <c r="D30028" s="537" t="n">
        <v>15.98</v>
      </c>
    </row>
    <row r="30029" customFormat="false" ht="18" hidden="false" customHeight="true" outlineLevel="0" collapsed="false">
      <c r="A30029" s="535" t="s">
        <v>46312</v>
      </c>
      <c r="B30029" s="544" t="s">
        <v>46313</v>
      </c>
      <c r="C30029" s="535" t="s">
        <v>41675</v>
      </c>
      <c r="D30029" s="537" t="n">
        <v>16.28</v>
      </c>
    </row>
    <row r="30030" customFormat="false" ht="18" hidden="false" customHeight="true" outlineLevel="0" collapsed="false">
      <c r="A30030" s="535" t="s">
        <v>46314</v>
      </c>
      <c r="B30030" s="544" t="s">
        <v>46315</v>
      </c>
      <c r="C30030" s="535" t="s">
        <v>41675</v>
      </c>
      <c r="D30030" s="537" t="n">
        <v>18.17</v>
      </c>
    </row>
    <row r="30031" customFormat="false" ht="18" hidden="false" customHeight="true" outlineLevel="0" collapsed="false">
      <c r="A30031" s="535" t="s">
        <v>46316</v>
      </c>
      <c r="B30031" s="544" t="s">
        <v>46317</v>
      </c>
      <c r="C30031" s="535" t="s">
        <v>41675</v>
      </c>
      <c r="D30031" s="537" t="n">
        <v>18.57</v>
      </c>
    </row>
    <row r="30032" customFormat="false" ht="18" hidden="false" customHeight="true" outlineLevel="0" collapsed="false">
      <c r="A30032" s="535" t="s">
        <v>46318</v>
      </c>
      <c r="B30032" s="544" t="s">
        <v>46319</v>
      </c>
      <c r="C30032" s="535" t="s">
        <v>41675</v>
      </c>
      <c r="D30032" s="537" t="n">
        <v>18.98</v>
      </c>
    </row>
    <row r="30033" customFormat="false" ht="18" hidden="false" customHeight="true" outlineLevel="0" collapsed="false">
      <c r="A30033" s="535" t="s">
        <v>46320</v>
      </c>
      <c r="B30033" s="544" t="s">
        <v>46321</v>
      </c>
      <c r="C30033" s="535" t="s">
        <v>41675</v>
      </c>
      <c r="D30033" s="537" t="n">
        <v>14.54</v>
      </c>
    </row>
    <row r="30034" customFormat="false" ht="18" hidden="false" customHeight="true" outlineLevel="0" collapsed="false">
      <c r="A30034" s="535" t="s">
        <v>46322</v>
      </c>
      <c r="B30034" s="544" t="s">
        <v>46323</v>
      </c>
      <c r="C30034" s="535" t="s">
        <v>41675</v>
      </c>
      <c r="D30034" s="537" t="n">
        <v>14.99</v>
      </c>
    </row>
    <row r="30035" customFormat="false" ht="18" hidden="false" customHeight="true" outlineLevel="0" collapsed="false">
      <c r="A30035" s="535" t="s">
        <v>46324</v>
      </c>
      <c r="B30035" s="544" t="s">
        <v>46325</v>
      </c>
      <c r="C30035" s="535" t="s">
        <v>41675</v>
      </c>
      <c r="D30035" s="537" t="n">
        <v>15.3</v>
      </c>
    </row>
    <row r="30036" customFormat="false" ht="18" hidden="false" customHeight="true" outlineLevel="0" collapsed="false">
      <c r="A30036" s="535" t="s">
        <v>46326</v>
      </c>
      <c r="B30036" s="544" t="s">
        <v>46327</v>
      </c>
      <c r="C30036" s="535" t="s">
        <v>41675</v>
      </c>
      <c r="D30036" s="537" t="n">
        <v>19.18</v>
      </c>
    </row>
    <row r="30037" customFormat="false" ht="18" hidden="false" customHeight="true" outlineLevel="0" collapsed="false">
      <c r="A30037" s="535" t="s">
        <v>46328</v>
      </c>
      <c r="B30037" s="544" t="s">
        <v>46329</v>
      </c>
      <c r="C30037" s="535" t="s">
        <v>41675</v>
      </c>
      <c r="D30037" s="537" t="n">
        <v>19.41</v>
      </c>
    </row>
    <row r="30038" customFormat="false" ht="18" hidden="false" customHeight="true" outlineLevel="0" collapsed="false">
      <c r="A30038" s="535" t="s">
        <v>46330</v>
      </c>
      <c r="B30038" s="544" t="s">
        <v>46331</v>
      </c>
      <c r="C30038" s="535" t="s">
        <v>41675</v>
      </c>
      <c r="D30038" s="537" t="n">
        <v>19.7</v>
      </c>
    </row>
    <row r="30039" customFormat="false" ht="18" hidden="false" customHeight="true" outlineLevel="0" collapsed="false">
      <c r="A30039" s="535" t="s">
        <v>46332</v>
      </c>
      <c r="B30039" s="544" t="s">
        <v>46333</v>
      </c>
      <c r="C30039" s="535" t="s">
        <v>41675</v>
      </c>
      <c r="D30039" s="537" t="n">
        <v>19.92</v>
      </c>
    </row>
    <row r="30040" customFormat="false" ht="18" hidden="false" customHeight="true" outlineLevel="0" collapsed="false">
      <c r="A30040" s="535" t="s">
        <v>46334</v>
      </c>
      <c r="B30040" s="544" t="s">
        <v>46335</v>
      </c>
      <c r="C30040" s="535" t="s">
        <v>41675</v>
      </c>
      <c r="D30040" s="537" t="n">
        <v>20.21</v>
      </c>
    </row>
    <row r="30041" customFormat="false" ht="18" hidden="false" customHeight="true" outlineLevel="0" collapsed="false">
      <c r="A30041" s="535" t="s">
        <v>46336</v>
      </c>
      <c r="B30041" s="544" t="s">
        <v>46337</v>
      </c>
      <c r="C30041" s="535" t="s">
        <v>41675</v>
      </c>
      <c r="D30041" s="537" t="n">
        <v>20.5</v>
      </c>
    </row>
    <row r="30042" customFormat="false" ht="18" hidden="false" customHeight="true" outlineLevel="0" collapsed="false">
      <c r="A30042" s="535" t="s">
        <v>46338</v>
      </c>
      <c r="B30042" s="544" t="s">
        <v>46339</v>
      </c>
      <c r="C30042" s="535" t="s">
        <v>41675</v>
      </c>
      <c r="D30042" s="537" t="n">
        <v>20.94</v>
      </c>
    </row>
    <row r="30043" customFormat="false" ht="18" hidden="false" customHeight="true" outlineLevel="0" collapsed="false">
      <c r="A30043" s="535" t="s">
        <v>46340</v>
      </c>
      <c r="B30043" s="544" t="s">
        <v>46341</v>
      </c>
      <c r="C30043" s="535" t="s">
        <v>41675</v>
      </c>
      <c r="D30043" s="537" t="n">
        <v>23.26</v>
      </c>
    </row>
    <row r="30044" customFormat="false" ht="18" hidden="false" customHeight="true" outlineLevel="0" collapsed="false">
      <c r="A30044" s="535" t="s">
        <v>46342</v>
      </c>
      <c r="B30044" s="544" t="s">
        <v>46343</v>
      </c>
      <c r="C30044" s="535" t="s">
        <v>41675</v>
      </c>
      <c r="D30044" s="537" t="n">
        <v>18.17</v>
      </c>
    </row>
    <row r="30045" customFormat="false" ht="18" hidden="false" customHeight="true" outlineLevel="0" collapsed="false">
      <c r="A30045" s="535" t="s">
        <v>46344</v>
      </c>
      <c r="B30045" s="544" t="s">
        <v>46345</v>
      </c>
      <c r="C30045" s="535" t="s">
        <v>41675</v>
      </c>
      <c r="D30045" s="537" t="n">
        <v>18.53</v>
      </c>
    </row>
    <row r="30046" customFormat="false" ht="18" hidden="false" customHeight="true" outlineLevel="0" collapsed="false">
      <c r="A30046" s="535" t="s">
        <v>46346</v>
      </c>
      <c r="B30046" s="544" t="s">
        <v>46347</v>
      </c>
      <c r="C30046" s="535" t="s">
        <v>41675</v>
      </c>
      <c r="D30046" s="537" t="n">
        <v>16.21</v>
      </c>
    </row>
    <row r="30047" customFormat="false" ht="18" hidden="false" customHeight="true" outlineLevel="0" collapsed="false">
      <c r="A30047" s="535" t="s">
        <v>46348</v>
      </c>
      <c r="B30047" s="544" t="s">
        <v>46349</v>
      </c>
      <c r="C30047" s="535" t="s">
        <v>41675</v>
      </c>
      <c r="D30047" s="537" t="n">
        <v>18.9</v>
      </c>
    </row>
    <row r="30048" customFormat="false" ht="18" hidden="false" customHeight="true" outlineLevel="0" collapsed="false">
      <c r="A30048" s="535" t="s">
        <v>46350</v>
      </c>
      <c r="B30048" s="544" t="s">
        <v>46351</v>
      </c>
      <c r="C30048" s="535" t="s">
        <v>41675</v>
      </c>
      <c r="D30048" s="537" t="n">
        <v>19.12</v>
      </c>
    </row>
    <row r="30049" customFormat="false" ht="18" hidden="false" customHeight="true" outlineLevel="0" collapsed="false">
      <c r="A30049" s="535" t="s">
        <v>46352</v>
      </c>
      <c r="B30049" s="544" t="s">
        <v>46353</v>
      </c>
      <c r="C30049" s="535" t="s">
        <v>41675</v>
      </c>
      <c r="D30049" s="537" t="n">
        <v>23.59</v>
      </c>
    </row>
    <row r="30050" customFormat="false" ht="18" hidden="false" customHeight="true" outlineLevel="0" collapsed="false">
      <c r="A30050" s="535" t="s">
        <v>46354</v>
      </c>
      <c r="B30050" s="544" t="s">
        <v>46355</v>
      </c>
      <c r="C30050" s="535" t="s">
        <v>41675</v>
      </c>
      <c r="D30050" s="537" t="n">
        <v>18.6</v>
      </c>
    </row>
    <row r="30051" customFormat="false" ht="18" hidden="false" customHeight="true" outlineLevel="0" collapsed="false">
      <c r="A30051" s="535" t="s">
        <v>46356</v>
      </c>
      <c r="B30051" s="544" t="s">
        <v>46357</v>
      </c>
      <c r="C30051" s="535" t="s">
        <v>41675</v>
      </c>
      <c r="D30051" s="537" t="n">
        <v>18.75</v>
      </c>
    </row>
    <row r="30052" customFormat="false" ht="18" hidden="false" customHeight="true" outlineLevel="0" collapsed="false">
      <c r="A30052" s="535" t="s">
        <v>46358</v>
      </c>
      <c r="B30052" s="544" t="s">
        <v>46359</v>
      </c>
      <c r="C30052" s="535" t="s">
        <v>41675</v>
      </c>
      <c r="D30052" s="537" t="n">
        <v>18.9</v>
      </c>
    </row>
    <row r="30053" customFormat="false" ht="18" hidden="false" customHeight="true" outlineLevel="0" collapsed="false">
      <c r="A30053" s="535" t="s">
        <v>46360</v>
      </c>
      <c r="B30053" s="544" t="s">
        <v>46361</v>
      </c>
      <c r="C30053" s="535" t="s">
        <v>41675</v>
      </c>
      <c r="D30053" s="537" t="n">
        <v>19.04</v>
      </c>
    </row>
    <row r="30054" customFormat="false" ht="18" hidden="false" customHeight="true" outlineLevel="0" collapsed="false">
      <c r="A30054" s="535" t="s">
        <v>46362</v>
      </c>
      <c r="B30054" s="544" t="s">
        <v>46363</v>
      </c>
      <c r="C30054" s="535" t="s">
        <v>41675</v>
      </c>
      <c r="D30054" s="537" t="n">
        <v>19.26</v>
      </c>
    </row>
    <row r="30055" customFormat="false" ht="18" hidden="false" customHeight="true" outlineLevel="0" collapsed="false">
      <c r="A30055" s="535" t="s">
        <v>46364</v>
      </c>
      <c r="B30055" s="544" t="s">
        <v>46365</v>
      </c>
      <c r="C30055" s="535" t="s">
        <v>41675</v>
      </c>
      <c r="D30055" s="537" t="n">
        <v>19.55</v>
      </c>
    </row>
    <row r="30056" customFormat="false" ht="18" hidden="false" customHeight="true" outlineLevel="0" collapsed="false">
      <c r="A30056" s="535" t="s">
        <v>46366</v>
      </c>
      <c r="B30056" s="544" t="s">
        <v>46367</v>
      </c>
      <c r="C30056" s="535" t="s">
        <v>41675</v>
      </c>
      <c r="D30056" s="537" t="n">
        <v>19.99</v>
      </c>
    </row>
    <row r="30057" customFormat="false" ht="18" hidden="false" customHeight="true" outlineLevel="0" collapsed="false">
      <c r="A30057" s="535" t="s">
        <v>46368</v>
      </c>
      <c r="B30057" s="544" t="s">
        <v>46369</v>
      </c>
      <c r="C30057" s="535" t="s">
        <v>41675</v>
      </c>
      <c r="D30057" s="537" t="n">
        <v>16.21</v>
      </c>
    </row>
    <row r="30058" customFormat="false" ht="9" hidden="false" customHeight="true" outlineLevel="0" collapsed="false">
      <c r="A30058" s="535" t="s">
        <v>46370</v>
      </c>
      <c r="B30058" s="544" t="s">
        <v>46371</v>
      </c>
      <c r="C30058" s="535" t="s">
        <v>41675</v>
      </c>
      <c r="D30058" s="537" t="n">
        <v>18.02</v>
      </c>
    </row>
    <row r="30059" customFormat="false" ht="9" hidden="false" customHeight="true" outlineLevel="0" collapsed="false">
      <c r="A30059" s="535" t="s">
        <v>46372</v>
      </c>
      <c r="B30059" s="544" t="s">
        <v>46373</v>
      </c>
      <c r="C30059" s="535" t="s">
        <v>41675</v>
      </c>
      <c r="D30059" s="537" t="n">
        <v>15.96</v>
      </c>
    </row>
    <row r="30060" customFormat="false" ht="9" hidden="false" customHeight="true" outlineLevel="0" collapsed="false">
      <c r="A30060" s="535" t="s">
        <v>46374</v>
      </c>
      <c r="B30060" s="544" t="s">
        <v>46375</v>
      </c>
      <c r="C30060" s="535" t="s">
        <v>41675</v>
      </c>
      <c r="D30060" s="537" t="n">
        <v>18.24</v>
      </c>
    </row>
    <row r="30061" customFormat="false" ht="9" hidden="false" customHeight="true" outlineLevel="0" collapsed="false">
      <c r="A30061" s="535" t="s">
        <v>46376</v>
      </c>
      <c r="B30061" s="544" t="s">
        <v>46377</v>
      </c>
      <c r="C30061" s="535" t="s">
        <v>41675</v>
      </c>
      <c r="D30061" s="537" t="n">
        <v>18.39</v>
      </c>
    </row>
    <row r="30062" customFormat="false" ht="9" hidden="false" customHeight="true" outlineLevel="0" collapsed="false">
      <c r="A30062" s="535" t="s">
        <v>46378</v>
      </c>
      <c r="B30062" s="544" t="s">
        <v>46379</v>
      </c>
      <c r="C30062" s="535" t="s">
        <v>41675</v>
      </c>
      <c r="D30062" s="537" t="n">
        <v>20.28</v>
      </c>
    </row>
    <row r="30063" customFormat="false" ht="9" hidden="false" customHeight="true" outlineLevel="0" collapsed="false">
      <c r="A30063" s="535" t="s">
        <v>46380</v>
      </c>
      <c r="B30063" s="544" t="s">
        <v>46381</v>
      </c>
      <c r="C30063" s="535" t="s">
        <v>41675</v>
      </c>
      <c r="D30063" s="537" t="n">
        <v>18.53</v>
      </c>
    </row>
    <row r="30064" customFormat="false" ht="9" hidden="false" customHeight="true" outlineLevel="0" collapsed="false">
      <c r="A30064" s="535" t="s">
        <v>46382</v>
      </c>
      <c r="B30064" s="544" t="s">
        <v>46383</v>
      </c>
      <c r="C30064" s="535" t="s">
        <v>41675</v>
      </c>
      <c r="D30064" s="537" t="n">
        <v>18.75</v>
      </c>
    </row>
    <row r="30065" customFormat="false" ht="9" hidden="false" customHeight="true" outlineLevel="0" collapsed="false">
      <c r="A30065" s="535" t="s">
        <v>46384</v>
      </c>
      <c r="B30065" s="544" t="s">
        <v>46385</v>
      </c>
      <c r="C30065" s="535" t="s">
        <v>41675</v>
      </c>
      <c r="D30065" s="537" t="n">
        <v>18.9</v>
      </c>
    </row>
    <row r="30066" customFormat="false" ht="9" hidden="false" customHeight="true" outlineLevel="0" collapsed="false">
      <c r="A30066" s="535" t="s">
        <v>46386</v>
      </c>
      <c r="B30066" s="544" t="s">
        <v>46387</v>
      </c>
      <c r="C30066" s="535" t="s">
        <v>41675</v>
      </c>
      <c r="D30066" s="537" t="n">
        <v>19.04</v>
      </c>
    </row>
    <row r="30067" customFormat="false" ht="9" hidden="false" customHeight="true" outlineLevel="0" collapsed="false">
      <c r="A30067" s="535" t="s">
        <v>46388</v>
      </c>
      <c r="B30067" s="544" t="s">
        <v>46389</v>
      </c>
      <c r="C30067" s="535" t="s">
        <v>41675</v>
      </c>
      <c r="D30067" s="537" t="n">
        <v>19.19</v>
      </c>
    </row>
    <row r="30068" customFormat="false" ht="9" hidden="false" customHeight="true" outlineLevel="0" collapsed="false">
      <c r="A30068" s="535" t="s">
        <v>46390</v>
      </c>
      <c r="B30068" s="544" t="s">
        <v>46391</v>
      </c>
      <c r="C30068" s="535" t="s">
        <v>41675</v>
      </c>
      <c r="D30068" s="537" t="n">
        <v>19.48</v>
      </c>
    </row>
    <row r="30069" customFormat="false" ht="9" hidden="false" customHeight="true" outlineLevel="0" collapsed="false">
      <c r="A30069" s="535" t="s">
        <v>46392</v>
      </c>
      <c r="B30069" s="544" t="s">
        <v>46393</v>
      </c>
      <c r="C30069" s="535" t="s">
        <v>41675</v>
      </c>
      <c r="D30069" s="537" t="n">
        <v>19.92</v>
      </c>
    </row>
    <row r="30070" customFormat="false" ht="9" hidden="false" customHeight="true" outlineLevel="0" collapsed="false">
      <c r="A30070" s="535" t="s">
        <v>46394</v>
      </c>
      <c r="B30070" s="544" t="s">
        <v>46395</v>
      </c>
      <c r="C30070" s="535" t="s">
        <v>41675</v>
      </c>
      <c r="D30070" s="537" t="n">
        <v>17.87</v>
      </c>
    </row>
    <row r="30071" customFormat="false" ht="9" hidden="false" customHeight="true" outlineLevel="0" collapsed="false">
      <c r="A30071" s="535" t="s">
        <v>46396</v>
      </c>
      <c r="B30071" s="544" t="s">
        <v>46397</v>
      </c>
      <c r="C30071" s="535" t="s">
        <v>41675</v>
      </c>
      <c r="D30071" s="537" t="n">
        <v>18.02</v>
      </c>
    </row>
    <row r="30072" customFormat="false" ht="9" hidden="false" customHeight="true" outlineLevel="0" collapsed="false">
      <c r="A30072" s="535" t="s">
        <v>46398</v>
      </c>
      <c r="B30072" s="544" t="s">
        <v>46399</v>
      </c>
      <c r="C30072" s="535" t="s">
        <v>41675</v>
      </c>
      <c r="D30072" s="537" t="n">
        <v>16.03</v>
      </c>
    </row>
    <row r="30073" customFormat="false" ht="18" hidden="false" customHeight="true" outlineLevel="0" collapsed="false">
      <c r="A30073" s="535" t="s">
        <v>46400</v>
      </c>
      <c r="B30073" s="544" t="s">
        <v>46401</v>
      </c>
      <c r="C30073" s="535" t="s">
        <v>41675</v>
      </c>
      <c r="D30073" s="537" t="n">
        <v>18.24</v>
      </c>
    </row>
    <row r="30074" customFormat="false" ht="9" hidden="false" customHeight="true" outlineLevel="0" collapsed="false">
      <c r="A30074" s="535" t="s">
        <v>46402</v>
      </c>
      <c r="B30074" s="544" t="s">
        <v>46403</v>
      </c>
      <c r="C30074" s="535" t="s">
        <v>41675</v>
      </c>
      <c r="D30074" s="537" t="n">
        <v>18.39</v>
      </c>
    </row>
    <row r="30075" customFormat="false" ht="9" hidden="false" customHeight="true" outlineLevel="0" collapsed="false">
      <c r="A30075" s="535" t="s">
        <v>46404</v>
      </c>
      <c r="B30075" s="544" t="s">
        <v>46405</v>
      </c>
      <c r="C30075" s="535" t="s">
        <v>41675</v>
      </c>
      <c r="D30075" s="537" t="n">
        <v>20.14</v>
      </c>
    </row>
    <row r="30076" customFormat="false" ht="9" hidden="false" customHeight="true" outlineLevel="0" collapsed="false">
      <c r="A30076" s="535" t="s">
        <v>46406</v>
      </c>
      <c r="B30076" s="544" t="s">
        <v>46407</v>
      </c>
      <c r="C30076" s="535" t="s">
        <v>41675</v>
      </c>
      <c r="D30076" s="537" t="n">
        <v>8.55</v>
      </c>
    </row>
    <row r="30077" customFormat="false" ht="9" hidden="false" customHeight="true" outlineLevel="0" collapsed="false">
      <c r="A30077" s="535" t="s">
        <v>46408</v>
      </c>
      <c r="B30077" s="544" t="s">
        <v>46409</v>
      </c>
      <c r="C30077" s="535" t="s">
        <v>41675</v>
      </c>
      <c r="D30077" s="537" t="n">
        <v>10.43</v>
      </c>
    </row>
    <row r="30078" customFormat="false" ht="9" hidden="false" customHeight="true" outlineLevel="0" collapsed="false">
      <c r="A30078" s="535" t="s">
        <v>46410</v>
      </c>
      <c r="B30078" s="544" t="s">
        <v>46411</v>
      </c>
      <c r="C30078" s="535" t="s">
        <v>41675</v>
      </c>
      <c r="D30078" s="537" t="n">
        <v>10.71</v>
      </c>
    </row>
    <row r="30079" customFormat="false" ht="9" hidden="false" customHeight="true" outlineLevel="0" collapsed="false">
      <c r="A30079" s="535" t="s">
        <v>46412</v>
      </c>
      <c r="B30079" s="544" t="s">
        <v>46413</v>
      </c>
      <c r="C30079" s="535" t="s">
        <v>41675</v>
      </c>
      <c r="D30079" s="537" t="n">
        <v>11.76</v>
      </c>
    </row>
    <row r="30080" customFormat="false" ht="9" hidden="false" customHeight="true" outlineLevel="0" collapsed="false">
      <c r="A30080" s="535" t="s">
        <v>46414</v>
      </c>
      <c r="B30080" s="544" t="s">
        <v>46415</v>
      </c>
      <c r="C30080" s="535" t="s">
        <v>41675</v>
      </c>
      <c r="D30080" s="537" t="n">
        <v>12.06</v>
      </c>
    </row>
    <row r="30081" customFormat="false" ht="9" hidden="false" customHeight="true" outlineLevel="0" collapsed="false">
      <c r="A30081" s="535" t="s">
        <v>46416</v>
      </c>
      <c r="B30081" s="544" t="s">
        <v>46417</v>
      </c>
      <c r="C30081" s="535" t="s">
        <v>41675</v>
      </c>
      <c r="D30081" s="537" t="n">
        <v>12.29</v>
      </c>
    </row>
    <row r="30082" customFormat="false" ht="9" hidden="false" customHeight="true" outlineLevel="0" collapsed="false">
      <c r="A30082" s="535" t="s">
        <v>46418</v>
      </c>
      <c r="B30082" s="544" t="s">
        <v>46419</v>
      </c>
      <c r="C30082" s="535" t="s">
        <v>41675</v>
      </c>
      <c r="D30082" s="537" t="n">
        <v>12.75</v>
      </c>
    </row>
    <row r="30083" customFormat="false" ht="9" hidden="false" customHeight="true" outlineLevel="0" collapsed="false">
      <c r="A30083" s="535" t="s">
        <v>46420</v>
      </c>
      <c r="B30083" s="544" t="s">
        <v>46421</v>
      </c>
      <c r="C30083" s="535" t="s">
        <v>41675</v>
      </c>
      <c r="D30083" s="537" t="n">
        <v>14.35</v>
      </c>
    </row>
    <row r="30084" customFormat="false" ht="9" hidden="false" customHeight="true" outlineLevel="0" collapsed="false">
      <c r="A30084" s="535" t="s">
        <v>46422</v>
      </c>
      <c r="B30084" s="544" t="s">
        <v>46423</v>
      </c>
      <c r="C30084" s="535" t="s">
        <v>41675</v>
      </c>
      <c r="D30084" s="537" t="n">
        <v>9.22</v>
      </c>
    </row>
    <row r="30085" customFormat="false" ht="18" hidden="false" customHeight="true" outlineLevel="0" collapsed="false">
      <c r="A30085" s="535" t="s">
        <v>46424</v>
      </c>
      <c r="B30085" s="544" t="s">
        <v>46425</v>
      </c>
      <c r="C30085" s="535" t="s">
        <v>41675</v>
      </c>
      <c r="D30085" s="537" t="n">
        <v>14.73</v>
      </c>
    </row>
    <row r="30086" customFormat="false" ht="18" hidden="false" customHeight="true" outlineLevel="0" collapsed="false">
      <c r="A30086" s="535" t="s">
        <v>46426</v>
      </c>
      <c r="B30086" s="544" t="s">
        <v>46427</v>
      </c>
      <c r="C30086" s="535" t="s">
        <v>41675</v>
      </c>
      <c r="D30086" s="537" t="n">
        <v>9.57</v>
      </c>
    </row>
    <row r="30087" customFormat="false" ht="18" hidden="false" customHeight="true" outlineLevel="0" collapsed="false">
      <c r="A30087" s="535" t="s">
        <v>46428</v>
      </c>
      <c r="B30087" s="544" t="s">
        <v>46429</v>
      </c>
      <c r="C30087" s="535" t="s">
        <v>41675</v>
      </c>
      <c r="D30087" s="537" t="n">
        <v>7.95</v>
      </c>
    </row>
    <row r="30088" customFormat="false" ht="18" hidden="false" customHeight="true" outlineLevel="0" collapsed="false">
      <c r="A30088" s="535" t="s">
        <v>46430</v>
      </c>
      <c r="B30088" s="544" t="s">
        <v>46431</v>
      </c>
      <c r="C30088" s="535" t="s">
        <v>41675</v>
      </c>
      <c r="D30088" s="537" t="n">
        <v>9.85</v>
      </c>
    </row>
    <row r="30089" customFormat="false" ht="18" hidden="false" customHeight="true" outlineLevel="0" collapsed="false">
      <c r="A30089" s="535" t="s">
        <v>46432</v>
      </c>
      <c r="B30089" s="544" t="s">
        <v>46433</v>
      </c>
      <c r="C30089" s="535" t="s">
        <v>41675</v>
      </c>
      <c r="D30089" s="537" t="n">
        <v>10.14</v>
      </c>
    </row>
    <row r="30090" customFormat="false" ht="18" hidden="false" customHeight="true" outlineLevel="0" collapsed="false">
      <c r="A30090" s="535" t="s">
        <v>46434</v>
      </c>
      <c r="B30090" s="544" t="s">
        <v>46435</v>
      </c>
      <c r="C30090" s="535" t="s">
        <v>41675</v>
      </c>
      <c r="D30090" s="537" t="n">
        <v>9.57</v>
      </c>
    </row>
    <row r="30091" customFormat="false" ht="18" hidden="false" customHeight="true" outlineLevel="0" collapsed="false">
      <c r="A30091" s="535" t="s">
        <v>46436</v>
      </c>
      <c r="B30091" s="544" t="s">
        <v>46437</v>
      </c>
      <c r="C30091" s="535" t="s">
        <v>41675</v>
      </c>
      <c r="D30091" s="537" t="n">
        <v>9.74</v>
      </c>
    </row>
    <row r="30092" customFormat="false" ht="18" hidden="false" customHeight="true" outlineLevel="0" collapsed="false">
      <c r="A30092" s="535" t="s">
        <v>46438</v>
      </c>
      <c r="B30092" s="544" t="s">
        <v>46439</v>
      </c>
      <c r="C30092" s="535" t="s">
        <v>41675</v>
      </c>
      <c r="D30092" s="537" t="n">
        <v>9.91</v>
      </c>
    </row>
    <row r="30093" customFormat="false" ht="18" hidden="false" customHeight="true" outlineLevel="0" collapsed="false">
      <c r="A30093" s="535" t="s">
        <v>46440</v>
      </c>
      <c r="B30093" s="544" t="s">
        <v>46441</v>
      </c>
      <c r="C30093" s="535" t="s">
        <v>41675</v>
      </c>
      <c r="D30093" s="537" t="n">
        <v>10.08</v>
      </c>
    </row>
    <row r="30094" customFormat="false" ht="18" hidden="false" customHeight="true" outlineLevel="0" collapsed="false">
      <c r="A30094" s="535" t="s">
        <v>46442</v>
      </c>
      <c r="B30094" s="544" t="s">
        <v>46443</v>
      </c>
      <c r="C30094" s="535" t="s">
        <v>41675</v>
      </c>
      <c r="D30094" s="537" t="n">
        <v>10.26</v>
      </c>
    </row>
    <row r="30095" customFormat="false" ht="18" hidden="false" customHeight="true" outlineLevel="0" collapsed="false">
      <c r="A30095" s="535" t="s">
        <v>46444</v>
      </c>
      <c r="B30095" s="544" t="s">
        <v>46445</v>
      </c>
      <c r="C30095" s="535" t="s">
        <v>41675</v>
      </c>
      <c r="D30095" s="537" t="n">
        <v>10.54</v>
      </c>
    </row>
    <row r="30096" customFormat="false" ht="18" hidden="false" customHeight="true" outlineLevel="0" collapsed="false">
      <c r="A30096" s="535" t="s">
        <v>46446</v>
      </c>
      <c r="B30096" s="544" t="s">
        <v>46447</v>
      </c>
      <c r="C30096" s="535" t="s">
        <v>41675</v>
      </c>
      <c r="D30096" s="537" t="n">
        <v>11.83</v>
      </c>
    </row>
    <row r="30097" customFormat="false" ht="18" hidden="false" customHeight="true" outlineLevel="0" collapsed="false">
      <c r="A30097" s="535" t="s">
        <v>46448</v>
      </c>
      <c r="B30097" s="544" t="s">
        <v>46449</v>
      </c>
      <c r="C30097" s="535" t="s">
        <v>41675</v>
      </c>
      <c r="D30097" s="537" t="n">
        <v>7.95</v>
      </c>
    </row>
    <row r="30098" customFormat="false" ht="18" hidden="false" customHeight="true" outlineLevel="0" collapsed="false">
      <c r="A30098" s="535" t="s">
        <v>46450</v>
      </c>
      <c r="B30098" s="544" t="s">
        <v>46451</v>
      </c>
      <c r="C30098" s="535" t="s">
        <v>41675</v>
      </c>
      <c r="D30098" s="537" t="n">
        <v>12.14</v>
      </c>
    </row>
    <row r="30099" customFormat="false" ht="18" hidden="false" customHeight="true" outlineLevel="0" collapsed="false">
      <c r="A30099" s="535" t="s">
        <v>46452</v>
      </c>
      <c r="B30099" s="544" t="s">
        <v>46453</v>
      </c>
      <c r="C30099" s="535" t="s">
        <v>41675</v>
      </c>
      <c r="D30099" s="537" t="n">
        <v>8.99</v>
      </c>
    </row>
    <row r="30100" customFormat="false" ht="18" hidden="false" customHeight="true" outlineLevel="0" collapsed="false">
      <c r="A30100" s="535" t="s">
        <v>46454</v>
      </c>
      <c r="B30100" s="544" t="s">
        <v>46455</v>
      </c>
      <c r="C30100" s="535" t="s">
        <v>41675</v>
      </c>
      <c r="D30100" s="537" t="n">
        <v>7.68</v>
      </c>
    </row>
    <row r="30101" customFormat="false" ht="18" hidden="false" customHeight="true" outlineLevel="0" collapsed="false">
      <c r="A30101" s="535" t="s">
        <v>46456</v>
      </c>
      <c r="B30101" s="544" t="s">
        <v>46457</v>
      </c>
      <c r="C30101" s="535" t="s">
        <v>41675</v>
      </c>
      <c r="D30101" s="537" t="n">
        <v>9.22</v>
      </c>
    </row>
    <row r="30102" customFormat="false" ht="18" hidden="false" customHeight="true" outlineLevel="0" collapsed="false">
      <c r="A30102" s="535" t="s">
        <v>46458</v>
      </c>
      <c r="B30102" s="544" t="s">
        <v>46459</v>
      </c>
      <c r="C30102" s="535" t="s">
        <v>41675</v>
      </c>
      <c r="D30102" s="537" t="n">
        <v>9.39</v>
      </c>
    </row>
    <row r="30103" customFormat="false" ht="18" hidden="false" customHeight="true" outlineLevel="0" collapsed="false">
      <c r="A30103" s="535" t="s">
        <v>46460</v>
      </c>
      <c r="B30103" s="544" t="s">
        <v>46461</v>
      </c>
      <c r="C30103" s="535" t="s">
        <v>41675</v>
      </c>
      <c r="D30103" s="537" t="n">
        <v>9.57</v>
      </c>
    </row>
    <row r="30104" customFormat="false" ht="18" hidden="false" customHeight="true" outlineLevel="0" collapsed="false">
      <c r="A30104" s="535" t="s">
        <v>46462</v>
      </c>
      <c r="B30104" s="544" t="s">
        <v>46463</v>
      </c>
      <c r="C30104" s="535" t="s">
        <v>41675</v>
      </c>
      <c r="D30104" s="537" t="n">
        <v>9.74</v>
      </c>
    </row>
    <row r="30105" customFormat="false" ht="18" hidden="false" customHeight="true" outlineLevel="0" collapsed="false">
      <c r="A30105" s="535" t="s">
        <v>46464</v>
      </c>
      <c r="B30105" s="544" t="s">
        <v>46465</v>
      </c>
      <c r="C30105" s="535" t="s">
        <v>41675</v>
      </c>
      <c r="D30105" s="537" t="n">
        <v>9.91</v>
      </c>
    </row>
    <row r="30106" customFormat="false" ht="18" hidden="false" customHeight="true" outlineLevel="0" collapsed="false">
      <c r="A30106" s="535" t="s">
        <v>46466</v>
      </c>
      <c r="B30106" s="544" t="s">
        <v>46467</v>
      </c>
      <c r="C30106" s="535" t="s">
        <v>41675</v>
      </c>
      <c r="D30106" s="537" t="n">
        <v>10.03</v>
      </c>
    </row>
    <row r="30107" customFormat="false" ht="18" hidden="false" customHeight="true" outlineLevel="0" collapsed="false">
      <c r="A30107" s="535" t="s">
        <v>46468</v>
      </c>
      <c r="B30107" s="544" t="s">
        <v>46469</v>
      </c>
      <c r="C30107" s="535" t="s">
        <v>41675</v>
      </c>
      <c r="D30107" s="537" t="n">
        <v>10.2</v>
      </c>
    </row>
    <row r="30108" customFormat="false" ht="18" hidden="false" customHeight="true" outlineLevel="0" collapsed="false">
      <c r="A30108" s="535" t="s">
        <v>46470</v>
      </c>
      <c r="B30108" s="544" t="s">
        <v>46471</v>
      </c>
      <c r="C30108" s="535" t="s">
        <v>41675</v>
      </c>
      <c r="D30108" s="537" t="n">
        <v>10.48</v>
      </c>
    </row>
    <row r="30109" customFormat="false" ht="18" hidden="false" customHeight="true" outlineLevel="0" collapsed="false">
      <c r="A30109" s="535" t="s">
        <v>46472</v>
      </c>
      <c r="B30109" s="544" t="s">
        <v>46473</v>
      </c>
      <c r="C30109" s="535" t="s">
        <v>41675</v>
      </c>
      <c r="D30109" s="537" t="n">
        <v>11.68</v>
      </c>
    </row>
    <row r="30110" customFormat="false" ht="18" hidden="false" customHeight="true" outlineLevel="0" collapsed="false">
      <c r="A30110" s="535" t="s">
        <v>46474</v>
      </c>
      <c r="B30110" s="544" t="s">
        <v>46475</v>
      </c>
      <c r="C30110" s="535" t="s">
        <v>41675</v>
      </c>
      <c r="D30110" s="537" t="n">
        <v>8.82</v>
      </c>
    </row>
    <row r="30111" customFormat="false" ht="18" hidden="false" customHeight="true" outlineLevel="0" collapsed="false">
      <c r="A30111" s="535" t="s">
        <v>46476</v>
      </c>
      <c r="B30111" s="544" t="s">
        <v>46477</v>
      </c>
      <c r="C30111" s="535" t="s">
        <v>41675</v>
      </c>
      <c r="D30111" s="537" t="n">
        <v>11.99</v>
      </c>
    </row>
    <row r="30112" customFormat="false" ht="18" hidden="false" customHeight="true" outlineLevel="0" collapsed="false">
      <c r="A30112" s="535" t="s">
        <v>46478</v>
      </c>
      <c r="B30112" s="544" t="s">
        <v>46479</v>
      </c>
      <c r="C30112" s="535" t="s">
        <v>41675</v>
      </c>
      <c r="D30112" s="537" t="n">
        <v>9.05</v>
      </c>
    </row>
    <row r="30113" customFormat="false" ht="18" hidden="false" customHeight="true" outlineLevel="0" collapsed="false">
      <c r="A30113" s="535" t="s">
        <v>46480</v>
      </c>
      <c r="B30113" s="544" t="s">
        <v>46481</v>
      </c>
      <c r="C30113" s="535" t="s">
        <v>41675</v>
      </c>
      <c r="D30113" s="537" t="n">
        <v>7.8</v>
      </c>
    </row>
    <row r="30114" customFormat="false" ht="18" hidden="false" customHeight="true" outlineLevel="0" collapsed="false">
      <c r="A30114" s="535" t="s">
        <v>46482</v>
      </c>
      <c r="B30114" s="544" t="s">
        <v>46483</v>
      </c>
      <c r="C30114" s="535" t="s">
        <v>41675</v>
      </c>
      <c r="D30114" s="537" t="n">
        <v>9.22</v>
      </c>
    </row>
    <row r="30115" customFormat="false" ht="9" hidden="false" customHeight="true" outlineLevel="0" collapsed="false">
      <c r="A30115" s="535" t="s">
        <v>46484</v>
      </c>
      <c r="B30115" s="544" t="s">
        <v>46485</v>
      </c>
      <c r="C30115" s="535" t="s">
        <v>41675</v>
      </c>
      <c r="D30115" s="537" t="n">
        <v>9.39</v>
      </c>
    </row>
    <row r="30116" customFormat="false" ht="9" hidden="false" customHeight="true" outlineLevel="0" collapsed="false">
      <c r="A30116" s="535" t="s">
        <v>46486</v>
      </c>
      <c r="B30116" s="544" t="s">
        <v>46487</v>
      </c>
      <c r="C30116" s="535" t="s">
        <v>41675</v>
      </c>
      <c r="D30116" s="537" t="n">
        <v>2.54</v>
      </c>
    </row>
    <row r="30117" customFormat="false" ht="9" hidden="false" customHeight="true" outlineLevel="0" collapsed="false">
      <c r="A30117" s="535" t="s">
        <v>46488</v>
      </c>
      <c r="B30117" s="544" t="s">
        <v>46489</v>
      </c>
      <c r="C30117" s="535" t="s">
        <v>41675</v>
      </c>
      <c r="D30117" s="537" t="n">
        <v>14.17</v>
      </c>
    </row>
    <row r="30118" customFormat="false" ht="9" hidden="false" customHeight="true" outlineLevel="0" collapsed="false">
      <c r="A30118" s="535" t="s">
        <v>46490</v>
      </c>
      <c r="B30118" s="544" t="s">
        <v>46491</v>
      </c>
      <c r="C30118" s="535" t="s">
        <v>41675</v>
      </c>
      <c r="D30118" s="537" t="n">
        <v>17.84</v>
      </c>
    </row>
    <row r="30119" customFormat="false" ht="18" hidden="false" customHeight="true" outlineLevel="0" collapsed="false">
      <c r="A30119" s="535" t="s">
        <v>46492</v>
      </c>
      <c r="B30119" s="544" t="s">
        <v>46493</v>
      </c>
      <c r="C30119" s="535" t="s">
        <v>41675</v>
      </c>
      <c r="D30119" s="537" t="n">
        <v>18.26</v>
      </c>
    </row>
    <row r="30120" customFormat="false" ht="18" hidden="false" customHeight="true" outlineLevel="0" collapsed="false">
      <c r="A30120" s="535" t="s">
        <v>46494</v>
      </c>
      <c r="B30120" s="544" t="s">
        <v>46495</v>
      </c>
      <c r="C30120" s="535" t="s">
        <v>41675</v>
      </c>
      <c r="D30120" s="537" t="n">
        <v>18.57</v>
      </c>
    </row>
    <row r="30121" customFormat="false" ht="18" hidden="false" customHeight="true" outlineLevel="0" collapsed="false">
      <c r="A30121" s="535" t="s">
        <v>46496</v>
      </c>
      <c r="B30121" s="544" t="s">
        <v>46497</v>
      </c>
      <c r="C30121" s="535" t="s">
        <v>41675</v>
      </c>
      <c r="D30121" s="537" t="n">
        <v>18.89</v>
      </c>
    </row>
    <row r="30122" customFormat="false" ht="18" hidden="false" customHeight="true" outlineLevel="0" collapsed="false">
      <c r="A30122" s="535" t="s">
        <v>46498</v>
      </c>
      <c r="B30122" s="544" t="s">
        <v>46499</v>
      </c>
      <c r="C30122" s="535" t="s">
        <v>41675</v>
      </c>
      <c r="D30122" s="537" t="n">
        <v>19.3</v>
      </c>
    </row>
    <row r="30123" customFormat="false" ht="18" hidden="false" customHeight="true" outlineLevel="0" collapsed="false">
      <c r="A30123" s="535" t="s">
        <v>46500</v>
      </c>
      <c r="B30123" s="544" t="s">
        <v>46501</v>
      </c>
      <c r="C30123" s="535" t="s">
        <v>41675</v>
      </c>
      <c r="D30123" s="537" t="n">
        <v>19.62</v>
      </c>
    </row>
    <row r="30124" customFormat="false" ht="18" hidden="false" customHeight="true" outlineLevel="0" collapsed="false">
      <c r="A30124" s="535" t="s">
        <v>46502</v>
      </c>
      <c r="B30124" s="544" t="s">
        <v>46503</v>
      </c>
      <c r="C30124" s="535" t="s">
        <v>41675</v>
      </c>
      <c r="D30124" s="537" t="n">
        <v>14.66</v>
      </c>
    </row>
    <row r="30125" customFormat="false" ht="18" hidden="false" customHeight="true" outlineLevel="0" collapsed="false">
      <c r="A30125" s="535" t="s">
        <v>46504</v>
      </c>
      <c r="B30125" s="544" t="s">
        <v>46505</v>
      </c>
      <c r="C30125" s="535" t="s">
        <v>41675</v>
      </c>
      <c r="D30125" s="537" t="n">
        <v>15.08</v>
      </c>
    </row>
    <row r="30126" customFormat="false" ht="18" hidden="false" customHeight="true" outlineLevel="0" collapsed="false">
      <c r="A30126" s="535" t="s">
        <v>46506</v>
      </c>
      <c r="B30126" s="544" t="s">
        <v>46507</v>
      </c>
      <c r="C30126" s="535" t="s">
        <v>41675</v>
      </c>
      <c r="D30126" s="537" t="n">
        <v>17.53</v>
      </c>
    </row>
    <row r="30127" customFormat="false" ht="18" hidden="false" customHeight="true" outlineLevel="0" collapsed="false">
      <c r="A30127" s="535" t="s">
        <v>46508</v>
      </c>
      <c r="B30127" s="544" t="s">
        <v>46509</v>
      </c>
      <c r="C30127" s="535" t="s">
        <v>41675</v>
      </c>
      <c r="D30127" s="537" t="n">
        <v>19.83</v>
      </c>
    </row>
    <row r="30128" customFormat="false" ht="18" hidden="false" customHeight="true" outlineLevel="0" collapsed="false">
      <c r="A30128" s="535" t="s">
        <v>46510</v>
      </c>
      <c r="B30128" s="544" t="s">
        <v>46511</v>
      </c>
      <c r="C30128" s="535" t="s">
        <v>41675</v>
      </c>
      <c r="D30128" s="537" t="n">
        <v>21.77</v>
      </c>
    </row>
    <row r="30129" customFormat="false" ht="18" hidden="false" customHeight="true" outlineLevel="0" collapsed="false">
      <c r="A30129" s="535" t="s">
        <v>46512</v>
      </c>
      <c r="B30129" s="544" t="s">
        <v>46513</v>
      </c>
      <c r="C30129" s="535" t="s">
        <v>41675</v>
      </c>
      <c r="D30129" s="537" t="n">
        <v>22.5</v>
      </c>
    </row>
    <row r="30130" customFormat="false" ht="18" hidden="false" customHeight="true" outlineLevel="0" collapsed="false">
      <c r="A30130" s="535" t="s">
        <v>46514</v>
      </c>
      <c r="B30130" s="544" t="s">
        <v>46515</v>
      </c>
      <c r="C30130" s="535" t="s">
        <v>41675</v>
      </c>
      <c r="D30130" s="537" t="n">
        <v>23.26</v>
      </c>
    </row>
    <row r="30131" customFormat="false" ht="18" hidden="false" customHeight="true" outlineLevel="0" collapsed="false">
      <c r="A30131" s="535" t="s">
        <v>46516</v>
      </c>
      <c r="B30131" s="544" t="s">
        <v>46517</v>
      </c>
      <c r="C30131" s="535" t="s">
        <v>41675</v>
      </c>
      <c r="D30131" s="537" t="n">
        <v>24.04</v>
      </c>
    </row>
    <row r="30132" customFormat="false" ht="18" hidden="false" customHeight="true" outlineLevel="0" collapsed="false">
      <c r="A30132" s="535" t="s">
        <v>46518</v>
      </c>
      <c r="B30132" s="544" t="s">
        <v>46519</v>
      </c>
      <c r="C30132" s="535" t="s">
        <v>41675</v>
      </c>
      <c r="D30132" s="537" t="n">
        <v>24.88</v>
      </c>
    </row>
    <row r="30133" customFormat="false" ht="18" hidden="false" customHeight="true" outlineLevel="0" collapsed="false">
      <c r="A30133" s="535" t="s">
        <v>46520</v>
      </c>
      <c r="B30133" s="544" t="s">
        <v>46521</v>
      </c>
      <c r="C30133" s="535" t="s">
        <v>41675</v>
      </c>
      <c r="D30133" s="537" t="n">
        <v>25.32</v>
      </c>
    </row>
    <row r="30134" customFormat="false" ht="18" hidden="false" customHeight="true" outlineLevel="0" collapsed="false">
      <c r="A30134" s="535" t="s">
        <v>46522</v>
      </c>
      <c r="B30134" s="544" t="s">
        <v>46523</v>
      </c>
      <c r="C30134" s="535" t="s">
        <v>41675</v>
      </c>
      <c r="D30134" s="537" t="n">
        <v>11.32</v>
      </c>
    </row>
    <row r="30135" customFormat="false" ht="18" hidden="false" customHeight="true" outlineLevel="0" collapsed="false">
      <c r="A30135" s="535" t="s">
        <v>46524</v>
      </c>
      <c r="B30135" s="544" t="s">
        <v>46525</v>
      </c>
      <c r="C30135" s="535" t="s">
        <v>41675</v>
      </c>
      <c r="D30135" s="537" t="n">
        <v>11.52</v>
      </c>
    </row>
    <row r="30136" customFormat="false" ht="18" hidden="false" customHeight="true" outlineLevel="0" collapsed="false">
      <c r="A30136" s="535" t="s">
        <v>46526</v>
      </c>
      <c r="B30136" s="544" t="s">
        <v>46527</v>
      </c>
      <c r="C30136" s="535" t="s">
        <v>41675</v>
      </c>
      <c r="D30136" s="537" t="n">
        <v>11.73</v>
      </c>
    </row>
    <row r="30137" customFormat="false" ht="18" hidden="false" customHeight="true" outlineLevel="0" collapsed="false">
      <c r="A30137" s="535" t="s">
        <v>46528</v>
      </c>
      <c r="B30137" s="544" t="s">
        <v>46529</v>
      </c>
      <c r="C30137" s="535" t="s">
        <v>41675</v>
      </c>
      <c r="D30137" s="537" t="n">
        <v>11.95</v>
      </c>
    </row>
    <row r="30138" customFormat="false" ht="9" hidden="false" customHeight="true" outlineLevel="0" collapsed="false">
      <c r="A30138" s="535" t="s">
        <v>46530</v>
      </c>
      <c r="B30138" s="544" t="s">
        <v>46531</v>
      </c>
      <c r="C30138" s="535" t="s">
        <v>41675</v>
      </c>
      <c r="D30138" s="537" t="n">
        <v>12.19</v>
      </c>
    </row>
    <row r="30139" customFormat="false" ht="18" hidden="false" customHeight="true" outlineLevel="0" collapsed="false">
      <c r="A30139" s="535" t="s">
        <v>46532</v>
      </c>
      <c r="B30139" s="544" t="s">
        <v>46533</v>
      </c>
      <c r="C30139" s="535" t="s">
        <v>41675</v>
      </c>
      <c r="D30139" s="537" t="n">
        <v>12.31</v>
      </c>
    </row>
    <row r="30140" customFormat="false" ht="18" hidden="false" customHeight="true" outlineLevel="0" collapsed="false">
      <c r="A30140" s="535" t="s">
        <v>46534</v>
      </c>
      <c r="B30140" s="544" t="s">
        <v>46535</v>
      </c>
      <c r="C30140" s="535" t="s">
        <v>41675</v>
      </c>
      <c r="D30140" s="537" t="n">
        <v>13.55</v>
      </c>
    </row>
    <row r="30141" customFormat="false" ht="18" hidden="false" customHeight="true" outlineLevel="0" collapsed="false">
      <c r="A30141" s="535" t="s">
        <v>46536</v>
      </c>
      <c r="B30141" s="544" t="s">
        <v>46537</v>
      </c>
      <c r="C30141" s="535" t="s">
        <v>41675</v>
      </c>
      <c r="D30141" s="537" t="n">
        <v>13.74</v>
      </c>
    </row>
    <row r="30142" customFormat="false" ht="18" hidden="false" customHeight="true" outlineLevel="0" collapsed="false">
      <c r="A30142" s="535" t="s">
        <v>46538</v>
      </c>
      <c r="B30142" s="544" t="s">
        <v>46539</v>
      </c>
      <c r="C30142" s="535" t="s">
        <v>41675</v>
      </c>
      <c r="D30142" s="537" t="n">
        <v>13.94</v>
      </c>
    </row>
    <row r="30143" customFormat="false" ht="18" hidden="false" customHeight="true" outlineLevel="0" collapsed="false">
      <c r="A30143" s="535" t="s">
        <v>46540</v>
      </c>
      <c r="B30143" s="544" t="s">
        <v>46541</v>
      </c>
      <c r="C30143" s="535" t="s">
        <v>41675</v>
      </c>
      <c r="D30143" s="537" t="n">
        <v>14.15</v>
      </c>
    </row>
    <row r="30144" customFormat="false" ht="18" hidden="false" customHeight="true" outlineLevel="0" collapsed="false">
      <c r="A30144" s="535" t="s">
        <v>46542</v>
      </c>
      <c r="B30144" s="544" t="s">
        <v>46543</v>
      </c>
      <c r="C30144" s="535" t="s">
        <v>41675</v>
      </c>
      <c r="D30144" s="537" t="n">
        <v>14.37</v>
      </c>
    </row>
    <row r="30145" customFormat="false" ht="18" hidden="false" customHeight="true" outlineLevel="0" collapsed="false">
      <c r="A30145" s="535" t="s">
        <v>46544</v>
      </c>
      <c r="B30145" s="544" t="s">
        <v>46545</v>
      </c>
      <c r="C30145" s="535" t="s">
        <v>41675</v>
      </c>
      <c r="D30145" s="537" t="n">
        <v>14.49</v>
      </c>
    </row>
    <row r="30146" customFormat="false" ht="18" hidden="false" customHeight="true" outlineLevel="0" collapsed="false">
      <c r="A30146" s="535" t="s">
        <v>46546</v>
      </c>
      <c r="B30146" s="544" t="s">
        <v>46547</v>
      </c>
      <c r="C30146" s="535" t="s">
        <v>41675</v>
      </c>
      <c r="D30146" s="537" t="n">
        <v>14.76</v>
      </c>
    </row>
    <row r="30147" customFormat="false" ht="18" hidden="false" customHeight="true" outlineLevel="0" collapsed="false">
      <c r="A30147" s="535" t="s">
        <v>46548</v>
      </c>
      <c r="B30147" s="544" t="s">
        <v>46549</v>
      </c>
      <c r="C30147" s="535" t="s">
        <v>41675</v>
      </c>
      <c r="D30147" s="537" t="n">
        <v>15.21</v>
      </c>
    </row>
    <row r="30148" customFormat="false" ht="18" hidden="false" customHeight="true" outlineLevel="0" collapsed="false">
      <c r="A30148" s="535" t="s">
        <v>46550</v>
      </c>
      <c r="B30148" s="544" t="s">
        <v>46551</v>
      </c>
      <c r="C30148" s="535" t="s">
        <v>41675</v>
      </c>
      <c r="D30148" s="537" t="n">
        <v>15.67</v>
      </c>
    </row>
    <row r="30149" customFormat="false" ht="18" hidden="false" customHeight="true" outlineLevel="0" collapsed="false">
      <c r="A30149" s="535" t="s">
        <v>46552</v>
      </c>
      <c r="B30149" s="544" t="s">
        <v>46553</v>
      </c>
      <c r="C30149" s="535" t="s">
        <v>41675</v>
      </c>
      <c r="D30149" s="537" t="n">
        <v>16.15</v>
      </c>
    </row>
    <row r="30150" customFormat="false" ht="18" hidden="false" customHeight="true" outlineLevel="0" collapsed="false">
      <c r="A30150" s="535" t="s">
        <v>46554</v>
      </c>
      <c r="B30150" s="544" t="s">
        <v>46555</v>
      </c>
      <c r="C30150" s="535" t="s">
        <v>41675</v>
      </c>
      <c r="D30150" s="537" t="n">
        <v>16.66</v>
      </c>
    </row>
    <row r="30151" customFormat="false" ht="18" hidden="false" customHeight="true" outlineLevel="0" collapsed="false">
      <c r="A30151" s="535" t="s">
        <v>46556</v>
      </c>
      <c r="B30151" s="544" t="s">
        <v>46557</v>
      </c>
      <c r="C30151" s="535" t="s">
        <v>41675</v>
      </c>
      <c r="D30151" s="537" t="n">
        <v>16.93</v>
      </c>
    </row>
    <row r="30152" customFormat="false" ht="18" hidden="false" customHeight="true" outlineLevel="0" collapsed="false">
      <c r="A30152" s="535" t="s">
        <v>46558</v>
      </c>
      <c r="B30152" s="544" t="s">
        <v>46559</v>
      </c>
      <c r="C30152" s="535" t="s">
        <v>41675</v>
      </c>
      <c r="D30152" s="537" t="n">
        <v>15.94</v>
      </c>
    </row>
    <row r="30153" customFormat="false" ht="18" hidden="false" customHeight="true" outlineLevel="0" collapsed="false">
      <c r="A30153" s="535" t="s">
        <v>46560</v>
      </c>
      <c r="B30153" s="544" t="s">
        <v>46561</v>
      </c>
      <c r="C30153" s="535" t="s">
        <v>41675</v>
      </c>
      <c r="D30153" s="537" t="n">
        <v>16.13</v>
      </c>
    </row>
    <row r="30154" customFormat="false" ht="18" hidden="false" customHeight="true" outlineLevel="0" collapsed="false">
      <c r="A30154" s="535" t="s">
        <v>46562</v>
      </c>
      <c r="B30154" s="544" t="s">
        <v>46563</v>
      </c>
      <c r="C30154" s="535" t="s">
        <v>41675</v>
      </c>
      <c r="D30154" s="537" t="n">
        <v>16.33</v>
      </c>
    </row>
    <row r="30155" customFormat="false" ht="18" hidden="false" customHeight="true" outlineLevel="0" collapsed="false">
      <c r="A30155" s="535" t="s">
        <v>46564</v>
      </c>
      <c r="B30155" s="544" t="s">
        <v>46565</v>
      </c>
      <c r="C30155" s="535" t="s">
        <v>41675</v>
      </c>
      <c r="D30155" s="537" t="n">
        <v>16.53</v>
      </c>
    </row>
    <row r="30156" customFormat="false" ht="18" hidden="false" customHeight="true" outlineLevel="0" collapsed="false">
      <c r="A30156" s="535" t="s">
        <v>46566</v>
      </c>
      <c r="B30156" s="544" t="s">
        <v>46567</v>
      </c>
      <c r="C30156" s="535" t="s">
        <v>41675</v>
      </c>
      <c r="D30156" s="537" t="n">
        <v>16.74</v>
      </c>
    </row>
    <row r="30157" customFormat="false" ht="18" hidden="false" customHeight="true" outlineLevel="0" collapsed="false">
      <c r="A30157" s="535" t="s">
        <v>46568</v>
      </c>
      <c r="B30157" s="544" t="s">
        <v>46569</v>
      </c>
      <c r="C30157" s="535" t="s">
        <v>41675</v>
      </c>
      <c r="D30157" s="537" t="n">
        <v>16.86</v>
      </c>
    </row>
    <row r="30158" customFormat="false" ht="18" hidden="false" customHeight="true" outlineLevel="0" collapsed="false">
      <c r="A30158" s="535" t="s">
        <v>46570</v>
      </c>
      <c r="B30158" s="544" t="s">
        <v>46571</v>
      </c>
      <c r="C30158" s="535" t="s">
        <v>41675</v>
      </c>
      <c r="D30158" s="537" t="n">
        <v>13.3</v>
      </c>
    </row>
    <row r="30159" customFormat="false" ht="18" hidden="false" customHeight="true" outlineLevel="0" collapsed="false">
      <c r="A30159" s="535" t="s">
        <v>46572</v>
      </c>
      <c r="B30159" s="544" t="s">
        <v>46573</v>
      </c>
      <c r="C30159" s="535" t="s">
        <v>41675</v>
      </c>
      <c r="D30159" s="537" t="n">
        <v>13.66</v>
      </c>
    </row>
    <row r="30160" customFormat="false" ht="9" hidden="false" customHeight="true" outlineLevel="0" collapsed="false">
      <c r="A30160" s="535" t="s">
        <v>46574</v>
      </c>
      <c r="B30160" s="544" t="s">
        <v>46575</v>
      </c>
      <c r="C30160" s="535" t="s">
        <v>41675</v>
      </c>
      <c r="D30160" s="537" t="n">
        <v>14.03</v>
      </c>
    </row>
    <row r="30161" customFormat="false" ht="18" hidden="false" customHeight="true" outlineLevel="0" collapsed="false">
      <c r="A30161" s="535" t="s">
        <v>46576</v>
      </c>
      <c r="B30161" s="544" t="s">
        <v>46577</v>
      </c>
      <c r="C30161" s="535" t="s">
        <v>41675</v>
      </c>
      <c r="D30161" s="537" t="n">
        <v>14.42</v>
      </c>
    </row>
    <row r="30162" customFormat="false" ht="18" hidden="false" customHeight="true" outlineLevel="0" collapsed="false">
      <c r="A30162" s="535" t="s">
        <v>46578</v>
      </c>
      <c r="B30162" s="544" t="s">
        <v>46579</v>
      </c>
      <c r="C30162" s="535" t="s">
        <v>41675</v>
      </c>
      <c r="D30162" s="537" t="n">
        <v>14.83</v>
      </c>
    </row>
    <row r="30163" customFormat="false" ht="18" hidden="false" customHeight="true" outlineLevel="0" collapsed="false">
      <c r="A30163" s="535" t="s">
        <v>46580</v>
      </c>
      <c r="B30163" s="544" t="s">
        <v>46581</v>
      </c>
      <c r="C30163" s="535" t="s">
        <v>41675</v>
      </c>
      <c r="D30163" s="537" t="n">
        <v>15.05</v>
      </c>
    </row>
    <row r="30164" customFormat="false" ht="18" hidden="false" customHeight="true" outlineLevel="0" collapsed="false">
      <c r="A30164" s="535" t="s">
        <v>46582</v>
      </c>
      <c r="B30164" s="544" t="s">
        <v>46583</v>
      </c>
      <c r="C30164" s="535" t="s">
        <v>41675</v>
      </c>
      <c r="D30164" s="537" t="n">
        <v>12.34</v>
      </c>
    </row>
    <row r="30165" customFormat="false" ht="18" hidden="false" customHeight="true" outlineLevel="0" collapsed="false">
      <c r="A30165" s="535" t="s">
        <v>46584</v>
      </c>
      <c r="B30165" s="544" t="s">
        <v>46585</v>
      </c>
      <c r="C30165" s="535" t="s">
        <v>41675</v>
      </c>
      <c r="D30165" s="537" t="n">
        <v>12.66</v>
      </c>
    </row>
    <row r="30166" customFormat="false" ht="18" hidden="false" customHeight="true" outlineLevel="0" collapsed="false">
      <c r="A30166" s="535" t="s">
        <v>46586</v>
      </c>
      <c r="B30166" s="544" t="s">
        <v>46587</v>
      </c>
      <c r="C30166" s="535" t="s">
        <v>41675</v>
      </c>
      <c r="D30166" s="537" t="n">
        <v>12.98</v>
      </c>
    </row>
    <row r="30167" customFormat="false" ht="18" hidden="false" customHeight="true" outlineLevel="0" collapsed="false">
      <c r="A30167" s="535" t="s">
        <v>46588</v>
      </c>
      <c r="B30167" s="544" t="s">
        <v>46589</v>
      </c>
      <c r="C30167" s="535" t="s">
        <v>41675</v>
      </c>
      <c r="D30167" s="537" t="n">
        <v>13.32</v>
      </c>
    </row>
    <row r="30168" customFormat="false" ht="9" hidden="false" customHeight="true" outlineLevel="0" collapsed="false">
      <c r="A30168" s="535" t="s">
        <v>46590</v>
      </c>
      <c r="B30168" s="544" t="s">
        <v>46591</v>
      </c>
      <c r="C30168" s="535" t="s">
        <v>41675</v>
      </c>
      <c r="D30168" s="537" t="n">
        <v>13.68</v>
      </c>
    </row>
    <row r="30169" customFormat="false" ht="18" hidden="false" customHeight="true" outlineLevel="0" collapsed="false">
      <c r="A30169" s="535" t="s">
        <v>46592</v>
      </c>
      <c r="B30169" s="544" t="s">
        <v>46593</v>
      </c>
      <c r="C30169" s="535" t="s">
        <v>41675</v>
      </c>
      <c r="D30169" s="537" t="n">
        <v>13.87</v>
      </c>
    </row>
    <row r="30170" customFormat="false" ht="18" hidden="false" customHeight="true" outlineLevel="0" collapsed="false">
      <c r="A30170" s="535" t="s">
        <v>46594</v>
      </c>
      <c r="B30170" s="544" t="s">
        <v>46595</v>
      </c>
      <c r="C30170" s="535" t="s">
        <v>41675</v>
      </c>
      <c r="D30170" s="537" t="n">
        <v>12.74</v>
      </c>
    </row>
    <row r="30171" customFormat="false" ht="18" hidden="false" customHeight="true" outlineLevel="0" collapsed="false">
      <c r="A30171" s="535" t="s">
        <v>46596</v>
      </c>
      <c r="B30171" s="544" t="s">
        <v>46597</v>
      </c>
      <c r="C30171" s="535" t="s">
        <v>41675</v>
      </c>
      <c r="D30171" s="537" t="n">
        <v>13.02</v>
      </c>
    </row>
    <row r="30172" customFormat="false" ht="18" hidden="false" customHeight="true" outlineLevel="0" collapsed="false">
      <c r="A30172" s="535" t="s">
        <v>46598</v>
      </c>
      <c r="B30172" s="544" t="s">
        <v>46599</v>
      </c>
      <c r="C30172" s="535" t="s">
        <v>41675</v>
      </c>
      <c r="D30172" s="537" t="n">
        <v>13.31</v>
      </c>
    </row>
    <row r="30173" customFormat="false" ht="9" hidden="false" customHeight="true" outlineLevel="0" collapsed="false">
      <c r="A30173" s="535" t="s">
        <v>46600</v>
      </c>
      <c r="B30173" s="544" t="s">
        <v>46601</v>
      </c>
      <c r="C30173" s="535" t="s">
        <v>41675</v>
      </c>
      <c r="D30173" s="537" t="n">
        <v>13.61</v>
      </c>
    </row>
    <row r="30174" customFormat="false" ht="9" hidden="false" customHeight="true" outlineLevel="0" collapsed="false">
      <c r="A30174" s="535" t="s">
        <v>46602</v>
      </c>
      <c r="B30174" s="544" t="s">
        <v>46603</v>
      </c>
      <c r="C30174" s="535" t="s">
        <v>41675</v>
      </c>
      <c r="D30174" s="537" t="n">
        <v>13.93</v>
      </c>
    </row>
    <row r="30175" customFormat="false" ht="18" hidden="false" customHeight="true" outlineLevel="0" collapsed="false">
      <c r="A30175" s="535" t="s">
        <v>46604</v>
      </c>
      <c r="B30175" s="544" t="s">
        <v>46605</v>
      </c>
      <c r="C30175" s="535" t="s">
        <v>41675</v>
      </c>
      <c r="D30175" s="537" t="n">
        <v>14.09</v>
      </c>
    </row>
    <row r="30176" customFormat="false" ht="18" hidden="false" customHeight="true" outlineLevel="0" collapsed="false">
      <c r="A30176" s="535" t="s">
        <v>46606</v>
      </c>
      <c r="B30176" s="544" t="s">
        <v>46607</v>
      </c>
      <c r="C30176" s="535" t="s">
        <v>41675</v>
      </c>
      <c r="D30176" s="537" t="n">
        <v>29.05</v>
      </c>
    </row>
    <row r="30177" customFormat="false" ht="18" hidden="false" customHeight="true" outlineLevel="0" collapsed="false">
      <c r="A30177" s="535" t="s">
        <v>46608</v>
      </c>
      <c r="B30177" s="544" t="s">
        <v>46609</v>
      </c>
      <c r="C30177" s="535" t="s">
        <v>41675</v>
      </c>
      <c r="D30177" s="537" t="n">
        <v>30.11</v>
      </c>
    </row>
    <row r="30178" customFormat="false" ht="18" hidden="false" customHeight="true" outlineLevel="0" collapsed="false">
      <c r="A30178" s="535" t="s">
        <v>46610</v>
      </c>
      <c r="B30178" s="544" t="s">
        <v>46611</v>
      </c>
      <c r="C30178" s="535" t="s">
        <v>41675</v>
      </c>
      <c r="D30178" s="537" t="n">
        <v>31.19</v>
      </c>
    </row>
    <row r="30179" customFormat="false" ht="18" hidden="false" customHeight="true" outlineLevel="0" collapsed="false">
      <c r="A30179" s="535" t="s">
        <v>46612</v>
      </c>
      <c r="B30179" s="544" t="s">
        <v>46613</v>
      </c>
      <c r="C30179" s="535" t="s">
        <v>41675</v>
      </c>
      <c r="D30179" s="537" t="n">
        <v>32.33</v>
      </c>
    </row>
    <row r="30180" customFormat="false" ht="18" hidden="false" customHeight="true" outlineLevel="0" collapsed="false">
      <c r="A30180" s="535" t="s">
        <v>46614</v>
      </c>
      <c r="B30180" s="544" t="s">
        <v>46615</v>
      </c>
      <c r="C30180" s="535" t="s">
        <v>41675</v>
      </c>
      <c r="D30180" s="537" t="n">
        <v>33.53</v>
      </c>
    </row>
    <row r="30181" customFormat="false" ht="18" hidden="false" customHeight="true" outlineLevel="0" collapsed="false">
      <c r="A30181" s="535" t="s">
        <v>46616</v>
      </c>
      <c r="B30181" s="544" t="s">
        <v>46617</v>
      </c>
      <c r="C30181" s="535" t="s">
        <v>41675</v>
      </c>
      <c r="D30181" s="537" t="n">
        <v>34.17</v>
      </c>
    </row>
    <row r="30182" customFormat="false" ht="18" hidden="false" customHeight="true" outlineLevel="0" collapsed="false">
      <c r="A30182" s="535" t="s">
        <v>46618</v>
      </c>
      <c r="B30182" s="544" t="s">
        <v>46619</v>
      </c>
      <c r="C30182" s="535" t="s">
        <v>44152</v>
      </c>
      <c r="D30182" s="537" t="n">
        <v>141.58</v>
      </c>
    </row>
    <row r="30183" customFormat="false" ht="18" hidden="false" customHeight="true" outlineLevel="0" collapsed="false">
      <c r="A30183" s="535" t="s">
        <v>46620</v>
      </c>
      <c r="B30183" s="544" t="s">
        <v>46621</v>
      </c>
      <c r="C30183" s="535" t="s">
        <v>44152</v>
      </c>
      <c r="D30183" s="537" t="n">
        <v>139.37</v>
      </c>
    </row>
    <row r="30184" customFormat="false" ht="18" hidden="false" customHeight="true" outlineLevel="0" collapsed="false">
      <c r="A30184" s="535" t="s">
        <v>46622</v>
      </c>
      <c r="B30184" s="544" t="s">
        <v>46623</v>
      </c>
      <c r="C30184" s="535" t="s">
        <v>44152</v>
      </c>
      <c r="D30184" s="537" t="n">
        <v>7.48</v>
      </c>
    </row>
    <row r="30185" customFormat="false" ht="9" hidden="false" customHeight="true" outlineLevel="0" collapsed="false">
      <c r="A30185" s="535" t="s">
        <v>46624</v>
      </c>
      <c r="B30185" s="544" t="s">
        <v>46625</v>
      </c>
      <c r="C30185" s="535" t="s">
        <v>44152</v>
      </c>
      <c r="D30185" s="537" t="n">
        <v>16.82</v>
      </c>
    </row>
    <row r="30186" customFormat="false" ht="9" hidden="false" customHeight="true" outlineLevel="0" collapsed="false">
      <c r="A30186" s="535" t="s">
        <v>46626</v>
      </c>
      <c r="B30186" s="544" t="s">
        <v>46627</v>
      </c>
      <c r="C30186" s="535" t="s">
        <v>29260</v>
      </c>
      <c r="D30186" s="537" t="n">
        <v>2613.66</v>
      </c>
    </row>
    <row r="30187" customFormat="false" ht="18" hidden="false" customHeight="true" outlineLevel="0" collapsed="false">
      <c r="A30187" s="535" t="s">
        <v>46628</v>
      </c>
      <c r="B30187" s="544" t="s">
        <v>46629</v>
      </c>
      <c r="C30187" s="535" t="s">
        <v>29260</v>
      </c>
      <c r="D30187" s="537" t="n">
        <v>2494.88</v>
      </c>
    </row>
    <row r="30188" customFormat="false" ht="9" hidden="false" customHeight="true" outlineLevel="0" collapsed="false">
      <c r="A30188" s="535" t="s">
        <v>46630</v>
      </c>
      <c r="B30188" s="544" t="s">
        <v>46631</v>
      </c>
      <c r="C30188" s="535" t="s">
        <v>29260</v>
      </c>
      <c r="D30188" s="537" t="n">
        <v>3072.4</v>
      </c>
    </row>
    <row r="30189" customFormat="false" ht="9" hidden="false" customHeight="true" outlineLevel="0" collapsed="false">
      <c r="A30189" s="535" t="s">
        <v>46632</v>
      </c>
      <c r="B30189" s="544" t="s">
        <v>46633</v>
      </c>
      <c r="C30189" s="535" t="s">
        <v>29260</v>
      </c>
      <c r="D30189" s="537" t="n">
        <v>2939.74</v>
      </c>
    </row>
    <row r="30190" customFormat="false" ht="9" hidden="false" customHeight="true" outlineLevel="0" collapsed="false">
      <c r="A30190" s="535" t="s">
        <v>46634</v>
      </c>
      <c r="B30190" s="544" t="s">
        <v>46635</v>
      </c>
      <c r="C30190" s="535" t="s">
        <v>29260</v>
      </c>
      <c r="D30190" s="537" t="n">
        <v>1939.17</v>
      </c>
    </row>
    <row r="30191" customFormat="false" ht="18" hidden="false" customHeight="true" outlineLevel="0" collapsed="false">
      <c r="A30191" s="535" t="s">
        <v>46636</v>
      </c>
      <c r="B30191" s="544" t="s">
        <v>46637</v>
      </c>
      <c r="C30191" s="535" t="s">
        <v>29260</v>
      </c>
      <c r="D30191" s="537" t="n">
        <v>1820.39</v>
      </c>
    </row>
    <row r="30192" customFormat="false" ht="18" hidden="false" customHeight="true" outlineLevel="0" collapsed="false">
      <c r="A30192" s="535" t="s">
        <v>46638</v>
      </c>
      <c r="B30192" s="544" t="s">
        <v>46639</v>
      </c>
      <c r="C30192" s="535" t="s">
        <v>29260</v>
      </c>
      <c r="D30192" s="537" t="n">
        <v>2397.91</v>
      </c>
    </row>
    <row r="30193" customFormat="false" ht="18" hidden="false" customHeight="true" outlineLevel="0" collapsed="false">
      <c r="A30193" s="535" t="s">
        <v>46640</v>
      </c>
      <c r="B30193" s="544" t="s">
        <v>46641</v>
      </c>
      <c r="C30193" s="535" t="s">
        <v>29260</v>
      </c>
      <c r="D30193" s="537" t="n">
        <v>2265.24</v>
      </c>
    </row>
    <row r="30194" customFormat="false" ht="18" hidden="false" customHeight="true" outlineLevel="0" collapsed="false">
      <c r="A30194" s="535" t="s">
        <v>46642</v>
      </c>
      <c r="B30194" s="544" t="s">
        <v>46643</v>
      </c>
      <c r="C30194" s="535" t="s">
        <v>29260</v>
      </c>
      <c r="D30194" s="537" t="n">
        <v>2861.75</v>
      </c>
    </row>
    <row r="30195" customFormat="false" ht="18" hidden="false" customHeight="true" outlineLevel="0" collapsed="false">
      <c r="A30195" s="535" t="s">
        <v>46644</v>
      </c>
      <c r="B30195" s="544" t="s">
        <v>46645</v>
      </c>
      <c r="C30195" s="535" t="s">
        <v>29260</v>
      </c>
      <c r="D30195" s="537" t="n">
        <v>2713.78</v>
      </c>
    </row>
    <row r="30196" customFormat="false" ht="18" hidden="false" customHeight="true" outlineLevel="0" collapsed="false">
      <c r="A30196" s="535" t="s">
        <v>46646</v>
      </c>
      <c r="B30196" s="544" t="s">
        <v>46647</v>
      </c>
      <c r="C30196" s="535" t="s">
        <v>29260</v>
      </c>
      <c r="D30196" s="537" t="n">
        <v>3320.49</v>
      </c>
    </row>
    <row r="30197" customFormat="false" ht="9" hidden="false" customHeight="true" outlineLevel="0" collapsed="false">
      <c r="A30197" s="535" t="s">
        <v>46648</v>
      </c>
      <c r="B30197" s="544" t="s">
        <v>46649</v>
      </c>
      <c r="C30197" s="535" t="s">
        <v>29260</v>
      </c>
      <c r="D30197" s="537" t="n">
        <v>3158.64</v>
      </c>
    </row>
    <row r="30198" customFormat="false" ht="18" hidden="false" customHeight="true" outlineLevel="0" collapsed="false">
      <c r="A30198" s="535" t="s">
        <v>46650</v>
      </c>
      <c r="B30198" s="544" t="s">
        <v>46651</v>
      </c>
      <c r="C30198" s="535" t="s">
        <v>29260</v>
      </c>
      <c r="D30198" s="537" t="n">
        <v>1085.18</v>
      </c>
    </row>
    <row r="30199" customFormat="false" ht="18" hidden="false" customHeight="true" outlineLevel="0" collapsed="false">
      <c r="A30199" s="535" t="s">
        <v>46652</v>
      </c>
      <c r="B30199" s="544" t="s">
        <v>46653</v>
      </c>
      <c r="C30199" s="535" t="s">
        <v>29260</v>
      </c>
      <c r="D30199" s="537" t="n">
        <v>1019.79</v>
      </c>
    </row>
    <row r="30200" customFormat="false" ht="18" hidden="false" customHeight="true" outlineLevel="0" collapsed="false">
      <c r="A30200" s="535" t="s">
        <v>46654</v>
      </c>
      <c r="B30200" s="544" t="s">
        <v>46655</v>
      </c>
      <c r="C30200" s="535" t="s">
        <v>29260</v>
      </c>
      <c r="D30200" s="537" t="n">
        <v>1365.24</v>
      </c>
    </row>
    <row r="30201" customFormat="false" ht="18" hidden="false" customHeight="true" outlineLevel="0" collapsed="false">
      <c r="A30201" s="535" t="s">
        <v>46656</v>
      </c>
      <c r="B30201" s="544" t="s">
        <v>46657</v>
      </c>
      <c r="C30201" s="535" t="s">
        <v>29260</v>
      </c>
      <c r="D30201" s="537" t="n">
        <v>1291.44</v>
      </c>
    </row>
    <row r="30202" customFormat="false" ht="18" hidden="false" customHeight="true" outlineLevel="0" collapsed="false">
      <c r="A30202" s="535" t="s">
        <v>46658</v>
      </c>
      <c r="B30202" s="544" t="s">
        <v>46659</v>
      </c>
      <c r="C30202" s="535" t="s">
        <v>29260</v>
      </c>
      <c r="D30202" s="537" t="n">
        <v>1014.38</v>
      </c>
    </row>
    <row r="30203" customFormat="false" ht="18" hidden="false" customHeight="true" outlineLevel="0" collapsed="false">
      <c r="A30203" s="535" t="s">
        <v>46660</v>
      </c>
      <c r="B30203" s="544" t="s">
        <v>46661</v>
      </c>
      <c r="C30203" s="535" t="s">
        <v>29260</v>
      </c>
      <c r="D30203" s="537" t="n">
        <v>949</v>
      </c>
    </row>
    <row r="30204" customFormat="false" ht="18" hidden="false" customHeight="true" outlineLevel="0" collapsed="false">
      <c r="A30204" s="535" t="s">
        <v>46662</v>
      </c>
      <c r="B30204" s="544" t="s">
        <v>46663</v>
      </c>
      <c r="C30204" s="535" t="s">
        <v>29260</v>
      </c>
      <c r="D30204" s="537" t="n">
        <v>1294.44</v>
      </c>
    </row>
    <row r="30205" customFormat="false" ht="18" hidden="false" customHeight="true" outlineLevel="0" collapsed="false">
      <c r="A30205" s="535" t="s">
        <v>46664</v>
      </c>
      <c r="B30205" s="544" t="s">
        <v>46665</v>
      </c>
      <c r="C30205" s="535" t="s">
        <v>29260</v>
      </c>
      <c r="D30205" s="537" t="n">
        <v>1220.65</v>
      </c>
    </row>
    <row r="30206" customFormat="false" ht="18" hidden="false" customHeight="true" outlineLevel="0" collapsed="false">
      <c r="A30206" s="535" t="s">
        <v>46666</v>
      </c>
      <c r="B30206" s="544" t="s">
        <v>46667</v>
      </c>
      <c r="C30206" s="535" t="s">
        <v>29260</v>
      </c>
      <c r="D30206" s="537" t="n">
        <v>1574.5</v>
      </c>
    </row>
    <row r="30207" customFormat="false" ht="18" hidden="false" customHeight="true" outlineLevel="0" collapsed="false">
      <c r="A30207" s="535" t="s">
        <v>46668</v>
      </c>
      <c r="B30207" s="544" t="s">
        <v>46669</v>
      </c>
      <c r="C30207" s="535" t="s">
        <v>29260</v>
      </c>
      <c r="D30207" s="537" t="n">
        <v>1492.3</v>
      </c>
    </row>
    <row r="30208" customFormat="false" ht="18" hidden="false" customHeight="true" outlineLevel="0" collapsed="false">
      <c r="A30208" s="535" t="s">
        <v>46670</v>
      </c>
      <c r="B30208" s="544" t="s">
        <v>46671</v>
      </c>
      <c r="C30208" s="535" t="s">
        <v>29260</v>
      </c>
      <c r="D30208" s="537" t="n">
        <v>1854.56</v>
      </c>
    </row>
    <row r="30209" customFormat="false" ht="18" hidden="false" customHeight="true" outlineLevel="0" collapsed="false">
      <c r="A30209" s="535" t="s">
        <v>46672</v>
      </c>
      <c r="B30209" s="544" t="s">
        <v>46673</v>
      </c>
      <c r="C30209" s="535" t="s">
        <v>29260</v>
      </c>
      <c r="D30209" s="537" t="n">
        <v>1763.96</v>
      </c>
    </row>
    <row r="30210" customFormat="false" ht="18" hidden="false" customHeight="true" outlineLevel="0" collapsed="false">
      <c r="A30210" s="535" t="s">
        <v>46674</v>
      </c>
      <c r="B30210" s="544" t="s">
        <v>46675</v>
      </c>
      <c r="C30210" s="535" t="s">
        <v>29260</v>
      </c>
      <c r="D30210" s="537" t="n">
        <v>211.9</v>
      </c>
    </row>
    <row r="30211" customFormat="false" ht="18" hidden="false" customHeight="true" outlineLevel="0" collapsed="false">
      <c r="A30211" s="535" t="s">
        <v>46676</v>
      </c>
      <c r="B30211" s="544" t="s">
        <v>46677</v>
      </c>
      <c r="C30211" s="535" t="s">
        <v>29260</v>
      </c>
      <c r="D30211" s="537" t="n">
        <v>187.45</v>
      </c>
    </row>
    <row r="30212" customFormat="false" ht="18" hidden="false" customHeight="true" outlineLevel="0" collapsed="false">
      <c r="A30212" s="535" t="s">
        <v>46678</v>
      </c>
      <c r="B30212" s="544" t="s">
        <v>46679</v>
      </c>
      <c r="C30212" s="535" t="s">
        <v>29260</v>
      </c>
      <c r="D30212" s="537" t="n">
        <v>211.9</v>
      </c>
    </row>
    <row r="30213" customFormat="false" ht="18" hidden="false" customHeight="true" outlineLevel="0" collapsed="false">
      <c r="A30213" s="535" t="s">
        <v>46680</v>
      </c>
      <c r="B30213" s="544" t="s">
        <v>46681</v>
      </c>
      <c r="C30213" s="535" t="s">
        <v>29260</v>
      </c>
      <c r="D30213" s="537" t="n">
        <v>187.45</v>
      </c>
    </row>
    <row r="30214" customFormat="false" ht="18" hidden="false" customHeight="true" outlineLevel="0" collapsed="false">
      <c r="A30214" s="535" t="s">
        <v>46682</v>
      </c>
      <c r="B30214" s="544" t="s">
        <v>46683</v>
      </c>
      <c r="C30214" s="535" t="s">
        <v>29260</v>
      </c>
      <c r="D30214" s="537" t="n">
        <v>266</v>
      </c>
    </row>
    <row r="30215" customFormat="false" ht="18" hidden="false" customHeight="true" outlineLevel="0" collapsed="false">
      <c r="A30215" s="535" t="s">
        <v>46684</v>
      </c>
      <c r="B30215" s="544" t="s">
        <v>46685</v>
      </c>
      <c r="C30215" s="535" t="s">
        <v>29260</v>
      </c>
      <c r="D30215" s="537" t="n">
        <v>234.03</v>
      </c>
    </row>
    <row r="30216" customFormat="false" ht="18" hidden="false" customHeight="true" outlineLevel="0" collapsed="false">
      <c r="A30216" s="535" t="s">
        <v>46686</v>
      </c>
      <c r="B30216" s="544" t="s">
        <v>46687</v>
      </c>
      <c r="C30216" s="535" t="s">
        <v>29260</v>
      </c>
      <c r="D30216" s="537" t="n">
        <v>266</v>
      </c>
    </row>
    <row r="30217" customFormat="false" ht="18" hidden="false" customHeight="true" outlineLevel="0" collapsed="false">
      <c r="A30217" s="535" t="s">
        <v>46688</v>
      </c>
      <c r="B30217" s="544" t="s">
        <v>46689</v>
      </c>
      <c r="C30217" s="535" t="s">
        <v>29260</v>
      </c>
      <c r="D30217" s="537" t="n">
        <v>234.03</v>
      </c>
    </row>
    <row r="30218" customFormat="false" ht="18" hidden="false" customHeight="true" outlineLevel="0" collapsed="false">
      <c r="A30218" s="535" t="s">
        <v>46690</v>
      </c>
      <c r="B30218" s="544" t="s">
        <v>46691</v>
      </c>
      <c r="C30218" s="535" t="s">
        <v>29260</v>
      </c>
      <c r="D30218" s="537" t="n">
        <v>23.5</v>
      </c>
    </row>
    <row r="30219" customFormat="false" ht="18" hidden="false" customHeight="true" outlineLevel="0" collapsed="false">
      <c r="A30219" s="535" t="s">
        <v>46692</v>
      </c>
      <c r="B30219" s="544" t="s">
        <v>46693</v>
      </c>
      <c r="C30219" s="535" t="s">
        <v>29260</v>
      </c>
      <c r="D30219" s="537" t="n">
        <v>20.05</v>
      </c>
    </row>
    <row r="30220" customFormat="false" ht="18" hidden="false" customHeight="true" outlineLevel="0" collapsed="false">
      <c r="A30220" s="535" t="s">
        <v>46694</v>
      </c>
      <c r="B30220" s="544" t="s">
        <v>46695</v>
      </c>
      <c r="C30220" s="535" t="s">
        <v>29260</v>
      </c>
      <c r="D30220" s="537" t="n">
        <v>24.62</v>
      </c>
    </row>
    <row r="30221" customFormat="false" ht="18" hidden="false" customHeight="true" outlineLevel="0" collapsed="false">
      <c r="A30221" s="535" t="s">
        <v>46696</v>
      </c>
      <c r="B30221" s="544" t="s">
        <v>46697</v>
      </c>
      <c r="C30221" s="535" t="s">
        <v>29260</v>
      </c>
      <c r="D30221" s="537" t="n">
        <v>21.17</v>
      </c>
    </row>
    <row r="30222" customFormat="false" ht="18" hidden="false" customHeight="true" outlineLevel="0" collapsed="false">
      <c r="A30222" s="535" t="s">
        <v>46698</v>
      </c>
      <c r="B30222" s="544" t="s">
        <v>46699</v>
      </c>
      <c r="C30222" s="535" t="s">
        <v>29260</v>
      </c>
      <c r="D30222" s="537" t="n">
        <v>151.32</v>
      </c>
    </row>
    <row r="30223" customFormat="false" ht="18" hidden="false" customHeight="true" outlineLevel="0" collapsed="false">
      <c r="A30223" s="535" t="s">
        <v>46700</v>
      </c>
      <c r="B30223" s="544" t="s">
        <v>46701</v>
      </c>
      <c r="C30223" s="535" t="s">
        <v>29260</v>
      </c>
      <c r="D30223" s="537" t="n">
        <v>136.27</v>
      </c>
    </row>
    <row r="30224" customFormat="false" ht="18" hidden="false" customHeight="true" outlineLevel="0" collapsed="false">
      <c r="A30224" s="535" t="s">
        <v>46702</v>
      </c>
      <c r="B30224" s="544" t="s">
        <v>46703</v>
      </c>
      <c r="C30224" s="535" t="s">
        <v>29260</v>
      </c>
      <c r="D30224" s="537" t="n">
        <v>4701.37</v>
      </c>
    </row>
    <row r="30225" customFormat="false" ht="18" hidden="false" customHeight="true" outlineLevel="0" collapsed="false">
      <c r="A30225" s="535" t="s">
        <v>46704</v>
      </c>
      <c r="B30225" s="544" t="s">
        <v>46705</v>
      </c>
      <c r="C30225" s="535" t="s">
        <v>29260</v>
      </c>
      <c r="D30225" s="537" t="n">
        <v>4289.71</v>
      </c>
    </row>
    <row r="30226" customFormat="false" ht="18" hidden="false" customHeight="true" outlineLevel="0" collapsed="false">
      <c r="A30226" s="535" t="s">
        <v>46706</v>
      </c>
      <c r="B30226" s="544" t="s">
        <v>46707</v>
      </c>
      <c r="C30226" s="535" t="s">
        <v>29260</v>
      </c>
      <c r="D30226" s="537" t="n">
        <v>4903.77</v>
      </c>
    </row>
    <row r="30227" customFormat="false" ht="18" hidden="false" customHeight="true" outlineLevel="0" collapsed="false">
      <c r="A30227" s="535" t="s">
        <v>46708</v>
      </c>
      <c r="B30227" s="544" t="s">
        <v>46709</v>
      </c>
      <c r="C30227" s="535" t="s">
        <v>29260</v>
      </c>
      <c r="D30227" s="537" t="n">
        <v>4503.6</v>
      </c>
    </row>
    <row r="30228" customFormat="false" ht="18" hidden="false" customHeight="true" outlineLevel="0" collapsed="false">
      <c r="A30228" s="535" t="s">
        <v>46710</v>
      </c>
      <c r="B30228" s="544" t="s">
        <v>46711</v>
      </c>
      <c r="C30228" s="535" t="s">
        <v>29260</v>
      </c>
      <c r="D30228" s="537" t="n">
        <v>4669.98</v>
      </c>
    </row>
    <row r="30229" customFormat="false" ht="18" hidden="false" customHeight="true" outlineLevel="0" collapsed="false">
      <c r="A30229" s="535" t="s">
        <v>46712</v>
      </c>
      <c r="B30229" s="544" t="s">
        <v>46713</v>
      </c>
      <c r="C30229" s="535" t="s">
        <v>29260</v>
      </c>
      <c r="D30229" s="537" t="n">
        <v>4265.22</v>
      </c>
    </row>
    <row r="30230" customFormat="false" ht="18" hidden="false" customHeight="true" outlineLevel="0" collapsed="false">
      <c r="A30230" s="535" t="s">
        <v>46714</v>
      </c>
      <c r="B30230" s="544" t="s">
        <v>46715</v>
      </c>
      <c r="C30230" s="535" t="s">
        <v>29260</v>
      </c>
      <c r="D30230" s="537" t="n">
        <v>4872.39</v>
      </c>
    </row>
    <row r="30231" customFormat="false" ht="18" hidden="false" customHeight="true" outlineLevel="0" collapsed="false">
      <c r="A30231" s="535" t="s">
        <v>46716</v>
      </c>
      <c r="B30231" s="544" t="s">
        <v>46717</v>
      </c>
      <c r="C30231" s="535" t="s">
        <v>29260</v>
      </c>
      <c r="D30231" s="537" t="n">
        <v>4479.12</v>
      </c>
    </row>
    <row r="30232" customFormat="false" ht="18" hidden="false" customHeight="true" outlineLevel="0" collapsed="false">
      <c r="A30232" s="535" t="s">
        <v>46718</v>
      </c>
      <c r="B30232" s="544" t="s">
        <v>46719</v>
      </c>
      <c r="C30232" s="535" t="s">
        <v>29260</v>
      </c>
      <c r="D30232" s="537" t="n">
        <v>5703.46</v>
      </c>
    </row>
    <row r="30233" customFormat="false" ht="18" hidden="false" customHeight="true" outlineLevel="0" collapsed="false">
      <c r="A30233" s="535" t="s">
        <v>46720</v>
      </c>
      <c r="B30233" s="544" t="s">
        <v>46721</v>
      </c>
      <c r="C30233" s="535" t="s">
        <v>29260</v>
      </c>
      <c r="D30233" s="537" t="n">
        <v>5205.56</v>
      </c>
    </row>
    <row r="30234" customFormat="false" ht="18" hidden="false" customHeight="true" outlineLevel="0" collapsed="false">
      <c r="A30234" s="535" t="s">
        <v>46722</v>
      </c>
      <c r="B30234" s="544" t="s">
        <v>46723</v>
      </c>
      <c r="C30234" s="535" t="s">
        <v>29260</v>
      </c>
      <c r="D30234" s="537" t="n">
        <v>5905.86</v>
      </c>
    </row>
    <row r="30235" customFormat="false" ht="18" hidden="false" customHeight="true" outlineLevel="0" collapsed="false">
      <c r="A30235" s="535" t="s">
        <v>46724</v>
      </c>
      <c r="B30235" s="544" t="s">
        <v>46725</v>
      </c>
      <c r="C30235" s="535" t="s">
        <v>29260</v>
      </c>
      <c r="D30235" s="537" t="n">
        <v>5419.46</v>
      </c>
    </row>
    <row r="30236" customFormat="false" ht="18" hidden="false" customHeight="true" outlineLevel="0" collapsed="false">
      <c r="A30236" s="535" t="s">
        <v>46726</v>
      </c>
      <c r="B30236" s="544" t="s">
        <v>46727</v>
      </c>
      <c r="C30236" s="535" t="s">
        <v>29260</v>
      </c>
      <c r="D30236" s="537" t="n">
        <v>6483.54</v>
      </c>
    </row>
    <row r="30237" customFormat="false" ht="9" hidden="false" customHeight="true" outlineLevel="0" collapsed="false">
      <c r="A30237" s="535" t="s">
        <v>46728</v>
      </c>
      <c r="B30237" s="544" t="s">
        <v>46729</v>
      </c>
      <c r="C30237" s="535" t="s">
        <v>29260</v>
      </c>
      <c r="D30237" s="537" t="n">
        <v>5913.63</v>
      </c>
    </row>
    <row r="30238" customFormat="false" ht="9" hidden="false" customHeight="true" outlineLevel="0" collapsed="false">
      <c r="A30238" s="535" t="s">
        <v>46730</v>
      </c>
      <c r="B30238" s="544" t="s">
        <v>46731</v>
      </c>
      <c r="C30238" s="535" t="s">
        <v>29260</v>
      </c>
      <c r="D30238" s="537" t="n">
        <v>6718.38</v>
      </c>
    </row>
    <row r="30239" customFormat="false" ht="9" hidden="false" customHeight="true" outlineLevel="0" collapsed="false">
      <c r="A30239" s="535" t="s">
        <v>46732</v>
      </c>
      <c r="B30239" s="544" t="s">
        <v>46733</v>
      </c>
      <c r="C30239" s="535" t="s">
        <v>29260</v>
      </c>
      <c r="D30239" s="537" t="n">
        <v>6162.76</v>
      </c>
    </row>
    <row r="30240" customFormat="false" ht="9" hidden="false" customHeight="true" outlineLevel="0" collapsed="false">
      <c r="A30240" s="535" t="s">
        <v>46734</v>
      </c>
      <c r="B30240" s="544" t="s">
        <v>46735</v>
      </c>
      <c r="C30240" s="535" t="s">
        <v>29260</v>
      </c>
      <c r="D30240" s="537" t="n">
        <v>5775.19</v>
      </c>
    </row>
    <row r="30241" customFormat="false" ht="9" hidden="false" customHeight="true" outlineLevel="0" collapsed="false">
      <c r="A30241" s="535" t="s">
        <v>46736</v>
      </c>
      <c r="B30241" s="544" t="s">
        <v>46737</v>
      </c>
      <c r="C30241" s="535" t="s">
        <v>29260</v>
      </c>
      <c r="D30241" s="537" t="n">
        <v>5261.53</v>
      </c>
    </row>
    <row r="30242" customFormat="false" ht="9" hidden="false" customHeight="true" outlineLevel="0" collapsed="false">
      <c r="A30242" s="535" t="s">
        <v>46738</v>
      </c>
      <c r="B30242" s="544" t="s">
        <v>46739</v>
      </c>
      <c r="C30242" s="535" t="s">
        <v>29260</v>
      </c>
      <c r="D30242" s="537" t="n">
        <v>5977.6</v>
      </c>
    </row>
    <row r="30243" customFormat="false" ht="9" hidden="false" customHeight="true" outlineLevel="0" collapsed="false">
      <c r="A30243" s="535" t="s">
        <v>46740</v>
      </c>
      <c r="B30243" s="544" t="s">
        <v>46741</v>
      </c>
      <c r="C30243" s="535" t="s">
        <v>29260</v>
      </c>
      <c r="D30243" s="537" t="n">
        <v>5475.43</v>
      </c>
    </row>
    <row r="30244" customFormat="false" ht="9" hidden="false" customHeight="true" outlineLevel="0" collapsed="false">
      <c r="A30244" s="535" t="s">
        <v>46742</v>
      </c>
      <c r="B30244" s="544" t="s">
        <v>46743</v>
      </c>
      <c r="C30244" s="535" t="s">
        <v>29260</v>
      </c>
      <c r="D30244" s="537" t="n">
        <v>5743.81</v>
      </c>
    </row>
    <row r="30245" customFormat="false" ht="9" hidden="false" customHeight="true" outlineLevel="0" collapsed="false">
      <c r="A30245" s="535" t="s">
        <v>46744</v>
      </c>
      <c r="B30245" s="544" t="s">
        <v>46745</v>
      </c>
      <c r="C30245" s="535" t="s">
        <v>29260</v>
      </c>
      <c r="D30245" s="537" t="n">
        <v>5237.05</v>
      </c>
    </row>
    <row r="30246" customFormat="false" ht="9" hidden="false" customHeight="true" outlineLevel="0" collapsed="false">
      <c r="A30246" s="535" t="s">
        <v>46746</v>
      </c>
      <c r="B30246" s="544" t="s">
        <v>46747</v>
      </c>
      <c r="C30246" s="535" t="s">
        <v>29260</v>
      </c>
      <c r="D30246" s="537" t="n">
        <v>5946.21</v>
      </c>
    </row>
    <row r="30247" customFormat="false" ht="9" hidden="false" customHeight="true" outlineLevel="0" collapsed="false">
      <c r="A30247" s="535" t="s">
        <v>46748</v>
      </c>
      <c r="B30247" s="544" t="s">
        <v>46749</v>
      </c>
      <c r="C30247" s="535" t="s">
        <v>29260</v>
      </c>
      <c r="D30247" s="537" t="n">
        <v>5450.94</v>
      </c>
    </row>
    <row r="30248" customFormat="false" ht="9" hidden="false" customHeight="true" outlineLevel="0" collapsed="false">
      <c r="A30248" s="535" t="s">
        <v>46750</v>
      </c>
      <c r="B30248" s="544" t="s">
        <v>46751</v>
      </c>
      <c r="C30248" s="535" t="s">
        <v>29260</v>
      </c>
      <c r="D30248" s="537" t="n">
        <v>6732.66</v>
      </c>
    </row>
    <row r="30249" customFormat="false" ht="9" hidden="false" customHeight="true" outlineLevel="0" collapsed="false">
      <c r="A30249" s="535" t="s">
        <v>46752</v>
      </c>
      <c r="B30249" s="544" t="s">
        <v>46753</v>
      </c>
      <c r="C30249" s="535" t="s">
        <v>29260</v>
      </c>
      <c r="D30249" s="537" t="n">
        <v>6151.71</v>
      </c>
    </row>
    <row r="30250" customFormat="false" ht="9" hidden="false" customHeight="true" outlineLevel="0" collapsed="false">
      <c r="A30250" s="535" t="s">
        <v>46754</v>
      </c>
      <c r="B30250" s="544" t="s">
        <v>46755</v>
      </c>
      <c r="C30250" s="535" t="s">
        <v>29260</v>
      </c>
      <c r="D30250" s="537" t="n">
        <v>6935.07</v>
      </c>
    </row>
    <row r="30251" customFormat="false" ht="9" hidden="false" customHeight="true" outlineLevel="0" collapsed="false">
      <c r="A30251" s="535" t="s">
        <v>46756</v>
      </c>
      <c r="B30251" s="544" t="s">
        <v>46757</v>
      </c>
      <c r="C30251" s="535" t="s">
        <v>29260</v>
      </c>
      <c r="D30251" s="537" t="n">
        <v>6365.6</v>
      </c>
    </row>
    <row r="30252" customFormat="false" ht="9" hidden="false" customHeight="true" outlineLevel="0" collapsed="false">
      <c r="A30252" s="535" t="s">
        <v>46758</v>
      </c>
      <c r="B30252" s="544" t="s">
        <v>46759</v>
      </c>
      <c r="C30252" s="535" t="s">
        <v>29260</v>
      </c>
      <c r="D30252" s="537" t="n">
        <v>7639.7</v>
      </c>
    </row>
    <row r="30253" customFormat="false" ht="9" hidden="false" customHeight="true" outlineLevel="0" collapsed="false">
      <c r="A30253" s="535" t="s">
        <v>46760</v>
      </c>
      <c r="B30253" s="544" t="s">
        <v>46761</v>
      </c>
      <c r="C30253" s="535" t="s">
        <v>29260</v>
      </c>
      <c r="D30253" s="537" t="n">
        <v>6975.76</v>
      </c>
    </row>
    <row r="30254" customFormat="false" ht="9" hidden="false" customHeight="true" outlineLevel="0" collapsed="false">
      <c r="A30254" s="535" t="s">
        <v>46762</v>
      </c>
      <c r="B30254" s="544" t="s">
        <v>46763</v>
      </c>
      <c r="C30254" s="535" t="s">
        <v>29260</v>
      </c>
      <c r="D30254" s="537" t="n">
        <v>7874.54</v>
      </c>
    </row>
    <row r="30255" customFormat="false" ht="9" hidden="false" customHeight="true" outlineLevel="0" collapsed="false">
      <c r="A30255" s="535" t="s">
        <v>46764</v>
      </c>
      <c r="B30255" s="544" t="s">
        <v>46765</v>
      </c>
      <c r="C30255" s="535" t="s">
        <v>29260</v>
      </c>
      <c r="D30255" s="537" t="n">
        <v>7224.88</v>
      </c>
    </row>
    <row r="30256" customFormat="false" ht="9" hidden="false" customHeight="true" outlineLevel="0" collapsed="false">
      <c r="A30256" s="535" t="s">
        <v>46766</v>
      </c>
      <c r="B30256" s="544" t="s">
        <v>46767</v>
      </c>
      <c r="C30256" s="535" t="s">
        <v>29260</v>
      </c>
      <c r="D30256" s="537" t="n">
        <v>6804.4</v>
      </c>
    </row>
    <row r="30257" customFormat="false" ht="9" hidden="false" customHeight="true" outlineLevel="0" collapsed="false">
      <c r="A30257" s="535" t="s">
        <v>46768</v>
      </c>
      <c r="B30257" s="544" t="s">
        <v>46769</v>
      </c>
      <c r="C30257" s="535" t="s">
        <v>29260</v>
      </c>
      <c r="D30257" s="537" t="n">
        <v>6207.68</v>
      </c>
    </row>
    <row r="30258" customFormat="false" ht="9" hidden="false" customHeight="true" outlineLevel="0" collapsed="false">
      <c r="A30258" s="535" t="s">
        <v>46770</v>
      </c>
      <c r="B30258" s="544" t="s">
        <v>46771</v>
      </c>
      <c r="C30258" s="535" t="s">
        <v>29260</v>
      </c>
      <c r="D30258" s="537" t="n">
        <v>7006.8</v>
      </c>
    </row>
    <row r="30259" customFormat="false" ht="9" hidden="false" customHeight="true" outlineLevel="0" collapsed="false">
      <c r="A30259" s="535" t="s">
        <v>46772</v>
      </c>
      <c r="B30259" s="544" t="s">
        <v>46773</v>
      </c>
      <c r="C30259" s="535" t="s">
        <v>29260</v>
      </c>
      <c r="D30259" s="537" t="n">
        <v>6421.57</v>
      </c>
    </row>
    <row r="30260" customFormat="false" ht="9" hidden="false" customHeight="true" outlineLevel="0" collapsed="false">
      <c r="A30260" s="535" t="s">
        <v>46774</v>
      </c>
      <c r="B30260" s="544" t="s">
        <v>46775</v>
      </c>
      <c r="C30260" s="535" t="s">
        <v>29260</v>
      </c>
      <c r="D30260" s="537" t="n">
        <v>6773.01</v>
      </c>
    </row>
    <row r="30261" customFormat="false" ht="9" hidden="false" customHeight="true" outlineLevel="0" collapsed="false">
      <c r="A30261" s="535" t="s">
        <v>46776</v>
      </c>
      <c r="B30261" s="544" t="s">
        <v>46777</v>
      </c>
      <c r="C30261" s="535" t="s">
        <v>29260</v>
      </c>
      <c r="D30261" s="537" t="n">
        <v>6183.19</v>
      </c>
    </row>
    <row r="30262" customFormat="false" ht="9" hidden="false" customHeight="true" outlineLevel="0" collapsed="false">
      <c r="A30262" s="535" t="s">
        <v>46778</v>
      </c>
      <c r="B30262" s="544" t="s">
        <v>46779</v>
      </c>
      <c r="C30262" s="535" t="s">
        <v>29260</v>
      </c>
      <c r="D30262" s="537" t="n">
        <v>6975.42</v>
      </c>
    </row>
    <row r="30263" customFormat="false" ht="9" hidden="false" customHeight="true" outlineLevel="0" collapsed="false">
      <c r="A30263" s="535" t="s">
        <v>46780</v>
      </c>
      <c r="B30263" s="544" t="s">
        <v>46781</v>
      </c>
      <c r="C30263" s="535" t="s">
        <v>29260</v>
      </c>
      <c r="D30263" s="537" t="n">
        <v>6397.09</v>
      </c>
    </row>
    <row r="30264" customFormat="false" ht="9" hidden="false" customHeight="true" outlineLevel="0" collapsed="false">
      <c r="A30264" s="535" t="s">
        <v>46782</v>
      </c>
      <c r="B30264" s="544" t="s">
        <v>46783</v>
      </c>
      <c r="C30264" s="535" t="s">
        <v>29260</v>
      </c>
      <c r="D30264" s="537" t="n">
        <v>7700.28</v>
      </c>
    </row>
    <row r="30265" customFormat="false" ht="9" hidden="false" customHeight="true" outlineLevel="0" collapsed="false">
      <c r="A30265" s="535" t="s">
        <v>46784</v>
      </c>
      <c r="B30265" s="544" t="s">
        <v>46785</v>
      </c>
      <c r="C30265" s="535" t="s">
        <v>29260</v>
      </c>
      <c r="D30265" s="537" t="n">
        <v>7036.26</v>
      </c>
    </row>
    <row r="30266" customFormat="false" ht="9" hidden="false" customHeight="true" outlineLevel="0" collapsed="false">
      <c r="A30266" s="535" t="s">
        <v>46786</v>
      </c>
      <c r="B30266" s="544" t="s">
        <v>46787</v>
      </c>
      <c r="C30266" s="535" t="s">
        <v>29260</v>
      </c>
      <c r="D30266" s="537" t="n">
        <v>7902.68</v>
      </c>
    </row>
    <row r="30267" customFormat="false" ht="9" hidden="false" customHeight="true" outlineLevel="0" collapsed="false">
      <c r="A30267" s="535" t="s">
        <v>46788</v>
      </c>
      <c r="B30267" s="544" t="s">
        <v>46789</v>
      </c>
      <c r="C30267" s="535" t="s">
        <v>29260</v>
      </c>
      <c r="D30267" s="537" t="n">
        <v>7250.16</v>
      </c>
    </row>
    <row r="30268" customFormat="false" ht="9" hidden="false" customHeight="true" outlineLevel="0" collapsed="false">
      <c r="A30268" s="535" t="s">
        <v>46790</v>
      </c>
      <c r="B30268" s="544" t="s">
        <v>46791</v>
      </c>
      <c r="C30268" s="535" t="s">
        <v>29260</v>
      </c>
      <c r="D30268" s="537" t="n">
        <v>8729.92</v>
      </c>
    </row>
    <row r="30269" customFormat="false" ht="9" hidden="false" customHeight="true" outlineLevel="0" collapsed="false">
      <c r="A30269" s="535" t="s">
        <v>46792</v>
      </c>
      <c r="B30269" s="544" t="s">
        <v>46793</v>
      </c>
      <c r="C30269" s="535" t="s">
        <v>29260</v>
      </c>
      <c r="D30269" s="537" t="n">
        <v>7971.95</v>
      </c>
    </row>
    <row r="30270" customFormat="false" ht="9" hidden="false" customHeight="true" outlineLevel="0" collapsed="false">
      <c r="A30270" s="535" t="s">
        <v>46794</v>
      </c>
      <c r="B30270" s="544" t="s">
        <v>46795</v>
      </c>
      <c r="C30270" s="535" t="s">
        <v>29260</v>
      </c>
      <c r="D30270" s="537" t="n">
        <v>8964.77</v>
      </c>
    </row>
    <row r="30271" customFormat="false" ht="9" hidden="false" customHeight="true" outlineLevel="0" collapsed="false">
      <c r="A30271" s="535" t="s">
        <v>46796</v>
      </c>
      <c r="B30271" s="544" t="s">
        <v>46797</v>
      </c>
      <c r="C30271" s="535" t="s">
        <v>29260</v>
      </c>
      <c r="D30271" s="537" t="n">
        <v>8221.08</v>
      </c>
    </row>
    <row r="30272" customFormat="false" ht="9" hidden="false" customHeight="true" outlineLevel="0" collapsed="false">
      <c r="A30272" s="535" t="s">
        <v>46798</v>
      </c>
      <c r="B30272" s="544" t="s">
        <v>46799</v>
      </c>
      <c r="C30272" s="535" t="s">
        <v>29260</v>
      </c>
      <c r="D30272" s="537" t="n">
        <v>7772.02</v>
      </c>
    </row>
    <row r="30273" customFormat="false" ht="9" hidden="false" customHeight="true" outlineLevel="0" collapsed="false">
      <c r="A30273" s="535" t="s">
        <v>46800</v>
      </c>
      <c r="B30273" s="544" t="s">
        <v>46801</v>
      </c>
      <c r="C30273" s="535" t="s">
        <v>29260</v>
      </c>
      <c r="D30273" s="537" t="n">
        <v>7092.23</v>
      </c>
    </row>
    <row r="30274" customFormat="false" ht="9" hidden="false" customHeight="true" outlineLevel="0" collapsed="false">
      <c r="A30274" s="535" t="s">
        <v>46802</v>
      </c>
      <c r="B30274" s="544" t="s">
        <v>46803</v>
      </c>
      <c r="C30274" s="535" t="s">
        <v>29260</v>
      </c>
      <c r="D30274" s="537" t="n">
        <v>7974.42</v>
      </c>
    </row>
    <row r="30275" customFormat="false" ht="9" hidden="false" customHeight="true" outlineLevel="0" collapsed="false">
      <c r="A30275" s="535" t="s">
        <v>46804</v>
      </c>
      <c r="B30275" s="544" t="s">
        <v>46805</v>
      </c>
      <c r="C30275" s="535" t="s">
        <v>29260</v>
      </c>
      <c r="D30275" s="537" t="n">
        <v>7306.13</v>
      </c>
    </row>
    <row r="30276" customFormat="false" ht="9" hidden="false" customHeight="true" outlineLevel="0" collapsed="false">
      <c r="A30276" s="535" t="s">
        <v>46806</v>
      </c>
      <c r="B30276" s="544" t="s">
        <v>46807</v>
      </c>
      <c r="C30276" s="535" t="s">
        <v>29260</v>
      </c>
      <c r="D30276" s="537" t="n">
        <v>7740.63</v>
      </c>
    </row>
    <row r="30277" customFormat="false" ht="9" hidden="false" customHeight="true" outlineLevel="0" collapsed="false">
      <c r="A30277" s="535" t="s">
        <v>46808</v>
      </c>
      <c r="B30277" s="544" t="s">
        <v>46809</v>
      </c>
      <c r="C30277" s="535" t="s">
        <v>29260</v>
      </c>
      <c r="D30277" s="537" t="n">
        <v>7067.74</v>
      </c>
    </row>
    <row r="30278" customFormat="false" ht="9" hidden="false" customHeight="true" outlineLevel="0" collapsed="false">
      <c r="A30278" s="535" t="s">
        <v>46810</v>
      </c>
      <c r="B30278" s="544" t="s">
        <v>46811</v>
      </c>
      <c r="C30278" s="535" t="s">
        <v>29260</v>
      </c>
      <c r="D30278" s="537" t="n">
        <v>7943.04</v>
      </c>
    </row>
    <row r="30279" customFormat="false" ht="9" hidden="false" customHeight="true" outlineLevel="0" collapsed="false">
      <c r="A30279" s="535" t="s">
        <v>46812</v>
      </c>
      <c r="B30279" s="544" t="s">
        <v>46813</v>
      </c>
      <c r="C30279" s="535" t="s">
        <v>29260</v>
      </c>
      <c r="D30279" s="537" t="n">
        <v>7281.64</v>
      </c>
    </row>
    <row r="30280" customFormat="false" ht="9" hidden="false" customHeight="true" outlineLevel="0" collapsed="false">
      <c r="A30280" s="535" t="s">
        <v>46814</v>
      </c>
      <c r="B30280" s="544" t="s">
        <v>46815</v>
      </c>
      <c r="C30280" s="535" t="s">
        <v>29260</v>
      </c>
      <c r="D30280" s="537" t="n">
        <v>8729.48</v>
      </c>
    </row>
    <row r="30281" customFormat="false" ht="9" hidden="false" customHeight="true" outlineLevel="0" collapsed="false">
      <c r="A30281" s="535" t="s">
        <v>46816</v>
      </c>
      <c r="B30281" s="544" t="s">
        <v>46817</v>
      </c>
      <c r="C30281" s="535" t="s">
        <v>29260</v>
      </c>
      <c r="D30281" s="537" t="n">
        <v>7982.4</v>
      </c>
    </row>
    <row r="30282" customFormat="false" ht="9" hidden="false" customHeight="true" outlineLevel="0" collapsed="false">
      <c r="A30282" s="535" t="s">
        <v>46818</v>
      </c>
      <c r="B30282" s="544" t="s">
        <v>46819</v>
      </c>
      <c r="C30282" s="535" t="s">
        <v>29260</v>
      </c>
      <c r="D30282" s="537" t="n">
        <v>8931.89</v>
      </c>
    </row>
    <row r="30283" customFormat="false" ht="9" hidden="false" customHeight="true" outlineLevel="0" collapsed="false">
      <c r="A30283" s="535" t="s">
        <v>46820</v>
      </c>
      <c r="B30283" s="544" t="s">
        <v>46821</v>
      </c>
      <c r="C30283" s="535" t="s">
        <v>29260</v>
      </c>
      <c r="D30283" s="537" t="n">
        <v>8196.3</v>
      </c>
    </row>
    <row r="30284" customFormat="false" ht="9" hidden="false" customHeight="true" outlineLevel="0" collapsed="false">
      <c r="A30284" s="535" t="s">
        <v>46822</v>
      </c>
      <c r="B30284" s="544" t="s">
        <v>46823</v>
      </c>
      <c r="C30284" s="535" t="s">
        <v>29260</v>
      </c>
      <c r="D30284" s="537" t="n">
        <v>9886.08</v>
      </c>
    </row>
    <row r="30285" customFormat="false" ht="9" hidden="false" customHeight="true" outlineLevel="0" collapsed="false">
      <c r="A30285" s="535" t="s">
        <v>46824</v>
      </c>
      <c r="B30285" s="544" t="s">
        <v>46825</v>
      </c>
      <c r="C30285" s="535" t="s">
        <v>29260</v>
      </c>
      <c r="D30285" s="537" t="n">
        <v>9034.08</v>
      </c>
    </row>
    <row r="30286" customFormat="false" ht="9" hidden="false" customHeight="true" outlineLevel="0" collapsed="false">
      <c r="A30286" s="535" t="s">
        <v>46826</v>
      </c>
      <c r="B30286" s="544" t="s">
        <v>46827</v>
      </c>
      <c r="C30286" s="535" t="s">
        <v>29260</v>
      </c>
      <c r="D30286" s="537" t="n">
        <v>10120.93</v>
      </c>
    </row>
    <row r="30287" customFormat="false" ht="9" hidden="false" customHeight="true" outlineLevel="0" collapsed="false">
      <c r="A30287" s="535" t="s">
        <v>46828</v>
      </c>
      <c r="B30287" s="544" t="s">
        <v>46829</v>
      </c>
      <c r="C30287" s="535" t="s">
        <v>29260</v>
      </c>
      <c r="D30287" s="537" t="n">
        <v>9283.21</v>
      </c>
    </row>
    <row r="30288" customFormat="false" ht="9" hidden="false" customHeight="true" outlineLevel="0" collapsed="false">
      <c r="A30288" s="535" t="s">
        <v>46830</v>
      </c>
      <c r="B30288" s="544" t="s">
        <v>46831</v>
      </c>
      <c r="C30288" s="535" t="s">
        <v>29260</v>
      </c>
      <c r="D30288" s="537" t="n">
        <v>8801.22</v>
      </c>
    </row>
    <row r="30289" customFormat="false" ht="9" hidden="false" customHeight="true" outlineLevel="0" collapsed="false">
      <c r="A30289" s="535" t="s">
        <v>46832</v>
      </c>
      <c r="B30289" s="544" t="s">
        <v>46833</v>
      </c>
      <c r="C30289" s="535" t="s">
        <v>29260</v>
      </c>
      <c r="D30289" s="537" t="n">
        <v>8038.37</v>
      </c>
    </row>
    <row r="30290" customFormat="false" ht="9" hidden="false" customHeight="true" outlineLevel="0" collapsed="false">
      <c r="A30290" s="535" t="s">
        <v>46834</v>
      </c>
      <c r="B30290" s="544" t="s">
        <v>46835</v>
      </c>
      <c r="C30290" s="535" t="s">
        <v>29260</v>
      </c>
      <c r="D30290" s="537" t="n">
        <v>9003.62</v>
      </c>
    </row>
    <row r="30291" customFormat="false" ht="9" hidden="false" customHeight="true" outlineLevel="0" collapsed="false">
      <c r="A30291" s="535" t="s">
        <v>46836</v>
      </c>
      <c r="B30291" s="544" t="s">
        <v>46837</v>
      </c>
      <c r="C30291" s="535" t="s">
        <v>29260</v>
      </c>
      <c r="D30291" s="537" t="n">
        <v>8252.27</v>
      </c>
    </row>
    <row r="30292" customFormat="false" ht="9" hidden="false" customHeight="true" outlineLevel="0" collapsed="false">
      <c r="A30292" s="535" t="s">
        <v>46838</v>
      </c>
      <c r="B30292" s="544" t="s">
        <v>46839</v>
      </c>
      <c r="C30292" s="535" t="s">
        <v>29260</v>
      </c>
      <c r="D30292" s="537" t="n">
        <v>8769.84</v>
      </c>
    </row>
    <row r="30293" customFormat="false" ht="9" hidden="false" customHeight="true" outlineLevel="0" collapsed="false">
      <c r="A30293" s="535" t="s">
        <v>46840</v>
      </c>
      <c r="B30293" s="544" t="s">
        <v>46841</v>
      </c>
      <c r="C30293" s="535" t="s">
        <v>29260</v>
      </c>
      <c r="D30293" s="537" t="n">
        <v>8013.89</v>
      </c>
    </row>
    <row r="30294" customFormat="false" ht="9" hidden="false" customHeight="true" outlineLevel="0" collapsed="false">
      <c r="A30294" s="535" t="s">
        <v>46842</v>
      </c>
      <c r="B30294" s="544" t="s">
        <v>46843</v>
      </c>
      <c r="C30294" s="535" t="s">
        <v>29260</v>
      </c>
      <c r="D30294" s="537" t="n">
        <v>8972.24</v>
      </c>
    </row>
    <row r="30295" customFormat="false" ht="9" hidden="false" customHeight="true" outlineLevel="0" collapsed="false">
      <c r="A30295" s="535" t="s">
        <v>46844</v>
      </c>
      <c r="B30295" s="544" t="s">
        <v>46845</v>
      </c>
      <c r="C30295" s="535" t="s">
        <v>29260</v>
      </c>
      <c r="D30295" s="537" t="n">
        <v>8227.78</v>
      </c>
    </row>
    <row r="30296" customFormat="false" ht="9" hidden="false" customHeight="true" outlineLevel="0" collapsed="false">
      <c r="A30296" s="535" t="s">
        <v>46846</v>
      </c>
      <c r="B30296" s="544" t="s">
        <v>46847</v>
      </c>
      <c r="C30296" s="535" t="s">
        <v>29260</v>
      </c>
      <c r="D30296" s="537" t="n">
        <v>3951.27</v>
      </c>
    </row>
    <row r="30297" customFormat="false" ht="9" hidden="false" customHeight="true" outlineLevel="0" collapsed="false">
      <c r="A30297" s="535" t="s">
        <v>46848</v>
      </c>
      <c r="B30297" s="544" t="s">
        <v>46849</v>
      </c>
      <c r="C30297" s="535" t="s">
        <v>29260</v>
      </c>
      <c r="D30297" s="537" t="n">
        <v>3597.08</v>
      </c>
    </row>
    <row r="30298" customFormat="false" ht="9" hidden="false" customHeight="true" outlineLevel="0" collapsed="false">
      <c r="A30298" s="535" t="s">
        <v>46850</v>
      </c>
      <c r="B30298" s="544" t="s">
        <v>46851</v>
      </c>
      <c r="C30298" s="535" t="s">
        <v>29260</v>
      </c>
      <c r="D30298" s="537" t="n">
        <v>3903.87</v>
      </c>
    </row>
    <row r="30299" customFormat="false" ht="9" hidden="false" customHeight="true" outlineLevel="0" collapsed="false">
      <c r="A30299" s="535" t="s">
        <v>46852</v>
      </c>
      <c r="B30299" s="544" t="s">
        <v>46853</v>
      </c>
      <c r="C30299" s="535" t="s">
        <v>29260</v>
      </c>
      <c r="D30299" s="537" t="n">
        <v>3565.35</v>
      </c>
    </row>
    <row r="30300" customFormat="false" ht="9" hidden="false" customHeight="true" outlineLevel="0" collapsed="false">
      <c r="A30300" s="535" t="s">
        <v>46854</v>
      </c>
      <c r="B30300" s="544" t="s">
        <v>46855</v>
      </c>
      <c r="C30300" s="535" t="s">
        <v>29260</v>
      </c>
      <c r="D30300" s="537" t="n">
        <v>3861.21</v>
      </c>
    </row>
    <row r="30301" customFormat="false" ht="9" hidden="false" customHeight="true" outlineLevel="0" collapsed="false">
      <c r="A30301" s="535" t="s">
        <v>46856</v>
      </c>
      <c r="B30301" s="544" t="s">
        <v>46857</v>
      </c>
      <c r="C30301" s="535" t="s">
        <v>29260</v>
      </c>
      <c r="D30301" s="537" t="n">
        <v>3536.8</v>
      </c>
    </row>
    <row r="30302" customFormat="false" ht="9" hidden="false" customHeight="true" outlineLevel="0" collapsed="false">
      <c r="A30302" s="535" t="s">
        <v>46858</v>
      </c>
      <c r="B30302" s="544" t="s">
        <v>46859</v>
      </c>
      <c r="C30302" s="535" t="s">
        <v>29260</v>
      </c>
      <c r="D30302" s="537" t="n">
        <v>3809.06</v>
      </c>
    </row>
    <row r="30303" customFormat="false" ht="9" hidden="false" customHeight="true" outlineLevel="0" collapsed="false">
      <c r="A30303" s="535" t="s">
        <v>46860</v>
      </c>
      <c r="B30303" s="544" t="s">
        <v>46861</v>
      </c>
      <c r="C30303" s="535" t="s">
        <v>29260</v>
      </c>
      <c r="D30303" s="537" t="n">
        <v>3501.89</v>
      </c>
    </row>
    <row r="30304" customFormat="false" ht="9" hidden="false" customHeight="true" outlineLevel="0" collapsed="false">
      <c r="A30304" s="535" t="s">
        <v>46862</v>
      </c>
      <c r="B30304" s="544" t="s">
        <v>46863</v>
      </c>
      <c r="C30304" s="535" t="s">
        <v>29260</v>
      </c>
      <c r="D30304" s="537" t="n">
        <v>5230.31</v>
      </c>
    </row>
    <row r="30305" customFormat="false" ht="9" hidden="false" customHeight="true" outlineLevel="0" collapsed="false">
      <c r="A30305" s="535" t="s">
        <v>46864</v>
      </c>
      <c r="B30305" s="544" t="s">
        <v>46865</v>
      </c>
      <c r="C30305" s="535" t="s">
        <v>29260</v>
      </c>
      <c r="D30305" s="537" t="n">
        <v>4789.93</v>
      </c>
    </row>
    <row r="30306" customFormat="false" ht="9" hidden="false" customHeight="true" outlineLevel="0" collapsed="false">
      <c r="A30306" s="535" t="s">
        <v>46866</v>
      </c>
      <c r="B30306" s="544" t="s">
        <v>46867</v>
      </c>
      <c r="C30306" s="535" t="s">
        <v>29260</v>
      </c>
      <c r="D30306" s="537" t="n">
        <v>5182.91</v>
      </c>
    </row>
    <row r="30307" customFormat="false" ht="9" hidden="false" customHeight="true" outlineLevel="0" collapsed="false">
      <c r="A30307" s="535" t="s">
        <v>46868</v>
      </c>
      <c r="B30307" s="544" t="s">
        <v>46869</v>
      </c>
      <c r="C30307" s="535" t="s">
        <v>29260</v>
      </c>
      <c r="D30307" s="537" t="n">
        <v>4758.2</v>
      </c>
    </row>
    <row r="30308" customFormat="false" ht="9" hidden="false" customHeight="true" outlineLevel="0" collapsed="false">
      <c r="A30308" s="535" t="s">
        <v>46870</v>
      </c>
      <c r="B30308" s="544" t="s">
        <v>46871</v>
      </c>
      <c r="C30308" s="535" t="s">
        <v>29260</v>
      </c>
      <c r="D30308" s="537" t="n">
        <v>5140.25</v>
      </c>
    </row>
    <row r="30309" customFormat="false" ht="9" hidden="false" customHeight="true" outlineLevel="0" collapsed="false">
      <c r="A30309" s="535" t="s">
        <v>46872</v>
      </c>
      <c r="B30309" s="544" t="s">
        <v>46873</v>
      </c>
      <c r="C30309" s="535" t="s">
        <v>29260</v>
      </c>
      <c r="D30309" s="537" t="n">
        <v>4729.64</v>
      </c>
    </row>
    <row r="30310" customFormat="false" ht="9" hidden="false" customHeight="true" outlineLevel="0" collapsed="false">
      <c r="A30310" s="535" t="s">
        <v>46874</v>
      </c>
      <c r="B30310" s="544" t="s">
        <v>46875</v>
      </c>
      <c r="C30310" s="535" t="s">
        <v>29260</v>
      </c>
      <c r="D30310" s="537" t="n">
        <v>5277.72</v>
      </c>
    </row>
    <row r="30311" customFormat="false" ht="9" hidden="false" customHeight="true" outlineLevel="0" collapsed="false">
      <c r="A30311" s="535" t="s">
        <v>46876</v>
      </c>
      <c r="B30311" s="544" t="s">
        <v>46877</v>
      </c>
      <c r="C30311" s="535" t="s">
        <v>29260</v>
      </c>
      <c r="D30311" s="537" t="n">
        <v>4821.66</v>
      </c>
    </row>
    <row r="30312" customFormat="false" ht="9" hidden="false" customHeight="true" outlineLevel="0" collapsed="false">
      <c r="A30312" s="535" t="s">
        <v>46878</v>
      </c>
      <c r="B30312" s="544" t="s">
        <v>46879</v>
      </c>
      <c r="C30312" s="535" t="s">
        <v>29260</v>
      </c>
      <c r="D30312" s="537" t="n">
        <v>6293.65</v>
      </c>
    </row>
    <row r="30313" customFormat="false" ht="9" hidden="false" customHeight="true" outlineLevel="0" collapsed="false">
      <c r="A30313" s="535" t="s">
        <v>46880</v>
      </c>
      <c r="B30313" s="544" t="s">
        <v>46881</v>
      </c>
      <c r="C30313" s="535" t="s">
        <v>29260</v>
      </c>
      <c r="D30313" s="537" t="n">
        <v>5767.07</v>
      </c>
    </row>
    <row r="30314" customFormat="false" ht="9" hidden="false" customHeight="true" outlineLevel="0" collapsed="false">
      <c r="A30314" s="535" t="s">
        <v>46882</v>
      </c>
      <c r="B30314" s="544" t="s">
        <v>46883</v>
      </c>
      <c r="C30314" s="535" t="s">
        <v>29260</v>
      </c>
      <c r="D30314" s="537" t="n">
        <v>6246.25</v>
      </c>
    </row>
    <row r="30315" customFormat="false" ht="18" hidden="false" customHeight="true" outlineLevel="0" collapsed="false">
      <c r="A30315" s="535" t="s">
        <v>46884</v>
      </c>
      <c r="B30315" s="544" t="s">
        <v>46885</v>
      </c>
      <c r="C30315" s="535" t="s">
        <v>29260</v>
      </c>
      <c r="D30315" s="537" t="n">
        <v>5735.34</v>
      </c>
    </row>
    <row r="30316" customFormat="false" ht="18" hidden="false" customHeight="true" outlineLevel="0" collapsed="false">
      <c r="A30316" s="535" t="s">
        <v>46886</v>
      </c>
      <c r="B30316" s="544" t="s">
        <v>46887</v>
      </c>
      <c r="C30316" s="535" t="s">
        <v>29260</v>
      </c>
      <c r="D30316" s="537" t="n">
        <v>6203.59</v>
      </c>
    </row>
    <row r="30317" customFormat="false" ht="18" hidden="false" customHeight="true" outlineLevel="0" collapsed="false">
      <c r="A30317" s="535" t="s">
        <v>46888</v>
      </c>
      <c r="B30317" s="544" t="s">
        <v>46889</v>
      </c>
      <c r="C30317" s="535" t="s">
        <v>29260</v>
      </c>
      <c r="D30317" s="537" t="n">
        <v>5706.78</v>
      </c>
    </row>
    <row r="30318" customFormat="false" ht="18" hidden="false" customHeight="true" outlineLevel="0" collapsed="false">
      <c r="A30318" s="535" t="s">
        <v>46890</v>
      </c>
      <c r="B30318" s="544" t="s">
        <v>46891</v>
      </c>
      <c r="C30318" s="535" t="s">
        <v>29260</v>
      </c>
      <c r="D30318" s="537" t="n">
        <v>6151.44</v>
      </c>
    </row>
    <row r="30319" customFormat="false" ht="18" hidden="false" customHeight="true" outlineLevel="0" collapsed="false">
      <c r="A30319" s="535" t="s">
        <v>46892</v>
      </c>
      <c r="B30319" s="544" t="s">
        <v>46893</v>
      </c>
      <c r="C30319" s="535" t="s">
        <v>29260</v>
      </c>
      <c r="D30319" s="537" t="n">
        <v>5671.88</v>
      </c>
    </row>
    <row r="30320" customFormat="false" ht="18" hidden="false" customHeight="true" outlineLevel="0" collapsed="false">
      <c r="A30320" s="535" t="s">
        <v>46894</v>
      </c>
      <c r="B30320" s="544" t="s">
        <v>46895</v>
      </c>
      <c r="C30320" s="535" t="s">
        <v>29260</v>
      </c>
      <c r="D30320" s="537" t="n">
        <v>7644.83</v>
      </c>
    </row>
    <row r="30321" customFormat="false" ht="18" hidden="false" customHeight="true" outlineLevel="0" collapsed="false">
      <c r="A30321" s="535" t="s">
        <v>46896</v>
      </c>
      <c r="B30321" s="544" t="s">
        <v>46897</v>
      </c>
      <c r="C30321" s="535" t="s">
        <v>29260</v>
      </c>
      <c r="D30321" s="537" t="n">
        <v>7032.06</v>
      </c>
    </row>
    <row r="30322" customFormat="false" ht="18" hidden="false" customHeight="true" outlineLevel="0" collapsed="false">
      <c r="A30322" s="535" t="s">
        <v>46898</v>
      </c>
      <c r="B30322" s="544" t="s">
        <v>46899</v>
      </c>
      <c r="C30322" s="535" t="s">
        <v>29260</v>
      </c>
      <c r="D30322" s="537" t="n">
        <v>7597.43</v>
      </c>
    </row>
    <row r="30323" customFormat="false" ht="9" hidden="false" customHeight="true" outlineLevel="0" collapsed="false">
      <c r="A30323" s="535" t="s">
        <v>46900</v>
      </c>
      <c r="B30323" s="544" t="s">
        <v>46901</v>
      </c>
      <c r="C30323" s="535" t="s">
        <v>29260</v>
      </c>
      <c r="D30323" s="537" t="n">
        <v>7000.33</v>
      </c>
    </row>
    <row r="30324" customFormat="false" ht="9" hidden="false" customHeight="true" outlineLevel="0" collapsed="false">
      <c r="A30324" s="535" t="s">
        <v>46902</v>
      </c>
      <c r="B30324" s="544" t="s">
        <v>46903</v>
      </c>
      <c r="C30324" s="535" t="s">
        <v>29260</v>
      </c>
      <c r="D30324" s="537" t="n">
        <v>7554.77</v>
      </c>
    </row>
    <row r="30325" customFormat="false" ht="9" hidden="false" customHeight="true" outlineLevel="0" collapsed="false">
      <c r="A30325" s="535" t="s">
        <v>46904</v>
      </c>
      <c r="B30325" s="544" t="s">
        <v>46905</v>
      </c>
      <c r="C30325" s="535" t="s">
        <v>29260</v>
      </c>
      <c r="D30325" s="537" t="n">
        <v>6971.77</v>
      </c>
    </row>
    <row r="30326" customFormat="false" ht="9" hidden="false" customHeight="true" outlineLevel="0" collapsed="false">
      <c r="A30326" s="535" t="s">
        <v>46906</v>
      </c>
      <c r="B30326" s="544" t="s">
        <v>46907</v>
      </c>
      <c r="C30326" s="535" t="s">
        <v>29260</v>
      </c>
      <c r="D30326" s="537" t="n">
        <v>7502.62</v>
      </c>
    </row>
    <row r="30327" customFormat="false" ht="9" hidden="false" customHeight="true" outlineLevel="0" collapsed="false">
      <c r="A30327" s="535" t="s">
        <v>46908</v>
      </c>
      <c r="B30327" s="544" t="s">
        <v>46909</v>
      </c>
      <c r="C30327" s="535" t="s">
        <v>29260</v>
      </c>
      <c r="D30327" s="537" t="n">
        <v>6936.87</v>
      </c>
    </row>
    <row r="30328" customFormat="false" ht="9" hidden="false" customHeight="true" outlineLevel="0" collapsed="false">
      <c r="A30328" s="535" t="s">
        <v>46910</v>
      </c>
      <c r="B30328" s="544" t="s">
        <v>46911</v>
      </c>
      <c r="C30328" s="535" t="s">
        <v>29260</v>
      </c>
      <c r="D30328" s="537" t="n">
        <v>7722.87</v>
      </c>
    </row>
    <row r="30329" customFormat="false" ht="9" hidden="false" customHeight="true" outlineLevel="0" collapsed="false">
      <c r="A30329" s="535" t="s">
        <v>46912</v>
      </c>
      <c r="B30329" s="544" t="s">
        <v>46913</v>
      </c>
      <c r="C30329" s="535" t="s">
        <v>29260</v>
      </c>
      <c r="D30329" s="537" t="n">
        <v>7368.68</v>
      </c>
    </row>
    <row r="30330" customFormat="false" ht="9" hidden="false" customHeight="true" outlineLevel="0" collapsed="false">
      <c r="A30330" s="535" t="s">
        <v>46914</v>
      </c>
      <c r="B30330" s="544" t="s">
        <v>46915</v>
      </c>
      <c r="C30330" s="535" t="s">
        <v>29260</v>
      </c>
      <c r="D30330" s="537" t="n">
        <v>8718.33</v>
      </c>
    </row>
    <row r="30331" customFormat="false" ht="9" hidden="false" customHeight="true" outlineLevel="0" collapsed="false">
      <c r="A30331" s="535" t="s">
        <v>46916</v>
      </c>
      <c r="B30331" s="544" t="s">
        <v>46917</v>
      </c>
      <c r="C30331" s="535" t="s">
        <v>29260</v>
      </c>
      <c r="D30331" s="537" t="n">
        <v>8035.03</v>
      </c>
    </row>
    <row r="30332" customFormat="false" ht="9" hidden="false" customHeight="true" outlineLevel="0" collapsed="false">
      <c r="A30332" s="535" t="s">
        <v>46918</v>
      </c>
      <c r="B30332" s="544" t="s">
        <v>46919</v>
      </c>
      <c r="C30332" s="535" t="s">
        <v>29260</v>
      </c>
      <c r="D30332" s="537" t="n">
        <v>8675.67</v>
      </c>
    </row>
    <row r="30333" customFormat="false" ht="9" hidden="false" customHeight="true" outlineLevel="0" collapsed="false">
      <c r="A30333" s="535" t="s">
        <v>46920</v>
      </c>
      <c r="B30333" s="544" t="s">
        <v>46921</v>
      </c>
      <c r="C30333" s="535" t="s">
        <v>29260</v>
      </c>
      <c r="D30333" s="537" t="n">
        <v>8006.47</v>
      </c>
    </row>
    <row r="30334" customFormat="false" ht="9" hidden="false" customHeight="true" outlineLevel="0" collapsed="false">
      <c r="A30334" s="535" t="s">
        <v>46922</v>
      </c>
      <c r="B30334" s="544" t="s">
        <v>46923</v>
      </c>
      <c r="C30334" s="535" t="s">
        <v>29260</v>
      </c>
      <c r="D30334" s="537" t="n">
        <v>8623.52</v>
      </c>
    </row>
    <row r="30335" customFormat="false" ht="9" hidden="false" customHeight="true" outlineLevel="0" collapsed="false">
      <c r="A30335" s="535" t="s">
        <v>46924</v>
      </c>
      <c r="B30335" s="544" t="s">
        <v>46925</v>
      </c>
      <c r="C30335" s="535" t="s">
        <v>29260</v>
      </c>
      <c r="D30335" s="537" t="n">
        <v>7971.57</v>
      </c>
    </row>
    <row r="30336" customFormat="false" ht="9" hidden="false" customHeight="true" outlineLevel="0" collapsed="false">
      <c r="A30336" s="535" t="s">
        <v>46926</v>
      </c>
      <c r="B30336" s="544" t="s">
        <v>46927</v>
      </c>
      <c r="C30336" s="535" t="s">
        <v>29260</v>
      </c>
      <c r="D30336" s="537" t="n">
        <v>1658.35</v>
      </c>
    </row>
    <row r="30337" customFormat="false" ht="9" hidden="false" customHeight="true" outlineLevel="0" collapsed="false">
      <c r="A30337" s="535" t="s">
        <v>46928</v>
      </c>
      <c r="B30337" s="544" t="s">
        <v>46929</v>
      </c>
      <c r="C30337" s="535" t="s">
        <v>29260</v>
      </c>
      <c r="D30337" s="537" t="n">
        <v>1437.38</v>
      </c>
    </row>
    <row r="30338" customFormat="false" ht="9" hidden="false" customHeight="true" outlineLevel="0" collapsed="false">
      <c r="A30338" s="535" t="s">
        <v>46930</v>
      </c>
      <c r="B30338" s="544" t="s">
        <v>46931</v>
      </c>
      <c r="C30338" s="535" t="s">
        <v>29260</v>
      </c>
      <c r="D30338" s="537" t="n">
        <v>1629.91</v>
      </c>
    </row>
    <row r="30339" customFormat="false" ht="9" hidden="false" customHeight="true" outlineLevel="0" collapsed="false">
      <c r="A30339" s="535" t="s">
        <v>46932</v>
      </c>
      <c r="B30339" s="544" t="s">
        <v>46933</v>
      </c>
      <c r="C30339" s="535" t="s">
        <v>29260</v>
      </c>
      <c r="D30339" s="537" t="n">
        <v>1418.34</v>
      </c>
    </row>
    <row r="30340" customFormat="false" ht="9" hidden="false" customHeight="true" outlineLevel="0" collapsed="false">
      <c r="A30340" s="535" t="s">
        <v>46934</v>
      </c>
      <c r="B30340" s="544" t="s">
        <v>46935</v>
      </c>
      <c r="C30340" s="535" t="s">
        <v>29260</v>
      </c>
      <c r="D30340" s="537" t="n">
        <v>2231.31</v>
      </c>
    </row>
    <row r="30341" customFormat="false" ht="9" hidden="false" customHeight="true" outlineLevel="0" collapsed="false">
      <c r="A30341" s="535" t="s">
        <v>46936</v>
      </c>
      <c r="B30341" s="544" t="s">
        <v>46937</v>
      </c>
      <c r="C30341" s="535" t="s">
        <v>29260</v>
      </c>
      <c r="D30341" s="537" t="n">
        <v>1927.27</v>
      </c>
    </row>
    <row r="30342" customFormat="false" ht="9" hidden="false" customHeight="true" outlineLevel="0" collapsed="false">
      <c r="A30342" s="535" t="s">
        <v>46938</v>
      </c>
      <c r="B30342" s="544" t="s">
        <v>46939</v>
      </c>
      <c r="C30342" s="535" t="s">
        <v>29260</v>
      </c>
      <c r="D30342" s="537" t="n">
        <v>2876.03</v>
      </c>
    </row>
    <row r="30343" customFormat="false" ht="9" hidden="false" customHeight="true" outlineLevel="0" collapsed="false">
      <c r="A30343" s="535" t="s">
        <v>46940</v>
      </c>
      <c r="B30343" s="544" t="s">
        <v>46941</v>
      </c>
      <c r="C30343" s="535" t="s">
        <v>29260</v>
      </c>
      <c r="D30343" s="537" t="n">
        <v>2493.63</v>
      </c>
    </row>
    <row r="30344" customFormat="false" ht="9" hidden="false" customHeight="true" outlineLevel="0" collapsed="false">
      <c r="A30344" s="535" t="s">
        <v>46942</v>
      </c>
      <c r="B30344" s="544" t="s">
        <v>46943</v>
      </c>
      <c r="C30344" s="535" t="s">
        <v>29260</v>
      </c>
      <c r="D30344" s="537" t="n">
        <v>3424.16</v>
      </c>
    </row>
    <row r="30345" customFormat="false" ht="9" hidden="false" customHeight="true" outlineLevel="0" collapsed="false">
      <c r="A30345" s="535" t="s">
        <v>46944</v>
      </c>
      <c r="B30345" s="544" t="s">
        <v>46945</v>
      </c>
      <c r="C30345" s="535" t="s">
        <v>29260</v>
      </c>
      <c r="D30345" s="537" t="n">
        <v>2982.21</v>
      </c>
    </row>
    <row r="30346" customFormat="false" ht="9" hidden="false" customHeight="true" outlineLevel="0" collapsed="false">
      <c r="A30346" s="535" t="s">
        <v>46946</v>
      </c>
      <c r="B30346" s="544" t="s">
        <v>46947</v>
      </c>
      <c r="C30346" s="535" t="s">
        <v>29260</v>
      </c>
      <c r="D30346" s="537" t="n">
        <v>4396.39</v>
      </c>
    </row>
    <row r="30347" customFormat="false" ht="9" hidden="false" customHeight="true" outlineLevel="0" collapsed="false">
      <c r="A30347" s="535" t="s">
        <v>46948</v>
      </c>
      <c r="B30347" s="544" t="s">
        <v>46949</v>
      </c>
      <c r="C30347" s="535" t="s">
        <v>29260</v>
      </c>
      <c r="D30347" s="537" t="n">
        <v>3861.97</v>
      </c>
    </row>
    <row r="30348" customFormat="false" ht="9" hidden="false" customHeight="true" outlineLevel="0" collapsed="false">
      <c r="A30348" s="535" t="s">
        <v>46950</v>
      </c>
      <c r="B30348" s="544" t="s">
        <v>46951</v>
      </c>
      <c r="C30348" s="535" t="s">
        <v>29260</v>
      </c>
      <c r="D30348" s="537" t="n">
        <v>1982.29</v>
      </c>
    </row>
    <row r="30349" customFormat="false" ht="9" hidden="false" customHeight="true" outlineLevel="0" collapsed="false">
      <c r="A30349" s="535" t="s">
        <v>46952</v>
      </c>
      <c r="B30349" s="544" t="s">
        <v>46953</v>
      </c>
      <c r="C30349" s="535" t="s">
        <v>29260</v>
      </c>
      <c r="D30349" s="537" t="n">
        <v>1719</v>
      </c>
    </row>
    <row r="30350" customFormat="false" ht="9" hidden="false" customHeight="true" outlineLevel="0" collapsed="false">
      <c r="A30350" s="535" t="s">
        <v>46954</v>
      </c>
      <c r="B30350" s="544" t="s">
        <v>46955</v>
      </c>
      <c r="C30350" s="535" t="s">
        <v>29260</v>
      </c>
      <c r="D30350" s="537" t="n">
        <v>1949.11</v>
      </c>
    </row>
    <row r="30351" customFormat="false" ht="9" hidden="false" customHeight="true" outlineLevel="0" collapsed="false">
      <c r="A30351" s="535" t="s">
        <v>46956</v>
      </c>
      <c r="B30351" s="544" t="s">
        <v>46957</v>
      </c>
      <c r="C30351" s="535" t="s">
        <v>29260</v>
      </c>
      <c r="D30351" s="537" t="n">
        <v>1696.79</v>
      </c>
    </row>
    <row r="30352" customFormat="false" ht="9" hidden="false" customHeight="true" outlineLevel="0" collapsed="false">
      <c r="A30352" s="535" t="s">
        <v>46958</v>
      </c>
      <c r="B30352" s="544" t="s">
        <v>46959</v>
      </c>
      <c r="C30352" s="535" t="s">
        <v>29260</v>
      </c>
      <c r="D30352" s="537" t="n">
        <v>2603.28</v>
      </c>
    </row>
    <row r="30353" customFormat="false" ht="18" hidden="false" customHeight="true" outlineLevel="0" collapsed="false">
      <c r="A30353" s="535" t="s">
        <v>46960</v>
      </c>
      <c r="B30353" s="544" t="s">
        <v>46961</v>
      </c>
      <c r="C30353" s="535" t="s">
        <v>29260</v>
      </c>
      <c r="D30353" s="537" t="n">
        <v>2247.53</v>
      </c>
    </row>
    <row r="30354" customFormat="false" ht="18" hidden="false" customHeight="true" outlineLevel="0" collapsed="false">
      <c r="A30354" s="535" t="s">
        <v>46962</v>
      </c>
      <c r="B30354" s="544" t="s">
        <v>46963</v>
      </c>
      <c r="C30354" s="535" t="s">
        <v>29260</v>
      </c>
      <c r="D30354" s="537" t="n">
        <v>3273.16</v>
      </c>
    </row>
    <row r="30355" customFormat="false" ht="18" hidden="false" customHeight="true" outlineLevel="0" collapsed="false">
      <c r="A30355" s="535" t="s">
        <v>46964</v>
      </c>
      <c r="B30355" s="544" t="s">
        <v>46965</v>
      </c>
      <c r="C30355" s="535" t="s">
        <v>29260</v>
      </c>
      <c r="D30355" s="537" t="n">
        <v>2835.91</v>
      </c>
    </row>
    <row r="30356" customFormat="false" ht="18" hidden="false" customHeight="true" outlineLevel="0" collapsed="false">
      <c r="A30356" s="535" t="s">
        <v>46966</v>
      </c>
      <c r="B30356" s="544" t="s">
        <v>46967</v>
      </c>
      <c r="C30356" s="535" t="s">
        <v>29260</v>
      </c>
      <c r="D30356" s="537" t="n">
        <v>3851.18</v>
      </c>
    </row>
    <row r="30357" customFormat="false" ht="18" hidden="false" customHeight="true" outlineLevel="0" collapsed="false">
      <c r="A30357" s="535" t="s">
        <v>46968</v>
      </c>
      <c r="B30357" s="544" t="s">
        <v>46969</v>
      </c>
      <c r="C30357" s="535" t="s">
        <v>29260</v>
      </c>
      <c r="D30357" s="537" t="n">
        <v>3349.68</v>
      </c>
    </row>
    <row r="30358" customFormat="false" ht="18" hidden="false" customHeight="true" outlineLevel="0" collapsed="false">
      <c r="A30358" s="535" t="s">
        <v>46970</v>
      </c>
      <c r="B30358" s="544" t="s">
        <v>46971</v>
      </c>
      <c r="C30358" s="535" t="s">
        <v>29260</v>
      </c>
      <c r="D30358" s="537" t="n">
        <v>4756.9</v>
      </c>
    </row>
    <row r="30359" customFormat="false" ht="18" hidden="false" customHeight="true" outlineLevel="0" collapsed="false">
      <c r="A30359" s="535" t="s">
        <v>46972</v>
      </c>
      <c r="B30359" s="544" t="s">
        <v>46973</v>
      </c>
      <c r="C30359" s="535" t="s">
        <v>29260</v>
      </c>
      <c r="D30359" s="537" t="n">
        <v>4158.23</v>
      </c>
    </row>
    <row r="30360" customFormat="false" ht="18" hidden="false" customHeight="true" outlineLevel="0" collapsed="false">
      <c r="A30360" s="535" t="s">
        <v>46974</v>
      </c>
      <c r="B30360" s="544" t="s">
        <v>46975</v>
      </c>
      <c r="C30360" s="535" t="s">
        <v>29260</v>
      </c>
      <c r="D30360" s="537" t="n">
        <v>2310.97</v>
      </c>
    </row>
    <row r="30361" customFormat="false" ht="18" hidden="false" customHeight="true" outlineLevel="0" collapsed="false">
      <c r="A30361" s="535" t="s">
        <v>46976</v>
      </c>
      <c r="B30361" s="544" t="s">
        <v>46977</v>
      </c>
      <c r="C30361" s="535" t="s">
        <v>29260</v>
      </c>
      <c r="D30361" s="537" t="n">
        <v>2003.8</v>
      </c>
    </row>
    <row r="30362" customFormat="false" ht="9" hidden="false" customHeight="true" outlineLevel="0" collapsed="false">
      <c r="A30362" s="535" t="s">
        <v>46978</v>
      </c>
      <c r="B30362" s="544" t="s">
        <v>46979</v>
      </c>
      <c r="C30362" s="535" t="s">
        <v>29260</v>
      </c>
      <c r="D30362" s="537" t="n">
        <v>2282.53</v>
      </c>
    </row>
    <row r="30363" customFormat="false" ht="9" hidden="false" customHeight="true" outlineLevel="0" collapsed="false">
      <c r="A30363" s="535" t="s">
        <v>46980</v>
      </c>
      <c r="B30363" s="544" t="s">
        <v>46981</v>
      </c>
      <c r="C30363" s="535" t="s">
        <v>29260</v>
      </c>
      <c r="D30363" s="537" t="n">
        <v>1984.76</v>
      </c>
    </row>
    <row r="30364" customFormat="false" ht="18" hidden="false" customHeight="true" outlineLevel="0" collapsed="false">
      <c r="A30364" s="535" t="s">
        <v>46982</v>
      </c>
      <c r="B30364" s="544" t="s">
        <v>46983</v>
      </c>
      <c r="C30364" s="535" t="s">
        <v>29260</v>
      </c>
      <c r="D30364" s="537" t="n">
        <v>2989.48</v>
      </c>
    </row>
    <row r="30365" customFormat="false" ht="18" hidden="false" customHeight="true" outlineLevel="0" collapsed="false">
      <c r="A30365" s="535" t="s">
        <v>46984</v>
      </c>
      <c r="B30365" s="544" t="s">
        <v>46985</v>
      </c>
      <c r="C30365" s="535" t="s">
        <v>29260</v>
      </c>
      <c r="D30365" s="537" t="n">
        <v>2577.31</v>
      </c>
    </row>
    <row r="30366" customFormat="false" ht="18" hidden="false" customHeight="true" outlineLevel="0" collapsed="false">
      <c r="A30366" s="535" t="s">
        <v>46986</v>
      </c>
      <c r="B30366" s="544" t="s">
        <v>46987</v>
      </c>
      <c r="C30366" s="535" t="s">
        <v>29260</v>
      </c>
      <c r="D30366" s="537" t="n">
        <v>3693.99</v>
      </c>
    </row>
    <row r="30367" customFormat="false" ht="18" hidden="false" customHeight="true" outlineLevel="0" collapsed="false">
      <c r="A30367" s="535" t="s">
        <v>46988</v>
      </c>
      <c r="B30367" s="544" t="s">
        <v>46989</v>
      </c>
      <c r="C30367" s="535" t="s">
        <v>29260</v>
      </c>
      <c r="D30367" s="537" t="n">
        <v>3194.06</v>
      </c>
    </row>
    <row r="30368" customFormat="false" ht="18" hidden="false" customHeight="true" outlineLevel="0" collapsed="false">
      <c r="A30368" s="535" t="s">
        <v>46990</v>
      </c>
      <c r="B30368" s="544" t="s">
        <v>46991</v>
      </c>
      <c r="C30368" s="535" t="s">
        <v>29260</v>
      </c>
      <c r="D30368" s="537" t="n">
        <v>4297.17</v>
      </c>
    </row>
    <row r="30369" customFormat="false" ht="9" hidden="false" customHeight="true" outlineLevel="0" collapsed="false">
      <c r="A30369" s="535" t="s">
        <v>46992</v>
      </c>
      <c r="B30369" s="544" t="s">
        <v>46993</v>
      </c>
      <c r="C30369" s="535" t="s">
        <v>29260</v>
      </c>
      <c r="D30369" s="537" t="n">
        <v>3729.85</v>
      </c>
    </row>
    <row r="30370" customFormat="false" ht="9" hidden="false" customHeight="true" outlineLevel="0" collapsed="false">
      <c r="A30370" s="535" t="s">
        <v>46994</v>
      </c>
      <c r="B30370" s="544" t="s">
        <v>46995</v>
      </c>
      <c r="C30370" s="535" t="s">
        <v>29260</v>
      </c>
      <c r="D30370" s="537" t="n">
        <v>5250.11</v>
      </c>
    </row>
    <row r="30371" customFormat="false" ht="9" hidden="false" customHeight="true" outlineLevel="0" collapsed="false">
      <c r="A30371" s="535" t="s">
        <v>46996</v>
      </c>
      <c r="B30371" s="544" t="s">
        <v>46997</v>
      </c>
      <c r="C30371" s="535" t="s">
        <v>29260</v>
      </c>
      <c r="D30371" s="537" t="n">
        <v>4577.78</v>
      </c>
    </row>
    <row r="30372" customFormat="false" ht="9" hidden="false" customHeight="true" outlineLevel="0" collapsed="false">
      <c r="A30372" s="535" t="s">
        <v>46998</v>
      </c>
      <c r="B30372" s="544" t="s">
        <v>46999</v>
      </c>
      <c r="C30372" s="535" t="s">
        <v>41675</v>
      </c>
      <c r="D30372" s="537" t="n">
        <v>144.3</v>
      </c>
    </row>
    <row r="30373" customFormat="false" ht="9" hidden="false" customHeight="true" outlineLevel="0" collapsed="false">
      <c r="A30373" s="535" t="s">
        <v>47000</v>
      </c>
      <c r="B30373" s="544" t="s">
        <v>47001</v>
      </c>
      <c r="C30373" s="535" t="s">
        <v>41675</v>
      </c>
      <c r="D30373" s="537" t="n">
        <v>18.64</v>
      </c>
    </row>
    <row r="30374" customFormat="false" ht="9" hidden="false" customHeight="true" outlineLevel="0" collapsed="false">
      <c r="A30374" s="535" t="s">
        <v>47002</v>
      </c>
      <c r="B30374" s="544" t="s">
        <v>47003</v>
      </c>
      <c r="C30374" s="535" t="s">
        <v>41675</v>
      </c>
      <c r="D30374" s="537" t="n">
        <v>171.75</v>
      </c>
    </row>
    <row r="30375" customFormat="false" ht="9" hidden="false" customHeight="true" outlineLevel="0" collapsed="false">
      <c r="A30375" s="535" t="s">
        <v>47004</v>
      </c>
      <c r="B30375" s="544" t="s">
        <v>47005</v>
      </c>
      <c r="C30375" s="535" t="s">
        <v>41675</v>
      </c>
      <c r="D30375" s="537" t="n">
        <v>71.02</v>
      </c>
    </row>
    <row r="30376" customFormat="false" ht="9" hidden="false" customHeight="true" outlineLevel="0" collapsed="false">
      <c r="A30376" s="535" t="s">
        <v>47006</v>
      </c>
      <c r="B30376" s="544" t="s">
        <v>47007</v>
      </c>
      <c r="C30376" s="535" t="s">
        <v>29247</v>
      </c>
      <c r="D30376" s="537" t="n">
        <v>1171.32</v>
      </c>
    </row>
    <row r="30377" customFormat="false" ht="9" hidden="false" customHeight="true" outlineLevel="0" collapsed="false">
      <c r="A30377" s="535" t="s">
        <v>47008</v>
      </c>
      <c r="B30377" s="544" t="s">
        <v>47009</v>
      </c>
      <c r="C30377" s="535" t="s">
        <v>29247</v>
      </c>
      <c r="D30377" s="537" t="n">
        <v>1829.57</v>
      </c>
    </row>
    <row r="30378" customFormat="false" ht="9" hidden="false" customHeight="true" outlineLevel="0" collapsed="false">
      <c r="A30378" s="535" t="s">
        <v>47010</v>
      </c>
      <c r="B30378" s="544" t="s">
        <v>47011</v>
      </c>
      <c r="C30378" s="535" t="s">
        <v>29247</v>
      </c>
      <c r="D30378" s="537" t="n">
        <v>2357.65</v>
      </c>
    </row>
    <row r="30379" customFormat="false" ht="9" hidden="false" customHeight="true" outlineLevel="0" collapsed="false">
      <c r="A30379" s="535" t="s">
        <v>47012</v>
      </c>
      <c r="B30379" s="544" t="s">
        <v>47013</v>
      </c>
      <c r="C30379" s="535" t="s">
        <v>29247</v>
      </c>
      <c r="D30379" s="537" t="n">
        <v>3133.69</v>
      </c>
    </row>
    <row r="30380" customFormat="false" ht="9" hidden="false" customHeight="true" outlineLevel="0" collapsed="false">
      <c r="A30380" s="535" t="s">
        <v>47014</v>
      </c>
      <c r="B30380" s="544" t="s">
        <v>47015</v>
      </c>
      <c r="C30380" s="535" t="s">
        <v>29247</v>
      </c>
      <c r="D30380" s="537" t="n">
        <v>530.57</v>
      </c>
    </row>
    <row r="30381" customFormat="false" ht="9" hidden="false" customHeight="true" outlineLevel="0" collapsed="false">
      <c r="A30381" s="535" t="s">
        <v>47016</v>
      </c>
      <c r="B30381" s="544" t="s">
        <v>47017</v>
      </c>
      <c r="C30381" s="535" t="s">
        <v>29247</v>
      </c>
      <c r="D30381" s="537" t="n">
        <v>1370.06</v>
      </c>
    </row>
    <row r="30382" customFormat="false" ht="9" hidden="false" customHeight="true" outlineLevel="0" collapsed="false">
      <c r="A30382" s="535" t="s">
        <v>47018</v>
      </c>
      <c r="B30382" s="544" t="s">
        <v>47019</v>
      </c>
      <c r="C30382" s="535" t="s">
        <v>29247</v>
      </c>
      <c r="D30382" s="537" t="n">
        <v>2292.23</v>
      </c>
    </row>
    <row r="30383" customFormat="false" ht="9" hidden="false" customHeight="true" outlineLevel="0" collapsed="false">
      <c r="A30383" s="535" t="s">
        <v>47020</v>
      </c>
      <c r="B30383" s="544" t="s">
        <v>47021</v>
      </c>
      <c r="C30383" s="535" t="s">
        <v>29247</v>
      </c>
      <c r="D30383" s="537" t="n">
        <v>811.37</v>
      </c>
    </row>
    <row r="30384" customFormat="false" ht="9" hidden="false" customHeight="true" outlineLevel="0" collapsed="false">
      <c r="A30384" s="535" t="s">
        <v>47022</v>
      </c>
      <c r="B30384" s="544" t="s">
        <v>47023</v>
      </c>
      <c r="C30384" s="535" t="s">
        <v>29247</v>
      </c>
      <c r="D30384" s="537" t="n">
        <v>989.67</v>
      </c>
    </row>
    <row r="30385" customFormat="false" ht="9" hidden="false" customHeight="true" outlineLevel="0" collapsed="false">
      <c r="A30385" s="535" t="s">
        <v>47024</v>
      </c>
      <c r="B30385" s="544" t="s">
        <v>47025</v>
      </c>
      <c r="C30385" s="535" t="s">
        <v>29247</v>
      </c>
      <c r="D30385" s="537" t="n">
        <v>1245.22</v>
      </c>
    </row>
    <row r="30386" customFormat="false" ht="9" hidden="false" customHeight="true" outlineLevel="0" collapsed="false">
      <c r="A30386" s="535" t="s">
        <v>47026</v>
      </c>
      <c r="B30386" s="544" t="s">
        <v>47027</v>
      </c>
      <c r="C30386" s="535" t="s">
        <v>29247</v>
      </c>
      <c r="D30386" s="537" t="n">
        <v>356.22</v>
      </c>
    </row>
    <row r="30387" customFormat="false" ht="9" hidden="false" customHeight="true" outlineLevel="0" collapsed="false">
      <c r="A30387" s="535" t="s">
        <v>47028</v>
      </c>
      <c r="B30387" s="544" t="s">
        <v>47029</v>
      </c>
      <c r="C30387" s="535" t="s">
        <v>29247</v>
      </c>
      <c r="D30387" s="537" t="n">
        <v>381.31</v>
      </c>
    </row>
    <row r="30388" customFormat="false" ht="9" hidden="false" customHeight="true" outlineLevel="0" collapsed="false">
      <c r="A30388" s="535" t="s">
        <v>47030</v>
      </c>
      <c r="B30388" s="544" t="s">
        <v>47031</v>
      </c>
      <c r="C30388" s="535" t="s">
        <v>29247</v>
      </c>
      <c r="D30388" s="537" t="n">
        <v>330.46</v>
      </c>
    </row>
    <row r="30389" customFormat="false" ht="9" hidden="false" customHeight="true" outlineLevel="0" collapsed="false">
      <c r="A30389" s="535" t="s">
        <v>47032</v>
      </c>
      <c r="B30389" s="544" t="s">
        <v>47033</v>
      </c>
      <c r="C30389" s="535" t="s">
        <v>29247</v>
      </c>
      <c r="D30389" s="537" t="n">
        <v>420.29</v>
      </c>
    </row>
    <row r="30390" customFormat="false" ht="9" hidden="false" customHeight="true" outlineLevel="0" collapsed="false">
      <c r="A30390" s="535" t="s">
        <v>47034</v>
      </c>
      <c r="B30390" s="544" t="s">
        <v>47035</v>
      </c>
      <c r="C30390" s="535" t="s">
        <v>29247</v>
      </c>
      <c r="D30390" s="537" t="n">
        <v>445.77</v>
      </c>
    </row>
    <row r="30391" customFormat="false" ht="9" hidden="false" customHeight="true" outlineLevel="0" collapsed="false">
      <c r="A30391" s="535" t="s">
        <v>47036</v>
      </c>
      <c r="B30391" s="544" t="s">
        <v>47037</v>
      </c>
      <c r="C30391" s="535" t="s">
        <v>29247</v>
      </c>
      <c r="D30391" s="537" t="n">
        <v>749.5</v>
      </c>
    </row>
    <row r="30392" customFormat="false" ht="9" hidden="false" customHeight="true" outlineLevel="0" collapsed="false">
      <c r="A30392" s="535" t="s">
        <v>47038</v>
      </c>
      <c r="B30392" s="544" t="s">
        <v>47039</v>
      </c>
      <c r="C30392" s="535" t="s">
        <v>29247</v>
      </c>
      <c r="D30392" s="537" t="n">
        <v>774.97</v>
      </c>
    </row>
    <row r="30393" customFormat="false" ht="9" hidden="false" customHeight="true" outlineLevel="0" collapsed="false">
      <c r="A30393" s="535" t="s">
        <v>47040</v>
      </c>
      <c r="B30393" s="544" t="s">
        <v>47041</v>
      </c>
      <c r="C30393" s="535" t="s">
        <v>29247</v>
      </c>
      <c r="D30393" s="537" t="n">
        <v>792.81</v>
      </c>
    </row>
    <row r="30394" customFormat="false" ht="9" hidden="false" customHeight="true" outlineLevel="0" collapsed="false">
      <c r="A30394" s="535" t="s">
        <v>47042</v>
      </c>
      <c r="B30394" s="544" t="s">
        <v>47043</v>
      </c>
      <c r="C30394" s="535" t="s">
        <v>29247</v>
      </c>
      <c r="D30394" s="537" t="n">
        <v>854.58</v>
      </c>
    </row>
    <row r="30395" customFormat="false" ht="9" hidden="false" customHeight="true" outlineLevel="0" collapsed="false">
      <c r="A30395" s="535" t="s">
        <v>47044</v>
      </c>
      <c r="B30395" s="544" t="s">
        <v>47045</v>
      </c>
      <c r="C30395" s="535" t="s">
        <v>29247</v>
      </c>
      <c r="D30395" s="537" t="n">
        <v>821.98</v>
      </c>
    </row>
    <row r="30396" customFormat="false" ht="9" hidden="false" customHeight="true" outlineLevel="0" collapsed="false">
      <c r="A30396" s="535" t="s">
        <v>47046</v>
      </c>
      <c r="B30396" s="544" t="s">
        <v>47047</v>
      </c>
      <c r="C30396" s="535" t="s">
        <v>29247</v>
      </c>
      <c r="D30396" s="537" t="n">
        <v>884.25</v>
      </c>
    </row>
    <row r="30397" customFormat="false" ht="9" hidden="false" customHeight="true" outlineLevel="0" collapsed="false">
      <c r="A30397" s="535" t="s">
        <v>47048</v>
      </c>
      <c r="B30397" s="544" t="s">
        <v>47049</v>
      </c>
      <c r="C30397" s="535" t="s">
        <v>29247</v>
      </c>
      <c r="D30397" s="537" t="n">
        <v>892.22</v>
      </c>
    </row>
    <row r="30398" customFormat="false" ht="9" hidden="false" customHeight="true" outlineLevel="0" collapsed="false">
      <c r="A30398" s="535" t="s">
        <v>47050</v>
      </c>
      <c r="B30398" s="544" t="s">
        <v>47051</v>
      </c>
      <c r="C30398" s="535" t="s">
        <v>29247</v>
      </c>
      <c r="D30398" s="537" t="n">
        <v>964.33</v>
      </c>
    </row>
    <row r="30399" customFormat="false" ht="9" hidden="false" customHeight="true" outlineLevel="0" collapsed="false">
      <c r="A30399" s="535" t="s">
        <v>47052</v>
      </c>
      <c r="B30399" s="544" t="s">
        <v>47053</v>
      </c>
      <c r="C30399" s="535" t="s">
        <v>29247</v>
      </c>
      <c r="D30399" s="537" t="n">
        <v>1144.76</v>
      </c>
    </row>
    <row r="30400" customFormat="false" ht="9" hidden="false" customHeight="true" outlineLevel="0" collapsed="false">
      <c r="A30400" s="535" t="s">
        <v>47054</v>
      </c>
      <c r="B30400" s="544" t="s">
        <v>47055</v>
      </c>
      <c r="C30400" s="535" t="s">
        <v>29247</v>
      </c>
      <c r="D30400" s="537" t="n">
        <v>1226.73</v>
      </c>
    </row>
    <row r="30401" customFormat="false" ht="9" hidden="false" customHeight="true" outlineLevel="0" collapsed="false">
      <c r="A30401" s="535" t="s">
        <v>47056</v>
      </c>
      <c r="B30401" s="544" t="s">
        <v>47057</v>
      </c>
      <c r="C30401" s="535" t="s">
        <v>29247</v>
      </c>
      <c r="D30401" s="537" t="n">
        <v>1160.75</v>
      </c>
    </row>
    <row r="30402" customFormat="false" ht="9" hidden="false" customHeight="true" outlineLevel="0" collapsed="false">
      <c r="A30402" s="535" t="s">
        <v>47058</v>
      </c>
      <c r="B30402" s="544" t="s">
        <v>47059</v>
      </c>
      <c r="C30402" s="535" t="s">
        <v>29247</v>
      </c>
      <c r="D30402" s="537" t="n">
        <v>1227.94</v>
      </c>
    </row>
    <row r="30403" customFormat="false" ht="9" hidden="false" customHeight="true" outlineLevel="0" collapsed="false">
      <c r="A30403" s="535" t="s">
        <v>47060</v>
      </c>
      <c r="B30403" s="544" t="s">
        <v>47061</v>
      </c>
      <c r="C30403" s="535" t="s">
        <v>29247</v>
      </c>
      <c r="D30403" s="537" t="n">
        <v>1248.59</v>
      </c>
    </row>
    <row r="30404" customFormat="false" ht="9" hidden="false" customHeight="true" outlineLevel="0" collapsed="false">
      <c r="A30404" s="535" t="s">
        <v>47062</v>
      </c>
      <c r="B30404" s="544" t="s">
        <v>47063</v>
      </c>
      <c r="C30404" s="535" t="s">
        <v>29247</v>
      </c>
      <c r="D30404" s="537" t="n">
        <v>1335.49</v>
      </c>
    </row>
    <row r="30405" customFormat="false" ht="9" hidden="false" customHeight="true" outlineLevel="0" collapsed="false">
      <c r="A30405" s="535" t="s">
        <v>47064</v>
      </c>
      <c r="B30405" s="544" t="s">
        <v>47065</v>
      </c>
      <c r="C30405" s="535" t="s">
        <v>29247</v>
      </c>
      <c r="D30405" s="537" t="n">
        <v>4406.16</v>
      </c>
    </row>
    <row r="30406" customFormat="false" ht="9" hidden="false" customHeight="true" outlineLevel="0" collapsed="false">
      <c r="A30406" s="535" t="s">
        <v>47066</v>
      </c>
      <c r="B30406" s="544" t="s">
        <v>47067</v>
      </c>
      <c r="C30406" s="535" t="s">
        <v>29247</v>
      </c>
      <c r="D30406" s="537" t="n">
        <v>4491.58</v>
      </c>
    </row>
    <row r="30407" customFormat="false" ht="9" hidden="false" customHeight="true" outlineLevel="0" collapsed="false">
      <c r="A30407" s="535" t="s">
        <v>47068</v>
      </c>
      <c r="B30407" s="544" t="s">
        <v>47069</v>
      </c>
      <c r="C30407" s="535" t="s">
        <v>29247</v>
      </c>
      <c r="D30407" s="537" t="n">
        <v>140.52</v>
      </c>
    </row>
    <row r="30408" customFormat="false" ht="9" hidden="false" customHeight="true" outlineLevel="0" collapsed="false">
      <c r="A30408" s="535" t="s">
        <v>47070</v>
      </c>
      <c r="B30408" s="544" t="s">
        <v>47071</v>
      </c>
      <c r="C30408" s="535" t="s">
        <v>29247</v>
      </c>
      <c r="D30408" s="537" t="n">
        <v>166.43</v>
      </c>
    </row>
    <row r="30409" customFormat="false" ht="9" hidden="false" customHeight="true" outlineLevel="0" collapsed="false">
      <c r="A30409" s="535" t="s">
        <v>47072</v>
      </c>
      <c r="B30409" s="544" t="s">
        <v>47073</v>
      </c>
      <c r="C30409" s="535" t="s">
        <v>29247</v>
      </c>
      <c r="D30409" s="537" t="n">
        <v>198.53</v>
      </c>
    </row>
    <row r="30410" customFormat="false" ht="9" hidden="false" customHeight="true" outlineLevel="0" collapsed="false">
      <c r="A30410" s="535" t="s">
        <v>47074</v>
      </c>
      <c r="B30410" s="544" t="s">
        <v>47075</v>
      </c>
      <c r="C30410" s="535" t="s">
        <v>29247</v>
      </c>
      <c r="D30410" s="537" t="n">
        <v>226.5</v>
      </c>
    </row>
    <row r="30411" customFormat="false" ht="9" hidden="false" customHeight="true" outlineLevel="0" collapsed="false">
      <c r="A30411" s="535" t="s">
        <v>47076</v>
      </c>
      <c r="B30411" s="544" t="s">
        <v>47077</v>
      </c>
      <c r="C30411" s="535" t="s">
        <v>29247</v>
      </c>
      <c r="D30411" s="537" t="n">
        <v>254.47</v>
      </c>
    </row>
    <row r="30412" customFormat="false" ht="9" hidden="false" customHeight="true" outlineLevel="0" collapsed="false">
      <c r="A30412" s="535" t="s">
        <v>47078</v>
      </c>
      <c r="B30412" s="544" t="s">
        <v>47079</v>
      </c>
      <c r="C30412" s="535" t="s">
        <v>29247</v>
      </c>
      <c r="D30412" s="537" t="n">
        <v>314.54</v>
      </c>
    </row>
    <row r="30413" customFormat="false" ht="9" hidden="false" customHeight="true" outlineLevel="0" collapsed="false">
      <c r="A30413" s="535" t="s">
        <v>47080</v>
      </c>
      <c r="B30413" s="544" t="s">
        <v>47081</v>
      </c>
      <c r="C30413" s="535" t="s">
        <v>29247</v>
      </c>
      <c r="D30413" s="537" t="n">
        <v>368.42</v>
      </c>
    </row>
    <row r="30414" customFormat="false" ht="9" hidden="false" customHeight="true" outlineLevel="0" collapsed="false">
      <c r="A30414" s="535" t="s">
        <v>47082</v>
      </c>
      <c r="B30414" s="544" t="s">
        <v>47083</v>
      </c>
      <c r="C30414" s="535" t="s">
        <v>29247</v>
      </c>
      <c r="D30414" s="537" t="n">
        <v>69.58</v>
      </c>
    </row>
    <row r="30415" customFormat="false" ht="9" hidden="false" customHeight="true" outlineLevel="0" collapsed="false">
      <c r="A30415" s="535" t="s">
        <v>47084</v>
      </c>
      <c r="B30415" s="544" t="s">
        <v>47085</v>
      </c>
      <c r="C30415" s="535" t="s">
        <v>29247</v>
      </c>
      <c r="D30415" s="537" t="n">
        <v>59.33</v>
      </c>
    </row>
    <row r="30416" customFormat="false" ht="9" hidden="false" customHeight="true" outlineLevel="0" collapsed="false">
      <c r="A30416" s="535" t="s">
        <v>47086</v>
      </c>
      <c r="B30416" s="544" t="s">
        <v>47087</v>
      </c>
      <c r="C30416" s="535" t="s">
        <v>29247</v>
      </c>
      <c r="D30416" s="537" t="n">
        <v>87.61</v>
      </c>
    </row>
    <row r="30417" customFormat="false" ht="9" hidden="false" customHeight="true" outlineLevel="0" collapsed="false">
      <c r="A30417" s="535" t="s">
        <v>47088</v>
      </c>
      <c r="B30417" s="544" t="s">
        <v>47089</v>
      </c>
      <c r="C30417" s="535" t="s">
        <v>29247</v>
      </c>
      <c r="D30417" s="537" t="n">
        <v>73.24</v>
      </c>
    </row>
    <row r="30418" customFormat="false" ht="9" hidden="false" customHeight="true" outlineLevel="0" collapsed="false">
      <c r="A30418" s="535" t="s">
        <v>47090</v>
      </c>
      <c r="B30418" s="544" t="s">
        <v>47091</v>
      </c>
      <c r="C30418" s="535" t="s">
        <v>29260</v>
      </c>
      <c r="D30418" s="537" t="n">
        <v>1594.96</v>
      </c>
    </row>
    <row r="30419" customFormat="false" ht="9" hidden="false" customHeight="true" outlineLevel="0" collapsed="false">
      <c r="A30419" s="535" t="s">
        <v>47092</v>
      </c>
      <c r="B30419" s="544" t="s">
        <v>47093</v>
      </c>
      <c r="C30419" s="535" t="s">
        <v>29260</v>
      </c>
      <c r="D30419" s="537" t="n">
        <v>1547.96</v>
      </c>
    </row>
    <row r="30420" customFormat="false" ht="9" hidden="false" customHeight="true" outlineLevel="0" collapsed="false">
      <c r="A30420" s="535" t="s">
        <v>47094</v>
      </c>
      <c r="B30420" s="544" t="s">
        <v>47095</v>
      </c>
      <c r="C30420" s="535" t="s">
        <v>29260</v>
      </c>
      <c r="D30420" s="537" t="n">
        <v>1888.1</v>
      </c>
    </row>
    <row r="30421" customFormat="false" ht="9" hidden="false" customHeight="true" outlineLevel="0" collapsed="false">
      <c r="A30421" s="535" t="s">
        <v>47096</v>
      </c>
      <c r="B30421" s="544" t="s">
        <v>47097</v>
      </c>
      <c r="C30421" s="535" t="s">
        <v>29260</v>
      </c>
      <c r="D30421" s="537" t="n">
        <v>1833.19</v>
      </c>
    </row>
    <row r="30422" customFormat="false" ht="9" hidden="false" customHeight="true" outlineLevel="0" collapsed="false">
      <c r="A30422" s="535" t="s">
        <v>47098</v>
      </c>
      <c r="B30422" s="544" t="s">
        <v>47099</v>
      </c>
      <c r="C30422" s="535" t="s">
        <v>29260</v>
      </c>
      <c r="D30422" s="537" t="n">
        <v>2174.71</v>
      </c>
    </row>
    <row r="30423" customFormat="false" ht="9" hidden="false" customHeight="true" outlineLevel="0" collapsed="false">
      <c r="A30423" s="535" t="s">
        <v>47100</v>
      </c>
      <c r="B30423" s="544" t="s">
        <v>47101</v>
      </c>
      <c r="C30423" s="535" t="s">
        <v>29260</v>
      </c>
      <c r="D30423" s="537" t="n">
        <v>2113.36</v>
      </c>
    </row>
    <row r="30424" customFormat="false" ht="9" hidden="false" customHeight="true" outlineLevel="0" collapsed="false">
      <c r="A30424" s="535" t="s">
        <v>47102</v>
      </c>
      <c r="B30424" s="544" t="s">
        <v>47103</v>
      </c>
      <c r="C30424" s="535" t="s">
        <v>29260</v>
      </c>
      <c r="D30424" s="537" t="n">
        <v>2467.81</v>
      </c>
    </row>
    <row r="30425" customFormat="false" ht="9" hidden="false" customHeight="true" outlineLevel="0" collapsed="false">
      <c r="A30425" s="535" t="s">
        <v>47104</v>
      </c>
      <c r="B30425" s="544" t="s">
        <v>47105</v>
      </c>
      <c r="C30425" s="535" t="s">
        <v>29260</v>
      </c>
      <c r="D30425" s="537" t="n">
        <v>2398.56</v>
      </c>
    </row>
    <row r="30426" customFormat="false" ht="9" hidden="false" customHeight="true" outlineLevel="0" collapsed="false">
      <c r="A30426" s="535" t="s">
        <v>47106</v>
      </c>
      <c r="B30426" s="544" t="s">
        <v>47107</v>
      </c>
      <c r="C30426" s="535" t="s">
        <v>29260</v>
      </c>
      <c r="D30426" s="537" t="n">
        <v>2754.43</v>
      </c>
    </row>
    <row r="30427" customFormat="false" ht="9" hidden="false" customHeight="true" outlineLevel="0" collapsed="false">
      <c r="A30427" s="535" t="s">
        <v>47108</v>
      </c>
      <c r="B30427" s="544" t="s">
        <v>47109</v>
      </c>
      <c r="C30427" s="535" t="s">
        <v>29260</v>
      </c>
      <c r="D30427" s="537" t="n">
        <v>2678.73</v>
      </c>
    </row>
    <row r="30428" customFormat="false" ht="9" hidden="false" customHeight="true" outlineLevel="0" collapsed="false">
      <c r="A30428" s="535" t="s">
        <v>47110</v>
      </c>
      <c r="B30428" s="544" t="s">
        <v>47111</v>
      </c>
      <c r="C30428" s="535" t="s">
        <v>29260</v>
      </c>
      <c r="D30428" s="537" t="n">
        <v>3047.56</v>
      </c>
    </row>
    <row r="30429" customFormat="false" ht="9" hidden="false" customHeight="true" outlineLevel="0" collapsed="false">
      <c r="A30429" s="535" t="s">
        <v>47112</v>
      </c>
      <c r="B30429" s="544" t="s">
        <v>47113</v>
      </c>
      <c r="C30429" s="535" t="s">
        <v>29260</v>
      </c>
      <c r="D30429" s="537" t="n">
        <v>2963.96</v>
      </c>
    </row>
    <row r="30430" customFormat="false" ht="9" hidden="false" customHeight="true" outlineLevel="0" collapsed="false">
      <c r="A30430" s="535" t="s">
        <v>47114</v>
      </c>
      <c r="B30430" s="544" t="s">
        <v>47115</v>
      </c>
      <c r="C30430" s="535" t="s">
        <v>29260</v>
      </c>
      <c r="D30430" s="537" t="n">
        <v>3334.18</v>
      </c>
    </row>
    <row r="30431" customFormat="false" ht="9" hidden="false" customHeight="true" outlineLevel="0" collapsed="false">
      <c r="A30431" s="535" t="s">
        <v>47116</v>
      </c>
      <c r="B30431" s="544" t="s">
        <v>47117</v>
      </c>
      <c r="C30431" s="535" t="s">
        <v>29260</v>
      </c>
      <c r="D30431" s="537" t="n">
        <v>3244.13</v>
      </c>
    </row>
    <row r="30432" customFormat="false" ht="9" hidden="false" customHeight="true" outlineLevel="0" collapsed="false">
      <c r="A30432" s="535" t="s">
        <v>47118</v>
      </c>
      <c r="B30432" s="544" t="s">
        <v>47119</v>
      </c>
      <c r="C30432" s="535" t="s">
        <v>41675</v>
      </c>
      <c r="D30432" s="537" t="n">
        <v>66.6</v>
      </c>
    </row>
    <row r="30433" customFormat="false" ht="9" hidden="false" customHeight="true" outlineLevel="0" collapsed="false">
      <c r="A30433" s="535" t="s">
        <v>47120</v>
      </c>
      <c r="B30433" s="544" t="s">
        <v>47121</v>
      </c>
      <c r="C30433" s="535" t="s">
        <v>29247</v>
      </c>
      <c r="D30433" s="537" t="n">
        <v>31.97</v>
      </c>
    </row>
    <row r="30434" customFormat="false" ht="9" hidden="false" customHeight="true" outlineLevel="0" collapsed="false">
      <c r="A30434" s="535" t="s">
        <v>47122</v>
      </c>
      <c r="B30434" s="544" t="s">
        <v>47123</v>
      </c>
      <c r="C30434" s="535" t="s">
        <v>29247</v>
      </c>
      <c r="D30434" s="537" t="n">
        <v>28.38</v>
      </c>
    </row>
    <row r="30435" customFormat="false" ht="9" hidden="false" customHeight="true" outlineLevel="0" collapsed="false">
      <c r="A30435" s="535" t="s">
        <v>47124</v>
      </c>
      <c r="B30435" s="544" t="s">
        <v>47125</v>
      </c>
      <c r="C30435" s="535" t="s">
        <v>29247</v>
      </c>
      <c r="D30435" s="537" t="n">
        <v>785.62</v>
      </c>
    </row>
    <row r="30436" customFormat="false" ht="9" hidden="false" customHeight="true" outlineLevel="0" collapsed="false">
      <c r="A30436" s="535" t="s">
        <v>47126</v>
      </c>
      <c r="B30436" s="544" t="s">
        <v>47127</v>
      </c>
      <c r="C30436" s="535" t="s">
        <v>29247</v>
      </c>
      <c r="D30436" s="537" t="n">
        <v>719.64</v>
      </c>
    </row>
    <row r="30437" customFormat="false" ht="9" hidden="false" customHeight="true" outlineLevel="0" collapsed="false">
      <c r="A30437" s="535" t="s">
        <v>47128</v>
      </c>
      <c r="B30437" s="544" t="s">
        <v>47129</v>
      </c>
      <c r="C30437" s="535" t="s">
        <v>29247</v>
      </c>
      <c r="D30437" s="537" t="n">
        <v>864.58</v>
      </c>
    </row>
    <row r="30438" customFormat="false" ht="9" hidden="false" customHeight="true" outlineLevel="0" collapsed="false">
      <c r="A30438" s="535" t="s">
        <v>47130</v>
      </c>
      <c r="B30438" s="544" t="s">
        <v>47131</v>
      </c>
      <c r="C30438" s="535" t="s">
        <v>29247</v>
      </c>
      <c r="D30438" s="537" t="n">
        <v>791.5</v>
      </c>
    </row>
    <row r="30439" customFormat="false" ht="9" hidden="false" customHeight="true" outlineLevel="0" collapsed="false">
      <c r="A30439" s="535" t="s">
        <v>47132</v>
      </c>
      <c r="B30439" s="544" t="s">
        <v>47133</v>
      </c>
      <c r="C30439" s="535" t="s">
        <v>29247</v>
      </c>
      <c r="D30439" s="537" t="n">
        <v>1050.27</v>
      </c>
    </row>
    <row r="30440" customFormat="false" ht="9" hidden="false" customHeight="true" outlineLevel="0" collapsed="false">
      <c r="A30440" s="535" t="s">
        <v>47134</v>
      </c>
      <c r="B30440" s="544" t="s">
        <v>47135</v>
      </c>
      <c r="C30440" s="535" t="s">
        <v>29247</v>
      </c>
      <c r="D30440" s="537" t="n">
        <v>958.5</v>
      </c>
    </row>
    <row r="30441" customFormat="false" ht="9" hidden="false" customHeight="true" outlineLevel="0" collapsed="false">
      <c r="A30441" s="535" t="s">
        <v>47136</v>
      </c>
      <c r="B30441" s="544" t="s">
        <v>47137</v>
      </c>
      <c r="C30441" s="535" t="s">
        <v>29247</v>
      </c>
      <c r="D30441" s="537" t="n">
        <v>1206.79</v>
      </c>
    </row>
    <row r="30442" customFormat="false" ht="9" hidden="false" customHeight="true" outlineLevel="0" collapsed="false">
      <c r="A30442" s="535" t="s">
        <v>47138</v>
      </c>
      <c r="B30442" s="544" t="s">
        <v>47139</v>
      </c>
      <c r="C30442" s="535" t="s">
        <v>29247</v>
      </c>
      <c r="D30442" s="537" t="n">
        <v>1101.92</v>
      </c>
    </row>
    <row r="30443" customFormat="false" ht="9" hidden="false" customHeight="true" outlineLevel="0" collapsed="false">
      <c r="A30443" s="535" t="s">
        <v>47140</v>
      </c>
      <c r="B30443" s="544" t="s">
        <v>47141</v>
      </c>
      <c r="C30443" s="535" t="s">
        <v>29247</v>
      </c>
      <c r="D30443" s="537" t="n">
        <v>1440.51</v>
      </c>
    </row>
    <row r="30444" customFormat="false" ht="9" hidden="false" customHeight="true" outlineLevel="0" collapsed="false">
      <c r="A30444" s="535" t="s">
        <v>47142</v>
      </c>
      <c r="B30444" s="544" t="s">
        <v>47143</v>
      </c>
      <c r="C30444" s="535" t="s">
        <v>29247</v>
      </c>
      <c r="D30444" s="537" t="n">
        <v>1315.44</v>
      </c>
    </row>
    <row r="30445" customFormat="false" ht="9" hidden="false" customHeight="true" outlineLevel="0" collapsed="false">
      <c r="A30445" s="535" t="s">
        <v>47144</v>
      </c>
      <c r="B30445" s="544" t="s">
        <v>47145</v>
      </c>
      <c r="C30445" s="535" t="s">
        <v>29247</v>
      </c>
      <c r="D30445" s="537" t="n">
        <v>1591.07</v>
      </c>
    </row>
    <row r="30446" customFormat="false" ht="9" hidden="false" customHeight="true" outlineLevel="0" collapsed="false">
      <c r="A30446" s="535" t="s">
        <v>47146</v>
      </c>
      <c r="B30446" s="544" t="s">
        <v>47147</v>
      </c>
      <c r="C30446" s="535" t="s">
        <v>29247</v>
      </c>
      <c r="D30446" s="537" t="n">
        <v>1443.25</v>
      </c>
    </row>
    <row r="30447" customFormat="false" ht="9" hidden="false" customHeight="true" outlineLevel="0" collapsed="false">
      <c r="A30447" s="535" t="s">
        <v>47148</v>
      </c>
      <c r="B30447" s="544" t="s">
        <v>47149</v>
      </c>
      <c r="C30447" s="535" t="s">
        <v>29247</v>
      </c>
      <c r="D30447" s="537" t="n">
        <v>1846.05</v>
      </c>
    </row>
    <row r="30448" customFormat="false" ht="9" hidden="false" customHeight="true" outlineLevel="0" collapsed="false">
      <c r="A30448" s="535" t="s">
        <v>47150</v>
      </c>
      <c r="B30448" s="544" t="s">
        <v>47151</v>
      </c>
      <c r="C30448" s="535" t="s">
        <v>29247</v>
      </c>
      <c r="D30448" s="537" t="n">
        <v>1675.79</v>
      </c>
    </row>
    <row r="30449" customFormat="false" ht="9" hidden="false" customHeight="true" outlineLevel="0" collapsed="false">
      <c r="A30449" s="535" t="s">
        <v>47152</v>
      </c>
      <c r="B30449" s="544" t="s">
        <v>47153</v>
      </c>
      <c r="C30449" s="535" t="s">
        <v>29247</v>
      </c>
      <c r="D30449" s="537" t="n">
        <v>2166.87</v>
      </c>
    </row>
    <row r="30450" customFormat="false" ht="9" hidden="false" customHeight="true" outlineLevel="0" collapsed="false">
      <c r="A30450" s="535" t="s">
        <v>47154</v>
      </c>
      <c r="B30450" s="544" t="s">
        <v>47155</v>
      </c>
      <c r="C30450" s="535" t="s">
        <v>29247</v>
      </c>
      <c r="D30450" s="537" t="n">
        <v>1968.57</v>
      </c>
    </row>
    <row r="30451" customFormat="false" ht="9" hidden="false" customHeight="true" outlineLevel="0" collapsed="false">
      <c r="A30451" s="535" t="s">
        <v>47156</v>
      </c>
      <c r="B30451" s="544" t="s">
        <v>47157</v>
      </c>
      <c r="C30451" s="535" t="s">
        <v>29247</v>
      </c>
      <c r="D30451" s="537" t="n">
        <v>2118.28</v>
      </c>
    </row>
    <row r="30452" customFormat="false" ht="9" hidden="false" customHeight="true" outlineLevel="0" collapsed="false">
      <c r="A30452" s="535" t="s">
        <v>47158</v>
      </c>
      <c r="B30452" s="544" t="s">
        <v>47159</v>
      </c>
      <c r="C30452" s="535" t="s">
        <v>29247</v>
      </c>
      <c r="D30452" s="537" t="n">
        <v>1914.44</v>
      </c>
    </row>
    <row r="30453" customFormat="false" ht="9" hidden="false" customHeight="true" outlineLevel="0" collapsed="false">
      <c r="A30453" s="535" t="s">
        <v>47160</v>
      </c>
      <c r="B30453" s="544" t="s">
        <v>47161</v>
      </c>
      <c r="C30453" s="535" t="s">
        <v>29247</v>
      </c>
      <c r="D30453" s="537" t="n">
        <v>670.93</v>
      </c>
    </row>
    <row r="30454" customFormat="false" ht="9" hidden="false" customHeight="true" outlineLevel="0" collapsed="false">
      <c r="A30454" s="535" t="s">
        <v>47162</v>
      </c>
      <c r="B30454" s="544" t="s">
        <v>47163</v>
      </c>
      <c r="C30454" s="535" t="s">
        <v>29247</v>
      </c>
      <c r="D30454" s="537" t="n">
        <v>619.87</v>
      </c>
    </row>
    <row r="30455" customFormat="false" ht="9" hidden="false" customHeight="true" outlineLevel="0" collapsed="false">
      <c r="A30455" s="535" t="s">
        <v>47164</v>
      </c>
      <c r="B30455" s="544" t="s">
        <v>47165</v>
      </c>
      <c r="C30455" s="535" t="s">
        <v>29247</v>
      </c>
      <c r="D30455" s="537" t="n">
        <v>2751.13</v>
      </c>
    </row>
    <row r="30456" customFormat="false" ht="9" hidden="false" customHeight="true" outlineLevel="0" collapsed="false">
      <c r="A30456" s="535" t="s">
        <v>47166</v>
      </c>
      <c r="B30456" s="544" t="s">
        <v>47167</v>
      </c>
      <c r="C30456" s="535" t="s">
        <v>29247</v>
      </c>
      <c r="D30456" s="537" t="n">
        <v>2490.08</v>
      </c>
    </row>
    <row r="30457" customFormat="false" ht="9" hidden="false" customHeight="true" outlineLevel="0" collapsed="false">
      <c r="A30457" s="535" t="s">
        <v>47168</v>
      </c>
      <c r="B30457" s="544" t="s">
        <v>47169</v>
      </c>
      <c r="C30457" s="535" t="s">
        <v>29247</v>
      </c>
      <c r="D30457" s="537" t="n">
        <v>247.56</v>
      </c>
    </row>
    <row r="30458" customFormat="false" ht="9" hidden="false" customHeight="true" outlineLevel="0" collapsed="false">
      <c r="A30458" s="535" t="s">
        <v>47170</v>
      </c>
      <c r="B30458" s="544" t="s">
        <v>47171</v>
      </c>
      <c r="C30458" s="535" t="s">
        <v>29247</v>
      </c>
      <c r="D30458" s="537" t="n">
        <v>225.74</v>
      </c>
    </row>
    <row r="30459" customFormat="false" ht="9" hidden="false" customHeight="true" outlineLevel="0" collapsed="false">
      <c r="A30459" s="535" t="s">
        <v>47172</v>
      </c>
      <c r="B30459" s="544" t="s">
        <v>47173</v>
      </c>
      <c r="C30459" s="535" t="s">
        <v>29247</v>
      </c>
      <c r="D30459" s="537" t="n">
        <v>363.12</v>
      </c>
    </row>
    <row r="30460" customFormat="false" ht="9" hidden="false" customHeight="true" outlineLevel="0" collapsed="false">
      <c r="A30460" s="535" t="s">
        <v>47174</v>
      </c>
      <c r="B30460" s="544" t="s">
        <v>47175</v>
      </c>
      <c r="C30460" s="535" t="s">
        <v>29247</v>
      </c>
      <c r="D30460" s="537" t="n">
        <v>333.32</v>
      </c>
    </row>
    <row r="30461" customFormat="false" ht="9" hidden="false" customHeight="true" outlineLevel="0" collapsed="false">
      <c r="A30461" s="535" t="s">
        <v>47176</v>
      </c>
      <c r="B30461" s="544" t="s">
        <v>47177</v>
      </c>
      <c r="C30461" s="535" t="s">
        <v>29247</v>
      </c>
      <c r="D30461" s="537" t="n">
        <v>875.45</v>
      </c>
    </row>
    <row r="30462" customFormat="false" ht="9" hidden="false" customHeight="true" outlineLevel="0" collapsed="false">
      <c r="A30462" s="535" t="s">
        <v>47178</v>
      </c>
      <c r="B30462" s="544" t="s">
        <v>47179</v>
      </c>
      <c r="C30462" s="535" t="s">
        <v>29247</v>
      </c>
      <c r="D30462" s="537" t="n">
        <v>807.46</v>
      </c>
    </row>
    <row r="30463" customFormat="false" ht="9" hidden="false" customHeight="true" outlineLevel="0" collapsed="false">
      <c r="A30463" s="535" t="s">
        <v>47180</v>
      </c>
      <c r="B30463" s="544" t="s">
        <v>47181</v>
      </c>
      <c r="C30463" s="535" t="s">
        <v>29247</v>
      </c>
      <c r="D30463" s="537" t="n">
        <v>602.91</v>
      </c>
    </row>
    <row r="30464" customFormat="false" ht="9" hidden="false" customHeight="true" outlineLevel="0" collapsed="false">
      <c r="A30464" s="535" t="s">
        <v>47182</v>
      </c>
      <c r="B30464" s="544" t="s">
        <v>47183</v>
      </c>
      <c r="C30464" s="535" t="s">
        <v>29247</v>
      </c>
      <c r="D30464" s="537" t="n">
        <v>560.34</v>
      </c>
    </row>
    <row r="30465" customFormat="false" ht="9" hidden="false" customHeight="true" outlineLevel="0" collapsed="false">
      <c r="A30465" s="535" t="s">
        <v>47184</v>
      </c>
      <c r="B30465" s="544" t="s">
        <v>47185</v>
      </c>
      <c r="C30465" s="535" t="s">
        <v>29247</v>
      </c>
      <c r="D30465" s="537" t="n">
        <v>611.72</v>
      </c>
    </row>
    <row r="30466" customFormat="false" ht="9" hidden="false" customHeight="true" outlineLevel="0" collapsed="false">
      <c r="A30466" s="535" t="s">
        <v>47186</v>
      </c>
      <c r="B30466" s="544" t="s">
        <v>47187</v>
      </c>
      <c r="C30466" s="535" t="s">
        <v>29247</v>
      </c>
      <c r="D30466" s="537" t="n">
        <v>565.49</v>
      </c>
    </row>
    <row r="30467" customFormat="false" ht="9" hidden="false" customHeight="true" outlineLevel="0" collapsed="false">
      <c r="A30467" s="535" t="s">
        <v>47188</v>
      </c>
      <c r="B30467" s="544" t="s">
        <v>47189</v>
      </c>
      <c r="C30467" s="535" t="s">
        <v>29247</v>
      </c>
      <c r="D30467" s="537" t="n">
        <v>748.26</v>
      </c>
    </row>
    <row r="30468" customFormat="false" ht="9" hidden="false" customHeight="true" outlineLevel="0" collapsed="false">
      <c r="A30468" s="535" t="s">
        <v>47190</v>
      </c>
      <c r="B30468" s="544" t="s">
        <v>47191</v>
      </c>
      <c r="C30468" s="535" t="s">
        <v>29247</v>
      </c>
      <c r="D30468" s="537" t="n">
        <v>691.13</v>
      </c>
    </row>
    <row r="30469" customFormat="false" ht="18" hidden="false" customHeight="true" outlineLevel="0" collapsed="false">
      <c r="A30469" s="535" t="s">
        <v>47192</v>
      </c>
      <c r="B30469" s="544" t="s">
        <v>47193</v>
      </c>
      <c r="C30469" s="535" t="s">
        <v>29260</v>
      </c>
      <c r="D30469" s="537" t="n">
        <v>799.76</v>
      </c>
    </row>
    <row r="30470" customFormat="false" ht="9" hidden="false" customHeight="true" outlineLevel="0" collapsed="false">
      <c r="A30470" s="535" t="s">
        <v>47194</v>
      </c>
      <c r="B30470" s="544" t="s">
        <v>47195</v>
      </c>
      <c r="C30470" s="535" t="s">
        <v>29260</v>
      </c>
      <c r="D30470" s="537" t="n">
        <v>994.11</v>
      </c>
    </row>
    <row r="30471" customFormat="false" ht="9" hidden="false" customHeight="true" outlineLevel="0" collapsed="false">
      <c r="A30471" s="535" t="s">
        <v>47196</v>
      </c>
      <c r="B30471" s="544" t="s">
        <v>47197</v>
      </c>
      <c r="C30471" s="535" t="s">
        <v>29260</v>
      </c>
      <c r="D30471" s="537" t="n">
        <v>1124.68</v>
      </c>
    </row>
    <row r="30472" customFormat="false" ht="9" hidden="false" customHeight="true" outlineLevel="0" collapsed="false">
      <c r="A30472" s="535" t="s">
        <v>47198</v>
      </c>
      <c r="B30472" s="544" t="s">
        <v>47199</v>
      </c>
      <c r="C30472" s="535" t="s">
        <v>29260</v>
      </c>
      <c r="D30472" s="537" t="n">
        <v>1422.17</v>
      </c>
    </row>
    <row r="30473" customFormat="false" ht="9" hidden="false" customHeight="true" outlineLevel="0" collapsed="false">
      <c r="A30473" s="535" t="s">
        <v>47200</v>
      </c>
      <c r="B30473" s="544" t="s">
        <v>47201</v>
      </c>
      <c r="C30473" s="535" t="s">
        <v>29260</v>
      </c>
      <c r="D30473" s="537" t="n">
        <v>1490.04</v>
      </c>
    </row>
    <row r="30474" customFormat="false" ht="9" hidden="false" customHeight="true" outlineLevel="0" collapsed="false">
      <c r="A30474" s="535" t="s">
        <v>47202</v>
      </c>
      <c r="B30474" s="544" t="s">
        <v>47203</v>
      </c>
      <c r="C30474" s="535" t="s">
        <v>29260</v>
      </c>
      <c r="D30474" s="537" t="n">
        <v>1908.88</v>
      </c>
    </row>
    <row r="30475" customFormat="false" ht="9" hidden="false" customHeight="true" outlineLevel="0" collapsed="false">
      <c r="A30475" s="535" t="s">
        <v>47204</v>
      </c>
      <c r="B30475" s="544" t="s">
        <v>47205</v>
      </c>
      <c r="C30475" s="535" t="s">
        <v>29260</v>
      </c>
      <c r="D30475" s="537" t="n">
        <v>1913.35</v>
      </c>
    </row>
    <row r="30476" customFormat="false" ht="9" hidden="false" customHeight="true" outlineLevel="0" collapsed="false">
      <c r="A30476" s="535" t="s">
        <v>47206</v>
      </c>
      <c r="B30476" s="544" t="s">
        <v>47207</v>
      </c>
      <c r="C30476" s="535" t="s">
        <v>29260</v>
      </c>
      <c r="D30476" s="537" t="n">
        <v>2483.52</v>
      </c>
    </row>
    <row r="30477" customFormat="false" ht="9" hidden="false" customHeight="true" outlineLevel="0" collapsed="false">
      <c r="A30477" s="535" t="s">
        <v>47208</v>
      </c>
      <c r="B30477" s="544" t="s">
        <v>47209</v>
      </c>
      <c r="C30477" s="535" t="s">
        <v>29260</v>
      </c>
      <c r="D30477" s="537" t="n">
        <v>2365.69</v>
      </c>
    </row>
    <row r="30478" customFormat="false" ht="9" hidden="false" customHeight="true" outlineLevel="0" collapsed="false">
      <c r="A30478" s="535" t="s">
        <v>47210</v>
      </c>
      <c r="B30478" s="544" t="s">
        <v>47211</v>
      </c>
      <c r="C30478" s="535" t="s">
        <v>29260</v>
      </c>
      <c r="D30478" s="537" t="n">
        <v>3097.48</v>
      </c>
    </row>
    <row r="30479" customFormat="false" ht="9" hidden="false" customHeight="true" outlineLevel="0" collapsed="false">
      <c r="A30479" s="535" t="s">
        <v>47212</v>
      </c>
      <c r="B30479" s="544" t="s">
        <v>47213</v>
      </c>
      <c r="C30479" s="535" t="s">
        <v>29260</v>
      </c>
      <c r="D30479" s="537" t="n">
        <v>1893.42</v>
      </c>
    </row>
    <row r="30480" customFormat="false" ht="9" hidden="false" customHeight="true" outlineLevel="0" collapsed="false">
      <c r="A30480" s="535" t="s">
        <v>47214</v>
      </c>
      <c r="B30480" s="544" t="s">
        <v>47215</v>
      </c>
      <c r="C30480" s="535" t="s">
        <v>29260</v>
      </c>
      <c r="D30480" s="537" t="n">
        <v>2450.37</v>
      </c>
    </row>
    <row r="30481" customFormat="false" ht="9" hidden="false" customHeight="true" outlineLevel="0" collapsed="false">
      <c r="A30481" s="535" t="s">
        <v>47216</v>
      </c>
      <c r="B30481" s="544" t="s">
        <v>47217</v>
      </c>
      <c r="C30481" s="535" t="s">
        <v>29260</v>
      </c>
      <c r="D30481" s="537" t="n">
        <v>2467.76</v>
      </c>
    </row>
    <row r="30482" customFormat="false" ht="9" hidden="false" customHeight="true" outlineLevel="0" collapsed="false">
      <c r="A30482" s="535" t="s">
        <v>47218</v>
      </c>
      <c r="B30482" s="544" t="s">
        <v>47219</v>
      </c>
      <c r="C30482" s="535" t="s">
        <v>29260</v>
      </c>
      <c r="D30482" s="537" t="n">
        <v>3235.15</v>
      </c>
    </row>
    <row r="30483" customFormat="false" ht="9" hidden="false" customHeight="true" outlineLevel="0" collapsed="false">
      <c r="A30483" s="535" t="s">
        <v>47220</v>
      </c>
      <c r="B30483" s="544" t="s">
        <v>47221</v>
      </c>
      <c r="C30483" s="535" t="s">
        <v>29260</v>
      </c>
      <c r="D30483" s="537" t="n">
        <v>3044.01</v>
      </c>
    </row>
    <row r="30484" customFormat="false" ht="9" hidden="false" customHeight="true" outlineLevel="0" collapsed="false">
      <c r="A30484" s="535" t="s">
        <v>47222</v>
      </c>
      <c r="B30484" s="544" t="s">
        <v>47223</v>
      </c>
      <c r="C30484" s="535" t="s">
        <v>29260</v>
      </c>
      <c r="D30484" s="537" t="n">
        <v>4022.64</v>
      </c>
    </row>
    <row r="30485" customFormat="false" ht="9" hidden="false" customHeight="true" outlineLevel="0" collapsed="false">
      <c r="A30485" s="535" t="s">
        <v>47224</v>
      </c>
      <c r="B30485" s="544" t="s">
        <v>47225</v>
      </c>
      <c r="C30485" s="535" t="s">
        <v>29260</v>
      </c>
      <c r="D30485" s="537" t="n">
        <v>2848.49</v>
      </c>
    </row>
    <row r="30486" customFormat="false" ht="9" hidden="false" customHeight="true" outlineLevel="0" collapsed="false">
      <c r="A30486" s="535" t="s">
        <v>47226</v>
      </c>
      <c r="B30486" s="544" t="s">
        <v>47227</v>
      </c>
      <c r="C30486" s="535" t="s">
        <v>29260</v>
      </c>
      <c r="D30486" s="537" t="n">
        <v>3748.74</v>
      </c>
    </row>
    <row r="30487" customFormat="false" ht="9" hidden="false" customHeight="true" outlineLevel="0" collapsed="false">
      <c r="A30487" s="535" t="s">
        <v>47228</v>
      </c>
      <c r="B30487" s="544" t="s">
        <v>47229</v>
      </c>
      <c r="C30487" s="535" t="s">
        <v>29260</v>
      </c>
      <c r="D30487" s="537" t="n">
        <v>3644.9</v>
      </c>
    </row>
    <row r="30488" customFormat="false" ht="9" hidden="false" customHeight="true" outlineLevel="0" collapsed="false">
      <c r="A30488" s="535" t="s">
        <v>47230</v>
      </c>
      <c r="B30488" s="544" t="s">
        <v>47231</v>
      </c>
      <c r="C30488" s="535" t="s">
        <v>29260</v>
      </c>
      <c r="D30488" s="537" t="n">
        <v>4844.53</v>
      </c>
    </row>
    <row r="30489" customFormat="false" ht="9" hidden="false" customHeight="true" outlineLevel="0" collapsed="false">
      <c r="A30489" s="535" t="s">
        <v>47232</v>
      </c>
      <c r="B30489" s="544" t="s">
        <v>47233</v>
      </c>
      <c r="C30489" s="535" t="s">
        <v>29260</v>
      </c>
      <c r="D30489" s="537" t="n">
        <v>4501.8</v>
      </c>
    </row>
    <row r="30490" customFormat="false" ht="9" hidden="false" customHeight="true" outlineLevel="0" collapsed="false">
      <c r="A30490" s="535" t="s">
        <v>47234</v>
      </c>
      <c r="B30490" s="544" t="s">
        <v>47235</v>
      </c>
      <c r="C30490" s="535" t="s">
        <v>29260</v>
      </c>
      <c r="D30490" s="537" t="n">
        <v>6024.23</v>
      </c>
    </row>
    <row r="30491" customFormat="false" ht="9" hidden="false" customHeight="true" outlineLevel="0" collapsed="false">
      <c r="A30491" s="535" t="s">
        <v>47236</v>
      </c>
      <c r="B30491" s="544" t="s">
        <v>47237</v>
      </c>
      <c r="C30491" s="535" t="s">
        <v>29260</v>
      </c>
      <c r="D30491" s="537" t="n">
        <v>582.79</v>
      </c>
    </row>
    <row r="30492" customFormat="false" ht="9" hidden="false" customHeight="true" outlineLevel="0" collapsed="false">
      <c r="A30492" s="535" t="s">
        <v>47238</v>
      </c>
      <c r="B30492" s="544" t="s">
        <v>47239</v>
      </c>
      <c r="C30492" s="535" t="s">
        <v>29260</v>
      </c>
      <c r="D30492" s="537" t="n">
        <v>700.92</v>
      </c>
    </row>
    <row r="30493" customFormat="false" ht="9" hidden="false" customHeight="true" outlineLevel="0" collapsed="false">
      <c r="A30493" s="535" t="s">
        <v>47240</v>
      </c>
      <c r="B30493" s="544" t="s">
        <v>47241</v>
      </c>
      <c r="C30493" s="535" t="s">
        <v>29260</v>
      </c>
      <c r="D30493" s="537" t="n">
        <v>664.95</v>
      </c>
    </row>
    <row r="30494" customFormat="false" ht="9" hidden="false" customHeight="true" outlineLevel="0" collapsed="false">
      <c r="A30494" s="535" t="s">
        <v>47242</v>
      </c>
      <c r="B30494" s="544" t="s">
        <v>47243</v>
      </c>
      <c r="C30494" s="535" t="s">
        <v>29260</v>
      </c>
      <c r="D30494" s="537" t="n">
        <v>590.09</v>
      </c>
    </row>
    <row r="30495" customFormat="false" ht="9" hidden="false" customHeight="true" outlineLevel="0" collapsed="false">
      <c r="A30495" s="535" t="s">
        <v>47244</v>
      </c>
      <c r="B30495" s="544" t="s">
        <v>47245</v>
      </c>
      <c r="C30495" s="535" t="s">
        <v>29260</v>
      </c>
      <c r="D30495" s="537" t="n">
        <v>367.25</v>
      </c>
    </row>
    <row r="30496" customFormat="false" ht="9" hidden="false" customHeight="true" outlineLevel="0" collapsed="false">
      <c r="A30496" s="535" t="s">
        <v>47246</v>
      </c>
      <c r="B30496" s="544" t="s">
        <v>47247</v>
      </c>
      <c r="C30496" s="535" t="s">
        <v>29260</v>
      </c>
      <c r="D30496" s="537" t="n">
        <v>430.76</v>
      </c>
    </row>
    <row r="30497" customFormat="false" ht="9" hidden="false" customHeight="true" outlineLevel="0" collapsed="false">
      <c r="A30497" s="535" t="s">
        <v>47248</v>
      </c>
      <c r="B30497" s="544" t="s">
        <v>47249</v>
      </c>
      <c r="C30497" s="535" t="s">
        <v>29260</v>
      </c>
      <c r="D30497" s="537" t="n">
        <v>476.91</v>
      </c>
    </row>
    <row r="30498" customFormat="false" ht="9" hidden="false" customHeight="true" outlineLevel="0" collapsed="false">
      <c r="A30498" s="535" t="s">
        <v>47250</v>
      </c>
      <c r="B30498" s="544" t="s">
        <v>47251</v>
      </c>
      <c r="C30498" s="535" t="s">
        <v>29260</v>
      </c>
      <c r="D30498" s="537" t="n">
        <v>424.08</v>
      </c>
    </row>
    <row r="30499" customFormat="false" ht="9" hidden="false" customHeight="true" outlineLevel="0" collapsed="false">
      <c r="A30499" s="535" t="s">
        <v>47252</v>
      </c>
      <c r="B30499" s="544" t="s">
        <v>47253</v>
      </c>
      <c r="C30499" s="535" t="s">
        <v>29260</v>
      </c>
      <c r="D30499" s="537" t="n">
        <v>581.62</v>
      </c>
    </row>
    <row r="30500" customFormat="false" ht="9" hidden="false" customHeight="true" outlineLevel="0" collapsed="false">
      <c r="A30500" s="535" t="s">
        <v>47254</v>
      </c>
      <c r="B30500" s="544" t="s">
        <v>47255</v>
      </c>
      <c r="C30500" s="535" t="s">
        <v>29260</v>
      </c>
      <c r="D30500" s="537" t="n">
        <v>699.24</v>
      </c>
    </row>
    <row r="30501" customFormat="false" ht="9" hidden="false" customHeight="true" outlineLevel="0" collapsed="false">
      <c r="A30501" s="535" t="s">
        <v>47256</v>
      </c>
      <c r="B30501" s="544" t="s">
        <v>47257</v>
      </c>
      <c r="C30501" s="535" t="s">
        <v>29260</v>
      </c>
      <c r="D30501" s="537" t="n">
        <v>1573.08</v>
      </c>
    </row>
    <row r="30502" customFormat="false" ht="9" hidden="false" customHeight="true" outlineLevel="0" collapsed="false">
      <c r="A30502" s="535" t="s">
        <v>47258</v>
      </c>
      <c r="B30502" s="544" t="s">
        <v>47259</v>
      </c>
      <c r="C30502" s="535" t="s">
        <v>29260</v>
      </c>
      <c r="D30502" s="537" t="n">
        <v>1439.05</v>
      </c>
    </row>
    <row r="30503" customFormat="false" ht="9" hidden="false" customHeight="true" outlineLevel="0" collapsed="false">
      <c r="A30503" s="535" t="s">
        <v>47260</v>
      </c>
      <c r="B30503" s="544" t="s">
        <v>47261</v>
      </c>
      <c r="C30503" s="535" t="s">
        <v>29260</v>
      </c>
      <c r="D30503" s="537" t="n">
        <v>722.22</v>
      </c>
    </row>
    <row r="30504" customFormat="false" ht="9" hidden="false" customHeight="true" outlineLevel="0" collapsed="false">
      <c r="A30504" s="535" t="s">
        <v>47262</v>
      </c>
      <c r="B30504" s="544" t="s">
        <v>47263</v>
      </c>
      <c r="C30504" s="535" t="s">
        <v>29260</v>
      </c>
      <c r="D30504" s="537" t="n">
        <v>884.85</v>
      </c>
    </row>
    <row r="30505" customFormat="false" ht="9" hidden="false" customHeight="true" outlineLevel="0" collapsed="false">
      <c r="A30505" s="535" t="s">
        <v>47264</v>
      </c>
      <c r="B30505" s="544" t="s">
        <v>47265</v>
      </c>
      <c r="C30505" s="535" t="s">
        <v>29260</v>
      </c>
      <c r="D30505" s="537" t="n">
        <v>1802.15</v>
      </c>
    </row>
    <row r="30506" customFormat="false" ht="9" hidden="false" customHeight="true" outlineLevel="0" collapsed="false">
      <c r="A30506" s="535" t="s">
        <v>47266</v>
      </c>
      <c r="B30506" s="544" t="s">
        <v>47267</v>
      </c>
      <c r="C30506" s="535" t="s">
        <v>29260</v>
      </c>
      <c r="D30506" s="537" t="n">
        <v>1646.26</v>
      </c>
    </row>
    <row r="30507" customFormat="false" ht="9" hidden="false" customHeight="true" outlineLevel="0" collapsed="false">
      <c r="A30507" s="535" t="s">
        <v>47268</v>
      </c>
      <c r="B30507" s="544" t="s">
        <v>47269</v>
      </c>
      <c r="C30507" s="535" t="s">
        <v>29260</v>
      </c>
      <c r="D30507" s="537" t="n">
        <v>940.32</v>
      </c>
    </row>
    <row r="30508" customFormat="false" ht="9" hidden="false" customHeight="true" outlineLevel="0" collapsed="false">
      <c r="A30508" s="535" t="s">
        <v>47270</v>
      </c>
      <c r="B30508" s="544" t="s">
        <v>47271</v>
      </c>
      <c r="C30508" s="535" t="s">
        <v>29260</v>
      </c>
      <c r="D30508" s="537" t="n">
        <v>1165.96</v>
      </c>
    </row>
    <row r="30509" customFormat="false" ht="9" hidden="false" customHeight="true" outlineLevel="0" collapsed="false">
      <c r="A30509" s="535" t="s">
        <v>47272</v>
      </c>
      <c r="B30509" s="544" t="s">
        <v>47273</v>
      </c>
      <c r="C30509" s="535" t="s">
        <v>29260</v>
      </c>
      <c r="D30509" s="537" t="n">
        <v>2787.72</v>
      </c>
    </row>
    <row r="30510" customFormat="false" ht="9" hidden="false" customHeight="true" outlineLevel="0" collapsed="false">
      <c r="A30510" s="535" t="s">
        <v>47274</v>
      </c>
      <c r="B30510" s="544" t="s">
        <v>47275</v>
      </c>
      <c r="C30510" s="535" t="s">
        <v>29260</v>
      </c>
      <c r="D30510" s="537" t="n">
        <v>2537.55</v>
      </c>
    </row>
    <row r="30511" customFormat="false" ht="9" hidden="false" customHeight="true" outlineLevel="0" collapsed="false">
      <c r="A30511" s="535" t="s">
        <v>47276</v>
      </c>
      <c r="B30511" s="544" t="s">
        <v>47277</v>
      </c>
      <c r="C30511" s="535" t="s">
        <v>29260</v>
      </c>
      <c r="D30511" s="537" t="n">
        <v>1212.21</v>
      </c>
    </row>
    <row r="30512" customFormat="false" ht="9" hidden="false" customHeight="true" outlineLevel="0" collapsed="false">
      <c r="A30512" s="535" t="s">
        <v>47278</v>
      </c>
      <c r="B30512" s="544" t="s">
        <v>47279</v>
      </c>
      <c r="C30512" s="535" t="s">
        <v>29260</v>
      </c>
      <c r="D30512" s="537" t="n">
        <v>1525.21</v>
      </c>
    </row>
    <row r="30513" customFormat="false" ht="9" hidden="false" customHeight="true" outlineLevel="0" collapsed="false">
      <c r="A30513" s="535" t="s">
        <v>47280</v>
      </c>
      <c r="B30513" s="544" t="s">
        <v>47281</v>
      </c>
      <c r="C30513" s="535" t="s">
        <v>29260</v>
      </c>
      <c r="D30513" s="537" t="n">
        <v>3529.49</v>
      </c>
    </row>
    <row r="30514" customFormat="false" ht="9" hidden="false" customHeight="true" outlineLevel="0" collapsed="false">
      <c r="A30514" s="535" t="s">
        <v>47282</v>
      </c>
      <c r="B30514" s="544" t="s">
        <v>47283</v>
      </c>
      <c r="C30514" s="535" t="s">
        <v>29260</v>
      </c>
      <c r="D30514" s="537" t="n">
        <v>3201.05</v>
      </c>
    </row>
    <row r="30515" customFormat="false" ht="9" hidden="false" customHeight="true" outlineLevel="0" collapsed="false">
      <c r="A30515" s="535" t="s">
        <v>47284</v>
      </c>
      <c r="B30515" s="544" t="s">
        <v>47285</v>
      </c>
      <c r="C30515" s="535" t="s">
        <v>29260</v>
      </c>
      <c r="D30515" s="537" t="n">
        <v>1499.18</v>
      </c>
    </row>
    <row r="30516" customFormat="false" ht="9" hidden="false" customHeight="true" outlineLevel="0" collapsed="false">
      <c r="A30516" s="535" t="s">
        <v>47286</v>
      </c>
      <c r="B30516" s="544" t="s">
        <v>47287</v>
      </c>
      <c r="C30516" s="535" t="s">
        <v>29260</v>
      </c>
      <c r="D30516" s="537" t="n">
        <v>1904.86</v>
      </c>
    </row>
    <row r="30517" customFormat="false" ht="9" hidden="false" customHeight="true" outlineLevel="0" collapsed="false">
      <c r="A30517" s="535" t="s">
        <v>47288</v>
      </c>
      <c r="B30517" s="544" t="s">
        <v>47289</v>
      </c>
      <c r="C30517" s="535" t="s">
        <v>29260</v>
      </c>
      <c r="D30517" s="537" t="n">
        <v>5100.69</v>
      </c>
    </row>
    <row r="30518" customFormat="false" ht="9" hidden="false" customHeight="true" outlineLevel="0" collapsed="false">
      <c r="A30518" s="535" t="s">
        <v>47290</v>
      </c>
      <c r="B30518" s="544" t="s">
        <v>47291</v>
      </c>
      <c r="C30518" s="535" t="s">
        <v>29260</v>
      </c>
      <c r="D30518" s="537" t="n">
        <v>4603.82</v>
      </c>
    </row>
    <row r="30519" customFormat="false" ht="9" hidden="false" customHeight="true" outlineLevel="0" collapsed="false">
      <c r="A30519" s="535" t="s">
        <v>47292</v>
      </c>
      <c r="B30519" s="544" t="s">
        <v>47293</v>
      </c>
      <c r="C30519" s="535" t="s">
        <v>29260</v>
      </c>
      <c r="D30519" s="537" t="n">
        <v>1871.79</v>
      </c>
    </row>
    <row r="30520" customFormat="false" ht="9" hidden="false" customHeight="true" outlineLevel="0" collapsed="false">
      <c r="A30520" s="535" t="s">
        <v>47294</v>
      </c>
      <c r="B30520" s="544" t="s">
        <v>47295</v>
      </c>
      <c r="C30520" s="535" t="s">
        <v>29260</v>
      </c>
      <c r="D30520" s="537" t="n">
        <v>2402.3</v>
      </c>
    </row>
    <row r="30521" customFormat="false" ht="9" hidden="false" customHeight="true" outlineLevel="0" collapsed="false">
      <c r="A30521" s="535" t="s">
        <v>47296</v>
      </c>
      <c r="B30521" s="544" t="s">
        <v>47297</v>
      </c>
      <c r="C30521" s="535" t="s">
        <v>29260</v>
      </c>
      <c r="D30521" s="537" t="n">
        <v>8422.38</v>
      </c>
    </row>
    <row r="30522" customFormat="false" ht="9" hidden="false" customHeight="true" outlineLevel="0" collapsed="false">
      <c r="A30522" s="535" t="s">
        <v>47298</v>
      </c>
      <c r="B30522" s="544" t="s">
        <v>47299</v>
      </c>
      <c r="C30522" s="535" t="s">
        <v>29260</v>
      </c>
      <c r="D30522" s="537" t="n">
        <v>7567</v>
      </c>
    </row>
    <row r="30523" customFormat="false" ht="9" hidden="false" customHeight="true" outlineLevel="0" collapsed="false">
      <c r="A30523" s="535" t="s">
        <v>47300</v>
      </c>
      <c r="B30523" s="544" t="s">
        <v>47301</v>
      </c>
      <c r="C30523" s="535" t="s">
        <v>29260</v>
      </c>
      <c r="D30523" s="537" t="n">
        <v>2026.4</v>
      </c>
    </row>
    <row r="30524" customFormat="false" ht="9" hidden="false" customHeight="true" outlineLevel="0" collapsed="false">
      <c r="A30524" s="535" t="s">
        <v>47302</v>
      </c>
      <c r="B30524" s="544" t="s">
        <v>47303</v>
      </c>
      <c r="C30524" s="535" t="s">
        <v>29260</v>
      </c>
      <c r="D30524" s="537" t="n">
        <v>2607.41</v>
      </c>
    </row>
    <row r="30525" customFormat="false" ht="9" hidden="false" customHeight="true" outlineLevel="0" collapsed="false">
      <c r="A30525" s="535" t="s">
        <v>47304</v>
      </c>
      <c r="B30525" s="544" t="s">
        <v>47305</v>
      </c>
      <c r="C30525" s="535" t="s">
        <v>29260</v>
      </c>
      <c r="D30525" s="537" t="n">
        <v>5853.62</v>
      </c>
    </row>
    <row r="30526" customFormat="false" ht="9" hidden="false" customHeight="true" outlineLevel="0" collapsed="false">
      <c r="A30526" s="535" t="s">
        <v>47306</v>
      </c>
      <c r="B30526" s="544" t="s">
        <v>47307</v>
      </c>
      <c r="C30526" s="535" t="s">
        <v>29260</v>
      </c>
      <c r="D30526" s="537" t="n">
        <v>5258.7</v>
      </c>
    </row>
    <row r="30527" customFormat="false" ht="9" hidden="false" customHeight="true" outlineLevel="0" collapsed="false">
      <c r="A30527" s="535" t="s">
        <v>47308</v>
      </c>
      <c r="B30527" s="544" t="s">
        <v>47309</v>
      </c>
      <c r="C30527" s="535" t="s">
        <v>29260</v>
      </c>
      <c r="D30527" s="537" t="n">
        <v>2472.99</v>
      </c>
    </row>
    <row r="30528" customFormat="false" ht="9" hidden="false" customHeight="true" outlineLevel="0" collapsed="false">
      <c r="A30528" s="535" t="s">
        <v>47310</v>
      </c>
      <c r="B30528" s="544" t="s">
        <v>47311</v>
      </c>
      <c r="C30528" s="535" t="s">
        <v>29260</v>
      </c>
      <c r="D30528" s="537" t="n">
        <v>3206.98</v>
      </c>
    </row>
    <row r="30529" customFormat="false" ht="9" hidden="false" customHeight="true" outlineLevel="0" collapsed="false">
      <c r="A30529" s="535" t="s">
        <v>47312</v>
      </c>
      <c r="B30529" s="544" t="s">
        <v>47313</v>
      </c>
      <c r="C30529" s="535" t="s">
        <v>29260</v>
      </c>
      <c r="D30529" s="537" t="n">
        <v>7926.69</v>
      </c>
    </row>
    <row r="30530" customFormat="false" ht="9" hidden="false" customHeight="true" outlineLevel="0" collapsed="false">
      <c r="A30530" s="535" t="s">
        <v>47314</v>
      </c>
      <c r="B30530" s="544" t="s">
        <v>47315</v>
      </c>
      <c r="C30530" s="535" t="s">
        <v>29260</v>
      </c>
      <c r="D30530" s="537" t="n">
        <v>7090.06</v>
      </c>
    </row>
    <row r="30531" customFormat="false" ht="9" hidden="false" customHeight="true" outlineLevel="0" collapsed="false">
      <c r="A30531" s="535" t="s">
        <v>47316</v>
      </c>
      <c r="B30531" s="544" t="s">
        <v>47317</v>
      </c>
      <c r="C30531" s="535" t="s">
        <v>29260</v>
      </c>
      <c r="D30531" s="537" t="n">
        <v>3050.35</v>
      </c>
    </row>
    <row r="30532" customFormat="false" ht="9" hidden="false" customHeight="true" outlineLevel="0" collapsed="false">
      <c r="A30532" s="535" t="s">
        <v>47318</v>
      </c>
      <c r="B30532" s="544" t="s">
        <v>47319</v>
      </c>
      <c r="C30532" s="535" t="s">
        <v>29260</v>
      </c>
      <c r="D30532" s="537" t="n">
        <v>3985.03</v>
      </c>
    </row>
    <row r="30533" customFormat="false" ht="9" hidden="false" customHeight="true" outlineLevel="0" collapsed="false">
      <c r="A30533" s="535" t="s">
        <v>47320</v>
      </c>
      <c r="B30533" s="544" t="s">
        <v>47321</v>
      </c>
      <c r="C30533" s="535" t="s">
        <v>29260</v>
      </c>
      <c r="D30533" s="537" t="n">
        <v>11955.59</v>
      </c>
    </row>
    <row r="30534" customFormat="false" ht="9" hidden="false" customHeight="true" outlineLevel="0" collapsed="false">
      <c r="A30534" s="535" t="s">
        <v>47322</v>
      </c>
      <c r="B30534" s="544" t="s">
        <v>47323</v>
      </c>
      <c r="C30534" s="535" t="s">
        <v>29260</v>
      </c>
      <c r="D30534" s="537" t="n">
        <v>10640.61</v>
      </c>
    </row>
    <row r="30535" customFormat="false" ht="9" hidden="false" customHeight="true" outlineLevel="0" collapsed="false">
      <c r="A30535" s="535" t="s">
        <v>47324</v>
      </c>
      <c r="B30535" s="544" t="s">
        <v>47325</v>
      </c>
      <c r="C30535" s="535" t="s">
        <v>29260</v>
      </c>
      <c r="D30535" s="537" t="n">
        <v>2841.56</v>
      </c>
    </row>
    <row r="30536" customFormat="false" ht="9" hidden="false" customHeight="true" outlineLevel="0" collapsed="false">
      <c r="A30536" s="535" t="s">
        <v>47326</v>
      </c>
      <c r="B30536" s="544" t="s">
        <v>47327</v>
      </c>
      <c r="C30536" s="535" t="s">
        <v>29260</v>
      </c>
      <c r="D30536" s="537" t="n">
        <v>3689.88</v>
      </c>
    </row>
    <row r="30537" customFormat="false" ht="9" hidden="false" customHeight="true" outlineLevel="0" collapsed="false">
      <c r="A30537" s="535" t="s">
        <v>47328</v>
      </c>
      <c r="B30537" s="544" t="s">
        <v>47329</v>
      </c>
      <c r="C30537" s="535" t="s">
        <v>29260</v>
      </c>
      <c r="D30537" s="537" t="n">
        <v>8141.85</v>
      </c>
    </row>
    <row r="30538" customFormat="false" ht="9" hidden="false" customHeight="true" outlineLevel="0" collapsed="false">
      <c r="A30538" s="535" t="s">
        <v>47330</v>
      </c>
      <c r="B30538" s="544" t="s">
        <v>47331</v>
      </c>
      <c r="C30538" s="535" t="s">
        <v>29260</v>
      </c>
      <c r="D30538" s="537" t="n">
        <v>7298.03</v>
      </c>
    </row>
    <row r="30539" customFormat="false" ht="9" hidden="false" customHeight="true" outlineLevel="0" collapsed="false">
      <c r="A30539" s="535" t="s">
        <v>47332</v>
      </c>
      <c r="B30539" s="544" t="s">
        <v>47333</v>
      </c>
      <c r="C30539" s="535" t="s">
        <v>29260</v>
      </c>
      <c r="D30539" s="537" t="n">
        <v>3316.08</v>
      </c>
    </row>
    <row r="30540" customFormat="false" ht="9" hidden="false" customHeight="true" outlineLevel="0" collapsed="false">
      <c r="A30540" s="535" t="s">
        <v>47334</v>
      </c>
      <c r="B30540" s="544" t="s">
        <v>47335</v>
      </c>
      <c r="C30540" s="535" t="s">
        <v>29260</v>
      </c>
      <c r="D30540" s="537" t="n">
        <v>4365.34</v>
      </c>
    </row>
    <row r="30541" customFormat="false" ht="9" hidden="false" customHeight="true" outlineLevel="0" collapsed="false">
      <c r="A30541" s="535" t="s">
        <v>47336</v>
      </c>
      <c r="B30541" s="544" t="s">
        <v>47337</v>
      </c>
      <c r="C30541" s="535" t="s">
        <v>29260</v>
      </c>
      <c r="D30541" s="537" t="n">
        <v>11649.53</v>
      </c>
    </row>
    <row r="30542" customFormat="false" ht="9" hidden="false" customHeight="true" outlineLevel="0" collapsed="false">
      <c r="A30542" s="535" t="s">
        <v>47338</v>
      </c>
      <c r="B30542" s="544" t="s">
        <v>47339</v>
      </c>
      <c r="C30542" s="535" t="s">
        <v>29260</v>
      </c>
      <c r="D30542" s="537" t="n">
        <v>10379.96</v>
      </c>
    </row>
    <row r="30543" customFormat="false" ht="9" hidden="false" customHeight="true" outlineLevel="0" collapsed="false">
      <c r="A30543" s="535" t="s">
        <v>47340</v>
      </c>
      <c r="B30543" s="544" t="s">
        <v>47341</v>
      </c>
      <c r="C30543" s="535" t="s">
        <v>29260</v>
      </c>
      <c r="D30543" s="537" t="n">
        <v>687.75</v>
      </c>
    </row>
    <row r="30544" customFormat="false" ht="9" hidden="false" customHeight="true" outlineLevel="0" collapsed="false">
      <c r="A30544" s="535" t="s">
        <v>47342</v>
      </c>
      <c r="B30544" s="544" t="s">
        <v>47343</v>
      </c>
      <c r="C30544" s="535" t="s">
        <v>29260</v>
      </c>
      <c r="D30544" s="537" t="n">
        <v>830.29</v>
      </c>
    </row>
    <row r="30545" customFormat="false" ht="9" hidden="false" customHeight="true" outlineLevel="0" collapsed="false">
      <c r="A30545" s="535" t="s">
        <v>47344</v>
      </c>
      <c r="B30545" s="544" t="s">
        <v>47345</v>
      </c>
      <c r="C30545" s="535" t="s">
        <v>29260</v>
      </c>
      <c r="D30545" s="537" t="n">
        <v>765.06</v>
      </c>
    </row>
    <row r="30546" customFormat="false" ht="9" hidden="false" customHeight="true" outlineLevel="0" collapsed="false">
      <c r="A30546" s="535" t="s">
        <v>47346</v>
      </c>
      <c r="B30546" s="544" t="s">
        <v>47347</v>
      </c>
      <c r="C30546" s="535" t="s">
        <v>29260</v>
      </c>
      <c r="D30546" s="537" t="n">
        <v>928.78</v>
      </c>
    </row>
    <row r="30547" customFormat="false" ht="9" hidden="false" customHeight="true" outlineLevel="0" collapsed="false">
      <c r="A30547" s="535" t="s">
        <v>47348</v>
      </c>
      <c r="B30547" s="544" t="s">
        <v>47349</v>
      </c>
      <c r="C30547" s="535" t="s">
        <v>29260</v>
      </c>
      <c r="D30547" s="537" t="n">
        <v>894.56</v>
      </c>
    </row>
    <row r="30548" customFormat="false" ht="9" hidden="false" customHeight="true" outlineLevel="0" collapsed="false">
      <c r="A30548" s="535" t="s">
        <v>47350</v>
      </c>
      <c r="B30548" s="544" t="s">
        <v>47351</v>
      </c>
      <c r="C30548" s="535" t="s">
        <v>29260</v>
      </c>
      <c r="D30548" s="537" t="n">
        <v>1096.58</v>
      </c>
    </row>
    <row r="30549" customFormat="false" ht="9" hidden="false" customHeight="true" outlineLevel="0" collapsed="false">
      <c r="A30549" s="535" t="s">
        <v>47352</v>
      </c>
      <c r="B30549" s="544" t="s">
        <v>47353</v>
      </c>
      <c r="C30549" s="535" t="s">
        <v>29260</v>
      </c>
      <c r="D30549" s="537" t="n">
        <v>941.04</v>
      </c>
    </row>
    <row r="30550" customFormat="false" ht="9" hidden="false" customHeight="true" outlineLevel="0" collapsed="false">
      <c r="A30550" s="535" t="s">
        <v>47354</v>
      </c>
      <c r="B30550" s="544" t="s">
        <v>47355</v>
      </c>
      <c r="C30550" s="535" t="s">
        <v>29260</v>
      </c>
      <c r="D30550" s="537" t="n">
        <v>1154.63</v>
      </c>
    </row>
    <row r="30551" customFormat="false" ht="9" hidden="false" customHeight="true" outlineLevel="0" collapsed="false">
      <c r="A30551" s="535" t="s">
        <v>47356</v>
      </c>
      <c r="B30551" s="544" t="s">
        <v>47357</v>
      </c>
      <c r="C30551" s="535" t="s">
        <v>29260</v>
      </c>
      <c r="D30551" s="537" t="n">
        <v>1228.74</v>
      </c>
    </row>
    <row r="30552" customFormat="false" ht="9" hidden="false" customHeight="true" outlineLevel="0" collapsed="false">
      <c r="A30552" s="535" t="s">
        <v>47358</v>
      </c>
      <c r="B30552" s="544" t="s">
        <v>47359</v>
      </c>
      <c r="C30552" s="535" t="s">
        <v>29260</v>
      </c>
      <c r="D30552" s="537" t="n">
        <v>1527.23</v>
      </c>
    </row>
    <row r="30553" customFormat="false" ht="9" hidden="false" customHeight="true" outlineLevel="0" collapsed="false">
      <c r="A30553" s="535" t="s">
        <v>47360</v>
      </c>
      <c r="B30553" s="544" t="s">
        <v>47361</v>
      </c>
      <c r="C30553" s="535" t="s">
        <v>29260</v>
      </c>
      <c r="D30553" s="537" t="n">
        <v>1361.82</v>
      </c>
    </row>
    <row r="30554" customFormat="false" ht="9" hidden="false" customHeight="true" outlineLevel="0" collapsed="false">
      <c r="A30554" s="535" t="s">
        <v>47362</v>
      </c>
      <c r="B30554" s="544" t="s">
        <v>47363</v>
      </c>
      <c r="C30554" s="535" t="s">
        <v>29260</v>
      </c>
      <c r="D30554" s="537" t="n">
        <v>1703.24</v>
      </c>
    </row>
    <row r="30555" customFormat="false" ht="9" hidden="false" customHeight="true" outlineLevel="0" collapsed="false">
      <c r="A30555" s="535" t="s">
        <v>47364</v>
      </c>
      <c r="B30555" s="544" t="s">
        <v>47365</v>
      </c>
      <c r="C30555" s="535" t="s">
        <v>29260</v>
      </c>
      <c r="D30555" s="537" t="n">
        <v>354.61</v>
      </c>
    </row>
    <row r="30556" customFormat="false" ht="9" hidden="false" customHeight="true" outlineLevel="0" collapsed="false">
      <c r="A30556" s="535" t="s">
        <v>47366</v>
      </c>
      <c r="B30556" s="544" t="s">
        <v>47367</v>
      </c>
      <c r="C30556" s="535" t="s">
        <v>29260</v>
      </c>
      <c r="D30556" s="537" t="n">
        <v>415.77</v>
      </c>
    </row>
    <row r="30557" customFormat="false" ht="9" hidden="false" customHeight="true" outlineLevel="0" collapsed="false">
      <c r="A30557" s="535" t="s">
        <v>47368</v>
      </c>
      <c r="B30557" s="544" t="s">
        <v>47369</v>
      </c>
      <c r="C30557" s="535" t="s">
        <v>29260</v>
      </c>
      <c r="D30557" s="537" t="n">
        <v>451.34</v>
      </c>
    </row>
    <row r="30558" customFormat="false" ht="9" hidden="false" customHeight="true" outlineLevel="0" collapsed="false">
      <c r="A30558" s="535" t="s">
        <v>47370</v>
      </c>
      <c r="B30558" s="544" t="s">
        <v>47371</v>
      </c>
      <c r="C30558" s="535" t="s">
        <v>29260</v>
      </c>
      <c r="D30558" s="537" t="n">
        <v>533.46</v>
      </c>
    </row>
    <row r="30559" customFormat="false" ht="9" hidden="false" customHeight="true" outlineLevel="0" collapsed="false">
      <c r="A30559" s="535" t="s">
        <v>47372</v>
      </c>
      <c r="B30559" s="544" t="s">
        <v>47373</v>
      </c>
      <c r="C30559" s="535" t="s">
        <v>29260</v>
      </c>
      <c r="D30559" s="537" t="n">
        <v>509.83</v>
      </c>
    </row>
    <row r="30560" customFormat="false" ht="9" hidden="false" customHeight="true" outlineLevel="0" collapsed="false">
      <c r="A30560" s="535" t="s">
        <v>47374</v>
      </c>
      <c r="B30560" s="544" t="s">
        <v>47375</v>
      </c>
      <c r="C30560" s="535" t="s">
        <v>29260</v>
      </c>
      <c r="D30560" s="537" t="n">
        <v>605.78</v>
      </c>
    </row>
    <row r="30561" customFormat="false" ht="9" hidden="false" customHeight="true" outlineLevel="0" collapsed="false">
      <c r="A30561" s="535" t="s">
        <v>47376</v>
      </c>
      <c r="B30561" s="544" t="s">
        <v>47377</v>
      </c>
      <c r="C30561" s="535" t="s">
        <v>29260</v>
      </c>
      <c r="D30561" s="537" t="n">
        <v>577.62</v>
      </c>
    </row>
    <row r="30562" customFormat="false" ht="9" hidden="false" customHeight="true" outlineLevel="0" collapsed="false">
      <c r="A30562" s="535" t="s">
        <v>47378</v>
      </c>
      <c r="B30562" s="544" t="s">
        <v>47379</v>
      </c>
      <c r="C30562" s="535" t="s">
        <v>29260</v>
      </c>
      <c r="D30562" s="537" t="n">
        <v>691.39</v>
      </c>
    </row>
    <row r="30563" customFormat="false" ht="18" hidden="false" customHeight="true" outlineLevel="0" collapsed="false">
      <c r="A30563" s="535" t="s">
        <v>47380</v>
      </c>
      <c r="B30563" s="544" t="s">
        <v>47381</v>
      </c>
      <c r="C30563" s="535" t="s">
        <v>29260</v>
      </c>
      <c r="D30563" s="537" t="n">
        <v>600.93</v>
      </c>
    </row>
    <row r="30564" customFormat="false" ht="9" hidden="false" customHeight="true" outlineLevel="0" collapsed="false">
      <c r="A30564" s="535" t="s">
        <v>47382</v>
      </c>
      <c r="B30564" s="544" t="s">
        <v>47383</v>
      </c>
      <c r="C30564" s="535" t="s">
        <v>29260</v>
      </c>
      <c r="D30564" s="537" t="n">
        <v>723.29</v>
      </c>
    </row>
    <row r="30565" customFormat="false" ht="18" hidden="false" customHeight="true" outlineLevel="0" collapsed="false">
      <c r="A30565" s="535" t="s">
        <v>47384</v>
      </c>
      <c r="B30565" s="544" t="s">
        <v>47385</v>
      </c>
      <c r="C30565" s="535" t="s">
        <v>29247</v>
      </c>
      <c r="D30565" s="537" t="n">
        <v>34.31</v>
      </c>
    </row>
    <row r="30566" customFormat="false" ht="9" hidden="false" customHeight="true" outlineLevel="0" collapsed="false">
      <c r="A30566" s="535" t="s">
        <v>47386</v>
      </c>
      <c r="B30566" s="544" t="s">
        <v>47387</v>
      </c>
      <c r="C30566" s="535" t="s">
        <v>29247</v>
      </c>
      <c r="D30566" s="537" t="n">
        <v>69.03</v>
      </c>
    </row>
    <row r="30567" customFormat="false" ht="18" hidden="false" customHeight="true" outlineLevel="0" collapsed="false">
      <c r="A30567" s="535" t="s">
        <v>47388</v>
      </c>
      <c r="B30567" s="544" t="s">
        <v>47389</v>
      </c>
      <c r="C30567" s="535" t="s">
        <v>29247</v>
      </c>
      <c r="D30567" s="537" t="n">
        <v>88.29</v>
      </c>
    </row>
    <row r="30568" customFormat="false" ht="9" hidden="false" customHeight="true" outlineLevel="0" collapsed="false">
      <c r="A30568" s="535" t="s">
        <v>47390</v>
      </c>
      <c r="B30568" s="544" t="s">
        <v>47391</v>
      </c>
      <c r="C30568" s="535" t="s">
        <v>29247</v>
      </c>
      <c r="D30568" s="537" t="n">
        <v>89.46</v>
      </c>
    </row>
    <row r="30569" customFormat="false" ht="18" hidden="false" customHeight="true" outlineLevel="0" collapsed="false">
      <c r="A30569" s="535" t="s">
        <v>47392</v>
      </c>
      <c r="B30569" s="544" t="s">
        <v>47393</v>
      </c>
      <c r="C30569" s="535" t="s">
        <v>29247</v>
      </c>
      <c r="D30569" s="537" t="n">
        <v>72.11</v>
      </c>
    </row>
    <row r="30570" customFormat="false" ht="9" hidden="false" customHeight="true" outlineLevel="0" collapsed="false">
      <c r="A30570" s="535" t="s">
        <v>47394</v>
      </c>
      <c r="B30570" s="544" t="s">
        <v>47395</v>
      </c>
      <c r="C30570" s="535" t="s">
        <v>29247</v>
      </c>
      <c r="D30570" s="537" t="n">
        <v>155.68</v>
      </c>
    </row>
    <row r="30571" customFormat="false" ht="18" hidden="false" customHeight="true" outlineLevel="0" collapsed="false">
      <c r="A30571" s="535" t="s">
        <v>47396</v>
      </c>
      <c r="B30571" s="544" t="s">
        <v>47397</v>
      </c>
      <c r="C30571" s="535" t="s">
        <v>29247</v>
      </c>
      <c r="D30571" s="537" t="n">
        <v>137.13</v>
      </c>
    </row>
    <row r="30572" customFormat="false" ht="9" hidden="false" customHeight="true" outlineLevel="0" collapsed="false">
      <c r="A30572" s="535" t="s">
        <v>47398</v>
      </c>
      <c r="B30572" s="544" t="s">
        <v>47399</v>
      </c>
      <c r="C30572" s="535" t="s">
        <v>29247</v>
      </c>
      <c r="D30572" s="537" t="n">
        <v>34.96</v>
      </c>
    </row>
    <row r="30573" customFormat="false" ht="9" hidden="false" customHeight="true" outlineLevel="0" collapsed="false">
      <c r="A30573" s="535" t="s">
        <v>47400</v>
      </c>
      <c r="B30573" s="544" t="s">
        <v>47401</v>
      </c>
      <c r="C30573" s="535" t="s">
        <v>29247</v>
      </c>
      <c r="D30573" s="537" t="n">
        <v>42.63</v>
      </c>
    </row>
    <row r="30574" customFormat="false" ht="9" hidden="false" customHeight="true" outlineLevel="0" collapsed="false">
      <c r="A30574" s="535" t="s">
        <v>47402</v>
      </c>
      <c r="B30574" s="544" t="s">
        <v>47403</v>
      </c>
      <c r="C30574" s="535" t="s">
        <v>29247</v>
      </c>
      <c r="D30574" s="537" t="n">
        <v>57.94</v>
      </c>
    </row>
    <row r="30575" customFormat="false" ht="9" hidden="false" customHeight="true" outlineLevel="0" collapsed="false">
      <c r="A30575" s="535" t="s">
        <v>47404</v>
      </c>
      <c r="B30575" s="544" t="s">
        <v>47405</v>
      </c>
      <c r="C30575" s="535" t="s">
        <v>29247</v>
      </c>
      <c r="D30575" s="537" t="n">
        <v>77.07</v>
      </c>
    </row>
    <row r="30576" customFormat="false" ht="9" hidden="false" customHeight="true" outlineLevel="0" collapsed="false">
      <c r="A30576" s="535" t="s">
        <v>47406</v>
      </c>
      <c r="B30576" s="544" t="s">
        <v>47407</v>
      </c>
      <c r="C30576" s="535" t="s">
        <v>29247</v>
      </c>
      <c r="D30576" s="537" t="n">
        <v>359.64</v>
      </c>
    </row>
    <row r="30577" customFormat="false" ht="9" hidden="false" customHeight="true" outlineLevel="0" collapsed="false">
      <c r="A30577" s="535" t="s">
        <v>47408</v>
      </c>
      <c r="B30577" s="544" t="s">
        <v>47409</v>
      </c>
      <c r="C30577" s="535" t="s">
        <v>29247</v>
      </c>
      <c r="D30577" s="537" t="n">
        <v>121.64</v>
      </c>
    </row>
    <row r="30578" customFormat="false" ht="9" hidden="false" customHeight="true" outlineLevel="0" collapsed="false">
      <c r="A30578" s="535" t="s">
        <v>47410</v>
      </c>
      <c r="B30578" s="544" t="s">
        <v>47411</v>
      </c>
      <c r="C30578" s="535" t="s">
        <v>29247</v>
      </c>
      <c r="D30578" s="537" t="n">
        <v>105.32</v>
      </c>
    </row>
    <row r="30579" customFormat="false" ht="9" hidden="false" customHeight="true" outlineLevel="0" collapsed="false">
      <c r="A30579" s="535" t="s">
        <v>47412</v>
      </c>
      <c r="B30579" s="544" t="s">
        <v>47413</v>
      </c>
      <c r="C30579" s="535" t="s">
        <v>29247</v>
      </c>
      <c r="D30579" s="537" t="n">
        <v>122.8</v>
      </c>
    </row>
    <row r="30580" customFormat="false" ht="9" hidden="false" customHeight="true" outlineLevel="0" collapsed="false">
      <c r="A30580" s="535" t="s">
        <v>47414</v>
      </c>
      <c r="B30580" s="544" t="s">
        <v>47415</v>
      </c>
      <c r="C30580" s="535" t="s">
        <v>29247</v>
      </c>
      <c r="D30580" s="537" t="n">
        <v>110.06</v>
      </c>
    </row>
    <row r="30581" customFormat="false" ht="9" hidden="false" customHeight="true" outlineLevel="0" collapsed="false">
      <c r="A30581" s="535" t="s">
        <v>47416</v>
      </c>
      <c r="B30581" s="544" t="s">
        <v>47417</v>
      </c>
      <c r="C30581" s="535" t="s">
        <v>29247</v>
      </c>
      <c r="D30581" s="537" t="n">
        <v>135</v>
      </c>
    </row>
    <row r="30582" customFormat="false" ht="9" hidden="false" customHeight="true" outlineLevel="0" collapsed="false">
      <c r="A30582" s="535" t="s">
        <v>47418</v>
      </c>
      <c r="B30582" s="544" t="s">
        <v>47419</v>
      </c>
      <c r="C30582" s="535" t="s">
        <v>29247</v>
      </c>
      <c r="D30582" s="537" t="n">
        <v>118.68</v>
      </c>
    </row>
    <row r="30583" customFormat="false" ht="9" hidden="false" customHeight="true" outlineLevel="0" collapsed="false">
      <c r="A30583" s="535" t="s">
        <v>47420</v>
      </c>
      <c r="B30583" s="544" t="s">
        <v>47421</v>
      </c>
      <c r="C30583" s="535" t="s">
        <v>29247</v>
      </c>
      <c r="D30583" s="537" t="n">
        <v>136.16</v>
      </c>
    </row>
    <row r="30584" customFormat="false" ht="9" hidden="false" customHeight="true" outlineLevel="0" collapsed="false">
      <c r="A30584" s="535" t="s">
        <v>47422</v>
      </c>
      <c r="B30584" s="544" t="s">
        <v>47423</v>
      </c>
      <c r="C30584" s="535" t="s">
        <v>29247</v>
      </c>
      <c r="D30584" s="537" t="n">
        <v>123.42</v>
      </c>
    </row>
    <row r="30585" customFormat="false" ht="9" hidden="false" customHeight="true" outlineLevel="0" collapsed="false">
      <c r="A30585" s="535" t="s">
        <v>47424</v>
      </c>
      <c r="B30585" s="544" t="s">
        <v>47425</v>
      </c>
      <c r="C30585" s="535" t="s">
        <v>29247</v>
      </c>
      <c r="D30585" s="537" t="n">
        <v>86.35</v>
      </c>
    </row>
    <row r="30586" customFormat="false" ht="9" hidden="false" customHeight="true" outlineLevel="0" collapsed="false">
      <c r="A30586" s="535" t="s">
        <v>47426</v>
      </c>
      <c r="B30586" s="544" t="s">
        <v>47427</v>
      </c>
      <c r="C30586" s="535" t="s">
        <v>29247</v>
      </c>
      <c r="D30586" s="537" t="n">
        <v>68.14</v>
      </c>
    </row>
    <row r="30587" customFormat="false" ht="9" hidden="false" customHeight="true" outlineLevel="0" collapsed="false">
      <c r="A30587" s="535" t="s">
        <v>47428</v>
      </c>
      <c r="B30587" s="544" t="s">
        <v>47429</v>
      </c>
      <c r="C30587" s="535" t="s">
        <v>29247</v>
      </c>
      <c r="D30587" s="537" t="n">
        <v>72.99</v>
      </c>
    </row>
    <row r="30588" customFormat="false" ht="9" hidden="false" customHeight="true" outlineLevel="0" collapsed="false">
      <c r="A30588" s="535" t="s">
        <v>47430</v>
      </c>
      <c r="B30588" s="544" t="s">
        <v>47431</v>
      </c>
      <c r="C30588" s="535" t="s">
        <v>29247</v>
      </c>
      <c r="D30588" s="537" t="n">
        <v>54.78</v>
      </c>
    </row>
    <row r="30589" customFormat="false" ht="9" hidden="false" customHeight="true" outlineLevel="0" collapsed="false">
      <c r="A30589" s="535" t="s">
        <v>47432</v>
      </c>
      <c r="B30589" s="544" t="s">
        <v>47433</v>
      </c>
      <c r="C30589" s="535" t="s">
        <v>29247</v>
      </c>
      <c r="D30589" s="537" t="n">
        <v>117.3</v>
      </c>
    </row>
    <row r="30590" customFormat="false" ht="9" hidden="false" customHeight="true" outlineLevel="0" collapsed="false">
      <c r="A30590" s="535" t="s">
        <v>47434</v>
      </c>
      <c r="B30590" s="544" t="s">
        <v>47435</v>
      </c>
      <c r="C30590" s="535" t="s">
        <v>29247</v>
      </c>
      <c r="D30590" s="537" t="n">
        <v>98.81</v>
      </c>
    </row>
    <row r="30591" customFormat="false" ht="9" hidden="false" customHeight="true" outlineLevel="0" collapsed="false">
      <c r="A30591" s="535" t="s">
        <v>47436</v>
      </c>
      <c r="B30591" s="544" t="s">
        <v>47437</v>
      </c>
      <c r="C30591" s="535" t="s">
        <v>29247</v>
      </c>
      <c r="D30591" s="537" t="n">
        <v>130.08</v>
      </c>
    </row>
    <row r="30592" customFormat="false" ht="9" hidden="false" customHeight="true" outlineLevel="0" collapsed="false">
      <c r="A30592" s="535" t="s">
        <v>47438</v>
      </c>
      <c r="B30592" s="544" t="s">
        <v>47439</v>
      </c>
      <c r="C30592" s="535" t="s">
        <v>29247</v>
      </c>
      <c r="D30592" s="537" t="n">
        <v>71.26</v>
      </c>
    </row>
    <row r="30593" customFormat="false" ht="9" hidden="false" customHeight="true" outlineLevel="0" collapsed="false">
      <c r="A30593" s="535" t="s">
        <v>47440</v>
      </c>
      <c r="B30593" s="544" t="s">
        <v>47441</v>
      </c>
      <c r="C30593" s="535" t="s">
        <v>29247</v>
      </c>
      <c r="D30593" s="537" t="n">
        <v>136.55</v>
      </c>
    </row>
    <row r="30594" customFormat="false" ht="9" hidden="false" customHeight="true" outlineLevel="0" collapsed="false">
      <c r="A30594" s="535" t="s">
        <v>47442</v>
      </c>
      <c r="B30594" s="544" t="s">
        <v>47443</v>
      </c>
      <c r="C30594" s="535" t="s">
        <v>29247</v>
      </c>
      <c r="D30594" s="537" t="n">
        <v>68.53</v>
      </c>
    </row>
    <row r="30595" customFormat="false" ht="9" hidden="false" customHeight="true" outlineLevel="0" collapsed="false">
      <c r="A30595" s="535" t="s">
        <v>47444</v>
      </c>
      <c r="B30595" s="544" t="s">
        <v>47445</v>
      </c>
      <c r="C30595" s="535" t="s">
        <v>29247</v>
      </c>
      <c r="D30595" s="537" t="n">
        <v>212.96</v>
      </c>
    </row>
    <row r="30596" customFormat="false" ht="9" hidden="false" customHeight="true" outlineLevel="0" collapsed="false">
      <c r="A30596" s="535" t="s">
        <v>47446</v>
      </c>
      <c r="B30596" s="544" t="s">
        <v>47447</v>
      </c>
      <c r="C30596" s="535" t="s">
        <v>29247</v>
      </c>
      <c r="D30596" s="537" t="n">
        <v>129.72</v>
      </c>
    </row>
    <row r="30597" customFormat="false" ht="9" hidden="false" customHeight="true" outlineLevel="0" collapsed="false">
      <c r="A30597" s="535" t="s">
        <v>47448</v>
      </c>
      <c r="B30597" s="544" t="s">
        <v>47449</v>
      </c>
      <c r="C30597" s="535" t="s">
        <v>29247</v>
      </c>
      <c r="D30597" s="537" t="n">
        <v>185.82</v>
      </c>
    </row>
    <row r="30598" customFormat="false" ht="9" hidden="false" customHeight="true" outlineLevel="0" collapsed="false">
      <c r="A30598" s="535" t="s">
        <v>47450</v>
      </c>
      <c r="B30598" s="544" t="s">
        <v>47451</v>
      </c>
      <c r="C30598" s="535" t="s">
        <v>29247</v>
      </c>
      <c r="D30598" s="537" t="n">
        <v>125.4</v>
      </c>
    </row>
    <row r="30599" customFormat="false" ht="9" hidden="false" customHeight="true" outlineLevel="0" collapsed="false">
      <c r="A30599" s="535" t="s">
        <v>47452</v>
      </c>
      <c r="B30599" s="544" t="s">
        <v>47453</v>
      </c>
      <c r="C30599" s="535" t="s">
        <v>29247</v>
      </c>
      <c r="D30599" s="537" t="n">
        <v>222.44</v>
      </c>
    </row>
    <row r="30600" customFormat="false" ht="9" hidden="false" customHeight="true" outlineLevel="0" collapsed="false">
      <c r="A30600" s="535" t="s">
        <v>47454</v>
      </c>
      <c r="B30600" s="544" t="s">
        <v>47455</v>
      </c>
      <c r="C30600" s="535" t="s">
        <v>29247</v>
      </c>
      <c r="D30600" s="537" t="n">
        <v>125.42</v>
      </c>
    </row>
    <row r="30601" customFormat="false" ht="9" hidden="false" customHeight="true" outlineLevel="0" collapsed="false">
      <c r="A30601" s="535" t="s">
        <v>47456</v>
      </c>
      <c r="B30601" s="544" t="s">
        <v>47457</v>
      </c>
      <c r="C30601" s="535" t="s">
        <v>29247</v>
      </c>
      <c r="D30601" s="537" t="n">
        <v>192.46</v>
      </c>
    </row>
    <row r="30602" customFormat="false" ht="9" hidden="false" customHeight="true" outlineLevel="0" collapsed="false">
      <c r="A30602" s="535" t="s">
        <v>47458</v>
      </c>
      <c r="B30602" s="544" t="s">
        <v>47459</v>
      </c>
      <c r="C30602" s="535" t="s">
        <v>29247</v>
      </c>
      <c r="D30602" s="537" t="n">
        <v>122.39</v>
      </c>
    </row>
    <row r="30603" customFormat="false" ht="9" hidden="false" customHeight="true" outlineLevel="0" collapsed="false">
      <c r="A30603" s="535" t="s">
        <v>47460</v>
      </c>
      <c r="B30603" s="544" t="s">
        <v>47461</v>
      </c>
      <c r="C30603" s="535" t="s">
        <v>29247</v>
      </c>
      <c r="D30603" s="537" t="n">
        <v>143.89</v>
      </c>
    </row>
    <row r="30604" customFormat="false" ht="9" hidden="false" customHeight="true" outlineLevel="0" collapsed="false">
      <c r="A30604" s="535" t="s">
        <v>47462</v>
      </c>
      <c r="B30604" s="544" t="s">
        <v>47463</v>
      </c>
      <c r="C30604" s="535" t="s">
        <v>29247</v>
      </c>
      <c r="D30604" s="537" t="n">
        <v>87.44</v>
      </c>
    </row>
    <row r="30605" customFormat="false" ht="9" hidden="false" customHeight="true" outlineLevel="0" collapsed="false">
      <c r="A30605" s="535" t="s">
        <v>47464</v>
      </c>
      <c r="B30605" s="544" t="s">
        <v>47465</v>
      </c>
      <c r="C30605" s="535" t="s">
        <v>29247</v>
      </c>
      <c r="D30605" s="537" t="n">
        <v>161.4</v>
      </c>
    </row>
    <row r="30606" customFormat="false" ht="9" hidden="false" customHeight="true" outlineLevel="0" collapsed="false">
      <c r="A30606" s="535" t="s">
        <v>47466</v>
      </c>
      <c r="B30606" s="544" t="s">
        <v>47467</v>
      </c>
      <c r="C30606" s="535" t="s">
        <v>29247</v>
      </c>
      <c r="D30606" s="537" t="n">
        <v>93.12</v>
      </c>
    </row>
    <row r="30607" customFormat="false" ht="9" hidden="false" customHeight="true" outlineLevel="0" collapsed="false">
      <c r="A30607" s="535" t="s">
        <v>47468</v>
      </c>
      <c r="B30607" s="544" t="s">
        <v>47469</v>
      </c>
      <c r="C30607" s="535" t="s">
        <v>29247</v>
      </c>
      <c r="D30607" s="537" t="n">
        <v>192.26</v>
      </c>
    </row>
    <row r="30608" customFormat="false" ht="9" hidden="false" customHeight="true" outlineLevel="0" collapsed="false">
      <c r="A30608" s="535" t="s">
        <v>47470</v>
      </c>
      <c r="B30608" s="544" t="s">
        <v>47471</v>
      </c>
      <c r="C30608" s="535" t="s">
        <v>29247</v>
      </c>
      <c r="D30608" s="537" t="n">
        <v>137.71</v>
      </c>
    </row>
    <row r="30609" customFormat="false" ht="9" hidden="false" customHeight="true" outlineLevel="0" collapsed="false">
      <c r="A30609" s="535" t="s">
        <v>47472</v>
      </c>
      <c r="B30609" s="544" t="s">
        <v>47473</v>
      </c>
      <c r="C30609" s="535" t="s">
        <v>29247</v>
      </c>
      <c r="D30609" s="537" t="n">
        <v>179.42</v>
      </c>
    </row>
    <row r="30610" customFormat="false" ht="9" hidden="false" customHeight="true" outlineLevel="0" collapsed="false">
      <c r="A30610" s="535" t="s">
        <v>47474</v>
      </c>
      <c r="B30610" s="544" t="s">
        <v>47475</v>
      </c>
      <c r="C30610" s="535" t="s">
        <v>29247</v>
      </c>
      <c r="D30610" s="537" t="n">
        <v>134.62</v>
      </c>
    </row>
    <row r="30611" customFormat="false" ht="9" hidden="false" customHeight="true" outlineLevel="0" collapsed="false">
      <c r="A30611" s="535" t="s">
        <v>47476</v>
      </c>
      <c r="B30611" s="544" t="s">
        <v>47477</v>
      </c>
      <c r="C30611" s="535" t="s">
        <v>29247</v>
      </c>
      <c r="D30611" s="537" t="n">
        <v>209.77</v>
      </c>
    </row>
    <row r="30612" customFormat="false" ht="9" hidden="false" customHeight="true" outlineLevel="0" collapsed="false">
      <c r="A30612" s="535" t="s">
        <v>47478</v>
      </c>
      <c r="B30612" s="544" t="s">
        <v>47479</v>
      </c>
      <c r="C30612" s="535" t="s">
        <v>29247</v>
      </c>
      <c r="D30612" s="537" t="n">
        <v>143.38</v>
      </c>
    </row>
    <row r="30613" customFormat="false" ht="9" hidden="false" customHeight="true" outlineLevel="0" collapsed="false">
      <c r="A30613" s="535" t="s">
        <v>47480</v>
      </c>
      <c r="B30613" s="544" t="s">
        <v>47481</v>
      </c>
      <c r="C30613" s="535" t="s">
        <v>29247</v>
      </c>
      <c r="D30613" s="537" t="n">
        <v>193.85</v>
      </c>
    </row>
    <row r="30614" customFormat="false" ht="9" hidden="false" customHeight="true" outlineLevel="0" collapsed="false">
      <c r="A30614" s="535" t="s">
        <v>47482</v>
      </c>
      <c r="B30614" s="544" t="s">
        <v>47483</v>
      </c>
      <c r="C30614" s="535" t="s">
        <v>29247</v>
      </c>
      <c r="D30614" s="537" t="n">
        <v>139.94</v>
      </c>
    </row>
    <row r="30615" customFormat="false" ht="9" hidden="false" customHeight="true" outlineLevel="0" collapsed="false">
      <c r="A30615" s="535" t="s">
        <v>47484</v>
      </c>
      <c r="B30615" s="544" t="s">
        <v>47485</v>
      </c>
      <c r="C30615" s="535" t="s">
        <v>29247</v>
      </c>
      <c r="D30615" s="537" t="n">
        <v>65.94</v>
      </c>
    </row>
    <row r="30616" customFormat="false" ht="9" hidden="false" customHeight="true" outlineLevel="0" collapsed="false">
      <c r="A30616" s="535" t="s">
        <v>47486</v>
      </c>
      <c r="B30616" s="544" t="s">
        <v>47487</v>
      </c>
      <c r="C30616" s="535" t="s">
        <v>29247</v>
      </c>
      <c r="D30616" s="537" t="n">
        <v>89.17</v>
      </c>
    </row>
    <row r="30617" customFormat="false" ht="9" hidden="false" customHeight="true" outlineLevel="0" collapsed="false">
      <c r="A30617" s="535" t="s">
        <v>47488</v>
      </c>
      <c r="B30617" s="544" t="s">
        <v>47489</v>
      </c>
      <c r="C30617" s="535" t="s">
        <v>29247</v>
      </c>
      <c r="D30617" s="537" t="n">
        <v>150.27</v>
      </c>
    </row>
    <row r="30618" customFormat="false" ht="9" hidden="false" customHeight="true" outlineLevel="0" collapsed="false">
      <c r="A30618" s="535" t="s">
        <v>47490</v>
      </c>
      <c r="B30618" s="544" t="s">
        <v>47491</v>
      </c>
      <c r="C30618" s="535" t="s">
        <v>29247</v>
      </c>
      <c r="D30618" s="537" t="n">
        <v>165.32</v>
      </c>
    </row>
    <row r="30619" customFormat="false" ht="9" hidden="false" customHeight="true" outlineLevel="0" collapsed="false">
      <c r="A30619" s="535" t="s">
        <v>47492</v>
      </c>
      <c r="B30619" s="544" t="s">
        <v>47493</v>
      </c>
      <c r="C30619" s="535" t="s">
        <v>29247</v>
      </c>
      <c r="D30619" s="537" t="n">
        <v>61.15</v>
      </c>
    </row>
    <row r="30620" customFormat="false" ht="9" hidden="false" customHeight="true" outlineLevel="0" collapsed="false">
      <c r="A30620" s="535" t="s">
        <v>47494</v>
      </c>
      <c r="B30620" s="544" t="s">
        <v>47495</v>
      </c>
      <c r="C30620" s="535" t="s">
        <v>29247</v>
      </c>
      <c r="D30620" s="537" t="n">
        <v>39.2</v>
      </c>
    </row>
    <row r="30621" customFormat="false" ht="9" hidden="false" customHeight="true" outlineLevel="0" collapsed="false">
      <c r="A30621" s="535" t="s">
        <v>47496</v>
      </c>
      <c r="B30621" s="544" t="s">
        <v>47497</v>
      </c>
      <c r="C30621" s="535" t="s">
        <v>29247</v>
      </c>
      <c r="D30621" s="537" t="n">
        <v>43.7</v>
      </c>
    </row>
    <row r="30622" customFormat="false" ht="9" hidden="false" customHeight="true" outlineLevel="0" collapsed="false">
      <c r="A30622" s="535" t="s">
        <v>47498</v>
      </c>
      <c r="B30622" s="544" t="s">
        <v>47499</v>
      </c>
      <c r="C30622" s="535" t="s">
        <v>29247</v>
      </c>
      <c r="D30622" s="537" t="n">
        <v>25.32</v>
      </c>
    </row>
    <row r="30623" customFormat="false" ht="9" hidden="false" customHeight="true" outlineLevel="0" collapsed="false">
      <c r="A30623" s="535" t="s">
        <v>47500</v>
      </c>
      <c r="B30623" s="544" t="s">
        <v>47501</v>
      </c>
      <c r="C30623" s="535" t="s">
        <v>29247</v>
      </c>
      <c r="D30623" s="537" t="n">
        <v>42.61</v>
      </c>
    </row>
    <row r="30624" customFormat="false" ht="9" hidden="false" customHeight="true" outlineLevel="0" collapsed="false">
      <c r="A30624" s="535" t="s">
        <v>47502</v>
      </c>
      <c r="B30624" s="544" t="s">
        <v>47503</v>
      </c>
      <c r="C30624" s="535" t="s">
        <v>29247</v>
      </c>
      <c r="D30624" s="537" t="n">
        <v>28.04</v>
      </c>
    </row>
    <row r="30625" customFormat="false" ht="9" hidden="false" customHeight="true" outlineLevel="0" collapsed="false">
      <c r="A30625" s="535" t="s">
        <v>47504</v>
      </c>
      <c r="B30625" s="544" t="s">
        <v>47505</v>
      </c>
      <c r="C30625" s="535" t="s">
        <v>29247</v>
      </c>
      <c r="D30625" s="537" t="n">
        <v>28.25</v>
      </c>
    </row>
    <row r="30626" customFormat="false" ht="9" hidden="false" customHeight="true" outlineLevel="0" collapsed="false">
      <c r="A30626" s="535" t="s">
        <v>47506</v>
      </c>
      <c r="B30626" s="544" t="s">
        <v>47507</v>
      </c>
      <c r="C30626" s="535" t="s">
        <v>29247</v>
      </c>
      <c r="D30626" s="537" t="n">
        <v>13.68</v>
      </c>
    </row>
    <row r="30627" customFormat="false" ht="9" hidden="false" customHeight="true" outlineLevel="0" collapsed="false">
      <c r="A30627" s="535" t="s">
        <v>47508</v>
      </c>
      <c r="B30627" s="544" t="s">
        <v>47509</v>
      </c>
      <c r="C30627" s="535" t="s">
        <v>29247</v>
      </c>
      <c r="D30627" s="537" t="n">
        <v>82.12</v>
      </c>
    </row>
    <row r="30628" customFormat="false" ht="9" hidden="false" customHeight="true" outlineLevel="0" collapsed="false">
      <c r="A30628" s="535" t="s">
        <v>47510</v>
      </c>
      <c r="B30628" s="544" t="s">
        <v>47511</v>
      </c>
      <c r="C30628" s="535" t="s">
        <v>29247</v>
      </c>
      <c r="D30628" s="537" t="n">
        <v>63.98</v>
      </c>
    </row>
    <row r="30629" customFormat="false" ht="9" hidden="false" customHeight="true" outlineLevel="0" collapsed="false">
      <c r="A30629" s="535" t="s">
        <v>47512</v>
      </c>
      <c r="B30629" s="544" t="s">
        <v>47513</v>
      </c>
      <c r="C30629" s="535" t="s">
        <v>29247</v>
      </c>
      <c r="D30629" s="537" t="n">
        <v>64.66</v>
      </c>
    </row>
    <row r="30630" customFormat="false" ht="9" hidden="false" customHeight="true" outlineLevel="0" collapsed="false">
      <c r="A30630" s="535" t="s">
        <v>47514</v>
      </c>
      <c r="B30630" s="544" t="s">
        <v>47515</v>
      </c>
      <c r="C30630" s="535" t="s">
        <v>29247</v>
      </c>
      <c r="D30630" s="537" t="n">
        <v>50.1</v>
      </c>
    </row>
    <row r="30631" customFormat="false" ht="9" hidden="false" customHeight="true" outlineLevel="0" collapsed="false">
      <c r="A30631" s="535" t="s">
        <v>47516</v>
      </c>
      <c r="B30631" s="544" t="s">
        <v>47517</v>
      </c>
      <c r="C30631" s="535" t="s">
        <v>29260</v>
      </c>
      <c r="D30631" s="537" t="n">
        <v>22.57</v>
      </c>
    </row>
    <row r="30632" customFormat="false" ht="9" hidden="false" customHeight="true" outlineLevel="0" collapsed="false">
      <c r="A30632" s="535" t="s">
        <v>47518</v>
      </c>
      <c r="B30632" s="544" t="s">
        <v>47519</v>
      </c>
      <c r="C30632" s="535" t="s">
        <v>29260</v>
      </c>
      <c r="D30632" s="537" t="n">
        <v>19.42</v>
      </c>
    </row>
    <row r="30633" customFormat="false" ht="9" hidden="false" customHeight="true" outlineLevel="0" collapsed="false">
      <c r="A30633" s="535" t="s">
        <v>47520</v>
      </c>
      <c r="B30633" s="544" t="s">
        <v>47521</v>
      </c>
      <c r="C30633" s="535" t="s">
        <v>29741</v>
      </c>
      <c r="D30633" s="537" t="n">
        <v>84.22</v>
      </c>
    </row>
    <row r="30634" customFormat="false" ht="9" hidden="false" customHeight="true" outlineLevel="0" collapsed="false">
      <c r="A30634" s="535" t="s">
        <v>47522</v>
      </c>
      <c r="B30634" s="544" t="s">
        <v>47523</v>
      </c>
      <c r="C30634" s="535" t="s">
        <v>29260</v>
      </c>
      <c r="D30634" s="537" t="n">
        <v>200.31</v>
      </c>
    </row>
    <row r="30635" customFormat="false" ht="9" hidden="false" customHeight="true" outlineLevel="0" collapsed="false">
      <c r="A30635" s="535" t="s">
        <v>47524</v>
      </c>
      <c r="B30635" s="544" t="s">
        <v>47525</v>
      </c>
      <c r="C30635" s="535" t="s">
        <v>29260</v>
      </c>
      <c r="D30635" s="537" t="n">
        <v>172.24</v>
      </c>
    </row>
    <row r="30636" customFormat="false" ht="9" hidden="false" customHeight="true" outlineLevel="0" collapsed="false">
      <c r="A30636" s="535" t="s">
        <v>47526</v>
      </c>
      <c r="B30636" s="544" t="s">
        <v>47527</v>
      </c>
      <c r="C30636" s="535" t="s">
        <v>29260</v>
      </c>
      <c r="D30636" s="537" t="n">
        <v>295.97</v>
      </c>
    </row>
    <row r="30637" customFormat="false" ht="9" hidden="false" customHeight="true" outlineLevel="0" collapsed="false">
      <c r="A30637" s="535" t="s">
        <v>47528</v>
      </c>
      <c r="B30637" s="544" t="s">
        <v>47529</v>
      </c>
      <c r="C30637" s="535" t="s">
        <v>29260</v>
      </c>
      <c r="D30637" s="537" t="n">
        <v>252.94</v>
      </c>
    </row>
    <row r="30638" customFormat="false" ht="9" hidden="false" customHeight="true" outlineLevel="0" collapsed="false">
      <c r="A30638" s="535" t="s">
        <v>47530</v>
      </c>
      <c r="B30638" s="544" t="s">
        <v>47531</v>
      </c>
      <c r="C30638" s="535" t="s">
        <v>29260</v>
      </c>
      <c r="D30638" s="537" t="n">
        <v>212.45</v>
      </c>
    </row>
    <row r="30639" customFormat="false" ht="9" hidden="false" customHeight="true" outlineLevel="0" collapsed="false">
      <c r="A30639" s="535" t="s">
        <v>47532</v>
      </c>
      <c r="B30639" s="544" t="s">
        <v>47533</v>
      </c>
      <c r="C30639" s="535" t="s">
        <v>29260</v>
      </c>
      <c r="D30639" s="537" t="n">
        <v>183.19</v>
      </c>
    </row>
    <row r="30640" customFormat="false" ht="9" hidden="false" customHeight="true" outlineLevel="0" collapsed="false">
      <c r="A30640" s="535" t="s">
        <v>47534</v>
      </c>
      <c r="B30640" s="544" t="s">
        <v>47535</v>
      </c>
      <c r="C30640" s="535" t="s">
        <v>29260</v>
      </c>
      <c r="D30640" s="537" t="n">
        <v>313.11</v>
      </c>
    </row>
    <row r="30641" customFormat="false" ht="9" hidden="false" customHeight="true" outlineLevel="0" collapsed="false">
      <c r="A30641" s="535" t="s">
        <v>47536</v>
      </c>
      <c r="B30641" s="544" t="s">
        <v>47537</v>
      </c>
      <c r="C30641" s="535" t="s">
        <v>29260</v>
      </c>
      <c r="D30641" s="537" t="n">
        <v>268.4</v>
      </c>
    </row>
    <row r="30642" customFormat="false" ht="9" hidden="false" customHeight="true" outlineLevel="0" collapsed="false">
      <c r="A30642" s="535" t="s">
        <v>47538</v>
      </c>
      <c r="B30642" s="544" t="s">
        <v>47539</v>
      </c>
      <c r="C30642" s="535" t="s">
        <v>29260</v>
      </c>
      <c r="D30642" s="537" t="n">
        <v>187.27</v>
      </c>
    </row>
    <row r="30643" customFormat="false" ht="9" hidden="false" customHeight="true" outlineLevel="0" collapsed="false">
      <c r="A30643" s="535" t="s">
        <v>47540</v>
      </c>
      <c r="B30643" s="544" t="s">
        <v>47541</v>
      </c>
      <c r="C30643" s="535" t="s">
        <v>29260</v>
      </c>
      <c r="D30643" s="537" t="n">
        <v>162.3</v>
      </c>
    </row>
    <row r="30644" customFormat="false" ht="9" hidden="false" customHeight="true" outlineLevel="0" collapsed="false">
      <c r="A30644" s="535" t="s">
        <v>47542</v>
      </c>
      <c r="B30644" s="544" t="s">
        <v>47543</v>
      </c>
      <c r="C30644" s="535" t="s">
        <v>29260</v>
      </c>
      <c r="D30644" s="537" t="n">
        <v>271.89</v>
      </c>
    </row>
    <row r="30645" customFormat="false" ht="9" hidden="false" customHeight="true" outlineLevel="0" collapsed="false">
      <c r="A30645" s="535" t="s">
        <v>47544</v>
      </c>
      <c r="B30645" s="544" t="s">
        <v>47545</v>
      </c>
      <c r="C30645" s="535" t="s">
        <v>29260</v>
      </c>
      <c r="D30645" s="537" t="n">
        <v>235</v>
      </c>
    </row>
    <row r="30646" customFormat="false" ht="9" hidden="false" customHeight="true" outlineLevel="0" collapsed="false">
      <c r="A30646" s="535" t="s">
        <v>47546</v>
      </c>
      <c r="B30646" s="544" t="s">
        <v>47547</v>
      </c>
      <c r="C30646" s="535" t="s">
        <v>29260</v>
      </c>
      <c r="D30646" s="537" t="n">
        <v>197.34</v>
      </c>
    </row>
    <row r="30647" customFormat="false" ht="9" hidden="false" customHeight="true" outlineLevel="0" collapsed="false">
      <c r="A30647" s="535" t="s">
        <v>47548</v>
      </c>
      <c r="B30647" s="544" t="s">
        <v>47549</v>
      </c>
      <c r="C30647" s="535" t="s">
        <v>29260</v>
      </c>
      <c r="D30647" s="537" t="n">
        <v>171.48</v>
      </c>
    </row>
    <row r="30648" customFormat="false" ht="9" hidden="false" customHeight="true" outlineLevel="0" collapsed="false">
      <c r="A30648" s="535" t="s">
        <v>47550</v>
      </c>
      <c r="B30648" s="544" t="s">
        <v>47551</v>
      </c>
      <c r="C30648" s="535" t="s">
        <v>29260</v>
      </c>
      <c r="D30648" s="537" t="n">
        <v>286.18</v>
      </c>
    </row>
    <row r="30649" customFormat="false" ht="9" hidden="false" customHeight="true" outlineLevel="0" collapsed="false">
      <c r="A30649" s="535" t="s">
        <v>47552</v>
      </c>
      <c r="B30649" s="544" t="s">
        <v>47553</v>
      </c>
      <c r="C30649" s="535" t="s">
        <v>29260</v>
      </c>
      <c r="D30649" s="537" t="n">
        <v>248.04</v>
      </c>
    </row>
    <row r="30650" customFormat="false" ht="9" hidden="false" customHeight="true" outlineLevel="0" collapsed="false">
      <c r="A30650" s="535" t="s">
        <v>47554</v>
      </c>
      <c r="B30650" s="544" t="s">
        <v>47555</v>
      </c>
      <c r="C30650" s="535" t="s">
        <v>29260</v>
      </c>
      <c r="D30650" s="537" t="n">
        <v>209.36</v>
      </c>
    </row>
    <row r="30651" customFormat="false" ht="9" hidden="false" customHeight="true" outlineLevel="0" collapsed="false">
      <c r="A30651" s="535" t="s">
        <v>47556</v>
      </c>
      <c r="B30651" s="544" t="s">
        <v>47557</v>
      </c>
      <c r="C30651" s="535" t="s">
        <v>29260</v>
      </c>
      <c r="D30651" s="537" t="n">
        <v>182.45</v>
      </c>
    </row>
    <row r="30652" customFormat="false" ht="9" hidden="false" customHeight="true" outlineLevel="0" collapsed="false">
      <c r="A30652" s="535" t="s">
        <v>47558</v>
      </c>
      <c r="B30652" s="544" t="s">
        <v>47559</v>
      </c>
      <c r="C30652" s="535" t="s">
        <v>29260</v>
      </c>
      <c r="D30652" s="537" t="n">
        <v>303.38</v>
      </c>
    </row>
    <row r="30653" customFormat="false" ht="9" hidden="false" customHeight="true" outlineLevel="0" collapsed="false">
      <c r="A30653" s="535" t="s">
        <v>47560</v>
      </c>
      <c r="B30653" s="544" t="s">
        <v>47561</v>
      </c>
      <c r="C30653" s="535" t="s">
        <v>29260</v>
      </c>
      <c r="D30653" s="537" t="n">
        <v>263.72</v>
      </c>
    </row>
    <row r="30654" customFormat="false" ht="9" hidden="false" customHeight="true" outlineLevel="0" collapsed="false">
      <c r="A30654" s="535" t="s">
        <v>47562</v>
      </c>
      <c r="B30654" s="544" t="s">
        <v>47563</v>
      </c>
      <c r="C30654" s="535" t="s">
        <v>29260</v>
      </c>
      <c r="D30654" s="537" t="n">
        <v>219.43</v>
      </c>
    </row>
    <row r="30655" customFormat="false" ht="9" hidden="false" customHeight="true" outlineLevel="0" collapsed="false">
      <c r="A30655" s="535" t="s">
        <v>47564</v>
      </c>
      <c r="B30655" s="544" t="s">
        <v>47565</v>
      </c>
      <c r="C30655" s="535" t="s">
        <v>29260</v>
      </c>
      <c r="D30655" s="537" t="n">
        <v>191.62</v>
      </c>
    </row>
    <row r="30656" customFormat="false" ht="9" hidden="false" customHeight="true" outlineLevel="0" collapsed="false">
      <c r="A30656" s="535" t="s">
        <v>47566</v>
      </c>
      <c r="B30656" s="544" t="s">
        <v>47567</v>
      </c>
      <c r="C30656" s="535" t="s">
        <v>29260</v>
      </c>
      <c r="D30656" s="537" t="n">
        <v>317.68</v>
      </c>
    </row>
    <row r="30657" customFormat="false" ht="9" hidden="false" customHeight="true" outlineLevel="0" collapsed="false">
      <c r="A30657" s="535" t="s">
        <v>47568</v>
      </c>
      <c r="B30657" s="544" t="s">
        <v>47569</v>
      </c>
      <c r="C30657" s="535" t="s">
        <v>29260</v>
      </c>
      <c r="D30657" s="537" t="n">
        <v>276.76</v>
      </c>
    </row>
    <row r="30658" customFormat="false" ht="9" hidden="false" customHeight="true" outlineLevel="0" collapsed="false">
      <c r="A30658" s="535" t="s">
        <v>47570</v>
      </c>
      <c r="B30658" s="544" t="s">
        <v>47571</v>
      </c>
      <c r="C30658" s="535" t="s">
        <v>29260</v>
      </c>
      <c r="D30658" s="537" t="n">
        <v>847.43</v>
      </c>
    </row>
    <row r="30659" customFormat="false" ht="9" hidden="false" customHeight="true" outlineLevel="0" collapsed="false">
      <c r="A30659" s="535" t="s">
        <v>47572</v>
      </c>
      <c r="B30659" s="544" t="s">
        <v>47573</v>
      </c>
      <c r="C30659" s="535" t="s">
        <v>29260</v>
      </c>
      <c r="D30659" s="537" t="n">
        <v>709.17</v>
      </c>
    </row>
    <row r="30660" customFormat="false" ht="9" hidden="false" customHeight="true" outlineLevel="0" collapsed="false">
      <c r="A30660" s="535" t="s">
        <v>47574</v>
      </c>
      <c r="B30660" s="544" t="s">
        <v>47575</v>
      </c>
      <c r="C30660" s="535" t="s">
        <v>29260</v>
      </c>
      <c r="D30660" s="537" t="n">
        <v>1164.55</v>
      </c>
    </row>
    <row r="30661" customFormat="false" ht="9" hidden="false" customHeight="true" outlineLevel="0" collapsed="false">
      <c r="A30661" s="535" t="s">
        <v>47576</v>
      </c>
      <c r="B30661" s="544" t="s">
        <v>47577</v>
      </c>
      <c r="C30661" s="535" t="s">
        <v>29260</v>
      </c>
      <c r="D30661" s="537" t="n">
        <v>966.07</v>
      </c>
    </row>
    <row r="30662" customFormat="false" ht="9" hidden="false" customHeight="true" outlineLevel="0" collapsed="false">
      <c r="A30662" s="535" t="s">
        <v>47578</v>
      </c>
      <c r="B30662" s="544" t="s">
        <v>47579</v>
      </c>
      <c r="C30662" s="535" t="s">
        <v>29260</v>
      </c>
      <c r="D30662" s="537" t="n">
        <v>852.98</v>
      </c>
    </row>
    <row r="30663" customFormat="false" ht="9" hidden="false" customHeight="true" outlineLevel="0" collapsed="false">
      <c r="A30663" s="535" t="s">
        <v>47580</v>
      </c>
      <c r="B30663" s="544" t="s">
        <v>47581</v>
      </c>
      <c r="C30663" s="535" t="s">
        <v>29260</v>
      </c>
      <c r="D30663" s="537" t="n">
        <v>713.3</v>
      </c>
    </row>
    <row r="30664" customFormat="false" ht="9" hidden="false" customHeight="true" outlineLevel="0" collapsed="false">
      <c r="A30664" s="535" t="s">
        <v>47582</v>
      </c>
      <c r="B30664" s="544" t="s">
        <v>47583</v>
      </c>
      <c r="C30664" s="535" t="s">
        <v>29260</v>
      </c>
      <c r="D30664" s="537" t="n">
        <v>1174.26</v>
      </c>
    </row>
    <row r="30665" customFormat="false" ht="9" hidden="false" customHeight="true" outlineLevel="0" collapsed="false">
      <c r="A30665" s="535" t="s">
        <v>47584</v>
      </c>
      <c r="B30665" s="544" t="s">
        <v>47585</v>
      </c>
      <c r="C30665" s="535" t="s">
        <v>29260</v>
      </c>
      <c r="D30665" s="537" t="n">
        <v>973.28</v>
      </c>
    </row>
    <row r="30666" customFormat="false" ht="9" hidden="false" customHeight="true" outlineLevel="0" collapsed="false">
      <c r="A30666" s="535" t="s">
        <v>47586</v>
      </c>
      <c r="B30666" s="544" t="s">
        <v>47587</v>
      </c>
      <c r="C30666" s="535" t="s">
        <v>29260</v>
      </c>
      <c r="D30666" s="537" t="n">
        <v>869.9</v>
      </c>
    </row>
    <row r="30667" customFormat="false" ht="9" hidden="false" customHeight="true" outlineLevel="0" collapsed="false">
      <c r="A30667" s="535" t="s">
        <v>47588</v>
      </c>
      <c r="B30667" s="544" t="s">
        <v>47589</v>
      </c>
      <c r="C30667" s="535" t="s">
        <v>29260</v>
      </c>
      <c r="D30667" s="537" t="n">
        <v>725.87</v>
      </c>
    </row>
    <row r="30668" customFormat="false" ht="9" hidden="false" customHeight="true" outlineLevel="0" collapsed="false">
      <c r="A30668" s="535" t="s">
        <v>47590</v>
      </c>
      <c r="B30668" s="544" t="s">
        <v>47591</v>
      </c>
      <c r="C30668" s="535" t="s">
        <v>29260</v>
      </c>
      <c r="D30668" s="537" t="n">
        <v>1203.8</v>
      </c>
    </row>
    <row r="30669" customFormat="false" ht="9" hidden="false" customHeight="true" outlineLevel="0" collapsed="false">
      <c r="A30669" s="535" t="s">
        <v>47592</v>
      </c>
      <c r="B30669" s="544" t="s">
        <v>47593</v>
      </c>
      <c r="C30669" s="535" t="s">
        <v>29260</v>
      </c>
      <c r="D30669" s="537" t="n">
        <v>995.24</v>
      </c>
    </row>
    <row r="30670" customFormat="false" ht="9" hidden="false" customHeight="true" outlineLevel="0" collapsed="false">
      <c r="A30670" s="535" t="s">
        <v>47594</v>
      </c>
      <c r="B30670" s="544" t="s">
        <v>47595</v>
      </c>
      <c r="C30670" s="535" t="s">
        <v>29260</v>
      </c>
      <c r="D30670" s="537" t="n">
        <v>873.3</v>
      </c>
    </row>
    <row r="30671" customFormat="false" ht="9" hidden="false" customHeight="true" outlineLevel="0" collapsed="false">
      <c r="A30671" s="535" t="s">
        <v>47596</v>
      </c>
      <c r="B30671" s="544" t="s">
        <v>47597</v>
      </c>
      <c r="C30671" s="535" t="s">
        <v>29260</v>
      </c>
      <c r="D30671" s="537" t="n">
        <v>728.4</v>
      </c>
    </row>
    <row r="30672" customFormat="false" ht="9" hidden="false" customHeight="true" outlineLevel="0" collapsed="false">
      <c r="A30672" s="535" t="s">
        <v>47598</v>
      </c>
      <c r="B30672" s="544" t="s">
        <v>47599</v>
      </c>
      <c r="C30672" s="535" t="s">
        <v>29260</v>
      </c>
      <c r="D30672" s="537" t="n">
        <v>1209.72</v>
      </c>
    </row>
    <row r="30673" customFormat="false" ht="9" hidden="false" customHeight="true" outlineLevel="0" collapsed="false">
      <c r="A30673" s="535" t="s">
        <v>47600</v>
      </c>
      <c r="B30673" s="544" t="s">
        <v>47601</v>
      </c>
      <c r="C30673" s="535" t="s">
        <v>29260</v>
      </c>
      <c r="D30673" s="537" t="n">
        <v>999.63</v>
      </c>
    </row>
    <row r="30674" customFormat="false" ht="9" hidden="false" customHeight="true" outlineLevel="0" collapsed="false">
      <c r="A30674" s="535" t="s">
        <v>47602</v>
      </c>
      <c r="B30674" s="544" t="s">
        <v>47603</v>
      </c>
      <c r="C30674" s="535" t="s">
        <v>29260</v>
      </c>
      <c r="D30674" s="537" t="n">
        <v>880.94</v>
      </c>
    </row>
    <row r="30675" customFormat="false" ht="9" hidden="false" customHeight="true" outlineLevel="0" collapsed="false">
      <c r="A30675" s="535" t="s">
        <v>47604</v>
      </c>
      <c r="B30675" s="544" t="s">
        <v>47605</v>
      </c>
      <c r="C30675" s="535" t="s">
        <v>29260</v>
      </c>
      <c r="D30675" s="537" t="n">
        <v>734.08</v>
      </c>
    </row>
    <row r="30676" customFormat="false" ht="9" hidden="false" customHeight="true" outlineLevel="0" collapsed="false">
      <c r="A30676" s="535" t="s">
        <v>47606</v>
      </c>
      <c r="B30676" s="544" t="s">
        <v>47607</v>
      </c>
      <c r="C30676" s="535" t="s">
        <v>29260</v>
      </c>
      <c r="D30676" s="537" t="n">
        <v>1223.09</v>
      </c>
    </row>
    <row r="30677" customFormat="false" ht="9" hidden="false" customHeight="true" outlineLevel="0" collapsed="false">
      <c r="A30677" s="535" t="s">
        <v>47608</v>
      </c>
      <c r="B30677" s="544" t="s">
        <v>47609</v>
      </c>
      <c r="C30677" s="535" t="s">
        <v>29260</v>
      </c>
      <c r="D30677" s="537" t="n">
        <v>1009.57</v>
      </c>
    </row>
    <row r="30678" customFormat="false" ht="9" hidden="false" customHeight="true" outlineLevel="0" collapsed="false">
      <c r="A30678" s="535" t="s">
        <v>47610</v>
      </c>
      <c r="B30678" s="544" t="s">
        <v>47611</v>
      </c>
      <c r="C30678" s="535" t="s">
        <v>29260</v>
      </c>
      <c r="D30678" s="537" t="n">
        <v>1136.3</v>
      </c>
    </row>
    <row r="30679" customFormat="false" ht="9" hidden="false" customHeight="true" outlineLevel="0" collapsed="false">
      <c r="A30679" s="535" t="s">
        <v>47612</v>
      </c>
      <c r="B30679" s="544" t="s">
        <v>47613</v>
      </c>
      <c r="C30679" s="535" t="s">
        <v>29260</v>
      </c>
      <c r="D30679" s="537" t="n">
        <v>975.7</v>
      </c>
    </row>
    <row r="30680" customFormat="false" ht="9" hidden="false" customHeight="true" outlineLevel="0" collapsed="false">
      <c r="A30680" s="535" t="s">
        <v>47614</v>
      </c>
      <c r="B30680" s="544" t="s">
        <v>47615</v>
      </c>
      <c r="C30680" s="535" t="s">
        <v>29260</v>
      </c>
      <c r="D30680" s="537" t="n">
        <v>1537.35</v>
      </c>
    </row>
    <row r="30681" customFormat="false" ht="9" hidden="false" customHeight="true" outlineLevel="0" collapsed="false">
      <c r="A30681" s="535" t="s">
        <v>47616</v>
      </c>
      <c r="B30681" s="544" t="s">
        <v>47617</v>
      </c>
      <c r="C30681" s="535" t="s">
        <v>29260</v>
      </c>
      <c r="D30681" s="537" t="n">
        <v>1310.09</v>
      </c>
    </row>
    <row r="30682" customFormat="false" ht="9" hidden="false" customHeight="true" outlineLevel="0" collapsed="false">
      <c r="A30682" s="535" t="s">
        <v>47618</v>
      </c>
      <c r="B30682" s="544" t="s">
        <v>47619</v>
      </c>
      <c r="C30682" s="535" t="s">
        <v>29260</v>
      </c>
      <c r="D30682" s="537" t="n">
        <v>1141.85</v>
      </c>
    </row>
    <row r="30683" customFormat="false" ht="9" hidden="false" customHeight="true" outlineLevel="0" collapsed="false">
      <c r="A30683" s="535" t="s">
        <v>47620</v>
      </c>
      <c r="B30683" s="544" t="s">
        <v>47621</v>
      </c>
      <c r="C30683" s="535" t="s">
        <v>29260</v>
      </c>
      <c r="D30683" s="537" t="n">
        <v>979.83</v>
      </c>
    </row>
    <row r="30684" customFormat="false" ht="18" hidden="false" customHeight="true" outlineLevel="0" collapsed="false">
      <c r="A30684" s="535" t="s">
        <v>47622</v>
      </c>
      <c r="B30684" s="544" t="s">
        <v>47623</v>
      </c>
      <c r="C30684" s="535" t="s">
        <v>29260</v>
      </c>
      <c r="D30684" s="537" t="n">
        <v>1547.06</v>
      </c>
    </row>
    <row r="30685" customFormat="false" ht="9" hidden="false" customHeight="true" outlineLevel="0" collapsed="false">
      <c r="A30685" s="535" t="s">
        <v>47624</v>
      </c>
      <c r="B30685" s="544" t="s">
        <v>47625</v>
      </c>
      <c r="C30685" s="535" t="s">
        <v>29260</v>
      </c>
      <c r="D30685" s="537" t="n">
        <v>1317.3</v>
      </c>
    </row>
    <row r="30686" customFormat="false" ht="18" hidden="false" customHeight="true" outlineLevel="0" collapsed="false">
      <c r="A30686" s="535" t="s">
        <v>47626</v>
      </c>
      <c r="B30686" s="544" t="s">
        <v>47627</v>
      </c>
      <c r="C30686" s="535" t="s">
        <v>29260</v>
      </c>
      <c r="D30686" s="537" t="n">
        <v>1158.76</v>
      </c>
    </row>
    <row r="30687" customFormat="false" ht="9" hidden="false" customHeight="true" outlineLevel="0" collapsed="false">
      <c r="A30687" s="535" t="s">
        <v>47628</v>
      </c>
      <c r="B30687" s="544" t="s">
        <v>47629</v>
      </c>
      <c r="C30687" s="535" t="s">
        <v>29260</v>
      </c>
      <c r="D30687" s="537" t="n">
        <v>992.4</v>
      </c>
    </row>
    <row r="30688" customFormat="false" ht="18" hidden="false" customHeight="true" outlineLevel="0" collapsed="false">
      <c r="A30688" s="535" t="s">
        <v>47630</v>
      </c>
      <c r="B30688" s="544" t="s">
        <v>47631</v>
      </c>
      <c r="C30688" s="535" t="s">
        <v>29260</v>
      </c>
      <c r="D30688" s="537" t="n">
        <v>1576.59</v>
      </c>
    </row>
    <row r="30689" customFormat="false" ht="9" hidden="false" customHeight="true" outlineLevel="0" collapsed="false">
      <c r="A30689" s="535" t="s">
        <v>47632</v>
      </c>
      <c r="B30689" s="544" t="s">
        <v>47633</v>
      </c>
      <c r="C30689" s="535" t="s">
        <v>29260</v>
      </c>
      <c r="D30689" s="537" t="n">
        <v>1339.26</v>
      </c>
    </row>
    <row r="30690" customFormat="false" ht="18" hidden="false" customHeight="true" outlineLevel="0" collapsed="false">
      <c r="A30690" s="535" t="s">
        <v>47634</v>
      </c>
      <c r="B30690" s="544" t="s">
        <v>47635</v>
      </c>
      <c r="C30690" s="535" t="s">
        <v>29260</v>
      </c>
      <c r="D30690" s="537" t="n">
        <v>1162.17</v>
      </c>
    </row>
    <row r="30691" customFormat="false" ht="9" hidden="false" customHeight="true" outlineLevel="0" collapsed="false">
      <c r="A30691" s="535" t="s">
        <v>47636</v>
      </c>
      <c r="B30691" s="544" t="s">
        <v>47637</v>
      </c>
      <c r="C30691" s="535" t="s">
        <v>29260</v>
      </c>
      <c r="D30691" s="537" t="n">
        <v>994.93</v>
      </c>
    </row>
    <row r="30692" customFormat="false" ht="18" hidden="false" customHeight="true" outlineLevel="0" collapsed="false">
      <c r="A30692" s="535" t="s">
        <v>47638</v>
      </c>
      <c r="B30692" s="544" t="s">
        <v>47639</v>
      </c>
      <c r="C30692" s="535" t="s">
        <v>29260</v>
      </c>
      <c r="D30692" s="537" t="n">
        <v>1582.51</v>
      </c>
    </row>
    <row r="30693" customFormat="false" ht="9" hidden="false" customHeight="true" outlineLevel="0" collapsed="false">
      <c r="A30693" s="535" t="s">
        <v>47640</v>
      </c>
      <c r="B30693" s="544" t="s">
        <v>47641</v>
      </c>
      <c r="C30693" s="535" t="s">
        <v>29260</v>
      </c>
      <c r="D30693" s="537" t="n">
        <v>1343.66</v>
      </c>
    </row>
    <row r="30694" customFormat="false" ht="18" hidden="false" customHeight="true" outlineLevel="0" collapsed="false">
      <c r="A30694" s="535" t="s">
        <v>47642</v>
      </c>
      <c r="B30694" s="544" t="s">
        <v>47643</v>
      </c>
      <c r="C30694" s="535" t="s">
        <v>29260</v>
      </c>
      <c r="D30694" s="537" t="n">
        <v>1169.8</v>
      </c>
    </row>
    <row r="30695" customFormat="false" ht="9" hidden="false" customHeight="true" outlineLevel="0" collapsed="false">
      <c r="A30695" s="535" t="s">
        <v>47644</v>
      </c>
      <c r="B30695" s="544" t="s">
        <v>47645</v>
      </c>
      <c r="C30695" s="535" t="s">
        <v>29260</v>
      </c>
      <c r="D30695" s="537" t="n">
        <v>1000.61</v>
      </c>
    </row>
    <row r="30696" customFormat="false" ht="18" hidden="false" customHeight="true" outlineLevel="0" collapsed="false">
      <c r="A30696" s="535" t="s">
        <v>47646</v>
      </c>
      <c r="B30696" s="544" t="s">
        <v>47647</v>
      </c>
      <c r="C30696" s="535" t="s">
        <v>29260</v>
      </c>
      <c r="D30696" s="537" t="n">
        <v>1595.88</v>
      </c>
    </row>
    <row r="30697" customFormat="false" ht="9" hidden="false" customHeight="true" outlineLevel="0" collapsed="false">
      <c r="A30697" s="535" t="s">
        <v>47648</v>
      </c>
      <c r="B30697" s="544" t="s">
        <v>47649</v>
      </c>
      <c r="C30697" s="535" t="s">
        <v>29260</v>
      </c>
      <c r="D30697" s="537" t="n">
        <v>1353.59</v>
      </c>
    </row>
    <row r="30698" customFormat="false" ht="18" hidden="false" customHeight="true" outlineLevel="0" collapsed="false">
      <c r="A30698" s="535" t="s">
        <v>47650</v>
      </c>
      <c r="B30698" s="544" t="s">
        <v>47651</v>
      </c>
      <c r="C30698" s="535" t="s">
        <v>29247</v>
      </c>
      <c r="D30698" s="537" t="n">
        <v>8.5</v>
      </c>
    </row>
    <row r="30699" customFormat="false" ht="9" hidden="false" customHeight="true" outlineLevel="0" collapsed="false">
      <c r="A30699" s="535" t="s">
        <v>47652</v>
      </c>
      <c r="B30699" s="544" t="s">
        <v>47653</v>
      </c>
      <c r="C30699" s="535" t="s">
        <v>41675</v>
      </c>
      <c r="D30699" s="537" t="n">
        <v>18.13</v>
      </c>
    </row>
    <row r="30700" customFormat="false" ht="18" hidden="false" customHeight="true" outlineLevel="0" collapsed="false">
      <c r="A30700" s="535" t="s">
        <v>47654</v>
      </c>
      <c r="B30700" s="544" t="s">
        <v>47655</v>
      </c>
      <c r="C30700" s="535" t="s">
        <v>41675</v>
      </c>
      <c r="D30700" s="537" t="n">
        <v>27.19</v>
      </c>
    </row>
    <row r="30701" customFormat="false" ht="9" hidden="false" customHeight="true" outlineLevel="0" collapsed="false">
      <c r="A30701" s="535" t="s">
        <v>47656</v>
      </c>
      <c r="B30701" s="544" t="s">
        <v>47657</v>
      </c>
      <c r="C30701" s="535" t="s">
        <v>41675</v>
      </c>
      <c r="D30701" s="537" t="n">
        <v>22.43</v>
      </c>
    </row>
    <row r="30702" customFormat="false" ht="18" hidden="false" customHeight="true" outlineLevel="0" collapsed="false">
      <c r="A30702" s="535" t="s">
        <v>47658</v>
      </c>
      <c r="B30702" s="544" t="s">
        <v>47659</v>
      </c>
      <c r="C30702" s="535" t="s">
        <v>41675</v>
      </c>
      <c r="D30702" s="537" t="n">
        <v>15.34</v>
      </c>
    </row>
    <row r="30703" customFormat="false" ht="9" hidden="false" customHeight="true" outlineLevel="0" collapsed="false">
      <c r="A30703" s="535" t="s">
        <v>47660</v>
      </c>
      <c r="B30703" s="544" t="s">
        <v>47661</v>
      </c>
      <c r="C30703" s="535" t="s">
        <v>41675</v>
      </c>
      <c r="D30703" s="537" t="n">
        <v>11.21</v>
      </c>
    </row>
    <row r="30704" customFormat="false" ht="18" hidden="false" customHeight="true" outlineLevel="0" collapsed="false">
      <c r="A30704" s="535" t="s">
        <v>47662</v>
      </c>
      <c r="B30704" s="544" t="s">
        <v>47663</v>
      </c>
      <c r="C30704" s="535" t="s">
        <v>41675</v>
      </c>
      <c r="D30704" s="537" t="n">
        <v>47.22</v>
      </c>
    </row>
    <row r="30705" customFormat="false" ht="9" hidden="false" customHeight="true" outlineLevel="0" collapsed="false">
      <c r="A30705" s="535" t="s">
        <v>47664</v>
      </c>
      <c r="B30705" s="544" t="s">
        <v>47665</v>
      </c>
      <c r="C30705" s="535" t="s">
        <v>47666</v>
      </c>
      <c r="D30705" s="537" t="n">
        <v>13.52</v>
      </c>
    </row>
    <row r="30706" customFormat="false" ht="18" hidden="false" customHeight="true" outlineLevel="0" collapsed="false">
      <c r="A30706" s="535" t="s">
        <v>47667</v>
      </c>
      <c r="B30706" s="544" t="s">
        <v>47668</v>
      </c>
      <c r="C30706" s="535" t="s">
        <v>47666</v>
      </c>
      <c r="D30706" s="537" t="n">
        <v>22.6</v>
      </c>
    </row>
    <row r="30707" customFormat="false" ht="9" hidden="false" customHeight="true" outlineLevel="0" collapsed="false">
      <c r="A30707" s="535" t="s">
        <v>47669</v>
      </c>
      <c r="B30707" s="544" t="s">
        <v>47670</v>
      </c>
      <c r="C30707" s="535" t="s">
        <v>29247</v>
      </c>
      <c r="D30707" s="537" t="n">
        <v>12.54</v>
      </c>
    </row>
    <row r="30708" customFormat="false" ht="18" hidden="false" customHeight="true" outlineLevel="0" collapsed="false">
      <c r="A30708" s="535" t="s">
        <v>47671</v>
      </c>
      <c r="B30708" s="544" t="s">
        <v>47672</v>
      </c>
      <c r="C30708" s="535" t="s">
        <v>29260</v>
      </c>
      <c r="D30708" s="537" t="n">
        <v>106.66</v>
      </c>
    </row>
    <row r="30709" customFormat="false" ht="9" hidden="false" customHeight="true" outlineLevel="0" collapsed="false">
      <c r="A30709" s="535" t="s">
        <v>47673</v>
      </c>
      <c r="B30709" s="544" t="s">
        <v>47674</v>
      </c>
      <c r="C30709" s="535" t="s">
        <v>29260</v>
      </c>
      <c r="D30709" s="537" t="n">
        <v>100.93</v>
      </c>
    </row>
    <row r="30710" customFormat="false" ht="18" hidden="false" customHeight="true" outlineLevel="0" collapsed="false">
      <c r="A30710" s="535" t="s">
        <v>47675</v>
      </c>
      <c r="B30710" s="544" t="s">
        <v>47676</v>
      </c>
      <c r="C30710" s="535" t="s">
        <v>41675</v>
      </c>
      <c r="D30710" s="537" t="n">
        <v>130.53</v>
      </c>
    </row>
    <row r="30711" customFormat="false" ht="9" hidden="false" customHeight="true" outlineLevel="0" collapsed="false">
      <c r="A30711" s="535" t="s">
        <v>47677</v>
      </c>
      <c r="B30711" s="544" t="s">
        <v>47678</v>
      </c>
      <c r="C30711" s="535" t="s">
        <v>41675</v>
      </c>
      <c r="D30711" s="537" t="n">
        <v>126.6</v>
      </c>
    </row>
    <row r="30712" customFormat="false" ht="18" hidden="false" customHeight="true" outlineLevel="0" collapsed="false">
      <c r="A30712" s="535" t="s">
        <v>47679</v>
      </c>
      <c r="B30712" s="544" t="s">
        <v>47680</v>
      </c>
      <c r="C30712" s="535" t="s">
        <v>41675</v>
      </c>
      <c r="D30712" s="537" t="n">
        <v>16.3</v>
      </c>
    </row>
    <row r="30713" customFormat="false" ht="9" hidden="false" customHeight="true" outlineLevel="0" collapsed="false">
      <c r="A30713" s="535" t="s">
        <v>47681</v>
      </c>
      <c r="B30713" s="544" t="s">
        <v>47682</v>
      </c>
      <c r="C30713" s="535" t="s">
        <v>41675</v>
      </c>
      <c r="D30713" s="537" t="n">
        <v>12.37</v>
      </c>
    </row>
    <row r="30714" customFormat="false" ht="18" hidden="false" customHeight="true" outlineLevel="0" collapsed="false">
      <c r="A30714" s="535" t="s">
        <v>47683</v>
      </c>
      <c r="B30714" s="544" t="s">
        <v>47684</v>
      </c>
      <c r="C30714" s="535" t="s">
        <v>41675</v>
      </c>
      <c r="D30714" s="537" t="n">
        <v>171.83</v>
      </c>
    </row>
    <row r="30715" customFormat="false" ht="9" hidden="false" customHeight="true" outlineLevel="0" collapsed="false">
      <c r="A30715" s="535" t="s">
        <v>47685</v>
      </c>
      <c r="B30715" s="544" t="s">
        <v>47686</v>
      </c>
      <c r="C30715" s="535" t="s">
        <v>41675</v>
      </c>
      <c r="D30715" s="537" t="n">
        <v>76.8</v>
      </c>
    </row>
    <row r="30716" customFormat="false" ht="18" hidden="false" customHeight="true" outlineLevel="0" collapsed="false">
      <c r="A30716" s="535" t="s">
        <v>47687</v>
      </c>
      <c r="B30716" s="544" t="s">
        <v>47688</v>
      </c>
      <c r="C30716" s="535" t="s">
        <v>41675</v>
      </c>
      <c r="D30716" s="537" t="n">
        <v>163.42</v>
      </c>
    </row>
    <row r="30717" customFormat="false" ht="9" hidden="false" customHeight="true" outlineLevel="0" collapsed="false">
      <c r="A30717" s="535" t="s">
        <v>47689</v>
      </c>
      <c r="B30717" s="544" t="s">
        <v>47690</v>
      </c>
      <c r="C30717" s="535" t="s">
        <v>29247</v>
      </c>
      <c r="D30717" s="537" t="n">
        <v>111.91</v>
      </c>
    </row>
    <row r="30718" customFormat="false" ht="18" hidden="false" customHeight="true" outlineLevel="0" collapsed="false">
      <c r="A30718" s="535" t="s">
        <v>47691</v>
      </c>
      <c r="B30718" s="544" t="s">
        <v>47692</v>
      </c>
      <c r="C30718" s="535" t="s">
        <v>29247</v>
      </c>
      <c r="D30718" s="537" t="n">
        <v>95.83</v>
      </c>
    </row>
    <row r="30719" customFormat="false" ht="9" hidden="false" customHeight="true" outlineLevel="0" collapsed="false">
      <c r="A30719" s="535" t="s">
        <v>47693</v>
      </c>
      <c r="B30719" s="544" t="s">
        <v>47694</v>
      </c>
      <c r="C30719" s="535" t="s">
        <v>29247</v>
      </c>
      <c r="D30719" s="537" t="n">
        <v>66.73</v>
      </c>
    </row>
    <row r="30720" customFormat="false" ht="18" hidden="false" customHeight="true" outlineLevel="0" collapsed="false">
      <c r="A30720" s="535" t="s">
        <v>47695</v>
      </c>
      <c r="B30720" s="544" t="s">
        <v>47696</v>
      </c>
      <c r="C30720" s="535" t="s">
        <v>29247</v>
      </c>
      <c r="D30720" s="537" t="n">
        <v>50.6</v>
      </c>
    </row>
    <row r="30721" customFormat="false" ht="9" hidden="false" customHeight="true" outlineLevel="0" collapsed="false">
      <c r="A30721" s="535" t="s">
        <v>47697</v>
      </c>
      <c r="B30721" s="544" t="s">
        <v>47698</v>
      </c>
      <c r="C30721" s="535" t="s">
        <v>29247</v>
      </c>
      <c r="D30721" s="537" t="n">
        <v>82.09</v>
      </c>
    </row>
    <row r="30722" customFormat="false" ht="18" hidden="false" customHeight="true" outlineLevel="0" collapsed="false">
      <c r="A30722" s="535" t="s">
        <v>47699</v>
      </c>
      <c r="B30722" s="544" t="s">
        <v>47700</v>
      </c>
      <c r="C30722" s="535" t="s">
        <v>29247</v>
      </c>
      <c r="D30722" s="537" t="n">
        <v>68.5</v>
      </c>
    </row>
    <row r="30723" customFormat="false" ht="9" hidden="false" customHeight="true" outlineLevel="0" collapsed="false">
      <c r="A30723" s="535" t="s">
        <v>47701</v>
      </c>
      <c r="B30723" s="544" t="s">
        <v>47702</v>
      </c>
      <c r="C30723" s="535" t="s">
        <v>29247</v>
      </c>
      <c r="D30723" s="537" t="n">
        <v>57.25</v>
      </c>
    </row>
    <row r="30724" customFormat="false" ht="18" hidden="false" customHeight="true" outlineLevel="0" collapsed="false">
      <c r="A30724" s="535" t="s">
        <v>47703</v>
      </c>
      <c r="B30724" s="544" t="s">
        <v>47704</v>
      </c>
      <c r="C30724" s="535" t="s">
        <v>29247</v>
      </c>
      <c r="D30724" s="537" t="n">
        <v>43.62</v>
      </c>
    </row>
    <row r="30725" customFormat="false" ht="9" hidden="false" customHeight="true" outlineLevel="0" collapsed="false">
      <c r="A30725" s="535" t="s">
        <v>47705</v>
      </c>
      <c r="B30725" s="544" t="s">
        <v>47706</v>
      </c>
      <c r="C30725" s="535" t="s">
        <v>29247</v>
      </c>
      <c r="D30725" s="537" t="n">
        <v>65.7</v>
      </c>
    </row>
    <row r="30726" customFormat="false" ht="18" hidden="false" customHeight="true" outlineLevel="0" collapsed="false">
      <c r="A30726" s="535" t="s">
        <v>47707</v>
      </c>
      <c r="B30726" s="544" t="s">
        <v>47708</v>
      </c>
      <c r="C30726" s="535" t="s">
        <v>29247</v>
      </c>
      <c r="D30726" s="537" t="n">
        <v>59.1</v>
      </c>
    </row>
    <row r="30727" customFormat="false" ht="9" hidden="false" customHeight="true" outlineLevel="0" collapsed="false">
      <c r="A30727" s="535" t="s">
        <v>47709</v>
      </c>
      <c r="B30727" s="544" t="s">
        <v>47710</v>
      </c>
      <c r="C30727" s="535" t="s">
        <v>29247</v>
      </c>
      <c r="D30727" s="537" t="n">
        <v>26.77</v>
      </c>
    </row>
    <row r="30728" customFormat="false" ht="18" hidden="false" customHeight="true" outlineLevel="0" collapsed="false">
      <c r="A30728" s="535" t="s">
        <v>47711</v>
      </c>
      <c r="B30728" s="544" t="s">
        <v>47712</v>
      </c>
      <c r="C30728" s="535" t="s">
        <v>29247</v>
      </c>
      <c r="D30728" s="537" t="n">
        <v>20.16</v>
      </c>
    </row>
    <row r="30729" customFormat="false" ht="9" hidden="false" customHeight="true" outlineLevel="0" collapsed="false">
      <c r="A30729" s="535" t="s">
        <v>47713</v>
      </c>
      <c r="B30729" s="544" t="s">
        <v>47714</v>
      </c>
      <c r="C30729" s="535" t="s">
        <v>29247</v>
      </c>
      <c r="D30729" s="537" t="n">
        <v>42.23</v>
      </c>
    </row>
    <row r="30730" customFormat="false" ht="18" hidden="false" customHeight="true" outlineLevel="0" collapsed="false">
      <c r="A30730" s="535" t="s">
        <v>47715</v>
      </c>
      <c r="B30730" s="544" t="s">
        <v>47716</v>
      </c>
      <c r="C30730" s="535" t="s">
        <v>29247</v>
      </c>
      <c r="D30730" s="537" t="n">
        <v>37.37</v>
      </c>
    </row>
    <row r="30731" customFormat="false" ht="9" hidden="false" customHeight="true" outlineLevel="0" collapsed="false">
      <c r="A30731" s="535" t="s">
        <v>47717</v>
      </c>
      <c r="B30731" s="544" t="s">
        <v>47718</v>
      </c>
      <c r="C30731" s="535" t="s">
        <v>29247</v>
      </c>
      <c r="D30731" s="537" t="n">
        <v>20.15</v>
      </c>
    </row>
    <row r="30732" customFormat="false" ht="18" hidden="false" customHeight="true" outlineLevel="0" collapsed="false">
      <c r="A30732" s="535" t="s">
        <v>47719</v>
      </c>
      <c r="B30732" s="544" t="s">
        <v>47720</v>
      </c>
      <c r="C30732" s="535" t="s">
        <v>29247</v>
      </c>
      <c r="D30732" s="537" t="n">
        <v>15.29</v>
      </c>
    </row>
    <row r="30733" customFormat="false" ht="9" hidden="false" customHeight="true" outlineLevel="0" collapsed="false">
      <c r="A30733" s="535" t="s">
        <v>47721</v>
      </c>
      <c r="B30733" s="544" t="s">
        <v>47722</v>
      </c>
      <c r="C30733" s="535" t="s">
        <v>29247</v>
      </c>
      <c r="D30733" s="537" t="n">
        <v>57.21</v>
      </c>
    </row>
    <row r="30734" customFormat="false" ht="18" hidden="false" customHeight="true" outlineLevel="0" collapsed="false">
      <c r="A30734" s="535" t="s">
        <v>47723</v>
      </c>
      <c r="B30734" s="544" t="s">
        <v>47724</v>
      </c>
      <c r="C30734" s="535" t="s">
        <v>29247</v>
      </c>
      <c r="D30734" s="537" t="n">
        <v>51.97</v>
      </c>
    </row>
    <row r="30735" customFormat="false" ht="9" hidden="false" customHeight="true" outlineLevel="0" collapsed="false">
      <c r="A30735" s="535" t="s">
        <v>47725</v>
      </c>
      <c r="B30735" s="544" t="s">
        <v>47726</v>
      </c>
      <c r="C30735" s="535" t="s">
        <v>29247</v>
      </c>
      <c r="D30735" s="537" t="n">
        <v>20.95</v>
      </c>
    </row>
    <row r="30736" customFormat="false" ht="18" hidden="false" customHeight="true" outlineLevel="0" collapsed="false">
      <c r="A30736" s="535" t="s">
        <v>47727</v>
      </c>
      <c r="B30736" s="544" t="s">
        <v>47728</v>
      </c>
      <c r="C30736" s="535" t="s">
        <v>29247</v>
      </c>
      <c r="D30736" s="537" t="n">
        <v>15.7</v>
      </c>
    </row>
    <row r="30737" customFormat="false" ht="9" hidden="false" customHeight="true" outlineLevel="0" collapsed="false">
      <c r="A30737" s="535" t="s">
        <v>47729</v>
      </c>
      <c r="B30737" s="544" t="s">
        <v>47730</v>
      </c>
      <c r="C30737" s="535" t="s">
        <v>29247</v>
      </c>
      <c r="D30737" s="537" t="n">
        <v>32.92</v>
      </c>
    </row>
    <row r="30738" customFormat="false" ht="18" hidden="false" customHeight="true" outlineLevel="0" collapsed="false">
      <c r="A30738" s="535" t="s">
        <v>47731</v>
      </c>
      <c r="B30738" s="544" t="s">
        <v>47732</v>
      </c>
      <c r="C30738" s="535" t="s">
        <v>29247</v>
      </c>
      <c r="D30738" s="537" t="n">
        <v>29.38</v>
      </c>
    </row>
    <row r="30739" customFormat="false" ht="9" hidden="false" customHeight="true" outlineLevel="0" collapsed="false">
      <c r="A30739" s="535" t="s">
        <v>47733</v>
      </c>
      <c r="B30739" s="544" t="s">
        <v>47734</v>
      </c>
      <c r="C30739" s="535" t="s">
        <v>29247</v>
      </c>
      <c r="D30739" s="537" t="n">
        <v>14.45</v>
      </c>
    </row>
    <row r="30740" customFormat="false" ht="9" hidden="false" customHeight="true" outlineLevel="0" collapsed="false">
      <c r="A30740" s="535" t="s">
        <v>47735</v>
      </c>
      <c r="B30740" s="544" t="s">
        <v>47736</v>
      </c>
      <c r="C30740" s="535" t="s">
        <v>29247</v>
      </c>
      <c r="D30740" s="537" t="n">
        <v>10.91</v>
      </c>
    </row>
    <row r="30741" customFormat="false" ht="9" hidden="false" customHeight="true" outlineLevel="0" collapsed="false">
      <c r="A30741" s="535" t="s">
        <v>47737</v>
      </c>
      <c r="B30741" s="544" t="s">
        <v>47738</v>
      </c>
      <c r="C30741" s="535" t="s">
        <v>29247</v>
      </c>
      <c r="D30741" s="537" t="n">
        <v>55.13</v>
      </c>
    </row>
    <row r="30742" customFormat="false" ht="9" hidden="false" customHeight="true" outlineLevel="0" collapsed="false">
      <c r="A30742" s="535" t="s">
        <v>47739</v>
      </c>
      <c r="B30742" s="544" t="s">
        <v>47740</v>
      </c>
      <c r="C30742" s="535" t="s">
        <v>29247</v>
      </c>
      <c r="D30742" s="537" t="n">
        <v>49.06</v>
      </c>
    </row>
    <row r="30743" customFormat="false" ht="9" hidden="false" customHeight="true" outlineLevel="0" collapsed="false">
      <c r="A30743" s="535" t="s">
        <v>47741</v>
      </c>
      <c r="B30743" s="544" t="s">
        <v>47742</v>
      </c>
      <c r="C30743" s="535" t="s">
        <v>29247</v>
      </c>
      <c r="D30743" s="537" t="n">
        <v>24.53</v>
      </c>
    </row>
    <row r="30744" customFormat="false" ht="9" hidden="false" customHeight="true" outlineLevel="0" collapsed="false">
      <c r="A30744" s="535" t="s">
        <v>47743</v>
      </c>
      <c r="B30744" s="544" t="s">
        <v>47744</v>
      </c>
      <c r="C30744" s="535" t="s">
        <v>29247</v>
      </c>
      <c r="D30744" s="537" t="n">
        <v>18.46</v>
      </c>
    </row>
    <row r="30745" customFormat="false" ht="9" hidden="false" customHeight="true" outlineLevel="0" collapsed="false">
      <c r="A30745" s="535" t="s">
        <v>47745</v>
      </c>
      <c r="B30745" s="544" t="s">
        <v>47746</v>
      </c>
      <c r="C30745" s="535" t="s">
        <v>29247</v>
      </c>
      <c r="D30745" s="537" t="n">
        <v>92.26</v>
      </c>
    </row>
    <row r="30746" customFormat="false" ht="9" hidden="false" customHeight="true" outlineLevel="0" collapsed="false">
      <c r="A30746" s="535" t="s">
        <v>47747</v>
      </c>
      <c r="B30746" s="544" t="s">
        <v>47748</v>
      </c>
      <c r="C30746" s="535" t="s">
        <v>29247</v>
      </c>
      <c r="D30746" s="537" t="n">
        <v>80.95</v>
      </c>
    </row>
    <row r="30747" customFormat="false" ht="9" hidden="false" customHeight="true" outlineLevel="0" collapsed="false">
      <c r="A30747" s="535" t="s">
        <v>47749</v>
      </c>
      <c r="B30747" s="544" t="s">
        <v>47750</v>
      </c>
      <c r="C30747" s="535" t="s">
        <v>29247</v>
      </c>
      <c r="D30747" s="537" t="n">
        <v>44.2</v>
      </c>
    </row>
    <row r="30748" customFormat="false" ht="9" hidden="false" customHeight="true" outlineLevel="0" collapsed="false">
      <c r="A30748" s="535" t="s">
        <v>47751</v>
      </c>
      <c r="B30748" s="544" t="s">
        <v>47752</v>
      </c>
      <c r="C30748" s="535" t="s">
        <v>29247</v>
      </c>
      <c r="D30748" s="537" t="n">
        <v>32.86</v>
      </c>
    </row>
    <row r="30749" customFormat="false" ht="9" hidden="false" customHeight="true" outlineLevel="0" collapsed="false">
      <c r="A30749" s="535" t="s">
        <v>47753</v>
      </c>
      <c r="B30749" s="544" t="s">
        <v>47754</v>
      </c>
      <c r="C30749" s="535" t="s">
        <v>29247</v>
      </c>
      <c r="D30749" s="537" t="n">
        <v>15.22</v>
      </c>
    </row>
    <row r="30750" customFormat="false" ht="9" hidden="false" customHeight="true" outlineLevel="0" collapsed="false">
      <c r="A30750" s="535" t="s">
        <v>47755</v>
      </c>
      <c r="B30750" s="544" t="s">
        <v>47756</v>
      </c>
      <c r="C30750" s="535" t="s">
        <v>29247</v>
      </c>
      <c r="D30750" s="537" t="n">
        <v>39.76</v>
      </c>
    </row>
    <row r="30751" customFormat="false" ht="9" hidden="false" customHeight="true" outlineLevel="0" collapsed="false">
      <c r="A30751" s="535" t="s">
        <v>47757</v>
      </c>
      <c r="B30751" s="544" t="s">
        <v>47758</v>
      </c>
      <c r="C30751" s="535" t="s">
        <v>29247</v>
      </c>
      <c r="D30751" s="537" t="n">
        <v>52.55</v>
      </c>
    </row>
    <row r="30752" customFormat="false" ht="9" hidden="false" customHeight="true" outlineLevel="0" collapsed="false">
      <c r="A30752" s="535" t="s">
        <v>47759</v>
      </c>
      <c r="B30752" s="544" t="s">
        <v>47760</v>
      </c>
      <c r="C30752" s="535" t="s">
        <v>29247</v>
      </c>
      <c r="D30752" s="537" t="n">
        <v>67.6</v>
      </c>
    </row>
    <row r="30753" customFormat="false" ht="9" hidden="false" customHeight="true" outlineLevel="0" collapsed="false">
      <c r="A30753" s="535" t="s">
        <v>47761</v>
      </c>
      <c r="B30753" s="544" t="s">
        <v>47762</v>
      </c>
      <c r="C30753" s="535" t="s">
        <v>29260</v>
      </c>
      <c r="D30753" s="537" t="n">
        <v>2232.06</v>
      </c>
    </row>
    <row r="30754" customFormat="false" ht="9" hidden="false" customHeight="true" outlineLevel="0" collapsed="false">
      <c r="A30754" s="535" t="s">
        <v>47763</v>
      </c>
      <c r="B30754" s="544" t="s">
        <v>47764</v>
      </c>
      <c r="C30754" s="535" t="s">
        <v>29260</v>
      </c>
      <c r="D30754" s="537" t="n">
        <v>1959.37</v>
      </c>
    </row>
    <row r="30755" customFormat="false" ht="9" hidden="false" customHeight="true" outlineLevel="0" collapsed="false">
      <c r="A30755" s="535" t="s">
        <v>47765</v>
      </c>
      <c r="B30755" s="544" t="s">
        <v>47766</v>
      </c>
      <c r="C30755" s="535" t="s">
        <v>29260</v>
      </c>
      <c r="D30755" s="537" t="n">
        <v>2198.88</v>
      </c>
    </row>
    <row r="30756" customFormat="false" ht="9" hidden="false" customHeight="true" outlineLevel="0" collapsed="false">
      <c r="A30756" s="535" t="s">
        <v>47767</v>
      </c>
      <c r="B30756" s="544" t="s">
        <v>47768</v>
      </c>
      <c r="C30756" s="535" t="s">
        <v>29260</v>
      </c>
      <c r="D30756" s="537" t="n">
        <v>1937.16</v>
      </c>
    </row>
    <row r="30757" customFormat="false" ht="9" hidden="false" customHeight="true" outlineLevel="0" collapsed="false">
      <c r="A30757" s="535" t="s">
        <v>47769</v>
      </c>
      <c r="B30757" s="544" t="s">
        <v>47770</v>
      </c>
      <c r="C30757" s="535" t="s">
        <v>29260</v>
      </c>
      <c r="D30757" s="537" t="n">
        <v>2523.77</v>
      </c>
    </row>
    <row r="30758" customFormat="false" ht="9" hidden="false" customHeight="true" outlineLevel="0" collapsed="false">
      <c r="A30758" s="535" t="s">
        <v>47771</v>
      </c>
      <c r="B30758" s="544" t="s">
        <v>47772</v>
      </c>
      <c r="C30758" s="535" t="s">
        <v>29260</v>
      </c>
      <c r="D30758" s="537" t="n">
        <v>2197.79</v>
      </c>
    </row>
    <row r="30759" customFormat="false" ht="9" hidden="false" customHeight="true" outlineLevel="0" collapsed="false">
      <c r="A30759" s="535" t="s">
        <v>47773</v>
      </c>
      <c r="B30759" s="544" t="s">
        <v>47774</v>
      </c>
      <c r="C30759" s="535" t="s">
        <v>29260</v>
      </c>
      <c r="D30759" s="537" t="n">
        <v>3021.61</v>
      </c>
    </row>
    <row r="30760" customFormat="false" ht="9" hidden="false" customHeight="true" outlineLevel="0" collapsed="false">
      <c r="A30760" s="535" t="s">
        <v>47775</v>
      </c>
      <c r="B30760" s="544" t="s">
        <v>47776</v>
      </c>
      <c r="C30760" s="535" t="s">
        <v>29260</v>
      </c>
      <c r="D30760" s="537" t="n">
        <v>2632.94</v>
      </c>
    </row>
    <row r="30761" customFormat="false" ht="9" hidden="false" customHeight="true" outlineLevel="0" collapsed="false">
      <c r="A30761" s="535" t="s">
        <v>47777</v>
      </c>
      <c r="B30761" s="544" t="s">
        <v>47778</v>
      </c>
      <c r="C30761" s="535" t="s">
        <v>29260</v>
      </c>
      <c r="D30761" s="537" t="n">
        <v>3565.41</v>
      </c>
    </row>
    <row r="30762" customFormat="false" ht="9" hidden="false" customHeight="true" outlineLevel="0" collapsed="false">
      <c r="A30762" s="535" t="s">
        <v>47779</v>
      </c>
      <c r="B30762" s="544" t="s">
        <v>47780</v>
      </c>
      <c r="C30762" s="535" t="s">
        <v>29260</v>
      </c>
      <c r="D30762" s="537" t="n">
        <v>3112.48</v>
      </c>
    </row>
    <row r="30763" customFormat="false" ht="9" hidden="false" customHeight="true" outlineLevel="0" collapsed="false">
      <c r="A30763" s="535" t="s">
        <v>47781</v>
      </c>
      <c r="B30763" s="544" t="s">
        <v>47782</v>
      </c>
      <c r="C30763" s="535" t="s">
        <v>29260</v>
      </c>
      <c r="D30763" s="537" t="n">
        <v>4448.52</v>
      </c>
    </row>
    <row r="30764" customFormat="false" ht="18" hidden="false" customHeight="true" outlineLevel="0" collapsed="false">
      <c r="A30764" s="535" t="s">
        <v>47783</v>
      </c>
      <c r="B30764" s="544" t="s">
        <v>47784</v>
      </c>
      <c r="C30764" s="535" t="s">
        <v>29260</v>
      </c>
      <c r="D30764" s="537" t="n">
        <v>3900</v>
      </c>
    </row>
    <row r="30765" customFormat="false" ht="18" hidden="false" customHeight="true" outlineLevel="0" collapsed="false">
      <c r="A30765" s="535" t="s">
        <v>47785</v>
      </c>
      <c r="B30765" s="544" t="s">
        <v>47786</v>
      </c>
      <c r="C30765" s="535" t="s">
        <v>29260</v>
      </c>
      <c r="D30765" s="537" t="n">
        <v>2588.99</v>
      </c>
    </row>
    <row r="30766" customFormat="false" ht="18" hidden="false" customHeight="true" outlineLevel="0" collapsed="false">
      <c r="A30766" s="535" t="s">
        <v>47787</v>
      </c>
      <c r="B30766" s="544" t="s">
        <v>47788</v>
      </c>
      <c r="C30766" s="535" t="s">
        <v>29260</v>
      </c>
      <c r="D30766" s="537" t="n">
        <v>2270.85</v>
      </c>
    </row>
    <row r="30767" customFormat="false" ht="18" hidden="false" customHeight="true" outlineLevel="0" collapsed="false">
      <c r="A30767" s="535" t="s">
        <v>47789</v>
      </c>
      <c r="B30767" s="544" t="s">
        <v>47790</v>
      </c>
      <c r="C30767" s="535" t="s">
        <v>29260</v>
      </c>
      <c r="D30767" s="537" t="n">
        <v>2560.55</v>
      </c>
    </row>
    <row r="30768" customFormat="false" ht="9" hidden="false" customHeight="true" outlineLevel="0" collapsed="false">
      <c r="A30768" s="535" t="s">
        <v>47791</v>
      </c>
      <c r="B30768" s="544" t="s">
        <v>47792</v>
      </c>
      <c r="C30768" s="535" t="s">
        <v>29260</v>
      </c>
      <c r="D30768" s="537" t="n">
        <v>2251.81</v>
      </c>
    </row>
    <row r="30769" customFormat="false" ht="9" hidden="false" customHeight="true" outlineLevel="0" collapsed="false">
      <c r="A30769" s="535" t="s">
        <v>47793</v>
      </c>
      <c r="B30769" s="544" t="s">
        <v>47794</v>
      </c>
      <c r="C30769" s="535" t="s">
        <v>29260</v>
      </c>
      <c r="D30769" s="537" t="n">
        <v>2908.32</v>
      </c>
    </row>
    <row r="30770" customFormat="false" ht="9" hidden="false" customHeight="true" outlineLevel="0" collapsed="false">
      <c r="A30770" s="535" t="s">
        <v>47795</v>
      </c>
      <c r="B30770" s="544" t="s">
        <v>47796</v>
      </c>
      <c r="C30770" s="535" t="s">
        <v>29260</v>
      </c>
      <c r="D30770" s="537" t="n">
        <v>2529.06</v>
      </c>
    </row>
    <row r="30771" customFormat="false" ht="9" hidden="false" customHeight="true" outlineLevel="0" collapsed="false">
      <c r="A30771" s="535" t="s">
        <v>47797</v>
      </c>
      <c r="B30771" s="544" t="s">
        <v>47798</v>
      </c>
      <c r="C30771" s="535" t="s">
        <v>29260</v>
      </c>
      <c r="D30771" s="537" t="n">
        <v>3265.15</v>
      </c>
    </row>
    <row r="30772" customFormat="false" ht="18" hidden="false" customHeight="true" outlineLevel="0" collapsed="false">
      <c r="A30772" s="535" t="s">
        <v>47799</v>
      </c>
      <c r="B30772" s="544" t="s">
        <v>47800</v>
      </c>
      <c r="C30772" s="535" t="s">
        <v>29260</v>
      </c>
      <c r="D30772" s="537" t="n">
        <v>2820.07</v>
      </c>
    </row>
    <row r="30773" customFormat="false" ht="9" hidden="false" customHeight="true" outlineLevel="0" collapsed="false">
      <c r="A30773" s="535" t="s">
        <v>47801</v>
      </c>
      <c r="B30773" s="544" t="s">
        <v>47802</v>
      </c>
      <c r="C30773" s="535" t="s">
        <v>29260</v>
      </c>
      <c r="D30773" s="537" t="n">
        <v>3992.43</v>
      </c>
    </row>
    <row r="30774" customFormat="false" ht="9" hidden="false" customHeight="true" outlineLevel="0" collapsed="false">
      <c r="A30774" s="535" t="s">
        <v>47803</v>
      </c>
      <c r="B30774" s="544" t="s">
        <v>47804</v>
      </c>
      <c r="C30774" s="535" t="s">
        <v>29260</v>
      </c>
      <c r="D30774" s="537" t="n">
        <v>3479.96</v>
      </c>
    </row>
    <row r="30775" customFormat="false" ht="9" hidden="false" customHeight="true" outlineLevel="0" collapsed="false">
      <c r="A30775" s="535" t="s">
        <v>47805</v>
      </c>
      <c r="B30775" s="544" t="s">
        <v>47806</v>
      </c>
      <c r="C30775" s="535" t="s">
        <v>29260</v>
      </c>
      <c r="D30775" s="537" t="n">
        <v>4918.02</v>
      </c>
    </row>
    <row r="30776" customFormat="false" ht="9" hidden="false" customHeight="true" outlineLevel="0" collapsed="false">
      <c r="A30776" s="535" t="s">
        <v>47807</v>
      </c>
      <c r="B30776" s="544" t="s">
        <v>47808</v>
      </c>
      <c r="C30776" s="535" t="s">
        <v>29260</v>
      </c>
      <c r="D30776" s="537" t="n">
        <v>4303.68</v>
      </c>
    </row>
    <row r="30777" customFormat="false" ht="9" hidden="false" customHeight="true" outlineLevel="0" collapsed="false">
      <c r="A30777" s="535" t="s">
        <v>47809</v>
      </c>
      <c r="B30777" s="544" t="s">
        <v>47810</v>
      </c>
      <c r="C30777" s="535" t="s">
        <v>29260</v>
      </c>
      <c r="D30777" s="537" t="n">
        <v>2964.89</v>
      </c>
    </row>
    <row r="30778" customFormat="false" ht="9" hidden="false" customHeight="true" outlineLevel="0" collapsed="false">
      <c r="A30778" s="535" t="s">
        <v>47811</v>
      </c>
      <c r="B30778" s="544" t="s">
        <v>47812</v>
      </c>
      <c r="C30778" s="535" t="s">
        <v>29260</v>
      </c>
      <c r="D30778" s="537" t="n">
        <v>2595.03</v>
      </c>
    </row>
    <row r="30779" customFormat="false" ht="9" hidden="false" customHeight="true" outlineLevel="0" collapsed="false">
      <c r="A30779" s="535" t="s">
        <v>47813</v>
      </c>
      <c r="B30779" s="544" t="s">
        <v>47814</v>
      </c>
      <c r="C30779" s="535" t="s">
        <v>29260</v>
      </c>
      <c r="D30779" s="537" t="n">
        <v>2936.45</v>
      </c>
    </row>
    <row r="30780" customFormat="false" ht="18" hidden="false" customHeight="true" outlineLevel="0" collapsed="false">
      <c r="A30780" s="535" t="s">
        <v>47815</v>
      </c>
      <c r="B30780" s="544" t="s">
        <v>47816</v>
      </c>
      <c r="C30780" s="535" t="s">
        <v>29260</v>
      </c>
      <c r="D30780" s="537" t="n">
        <v>2575.99</v>
      </c>
    </row>
    <row r="30781" customFormat="false" ht="9" hidden="false" customHeight="true" outlineLevel="0" collapsed="false">
      <c r="A30781" s="535" t="s">
        <v>47817</v>
      </c>
      <c r="B30781" s="544" t="s">
        <v>47818</v>
      </c>
      <c r="C30781" s="535" t="s">
        <v>29260</v>
      </c>
      <c r="D30781" s="537" t="n">
        <v>3311.83</v>
      </c>
    </row>
    <row r="30782" customFormat="false" ht="14.25" hidden="false" customHeight="false" outlineLevel="0" collapsed="false">
      <c r="A30782" s="535" t="s">
        <v>47819</v>
      </c>
      <c r="B30782" s="544" t="s">
        <v>47820</v>
      </c>
      <c r="C30782" s="535" t="s">
        <v>29260</v>
      </c>
      <c r="D30782" s="537" t="n">
        <v>2873.02</v>
      </c>
    </row>
    <row r="30783" customFormat="false" ht="14.25" hidden="false" customHeight="false" outlineLevel="0" collapsed="false">
      <c r="A30783" s="535" t="s">
        <v>47821</v>
      </c>
      <c r="B30783" s="544" t="s">
        <v>47822</v>
      </c>
      <c r="C30783" s="535" t="s">
        <v>29260</v>
      </c>
      <c r="D30783" s="537" t="n">
        <v>3844.31</v>
      </c>
    </row>
    <row r="30784" customFormat="false" ht="14.25" hidden="false" customHeight="false" outlineLevel="0" collapsed="false">
      <c r="A30784" s="535" t="s">
        <v>47823</v>
      </c>
      <c r="B30784" s="544" t="s">
        <v>47824</v>
      </c>
      <c r="C30784" s="535" t="s">
        <v>29260</v>
      </c>
      <c r="D30784" s="537" t="n">
        <v>3336.54</v>
      </c>
    </row>
    <row r="30785" customFormat="false" ht="14.25" hidden="false" customHeight="false" outlineLevel="0" collapsed="false">
      <c r="A30785" s="535" t="s">
        <v>47825</v>
      </c>
      <c r="B30785" s="544" t="s">
        <v>47826</v>
      </c>
      <c r="C30785" s="535" t="s">
        <v>29260</v>
      </c>
      <c r="D30785" s="537" t="n">
        <v>4438.42</v>
      </c>
    </row>
    <row r="30786" customFormat="false" ht="14.25" hidden="false" customHeight="false" outlineLevel="0" collapsed="false">
      <c r="A30786" s="535" t="s">
        <v>47827</v>
      </c>
      <c r="B30786" s="544" t="s">
        <v>47828</v>
      </c>
      <c r="C30786" s="535" t="s">
        <v>29260</v>
      </c>
      <c r="D30786" s="537" t="n">
        <v>3860.13</v>
      </c>
    </row>
    <row r="30787" customFormat="false" ht="14.25" hidden="false" customHeight="false" outlineLevel="0" collapsed="false">
      <c r="A30787" s="535" t="s">
        <v>47829</v>
      </c>
      <c r="B30787" s="544" t="s">
        <v>47830</v>
      </c>
      <c r="C30787" s="535" t="s">
        <v>29260</v>
      </c>
      <c r="D30787" s="537" t="n">
        <v>5406.49</v>
      </c>
    </row>
    <row r="30788" customFormat="false" ht="14.25" hidden="false" customHeight="false" outlineLevel="0" collapsed="false">
      <c r="A30788" s="535" t="s">
        <v>47831</v>
      </c>
      <c r="B30788" s="544" t="s">
        <v>47832</v>
      </c>
      <c r="C30788" s="535" t="s">
        <v>29260</v>
      </c>
      <c r="D30788" s="537" t="n">
        <v>4720.06</v>
      </c>
    </row>
    <row r="30789" customFormat="false" ht="14.25" hidden="false" customHeight="false" outlineLevel="0" collapsed="false">
      <c r="A30789" s="535" t="s">
        <v>47833</v>
      </c>
      <c r="B30789" s="544" t="s">
        <v>47834</v>
      </c>
      <c r="C30789" s="535" t="s">
        <v>41675</v>
      </c>
      <c r="D30789" s="537" t="n">
        <v>24.15</v>
      </c>
    </row>
    <row r="30790" customFormat="false" ht="14.25" hidden="false" customHeight="false" outlineLevel="0" collapsed="false">
      <c r="A30790" s="535" t="s">
        <v>47835</v>
      </c>
      <c r="B30790" s="544" t="s">
        <v>47836</v>
      </c>
      <c r="C30790" s="535" t="s">
        <v>29247</v>
      </c>
      <c r="D30790" s="537" t="n">
        <v>69.18</v>
      </c>
    </row>
    <row r="30791" customFormat="false" ht="14.25" hidden="false" customHeight="false" outlineLevel="0" collapsed="false">
      <c r="A30791" s="535" t="s">
        <v>47837</v>
      </c>
      <c r="B30791" s="544" t="s">
        <v>47838</v>
      </c>
      <c r="C30791" s="535" t="s">
        <v>29247</v>
      </c>
      <c r="D30791" s="537" t="n">
        <v>47.38</v>
      </c>
    </row>
    <row r="30792" customFormat="false" ht="14.25" hidden="false" customHeight="false" outlineLevel="0" collapsed="false">
      <c r="A30792" s="535" t="s">
        <v>47839</v>
      </c>
      <c r="B30792" s="544" t="s">
        <v>47840</v>
      </c>
      <c r="C30792" s="535" t="s">
        <v>29247</v>
      </c>
      <c r="D30792" s="537" t="n">
        <v>80.57</v>
      </c>
    </row>
    <row r="30793" customFormat="false" ht="14.25" hidden="false" customHeight="false" outlineLevel="0" collapsed="false">
      <c r="A30793" s="535" t="s">
        <v>47841</v>
      </c>
      <c r="B30793" s="544" t="s">
        <v>47842</v>
      </c>
      <c r="C30793" s="535" t="s">
        <v>29247</v>
      </c>
      <c r="D30793" s="537" t="n">
        <v>58.7</v>
      </c>
    </row>
    <row r="30794" customFormat="false" ht="14.25" hidden="false" customHeight="false" outlineLevel="0" collapsed="false">
      <c r="A30794" s="535" t="s">
        <v>47843</v>
      </c>
      <c r="B30794" s="544" t="s">
        <v>47844</v>
      </c>
      <c r="C30794" s="535" t="s">
        <v>29247</v>
      </c>
      <c r="D30794" s="537" t="n">
        <v>93.12</v>
      </c>
    </row>
    <row r="30795" customFormat="false" ht="14.25" hidden="false" customHeight="false" outlineLevel="0" collapsed="false">
      <c r="A30795" s="535" t="s">
        <v>47845</v>
      </c>
      <c r="B30795" s="544" t="s">
        <v>47846</v>
      </c>
      <c r="C30795" s="535" t="s">
        <v>29247</v>
      </c>
      <c r="D30795" s="537" t="n">
        <v>63.74</v>
      </c>
    </row>
    <row r="30796" customFormat="false" ht="14.25" hidden="false" customHeight="false" outlineLevel="0" collapsed="false">
      <c r="A30796" s="535" t="s">
        <v>47847</v>
      </c>
      <c r="B30796" s="544" t="s">
        <v>47848</v>
      </c>
      <c r="C30796" s="535" t="s">
        <v>29247</v>
      </c>
      <c r="D30796" s="537" t="n">
        <v>108.56</v>
      </c>
    </row>
    <row r="30797" customFormat="false" ht="14.25" hidden="false" customHeight="false" outlineLevel="0" collapsed="false">
      <c r="A30797" s="535" t="s">
        <v>47849</v>
      </c>
      <c r="B30797" s="544" t="s">
        <v>47850</v>
      </c>
      <c r="C30797" s="535" t="s">
        <v>29247</v>
      </c>
      <c r="D30797" s="537" t="n">
        <v>79.1</v>
      </c>
    </row>
    <row r="30798" customFormat="false" ht="14.25" hidden="false" customHeight="false" outlineLevel="0" collapsed="false">
      <c r="A30798" s="535" t="s">
        <v>47851</v>
      </c>
      <c r="B30798" s="544" t="s">
        <v>47852</v>
      </c>
      <c r="C30798" s="535" t="s">
        <v>29247</v>
      </c>
      <c r="D30798" s="537" t="n">
        <v>58.16</v>
      </c>
    </row>
    <row r="30799" customFormat="false" ht="14.25" hidden="false" customHeight="false" outlineLevel="0" collapsed="false">
      <c r="A30799" s="535" t="s">
        <v>47853</v>
      </c>
      <c r="B30799" s="544" t="s">
        <v>47854</v>
      </c>
      <c r="C30799" s="535" t="s">
        <v>29247</v>
      </c>
      <c r="D30799" s="537" t="n">
        <v>43.28</v>
      </c>
    </row>
    <row r="30800" customFormat="false" ht="14.25" hidden="false" customHeight="false" outlineLevel="0" collapsed="false">
      <c r="A30800" s="535" t="s">
        <v>47855</v>
      </c>
      <c r="B30800" s="544" t="s">
        <v>47856</v>
      </c>
      <c r="C30800" s="535" t="s">
        <v>29247</v>
      </c>
      <c r="D30800" s="537" t="n">
        <v>66.06</v>
      </c>
    </row>
    <row r="30801" customFormat="false" ht="14.25" hidden="false" customHeight="false" outlineLevel="0" collapsed="false">
      <c r="A30801" s="535" t="s">
        <v>47857</v>
      </c>
      <c r="B30801" s="544" t="s">
        <v>47858</v>
      </c>
      <c r="C30801" s="535" t="s">
        <v>29247</v>
      </c>
      <c r="D30801" s="537" t="n">
        <v>51.13</v>
      </c>
    </row>
    <row r="30802" customFormat="false" ht="14.25" hidden="false" customHeight="false" outlineLevel="0" collapsed="false">
      <c r="A30802" s="535" t="s">
        <v>47859</v>
      </c>
      <c r="B30802" s="544" t="s">
        <v>47860</v>
      </c>
      <c r="C30802" s="535" t="s">
        <v>29247</v>
      </c>
      <c r="D30802" s="537" t="n">
        <v>78.97</v>
      </c>
    </row>
    <row r="30803" customFormat="false" ht="14.25" hidden="false" customHeight="false" outlineLevel="0" collapsed="false">
      <c r="A30803" s="535" t="s">
        <v>47861</v>
      </c>
      <c r="B30803" s="544" t="s">
        <v>47862</v>
      </c>
      <c r="C30803" s="535" t="s">
        <v>29247</v>
      </c>
      <c r="D30803" s="537" t="n">
        <v>58.1</v>
      </c>
    </row>
    <row r="30804" customFormat="false" ht="14.25" hidden="false" customHeight="false" outlineLevel="0" collapsed="false">
      <c r="A30804" s="535" t="s">
        <v>47863</v>
      </c>
      <c r="B30804" s="544" t="s">
        <v>47864</v>
      </c>
      <c r="C30804" s="535" t="s">
        <v>29247</v>
      </c>
      <c r="D30804" s="537" t="n">
        <v>90.2</v>
      </c>
    </row>
    <row r="30805" customFormat="false" ht="14.25" hidden="false" customHeight="false" outlineLevel="0" collapsed="false">
      <c r="A30805" s="535" t="s">
        <v>47865</v>
      </c>
      <c r="B30805" s="544" t="s">
        <v>47866</v>
      </c>
      <c r="C30805" s="535" t="s">
        <v>29247</v>
      </c>
      <c r="D30805" s="537" t="n">
        <v>69.26</v>
      </c>
    </row>
    <row r="30806" customFormat="false" ht="14.25" hidden="false" customHeight="false" outlineLevel="0" collapsed="false">
      <c r="A30806" s="535" t="s">
        <v>47867</v>
      </c>
      <c r="B30806" s="544" t="s">
        <v>47868</v>
      </c>
      <c r="C30806" s="535" t="s">
        <v>29247</v>
      </c>
      <c r="D30806" s="537" t="n">
        <v>17.48</v>
      </c>
    </row>
    <row r="30807" customFormat="false" ht="14.25" hidden="false" customHeight="false" outlineLevel="0" collapsed="false">
      <c r="A30807" s="535" t="s">
        <v>47869</v>
      </c>
      <c r="B30807" s="544" t="s">
        <v>47870</v>
      </c>
      <c r="C30807" s="535" t="s">
        <v>29247</v>
      </c>
      <c r="D30807" s="537" t="n">
        <v>24.6</v>
      </c>
    </row>
    <row r="30808" customFormat="false" ht="14.25" hidden="false" customHeight="false" outlineLevel="0" collapsed="false">
      <c r="A30808" s="535" t="s">
        <v>47871</v>
      </c>
      <c r="B30808" s="544" t="s">
        <v>47872</v>
      </c>
      <c r="C30808" s="535" t="s">
        <v>29247</v>
      </c>
      <c r="D30808" s="537" t="n">
        <v>8.6</v>
      </c>
    </row>
    <row r="30809" customFormat="false" ht="14.25" hidden="false" customHeight="false" outlineLevel="0" collapsed="false">
      <c r="A30809" s="535" t="s">
        <v>47873</v>
      </c>
      <c r="B30809" s="544" t="s">
        <v>47874</v>
      </c>
      <c r="C30809" s="535" t="s">
        <v>29247</v>
      </c>
      <c r="D30809" s="537" t="n">
        <v>11.27</v>
      </c>
    </row>
    <row r="30810" customFormat="false" ht="14.25" hidden="false" customHeight="false" outlineLevel="0" collapsed="false">
      <c r="A30810" s="535" t="s">
        <v>47875</v>
      </c>
      <c r="B30810" s="544" t="s">
        <v>47876</v>
      </c>
      <c r="C30810" s="535" t="s">
        <v>29247</v>
      </c>
      <c r="D30810" s="537" t="n">
        <v>53.14</v>
      </c>
    </row>
    <row r="30811" customFormat="false" ht="14.25" hidden="false" customHeight="false" outlineLevel="0" collapsed="false">
      <c r="A30811" s="535" t="s">
        <v>47877</v>
      </c>
      <c r="B30811" s="544" t="s">
        <v>47878</v>
      </c>
      <c r="C30811" s="535" t="s">
        <v>29247</v>
      </c>
      <c r="D30811" s="537" t="n">
        <v>36.61</v>
      </c>
    </row>
    <row r="30812" customFormat="false" ht="14.25" hidden="false" customHeight="false" outlineLevel="0" collapsed="false">
      <c r="A30812" s="535" t="s">
        <v>47879</v>
      </c>
      <c r="B30812" s="544" t="s">
        <v>47880</v>
      </c>
      <c r="C30812" s="535" t="s">
        <v>29247</v>
      </c>
      <c r="D30812" s="537" t="n">
        <v>61.09</v>
      </c>
    </row>
    <row r="30813" customFormat="false" ht="14.25" hidden="false" customHeight="false" outlineLevel="0" collapsed="false">
      <c r="A30813" s="535" t="s">
        <v>47881</v>
      </c>
      <c r="B30813" s="544" t="s">
        <v>47882</v>
      </c>
      <c r="C30813" s="535" t="s">
        <v>29247</v>
      </c>
      <c r="D30813" s="537" t="n">
        <v>44.51</v>
      </c>
    </row>
    <row r="30814" customFormat="false" ht="14.25" hidden="false" customHeight="false" outlineLevel="0" collapsed="false">
      <c r="A30814" s="535" t="s">
        <v>47883</v>
      </c>
      <c r="B30814" s="544" t="s">
        <v>47884</v>
      </c>
      <c r="C30814" s="535" t="s">
        <v>29247</v>
      </c>
      <c r="D30814" s="537" t="n">
        <v>71.03</v>
      </c>
    </row>
    <row r="30815" customFormat="false" ht="14.25" hidden="false" customHeight="false" outlineLevel="0" collapsed="false">
      <c r="A30815" s="535" t="s">
        <v>47885</v>
      </c>
      <c r="B30815" s="544" t="s">
        <v>47886</v>
      </c>
      <c r="C30815" s="535" t="s">
        <v>29247</v>
      </c>
      <c r="D30815" s="537" t="n">
        <v>48.89</v>
      </c>
    </row>
    <row r="30816" customFormat="false" ht="14.25" hidden="false" customHeight="false" outlineLevel="0" collapsed="false">
      <c r="A30816" s="535" t="s">
        <v>47887</v>
      </c>
      <c r="B30816" s="544" t="s">
        <v>47888</v>
      </c>
      <c r="C30816" s="535" t="s">
        <v>29247</v>
      </c>
      <c r="D30816" s="537" t="n">
        <v>81.84</v>
      </c>
    </row>
    <row r="30817" customFormat="false" ht="14.25" hidden="false" customHeight="false" outlineLevel="0" collapsed="false">
      <c r="A30817" s="535" t="s">
        <v>47889</v>
      </c>
      <c r="B30817" s="544" t="s">
        <v>47890</v>
      </c>
      <c r="C30817" s="535" t="s">
        <v>29247</v>
      </c>
      <c r="D30817" s="537" t="n">
        <v>59.63</v>
      </c>
    </row>
    <row r="30818" customFormat="false" ht="14.25" hidden="false" customHeight="false" outlineLevel="0" collapsed="false">
      <c r="A30818" s="535" t="s">
        <v>47891</v>
      </c>
      <c r="B30818" s="544" t="s">
        <v>47892</v>
      </c>
      <c r="C30818" s="535" t="s">
        <v>29247</v>
      </c>
      <c r="D30818" s="537" t="n">
        <v>12.97</v>
      </c>
    </row>
    <row r="30819" customFormat="false" ht="14.25" hidden="false" customHeight="false" outlineLevel="0" collapsed="false">
      <c r="A30819" s="535" t="s">
        <v>47893</v>
      </c>
      <c r="B30819" s="544" t="s">
        <v>47894</v>
      </c>
      <c r="C30819" s="535" t="s">
        <v>29247</v>
      </c>
      <c r="D30819" s="537" t="n">
        <v>18.16</v>
      </c>
    </row>
    <row r="30820" customFormat="false" ht="14.25" hidden="false" customHeight="false" outlineLevel="0" collapsed="false">
      <c r="A30820" s="535" t="s">
        <v>47895</v>
      </c>
      <c r="B30820" s="544" t="s">
        <v>47896</v>
      </c>
      <c r="C30820" s="535" t="s">
        <v>29247</v>
      </c>
      <c r="D30820" s="537" t="n">
        <v>23.91</v>
      </c>
    </row>
    <row r="30821" customFormat="false" ht="14.25" hidden="false" customHeight="false" outlineLevel="0" collapsed="false">
      <c r="A30821" s="535" t="s">
        <v>47897</v>
      </c>
      <c r="B30821" s="544" t="s">
        <v>47898</v>
      </c>
      <c r="C30821" s="535" t="s">
        <v>29247</v>
      </c>
      <c r="D30821" s="537" t="n">
        <v>35.87</v>
      </c>
    </row>
    <row r="30822" customFormat="false" ht="14.25" hidden="false" customHeight="false" outlineLevel="0" collapsed="false">
      <c r="A30822" s="535" t="s">
        <v>47899</v>
      </c>
      <c r="B30822" s="544" t="s">
        <v>47900</v>
      </c>
      <c r="C30822" s="535" t="s">
        <v>29247</v>
      </c>
      <c r="D30822" s="537" t="n">
        <v>59.78</v>
      </c>
    </row>
    <row r="30823" customFormat="false" ht="14.25" hidden="false" customHeight="false" outlineLevel="0" collapsed="false">
      <c r="A30823" s="535" t="s">
        <v>47901</v>
      </c>
      <c r="B30823" s="544" t="s">
        <v>47902</v>
      </c>
      <c r="C30823" s="535" t="s">
        <v>29247</v>
      </c>
      <c r="D30823" s="537" t="n">
        <v>44.94</v>
      </c>
    </row>
    <row r="30824" customFormat="false" ht="14.25" hidden="false" customHeight="false" outlineLevel="0" collapsed="false">
      <c r="A30824" s="535" t="s">
        <v>47903</v>
      </c>
      <c r="B30824" s="544" t="s">
        <v>47904</v>
      </c>
      <c r="C30824" s="535" t="s">
        <v>29247</v>
      </c>
      <c r="D30824" s="537" t="n">
        <v>67.12</v>
      </c>
    </row>
    <row r="30825" customFormat="false" ht="14.25" hidden="false" customHeight="false" outlineLevel="0" collapsed="false">
      <c r="A30825" s="535" t="s">
        <v>47905</v>
      </c>
      <c r="B30825" s="544" t="s">
        <v>47906</v>
      </c>
      <c r="C30825" s="535" t="s">
        <v>29247</v>
      </c>
      <c r="D30825" s="537" t="n">
        <v>52.24</v>
      </c>
    </row>
    <row r="30826" customFormat="false" ht="14.25" hidden="false" customHeight="false" outlineLevel="0" collapsed="false">
      <c r="A30826" s="535" t="s">
        <v>47907</v>
      </c>
      <c r="B30826" s="544" t="s">
        <v>47908</v>
      </c>
      <c r="C30826" s="535" t="s">
        <v>29247</v>
      </c>
      <c r="D30826" s="537" t="n">
        <v>59.76</v>
      </c>
    </row>
    <row r="30827" customFormat="false" ht="14.25" hidden="false" customHeight="false" outlineLevel="0" collapsed="false">
      <c r="A30827" s="535" t="s">
        <v>47909</v>
      </c>
      <c r="B30827" s="544" t="s">
        <v>47910</v>
      </c>
      <c r="C30827" s="535" t="s">
        <v>29247</v>
      </c>
      <c r="D30827" s="537" t="n">
        <v>44.58</v>
      </c>
    </row>
    <row r="30828" customFormat="false" ht="14.25" hidden="false" customHeight="false" outlineLevel="0" collapsed="false">
      <c r="A30828" s="535" t="s">
        <v>47911</v>
      </c>
      <c r="B30828" s="544" t="s">
        <v>47912</v>
      </c>
      <c r="C30828" s="535" t="s">
        <v>29247</v>
      </c>
      <c r="D30828" s="537" t="n">
        <v>67.29</v>
      </c>
    </row>
    <row r="30829" customFormat="false" ht="14.25" hidden="false" customHeight="false" outlineLevel="0" collapsed="false">
      <c r="A30829" s="535" t="s">
        <v>47913</v>
      </c>
      <c r="B30829" s="544" t="s">
        <v>47914</v>
      </c>
      <c r="C30829" s="535" t="s">
        <v>29247</v>
      </c>
      <c r="D30829" s="537" t="n">
        <v>52.06</v>
      </c>
    </row>
    <row r="30830" customFormat="false" ht="14.25" hidden="false" customHeight="false" outlineLevel="0" collapsed="false">
      <c r="A30830" s="535" t="s">
        <v>47915</v>
      </c>
      <c r="B30830" s="544" t="s">
        <v>47916</v>
      </c>
      <c r="C30830" s="535" t="s">
        <v>29247</v>
      </c>
      <c r="D30830" s="537" t="n">
        <v>67.92</v>
      </c>
    </row>
    <row r="30831" customFormat="false" ht="14.25" hidden="false" customHeight="false" outlineLevel="0" collapsed="false">
      <c r="A30831" s="535" t="s">
        <v>47917</v>
      </c>
      <c r="B30831" s="544" t="s">
        <v>47918</v>
      </c>
      <c r="C30831" s="535" t="s">
        <v>29247</v>
      </c>
      <c r="D30831" s="537" t="n">
        <v>50.71</v>
      </c>
    </row>
    <row r="30832" customFormat="false" ht="14.25" hidden="false" customHeight="false" outlineLevel="0" collapsed="false">
      <c r="A30832" s="535" t="s">
        <v>47919</v>
      </c>
      <c r="B30832" s="544" t="s">
        <v>47920</v>
      </c>
      <c r="C30832" s="535" t="s">
        <v>29247</v>
      </c>
      <c r="D30832" s="537" t="n">
        <v>76.47</v>
      </c>
    </row>
    <row r="30833" customFormat="false" ht="14.25" hidden="false" customHeight="false" outlineLevel="0" collapsed="false">
      <c r="A30833" s="535" t="s">
        <v>47921</v>
      </c>
      <c r="B30833" s="544" t="s">
        <v>47922</v>
      </c>
      <c r="C30833" s="535" t="s">
        <v>29247</v>
      </c>
      <c r="D30833" s="537" t="n">
        <v>59.21</v>
      </c>
    </row>
    <row r="30834" customFormat="false" ht="14.25" hidden="false" customHeight="false" outlineLevel="0" collapsed="false">
      <c r="A30834" s="535" t="s">
        <v>47923</v>
      </c>
      <c r="B30834" s="544" t="s">
        <v>47924</v>
      </c>
      <c r="C30834" s="535" t="s">
        <v>29247</v>
      </c>
      <c r="D30834" s="537" t="n">
        <v>72.44</v>
      </c>
    </row>
    <row r="30835" customFormat="false" ht="14.25" hidden="false" customHeight="false" outlineLevel="0" collapsed="false">
      <c r="A30835" s="535" t="s">
        <v>47925</v>
      </c>
      <c r="B30835" s="544" t="s">
        <v>47926</v>
      </c>
      <c r="C30835" s="535" t="s">
        <v>29247</v>
      </c>
      <c r="D30835" s="537" t="n">
        <v>54.12</v>
      </c>
    </row>
    <row r="30836" customFormat="false" ht="14.25" hidden="false" customHeight="false" outlineLevel="0" collapsed="false">
      <c r="A30836" s="535" t="s">
        <v>47927</v>
      </c>
      <c r="B30836" s="544" t="s">
        <v>47928</v>
      </c>
      <c r="C30836" s="535" t="s">
        <v>29247</v>
      </c>
      <c r="D30836" s="537" t="n">
        <v>81.56</v>
      </c>
    </row>
    <row r="30837" customFormat="false" ht="14.25" hidden="false" customHeight="false" outlineLevel="0" collapsed="false">
      <c r="A30837" s="535" t="s">
        <v>47929</v>
      </c>
      <c r="B30837" s="544" t="s">
        <v>47930</v>
      </c>
      <c r="C30837" s="535" t="s">
        <v>29247</v>
      </c>
      <c r="D30837" s="537" t="n">
        <v>63.18</v>
      </c>
    </row>
    <row r="30838" customFormat="false" ht="14.25" hidden="false" customHeight="false" outlineLevel="0" collapsed="false">
      <c r="A30838" s="535" t="s">
        <v>47931</v>
      </c>
      <c r="B30838" s="544" t="s">
        <v>47932</v>
      </c>
      <c r="C30838" s="535" t="s">
        <v>29247</v>
      </c>
      <c r="D30838" s="537" t="n">
        <v>74.57</v>
      </c>
    </row>
    <row r="30839" customFormat="false" ht="14.25" hidden="false" customHeight="false" outlineLevel="0" collapsed="false">
      <c r="A30839" s="535" t="s">
        <v>47933</v>
      </c>
      <c r="B30839" s="544" t="s">
        <v>47934</v>
      </c>
      <c r="C30839" s="535" t="s">
        <v>29247</v>
      </c>
      <c r="D30839" s="537" t="n">
        <v>55.74</v>
      </c>
    </row>
    <row r="30840" customFormat="false" ht="14.25" hidden="false" customHeight="false" outlineLevel="0" collapsed="false">
      <c r="A30840" s="535" t="s">
        <v>47935</v>
      </c>
      <c r="B30840" s="544" t="s">
        <v>47936</v>
      </c>
      <c r="C30840" s="535" t="s">
        <v>29247</v>
      </c>
      <c r="D30840" s="537" t="n">
        <v>83.96</v>
      </c>
    </row>
    <row r="30841" customFormat="false" ht="14.25" hidden="false" customHeight="false" outlineLevel="0" collapsed="false">
      <c r="A30841" s="535" t="s">
        <v>47937</v>
      </c>
      <c r="B30841" s="544" t="s">
        <v>47938</v>
      </c>
      <c r="C30841" s="535" t="s">
        <v>29247</v>
      </c>
      <c r="D30841" s="537" t="n">
        <v>65.07</v>
      </c>
    </row>
    <row r="30842" customFormat="false" ht="14.25" hidden="false" customHeight="false" outlineLevel="0" collapsed="false">
      <c r="A30842" s="535" t="s">
        <v>47939</v>
      </c>
      <c r="B30842" s="544" t="s">
        <v>47940</v>
      </c>
      <c r="C30842" s="535" t="s">
        <v>29247</v>
      </c>
      <c r="D30842" s="537" t="n">
        <v>85.12</v>
      </c>
    </row>
    <row r="30843" customFormat="false" ht="14.25" hidden="false" customHeight="false" outlineLevel="0" collapsed="false">
      <c r="A30843" s="535" t="s">
        <v>47941</v>
      </c>
      <c r="B30843" s="544" t="s">
        <v>47942</v>
      </c>
      <c r="C30843" s="535" t="s">
        <v>29247</v>
      </c>
      <c r="D30843" s="537" t="n">
        <v>63.34</v>
      </c>
    </row>
    <row r="30844" customFormat="false" ht="14.25" hidden="false" customHeight="false" outlineLevel="0" collapsed="false">
      <c r="A30844" s="535" t="s">
        <v>47943</v>
      </c>
      <c r="B30844" s="544" t="s">
        <v>47944</v>
      </c>
      <c r="C30844" s="535" t="s">
        <v>29247</v>
      </c>
      <c r="D30844" s="537" t="n">
        <v>96</v>
      </c>
    </row>
    <row r="30845" customFormat="false" ht="14.25" hidden="false" customHeight="false" outlineLevel="0" collapsed="false">
      <c r="A30845" s="535" t="s">
        <v>47945</v>
      </c>
      <c r="B30845" s="544" t="s">
        <v>47946</v>
      </c>
      <c r="C30845" s="535" t="s">
        <v>29247</v>
      </c>
      <c r="D30845" s="537" t="n">
        <v>74.15</v>
      </c>
    </row>
    <row r="30846" customFormat="false" ht="14.25" hidden="false" customHeight="false" outlineLevel="0" collapsed="false">
      <c r="A30846" s="535" t="s">
        <v>47947</v>
      </c>
      <c r="B30846" s="544" t="s">
        <v>47948</v>
      </c>
      <c r="C30846" s="535" t="s">
        <v>29247</v>
      </c>
      <c r="D30846" s="537" t="n">
        <v>87.39</v>
      </c>
    </row>
    <row r="30847" customFormat="false" ht="14.25" hidden="false" customHeight="false" outlineLevel="0" collapsed="false">
      <c r="A30847" s="535" t="s">
        <v>47949</v>
      </c>
      <c r="B30847" s="544" t="s">
        <v>47950</v>
      </c>
      <c r="C30847" s="535" t="s">
        <v>29247</v>
      </c>
      <c r="D30847" s="537" t="n">
        <v>65.04</v>
      </c>
    </row>
    <row r="30848" customFormat="false" ht="14.25" hidden="false" customHeight="false" outlineLevel="0" collapsed="false">
      <c r="A30848" s="535" t="s">
        <v>47951</v>
      </c>
      <c r="B30848" s="544" t="s">
        <v>47952</v>
      </c>
      <c r="C30848" s="535" t="s">
        <v>29247</v>
      </c>
      <c r="D30848" s="537" t="n">
        <v>98.56</v>
      </c>
    </row>
    <row r="30849" customFormat="false" ht="14.25" hidden="false" customHeight="false" outlineLevel="0" collapsed="false">
      <c r="A30849" s="535" t="s">
        <v>47953</v>
      </c>
      <c r="B30849" s="544" t="s">
        <v>47954</v>
      </c>
      <c r="C30849" s="535" t="s">
        <v>29247</v>
      </c>
      <c r="D30849" s="537" t="n">
        <v>76.14</v>
      </c>
    </row>
    <row r="30850" customFormat="false" ht="14.25" hidden="false" customHeight="false" outlineLevel="0" collapsed="false">
      <c r="A30850" s="535" t="s">
        <v>47955</v>
      </c>
      <c r="B30850" s="544" t="s">
        <v>47956</v>
      </c>
      <c r="C30850" s="535" t="s">
        <v>29247</v>
      </c>
      <c r="D30850" s="537" t="n">
        <v>46.26</v>
      </c>
    </row>
    <row r="30851" customFormat="false" ht="14.25" hidden="false" customHeight="false" outlineLevel="0" collapsed="false">
      <c r="A30851" s="535" t="s">
        <v>47957</v>
      </c>
      <c r="B30851" s="544" t="s">
        <v>47958</v>
      </c>
      <c r="C30851" s="535" t="s">
        <v>29247</v>
      </c>
      <c r="D30851" s="537" t="n">
        <v>34.83</v>
      </c>
    </row>
    <row r="30852" customFormat="false" ht="14.25" hidden="false" customHeight="false" outlineLevel="0" collapsed="false">
      <c r="A30852" s="535" t="s">
        <v>47959</v>
      </c>
      <c r="B30852" s="544" t="s">
        <v>47960</v>
      </c>
      <c r="C30852" s="535" t="s">
        <v>29247</v>
      </c>
      <c r="D30852" s="537" t="n">
        <v>51.86</v>
      </c>
    </row>
    <row r="30853" customFormat="false" ht="14.25" hidden="false" customHeight="false" outlineLevel="0" collapsed="false">
      <c r="A30853" s="535" t="s">
        <v>47961</v>
      </c>
      <c r="B30853" s="544" t="s">
        <v>47962</v>
      </c>
      <c r="C30853" s="535" t="s">
        <v>29247</v>
      </c>
      <c r="D30853" s="537" t="n">
        <v>40.41</v>
      </c>
    </row>
    <row r="30854" customFormat="false" ht="14.25" hidden="false" customHeight="false" outlineLevel="0" collapsed="false">
      <c r="A30854" s="535" t="s">
        <v>47963</v>
      </c>
      <c r="B30854" s="544" t="s">
        <v>47964</v>
      </c>
      <c r="C30854" s="535" t="s">
        <v>29247</v>
      </c>
      <c r="D30854" s="537" t="n">
        <v>48.53</v>
      </c>
    </row>
    <row r="30855" customFormat="false" ht="14.25" hidden="false" customHeight="false" outlineLevel="0" collapsed="false">
      <c r="A30855" s="535" t="s">
        <v>47965</v>
      </c>
      <c r="B30855" s="544" t="s">
        <v>47966</v>
      </c>
      <c r="C30855" s="535" t="s">
        <v>29247</v>
      </c>
      <c r="D30855" s="537" t="n">
        <v>36.56</v>
      </c>
    </row>
    <row r="30856" customFormat="false" ht="14.25" hidden="false" customHeight="false" outlineLevel="0" collapsed="false">
      <c r="A30856" s="535" t="s">
        <v>47967</v>
      </c>
      <c r="B30856" s="544" t="s">
        <v>47968</v>
      </c>
      <c r="C30856" s="535" t="s">
        <v>29247</v>
      </c>
      <c r="D30856" s="537" t="n">
        <v>54.42</v>
      </c>
    </row>
    <row r="30857" customFormat="false" ht="14.25" hidden="false" customHeight="false" outlineLevel="0" collapsed="false">
      <c r="A30857" s="535" t="s">
        <v>47969</v>
      </c>
      <c r="B30857" s="544" t="s">
        <v>47970</v>
      </c>
      <c r="C30857" s="535" t="s">
        <v>29247</v>
      </c>
      <c r="D30857" s="537" t="n">
        <v>42.42</v>
      </c>
    </row>
    <row r="30858" customFormat="false" ht="14.25" hidden="false" customHeight="false" outlineLevel="0" collapsed="false">
      <c r="A30858" s="535" t="s">
        <v>47971</v>
      </c>
      <c r="B30858" s="544" t="s">
        <v>47972</v>
      </c>
      <c r="C30858" s="535" t="s">
        <v>29247</v>
      </c>
      <c r="D30858" s="537" t="n">
        <v>50.12</v>
      </c>
    </row>
    <row r="30859" customFormat="false" ht="14.25" hidden="false" customHeight="false" outlineLevel="0" collapsed="false">
      <c r="A30859" s="535" t="s">
        <v>47973</v>
      </c>
      <c r="B30859" s="544" t="s">
        <v>47974</v>
      </c>
      <c r="C30859" s="535" t="s">
        <v>29247</v>
      </c>
      <c r="D30859" s="537" t="n">
        <v>37.78</v>
      </c>
    </row>
    <row r="30860" customFormat="false" ht="14.25" hidden="false" customHeight="false" outlineLevel="0" collapsed="false">
      <c r="A30860" s="535" t="s">
        <v>47975</v>
      </c>
      <c r="B30860" s="544" t="s">
        <v>47976</v>
      </c>
      <c r="C30860" s="535" t="s">
        <v>29247</v>
      </c>
      <c r="D30860" s="537" t="n">
        <v>56.19</v>
      </c>
    </row>
    <row r="30861" customFormat="false" ht="14.25" hidden="false" customHeight="false" outlineLevel="0" collapsed="false">
      <c r="A30861" s="535" t="s">
        <v>47977</v>
      </c>
      <c r="B30861" s="544" t="s">
        <v>47978</v>
      </c>
      <c r="C30861" s="535" t="s">
        <v>29247</v>
      </c>
      <c r="D30861" s="537" t="n">
        <v>43.83</v>
      </c>
    </row>
    <row r="30862" customFormat="false" ht="14.25" hidden="false" customHeight="false" outlineLevel="0" collapsed="false">
      <c r="A30862" s="535" t="s">
        <v>47979</v>
      </c>
      <c r="B30862" s="544" t="s">
        <v>47980</v>
      </c>
      <c r="C30862" s="535" t="s">
        <v>29247</v>
      </c>
      <c r="D30862" s="537" t="n">
        <v>56.32</v>
      </c>
    </row>
    <row r="30863" customFormat="false" ht="14.25" hidden="false" customHeight="false" outlineLevel="0" collapsed="false">
      <c r="A30863" s="535" t="s">
        <v>47981</v>
      </c>
      <c r="B30863" s="544" t="s">
        <v>47982</v>
      </c>
      <c r="C30863" s="535" t="s">
        <v>29247</v>
      </c>
      <c r="D30863" s="537" t="n">
        <v>42.31</v>
      </c>
    </row>
    <row r="30864" customFormat="false" ht="14.25" hidden="false" customHeight="false" outlineLevel="0" collapsed="false">
      <c r="A30864" s="535" t="s">
        <v>47983</v>
      </c>
      <c r="B30864" s="544" t="s">
        <v>47984</v>
      </c>
      <c r="C30864" s="535" t="s">
        <v>29247</v>
      </c>
      <c r="D30864" s="537" t="n">
        <v>63.24</v>
      </c>
    </row>
    <row r="30865" customFormat="false" ht="14.25" hidden="false" customHeight="false" outlineLevel="0" collapsed="false">
      <c r="A30865" s="535" t="s">
        <v>47985</v>
      </c>
      <c r="B30865" s="544" t="s">
        <v>47986</v>
      </c>
      <c r="C30865" s="535" t="s">
        <v>29247</v>
      </c>
      <c r="D30865" s="537" t="n">
        <v>49.2</v>
      </c>
    </row>
    <row r="30866" customFormat="false" ht="14.25" hidden="false" customHeight="false" outlineLevel="0" collapsed="false">
      <c r="A30866" s="535" t="s">
        <v>47987</v>
      </c>
      <c r="B30866" s="544" t="s">
        <v>47988</v>
      </c>
      <c r="C30866" s="535" t="s">
        <v>29247</v>
      </c>
      <c r="D30866" s="537" t="n">
        <v>22.54</v>
      </c>
    </row>
    <row r="30867" customFormat="false" ht="14.25" hidden="false" customHeight="false" outlineLevel="0" collapsed="false">
      <c r="A30867" s="535" t="s">
        <v>47989</v>
      </c>
      <c r="B30867" s="544" t="s">
        <v>47990</v>
      </c>
      <c r="C30867" s="535" t="s">
        <v>29247</v>
      </c>
      <c r="D30867" s="537" t="n">
        <v>28.28</v>
      </c>
    </row>
    <row r="30868" customFormat="false" ht="14.25" hidden="false" customHeight="false" outlineLevel="0" collapsed="false">
      <c r="A30868" s="535" t="s">
        <v>47991</v>
      </c>
      <c r="B30868" s="544" t="s">
        <v>47992</v>
      </c>
      <c r="C30868" s="535" t="s">
        <v>29247</v>
      </c>
      <c r="D30868" s="537" t="n">
        <v>18.57</v>
      </c>
    </row>
    <row r="30869" customFormat="false" ht="14.25" hidden="false" customHeight="false" outlineLevel="0" collapsed="false">
      <c r="A30869" s="535" t="s">
        <v>47993</v>
      </c>
      <c r="B30869" s="544" t="s">
        <v>47994</v>
      </c>
      <c r="C30869" s="535" t="s">
        <v>29247</v>
      </c>
      <c r="D30869" s="537" t="n">
        <v>9.7</v>
      </c>
    </row>
    <row r="30870" customFormat="false" ht="14.25" hidden="false" customHeight="false" outlineLevel="0" collapsed="false">
      <c r="A30870" s="535" t="s">
        <v>47995</v>
      </c>
      <c r="B30870" s="544" t="s">
        <v>47996</v>
      </c>
      <c r="C30870" s="535" t="s">
        <v>29247</v>
      </c>
      <c r="D30870" s="537" t="n">
        <v>12.23</v>
      </c>
    </row>
    <row r="30871" customFormat="false" ht="14.25" hidden="false" customHeight="false" outlineLevel="0" collapsed="false">
      <c r="A30871" s="535" t="s">
        <v>47997</v>
      </c>
      <c r="B30871" s="544" t="s">
        <v>47998</v>
      </c>
      <c r="C30871" s="535" t="s">
        <v>29247</v>
      </c>
      <c r="D30871" s="537" t="n">
        <v>8.37</v>
      </c>
    </row>
    <row r="30872" customFormat="false" ht="14.25" hidden="false" customHeight="false" outlineLevel="0" collapsed="false">
      <c r="A30872" s="535" t="s">
        <v>47999</v>
      </c>
      <c r="B30872" s="544" t="s">
        <v>48000</v>
      </c>
      <c r="C30872" s="535" t="s">
        <v>29247</v>
      </c>
      <c r="D30872" s="537" t="n">
        <v>0.14</v>
      </c>
    </row>
    <row r="30873" customFormat="false" ht="14.25" hidden="false" customHeight="false" outlineLevel="0" collapsed="false">
      <c r="A30873" s="535" t="s">
        <v>48001</v>
      </c>
      <c r="B30873" s="544" t="s">
        <v>48002</v>
      </c>
      <c r="C30873" s="535" t="s">
        <v>29247</v>
      </c>
      <c r="D30873" s="537" t="n">
        <v>1062.6</v>
      </c>
    </row>
    <row r="30874" customFormat="false" ht="14.25" hidden="false" customHeight="false" outlineLevel="0" collapsed="false">
      <c r="A30874" s="535" t="s">
        <v>48003</v>
      </c>
      <c r="B30874" s="544" t="s">
        <v>48004</v>
      </c>
      <c r="C30874" s="535" t="s">
        <v>29247</v>
      </c>
      <c r="D30874" s="537" t="n">
        <v>905</v>
      </c>
    </row>
    <row r="30875" customFormat="false" ht="14.25" hidden="false" customHeight="false" outlineLevel="0" collapsed="false">
      <c r="A30875" s="535" t="s">
        <v>48005</v>
      </c>
      <c r="B30875" s="544" t="s">
        <v>48006</v>
      </c>
      <c r="C30875" s="535" t="s">
        <v>29247</v>
      </c>
      <c r="D30875" s="537" t="n">
        <v>1113.21</v>
      </c>
    </row>
    <row r="30876" customFormat="false" ht="14.25" hidden="false" customHeight="false" outlineLevel="0" collapsed="false">
      <c r="A30876" s="535" t="s">
        <v>48007</v>
      </c>
      <c r="B30876" s="544" t="s">
        <v>48008</v>
      </c>
      <c r="C30876" s="535" t="s">
        <v>29247</v>
      </c>
      <c r="D30876" s="537" t="n">
        <v>951.28</v>
      </c>
    </row>
    <row r="30877" customFormat="false" ht="14.25" hidden="false" customHeight="false" outlineLevel="0" collapsed="false">
      <c r="A30877" s="535" t="s">
        <v>48009</v>
      </c>
      <c r="B30877" s="544" t="s">
        <v>48010</v>
      </c>
      <c r="C30877" s="535" t="s">
        <v>29247</v>
      </c>
      <c r="D30877" s="537" t="n">
        <v>1151.61</v>
      </c>
    </row>
    <row r="30878" customFormat="false" ht="14.25" hidden="false" customHeight="false" outlineLevel="0" collapsed="false">
      <c r="A30878" s="535" t="s">
        <v>48011</v>
      </c>
      <c r="B30878" s="544" t="s">
        <v>48012</v>
      </c>
      <c r="C30878" s="535" t="s">
        <v>29247</v>
      </c>
      <c r="D30878" s="537" t="n">
        <v>989.03</v>
      </c>
    </row>
    <row r="30879" customFormat="false" ht="14.25" hidden="false" customHeight="false" outlineLevel="0" collapsed="false">
      <c r="A30879" s="535" t="s">
        <v>48013</v>
      </c>
      <c r="B30879" s="544" t="s">
        <v>48014</v>
      </c>
      <c r="C30879" s="535" t="s">
        <v>29247</v>
      </c>
      <c r="D30879" s="537" t="n">
        <v>1206.57</v>
      </c>
    </row>
    <row r="30880" customFormat="false" ht="14.25" hidden="false" customHeight="false" outlineLevel="0" collapsed="false">
      <c r="A30880" s="535" t="s">
        <v>48015</v>
      </c>
      <c r="B30880" s="544" t="s">
        <v>48016</v>
      </c>
      <c r="C30880" s="535" t="s">
        <v>29247</v>
      </c>
      <c r="D30880" s="537" t="n">
        <v>1038.36</v>
      </c>
    </row>
    <row r="30881" customFormat="false" ht="14.25" hidden="false" customHeight="false" outlineLevel="0" collapsed="false">
      <c r="A30881" s="535" t="s">
        <v>48017</v>
      </c>
      <c r="B30881" s="544" t="s">
        <v>48018</v>
      </c>
      <c r="C30881" s="535" t="s">
        <v>29247</v>
      </c>
      <c r="D30881" s="537" t="n">
        <v>1372.11</v>
      </c>
    </row>
    <row r="30882" customFormat="false" ht="14.25" hidden="false" customHeight="false" outlineLevel="0" collapsed="false">
      <c r="A30882" s="535" t="s">
        <v>48019</v>
      </c>
      <c r="B30882" s="544" t="s">
        <v>48020</v>
      </c>
      <c r="C30882" s="535" t="s">
        <v>29247</v>
      </c>
      <c r="D30882" s="537" t="n">
        <v>1197.43</v>
      </c>
    </row>
    <row r="30883" customFormat="false" ht="14.25" hidden="false" customHeight="false" outlineLevel="0" collapsed="false">
      <c r="A30883" s="535" t="s">
        <v>48021</v>
      </c>
      <c r="B30883" s="544" t="s">
        <v>48022</v>
      </c>
      <c r="C30883" s="535" t="s">
        <v>29247</v>
      </c>
      <c r="D30883" s="537" t="n">
        <v>1532.75</v>
      </c>
    </row>
    <row r="30884" customFormat="false" ht="14.25" hidden="false" customHeight="false" outlineLevel="0" collapsed="false">
      <c r="A30884" s="535" t="s">
        <v>48023</v>
      </c>
      <c r="B30884" s="544" t="s">
        <v>48024</v>
      </c>
      <c r="C30884" s="535" t="s">
        <v>29247</v>
      </c>
      <c r="D30884" s="537" t="n">
        <v>1345.96</v>
      </c>
    </row>
    <row r="30885" customFormat="false" ht="14.25" hidden="false" customHeight="false" outlineLevel="0" collapsed="false">
      <c r="A30885" s="535" t="s">
        <v>48025</v>
      </c>
      <c r="B30885" s="544" t="s">
        <v>48026</v>
      </c>
      <c r="C30885" s="535" t="s">
        <v>29247</v>
      </c>
      <c r="D30885" s="537" t="n">
        <v>221.8</v>
      </c>
    </row>
    <row r="30886" customFormat="false" ht="14.25" hidden="false" customHeight="false" outlineLevel="0" collapsed="false">
      <c r="A30886" s="535" t="s">
        <v>48027</v>
      </c>
      <c r="B30886" s="544" t="s">
        <v>48028</v>
      </c>
      <c r="C30886" s="535" t="s">
        <v>29247</v>
      </c>
      <c r="D30886" s="537" t="n">
        <v>236.9</v>
      </c>
    </row>
    <row r="30887" customFormat="false" ht="14.25" hidden="false" customHeight="false" outlineLevel="0" collapsed="false">
      <c r="A30887" s="535" t="s">
        <v>48029</v>
      </c>
      <c r="B30887" s="544" t="s">
        <v>48030</v>
      </c>
      <c r="C30887" s="535" t="s">
        <v>29247</v>
      </c>
      <c r="D30887" s="537" t="n">
        <v>410.42</v>
      </c>
    </row>
    <row r="30888" customFormat="false" ht="14.25" hidden="false" customHeight="false" outlineLevel="0" collapsed="false">
      <c r="A30888" s="535" t="s">
        <v>48031</v>
      </c>
      <c r="B30888" s="544" t="s">
        <v>48032</v>
      </c>
      <c r="C30888" s="535" t="s">
        <v>29247</v>
      </c>
      <c r="D30888" s="537" t="n">
        <v>538.81</v>
      </c>
    </row>
    <row r="30889" customFormat="false" ht="14.25" hidden="false" customHeight="false" outlineLevel="0" collapsed="false">
      <c r="A30889" s="535" t="s">
        <v>48033</v>
      </c>
      <c r="B30889" s="544" t="s">
        <v>48034</v>
      </c>
      <c r="C30889" s="535" t="s">
        <v>29247</v>
      </c>
      <c r="D30889" s="537" t="n">
        <v>835.45</v>
      </c>
    </row>
    <row r="30890" customFormat="false" ht="14.25" hidden="false" customHeight="false" outlineLevel="0" collapsed="false">
      <c r="A30890" s="535" t="s">
        <v>48035</v>
      </c>
      <c r="B30890" s="544" t="s">
        <v>48036</v>
      </c>
      <c r="C30890" s="535" t="s">
        <v>29247</v>
      </c>
      <c r="D30890" s="537" t="n">
        <v>1228.38</v>
      </c>
    </row>
    <row r="30891" customFormat="false" ht="14.25" hidden="false" customHeight="false" outlineLevel="0" collapsed="false">
      <c r="A30891" s="535" t="s">
        <v>48037</v>
      </c>
      <c r="B30891" s="544" t="s">
        <v>48038</v>
      </c>
      <c r="C30891" s="535" t="s">
        <v>29247</v>
      </c>
      <c r="D30891" s="537" t="n">
        <v>185.89</v>
      </c>
    </row>
    <row r="30892" customFormat="false" ht="14.25" hidden="false" customHeight="false" outlineLevel="0" collapsed="false">
      <c r="A30892" s="535" t="s">
        <v>48039</v>
      </c>
      <c r="B30892" s="544" t="s">
        <v>48040</v>
      </c>
      <c r="C30892" s="535" t="s">
        <v>29247</v>
      </c>
      <c r="D30892" s="537" t="n">
        <v>164.12</v>
      </c>
    </row>
    <row r="30893" customFormat="false" ht="14.25" hidden="false" customHeight="false" outlineLevel="0" collapsed="false">
      <c r="A30893" s="535" t="s">
        <v>48041</v>
      </c>
      <c r="B30893" s="544" t="s">
        <v>48042</v>
      </c>
      <c r="C30893" s="535" t="s">
        <v>29247</v>
      </c>
      <c r="D30893" s="537" t="n">
        <v>272.17</v>
      </c>
    </row>
    <row r="30894" customFormat="false" ht="14.25" hidden="false" customHeight="false" outlineLevel="0" collapsed="false">
      <c r="A30894" s="535" t="s">
        <v>48043</v>
      </c>
      <c r="B30894" s="544" t="s">
        <v>48044</v>
      </c>
      <c r="C30894" s="535" t="s">
        <v>29247</v>
      </c>
      <c r="D30894" s="537" t="n">
        <v>237.72</v>
      </c>
    </row>
    <row r="30895" customFormat="false" ht="14.25" hidden="false" customHeight="false" outlineLevel="0" collapsed="false">
      <c r="A30895" s="535" t="s">
        <v>48045</v>
      </c>
      <c r="B30895" s="544" t="s">
        <v>48046</v>
      </c>
      <c r="C30895" s="535" t="s">
        <v>29247</v>
      </c>
      <c r="D30895" s="537" t="n">
        <v>440.72</v>
      </c>
    </row>
    <row r="30896" customFormat="false" ht="14.25" hidden="false" customHeight="false" outlineLevel="0" collapsed="false">
      <c r="A30896" s="535" t="s">
        <v>48047</v>
      </c>
      <c r="B30896" s="544" t="s">
        <v>48048</v>
      </c>
      <c r="C30896" s="535" t="s">
        <v>29247</v>
      </c>
      <c r="D30896" s="537" t="n">
        <v>393.51</v>
      </c>
    </row>
    <row r="30897" customFormat="false" ht="14.25" hidden="false" customHeight="false" outlineLevel="0" collapsed="false">
      <c r="A30897" s="535" t="s">
        <v>48049</v>
      </c>
      <c r="B30897" s="544" t="s">
        <v>48050</v>
      </c>
      <c r="C30897" s="535" t="s">
        <v>29247</v>
      </c>
      <c r="D30897" s="537" t="n">
        <v>586.32</v>
      </c>
    </row>
    <row r="30898" customFormat="false" ht="14.25" hidden="false" customHeight="false" outlineLevel="0" collapsed="false">
      <c r="A30898" s="535" t="s">
        <v>48051</v>
      </c>
      <c r="B30898" s="544" t="s">
        <v>48052</v>
      </c>
      <c r="C30898" s="535" t="s">
        <v>29247</v>
      </c>
      <c r="D30898" s="537" t="n">
        <v>517.31</v>
      </c>
    </row>
    <row r="30899" customFormat="false" ht="14.25" hidden="false" customHeight="false" outlineLevel="0" collapsed="false">
      <c r="A30899" s="535" t="s">
        <v>48053</v>
      </c>
      <c r="B30899" s="544" t="s">
        <v>48054</v>
      </c>
      <c r="C30899" s="535" t="s">
        <v>29247</v>
      </c>
      <c r="D30899" s="537" t="n">
        <v>910.12</v>
      </c>
    </row>
    <row r="30900" customFormat="false" ht="14.25" hidden="false" customHeight="false" outlineLevel="0" collapsed="false">
      <c r="A30900" s="535" t="s">
        <v>48055</v>
      </c>
      <c r="B30900" s="544" t="s">
        <v>48056</v>
      </c>
      <c r="C30900" s="535" t="s">
        <v>29247</v>
      </c>
      <c r="D30900" s="537" t="n">
        <v>802.11</v>
      </c>
    </row>
    <row r="30901" customFormat="false" ht="14.25" hidden="false" customHeight="false" outlineLevel="0" collapsed="false">
      <c r="A30901" s="535" t="s">
        <v>48057</v>
      </c>
      <c r="B30901" s="544" t="s">
        <v>48058</v>
      </c>
      <c r="C30901" s="535" t="s">
        <v>29247</v>
      </c>
      <c r="D30901" s="537" t="n">
        <v>223.3</v>
      </c>
    </row>
    <row r="30902" customFormat="false" ht="14.25" hidden="false" customHeight="false" outlineLevel="0" collapsed="false">
      <c r="A30902" s="535" t="s">
        <v>48059</v>
      </c>
      <c r="B30902" s="544" t="s">
        <v>48060</v>
      </c>
      <c r="C30902" s="535" t="s">
        <v>29247</v>
      </c>
      <c r="D30902" s="537" t="n">
        <v>275.69</v>
      </c>
    </row>
    <row r="30903" customFormat="false" ht="14.25" hidden="false" customHeight="false" outlineLevel="0" collapsed="false">
      <c r="A30903" s="535" t="s">
        <v>48061</v>
      </c>
      <c r="B30903" s="544" t="s">
        <v>48062</v>
      </c>
      <c r="C30903" s="535" t="s">
        <v>29247</v>
      </c>
      <c r="D30903" s="537" t="n">
        <v>447.35</v>
      </c>
    </row>
    <row r="30904" customFormat="false" ht="14.25" hidden="false" customHeight="false" outlineLevel="0" collapsed="false">
      <c r="A30904" s="535" t="s">
        <v>48063</v>
      </c>
      <c r="B30904" s="544" t="s">
        <v>48064</v>
      </c>
      <c r="C30904" s="535" t="s">
        <v>29247</v>
      </c>
      <c r="D30904" s="537" t="n">
        <v>593.67</v>
      </c>
    </row>
    <row r="30905" customFormat="false" ht="14.25" hidden="false" customHeight="false" outlineLevel="0" collapsed="false">
      <c r="A30905" s="535" t="s">
        <v>48065</v>
      </c>
      <c r="B30905" s="544" t="s">
        <v>48066</v>
      </c>
      <c r="C30905" s="535" t="s">
        <v>29247</v>
      </c>
      <c r="D30905" s="537" t="n">
        <v>868.45</v>
      </c>
    </row>
    <row r="30906" customFormat="false" ht="14.25" hidden="false" customHeight="false" outlineLevel="0" collapsed="false">
      <c r="A30906" s="535" t="s">
        <v>48067</v>
      </c>
      <c r="B30906" s="544" t="s">
        <v>48068</v>
      </c>
      <c r="C30906" s="535" t="s">
        <v>29247</v>
      </c>
      <c r="D30906" s="537" t="n">
        <v>1319.86</v>
      </c>
    </row>
    <row r="30907" customFormat="false" ht="14.25" hidden="false" customHeight="false" outlineLevel="0" collapsed="false">
      <c r="A30907" s="535" t="s">
        <v>48069</v>
      </c>
      <c r="B30907" s="544" t="s">
        <v>48070</v>
      </c>
      <c r="C30907" s="535" t="s">
        <v>29247</v>
      </c>
      <c r="D30907" s="537" t="n">
        <v>199.22</v>
      </c>
    </row>
    <row r="30908" customFormat="false" ht="14.25" hidden="false" customHeight="false" outlineLevel="0" collapsed="false">
      <c r="A30908" s="535" t="s">
        <v>48071</v>
      </c>
      <c r="B30908" s="544" t="s">
        <v>48072</v>
      </c>
      <c r="C30908" s="535" t="s">
        <v>29247</v>
      </c>
      <c r="D30908" s="537" t="n">
        <v>177.48</v>
      </c>
    </row>
    <row r="30909" customFormat="false" ht="14.25" hidden="false" customHeight="false" outlineLevel="0" collapsed="false">
      <c r="A30909" s="535" t="s">
        <v>48073</v>
      </c>
      <c r="B30909" s="544" t="s">
        <v>48074</v>
      </c>
      <c r="C30909" s="535" t="s">
        <v>29247</v>
      </c>
      <c r="D30909" s="537" t="n">
        <v>325.49</v>
      </c>
    </row>
    <row r="30910" customFormat="false" ht="14.25" hidden="false" customHeight="false" outlineLevel="0" collapsed="false">
      <c r="A30910" s="535" t="s">
        <v>48075</v>
      </c>
      <c r="B30910" s="544" t="s">
        <v>48076</v>
      </c>
      <c r="C30910" s="535" t="s">
        <v>29247</v>
      </c>
      <c r="D30910" s="537" t="n">
        <v>291.12</v>
      </c>
    </row>
    <row r="30911" customFormat="false" ht="14.25" hidden="false" customHeight="false" outlineLevel="0" collapsed="false">
      <c r="A30911" s="535" t="s">
        <v>48077</v>
      </c>
      <c r="B30911" s="544" t="s">
        <v>48078</v>
      </c>
      <c r="C30911" s="535" t="s">
        <v>29247</v>
      </c>
      <c r="D30911" s="537" t="n">
        <v>494.04</v>
      </c>
    </row>
    <row r="30912" customFormat="false" ht="14.25" hidden="false" customHeight="false" outlineLevel="0" collapsed="false">
      <c r="A30912" s="535" t="s">
        <v>48079</v>
      </c>
      <c r="B30912" s="544" t="s">
        <v>48080</v>
      </c>
      <c r="C30912" s="535" t="s">
        <v>29247</v>
      </c>
      <c r="D30912" s="537" t="n">
        <v>446.9</v>
      </c>
    </row>
    <row r="30913" customFormat="false" ht="14.25" hidden="false" customHeight="false" outlineLevel="0" collapsed="false">
      <c r="A30913" s="535" t="s">
        <v>48081</v>
      </c>
      <c r="B30913" s="544" t="s">
        <v>48082</v>
      </c>
      <c r="C30913" s="535" t="s">
        <v>29247</v>
      </c>
      <c r="D30913" s="537" t="n">
        <v>706.28</v>
      </c>
    </row>
    <row r="30914" customFormat="false" ht="14.25" hidden="false" customHeight="false" outlineLevel="0" collapsed="false">
      <c r="A30914" s="535" t="s">
        <v>48083</v>
      </c>
      <c r="B30914" s="544" t="s">
        <v>48084</v>
      </c>
      <c r="C30914" s="535" t="s">
        <v>29247</v>
      </c>
      <c r="D30914" s="537" t="n">
        <v>637.46</v>
      </c>
    </row>
    <row r="30915" customFormat="false" ht="14.25" hidden="false" customHeight="false" outlineLevel="0" collapsed="false">
      <c r="A30915" s="535" t="s">
        <v>48085</v>
      </c>
      <c r="B30915" s="544" t="s">
        <v>48086</v>
      </c>
      <c r="C30915" s="535" t="s">
        <v>29247</v>
      </c>
      <c r="D30915" s="537" t="n">
        <v>1096.74</v>
      </c>
    </row>
    <row r="30916" customFormat="false" ht="14.25" hidden="false" customHeight="false" outlineLevel="0" collapsed="false">
      <c r="A30916" s="535" t="s">
        <v>48087</v>
      </c>
      <c r="B30916" s="544" t="s">
        <v>48088</v>
      </c>
      <c r="C30916" s="535" t="s">
        <v>29247</v>
      </c>
      <c r="D30916" s="537" t="n">
        <v>989.01</v>
      </c>
    </row>
    <row r="30917" customFormat="false" ht="14.25" hidden="false" customHeight="false" outlineLevel="0" collapsed="false">
      <c r="A30917" s="535" t="s">
        <v>48089</v>
      </c>
      <c r="B30917" s="544" t="s">
        <v>48090</v>
      </c>
      <c r="C30917" s="535" t="s">
        <v>29247</v>
      </c>
      <c r="D30917" s="537" t="n">
        <v>243.8</v>
      </c>
    </row>
    <row r="30918" customFormat="false" ht="14.25" hidden="false" customHeight="false" outlineLevel="0" collapsed="false">
      <c r="A30918" s="535" t="s">
        <v>48091</v>
      </c>
      <c r="B30918" s="544" t="s">
        <v>48092</v>
      </c>
      <c r="C30918" s="535" t="s">
        <v>29247</v>
      </c>
      <c r="D30918" s="537" t="n">
        <v>304.88</v>
      </c>
    </row>
    <row r="30919" customFormat="false" ht="14.25" hidden="false" customHeight="false" outlineLevel="0" collapsed="false">
      <c r="A30919" s="535" t="s">
        <v>48093</v>
      </c>
      <c r="B30919" s="544" t="s">
        <v>48094</v>
      </c>
      <c r="C30919" s="535" t="s">
        <v>29247</v>
      </c>
      <c r="D30919" s="537" t="n">
        <v>507.65</v>
      </c>
    </row>
    <row r="30920" customFormat="false" ht="14.25" hidden="false" customHeight="false" outlineLevel="0" collapsed="false">
      <c r="A30920" s="535" t="s">
        <v>48095</v>
      </c>
      <c r="B30920" s="544" t="s">
        <v>48096</v>
      </c>
      <c r="C30920" s="535" t="s">
        <v>29247</v>
      </c>
      <c r="D30920" s="537" t="n">
        <v>705.34</v>
      </c>
    </row>
    <row r="30921" customFormat="false" ht="14.25" hidden="false" customHeight="false" outlineLevel="0" collapsed="false">
      <c r="A30921" s="535" t="s">
        <v>48097</v>
      </c>
      <c r="B30921" s="544" t="s">
        <v>48098</v>
      </c>
      <c r="C30921" s="535" t="s">
        <v>29247</v>
      </c>
      <c r="D30921" s="537" t="n">
        <v>1034.92</v>
      </c>
    </row>
    <row r="30922" customFormat="false" ht="14.25" hidden="false" customHeight="false" outlineLevel="0" collapsed="false">
      <c r="A30922" s="535" t="s">
        <v>48099</v>
      </c>
      <c r="B30922" s="544" t="s">
        <v>48100</v>
      </c>
      <c r="C30922" s="535" t="s">
        <v>29247</v>
      </c>
      <c r="D30922" s="537" t="n">
        <v>1484.71</v>
      </c>
    </row>
    <row r="30923" customFormat="false" ht="14.25" hidden="false" customHeight="false" outlineLevel="0" collapsed="false">
      <c r="A30923" s="535" t="s">
        <v>48101</v>
      </c>
      <c r="B30923" s="544" t="s">
        <v>48102</v>
      </c>
      <c r="C30923" s="535" t="s">
        <v>29247</v>
      </c>
      <c r="D30923" s="537" t="n">
        <v>265.87</v>
      </c>
    </row>
    <row r="30924" customFormat="false" ht="14.25" hidden="false" customHeight="false" outlineLevel="0" collapsed="false">
      <c r="A30924" s="535" t="s">
        <v>48103</v>
      </c>
      <c r="B30924" s="544" t="s">
        <v>48104</v>
      </c>
      <c r="C30924" s="535" t="s">
        <v>29247</v>
      </c>
      <c r="D30924" s="537" t="n">
        <v>244.22</v>
      </c>
    </row>
    <row r="30925" customFormat="false" ht="14.25" hidden="false" customHeight="false" outlineLevel="0" collapsed="false">
      <c r="A30925" s="535" t="s">
        <v>48105</v>
      </c>
      <c r="B30925" s="544" t="s">
        <v>48106</v>
      </c>
      <c r="C30925" s="535" t="s">
        <v>29247</v>
      </c>
      <c r="D30925" s="537" t="n">
        <v>431.63</v>
      </c>
    </row>
    <row r="30926" customFormat="false" ht="14.25" hidden="false" customHeight="false" outlineLevel="0" collapsed="false">
      <c r="A30926" s="535" t="s">
        <v>48107</v>
      </c>
      <c r="B30926" s="544" t="s">
        <v>48108</v>
      </c>
      <c r="C30926" s="535" t="s">
        <v>29247</v>
      </c>
      <c r="D30926" s="537" t="n">
        <v>393.17</v>
      </c>
    </row>
    <row r="30927" customFormat="false" ht="14.25" hidden="false" customHeight="false" outlineLevel="0" collapsed="false">
      <c r="A30927" s="535" t="s">
        <v>48109</v>
      </c>
      <c r="B30927" s="544" t="s">
        <v>48110</v>
      </c>
      <c r="C30927" s="535" t="s">
        <v>29247</v>
      </c>
      <c r="D30927" s="537" t="n">
        <v>600.56</v>
      </c>
    </row>
    <row r="30928" customFormat="false" ht="14.25" hidden="false" customHeight="false" outlineLevel="0" collapsed="false">
      <c r="A30928" s="535" t="s">
        <v>48111</v>
      </c>
      <c r="B30928" s="544" t="s">
        <v>48112</v>
      </c>
      <c r="C30928" s="535" t="s">
        <v>29247</v>
      </c>
      <c r="D30928" s="537" t="n">
        <v>540.4</v>
      </c>
    </row>
    <row r="30929" customFormat="false" ht="14.25" hidden="false" customHeight="false" outlineLevel="0" collapsed="false">
      <c r="A30929" s="535" t="s">
        <v>48113</v>
      </c>
      <c r="B30929" s="544" t="s">
        <v>48114</v>
      </c>
      <c r="C30929" s="535" t="s">
        <v>29247</v>
      </c>
      <c r="D30929" s="537" t="n">
        <v>897.14</v>
      </c>
    </row>
    <row r="30930" customFormat="false" ht="14.25" hidden="false" customHeight="false" outlineLevel="0" collapsed="false">
      <c r="A30930" s="535" t="s">
        <v>48115</v>
      </c>
      <c r="B30930" s="544" t="s">
        <v>48116</v>
      </c>
      <c r="C30930" s="535" t="s">
        <v>29247</v>
      </c>
      <c r="D30930" s="537" t="n">
        <v>805.16</v>
      </c>
    </row>
    <row r="30931" customFormat="false" ht="14.25" hidden="false" customHeight="false" outlineLevel="0" collapsed="false">
      <c r="A30931" s="535" t="s">
        <v>48117</v>
      </c>
      <c r="B30931" s="544" t="s">
        <v>48118</v>
      </c>
      <c r="C30931" s="535" t="s">
        <v>29247</v>
      </c>
      <c r="D30931" s="537" t="n">
        <v>1404.3</v>
      </c>
    </row>
    <row r="30932" customFormat="false" ht="14.25" hidden="false" customHeight="false" outlineLevel="0" collapsed="false">
      <c r="A30932" s="535" t="s">
        <v>48119</v>
      </c>
      <c r="B30932" s="544" t="s">
        <v>48120</v>
      </c>
      <c r="C30932" s="535" t="s">
        <v>29247</v>
      </c>
      <c r="D30932" s="537" t="n">
        <v>1261.5</v>
      </c>
    </row>
    <row r="30933" customFormat="false" ht="14.25" hidden="false" customHeight="false" outlineLevel="0" collapsed="false">
      <c r="A30933" s="535" t="s">
        <v>48121</v>
      </c>
      <c r="B30933" s="544" t="s">
        <v>48122</v>
      </c>
      <c r="C30933" s="535" t="s">
        <v>29247</v>
      </c>
      <c r="D30933" s="537" t="n">
        <v>311.93</v>
      </c>
    </row>
    <row r="30934" customFormat="false" ht="14.25" hidden="false" customHeight="false" outlineLevel="0" collapsed="false">
      <c r="A30934" s="535" t="s">
        <v>48123</v>
      </c>
      <c r="B30934" s="544" t="s">
        <v>48124</v>
      </c>
      <c r="C30934" s="535" t="s">
        <v>29247</v>
      </c>
      <c r="D30934" s="537" t="n">
        <v>332.78</v>
      </c>
    </row>
    <row r="30935" customFormat="false" ht="14.25" hidden="false" customHeight="false" outlineLevel="0" collapsed="false">
      <c r="A30935" s="535" t="s">
        <v>48125</v>
      </c>
      <c r="B30935" s="544" t="s">
        <v>48126</v>
      </c>
      <c r="C30935" s="535" t="s">
        <v>29247</v>
      </c>
      <c r="D30935" s="537" t="n">
        <v>608.13</v>
      </c>
    </row>
    <row r="30936" customFormat="false" ht="14.25" hidden="false" customHeight="false" outlineLevel="0" collapsed="false">
      <c r="A30936" s="535" t="s">
        <v>48127</v>
      </c>
      <c r="B30936" s="544" t="s">
        <v>48128</v>
      </c>
      <c r="C30936" s="535" t="s">
        <v>29247</v>
      </c>
      <c r="D30936" s="537" t="n">
        <v>715.63</v>
      </c>
    </row>
    <row r="30937" customFormat="false" ht="14.25" hidden="false" customHeight="false" outlineLevel="0" collapsed="false">
      <c r="A30937" s="535" t="s">
        <v>48129</v>
      </c>
      <c r="B30937" s="544" t="s">
        <v>48130</v>
      </c>
      <c r="C30937" s="535" t="s">
        <v>29247</v>
      </c>
      <c r="D30937" s="537" t="n">
        <v>1290.01</v>
      </c>
    </row>
    <row r="30938" customFormat="false" ht="14.25" hidden="false" customHeight="false" outlineLevel="0" collapsed="false">
      <c r="A30938" s="535" t="s">
        <v>48131</v>
      </c>
      <c r="B30938" s="544" t="s">
        <v>48132</v>
      </c>
      <c r="C30938" s="535" t="s">
        <v>29247</v>
      </c>
      <c r="D30938" s="537" t="n">
        <v>1593.28</v>
      </c>
    </row>
    <row r="30939" customFormat="false" ht="14.25" hidden="false" customHeight="false" outlineLevel="0" collapsed="false">
      <c r="A30939" s="535" t="s">
        <v>48133</v>
      </c>
      <c r="B30939" s="544" t="s">
        <v>48134</v>
      </c>
      <c r="C30939" s="535" t="s">
        <v>29247</v>
      </c>
      <c r="D30939" s="537" t="n">
        <v>318.72</v>
      </c>
    </row>
    <row r="30940" customFormat="false" ht="14.25" hidden="false" customHeight="false" outlineLevel="0" collapsed="false">
      <c r="A30940" s="535" t="s">
        <v>48135</v>
      </c>
      <c r="B30940" s="544" t="s">
        <v>48136</v>
      </c>
      <c r="C30940" s="535" t="s">
        <v>29247</v>
      </c>
      <c r="D30940" s="537" t="n">
        <v>292.94</v>
      </c>
    </row>
    <row r="30941" customFormat="false" ht="14.25" hidden="false" customHeight="false" outlineLevel="0" collapsed="false">
      <c r="A30941" s="535" t="s">
        <v>48137</v>
      </c>
      <c r="B30941" s="544" t="s">
        <v>48138</v>
      </c>
      <c r="C30941" s="535" t="s">
        <v>29247</v>
      </c>
      <c r="D30941" s="537" t="n">
        <v>496.43</v>
      </c>
    </row>
    <row r="30942" customFormat="false" ht="14.25" hidden="false" customHeight="false" outlineLevel="0" collapsed="false">
      <c r="A30942" s="535" t="s">
        <v>48139</v>
      </c>
      <c r="B30942" s="544" t="s">
        <v>48140</v>
      </c>
      <c r="C30942" s="535" t="s">
        <v>29247</v>
      </c>
      <c r="D30942" s="537" t="n">
        <v>449.86</v>
      </c>
    </row>
    <row r="30943" customFormat="false" ht="14.25" hidden="false" customHeight="false" outlineLevel="0" collapsed="false">
      <c r="A30943" s="535" t="s">
        <v>48141</v>
      </c>
      <c r="B30943" s="544" t="s">
        <v>48142</v>
      </c>
      <c r="C30943" s="535" t="s">
        <v>29247</v>
      </c>
      <c r="D30943" s="537" t="n">
        <v>738.27</v>
      </c>
    </row>
    <row r="30944" customFormat="false" ht="14.25" hidden="false" customHeight="false" outlineLevel="0" collapsed="false">
      <c r="A30944" s="535" t="s">
        <v>48143</v>
      </c>
      <c r="B30944" s="544" t="s">
        <v>48144</v>
      </c>
      <c r="C30944" s="535" t="s">
        <v>29247</v>
      </c>
      <c r="D30944" s="537" t="n">
        <v>668.04</v>
      </c>
    </row>
    <row r="30945" customFormat="false" ht="14.25" hidden="false" customHeight="false" outlineLevel="0" collapsed="false">
      <c r="A30945" s="535" t="s">
        <v>48145</v>
      </c>
      <c r="B30945" s="544" t="s">
        <v>48146</v>
      </c>
      <c r="C30945" s="535" t="s">
        <v>29247</v>
      </c>
      <c r="D30945" s="537" t="n">
        <v>1055.3</v>
      </c>
    </row>
    <row r="30946" customFormat="false" ht="14.25" hidden="false" customHeight="false" outlineLevel="0" collapsed="false">
      <c r="A30946" s="535" t="s">
        <v>48147</v>
      </c>
      <c r="B30946" s="544" t="s">
        <v>48148</v>
      </c>
      <c r="C30946" s="535" t="s">
        <v>29247</v>
      </c>
      <c r="D30946" s="537" t="n">
        <v>950.96</v>
      </c>
    </row>
    <row r="30947" customFormat="false" ht="14.25" hidden="false" customHeight="false" outlineLevel="0" collapsed="false">
      <c r="A30947" s="535" t="s">
        <v>48149</v>
      </c>
      <c r="B30947" s="544" t="s">
        <v>48150</v>
      </c>
      <c r="C30947" s="535" t="s">
        <v>29247</v>
      </c>
      <c r="D30947" s="537" t="n">
        <v>1646.77</v>
      </c>
    </row>
    <row r="30948" customFormat="false" ht="14.25" hidden="false" customHeight="false" outlineLevel="0" collapsed="false">
      <c r="A30948" s="535" t="s">
        <v>48151</v>
      </c>
      <c r="B30948" s="544" t="s">
        <v>48152</v>
      </c>
      <c r="C30948" s="535" t="s">
        <v>29247</v>
      </c>
      <c r="D30948" s="537" t="n">
        <v>1499.1</v>
      </c>
    </row>
    <row r="30949" customFormat="false" ht="14.25" hidden="false" customHeight="false" outlineLevel="0" collapsed="false">
      <c r="A30949" s="535" t="s">
        <v>48153</v>
      </c>
      <c r="B30949" s="544" t="s">
        <v>48154</v>
      </c>
      <c r="C30949" s="535" t="s">
        <v>29247</v>
      </c>
      <c r="D30949" s="537" t="n">
        <v>99.58</v>
      </c>
    </row>
    <row r="30950" customFormat="false" ht="14.25" hidden="false" customHeight="false" outlineLevel="0" collapsed="false">
      <c r="A30950" s="535" t="s">
        <v>48155</v>
      </c>
      <c r="B30950" s="544" t="s">
        <v>48156</v>
      </c>
      <c r="C30950" s="535" t="s">
        <v>29247</v>
      </c>
      <c r="D30950" s="537" t="n">
        <v>10.66</v>
      </c>
    </row>
    <row r="30951" customFormat="false" ht="14.25" hidden="false" customHeight="false" outlineLevel="0" collapsed="false">
      <c r="A30951" s="535" t="s">
        <v>48157</v>
      </c>
      <c r="B30951" s="544" t="s">
        <v>48158</v>
      </c>
      <c r="C30951" s="535" t="s">
        <v>29247</v>
      </c>
      <c r="D30951" s="537" t="n">
        <v>14.95</v>
      </c>
    </row>
    <row r="30952" customFormat="false" ht="14.25" hidden="false" customHeight="false" outlineLevel="0" collapsed="false">
      <c r="A30952" s="535" t="s">
        <v>48159</v>
      </c>
      <c r="B30952" s="544" t="s">
        <v>48160</v>
      </c>
      <c r="C30952" s="535" t="s">
        <v>29247</v>
      </c>
      <c r="D30952" s="537" t="n">
        <v>1330.44</v>
      </c>
    </row>
    <row r="30953" customFormat="false" ht="14.25" hidden="false" customHeight="false" outlineLevel="0" collapsed="false">
      <c r="A30953" s="535" t="s">
        <v>48161</v>
      </c>
      <c r="B30953" s="544" t="s">
        <v>48162</v>
      </c>
      <c r="C30953" s="535" t="s">
        <v>29247</v>
      </c>
      <c r="D30953" s="537" t="n">
        <v>1351.5</v>
      </c>
    </row>
    <row r="30954" customFormat="false" ht="14.25" hidden="false" customHeight="false" outlineLevel="0" collapsed="false">
      <c r="A30954" s="535" t="s">
        <v>48163</v>
      </c>
      <c r="B30954" s="544" t="s">
        <v>48164</v>
      </c>
      <c r="C30954" s="535" t="s">
        <v>29247</v>
      </c>
      <c r="D30954" s="537" t="n">
        <v>1773.79</v>
      </c>
    </row>
    <row r="30955" customFormat="false" ht="14.25" hidden="false" customHeight="false" outlineLevel="0" collapsed="false">
      <c r="A30955" s="535" t="s">
        <v>48165</v>
      </c>
      <c r="B30955" s="544" t="s">
        <v>48166</v>
      </c>
      <c r="C30955" s="535" t="s">
        <v>29247</v>
      </c>
      <c r="D30955" s="537" t="n">
        <v>1961.84</v>
      </c>
    </row>
    <row r="30956" customFormat="false" ht="14.25" hidden="false" customHeight="false" outlineLevel="0" collapsed="false">
      <c r="A30956" s="535" t="s">
        <v>48167</v>
      </c>
      <c r="B30956" s="544" t="s">
        <v>48168</v>
      </c>
      <c r="C30956" s="535" t="s">
        <v>29247</v>
      </c>
      <c r="D30956" s="537" t="n">
        <v>212.38</v>
      </c>
    </row>
    <row r="30957" customFormat="false" ht="14.25" hidden="false" customHeight="false" outlineLevel="0" collapsed="false">
      <c r="A30957" s="535" t="s">
        <v>48169</v>
      </c>
      <c r="B30957" s="544" t="s">
        <v>48170</v>
      </c>
      <c r="C30957" s="535" t="s">
        <v>29247</v>
      </c>
      <c r="D30957" s="537" t="n">
        <v>263.66</v>
      </c>
    </row>
    <row r="30958" customFormat="false" ht="14.25" hidden="false" customHeight="false" outlineLevel="0" collapsed="false">
      <c r="A30958" s="535" t="s">
        <v>48171</v>
      </c>
      <c r="B30958" s="544" t="s">
        <v>48172</v>
      </c>
      <c r="C30958" s="535" t="s">
        <v>29247</v>
      </c>
      <c r="D30958" s="537" t="n">
        <v>350.78</v>
      </c>
    </row>
    <row r="30959" customFormat="false" ht="14.25" hidden="false" customHeight="false" outlineLevel="0" collapsed="false">
      <c r="A30959" s="535" t="s">
        <v>48173</v>
      </c>
      <c r="B30959" s="544" t="s">
        <v>48174</v>
      </c>
      <c r="C30959" s="535" t="s">
        <v>29247</v>
      </c>
      <c r="D30959" s="537" t="n">
        <v>511.24</v>
      </c>
    </row>
    <row r="30960" customFormat="false" ht="14.25" hidden="false" customHeight="false" outlineLevel="0" collapsed="false">
      <c r="A30960" s="535" t="s">
        <v>48175</v>
      </c>
      <c r="B30960" s="544" t="s">
        <v>48176</v>
      </c>
      <c r="C30960" s="535" t="s">
        <v>29247</v>
      </c>
      <c r="D30960" s="537" t="n">
        <v>709.24</v>
      </c>
    </row>
    <row r="30961" customFormat="false" ht="14.25" hidden="false" customHeight="false" outlineLevel="0" collapsed="false">
      <c r="A30961" s="535" t="s">
        <v>48177</v>
      </c>
      <c r="B30961" s="544" t="s">
        <v>48178</v>
      </c>
      <c r="C30961" s="535" t="s">
        <v>29247</v>
      </c>
      <c r="D30961" s="537" t="n">
        <v>771.21</v>
      </c>
    </row>
    <row r="30962" customFormat="false" ht="14.25" hidden="false" customHeight="false" outlineLevel="0" collapsed="false">
      <c r="A30962" s="535" t="s">
        <v>48179</v>
      </c>
      <c r="B30962" s="544" t="s">
        <v>48180</v>
      </c>
      <c r="C30962" s="535" t="s">
        <v>29247</v>
      </c>
      <c r="D30962" s="537" t="n">
        <v>921.24</v>
      </c>
    </row>
    <row r="30963" customFormat="false" ht="14.25" hidden="false" customHeight="false" outlineLevel="0" collapsed="false">
      <c r="A30963" s="535" t="s">
        <v>48181</v>
      </c>
      <c r="B30963" s="544" t="s">
        <v>48182</v>
      </c>
      <c r="C30963" s="535" t="s">
        <v>29247</v>
      </c>
      <c r="D30963" s="537" t="n">
        <v>15.48</v>
      </c>
    </row>
    <row r="30964" customFormat="false" ht="14.25" hidden="false" customHeight="false" outlineLevel="0" collapsed="false">
      <c r="A30964" s="535" t="s">
        <v>48183</v>
      </c>
      <c r="B30964" s="544" t="s">
        <v>48184</v>
      </c>
      <c r="C30964" s="535" t="s">
        <v>29247</v>
      </c>
      <c r="D30964" s="537" t="n">
        <v>19.21</v>
      </c>
    </row>
    <row r="30965" customFormat="false" ht="14.25" hidden="false" customHeight="false" outlineLevel="0" collapsed="false">
      <c r="A30965" s="535" t="s">
        <v>48185</v>
      </c>
      <c r="B30965" s="544" t="s">
        <v>48186</v>
      </c>
      <c r="C30965" s="535" t="s">
        <v>29247</v>
      </c>
      <c r="D30965" s="537" t="n">
        <v>103</v>
      </c>
    </row>
    <row r="30966" customFormat="false" ht="14.25" hidden="false" customHeight="false" outlineLevel="0" collapsed="false">
      <c r="A30966" s="535" t="s">
        <v>48187</v>
      </c>
      <c r="B30966" s="544" t="s">
        <v>48188</v>
      </c>
      <c r="C30966" s="535" t="s">
        <v>29247</v>
      </c>
      <c r="D30966" s="537" t="n">
        <v>82.99</v>
      </c>
    </row>
    <row r="30967" customFormat="false" ht="14.25" hidden="false" customHeight="false" outlineLevel="0" collapsed="false">
      <c r="A30967" s="535" t="s">
        <v>48189</v>
      </c>
      <c r="B30967" s="544" t="s">
        <v>48190</v>
      </c>
      <c r="C30967" s="535" t="s">
        <v>29247</v>
      </c>
      <c r="D30967" s="537" t="n">
        <v>129.11</v>
      </c>
    </row>
    <row r="30968" customFormat="false" ht="14.25" hidden="false" customHeight="false" outlineLevel="0" collapsed="false">
      <c r="A30968" s="535" t="s">
        <v>48191</v>
      </c>
      <c r="B30968" s="544" t="s">
        <v>48192</v>
      </c>
      <c r="C30968" s="535" t="s">
        <v>29247</v>
      </c>
      <c r="D30968" s="537" t="n">
        <v>104.08</v>
      </c>
    </row>
    <row r="30969" customFormat="false" ht="14.25" hidden="false" customHeight="false" outlineLevel="0" collapsed="false">
      <c r="A30969" s="535" t="s">
        <v>48193</v>
      </c>
      <c r="B30969" s="544" t="s">
        <v>48194</v>
      </c>
      <c r="C30969" s="535" t="s">
        <v>29247</v>
      </c>
      <c r="D30969" s="537" t="n">
        <v>49.08</v>
      </c>
    </row>
    <row r="30970" customFormat="false" ht="14.25" hidden="false" customHeight="false" outlineLevel="0" collapsed="false">
      <c r="A30970" s="535" t="s">
        <v>48195</v>
      </c>
      <c r="B30970" s="544" t="s">
        <v>48196</v>
      </c>
      <c r="C30970" s="535" t="s">
        <v>29247</v>
      </c>
      <c r="D30970" s="537" t="n">
        <v>62.1</v>
      </c>
    </row>
    <row r="30971" customFormat="false" ht="14.25" hidden="false" customHeight="false" outlineLevel="0" collapsed="false">
      <c r="A30971" s="535" t="s">
        <v>48197</v>
      </c>
      <c r="B30971" s="544" t="s">
        <v>48198</v>
      </c>
      <c r="C30971" s="535" t="s">
        <v>29247</v>
      </c>
      <c r="D30971" s="537" t="n">
        <v>15.48</v>
      </c>
    </row>
    <row r="30972" customFormat="false" ht="14.25" hidden="false" customHeight="false" outlineLevel="0" collapsed="false">
      <c r="A30972" s="535" t="s">
        <v>48199</v>
      </c>
      <c r="B30972" s="544" t="s">
        <v>48200</v>
      </c>
      <c r="C30972" s="535" t="s">
        <v>29247</v>
      </c>
      <c r="D30972" s="537" t="n">
        <v>19.21</v>
      </c>
    </row>
    <row r="30973" customFormat="false" ht="14.25" hidden="false" customHeight="false" outlineLevel="0" collapsed="false">
      <c r="A30973" s="535" t="s">
        <v>48201</v>
      </c>
      <c r="B30973" s="544" t="s">
        <v>48202</v>
      </c>
      <c r="C30973" s="535" t="s">
        <v>29247</v>
      </c>
      <c r="D30973" s="537" t="n">
        <v>103</v>
      </c>
    </row>
    <row r="30974" customFormat="false" ht="14.25" hidden="false" customHeight="false" outlineLevel="0" collapsed="false">
      <c r="A30974" s="535" t="s">
        <v>48203</v>
      </c>
      <c r="B30974" s="544" t="s">
        <v>48204</v>
      </c>
      <c r="C30974" s="535" t="s">
        <v>29247</v>
      </c>
      <c r="D30974" s="537" t="n">
        <v>82.99</v>
      </c>
    </row>
    <row r="30975" customFormat="false" ht="14.25" hidden="false" customHeight="false" outlineLevel="0" collapsed="false">
      <c r="A30975" s="535" t="s">
        <v>48205</v>
      </c>
      <c r="B30975" s="544" t="s">
        <v>48206</v>
      </c>
      <c r="C30975" s="535" t="s">
        <v>29247</v>
      </c>
      <c r="D30975" s="537" t="n">
        <v>129.11</v>
      </c>
    </row>
    <row r="30976" customFormat="false" ht="14.25" hidden="false" customHeight="false" outlineLevel="0" collapsed="false">
      <c r="A30976" s="535" t="s">
        <v>48207</v>
      </c>
      <c r="B30976" s="544" t="s">
        <v>48208</v>
      </c>
      <c r="C30976" s="535" t="s">
        <v>29247</v>
      </c>
      <c r="D30976" s="537" t="n">
        <v>104.08</v>
      </c>
    </row>
    <row r="30977" customFormat="false" ht="14.25" hidden="false" customHeight="false" outlineLevel="0" collapsed="false">
      <c r="A30977" s="535" t="s">
        <v>48209</v>
      </c>
      <c r="B30977" s="544" t="s">
        <v>48210</v>
      </c>
      <c r="C30977" s="535" t="s">
        <v>29247</v>
      </c>
      <c r="D30977" s="537" t="n">
        <v>49.08</v>
      </c>
    </row>
    <row r="30978" customFormat="false" ht="14.25" hidden="false" customHeight="false" outlineLevel="0" collapsed="false">
      <c r="A30978" s="535" t="s">
        <v>48211</v>
      </c>
      <c r="B30978" s="544" t="s">
        <v>48212</v>
      </c>
      <c r="C30978" s="535" t="s">
        <v>29247</v>
      </c>
      <c r="D30978" s="537" t="n">
        <v>62.1</v>
      </c>
    </row>
    <row r="30979" customFormat="false" ht="14.25" hidden="false" customHeight="false" outlineLevel="0" collapsed="false">
      <c r="A30979" s="535" t="s">
        <v>48213</v>
      </c>
      <c r="B30979" s="544" t="s">
        <v>48214</v>
      </c>
      <c r="C30979" s="535" t="s">
        <v>44152</v>
      </c>
      <c r="D30979" s="537" t="n">
        <v>507.01</v>
      </c>
    </row>
    <row r="30980" customFormat="false" ht="14.25" hidden="false" customHeight="false" outlineLevel="0" collapsed="false">
      <c r="A30980" s="535" t="s">
        <v>48215</v>
      </c>
      <c r="B30980" s="544" t="s">
        <v>48216</v>
      </c>
      <c r="C30980" s="535" t="s">
        <v>44152</v>
      </c>
      <c r="D30980" s="537" t="n">
        <v>570.09</v>
      </c>
    </row>
    <row r="30981" customFormat="false" ht="14.25" hidden="false" customHeight="false" outlineLevel="0" collapsed="false">
      <c r="A30981" s="535" t="s">
        <v>48217</v>
      </c>
      <c r="B30981" s="544" t="s">
        <v>48218</v>
      </c>
      <c r="C30981" s="535" t="s">
        <v>44152</v>
      </c>
      <c r="D30981" s="537" t="n">
        <v>633.18</v>
      </c>
    </row>
    <row r="30982" customFormat="false" ht="14.25" hidden="false" customHeight="false" outlineLevel="0" collapsed="false">
      <c r="A30982" s="535" t="s">
        <v>48219</v>
      </c>
      <c r="B30982" s="544" t="s">
        <v>48220</v>
      </c>
      <c r="C30982" s="535" t="s">
        <v>44152</v>
      </c>
      <c r="D30982" s="537" t="n">
        <v>225.72</v>
      </c>
    </row>
    <row r="30983" customFormat="false" ht="14.25" hidden="false" customHeight="false" outlineLevel="0" collapsed="false">
      <c r="A30983" s="535" t="s">
        <v>48221</v>
      </c>
      <c r="B30983" s="544" t="s">
        <v>48222</v>
      </c>
      <c r="C30983" s="535" t="s">
        <v>41675</v>
      </c>
      <c r="D30983" s="537" t="n">
        <v>35.72</v>
      </c>
    </row>
    <row r="30984" customFormat="false" ht="14.25" hidden="false" customHeight="false" outlineLevel="0" collapsed="false">
      <c r="A30984" s="535" t="s">
        <v>48223</v>
      </c>
      <c r="B30984" s="544" t="s">
        <v>48224</v>
      </c>
      <c r="C30984" s="535" t="s">
        <v>41675</v>
      </c>
      <c r="D30984" s="537" t="n">
        <v>25.83</v>
      </c>
    </row>
    <row r="30985" customFormat="false" ht="14.25" hidden="false" customHeight="false" outlineLevel="0" collapsed="false">
      <c r="A30985" s="535" t="s">
        <v>48225</v>
      </c>
      <c r="B30985" s="544" t="s">
        <v>48226</v>
      </c>
      <c r="C30985" s="535" t="s">
        <v>41675</v>
      </c>
      <c r="D30985" s="537" t="n">
        <v>23.51</v>
      </c>
    </row>
    <row r="30986" customFormat="false" ht="14.25" hidden="false" customHeight="false" outlineLevel="0" collapsed="false">
      <c r="A30986" s="535" t="s">
        <v>48227</v>
      </c>
      <c r="B30986" s="544" t="s">
        <v>48228</v>
      </c>
      <c r="C30986" s="535" t="s">
        <v>41675</v>
      </c>
      <c r="D30986" s="537" t="n">
        <v>23.41</v>
      </c>
    </row>
    <row r="30987" customFormat="false" ht="14.25" hidden="false" customHeight="false" outlineLevel="0" collapsed="false">
      <c r="A30987" s="535" t="s">
        <v>48229</v>
      </c>
      <c r="B30987" s="544" t="s">
        <v>48230</v>
      </c>
      <c r="C30987" s="535" t="s">
        <v>41675</v>
      </c>
      <c r="D30987" s="537" t="n">
        <v>53.85</v>
      </c>
    </row>
    <row r="30988" customFormat="false" ht="14.25" hidden="false" customHeight="false" outlineLevel="0" collapsed="false">
      <c r="A30988" s="535" t="s">
        <v>48231</v>
      </c>
      <c r="B30988" s="544" t="s">
        <v>48232</v>
      </c>
      <c r="C30988" s="535" t="s">
        <v>41675</v>
      </c>
      <c r="D30988" s="537" t="n">
        <v>39.81</v>
      </c>
    </row>
    <row r="30989" customFormat="false" ht="14.25" hidden="false" customHeight="false" outlineLevel="0" collapsed="false">
      <c r="A30989" s="535" t="s">
        <v>48233</v>
      </c>
      <c r="B30989" s="544" t="s">
        <v>48234</v>
      </c>
      <c r="C30989" s="535" t="s">
        <v>41675</v>
      </c>
      <c r="D30989" s="537" t="n">
        <v>37.13</v>
      </c>
    </row>
    <row r="30990" customFormat="false" ht="14.25" hidden="false" customHeight="false" outlineLevel="0" collapsed="false">
      <c r="A30990" s="535" t="s">
        <v>48235</v>
      </c>
      <c r="B30990" s="544" t="s">
        <v>48236</v>
      </c>
      <c r="C30990" s="535" t="s">
        <v>41675</v>
      </c>
      <c r="D30990" s="537" t="n">
        <v>38.4</v>
      </c>
    </row>
    <row r="30991" customFormat="false" ht="14.25" hidden="false" customHeight="false" outlineLevel="0" collapsed="false">
      <c r="A30991" s="535" t="s">
        <v>48237</v>
      </c>
      <c r="B30991" s="544" t="s">
        <v>48238</v>
      </c>
      <c r="C30991" s="535" t="s">
        <v>44152</v>
      </c>
      <c r="D30991" s="537" t="n">
        <v>167.9</v>
      </c>
    </row>
    <row r="30992" customFormat="false" ht="14.25" hidden="false" customHeight="false" outlineLevel="0" collapsed="false">
      <c r="A30992" s="535" t="s">
        <v>48239</v>
      </c>
      <c r="B30992" s="544" t="s">
        <v>48240</v>
      </c>
      <c r="C30992" s="535" t="s">
        <v>44152</v>
      </c>
      <c r="D30992" s="537" t="n">
        <v>234.21</v>
      </c>
    </row>
    <row r="30993" customFormat="false" ht="14.25" hidden="false" customHeight="false" outlineLevel="0" collapsed="false">
      <c r="A30993" s="535" t="s">
        <v>48241</v>
      </c>
      <c r="B30993" s="544" t="s">
        <v>48242</v>
      </c>
      <c r="C30993" s="535" t="s">
        <v>41675</v>
      </c>
      <c r="D30993" s="537" t="n">
        <v>3.72</v>
      </c>
    </row>
    <row r="30994" customFormat="false" ht="14.25" hidden="false" customHeight="false" outlineLevel="0" collapsed="false">
      <c r="A30994" s="535" t="s">
        <v>48243</v>
      </c>
      <c r="B30994" s="544" t="s">
        <v>48244</v>
      </c>
      <c r="C30994" s="535" t="s">
        <v>29260</v>
      </c>
      <c r="D30994" s="537" t="n">
        <v>18.38</v>
      </c>
    </row>
    <row r="30995" customFormat="false" ht="14.25" hidden="false" customHeight="false" outlineLevel="0" collapsed="false">
      <c r="A30995" s="535" t="s">
        <v>48245</v>
      </c>
      <c r="B30995" s="544" t="s">
        <v>48246</v>
      </c>
      <c r="C30995" s="535" t="s">
        <v>29260</v>
      </c>
      <c r="D30995" s="537" t="n">
        <v>14.03</v>
      </c>
    </row>
    <row r="30996" customFormat="false" ht="14.25" hidden="false" customHeight="false" outlineLevel="0" collapsed="false">
      <c r="A30996" s="535" t="s">
        <v>48247</v>
      </c>
      <c r="B30996" s="544" t="s">
        <v>48248</v>
      </c>
      <c r="C30996" s="535" t="s">
        <v>41675</v>
      </c>
      <c r="D30996" s="537" t="n">
        <v>57.64</v>
      </c>
    </row>
    <row r="30997" customFormat="false" ht="14.25" hidden="false" customHeight="false" outlineLevel="0" collapsed="false">
      <c r="A30997" s="535" t="s">
        <v>48249</v>
      </c>
      <c r="B30997" s="544" t="s">
        <v>48250</v>
      </c>
      <c r="C30997" s="535" t="s">
        <v>29247</v>
      </c>
      <c r="D30997" s="537" t="n">
        <v>39.79</v>
      </c>
    </row>
    <row r="30998" customFormat="false" ht="14.25" hidden="false" customHeight="false" outlineLevel="0" collapsed="false">
      <c r="A30998" s="535" t="s">
        <v>48251</v>
      </c>
      <c r="B30998" s="544" t="s">
        <v>48252</v>
      </c>
      <c r="C30998" s="535" t="s">
        <v>29247</v>
      </c>
      <c r="D30998" s="537" t="n">
        <v>20.47</v>
      </c>
    </row>
    <row r="30999" customFormat="false" ht="14.25" hidden="false" customHeight="false" outlineLevel="0" collapsed="false">
      <c r="A30999" s="535" t="s">
        <v>48253</v>
      </c>
      <c r="B30999" s="544" t="s">
        <v>48254</v>
      </c>
      <c r="C30999" s="535" t="s">
        <v>29247</v>
      </c>
      <c r="D30999" s="537" t="n">
        <v>25.8</v>
      </c>
    </row>
    <row r="31000" customFormat="false" ht="14.25" hidden="false" customHeight="false" outlineLevel="0" collapsed="false">
      <c r="A31000" s="535" t="s">
        <v>48255</v>
      </c>
      <c r="B31000" s="544" t="s">
        <v>48256</v>
      </c>
      <c r="C31000" s="535" t="s">
        <v>29247</v>
      </c>
      <c r="D31000" s="537" t="n">
        <v>32.27</v>
      </c>
    </row>
    <row r="31001" customFormat="false" ht="14.25" hidden="false" customHeight="false" outlineLevel="0" collapsed="false">
      <c r="A31001" s="535" t="s">
        <v>48257</v>
      </c>
      <c r="B31001" s="544" t="s">
        <v>48258</v>
      </c>
      <c r="C31001" s="535" t="s">
        <v>29247</v>
      </c>
      <c r="D31001" s="537" t="n">
        <v>50.45</v>
      </c>
    </row>
    <row r="31002" customFormat="false" ht="14.25" hidden="false" customHeight="false" outlineLevel="0" collapsed="false">
      <c r="A31002" s="535" t="s">
        <v>48259</v>
      </c>
      <c r="B31002" s="544" t="s">
        <v>48260</v>
      </c>
      <c r="C31002" s="535" t="s">
        <v>29741</v>
      </c>
      <c r="D31002" s="537" t="n">
        <v>0.64</v>
      </c>
    </row>
    <row r="31003" customFormat="false" ht="14.25" hidden="false" customHeight="false" outlineLevel="0" collapsed="false">
      <c r="A31003" s="535" t="s">
        <v>48261</v>
      </c>
      <c r="B31003" s="544" t="s">
        <v>48262</v>
      </c>
      <c r="C31003" s="535" t="s">
        <v>29247</v>
      </c>
      <c r="D31003" s="537" t="n">
        <v>1598.89</v>
      </c>
    </row>
    <row r="31004" customFormat="false" ht="14.25" hidden="false" customHeight="false" outlineLevel="0" collapsed="false">
      <c r="A31004" s="535" t="s">
        <v>48263</v>
      </c>
      <c r="B31004" s="544" t="s">
        <v>48264</v>
      </c>
      <c r="C31004" s="535" t="s">
        <v>29247</v>
      </c>
      <c r="D31004" s="537" t="n">
        <v>1947.95</v>
      </c>
    </row>
    <row r="31005" customFormat="false" ht="14.25" hidden="false" customHeight="false" outlineLevel="0" collapsed="false">
      <c r="A31005" s="535" t="s">
        <v>48265</v>
      </c>
      <c r="B31005" s="544" t="s">
        <v>48266</v>
      </c>
      <c r="C31005" s="535" t="s">
        <v>29247</v>
      </c>
      <c r="D31005" s="537" t="n">
        <v>374.14</v>
      </c>
    </row>
    <row r="31006" customFormat="false" ht="14.25" hidden="false" customHeight="false" outlineLevel="0" collapsed="false">
      <c r="A31006" s="535" t="s">
        <v>48267</v>
      </c>
      <c r="B31006" s="544" t="s">
        <v>48268</v>
      </c>
      <c r="C31006" s="535" t="s">
        <v>41675</v>
      </c>
      <c r="D31006" s="537" t="n">
        <v>126.47</v>
      </c>
    </row>
    <row r="31007" customFormat="false" ht="14.25" hidden="false" customHeight="false" outlineLevel="0" collapsed="false">
      <c r="A31007" s="535" t="s">
        <v>48269</v>
      </c>
      <c r="B31007" s="544" t="s">
        <v>48270</v>
      </c>
      <c r="C31007" s="535" t="s">
        <v>29247</v>
      </c>
      <c r="D31007" s="537" t="n">
        <v>244.52</v>
      </c>
    </row>
    <row r="31008" customFormat="false" ht="14.25" hidden="false" customHeight="false" outlineLevel="0" collapsed="false">
      <c r="A31008" s="535" t="s">
        <v>48271</v>
      </c>
      <c r="B31008" s="544" t="s">
        <v>48272</v>
      </c>
      <c r="C31008" s="535" t="s">
        <v>29741</v>
      </c>
      <c r="D31008" s="537" t="n">
        <v>11.99</v>
      </c>
    </row>
    <row r="31009" customFormat="false" ht="14.25" hidden="false" customHeight="false" outlineLevel="0" collapsed="false">
      <c r="A31009" s="535" t="s">
        <v>48273</v>
      </c>
      <c r="B31009" s="544" t="s">
        <v>48274</v>
      </c>
      <c r="C31009" s="535" t="s">
        <v>41675</v>
      </c>
      <c r="D31009" s="537" t="n">
        <v>247.14</v>
      </c>
    </row>
    <row r="31010" customFormat="false" ht="14.25" hidden="false" customHeight="false" outlineLevel="0" collapsed="false">
      <c r="A31010" s="535" t="s">
        <v>48275</v>
      </c>
      <c r="B31010" s="544" t="s">
        <v>48276</v>
      </c>
      <c r="C31010" s="535" t="s">
        <v>41675</v>
      </c>
      <c r="D31010" s="537" t="n">
        <v>567.54</v>
      </c>
    </row>
    <row r="31011" customFormat="false" ht="14.25" hidden="false" customHeight="false" outlineLevel="0" collapsed="false">
      <c r="A31011" s="535" t="s">
        <v>48277</v>
      </c>
      <c r="B31011" s="544" t="s">
        <v>48278</v>
      </c>
      <c r="C31011" s="535" t="s">
        <v>41675</v>
      </c>
      <c r="D31011" s="537" t="n">
        <v>84.09</v>
      </c>
    </row>
    <row r="31012" customFormat="false" ht="14.25" hidden="false" customHeight="false" outlineLevel="0" collapsed="false">
      <c r="A31012" s="535" t="s">
        <v>48279</v>
      </c>
      <c r="B31012" s="544" t="s">
        <v>48280</v>
      </c>
      <c r="C31012" s="535" t="s">
        <v>29247</v>
      </c>
      <c r="D31012" s="537" t="n">
        <v>6363.55</v>
      </c>
    </row>
    <row r="31013" customFormat="false" ht="14.25" hidden="false" customHeight="false" outlineLevel="0" collapsed="false">
      <c r="A31013" s="535" t="s">
        <v>48281</v>
      </c>
      <c r="B31013" s="544" t="s">
        <v>48282</v>
      </c>
      <c r="C31013" s="535" t="s">
        <v>29247</v>
      </c>
      <c r="D31013" s="537" t="n">
        <v>6099.54</v>
      </c>
    </row>
    <row r="31014" customFormat="false" ht="14.25" hidden="false" customHeight="false" outlineLevel="0" collapsed="false">
      <c r="A31014" s="535" t="s">
        <v>48283</v>
      </c>
      <c r="B31014" s="544" t="s">
        <v>48284</v>
      </c>
      <c r="C31014" s="535" t="s">
        <v>29247</v>
      </c>
      <c r="D31014" s="537" t="n">
        <v>6427.01</v>
      </c>
    </row>
    <row r="31015" customFormat="false" ht="14.25" hidden="false" customHeight="false" outlineLevel="0" collapsed="false">
      <c r="A31015" s="535" t="s">
        <v>48285</v>
      </c>
      <c r="B31015" s="544" t="s">
        <v>48286</v>
      </c>
      <c r="C31015" s="535" t="s">
        <v>29247</v>
      </c>
      <c r="D31015" s="537" t="n">
        <v>6153.22</v>
      </c>
    </row>
    <row r="31016" customFormat="false" ht="14.25" hidden="false" customHeight="false" outlineLevel="0" collapsed="false">
      <c r="A31016" s="535" t="s">
        <v>48287</v>
      </c>
      <c r="B31016" s="544" t="s">
        <v>48288</v>
      </c>
      <c r="C31016" s="535" t="s">
        <v>29247</v>
      </c>
      <c r="D31016" s="537" t="n">
        <v>6493.02</v>
      </c>
    </row>
    <row r="31017" customFormat="false" ht="14.25" hidden="false" customHeight="false" outlineLevel="0" collapsed="false">
      <c r="A31017" s="535" t="s">
        <v>48289</v>
      </c>
      <c r="B31017" s="544" t="s">
        <v>48290</v>
      </c>
      <c r="C31017" s="535" t="s">
        <v>29247</v>
      </c>
      <c r="D31017" s="537" t="n">
        <v>6208.7</v>
      </c>
    </row>
    <row r="31018" customFormat="false" ht="14.25" hidden="false" customHeight="false" outlineLevel="0" collapsed="false">
      <c r="A31018" s="535" t="s">
        <v>48291</v>
      </c>
      <c r="B31018" s="544" t="s">
        <v>48292</v>
      </c>
      <c r="C31018" s="535" t="s">
        <v>29247</v>
      </c>
      <c r="D31018" s="537" t="n">
        <v>6558.22</v>
      </c>
    </row>
    <row r="31019" customFormat="false" ht="14.25" hidden="false" customHeight="false" outlineLevel="0" collapsed="false">
      <c r="A31019" s="535" t="s">
        <v>48293</v>
      </c>
      <c r="B31019" s="544" t="s">
        <v>48294</v>
      </c>
      <c r="C31019" s="535" t="s">
        <v>29247</v>
      </c>
      <c r="D31019" s="537" t="n">
        <v>6262.53</v>
      </c>
    </row>
    <row r="31020" customFormat="false" ht="14.25" hidden="false" customHeight="false" outlineLevel="0" collapsed="false">
      <c r="A31020" s="535" t="s">
        <v>48295</v>
      </c>
      <c r="B31020" s="544" t="s">
        <v>48296</v>
      </c>
      <c r="C31020" s="535" t="s">
        <v>29247</v>
      </c>
      <c r="D31020" s="537" t="n">
        <v>6624.54</v>
      </c>
    </row>
    <row r="31021" customFormat="false" ht="14.25" hidden="false" customHeight="false" outlineLevel="0" collapsed="false">
      <c r="A31021" s="535" t="s">
        <v>48297</v>
      </c>
      <c r="B31021" s="544" t="s">
        <v>48298</v>
      </c>
      <c r="C31021" s="535" t="s">
        <v>29247</v>
      </c>
      <c r="D31021" s="537" t="n">
        <v>6316.53</v>
      </c>
    </row>
    <row r="31022" customFormat="false" ht="14.25" hidden="false" customHeight="false" outlineLevel="0" collapsed="false">
      <c r="A31022" s="535" t="s">
        <v>48299</v>
      </c>
      <c r="B31022" s="544" t="s">
        <v>48300</v>
      </c>
      <c r="C31022" s="535" t="s">
        <v>29247</v>
      </c>
      <c r="D31022" s="537" t="n">
        <v>9161.49</v>
      </c>
    </row>
    <row r="31023" customFormat="false" ht="14.25" hidden="false" customHeight="false" outlineLevel="0" collapsed="false">
      <c r="A31023" s="535" t="s">
        <v>48301</v>
      </c>
      <c r="B31023" s="544" t="s">
        <v>48302</v>
      </c>
      <c r="C31023" s="535" t="s">
        <v>29247</v>
      </c>
      <c r="D31023" s="537" t="n">
        <v>8887.7</v>
      </c>
    </row>
    <row r="31024" customFormat="false" ht="14.25" hidden="false" customHeight="false" outlineLevel="0" collapsed="false">
      <c r="A31024" s="535" t="s">
        <v>48303</v>
      </c>
      <c r="B31024" s="544" t="s">
        <v>48304</v>
      </c>
      <c r="C31024" s="535" t="s">
        <v>29247</v>
      </c>
      <c r="D31024" s="537" t="n">
        <v>9292.04</v>
      </c>
    </row>
    <row r="31025" customFormat="false" ht="14.25" hidden="false" customHeight="false" outlineLevel="0" collapsed="false">
      <c r="A31025" s="535" t="s">
        <v>48305</v>
      </c>
      <c r="B31025" s="544" t="s">
        <v>48306</v>
      </c>
      <c r="C31025" s="535" t="s">
        <v>29247</v>
      </c>
      <c r="D31025" s="537" t="n">
        <v>9007.73</v>
      </c>
    </row>
    <row r="31026" customFormat="false" ht="14.25" hidden="false" customHeight="false" outlineLevel="0" collapsed="false">
      <c r="A31026" s="535" t="s">
        <v>48307</v>
      </c>
      <c r="B31026" s="544" t="s">
        <v>48308</v>
      </c>
      <c r="C31026" s="535" t="s">
        <v>29247</v>
      </c>
      <c r="D31026" s="537" t="n">
        <v>9419.78</v>
      </c>
    </row>
    <row r="31027" customFormat="false" ht="14.25" hidden="false" customHeight="false" outlineLevel="0" collapsed="false">
      <c r="A31027" s="535" t="s">
        <v>48309</v>
      </c>
      <c r="B31027" s="544" t="s">
        <v>48310</v>
      </c>
      <c r="C31027" s="535" t="s">
        <v>29247</v>
      </c>
      <c r="D31027" s="537" t="n">
        <v>9124.09</v>
      </c>
    </row>
    <row r="31028" customFormat="false" ht="14.25" hidden="false" customHeight="false" outlineLevel="0" collapsed="false">
      <c r="A31028" s="535" t="s">
        <v>48311</v>
      </c>
      <c r="B31028" s="544" t="s">
        <v>48312</v>
      </c>
      <c r="C31028" s="535" t="s">
        <v>29247</v>
      </c>
      <c r="D31028" s="537" t="n">
        <v>9552.29</v>
      </c>
    </row>
    <row r="31029" customFormat="false" ht="14.25" hidden="false" customHeight="false" outlineLevel="0" collapsed="false">
      <c r="A31029" s="535" t="s">
        <v>48313</v>
      </c>
      <c r="B31029" s="544" t="s">
        <v>48314</v>
      </c>
      <c r="C31029" s="535" t="s">
        <v>29247</v>
      </c>
      <c r="D31029" s="537" t="n">
        <v>9244.28</v>
      </c>
    </row>
    <row r="31030" customFormat="false" ht="14.25" hidden="false" customHeight="false" outlineLevel="0" collapsed="false">
      <c r="A31030" s="535" t="s">
        <v>48315</v>
      </c>
      <c r="B31030" s="544" t="s">
        <v>48316</v>
      </c>
      <c r="C31030" s="535" t="s">
        <v>29247</v>
      </c>
      <c r="D31030" s="537" t="n">
        <v>2157.86</v>
      </c>
    </row>
    <row r="31031" customFormat="false" ht="14.25" hidden="false" customHeight="false" outlineLevel="0" collapsed="false">
      <c r="A31031" s="535" t="s">
        <v>48317</v>
      </c>
      <c r="B31031" s="544" t="s">
        <v>48318</v>
      </c>
      <c r="C31031" s="535" t="s">
        <v>29247</v>
      </c>
      <c r="D31031" s="537" t="n">
        <v>1926.85</v>
      </c>
    </row>
    <row r="31032" customFormat="false" ht="14.25" hidden="false" customHeight="false" outlineLevel="0" collapsed="false">
      <c r="A31032" s="535" t="s">
        <v>48319</v>
      </c>
      <c r="B31032" s="544" t="s">
        <v>48320</v>
      </c>
      <c r="C31032" s="535" t="s">
        <v>29247</v>
      </c>
      <c r="D31032" s="537" t="n">
        <v>917.39</v>
      </c>
    </row>
    <row r="31033" customFormat="false" ht="14.25" hidden="false" customHeight="false" outlineLevel="0" collapsed="false">
      <c r="A31033" s="535" t="s">
        <v>48321</v>
      </c>
      <c r="B31033" s="544" t="s">
        <v>48322</v>
      </c>
      <c r="C31033" s="535" t="s">
        <v>29247</v>
      </c>
      <c r="D31033" s="537" t="n">
        <v>722.85</v>
      </c>
    </row>
    <row r="31034" customFormat="false" ht="14.25" hidden="false" customHeight="false" outlineLevel="0" collapsed="false">
      <c r="A31034" s="535" t="s">
        <v>48323</v>
      </c>
      <c r="B31034" s="544" t="s">
        <v>48324</v>
      </c>
      <c r="C31034" s="535" t="s">
        <v>29247</v>
      </c>
      <c r="D31034" s="537" t="n">
        <v>1096.45</v>
      </c>
    </row>
    <row r="31035" customFormat="false" ht="14.25" hidden="false" customHeight="false" outlineLevel="0" collapsed="false">
      <c r="A31035" s="535" t="s">
        <v>48325</v>
      </c>
      <c r="B31035" s="544" t="s">
        <v>48326</v>
      </c>
      <c r="C31035" s="535" t="s">
        <v>29247</v>
      </c>
      <c r="D31035" s="537" t="n">
        <v>896.65</v>
      </c>
    </row>
    <row r="31036" customFormat="false" ht="14.25" hidden="false" customHeight="false" outlineLevel="0" collapsed="false">
      <c r="A31036" s="535" t="s">
        <v>48327</v>
      </c>
      <c r="B31036" s="544" t="s">
        <v>48328</v>
      </c>
      <c r="C31036" s="535" t="s">
        <v>29247</v>
      </c>
      <c r="D31036" s="537" t="n">
        <v>1235.82</v>
      </c>
    </row>
    <row r="31037" customFormat="false" ht="14.25" hidden="false" customHeight="false" outlineLevel="0" collapsed="false">
      <c r="A31037" s="535" t="s">
        <v>48329</v>
      </c>
      <c r="B31037" s="544" t="s">
        <v>48330</v>
      </c>
      <c r="C31037" s="535" t="s">
        <v>29247</v>
      </c>
      <c r="D31037" s="537" t="n">
        <v>1030.47</v>
      </c>
    </row>
    <row r="31038" customFormat="false" ht="14.25" hidden="false" customHeight="false" outlineLevel="0" collapsed="false">
      <c r="A31038" s="535" t="s">
        <v>48331</v>
      </c>
      <c r="B31038" s="544" t="s">
        <v>48332</v>
      </c>
      <c r="C31038" s="535" t="s">
        <v>29247</v>
      </c>
      <c r="D31038" s="537" t="n">
        <v>1423.96</v>
      </c>
    </row>
    <row r="31039" customFormat="false" ht="14.25" hidden="false" customHeight="false" outlineLevel="0" collapsed="false">
      <c r="A31039" s="535" t="s">
        <v>48333</v>
      </c>
      <c r="B31039" s="544" t="s">
        <v>48334</v>
      </c>
      <c r="C31039" s="535" t="s">
        <v>29247</v>
      </c>
      <c r="D31039" s="537" t="n">
        <v>1212.75</v>
      </c>
    </row>
    <row r="31040" customFormat="false" ht="14.25" hidden="false" customHeight="false" outlineLevel="0" collapsed="false">
      <c r="A31040" s="535" t="s">
        <v>48335</v>
      </c>
      <c r="B31040" s="544" t="s">
        <v>48336</v>
      </c>
      <c r="C31040" s="535" t="s">
        <v>29247</v>
      </c>
      <c r="D31040" s="537" t="n">
        <v>1696.01</v>
      </c>
    </row>
    <row r="31041" customFormat="false" ht="14.25" hidden="false" customHeight="false" outlineLevel="0" collapsed="false">
      <c r="A31041" s="535" t="s">
        <v>48337</v>
      </c>
      <c r="B31041" s="544" t="s">
        <v>48338</v>
      </c>
      <c r="C31041" s="535" t="s">
        <v>29247</v>
      </c>
      <c r="D31041" s="537" t="n">
        <v>1478.59</v>
      </c>
    </row>
    <row r="31042" customFormat="false" ht="14.25" hidden="false" customHeight="false" outlineLevel="0" collapsed="false">
      <c r="A31042" s="535" t="s">
        <v>48339</v>
      </c>
      <c r="B31042" s="544" t="s">
        <v>48340</v>
      </c>
      <c r="C31042" s="535" t="s">
        <v>29247</v>
      </c>
      <c r="D31042" s="537" t="n">
        <v>1717.03</v>
      </c>
    </row>
    <row r="31043" customFormat="false" ht="14.25" hidden="false" customHeight="false" outlineLevel="0" collapsed="false">
      <c r="A31043" s="535" t="s">
        <v>48341</v>
      </c>
      <c r="B31043" s="544" t="s">
        <v>48342</v>
      </c>
      <c r="C31043" s="535" t="s">
        <v>29247</v>
      </c>
      <c r="D31043" s="537" t="n">
        <v>1493.02</v>
      </c>
    </row>
    <row r="31044" customFormat="false" ht="14.25" hidden="false" customHeight="false" outlineLevel="0" collapsed="false">
      <c r="A31044" s="535" t="s">
        <v>48343</v>
      </c>
      <c r="B31044" s="544" t="s">
        <v>48344</v>
      </c>
      <c r="C31044" s="535" t="s">
        <v>29247</v>
      </c>
      <c r="D31044" s="537" t="n">
        <v>2724.19</v>
      </c>
    </row>
    <row r="31045" customFormat="false" ht="14.25" hidden="false" customHeight="false" outlineLevel="0" collapsed="false">
      <c r="A31045" s="535" t="s">
        <v>48345</v>
      </c>
      <c r="B31045" s="544" t="s">
        <v>48346</v>
      </c>
      <c r="C31045" s="535" t="s">
        <v>29247</v>
      </c>
      <c r="D31045" s="537" t="n">
        <v>2493.18</v>
      </c>
    </row>
    <row r="31046" customFormat="false" ht="14.25" hidden="false" customHeight="false" outlineLevel="0" collapsed="false">
      <c r="A31046" s="535" t="s">
        <v>48347</v>
      </c>
      <c r="B31046" s="544" t="s">
        <v>48348</v>
      </c>
      <c r="C31046" s="535" t="s">
        <v>29247</v>
      </c>
      <c r="D31046" s="537" t="n">
        <v>2753.31</v>
      </c>
    </row>
    <row r="31047" customFormat="false" ht="14.25" hidden="false" customHeight="false" outlineLevel="0" collapsed="false">
      <c r="A31047" s="535" t="s">
        <v>48349</v>
      </c>
      <c r="B31047" s="544" t="s">
        <v>48350</v>
      </c>
      <c r="C31047" s="535" t="s">
        <v>29247</v>
      </c>
      <c r="D31047" s="537" t="n">
        <v>2514.85</v>
      </c>
    </row>
    <row r="31048" customFormat="false" ht="14.25" hidden="false" customHeight="false" outlineLevel="0" collapsed="false">
      <c r="A31048" s="535" t="s">
        <v>48351</v>
      </c>
      <c r="B31048" s="544" t="s">
        <v>48352</v>
      </c>
      <c r="C31048" s="535" t="s">
        <v>29247</v>
      </c>
      <c r="D31048" s="537" t="n">
        <v>2782.56</v>
      </c>
    </row>
    <row r="31049" customFormat="false" ht="14.25" hidden="false" customHeight="false" outlineLevel="0" collapsed="false">
      <c r="A31049" s="535" t="s">
        <v>48353</v>
      </c>
      <c r="B31049" s="544" t="s">
        <v>48354</v>
      </c>
      <c r="C31049" s="535" t="s">
        <v>29247</v>
      </c>
      <c r="D31049" s="537" t="n">
        <v>2536.15</v>
      </c>
    </row>
    <row r="31050" customFormat="false" ht="14.25" hidden="false" customHeight="false" outlineLevel="0" collapsed="false">
      <c r="A31050" s="535" t="s">
        <v>48355</v>
      </c>
      <c r="B31050" s="544" t="s">
        <v>48356</v>
      </c>
      <c r="C31050" s="535" t="s">
        <v>29247</v>
      </c>
      <c r="D31050" s="537" t="n">
        <v>1787.58</v>
      </c>
    </row>
    <row r="31051" customFormat="false" ht="14.25" hidden="false" customHeight="false" outlineLevel="0" collapsed="false">
      <c r="A31051" s="535" t="s">
        <v>48357</v>
      </c>
      <c r="B31051" s="544" t="s">
        <v>48358</v>
      </c>
      <c r="C31051" s="535" t="s">
        <v>29247</v>
      </c>
      <c r="D31051" s="537" t="n">
        <v>1576.37</v>
      </c>
    </row>
    <row r="31052" customFormat="false" ht="14.25" hidden="false" customHeight="false" outlineLevel="0" collapsed="false">
      <c r="A31052" s="535" t="s">
        <v>48359</v>
      </c>
      <c r="B31052" s="544" t="s">
        <v>48360</v>
      </c>
      <c r="C31052" s="535" t="s">
        <v>29247</v>
      </c>
      <c r="D31052" s="537" t="n">
        <v>2134.75</v>
      </c>
    </row>
    <row r="31053" customFormat="false" ht="14.25" hidden="false" customHeight="false" outlineLevel="0" collapsed="false">
      <c r="A31053" s="535" t="s">
        <v>48361</v>
      </c>
      <c r="B31053" s="544" t="s">
        <v>48362</v>
      </c>
      <c r="C31053" s="535" t="s">
        <v>29247</v>
      </c>
      <c r="D31053" s="537" t="n">
        <v>1917.33</v>
      </c>
    </row>
    <row r="31054" customFormat="false" ht="14.25" hidden="false" customHeight="false" outlineLevel="0" collapsed="false">
      <c r="A31054" s="535" t="s">
        <v>48363</v>
      </c>
      <c r="B31054" s="544" t="s">
        <v>48364</v>
      </c>
      <c r="C31054" s="535" t="s">
        <v>29247</v>
      </c>
      <c r="D31054" s="537" t="n">
        <v>2162.93</v>
      </c>
    </row>
    <row r="31055" customFormat="false" ht="14.25" hidden="false" customHeight="false" outlineLevel="0" collapsed="false">
      <c r="A31055" s="535" t="s">
        <v>48365</v>
      </c>
      <c r="B31055" s="544" t="s">
        <v>48366</v>
      </c>
      <c r="C31055" s="535" t="s">
        <v>29247</v>
      </c>
      <c r="D31055" s="537" t="n">
        <v>1938.92</v>
      </c>
    </row>
    <row r="31056" customFormat="false" ht="14.25" hidden="false" customHeight="false" outlineLevel="0" collapsed="false">
      <c r="A31056" s="535" t="s">
        <v>48367</v>
      </c>
      <c r="B31056" s="544" t="s">
        <v>48368</v>
      </c>
      <c r="C31056" s="535" t="s">
        <v>29247</v>
      </c>
      <c r="D31056" s="537" t="n">
        <v>3267.09</v>
      </c>
    </row>
    <row r="31057" customFormat="false" ht="14.25" hidden="false" customHeight="false" outlineLevel="0" collapsed="false">
      <c r="A31057" s="535" t="s">
        <v>48369</v>
      </c>
      <c r="B31057" s="544" t="s">
        <v>48370</v>
      </c>
      <c r="C31057" s="535" t="s">
        <v>29247</v>
      </c>
      <c r="D31057" s="537" t="n">
        <v>3036.08</v>
      </c>
    </row>
    <row r="31058" customFormat="false" ht="14.25" hidden="false" customHeight="false" outlineLevel="0" collapsed="false">
      <c r="A31058" s="535" t="s">
        <v>48371</v>
      </c>
      <c r="B31058" s="544" t="s">
        <v>48372</v>
      </c>
      <c r="C31058" s="535" t="s">
        <v>29247</v>
      </c>
      <c r="D31058" s="537" t="n">
        <v>3305.44</v>
      </c>
    </row>
    <row r="31059" customFormat="false" ht="14.25" hidden="false" customHeight="false" outlineLevel="0" collapsed="false">
      <c r="A31059" s="535" t="s">
        <v>48373</v>
      </c>
      <c r="B31059" s="544" t="s">
        <v>48374</v>
      </c>
      <c r="C31059" s="535" t="s">
        <v>29247</v>
      </c>
      <c r="D31059" s="537" t="n">
        <v>3066.98</v>
      </c>
    </row>
    <row r="31060" customFormat="false" ht="14.25" hidden="false" customHeight="false" outlineLevel="0" collapsed="false">
      <c r="A31060" s="535" t="s">
        <v>48375</v>
      </c>
      <c r="B31060" s="544" t="s">
        <v>48376</v>
      </c>
      <c r="C31060" s="535" t="s">
        <v>29247</v>
      </c>
      <c r="D31060" s="537" t="n">
        <v>3343.49</v>
      </c>
    </row>
    <row r="31061" customFormat="false" ht="14.25" hidden="false" customHeight="false" outlineLevel="0" collapsed="false">
      <c r="A31061" s="535" t="s">
        <v>48377</v>
      </c>
      <c r="B31061" s="544" t="s">
        <v>48378</v>
      </c>
      <c r="C31061" s="535" t="s">
        <v>29247</v>
      </c>
      <c r="D31061" s="537" t="n">
        <v>3097.08</v>
      </c>
    </row>
    <row r="31062" customFormat="false" ht="14.25" hidden="false" customHeight="false" outlineLevel="0" collapsed="false">
      <c r="A31062" s="535" t="s">
        <v>48379</v>
      </c>
      <c r="B31062" s="544" t="s">
        <v>48380</v>
      </c>
      <c r="C31062" s="535" t="s">
        <v>29247</v>
      </c>
      <c r="D31062" s="537" t="n">
        <v>4648.17</v>
      </c>
    </row>
    <row r="31063" customFormat="false" ht="14.25" hidden="false" customHeight="false" outlineLevel="0" collapsed="false">
      <c r="A31063" s="535" t="s">
        <v>48381</v>
      </c>
      <c r="B31063" s="544" t="s">
        <v>48382</v>
      </c>
      <c r="C31063" s="535" t="s">
        <v>29247</v>
      </c>
      <c r="D31063" s="537" t="n">
        <v>4393.26</v>
      </c>
    </row>
    <row r="31064" customFormat="false" ht="14.25" hidden="false" customHeight="false" outlineLevel="0" collapsed="false">
      <c r="A31064" s="535" t="s">
        <v>48383</v>
      </c>
      <c r="B31064" s="544" t="s">
        <v>48384</v>
      </c>
      <c r="C31064" s="535" t="s">
        <v>29247</v>
      </c>
      <c r="D31064" s="537" t="n">
        <v>4688.38</v>
      </c>
    </row>
    <row r="31065" customFormat="false" ht="14.25" hidden="false" customHeight="false" outlineLevel="0" collapsed="false">
      <c r="A31065" s="535" t="s">
        <v>48385</v>
      </c>
      <c r="B31065" s="544" t="s">
        <v>48386</v>
      </c>
      <c r="C31065" s="535" t="s">
        <v>29247</v>
      </c>
      <c r="D31065" s="537" t="n">
        <v>4424.37</v>
      </c>
    </row>
    <row r="31066" customFormat="false" ht="14.25" hidden="false" customHeight="false" outlineLevel="0" collapsed="false">
      <c r="A31066" s="535" t="s">
        <v>48387</v>
      </c>
      <c r="B31066" s="544" t="s">
        <v>48388</v>
      </c>
      <c r="C31066" s="535" t="s">
        <v>29247</v>
      </c>
      <c r="D31066" s="537" t="n">
        <v>4728.38</v>
      </c>
    </row>
    <row r="31067" customFormat="false" ht="14.25" hidden="false" customHeight="false" outlineLevel="0" collapsed="false">
      <c r="A31067" s="535" t="s">
        <v>48389</v>
      </c>
      <c r="B31067" s="544" t="s">
        <v>48390</v>
      </c>
      <c r="C31067" s="535" t="s">
        <v>29247</v>
      </c>
      <c r="D31067" s="537" t="n">
        <v>4454.59</v>
      </c>
    </row>
    <row r="31068" customFormat="false" ht="14.25" hidden="false" customHeight="false" outlineLevel="0" collapsed="false">
      <c r="A31068" s="535" t="s">
        <v>48391</v>
      </c>
      <c r="B31068" s="544" t="s">
        <v>48392</v>
      </c>
      <c r="C31068" s="535" t="s">
        <v>29247</v>
      </c>
      <c r="D31068" s="537" t="n">
        <v>2597.04</v>
      </c>
    </row>
    <row r="31069" customFormat="false" ht="14.25" hidden="false" customHeight="false" outlineLevel="0" collapsed="false">
      <c r="A31069" s="535" t="s">
        <v>48393</v>
      </c>
      <c r="B31069" s="544" t="s">
        <v>48394</v>
      </c>
      <c r="C31069" s="535" t="s">
        <v>29247</v>
      </c>
      <c r="D31069" s="537" t="n">
        <v>2373.03</v>
      </c>
    </row>
    <row r="31070" customFormat="false" ht="14.25" hidden="false" customHeight="false" outlineLevel="0" collapsed="false">
      <c r="A31070" s="535" t="s">
        <v>48395</v>
      </c>
      <c r="B31070" s="544" t="s">
        <v>48396</v>
      </c>
      <c r="C31070" s="535" t="s">
        <v>29247</v>
      </c>
      <c r="D31070" s="537" t="n">
        <v>73.64</v>
      </c>
    </row>
    <row r="31071" customFormat="false" ht="14.25" hidden="false" customHeight="false" outlineLevel="0" collapsed="false">
      <c r="A31071" s="535" t="s">
        <v>48397</v>
      </c>
      <c r="B31071" s="544" t="s">
        <v>48398</v>
      </c>
      <c r="C31071" s="535" t="s">
        <v>29247</v>
      </c>
      <c r="D31071" s="537" t="n">
        <v>54.09</v>
      </c>
    </row>
    <row r="31072" customFormat="false" ht="14.25" hidden="false" customHeight="false" outlineLevel="0" collapsed="false">
      <c r="A31072" s="535" t="s">
        <v>48399</v>
      </c>
      <c r="B31072" s="544" t="s">
        <v>48400</v>
      </c>
      <c r="C31072" s="535" t="s">
        <v>29247</v>
      </c>
      <c r="D31072" s="537" t="n">
        <v>91.49</v>
      </c>
    </row>
    <row r="31073" customFormat="false" ht="14.25" hidden="false" customHeight="false" outlineLevel="0" collapsed="false">
      <c r="A31073" s="535" t="s">
        <v>48401</v>
      </c>
      <c r="B31073" s="544" t="s">
        <v>48402</v>
      </c>
      <c r="C31073" s="535" t="s">
        <v>29247</v>
      </c>
      <c r="D31073" s="537" t="n">
        <v>63.34</v>
      </c>
    </row>
    <row r="31074" customFormat="false" ht="14.25" hidden="false" customHeight="false" outlineLevel="0" collapsed="false">
      <c r="A31074" s="535" t="s">
        <v>48403</v>
      </c>
      <c r="B31074" s="544" t="s">
        <v>48404</v>
      </c>
      <c r="C31074" s="535" t="s">
        <v>29247</v>
      </c>
      <c r="D31074" s="537" t="n">
        <v>112.27</v>
      </c>
    </row>
    <row r="31075" customFormat="false" ht="14.25" hidden="false" customHeight="false" outlineLevel="0" collapsed="false">
      <c r="A31075" s="535" t="s">
        <v>48405</v>
      </c>
      <c r="B31075" s="544" t="s">
        <v>48406</v>
      </c>
      <c r="C31075" s="535" t="s">
        <v>29247</v>
      </c>
      <c r="D31075" s="537" t="n">
        <v>73.96</v>
      </c>
    </row>
    <row r="31076" customFormat="false" ht="14.25" hidden="false" customHeight="false" outlineLevel="0" collapsed="false">
      <c r="A31076" s="535" t="s">
        <v>48407</v>
      </c>
      <c r="B31076" s="544" t="s">
        <v>48408</v>
      </c>
      <c r="C31076" s="535" t="s">
        <v>29247</v>
      </c>
      <c r="D31076" s="537" t="n">
        <v>136.89</v>
      </c>
    </row>
    <row r="31077" customFormat="false" ht="14.25" hidden="false" customHeight="false" outlineLevel="0" collapsed="false">
      <c r="A31077" s="535" t="s">
        <v>48409</v>
      </c>
      <c r="B31077" s="544" t="s">
        <v>48410</v>
      </c>
      <c r="C31077" s="535" t="s">
        <v>29247</v>
      </c>
      <c r="D31077" s="537" t="n">
        <v>86.85</v>
      </c>
    </row>
    <row r="31078" customFormat="false" ht="14.25" hidden="false" customHeight="false" outlineLevel="0" collapsed="false">
      <c r="A31078" s="535" t="s">
        <v>48411</v>
      </c>
      <c r="B31078" s="544" t="s">
        <v>48412</v>
      </c>
      <c r="C31078" s="535" t="s">
        <v>29247</v>
      </c>
      <c r="D31078" s="537" t="n">
        <v>6056.94</v>
      </c>
    </row>
    <row r="31079" customFormat="false" ht="14.25" hidden="false" customHeight="false" outlineLevel="0" collapsed="false">
      <c r="A31079" s="535" t="s">
        <v>48413</v>
      </c>
      <c r="B31079" s="544" t="s">
        <v>48414</v>
      </c>
      <c r="C31079" s="535" t="s">
        <v>29247</v>
      </c>
      <c r="D31079" s="537" t="n">
        <v>6108.48</v>
      </c>
    </row>
    <row r="31080" customFormat="false" ht="14.25" hidden="false" customHeight="false" outlineLevel="0" collapsed="false">
      <c r="A31080" s="535" t="s">
        <v>48415</v>
      </c>
      <c r="B31080" s="544" t="s">
        <v>48416</v>
      </c>
      <c r="C31080" s="535" t="s">
        <v>29247</v>
      </c>
      <c r="D31080" s="537" t="n">
        <v>6161.7</v>
      </c>
    </row>
    <row r="31081" customFormat="false" ht="14.25" hidden="false" customHeight="false" outlineLevel="0" collapsed="false">
      <c r="A31081" s="535" t="s">
        <v>48417</v>
      </c>
      <c r="B31081" s="544" t="s">
        <v>48418</v>
      </c>
      <c r="C31081" s="535" t="s">
        <v>29247</v>
      </c>
      <c r="D31081" s="537" t="n">
        <v>6213.24</v>
      </c>
    </row>
    <row r="31082" customFormat="false" ht="14.25" hidden="false" customHeight="false" outlineLevel="0" collapsed="false">
      <c r="A31082" s="535" t="s">
        <v>48419</v>
      </c>
      <c r="B31082" s="544" t="s">
        <v>48420</v>
      </c>
      <c r="C31082" s="535" t="s">
        <v>29247</v>
      </c>
      <c r="D31082" s="537" t="n">
        <v>6264.85</v>
      </c>
    </row>
    <row r="31083" customFormat="false" ht="14.25" hidden="false" customHeight="false" outlineLevel="0" collapsed="false">
      <c r="A31083" s="535" t="s">
        <v>48421</v>
      </c>
      <c r="B31083" s="544" t="s">
        <v>48422</v>
      </c>
      <c r="C31083" s="535" t="s">
        <v>29247</v>
      </c>
      <c r="D31083" s="537" t="n">
        <v>8834.62</v>
      </c>
    </row>
    <row r="31084" customFormat="false" ht="14.25" hidden="false" customHeight="false" outlineLevel="0" collapsed="false">
      <c r="A31084" s="535" t="s">
        <v>48423</v>
      </c>
      <c r="B31084" s="544" t="s">
        <v>48424</v>
      </c>
      <c r="C31084" s="535" t="s">
        <v>29247</v>
      </c>
      <c r="D31084" s="537" t="n">
        <v>8951.84</v>
      </c>
    </row>
    <row r="31085" customFormat="false" ht="14.25" hidden="false" customHeight="false" outlineLevel="0" collapsed="false">
      <c r="A31085" s="535" t="s">
        <v>48425</v>
      </c>
      <c r="B31085" s="544" t="s">
        <v>48426</v>
      </c>
      <c r="C31085" s="535" t="s">
        <v>29247</v>
      </c>
      <c r="D31085" s="537" t="n">
        <v>9065.38</v>
      </c>
    </row>
    <row r="31086" customFormat="false" ht="14.25" hidden="false" customHeight="false" outlineLevel="0" collapsed="false">
      <c r="A31086" s="535" t="s">
        <v>48427</v>
      </c>
      <c r="B31086" s="544" t="s">
        <v>48428</v>
      </c>
      <c r="C31086" s="535" t="s">
        <v>29247</v>
      </c>
      <c r="D31086" s="537" t="n">
        <v>9182.59</v>
      </c>
    </row>
    <row r="31087" customFormat="false" ht="14.25" hidden="false" customHeight="false" outlineLevel="0" collapsed="false">
      <c r="A31087" s="535" t="s">
        <v>48429</v>
      </c>
      <c r="B31087" s="544" t="s">
        <v>48430</v>
      </c>
      <c r="C31087" s="535" t="s">
        <v>29247</v>
      </c>
      <c r="D31087" s="537" t="n">
        <v>1900.2</v>
      </c>
    </row>
    <row r="31088" customFormat="false" ht="14.25" hidden="false" customHeight="false" outlineLevel="0" collapsed="false">
      <c r="A31088" s="535" t="s">
        <v>48431</v>
      </c>
      <c r="B31088" s="544" t="s">
        <v>48432</v>
      </c>
      <c r="C31088" s="535" t="s">
        <v>29247</v>
      </c>
      <c r="D31088" s="537" t="n">
        <v>702.47</v>
      </c>
    </row>
    <row r="31089" customFormat="false" ht="14.25" hidden="false" customHeight="false" outlineLevel="0" collapsed="false">
      <c r="A31089" s="535" t="s">
        <v>48433</v>
      </c>
      <c r="B31089" s="544" t="s">
        <v>48434</v>
      </c>
      <c r="C31089" s="535" t="s">
        <v>29247</v>
      </c>
      <c r="D31089" s="537" t="n">
        <v>875.31</v>
      </c>
    </row>
    <row r="31090" customFormat="false" ht="14.25" hidden="false" customHeight="false" outlineLevel="0" collapsed="false">
      <c r="A31090" s="535" t="s">
        <v>48435</v>
      </c>
      <c r="B31090" s="544" t="s">
        <v>48436</v>
      </c>
      <c r="C31090" s="535" t="s">
        <v>29247</v>
      </c>
      <c r="D31090" s="537" t="n">
        <v>1008.14</v>
      </c>
    </row>
    <row r="31091" customFormat="false" ht="14.25" hidden="false" customHeight="false" outlineLevel="0" collapsed="false">
      <c r="A31091" s="535" t="s">
        <v>48437</v>
      </c>
      <c r="B31091" s="544" t="s">
        <v>48438</v>
      </c>
      <c r="C31091" s="535" t="s">
        <v>29247</v>
      </c>
      <c r="D31091" s="537" t="n">
        <v>1189.38</v>
      </c>
    </row>
    <row r="31092" customFormat="false" ht="14.25" hidden="false" customHeight="false" outlineLevel="0" collapsed="false">
      <c r="A31092" s="535" t="s">
        <v>48439</v>
      </c>
      <c r="B31092" s="544" t="s">
        <v>48440</v>
      </c>
      <c r="C31092" s="535" t="s">
        <v>29247</v>
      </c>
      <c r="D31092" s="537" t="n">
        <v>1454.17</v>
      </c>
    </row>
    <row r="31093" customFormat="false" ht="14.25" hidden="false" customHeight="false" outlineLevel="0" collapsed="false">
      <c r="A31093" s="535" t="s">
        <v>48441</v>
      </c>
      <c r="B31093" s="544" t="s">
        <v>48442</v>
      </c>
      <c r="C31093" s="535" t="s">
        <v>29247</v>
      </c>
      <c r="D31093" s="537" t="n">
        <v>1467.49</v>
      </c>
    </row>
    <row r="31094" customFormat="false" ht="14.25" hidden="false" customHeight="false" outlineLevel="0" collapsed="false">
      <c r="A31094" s="535" t="s">
        <v>48443</v>
      </c>
      <c r="B31094" s="544" t="s">
        <v>48444</v>
      </c>
      <c r="C31094" s="535" t="s">
        <v>29247</v>
      </c>
      <c r="D31094" s="537" t="n">
        <v>2464.64</v>
      </c>
    </row>
    <row r="31095" customFormat="false" ht="14.25" hidden="false" customHeight="false" outlineLevel="0" collapsed="false">
      <c r="A31095" s="535" t="s">
        <v>48445</v>
      </c>
      <c r="B31095" s="544" t="s">
        <v>48446</v>
      </c>
      <c r="C31095" s="535" t="s">
        <v>29247</v>
      </c>
      <c r="D31095" s="537" t="n">
        <v>2484.93</v>
      </c>
    </row>
    <row r="31096" customFormat="false" ht="14.25" hidden="false" customHeight="false" outlineLevel="0" collapsed="false">
      <c r="A31096" s="535" t="s">
        <v>48447</v>
      </c>
      <c r="B31096" s="544" t="s">
        <v>48448</v>
      </c>
      <c r="C31096" s="535" t="s">
        <v>29247</v>
      </c>
      <c r="D31096" s="537" t="n">
        <v>2504.83</v>
      </c>
    </row>
    <row r="31097" customFormat="false" ht="14.25" hidden="false" customHeight="false" outlineLevel="0" collapsed="false">
      <c r="A31097" s="535" t="s">
        <v>48449</v>
      </c>
      <c r="B31097" s="544" t="s">
        <v>48450</v>
      </c>
      <c r="C31097" s="535" t="s">
        <v>29247</v>
      </c>
      <c r="D31097" s="537" t="n">
        <v>1551.66</v>
      </c>
    </row>
    <row r="31098" customFormat="false" ht="14.25" hidden="false" customHeight="false" outlineLevel="0" collapsed="false">
      <c r="A31098" s="535" t="s">
        <v>48451</v>
      </c>
      <c r="B31098" s="544" t="s">
        <v>48452</v>
      </c>
      <c r="C31098" s="535" t="s">
        <v>29247</v>
      </c>
      <c r="D31098" s="537" t="n">
        <v>1891.39</v>
      </c>
    </row>
    <row r="31099" customFormat="false" ht="14.25" hidden="false" customHeight="false" outlineLevel="0" collapsed="false">
      <c r="A31099" s="535" t="s">
        <v>48453</v>
      </c>
      <c r="B31099" s="544" t="s">
        <v>48454</v>
      </c>
      <c r="C31099" s="535" t="s">
        <v>29247</v>
      </c>
      <c r="D31099" s="537" t="n">
        <v>1911.69</v>
      </c>
    </row>
    <row r="31100" customFormat="false" ht="14.25" hidden="false" customHeight="false" outlineLevel="0" collapsed="false">
      <c r="A31100" s="535" t="s">
        <v>48455</v>
      </c>
      <c r="B31100" s="544" t="s">
        <v>48456</v>
      </c>
      <c r="C31100" s="535" t="s">
        <v>29247</v>
      </c>
      <c r="D31100" s="537" t="n">
        <v>3005.71</v>
      </c>
    </row>
    <row r="31101" customFormat="false" ht="14.25" hidden="false" customHeight="false" outlineLevel="0" collapsed="false">
      <c r="A31101" s="535" t="s">
        <v>48457</v>
      </c>
      <c r="B31101" s="544" t="s">
        <v>48458</v>
      </c>
      <c r="C31101" s="535" t="s">
        <v>29247</v>
      </c>
      <c r="D31101" s="537" t="n">
        <v>3035.05</v>
      </c>
    </row>
    <row r="31102" customFormat="false" ht="14.25" hidden="false" customHeight="false" outlineLevel="0" collapsed="false">
      <c r="A31102" s="535" t="s">
        <v>48459</v>
      </c>
      <c r="B31102" s="544" t="s">
        <v>48460</v>
      </c>
      <c r="C31102" s="535" t="s">
        <v>29247</v>
      </c>
      <c r="D31102" s="537" t="n">
        <v>3063.58</v>
      </c>
    </row>
    <row r="31103" customFormat="false" ht="14.25" hidden="false" customHeight="false" outlineLevel="0" collapsed="false">
      <c r="A31103" s="535" t="s">
        <v>48461</v>
      </c>
      <c r="B31103" s="544" t="s">
        <v>48462</v>
      </c>
      <c r="C31103" s="535" t="s">
        <v>29247</v>
      </c>
      <c r="D31103" s="537" t="n">
        <v>4358.13</v>
      </c>
    </row>
    <row r="31104" customFormat="false" ht="14.25" hidden="false" customHeight="false" outlineLevel="0" collapsed="false">
      <c r="A31104" s="535" t="s">
        <v>48463</v>
      </c>
      <c r="B31104" s="544" t="s">
        <v>48464</v>
      </c>
      <c r="C31104" s="535" t="s">
        <v>29247</v>
      </c>
      <c r="D31104" s="537" t="n">
        <v>4387.53</v>
      </c>
    </row>
    <row r="31105" customFormat="false" ht="14.25" hidden="false" customHeight="false" outlineLevel="0" collapsed="false">
      <c r="A31105" s="535" t="s">
        <v>48465</v>
      </c>
      <c r="B31105" s="544" t="s">
        <v>48466</v>
      </c>
      <c r="C31105" s="535" t="s">
        <v>29247</v>
      </c>
      <c r="D31105" s="537" t="n">
        <v>4416</v>
      </c>
    </row>
    <row r="31106" customFormat="false" ht="14.25" hidden="false" customHeight="false" outlineLevel="0" collapsed="false">
      <c r="A31106" s="535" t="s">
        <v>48467</v>
      </c>
      <c r="B31106" s="544" t="s">
        <v>48468</v>
      </c>
      <c r="C31106" s="535" t="s">
        <v>29247</v>
      </c>
      <c r="D31106" s="537" t="n">
        <v>2344.14</v>
      </c>
    </row>
    <row r="31107" customFormat="false" ht="14.25" hidden="false" customHeight="false" outlineLevel="0" collapsed="false">
      <c r="A31107" s="535" t="s">
        <v>48469</v>
      </c>
      <c r="B31107" s="544" t="s">
        <v>48470</v>
      </c>
      <c r="C31107" s="535" t="s">
        <v>29741</v>
      </c>
      <c r="D31107" s="537" t="n">
        <v>12.11</v>
      </c>
    </row>
    <row r="31108" customFormat="false" ht="14.25" hidden="false" customHeight="false" outlineLevel="0" collapsed="false">
      <c r="A31108" s="535" t="s">
        <v>48471</v>
      </c>
      <c r="B31108" s="544" t="s">
        <v>48472</v>
      </c>
      <c r="C31108" s="535" t="s">
        <v>29247</v>
      </c>
      <c r="D31108" s="537" t="n">
        <v>2155.7</v>
      </c>
    </row>
    <row r="31109" customFormat="false" ht="14.25" hidden="false" customHeight="false" outlineLevel="0" collapsed="false">
      <c r="A31109" s="535" t="s">
        <v>48473</v>
      </c>
      <c r="B31109" s="544" t="s">
        <v>48474</v>
      </c>
      <c r="C31109" s="535" t="s">
        <v>29247</v>
      </c>
      <c r="D31109" s="537" t="n">
        <v>2232</v>
      </c>
    </row>
    <row r="31110" customFormat="false" ht="14.25" hidden="false" customHeight="false" outlineLevel="0" collapsed="false">
      <c r="A31110" s="535" t="s">
        <v>48475</v>
      </c>
      <c r="B31110" s="544" t="s">
        <v>48476</v>
      </c>
      <c r="C31110" s="535" t="s">
        <v>29247</v>
      </c>
      <c r="D31110" s="537" t="n">
        <v>2350.25</v>
      </c>
    </row>
    <row r="31111" customFormat="false" ht="14.25" hidden="false" customHeight="false" outlineLevel="0" collapsed="false">
      <c r="A31111" s="535" t="s">
        <v>48477</v>
      </c>
      <c r="B31111" s="544" t="s">
        <v>48478</v>
      </c>
      <c r="C31111" s="535" t="s">
        <v>29247</v>
      </c>
      <c r="D31111" s="537" t="n">
        <v>2529.58</v>
      </c>
    </row>
    <row r="31112" customFormat="false" ht="14.25" hidden="false" customHeight="false" outlineLevel="0" collapsed="false">
      <c r="A31112" s="535" t="s">
        <v>48479</v>
      </c>
      <c r="B31112" s="544" t="s">
        <v>48480</v>
      </c>
      <c r="C31112" s="535" t="s">
        <v>29247</v>
      </c>
      <c r="D31112" s="537" t="n">
        <v>2617.39</v>
      </c>
    </row>
    <row r="31113" customFormat="false" ht="14.25" hidden="false" customHeight="false" outlineLevel="0" collapsed="false">
      <c r="A31113" s="535" t="s">
        <v>48481</v>
      </c>
      <c r="B31113" s="544" t="s">
        <v>48482</v>
      </c>
      <c r="C31113" s="535" t="s">
        <v>29247</v>
      </c>
      <c r="D31113" s="537" t="n">
        <v>2732.16</v>
      </c>
    </row>
    <row r="31114" customFormat="false" ht="14.25" hidden="false" customHeight="false" outlineLevel="0" collapsed="false">
      <c r="A31114" s="535" t="s">
        <v>48483</v>
      </c>
      <c r="B31114" s="544" t="s">
        <v>48484</v>
      </c>
      <c r="C31114" s="535" t="s">
        <v>29247</v>
      </c>
      <c r="D31114" s="537" t="n">
        <v>2907.15</v>
      </c>
    </row>
    <row r="31115" customFormat="false" ht="14.25" hidden="false" customHeight="false" outlineLevel="0" collapsed="false">
      <c r="A31115" s="535" t="s">
        <v>48485</v>
      </c>
      <c r="B31115" s="544" t="s">
        <v>48486</v>
      </c>
      <c r="C31115" s="535" t="s">
        <v>29247</v>
      </c>
      <c r="D31115" s="537" t="n">
        <v>2989.94</v>
      </c>
    </row>
    <row r="31116" customFormat="false" ht="14.25" hidden="false" customHeight="false" outlineLevel="0" collapsed="false">
      <c r="A31116" s="535" t="s">
        <v>48487</v>
      </c>
      <c r="B31116" s="544" t="s">
        <v>48488</v>
      </c>
      <c r="C31116" s="535" t="s">
        <v>29247</v>
      </c>
      <c r="D31116" s="537" t="n">
        <v>3148.09</v>
      </c>
    </row>
    <row r="31117" customFormat="false" ht="14.25" hidden="false" customHeight="false" outlineLevel="0" collapsed="false">
      <c r="A31117" s="535" t="s">
        <v>48489</v>
      </c>
      <c r="B31117" s="544" t="s">
        <v>48490</v>
      </c>
      <c r="C31117" s="535" t="s">
        <v>29247</v>
      </c>
      <c r="D31117" s="537" t="n">
        <v>1714.02</v>
      </c>
    </row>
    <row r="31118" customFormat="false" ht="14.25" hidden="false" customHeight="false" outlineLevel="0" collapsed="false">
      <c r="A31118" s="535" t="s">
        <v>48491</v>
      </c>
      <c r="B31118" s="544" t="s">
        <v>48492</v>
      </c>
      <c r="C31118" s="535" t="s">
        <v>29247</v>
      </c>
      <c r="D31118" s="537" t="n">
        <v>1807.91</v>
      </c>
    </row>
    <row r="31119" customFormat="false" ht="14.25" hidden="false" customHeight="false" outlineLevel="0" collapsed="false">
      <c r="A31119" s="535" t="s">
        <v>48493</v>
      </c>
      <c r="B31119" s="544" t="s">
        <v>48494</v>
      </c>
      <c r="C31119" s="535" t="s">
        <v>29247</v>
      </c>
      <c r="D31119" s="537" t="n">
        <v>1936.74</v>
      </c>
    </row>
    <row r="31120" customFormat="false" ht="14.25" hidden="false" customHeight="false" outlineLevel="0" collapsed="false">
      <c r="A31120" s="535" t="s">
        <v>48495</v>
      </c>
      <c r="B31120" s="544" t="s">
        <v>48496</v>
      </c>
      <c r="C31120" s="535" t="s">
        <v>29247</v>
      </c>
      <c r="D31120" s="537" t="n">
        <v>2025.81</v>
      </c>
    </row>
    <row r="31121" customFormat="false" ht="14.25" hidden="false" customHeight="false" outlineLevel="0" collapsed="false">
      <c r="A31121" s="535" t="s">
        <v>48497</v>
      </c>
      <c r="B31121" s="544" t="s">
        <v>48498</v>
      </c>
      <c r="C31121" s="535" t="s">
        <v>29247</v>
      </c>
      <c r="D31121" s="537" t="n">
        <v>4074.73</v>
      </c>
    </row>
    <row r="31122" customFormat="false" ht="14.25" hidden="false" customHeight="false" outlineLevel="0" collapsed="false">
      <c r="A31122" s="535" t="s">
        <v>48499</v>
      </c>
      <c r="B31122" s="544" t="s">
        <v>48500</v>
      </c>
      <c r="C31122" s="535" t="s">
        <v>29247</v>
      </c>
      <c r="D31122" s="537" t="n">
        <v>4322.45</v>
      </c>
    </row>
    <row r="31123" customFormat="false" ht="14.25" hidden="false" customHeight="false" outlineLevel="0" collapsed="false">
      <c r="A31123" s="535" t="s">
        <v>48501</v>
      </c>
      <c r="B31123" s="544" t="s">
        <v>48502</v>
      </c>
      <c r="C31123" s="535" t="s">
        <v>29247</v>
      </c>
      <c r="D31123" s="537" t="n">
        <v>4493.38</v>
      </c>
    </row>
    <row r="31124" customFormat="false" ht="14.25" hidden="false" customHeight="false" outlineLevel="0" collapsed="false">
      <c r="A31124" s="535" t="s">
        <v>48503</v>
      </c>
      <c r="B31124" s="544" t="s">
        <v>48504</v>
      </c>
      <c r="C31124" s="535" t="s">
        <v>29247</v>
      </c>
      <c r="D31124" s="537" t="n">
        <v>4717.02</v>
      </c>
    </row>
    <row r="31125" customFormat="false" ht="14.25" hidden="false" customHeight="false" outlineLevel="0" collapsed="false">
      <c r="A31125" s="535" t="s">
        <v>48505</v>
      </c>
      <c r="B31125" s="544" t="s">
        <v>48506</v>
      </c>
      <c r="C31125" s="535" t="s">
        <v>29247</v>
      </c>
      <c r="D31125" s="537" t="n">
        <v>4842.3</v>
      </c>
    </row>
    <row r="31126" customFormat="false" ht="14.25" hidden="false" customHeight="false" outlineLevel="0" collapsed="false">
      <c r="A31126" s="535" t="s">
        <v>48507</v>
      </c>
      <c r="B31126" s="544" t="s">
        <v>48508</v>
      </c>
      <c r="C31126" s="535" t="s">
        <v>29247</v>
      </c>
      <c r="D31126" s="537" t="n">
        <v>5120.61</v>
      </c>
    </row>
    <row r="31127" customFormat="false" ht="14.25" hidden="false" customHeight="false" outlineLevel="0" collapsed="false">
      <c r="A31127" s="535" t="s">
        <v>48509</v>
      </c>
      <c r="B31127" s="544" t="s">
        <v>48510</v>
      </c>
      <c r="C31127" s="535" t="s">
        <v>29247</v>
      </c>
      <c r="D31127" s="537" t="n">
        <v>5562.06</v>
      </c>
    </row>
    <row r="31128" customFormat="false" ht="14.25" hidden="false" customHeight="false" outlineLevel="0" collapsed="false">
      <c r="A31128" s="535" t="s">
        <v>48511</v>
      </c>
      <c r="B31128" s="544" t="s">
        <v>48512</v>
      </c>
      <c r="C31128" s="535" t="s">
        <v>29247</v>
      </c>
      <c r="D31128" s="537" t="n">
        <v>5808.77</v>
      </c>
    </row>
    <row r="31129" customFormat="false" ht="14.25" hidden="false" customHeight="false" outlineLevel="0" collapsed="false">
      <c r="A31129" s="535" t="s">
        <v>48513</v>
      </c>
      <c r="B31129" s="544" t="s">
        <v>48514</v>
      </c>
      <c r="C31129" s="535" t="s">
        <v>29247</v>
      </c>
      <c r="D31129" s="537" t="n">
        <v>6082.96</v>
      </c>
    </row>
    <row r="31130" customFormat="false" ht="14.25" hidden="false" customHeight="false" outlineLevel="0" collapsed="false">
      <c r="A31130" s="535" t="s">
        <v>48515</v>
      </c>
      <c r="B31130" s="544" t="s">
        <v>48516</v>
      </c>
      <c r="C31130" s="535" t="s">
        <v>29247</v>
      </c>
      <c r="D31130" s="537" t="n">
        <v>3228.98</v>
      </c>
    </row>
    <row r="31131" customFormat="false" ht="14.25" hidden="false" customHeight="false" outlineLevel="0" collapsed="false">
      <c r="A31131" s="535" t="s">
        <v>48517</v>
      </c>
      <c r="B31131" s="544" t="s">
        <v>48518</v>
      </c>
      <c r="C31131" s="535" t="s">
        <v>29247</v>
      </c>
      <c r="D31131" s="537" t="n">
        <v>3398.33</v>
      </c>
    </row>
    <row r="31132" customFormat="false" ht="14.25" hidden="false" customHeight="false" outlineLevel="0" collapsed="false">
      <c r="A31132" s="535" t="s">
        <v>48519</v>
      </c>
      <c r="B31132" s="544" t="s">
        <v>48520</v>
      </c>
      <c r="C31132" s="535" t="s">
        <v>29247</v>
      </c>
      <c r="D31132" s="537" t="n">
        <v>3572.68</v>
      </c>
    </row>
    <row r="31133" customFormat="false" ht="14.25" hidden="false" customHeight="false" outlineLevel="0" collapsed="false">
      <c r="A31133" s="535" t="s">
        <v>48521</v>
      </c>
      <c r="B31133" s="544" t="s">
        <v>48522</v>
      </c>
      <c r="C31133" s="535" t="s">
        <v>29247</v>
      </c>
      <c r="D31133" s="537" t="n">
        <v>3780.07</v>
      </c>
    </row>
    <row r="31134" customFormat="false" ht="14.25" hidden="false" customHeight="false" outlineLevel="0" collapsed="false">
      <c r="A31134" s="535" t="s">
        <v>48523</v>
      </c>
      <c r="B31134" s="544" t="s">
        <v>48524</v>
      </c>
      <c r="C31134" s="535" t="s">
        <v>29247</v>
      </c>
      <c r="D31134" s="537" t="n">
        <v>334.79</v>
      </c>
    </row>
    <row r="31135" customFormat="false" ht="14.25" hidden="false" customHeight="false" outlineLevel="0" collapsed="false">
      <c r="A31135" s="535" t="s">
        <v>48525</v>
      </c>
      <c r="B31135" s="544" t="s">
        <v>48526</v>
      </c>
      <c r="C31135" s="535" t="s">
        <v>29247</v>
      </c>
      <c r="D31135" s="537" t="n">
        <v>346.04</v>
      </c>
    </row>
    <row r="31136" customFormat="false" ht="14.25" hidden="false" customHeight="false" outlineLevel="0" collapsed="false">
      <c r="A31136" s="535" t="s">
        <v>48527</v>
      </c>
      <c r="B31136" s="544" t="s">
        <v>48528</v>
      </c>
      <c r="C31136" s="535" t="s">
        <v>29247</v>
      </c>
      <c r="D31136" s="537" t="n">
        <v>364.42</v>
      </c>
    </row>
    <row r="31137" customFormat="false" ht="14.25" hidden="false" customHeight="false" outlineLevel="0" collapsed="false">
      <c r="A31137" s="535" t="s">
        <v>48529</v>
      </c>
      <c r="B31137" s="544" t="s">
        <v>48530</v>
      </c>
      <c r="C31137" s="535" t="s">
        <v>29247</v>
      </c>
      <c r="D31137" s="537" t="n">
        <v>377.79</v>
      </c>
    </row>
    <row r="31138" customFormat="false" ht="14.25" hidden="false" customHeight="false" outlineLevel="0" collapsed="false">
      <c r="A31138" s="535" t="s">
        <v>48531</v>
      </c>
      <c r="B31138" s="544" t="s">
        <v>48532</v>
      </c>
      <c r="C31138" s="535" t="s">
        <v>29247</v>
      </c>
      <c r="D31138" s="537" t="n">
        <v>392.18</v>
      </c>
    </row>
    <row r="31139" customFormat="false" ht="14.25" hidden="false" customHeight="false" outlineLevel="0" collapsed="false">
      <c r="A31139" s="535" t="s">
        <v>48533</v>
      </c>
      <c r="B31139" s="544" t="s">
        <v>48534</v>
      </c>
      <c r="C31139" s="535" t="s">
        <v>29247</v>
      </c>
      <c r="D31139" s="537" t="n">
        <v>407.71</v>
      </c>
    </row>
    <row r="31140" customFormat="false" ht="14.25" hidden="false" customHeight="false" outlineLevel="0" collapsed="false">
      <c r="A31140" s="535" t="s">
        <v>48535</v>
      </c>
      <c r="B31140" s="544" t="s">
        <v>48536</v>
      </c>
      <c r="C31140" s="535" t="s">
        <v>29247</v>
      </c>
      <c r="D31140" s="537" t="n">
        <v>425.62</v>
      </c>
    </row>
    <row r="31141" customFormat="false" ht="14.25" hidden="false" customHeight="false" outlineLevel="0" collapsed="false">
      <c r="A31141" s="535" t="s">
        <v>48537</v>
      </c>
      <c r="B31141" s="544" t="s">
        <v>48538</v>
      </c>
      <c r="C31141" s="535" t="s">
        <v>29247</v>
      </c>
      <c r="D31141" s="537" t="n">
        <v>443.98</v>
      </c>
    </row>
    <row r="31142" customFormat="false" ht="14.25" hidden="false" customHeight="false" outlineLevel="0" collapsed="false">
      <c r="A31142" s="535" t="s">
        <v>48539</v>
      </c>
      <c r="B31142" s="544" t="s">
        <v>48540</v>
      </c>
      <c r="C31142" s="535" t="s">
        <v>29247</v>
      </c>
      <c r="D31142" s="537" t="n">
        <v>453.76</v>
      </c>
    </row>
    <row r="31143" customFormat="false" ht="14.25" hidden="false" customHeight="false" outlineLevel="0" collapsed="false">
      <c r="A31143" s="535" t="s">
        <v>48541</v>
      </c>
      <c r="B31143" s="544" t="s">
        <v>48542</v>
      </c>
      <c r="C31143" s="535" t="s">
        <v>29247</v>
      </c>
      <c r="D31143" s="537" t="n">
        <v>278.71</v>
      </c>
    </row>
    <row r="31144" customFormat="false" ht="14.25" hidden="false" customHeight="false" outlineLevel="0" collapsed="false">
      <c r="A31144" s="535" t="s">
        <v>48543</v>
      </c>
      <c r="B31144" s="544" t="s">
        <v>48544</v>
      </c>
      <c r="C31144" s="535" t="s">
        <v>29247</v>
      </c>
      <c r="D31144" s="537" t="n">
        <v>291.53</v>
      </c>
    </row>
    <row r="31145" customFormat="false" ht="14.25" hidden="false" customHeight="false" outlineLevel="0" collapsed="false">
      <c r="A31145" s="535" t="s">
        <v>48545</v>
      </c>
      <c r="B31145" s="544" t="s">
        <v>48546</v>
      </c>
      <c r="C31145" s="535" t="s">
        <v>29247</v>
      </c>
      <c r="D31145" s="537" t="n">
        <v>304.47</v>
      </c>
    </row>
    <row r="31146" customFormat="false" ht="14.25" hidden="false" customHeight="false" outlineLevel="0" collapsed="false">
      <c r="A31146" s="535" t="s">
        <v>48547</v>
      </c>
      <c r="B31146" s="544" t="s">
        <v>48548</v>
      </c>
      <c r="C31146" s="535" t="s">
        <v>29247</v>
      </c>
      <c r="D31146" s="537" t="n">
        <v>318.6</v>
      </c>
    </row>
    <row r="31147" customFormat="false" ht="14.25" hidden="false" customHeight="false" outlineLevel="0" collapsed="false">
      <c r="A31147" s="535" t="s">
        <v>48549</v>
      </c>
      <c r="B31147" s="544" t="s">
        <v>48550</v>
      </c>
      <c r="C31147" s="535" t="s">
        <v>41675</v>
      </c>
      <c r="D31147" s="537" t="n">
        <v>264.9</v>
      </c>
    </row>
    <row r="31148" customFormat="false" ht="14.25" hidden="false" customHeight="false" outlineLevel="0" collapsed="false">
      <c r="A31148" s="535" t="s">
        <v>48551</v>
      </c>
      <c r="B31148" s="544" t="s">
        <v>48552</v>
      </c>
      <c r="C31148" s="535" t="s">
        <v>29247</v>
      </c>
      <c r="D31148" s="537" t="n">
        <v>51.46</v>
      </c>
    </row>
    <row r="31149" customFormat="false" ht="14.25" hidden="false" customHeight="false" outlineLevel="0" collapsed="false">
      <c r="A31149" s="535" t="s">
        <v>48553</v>
      </c>
      <c r="B31149" s="544" t="s">
        <v>48554</v>
      </c>
      <c r="C31149" s="535" t="s">
        <v>29247</v>
      </c>
      <c r="D31149" s="537" t="n">
        <v>68.62</v>
      </c>
    </row>
    <row r="31150" customFormat="false" ht="14.25" hidden="false" customHeight="false" outlineLevel="0" collapsed="false">
      <c r="A31150" s="535" t="s">
        <v>48555</v>
      </c>
      <c r="B31150" s="544" t="s">
        <v>48556</v>
      </c>
      <c r="C31150" s="535" t="s">
        <v>41675</v>
      </c>
      <c r="D31150" s="537" t="n">
        <v>811.09</v>
      </c>
    </row>
    <row r="31151" customFormat="false" ht="14.25" hidden="false" customHeight="false" outlineLevel="0" collapsed="false">
      <c r="A31151" s="535" t="s">
        <v>48557</v>
      </c>
      <c r="B31151" s="544" t="s">
        <v>48558</v>
      </c>
      <c r="C31151" s="535" t="s">
        <v>29247</v>
      </c>
      <c r="D31151" s="537" t="n">
        <v>473.46</v>
      </c>
    </row>
    <row r="31152" customFormat="false" ht="14.25" hidden="false" customHeight="false" outlineLevel="0" collapsed="false">
      <c r="A31152" s="535" t="s">
        <v>48559</v>
      </c>
      <c r="B31152" s="544" t="s">
        <v>48560</v>
      </c>
      <c r="C31152" s="535" t="s">
        <v>29247</v>
      </c>
      <c r="D31152" s="537" t="n">
        <v>284.33</v>
      </c>
    </row>
    <row r="31153" customFormat="false" ht="14.25" hidden="false" customHeight="false" outlineLevel="0" collapsed="false">
      <c r="A31153" s="535" t="s">
        <v>48561</v>
      </c>
      <c r="B31153" s="544" t="s">
        <v>48562</v>
      </c>
      <c r="C31153" s="535" t="s">
        <v>29247</v>
      </c>
      <c r="D31153" s="537" t="n">
        <v>412.84</v>
      </c>
    </row>
    <row r="31154" customFormat="false" ht="14.25" hidden="false" customHeight="false" outlineLevel="0" collapsed="false">
      <c r="A31154" s="535" t="s">
        <v>48563</v>
      </c>
      <c r="B31154" s="544" t="s">
        <v>48564</v>
      </c>
      <c r="C31154" s="535" t="s">
        <v>29247</v>
      </c>
      <c r="D31154" s="537" t="n">
        <v>491.44</v>
      </c>
    </row>
    <row r="31155" customFormat="false" ht="14.25" hidden="false" customHeight="false" outlineLevel="0" collapsed="false">
      <c r="A31155" s="535" t="s">
        <v>48565</v>
      </c>
      <c r="B31155" s="544" t="s">
        <v>48566</v>
      </c>
      <c r="C31155" s="535" t="s">
        <v>29247</v>
      </c>
      <c r="D31155" s="537" t="n">
        <v>616.82</v>
      </c>
    </row>
    <row r="31156" customFormat="false" ht="14.25" hidden="false" customHeight="false" outlineLevel="0" collapsed="false">
      <c r="A31156" s="535" t="s">
        <v>48567</v>
      </c>
      <c r="B31156" s="544" t="s">
        <v>48568</v>
      </c>
      <c r="C31156" s="535" t="s">
        <v>29247</v>
      </c>
      <c r="D31156" s="537" t="n">
        <v>730.27</v>
      </c>
    </row>
    <row r="31157" customFormat="false" ht="14.25" hidden="false" customHeight="false" outlineLevel="0" collapsed="false">
      <c r="A31157" s="535" t="s">
        <v>48569</v>
      </c>
      <c r="B31157" s="544" t="s">
        <v>48570</v>
      </c>
      <c r="C31157" s="535" t="s">
        <v>29247</v>
      </c>
      <c r="D31157" s="537" t="n">
        <v>127.62</v>
      </c>
    </row>
    <row r="31158" customFormat="false" ht="14.25" hidden="false" customHeight="false" outlineLevel="0" collapsed="false">
      <c r="A31158" s="535" t="s">
        <v>48571</v>
      </c>
      <c r="B31158" s="544" t="s">
        <v>48572</v>
      </c>
      <c r="C31158" s="535" t="s">
        <v>29247</v>
      </c>
      <c r="D31158" s="537" t="n">
        <v>139.22</v>
      </c>
    </row>
    <row r="31159" customFormat="false" ht="14.25" hidden="false" customHeight="false" outlineLevel="0" collapsed="false">
      <c r="A31159" s="535" t="s">
        <v>48573</v>
      </c>
      <c r="B31159" s="544" t="s">
        <v>48574</v>
      </c>
      <c r="C31159" s="535" t="s">
        <v>29247</v>
      </c>
      <c r="D31159" s="537" t="n">
        <v>153.14</v>
      </c>
    </row>
    <row r="31160" customFormat="false" ht="14.25" hidden="false" customHeight="false" outlineLevel="0" collapsed="false">
      <c r="A31160" s="535" t="s">
        <v>48575</v>
      </c>
      <c r="B31160" s="544" t="s">
        <v>48576</v>
      </c>
      <c r="C31160" s="535" t="s">
        <v>29247</v>
      </c>
      <c r="D31160" s="537" t="n">
        <v>178.07</v>
      </c>
    </row>
    <row r="31161" customFormat="false" ht="14.25" hidden="false" customHeight="false" outlineLevel="0" collapsed="false">
      <c r="A31161" s="535" t="s">
        <v>48577</v>
      </c>
      <c r="B31161" s="544" t="s">
        <v>48578</v>
      </c>
      <c r="C31161" s="535" t="s">
        <v>29247</v>
      </c>
      <c r="D31161" s="537" t="n">
        <v>218.77</v>
      </c>
    </row>
    <row r="31162" customFormat="false" ht="14.25" hidden="false" customHeight="false" outlineLevel="0" collapsed="false">
      <c r="A31162" s="535" t="s">
        <v>48579</v>
      </c>
      <c r="B31162" s="544" t="s">
        <v>48580</v>
      </c>
      <c r="C31162" s="535" t="s">
        <v>29247</v>
      </c>
      <c r="D31162" s="537" t="n">
        <v>306.28</v>
      </c>
    </row>
    <row r="31163" customFormat="false" ht="14.25" hidden="false" customHeight="false" outlineLevel="0" collapsed="false">
      <c r="A31163" s="535" t="s">
        <v>48581</v>
      </c>
      <c r="B31163" s="544" t="s">
        <v>48582</v>
      </c>
      <c r="C31163" s="535" t="s">
        <v>41675</v>
      </c>
      <c r="D31163" s="537" t="n">
        <v>210.62</v>
      </c>
    </row>
    <row r="31164" customFormat="false" ht="14.25" hidden="false" customHeight="false" outlineLevel="0" collapsed="false">
      <c r="A31164" s="535" t="s">
        <v>48583</v>
      </c>
      <c r="B31164" s="544" t="s">
        <v>48584</v>
      </c>
      <c r="C31164" s="535" t="s">
        <v>41675</v>
      </c>
      <c r="D31164" s="537" t="n">
        <v>252.54</v>
      </c>
    </row>
    <row r="31165" customFormat="false" ht="14.25" hidden="false" customHeight="false" outlineLevel="0" collapsed="false">
      <c r="A31165" s="535" t="s">
        <v>48585</v>
      </c>
      <c r="B31165" s="544" t="s">
        <v>48586</v>
      </c>
      <c r="C31165" s="535" t="s">
        <v>29247</v>
      </c>
      <c r="D31165" s="537" t="n">
        <v>305.28</v>
      </c>
    </row>
    <row r="31166" customFormat="false" ht="14.25" hidden="false" customHeight="false" outlineLevel="0" collapsed="false">
      <c r="A31166" s="535" t="s">
        <v>48587</v>
      </c>
      <c r="B31166" s="544" t="s">
        <v>48588</v>
      </c>
      <c r="C31166" s="535" t="s">
        <v>29741</v>
      </c>
      <c r="D31166" s="537" t="n">
        <v>16.24</v>
      </c>
    </row>
    <row r="31167" customFormat="false" ht="14.25" hidden="false" customHeight="false" outlineLevel="0" collapsed="false">
      <c r="A31167" s="535" t="s">
        <v>48589</v>
      </c>
      <c r="B31167" s="544" t="s">
        <v>48590</v>
      </c>
      <c r="C31167" s="535" t="s">
        <v>29741</v>
      </c>
      <c r="D31167" s="537" t="n">
        <v>16.83</v>
      </c>
    </row>
    <row r="31168" customFormat="false" ht="14.25" hidden="false" customHeight="false" outlineLevel="0" collapsed="false">
      <c r="A31168" s="535" t="s">
        <v>48591</v>
      </c>
      <c r="B31168" s="544" t="s">
        <v>48592</v>
      </c>
      <c r="C31168" s="535" t="s">
        <v>29741</v>
      </c>
      <c r="D31168" s="537" t="n">
        <v>2.83</v>
      </c>
    </row>
    <row r="31169" customFormat="false" ht="14.25" hidden="false" customHeight="false" outlineLevel="0" collapsed="false">
      <c r="A31169" s="535" t="s">
        <v>48593</v>
      </c>
      <c r="B31169" s="544" t="s">
        <v>48594</v>
      </c>
      <c r="C31169" s="535" t="s">
        <v>29741</v>
      </c>
      <c r="D31169" s="537" t="n">
        <v>1.94</v>
      </c>
    </row>
    <row r="31170" customFormat="false" ht="14.25" hidden="false" customHeight="false" outlineLevel="0" collapsed="false">
      <c r="A31170" s="535" t="s">
        <v>48595</v>
      </c>
      <c r="B31170" s="544" t="s">
        <v>48596</v>
      </c>
      <c r="C31170" s="535" t="s">
        <v>29247</v>
      </c>
      <c r="D31170" s="537" t="n">
        <v>339.34</v>
      </c>
    </row>
    <row r="31171" customFormat="false" ht="14.25" hidden="false" customHeight="false" outlineLevel="0" collapsed="false">
      <c r="A31171" s="535" t="s">
        <v>48597</v>
      </c>
      <c r="B31171" s="544" t="s">
        <v>48598</v>
      </c>
      <c r="C31171" s="535" t="s">
        <v>29247</v>
      </c>
      <c r="D31171" s="537" t="n">
        <v>381.57</v>
      </c>
    </row>
    <row r="31172" customFormat="false" ht="14.25" hidden="false" customHeight="false" outlineLevel="0" collapsed="false">
      <c r="A31172" s="535" t="s">
        <v>48599</v>
      </c>
      <c r="B31172" s="544" t="s">
        <v>48600</v>
      </c>
      <c r="C31172" s="535" t="s">
        <v>29247</v>
      </c>
      <c r="D31172" s="537" t="n">
        <v>542.29</v>
      </c>
    </row>
    <row r="31173" customFormat="false" ht="14.25" hidden="false" customHeight="false" outlineLevel="0" collapsed="false">
      <c r="A31173" s="535" t="s">
        <v>48601</v>
      </c>
      <c r="B31173" s="544" t="s">
        <v>48602</v>
      </c>
      <c r="C31173" s="535" t="s">
        <v>29247</v>
      </c>
      <c r="D31173" s="537" t="n">
        <v>766.17</v>
      </c>
    </row>
    <row r="31174" customFormat="false" ht="14.25" hidden="false" customHeight="false" outlineLevel="0" collapsed="false">
      <c r="A31174" s="535" t="s">
        <v>48603</v>
      </c>
      <c r="B31174" s="544" t="s">
        <v>48604</v>
      </c>
      <c r="C31174" s="535" t="s">
        <v>29247</v>
      </c>
      <c r="D31174" s="537" t="n">
        <v>1006.94</v>
      </c>
    </row>
    <row r="31175" customFormat="false" ht="14.25" hidden="false" customHeight="false" outlineLevel="0" collapsed="false">
      <c r="A31175" s="535" t="s">
        <v>48605</v>
      </c>
      <c r="B31175" s="544" t="s">
        <v>48606</v>
      </c>
      <c r="C31175" s="535" t="s">
        <v>29247</v>
      </c>
      <c r="D31175" s="537" t="n">
        <v>235.28</v>
      </c>
    </row>
    <row r="31176" customFormat="false" ht="14.25" hidden="false" customHeight="false" outlineLevel="0" collapsed="false">
      <c r="A31176" s="535" t="s">
        <v>48607</v>
      </c>
      <c r="B31176" s="544" t="s">
        <v>48608</v>
      </c>
      <c r="C31176" s="535" t="s">
        <v>29247</v>
      </c>
      <c r="D31176" s="537" t="n">
        <v>288.11</v>
      </c>
    </row>
    <row r="31177" customFormat="false" ht="14.25" hidden="false" customHeight="false" outlineLevel="0" collapsed="false">
      <c r="A31177" s="535" t="s">
        <v>48609</v>
      </c>
      <c r="B31177" s="544" t="s">
        <v>48610</v>
      </c>
      <c r="C31177" s="535" t="s">
        <v>29247</v>
      </c>
      <c r="D31177" s="537" t="n">
        <v>71.9</v>
      </c>
    </row>
    <row r="31178" customFormat="false" ht="14.25" hidden="false" customHeight="false" outlineLevel="0" collapsed="false">
      <c r="A31178" s="535" t="s">
        <v>48611</v>
      </c>
      <c r="B31178" s="544" t="s">
        <v>48612</v>
      </c>
      <c r="C31178" s="535" t="s">
        <v>29247</v>
      </c>
      <c r="D31178" s="537" t="n">
        <v>76.56</v>
      </c>
    </row>
    <row r="31179" customFormat="false" ht="14.25" hidden="false" customHeight="false" outlineLevel="0" collapsed="false">
      <c r="A31179" s="535" t="s">
        <v>48613</v>
      </c>
      <c r="B31179" s="544" t="s">
        <v>48614</v>
      </c>
      <c r="C31179" s="535" t="s">
        <v>29247</v>
      </c>
      <c r="D31179" s="537" t="n">
        <v>85.8</v>
      </c>
    </row>
    <row r="31180" customFormat="false" ht="14.25" hidden="false" customHeight="false" outlineLevel="0" collapsed="false">
      <c r="A31180" s="535" t="s">
        <v>48615</v>
      </c>
      <c r="B31180" s="544" t="s">
        <v>48616</v>
      </c>
      <c r="C31180" s="535" t="s">
        <v>29247</v>
      </c>
      <c r="D31180" s="537" t="n">
        <v>91.01</v>
      </c>
    </row>
    <row r="31181" customFormat="false" ht="14.25" hidden="false" customHeight="false" outlineLevel="0" collapsed="false">
      <c r="A31181" s="535" t="s">
        <v>48617</v>
      </c>
      <c r="B31181" s="544" t="s">
        <v>48618</v>
      </c>
      <c r="C31181" s="535" t="s">
        <v>29247</v>
      </c>
      <c r="D31181" s="537" t="n">
        <v>96.7</v>
      </c>
    </row>
    <row r="31182" customFormat="false" ht="14.25" hidden="false" customHeight="false" outlineLevel="0" collapsed="false">
      <c r="A31182" s="535" t="s">
        <v>48619</v>
      </c>
      <c r="B31182" s="544" t="s">
        <v>48620</v>
      </c>
      <c r="C31182" s="535" t="s">
        <v>29247</v>
      </c>
      <c r="D31182" s="537" t="n">
        <v>105.42</v>
      </c>
    </row>
    <row r="31183" customFormat="false" ht="14.25" hidden="false" customHeight="false" outlineLevel="0" collapsed="false">
      <c r="A31183" s="535" t="s">
        <v>48621</v>
      </c>
      <c r="B31183" s="544" t="s">
        <v>48622</v>
      </c>
      <c r="C31183" s="535" t="s">
        <v>29247</v>
      </c>
      <c r="D31183" s="537" t="n">
        <v>108.46</v>
      </c>
    </row>
    <row r="31184" customFormat="false" ht="14.25" hidden="false" customHeight="false" outlineLevel="0" collapsed="false">
      <c r="A31184" s="535" t="s">
        <v>48623</v>
      </c>
      <c r="B31184" s="544" t="s">
        <v>48624</v>
      </c>
      <c r="C31184" s="535" t="s">
        <v>29247</v>
      </c>
      <c r="D31184" s="537" t="n">
        <v>121.92</v>
      </c>
    </row>
    <row r="31185" customFormat="false" ht="14.25" hidden="false" customHeight="false" outlineLevel="0" collapsed="false">
      <c r="A31185" s="535" t="s">
        <v>48625</v>
      </c>
      <c r="B31185" s="544" t="s">
        <v>48626</v>
      </c>
      <c r="C31185" s="535" t="s">
        <v>29247</v>
      </c>
      <c r="D31185" s="537" t="n">
        <v>136.07</v>
      </c>
    </row>
    <row r="31186" customFormat="false" ht="14.25" hidden="false" customHeight="false" outlineLevel="0" collapsed="false">
      <c r="A31186" s="535" t="s">
        <v>48627</v>
      </c>
      <c r="B31186" s="544" t="s">
        <v>48628</v>
      </c>
      <c r="C31186" s="535" t="s">
        <v>29247</v>
      </c>
      <c r="D31186" s="537" t="n">
        <v>149.58</v>
      </c>
    </row>
    <row r="31187" customFormat="false" ht="14.25" hidden="false" customHeight="false" outlineLevel="0" collapsed="false">
      <c r="A31187" s="535" t="s">
        <v>48629</v>
      </c>
      <c r="B31187" s="544" t="s">
        <v>48630</v>
      </c>
      <c r="C31187" s="535" t="s">
        <v>29247</v>
      </c>
      <c r="D31187" s="537" t="n">
        <v>158.15</v>
      </c>
    </row>
    <row r="31188" customFormat="false" ht="14.25" hidden="false" customHeight="false" outlineLevel="0" collapsed="false">
      <c r="A31188" s="535" t="s">
        <v>48631</v>
      </c>
      <c r="B31188" s="544" t="s">
        <v>48632</v>
      </c>
      <c r="C31188" s="535" t="s">
        <v>29247</v>
      </c>
      <c r="D31188" s="537" t="n">
        <v>177.83</v>
      </c>
    </row>
    <row r="31189" customFormat="false" ht="14.25" hidden="false" customHeight="false" outlineLevel="0" collapsed="false">
      <c r="A31189" s="535" t="s">
        <v>48633</v>
      </c>
      <c r="B31189" s="544" t="s">
        <v>48634</v>
      </c>
      <c r="C31189" s="535" t="s">
        <v>29247</v>
      </c>
      <c r="D31189" s="537" t="n">
        <v>190.25</v>
      </c>
    </row>
    <row r="31190" customFormat="false" ht="14.25" hidden="false" customHeight="false" outlineLevel="0" collapsed="false">
      <c r="A31190" s="535" t="s">
        <v>48635</v>
      </c>
      <c r="B31190" s="544" t="s">
        <v>48636</v>
      </c>
      <c r="C31190" s="535" t="s">
        <v>29247</v>
      </c>
      <c r="D31190" s="537" t="n">
        <v>220.14</v>
      </c>
    </row>
    <row r="31191" customFormat="false" ht="14.25" hidden="false" customHeight="false" outlineLevel="0" collapsed="false">
      <c r="A31191" s="535" t="s">
        <v>48637</v>
      </c>
      <c r="B31191" s="544" t="s">
        <v>48638</v>
      </c>
      <c r="C31191" s="535" t="s">
        <v>29247</v>
      </c>
      <c r="D31191" s="537" t="n">
        <v>363.97</v>
      </c>
    </row>
    <row r="31192" customFormat="false" ht="14.25" hidden="false" customHeight="false" outlineLevel="0" collapsed="false">
      <c r="A31192" s="535" t="s">
        <v>48639</v>
      </c>
      <c r="B31192" s="544" t="s">
        <v>48640</v>
      </c>
      <c r="C31192" s="535" t="s">
        <v>29247</v>
      </c>
      <c r="D31192" s="537" t="n">
        <v>131.73</v>
      </c>
    </row>
    <row r="31193" customFormat="false" ht="14.25" hidden="false" customHeight="false" outlineLevel="0" collapsed="false">
      <c r="A31193" s="535" t="s">
        <v>48641</v>
      </c>
      <c r="B31193" s="544" t="s">
        <v>48642</v>
      </c>
      <c r="C31193" s="535" t="s">
        <v>29247</v>
      </c>
      <c r="D31193" s="537" t="n">
        <v>166.83</v>
      </c>
    </row>
    <row r="31194" customFormat="false" ht="14.25" hidden="false" customHeight="false" outlineLevel="0" collapsed="false">
      <c r="A31194" s="535" t="s">
        <v>48643</v>
      </c>
      <c r="B31194" s="544" t="s">
        <v>48644</v>
      </c>
      <c r="C31194" s="535" t="s">
        <v>29247</v>
      </c>
      <c r="D31194" s="537" t="n">
        <v>176.85</v>
      </c>
    </row>
    <row r="31195" customFormat="false" ht="14.25" hidden="false" customHeight="false" outlineLevel="0" collapsed="false">
      <c r="A31195" s="535" t="s">
        <v>48645</v>
      </c>
      <c r="B31195" s="544" t="s">
        <v>48646</v>
      </c>
      <c r="C31195" s="535" t="s">
        <v>29247</v>
      </c>
      <c r="D31195" s="537" t="n">
        <v>262.73</v>
      </c>
    </row>
    <row r="31196" customFormat="false" ht="14.25" hidden="false" customHeight="false" outlineLevel="0" collapsed="false">
      <c r="A31196" s="535" t="s">
        <v>48647</v>
      </c>
      <c r="B31196" s="544" t="s">
        <v>48648</v>
      </c>
      <c r="C31196" s="535" t="s">
        <v>29247</v>
      </c>
      <c r="D31196" s="537" t="n">
        <v>495.26</v>
      </c>
    </row>
    <row r="31197" customFormat="false" ht="14.25" hidden="false" customHeight="false" outlineLevel="0" collapsed="false">
      <c r="A31197" s="535" t="s">
        <v>48649</v>
      </c>
      <c r="B31197" s="544" t="s">
        <v>48650</v>
      </c>
      <c r="C31197" s="535" t="s">
        <v>29247</v>
      </c>
      <c r="D31197" s="537" t="n">
        <v>625.19</v>
      </c>
    </row>
    <row r="31198" customFormat="false" ht="14.25" hidden="false" customHeight="false" outlineLevel="0" collapsed="false">
      <c r="A31198" s="535" t="s">
        <v>48651</v>
      </c>
      <c r="B31198" s="544" t="s">
        <v>48652</v>
      </c>
      <c r="C31198" s="535" t="s">
        <v>29247</v>
      </c>
      <c r="D31198" s="537" t="n">
        <v>846.59</v>
      </c>
    </row>
    <row r="31199" customFormat="false" ht="14.25" hidden="false" customHeight="false" outlineLevel="0" collapsed="false">
      <c r="A31199" s="535" t="s">
        <v>48653</v>
      </c>
      <c r="B31199" s="544" t="s">
        <v>48654</v>
      </c>
      <c r="C31199" s="535" t="s">
        <v>29247</v>
      </c>
      <c r="D31199" s="537" t="n">
        <v>1308.56</v>
      </c>
    </row>
    <row r="31200" customFormat="false" ht="14.25" hidden="false" customHeight="false" outlineLevel="0" collapsed="false">
      <c r="A31200" s="535" t="s">
        <v>48655</v>
      </c>
      <c r="B31200" s="544" t="s">
        <v>48656</v>
      </c>
      <c r="C31200" s="535" t="s">
        <v>29247</v>
      </c>
      <c r="D31200" s="537" t="n">
        <v>1969.09</v>
      </c>
    </row>
    <row r="31201" customFormat="false" ht="14.25" hidden="false" customHeight="false" outlineLevel="0" collapsed="false">
      <c r="A31201" s="535" t="s">
        <v>48657</v>
      </c>
      <c r="B31201" s="544" t="s">
        <v>48658</v>
      </c>
      <c r="C31201" s="535" t="s">
        <v>29247</v>
      </c>
      <c r="D31201" s="537" t="n">
        <v>1983.37</v>
      </c>
    </row>
    <row r="31202" customFormat="false" ht="14.25" hidden="false" customHeight="false" outlineLevel="0" collapsed="false">
      <c r="A31202" s="535" t="s">
        <v>48659</v>
      </c>
      <c r="B31202" s="544" t="s">
        <v>48660</v>
      </c>
      <c r="C31202" s="535" t="s">
        <v>29247</v>
      </c>
      <c r="D31202" s="537" t="n">
        <v>89.08</v>
      </c>
    </row>
    <row r="31203" customFormat="false" ht="14.25" hidden="false" customHeight="false" outlineLevel="0" collapsed="false">
      <c r="A31203" s="535" t="s">
        <v>48661</v>
      </c>
      <c r="B31203" s="544" t="s">
        <v>48662</v>
      </c>
      <c r="C31203" s="535" t="s">
        <v>29247</v>
      </c>
      <c r="D31203" s="537" t="n">
        <v>107.03</v>
      </c>
    </row>
    <row r="31204" customFormat="false" ht="14.25" hidden="false" customHeight="false" outlineLevel="0" collapsed="false">
      <c r="A31204" s="535" t="s">
        <v>48663</v>
      </c>
      <c r="B31204" s="544" t="s">
        <v>48664</v>
      </c>
      <c r="C31204" s="535" t="s">
        <v>29247</v>
      </c>
      <c r="D31204" s="537" t="n">
        <v>131.82</v>
      </c>
    </row>
    <row r="31205" customFormat="false" ht="14.25" hidden="false" customHeight="false" outlineLevel="0" collapsed="false">
      <c r="A31205" s="535" t="s">
        <v>48665</v>
      </c>
      <c r="B31205" s="544" t="s">
        <v>48666</v>
      </c>
      <c r="C31205" s="535" t="s">
        <v>29247</v>
      </c>
      <c r="D31205" s="537" t="n">
        <v>170.51</v>
      </c>
    </row>
    <row r="31206" customFormat="false" ht="14.25" hidden="false" customHeight="false" outlineLevel="0" collapsed="false">
      <c r="A31206" s="535" t="s">
        <v>48667</v>
      </c>
      <c r="B31206" s="544" t="s">
        <v>48668</v>
      </c>
      <c r="C31206" s="535" t="s">
        <v>29247</v>
      </c>
      <c r="D31206" s="537" t="n">
        <v>239.94</v>
      </c>
    </row>
    <row r="31207" customFormat="false" ht="14.25" hidden="false" customHeight="false" outlineLevel="0" collapsed="false">
      <c r="A31207" s="535" t="s">
        <v>48669</v>
      </c>
      <c r="B31207" s="544" t="s">
        <v>48670</v>
      </c>
      <c r="C31207" s="535" t="s">
        <v>29247</v>
      </c>
      <c r="D31207" s="537" t="n">
        <v>270.54</v>
      </c>
    </row>
    <row r="31208" customFormat="false" ht="14.25" hidden="false" customHeight="false" outlineLevel="0" collapsed="false">
      <c r="A31208" s="535" t="s">
        <v>48671</v>
      </c>
      <c r="B31208" s="544" t="s">
        <v>48672</v>
      </c>
      <c r="C31208" s="535" t="s">
        <v>29247</v>
      </c>
      <c r="D31208" s="537" t="n">
        <v>18.73</v>
      </c>
    </row>
    <row r="31209" customFormat="false" ht="14.25" hidden="false" customHeight="false" outlineLevel="0" collapsed="false">
      <c r="A31209" s="535" t="s">
        <v>48673</v>
      </c>
      <c r="B31209" s="544" t="s">
        <v>48674</v>
      </c>
      <c r="C31209" s="535" t="s">
        <v>29247</v>
      </c>
      <c r="D31209" s="537" t="n">
        <v>23.34</v>
      </c>
    </row>
    <row r="31210" customFormat="false" ht="14.25" hidden="false" customHeight="false" outlineLevel="0" collapsed="false">
      <c r="A31210" s="535" t="s">
        <v>48675</v>
      </c>
      <c r="B31210" s="544" t="s">
        <v>48676</v>
      </c>
      <c r="C31210" s="535" t="s">
        <v>29247</v>
      </c>
      <c r="D31210" s="537" t="n">
        <v>26.58</v>
      </c>
    </row>
    <row r="31211" customFormat="false" ht="14.25" hidden="false" customHeight="false" outlineLevel="0" collapsed="false">
      <c r="A31211" s="535" t="s">
        <v>48677</v>
      </c>
      <c r="B31211" s="544" t="s">
        <v>48678</v>
      </c>
      <c r="C31211" s="535" t="s">
        <v>29247</v>
      </c>
      <c r="D31211" s="537" t="n">
        <v>31.12</v>
      </c>
    </row>
    <row r="31212" customFormat="false" ht="14.25" hidden="false" customHeight="false" outlineLevel="0" collapsed="false">
      <c r="A31212" s="535" t="s">
        <v>48679</v>
      </c>
      <c r="B31212" s="544" t="s">
        <v>48680</v>
      </c>
      <c r="C31212" s="535" t="s">
        <v>29247</v>
      </c>
      <c r="D31212" s="537" t="n">
        <v>152.66</v>
      </c>
    </row>
    <row r="31213" customFormat="false" ht="14.25" hidden="false" customHeight="false" outlineLevel="0" collapsed="false">
      <c r="A31213" s="535" t="s">
        <v>48681</v>
      </c>
      <c r="B31213" s="544" t="s">
        <v>48682</v>
      </c>
      <c r="C31213" s="535" t="s">
        <v>29247</v>
      </c>
      <c r="D31213" s="537" t="n">
        <v>217.13</v>
      </c>
    </row>
    <row r="31214" customFormat="false" ht="14.25" hidden="false" customHeight="false" outlineLevel="0" collapsed="false">
      <c r="A31214" s="535" t="s">
        <v>48683</v>
      </c>
      <c r="B31214" s="544" t="s">
        <v>48684</v>
      </c>
      <c r="C31214" s="535" t="s">
        <v>29247</v>
      </c>
      <c r="D31214" s="537" t="n">
        <v>256</v>
      </c>
    </row>
    <row r="31215" customFormat="false" ht="14.25" hidden="false" customHeight="false" outlineLevel="0" collapsed="false">
      <c r="A31215" s="535" t="s">
        <v>48685</v>
      </c>
      <c r="B31215" s="544" t="s">
        <v>48686</v>
      </c>
      <c r="C31215" s="535" t="s">
        <v>29247</v>
      </c>
      <c r="D31215" s="537" t="n">
        <v>318.44</v>
      </c>
    </row>
    <row r="31216" customFormat="false" ht="14.25" hidden="false" customHeight="false" outlineLevel="0" collapsed="false">
      <c r="A31216" s="535" t="s">
        <v>48687</v>
      </c>
      <c r="B31216" s="544" t="s">
        <v>48688</v>
      </c>
      <c r="C31216" s="535" t="s">
        <v>29247</v>
      </c>
      <c r="D31216" s="537" t="n">
        <v>374.98</v>
      </c>
    </row>
    <row r="31217" customFormat="false" ht="14.25" hidden="false" customHeight="false" outlineLevel="0" collapsed="false">
      <c r="A31217" s="535" t="s">
        <v>48689</v>
      </c>
      <c r="B31217" s="544" t="s">
        <v>48690</v>
      </c>
      <c r="C31217" s="535" t="s">
        <v>29247</v>
      </c>
      <c r="D31217" s="537" t="n">
        <v>414.51</v>
      </c>
    </row>
    <row r="31218" customFormat="false" ht="14.25" hidden="false" customHeight="false" outlineLevel="0" collapsed="false">
      <c r="A31218" s="535" t="s">
        <v>48691</v>
      </c>
      <c r="B31218" s="544" t="s">
        <v>48692</v>
      </c>
      <c r="C31218" s="535" t="s">
        <v>29247</v>
      </c>
      <c r="D31218" s="537" t="n">
        <v>606.65</v>
      </c>
    </row>
    <row r="31219" customFormat="false" ht="14.25" hidden="false" customHeight="false" outlineLevel="0" collapsed="false">
      <c r="A31219" s="535" t="s">
        <v>48693</v>
      </c>
      <c r="B31219" s="544" t="s">
        <v>48694</v>
      </c>
      <c r="C31219" s="535" t="s">
        <v>29247</v>
      </c>
      <c r="D31219" s="537" t="n">
        <v>724.09</v>
      </c>
    </row>
    <row r="31220" customFormat="false" ht="14.25" hidden="false" customHeight="false" outlineLevel="0" collapsed="false">
      <c r="A31220" s="535" t="s">
        <v>48695</v>
      </c>
      <c r="B31220" s="544" t="s">
        <v>48696</v>
      </c>
      <c r="C31220" s="535" t="s">
        <v>29247</v>
      </c>
      <c r="D31220" s="537" t="n">
        <v>911.53</v>
      </c>
    </row>
    <row r="31221" customFormat="false" ht="14.25" hidden="false" customHeight="false" outlineLevel="0" collapsed="false">
      <c r="A31221" s="535" t="s">
        <v>48697</v>
      </c>
      <c r="B31221" s="544" t="s">
        <v>48698</v>
      </c>
      <c r="C31221" s="535" t="s">
        <v>29247</v>
      </c>
      <c r="D31221" s="537" t="n">
        <v>1081.03</v>
      </c>
    </row>
    <row r="31222" customFormat="false" ht="14.25" hidden="false" customHeight="false" outlineLevel="0" collapsed="false">
      <c r="A31222" s="535" t="s">
        <v>48699</v>
      </c>
      <c r="B31222" s="544" t="s">
        <v>48700</v>
      </c>
      <c r="C31222" s="535" t="s">
        <v>29247</v>
      </c>
      <c r="D31222" s="537" t="n">
        <v>32.78</v>
      </c>
    </row>
    <row r="31223" customFormat="false" ht="14.25" hidden="false" customHeight="false" outlineLevel="0" collapsed="false">
      <c r="A31223" s="535" t="s">
        <v>48701</v>
      </c>
      <c r="B31223" s="544" t="s">
        <v>48702</v>
      </c>
      <c r="C31223" s="535" t="s">
        <v>29247</v>
      </c>
      <c r="D31223" s="537" t="n">
        <v>35.45</v>
      </c>
    </row>
    <row r="31224" customFormat="false" ht="14.25" hidden="false" customHeight="false" outlineLevel="0" collapsed="false">
      <c r="A31224" s="535" t="s">
        <v>48703</v>
      </c>
      <c r="B31224" s="544" t="s">
        <v>48704</v>
      </c>
      <c r="C31224" s="535" t="s">
        <v>29247</v>
      </c>
      <c r="D31224" s="537" t="n">
        <v>42.38</v>
      </c>
    </row>
    <row r="31225" customFormat="false" ht="14.25" hidden="false" customHeight="false" outlineLevel="0" collapsed="false">
      <c r="A31225" s="535" t="s">
        <v>48705</v>
      </c>
      <c r="B31225" s="544" t="s">
        <v>48706</v>
      </c>
      <c r="C31225" s="535" t="s">
        <v>29247</v>
      </c>
      <c r="D31225" s="537" t="n">
        <v>45.98</v>
      </c>
    </row>
    <row r="31226" customFormat="false" ht="14.25" hidden="false" customHeight="false" outlineLevel="0" collapsed="false">
      <c r="A31226" s="535" t="s">
        <v>48707</v>
      </c>
      <c r="B31226" s="544" t="s">
        <v>48708</v>
      </c>
      <c r="C31226" s="535" t="s">
        <v>29247</v>
      </c>
      <c r="D31226" s="537" t="n">
        <v>49.2</v>
      </c>
    </row>
    <row r="31227" customFormat="false" ht="14.25" hidden="false" customHeight="false" outlineLevel="0" collapsed="false">
      <c r="A31227" s="535" t="s">
        <v>48709</v>
      </c>
      <c r="B31227" s="544" t="s">
        <v>48710</v>
      </c>
      <c r="C31227" s="535" t="s">
        <v>29247</v>
      </c>
      <c r="D31227" s="537" t="n">
        <v>55.56</v>
      </c>
    </row>
    <row r="31228" customFormat="false" ht="14.25" hidden="false" customHeight="false" outlineLevel="0" collapsed="false">
      <c r="A31228" s="535" t="s">
        <v>48711</v>
      </c>
      <c r="B31228" s="544" t="s">
        <v>48712</v>
      </c>
      <c r="C31228" s="535" t="s">
        <v>29247</v>
      </c>
      <c r="D31228" s="537" t="n">
        <v>56.93</v>
      </c>
    </row>
    <row r="31229" customFormat="false" ht="14.25" hidden="false" customHeight="false" outlineLevel="0" collapsed="false">
      <c r="A31229" s="535" t="s">
        <v>48713</v>
      </c>
      <c r="B31229" s="544" t="s">
        <v>48714</v>
      </c>
      <c r="C31229" s="535" t="s">
        <v>29247</v>
      </c>
      <c r="D31229" s="537" t="n">
        <v>66.15</v>
      </c>
    </row>
    <row r="31230" customFormat="false" ht="14.25" hidden="false" customHeight="false" outlineLevel="0" collapsed="false">
      <c r="A31230" s="535" t="s">
        <v>48715</v>
      </c>
      <c r="B31230" s="544" t="s">
        <v>48716</v>
      </c>
      <c r="C31230" s="535" t="s">
        <v>29247</v>
      </c>
      <c r="D31230" s="537" t="n">
        <v>74.56</v>
      </c>
    </row>
    <row r="31231" customFormat="false" ht="14.25" hidden="false" customHeight="false" outlineLevel="0" collapsed="false">
      <c r="A31231" s="535" t="s">
        <v>48717</v>
      </c>
      <c r="B31231" s="544" t="s">
        <v>48718</v>
      </c>
      <c r="C31231" s="535" t="s">
        <v>29247</v>
      </c>
      <c r="D31231" s="537" t="n">
        <v>84.56</v>
      </c>
    </row>
    <row r="31232" customFormat="false" ht="14.25" hidden="false" customHeight="false" outlineLevel="0" collapsed="false">
      <c r="A31232" s="535" t="s">
        <v>48719</v>
      </c>
      <c r="B31232" s="544" t="s">
        <v>48720</v>
      </c>
      <c r="C31232" s="535" t="s">
        <v>29247</v>
      </c>
      <c r="D31232" s="537" t="n">
        <v>89.51</v>
      </c>
    </row>
    <row r="31233" customFormat="false" ht="14.25" hidden="false" customHeight="false" outlineLevel="0" collapsed="false">
      <c r="A31233" s="535" t="s">
        <v>48721</v>
      </c>
      <c r="B31233" s="544" t="s">
        <v>48722</v>
      </c>
      <c r="C31233" s="535" t="s">
        <v>29247</v>
      </c>
      <c r="D31233" s="537" t="n">
        <v>103.83</v>
      </c>
    </row>
    <row r="31234" customFormat="false" ht="14.25" hidden="false" customHeight="false" outlineLevel="0" collapsed="false">
      <c r="A31234" s="535" t="s">
        <v>48723</v>
      </c>
      <c r="B31234" s="544" t="s">
        <v>48724</v>
      </c>
      <c r="C31234" s="535" t="s">
        <v>29247</v>
      </c>
      <c r="D31234" s="537" t="n">
        <v>112.23</v>
      </c>
    </row>
    <row r="31235" customFormat="false" ht="14.25" hidden="false" customHeight="false" outlineLevel="0" collapsed="false">
      <c r="A31235" s="535" t="s">
        <v>48725</v>
      </c>
      <c r="B31235" s="544" t="s">
        <v>48726</v>
      </c>
      <c r="C31235" s="535" t="s">
        <v>29247</v>
      </c>
      <c r="D31235" s="537" t="n">
        <v>135.81</v>
      </c>
    </row>
    <row r="31236" customFormat="false" ht="14.25" hidden="false" customHeight="false" outlineLevel="0" collapsed="false">
      <c r="A31236" s="535" t="s">
        <v>48727</v>
      </c>
      <c r="B31236" s="544" t="s">
        <v>48728</v>
      </c>
      <c r="C31236" s="535" t="s">
        <v>29741</v>
      </c>
      <c r="D31236" s="537" t="n">
        <v>12.01</v>
      </c>
    </row>
    <row r="31237" customFormat="false" ht="14.25" hidden="false" customHeight="false" outlineLevel="0" collapsed="false">
      <c r="A31237" s="535" t="s">
        <v>48729</v>
      </c>
      <c r="B31237" s="544" t="s">
        <v>48730</v>
      </c>
      <c r="C31237" s="535" t="s">
        <v>29247</v>
      </c>
      <c r="D31237" s="537" t="n">
        <v>585.35</v>
      </c>
    </row>
    <row r="31238" customFormat="false" ht="14.25" hidden="false" customHeight="false" outlineLevel="0" collapsed="false">
      <c r="A31238" s="535" t="s">
        <v>48731</v>
      </c>
      <c r="B31238" s="544" t="s">
        <v>48732</v>
      </c>
      <c r="C31238" s="535" t="s">
        <v>29741</v>
      </c>
      <c r="D31238" s="537" t="n">
        <v>15.74</v>
      </c>
    </row>
    <row r="31239" customFormat="false" ht="14.25" hidden="false" customHeight="false" outlineLevel="0" collapsed="false">
      <c r="A31239" s="535" t="s">
        <v>48733</v>
      </c>
      <c r="B31239" s="544" t="s">
        <v>48734</v>
      </c>
      <c r="C31239" s="535" t="s">
        <v>29741</v>
      </c>
      <c r="D31239" s="537" t="n">
        <v>70.14</v>
      </c>
    </row>
    <row r="31240" customFormat="false" ht="14.25" hidden="false" customHeight="false" outlineLevel="0" collapsed="false">
      <c r="A31240" s="535" t="s">
        <v>48735</v>
      </c>
      <c r="B31240" s="544" t="s">
        <v>48736</v>
      </c>
      <c r="C31240" s="535" t="s">
        <v>44152</v>
      </c>
      <c r="D31240" s="537" t="n">
        <v>29.81</v>
      </c>
    </row>
    <row r="31241" customFormat="false" ht="14.25" hidden="false" customHeight="false" outlineLevel="0" collapsed="false">
      <c r="A31241" s="535" t="s">
        <v>48737</v>
      </c>
      <c r="B31241" s="544" t="s">
        <v>48738</v>
      </c>
      <c r="C31241" s="535" t="s">
        <v>44152</v>
      </c>
      <c r="D31241" s="537" t="n">
        <v>5.83</v>
      </c>
    </row>
    <row r="31242" customFormat="false" ht="14.25" hidden="false" customHeight="false" outlineLevel="0" collapsed="false">
      <c r="A31242" s="535" t="s">
        <v>48739</v>
      </c>
      <c r="B31242" s="544" t="s">
        <v>48740</v>
      </c>
      <c r="C31242" s="535" t="s">
        <v>44152</v>
      </c>
      <c r="D31242" s="537" t="n">
        <v>5.53</v>
      </c>
    </row>
    <row r="31243" customFormat="false" ht="14.25" hidden="false" customHeight="false" outlineLevel="0" collapsed="false">
      <c r="A31243" s="535" t="s">
        <v>48741</v>
      </c>
      <c r="B31243" s="544" t="s">
        <v>48742</v>
      </c>
      <c r="C31243" s="535" t="s">
        <v>44152</v>
      </c>
      <c r="D31243" s="537" t="n">
        <v>9.98</v>
      </c>
    </row>
    <row r="31244" customFormat="false" ht="14.25" hidden="false" customHeight="false" outlineLevel="0" collapsed="false">
      <c r="A31244" s="535" t="s">
        <v>48743</v>
      </c>
      <c r="B31244" s="544" t="s">
        <v>48744</v>
      </c>
      <c r="C31244" s="535" t="s">
        <v>44152</v>
      </c>
      <c r="D31244" s="537" t="n">
        <v>11.43</v>
      </c>
    </row>
    <row r="31245" customFormat="false" ht="14.25" hidden="false" customHeight="false" outlineLevel="0" collapsed="false">
      <c r="A31245" s="535" t="s">
        <v>48745</v>
      </c>
      <c r="B31245" s="544" t="s">
        <v>48746</v>
      </c>
      <c r="C31245" s="535" t="s">
        <v>44152</v>
      </c>
      <c r="D31245" s="537" t="n">
        <v>15.55</v>
      </c>
    </row>
    <row r="31246" customFormat="false" ht="14.25" hidden="false" customHeight="false" outlineLevel="0" collapsed="false">
      <c r="A31246" s="535" t="s">
        <v>48747</v>
      </c>
      <c r="B31246" s="544" t="s">
        <v>48748</v>
      </c>
      <c r="C31246" s="535" t="s">
        <v>44152</v>
      </c>
      <c r="D31246" s="537" t="n">
        <v>11.02</v>
      </c>
    </row>
    <row r="31247" customFormat="false" ht="14.25" hidden="false" customHeight="false" outlineLevel="0" collapsed="false">
      <c r="A31247" s="535" t="s">
        <v>48749</v>
      </c>
      <c r="B31247" s="544" t="s">
        <v>48750</v>
      </c>
      <c r="C31247" s="535" t="s">
        <v>44152</v>
      </c>
      <c r="D31247" s="537" t="n">
        <v>13.88</v>
      </c>
    </row>
    <row r="31248" customFormat="false" ht="14.25" hidden="false" customHeight="false" outlineLevel="0" collapsed="false">
      <c r="A31248" s="535" t="s">
        <v>48751</v>
      </c>
      <c r="B31248" s="544" t="s">
        <v>48752</v>
      </c>
      <c r="C31248" s="535" t="s">
        <v>44152</v>
      </c>
      <c r="D31248" s="537" t="n">
        <v>18.49</v>
      </c>
    </row>
    <row r="31249" customFormat="false" ht="14.25" hidden="false" customHeight="false" outlineLevel="0" collapsed="false">
      <c r="A31249" s="535" t="s">
        <v>48753</v>
      </c>
      <c r="B31249" s="544" t="s">
        <v>48754</v>
      </c>
      <c r="C31249" s="535" t="s">
        <v>44152</v>
      </c>
      <c r="D31249" s="537" t="n">
        <v>41.2</v>
      </c>
    </row>
    <row r="31250" customFormat="false" ht="14.25" hidden="false" customHeight="false" outlineLevel="0" collapsed="false">
      <c r="A31250" s="535" t="s">
        <v>48755</v>
      </c>
      <c r="B31250" s="544" t="s">
        <v>48756</v>
      </c>
      <c r="C31250" s="535" t="s">
        <v>44152</v>
      </c>
      <c r="D31250" s="537" t="n">
        <v>15</v>
      </c>
    </row>
    <row r="31251" customFormat="false" ht="14.25" hidden="false" customHeight="false" outlineLevel="0" collapsed="false">
      <c r="A31251" s="535" t="s">
        <v>48757</v>
      </c>
      <c r="B31251" s="544" t="s">
        <v>48758</v>
      </c>
      <c r="C31251" s="535" t="s">
        <v>44152</v>
      </c>
      <c r="D31251" s="537" t="n">
        <v>8.2</v>
      </c>
    </row>
    <row r="31252" customFormat="false" ht="14.25" hidden="false" customHeight="false" outlineLevel="0" collapsed="false">
      <c r="A31252" s="535" t="s">
        <v>48759</v>
      </c>
      <c r="B31252" s="544" t="s">
        <v>48760</v>
      </c>
      <c r="C31252" s="535" t="s">
        <v>44152</v>
      </c>
      <c r="D31252" s="537" t="n">
        <v>3.1</v>
      </c>
    </row>
    <row r="31253" customFormat="false" ht="14.25" hidden="false" customHeight="false" outlineLevel="0" collapsed="false">
      <c r="A31253" s="535" t="s">
        <v>48761</v>
      </c>
      <c r="B31253" s="544" t="s">
        <v>48762</v>
      </c>
      <c r="C31253" s="535" t="s">
        <v>44152</v>
      </c>
      <c r="D31253" s="537" t="n">
        <v>14.89</v>
      </c>
    </row>
    <row r="31254" customFormat="false" ht="14.25" hidden="false" customHeight="false" outlineLevel="0" collapsed="false">
      <c r="A31254" s="535" t="s">
        <v>48763</v>
      </c>
      <c r="B31254" s="544" t="s">
        <v>48764</v>
      </c>
      <c r="C31254" s="535" t="s">
        <v>44152</v>
      </c>
      <c r="D31254" s="537" t="n">
        <v>14.93</v>
      </c>
    </row>
    <row r="31255" customFormat="false" ht="14.25" hidden="false" customHeight="false" outlineLevel="0" collapsed="false">
      <c r="A31255" s="535" t="s">
        <v>48765</v>
      </c>
      <c r="B31255" s="544" t="s">
        <v>48766</v>
      </c>
      <c r="C31255" s="535" t="s">
        <v>44152</v>
      </c>
      <c r="D31255" s="537" t="n">
        <v>6.01</v>
      </c>
    </row>
    <row r="31256" customFormat="false" ht="14.25" hidden="false" customHeight="false" outlineLevel="0" collapsed="false">
      <c r="A31256" s="535" t="s">
        <v>48767</v>
      </c>
      <c r="B31256" s="544" t="s">
        <v>48768</v>
      </c>
      <c r="C31256" s="535" t="s">
        <v>44152</v>
      </c>
      <c r="D31256" s="537" t="n">
        <v>8.05</v>
      </c>
    </row>
    <row r="31257" customFormat="false" ht="14.25" hidden="false" customHeight="false" outlineLevel="0" collapsed="false">
      <c r="A31257" s="535" t="s">
        <v>48769</v>
      </c>
      <c r="B31257" s="544" t="s">
        <v>48770</v>
      </c>
      <c r="C31257" s="535" t="s">
        <v>44152</v>
      </c>
      <c r="D31257" s="537" t="n">
        <v>15.59</v>
      </c>
    </row>
    <row r="31258" customFormat="false" ht="14.25" hidden="false" customHeight="false" outlineLevel="0" collapsed="false">
      <c r="A31258" s="535" t="s">
        <v>48771</v>
      </c>
      <c r="B31258" s="544" t="s">
        <v>48772</v>
      </c>
      <c r="C31258" s="535" t="s">
        <v>44152</v>
      </c>
      <c r="D31258" s="537" t="n">
        <v>15.63</v>
      </c>
    </row>
    <row r="31259" customFormat="false" ht="14.25" hidden="false" customHeight="false" outlineLevel="0" collapsed="false">
      <c r="A31259" s="535" t="s">
        <v>48773</v>
      </c>
      <c r="B31259" s="544" t="s">
        <v>48774</v>
      </c>
      <c r="C31259" s="535" t="s">
        <v>44152</v>
      </c>
      <c r="D31259" s="537" t="n">
        <v>49.3</v>
      </c>
    </row>
    <row r="31260" customFormat="false" ht="14.25" hidden="false" customHeight="false" outlineLevel="0" collapsed="false">
      <c r="A31260" s="535" t="s">
        <v>48775</v>
      </c>
      <c r="B31260" s="544" t="s">
        <v>48776</v>
      </c>
      <c r="C31260" s="535" t="s">
        <v>44152</v>
      </c>
      <c r="D31260" s="537" t="n">
        <v>10.31</v>
      </c>
    </row>
    <row r="31261" customFormat="false" ht="14.25" hidden="false" customHeight="false" outlineLevel="0" collapsed="false">
      <c r="A31261" s="535" t="s">
        <v>48777</v>
      </c>
      <c r="B31261" s="544" t="s">
        <v>48778</v>
      </c>
      <c r="C31261" s="535" t="s">
        <v>29741</v>
      </c>
      <c r="D31261" s="537" t="n">
        <v>108.33</v>
      </c>
    </row>
    <row r="31262" customFormat="false" ht="14.25" hidden="false" customHeight="false" outlineLevel="0" collapsed="false">
      <c r="A31262" s="535" t="s">
        <v>48779</v>
      </c>
      <c r="B31262" s="544" t="s">
        <v>48780</v>
      </c>
      <c r="C31262" s="535" t="s">
        <v>29741</v>
      </c>
      <c r="D31262" s="537" t="n">
        <v>69.16</v>
      </c>
    </row>
    <row r="31263" customFormat="false" ht="14.25" hidden="false" customHeight="false" outlineLevel="0" collapsed="false">
      <c r="A31263" s="535" t="s">
        <v>48781</v>
      </c>
      <c r="B31263" s="544" t="s">
        <v>48782</v>
      </c>
      <c r="C31263" s="535" t="s">
        <v>44152</v>
      </c>
      <c r="D31263" s="537" t="n">
        <v>353.63</v>
      </c>
    </row>
    <row r="31264" customFormat="false" ht="14.25" hidden="false" customHeight="false" outlineLevel="0" collapsed="false">
      <c r="A31264" s="535" t="s">
        <v>48783</v>
      </c>
      <c r="B31264" s="544" t="s">
        <v>48784</v>
      </c>
      <c r="C31264" s="535" t="s">
        <v>44152</v>
      </c>
      <c r="D31264" s="537" t="n">
        <v>360.53</v>
      </c>
    </row>
    <row r="31265" customFormat="false" ht="14.25" hidden="false" customHeight="false" outlineLevel="0" collapsed="false">
      <c r="A31265" s="535" t="s">
        <v>48785</v>
      </c>
      <c r="B31265" s="544" t="s">
        <v>48786</v>
      </c>
      <c r="C31265" s="535" t="s">
        <v>44152</v>
      </c>
      <c r="D31265" s="537" t="n">
        <v>8.26</v>
      </c>
    </row>
    <row r="31266" customFormat="false" ht="14.25" hidden="false" customHeight="false" outlineLevel="0" collapsed="false">
      <c r="A31266" s="535" t="s">
        <v>48787</v>
      </c>
      <c r="B31266" s="544" t="s">
        <v>48788</v>
      </c>
      <c r="C31266" s="535" t="s">
        <v>29260</v>
      </c>
      <c r="D31266" s="537" t="n">
        <v>420.82</v>
      </c>
    </row>
    <row r="31267" customFormat="false" ht="14.25" hidden="false" customHeight="false" outlineLevel="0" collapsed="false">
      <c r="A31267" s="535" t="s">
        <v>48789</v>
      </c>
      <c r="B31267" s="544" t="s">
        <v>48790</v>
      </c>
      <c r="C31267" s="535" t="s">
        <v>29260</v>
      </c>
      <c r="D31267" s="537" t="n">
        <v>398054.93</v>
      </c>
    </row>
    <row r="31268" customFormat="false" ht="14.25" hidden="false" customHeight="false" outlineLevel="0" collapsed="false">
      <c r="A31268" s="535" t="s">
        <v>48791</v>
      </c>
      <c r="B31268" s="544" t="s">
        <v>48792</v>
      </c>
      <c r="C31268" s="535" t="s">
        <v>29260</v>
      </c>
      <c r="D31268" s="537" t="n">
        <v>346048.91</v>
      </c>
    </row>
    <row r="31269" customFormat="false" ht="14.25" hidden="false" customHeight="false" outlineLevel="0" collapsed="false">
      <c r="A31269" s="535" t="s">
        <v>48793</v>
      </c>
      <c r="B31269" s="544" t="s">
        <v>48794</v>
      </c>
      <c r="C31269" s="535" t="s">
        <v>29260</v>
      </c>
      <c r="D31269" s="537" t="n">
        <v>478181.33</v>
      </c>
    </row>
    <row r="31270" customFormat="false" ht="14.25" hidden="false" customHeight="false" outlineLevel="0" collapsed="false">
      <c r="A31270" s="535" t="s">
        <v>48795</v>
      </c>
      <c r="B31270" s="544" t="s">
        <v>48796</v>
      </c>
      <c r="C31270" s="535" t="s">
        <v>29260</v>
      </c>
      <c r="D31270" s="537" t="n">
        <v>504187.82</v>
      </c>
    </row>
    <row r="31271" customFormat="false" ht="14.25" hidden="false" customHeight="false" outlineLevel="0" collapsed="false">
      <c r="A31271" s="535" t="s">
        <v>48797</v>
      </c>
      <c r="B31271" s="544" t="s">
        <v>48798</v>
      </c>
      <c r="C31271" s="535" t="s">
        <v>29260</v>
      </c>
      <c r="D31271" s="537" t="n">
        <v>438239.26</v>
      </c>
    </row>
    <row r="31272" customFormat="false" ht="14.25" hidden="false" customHeight="false" outlineLevel="0" collapsed="false">
      <c r="A31272" s="535" t="s">
        <v>48799</v>
      </c>
      <c r="B31272" s="544" t="s">
        <v>48800</v>
      </c>
      <c r="C31272" s="535" t="s">
        <v>29260</v>
      </c>
      <c r="D31272" s="537" t="n">
        <v>605919.58</v>
      </c>
    </row>
    <row r="31273" customFormat="false" ht="14.25" hidden="false" customHeight="false" outlineLevel="0" collapsed="false">
      <c r="A31273" s="535" t="s">
        <v>48801</v>
      </c>
      <c r="B31273" s="544" t="s">
        <v>48802</v>
      </c>
      <c r="C31273" s="535" t="s">
        <v>29260</v>
      </c>
      <c r="D31273" s="537" t="n">
        <v>600707.46</v>
      </c>
    </row>
    <row r="31274" customFormat="false" ht="14.25" hidden="false" customHeight="false" outlineLevel="0" collapsed="false">
      <c r="A31274" s="535" t="s">
        <v>48803</v>
      </c>
      <c r="B31274" s="544" t="s">
        <v>48804</v>
      </c>
      <c r="C31274" s="535" t="s">
        <v>29260</v>
      </c>
      <c r="D31274" s="537" t="n">
        <v>522697.73</v>
      </c>
    </row>
    <row r="31275" customFormat="false" ht="14.25" hidden="false" customHeight="false" outlineLevel="0" collapsed="false">
      <c r="A31275" s="535" t="s">
        <v>48805</v>
      </c>
      <c r="B31275" s="544" t="s">
        <v>48806</v>
      </c>
      <c r="C31275" s="535" t="s">
        <v>29260</v>
      </c>
      <c r="D31275" s="537" t="n">
        <v>722565.41</v>
      </c>
    </row>
    <row r="31276" customFormat="false" ht="14.25" hidden="false" customHeight="false" outlineLevel="0" collapsed="false">
      <c r="A31276" s="535" t="s">
        <v>48807</v>
      </c>
      <c r="B31276" s="544" t="s">
        <v>48808</v>
      </c>
      <c r="C31276" s="535" t="s">
        <v>29260</v>
      </c>
      <c r="D31276" s="537" t="n">
        <v>530866.86</v>
      </c>
    </row>
    <row r="31277" customFormat="false" ht="14.25" hidden="false" customHeight="false" outlineLevel="0" collapsed="false">
      <c r="A31277" s="535" t="s">
        <v>48809</v>
      </c>
      <c r="B31277" s="544" t="s">
        <v>48810</v>
      </c>
      <c r="C31277" s="535" t="s">
        <v>29260</v>
      </c>
      <c r="D31277" s="537" t="n">
        <v>461341.12</v>
      </c>
    </row>
    <row r="31278" customFormat="false" ht="14.25" hidden="false" customHeight="false" outlineLevel="0" collapsed="false">
      <c r="A31278" s="535" t="s">
        <v>48811</v>
      </c>
      <c r="B31278" s="544" t="s">
        <v>48812</v>
      </c>
      <c r="C31278" s="535" t="s">
        <v>29260</v>
      </c>
      <c r="D31278" s="537" t="n">
        <v>637830.58</v>
      </c>
    </row>
    <row r="31279" customFormat="false" ht="14.25" hidden="false" customHeight="false" outlineLevel="0" collapsed="false">
      <c r="A31279" s="535" t="s">
        <v>48813</v>
      </c>
      <c r="B31279" s="544" t="s">
        <v>48814</v>
      </c>
      <c r="C31279" s="535" t="s">
        <v>29260</v>
      </c>
      <c r="D31279" s="537" t="n">
        <v>438039.21</v>
      </c>
    </row>
    <row r="31280" customFormat="false" ht="14.25" hidden="false" customHeight="false" outlineLevel="0" collapsed="false">
      <c r="A31280" s="535" t="s">
        <v>48815</v>
      </c>
      <c r="B31280" s="544" t="s">
        <v>48816</v>
      </c>
      <c r="C31280" s="535" t="s">
        <v>29260</v>
      </c>
      <c r="D31280" s="537" t="n">
        <v>380787.56</v>
      </c>
    </row>
    <row r="31281" customFormat="false" ht="14.25" hidden="false" customHeight="false" outlineLevel="0" collapsed="false">
      <c r="A31281" s="535" t="s">
        <v>48817</v>
      </c>
      <c r="B31281" s="544" t="s">
        <v>48818</v>
      </c>
      <c r="C31281" s="535" t="s">
        <v>29260</v>
      </c>
      <c r="D31281" s="537" t="n">
        <v>526288.86</v>
      </c>
    </row>
    <row r="31282" customFormat="false" ht="14.25" hidden="false" customHeight="false" outlineLevel="0" collapsed="false">
      <c r="A31282" s="535" t="s">
        <v>48819</v>
      </c>
      <c r="B31282" s="544" t="s">
        <v>48820</v>
      </c>
      <c r="C31282" s="535" t="s">
        <v>29260</v>
      </c>
      <c r="D31282" s="537" t="n">
        <v>554832.74</v>
      </c>
    </row>
    <row r="31283" customFormat="false" ht="14.25" hidden="false" customHeight="false" outlineLevel="0" collapsed="false">
      <c r="A31283" s="535" t="s">
        <v>48821</v>
      </c>
      <c r="B31283" s="544" t="s">
        <v>48822</v>
      </c>
      <c r="C31283" s="535" t="s">
        <v>29260</v>
      </c>
      <c r="D31283" s="537" t="n">
        <v>482232.33</v>
      </c>
    </row>
    <row r="31284" customFormat="false" ht="14.25" hidden="false" customHeight="false" outlineLevel="0" collapsed="false">
      <c r="A31284" s="535" t="s">
        <v>48823</v>
      </c>
      <c r="B31284" s="544" t="s">
        <v>48824</v>
      </c>
      <c r="C31284" s="535" t="s">
        <v>29260</v>
      </c>
      <c r="D31284" s="537" t="n">
        <v>666878.15</v>
      </c>
    </row>
    <row r="31285" customFormat="false" ht="14.25" hidden="false" customHeight="false" outlineLevel="0" collapsed="false">
      <c r="A31285" s="535" t="s">
        <v>48825</v>
      </c>
      <c r="B31285" s="544" t="s">
        <v>48826</v>
      </c>
      <c r="C31285" s="535" t="s">
        <v>29260</v>
      </c>
      <c r="D31285" s="537" t="n">
        <v>660966.84</v>
      </c>
    </row>
    <row r="31286" customFormat="false" ht="14.25" hidden="false" customHeight="false" outlineLevel="0" collapsed="false">
      <c r="A31286" s="535" t="s">
        <v>48827</v>
      </c>
      <c r="B31286" s="544" t="s">
        <v>48828</v>
      </c>
      <c r="C31286" s="535" t="s">
        <v>29260</v>
      </c>
      <c r="D31286" s="537" t="n">
        <v>575156.38</v>
      </c>
    </row>
    <row r="31287" customFormat="false" ht="14.25" hidden="false" customHeight="false" outlineLevel="0" collapsed="false">
      <c r="A31287" s="535" t="s">
        <v>48829</v>
      </c>
      <c r="B31287" s="544" t="s">
        <v>48830</v>
      </c>
      <c r="C31287" s="535" t="s">
        <v>29260</v>
      </c>
      <c r="D31287" s="537" t="n">
        <v>795229.27</v>
      </c>
    </row>
    <row r="31288" customFormat="false" ht="14.25" hidden="false" customHeight="false" outlineLevel="0" collapsed="false">
      <c r="A31288" s="535" t="s">
        <v>48831</v>
      </c>
      <c r="B31288" s="544" t="s">
        <v>48832</v>
      </c>
      <c r="C31288" s="535" t="s">
        <v>29260</v>
      </c>
      <c r="D31288" s="537" t="n">
        <v>584204.23</v>
      </c>
    </row>
    <row r="31289" customFormat="false" ht="14.25" hidden="false" customHeight="false" outlineLevel="0" collapsed="false">
      <c r="A31289" s="535" t="s">
        <v>48833</v>
      </c>
      <c r="B31289" s="544" t="s">
        <v>48834</v>
      </c>
      <c r="C31289" s="535" t="s">
        <v>29260</v>
      </c>
      <c r="D31289" s="537" t="n">
        <v>507653.62</v>
      </c>
    </row>
    <row r="31290" customFormat="false" ht="14.25" hidden="false" customHeight="false" outlineLevel="0" collapsed="false">
      <c r="A31290" s="535" t="s">
        <v>48835</v>
      </c>
      <c r="B31290" s="544" t="s">
        <v>48836</v>
      </c>
      <c r="C31290" s="535" t="s">
        <v>29260</v>
      </c>
      <c r="D31290" s="537" t="n">
        <v>701999.12</v>
      </c>
    </row>
    <row r="31291" customFormat="false" ht="14.25" hidden="false" customHeight="false" outlineLevel="0" collapsed="false">
      <c r="A31291" s="535" t="s">
        <v>48837</v>
      </c>
      <c r="B31291" s="544" t="s">
        <v>48838</v>
      </c>
      <c r="C31291" s="535" t="s">
        <v>29260</v>
      </c>
      <c r="D31291" s="537" t="n">
        <v>481985.87</v>
      </c>
    </row>
    <row r="31292" customFormat="false" ht="14.25" hidden="false" customHeight="false" outlineLevel="0" collapsed="false">
      <c r="A31292" s="535" t="s">
        <v>48839</v>
      </c>
      <c r="B31292" s="544" t="s">
        <v>48840</v>
      </c>
      <c r="C31292" s="535" t="s">
        <v>29260</v>
      </c>
      <c r="D31292" s="537" t="n">
        <v>418972.92</v>
      </c>
    </row>
    <row r="31293" customFormat="false" ht="14.25" hidden="false" customHeight="false" outlineLevel="0" collapsed="false">
      <c r="A31293" s="535" t="s">
        <v>48841</v>
      </c>
      <c r="B31293" s="544" t="s">
        <v>48842</v>
      </c>
      <c r="C31293" s="535" t="s">
        <v>29260</v>
      </c>
      <c r="D31293" s="537" t="n">
        <v>579148.89</v>
      </c>
    </row>
    <row r="31294" customFormat="false" ht="14.25" hidden="false" customHeight="false" outlineLevel="0" collapsed="false">
      <c r="A31294" s="535" t="s">
        <v>48843</v>
      </c>
      <c r="B31294" s="544" t="s">
        <v>48844</v>
      </c>
      <c r="C31294" s="535" t="s">
        <v>29260</v>
      </c>
      <c r="D31294" s="537" t="n">
        <v>610583.94</v>
      </c>
    </row>
    <row r="31295" customFormat="false" ht="14.25" hidden="false" customHeight="false" outlineLevel="0" collapsed="false">
      <c r="A31295" s="535" t="s">
        <v>48845</v>
      </c>
      <c r="B31295" s="544" t="s">
        <v>48846</v>
      </c>
      <c r="C31295" s="535" t="s">
        <v>29260</v>
      </c>
      <c r="D31295" s="537" t="n">
        <v>530590.8</v>
      </c>
    </row>
    <row r="31296" customFormat="false" ht="14.25" hidden="false" customHeight="false" outlineLevel="0" collapsed="false">
      <c r="A31296" s="535" t="s">
        <v>48847</v>
      </c>
      <c r="B31296" s="544" t="s">
        <v>48848</v>
      </c>
      <c r="C31296" s="535" t="s">
        <v>29260</v>
      </c>
      <c r="D31296" s="537" t="n">
        <v>733859</v>
      </c>
    </row>
    <row r="31297" customFormat="false" ht="14.25" hidden="false" customHeight="false" outlineLevel="0" collapsed="false">
      <c r="A31297" s="535" t="s">
        <v>48849</v>
      </c>
      <c r="B31297" s="544" t="s">
        <v>48850</v>
      </c>
      <c r="C31297" s="535" t="s">
        <v>29260</v>
      </c>
      <c r="D31297" s="537" t="n">
        <v>727214.42</v>
      </c>
    </row>
    <row r="31298" customFormat="false" ht="14.25" hidden="false" customHeight="false" outlineLevel="0" collapsed="false">
      <c r="A31298" s="535" t="s">
        <v>48851</v>
      </c>
      <c r="B31298" s="544" t="s">
        <v>48852</v>
      </c>
      <c r="C31298" s="535" t="s">
        <v>29260</v>
      </c>
      <c r="D31298" s="537" t="n">
        <v>632822.87</v>
      </c>
    </row>
    <row r="31299" customFormat="false" ht="14.25" hidden="false" customHeight="false" outlineLevel="0" collapsed="false">
      <c r="A31299" s="535" t="s">
        <v>48853</v>
      </c>
      <c r="B31299" s="544" t="s">
        <v>48854</v>
      </c>
      <c r="C31299" s="535" t="s">
        <v>29260</v>
      </c>
      <c r="D31299" s="537" t="n">
        <v>875077.94</v>
      </c>
    </row>
    <row r="31300" customFormat="false" ht="14.25" hidden="false" customHeight="false" outlineLevel="0" collapsed="false">
      <c r="A31300" s="535" t="s">
        <v>48855</v>
      </c>
      <c r="B31300" s="544" t="s">
        <v>48856</v>
      </c>
      <c r="C31300" s="535" t="s">
        <v>29260</v>
      </c>
      <c r="D31300" s="537" t="n">
        <v>642825.44</v>
      </c>
    </row>
    <row r="31301" customFormat="false" ht="14.25" hidden="false" customHeight="false" outlineLevel="0" collapsed="false">
      <c r="A31301" s="535" t="s">
        <v>48857</v>
      </c>
      <c r="B31301" s="544" t="s">
        <v>48858</v>
      </c>
      <c r="C31301" s="535" t="s">
        <v>29260</v>
      </c>
      <c r="D31301" s="537" t="n">
        <v>558561.75</v>
      </c>
    </row>
    <row r="31302" customFormat="false" ht="14.25" hidden="false" customHeight="false" outlineLevel="0" collapsed="false">
      <c r="A31302" s="535" t="s">
        <v>48859</v>
      </c>
      <c r="B31302" s="544" t="s">
        <v>48860</v>
      </c>
      <c r="C31302" s="535" t="s">
        <v>29260</v>
      </c>
      <c r="D31302" s="537" t="n">
        <v>772507.87</v>
      </c>
    </row>
    <row r="31303" customFormat="false" ht="14.25" hidden="false" customHeight="false" outlineLevel="0" collapsed="false">
      <c r="A31303" s="535" t="s">
        <v>48861</v>
      </c>
      <c r="B31303" s="544" t="s">
        <v>48862</v>
      </c>
      <c r="C31303" s="535" t="s">
        <v>29260</v>
      </c>
      <c r="D31303" s="537" t="n">
        <v>733319.99</v>
      </c>
    </row>
    <row r="31304" customFormat="false" ht="14.25" hidden="false" customHeight="false" outlineLevel="0" collapsed="false">
      <c r="A31304" s="535" t="s">
        <v>48863</v>
      </c>
      <c r="B31304" s="544" t="s">
        <v>48864</v>
      </c>
      <c r="C31304" s="535" t="s">
        <v>29260</v>
      </c>
      <c r="D31304" s="537" t="n">
        <v>637249.9</v>
      </c>
    </row>
    <row r="31305" customFormat="false" ht="14.25" hidden="false" customHeight="false" outlineLevel="0" collapsed="false">
      <c r="A31305" s="535" t="s">
        <v>48865</v>
      </c>
      <c r="B31305" s="544" t="s">
        <v>48866</v>
      </c>
      <c r="C31305" s="535" t="s">
        <v>29260</v>
      </c>
      <c r="D31305" s="537" t="n">
        <v>881803.32</v>
      </c>
    </row>
    <row r="31306" customFormat="false" ht="14.25" hidden="false" customHeight="false" outlineLevel="0" collapsed="false">
      <c r="A31306" s="535" t="s">
        <v>48867</v>
      </c>
      <c r="B31306" s="544" t="s">
        <v>48868</v>
      </c>
      <c r="C31306" s="535" t="s">
        <v>29260</v>
      </c>
      <c r="D31306" s="537" t="n">
        <v>873260.63</v>
      </c>
    </row>
    <row r="31307" customFormat="false" ht="14.25" hidden="false" customHeight="false" outlineLevel="0" collapsed="false">
      <c r="A31307" s="535" t="s">
        <v>48869</v>
      </c>
      <c r="B31307" s="544" t="s">
        <v>48870</v>
      </c>
      <c r="C31307" s="535" t="s">
        <v>29260</v>
      </c>
      <c r="D31307" s="537" t="n">
        <v>759991.25</v>
      </c>
    </row>
    <row r="31308" customFormat="false" ht="14.25" hidden="false" customHeight="false" outlineLevel="0" collapsed="false">
      <c r="A31308" s="535" t="s">
        <v>48871</v>
      </c>
      <c r="B31308" s="544" t="s">
        <v>48872</v>
      </c>
      <c r="C31308" s="535" t="s">
        <v>29260</v>
      </c>
      <c r="D31308" s="537" t="n">
        <v>1051397.43</v>
      </c>
    </row>
    <row r="31309" customFormat="false" ht="14.25" hidden="false" customHeight="false" outlineLevel="0" collapsed="false">
      <c r="A31309" s="535" t="s">
        <v>48873</v>
      </c>
      <c r="B31309" s="544" t="s">
        <v>48874</v>
      </c>
      <c r="C31309" s="535" t="s">
        <v>29260</v>
      </c>
      <c r="D31309" s="537" t="n">
        <v>772192.81</v>
      </c>
    </row>
    <row r="31310" customFormat="false" ht="14.25" hidden="false" customHeight="false" outlineLevel="0" collapsed="false">
      <c r="A31310" s="535" t="s">
        <v>48875</v>
      </c>
      <c r="B31310" s="544" t="s">
        <v>48876</v>
      </c>
      <c r="C31310" s="535" t="s">
        <v>29260</v>
      </c>
      <c r="D31310" s="537" t="n">
        <v>670845.32</v>
      </c>
    </row>
    <row r="31311" customFormat="false" ht="14.25" hidden="false" customHeight="false" outlineLevel="0" collapsed="false">
      <c r="A31311" s="535" t="s">
        <v>48877</v>
      </c>
      <c r="B31311" s="544" t="s">
        <v>48878</v>
      </c>
      <c r="C31311" s="535" t="s">
        <v>29260</v>
      </c>
      <c r="D31311" s="537" t="n">
        <v>928243.25</v>
      </c>
    </row>
    <row r="31312" customFormat="false" ht="14.25" hidden="false" customHeight="false" outlineLevel="0" collapsed="false">
      <c r="A31312" s="535" t="s">
        <v>48879</v>
      </c>
      <c r="B31312" s="544" t="s">
        <v>48880</v>
      </c>
      <c r="C31312" s="535" t="s">
        <v>29260</v>
      </c>
      <c r="D31312" s="537" t="n">
        <v>361673.42</v>
      </c>
    </row>
    <row r="31313" customFormat="false" ht="14.25" hidden="false" customHeight="false" outlineLevel="0" collapsed="false">
      <c r="A31313" s="535" t="s">
        <v>48881</v>
      </c>
      <c r="B31313" s="544" t="s">
        <v>48882</v>
      </c>
      <c r="C31313" s="535" t="s">
        <v>29260</v>
      </c>
      <c r="D31313" s="537" t="n">
        <v>314444.52</v>
      </c>
    </row>
    <row r="31314" customFormat="false" ht="14.25" hidden="false" customHeight="false" outlineLevel="0" collapsed="false">
      <c r="A31314" s="535" t="s">
        <v>48883</v>
      </c>
      <c r="B31314" s="544" t="s">
        <v>48884</v>
      </c>
      <c r="C31314" s="535" t="s">
        <v>29260</v>
      </c>
      <c r="D31314" s="537" t="n">
        <v>434394.7</v>
      </c>
    </row>
    <row r="31315" customFormat="false" ht="14.25" hidden="false" customHeight="false" outlineLevel="0" collapsed="false">
      <c r="A31315" s="535" t="s">
        <v>48885</v>
      </c>
      <c r="B31315" s="544" t="s">
        <v>48886</v>
      </c>
      <c r="C31315" s="535" t="s">
        <v>29260</v>
      </c>
      <c r="D31315" s="537" t="n">
        <v>458073.31</v>
      </c>
    </row>
    <row r="31316" customFormat="false" ht="14.25" hidden="false" customHeight="false" outlineLevel="0" collapsed="false">
      <c r="A31316" s="535" t="s">
        <v>48887</v>
      </c>
      <c r="B31316" s="544" t="s">
        <v>48888</v>
      </c>
      <c r="C31316" s="535" t="s">
        <v>29260</v>
      </c>
      <c r="D31316" s="537" t="n">
        <v>398215.09</v>
      </c>
    </row>
    <row r="31317" customFormat="false" ht="14.25" hidden="false" customHeight="false" outlineLevel="0" collapsed="false">
      <c r="A31317" s="535" t="s">
        <v>48889</v>
      </c>
      <c r="B31317" s="544" t="s">
        <v>48890</v>
      </c>
      <c r="C31317" s="535" t="s">
        <v>29260</v>
      </c>
      <c r="D31317" s="537" t="n">
        <v>550436.5</v>
      </c>
    </row>
    <row r="31318" customFormat="false" ht="14.25" hidden="false" customHeight="false" outlineLevel="0" collapsed="false">
      <c r="A31318" s="535" t="s">
        <v>48891</v>
      </c>
      <c r="B31318" s="544" t="s">
        <v>48892</v>
      </c>
      <c r="C31318" s="535" t="s">
        <v>41675</v>
      </c>
      <c r="D31318" s="537" t="n">
        <v>182.01</v>
      </c>
    </row>
    <row r="31319" customFormat="false" ht="14.25" hidden="false" customHeight="false" outlineLevel="0" collapsed="false">
      <c r="A31319" s="535" t="s">
        <v>48893</v>
      </c>
      <c r="B31319" s="544" t="s">
        <v>48894</v>
      </c>
      <c r="C31319" s="535" t="s">
        <v>41675</v>
      </c>
      <c r="D31319" s="537" t="n">
        <v>174.91</v>
      </c>
    </row>
    <row r="31320" customFormat="false" ht="14.25" hidden="false" customHeight="false" outlineLevel="0" collapsed="false">
      <c r="A31320" s="535" t="s">
        <v>48895</v>
      </c>
      <c r="B31320" s="544" t="s">
        <v>48896</v>
      </c>
      <c r="C31320" s="535" t="s">
        <v>29260</v>
      </c>
      <c r="D31320" s="537" t="n">
        <v>296.89</v>
      </c>
    </row>
    <row r="31321" customFormat="false" ht="14.25" hidden="false" customHeight="false" outlineLevel="0" collapsed="false">
      <c r="A31321" s="535" t="s">
        <v>48897</v>
      </c>
      <c r="B31321" s="544" t="s">
        <v>48898</v>
      </c>
      <c r="C31321" s="535" t="s">
        <v>29260</v>
      </c>
      <c r="D31321" s="537" t="n">
        <v>203.97</v>
      </c>
    </row>
    <row r="31322" customFormat="false" ht="14.25" hidden="false" customHeight="false" outlineLevel="0" collapsed="false">
      <c r="A31322" s="535" t="s">
        <v>48899</v>
      </c>
      <c r="B31322" s="544" t="s">
        <v>48900</v>
      </c>
      <c r="C31322" s="535" t="s">
        <v>29260</v>
      </c>
      <c r="D31322" s="537" t="n">
        <v>453.44</v>
      </c>
    </row>
    <row r="31323" customFormat="false" ht="14.25" hidden="false" customHeight="false" outlineLevel="0" collapsed="false">
      <c r="A31323" s="535" t="s">
        <v>48901</v>
      </c>
      <c r="B31323" s="544" t="s">
        <v>48902</v>
      </c>
      <c r="C31323" s="535" t="s">
        <v>29260</v>
      </c>
      <c r="D31323" s="537" t="n">
        <v>338.78</v>
      </c>
    </row>
    <row r="31324" customFormat="false" ht="14.25" hidden="false" customHeight="false" outlineLevel="0" collapsed="false">
      <c r="A31324" s="535" t="s">
        <v>48903</v>
      </c>
      <c r="B31324" s="544" t="s">
        <v>48904</v>
      </c>
      <c r="C31324" s="535" t="s">
        <v>29260</v>
      </c>
      <c r="D31324" s="537" t="n">
        <v>232.91</v>
      </c>
    </row>
    <row r="31325" customFormat="false" ht="14.25" hidden="false" customHeight="false" outlineLevel="0" collapsed="false">
      <c r="A31325" s="535" t="s">
        <v>48905</v>
      </c>
      <c r="B31325" s="544" t="s">
        <v>48906</v>
      </c>
      <c r="C31325" s="535" t="s">
        <v>29260</v>
      </c>
      <c r="D31325" s="537" t="n">
        <v>517.95</v>
      </c>
    </row>
    <row r="31326" customFormat="false" ht="14.25" hidden="false" customHeight="false" outlineLevel="0" collapsed="false">
      <c r="A31326" s="535" t="s">
        <v>48907</v>
      </c>
      <c r="B31326" s="544" t="s">
        <v>48908</v>
      </c>
      <c r="C31326" s="535" t="s">
        <v>29260</v>
      </c>
      <c r="D31326" s="537" t="n">
        <v>393.48</v>
      </c>
    </row>
    <row r="31327" customFormat="false" ht="14.25" hidden="false" customHeight="false" outlineLevel="0" collapsed="false">
      <c r="A31327" s="535" t="s">
        <v>48909</v>
      </c>
      <c r="B31327" s="544" t="s">
        <v>48910</v>
      </c>
      <c r="C31327" s="535" t="s">
        <v>29260</v>
      </c>
      <c r="D31327" s="537" t="n">
        <v>274.77</v>
      </c>
    </row>
    <row r="31328" customFormat="false" ht="14.25" hidden="false" customHeight="false" outlineLevel="0" collapsed="false">
      <c r="A31328" s="535" t="s">
        <v>48911</v>
      </c>
      <c r="B31328" s="544" t="s">
        <v>48912</v>
      </c>
      <c r="C31328" s="535" t="s">
        <v>29260</v>
      </c>
      <c r="D31328" s="537" t="n">
        <v>601.65</v>
      </c>
    </row>
    <row r="31329" customFormat="false" ht="14.25" hidden="false" customHeight="false" outlineLevel="0" collapsed="false">
      <c r="A31329" s="535" t="s">
        <v>48913</v>
      </c>
      <c r="B31329" s="544" t="s">
        <v>48914</v>
      </c>
      <c r="C31329" s="535" t="s">
        <v>29260</v>
      </c>
      <c r="D31329" s="537" t="n">
        <v>519.16</v>
      </c>
    </row>
    <row r="31330" customFormat="false" ht="14.25" hidden="false" customHeight="false" outlineLevel="0" collapsed="false">
      <c r="A31330" s="535" t="s">
        <v>48915</v>
      </c>
      <c r="B31330" s="544" t="s">
        <v>48916</v>
      </c>
      <c r="C31330" s="535" t="s">
        <v>29260</v>
      </c>
      <c r="D31330" s="537" t="n">
        <v>338.78</v>
      </c>
    </row>
    <row r="31331" customFormat="false" ht="14.25" hidden="false" customHeight="false" outlineLevel="0" collapsed="false">
      <c r="A31331" s="535" t="s">
        <v>48917</v>
      </c>
      <c r="B31331" s="544" t="s">
        <v>48918</v>
      </c>
      <c r="C31331" s="535" t="s">
        <v>29260</v>
      </c>
      <c r="D31331" s="537" t="n">
        <v>791.62</v>
      </c>
    </row>
    <row r="31332" customFormat="false" ht="14.25" hidden="false" customHeight="false" outlineLevel="0" collapsed="false">
      <c r="A31332" s="535" t="s">
        <v>48919</v>
      </c>
      <c r="B31332" s="544" t="s">
        <v>48920</v>
      </c>
      <c r="C31332" s="535" t="s">
        <v>29260</v>
      </c>
      <c r="D31332" s="537" t="n">
        <v>238.4</v>
      </c>
    </row>
    <row r="31333" customFormat="false" ht="14.25" hidden="false" customHeight="false" outlineLevel="0" collapsed="false">
      <c r="A31333" s="535" t="s">
        <v>48921</v>
      </c>
      <c r="B31333" s="544" t="s">
        <v>48922</v>
      </c>
      <c r="C31333" s="535" t="s">
        <v>29260</v>
      </c>
      <c r="D31333" s="537" t="n">
        <v>174.47</v>
      </c>
    </row>
    <row r="31334" customFormat="false" ht="14.25" hidden="false" customHeight="false" outlineLevel="0" collapsed="false">
      <c r="A31334" s="535" t="s">
        <v>48923</v>
      </c>
      <c r="B31334" s="544" t="s">
        <v>48924</v>
      </c>
      <c r="C31334" s="535" t="s">
        <v>29260</v>
      </c>
      <c r="D31334" s="537" t="n">
        <v>364.29</v>
      </c>
    </row>
    <row r="31335" customFormat="false" ht="14.25" hidden="false" customHeight="false" outlineLevel="0" collapsed="false">
      <c r="A31335" s="535" t="s">
        <v>48925</v>
      </c>
      <c r="B31335" s="544" t="s">
        <v>48926</v>
      </c>
      <c r="C31335" s="535" t="s">
        <v>29260</v>
      </c>
      <c r="D31335" s="537" t="n">
        <v>699.68</v>
      </c>
    </row>
    <row r="31336" customFormat="false" ht="14.25" hidden="false" customHeight="false" outlineLevel="0" collapsed="false">
      <c r="A31336" s="535" t="s">
        <v>48927</v>
      </c>
      <c r="B31336" s="544" t="s">
        <v>48928</v>
      </c>
      <c r="C31336" s="535" t="s">
        <v>29260</v>
      </c>
      <c r="D31336" s="537" t="n">
        <v>477.69</v>
      </c>
    </row>
    <row r="31337" customFormat="false" ht="14.25" hidden="false" customHeight="false" outlineLevel="0" collapsed="false">
      <c r="A31337" s="535" t="s">
        <v>48929</v>
      </c>
      <c r="B31337" s="544" t="s">
        <v>48930</v>
      </c>
      <c r="C31337" s="535" t="s">
        <v>29260</v>
      </c>
      <c r="D31337" s="537" t="n">
        <v>1014.44</v>
      </c>
    </row>
    <row r="31338" customFormat="false" ht="14.25" hidden="false" customHeight="false" outlineLevel="0" collapsed="false">
      <c r="A31338" s="535" t="s">
        <v>48931</v>
      </c>
      <c r="B31338" s="544" t="s">
        <v>48932</v>
      </c>
      <c r="C31338" s="535" t="s">
        <v>29260</v>
      </c>
      <c r="D31338" s="537" t="n">
        <v>800.07</v>
      </c>
    </row>
    <row r="31339" customFormat="false" ht="14.25" hidden="false" customHeight="false" outlineLevel="0" collapsed="false">
      <c r="A31339" s="535" t="s">
        <v>48933</v>
      </c>
      <c r="B31339" s="544" t="s">
        <v>48934</v>
      </c>
      <c r="C31339" s="535" t="s">
        <v>29260</v>
      </c>
      <c r="D31339" s="537" t="n">
        <v>548.59</v>
      </c>
    </row>
    <row r="31340" customFormat="false" ht="14.25" hidden="false" customHeight="false" outlineLevel="0" collapsed="false">
      <c r="A31340" s="535" t="s">
        <v>48935</v>
      </c>
      <c r="B31340" s="544" t="s">
        <v>48936</v>
      </c>
      <c r="C31340" s="535" t="s">
        <v>29260</v>
      </c>
      <c r="D31340" s="537" t="n">
        <v>1159.19</v>
      </c>
    </row>
    <row r="31341" customFormat="false" ht="14.25" hidden="false" customHeight="false" outlineLevel="0" collapsed="false">
      <c r="A31341" s="535" t="s">
        <v>48937</v>
      </c>
      <c r="B31341" s="544" t="s">
        <v>48938</v>
      </c>
      <c r="C31341" s="535" t="s">
        <v>29260</v>
      </c>
      <c r="D31341" s="537" t="n">
        <v>930.12</v>
      </c>
    </row>
    <row r="31342" customFormat="false" ht="14.25" hidden="false" customHeight="false" outlineLevel="0" collapsed="false">
      <c r="A31342" s="535" t="s">
        <v>48939</v>
      </c>
      <c r="B31342" s="544" t="s">
        <v>48940</v>
      </c>
      <c r="C31342" s="535" t="s">
        <v>29260</v>
      </c>
      <c r="D31342" s="537" t="n">
        <v>648.98</v>
      </c>
    </row>
    <row r="31343" customFormat="false" ht="14.25" hidden="false" customHeight="false" outlineLevel="0" collapsed="false">
      <c r="A31343" s="535" t="s">
        <v>48941</v>
      </c>
      <c r="B31343" s="544" t="s">
        <v>48942</v>
      </c>
      <c r="C31343" s="535" t="s">
        <v>29260</v>
      </c>
      <c r="D31343" s="537" t="n">
        <v>1348.4</v>
      </c>
    </row>
    <row r="31344" customFormat="false" ht="14.25" hidden="false" customHeight="false" outlineLevel="0" collapsed="false">
      <c r="A31344" s="535" t="s">
        <v>48943</v>
      </c>
      <c r="B31344" s="544" t="s">
        <v>48944</v>
      </c>
      <c r="C31344" s="535" t="s">
        <v>29260</v>
      </c>
      <c r="D31344" s="537" t="n">
        <v>1231.37</v>
      </c>
    </row>
    <row r="31345" customFormat="false" ht="14.25" hidden="false" customHeight="false" outlineLevel="0" collapsed="false">
      <c r="A31345" s="535" t="s">
        <v>48945</v>
      </c>
      <c r="B31345" s="544" t="s">
        <v>48946</v>
      </c>
      <c r="C31345" s="535" t="s">
        <v>29260</v>
      </c>
      <c r="D31345" s="537" t="n">
        <v>800.07</v>
      </c>
    </row>
    <row r="31346" customFormat="false" ht="14.25" hidden="false" customHeight="false" outlineLevel="0" collapsed="false">
      <c r="A31346" s="535" t="s">
        <v>48947</v>
      </c>
      <c r="B31346" s="544" t="s">
        <v>48948</v>
      </c>
      <c r="C31346" s="535" t="s">
        <v>29260</v>
      </c>
      <c r="D31346" s="537" t="n">
        <v>1782.77</v>
      </c>
    </row>
    <row r="31347" customFormat="false" ht="14.25" hidden="false" customHeight="false" outlineLevel="0" collapsed="false">
      <c r="A31347" s="535" t="s">
        <v>48949</v>
      </c>
      <c r="B31347" s="544" t="s">
        <v>48950</v>
      </c>
      <c r="C31347" s="535" t="s">
        <v>29260</v>
      </c>
      <c r="D31347" s="537" t="n">
        <v>561.27</v>
      </c>
    </row>
    <row r="31348" customFormat="false" ht="14.25" hidden="false" customHeight="false" outlineLevel="0" collapsed="false">
      <c r="A31348" s="535" t="s">
        <v>48951</v>
      </c>
      <c r="B31348" s="544" t="s">
        <v>48952</v>
      </c>
      <c r="C31348" s="535" t="s">
        <v>29260</v>
      </c>
      <c r="D31348" s="537" t="n">
        <v>410.09</v>
      </c>
    </row>
    <row r="31349" customFormat="false" ht="14.25" hidden="false" customHeight="false" outlineLevel="0" collapsed="false">
      <c r="A31349" s="535" t="s">
        <v>48953</v>
      </c>
      <c r="B31349" s="544" t="s">
        <v>48954</v>
      </c>
      <c r="C31349" s="535" t="s">
        <v>29260</v>
      </c>
      <c r="D31349" s="537" t="n">
        <v>812.66</v>
      </c>
    </row>
    <row r="31350" customFormat="false" ht="14.25" hidden="false" customHeight="false" outlineLevel="0" collapsed="false">
      <c r="A31350" s="535" t="s">
        <v>48955</v>
      </c>
      <c r="B31350" s="544" t="s">
        <v>48956</v>
      </c>
      <c r="C31350" s="535" t="s">
        <v>48957</v>
      </c>
      <c r="D31350" s="537" t="n">
        <v>93649.16</v>
      </c>
    </row>
    <row r="31351" customFormat="false" ht="14.25" hidden="false" customHeight="false" outlineLevel="0" collapsed="false">
      <c r="A31351" s="535" t="s">
        <v>48958</v>
      </c>
      <c r="B31351" s="544" t="s">
        <v>48959</v>
      </c>
      <c r="C31351" s="535" t="s">
        <v>48957</v>
      </c>
      <c r="D31351" s="537" t="n">
        <v>46049.31</v>
      </c>
    </row>
    <row r="31352" customFormat="false" ht="14.25" hidden="false" customHeight="false" outlineLevel="0" collapsed="false">
      <c r="A31352" s="535" t="s">
        <v>48960</v>
      </c>
      <c r="B31352" s="544" t="s">
        <v>48961</v>
      </c>
      <c r="C31352" s="535" t="s">
        <v>48957</v>
      </c>
      <c r="D31352" s="537" t="n">
        <v>93649.16</v>
      </c>
    </row>
    <row r="31353" customFormat="false" ht="14.25" hidden="false" customHeight="false" outlineLevel="0" collapsed="false">
      <c r="A31353" s="535" t="s">
        <v>48962</v>
      </c>
      <c r="B31353" s="544" t="s">
        <v>48963</v>
      </c>
      <c r="C31353" s="535" t="s">
        <v>48957</v>
      </c>
      <c r="D31353" s="537" t="n">
        <v>106885.35</v>
      </c>
    </row>
    <row r="31354" customFormat="false" ht="14.25" hidden="false" customHeight="false" outlineLevel="0" collapsed="false">
      <c r="A31354" s="535" t="s">
        <v>48964</v>
      </c>
      <c r="B31354" s="544" t="s">
        <v>48965</v>
      </c>
      <c r="C31354" s="535" t="s">
        <v>48957</v>
      </c>
      <c r="D31354" s="537" t="n">
        <v>52409.66</v>
      </c>
    </row>
    <row r="31355" customFormat="false" ht="14.25" hidden="false" customHeight="false" outlineLevel="0" collapsed="false">
      <c r="A31355" s="535" t="s">
        <v>48966</v>
      </c>
      <c r="B31355" s="544" t="s">
        <v>48967</v>
      </c>
      <c r="C31355" s="535" t="s">
        <v>48957</v>
      </c>
      <c r="D31355" s="537" t="n">
        <v>106885.35</v>
      </c>
    </row>
    <row r="31356" customFormat="false" ht="14.25" hidden="false" customHeight="false" outlineLevel="0" collapsed="false">
      <c r="A31356" s="535" t="s">
        <v>48968</v>
      </c>
      <c r="B31356" s="544" t="s">
        <v>48969</v>
      </c>
      <c r="C31356" s="535" t="s">
        <v>48957</v>
      </c>
      <c r="D31356" s="537" t="n">
        <v>124508.38</v>
      </c>
    </row>
    <row r="31357" customFormat="false" ht="14.25" hidden="false" customHeight="false" outlineLevel="0" collapsed="false">
      <c r="A31357" s="535" t="s">
        <v>48970</v>
      </c>
      <c r="B31357" s="544" t="s">
        <v>48971</v>
      </c>
      <c r="C31357" s="535" t="s">
        <v>48957</v>
      </c>
      <c r="D31357" s="537" t="n">
        <v>61924.85</v>
      </c>
    </row>
    <row r="31358" customFormat="false" ht="14.25" hidden="false" customHeight="false" outlineLevel="0" collapsed="false">
      <c r="A31358" s="535" t="s">
        <v>48972</v>
      </c>
      <c r="B31358" s="544" t="s">
        <v>48973</v>
      </c>
      <c r="C31358" s="535" t="s">
        <v>48957</v>
      </c>
      <c r="D31358" s="537" t="n">
        <v>124508.38</v>
      </c>
    </row>
    <row r="31359" customFormat="false" ht="14.25" hidden="false" customHeight="false" outlineLevel="0" collapsed="false">
      <c r="A31359" s="535" t="s">
        <v>48974</v>
      </c>
      <c r="B31359" s="544" t="s">
        <v>48975</v>
      </c>
      <c r="C31359" s="535" t="s">
        <v>48957</v>
      </c>
      <c r="D31359" s="537" t="n">
        <v>164166.47</v>
      </c>
    </row>
    <row r="31360" customFormat="false" ht="14.25" hidden="false" customHeight="false" outlineLevel="0" collapsed="false">
      <c r="A31360" s="535" t="s">
        <v>48976</v>
      </c>
      <c r="B31360" s="544" t="s">
        <v>48977</v>
      </c>
      <c r="C31360" s="535" t="s">
        <v>48957</v>
      </c>
      <c r="D31360" s="537" t="n">
        <v>77011.67</v>
      </c>
    </row>
    <row r="31361" customFormat="false" ht="14.25" hidden="false" customHeight="false" outlineLevel="0" collapsed="false">
      <c r="A31361" s="535" t="s">
        <v>48978</v>
      </c>
      <c r="B31361" s="544" t="s">
        <v>48979</v>
      </c>
      <c r="C31361" s="535" t="s">
        <v>48957</v>
      </c>
      <c r="D31361" s="537" t="n">
        <v>164166.47</v>
      </c>
    </row>
    <row r="31362" customFormat="false" ht="14.25" hidden="false" customHeight="false" outlineLevel="0" collapsed="false">
      <c r="A31362" s="535" t="s">
        <v>48980</v>
      </c>
      <c r="B31362" s="544" t="s">
        <v>48981</v>
      </c>
      <c r="C31362" s="535" t="s">
        <v>48957</v>
      </c>
      <c r="D31362" s="537" t="n">
        <v>48715.25</v>
      </c>
    </row>
    <row r="31363" customFormat="false" ht="14.25" hidden="false" customHeight="false" outlineLevel="0" collapsed="false">
      <c r="A31363" s="535" t="s">
        <v>48982</v>
      </c>
      <c r="B31363" s="544" t="s">
        <v>48983</v>
      </c>
      <c r="C31363" s="535" t="s">
        <v>48957</v>
      </c>
      <c r="D31363" s="537" t="n">
        <v>20140.87</v>
      </c>
    </row>
    <row r="31364" customFormat="false" ht="14.25" hidden="false" customHeight="false" outlineLevel="0" collapsed="false">
      <c r="A31364" s="535" t="s">
        <v>48984</v>
      </c>
      <c r="B31364" s="544" t="s">
        <v>48985</v>
      </c>
      <c r="C31364" s="535" t="s">
        <v>48957</v>
      </c>
      <c r="D31364" s="537" t="n">
        <v>49145</v>
      </c>
    </row>
    <row r="31365" customFormat="false" ht="14.25" hidden="false" customHeight="false" outlineLevel="0" collapsed="false">
      <c r="A31365" s="535" t="s">
        <v>48986</v>
      </c>
      <c r="B31365" s="544" t="s">
        <v>48987</v>
      </c>
      <c r="C31365" s="535" t="s">
        <v>48957</v>
      </c>
      <c r="D31365" s="537" t="n">
        <v>54911.67</v>
      </c>
    </row>
    <row r="31366" customFormat="false" ht="14.25" hidden="false" customHeight="false" outlineLevel="0" collapsed="false">
      <c r="A31366" s="535" t="s">
        <v>48988</v>
      </c>
      <c r="B31366" s="544" t="s">
        <v>48989</v>
      </c>
      <c r="C31366" s="535" t="s">
        <v>48957</v>
      </c>
      <c r="D31366" s="537" t="n">
        <v>23058.07</v>
      </c>
    </row>
    <row r="31367" customFormat="false" ht="14.25" hidden="false" customHeight="false" outlineLevel="0" collapsed="false">
      <c r="A31367" s="535" t="s">
        <v>48990</v>
      </c>
      <c r="B31367" s="544" t="s">
        <v>48991</v>
      </c>
      <c r="C31367" s="535" t="s">
        <v>48957</v>
      </c>
      <c r="D31367" s="537" t="n">
        <v>55401.26</v>
      </c>
    </row>
    <row r="31368" customFormat="false" ht="14.25" hidden="false" customHeight="false" outlineLevel="0" collapsed="false">
      <c r="A31368" s="535" t="s">
        <v>48992</v>
      </c>
      <c r="B31368" s="544" t="s">
        <v>48993</v>
      </c>
      <c r="C31368" s="535" t="s">
        <v>48957</v>
      </c>
      <c r="D31368" s="537" t="n">
        <v>64502.08</v>
      </c>
    </row>
    <row r="31369" customFormat="false" ht="14.25" hidden="false" customHeight="false" outlineLevel="0" collapsed="false">
      <c r="A31369" s="535" t="s">
        <v>48994</v>
      </c>
      <c r="B31369" s="544" t="s">
        <v>48995</v>
      </c>
      <c r="C31369" s="535" t="s">
        <v>48957</v>
      </c>
      <c r="D31369" s="537" t="n">
        <v>28072.81</v>
      </c>
    </row>
    <row r="31370" customFormat="false" ht="14.25" hidden="false" customHeight="false" outlineLevel="0" collapsed="false">
      <c r="A31370" s="535" t="s">
        <v>48996</v>
      </c>
      <c r="B31370" s="544" t="s">
        <v>48997</v>
      </c>
      <c r="C31370" s="535" t="s">
        <v>48957</v>
      </c>
      <c r="D31370" s="537" t="n">
        <v>65070.7</v>
      </c>
    </row>
    <row r="31371" customFormat="false" ht="14.25" hidden="false" customHeight="false" outlineLevel="0" collapsed="false">
      <c r="A31371" s="535" t="s">
        <v>48998</v>
      </c>
      <c r="B31371" s="544" t="s">
        <v>48999</v>
      </c>
      <c r="C31371" s="535" t="s">
        <v>48957</v>
      </c>
      <c r="D31371" s="537" t="n">
        <v>85030.78</v>
      </c>
    </row>
    <row r="31372" customFormat="false" ht="14.25" hidden="false" customHeight="false" outlineLevel="0" collapsed="false">
      <c r="A31372" s="535" t="s">
        <v>49000</v>
      </c>
      <c r="B31372" s="544" t="s">
        <v>49001</v>
      </c>
      <c r="C31372" s="535" t="s">
        <v>48957</v>
      </c>
      <c r="D31372" s="537" t="n">
        <v>35267.08</v>
      </c>
    </row>
    <row r="31373" customFormat="false" ht="14.25" hidden="false" customHeight="false" outlineLevel="0" collapsed="false">
      <c r="A31373" s="535" t="s">
        <v>49002</v>
      </c>
      <c r="B31373" s="544" t="s">
        <v>49003</v>
      </c>
      <c r="C31373" s="535" t="s">
        <v>48957</v>
      </c>
      <c r="D31373" s="537" t="n">
        <v>85780.22</v>
      </c>
    </row>
    <row r="31374" customFormat="false" ht="14.25" hidden="false" customHeight="false" outlineLevel="0" collapsed="false">
      <c r="A31374" s="535" t="s">
        <v>49004</v>
      </c>
      <c r="B31374" s="544" t="s">
        <v>49005</v>
      </c>
      <c r="C31374" s="535" t="s">
        <v>48957</v>
      </c>
      <c r="D31374" s="537" t="n">
        <v>38765.07</v>
      </c>
    </row>
    <row r="31375" customFormat="false" ht="14.25" hidden="false" customHeight="false" outlineLevel="0" collapsed="false">
      <c r="A31375" s="535" t="s">
        <v>49006</v>
      </c>
      <c r="B31375" s="544" t="s">
        <v>49007</v>
      </c>
      <c r="C31375" s="535" t="s">
        <v>48957</v>
      </c>
      <c r="D31375" s="537" t="n">
        <v>16812.54</v>
      </c>
    </row>
    <row r="31376" customFormat="false" ht="14.25" hidden="false" customHeight="false" outlineLevel="0" collapsed="false">
      <c r="A31376" s="535" t="s">
        <v>49008</v>
      </c>
      <c r="B31376" s="544" t="s">
        <v>49009</v>
      </c>
      <c r="C31376" s="535" t="s">
        <v>48957</v>
      </c>
      <c r="D31376" s="537" t="n">
        <v>39109.14</v>
      </c>
    </row>
    <row r="31377" customFormat="false" ht="14.25" hidden="false" customHeight="false" outlineLevel="0" collapsed="false">
      <c r="A31377" s="535" t="s">
        <v>49010</v>
      </c>
      <c r="B31377" s="544" t="s">
        <v>49011</v>
      </c>
      <c r="C31377" s="535" t="s">
        <v>29260</v>
      </c>
      <c r="D31377" s="537" t="n">
        <v>424.63</v>
      </c>
    </row>
    <row r="31378" customFormat="false" ht="14.25" hidden="false" customHeight="false" outlineLevel="0" collapsed="false">
      <c r="A31378" s="535" t="s">
        <v>49012</v>
      </c>
      <c r="B31378" s="544" t="s">
        <v>49013</v>
      </c>
      <c r="C31378" s="535" t="s">
        <v>29260</v>
      </c>
      <c r="D31378" s="537" t="n">
        <v>2151.48</v>
      </c>
    </row>
    <row r="31379" customFormat="false" ht="14.25" hidden="false" customHeight="false" outlineLevel="0" collapsed="false">
      <c r="A31379" s="535" t="s">
        <v>49014</v>
      </c>
      <c r="B31379" s="544" t="s">
        <v>49015</v>
      </c>
      <c r="C31379" s="535" t="s">
        <v>29260</v>
      </c>
      <c r="D31379" s="537" t="n">
        <v>3130.71</v>
      </c>
    </row>
    <row r="31380" customFormat="false" ht="14.25" hidden="false" customHeight="false" outlineLevel="0" collapsed="false">
      <c r="A31380" s="535" t="s">
        <v>49016</v>
      </c>
      <c r="B31380" s="544" t="s">
        <v>49017</v>
      </c>
      <c r="C31380" s="535" t="s">
        <v>29260</v>
      </c>
      <c r="D31380" s="537" t="n">
        <v>2249.16</v>
      </c>
    </row>
    <row r="31381" customFormat="false" ht="14.25" hidden="false" customHeight="false" outlineLevel="0" collapsed="false">
      <c r="A31381" s="535" t="s">
        <v>49018</v>
      </c>
      <c r="B31381" s="544" t="s">
        <v>49019</v>
      </c>
      <c r="C31381" s="535" t="s">
        <v>29260</v>
      </c>
      <c r="D31381" s="537" t="n">
        <v>3273.84</v>
      </c>
    </row>
    <row r="31382" customFormat="false" ht="14.25" hidden="false" customHeight="false" outlineLevel="0" collapsed="false">
      <c r="A31382" s="535" t="s">
        <v>49020</v>
      </c>
      <c r="B31382" s="544" t="s">
        <v>49021</v>
      </c>
      <c r="C31382" s="535" t="s">
        <v>29260</v>
      </c>
      <c r="D31382" s="537" t="n">
        <v>3278.9</v>
      </c>
    </row>
    <row r="31383" customFormat="false" ht="14.25" hidden="false" customHeight="false" outlineLevel="0" collapsed="false">
      <c r="A31383" s="535" t="s">
        <v>49022</v>
      </c>
      <c r="B31383" s="544" t="s">
        <v>49023</v>
      </c>
      <c r="C31383" s="535" t="s">
        <v>29260</v>
      </c>
      <c r="D31383" s="537" t="n">
        <v>2395.56</v>
      </c>
    </row>
    <row r="31384" customFormat="false" ht="14.25" hidden="false" customHeight="false" outlineLevel="0" collapsed="false">
      <c r="A31384" s="535" t="s">
        <v>49024</v>
      </c>
      <c r="B31384" s="544" t="s">
        <v>49025</v>
      </c>
      <c r="C31384" s="535" t="s">
        <v>29260</v>
      </c>
      <c r="D31384" s="537" t="n">
        <v>3428.19</v>
      </c>
    </row>
    <row r="31385" customFormat="false" ht="14.25" hidden="false" customHeight="false" outlineLevel="0" collapsed="false">
      <c r="A31385" s="535" t="s">
        <v>49026</v>
      </c>
      <c r="B31385" s="544" t="s">
        <v>49027</v>
      </c>
      <c r="C31385" s="535" t="s">
        <v>29260</v>
      </c>
      <c r="D31385" s="537" t="n">
        <v>3414.8</v>
      </c>
    </row>
    <row r="31386" customFormat="false" ht="14.25" hidden="false" customHeight="false" outlineLevel="0" collapsed="false">
      <c r="A31386" s="535" t="s">
        <v>49028</v>
      </c>
      <c r="B31386" s="544" t="s">
        <v>49029</v>
      </c>
      <c r="C31386" s="535" t="s">
        <v>29260</v>
      </c>
      <c r="D31386" s="537" t="n">
        <v>3569.49</v>
      </c>
    </row>
    <row r="31387" customFormat="false" ht="14.25" hidden="false" customHeight="false" outlineLevel="0" collapsed="false">
      <c r="A31387" s="535" t="s">
        <v>49030</v>
      </c>
      <c r="B31387" s="544" t="s">
        <v>49031</v>
      </c>
      <c r="C31387" s="535" t="s">
        <v>29260</v>
      </c>
      <c r="D31387" s="537" t="n">
        <v>2430.14</v>
      </c>
    </row>
    <row r="31388" customFormat="false" ht="14.25" hidden="false" customHeight="false" outlineLevel="0" collapsed="false">
      <c r="A31388" s="535" t="s">
        <v>49032</v>
      </c>
      <c r="B31388" s="544" t="s">
        <v>49033</v>
      </c>
      <c r="C31388" s="535" t="s">
        <v>29260</v>
      </c>
      <c r="D31388" s="537" t="n">
        <v>3534.84</v>
      </c>
    </row>
    <row r="31389" customFormat="false" ht="14.25" hidden="false" customHeight="false" outlineLevel="0" collapsed="false">
      <c r="A31389" s="535" t="s">
        <v>49034</v>
      </c>
      <c r="B31389" s="544" t="s">
        <v>49035</v>
      </c>
      <c r="C31389" s="535" t="s">
        <v>29260</v>
      </c>
      <c r="D31389" s="537" t="n">
        <v>2537.6</v>
      </c>
    </row>
    <row r="31390" customFormat="false" ht="14.25" hidden="false" customHeight="false" outlineLevel="0" collapsed="false">
      <c r="A31390" s="535" t="s">
        <v>49036</v>
      </c>
      <c r="B31390" s="544" t="s">
        <v>49037</v>
      </c>
      <c r="C31390" s="535" t="s">
        <v>29260</v>
      </c>
      <c r="D31390" s="537" t="n">
        <v>3692.87</v>
      </c>
    </row>
    <row r="31391" customFormat="false" ht="14.25" hidden="false" customHeight="false" outlineLevel="0" collapsed="false">
      <c r="A31391" s="535" t="s">
        <v>49038</v>
      </c>
      <c r="B31391" s="544" t="s">
        <v>49039</v>
      </c>
      <c r="C31391" s="535" t="s">
        <v>29260</v>
      </c>
      <c r="D31391" s="537" t="n">
        <v>3697.85</v>
      </c>
    </row>
    <row r="31392" customFormat="false" ht="14.25" hidden="false" customHeight="false" outlineLevel="0" collapsed="false">
      <c r="A31392" s="535" t="s">
        <v>49040</v>
      </c>
      <c r="B31392" s="544" t="s">
        <v>49041</v>
      </c>
      <c r="C31392" s="535" t="s">
        <v>29260</v>
      </c>
      <c r="D31392" s="537" t="n">
        <v>2698.63</v>
      </c>
    </row>
    <row r="31393" customFormat="false" ht="14.25" hidden="false" customHeight="false" outlineLevel="0" collapsed="false">
      <c r="A31393" s="535" t="s">
        <v>49042</v>
      </c>
      <c r="B31393" s="544" t="s">
        <v>49043</v>
      </c>
      <c r="C31393" s="535" t="s">
        <v>29260</v>
      </c>
      <c r="D31393" s="537" t="n">
        <v>3862.65</v>
      </c>
    </row>
    <row r="31394" customFormat="false" ht="14.25" hidden="false" customHeight="false" outlineLevel="0" collapsed="false">
      <c r="A31394" s="535" t="s">
        <v>49044</v>
      </c>
      <c r="B31394" s="544" t="s">
        <v>49045</v>
      </c>
      <c r="C31394" s="535" t="s">
        <v>29260</v>
      </c>
      <c r="D31394" s="537" t="n">
        <v>3847.34</v>
      </c>
    </row>
    <row r="31395" customFormat="false" ht="14.25" hidden="false" customHeight="false" outlineLevel="0" collapsed="false">
      <c r="A31395" s="535" t="s">
        <v>49046</v>
      </c>
      <c r="B31395" s="544" t="s">
        <v>49047</v>
      </c>
      <c r="C31395" s="535" t="s">
        <v>29260</v>
      </c>
      <c r="D31395" s="537" t="n">
        <v>4018.08</v>
      </c>
    </row>
    <row r="31396" customFormat="false" ht="14.25" hidden="false" customHeight="false" outlineLevel="0" collapsed="false">
      <c r="A31396" s="535" t="s">
        <v>49048</v>
      </c>
      <c r="B31396" s="544" t="s">
        <v>49049</v>
      </c>
      <c r="C31396" s="535" t="s">
        <v>29260</v>
      </c>
      <c r="D31396" s="537" t="n">
        <v>2843.52</v>
      </c>
    </row>
    <row r="31397" customFormat="false" ht="14.25" hidden="false" customHeight="false" outlineLevel="0" collapsed="false">
      <c r="A31397" s="535" t="s">
        <v>49050</v>
      </c>
      <c r="B31397" s="544" t="s">
        <v>49051</v>
      </c>
      <c r="C31397" s="535" t="s">
        <v>29260</v>
      </c>
      <c r="D31397" s="537" t="n">
        <v>4073.67</v>
      </c>
    </row>
    <row r="31398" customFormat="false" ht="14.25" hidden="false" customHeight="false" outlineLevel="0" collapsed="false">
      <c r="A31398" s="535" t="s">
        <v>49052</v>
      </c>
      <c r="B31398" s="544" t="s">
        <v>49053</v>
      </c>
      <c r="C31398" s="535" t="s">
        <v>29260</v>
      </c>
      <c r="D31398" s="537" t="n">
        <v>2961.73</v>
      </c>
    </row>
    <row r="31399" customFormat="false" ht="14.25" hidden="false" customHeight="false" outlineLevel="0" collapsed="false">
      <c r="A31399" s="535" t="s">
        <v>49054</v>
      </c>
      <c r="B31399" s="544" t="s">
        <v>49055</v>
      </c>
      <c r="C31399" s="535" t="s">
        <v>29260</v>
      </c>
      <c r="D31399" s="537" t="n">
        <v>4250.57</v>
      </c>
    </row>
    <row r="31400" customFormat="false" ht="14.25" hidden="false" customHeight="false" outlineLevel="0" collapsed="false">
      <c r="A31400" s="535" t="s">
        <v>49056</v>
      </c>
      <c r="B31400" s="544" t="s">
        <v>49057</v>
      </c>
      <c r="C31400" s="535" t="s">
        <v>29260</v>
      </c>
      <c r="D31400" s="537" t="n">
        <v>4252.97</v>
      </c>
    </row>
    <row r="31401" customFormat="false" ht="14.25" hidden="false" customHeight="false" outlineLevel="0" collapsed="false">
      <c r="A31401" s="535" t="s">
        <v>49058</v>
      </c>
      <c r="B31401" s="544" t="s">
        <v>49059</v>
      </c>
      <c r="C31401" s="535" t="s">
        <v>29260</v>
      </c>
      <c r="D31401" s="537" t="n">
        <v>3138.86</v>
      </c>
    </row>
    <row r="31402" customFormat="false" ht="14.25" hidden="false" customHeight="false" outlineLevel="0" collapsed="false">
      <c r="A31402" s="535" t="s">
        <v>49060</v>
      </c>
      <c r="B31402" s="544" t="s">
        <v>49061</v>
      </c>
      <c r="C31402" s="535" t="s">
        <v>29260</v>
      </c>
      <c r="D31402" s="537" t="n">
        <v>4437.33</v>
      </c>
    </row>
    <row r="31403" customFormat="false" ht="14.25" hidden="false" customHeight="false" outlineLevel="0" collapsed="false">
      <c r="A31403" s="535" t="s">
        <v>49062</v>
      </c>
      <c r="B31403" s="544" t="s">
        <v>49063</v>
      </c>
      <c r="C31403" s="535" t="s">
        <v>29260</v>
      </c>
      <c r="D31403" s="537" t="n">
        <v>4417.41</v>
      </c>
    </row>
    <row r="31404" customFormat="false" ht="14.25" hidden="false" customHeight="false" outlineLevel="0" collapsed="false">
      <c r="A31404" s="535" t="s">
        <v>49064</v>
      </c>
      <c r="B31404" s="544" t="s">
        <v>49065</v>
      </c>
      <c r="C31404" s="535" t="s">
        <v>29260</v>
      </c>
      <c r="D31404" s="537" t="n">
        <v>4608.3</v>
      </c>
    </row>
    <row r="31405" customFormat="false" ht="14.25" hidden="false" customHeight="false" outlineLevel="0" collapsed="false">
      <c r="A31405" s="535" t="s">
        <v>49066</v>
      </c>
      <c r="B31405" s="544" t="s">
        <v>49067</v>
      </c>
      <c r="C31405" s="535" t="s">
        <v>29260</v>
      </c>
      <c r="D31405" s="537" t="n">
        <v>5514.89</v>
      </c>
    </row>
    <row r="31406" customFormat="false" ht="14.25" hidden="false" customHeight="false" outlineLevel="0" collapsed="false">
      <c r="A31406" s="535" t="s">
        <v>49068</v>
      </c>
      <c r="B31406" s="544" t="s">
        <v>49069</v>
      </c>
      <c r="C31406" s="535" t="s">
        <v>29260</v>
      </c>
      <c r="D31406" s="537" t="n">
        <v>3861.66</v>
      </c>
    </row>
    <row r="31407" customFormat="false" ht="14.25" hidden="false" customHeight="false" outlineLevel="0" collapsed="false">
      <c r="A31407" s="535" t="s">
        <v>49070</v>
      </c>
      <c r="B31407" s="544" t="s">
        <v>49071</v>
      </c>
      <c r="C31407" s="535" t="s">
        <v>29260</v>
      </c>
      <c r="D31407" s="537" t="n">
        <v>5738.06</v>
      </c>
    </row>
    <row r="31408" customFormat="false" ht="14.25" hidden="false" customHeight="false" outlineLevel="0" collapsed="false">
      <c r="A31408" s="535" t="s">
        <v>49072</v>
      </c>
      <c r="B31408" s="544" t="s">
        <v>49073</v>
      </c>
      <c r="C31408" s="535" t="s">
        <v>29260</v>
      </c>
      <c r="D31408" s="537" t="n">
        <v>5712.22</v>
      </c>
    </row>
    <row r="31409" customFormat="false" ht="14.25" hidden="false" customHeight="false" outlineLevel="0" collapsed="false">
      <c r="A31409" s="535" t="s">
        <v>49074</v>
      </c>
      <c r="B31409" s="544" t="s">
        <v>49075</v>
      </c>
      <c r="C31409" s="535" t="s">
        <v>29260</v>
      </c>
      <c r="D31409" s="537" t="n">
        <v>5943.22</v>
      </c>
    </row>
    <row r="31410" customFormat="false" ht="14.25" hidden="false" customHeight="false" outlineLevel="0" collapsed="false">
      <c r="A31410" s="535" t="s">
        <v>49076</v>
      </c>
      <c r="B31410" s="544" t="s">
        <v>49077</v>
      </c>
      <c r="C31410" s="535" t="s">
        <v>29260</v>
      </c>
      <c r="D31410" s="537" t="n">
        <v>1847.37</v>
      </c>
    </row>
    <row r="31411" customFormat="false" ht="14.25" hidden="false" customHeight="false" outlineLevel="0" collapsed="false">
      <c r="A31411" s="535" t="s">
        <v>49078</v>
      </c>
      <c r="B31411" s="544" t="s">
        <v>49079</v>
      </c>
      <c r="C31411" s="535" t="s">
        <v>29260</v>
      </c>
      <c r="D31411" s="537" t="n">
        <v>2572.51</v>
      </c>
    </row>
    <row r="31412" customFormat="false" ht="14.25" hidden="false" customHeight="false" outlineLevel="0" collapsed="false">
      <c r="A31412" s="535" t="s">
        <v>49080</v>
      </c>
      <c r="B31412" s="544" t="s">
        <v>49081</v>
      </c>
      <c r="C31412" s="535" t="s">
        <v>29260</v>
      </c>
      <c r="D31412" s="537" t="n">
        <v>1936.18</v>
      </c>
    </row>
    <row r="31413" customFormat="false" ht="14.25" hidden="false" customHeight="false" outlineLevel="0" collapsed="false">
      <c r="A31413" s="535" t="s">
        <v>49082</v>
      </c>
      <c r="B31413" s="544" t="s">
        <v>49083</v>
      </c>
      <c r="C31413" s="535" t="s">
        <v>29260</v>
      </c>
      <c r="D31413" s="537" t="n">
        <v>2680.06</v>
      </c>
    </row>
    <row r="31414" customFormat="false" ht="14.25" hidden="false" customHeight="false" outlineLevel="0" collapsed="false">
      <c r="A31414" s="535" t="s">
        <v>49084</v>
      </c>
      <c r="B31414" s="544" t="s">
        <v>49085</v>
      </c>
      <c r="C31414" s="535" t="s">
        <v>29260</v>
      </c>
      <c r="D31414" s="537" t="n">
        <v>2707.22</v>
      </c>
    </row>
    <row r="31415" customFormat="false" ht="14.25" hidden="false" customHeight="false" outlineLevel="0" collapsed="false">
      <c r="A31415" s="535" t="s">
        <v>49086</v>
      </c>
      <c r="B31415" s="544" t="s">
        <v>49087</v>
      </c>
      <c r="C31415" s="535" t="s">
        <v>29260</v>
      </c>
      <c r="D31415" s="537" t="n">
        <v>2069.26</v>
      </c>
    </row>
    <row r="31416" customFormat="false" ht="14.25" hidden="false" customHeight="false" outlineLevel="0" collapsed="false">
      <c r="A31416" s="535" t="s">
        <v>49088</v>
      </c>
      <c r="B31416" s="544" t="s">
        <v>49089</v>
      </c>
      <c r="C31416" s="535" t="s">
        <v>29260</v>
      </c>
      <c r="D31416" s="537" t="n">
        <v>2820.37</v>
      </c>
    </row>
    <row r="31417" customFormat="false" ht="14.25" hidden="false" customHeight="false" outlineLevel="0" collapsed="false">
      <c r="A31417" s="535" t="s">
        <v>49090</v>
      </c>
      <c r="B31417" s="544" t="s">
        <v>49091</v>
      </c>
      <c r="C31417" s="535" t="s">
        <v>29315</v>
      </c>
      <c r="D31417" s="537" t="n">
        <v>26896.31</v>
      </c>
    </row>
    <row r="31418" customFormat="false" ht="14.25" hidden="false" customHeight="false" outlineLevel="0" collapsed="false">
      <c r="A31418" s="535" t="s">
        <v>49092</v>
      </c>
      <c r="B31418" s="544" t="s">
        <v>49093</v>
      </c>
      <c r="C31418" s="535" t="s">
        <v>29315</v>
      </c>
      <c r="D31418" s="537" t="n">
        <v>28435.52</v>
      </c>
    </row>
    <row r="31419" customFormat="false" ht="14.25" hidden="false" customHeight="false" outlineLevel="0" collapsed="false">
      <c r="A31419" s="535" t="s">
        <v>49094</v>
      </c>
      <c r="B31419" s="544" t="s">
        <v>49095</v>
      </c>
      <c r="C31419" s="535" t="s">
        <v>29315</v>
      </c>
      <c r="D31419" s="537" t="n">
        <v>29189.6</v>
      </c>
    </row>
    <row r="31420" customFormat="false" ht="14.25" hidden="false" customHeight="false" outlineLevel="0" collapsed="false">
      <c r="A31420" s="535" t="s">
        <v>49096</v>
      </c>
      <c r="B31420" s="544" t="s">
        <v>49097</v>
      </c>
      <c r="C31420" s="535" t="s">
        <v>29315</v>
      </c>
      <c r="D31420" s="537" t="n">
        <v>28102.55</v>
      </c>
    </row>
    <row r="31421" customFormat="false" ht="14.25" hidden="false" customHeight="false" outlineLevel="0" collapsed="false">
      <c r="A31421" s="535" t="s">
        <v>49098</v>
      </c>
      <c r="B31421" s="544" t="s">
        <v>49099</v>
      </c>
      <c r="C31421" s="535" t="s">
        <v>29315</v>
      </c>
      <c r="D31421" s="537" t="n">
        <v>29698.22</v>
      </c>
    </row>
    <row r="31422" customFormat="false" ht="14.25" hidden="false" customHeight="false" outlineLevel="0" collapsed="false">
      <c r="A31422" s="535" t="s">
        <v>49100</v>
      </c>
      <c r="B31422" s="544" t="s">
        <v>49101</v>
      </c>
      <c r="C31422" s="535" t="s">
        <v>29315</v>
      </c>
      <c r="D31422" s="537" t="n">
        <v>30473.49</v>
      </c>
    </row>
    <row r="31423" customFormat="false" ht="14.25" hidden="false" customHeight="false" outlineLevel="0" collapsed="false">
      <c r="A31423" s="535" t="s">
        <v>49102</v>
      </c>
      <c r="B31423" s="544" t="s">
        <v>49103</v>
      </c>
      <c r="C31423" s="535" t="s">
        <v>29315</v>
      </c>
      <c r="D31423" s="537" t="n">
        <v>25147.39</v>
      </c>
    </row>
    <row r="31424" customFormat="false" ht="14.25" hidden="false" customHeight="false" outlineLevel="0" collapsed="false">
      <c r="A31424" s="535" t="s">
        <v>49104</v>
      </c>
      <c r="B31424" s="544" t="s">
        <v>49105</v>
      </c>
      <c r="C31424" s="535" t="s">
        <v>29315</v>
      </c>
      <c r="D31424" s="537" t="n">
        <v>25540.6</v>
      </c>
    </row>
    <row r="31425" customFormat="false" ht="14.25" hidden="false" customHeight="false" outlineLevel="0" collapsed="false">
      <c r="A31425" s="535" t="s">
        <v>49106</v>
      </c>
      <c r="B31425" s="544" t="s">
        <v>49107</v>
      </c>
      <c r="C31425" s="535" t="s">
        <v>29315</v>
      </c>
      <c r="D31425" s="537" t="n">
        <v>27059.25</v>
      </c>
    </row>
    <row r="31426" customFormat="false" ht="14.25" hidden="false" customHeight="false" outlineLevel="0" collapsed="false">
      <c r="A31426" s="535" t="s">
        <v>49108</v>
      </c>
      <c r="B31426" s="544" t="s">
        <v>49109</v>
      </c>
      <c r="C31426" s="535" t="s">
        <v>29315</v>
      </c>
      <c r="D31426" s="537" t="n">
        <v>26285.48</v>
      </c>
    </row>
    <row r="31427" customFormat="false" ht="14.25" hidden="false" customHeight="false" outlineLevel="0" collapsed="false">
      <c r="A31427" s="535" t="s">
        <v>49110</v>
      </c>
      <c r="B31427" s="544" t="s">
        <v>49111</v>
      </c>
      <c r="C31427" s="535" t="s">
        <v>29315</v>
      </c>
      <c r="D31427" s="537" t="n">
        <v>26681.53</v>
      </c>
    </row>
    <row r="31428" customFormat="false" ht="14.25" hidden="false" customHeight="false" outlineLevel="0" collapsed="false">
      <c r="A31428" s="535" t="s">
        <v>49112</v>
      </c>
      <c r="B31428" s="544" t="s">
        <v>49113</v>
      </c>
      <c r="C31428" s="535" t="s">
        <v>29315</v>
      </c>
      <c r="D31428" s="537" t="n">
        <v>28256.2</v>
      </c>
    </row>
    <row r="31429" customFormat="false" ht="14.25" hidden="false" customHeight="false" outlineLevel="0" collapsed="false">
      <c r="A31429" s="535" t="s">
        <v>49114</v>
      </c>
      <c r="B31429" s="544" t="s">
        <v>49115</v>
      </c>
      <c r="C31429" s="535" t="s">
        <v>29315</v>
      </c>
      <c r="D31429" s="537" t="n">
        <v>24011.16</v>
      </c>
    </row>
    <row r="31430" customFormat="false" ht="14.25" hidden="false" customHeight="false" outlineLevel="0" collapsed="false">
      <c r="A31430" s="535" t="s">
        <v>49116</v>
      </c>
      <c r="B31430" s="544" t="s">
        <v>49117</v>
      </c>
      <c r="C31430" s="535" t="s">
        <v>29315</v>
      </c>
      <c r="D31430" s="537" t="n">
        <v>30892.76</v>
      </c>
    </row>
    <row r="31431" customFormat="false" ht="14.25" hidden="false" customHeight="false" outlineLevel="0" collapsed="false">
      <c r="A31431" s="535" t="s">
        <v>49118</v>
      </c>
      <c r="B31431" s="544" t="s">
        <v>49119</v>
      </c>
      <c r="C31431" s="535" t="s">
        <v>29315</v>
      </c>
      <c r="D31431" s="537" t="n">
        <v>32023.88</v>
      </c>
    </row>
    <row r="31432" customFormat="false" ht="14.25" hidden="false" customHeight="false" outlineLevel="0" collapsed="false">
      <c r="A31432" s="535" t="s">
        <v>49120</v>
      </c>
      <c r="B31432" s="544" t="s">
        <v>49121</v>
      </c>
      <c r="C31432" s="535" t="s">
        <v>29315</v>
      </c>
      <c r="D31432" s="537" t="n">
        <v>25010.3</v>
      </c>
    </row>
    <row r="31433" customFormat="false" ht="14.25" hidden="false" customHeight="false" outlineLevel="0" collapsed="false">
      <c r="A31433" s="535" t="s">
        <v>49122</v>
      </c>
      <c r="B31433" s="544" t="s">
        <v>49123</v>
      </c>
      <c r="C31433" s="535" t="s">
        <v>29315</v>
      </c>
      <c r="D31433" s="537" t="n">
        <v>32227.95</v>
      </c>
    </row>
    <row r="31434" customFormat="false" ht="14.25" hidden="false" customHeight="false" outlineLevel="0" collapsed="false">
      <c r="A31434" s="535" t="s">
        <v>49124</v>
      </c>
      <c r="B31434" s="544" t="s">
        <v>49125</v>
      </c>
      <c r="C31434" s="535" t="s">
        <v>29315</v>
      </c>
      <c r="D31434" s="537" t="n">
        <v>33390.86</v>
      </c>
    </row>
    <row r="31435" customFormat="false" ht="14.25" hidden="false" customHeight="false" outlineLevel="0" collapsed="false">
      <c r="A31435" s="535" t="s">
        <v>49126</v>
      </c>
      <c r="B31435" s="544" t="s">
        <v>49127</v>
      </c>
      <c r="C31435" s="535" t="s">
        <v>29260</v>
      </c>
      <c r="D31435" s="537" t="n">
        <v>13.62</v>
      </c>
    </row>
    <row r="31436" customFormat="false" ht="14.25" hidden="false" customHeight="false" outlineLevel="0" collapsed="false">
      <c r="A31436" s="535" t="s">
        <v>49128</v>
      </c>
      <c r="B31436" s="544" t="s">
        <v>49129</v>
      </c>
      <c r="C31436" s="535" t="s">
        <v>29260</v>
      </c>
      <c r="D31436" s="537" t="n">
        <v>10.25</v>
      </c>
    </row>
    <row r="31437" customFormat="false" ht="14.25" hidden="false" customHeight="false" outlineLevel="0" collapsed="false">
      <c r="A31437" s="535" t="s">
        <v>49130</v>
      </c>
      <c r="B31437" s="544" t="s">
        <v>49131</v>
      </c>
      <c r="C31437" s="535" t="s">
        <v>29315</v>
      </c>
      <c r="D31437" s="537" t="n">
        <v>119.17</v>
      </c>
    </row>
    <row r="31438" customFormat="false" ht="14.25" hidden="false" customHeight="false" outlineLevel="0" collapsed="false">
      <c r="A31438" s="535" t="s">
        <v>49132</v>
      </c>
      <c r="B31438" s="544" t="s">
        <v>49133</v>
      </c>
      <c r="C31438" s="535" t="s">
        <v>29315</v>
      </c>
      <c r="D31438" s="537" t="n">
        <v>166.93</v>
      </c>
    </row>
    <row r="31439" customFormat="false" ht="14.25" hidden="false" customHeight="false" outlineLevel="0" collapsed="false">
      <c r="A31439" s="535" t="s">
        <v>49134</v>
      </c>
      <c r="B31439" s="544" t="s">
        <v>49135</v>
      </c>
      <c r="C31439" s="535" t="s">
        <v>29315</v>
      </c>
      <c r="D31439" s="537" t="n">
        <v>70.19</v>
      </c>
    </row>
    <row r="31440" customFormat="false" ht="14.25" hidden="false" customHeight="false" outlineLevel="0" collapsed="false">
      <c r="A31440" s="535" t="s">
        <v>49136</v>
      </c>
      <c r="B31440" s="544" t="s">
        <v>49137</v>
      </c>
      <c r="C31440" s="535" t="s">
        <v>29260</v>
      </c>
      <c r="D31440" s="537" t="n">
        <v>14.03</v>
      </c>
    </row>
    <row r="31441" customFormat="false" ht="14.25" hidden="false" customHeight="false" outlineLevel="0" collapsed="false">
      <c r="A31441" s="535" t="s">
        <v>49138</v>
      </c>
      <c r="B31441" s="544" t="s">
        <v>49139</v>
      </c>
      <c r="C31441" s="535" t="s">
        <v>29315</v>
      </c>
      <c r="D31441" s="537" t="n">
        <v>7726.93</v>
      </c>
    </row>
    <row r="31442" customFormat="false" ht="14.25" hidden="false" customHeight="false" outlineLevel="0" collapsed="false">
      <c r="A31442" s="535" t="s">
        <v>49140</v>
      </c>
      <c r="B31442" s="544" t="s">
        <v>49141</v>
      </c>
      <c r="C31442" s="535" t="s">
        <v>29315</v>
      </c>
      <c r="D31442" s="537" t="n">
        <v>8085.52</v>
      </c>
    </row>
    <row r="31443" customFormat="false" ht="14.25" hidden="false" customHeight="false" outlineLevel="0" collapsed="false">
      <c r="A31443" s="535" t="s">
        <v>49142</v>
      </c>
      <c r="B31443" s="544" t="s">
        <v>49143</v>
      </c>
      <c r="C31443" s="535" t="s">
        <v>29315</v>
      </c>
      <c r="D31443" s="537" t="n">
        <v>8518.07</v>
      </c>
    </row>
    <row r="31444" customFormat="false" ht="14.25" hidden="false" customHeight="false" outlineLevel="0" collapsed="false">
      <c r="A31444" s="535" t="s">
        <v>49144</v>
      </c>
      <c r="B31444" s="544" t="s">
        <v>49145</v>
      </c>
      <c r="C31444" s="535" t="s">
        <v>29315</v>
      </c>
      <c r="D31444" s="537" t="n">
        <v>11323.91</v>
      </c>
    </row>
    <row r="31445" customFormat="false" ht="14.25" hidden="false" customHeight="false" outlineLevel="0" collapsed="false">
      <c r="A31445" s="535" t="s">
        <v>49146</v>
      </c>
      <c r="B31445" s="544" t="s">
        <v>49147</v>
      </c>
      <c r="C31445" s="535" t="s">
        <v>29315</v>
      </c>
      <c r="D31445" s="537" t="n">
        <v>11860.52</v>
      </c>
    </row>
    <row r="31446" customFormat="false" ht="14.25" hidden="false" customHeight="false" outlineLevel="0" collapsed="false">
      <c r="A31446" s="535" t="s">
        <v>49148</v>
      </c>
      <c r="B31446" s="544" t="s">
        <v>49149</v>
      </c>
      <c r="C31446" s="535" t="s">
        <v>29315</v>
      </c>
      <c r="D31446" s="537" t="n">
        <v>12512.02</v>
      </c>
    </row>
    <row r="31447" customFormat="false" ht="14.25" hidden="false" customHeight="false" outlineLevel="0" collapsed="false">
      <c r="A31447" s="535" t="s">
        <v>49150</v>
      </c>
      <c r="B31447" s="544" t="s">
        <v>49151</v>
      </c>
      <c r="C31447" s="535" t="s">
        <v>29315</v>
      </c>
      <c r="D31447" s="537" t="n">
        <v>12517.01</v>
      </c>
    </row>
    <row r="31448" customFormat="false" ht="14.25" hidden="false" customHeight="false" outlineLevel="0" collapsed="false">
      <c r="A31448" s="535" t="s">
        <v>49152</v>
      </c>
      <c r="B31448" s="544" t="s">
        <v>49153</v>
      </c>
      <c r="C31448" s="535" t="s">
        <v>29315</v>
      </c>
      <c r="D31448" s="537" t="n">
        <v>13101.56</v>
      </c>
    </row>
    <row r="31449" customFormat="false" ht="14.25" hidden="false" customHeight="false" outlineLevel="0" collapsed="false">
      <c r="A31449" s="535" t="s">
        <v>49154</v>
      </c>
      <c r="B31449" s="544" t="s">
        <v>49155</v>
      </c>
      <c r="C31449" s="535" t="s">
        <v>29315</v>
      </c>
      <c r="D31449" s="537" t="n">
        <v>13806.5</v>
      </c>
    </row>
    <row r="31450" customFormat="false" ht="14.25" hidden="false" customHeight="false" outlineLevel="0" collapsed="false">
      <c r="A31450" s="535" t="s">
        <v>49156</v>
      </c>
      <c r="B31450" s="544" t="s">
        <v>49157</v>
      </c>
      <c r="C31450" s="535" t="s">
        <v>29315</v>
      </c>
      <c r="D31450" s="537" t="n">
        <v>18384.53</v>
      </c>
    </row>
    <row r="31451" customFormat="false" ht="14.25" hidden="false" customHeight="false" outlineLevel="0" collapsed="false">
      <c r="A31451" s="535" t="s">
        <v>49158</v>
      </c>
      <c r="B31451" s="544" t="s">
        <v>49159</v>
      </c>
      <c r="C31451" s="535" t="s">
        <v>29315</v>
      </c>
      <c r="D31451" s="537" t="n">
        <v>19268.41</v>
      </c>
    </row>
    <row r="31452" customFormat="false" ht="14.25" hidden="false" customHeight="false" outlineLevel="0" collapsed="false">
      <c r="A31452" s="535" t="s">
        <v>49160</v>
      </c>
      <c r="B31452" s="544" t="s">
        <v>49161</v>
      </c>
      <c r="C31452" s="535" t="s">
        <v>29315</v>
      </c>
      <c r="D31452" s="537" t="n">
        <v>20319.75</v>
      </c>
    </row>
    <row r="31453" customFormat="false" ht="14.25" hidden="false" customHeight="false" outlineLevel="0" collapsed="false">
      <c r="A31453" s="535" t="s">
        <v>49162</v>
      </c>
      <c r="B31453" s="544" t="s">
        <v>49163</v>
      </c>
      <c r="C31453" s="535" t="s">
        <v>29315</v>
      </c>
      <c r="D31453" s="537" t="n">
        <v>6037.18</v>
      </c>
    </row>
    <row r="31454" customFormat="false" ht="14.25" hidden="false" customHeight="false" outlineLevel="0" collapsed="false">
      <c r="A31454" s="535" t="s">
        <v>49164</v>
      </c>
      <c r="B31454" s="544" t="s">
        <v>49165</v>
      </c>
      <c r="C31454" s="535" t="s">
        <v>29315</v>
      </c>
      <c r="D31454" s="537" t="n">
        <v>6337.8</v>
      </c>
    </row>
    <row r="31455" customFormat="false" ht="14.25" hidden="false" customHeight="false" outlineLevel="0" collapsed="false">
      <c r="A31455" s="535" t="s">
        <v>49166</v>
      </c>
      <c r="B31455" s="544" t="s">
        <v>49167</v>
      </c>
      <c r="C31455" s="535" t="s">
        <v>29315</v>
      </c>
      <c r="D31455" s="537" t="n">
        <v>430.33</v>
      </c>
    </row>
    <row r="31456" customFormat="false" ht="14.25" hidden="false" customHeight="false" outlineLevel="0" collapsed="false">
      <c r="A31456" s="535" t="s">
        <v>49168</v>
      </c>
      <c r="B31456" s="544" t="s">
        <v>49169</v>
      </c>
      <c r="C31456" s="535" t="s">
        <v>29315</v>
      </c>
      <c r="D31456" s="537" t="n">
        <v>4552.87</v>
      </c>
    </row>
    <row r="31457" customFormat="false" ht="14.25" hidden="false" customHeight="false" outlineLevel="0" collapsed="false">
      <c r="A31457" s="535" t="s">
        <v>49170</v>
      </c>
      <c r="B31457" s="544" t="s">
        <v>49171</v>
      </c>
      <c r="C31457" s="535" t="s">
        <v>29315</v>
      </c>
      <c r="D31457" s="537" t="n">
        <v>3206.26</v>
      </c>
    </row>
    <row r="31458" customFormat="false" ht="14.25" hidden="false" customHeight="false" outlineLevel="0" collapsed="false">
      <c r="A31458" s="535" t="s">
        <v>49172</v>
      </c>
      <c r="B31458" s="544" t="s">
        <v>49173</v>
      </c>
      <c r="C31458" s="535" t="s">
        <v>29315</v>
      </c>
      <c r="D31458" s="537" t="n">
        <v>5463.8</v>
      </c>
    </row>
    <row r="31459" customFormat="false" ht="14.25" hidden="false" customHeight="false" outlineLevel="0" collapsed="false">
      <c r="A31459" s="535" t="s">
        <v>49174</v>
      </c>
      <c r="B31459" s="544" t="s">
        <v>49175</v>
      </c>
      <c r="C31459" s="535" t="s">
        <v>29260</v>
      </c>
      <c r="D31459" s="537" t="n">
        <v>124.77</v>
      </c>
    </row>
    <row r="31460" customFormat="false" ht="14.25" hidden="false" customHeight="false" outlineLevel="0" collapsed="false">
      <c r="A31460" s="535" t="s">
        <v>49176</v>
      </c>
      <c r="B31460" s="544" t="s">
        <v>49177</v>
      </c>
      <c r="C31460" s="535" t="s">
        <v>29260</v>
      </c>
      <c r="D31460" s="537" t="n">
        <v>128.13</v>
      </c>
    </row>
    <row r="31461" customFormat="false" ht="14.25" hidden="false" customHeight="false" outlineLevel="0" collapsed="false">
      <c r="A31461" s="535" t="s">
        <v>49178</v>
      </c>
      <c r="B31461" s="544" t="s">
        <v>49179</v>
      </c>
      <c r="C31461" s="535" t="s">
        <v>29260</v>
      </c>
      <c r="D31461" s="537" t="n">
        <v>240.56</v>
      </c>
    </row>
    <row r="31462" customFormat="false" ht="14.25" hidden="false" customHeight="false" outlineLevel="0" collapsed="false">
      <c r="A31462" s="535" t="s">
        <v>49180</v>
      </c>
      <c r="B31462" s="544" t="s">
        <v>49181</v>
      </c>
      <c r="C31462" s="535" t="s">
        <v>29260</v>
      </c>
      <c r="D31462" s="537" t="n">
        <v>247.29</v>
      </c>
    </row>
    <row r="31463" customFormat="false" ht="14.25" hidden="false" customHeight="false" outlineLevel="0" collapsed="false">
      <c r="A31463" s="535" t="s">
        <v>49182</v>
      </c>
      <c r="B31463" s="544" t="s">
        <v>49183</v>
      </c>
      <c r="C31463" s="535" t="s">
        <v>29260</v>
      </c>
      <c r="D31463" s="537" t="n">
        <v>125.29</v>
      </c>
    </row>
    <row r="31464" customFormat="false" ht="14.25" hidden="false" customHeight="false" outlineLevel="0" collapsed="false">
      <c r="A31464" s="535" t="s">
        <v>49184</v>
      </c>
      <c r="B31464" s="544" t="s">
        <v>49185</v>
      </c>
      <c r="C31464" s="535" t="s">
        <v>29260</v>
      </c>
      <c r="D31464" s="537" t="n">
        <v>128.65</v>
      </c>
    </row>
    <row r="31465" customFormat="false" ht="14.25" hidden="false" customHeight="false" outlineLevel="0" collapsed="false">
      <c r="A31465" s="535" t="s">
        <v>49186</v>
      </c>
      <c r="B31465" s="544" t="s">
        <v>49187</v>
      </c>
      <c r="C31465" s="535" t="s">
        <v>29260</v>
      </c>
      <c r="D31465" s="537" t="n">
        <v>240.63</v>
      </c>
    </row>
    <row r="31466" customFormat="false" ht="14.25" hidden="false" customHeight="false" outlineLevel="0" collapsed="false">
      <c r="A31466" s="535" t="s">
        <v>49188</v>
      </c>
      <c r="B31466" s="544" t="s">
        <v>49189</v>
      </c>
      <c r="C31466" s="535" t="s">
        <v>29260</v>
      </c>
      <c r="D31466" s="537" t="n">
        <v>247.36</v>
      </c>
    </row>
    <row r="31467" customFormat="false" ht="14.25" hidden="false" customHeight="false" outlineLevel="0" collapsed="false">
      <c r="A31467" s="535" t="s">
        <v>49190</v>
      </c>
      <c r="B31467" s="544" t="s">
        <v>49191</v>
      </c>
      <c r="C31467" s="535" t="s">
        <v>29260</v>
      </c>
      <c r="D31467" s="537" t="n">
        <v>124.77</v>
      </c>
    </row>
    <row r="31468" customFormat="false" ht="14.25" hidden="false" customHeight="false" outlineLevel="0" collapsed="false">
      <c r="A31468" s="535" t="s">
        <v>49192</v>
      </c>
      <c r="B31468" s="544" t="s">
        <v>49193</v>
      </c>
      <c r="C31468" s="535" t="s">
        <v>29260</v>
      </c>
      <c r="D31468" s="537" t="n">
        <v>128.13</v>
      </c>
    </row>
    <row r="31469" customFormat="false" ht="14.25" hidden="false" customHeight="false" outlineLevel="0" collapsed="false">
      <c r="A31469" s="535" t="s">
        <v>49194</v>
      </c>
      <c r="B31469" s="544" t="s">
        <v>49195</v>
      </c>
      <c r="C31469" s="535" t="s">
        <v>29260</v>
      </c>
      <c r="D31469" s="537" t="n">
        <v>240.56</v>
      </c>
    </row>
    <row r="31470" customFormat="false" ht="14.25" hidden="false" customHeight="false" outlineLevel="0" collapsed="false">
      <c r="A31470" s="535" t="s">
        <v>49196</v>
      </c>
      <c r="B31470" s="544" t="s">
        <v>49197</v>
      </c>
      <c r="C31470" s="535" t="s">
        <v>29260</v>
      </c>
      <c r="D31470" s="537" t="n">
        <v>247.29</v>
      </c>
    </row>
    <row r="31471" customFormat="false" ht="14.25" hidden="false" customHeight="false" outlineLevel="0" collapsed="false">
      <c r="A31471" s="535" t="s">
        <v>49198</v>
      </c>
      <c r="B31471" s="544" t="s">
        <v>49199</v>
      </c>
      <c r="C31471" s="535" t="s">
        <v>29260</v>
      </c>
      <c r="D31471" s="537" t="n">
        <v>125.29</v>
      </c>
    </row>
    <row r="31472" customFormat="false" ht="14.25" hidden="false" customHeight="false" outlineLevel="0" collapsed="false">
      <c r="A31472" s="535" t="s">
        <v>49200</v>
      </c>
      <c r="B31472" s="544" t="s">
        <v>49201</v>
      </c>
      <c r="C31472" s="535" t="s">
        <v>29260</v>
      </c>
      <c r="D31472" s="537" t="n">
        <v>128.65</v>
      </c>
    </row>
    <row r="31473" customFormat="false" ht="14.25" hidden="false" customHeight="false" outlineLevel="0" collapsed="false">
      <c r="A31473" s="535" t="s">
        <v>49202</v>
      </c>
      <c r="B31473" s="544" t="s">
        <v>49203</v>
      </c>
      <c r="C31473" s="535" t="s">
        <v>29260</v>
      </c>
      <c r="D31473" s="537" t="n">
        <v>240.63</v>
      </c>
    </row>
    <row r="31474" customFormat="false" ht="14.25" hidden="false" customHeight="false" outlineLevel="0" collapsed="false">
      <c r="A31474" s="535" t="s">
        <v>49204</v>
      </c>
      <c r="B31474" s="544" t="s">
        <v>49205</v>
      </c>
      <c r="C31474" s="535" t="s">
        <v>29260</v>
      </c>
      <c r="D31474" s="537" t="n">
        <v>247.36</v>
      </c>
    </row>
    <row r="31475" customFormat="false" ht="14.25" hidden="false" customHeight="false" outlineLevel="0" collapsed="false">
      <c r="A31475" s="535" t="s">
        <v>49206</v>
      </c>
      <c r="B31475" s="544" t="s">
        <v>49207</v>
      </c>
      <c r="C31475" s="535" t="s">
        <v>29260</v>
      </c>
      <c r="D31475" s="537" t="n">
        <v>0.19</v>
      </c>
    </row>
    <row r="31476" customFormat="false" ht="14.25" hidden="false" customHeight="false" outlineLevel="0" collapsed="false">
      <c r="A31476" s="535" t="s">
        <v>49208</v>
      </c>
      <c r="B31476" s="544" t="s">
        <v>49209</v>
      </c>
      <c r="C31476" s="535" t="s">
        <v>29260</v>
      </c>
      <c r="D31476" s="537" t="n">
        <v>55.24</v>
      </c>
    </row>
    <row r="31477" customFormat="false" ht="14.25" hidden="false" customHeight="false" outlineLevel="0" collapsed="false">
      <c r="A31477" s="535" t="s">
        <v>49210</v>
      </c>
      <c r="B31477" s="544" t="s">
        <v>49211</v>
      </c>
      <c r="C31477" s="535" t="s">
        <v>29260</v>
      </c>
      <c r="D31477" s="537" t="n">
        <v>57.05</v>
      </c>
    </row>
    <row r="31478" customFormat="false" ht="14.25" hidden="false" customHeight="false" outlineLevel="0" collapsed="false">
      <c r="A31478" s="535" t="s">
        <v>49212</v>
      </c>
      <c r="B31478" s="544" t="s">
        <v>49213</v>
      </c>
      <c r="C31478" s="535" t="s">
        <v>29260</v>
      </c>
      <c r="D31478" s="537" t="n">
        <v>60.22</v>
      </c>
    </row>
    <row r="31479" customFormat="false" ht="14.25" hidden="false" customHeight="false" outlineLevel="0" collapsed="false">
      <c r="A31479" s="535" t="s">
        <v>49214</v>
      </c>
      <c r="B31479" s="544" t="s">
        <v>49215</v>
      </c>
      <c r="C31479" s="535" t="s">
        <v>29260</v>
      </c>
      <c r="D31479" s="537" t="n">
        <v>62.68</v>
      </c>
    </row>
    <row r="31480" customFormat="false" ht="14.25" hidden="false" customHeight="false" outlineLevel="0" collapsed="false">
      <c r="A31480" s="535" t="s">
        <v>49216</v>
      </c>
      <c r="B31480" s="544" t="s">
        <v>49217</v>
      </c>
      <c r="C31480" s="535" t="s">
        <v>29260</v>
      </c>
      <c r="D31480" s="537" t="n">
        <v>0.11</v>
      </c>
    </row>
    <row r="31481" customFormat="false" ht="14.25" hidden="false" customHeight="false" outlineLevel="0" collapsed="false">
      <c r="A31481" s="535" t="s">
        <v>49218</v>
      </c>
      <c r="B31481" s="544" t="s">
        <v>49219</v>
      </c>
      <c r="C31481" s="535" t="s">
        <v>29247</v>
      </c>
      <c r="D31481" s="537" t="n">
        <v>1033.1</v>
      </c>
    </row>
    <row r="31482" customFormat="false" ht="14.25" hidden="false" customHeight="false" outlineLevel="0" collapsed="false">
      <c r="A31482" s="535" t="s">
        <v>49220</v>
      </c>
      <c r="B31482" s="544" t="s">
        <v>49221</v>
      </c>
      <c r="C31482" s="535" t="s">
        <v>29247</v>
      </c>
      <c r="D31482" s="537" t="n">
        <v>1367.99</v>
      </c>
    </row>
    <row r="31483" customFormat="false" ht="14.25" hidden="false" customHeight="false" outlineLevel="0" collapsed="false">
      <c r="A31483" s="535" t="s">
        <v>49222</v>
      </c>
      <c r="B31483" s="544" t="s">
        <v>49223</v>
      </c>
      <c r="C31483" s="535" t="s">
        <v>29247</v>
      </c>
      <c r="D31483" s="537" t="n">
        <v>1678.69</v>
      </c>
    </row>
    <row r="31484" customFormat="false" ht="14.25" hidden="false" customHeight="false" outlineLevel="0" collapsed="false">
      <c r="A31484" s="535" t="s">
        <v>49224</v>
      </c>
      <c r="B31484" s="544" t="s">
        <v>49225</v>
      </c>
      <c r="C31484" s="535" t="s">
        <v>29247</v>
      </c>
      <c r="D31484" s="537" t="n">
        <v>1522.15</v>
      </c>
    </row>
    <row r="31485" customFormat="false" ht="14.25" hidden="false" customHeight="false" outlineLevel="0" collapsed="false">
      <c r="A31485" s="535" t="s">
        <v>49226</v>
      </c>
      <c r="B31485" s="544" t="s">
        <v>49227</v>
      </c>
      <c r="C31485" s="535" t="s">
        <v>29260</v>
      </c>
      <c r="D31485" s="537" t="n">
        <v>410.98</v>
      </c>
    </row>
    <row r="31486" customFormat="false" ht="14.25" hidden="false" customHeight="true" outlineLevel="0" collapsed="false">
      <c r="A31486" s="535" t="s">
        <v>49228</v>
      </c>
      <c r="B31486" s="544" t="s">
        <v>49229</v>
      </c>
      <c r="C31486" s="535" t="s">
        <v>29260</v>
      </c>
      <c r="D31486" s="537" t="n">
        <v>310.48</v>
      </c>
    </row>
    <row r="31487" customFormat="false" ht="14.25" hidden="false" customHeight="false" outlineLevel="0" collapsed="false">
      <c r="A31487" s="535" t="s">
        <v>49230</v>
      </c>
      <c r="B31487" s="544" t="s">
        <v>49231</v>
      </c>
      <c r="C31487" s="535" t="s">
        <v>29260</v>
      </c>
      <c r="D31487" s="537" t="n">
        <v>560.5</v>
      </c>
    </row>
    <row r="31488" customFormat="false" ht="14.25" hidden="false" customHeight="true" outlineLevel="0" collapsed="false">
      <c r="A31488" s="535" t="s">
        <v>49232</v>
      </c>
      <c r="B31488" s="544" t="s">
        <v>49233</v>
      </c>
      <c r="C31488" s="535" t="s">
        <v>29260</v>
      </c>
      <c r="D31488" s="537" t="n">
        <v>1076.44</v>
      </c>
    </row>
    <row r="31489" customFormat="false" ht="14.25" hidden="false" customHeight="false" outlineLevel="0" collapsed="false">
      <c r="A31489" s="535" t="s">
        <v>49234</v>
      </c>
      <c r="B31489" s="544" t="s">
        <v>49235</v>
      </c>
      <c r="C31489" s="535" t="s">
        <v>29260</v>
      </c>
      <c r="D31489" s="537" t="n">
        <v>767.02</v>
      </c>
    </row>
    <row r="31490" customFormat="false" ht="14.25" hidden="false" customHeight="true" outlineLevel="0" collapsed="false">
      <c r="A31490" s="535" t="s">
        <v>49236</v>
      </c>
      <c r="B31490" s="544" t="s">
        <v>49237</v>
      </c>
      <c r="C31490" s="535" t="s">
        <v>29315</v>
      </c>
      <c r="D31490" s="537" t="n">
        <v>708682.67</v>
      </c>
    </row>
    <row r="31491" customFormat="false" ht="14.25" hidden="false" customHeight="false" outlineLevel="0" collapsed="false">
      <c r="A31491" s="535" t="s">
        <v>49238</v>
      </c>
      <c r="B31491" s="544" t="s">
        <v>49239</v>
      </c>
      <c r="C31491" s="535" t="s">
        <v>29315</v>
      </c>
      <c r="D31491" s="537" t="n">
        <v>700697.99</v>
      </c>
    </row>
    <row r="31492" customFormat="false" ht="14.25" hidden="false" customHeight="true" outlineLevel="0" collapsed="false">
      <c r="A31492" s="535" t="s">
        <v>49240</v>
      </c>
      <c r="B31492" s="544" t="s">
        <v>49241</v>
      </c>
      <c r="C31492" s="535" t="s">
        <v>29315</v>
      </c>
      <c r="D31492" s="537" t="n">
        <v>743969.06</v>
      </c>
    </row>
    <row r="31493" customFormat="false" ht="14.25" hidden="false" customHeight="false" outlineLevel="0" collapsed="false">
      <c r="A31493" s="535" t="s">
        <v>49242</v>
      </c>
      <c r="B31493" s="544" t="s">
        <v>49243</v>
      </c>
      <c r="C31493" s="535" t="s">
        <v>29315</v>
      </c>
      <c r="D31493" s="537" t="n">
        <v>735585.71</v>
      </c>
    </row>
    <row r="31494" customFormat="false" ht="14.25" hidden="false" customHeight="true" outlineLevel="0" collapsed="false">
      <c r="A31494" s="535" t="s">
        <v>49244</v>
      </c>
      <c r="B31494" s="544" t="s">
        <v>49245</v>
      </c>
      <c r="C31494" s="535" t="s">
        <v>29315</v>
      </c>
      <c r="D31494" s="537" t="n">
        <v>536081.83</v>
      </c>
    </row>
    <row r="31495" customFormat="false" ht="14.25" hidden="false" customHeight="false" outlineLevel="0" collapsed="false">
      <c r="A31495" s="535" t="s">
        <v>49246</v>
      </c>
      <c r="B31495" s="544" t="s">
        <v>49247</v>
      </c>
      <c r="C31495" s="535" t="s">
        <v>29315</v>
      </c>
      <c r="D31495" s="537" t="n">
        <v>530221.43</v>
      </c>
    </row>
    <row r="31496" customFormat="false" ht="14.25" hidden="false" customHeight="false" outlineLevel="0" collapsed="false">
      <c r="A31496" s="535" t="s">
        <v>49248</v>
      </c>
      <c r="B31496" s="544" t="s">
        <v>49249</v>
      </c>
      <c r="C31496" s="535" t="s">
        <v>29315</v>
      </c>
      <c r="D31496" s="537" t="n">
        <v>562774.41</v>
      </c>
    </row>
    <row r="31497" customFormat="false" ht="14.25" hidden="false" customHeight="false" outlineLevel="0" collapsed="false">
      <c r="A31497" s="535" t="s">
        <v>49250</v>
      </c>
      <c r="B31497" s="544" t="s">
        <v>49251</v>
      </c>
      <c r="C31497" s="535" t="s">
        <v>29315</v>
      </c>
      <c r="D31497" s="537" t="n">
        <v>556621.13</v>
      </c>
    </row>
    <row r="31498" customFormat="false" ht="14.25" hidden="false" customHeight="false" outlineLevel="0" collapsed="false">
      <c r="A31498" s="535" t="s">
        <v>49252</v>
      </c>
      <c r="B31498" s="544" t="s">
        <v>49253</v>
      </c>
      <c r="C31498" s="535" t="s">
        <v>29315</v>
      </c>
      <c r="D31498" s="537" t="n">
        <v>957934.01</v>
      </c>
    </row>
    <row r="31499" customFormat="false" ht="14.25" hidden="false" customHeight="false" outlineLevel="0" collapsed="false">
      <c r="A31499" s="535" t="s">
        <v>49254</v>
      </c>
      <c r="B31499" s="544" t="s">
        <v>49255</v>
      </c>
      <c r="C31499" s="535" t="s">
        <v>29315</v>
      </c>
      <c r="D31499" s="537" t="n">
        <v>949952.16</v>
      </c>
    </row>
    <row r="31500" customFormat="false" ht="14.25" hidden="false" customHeight="false" outlineLevel="0" collapsed="false">
      <c r="A31500" s="535" t="s">
        <v>49256</v>
      </c>
      <c r="B31500" s="544" t="s">
        <v>49257</v>
      </c>
      <c r="C31500" s="535" t="s">
        <v>29315</v>
      </c>
      <c r="D31500" s="537" t="n">
        <v>1005630.63</v>
      </c>
    </row>
    <row r="31501" customFormat="false" ht="14.25" hidden="false" customHeight="false" outlineLevel="0" collapsed="false">
      <c r="A31501" s="535" t="s">
        <v>49258</v>
      </c>
      <c r="B31501" s="544" t="s">
        <v>49259</v>
      </c>
      <c r="C31501" s="535" t="s">
        <v>29315</v>
      </c>
      <c r="D31501" s="537" t="n">
        <v>997250.26</v>
      </c>
    </row>
    <row r="31502" customFormat="false" ht="14.25" hidden="false" customHeight="false" outlineLevel="0" collapsed="false">
      <c r="A31502" s="535" t="s">
        <v>49260</v>
      </c>
      <c r="B31502" s="544" t="s">
        <v>49261</v>
      </c>
      <c r="C31502" s="535" t="s">
        <v>29260</v>
      </c>
      <c r="D31502" s="537" t="n">
        <v>722.03</v>
      </c>
    </row>
    <row r="31503" customFormat="false" ht="14.25" hidden="false" customHeight="false" outlineLevel="0" collapsed="false">
      <c r="A31503" s="535" t="s">
        <v>49262</v>
      </c>
      <c r="B31503" s="544" t="s">
        <v>49263</v>
      </c>
      <c r="C31503" s="535" t="s">
        <v>29260</v>
      </c>
      <c r="D31503" s="537" t="n">
        <v>875.77</v>
      </c>
    </row>
    <row r="31504" customFormat="false" ht="14.25" hidden="false" customHeight="true" outlineLevel="0" collapsed="false">
      <c r="A31504" s="535" t="s">
        <v>49264</v>
      </c>
      <c r="B31504" s="544" t="s">
        <v>49265</v>
      </c>
      <c r="C31504" s="535" t="s">
        <v>29260</v>
      </c>
      <c r="D31504" s="537" t="n">
        <v>870.88</v>
      </c>
    </row>
    <row r="31505" customFormat="false" ht="14.25" hidden="false" customHeight="false" outlineLevel="0" collapsed="false">
      <c r="A31505" s="535" t="s">
        <v>49266</v>
      </c>
      <c r="B31505" s="544" t="s">
        <v>49267</v>
      </c>
      <c r="C31505" s="535" t="s">
        <v>29260</v>
      </c>
      <c r="D31505" s="537" t="n">
        <v>894.27</v>
      </c>
    </row>
    <row r="31506" customFormat="false" ht="14.25" hidden="false" customHeight="false" outlineLevel="0" collapsed="false">
      <c r="A31506" s="535" t="s">
        <v>49268</v>
      </c>
      <c r="B31506" s="544" t="s">
        <v>49269</v>
      </c>
      <c r="C31506" s="535" t="s">
        <v>29260</v>
      </c>
      <c r="D31506" s="537" t="n">
        <v>454.91</v>
      </c>
    </row>
    <row r="31507" customFormat="false" ht="14.25" hidden="false" customHeight="false" outlineLevel="0" collapsed="false">
      <c r="A31507" s="535" t="s">
        <v>49270</v>
      </c>
      <c r="B31507" s="544" t="s">
        <v>49271</v>
      </c>
      <c r="C31507" s="535" t="s">
        <v>29315</v>
      </c>
      <c r="D31507" s="537" t="n">
        <v>730155.08</v>
      </c>
    </row>
    <row r="31508" customFormat="false" ht="14.25" hidden="false" customHeight="false" outlineLevel="0" collapsed="false">
      <c r="A31508" s="535" t="s">
        <v>49272</v>
      </c>
      <c r="B31508" s="544" t="s">
        <v>49273</v>
      </c>
      <c r="C31508" s="535" t="s">
        <v>29315</v>
      </c>
      <c r="D31508" s="537" t="n">
        <v>766510.58</v>
      </c>
    </row>
    <row r="31509" customFormat="false" ht="14.25" hidden="false" customHeight="false" outlineLevel="0" collapsed="false">
      <c r="A31509" s="535" t="s">
        <v>49274</v>
      </c>
      <c r="B31509" s="544" t="s">
        <v>49275</v>
      </c>
      <c r="C31509" s="535" t="s">
        <v>29260</v>
      </c>
      <c r="D31509" s="537" t="n">
        <v>241.23</v>
      </c>
    </row>
    <row r="31510" customFormat="false" ht="14.25" hidden="false" customHeight="false" outlineLevel="0" collapsed="false">
      <c r="A31510" s="535" t="s">
        <v>49276</v>
      </c>
      <c r="B31510" s="544" t="s">
        <v>49277</v>
      </c>
      <c r="C31510" s="535" t="s">
        <v>29315</v>
      </c>
      <c r="D31510" s="537" t="n">
        <v>380197.42</v>
      </c>
    </row>
    <row r="31511" customFormat="false" ht="14.25" hidden="false" customHeight="false" outlineLevel="0" collapsed="false">
      <c r="A31511" s="535" t="s">
        <v>49278</v>
      </c>
      <c r="B31511" s="544" t="s">
        <v>49279</v>
      </c>
      <c r="C31511" s="535" t="s">
        <v>29315</v>
      </c>
      <c r="D31511" s="537" t="n">
        <v>399128.51</v>
      </c>
    </row>
    <row r="31512" customFormat="false" ht="14.25" hidden="false" customHeight="false" outlineLevel="0" collapsed="false">
      <c r="A31512" s="535" t="s">
        <v>49280</v>
      </c>
      <c r="B31512" s="544" t="s">
        <v>49281</v>
      </c>
      <c r="C31512" s="535" t="s">
        <v>41675</v>
      </c>
      <c r="D31512" s="537" t="n">
        <v>191.07</v>
      </c>
    </row>
    <row r="31513" customFormat="false" ht="14.25" hidden="false" customHeight="false" outlineLevel="0" collapsed="false">
      <c r="A31513" s="535" t="s">
        <v>49282</v>
      </c>
      <c r="B31513" s="544" t="s">
        <v>49283</v>
      </c>
      <c r="C31513" s="535" t="s">
        <v>29260</v>
      </c>
      <c r="D31513" s="537" t="n">
        <v>91514.65</v>
      </c>
    </row>
    <row r="31514" customFormat="false" ht="14.25" hidden="false" customHeight="false" outlineLevel="0" collapsed="false">
      <c r="A31514" s="535" t="s">
        <v>49284</v>
      </c>
      <c r="B31514" s="544" t="s">
        <v>49285</v>
      </c>
      <c r="C31514" s="535" t="s">
        <v>29315</v>
      </c>
      <c r="D31514" s="537" t="n">
        <v>215.25</v>
      </c>
    </row>
    <row r="31515" customFormat="false" ht="14.25" hidden="false" customHeight="false" outlineLevel="0" collapsed="false">
      <c r="A31515" s="535" t="s">
        <v>49286</v>
      </c>
      <c r="B31515" s="544" t="s">
        <v>49287</v>
      </c>
      <c r="C31515" s="535" t="s">
        <v>29315</v>
      </c>
      <c r="D31515" s="537" t="n">
        <v>1683.29</v>
      </c>
    </row>
    <row r="31516" customFormat="false" ht="14.25" hidden="false" customHeight="false" outlineLevel="0" collapsed="false">
      <c r="A31516" s="535" t="s">
        <v>49288</v>
      </c>
      <c r="B31516" s="544" t="s">
        <v>49289</v>
      </c>
      <c r="C31516" s="535" t="s">
        <v>29315</v>
      </c>
      <c r="D31516" s="537" t="n">
        <v>1857.84</v>
      </c>
    </row>
    <row r="31517" customFormat="false" ht="14.25" hidden="false" customHeight="false" outlineLevel="0" collapsed="false">
      <c r="A31517" s="535" t="s">
        <v>49290</v>
      </c>
      <c r="B31517" s="544" t="s">
        <v>49291</v>
      </c>
      <c r="C31517" s="535" t="s">
        <v>29260</v>
      </c>
      <c r="D31517" s="537" t="n">
        <v>1547.81</v>
      </c>
    </row>
    <row r="31518" customFormat="false" ht="14.25" hidden="false" customHeight="false" outlineLevel="0" collapsed="false">
      <c r="A31518" s="535" t="s">
        <v>49292</v>
      </c>
      <c r="B31518" s="544" t="s">
        <v>49293</v>
      </c>
      <c r="C31518" s="535" t="s">
        <v>29260</v>
      </c>
      <c r="D31518" s="537" t="n">
        <v>1590.88</v>
      </c>
    </row>
    <row r="31519" customFormat="false" ht="14.25" hidden="false" customHeight="false" outlineLevel="0" collapsed="false">
      <c r="A31519" s="535" t="s">
        <v>49294</v>
      </c>
      <c r="B31519" s="544" t="s">
        <v>49295</v>
      </c>
      <c r="C31519" s="535" t="s">
        <v>29260</v>
      </c>
      <c r="D31519" s="537" t="n">
        <v>1661.11</v>
      </c>
    </row>
    <row r="31520" customFormat="false" ht="14.25" hidden="false" customHeight="false" outlineLevel="0" collapsed="false">
      <c r="A31520" s="535" t="s">
        <v>49296</v>
      </c>
      <c r="B31520" s="544" t="s">
        <v>49297</v>
      </c>
      <c r="C31520" s="535" t="s">
        <v>29260</v>
      </c>
      <c r="D31520" s="537" t="n">
        <v>1608.52</v>
      </c>
    </row>
    <row r="31521" customFormat="false" ht="14.25" hidden="false" customHeight="false" outlineLevel="0" collapsed="false">
      <c r="A31521" s="535" t="s">
        <v>49298</v>
      </c>
      <c r="B31521" s="544" t="s">
        <v>49299</v>
      </c>
      <c r="C31521" s="535" t="s">
        <v>29260</v>
      </c>
      <c r="D31521" s="537" t="n">
        <v>272.58</v>
      </c>
    </row>
    <row r="31522" customFormat="false" ht="14.25" hidden="false" customHeight="false" outlineLevel="0" collapsed="false">
      <c r="A31522" s="535" t="s">
        <v>49300</v>
      </c>
      <c r="B31522" s="544" t="s">
        <v>49301</v>
      </c>
      <c r="C31522" s="535" t="s">
        <v>29260</v>
      </c>
      <c r="D31522" s="537" t="n">
        <v>223.79</v>
      </c>
    </row>
    <row r="31523" customFormat="false" ht="14.25" hidden="false" customHeight="false" outlineLevel="0" collapsed="false">
      <c r="A31523" s="535" t="s">
        <v>49302</v>
      </c>
      <c r="B31523" s="544" t="s">
        <v>49303</v>
      </c>
      <c r="C31523" s="535" t="s">
        <v>29260</v>
      </c>
      <c r="D31523" s="537" t="n">
        <v>229.72</v>
      </c>
    </row>
    <row r="31524" customFormat="false" ht="14.25" hidden="false" customHeight="false" outlineLevel="0" collapsed="false">
      <c r="A31524" s="535" t="s">
        <v>49304</v>
      </c>
      <c r="B31524" s="544" t="s">
        <v>49305</v>
      </c>
      <c r="C31524" s="535" t="s">
        <v>29315</v>
      </c>
      <c r="D31524" s="537" t="n">
        <v>1082839.33</v>
      </c>
    </row>
    <row r="31525" customFormat="false" ht="14.25" hidden="false" customHeight="false" outlineLevel="0" collapsed="false">
      <c r="A31525" s="535" t="s">
        <v>49306</v>
      </c>
      <c r="B31525" s="544" t="s">
        <v>49307</v>
      </c>
      <c r="C31525" s="535" t="s">
        <v>29315</v>
      </c>
      <c r="D31525" s="537" t="n">
        <v>1089524.53</v>
      </c>
    </row>
    <row r="31526" customFormat="false" ht="14.25" hidden="false" customHeight="false" outlineLevel="0" collapsed="false">
      <c r="A31526" s="535" t="s">
        <v>49308</v>
      </c>
      <c r="B31526" s="544" t="s">
        <v>49309</v>
      </c>
      <c r="C31526" s="535" t="s">
        <v>29315</v>
      </c>
      <c r="D31526" s="537" t="n">
        <v>1624469.57</v>
      </c>
    </row>
    <row r="31527" customFormat="false" ht="14.25" hidden="false" customHeight="false" outlineLevel="0" collapsed="false">
      <c r="A31527" s="535" t="s">
        <v>49310</v>
      </c>
      <c r="B31527" s="544" t="s">
        <v>49311</v>
      </c>
      <c r="C31527" s="535" t="s">
        <v>29315</v>
      </c>
      <c r="D31527" s="537" t="n">
        <v>1634497.37</v>
      </c>
    </row>
    <row r="31528" customFormat="false" ht="14.25" hidden="false" customHeight="false" outlineLevel="0" collapsed="false">
      <c r="A31528" s="535" t="s">
        <v>49312</v>
      </c>
      <c r="B31528" s="544" t="s">
        <v>49313</v>
      </c>
      <c r="C31528" s="535" t="s">
        <v>29315</v>
      </c>
      <c r="D31528" s="537" t="n">
        <v>1414538.5</v>
      </c>
    </row>
    <row r="31529" customFormat="false" ht="14.25" hidden="false" customHeight="false" outlineLevel="0" collapsed="false">
      <c r="A31529" s="535" t="s">
        <v>49314</v>
      </c>
      <c r="B31529" s="544" t="s">
        <v>49315</v>
      </c>
      <c r="C31529" s="535" t="s">
        <v>29315</v>
      </c>
      <c r="D31529" s="537" t="n">
        <v>1437459.52</v>
      </c>
    </row>
    <row r="31530" customFormat="false" ht="14.25" hidden="false" customHeight="true" outlineLevel="0" collapsed="false">
      <c r="A31530" s="535" t="s">
        <v>49316</v>
      </c>
      <c r="B31530" s="544" t="s">
        <v>49317</v>
      </c>
      <c r="C31530" s="535" t="s">
        <v>29315</v>
      </c>
      <c r="D31530" s="537" t="n">
        <v>2121811</v>
      </c>
    </row>
    <row r="31531" customFormat="false" ht="14.25" hidden="false" customHeight="false" outlineLevel="0" collapsed="false">
      <c r="A31531" s="535" t="s">
        <v>49318</v>
      </c>
      <c r="B31531" s="544" t="s">
        <v>49319</v>
      </c>
      <c r="C31531" s="535" t="s">
        <v>29315</v>
      </c>
      <c r="D31531" s="537" t="n">
        <v>2156192.73</v>
      </c>
    </row>
    <row r="31532" customFormat="false" ht="14.25" hidden="false" customHeight="true" outlineLevel="0" collapsed="false">
      <c r="A31532" s="535" t="s">
        <v>49320</v>
      </c>
      <c r="B31532" s="544" t="s">
        <v>49321</v>
      </c>
      <c r="C31532" s="535" t="s">
        <v>29260</v>
      </c>
      <c r="D31532" s="537" t="n">
        <v>49331.21</v>
      </c>
    </row>
    <row r="31533" customFormat="false" ht="14.25" hidden="false" customHeight="false" outlineLevel="0" collapsed="false">
      <c r="A31533" s="535" t="s">
        <v>49322</v>
      </c>
      <c r="B31533" s="544" t="s">
        <v>49323</v>
      </c>
      <c r="C31533" s="535" t="s">
        <v>29315</v>
      </c>
      <c r="D31533" s="537" t="n">
        <v>976375.45</v>
      </c>
    </row>
    <row r="31534" customFormat="false" ht="14.25" hidden="false" customHeight="true" outlineLevel="0" collapsed="false">
      <c r="A31534" s="535" t="s">
        <v>49324</v>
      </c>
      <c r="B31534" s="544" t="s">
        <v>49325</v>
      </c>
      <c r="C31534" s="535" t="s">
        <v>29315</v>
      </c>
      <c r="D31534" s="537" t="n">
        <v>1464455.41</v>
      </c>
    </row>
    <row r="31535" customFormat="false" ht="14.25" hidden="false" customHeight="false" outlineLevel="0" collapsed="false">
      <c r="A31535" s="535" t="s">
        <v>49326</v>
      </c>
      <c r="B31535" s="544" t="s">
        <v>49327</v>
      </c>
      <c r="C31535" s="535" t="s">
        <v>29315</v>
      </c>
      <c r="D31535" s="537" t="n">
        <v>1474472.92</v>
      </c>
    </row>
    <row r="31536" customFormat="false" ht="14.25" hidden="false" customHeight="true" outlineLevel="0" collapsed="false">
      <c r="A31536" s="535" t="s">
        <v>49328</v>
      </c>
      <c r="B31536" s="544" t="s">
        <v>49329</v>
      </c>
      <c r="C31536" s="535" t="s">
        <v>29315</v>
      </c>
      <c r="D31536" s="537" t="n">
        <v>1465873.25</v>
      </c>
    </row>
    <row r="31537" customFormat="false" ht="14.25" hidden="false" customHeight="false" outlineLevel="0" collapsed="false">
      <c r="A31537" s="535" t="s">
        <v>49330</v>
      </c>
      <c r="B31537" s="544" t="s">
        <v>49331</v>
      </c>
      <c r="C31537" s="535" t="s">
        <v>29315</v>
      </c>
      <c r="D31537" s="537" t="n">
        <v>1306133.5</v>
      </c>
    </row>
    <row r="31538" customFormat="false" ht="14.25" hidden="false" customHeight="true" outlineLevel="0" collapsed="false">
      <c r="A31538" s="535" t="s">
        <v>49332</v>
      </c>
      <c r="B31538" s="544" t="s">
        <v>49333</v>
      </c>
      <c r="C31538" s="535" t="s">
        <v>29315</v>
      </c>
      <c r="D31538" s="537" t="n">
        <v>1497288.48</v>
      </c>
    </row>
    <row r="31539" customFormat="false" ht="14.25" hidden="false" customHeight="false" outlineLevel="0" collapsed="false">
      <c r="A31539" s="535" t="s">
        <v>49334</v>
      </c>
      <c r="B31539" s="544" t="s">
        <v>49335</v>
      </c>
      <c r="C31539" s="535" t="s">
        <v>29315</v>
      </c>
      <c r="D31539" s="537" t="n">
        <v>1329595.06</v>
      </c>
    </row>
    <row r="31540" customFormat="false" ht="14.25" hidden="false" customHeight="true" outlineLevel="0" collapsed="false">
      <c r="A31540" s="535" t="s">
        <v>49336</v>
      </c>
      <c r="B31540" s="544" t="s">
        <v>49337</v>
      </c>
      <c r="C31540" s="535" t="s">
        <v>29315</v>
      </c>
      <c r="D31540" s="537" t="n">
        <v>2199718.56</v>
      </c>
    </row>
    <row r="31541" customFormat="false" ht="14.25" hidden="false" customHeight="false" outlineLevel="0" collapsed="false">
      <c r="A31541" s="535" t="s">
        <v>49338</v>
      </c>
      <c r="B31541" s="544" t="s">
        <v>49339</v>
      </c>
      <c r="C31541" s="535" t="s">
        <v>29315</v>
      </c>
      <c r="D31541" s="537" t="n">
        <v>2246892.6</v>
      </c>
    </row>
    <row r="31542" customFormat="false" ht="14.25" hidden="false" customHeight="false" outlineLevel="0" collapsed="false">
      <c r="A31542" s="535" t="s">
        <v>49340</v>
      </c>
      <c r="B31542" s="544" t="s">
        <v>49341</v>
      </c>
      <c r="C31542" s="535" t="s">
        <v>29260</v>
      </c>
      <c r="D31542" s="537" t="n">
        <v>98935</v>
      </c>
    </row>
    <row r="31543" customFormat="false" ht="14.25" hidden="false" customHeight="false" outlineLevel="0" collapsed="false">
      <c r="A31543" s="535" t="s">
        <v>49342</v>
      </c>
      <c r="B31543" s="544" t="s">
        <v>49343</v>
      </c>
      <c r="C31543" s="535" t="s">
        <v>29315</v>
      </c>
      <c r="D31543" s="537" t="n">
        <v>970887.21</v>
      </c>
    </row>
    <row r="31544" customFormat="false" ht="14.25" hidden="false" customHeight="false" outlineLevel="0" collapsed="false">
      <c r="A31544" s="535" t="s">
        <v>49344</v>
      </c>
      <c r="B31544" s="544" t="s">
        <v>49345</v>
      </c>
      <c r="C31544" s="535" t="s">
        <v>29315</v>
      </c>
      <c r="D31544" s="537" t="n">
        <v>977565.81</v>
      </c>
    </row>
    <row r="31545" customFormat="false" ht="14.25" hidden="false" customHeight="false" outlineLevel="0" collapsed="false">
      <c r="A31545" s="535" t="s">
        <v>49346</v>
      </c>
      <c r="B31545" s="544" t="s">
        <v>49347</v>
      </c>
      <c r="C31545" s="535" t="s">
        <v>29315</v>
      </c>
      <c r="D31545" s="537" t="n">
        <v>1456223.68</v>
      </c>
    </row>
    <row r="31546" customFormat="false" ht="14.25" hidden="false" customHeight="false" outlineLevel="0" collapsed="false">
      <c r="A31546" s="535" t="s">
        <v>49348</v>
      </c>
      <c r="B31546" s="544" t="s">
        <v>49349</v>
      </c>
      <c r="C31546" s="535" t="s">
        <v>29315</v>
      </c>
      <c r="D31546" s="537" t="n">
        <v>1466241.59</v>
      </c>
    </row>
    <row r="31547" customFormat="false" ht="14.25" hidden="false" customHeight="false" outlineLevel="0" collapsed="false">
      <c r="A31547" s="535" t="s">
        <v>49350</v>
      </c>
      <c r="B31547" s="544" t="s">
        <v>49351</v>
      </c>
      <c r="C31547" s="535" t="s">
        <v>29315</v>
      </c>
      <c r="D31547" s="537" t="n">
        <v>1460462.2</v>
      </c>
    </row>
    <row r="31548" customFormat="false" ht="14.25" hidden="false" customHeight="false" outlineLevel="0" collapsed="false">
      <c r="A31548" s="535" t="s">
        <v>49352</v>
      </c>
      <c r="B31548" s="544" t="s">
        <v>49353</v>
      </c>
      <c r="C31548" s="535" t="s">
        <v>29315</v>
      </c>
      <c r="D31548" s="537" t="n">
        <v>1300722.45</v>
      </c>
    </row>
    <row r="31549" customFormat="false" ht="14.25" hidden="false" customHeight="false" outlineLevel="0" collapsed="false">
      <c r="A31549" s="535" t="s">
        <v>49354</v>
      </c>
      <c r="B31549" s="544" t="s">
        <v>49355</v>
      </c>
      <c r="C31549" s="535" t="s">
        <v>29315</v>
      </c>
      <c r="D31549" s="537" t="n">
        <v>1491877.42</v>
      </c>
    </row>
    <row r="31550" customFormat="false" ht="14.25" hidden="false" customHeight="false" outlineLevel="0" collapsed="false">
      <c r="A31550" s="535" t="s">
        <v>49356</v>
      </c>
      <c r="B31550" s="544" t="s">
        <v>49357</v>
      </c>
      <c r="C31550" s="535" t="s">
        <v>29315</v>
      </c>
      <c r="D31550" s="537" t="n">
        <v>1324184.01</v>
      </c>
    </row>
    <row r="31551" customFormat="false" ht="14.25" hidden="false" customHeight="false" outlineLevel="0" collapsed="false">
      <c r="A31551" s="535" t="s">
        <v>49358</v>
      </c>
      <c r="B31551" s="544" t="s">
        <v>49359</v>
      </c>
      <c r="C31551" s="535" t="s">
        <v>29315</v>
      </c>
      <c r="D31551" s="537" t="n">
        <v>2191602.72</v>
      </c>
    </row>
    <row r="31552" customFormat="false" ht="14.25" hidden="false" customHeight="false" outlineLevel="0" collapsed="false">
      <c r="A31552" s="535" t="s">
        <v>49360</v>
      </c>
      <c r="B31552" s="544" t="s">
        <v>49361</v>
      </c>
      <c r="C31552" s="535" t="s">
        <v>29315</v>
      </c>
      <c r="D31552" s="537" t="n">
        <v>2238776.76</v>
      </c>
    </row>
    <row r="31553" customFormat="false" ht="14.25" hidden="false" customHeight="false" outlineLevel="0" collapsed="false">
      <c r="A31553" s="535" t="s">
        <v>49362</v>
      </c>
      <c r="B31553" s="544" t="s">
        <v>49363</v>
      </c>
      <c r="C31553" s="535" t="s">
        <v>29315</v>
      </c>
      <c r="D31553" s="537" t="n">
        <v>1418410.43</v>
      </c>
    </row>
    <row r="31554" customFormat="false" ht="14.25" hidden="false" customHeight="false" outlineLevel="0" collapsed="false">
      <c r="A31554" s="535" t="s">
        <v>49364</v>
      </c>
      <c r="B31554" s="544" t="s">
        <v>49365</v>
      </c>
      <c r="C31554" s="535" t="s">
        <v>29315</v>
      </c>
      <c r="D31554" s="537" t="n">
        <v>1424815.09</v>
      </c>
    </row>
    <row r="31555" customFormat="false" ht="14.25" hidden="false" customHeight="false" outlineLevel="0" collapsed="false">
      <c r="A31555" s="535" t="s">
        <v>49366</v>
      </c>
      <c r="B31555" s="544" t="s">
        <v>49367</v>
      </c>
      <c r="C31555" s="535" t="s">
        <v>29315</v>
      </c>
      <c r="D31555" s="537" t="n">
        <v>2125267.05</v>
      </c>
    </row>
    <row r="31556" customFormat="false" ht="14.25" hidden="false" customHeight="false" outlineLevel="0" collapsed="false">
      <c r="A31556" s="535" t="s">
        <v>49368</v>
      </c>
      <c r="B31556" s="544" t="s">
        <v>49369</v>
      </c>
      <c r="C31556" s="535" t="s">
        <v>29315</v>
      </c>
      <c r="D31556" s="537" t="n">
        <v>2138064.48</v>
      </c>
    </row>
    <row r="31557" customFormat="false" ht="14.25" hidden="false" customHeight="false" outlineLevel="0" collapsed="false">
      <c r="A31557" s="535" t="s">
        <v>49370</v>
      </c>
      <c r="B31557" s="544" t="s">
        <v>49371</v>
      </c>
      <c r="C31557" s="535" t="s">
        <v>29315</v>
      </c>
      <c r="D31557" s="537" t="n">
        <v>2006034.77</v>
      </c>
    </row>
    <row r="31558" customFormat="false" ht="14.25" hidden="false" customHeight="false" outlineLevel="0" collapsed="false">
      <c r="A31558" s="535" t="s">
        <v>49372</v>
      </c>
      <c r="B31558" s="544" t="s">
        <v>49373</v>
      </c>
      <c r="C31558" s="535" t="s">
        <v>29315</v>
      </c>
      <c r="D31558" s="537" t="n">
        <v>2042088.28</v>
      </c>
    </row>
    <row r="31559" customFormat="false" ht="14.25" hidden="false" customHeight="false" outlineLevel="0" collapsed="false">
      <c r="A31559" s="535" t="s">
        <v>49374</v>
      </c>
      <c r="B31559" s="544" t="s">
        <v>49375</v>
      </c>
      <c r="C31559" s="535" t="s">
        <v>29315</v>
      </c>
      <c r="D31559" s="537" t="n">
        <v>3009055.53</v>
      </c>
    </row>
    <row r="31560" customFormat="false" ht="14.25" hidden="false" customHeight="false" outlineLevel="0" collapsed="false">
      <c r="A31560" s="535" t="s">
        <v>49376</v>
      </c>
      <c r="B31560" s="544" t="s">
        <v>49377</v>
      </c>
      <c r="C31560" s="535" t="s">
        <v>29315</v>
      </c>
      <c r="D31560" s="537" t="n">
        <v>3063136.15</v>
      </c>
    </row>
    <row r="31561" customFormat="false" ht="14.25" hidden="false" customHeight="false" outlineLevel="0" collapsed="false">
      <c r="A31561" s="535" t="s">
        <v>49378</v>
      </c>
      <c r="B31561" s="544" t="s">
        <v>49379</v>
      </c>
      <c r="C31561" s="535" t="s">
        <v>29260</v>
      </c>
      <c r="D31561" s="537" t="n">
        <v>69054.34</v>
      </c>
    </row>
    <row r="31562" customFormat="false" ht="14.25" hidden="false" customHeight="false" outlineLevel="0" collapsed="false">
      <c r="A31562" s="535" t="s">
        <v>49380</v>
      </c>
      <c r="B31562" s="544" t="s">
        <v>49381</v>
      </c>
      <c r="C31562" s="535" t="s">
        <v>29315</v>
      </c>
      <c r="D31562" s="537" t="n">
        <v>1305688.07</v>
      </c>
    </row>
    <row r="31563" customFormat="false" ht="14.25" hidden="false" customHeight="false" outlineLevel="0" collapsed="false">
      <c r="A31563" s="535" t="s">
        <v>49382</v>
      </c>
      <c r="B31563" s="544" t="s">
        <v>49383</v>
      </c>
      <c r="C31563" s="535" t="s">
        <v>29315</v>
      </c>
      <c r="D31563" s="537" t="n">
        <v>1312366.55</v>
      </c>
    </row>
    <row r="31564" customFormat="false" ht="14.25" hidden="false" customHeight="false" outlineLevel="0" collapsed="false">
      <c r="A31564" s="535" t="s">
        <v>49384</v>
      </c>
      <c r="B31564" s="544" t="s">
        <v>49385</v>
      </c>
      <c r="C31564" s="535" t="s">
        <v>29315</v>
      </c>
      <c r="D31564" s="537" t="n">
        <v>1958424.23</v>
      </c>
    </row>
    <row r="31565" customFormat="false" ht="14.25" hidden="false" customHeight="false" outlineLevel="0" collapsed="false">
      <c r="A31565" s="535" t="s">
        <v>49386</v>
      </c>
      <c r="B31565" s="544" t="s">
        <v>49387</v>
      </c>
      <c r="C31565" s="535" t="s">
        <v>29315</v>
      </c>
      <c r="D31565" s="537" t="n">
        <v>1968441.74</v>
      </c>
    </row>
    <row r="31566" customFormat="false" ht="14.25" hidden="false" customHeight="false" outlineLevel="0" collapsed="false">
      <c r="A31566" s="535" t="s">
        <v>49388</v>
      </c>
      <c r="B31566" s="544" t="s">
        <v>49389</v>
      </c>
      <c r="C31566" s="535" t="s">
        <v>29315</v>
      </c>
      <c r="D31566" s="537" t="n">
        <v>1902134.75</v>
      </c>
    </row>
    <row r="31567" customFormat="false" ht="14.25" hidden="false" customHeight="false" outlineLevel="0" collapsed="false">
      <c r="A31567" s="535" t="s">
        <v>49390</v>
      </c>
      <c r="B31567" s="544" t="s">
        <v>49391</v>
      </c>
      <c r="C31567" s="535" t="s">
        <v>29315</v>
      </c>
      <c r="D31567" s="537" t="n">
        <v>1891734.64</v>
      </c>
    </row>
    <row r="31568" customFormat="false" ht="14.25" hidden="false" customHeight="false" outlineLevel="0" collapsed="false">
      <c r="A31568" s="535" t="s">
        <v>49392</v>
      </c>
      <c r="B31568" s="544" t="s">
        <v>49393</v>
      </c>
      <c r="C31568" s="535" t="s">
        <v>29315</v>
      </c>
      <c r="D31568" s="537" t="n">
        <v>1938874.96</v>
      </c>
    </row>
    <row r="31569" customFormat="false" ht="14.25" hidden="false" customHeight="false" outlineLevel="0" collapsed="false">
      <c r="A31569" s="535" t="s">
        <v>49394</v>
      </c>
      <c r="B31569" s="544" t="s">
        <v>49395</v>
      </c>
      <c r="C31569" s="535" t="s">
        <v>29315</v>
      </c>
      <c r="D31569" s="537" t="n">
        <v>1927956.82</v>
      </c>
    </row>
    <row r="31570" customFormat="false" ht="14.25" hidden="false" customHeight="false" outlineLevel="0" collapsed="false">
      <c r="A31570" s="535" t="s">
        <v>49396</v>
      </c>
      <c r="B31570" s="544" t="s">
        <v>49397</v>
      </c>
      <c r="C31570" s="535" t="s">
        <v>29315</v>
      </c>
      <c r="D31570" s="537" t="n">
        <v>2854110.71</v>
      </c>
    </row>
    <row r="31571" customFormat="false" ht="14.25" hidden="false" customHeight="false" outlineLevel="0" collapsed="false">
      <c r="A31571" s="535" t="s">
        <v>49398</v>
      </c>
      <c r="B31571" s="544" t="s">
        <v>49399</v>
      </c>
      <c r="C31571" s="535" t="s">
        <v>29315</v>
      </c>
      <c r="D31571" s="537" t="n">
        <v>2909272.23</v>
      </c>
    </row>
    <row r="31572" customFormat="false" ht="14.25" hidden="false" customHeight="false" outlineLevel="0" collapsed="false">
      <c r="A31572" s="535" t="s">
        <v>49400</v>
      </c>
      <c r="B31572" s="544" t="s">
        <v>49401</v>
      </c>
      <c r="C31572" s="535" t="s">
        <v>29260</v>
      </c>
      <c r="D31572" s="537" t="n">
        <v>138381.26</v>
      </c>
    </row>
    <row r="31573" customFormat="false" ht="14.25" hidden="false" customHeight="false" outlineLevel="0" collapsed="false">
      <c r="A31573" s="535" t="s">
        <v>49402</v>
      </c>
      <c r="B31573" s="544" t="s">
        <v>49403</v>
      </c>
      <c r="C31573" s="535" t="s">
        <v>29315</v>
      </c>
      <c r="D31573" s="537" t="n">
        <v>1299902.68</v>
      </c>
    </row>
    <row r="31574" customFormat="false" ht="14.25" hidden="false" customHeight="false" outlineLevel="0" collapsed="false">
      <c r="A31574" s="535" t="s">
        <v>49404</v>
      </c>
      <c r="B31574" s="544" t="s">
        <v>49405</v>
      </c>
      <c r="C31574" s="535" t="s">
        <v>29315</v>
      </c>
      <c r="D31574" s="537" t="n">
        <v>1306581.29</v>
      </c>
    </row>
    <row r="31575" customFormat="false" ht="14.25" hidden="false" customHeight="false" outlineLevel="0" collapsed="false">
      <c r="A31575" s="535" t="s">
        <v>49406</v>
      </c>
      <c r="B31575" s="544" t="s">
        <v>49407</v>
      </c>
      <c r="C31575" s="535" t="s">
        <v>29315</v>
      </c>
      <c r="D31575" s="537" t="n">
        <v>1949747.1</v>
      </c>
    </row>
    <row r="31576" customFormat="false" ht="14.25" hidden="false" customHeight="false" outlineLevel="0" collapsed="false">
      <c r="A31576" s="535" t="s">
        <v>49408</v>
      </c>
      <c r="B31576" s="544" t="s">
        <v>49409</v>
      </c>
      <c r="C31576" s="535" t="s">
        <v>29315</v>
      </c>
      <c r="D31576" s="537" t="n">
        <v>1959765</v>
      </c>
    </row>
    <row r="31577" customFormat="false" ht="14.25" hidden="false" customHeight="false" outlineLevel="0" collapsed="false">
      <c r="A31577" s="535" t="s">
        <v>49410</v>
      </c>
      <c r="B31577" s="544" t="s">
        <v>49411</v>
      </c>
      <c r="C31577" s="535" t="s">
        <v>29315</v>
      </c>
      <c r="D31577" s="537" t="n">
        <v>1896426.56</v>
      </c>
    </row>
    <row r="31578" customFormat="false" ht="14.25" hidden="false" customHeight="false" outlineLevel="0" collapsed="false">
      <c r="A31578" s="535" t="s">
        <v>49412</v>
      </c>
      <c r="B31578" s="544" t="s">
        <v>49413</v>
      </c>
      <c r="C31578" s="535" t="s">
        <v>29315</v>
      </c>
      <c r="D31578" s="537" t="n">
        <v>1886026.45</v>
      </c>
    </row>
    <row r="31579" customFormat="false" ht="14.25" hidden="false" customHeight="false" outlineLevel="0" collapsed="false">
      <c r="A31579" s="535" t="s">
        <v>49414</v>
      </c>
      <c r="B31579" s="544" t="s">
        <v>49415</v>
      </c>
      <c r="C31579" s="535" t="s">
        <v>29315</v>
      </c>
      <c r="D31579" s="537" t="n">
        <v>1933166.77</v>
      </c>
    </row>
    <row r="31580" customFormat="false" ht="14.25" hidden="false" customHeight="false" outlineLevel="0" collapsed="false">
      <c r="A31580" s="535" t="s">
        <v>49416</v>
      </c>
      <c r="B31580" s="544" t="s">
        <v>49417</v>
      </c>
      <c r="C31580" s="535" t="s">
        <v>29315</v>
      </c>
      <c r="D31580" s="537" t="n">
        <v>1922248.63</v>
      </c>
    </row>
    <row r="31581" customFormat="false" ht="14.25" hidden="false" customHeight="false" outlineLevel="0" collapsed="false">
      <c r="A31581" s="535" t="s">
        <v>49418</v>
      </c>
      <c r="B31581" s="544" t="s">
        <v>49419</v>
      </c>
      <c r="C31581" s="535" t="s">
        <v>29315</v>
      </c>
      <c r="D31581" s="537" t="n">
        <v>2845549.46</v>
      </c>
    </row>
    <row r="31582" customFormat="false" ht="14.25" hidden="false" customHeight="false" outlineLevel="0" collapsed="false">
      <c r="A31582" s="535" t="s">
        <v>49420</v>
      </c>
      <c r="B31582" s="544" t="s">
        <v>49421</v>
      </c>
      <c r="C31582" s="535" t="s">
        <v>29315</v>
      </c>
      <c r="D31582" s="537" t="n">
        <v>2900710.98</v>
      </c>
    </row>
    <row r="31583" customFormat="false" ht="14.25" hidden="false" customHeight="false" outlineLevel="0" collapsed="false">
      <c r="A31583" s="535" t="s">
        <v>49422</v>
      </c>
      <c r="B31583" s="544" t="s">
        <v>49423</v>
      </c>
      <c r="C31583" s="535" t="s">
        <v>29315</v>
      </c>
      <c r="D31583" s="537" t="n">
        <v>1731041.12</v>
      </c>
    </row>
    <row r="31584" customFormat="false" ht="14.25" hidden="false" customHeight="false" outlineLevel="0" collapsed="false">
      <c r="A31584" s="535" t="s">
        <v>49424</v>
      </c>
      <c r="B31584" s="544" t="s">
        <v>49425</v>
      </c>
      <c r="C31584" s="535" t="s">
        <v>29315</v>
      </c>
      <c r="D31584" s="537" t="n">
        <v>1735377.54</v>
      </c>
    </row>
    <row r="31585" customFormat="false" ht="14.25" hidden="false" customHeight="false" outlineLevel="0" collapsed="false">
      <c r="A31585" s="535" t="s">
        <v>49426</v>
      </c>
      <c r="B31585" s="544" t="s">
        <v>49427</v>
      </c>
      <c r="C31585" s="535" t="s">
        <v>29315</v>
      </c>
      <c r="D31585" s="537" t="n">
        <v>2591391.28</v>
      </c>
    </row>
    <row r="31586" customFormat="false" ht="14.25" hidden="false" customHeight="false" outlineLevel="0" collapsed="false">
      <c r="A31586" s="535" t="s">
        <v>49428</v>
      </c>
      <c r="B31586" s="544" t="s">
        <v>49429</v>
      </c>
      <c r="C31586" s="535" t="s">
        <v>29315</v>
      </c>
      <c r="D31586" s="537" t="n">
        <v>2600928.13</v>
      </c>
    </row>
    <row r="31587" customFormat="false" ht="14.25" hidden="false" customHeight="false" outlineLevel="0" collapsed="false">
      <c r="A31587" s="535" t="s">
        <v>49430</v>
      </c>
      <c r="B31587" s="544" t="s">
        <v>49431</v>
      </c>
      <c r="C31587" s="535" t="s">
        <v>29315</v>
      </c>
      <c r="D31587" s="537" t="n">
        <v>2308450.43</v>
      </c>
    </row>
    <row r="31588" customFormat="false" ht="14.25" hidden="false" customHeight="false" outlineLevel="0" collapsed="false">
      <c r="A31588" s="535" t="s">
        <v>49432</v>
      </c>
      <c r="B31588" s="544" t="s">
        <v>49433</v>
      </c>
      <c r="C31588" s="535" t="s">
        <v>29315</v>
      </c>
      <c r="D31588" s="537" t="n">
        <v>2344098.32</v>
      </c>
    </row>
    <row r="31589" customFormat="false" ht="14.25" hidden="false" customHeight="false" outlineLevel="0" collapsed="false">
      <c r="A31589" s="535" t="s">
        <v>49434</v>
      </c>
      <c r="B31589" s="544" t="s">
        <v>49435</v>
      </c>
      <c r="C31589" s="535" t="s">
        <v>29315</v>
      </c>
      <c r="D31589" s="537" t="n">
        <v>3462679.02</v>
      </c>
    </row>
    <row r="31590" customFormat="false" ht="14.25" hidden="false" customHeight="false" outlineLevel="0" collapsed="false">
      <c r="A31590" s="535" t="s">
        <v>49436</v>
      </c>
      <c r="B31590" s="544" t="s">
        <v>49437</v>
      </c>
      <c r="C31590" s="535" t="s">
        <v>29315</v>
      </c>
      <c r="D31590" s="537" t="n">
        <v>3516151.2</v>
      </c>
    </row>
    <row r="31591" customFormat="false" ht="14.25" hidden="false" customHeight="false" outlineLevel="0" collapsed="false">
      <c r="A31591" s="535" t="s">
        <v>49438</v>
      </c>
      <c r="B31591" s="544" t="s">
        <v>49439</v>
      </c>
      <c r="C31591" s="535" t="s">
        <v>29260</v>
      </c>
      <c r="D31591" s="537" t="n">
        <v>85597.57</v>
      </c>
    </row>
    <row r="31592" customFormat="false" ht="14.25" hidden="false" customHeight="false" outlineLevel="0" collapsed="false">
      <c r="A31592" s="535" t="s">
        <v>49440</v>
      </c>
      <c r="B31592" s="544" t="s">
        <v>49441</v>
      </c>
      <c r="C31592" s="535" t="s">
        <v>29315</v>
      </c>
      <c r="D31592" s="537" t="n">
        <v>1584775.79</v>
      </c>
    </row>
    <row r="31593" customFormat="false" ht="14.25" hidden="false" customHeight="false" outlineLevel="0" collapsed="false">
      <c r="A31593" s="535" t="s">
        <v>49442</v>
      </c>
      <c r="B31593" s="544" t="s">
        <v>49443</v>
      </c>
      <c r="C31593" s="535" t="s">
        <v>29315</v>
      </c>
      <c r="D31593" s="537" t="n">
        <v>1591454.28</v>
      </c>
    </row>
    <row r="31594" customFormat="false" ht="14.25" hidden="false" customHeight="false" outlineLevel="0" collapsed="false">
      <c r="A31594" s="535" t="s">
        <v>49444</v>
      </c>
      <c r="B31594" s="544" t="s">
        <v>49445</v>
      </c>
      <c r="C31594" s="535" t="s">
        <v>29315</v>
      </c>
      <c r="D31594" s="537" t="n">
        <v>2377055.74</v>
      </c>
    </row>
    <row r="31595" customFormat="false" ht="14.25" hidden="false" customHeight="false" outlineLevel="0" collapsed="false">
      <c r="A31595" s="535" t="s">
        <v>49446</v>
      </c>
      <c r="B31595" s="544" t="s">
        <v>49447</v>
      </c>
      <c r="C31595" s="535" t="s">
        <v>29315</v>
      </c>
      <c r="D31595" s="537" t="n">
        <v>2387073.25</v>
      </c>
    </row>
    <row r="31596" customFormat="false" ht="14.25" hidden="false" customHeight="false" outlineLevel="0" collapsed="false">
      <c r="A31596" s="535" t="s">
        <v>49448</v>
      </c>
      <c r="B31596" s="544" t="s">
        <v>49449</v>
      </c>
      <c r="C31596" s="535" t="s">
        <v>29315</v>
      </c>
      <c r="D31596" s="537" t="n">
        <v>2192727.05</v>
      </c>
    </row>
    <row r="31597" customFormat="false" ht="14.25" hidden="false" customHeight="false" outlineLevel="0" collapsed="false">
      <c r="A31597" s="535" t="s">
        <v>49450</v>
      </c>
      <c r="B31597" s="544" t="s">
        <v>49451</v>
      </c>
      <c r="C31597" s="535" t="s">
        <v>29315</v>
      </c>
      <c r="D31597" s="537" t="n">
        <v>2162675.57</v>
      </c>
    </row>
    <row r="31598" customFormat="false" ht="14.25" hidden="false" customHeight="false" outlineLevel="0" collapsed="false">
      <c r="A31598" s="535" t="s">
        <v>49452</v>
      </c>
      <c r="B31598" s="544" t="s">
        <v>49453</v>
      </c>
      <c r="C31598" s="535" t="s">
        <v>29315</v>
      </c>
      <c r="D31598" s="537" t="n">
        <v>2230040.08</v>
      </c>
    </row>
    <row r="31599" customFormat="false" ht="14.25" hidden="false" customHeight="false" outlineLevel="0" collapsed="false">
      <c r="A31599" s="535" t="s">
        <v>49454</v>
      </c>
      <c r="B31599" s="544" t="s">
        <v>49455</v>
      </c>
      <c r="C31599" s="535" t="s">
        <v>29315</v>
      </c>
      <c r="D31599" s="537" t="n">
        <v>2198492.12</v>
      </c>
    </row>
    <row r="31600" customFormat="false" ht="14.25" hidden="false" customHeight="false" outlineLevel="0" collapsed="false">
      <c r="A31600" s="535" t="s">
        <v>49456</v>
      </c>
      <c r="B31600" s="544" t="s">
        <v>49457</v>
      </c>
      <c r="C31600" s="535" t="s">
        <v>29315</v>
      </c>
      <c r="D31600" s="537" t="n">
        <v>3289999.08</v>
      </c>
    </row>
    <row r="31601" customFormat="false" ht="14.25" hidden="false" customHeight="false" outlineLevel="0" collapsed="false">
      <c r="A31601" s="535" t="s">
        <v>49458</v>
      </c>
      <c r="B31601" s="544" t="s">
        <v>49459</v>
      </c>
      <c r="C31601" s="535" t="s">
        <v>29315</v>
      </c>
      <c r="D31601" s="537" t="n">
        <v>3346019.82</v>
      </c>
    </row>
    <row r="31602" customFormat="false" ht="14.25" hidden="false" customHeight="false" outlineLevel="0" collapsed="false">
      <c r="A31602" s="535" t="s">
        <v>49460</v>
      </c>
      <c r="B31602" s="544" t="s">
        <v>49461</v>
      </c>
      <c r="C31602" s="535" t="s">
        <v>29260</v>
      </c>
      <c r="D31602" s="537" t="n">
        <v>171467.72</v>
      </c>
    </row>
    <row r="31603" customFormat="false" ht="14.25" hidden="false" customHeight="false" outlineLevel="0" collapsed="false">
      <c r="A31603" s="535" t="s">
        <v>49462</v>
      </c>
      <c r="B31603" s="544" t="s">
        <v>49463</v>
      </c>
      <c r="C31603" s="535" t="s">
        <v>29315</v>
      </c>
      <c r="D31603" s="537" t="n">
        <v>1577310.79</v>
      </c>
    </row>
    <row r="31604" customFormat="false" ht="14.25" hidden="false" customHeight="false" outlineLevel="0" collapsed="false">
      <c r="A31604" s="535" t="s">
        <v>49464</v>
      </c>
      <c r="B31604" s="544" t="s">
        <v>49465</v>
      </c>
      <c r="C31604" s="535" t="s">
        <v>29315</v>
      </c>
      <c r="D31604" s="537" t="n">
        <v>1583989.39</v>
      </c>
    </row>
    <row r="31605" customFormat="false" ht="14.25" hidden="false" customHeight="false" outlineLevel="0" collapsed="false">
      <c r="A31605" s="535" t="s">
        <v>49466</v>
      </c>
      <c r="B31605" s="544" t="s">
        <v>49467</v>
      </c>
      <c r="C31605" s="535" t="s">
        <v>29315</v>
      </c>
      <c r="D31605" s="537" t="n">
        <v>2365859.42</v>
      </c>
    </row>
    <row r="31606" customFormat="false" ht="14.25" hidden="false" customHeight="false" outlineLevel="0" collapsed="false">
      <c r="A31606" s="535" t="s">
        <v>49468</v>
      </c>
      <c r="B31606" s="544" t="s">
        <v>49469</v>
      </c>
      <c r="C31606" s="535" t="s">
        <v>29315</v>
      </c>
      <c r="D31606" s="537" t="n">
        <v>2375877.32</v>
      </c>
    </row>
    <row r="31607" customFormat="false" ht="14.25" hidden="false" customHeight="false" outlineLevel="0" collapsed="false">
      <c r="A31607" s="535" t="s">
        <v>49470</v>
      </c>
      <c r="B31607" s="544" t="s">
        <v>49471</v>
      </c>
      <c r="C31607" s="535" t="s">
        <v>29315</v>
      </c>
      <c r="D31607" s="537" t="n">
        <v>2185339.24</v>
      </c>
    </row>
    <row r="31608" customFormat="false" ht="14.25" hidden="false" customHeight="false" outlineLevel="0" collapsed="false">
      <c r="A31608" s="535" t="s">
        <v>49472</v>
      </c>
      <c r="B31608" s="544" t="s">
        <v>49473</v>
      </c>
      <c r="C31608" s="535" t="s">
        <v>29315</v>
      </c>
      <c r="D31608" s="537" t="n">
        <v>2155287.75</v>
      </c>
    </row>
    <row r="31609" customFormat="false" ht="14.25" hidden="false" customHeight="false" outlineLevel="0" collapsed="false">
      <c r="A31609" s="535" t="s">
        <v>49474</v>
      </c>
      <c r="B31609" s="544" t="s">
        <v>49475</v>
      </c>
      <c r="C31609" s="535" t="s">
        <v>29315</v>
      </c>
      <c r="D31609" s="537" t="n">
        <v>2222652.27</v>
      </c>
    </row>
    <row r="31610" customFormat="false" ht="14.25" hidden="false" customHeight="false" outlineLevel="0" collapsed="false">
      <c r="A31610" s="535" t="s">
        <v>49476</v>
      </c>
      <c r="B31610" s="544" t="s">
        <v>49477</v>
      </c>
      <c r="C31610" s="535" t="s">
        <v>29315</v>
      </c>
      <c r="D31610" s="537" t="n">
        <v>2191104.31</v>
      </c>
    </row>
    <row r="31611" customFormat="false" ht="14.25" hidden="false" customHeight="false" outlineLevel="0" collapsed="false">
      <c r="A31611" s="535" t="s">
        <v>49478</v>
      </c>
      <c r="B31611" s="544" t="s">
        <v>49479</v>
      </c>
      <c r="C31611" s="535" t="s">
        <v>29315</v>
      </c>
      <c r="D31611" s="537" t="n">
        <v>3278918.65</v>
      </c>
    </row>
    <row r="31612" customFormat="false" ht="14.25" hidden="false" customHeight="false" outlineLevel="0" collapsed="false">
      <c r="A31612" s="535" t="s">
        <v>49480</v>
      </c>
      <c r="B31612" s="544" t="s">
        <v>49481</v>
      </c>
      <c r="C31612" s="535" t="s">
        <v>29315</v>
      </c>
      <c r="D31612" s="537" t="n">
        <v>3334939.39</v>
      </c>
    </row>
    <row r="31613" customFormat="false" ht="14.25" hidden="false" customHeight="false" outlineLevel="0" collapsed="false">
      <c r="A31613" s="535" t="s">
        <v>49482</v>
      </c>
      <c r="B31613" s="544" t="s">
        <v>49483</v>
      </c>
      <c r="C31613" s="535" t="s">
        <v>29315</v>
      </c>
      <c r="D31613" s="537" t="n">
        <v>1574533.19</v>
      </c>
    </row>
    <row r="31614" customFormat="false" ht="14.25" hidden="false" customHeight="false" outlineLevel="0" collapsed="false">
      <c r="A31614" s="535" t="s">
        <v>49484</v>
      </c>
      <c r="B31614" s="544" t="s">
        <v>49485</v>
      </c>
      <c r="C31614" s="535" t="s">
        <v>29315</v>
      </c>
      <c r="D31614" s="537" t="n">
        <v>1579009.89</v>
      </c>
    </row>
    <row r="31615" customFormat="false" ht="14.25" hidden="false" customHeight="false" outlineLevel="0" collapsed="false">
      <c r="A31615" s="535" t="s">
        <v>49486</v>
      </c>
      <c r="B31615" s="544" t="s">
        <v>49487</v>
      </c>
      <c r="C31615" s="535" t="s">
        <v>29315</v>
      </c>
      <c r="D31615" s="537" t="n">
        <v>2359328.88</v>
      </c>
    </row>
    <row r="31616" customFormat="false" ht="14.25" hidden="false" customHeight="false" outlineLevel="0" collapsed="false">
      <c r="A31616" s="535" t="s">
        <v>49488</v>
      </c>
      <c r="B31616" s="544" t="s">
        <v>49489</v>
      </c>
      <c r="C31616" s="535" t="s">
        <v>29315</v>
      </c>
      <c r="D31616" s="537" t="n">
        <v>2366446.78</v>
      </c>
    </row>
    <row r="31617" customFormat="false" ht="14.25" hidden="false" customHeight="false" outlineLevel="0" collapsed="false">
      <c r="A31617" s="535" t="s">
        <v>49490</v>
      </c>
      <c r="B31617" s="544" t="s">
        <v>49491</v>
      </c>
      <c r="C31617" s="535" t="s">
        <v>29315</v>
      </c>
      <c r="D31617" s="537" t="n">
        <v>2190922.97</v>
      </c>
    </row>
    <row r="31618" customFormat="false" ht="14.25" hidden="false" customHeight="false" outlineLevel="0" collapsed="false">
      <c r="A31618" s="535" t="s">
        <v>49492</v>
      </c>
      <c r="B31618" s="544" t="s">
        <v>49493</v>
      </c>
      <c r="C31618" s="535" t="s">
        <v>29315</v>
      </c>
      <c r="D31618" s="537" t="n">
        <v>2228511.7</v>
      </c>
    </row>
    <row r="31619" customFormat="false" ht="14.25" hidden="false" customHeight="false" outlineLevel="0" collapsed="false">
      <c r="A31619" s="535" t="s">
        <v>49494</v>
      </c>
      <c r="B31619" s="544" t="s">
        <v>49495</v>
      </c>
      <c r="C31619" s="535" t="s">
        <v>29315</v>
      </c>
      <c r="D31619" s="537" t="n">
        <v>3286387.83</v>
      </c>
    </row>
    <row r="31620" customFormat="false" ht="14.25" hidden="false" customHeight="false" outlineLevel="0" collapsed="false">
      <c r="A31620" s="535" t="s">
        <v>49496</v>
      </c>
      <c r="B31620" s="544" t="s">
        <v>49497</v>
      </c>
      <c r="C31620" s="535" t="s">
        <v>29315</v>
      </c>
      <c r="D31620" s="537" t="n">
        <v>3342771.27</v>
      </c>
    </row>
    <row r="31621" customFormat="false" ht="14.25" hidden="false" customHeight="false" outlineLevel="0" collapsed="false">
      <c r="A31621" s="535" t="s">
        <v>49498</v>
      </c>
      <c r="B31621" s="544" t="s">
        <v>49499</v>
      </c>
      <c r="C31621" s="535" t="s">
        <v>29260</v>
      </c>
      <c r="D31621" s="537" t="n">
        <v>76712.1</v>
      </c>
    </row>
    <row r="31622" customFormat="false" ht="14.25" hidden="false" customHeight="false" outlineLevel="0" collapsed="false">
      <c r="A31622" s="535" t="s">
        <v>49500</v>
      </c>
      <c r="B31622" s="544" t="s">
        <v>49501</v>
      </c>
      <c r="C31622" s="535" t="s">
        <v>29315</v>
      </c>
      <c r="D31622" s="537" t="n">
        <v>1435872.36</v>
      </c>
    </row>
    <row r="31623" customFormat="false" ht="14.25" hidden="false" customHeight="false" outlineLevel="0" collapsed="false">
      <c r="A31623" s="535" t="s">
        <v>49502</v>
      </c>
      <c r="B31623" s="544" t="s">
        <v>49503</v>
      </c>
      <c r="C31623" s="535" t="s">
        <v>29315</v>
      </c>
      <c r="D31623" s="537" t="n">
        <v>1442550.84</v>
      </c>
    </row>
    <row r="31624" customFormat="false" ht="14.25" hidden="false" customHeight="false" outlineLevel="0" collapsed="false">
      <c r="A31624" s="535" t="s">
        <v>49504</v>
      </c>
      <c r="B31624" s="544" t="s">
        <v>49505</v>
      </c>
      <c r="C31624" s="535" t="s">
        <v>29315</v>
      </c>
      <c r="D31624" s="537" t="n">
        <v>2153700.63</v>
      </c>
    </row>
    <row r="31625" customFormat="false" ht="14.25" hidden="false" customHeight="false" outlineLevel="0" collapsed="false">
      <c r="A31625" s="535" t="s">
        <v>49506</v>
      </c>
      <c r="B31625" s="544" t="s">
        <v>49507</v>
      </c>
      <c r="C31625" s="535" t="s">
        <v>29315</v>
      </c>
      <c r="D31625" s="537" t="n">
        <v>2163718.14</v>
      </c>
    </row>
    <row r="31626" customFormat="false" ht="14.25" hidden="false" customHeight="false" outlineLevel="0" collapsed="false">
      <c r="A31626" s="535" t="s">
        <v>49508</v>
      </c>
      <c r="B31626" s="544" t="s">
        <v>49509</v>
      </c>
      <c r="C31626" s="535" t="s">
        <v>29315</v>
      </c>
      <c r="D31626" s="537" t="n">
        <v>2050689.24</v>
      </c>
    </row>
    <row r="31627" customFormat="false" ht="14.25" hidden="false" customHeight="false" outlineLevel="0" collapsed="false">
      <c r="A31627" s="535" t="s">
        <v>49510</v>
      </c>
      <c r="B31627" s="544" t="s">
        <v>49511</v>
      </c>
      <c r="C31627" s="535" t="s">
        <v>29315</v>
      </c>
      <c r="D31627" s="537" t="n">
        <v>2052752.6</v>
      </c>
    </row>
    <row r="31628" customFormat="false" ht="14.25" hidden="false" customHeight="false" outlineLevel="0" collapsed="false">
      <c r="A31628" s="535" t="s">
        <v>49512</v>
      </c>
      <c r="B31628" s="544" t="s">
        <v>49513</v>
      </c>
      <c r="C31628" s="535" t="s">
        <v>29315</v>
      </c>
      <c r="D31628" s="537" t="n">
        <v>2088344.11</v>
      </c>
    </row>
    <row r="31629" customFormat="false" ht="14.25" hidden="false" customHeight="false" outlineLevel="0" collapsed="false">
      <c r="A31629" s="535" t="s">
        <v>49514</v>
      </c>
      <c r="B31629" s="544" t="s">
        <v>49515</v>
      </c>
      <c r="C31629" s="535" t="s">
        <v>29315</v>
      </c>
      <c r="D31629" s="537" t="n">
        <v>2090509.99</v>
      </c>
    </row>
    <row r="31630" customFormat="false" ht="14.25" hidden="false" customHeight="false" outlineLevel="0" collapsed="false">
      <c r="A31630" s="535" t="s">
        <v>49516</v>
      </c>
      <c r="B31630" s="544" t="s">
        <v>49517</v>
      </c>
      <c r="C31630" s="535" t="s">
        <v>29315</v>
      </c>
      <c r="D31630" s="537" t="n">
        <v>3076942.4</v>
      </c>
    </row>
    <row r="31631" customFormat="false" ht="14.25" hidden="false" customHeight="false" outlineLevel="0" collapsed="false">
      <c r="A31631" s="535" t="s">
        <v>49518</v>
      </c>
      <c r="B31631" s="544" t="s">
        <v>49519</v>
      </c>
      <c r="C31631" s="535" t="s">
        <v>29315</v>
      </c>
      <c r="D31631" s="537" t="n">
        <v>3133475.9</v>
      </c>
    </row>
    <row r="31632" customFormat="false" ht="14.25" hidden="false" customHeight="false" outlineLevel="0" collapsed="false">
      <c r="A31632" s="535" t="s">
        <v>49520</v>
      </c>
      <c r="B31632" s="544" t="s">
        <v>49521</v>
      </c>
      <c r="C31632" s="535" t="s">
        <v>29260</v>
      </c>
      <c r="D31632" s="537" t="n">
        <v>153696.78</v>
      </c>
    </row>
    <row r="31633" customFormat="false" ht="14.25" hidden="false" customHeight="false" outlineLevel="0" collapsed="false">
      <c r="A31633" s="535" t="s">
        <v>49522</v>
      </c>
      <c r="B31633" s="544" t="s">
        <v>49523</v>
      </c>
      <c r="C31633" s="535" t="s">
        <v>29315</v>
      </c>
      <c r="D31633" s="537" t="n">
        <v>1428815.15</v>
      </c>
    </row>
    <row r="31634" customFormat="false" ht="14.25" hidden="false" customHeight="false" outlineLevel="0" collapsed="false">
      <c r="A31634" s="535" t="s">
        <v>49524</v>
      </c>
      <c r="B31634" s="544" t="s">
        <v>49525</v>
      </c>
      <c r="C31634" s="535" t="s">
        <v>29315</v>
      </c>
      <c r="D31634" s="537" t="n">
        <v>1435493.75</v>
      </c>
    </row>
    <row r="31635" customFormat="false" ht="14.25" hidden="false" customHeight="false" outlineLevel="0" collapsed="false">
      <c r="A31635" s="535" t="s">
        <v>49526</v>
      </c>
      <c r="B31635" s="544" t="s">
        <v>49527</v>
      </c>
      <c r="C31635" s="535" t="s">
        <v>29315</v>
      </c>
      <c r="D31635" s="537" t="n">
        <v>2143115.86</v>
      </c>
    </row>
    <row r="31636" customFormat="false" ht="14.25" hidden="false" customHeight="false" outlineLevel="0" collapsed="false">
      <c r="A31636" s="535" t="s">
        <v>49528</v>
      </c>
      <c r="B31636" s="544" t="s">
        <v>49529</v>
      </c>
      <c r="C31636" s="535" t="s">
        <v>29315</v>
      </c>
      <c r="D31636" s="537" t="n">
        <v>2153133.77</v>
      </c>
    </row>
    <row r="31637" customFormat="false" ht="14.25" hidden="false" customHeight="false" outlineLevel="0" collapsed="false">
      <c r="A31637" s="535" t="s">
        <v>49530</v>
      </c>
      <c r="B31637" s="544" t="s">
        <v>49531</v>
      </c>
      <c r="C31637" s="535" t="s">
        <v>29315</v>
      </c>
      <c r="D31637" s="537" t="n">
        <v>2043709.22</v>
      </c>
    </row>
    <row r="31638" customFormat="false" ht="14.25" hidden="false" customHeight="false" outlineLevel="0" collapsed="false">
      <c r="A31638" s="535" t="s">
        <v>49532</v>
      </c>
      <c r="B31638" s="544" t="s">
        <v>49533</v>
      </c>
      <c r="C31638" s="535" t="s">
        <v>29315</v>
      </c>
      <c r="D31638" s="537" t="n">
        <v>2045772.58</v>
      </c>
    </row>
    <row r="31639" customFormat="false" ht="14.25" hidden="false" customHeight="false" outlineLevel="0" collapsed="false">
      <c r="A31639" s="535" t="s">
        <v>49534</v>
      </c>
      <c r="B31639" s="544" t="s">
        <v>49535</v>
      </c>
      <c r="C31639" s="535" t="s">
        <v>29315</v>
      </c>
      <c r="D31639" s="537" t="n">
        <v>2081364.09</v>
      </c>
    </row>
    <row r="31640" customFormat="false" ht="14.25" hidden="false" customHeight="false" outlineLevel="0" collapsed="false">
      <c r="A31640" s="535" t="s">
        <v>49536</v>
      </c>
      <c r="B31640" s="544" t="s">
        <v>49537</v>
      </c>
      <c r="C31640" s="535" t="s">
        <v>29315</v>
      </c>
      <c r="D31640" s="537" t="n">
        <v>2083529.97</v>
      </c>
    </row>
    <row r="31641" customFormat="false" ht="14.25" hidden="false" customHeight="false" outlineLevel="0" collapsed="false">
      <c r="A31641" s="535" t="s">
        <v>49538</v>
      </c>
      <c r="B31641" s="544" t="s">
        <v>49539</v>
      </c>
      <c r="C31641" s="535" t="s">
        <v>29315</v>
      </c>
      <c r="D31641" s="537" t="n">
        <v>3066473.53</v>
      </c>
    </row>
    <row r="31642" customFormat="false" ht="14.25" hidden="false" customHeight="false" outlineLevel="0" collapsed="false">
      <c r="A31642" s="535" t="s">
        <v>49540</v>
      </c>
      <c r="B31642" s="544" t="s">
        <v>49541</v>
      </c>
      <c r="C31642" s="535" t="s">
        <v>29315</v>
      </c>
      <c r="D31642" s="537" t="n">
        <v>3123007.03</v>
      </c>
    </row>
    <row r="31643" customFormat="false" ht="14.25" hidden="false" customHeight="false" outlineLevel="0" collapsed="false">
      <c r="A31643" s="535" t="s">
        <v>49542</v>
      </c>
      <c r="B31643" s="544" t="s">
        <v>49543</v>
      </c>
      <c r="C31643" s="535" t="s">
        <v>44152</v>
      </c>
      <c r="D31643" s="537" t="n">
        <v>306.84</v>
      </c>
    </row>
    <row r="31644" customFormat="false" ht="14.25" hidden="false" customHeight="false" outlineLevel="0" collapsed="false">
      <c r="A31644" s="535" t="s">
        <v>49544</v>
      </c>
      <c r="B31644" s="544" t="s">
        <v>49545</v>
      </c>
      <c r="C31644" s="535" t="s">
        <v>44152</v>
      </c>
      <c r="D31644" s="537" t="n">
        <v>501.4</v>
      </c>
    </row>
    <row r="31645" customFormat="false" ht="14.25" hidden="false" customHeight="false" outlineLevel="0" collapsed="false">
      <c r="A31645" s="535" t="s">
        <v>49546</v>
      </c>
      <c r="B31645" s="544" t="s">
        <v>49547</v>
      </c>
      <c r="C31645" s="535" t="s">
        <v>44152</v>
      </c>
      <c r="D31645" s="537" t="n">
        <v>31.24</v>
      </c>
    </row>
    <row r="31646" customFormat="false" ht="14.25" hidden="false" customHeight="false" outlineLevel="0" collapsed="false">
      <c r="A31646" s="535" t="s">
        <v>49548</v>
      </c>
      <c r="B31646" s="544" t="s">
        <v>49549</v>
      </c>
      <c r="C31646" s="535" t="s">
        <v>44152</v>
      </c>
      <c r="D31646" s="537" t="n">
        <v>20.11</v>
      </c>
    </row>
    <row r="31647" customFormat="false" ht="14.25" hidden="false" customHeight="false" outlineLevel="0" collapsed="false">
      <c r="A31647" s="535" t="s">
        <v>49550</v>
      </c>
      <c r="B31647" s="544" t="s">
        <v>49551</v>
      </c>
      <c r="C31647" s="535" t="s">
        <v>44152</v>
      </c>
      <c r="D31647" s="537" t="n">
        <v>13.83</v>
      </c>
    </row>
    <row r="31648" customFormat="false" ht="14.25" hidden="false" customHeight="false" outlineLevel="0" collapsed="false">
      <c r="A31648" s="535" t="s">
        <v>49552</v>
      </c>
      <c r="B31648" s="544" t="s">
        <v>49553</v>
      </c>
      <c r="C31648" s="535" t="s">
        <v>44152</v>
      </c>
      <c r="D31648" s="537" t="n">
        <v>10.97</v>
      </c>
    </row>
    <row r="31649" customFormat="false" ht="14.25" hidden="false" customHeight="false" outlineLevel="0" collapsed="false">
      <c r="A31649" s="535" t="s">
        <v>49554</v>
      </c>
      <c r="B31649" s="544" t="s">
        <v>49555</v>
      </c>
      <c r="C31649" s="535" t="s">
        <v>44152</v>
      </c>
      <c r="D31649" s="537" t="n">
        <v>27.48</v>
      </c>
    </row>
    <row r="31650" customFormat="false" ht="14.25" hidden="false" customHeight="false" outlineLevel="0" collapsed="false">
      <c r="A31650" s="535" t="s">
        <v>49556</v>
      </c>
      <c r="B31650" s="544" t="s">
        <v>49557</v>
      </c>
      <c r="C31650" s="535" t="s">
        <v>44152</v>
      </c>
      <c r="D31650" s="537" t="n">
        <v>16.19</v>
      </c>
    </row>
    <row r="31651" customFormat="false" ht="14.25" hidden="false" customHeight="false" outlineLevel="0" collapsed="false">
      <c r="A31651" s="535" t="s">
        <v>49558</v>
      </c>
      <c r="B31651" s="544" t="s">
        <v>49559</v>
      </c>
      <c r="C31651" s="535" t="s">
        <v>44152</v>
      </c>
      <c r="D31651" s="537" t="n">
        <v>18.84</v>
      </c>
    </row>
    <row r="31652" customFormat="false" ht="14.25" hidden="false" customHeight="false" outlineLevel="0" collapsed="false">
      <c r="A31652" s="535" t="s">
        <v>49560</v>
      </c>
      <c r="B31652" s="544" t="s">
        <v>49561</v>
      </c>
      <c r="C31652" s="535" t="s">
        <v>44152</v>
      </c>
      <c r="D31652" s="537" t="n">
        <v>13.31</v>
      </c>
    </row>
    <row r="31653" customFormat="false" ht="14.25" hidden="false" customHeight="false" outlineLevel="0" collapsed="false">
      <c r="A31653" s="535" t="s">
        <v>49562</v>
      </c>
      <c r="B31653" s="544" t="s">
        <v>49563</v>
      </c>
      <c r="C31653" s="535" t="s">
        <v>44152</v>
      </c>
      <c r="D31653" s="537" t="n">
        <v>16.1</v>
      </c>
    </row>
    <row r="31654" customFormat="false" ht="14.25" hidden="false" customHeight="false" outlineLevel="0" collapsed="false">
      <c r="A31654" s="535" t="s">
        <v>49564</v>
      </c>
      <c r="B31654" s="544" t="s">
        <v>49565</v>
      </c>
      <c r="C31654" s="535" t="s">
        <v>44152</v>
      </c>
      <c r="D31654" s="537" t="n">
        <v>11.99</v>
      </c>
    </row>
    <row r="31655" customFormat="false" ht="14.25" hidden="false" customHeight="false" outlineLevel="0" collapsed="false">
      <c r="A31655" s="535" t="s">
        <v>49566</v>
      </c>
      <c r="B31655" s="544" t="s">
        <v>49567</v>
      </c>
      <c r="C31655" s="535" t="s">
        <v>44152</v>
      </c>
      <c r="D31655" s="537" t="n">
        <v>40.43</v>
      </c>
    </row>
    <row r="31656" customFormat="false" ht="14.25" hidden="false" customHeight="false" outlineLevel="0" collapsed="false">
      <c r="A31656" s="535" t="s">
        <v>49568</v>
      </c>
      <c r="B31656" s="544" t="s">
        <v>49569</v>
      </c>
      <c r="C31656" s="535" t="s">
        <v>44152</v>
      </c>
      <c r="D31656" s="537" t="n">
        <v>11.28</v>
      </c>
    </row>
    <row r="31657" customFormat="false" ht="14.25" hidden="false" customHeight="false" outlineLevel="0" collapsed="false">
      <c r="A31657" s="535" t="s">
        <v>49570</v>
      </c>
      <c r="B31657" s="544" t="s">
        <v>49571</v>
      </c>
      <c r="C31657" s="535" t="s">
        <v>44152</v>
      </c>
      <c r="D31657" s="537" t="n">
        <v>125.24</v>
      </c>
    </row>
    <row r="31658" customFormat="false" ht="14.25" hidden="false" customHeight="false" outlineLevel="0" collapsed="false">
      <c r="A31658" s="535" t="s">
        <v>49572</v>
      </c>
      <c r="B31658" s="544" t="s">
        <v>49573</v>
      </c>
      <c r="C31658" s="535" t="s">
        <v>44152</v>
      </c>
      <c r="D31658" s="537" t="n">
        <v>119.03</v>
      </c>
    </row>
    <row r="31659" customFormat="false" ht="14.25" hidden="false" customHeight="false" outlineLevel="0" collapsed="false">
      <c r="A31659" s="535" t="s">
        <v>49574</v>
      </c>
      <c r="B31659" s="544" t="s">
        <v>49575</v>
      </c>
      <c r="C31659" s="535" t="s">
        <v>44152</v>
      </c>
      <c r="D31659" s="537" t="n">
        <v>137.93</v>
      </c>
    </row>
    <row r="31660" customFormat="false" ht="14.25" hidden="false" customHeight="false" outlineLevel="0" collapsed="false">
      <c r="A31660" s="535" t="s">
        <v>49576</v>
      </c>
      <c r="B31660" s="544" t="s">
        <v>49577</v>
      </c>
      <c r="C31660" s="535" t="s">
        <v>44152</v>
      </c>
      <c r="D31660" s="537" t="n">
        <v>93.4</v>
      </c>
    </row>
    <row r="31661" customFormat="false" ht="14.25" hidden="false" customHeight="false" outlineLevel="0" collapsed="false">
      <c r="A31661" s="535" t="s">
        <v>49578</v>
      </c>
      <c r="B31661" s="544" t="s">
        <v>49579</v>
      </c>
      <c r="C31661" s="535" t="s">
        <v>44152</v>
      </c>
      <c r="D31661" s="537" t="n">
        <v>80.25</v>
      </c>
    </row>
    <row r="31662" customFormat="false" ht="14.25" hidden="false" customHeight="false" outlineLevel="0" collapsed="false">
      <c r="A31662" s="535" t="s">
        <v>49580</v>
      </c>
      <c r="B31662" s="544" t="s">
        <v>49581</v>
      </c>
      <c r="C31662" s="535" t="s">
        <v>44152</v>
      </c>
      <c r="D31662" s="537" t="n">
        <v>146.91</v>
      </c>
    </row>
    <row r="31663" customFormat="false" ht="14.25" hidden="false" customHeight="false" outlineLevel="0" collapsed="false">
      <c r="A31663" s="535" t="s">
        <v>49582</v>
      </c>
      <c r="B31663" s="544" t="s">
        <v>49583</v>
      </c>
      <c r="C31663" s="535" t="s">
        <v>44152</v>
      </c>
      <c r="D31663" s="537" t="n">
        <v>98.12</v>
      </c>
    </row>
    <row r="31664" customFormat="false" ht="14.25" hidden="false" customHeight="false" outlineLevel="0" collapsed="false">
      <c r="A31664" s="535" t="s">
        <v>49584</v>
      </c>
      <c r="B31664" s="544" t="s">
        <v>49585</v>
      </c>
      <c r="C31664" s="535" t="s">
        <v>44152</v>
      </c>
      <c r="D31664" s="537" t="n">
        <v>83.55</v>
      </c>
    </row>
    <row r="31665" customFormat="false" ht="14.25" hidden="false" customHeight="false" outlineLevel="0" collapsed="false">
      <c r="A31665" s="535" t="s">
        <v>49586</v>
      </c>
      <c r="B31665" s="544" t="s">
        <v>49587</v>
      </c>
      <c r="C31665" s="535" t="s">
        <v>44152</v>
      </c>
      <c r="D31665" s="537" t="n">
        <v>152.32</v>
      </c>
    </row>
    <row r="31666" customFormat="false" ht="14.25" hidden="false" customHeight="false" outlineLevel="0" collapsed="false">
      <c r="A31666" s="535" t="s">
        <v>49588</v>
      </c>
      <c r="B31666" s="544" t="s">
        <v>49589</v>
      </c>
      <c r="C31666" s="535" t="s">
        <v>44152</v>
      </c>
      <c r="D31666" s="537" t="n">
        <v>100.96</v>
      </c>
    </row>
    <row r="31667" customFormat="false" ht="14.25" hidden="false" customHeight="false" outlineLevel="0" collapsed="false">
      <c r="A31667" s="535" t="s">
        <v>49590</v>
      </c>
      <c r="B31667" s="544" t="s">
        <v>49591</v>
      </c>
      <c r="C31667" s="535" t="s">
        <v>44152</v>
      </c>
      <c r="D31667" s="537" t="n">
        <v>85.54</v>
      </c>
    </row>
    <row r="31668" customFormat="false" ht="14.25" hidden="false" customHeight="false" outlineLevel="0" collapsed="false">
      <c r="A31668" s="535" t="s">
        <v>49592</v>
      </c>
      <c r="B31668" s="544" t="s">
        <v>49593</v>
      </c>
      <c r="C31668" s="535" t="s">
        <v>44152</v>
      </c>
      <c r="D31668" s="537" t="n">
        <v>127.01</v>
      </c>
    </row>
    <row r="31669" customFormat="false" ht="14.25" hidden="false" customHeight="false" outlineLevel="0" collapsed="false">
      <c r="A31669" s="535" t="s">
        <v>49594</v>
      </c>
      <c r="B31669" s="544" t="s">
        <v>49595</v>
      </c>
      <c r="C31669" s="535" t="s">
        <v>44152</v>
      </c>
      <c r="D31669" s="537" t="n">
        <v>87.72</v>
      </c>
    </row>
    <row r="31670" customFormat="false" ht="14.25" hidden="false" customHeight="false" outlineLevel="0" collapsed="false">
      <c r="A31670" s="535" t="s">
        <v>49596</v>
      </c>
      <c r="B31670" s="544" t="s">
        <v>49597</v>
      </c>
      <c r="C31670" s="535" t="s">
        <v>44152</v>
      </c>
      <c r="D31670" s="537" t="n">
        <v>76.3</v>
      </c>
    </row>
    <row r="31671" customFormat="false" ht="14.25" hidden="false" customHeight="false" outlineLevel="0" collapsed="false">
      <c r="A31671" s="535" t="s">
        <v>49598</v>
      </c>
      <c r="B31671" s="544" t="s">
        <v>49599</v>
      </c>
      <c r="C31671" s="535" t="s">
        <v>44152</v>
      </c>
      <c r="D31671" s="537" t="n">
        <v>128.87</v>
      </c>
    </row>
    <row r="31672" customFormat="false" ht="14.25" hidden="false" customHeight="false" outlineLevel="0" collapsed="false">
      <c r="A31672" s="535" t="s">
        <v>49600</v>
      </c>
      <c r="B31672" s="544" t="s">
        <v>49601</v>
      </c>
      <c r="C31672" s="535" t="s">
        <v>44152</v>
      </c>
      <c r="D31672" s="537" t="n">
        <v>88.69</v>
      </c>
    </row>
    <row r="31673" customFormat="false" ht="14.25" hidden="false" customHeight="false" outlineLevel="0" collapsed="false">
      <c r="A31673" s="535" t="s">
        <v>49602</v>
      </c>
      <c r="B31673" s="544" t="s">
        <v>49603</v>
      </c>
      <c r="C31673" s="535" t="s">
        <v>44152</v>
      </c>
      <c r="D31673" s="537" t="n">
        <v>76.99</v>
      </c>
    </row>
    <row r="31674" customFormat="false" ht="14.25" hidden="false" customHeight="false" outlineLevel="0" collapsed="false">
      <c r="A31674" s="535" t="s">
        <v>49604</v>
      </c>
      <c r="B31674" s="544" t="s">
        <v>49605</v>
      </c>
      <c r="C31674" s="535" t="s">
        <v>44152</v>
      </c>
      <c r="D31674" s="537" t="n">
        <v>135.89</v>
      </c>
    </row>
    <row r="31675" customFormat="false" ht="14.25" hidden="false" customHeight="false" outlineLevel="0" collapsed="false">
      <c r="A31675" s="535" t="s">
        <v>49606</v>
      </c>
      <c r="B31675" s="544" t="s">
        <v>49607</v>
      </c>
      <c r="C31675" s="535" t="s">
        <v>44152</v>
      </c>
      <c r="D31675" s="537" t="n">
        <v>92.38</v>
      </c>
    </row>
    <row r="31676" customFormat="false" ht="14.25" hidden="false" customHeight="false" outlineLevel="0" collapsed="false">
      <c r="A31676" s="535" t="s">
        <v>49608</v>
      </c>
      <c r="B31676" s="544" t="s">
        <v>49609</v>
      </c>
      <c r="C31676" s="535" t="s">
        <v>44152</v>
      </c>
      <c r="D31676" s="537" t="n">
        <v>79.56</v>
      </c>
    </row>
    <row r="31677" customFormat="false" ht="14.25" hidden="false" customHeight="false" outlineLevel="0" collapsed="false">
      <c r="A31677" s="535" t="s">
        <v>49610</v>
      </c>
      <c r="B31677" s="544" t="s">
        <v>49611</v>
      </c>
      <c r="C31677" s="535" t="s">
        <v>44152</v>
      </c>
      <c r="D31677" s="537" t="n">
        <v>152.33</v>
      </c>
    </row>
    <row r="31678" customFormat="false" ht="14.25" hidden="false" customHeight="false" outlineLevel="0" collapsed="false">
      <c r="A31678" s="535" t="s">
        <v>49612</v>
      </c>
      <c r="B31678" s="544" t="s">
        <v>49613</v>
      </c>
      <c r="C31678" s="535" t="s">
        <v>44152</v>
      </c>
      <c r="D31678" s="537" t="n">
        <v>108.83</v>
      </c>
    </row>
    <row r="31679" customFormat="false" ht="14.25" hidden="false" customHeight="false" outlineLevel="0" collapsed="false">
      <c r="A31679" s="535" t="s">
        <v>49614</v>
      </c>
      <c r="B31679" s="544" t="s">
        <v>49615</v>
      </c>
      <c r="C31679" s="535" t="s">
        <v>44152</v>
      </c>
      <c r="D31679" s="537" t="n">
        <v>96.32</v>
      </c>
    </row>
    <row r="31680" customFormat="false" ht="14.25" hidden="false" customHeight="false" outlineLevel="0" collapsed="false">
      <c r="A31680" s="535" t="s">
        <v>49616</v>
      </c>
      <c r="B31680" s="544" t="s">
        <v>49617</v>
      </c>
      <c r="C31680" s="535" t="s">
        <v>44152</v>
      </c>
      <c r="D31680" s="537" t="n">
        <v>78.38</v>
      </c>
    </row>
    <row r="31681" customFormat="false" ht="14.25" hidden="false" customHeight="false" outlineLevel="0" collapsed="false">
      <c r="A31681" s="535" t="s">
        <v>49618</v>
      </c>
      <c r="B31681" s="544" t="s">
        <v>49619</v>
      </c>
      <c r="C31681" s="535" t="s">
        <v>44152</v>
      </c>
      <c r="D31681" s="537" t="n">
        <v>41.25</v>
      </c>
    </row>
    <row r="31682" customFormat="false" ht="14.25" hidden="false" customHeight="false" outlineLevel="0" collapsed="false">
      <c r="A31682" s="535" t="s">
        <v>49620</v>
      </c>
      <c r="B31682" s="544" t="s">
        <v>49621</v>
      </c>
      <c r="C31682" s="535" t="s">
        <v>44152</v>
      </c>
      <c r="D31682" s="537" t="n">
        <v>112.92</v>
      </c>
    </row>
    <row r="31683" customFormat="false" ht="14.25" hidden="false" customHeight="false" outlineLevel="0" collapsed="false">
      <c r="A31683" s="535" t="s">
        <v>49622</v>
      </c>
      <c r="B31683" s="544" t="s">
        <v>49623</v>
      </c>
      <c r="C31683" s="535" t="s">
        <v>29247</v>
      </c>
      <c r="D31683" s="537" t="n">
        <v>5</v>
      </c>
    </row>
    <row r="31684" customFormat="false" ht="14.25" hidden="false" customHeight="false" outlineLevel="0" collapsed="false">
      <c r="A31684" s="535" t="s">
        <v>49624</v>
      </c>
      <c r="B31684" s="544" t="s">
        <v>49625</v>
      </c>
      <c r="C31684" s="535" t="s">
        <v>29247</v>
      </c>
      <c r="D31684" s="537" t="n">
        <v>3.67</v>
      </c>
    </row>
    <row r="31685" customFormat="false" ht="14.25" hidden="false" customHeight="false" outlineLevel="0" collapsed="false">
      <c r="A31685" s="535" t="s">
        <v>49626</v>
      </c>
      <c r="B31685" s="544" t="s">
        <v>49627</v>
      </c>
      <c r="C31685" s="535" t="s">
        <v>29247</v>
      </c>
      <c r="D31685" s="537" t="n">
        <v>4.12</v>
      </c>
    </row>
    <row r="31686" customFormat="false" ht="14.25" hidden="false" customHeight="false" outlineLevel="0" collapsed="false">
      <c r="A31686" s="535" t="s">
        <v>49628</v>
      </c>
      <c r="B31686" s="544" t="s">
        <v>49629</v>
      </c>
      <c r="C31686" s="535" t="s">
        <v>41675</v>
      </c>
      <c r="D31686" s="537" t="n">
        <v>1059.4</v>
      </c>
    </row>
    <row r="31687" customFormat="false" ht="14.25" hidden="false" customHeight="false" outlineLevel="0" collapsed="false">
      <c r="A31687" s="535" t="s">
        <v>49630</v>
      </c>
      <c r="B31687" s="544" t="s">
        <v>49631</v>
      </c>
      <c r="C31687" s="535" t="s">
        <v>41675</v>
      </c>
      <c r="D31687" s="537" t="n">
        <v>943.44</v>
      </c>
    </row>
    <row r="31688" customFormat="false" ht="14.25" hidden="false" customHeight="false" outlineLevel="0" collapsed="false">
      <c r="A31688" s="535" t="s">
        <v>49632</v>
      </c>
      <c r="B31688" s="544" t="s">
        <v>49633</v>
      </c>
      <c r="C31688" s="535" t="s">
        <v>41675</v>
      </c>
      <c r="D31688" s="537" t="n">
        <v>894.19</v>
      </c>
    </row>
    <row r="31689" customFormat="false" ht="14.25" hidden="false" customHeight="false" outlineLevel="0" collapsed="false">
      <c r="A31689" s="535" t="s">
        <v>49634</v>
      </c>
      <c r="B31689" s="544" t="s">
        <v>49635</v>
      </c>
      <c r="C31689" s="535" t="s">
        <v>41675</v>
      </c>
      <c r="D31689" s="537" t="n">
        <v>778.23</v>
      </c>
    </row>
    <row r="31690" customFormat="false" ht="14.25" hidden="false" customHeight="false" outlineLevel="0" collapsed="false">
      <c r="A31690" s="535" t="s">
        <v>49636</v>
      </c>
      <c r="B31690" s="544" t="s">
        <v>49637</v>
      </c>
      <c r="C31690" s="535" t="s">
        <v>41675</v>
      </c>
      <c r="D31690" s="537" t="n">
        <v>818.26</v>
      </c>
    </row>
    <row r="31691" customFormat="false" ht="14.25" hidden="false" customHeight="false" outlineLevel="0" collapsed="false">
      <c r="A31691" s="535" t="s">
        <v>49638</v>
      </c>
      <c r="B31691" s="544" t="s">
        <v>49639</v>
      </c>
      <c r="C31691" s="535" t="s">
        <v>41675</v>
      </c>
      <c r="D31691" s="537" t="n">
        <v>702.3</v>
      </c>
    </row>
    <row r="31692" customFormat="false" ht="14.25" hidden="false" customHeight="false" outlineLevel="0" collapsed="false">
      <c r="A31692" s="535" t="s">
        <v>49640</v>
      </c>
      <c r="B31692" s="544" t="s">
        <v>49641</v>
      </c>
      <c r="C31692" s="535" t="s">
        <v>41675</v>
      </c>
      <c r="D31692" s="537" t="n">
        <v>750.78</v>
      </c>
    </row>
    <row r="31693" customFormat="false" ht="14.25" hidden="false" customHeight="false" outlineLevel="0" collapsed="false">
      <c r="A31693" s="535" t="s">
        <v>49642</v>
      </c>
      <c r="B31693" s="544" t="s">
        <v>49643</v>
      </c>
      <c r="C31693" s="535" t="s">
        <v>41675</v>
      </c>
      <c r="D31693" s="537" t="n">
        <v>634.82</v>
      </c>
    </row>
    <row r="31694" customFormat="false" ht="14.25" hidden="false" customHeight="false" outlineLevel="0" collapsed="false">
      <c r="A31694" s="535" t="s">
        <v>49644</v>
      </c>
      <c r="B31694" s="544" t="s">
        <v>49645</v>
      </c>
      <c r="C31694" s="535" t="s">
        <v>44152</v>
      </c>
      <c r="D31694" s="537" t="n">
        <v>260.07</v>
      </c>
    </row>
    <row r="31695" customFormat="false" ht="14.25" hidden="false" customHeight="false" outlineLevel="0" collapsed="false">
      <c r="A31695" s="535" t="s">
        <v>49646</v>
      </c>
      <c r="B31695" s="544" t="s">
        <v>49647</v>
      </c>
      <c r="C31695" s="535" t="s">
        <v>44152</v>
      </c>
      <c r="D31695" s="537" t="n">
        <v>240.36</v>
      </c>
    </row>
    <row r="31696" customFormat="false" ht="14.25" hidden="false" customHeight="false" outlineLevel="0" collapsed="false">
      <c r="A31696" s="535" t="s">
        <v>49648</v>
      </c>
      <c r="B31696" s="544" t="s">
        <v>49649</v>
      </c>
      <c r="C31696" s="535" t="s">
        <v>44152</v>
      </c>
      <c r="D31696" s="537" t="n">
        <v>292.71</v>
      </c>
    </row>
    <row r="31697" customFormat="false" ht="14.25" hidden="false" customHeight="false" outlineLevel="0" collapsed="false">
      <c r="A31697" s="535" t="s">
        <v>49650</v>
      </c>
      <c r="B31697" s="544" t="s">
        <v>49651</v>
      </c>
      <c r="C31697" s="535" t="s">
        <v>44152</v>
      </c>
      <c r="D31697" s="537" t="n">
        <v>266.04</v>
      </c>
    </row>
    <row r="31698" customFormat="false" ht="14.25" hidden="false" customHeight="false" outlineLevel="0" collapsed="false">
      <c r="A31698" s="535" t="s">
        <v>49652</v>
      </c>
      <c r="B31698" s="544" t="s">
        <v>49653</v>
      </c>
      <c r="C31698" s="535" t="s">
        <v>44152</v>
      </c>
      <c r="D31698" s="537" t="n">
        <v>342.91</v>
      </c>
    </row>
    <row r="31699" customFormat="false" ht="14.25" hidden="false" customHeight="false" outlineLevel="0" collapsed="false">
      <c r="A31699" s="535" t="s">
        <v>49654</v>
      </c>
      <c r="B31699" s="544" t="s">
        <v>49655</v>
      </c>
      <c r="C31699" s="535" t="s">
        <v>44152</v>
      </c>
      <c r="D31699" s="537" t="n">
        <v>308.12</v>
      </c>
    </row>
    <row r="31700" customFormat="false" ht="14.25" hidden="false" customHeight="false" outlineLevel="0" collapsed="false">
      <c r="A31700" s="535" t="s">
        <v>49656</v>
      </c>
      <c r="B31700" s="544" t="s">
        <v>49657</v>
      </c>
      <c r="C31700" s="535" t="s">
        <v>41675</v>
      </c>
      <c r="D31700" s="537" t="n">
        <v>844.9</v>
      </c>
    </row>
    <row r="31701" customFormat="false" ht="14.25" hidden="false" customHeight="false" outlineLevel="0" collapsed="false">
      <c r="A31701" s="535" t="s">
        <v>49658</v>
      </c>
      <c r="B31701" s="544" t="s">
        <v>49659</v>
      </c>
      <c r="C31701" s="535" t="s">
        <v>41675</v>
      </c>
      <c r="D31701" s="537" t="n">
        <v>728.93</v>
      </c>
    </row>
    <row r="31702" customFormat="false" ht="14.25" hidden="false" customHeight="false" outlineLevel="0" collapsed="false">
      <c r="A31702" s="535" t="s">
        <v>49660</v>
      </c>
      <c r="B31702" s="544" t="s">
        <v>49661</v>
      </c>
      <c r="C31702" s="535" t="s">
        <v>41675</v>
      </c>
      <c r="D31702" s="537" t="n">
        <v>21.9</v>
      </c>
    </row>
    <row r="31703" customFormat="false" ht="14.25" hidden="false" customHeight="false" outlineLevel="0" collapsed="false">
      <c r="A31703" s="535" t="s">
        <v>49662</v>
      </c>
      <c r="B31703" s="544" t="s">
        <v>49663</v>
      </c>
      <c r="C31703" s="535" t="s">
        <v>41675</v>
      </c>
      <c r="D31703" s="537" t="n">
        <v>22.73</v>
      </c>
    </row>
    <row r="31704" customFormat="false" ht="14.25" hidden="false" customHeight="false" outlineLevel="0" collapsed="false">
      <c r="A31704" s="535" t="s">
        <v>49664</v>
      </c>
      <c r="B31704" s="544" t="s">
        <v>49665</v>
      </c>
      <c r="C31704" s="535" t="s">
        <v>41675</v>
      </c>
      <c r="D31704" s="537" t="n">
        <v>22.85</v>
      </c>
    </row>
    <row r="31705" customFormat="false" ht="14.25" hidden="false" customHeight="false" outlineLevel="0" collapsed="false">
      <c r="A31705" s="535" t="s">
        <v>49666</v>
      </c>
      <c r="B31705" s="544" t="s">
        <v>49667</v>
      </c>
      <c r="C31705" s="535" t="s">
        <v>41675</v>
      </c>
      <c r="D31705" s="537" t="n">
        <v>22.97</v>
      </c>
    </row>
    <row r="31706" customFormat="false" ht="14.25" hidden="false" customHeight="false" outlineLevel="0" collapsed="false">
      <c r="A31706" s="535" t="s">
        <v>49668</v>
      </c>
      <c r="B31706" s="544" t="s">
        <v>49669</v>
      </c>
      <c r="C31706" s="535" t="s">
        <v>41675</v>
      </c>
      <c r="D31706" s="537" t="n">
        <v>23.21</v>
      </c>
    </row>
    <row r="31707" customFormat="false" ht="14.25" hidden="false" customHeight="false" outlineLevel="0" collapsed="false">
      <c r="A31707" s="535" t="s">
        <v>49670</v>
      </c>
      <c r="B31707" s="544" t="s">
        <v>49671</v>
      </c>
      <c r="C31707" s="535" t="s">
        <v>41675</v>
      </c>
      <c r="D31707" s="537" t="n">
        <v>23.44</v>
      </c>
    </row>
    <row r="31708" customFormat="false" ht="14.25" hidden="false" customHeight="false" outlineLevel="0" collapsed="false">
      <c r="A31708" s="535" t="s">
        <v>49672</v>
      </c>
      <c r="B31708" s="544" t="s">
        <v>49673</v>
      </c>
      <c r="C31708" s="535" t="s">
        <v>41675</v>
      </c>
      <c r="D31708" s="537" t="n">
        <v>23.56</v>
      </c>
    </row>
    <row r="31709" customFormat="false" ht="14.25" hidden="false" customHeight="false" outlineLevel="0" collapsed="false">
      <c r="A31709" s="535" t="s">
        <v>49674</v>
      </c>
      <c r="B31709" s="544" t="s">
        <v>49675</v>
      </c>
      <c r="C31709" s="535" t="s">
        <v>41675</v>
      </c>
      <c r="D31709" s="537" t="n">
        <v>23.68</v>
      </c>
    </row>
    <row r="31710" customFormat="false" ht="14.25" hidden="false" customHeight="false" outlineLevel="0" collapsed="false">
      <c r="A31710" s="535" t="s">
        <v>49676</v>
      </c>
      <c r="B31710" s="544" t="s">
        <v>49677</v>
      </c>
      <c r="C31710" s="535" t="s">
        <v>41675</v>
      </c>
      <c r="D31710" s="537" t="n">
        <v>22.13</v>
      </c>
    </row>
    <row r="31711" customFormat="false" ht="14.25" hidden="false" customHeight="false" outlineLevel="0" collapsed="false">
      <c r="A31711" s="535" t="s">
        <v>49678</v>
      </c>
      <c r="B31711" s="544" t="s">
        <v>49679</v>
      </c>
      <c r="C31711" s="535" t="s">
        <v>41675</v>
      </c>
      <c r="D31711" s="537" t="n">
        <v>22.37</v>
      </c>
    </row>
    <row r="31712" customFormat="false" ht="14.25" hidden="false" customHeight="false" outlineLevel="0" collapsed="false">
      <c r="A31712" s="535" t="s">
        <v>49680</v>
      </c>
      <c r="B31712" s="544" t="s">
        <v>49681</v>
      </c>
      <c r="C31712" s="535" t="s">
        <v>41675</v>
      </c>
      <c r="D31712" s="537" t="n">
        <v>22.49</v>
      </c>
    </row>
    <row r="31713" customFormat="false" ht="14.25" hidden="false" customHeight="false" outlineLevel="0" collapsed="false">
      <c r="A31713" s="535" t="s">
        <v>49682</v>
      </c>
      <c r="B31713" s="544" t="s">
        <v>49683</v>
      </c>
      <c r="C31713" s="535" t="s">
        <v>41675</v>
      </c>
      <c r="D31713" s="537" t="n">
        <v>50.84</v>
      </c>
    </row>
    <row r="31714" customFormat="false" ht="14.25" hidden="false" customHeight="false" outlineLevel="0" collapsed="false">
      <c r="A31714" s="535" t="s">
        <v>49684</v>
      </c>
      <c r="B31714" s="544" t="s">
        <v>49685</v>
      </c>
      <c r="C31714" s="535" t="s">
        <v>41675</v>
      </c>
      <c r="D31714" s="537" t="n">
        <v>51.59</v>
      </c>
    </row>
    <row r="31715" customFormat="false" ht="14.25" hidden="false" customHeight="false" outlineLevel="0" collapsed="false">
      <c r="A31715" s="535" t="s">
        <v>49686</v>
      </c>
      <c r="B31715" s="544" t="s">
        <v>49687</v>
      </c>
      <c r="C31715" s="535" t="s">
        <v>41675</v>
      </c>
      <c r="D31715" s="537" t="n">
        <v>52.2</v>
      </c>
    </row>
    <row r="31716" customFormat="false" ht="14.25" hidden="false" customHeight="false" outlineLevel="0" collapsed="false">
      <c r="A31716" s="535" t="s">
        <v>49688</v>
      </c>
      <c r="B31716" s="544" t="s">
        <v>49689</v>
      </c>
      <c r="C31716" s="535" t="s">
        <v>41675</v>
      </c>
      <c r="D31716" s="537" t="n">
        <v>52.96</v>
      </c>
    </row>
    <row r="31717" customFormat="false" ht="14.25" hidden="false" customHeight="false" outlineLevel="0" collapsed="false">
      <c r="A31717" s="535" t="s">
        <v>49690</v>
      </c>
      <c r="B31717" s="544" t="s">
        <v>49691</v>
      </c>
      <c r="C31717" s="535" t="s">
        <v>41675</v>
      </c>
      <c r="D31717" s="537" t="n">
        <v>53.71</v>
      </c>
    </row>
    <row r="31718" customFormat="false" ht="14.25" hidden="false" customHeight="false" outlineLevel="0" collapsed="false">
      <c r="A31718" s="535" t="s">
        <v>49692</v>
      </c>
      <c r="B31718" s="544" t="s">
        <v>49693</v>
      </c>
      <c r="C31718" s="535" t="s">
        <v>41675</v>
      </c>
      <c r="D31718" s="537" t="n">
        <v>54.92</v>
      </c>
    </row>
    <row r="31719" customFormat="false" ht="14.25" hidden="false" customHeight="false" outlineLevel="0" collapsed="false">
      <c r="A31719" s="535" t="s">
        <v>49694</v>
      </c>
      <c r="B31719" s="544" t="s">
        <v>49695</v>
      </c>
      <c r="C31719" s="535" t="s">
        <v>41675</v>
      </c>
      <c r="D31719" s="537" t="n">
        <v>58.94</v>
      </c>
    </row>
    <row r="31720" customFormat="false" ht="14.25" hidden="false" customHeight="false" outlineLevel="0" collapsed="false">
      <c r="A31720" s="535" t="s">
        <v>49696</v>
      </c>
      <c r="B31720" s="544" t="s">
        <v>49697</v>
      </c>
      <c r="C31720" s="535" t="s">
        <v>41675</v>
      </c>
      <c r="D31720" s="537" t="n">
        <v>59.94</v>
      </c>
    </row>
    <row r="31721" customFormat="false" ht="14.25" hidden="false" customHeight="false" outlineLevel="0" collapsed="false">
      <c r="A31721" s="535" t="s">
        <v>49698</v>
      </c>
      <c r="B31721" s="544" t="s">
        <v>49699</v>
      </c>
      <c r="C31721" s="535" t="s">
        <v>41675</v>
      </c>
      <c r="D31721" s="537" t="n">
        <v>46.57</v>
      </c>
    </row>
    <row r="31722" customFormat="false" ht="14.25" hidden="false" customHeight="false" outlineLevel="0" collapsed="false">
      <c r="A31722" s="535" t="s">
        <v>49700</v>
      </c>
      <c r="B31722" s="544" t="s">
        <v>49701</v>
      </c>
      <c r="C31722" s="535" t="s">
        <v>41675</v>
      </c>
      <c r="D31722" s="537" t="n">
        <v>46.98</v>
      </c>
    </row>
    <row r="31723" customFormat="false" ht="14.25" hidden="false" customHeight="false" outlineLevel="0" collapsed="false">
      <c r="A31723" s="535" t="s">
        <v>49702</v>
      </c>
      <c r="B31723" s="544" t="s">
        <v>49703</v>
      </c>
      <c r="C31723" s="535" t="s">
        <v>41675</v>
      </c>
      <c r="D31723" s="537" t="n">
        <v>47.48</v>
      </c>
    </row>
    <row r="31724" customFormat="false" ht="14.25" hidden="false" customHeight="false" outlineLevel="0" collapsed="false">
      <c r="A31724" s="535" t="s">
        <v>49704</v>
      </c>
      <c r="B31724" s="544" t="s">
        <v>49705</v>
      </c>
      <c r="C31724" s="535" t="s">
        <v>41675</v>
      </c>
      <c r="D31724" s="537" t="n">
        <v>47.88</v>
      </c>
    </row>
    <row r="31725" customFormat="false" ht="14.25" hidden="false" customHeight="false" outlineLevel="0" collapsed="false">
      <c r="A31725" s="535" t="s">
        <v>49706</v>
      </c>
      <c r="B31725" s="544" t="s">
        <v>49707</v>
      </c>
      <c r="C31725" s="535" t="s">
        <v>41675</v>
      </c>
      <c r="D31725" s="537" t="n">
        <v>48.39</v>
      </c>
    </row>
    <row r="31726" customFormat="false" ht="14.25" hidden="false" customHeight="false" outlineLevel="0" collapsed="false">
      <c r="A31726" s="535" t="s">
        <v>49708</v>
      </c>
      <c r="B31726" s="544" t="s">
        <v>49709</v>
      </c>
      <c r="C31726" s="535" t="s">
        <v>41675</v>
      </c>
      <c r="D31726" s="537" t="n">
        <v>51.14</v>
      </c>
    </row>
    <row r="31727" customFormat="false" ht="14.25" hidden="false" customHeight="false" outlineLevel="0" collapsed="false">
      <c r="A31727" s="535" t="s">
        <v>49710</v>
      </c>
      <c r="B31727" s="544" t="s">
        <v>49711</v>
      </c>
      <c r="C31727" s="535" t="s">
        <v>41675</v>
      </c>
      <c r="D31727" s="537" t="n">
        <v>52.5</v>
      </c>
    </row>
    <row r="31728" customFormat="false" ht="14.25" hidden="false" customHeight="false" outlineLevel="0" collapsed="false">
      <c r="A31728" s="535" t="s">
        <v>49712</v>
      </c>
      <c r="B31728" s="544" t="s">
        <v>49713</v>
      </c>
      <c r="C31728" s="535" t="s">
        <v>41675</v>
      </c>
      <c r="D31728" s="537" t="n">
        <v>53.11</v>
      </c>
    </row>
    <row r="31729" customFormat="false" ht="14.25" hidden="false" customHeight="false" outlineLevel="0" collapsed="false">
      <c r="A31729" s="535" t="s">
        <v>49714</v>
      </c>
      <c r="B31729" s="544" t="s">
        <v>49715</v>
      </c>
      <c r="C31729" s="535" t="s">
        <v>41675</v>
      </c>
      <c r="D31729" s="537" t="n">
        <v>45.87</v>
      </c>
    </row>
    <row r="31730" customFormat="false" ht="14.25" hidden="false" customHeight="false" outlineLevel="0" collapsed="false">
      <c r="A31730" s="535" t="s">
        <v>49716</v>
      </c>
      <c r="B31730" s="544" t="s">
        <v>49717</v>
      </c>
      <c r="C31730" s="535" t="s">
        <v>41675</v>
      </c>
      <c r="D31730" s="537" t="n">
        <v>46.17</v>
      </c>
    </row>
    <row r="31731" customFormat="false" ht="14.25" hidden="false" customHeight="false" outlineLevel="0" collapsed="false">
      <c r="A31731" s="535" t="s">
        <v>49718</v>
      </c>
      <c r="B31731" s="544" t="s">
        <v>49719</v>
      </c>
      <c r="C31731" s="535" t="s">
        <v>41675</v>
      </c>
      <c r="D31731" s="537" t="n">
        <v>46.57</v>
      </c>
    </row>
    <row r="31732" customFormat="false" ht="14.25" hidden="false" customHeight="false" outlineLevel="0" collapsed="false">
      <c r="A31732" s="535" t="s">
        <v>49720</v>
      </c>
      <c r="B31732" s="544" t="s">
        <v>49721</v>
      </c>
      <c r="C31732" s="535" t="s">
        <v>41675</v>
      </c>
      <c r="D31732" s="537" t="n">
        <v>46.98</v>
      </c>
    </row>
    <row r="31733" customFormat="false" ht="14.25" hidden="false" customHeight="false" outlineLevel="0" collapsed="false">
      <c r="A31733" s="535" t="s">
        <v>49722</v>
      </c>
      <c r="B31733" s="544" t="s">
        <v>49723</v>
      </c>
      <c r="C31733" s="535" t="s">
        <v>41675</v>
      </c>
      <c r="D31733" s="537" t="n">
        <v>47.28</v>
      </c>
    </row>
    <row r="31734" customFormat="false" ht="14.25" hidden="false" customHeight="false" outlineLevel="0" collapsed="false">
      <c r="A31734" s="535" t="s">
        <v>49724</v>
      </c>
      <c r="B31734" s="544" t="s">
        <v>49725</v>
      </c>
      <c r="C31734" s="535" t="s">
        <v>41675</v>
      </c>
      <c r="D31734" s="537" t="n">
        <v>47.98</v>
      </c>
    </row>
    <row r="31735" customFormat="false" ht="14.25" hidden="false" customHeight="false" outlineLevel="0" collapsed="false">
      <c r="A31735" s="535" t="s">
        <v>49726</v>
      </c>
      <c r="B31735" s="544" t="s">
        <v>49727</v>
      </c>
      <c r="C31735" s="535" t="s">
        <v>41675</v>
      </c>
      <c r="D31735" s="537" t="n">
        <v>50.99</v>
      </c>
    </row>
    <row r="31736" customFormat="false" ht="14.25" hidden="false" customHeight="false" outlineLevel="0" collapsed="false">
      <c r="A31736" s="535" t="s">
        <v>49728</v>
      </c>
      <c r="B31736" s="544" t="s">
        <v>49729</v>
      </c>
      <c r="C31736" s="535" t="s">
        <v>41675</v>
      </c>
      <c r="D31736" s="537" t="n">
        <v>51.59</v>
      </c>
    </row>
    <row r="31737" customFormat="false" ht="14.25" hidden="false" customHeight="false" outlineLevel="0" collapsed="false">
      <c r="A31737" s="535" t="s">
        <v>49730</v>
      </c>
      <c r="B31737" s="544" t="s">
        <v>49731</v>
      </c>
      <c r="C31737" s="535" t="s">
        <v>41675</v>
      </c>
      <c r="D31737" s="537" t="n">
        <v>46.84</v>
      </c>
    </row>
    <row r="31738" customFormat="false" ht="14.25" hidden="false" customHeight="false" outlineLevel="0" collapsed="false">
      <c r="A31738" s="535" t="s">
        <v>49732</v>
      </c>
      <c r="B31738" s="544" t="s">
        <v>49733</v>
      </c>
      <c r="C31738" s="535" t="s">
        <v>41675</v>
      </c>
      <c r="D31738" s="537" t="n">
        <v>47.6</v>
      </c>
    </row>
    <row r="31739" customFormat="false" ht="14.25" hidden="false" customHeight="false" outlineLevel="0" collapsed="false">
      <c r="A31739" s="535" t="s">
        <v>49734</v>
      </c>
      <c r="B31739" s="544" t="s">
        <v>49735</v>
      </c>
      <c r="C31739" s="535" t="s">
        <v>41675</v>
      </c>
      <c r="D31739" s="537" t="n">
        <v>48.21</v>
      </c>
    </row>
    <row r="31740" customFormat="false" ht="14.25" hidden="false" customHeight="false" outlineLevel="0" collapsed="false">
      <c r="A31740" s="535" t="s">
        <v>49736</v>
      </c>
      <c r="B31740" s="544" t="s">
        <v>49737</v>
      </c>
      <c r="C31740" s="535" t="s">
        <v>41675</v>
      </c>
      <c r="D31740" s="537" t="n">
        <v>48.96</v>
      </c>
    </row>
    <row r="31741" customFormat="false" ht="14.25" hidden="false" customHeight="false" outlineLevel="0" collapsed="false">
      <c r="A31741" s="535" t="s">
        <v>49738</v>
      </c>
      <c r="B31741" s="544" t="s">
        <v>49739</v>
      </c>
      <c r="C31741" s="535" t="s">
        <v>41675</v>
      </c>
      <c r="D31741" s="537" t="n">
        <v>49.72</v>
      </c>
    </row>
    <row r="31742" customFormat="false" ht="14.25" hidden="false" customHeight="false" outlineLevel="0" collapsed="false">
      <c r="A31742" s="535" t="s">
        <v>49740</v>
      </c>
      <c r="B31742" s="544" t="s">
        <v>49741</v>
      </c>
      <c r="C31742" s="535" t="s">
        <v>41675</v>
      </c>
      <c r="D31742" s="537" t="n">
        <v>50.93</v>
      </c>
    </row>
    <row r="31743" customFormat="false" ht="14.25" hidden="false" customHeight="false" outlineLevel="0" collapsed="false">
      <c r="A31743" s="535" t="s">
        <v>49742</v>
      </c>
      <c r="B31743" s="544" t="s">
        <v>49743</v>
      </c>
      <c r="C31743" s="535" t="s">
        <v>41675</v>
      </c>
      <c r="D31743" s="537" t="n">
        <v>54.84</v>
      </c>
    </row>
    <row r="31744" customFormat="false" ht="14.25" hidden="false" customHeight="false" outlineLevel="0" collapsed="false">
      <c r="A31744" s="535" t="s">
        <v>49744</v>
      </c>
      <c r="B31744" s="544" t="s">
        <v>49745</v>
      </c>
      <c r="C31744" s="535" t="s">
        <v>41675</v>
      </c>
      <c r="D31744" s="537" t="n">
        <v>56.05</v>
      </c>
    </row>
    <row r="31745" customFormat="false" ht="14.25" hidden="false" customHeight="false" outlineLevel="0" collapsed="false">
      <c r="A31745" s="535" t="s">
        <v>49746</v>
      </c>
      <c r="B31745" s="544" t="s">
        <v>49747</v>
      </c>
      <c r="C31745" s="535" t="s">
        <v>41675</v>
      </c>
      <c r="D31745" s="537" t="n">
        <v>42.58</v>
      </c>
    </row>
    <row r="31746" customFormat="false" ht="14.25" hidden="false" customHeight="false" outlineLevel="0" collapsed="false">
      <c r="A31746" s="535" t="s">
        <v>49748</v>
      </c>
      <c r="B31746" s="544" t="s">
        <v>49749</v>
      </c>
      <c r="C31746" s="535" t="s">
        <v>41675</v>
      </c>
      <c r="D31746" s="537" t="n">
        <v>43.08</v>
      </c>
    </row>
    <row r="31747" customFormat="false" ht="14.25" hidden="false" customHeight="false" outlineLevel="0" collapsed="false">
      <c r="A31747" s="535" t="s">
        <v>49750</v>
      </c>
      <c r="B31747" s="544" t="s">
        <v>49751</v>
      </c>
      <c r="C31747" s="535" t="s">
        <v>41675</v>
      </c>
      <c r="D31747" s="537" t="n">
        <v>43.49</v>
      </c>
    </row>
    <row r="31748" customFormat="false" ht="14.25" hidden="false" customHeight="false" outlineLevel="0" collapsed="false">
      <c r="A31748" s="535" t="s">
        <v>49752</v>
      </c>
      <c r="B31748" s="544" t="s">
        <v>49753</v>
      </c>
      <c r="C31748" s="535" t="s">
        <v>41675</v>
      </c>
      <c r="D31748" s="537" t="n">
        <v>43.89</v>
      </c>
    </row>
    <row r="31749" customFormat="false" ht="14.25" hidden="false" customHeight="false" outlineLevel="0" collapsed="false">
      <c r="A31749" s="535" t="s">
        <v>49754</v>
      </c>
      <c r="B31749" s="544" t="s">
        <v>49755</v>
      </c>
      <c r="C31749" s="535" t="s">
        <v>41675</v>
      </c>
      <c r="D31749" s="537" t="n">
        <v>46.39</v>
      </c>
    </row>
    <row r="31750" customFormat="false" ht="14.25" hidden="false" customHeight="false" outlineLevel="0" collapsed="false">
      <c r="A31750" s="535" t="s">
        <v>49756</v>
      </c>
      <c r="B31750" s="544" t="s">
        <v>49757</v>
      </c>
      <c r="C31750" s="535" t="s">
        <v>41675</v>
      </c>
      <c r="D31750" s="537" t="n">
        <v>47.3</v>
      </c>
    </row>
    <row r="31751" customFormat="false" ht="14.25" hidden="false" customHeight="false" outlineLevel="0" collapsed="false">
      <c r="A31751" s="535" t="s">
        <v>49758</v>
      </c>
      <c r="B31751" s="544" t="s">
        <v>49759</v>
      </c>
      <c r="C31751" s="535" t="s">
        <v>41675</v>
      </c>
      <c r="D31751" s="537" t="n">
        <v>48.51</v>
      </c>
    </row>
    <row r="31752" customFormat="false" ht="14.25" hidden="false" customHeight="false" outlineLevel="0" collapsed="false">
      <c r="A31752" s="535" t="s">
        <v>49760</v>
      </c>
      <c r="B31752" s="544" t="s">
        <v>49761</v>
      </c>
      <c r="C31752" s="535" t="s">
        <v>41675</v>
      </c>
      <c r="D31752" s="537" t="n">
        <v>49.11</v>
      </c>
    </row>
    <row r="31753" customFormat="false" ht="14.25" hidden="false" customHeight="false" outlineLevel="0" collapsed="false">
      <c r="A31753" s="535" t="s">
        <v>49762</v>
      </c>
      <c r="B31753" s="544" t="s">
        <v>49763</v>
      </c>
      <c r="C31753" s="535" t="s">
        <v>41675</v>
      </c>
      <c r="D31753" s="537" t="n">
        <v>41.87</v>
      </c>
    </row>
    <row r="31754" customFormat="false" ht="14.25" hidden="false" customHeight="false" outlineLevel="0" collapsed="false">
      <c r="A31754" s="535" t="s">
        <v>49764</v>
      </c>
      <c r="B31754" s="544" t="s">
        <v>49765</v>
      </c>
      <c r="C31754" s="535" t="s">
        <v>41675</v>
      </c>
      <c r="D31754" s="537" t="n">
        <v>42.28</v>
      </c>
    </row>
    <row r="31755" customFormat="false" ht="14.25" hidden="false" customHeight="false" outlineLevel="0" collapsed="false">
      <c r="A31755" s="535" t="s">
        <v>49766</v>
      </c>
      <c r="B31755" s="544" t="s">
        <v>49767</v>
      </c>
      <c r="C31755" s="535" t="s">
        <v>41675</v>
      </c>
      <c r="D31755" s="537" t="n">
        <v>42.58</v>
      </c>
    </row>
    <row r="31756" customFormat="false" ht="14.25" hidden="false" customHeight="false" outlineLevel="0" collapsed="false">
      <c r="A31756" s="535" t="s">
        <v>49768</v>
      </c>
      <c r="B31756" s="544" t="s">
        <v>49769</v>
      </c>
      <c r="C31756" s="535" t="s">
        <v>41675</v>
      </c>
      <c r="D31756" s="537" t="n">
        <v>42.98</v>
      </c>
    </row>
    <row r="31757" customFormat="false" ht="14.25" hidden="false" customHeight="false" outlineLevel="0" collapsed="false">
      <c r="A31757" s="535" t="s">
        <v>49770</v>
      </c>
      <c r="B31757" s="544" t="s">
        <v>49771</v>
      </c>
      <c r="C31757" s="535" t="s">
        <v>41675</v>
      </c>
      <c r="D31757" s="537" t="n">
        <v>43.28</v>
      </c>
    </row>
    <row r="31758" customFormat="false" ht="14.25" hidden="false" customHeight="false" outlineLevel="0" collapsed="false">
      <c r="A31758" s="535" t="s">
        <v>49772</v>
      </c>
      <c r="B31758" s="544" t="s">
        <v>49773</v>
      </c>
      <c r="C31758" s="535" t="s">
        <v>41675</v>
      </c>
      <c r="D31758" s="537" t="n">
        <v>43.99</v>
      </c>
    </row>
    <row r="31759" customFormat="false" ht="14.25" hidden="false" customHeight="false" outlineLevel="0" collapsed="false">
      <c r="A31759" s="535" t="s">
        <v>49774</v>
      </c>
      <c r="B31759" s="544" t="s">
        <v>49775</v>
      </c>
      <c r="C31759" s="535" t="s">
        <v>41675</v>
      </c>
      <c r="D31759" s="537" t="n">
        <v>47.15</v>
      </c>
    </row>
    <row r="31760" customFormat="false" ht="14.25" hidden="false" customHeight="false" outlineLevel="0" collapsed="false">
      <c r="A31760" s="535" t="s">
        <v>49776</v>
      </c>
      <c r="B31760" s="544" t="s">
        <v>49777</v>
      </c>
      <c r="C31760" s="535" t="s">
        <v>41675</v>
      </c>
      <c r="D31760" s="537" t="n">
        <v>47.6</v>
      </c>
    </row>
    <row r="31761" customFormat="false" ht="14.25" hidden="false" customHeight="false" outlineLevel="0" collapsed="false">
      <c r="A31761" s="535" t="s">
        <v>49778</v>
      </c>
      <c r="B31761" s="544" t="s">
        <v>49779</v>
      </c>
      <c r="C31761" s="535" t="s">
        <v>41675</v>
      </c>
      <c r="D31761" s="537" t="n">
        <v>11.36</v>
      </c>
    </row>
    <row r="31762" customFormat="false" ht="14.25" hidden="false" customHeight="false" outlineLevel="0" collapsed="false">
      <c r="A31762" s="535" t="s">
        <v>49780</v>
      </c>
      <c r="B31762" s="544" t="s">
        <v>49781</v>
      </c>
      <c r="C31762" s="535" t="s">
        <v>41675</v>
      </c>
      <c r="D31762" s="537" t="n">
        <v>4.39</v>
      </c>
    </row>
    <row r="31763" customFormat="false" ht="14.25" hidden="false" customHeight="false" outlineLevel="0" collapsed="false">
      <c r="A31763" s="535" t="s">
        <v>49782</v>
      </c>
      <c r="B31763" s="544" t="s">
        <v>49783</v>
      </c>
      <c r="C31763" s="535" t="s">
        <v>29260</v>
      </c>
      <c r="D31763" s="537" t="n">
        <v>2188.48</v>
      </c>
    </row>
    <row r="31764" customFormat="false" ht="14.25" hidden="false" customHeight="false" outlineLevel="0" collapsed="false">
      <c r="A31764" s="535" t="s">
        <v>49784</v>
      </c>
      <c r="B31764" s="544" t="s">
        <v>49785</v>
      </c>
      <c r="C31764" s="535" t="s">
        <v>29260</v>
      </c>
      <c r="D31764" s="537" t="n">
        <v>1532.98</v>
      </c>
    </row>
    <row r="31765" customFormat="false" ht="14.25" hidden="false" customHeight="false" outlineLevel="0" collapsed="false">
      <c r="A31765" s="535" t="s">
        <v>49786</v>
      </c>
      <c r="B31765" s="544" t="s">
        <v>49787</v>
      </c>
      <c r="C31765" s="535" t="s">
        <v>29260</v>
      </c>
      <c r="D31765" s="537" t="n">
        <v>2393.4</v>
      </c>
    </row>
    <row r="31766" customFormat="false" ht="14.25" hidden="false" customHeight="false" outlineLevel="0" collapsed="false">
      <c r="A31766" s="535" t="s">
        <v>49788</v>
      </c>
      <c r="B31766" s="544" t="s">
        <v>49789</v>
      </c>
      <c r="C31766" s="535" t="s">
        <v>29260</v>
      </c>
      <c r="D31766" s="537" t="n">
        <v>1672.35</v>
      </c>
    </row>
    <row r="31767" customFormat="false" ht="14.25" hidden="false" customHeight="false" outlineLevel="0" collapsed="false">
      <c r="A31767" s="535" t="s">
        <v>49790</v>
      </c>
      <c r="B31767" s="544" t="s">
        <v>49791</v>
      </c>
      <c r="C31767" s="535" t="s">
        <v>29260</v>
      </c>
      <c r="D31767" s="537" t="n">
        <v>2606.77</v>
      </c>
    </row>
    <row r="31768" customFormat="false" ht="14.25" hidden="false" customHeight="false" outlineLevel="0" collapsed="false">
      <c r="A31768" s="535" t="s">
        <v>49792</v>
      </c>
      <c r="B31768" s="544" t="s">
        <v>49793</v>
      </c>
      <c r="C31768" s="535" t="s">
        <v>29260</v>
      </c>
      <c r="D31768" s="537" t="n">
        <v>1820.17</v>
      </c>
    </row>
    <row r="31769" customFormat="false" ht="14.25" hidden="false" customHeight="false" outlineLevel="0" collapsed="false">
      <c r="A31769" s="535" t="s">
        <v>49794</v>
      </c>
      <c r="B31769" s="544" t="s">
        <v>49795</v>
      </c>
      <c r="C31769" s="535" t="s">
        <v>29260</v>
      </c>
      <c r="D31769" s="537" t="n">
        <v>1752.59</v>
      </c>
    </row>
    <row r="31770" customFormat="false" ht="14.25" hidden="false" customHeight="false" outlineLevel="0" collapsed="false">
      <c r="A31770" s="535" t="s">
        <v>49796</v>
      </c>
      <c r="B31770" s="544" t="s">
        <v>49797</v>
      </c>
      <c r="C31770" s="535" t="s">
        <v>29260</v>
      </c>
      <c r="D31770" s="537" t="n">
        <v>1228.19</v>
      </c>
    </row>
    <row r="31771" customFormat="false" ht="14.25" hidden="false" customHeight="false" outlineLevel="0" collapsed="false">
      <c r="A31771" s="535" t="s">
        <v>49798</v>
      </c>
      <c r="B31771" s="544" t="s">
        <v>49799</v>
      </c>
      <c r="C31771" s="535" t="s">
        <v>29260</v>
      </c>
      <c r="D31771" s="537" t="n">
        <v>1958.43</v>
      </c>
    </row>
    <row r="31772" customFormat="false" ht="14.25" hidden="false" customHeight="false" outlineLevel="0" collapsed="false">
      <c r="A31772" s="535" t="s">
        <v>49800</v>
      </c>
      <c r="B31772" s="544" t="s">
        <v>49801</v>
      </c>
      <c r="C31772" s="535" t="s">
        <v>29260</v>
      </c>
      <c r="D31772" s="537" t="n">
        <v>1368.48</v>
      </c>
    </row>
    <row r="31773" customFormat="false" ht="14.25" hidden="false" customHeight="false" outlineLevel="0" collapsed="false">
      <c r="A31773" s="535" t="s">
        <v>49802</v>
      </c>
      <c r="B31773" s="544" t="s">
        <v>49803</v>
      </c>
      <c r="C31773" s="535" t="s">
        <v>29260</v>
      </c>
      <c r="D31773" s="537" t="n">
        <v>2162.9</v>
      </c>
    </row>
    <row r="31774" customFormat="false" ht="14.25" hidden="false" customHeight="false" outlineLevel="0" collapsed="false">
      <c r="A31774" s="535" t="s">
        <v>49804</v>
      </c>
      <c r="B31774" s="544" t="s">
        <v>49805</v>
      </c>
      <c r="C31774" s="535" t="s">
        <v>29260</v>
      </c>
      <c r="D31774" s="537" t="n">
        <v>1507.4</v>
      </c>
    </row>
    <row r="31775" customFormat="false" ht="14.25" hidden="false" customHeight="false" outlineLevel="0" collapsed="false">
      <c r="A31775" s="535" t="s">
        <v>49806</v>
      </c>
      <c r="B31775" s="544" t="s">
        <v>49807</v>
      </c>
      <c r="C31775" s="535" t="s">
        <v>29260</v>
      </c>
      <c r="D31775" s="537" t="n">
        <v>2370.96</v>
      </c>
    </row>
    <row r="31776" customFormat="false" ht="14.25" hidden="false" customHeight="false" outlineLevel="0" collapsed="false">
      <c r="A31776" s="535" t="s">
        <v>49808</v>
      </c>
      <c r="B31776" s="544" t="s">
        <v>49809</v>
      </c>
      <c r="C31776" s="535" t="s">
        <v>29260</v>
      </c>
      <c r="D31776" s="537" t="n">
        <v>1649.91</v>
      </c>
    </row>
    <row r="31777" customFormat="false" ht="14.25" hidden="false" customHeight="false" outlineLevel="0" collapsed="false">
      <c r="A31777" s="535" t="s">
        <v>49810</v>
      </c>
      <c r="B31777" s="544" t="s">
        <v>49811</v>
      </c>
      <c r="C31777" s="535" t="s">
        <v>29260</v>
      </c>
      <c r="D31777" s="537" t="n">
        <v>2578.56</v>
      </c>
    </row>
    <row r="31778" customFormat="false" ht="14.25" hidden="false" customHeight="false" outlineLevel="0" collapsed="false">
      <c r="A31778" s="535" t="s">
        <v>49812</v>
      </c>
      <c r="B31778" s="544" t="s">
        <v>49813</v>
      </c>
      <c r="C31778" s="535" t="s">
        <v>29260</v>
      </c>
      <c r="D31778" s="537" t="n">
        <v>1791.96</v>
      </c>
    </row>
    <row r="31779" customFormat="false" ht="14.25" hidden="false" customHeight="false" outlineLevel="0" collapsed="false">
      <c r="A31779" s="535" t="s">
        <v>49814</v>
      </c>
      <c r="B31779" s="544" t="s">
        <v>49815</v>
      </c>
      <c r="C31779" s="535" t="s">
        <v>29260</v>
      </c>
      <c r="D31779" s="537" t="n">
        <v>1745.09</v>
      </c>
    </row>
    <row r="31780" customFormat="false" ht="14.25" hidden="false" customHeight="false" outlineLevel="0" collapsed="false">
      <c r="A31780" s="535" t="s">
        <v>49816</v>
      </c>
      <c r="B31780" s="544" t="s">
        <v>49817</v>
      </c>
      <c r="C31780" s="535" t="s">
        <v>29260</v>
      </c>
      <c r="D31780" s="537" t="n">
        <v>1220.69</v>
      </c>
    </row>
    <row r="31781" customFormat="false" ht="14.25" hidden="false" customHeight="false" outlineLevel="0" collapsed="false">
      <c r="A31781" s="535" t="s">
        <v>49818</v>
      </c>
      <c r="B31781" s="544" t="s">
        <v>49819</v>
      </c>
      <c r="C31781" s="535" t="s">
        <v>29260</v>
      </c>
      <c r="D31781" s="537" t="n">
        <v>1954.3</v>
      </c>
    </row>
    <row r="31782" customFormat="false" ht="14.25" hidden="false" customHeight="false" outlineLevel="0" collapsed="false">
      <c r="A31782" s="535" t="s">
        <v>49820</v>
      </c>
      <c r="B31782" s="544" t="s">
        <v>49821</v>
      </c>
      <c r="C31782" s="535" t="s">
        <v>29260</v>
      </c>
      <c r="D31782" s="537" t="n">
        <v>1364.35</v>
      </c>
    </row>
    <row r="31783" customFormat="false" ht="14.25" hidden="false" customHeight="false" outlineLevel="0" collapsed="false">
      <c r="A31783" s="535" t="s">
        <v>49822</v>
      </c>
      <c r="B31783" s="544" t="s">
        <v>49823</v>
      </c>
      <c r="C31783" s="535" t="s">
        <v>29260</v>
      </c>
      <c r="D31783" s="537" t="n">
        <v>118.86</v>
      </c>
    </row>
    <row r="31784" customFormat="false" ht="14.25" hidden="false" customHeight="false" outlineLevel="0" collapsed="false">
      <c r="A31784" s="535" t="s">
        <v>49824</v>
      </c>
      <c r="B31784" s="544" t="s">
        <v>49825</v>
      </c>
      <c r="C31784" s="535" t="s">
        <v>41675</v>
      </c>
      <c r="D31784" s="537" t="n">
        <v>2.27</v>
      </c>
    </row>
    <row r="31785" customFormat="false" ht="14.25" hidden="false" customHeight="false" outlineLevel="0" collapsed="false">
      <c r="A31785" s="535" t="s">
        <v>49826</v>
      </c>
      <c r="B31785" s="544" t="s">
        <v>49827</v>
      </c>
      <c r="C31785" s="535" t="s">
        <v>41675</v>
      </c>
      <c r="D31785" s="537" t="n">
        <v>1.13</v>
      </c>
    </row>
    <row r="31786" customFormat="false" ht="14.25" hidden="false" customHeight="false" outlineLevel="0" collapsed="false">
      <c r="A31786" s="535" t="s">
        <v>49828</v>
      </c>
      <c r="B31786" s="544" t="s">
        <v>49829</v>
      </c>
      <c r="C31786" s="535" t="s">
        <v>29247</v>
      </c>
      <c r="D31786" s="537" t="n">
        <v>1026.69</v>
      </c>
    </row>
    <row r="31787" customFormat="false" ht="14.25" hidden="false" customHeight="false" outlineLevel="0" collapsed="false">
      <c r="A31787" s="535" t="s">
        <v>49830</v>
      </c>
      <c r="B31787" s="544" t="s">
        <v>49831</v>
      </c>
      <c r="C31787" s="535" t="s">
        <v>29247</v>
      </c>
      <c r="D31787" s="537" t="n">
        <v>752.27</v>
      </c>
    </row>
    <row r="31788" customFormat="false" ht="14.25" hidden="false" customHeight="false" outlineLevel="0" collapsed="false">
      <c r="A31788" s="535" t="s">
        <v>49832</v>
      </c>
      <c r="B31788" s="544" t="s">
        <v>49833</v>
      </c>
      <c r="C31788" s="535" t="s">
        <v>29247</v>
      </c>
      <c r="D31788" s="537" t="n">
        <v>653.38</v>
      </c>
    </row>
    <row r="31789" customFormat="false" ht="14.25" hidden="false" customHeight="false" outlineLevel="0" collapsed="false">
      <c r="A31789" s="535" t="s">
        <v>49834</v>
      </c>
      <c r="B31789" s="544" t="s">
        <v>49835</v>
      </c>
      <c r="C31789" s="535" t="s">
        <v>29247</v>
      </c>
      <c r="D31789" s="537" t="n">
        <v>432.24</v>
      </c>
    </row>
    <row r="31790" customFormat="false" ht="14.25" hidden="false" customHeight="false" outlineLevel="0" collapsed="false">
      <c r="A31790" s="535" t="s">
        <v>49836</v>
      </c>
      <c r="B31790" s="544" t="s">
        <v>49837</v>
      </c>
      <c r="C31790" s="535" t="s">
        <v>29247</v>
      </c>
      <c r="D31790" s="537" t="n">
        <v>313.43</v>
      </c>
    </row>
    <row r="31791" customFormat="false" ht="14.25" hidden="false" customHeight="false" outlineLevel="0" collapsed="false">
      <c r="A31791" s="535" t="s">
        <v>49838</v>
      </c>
      <c r="B31791" s="544" t="s">
        <v>49839</v>
      </c>
      <c r="C31791" s="535" t="s">
        <v>29247</v>
      </c>
      <c r="D31791" s="537" t="n">
        <v>234.24</v>
      </c>
    </row>
    <row r="31792" customFormat="false" ht="14.25" hidden="false" customHeight="false" outlineLevel="0" collapsed="false">
      <c r="A31792" s="535" t="s">
        <v>49840</v>
      </c>
      <c r="B31792" s="544" t="s">
        <v>49841</v>
      </c>
      <c r="C31792" s="535" t="s">
        <v>29247</v>
      </c>
      <c r="D31792" s="537" t="n">
        <v>68.26</v>
      </c>
    </row>
    <row r="31793" customFormat="false" ht="14.25" hidden="false" customHeight="false" outlineLevel="0" collapsed="false">
      <c r="A31793" s="535" t="s">
        <v>49842</v>
      </c>
      <c r="B31793" s="544" t="s">
        <v>49843</v>
      </c>
      <c r="C31793" s="535" t="s">
        <v>29247</v>
      </c>
      <c r="D31793" s="537" t="n">
        <v>68.72</v>
      </c>
    </row>
    <row r="31794" customFormat="false" ht="14.25" hidden="false" customHeight="false" outlineLevel="0" collapsed="false">
      <c r="A31794" s="535" t="s">
        <v>49844</v>
      </c>
      <c r="B31794" s="544" t="s">
        <v>49845</v>
      </c>
      <c r="C31794" s="535" t="s">
        <v>29247</v>
      </c>
      <c r="D31794" s="537" t="n">
        <v>92.38</v>
      </c>
    </row>
    <row r="31795" customFormat="false" ht="14.25" hidden="false" customHeight="false" outlineLevel="0" collapsed="false">
      <c r="A31795" s="535" t="s">
        <v>49846</v>
      </c>
      <c r="B31795" s="544" t="s">
        <v>49847</v>
      </c>
      <c r="C31795" s="535" t="s">
        <v>29247</v>
      </c>
      <c r="D31795" s="537" t="n">
        <v>90.76</v>
      </c>
    </row>
    <row r="31796" customFormat="false" ht="14.25" hidden="false" customHeight="false" outlineLevel="0" collapsed="false">
      <c r="A31796" s="535" t="s">
        <v>49848</v>
      </c>
      <c r="B31796" s="544" t="s">
        <v>49849</v>
      </c>
      <c r="C31796" s="535" t="s">
        <v>29247</v>
      </c>
      <c r="D31796" s="537" t="n">
        <v>271.36</v>
      </c>
    </row>
    <row r="31797" customFormat="false" ht="14.25" hidden="false" customHeight="false" outlineLevel="0" collapsed="false">
      <c r="A31797" s="535" t="s">
        <v>49850</v>
      </c>
      <c r="B31797" s="544" t="s">
        <v>49851</v>
      </c>
      <c r="C31797" s="535" t="s">
        <v>29247</v>
      </c>
      <c r="D31797" s="537" t="n">
        <v>198.33</v>
      </c>
    </row>
    <row r="31798" customFormat="false" ht="14.25" hidden="false" customHeight="false" outlineLevel="0" collapsed="false">
      <c r="A31798" s="535" t="s">
        <v>49852</v>
      </c>
      <c r="B31798" s="544" t="s">
        <v>49853</v>
      </c>
      <c r="C31798" s="535" t="s">
        <v>29247</v>
      </c>
      <c r="D31798" s="537" t="n">
        <v>67.84</v>
      </c>
    </row>
    <row r="31799" customFormat="false" ht="14.25" hidden="false" customHeight="false" outlineLevel="0" collapsed="false">
      <c r="A31799" s="535" t="s">
        <v>49854</v>
      </c>
      <c r="B31799" s="544" t="s">
        <v>49855</v>
      </c>
      <c r="C31799" s="535" t="s">
        <v>29247</v>
      </c>
      <c r="D31799" s="537" t="n">
        <v>68.07</v>
      </c>
    </row>
    <row r="31800" customFormat="false" ht="14.25" hidden="false" customHeight="false" outlineLevel="0" collapsed="false">
      <c r="A31800" s="535" t="s">
        <v>49856</v>
      </c>
      <c r="B31800" s="544" t="s">
        <v>49857</v>
      </c>
      <c r="C31800" s="535" t="s">
        <v>29247</v>
      </c>
      <c r="D31800" s="537" t="n">
        <v>82.53</v>
      </c>
    </row>
    <row r="31801" customFormat="false" ht="14.25" hidden="false" customHeight="false" outlineLevel="0" collapsed="false">
      <c r="A31801" s="535" t="s">
        <v>49858</v>
      </c>
      <c r="B31801" s="544" t="s">
        <v>49859</v>
      </c>
      <c r="C31801" s="535" t="s">
        <v>29247</v>
      </c>
      <c r="D31801" s="537" t="n">
        <v>78.57</v>
      </c>
    </row>
    <row r="31802" customFormat="false" ht="14.25" hidden="false" customHeight="false" outlineLevel="0" collapsed="false">
      <c r="A31802" s="535" t="s">
        <v>49860</v>
      </c>
      <c r="B31802" s="544" t="s">
        <v>49861</v>
      </c>
      <c r="C31802" s="535" t="s">
        <v>29247</v>
      </c>
      <c r="D31802" s="537" t="n">
        <v>37.86</v>
      </c>
    </row>
    <row r="31803" customFormat="false" ht="14.25" hidden="false" customHeight="false" outlineLevel="0" collapsed="false">
      <c r="A31803" s="535" t="s">
        <v>49862</v>
      </c>
      <c r="B31803" s="544" t="s">
        <v>49863</v>
      </c>
      <c r="C31803" s="535" t="s">
        <v>29247</v>
      </c>
      <c r="D31803" s="537" t="n">
        <v>36.16</v>
      </c>
    </row>
    <row r="31804" customFormat="false" ht="14.25" hidden="false" customHeight="false" outlineLevel="0" collapsed="false">
      <c r="A31804" s="535" t="s">
        <v>49864</v>
      </c>
      <c r="B31804" s="544" t="s">
        <v>49865</v>
      </c>
      <c r="C31804" s="535" t="s">
        <v>29247</v>
      </c>
      <c r="D31804" s="537" t="n">
        <v>31.69</v>
      </c>
    </row>
    <row r="31805" customFormat="false" ht="14.25" hidden="false" customHeight="false" outlineLevel="0" collapsed="false">
      <c r="A31805" s="535" t="s">
        <v>49866</v>
      </c>
      <c r="B31805" s="544" t="s">
        <v>49867</v>
      </c>
      <c r="C31805" s="535" t="s">
        <v>29247</v>
      </c>
      <c r="D31805" s="537" t="n">
        <v>30.96</v>
      </c>
    </row>
    <row r="31806" customFormat="false" ht="14.25" hidden="false" customHeight="false" outlineLevel="0" collapsed="false">
      <c r="A31806" s="535" t="s">
        <v>49868</v>
      </c>
      <c r="B31806" s="544" t="s">
        <v>49869</v>
      </c>
      <c r="C31806" s="535" t="s">
        <v>29247</v>
      </c>
      <c r="D31806" s="537" t="n">
        <v>26.33</v>
      </c>
    </row>
    <row r="31807" customFormat="false" ht="14.25" hidden="false" customHeight="false" outlineLevel="0" collapsed="false">
      <c r="A31807" s="535" t="s">
        <v>49870</v>
      </c>
      <c r="B31807" s="544" t="s">
        <v>49871</v>
      </c>
      <c r="C31807" s="535" t="s">
        <v>29247</v>
      </c>
      <c r="D31807" s="537" t="n">
        <v>24.4</v>
      </c>
    </row>
    <row r="31808" customFormat="false" ht="14.25" hidden="false" customHeight="false" outlineLevel="0" collapsed="false">
      <c r="A31808" s="535" t="s">
        <v>49872</v>
      </c>
      <c r="B31808" s="544" t="s">
        <v>49873</v>
      </c>
      <c r="C31808" s="535" t="s">
        <v>29247</v>
      </c>
      <c r="D31808" s="537" t="n">
        <v>306.27</v>
      </c>
    </row>
    <row r="31809" customFormat="false" ht="14.25" hidden="false" customHeight="false" outlineLevel="0" collapsed="false">
      <c r="A31809" s="535" t="s">
        <v>49874</v>
      </c>
      <c r="B31809" s="544" t="s">
        <v>49875</v>
      </c>
      <c r="C31809" s="535" t="s">
        <v>29247</v>
      </c>
      <c r="D31809" s="537" t="n">
        <v>227.08</v>
      </c>
    </row>
    <row r="31810" customFormat="false" ht="14.25" hidden="false" customHeight="false" outlineLevel="0" collapsed="false">
      <c r="A31810" s="535" t="s">
        <v>49876</v>
      </c>
      <c r="B31810" s="544" t="s">
        <v>49877</v>
      </c>
      <c r="C31810" s="535" t="s">
        <v>29247</v>
      </c>
      <c r="D31810" s="537" t="n">
        <v>264.2</v>
      </c>
    </row>
    <row r="31811" customFormat="false" ht="14.25" hidden="false" customHeight="false" outlineLevel="0" collapsed="false">
      <c r="A31811" s="535" t="s">
        <v>49878</v>
      </c>
      <c r="B31811" s="544" t="s">
        <v>49879</v>
      </c>
      <c r="C31811" s="535" t="s">
        <v>29247</v>
      </c>
      <c r="D31811" s="537" t="n">
        <v>191.17</v>
      </c>
    </row>
    <row r="31812" customFormat="false" ht="14.25" hidden="false" customHeight="false" outlineLevel="0" collapsed="false">
      <c r="A31812" s="535" t="s">
        <v>49880</v>
      </c>
      <c r="B31812" s="544" t="s">
        <v>49881</v>
      </c>
      <c r="C31812" s="535" t="s">
        <v>29247</v>
      </c>
      <c r="D31812" s="537" t="n">
        <v>943.07</v>
      </c>
    </row>
    <row r="31813" customFormat="false" ht="14.25" hidden="false" customHeight="false" outlineLevel="0" collapsed="false">
      <c r="A31813" s="535" t="s">
        <v>49882</v>
      </c>
      <c r="B31813" s="544" t="s">
        <v>49883</v>
      </c>
      <c r="C31813" s="535" t="s">
        <v>29247</v>
      </c>
      <c r="D31813" s="537" t="n">
        <v>683.05</v>
      </c>
    </row>
    <row r="31814" customFormat="false" ht="14.25" hidden="false" customHeight="false" outlineLevel="0" collapsed="false">
      <c r="A31814" s="535" t="s">
        <v>49884</v>
      </c>
      <c r="B31814" s="544" t="s">
        <v>49885</v>
      </c>
      <c r="C31814" s="535" t="s">
        <v>29247</v>
      </c>
      <c r="D31814" s="537" t="n">
        <v>569.76</v>
      </c>
    </row>
    <row r="31815" customFormat="false" ht="14.25" hidden="false" customHeight="false" outlineLevel="0" collapsed="false">
      <c r="A31815" s="535" t="s">
        <v>49886</v>
      </c>
      <c r="B31815" s="544" t="s">
        <v>49887</v>
      </c>
      <c r="C31815" s="535" t="s">
        <v>29247</v>
      </c>
      <c r="D31815" s="537" t="n">
        <v>374.96</v>
      </c>
    </row>
    <row r="31816" customFormat="false" ht="14.25" hidden="false" customHeight="false" outlineLevel="0" collapsed="false">
      <c r="A31816" s="535" t="s">
        <v>49888</v>
      </c>
      <c r="B31816" s="544" t="s">
        <v>49889</v>
      </c>
      <c r="C31816" s="535" t="s">
        <v>29260</v>
      </c>
      <c r="D31816" s="537" t="n">
        <v>50.78</v>
      </c>
    </row>
    <row r="31817" customFormat="false" ht="14.25" hidden="false" customHeight="false" outlineLevel="0" collapsed="false">
      <c r="A31817" s="535" t="s">
        <v>49890</v>
      </c>
      <c r="B31817" s="544" t="s">
        <v>49891</v>
      </c>
      <c r="C31817" s="535" t="s">
        <v>29260</v>
      </c>
      <c r="D31817" s="537" t="n">
        <v>43.59</v>
      </c>
    </row>
    <row r="31818" customFormat="false" ht="14.25" hidden="false" customHeight="false" outlineLevel="0" collapsed="false">
      <c r="A31818" s="535" t="s">
        <v>49892</v>
      </c>
      <c r="B31818" s="544" t="s">
        <v>49893</v>
      </c>
      <c r="C31818" s="535" t="s">
        <v>29260</v>
      </c>
      <c r="D31818" s="537" t="n">
        <v>29.91</v>
      </c>
    </row>
    <row r="31819" customFormat="false" ht="14.25" hidden="false" customHeight="false" outlineLevel="0" collapsed="false">
      <c r="A31819" s="535" t="s">
        <v>49894</v>
      </c>
      <c r="B31819" s="544" t="s">
        <v>49895</v>
      </c>
      <c r="C31819" s="535" t="s">
        <v>29260</v>
      </c>
      <c r="D31819" s="537" t="n">
        <v>26.8</v>
      </c>
    </row>
    <row r="31820" customFormat="false" ht="14.25" hidden="false" customHeight="false" outlineLevel="0" collapsed="false">
      <c r="A31820" s="535" t="s">
        <v>49896</v>
      </c>
      <c r="B31820" s="544" t="s">
        <v>49897</v>
      </c>
      <c r="C31820" s="535" t="s">
        <v>29260</v>
      </c>
      <c r="D31820" s="537" t="n">
        <v>32.97</v>
      </c>
    </row>
    <row r="31821" customFormat="false" ht="14.25" hidden="false" customHeight="false" outlineLevel="0" collapsed="false">
      <c r="A31821" s="535" t="s">
        <v>49898</v>
      </c>
      <c r="B31821" s="544" t="s">
        <v>49899</v>
      </c>
      <c r="C31821" s="535" t="s">
        <v>29260</v>
      </c>
      <c r="D31821" s="537" t="n">
        <v>29.28</v>
      </c>
    </row>
    <row r="31822" customFormat="false" ht="14.25" hidden="false" customHeight="false" outlineLevel="0" collapsed="false">
      <c r="A31822" s="535" t="s">
        <v>49900</v>
      </c>
      <c r="B31822" s="544" t="s">
        <v>49901</v>
      </c>
      <c r="C31822" s="535" t="s">
        <v>29260</v>
      </c>
      <c r="D31822" s="537" t="n">
        <v>20.65</v>
      </c>
    </row>
    <row r="31823" customFormat="false" ht="14.25" hidden="false" customHeight="false" outlineLevel="0" collapsed="false">
      <c r="A31823" s="535" t="s">
        <v>49902</v>
      </c>
      <c r="B31823" s="544" t="s">
        <v>49903</v>
      </c>
      <c r="C31823" s="535" t="s">
        <v>29260</v>
      </c>
      <c r="D31823" s="537" t="n">
        <v>19.05</v>
      </c>
    </row>
    <row r="31824" customFormat="false" ht="14.25" hidden="false" customHeight="false" outlineLevel="0" collapsed="false">
      <c r="A31824" s="535" t="s">
        <v>49904</v>
      </c>
      <c r="B31824" s="544" t="s">
        <v>49905</v>
      </c>
      <c r="C31824" s="535" t="s">
        <v>29260</v>
      </c>
      <c r="D31824" s="537" t="n">
        <v>325281.68</v>
      </c>
    </row>
    <row r="31825" customFormat="false" ht="14.25" hidden="false" customHeight="false" outlineLevel="0" collapsed="false">
      <c r="A31825" s="535" t="s">
        <v>49906</v>
      </c>
      <c r="B31825" s="544" t="s">
        <v>49907</v>
      </c>
      <c r="C31825" s="535" t="s">
        <v>29260</v>
      </c>
      <c r="D31825" s="537" t="n">
        <v>326591.91</v>
      </c>
    </row>
    <row r="31826" customFormat="false" ht="14.25" hidden="false" customHeight="false" outlineLevel="0" collapsed="false">
      <c r="A31826" s="535" t="s">
        <v>49908</v>
      </c>
      <c r="B31826" s="544" t="s">
        <v>49909</v>
      </c>
      <c r="C31826" s="535" t="s">
        <v>29260</v>
      </c>
      <c r="D31826" s="537" t="n">
        <v>327588.77</v>
      </c>
    </row>
    <row r="31827" customFormat="false" ht="14.25" hidden="false" customHeight="false" outlineLevel="0" collapsed="false">
      <c r="A31827" s="535" t="s">
        <v>49910</v>
      </c>
      <c r="B31827" s="544" t="s">
        <v>49911</v>
      </c>
      <c r="C31827" s="535" t="s">
        <v>29260</v>
      </c>
      <c r="D31827" s="537" t="n">
        <v>333418.28</v>
      </c>
    </row>
    <row r="31828" customFormat="false" ht="14.25" hidden="false" customHeight="false" outlineLevel="0" collapsed="false">
      <c r="A31828" s="535" t="s">
        <v>49912</v>
      </c>
      <c r="B31828" s="544" t="s">
        <v>49913</v>
      </c>
      <c r="C31828" s="535" t="s">
        <v>29260</v>
      </c>
      <c r="D31828" s="537" t="n">
        <v>339440.47</v>
      </c>
    </row>
    <row r="31829" customFormat="false" ht="14.25" hidden="false" customHeight="false" outlineLevel="0" collapsed="false">
      <c r="A31829" s="535" t="s">
        <v>49914</v>
      </c>
      <c r="B31829" s="544" t="s">
        <v>49915</v>
      </c>
      <c r="C31829" s="535" t="s">
        <v>29260</v>
      </c>
      <c r="D31829" s="537" t="n">
        <v>268100.9</v>
      </c>
    </row>
    <row r="31830" customFormat="false" ht="14.25" hidden="false" customHeight="false" outlineLevel="0" collapsed="false">
      <c r="A31830" s="535" t="s">
        <v>49916</v>
      </c>
      <c r="B31830" s="544" t="s">
        <v>49917</v>
      </c>
      <c r="C31830" s="535" t="s">
        <v>29260</v>
      </c>
      <c r="D31830" s="537" t="n">
        <v>282106.51</v>
      </c>
    </row>
    <row r="31831" customFormat="false" ht="14.25" hidden="false" customHeight="false" outlineLevel="0" collapsed="false">
      <c r="A31831" s="535" t="s">
        <v>49918</v>
      </c>
      <c r="B31831" s="544" t="s">
        <v>49919</v>
      </c>
      <c r="C31831" s="535" t="s">
        <v>29260</v>
      </c>
      <c r="D31831" s="537" t="n">
        <v>300482.68</v>
      </c>
    </row>
    <row r="31832" customFormat="false" ht="14.25" hidden="false" customHeight="false" outlineLevel="0" collapsed="false">
      <c r="A31832" s="535" t="s">
        <v>49920</v>
      </c>
      <c r="B31832" s="544" t="s">
        <v>49921</v>
      </c>
      <c r="C31832" s="535" t="s">
        <v>29260</v>
      </c>
      <c r="D31832" s="537" t="n">
        <v>308674.3</v>
      </c>
    </row>
    <row r="31833" customFormat="false" ht="14.25" hidden="false" customHeight="false" outlineLevel="0" collapsed="false">
      <c r="A31833" s="535" t="s">
        <v>49922</v>
      </c>
      <c r="B31833" s="544" t="s">
        <v>49923</v>
      </c>
      <c r="C31833" s="535" t="s">
        <v>29260</v>
      </c>
      <c r="D31833" s="537" t="n">
        <v>315032.15</v>
      </c>
    </row>
    <row r="31834" customFormat="false" ht="14.25" hidden="false" customHeight="false" outlineLevel="0" collapsed="false">
      <c r="A31834" s="535" t="s">
        <v>49924</v>
      </c>
      <c r="B31834" s="544" t="s">
        <v>49925</v>
      </c>
      <c r="C31834" s="535" t="s">
        <v>29260</v>
      </c>
      <c r="D31834" s="537" t="n">
        <v>227848.52</v>
      </c>
    </row>
    <row r="31835" customFormat="false" ht="14.25" hidden="false" customHeight="false" outlineLevel="0" collapsed="false">
      <c r="A31835" s="535" t="s">
        <v>49926</v>
      </c>
      <c r="B31835" s="544" t="s">
        <v>49927</v>
      </c>
      <c r="C31835" s="535" t="s">
        <v>29260</v>
      </c>
      <c r="D31835" s="537" t="n">
        <v>213873.07</v>
      </c>
    </row>
    <row r="31836" customFormat="false" ht="14.25" hidden="false" customHeight="false" outlineLevel="0" collapsed="false">
      <c r="A31836" s="535" t="s">
        <v>49928</v>
      </c>
      <c r="B31836" s="544" t="s">
        <v>49929</v>
      </c>
      <c r="C31836" s="535" t="s">
        <v>29260</v>
      </c>
      <c r="D31836" s="537" t="n">
        <v>6817.4</v>
      </c>
    </row>
    <row r="31837" customFormat="false" ht="14.25" hidden="false" customHeight="false" outlineLevel="0" collapsed="false">
      <c r="A31837" s="535" t="s">
        <v>49930</v>
      </c>
      <c r="B31837" s="544" t="s">
        <v>49931</v>
      </c>
      <c r="C31837" s="535" t="s">
        <v>29247</v>
      </c>
      <c r="D31837" s="537" t="n">
        <v>23.87</v>
      </c>
    </row>
    <row r="31838" customFormat="false" ht="14.25" hidden="false" customHeight="false" outlineLevel="0" collapsed="false">
      <c r="A31838" s="535" t="s">
        <v>49932</v>
      </c>
      <c r="B31838" s="544" t="s">
        <v>49933</v>
      </c>
      <c r="C31838" s="535" t="s">
        <v>29260</v>
      </c>
      <c r="D31838" s="537" t="n">
        <v>47115.09</v>
      </c>
    </row>
    <row r="31839" customFormat="false" ht="14.25" hidden="false" customHeight="false" outlineLevel="0" collapsed="false">
      <c r="A31839" s="535" t="s">
        <v>49934</v>
      </c>
      <c r="B31839" s="544" t="s">
        <v>49935</v>
      </c>
      <c r="C31839" s="535" t="s">
        <v>29260</v>
      </c>
      <c r="D31839" s="537" t="n">
        <v>63163.09</v>
      </c>
    </row>
    <row r="31840" customFormat="false" ht="14.25" hidden="false" customHeight="false" outlineLevel="0" collapsed="false">
      <c r="A31840" s="535" t="s">
        <v>49936</v>
      </c>
      <c r="B31840" s="544" t="s">
        <v>49937</v>
      </c>
      <c r="C31840" s="535" t="s">
        <v>29260</v>
      </c>
      <c r="D31840" s="537" t="n">
        <v>398.7</v>
      </c>
    </row>
    <row r="31841" customFormat="false" ht="14.25" hidden="false" customHeight="false" outlineLevel="0" collapsed="false">
      <c r="A31841" s="535" t="s">
        <v>49938</v>
      </c>
      <c r="B31841" s="544" t="s">
        <v>49939</v>
      </c>
      <c r="C31841" s="535" t="s">
        <v>29260</v>
      </c>
      <c r="D31841" s="537" t="n">
        <v>479.6</v>
      </c>
    </row>
    <row r="31842" customFormat="false" ht="14.25" hidden="false" customHeight="false" outlineLevel="0" collapsed="false">
      <c r="A31842" s="535" t="s">
        <v>49940</v>
      </c>
      <c r="B31842" s="544" t="s">
        <v>49941</v>
      </c>
      <c r="C31842" s="535" t="s">
        <v>29247</v>
      </c>
      <c r="D31842" s="537" t="n">
        <v>293.43</v>
      </c>
    </row>
    <row r="31843" customFormat="false" ht="14.25" hidden="false" customHeight="false" outlineLevel="0" collapsed="false">
      <c r="A31843" s="535" t="s">
        <v>49942</v>
      </c>
      <c r="B31843" s="544" t="s">
        <v>49943</v>
      </c>
      <c r="C31843" s="535" t="s">
        <v>29247</v>
      </c>
      <c r="D31843" s="537" t="n">
        <v>297.63</v>
      </c>
    </row>
    <row r="31844" customFormat="false" ht="14.25" hidden="false" customHeight="false" outlineLevel="0" collapsed="false">
      <c r="A31844" s="535" t="s">
        <v>49944</v>
      </c>
      <c r="B31844" s="544" t="s">
        <v>49945</v>
      </c>
      <c r="C31844" s="535" t="s">
        <v>29247</v>
      </c>
      <c r="D31844" s="537" t="n">
        <v>311.85</v>
      </c>
    </row>
    <row r="31845" customFormat="false" ht="14.25" hidden="false" customHeight="false" outlineLevel="0" collapsed="false">
      <c r="A31845" s="535" t="s">
        <v>49946</v>
      </c>
      <c r="B31845" s="544" t="s">
        <v>49947</v>
      </c>
      <c r="C31845" s="535" t="s">
        <v>29247</v>
      </c>
      <c r="D31845" s="537" t="n">
        <v>313.41</v>
      </c>
    </row>
    <row r="31846" customFormat="false" ht="14.25" hidden="false" customHeight="false" outlineLevel="0" collapsed="false">
      <c r="A31846" s="535" t="s">
        <v>49948</v>
      </c>
      <c r="B31846" s="544" t="s">
        <v>49949</v>
      </c>
      <c r="C31846" s="535" t="s">
        <v>29247</v>
      </c>
      <c r="D31846" s="537" t="n">
        <v>272.02</v>
      </c>
    </row>
    <row r="31847" customFormat="false" ht="14.25" hidden="false" customHeight="false" outlineLevel="0" collapsed="false">
      <c r="A31847" s="535" t="s">
        <v>49950</v>
      </c>
      <c r="B31847" s="544" t="s">
        <v>49951</v>
      </c>
      <c r="C31847" s="535" t="s">
        <v>29247</v>
      </c>
      <c r="D31847" s="537" t="n">
        <v>270.8</v>
      </c>
    </row>
    <row r="31848" customFormat="false" ht="14.25" hidden="false" customHeight="false" outlineLevel="0" collapsed="false">
      <c r="A31848" s="535" t="s">
        <v>49952</v>
      </c>
      <c r="B31848" s="544" t="s">
        <v>49953</v>
      </c>
      <c r="C31848" s="535" t="s">
        <v>29247</v>
      </c>
      <c r="D31848" s="537" t="n">
        <v>283.57</v>
      </c>
    </row>
    <row r="31849" customFormat="false" ht="14.25" hidden="false" customHeight="false" outlineLevel="0" collapsed="false">
      <c r="A31849" s="535" t="s">
        <v>49954</v>
      </c>
      <c r="B31849" s="544" t="s">
        <v>49955</v>
      </c>
      <c r="C31849" s="535" t="s">
        <v>29247</v>
      </c>
      <c r="D31849" s="537" t="n">
        <v>278.23</v>
      </c>
    </row>
    <row r="31850" customFormat="false" ht="14.25" hidden="false" customHeight="false" outlineLevel="0" collapsed="false">
      <c r="A31850" s="535" t="s">
        <v>49956</v>
      </c>
      <c r="B31850" s="544" t="s">
        <v>49957</v>
      </c>
      <c r="C31850" s="535" t="s">
        <v>29260</v>
      </c>
      <c r="D31850" s="537" t="n">
        <v>68.86</v>
      </c>
    </row>
    <row r="31851" customFormat="false" ht="14.25" hidden="false" customHeight="false" outlineLevel="0" collapsed="false">
      <c r="A31851" s="535" t="s">
        <v>49958</v>
      </c>
      <c r="B31851" s="544" t="s">
        <v>49959</v>
      </c>
      <c r="C31851" s="535" t="s">
        <v>44152</v>
      </c>
      <c r="D31851" s="537" t="n">
        <v>24.78</v>
      </c>
    </row>
    <row r="31852" customFormat="false" ht="14.25" hidden="false" customHeight="false" outlineLevel="0" collapsed="false">
      <c r="A31852" s="535" t="s">
        <v>49960</v>
      </c>
      <c r="B31852" s="544" t="s">
        <v>49961</v>
      </c>
      <c r="C31852" s="535" t="s">
        <v>29260</v>
      </c>
      <c r="D31852" s="537" t="n">
        <v>11.29</v>
      </c>
    </row>
    <row r="31853" customFormat="false" ht="14.25" hidden="false" customHeight="false" outlineLevel="0" collapsed="false">
      <c r="A31853" s="535" t="s">
        <v>49962</v>
      </c>
      <c r="B31853" s="544" t="s">
        <v>49963</v>
      </c>
      <c r="C31853" s="535" t="s">
        <v>29260</v>
      </c>
      <c r="D31853" s="537" t="n">
        <v>12.32</v>
      </c>
    </row>
    <row r="31854" customFormat="false" ht="14.25" hidden="false" customHeight="false" outlineLevel="0" collapsed="false">
      <c r="A31854" s="535" t="s">
        <v>49964</v>
      </c>
      <c r="B31854" s="544" t="s">
        <v>49965</v>
      </c>
      <c r="C31854" s="535" t="s">
        <v>29260</v>
      </c>
      <c r="D31854" s="537" t="n">
        <v>16.18</v>
      </c>
    </row>
    <row r="31855" customFormat="false" ht="14.25" hidden="false" customHeight="false" outlineLevel="0" collapsed="false">
      <c r="A31855" s="535" t="s">
        <v>49966</v>
      </c>
      <c r="B31855" s="544" t="s">
        <v>49967</v>
      </c>
      <c r="C31855" s="535" t="s">
        <v>29260</v>
      </c>
      <c r="D31855" s="537" t="n">
        <v>3.29</v>
      </c>
    </row>
    <row r="31856" customFormat="false" ht="14.25" hidden="false" customHeight="false" outlineLevel="0" collapsed="false">
      <c r="A31856" s="535" t="s">
        <v>49968</v>
      </c>
      <c r="B31856" s="544" t="s">
        <v>49969</v>
      </c>
      <c r="C31856" s="535" t="s">
        <v>29260</v>
      </c>
      <c r="D31856" s="537" t="n">
        <v>4.37</v>
      </c>
    </row>
    <row r="31857" customFormat="false" ht="14.25" hidden="false" customHeight="false" outlineLevel="0" collapsed="false">
      <c r="A31857" s="535" t="s">
        <v>49970</v>
      </c>
      <c r="B31857" s="544" t="s">
        <v>49971</v>
      </c>
      <c r="C31857" s="535" t="s">
        <v>29247</v>
      </c>
      <c r="D31857" s="537" t="n">
        <v>10.9</v>
      </c>
    </row>
    <row r="31858" customFormat="false" ht="14.25" hidden="false" customHeight="false" outlineLevel="0" collapsed="false">
      <c r="A31858" s="535" t="s">
        <v>49972</v>
      </c>
      <c r="B31858" s="544" t="s">
        <v>49973</v>
      </c>
      <c r="C31858" s="535" t="s">
        <v>29247</v>
      </c>
      <c r="D31858" s="537" t="n">
        <v>15.7</v>
      </c>
    </row>
    <row r="31859" customFormat="false" ht="14.25" hidden="false" customHeight="false" outlineLevel="0" collapsed="false">
      <c r="A31859" s="535" t="s">
        <v>49974</v>
      </c>
      <c r="B31859" s="544" t="s">
        <v>49975</v>
      </c>
      <c r="C31859" s="535" t="s">
        <v>29247</v>
      </c>
      <c r="D31859" s="537" t="n">
        <v>6.38</v>
      </c>
    </row>
    <row r="31860" customFormat="false" ht="14.25" hidden="false" customHeight="false" outlineLevel="0" collapsed="false">
      <c r="A31860" s="535" t="s">
        <v>49976</v>
      </c>
      <c r="B31860" s="544" t="s">
        <v>49977</v>
      </c>
      <c r="C31860" s="535" t="s">
        <v>29247</v>
      </c>
      <c r="D31860" s="537" t="n">
        <v>8.36</v>
      </c>
    </row>
    <row r="31861" customFormat="false" ht="14.25" hidden="false" customHeight="false" outlineLevel="0" collapsed="false">
      <c r="A31861" s="535" t="s">
        <v>49978</v>
      </c>
      <c r="B31861" s="544" t="s">
        <v>49979</v>
      </c>
      <c r="C31861" s="535" t="s">
        <v>41675</v>
      </c>
      <c r="D31861" s="537" t="n">
        <v>663.2</v>
      </c>
    </row>
    <row r="31862" customFormat="false" ht="14.25" hidden="false" customHeight="false" outlineLevel="0" collapsed="false">
      <c r="A31862" s="535" t="s">
        <v>49980</v>
      </c>
      <c r="B31862" s="544" t="s">
        <v>49981</v>
      </c>
      <c r="C31862" s="535" t="s">
        <v>29260</v>
      </c>
      <c r="D31862" s="537" t="n">
        <v>87.75</v>
      </c>
    </row>
    <row r="31863" customFormat="false" ht="14.25" hidden="false" customHeight="false" outlineLevel="0" collapsed="false">
      <c r="A31863" s="535" t="s">
        <v>49982</v>
      </c>
      <c r="B31863" s="544" t="s">
        <v>49983</v>
      </c>
      <c r="C31863" s="535" t="s">
        <v>29260</v>
      </c>
      <c r="D31863" s="537" t="n">
        <v>116.96</v>
      </c>
    </row>
    <row r="31864" customFormat="false" ht="14.25" hidden="false" customHeight="false" outlineLevel="0" collapsed="false">
      <c r="A31864" s="535" t="s">
        <v>49984</v>
      </c>
      <c r="B31864" s="544" t="s">
        <v>49985</v>
      </c>
      <c r="C31864" s="535" t="s">
        <v>29260</v>
      </c>
      <c r="D31864" s="537" t="n">
        <v>98.16</v>
      </c>
    </row>
    <row r="31865" customFormat="false" ht="14.25" hidden="false" customHeight="false" outlineLevel="0" collapsed="false">
      <c r="A31865" s="535" t="s">
        <v>49986</v>
      </c>
      <c r="B31865" s="544" t="s">
        <v>49987</v>
      </c>
      <c r="C31865" s="535" t="s">
        <v>29260</v>
      </c>
      <c r="D31865" s="537" t="n">
        <v>115.84</v>
      </c>
    </row>
    <row r="31866" customFormat="false" ht="14.25" hidden="false" customHeight="false" outlineLevel="0" collapsed="false">
      <c r="A31866" s="535" t="s">
        <v>49988</v>
      </c>
      <c r="B31866" s="544" t="s">
        <v>49989</v>
      </c>
      <c r="C31866" s="535" t="s">
        <v>29247</v>
      </c>
      <c r="D31866" s="537" t="n">
        <v>181.54</v>
      </c>
    </row>
    <row r="31867" customFormat="false" ht="14.25" hidden="false" customHeight="false" outlineLevel="0" collapsed="false">
      <c r="A31867" s="535" t="s">
        <v>49990</v>
      </c>
      <c r="B31867" s="544" t="s">
        <v>49991</v>
      </c>
      <c r="C31867" s="535" t="s">
        <v>29260</v>
      </c>
      <c r="D31867" s="537" t="n">
        <v>153717.27</v>
      </c>
    </row>
    <row r="31868" customFormat="false" ht="14.25" hidden="false" customHeight="false" outlineLevel="0" collapsed="false">
      <c r="A31868" s="535" t="s">
        <v>49992</v>
      </c>
      <c r="B31868" s="544" t="s">
        <v>49993</v>
      </c>
      <c r="C31868" s="535" t="s">
        <v>29260</v>
      </c>
      <c r="D31868" s="537" t="n">
        <v>218055.84</v>
      </c>
    </row>
    <row r="31869" customFormat="false" ht="14.25" hidden="false" customHeight="false" outlineLevel="0" collapsed="false">
      <c r="A31869" s="535" t="s">
        <v>49994</v>
      </c>
      <c r="B31869" s="544" t="s">
        <v>49995</v>
      </c>
      <c r="C31869" s="535" t="s">
        <v>29260</v>
      </c>
      <c r="D31869" s="537" t="n">
        <v>273273.2</v>
      </c>
    </row>
    <row r="31870" customFormat="false" ht="14.25" hidden="false" customHeight="false" outlineLevel="0" collapsed="false">
      <c r="A31870" s="535" t="s">
        <v>49996</v>
      </c>
      <c r="B31870" s="544" t="s">
        <v>49997</v>
      </c>
      <c r="C31870" s="535" t="s">
        <v>29260</v>
      </c>
      <c r="D31870" s="537" t="n">
        <v>365030.28</v>
      </c>
    </row>
    <row r="31871" customFormat="false" ht="14.25" hidden="false" customHeight="false" outlineLevel="0" collapsed="false">
      <c r="A31871" s="535" t="s">
        <v>49998</v>
      </c>
      <c r="B31871" s="544" t="s">
        <v>49999</v>
      </c>
      <c r="C31871" s="535" t="s">
        <v>29260</v>
      </c>
      <c r="D31871" s="537" t="n">
        <v>420076.79</v>
      </c>
    </row>
    <row r="31872" customFormat="false" ht="14.25" hidden="false" customHeight="false" outlineLevel="0" collapsed="false">
      <c r="A31872" s="535" t="s">
        <v>50000</v>
      </c>
      <c r="B31872" s="544" t="s">
        <v>50001</v>
      </c>
      <c r="C31872" s="535" t="s">
        <v>29247</v>
      </c>
      <c r="D31872" s="537" t="n">
        <v>98.18</v>
      </c>
    </row>
    <row r="31873" customFormat="false" ht="14.25" hidden="false" customHeight="false" outlineLevel="0" collapsed="false">
      <c r="A31873" s="535" t="s">
        <v>50002</v>
      </c>
      <c r="B31873" s="544" t="s">
        <v>50003</v>
      </c>
      <c r="C31873" s="535" t="s">
        <v>29247</v>
      </c>
      <c r="D31873" s="537" t="n">
        <v>89.66</v>
      </c>
    </row>
    <row r="31874" customFormat="false" ht="14.25" hidden="false" customHeight="false" outlineLevel="0" collapsed="false">
      <c r="A31874" s="535" t="s">
        <v>50004</v>
      </c>
      <c r="B31874" s="544" t="s">
        <v>50005</v>
      </c>
      <c r="C31874" s="535" t="s">
        <v>29247</v>
      </c>
      <c r="D31874" s="537" t="n">
        <v>652.35</v>
      </c>
    </row>
    <row r="31875" customFormat="false" ht="14.25" hidden="false" customHeight="false" outlineLevel="0" collapsed="false">
      <c r="A31875" s="535" t="s">
        <v>50006</v>
      </c>
      <c r="B31875" s="544" t="s">
        <v>50007</v>
      </c>
      <c r="C31875" s="535" t="s">
        <v>41675</v>
      </c>
      <c r="D31875" s="537" t="n">
        <v>955.62</v>
      </c>
    </row>
    <row r="31876" customFormat="false" ht="14.25" hidden="false" customHeight="false" outlineLevel="0" collapsed="false">
      <c r="A31876" s="535" t="s">
        <v>50008</v>
      </c>
      <c r="B31876" s="544" t="s">
        <v>50009</v>
      </c>
      <c r="C31876" s="535" t="s">
        <v>50010</v>
      </c>
      <c r="D31876" s="537" t="n">
        <v>63.71</v>
      </c>
    </row>
    <row r="31877" customFormat="false" ht="14.25" hidden="false" customHeight="false" outlineLevel="0" collapsed="false">
      <c r="A31877" s="535" t="s">
        <v>50011</v>
      </c>
      <c r="B31877" s="544" t="s">
        <v>50012</v>
      </c>
      <c r="C31877" s="535" t="s">
        <v>29260</v>
      </c>
      <c r="D31877" s="537" t="n">
        <v>16484.33</v>
      </c>
    </row>
    <row r="31878" customFormat="false" ht="14.25" hidden="false" customHeight="false" outlineLevel="0" collapsed="false">
      <c r="A31878" s="535" t="s">
        <v>50013</v>
      </c>
      <c r="B31878" s="544" t="s">
        <v>50014</v>
      </c>
      <c r="C31878" s="535" t="s">
        <v>29260</v>
      </c>
      <c r="D31878" s="537" t="n">
        <v>11104.58</v>
      </c>
    </row>
    <row r="31879" customFormat="false" ht="14.25" hidden="false" customHeight="false" outlineLevel="0" collapsed="false">
      <c r="A31879" s="535" t="s">
        <v>50015</v>
      </c>
      <c r="B31879" s="544" t="s">
        <v>50016</v>
      </c>
      <c r="C31879" s="535" t="s">
        <v>29260</v>
      </c>
      <c r="D31879" s="537" t="n">
        <v>5465.26</v>
      </c>
    </row>
    <row r="31880" customFormat="false" ht="14.25" hidden="false" customHeight="false" outlineLevel="0" collapsed="false">
      <c r="A31880" s="535" t="s">
        <v>50017</v>
      </c>
      <c r="B31880" s="544" t="s">
        <v>50018</v>
      </c>
      <c r="C31880" s="535" t="s">
        <v>29260</v>
      </c>
      <c r="D31880" s="537" t="n">
        <v>9994.14</v>
      </c>
    </row>
    <row r="31881" customFormat="false" ht="14.25" hidden="false" customHeight="false" outlineLevel="0" collapsed="false">
      <c r="A31881" s="535" t="s">
        <v>50019</v>
      </c>
      <c r="B31881" s="544" t="s">
        <v>50020</v>
      </c>
      <c r="C31881" s="535" t="s">
        <v>29260</v>
      </c>
      <c r="D31881" s="537" t="n">
        <v>3279.24</v>
      </c>
    </row>
    <row r="31882" customFormat="false" ht="14.25" hidden="false" customHeight="false" outlineLevel="0" collapsed="false">
      <c r="A31882" s="535" t="s">
        <v>50021</v>
      </c>
      <c r="B31882" s="544" t="s">
        <v>50022</v>
      </c>
      <c r="C31882" s="535" t="s">
        <v>29260</v>
      </c>
      <c r="D31882" s="537" t="n">
        <v>5467.19</v>
      </c>
    </row>
    <row r="31883" customFormat="false" ht="14.25" hidden="false" customHeight="false" outlineLevel="0" collapsed="false">
      <c r="A31883" s="535" t="s">
        <v>50023</v>
      </c>
      <c r="B31883" s="544" t="s">
        <v>50024</v>
      </c>
      <c r="C31883" s="535" t="s">
        <v>29260</v>
      </c>
      <c r="D31883" s="537" t="n">
        <v>4782.12</v>
      </c>
    </row>
    <row r="31884" customFormat="false" ht="14.25" hidden="false" customHeight="false" outlineLevel="0" collapsed="false">
      <c r="A31884" s="535" t="s">
        <v>50025</v>
      </c>
      <c r="B31884" s="544" t="s">
        <v>50026</v>
      </c>
      <c r="C31884" s="535" t="s">
        <v>29260</v>
      </c>
      <c r="D31884" s="537" t="n">
        <v>151.83</v>
      </c>
    </row>
    <row r="31885" customFormat="false" ht="14.25" hidden="false" customHeight="false" outlineLevel="0" collapsed="false">
      <c r="A31885" s="535" t="s">
        <v>50027</v>
      </c>
      <c r="B31885" s="544" t="s">
        <v>50028</v>
      </c>
      <c r="C31885" s="535" t="s">
        <v>41675</v>
      </c>
      <c r="D31885" s="537" t="n">
        <v>128.58</v>
      </c>
    </row>
    <row r="31886" customFormat="false" ht="14.25" hidden="false" customHeight="false" outlineLevel="0" collapsed="false">
      <c r="A31886" s="535" t="s">
        <v>50029</v>
      </c>
      <c r="B31886" s="544" t="s">
        <v>50030</v>
      </c>
      <c r="C31886" s="535" t="s">
        <v>29247</v>
      </c>
      <c r="D31886" s="537" t="n">
        <v>6.35</v>
      </c>
    </row>
    <row r="31887" customFormat="false" ht="14.25" hidden="false" customHeight="false" outlineLevel="0" collapsed="false">
      <c r="A31887" s="535" t="s">
        <v>50031</v>
      </c>
      <c r="B31887" s="544" t="s">
        <v>50032</v>
      </c>
      <c r="C31887" s="535" t="s">
        <v>44152</v>
      </c>
      <c r="D31887" s="537" t="n">
        <v>8.76</v>
      </c>
    </row>
    <row r="31888" customFormat="false" ht="14.25" hidden="false" customHeight="false" outlineLevel="0" collapsed="false">
      <c r="A31888" s="535" t="s">
        <v>50033</v>
      </c>
      <c r="B31888" s="544" t="s">
        <v>50034</v>
      </c>
      <c r="C31888" s="535" t="s">
        <v>44152</v>
      </c>
      <c r="D31888" s="537" t="n">
        <v>2.54</v>
      </c>
    </row>
    <row r="31889" customFormat="false" ht="14.25" hidden="false" customHeight="false" outlineLevel="0" collapsed="false">
      <c r="A31889" s="535" t="s">
        <v>50035</v>
      </c>
      <c r="B31889" s="544" t="s">
        <v>50036</v>
      </c>
      <c r="C31889" s="535" t="s">
        <v>29247</v>
      </c>
      <c r="D31889" s="537" t="n">
        <v>182.55</v>
      </c>
    </row>
    <row r="31890" customFormat="false" ht="14.25" hidden="false" customHeight="false" outlineLevel="0" collapsed="false">
      <c r="A31890" s="535" t="s">
        <v>50037</v>
      </c>
      <c r="B31890" s="544" t="s">
        <v>50038</v>
      </c>
      <c r="C31890" s="535" t="s">
        <v>44152</v>
      </c>
      <c r="D31890" s="537" t="n">
        <v>5.61</v>
      </c>
    </row>
    <row r="31891" customFormat="false" ht="14.25" hidden="false" customHeight="false" outlineLevel="0" collapsed="false">
      <c r="A31891" s="535" t="s">
        <v>50039</v>
      </c>
      <c r="B31891" s="544" t="s">
        <v>50040</v>
      </c>
      <c r="C31891" s="535" t="s">
        <v>29260</v>
      </c>
      <c r="D31891" s="537" t="n">
        <v>5468.39</v>
      </c>
    </row>
    <row r="31892" customFormat="false" ht="14.25" hidden="false" customHeight="false" outlineLevel="0" collapsed="false">
      <c r="A31892" s="535" t="s">
        <v>50041</v>
      </c>
      <c r="B31892" s="544" t="s">
        <v>50042</v>
      </c>
      <c r="C31892" s="535" t="s">
        <v>29260</v>
      </c>
      <c r="D31892" s="537" t="n">
        <v>2857.91</v>
      </c>
    </row>
    <row r="31893" customFormat="false" ht="14.25" hidden="false" customHeight="false" outlineLevel="0" collapsed="false">
      <c r="A31893" s="535" t="s">
        <v>50043</v>
      </c>
      <c r="B31893" s="544" t="s">
        <v>50044</v>
      </c>
      <c r="C31893" s="535" t="s">
        <v>41675</v>
      </c>
      <c r="D31893" s="537" t="n">
        <v>20.03</v>
      </c>
    </row>
    <row r="31894" customFormat="false" ht="14.25" hidden="false" customHeight="false" outlineLevel="0" collapsed="false">
      <c r="A31894" s="535" t="s">
        <v>50045</v>
      </c>
      <c r="B31894" s="544" t="s">
        <v>50046</v>
      </c>
      <c r="C31894" s="535" t="s">
        <v>41675</v>
      </c>
      <c r="D31894" s="537" t="n">
        <v>12.73</v>
      </c>
    </row>
    <row r="31895" customFormat="false" ht="14.25" hidden="false" customHeight="false" outlineLevel="0" collapsed="false">
      <c r="A31895" s="535" t="s">
        <v>50047</v>
      </c>
      <c r="B31895" s="544" t="s">
        <v>50048</v>
      </c>
      <c r="C31895" s="535" t="s">
        <v>41675</v>
      </c>
      <c r="D31895" s="537" t="n">
        <v>46</v>
      </c>
    </row>
    <row r="31896" customFormat="false" ht="14.25" hidden="false" customHeight="false" outlineLevel="0" collapsed="false">
      <c r="A31896" s="535" t="s">
        <v>50049</v>
      </c>
      <c r="B31896" s="544" t="s">
        <v>50050</v>
      </c>
      <c r="C31896" s="535" t="s">
        <v>41675</v>
      </c>
      <c r="D31896" s="537" t="n">
        <v>67.21</v>
      </c>
    </row>
    <row r="31897" customFormat="false" ht="14.25" hidden="false" customHeight="false" outlineLevel="0" collapsed="false">
      <c r="A31897" s="535" t="s">
        <v>50051</v>
      </c>
      <c r="B31897" s="544" t="s">
        <v>50052</v>
      </c>
      <c r="C31897" s="535" t="s">
        <v>41675</v>
      </c>
      <c r="D31897" s="537" t="n">
        <v>60.67</v>
      </c>
    </row>
    <row r="31898" customFormat="false" ht="14.25" hidden="false" customHeight="false" outlineLevel="0" collapsed="false">
      <c r="A31898" s="535" t="s">
        <v>50053</v>
      </c>
      <c r="B31898" s="544" t="s">
        <v>50054</v>
      </c>
      <c r="C31898" s="535" t="s">
        <v>44152</v>
      </c>
      <c r="D31898" s="537" t="n">
        <v>66.63</v>
      </c>
    </row>
    <row r="31899" customFormat="false" ht="14.25" hidden="false" customHeight="false" outlineLevel="0" collapsed="false">
      <c r="A31899" s="535" t="s">
        <v>50055</v>
      </c>
      <c r="B31899" s="544" t="s">
        <v>50056</v>
      </c>
      <c r="C31899" s="535" t="s">
        <v>47666</v>
      </c>
      <c r="D31899" s="537" t="n">
        <v>694.08</v>
      </c>
    </row>
    <row r="31900" customFormat="false" ht="14.25" hidden="false" customHeight="false" outlineLevel="0" collapsed="false">
      <c r="A31900" s="535" t="s">
        <v>50057</v>
      </c>
      <c r="B31900" s="544" t="s">
        <v>50058</v>
      </c>
      <c r="C31900" s="535" t="s">
        <v>29260</v>
      </c>
      <c r="D31900" s="537" t="n">
        <v>106.7</v>
      </c>
    </row>
    <row r="31901" customFormat="false" ht="14.25" hidden="false" customHeight="false" outlineLevel="0" collapsed="false">
      <c r="A31901" s="535" t="s">
        <v>50059</v>
      </c>
      <c r="B31901" s="544" t="s">
        <v>50060</v>
      </c>
      <c r="C31901" s="535" t="s">
        <v>29260</v>
      </c>
      <c r="D31901" s="537" t="n">
        <v>97.05</v>
      </c>
    </row>
    <row r="31902" customFormat="false" ht="14.25" hidden="false" customHeight="false" outlineLevel="0" collapsed="false">
      <c r="A31902" s="535" t="s">
        <v>50061</v>
      </c>
      <c r="B31902" s="544" t="s">
        <v>50062</v>
      </c>
      <c r="C31902" s="535" t="s">
        <v>29247</v>
      </c>
      <c r="D31902" s="537" t="n">
        <v>136.44</v>
      </c>
    </row>
    <row r="31903" customFormat="false" ht="14.25" hidden="false" customHeight="false" outlineLevel="0" collapsed="false">
      <c r="A31903" s="535" t="s">
        <v>50063</v>
      </c>
      <c r="B31903" s="544" t="s">
        <v>50064</v>
      </c>
      <c r="C31903" s="535" t="s">
        <v>29247</v>
      </c>
      <c r="D31903" s="537" t="n">
        <v>127.92</v>
      </c>
    </row>
    <row r="31904" customFormat="false" ht="14.25" hidden="false" customHeight="false" outlineLevel="0" collapsed="false">
      <c r="A31904" s="535" t="s">
        <v>50065</v>
      </c>
      <c r="B31904" s="544" t="s">
        <v>50066</v>
      </c>
      <c r="C31904" s="535" t="s">
        <v>44152</v>
      </c>
      <c r="D31904" s="537" t="n">
        <v>75.68</v>
      </c>
    </row>
    <row r="31905" customFormat="false" ht="14.25" hidden="false" customHeight="false" outlineLevel="0" collapsed="false">
      <c r="A31905" s="535" t="s">
        <v>50067</v>
      </c>
      <c r="B31905" s="544" t="s">
        <v>50068</v>
      </c>
      <c r="C31905" s="535" t="s">
        <v>44152</v>
      </c>
      <c r="D31905" s="537" t="n">
        <v>70.3</v>
      </c>
    </row>
    <row r="31906" customFormat="false" ht="14.25" hidden="false" customHeight="false" outlineLevel="0" collapsed="false">
      <c r="A31906" s="535" t="s">
        <v>50069</v>
      </c>
      <c r="B31906" s="544" t="s">
        <v>50070</v>
      </c>
      <c r="C31906" s="535" t="s">
        <v>44152</v>
      </c>
      <c r="D31906" s="537" t="n">
        <v>27.62</v>
      </c>
    </row>
    <row r="31907" customFormat="false" ht="14.25" hidden="false" customHeight="false" outlineLevel="0" collapsed="false">
      <c r="A31907" s="535" t="s">
        <v>50071</v>
      </c>
      <c r="B31907" s="544" t="s">
        <v>50072</v>
      </c>
      <c r="C31907" s="535" t="s">
        <v>41675</v>
      </c>
      <c r="D31907" s="537" t="n">
        <v>595.93</v>
      </c>
    </row>
    <row r="31908" customFormat="false" ht="14.25" hidden="false" customHeight="false" outlineLevel="0" collapsed="false">
      <c r="A31908" s="535" t="s">
        <v>50073</v>
      </c>
      <c r="B31908" s="544" t="s">
        <v>50074</v>
      </c>
      <c r="C31908" s="535" t="s">
        <v>29247</v>
      </c>
      <c r="D31908" s="537" t="n">
        <v>68.33</v>
      </c>
    </row>
    <row r="31909" customFormat="false" ht="14.25" hidden="false" customHeight="false" outlineLevel="0" collapsed="false">
      <c r="A31909" s="535" t="s">
        <v>50075</v>
      </c>
      <c r="B31909" s="544" t="s">
        <v>50076</v>
      </c>
      <c r="C31909" s="535" t="s">
        <v>29247</v>
      </c>
      <c r="D31909" s="537" t="n">
        <v>37.29</v>
      </c>
    </row>
    <row r="31910" customFormat="false" ht="14.25" hidden="false" customHeight="false" outlineLevel="0" collapsed="false">
      <c r="A31910" s="535" t="s">
        <v>50077</v>
      </c>
      <c r="B31910" s="544" t="s">
        <v>50078</v>
      </c>
      <c r="C31910" s="535" t="s">
        <v>50010</v>
      </c>
      <c r="D31910" s="537" t="n">
        <v>198.03</v>
      </c>
    </row>
    <row r="31911" customFormat="false" ht="14.25" hidden="false" customHeight="false" outlineLevel="0" collapsed="false">
      <c r="A31911" s="535" t="s">
        <v>50079</v>
      </c>
      <c r="B31911" s="544" t="s">
        <v>50080</v>
      </c>
      <c r="C31911" s="535" t="s">
        <v>50010</v>
      </c>
      <c r="D31911" s="537" t="n">
        <v>125.45</v>
      </c>
    </row>
    <row r="31912" customFormat="false" ht="14.25" hidden="false" customHeight="false" outlineLevel="0" collapsed="false">
      <c r="A31912" s="535" t="s">
        <v>50081</v>
      </c>
      <c r="B31912" s="544" t="s">
        <v>50082</v>
      </c>
      <c r="C31912" s="535" t="s">
        <v>50010</v>
      </c>
      <c r="D31912" s="537" t="n">
        <v>189.43</v>
      </c>
    </row>
    <row r="31913" customFormat="false" ht="14.25" hidden="false" customHeight="false" outlineLevel="0" collapsed="false">
      <c r="A31913" s="535" t="s">
        <v>50083</v>
      </c>
      <c r="B31913" s="544" t="s">
        <v>50084</v>
      </c>
      <c r="C31913" s="535" t="s">
        <v>50010</v>
      </c>
      <c r="D31913" s="537" t="n">
        <v>115.26</v>
      </c>
    </row>
    <row r="31914" customFormat="false" ht="14.25" hidden="false" customHeight="false" outlineLevel="0" collapsed="false">
      <c r="A31914" s="535" t="s">
        <v>50085</v>
      </c>
      <c r="B31914" s="544" t="s">
        <v>50086</v>
      </c>
      <c r="C31914" s="535" t="s">
        <v>50010</v>
      </c>
      <c r="D31914" s="537" t="n">
        <v>192.23</v>
      </c>
    </row>
    <row r="31915" customFormat="false" ht="14.25" hidden="false" customHeight="false" outlineLevel="0" collapsed="false">
      <c r="A31915" s="535" t="s">
        <v>50087</v>
      </c>
      <c r="B31915" s="544" t="s">
        <v>50088</v>
      </c>
      <c r="C31915" s="535" t="s">
        <v>50010</v>
      </c>
      <c r="D31915" s="537" t="n">
        <v>115.98</v>
      </c>
    </row>
    <row r="31916" customFormat="false" ht="14.25" hidden="false" customHeight="false" outlineLevel="0" collapsed="false">
      <c r="A31916" s="535" t="s">
        <v>50089</v>
      </c>
      <c r="B31916" s="544" t="s">
        <v>50090</v>
      </c>
      <c r="C31916" s="535" t="s">
        <v>50010</v>
      </c>
      <c r="D31916" s="537" t="n">
        <v>196.97</v>
      </c>
    </row>
    <row r="31917" customFormat="false" ht="14.25" hidden="false" customHeight="false" outlineLevel="0" collapsed="false">
      <c r="A31917" s="535" t="s">
        <v>50091</v>
      </c>
      <c r="B31917" s="544" t="s">
        <v>50092</v>
      </c>
      <c r="C31917" s="535" t="s">
        <v>50010</v>
      </c>
      <c r="D31917" s="537" t="n">
        <v>122.08</v>
      </c>
    </row>
    <row r="31918" customFormat="false" ht="14.25" hidden="false" customHeight="false" outlineLevel="0" collapsed="false">
      <c r="A31918" s="535" t="s">
        <v>50093</v>
      </c>
      <c r="B31918" s="544" t="s">
        <v>50094</v>
      </c>
      <c r="C31918" s="535" t="s">
        <v>50010</v>
      </c>
      <c r="D31918" s="537" t="n">
        <v>200.04</v>
      </c>
    </row>
    <row r="31919" customFormat="false" ht="14.25" hidden="false" customHeight="false" outlineLevel="0" collapsed="false">
      <c r="A31919" s="535" t="s">
        <v>50095</v>
      </c>
      <c r="B31919" s="544" t="s">
        <v>50096</v>
      </c>
      <c r="C31919" s="535" t="s">
        <v>50010</v>
      </c>
      <c r="D31919" s="537" t="n">
        <v>126.1</v>
      </c>
    </row>
    <row r="31920" customFormat="false" ht="14.25" hidden="false" customHeight="false" outlineLevel="0" collapsed="false">
      <c r="A31920" s="535" t="s">
        <v>50097</v>
      </c>
      <c r="B31920" s="544" t="s">
        <v>50098</v>
      </c>
      <c r="C31920" s="535" t="s">
        <v>41675</v>
      </c>
      <c r="D31920" s="537" t="n">
        <v>12.46</v>
      </c>
    </row>
    <row r="31921" customFormat="false" ht="14.25" hidden="false" customHeight="false" outlineLevel="0" collapsed="false">
      <c r="A31921" s="535" t="s">
        <v>50099</v>
      </c>
      <c r="B31921" s="544" t="s">
        <v>50100</v>
      </c>
      <c r="C31921" s="535" t="s">
        <v>41675</v>
      </c>
      <c r="D31921" s="537" t="n">
        <v>54.76</v>
      </c>
    </row>
    <row r="31922" customFormat="false" ht="14.25" hidden="false" customHeight="false" outlineLevel="0" collapsed="false">
      <c r="A31922" s="535" t="s">
        <v>50101</v>
      </c>
      <c r="B31922" s="544" t="s">
        <v>50102</v>
      </c>
      <c r="C31922" s="535" t="s">
        <v>41675</v>
      </c>
      <c r="D31922" s="537" t="n">
        <v>51.57</v>
      </c>
    </row>
    <row r="31923" customFormat="false" ht="14.25" hidden="false" customHeight="false" outlineLevel="0" collapsed="false">
      <c r="A31923" s="535" t="s">
        <v>50103</v>
      </c>
      <c r="B31923" s="544" t="s">
        <v>50104</v>
      </c>
      <c r="C31923" s="535" t="s">
        <v>41675</v>
      </c>
      <c r="D31923" s="537" t="n">
        <v>79.73</v>
      </c>
    </row>
    <row r="31924" customFormat="false" ht="14.25" hidden="false" customHeight="false" outlineLevel="0" collapsed="false">
      <c r="A31924" s="535" t="s">
        <v>50105</v>
      </c>
      <c r="B31924" s="544" t="s">
        <v>50106</v>
      </c>
      <c r="C31924" s="535" t="s">
        <v>41675</v>
      </c>
      <c r="D31924" s="537" t="n">
        <v>91.89</v>
      </c>
    </row>
    <row r="31925" customFormat="false" ht="14.25" hidden="false" customHeight="false" outlineLevel="0" collapsed="false">
      <c r="A31925" s="535" t="s">
        <v>50107</v>
      </c>
      <c r="B31925" s="544" t="s">
        <v>50108</v>
      </c>
      <c r="C31925" s="535" t="s">
        <v>41675</v>
      </c>
      <c r="D31925" s="537" t="n">
        <v>101.33</v>
      </c>
    </row>
    <row r="31926" customFormat="false" ht="14.25" hidden="false" customHeight="false" outlineLevel="0" collapsed="false">
      <c r="A31926" s="535" t="s">
        <v>50109</v>
      </c>
      <c r="B31926" s="544" t="s">
        <v>50110</v>
      </c>
      <c r="C31926" s="535" t="s">
        <v>41675</v>
      </c>
      <c r="D31926" s="537" t="n">
        <v>13.29</v>
      </c>
    </row>
    <row r="31927" customFormat="false" ht="14.25" hidden="false" customHeight="false" outlineLevel="0" collapsed="false">
      <c r="A31927" s="535" t="s">
        <v>50111</v>
      </c>
      <c r="B31927" s="544" t="s">
        <v>50112</v>
      </c>
      <c r="C31927" s="535" t="s">
        <v>41675</v>
      </c>
      <c r="D31927" s="537" t="n">
        <v>32.28</v>
      </c>
    </row>
    <row r="31928" customFormat="false" ht="14.25" hidden="false" customHeight="false" outlineLevel="0" collapsed="false">
      <c r="A31928" s="535" t="s">
        <v>50113</v>
      </c>
      <c r="B31928" s="544" t="s">
        <v>50114</v>
      </c>
      <c r="C31928" s="535" t="s">
        <v>41675</v>
      </c>
      <c r="D31928" s="537" t="n">
        <v>123.13</v>
      </c>
    </row>
    <row r="31929" customFormat="false" ht="14.25" hidden="false" customHeight="false" outlineLevel="0" collapsed="false">
      <c r="A31929" s="535" t="s">
        <v>50115</v>
      </c>
      <c r="B31929" s="544" t="s">
        <v>50116</v>
      </c>
      <c r="C31929" s="535" t="s">
        <v>41675</v>
      </c>
      <c r="D31929" s="537" t="n">
        <v>86.48</v>
      </c>
    </row>
    <row r="31930" customFormat="false" ht="14.25" hidden="false" customHeight="false" outlineLevel="0" collapsed="false">
      <c r="A31930" s="535" t="s">
        <v>50117</v>
      </c>
      <c r="B31930" s="544" t="s">
        <v>50118</v>
      </c>
      <c r="C31930" s="535" t="s">
        <v>41675</v>
      </c>
      <c r="D31930" s="537" t="n">
        <v>87.69</v>
      </c>
    </row>
    <row r="31931" customFormat="false" ht="14.25" hidden="false" customHeight="false" outlineLevel="0" collapsed="false">
      <c r="A31931" s="535" t="s">
        <v>50119</v>
      </c>
      <c r="B31931" s="544" t="s">
        <v>50120</v>
      </c>
      <c r="C31931" s="535" t="s">
        <v>41675</v>
      </c>
      <c r="D31931" s="537" t="n">
        <v>49.9</v>
      </c>
    </row>
    <row r="31932" customFormat="false" ht="14.25" hidden="false" customHeight="false" outlineLevel="0" collapsed="false">
      <c r="A31932" s="535" t="s">
        <v>50121</v>
      </c>
      <c r="B31932" s="544" t="s">
        <v>50122</v>
      </c>
      <c r="C31932" s="535" t="s">
        <v>41675</v>
      </c>
      <c r="D31932" s="537" t="n">
        <v>73.96</v>
      </c>
    </row>
    <row r="31933" customFormat="false" ht="14.25" hidden="false" customHeight="false" outlineLevel="0" collapsed="false">
      <c r="A31933" s="535" t="s">
        <v>50123</v>
      </c>
      <c r="B31933" s="544" t="s">
        <v>50124</v>
      </c>
      <c r="C31933" s="535" t="s">
        <v>41675</v>
      </c>
      <c r="D31933" s="537" t="n">
        <v>36.18</v>
      </c>
    </row>
    <row r="31934" customFormat="false" ht="14.25" hidden="false" customHeight="false" outlineLevel="0" collapsed="false">
      <c r="A31934" s="535" t="s">
        <v>50125</v>
      </c>
      <c r="B31934" s="544" t="s">
        <v>50126</v>
      </c>
      <c r="C31934" s="535" t="s">
        <v>41675</v>
      </c>
      <c r="D31934" s="537" t="n">
        <v>256.39</v>
      </c>
    </row>
    <row r="31935" customFormat="false" ht="14.25" hidden="false" customHeight="false" outlineLevel="0" collapsed="false">
      <c r="A31935" s="535" t="s">
        <v>50127</v>
      </c>
      <c r="B31935" s="544" t="s">
        <v>50128</v>
      </c>
      <c r="C31935" s="535" t="s">
        <v>41675</v>
      </c>
      <c r="D31935" s="537" t="n">
        <v>112.12</v>
      </c>
    </row>
    <row r="31936" customFormat="false" ht="14.25" hidden="false" customHeight="false" outlineLevel="0" collapsed="false">
      <c r="A31936" s="535" t="s">
        <v>50129</v>
      </c>
      <c r="B31936" s="544" t="s">
        <v>50130</v>
      </c>
      <c r="C31936" s="535" t="s">
        <v>41675</v>
      </c>
      <c r="D31936" s="537" t="n">
        <v>257.03</v>
      </c>
    </row>
    <row r="31937" customFormat="false" ht="14.25" hidden="false" customHeight="false" outlineLevel="0" collapsed="false">
      <c r="A31937" s="535" t="s">
        <v>50131</v>
      </c>
      <c r="B31937" s="544" t="s">
        <v>50132</v>
      </c>
      <c r="C31937" s="535" t="s">
        <v>41675</v>
      </c>
      <c r="D31937" s="537" t="n">
        <v>112.76</v>
      </c>
    </row>
    <row r="31938" customFormat="false" ht="14.25" hidden="false" customHeight="false" outlineLevel="0" collapsed="false">
      <c r="A31938" s="535" t="s">
        <v>50133</v>
      </c>
      <c r="B31938" s="544" t="s">
        <v>50134</v>
      </c>
      <c r="C31938" s="535" t="s">
        <v>41675</v>
      </c>
      <c r="D31938" s="537" t="n">
        <v>292.01</v>
      </c>
    </row>
    <row r="31939" customFormat="false" ht="14.25" hidden="false" customHeight="false" outlineLevel="0" collapsed="false">
      <c r="A31939" s="535" t="s">
        <v>50135</v>
      </c>
      <c r="B31939" s="544" t="s">
        <v>50136</v>
      </c>
      <c r="C31939" s="535" t="s">
        <v>41675</v>
      </c>
      <c r="D31939" s="537" t="n">
        <v>148.48</v>
      </c>
    </row>
    <row r="31940" customFormat="false" ht="14.25" hidden="false" customHeight="false" outlineLevel="0" collapsed="false">
      <c r="A31940" s="535" t="s">
        <v>50137</v>
      </c>
      <c r="B31940" s="544" t="s">
        <v>50138</v>
      </c>
      <c r="C31940" s="535" t="s">
        <v>41675</v>
      </c>
      <c r="D31940" s="537" t="n">
        <v>292.65</v>
      </c>
    </row>
    <row r="31941" customFormat="false" ht="14.25" hidden="false" customHeight="false" outlineLevel="0" collapsed="false">
      <c r="A31941" s="535" t="s">
        <v>50139</v>
      </c>
      <c r="B31941" s="544" t="s">
        <v>50140</v>
      </c>
      <c r="C31941" s="535" t="s">
        <v>41675</v>
      </c>
      <c r="D31941" s="537" t="n">
        <v>149.12</v>
      </c>
    </row>
    <row r="31942" customFormat="false" ht="14.25" hidden="false" customHeight="false" outlineLevel="0" collapsed="false">
      <c r="A31942" s="535" t="s">
        <v>50141</v>
      </c>
      <c r="B31942" s="544" t="s">
        <v>50142</v>
      </c>
      <c r="C31942" s="535" t="s">
        <v>41675</v>
      </c>
      <c r="D31942" s="537" t="n">
        <v>218.97</v>
      </c>
    </row>
    <row r="31943" customFormat="false" ht="14.25" hidden="false" customHeight="false" outlineLevel="0" collapsed="false">
      <c r="A31943" s="535" t="s">
        <v>50143</v>
      </c>
      <c r="B31943" s="544" t="s">
        <v>50144</v>
      </c>
      <c r="C31943" s="535" t="s">
        <v>41675</v>
      </c>
      <c r="D31943" s="537" t="n">
        <v>97.07</v>
      </c>
    </row>
    <row r="31944" customFormat="false" ht="14.25" hidden="false" customHeight="false" outlineLevel="0" collapsed="false">
      <c r="A31944" s="535" t="s">
        <v>50145</v>
      </c>
      <c r="B31944" s="544" t="s">
        <v>50146</v>
      </c>
      <c r="C31944" s="535" t="s">
        <v>41675</v>
      </c>
      <c r="D31944" s="537" t="n">
        <v>213.34</v>
      </c>
    </row>
    <row r="31945" customFormat="false" ht="14.25" hidden="false" customHeight="false" outlineLevel="0" collapsed="false">
      <c r="A31945" s="535" t="s">
        <v>50147</v>
      </c>
      <c r="B31945" s="544" t="s">
        <v>50148</v>
      </c>
      <c r="C31945" s="535" t="s">
        <v>41675</v>
      </c>
      <c r="D31945" s="537" t="n">
        <v>91.44</v>
      </c>
    </row>
    <row r="31946" customFormat="false" ht="14.25" hidden="false" customHeight="false" outlineLevel="0" collapsed="false">
      <c r="A31946" s="535" t="s">
        <v>50149</v>
      </c>
      <c r="B31946" s="544" t="s">
        <v>50150</v>
      </c>
      <c r="C31946" s="535" t="s">
        <v>41675</v>
      </c>
      <c r="D31946" s="537" t="n">
        <v>37.48</v>
      </c>
    </row>
    <row r="31947" customFormat="false" ht="14.25" hidden="false" customHeight="false" outlineLevel="0" collapsed="false">
      <c r="A31947" s="535" t="s">
        <v>50151</v>
      </c>
      <c r="B31947" s="544" t="s">
        <v>50152</v>
      </c>
      <c r="C31947" s="535" t="s">
        <v>41675</v>
      </c>
      <c r="D31947" s="537" t="n">
        <v>21.9</v>
      </c>
    </row>
    <row r="31948" customFormat="false" ht="14.25" hidden="false" customHeight="false" outlineLevel="0" collapsed="false">
      <c r="A31948" s="535" t="s">
        <v>50153</v>
      </c>
      <c r="B31948" s="544" t="s">
        <v>50154</v>
      </c>
      <c r="C31948" s="535" t="s">
        <v>50010</v>
      </c>
      <c r="D31948" s="537" t="n">
        <v>202.77</v>
      </c>
    </row>
    <row r="31949" customFormat="false" ht="14.25" hidden="false" customHeight="false" outlineLevel="0" collapsed="false">
      <c r="A31949" s="535" t="s">
        <v>50155</v>
      </c>
      <c r="B31949" s="544" t="s">
        <v>50156</v>
      </c>
      <c r="C31949" s="535" t="s">
        <v>50010</v>
      </c>
      <c r="D31949" s="537" t="n">
        <v>137.08</v>
      </c>
    </row>
    <row r="31950" customFormat="false" ht="14.25" hidden="false" customHeight="false" outlineLevel="0" collapsed="false">
      <c r="A31950" s="535" t="s">
        <v>50157</v>
      </c>
      <c r="B31950" s="544" t="s">
        <v>50158</v>
      </c>
      <c r="C31950" s="535" t="s">
        <v>50010</v>
      </c>
      <c r="D31950" s="537" t="n">
        <v>18.59</v>
      </c>
    </row>
    <row r="31951" customFormat="false" ht="14.25" hidden="false" customHeight="false" outlineLevel="0" collapsed="false">
      <c r="A31951" s="535" t="s">
        <v>50159</v>
      </c>
      <c r="B31951" s="544" t="s">
        <v>50160</v>
      </c>
      <c r="C31951" s="535" t="s">
        <v>50010</v>
      </c>
      <c r="D31951" s="537" t="n">
        <v>205.93</v>
      </c>
    </row>
    <row r="31952" customFormat="false" ht="14.25" hidden="false" customHeight="false" outlineLevel="0" collapsed="false">
      <c r="A31952" s="535" t="s">
        <v>50161</v>
      </c>
      <c r="B31952" s="544" t="s">
        <v>50162</v>
      </c>
      <c r="C31952" s="535" t="s">
        <v>50010</v>
      </c>
      <c r="D31952" s="537" t="n">
        <v>139.21</v>
      </c>
    </row>
    <row r="31953" customFormat="false" ht="14.25" hidden="false" customHeight="false" outlineLevel="0" collapsed="false">
      <c r="A31953" s="535" t="s">
        <v>50163</v>
      </c>
      <c r="B31953" s="544" t="s">
        <v>50164</v>
      </c>
      <c r="C31953" s="535" t="s">
        <v>50010</v>
      </c>
      <c r="D31953" s="537" t="n">
        <v>206.3</v>
      </c>
    </row>
    <row r="31954" customFormat="false" ht="14.25" hidden="false" customHeight="false" outlineLevel="0" collapsed="false">
      <c r="A31954" s="535" t="s">
        <v>50165</v>
      </c>
      <c r="B31954" s="544" t="s">
        <v>50166</v>
      </c>
      <c r="C31954" s="535" t="s">
        <v>50010</v>
      </c>
      <c r="D31954" s="537" t="n">
        <v>137.11</v>
      </c>
    </row>
    <row r="31955" customFormat="false" ht="14.25" hidden="false" customHeight="false" outlineLevel="0" collapsed="false">
      <c r="A31955" s="535" t="s">
        <v>50167</v>
      </c>
      <c r="B31955" s="544" t="s">
        <v>50168</v>
      </c>
      <c r="C31955" s="535" t="s">
        <v>50010</v>
      </c>
      <c r="D31955" s="537" t="n">
        <v>18.59</v>
      </c>
    </row>
    <row r="31956" customFormat="false" ht="14.25" hidden="false" customHeight="false" outlineLevel="0" collapsed="false">
      <c r="A31956" s="535" t="s">
        <v>50169</v>
      </c>
      <c r="B31956" s="544" t="s">
        <v>50170</v>
      </c>
      <c r="C31956" s="535" t="s">
        <v>50010</v>
      </c>
      <c r="D31956" s="537" t="n">
        <v>206.05</v>
      </c>
    </row>
    <row r="31957" customFormat="false" ht="14.25" hidden="false" customHeight="false" outlineLevel="0" collapsed="false">
      <c r="A31957" s="535" t="s">
        <v>50171</v>
      </c>
      <c r="B31957" s="544" t="s">
        <v>50172</v>
      </c>
      <c r="C31957" s="535" t="s">
        <v>50010</v>
      </c>
      <c r="D31957" s="537" t="n">
        <v>137.3</v>
      </c>
    </row>
    <row r="31958" customFormat="false" ht="14.25" hidden="false" customHeight="false" outlineLevel="0" collapsed="false">
      <c r="A31958" s="535" t="s">
        <v>50173</v>
      </c>
      <c r="B31958" s="544" t="s">
        <v>50174</v>
      </c>
      <c r="C31958" s="535" t="s">
        <v>50010</v>
      </c>
      <c r="D31958" s="537" t="n">
        <v>206.49</v>
      </c>
    </row>
    <row r="31959" customFormat="false" ht="14.25" hidden="false" customHeight="false" outlineLevel="0" collapsed="false">
      <c r="A31959" s="535" t="s">
        <v>50175</v>
      </c>
      <c r="B31959" s="544" t="s">
        <v>50176</v>
      </c>
      <c r="C31959" s="535" t="s">
        <v>50010</v>
      </c>
      <c r="D31959" s="537" t="n">
        <v>139.45</v>
      </c>
    </row>
    <row r="31960" customFormat="false" ht="14.25" hidden="false" customHeight="false" outlineLevel="0" collapsed="false">
      <c r="A31960" s="535" t="s">
        <v>50177</v>
      </c>
      <c r="B31960" s="544" t="s">
        <v>50178</v>
      </c>
      <c r="C31960" s="535" t="s">
        <v>50010</v>
      </c>
      <c r="D31960" s="537" t="n">
        <v>210.22</v>
      </c>
    </row>
    <row r="31961" customFormat="false" ht="14.25" hidden="false" customHeight="false" outlineLevel="0" collapsed="false">
      <c r="A31961" s="535" t="s">
        <v>50179</v>
      </c>
      <c r="B31961" s="544" t="s">
        <v>50180</v>
      </c>
      <c r="C31961" s="535" t="s">
        <v>50010</v>
      </c>
      <c r="D31961" s="537" t="n">
        <v>140.93</v>
      </c>
    </row>
    <row r="31962" customFormat="false" ht="14.25" hidden="false" customHeight="false" outlineLevel="0" collapsed="false">
      <c r="A31962" s="535" t="s">
        <v>50181</v>
      </c>
      <c r="B31962" s="544" t="s">
        <v>50182</v>
      </c>
      <c r="C31962" s="535" t="s">
        <v>50010</v>
      </c>
      <c r="D31962" s="537" t="n">
        <v>247.9</v>
      </c>
    </row>
    <row r="31963" customFormat="false" ht="14.25" hidden="false" customHeight="false" outlineLevel="0" collapsed="false">
      <c r="A31963" s="535" t="s">
        <v>50183</v>
      </c>
      <c r="B31963" s="544" t="s">
        <v>50184</v>
      </c>
      <c r="C31963" s="535" t="s">
        <v>50010</v>
      </c>
      <c r="D31963" s="537" t="n">
        <v>190.37</v>
      </c>
    </row>
    <row r="31964" customFormat="false" ht="14.25" hidden="false" customHeight="false" outlineLevel="0" collapsed="false">
      <c r="A31964" s="535" t="s">
        <v>50185</v>
      </c>
      <c r="B31964" s="544" t="s">
        <v>50186</v>
      </c>
      <c r="C31964" s="535" t="s">
        <v>50010</v>
      </c>
      <c r="D31964" s="537" t="n">
        <v>251.22</v>
      </c>
    </row>
    <row r="31965" customFormat="false" ht="14.25" hidden="false" customHeight="false" outlineLevel="0" collapsed="false">
      <c r="A31965" s="535" t="s">
        <v>50187</v>
      </c>
      <c r="B31965" s="544" t="s">
        <v>50188</v>
      </c>
      <c r="C31965" s="535" t="s">
        <v>50010</v>
      </c>
      <c r="D31965" s="537" t="n">
        <v>193.97</v>
      </c>
    </row>
    <row r="31966" customFormat="false" ht="14.25" hidden="false" customHeight="false" outlineLevel="0" collapsed="false">
      <c r="A31966" s="535" t="s">
        <v>50189</v>
      </c>
      <c r="B31966" s="544" t="s">
        <v>50190</v>
      </c>
      <c r="C31966" s="535" t="s">
        <v>50010</v>
      </c>
      <c r="D31966" s="537" t="n">
        <v>252.51</v>
      </c>
    </row>
    <row r="31967" customFormat="false" ht="14.25" hidden="false" customHeight="false" outlineLevel="0" collapsed="false">
      <c r="A31967" s="535" t="s">
        <v>50191</v>
      </c>
      <c r="B31967" s="544" t="s">
        <v>50192</v>
      </c>
      <c r="C31967" s="535" t="s">
        <v>50010</v>
      </c>
      <c r="D31967" s="537" t="n">
        <v>195.75</v>
      </c>
    </row>
    <row r="31968" customFormat="false" ht="14.25" hidden="false" customHeight="false" outlineLevel="0" collapsed="false">
      <c r="A31968" s="535" t="s">
        <v>50193</v>
      </c>
      <c r="B31968" s="544" t="s">
        <v>50194</v>
      </c>
      <c r="C31968" s="535" t="s">
        <v>50010</v>
      </c>
      <c r="D31968" s="537" t="n">
        <v>251.25</v>
      </c>
    </row>
    <row r="31969" customFormat="false" ht="14.25" hidden="false" customHeight="false" outlineLevel="0" collapsed="false">
      <c r="A31969" s="535" t="s">
        <v>50195</v>
      </c>
      <c r="B31969" s="544" t="s">
        <v>50196</v>
      </c>
      <c r="C31969" s="535" t="s">
        <v>50010</v>
      </c>
      <c r="D31969" s="537" t="n">
        <v>190.25</v>
      </c>
    </row>
    <row r="31970" customFormat="false" ht="14.25" hidden="false" customHeight="false" outlineLevel="0" collapsed="false">
      <c r="A31970" s="535" t="s">
        <v>50197</v>
      </c>
      <c r="B31970" s="544" t="s">
        <v>50198</v>
      </c>
      <c r="C31970" s="535" t="s">
        <v>50010</v>
      </c>
      <c r="D31970" s="537" t="n">
        <v>180.23</v>
      </c>
    </row>
    <row r="31971" customFormat="false" ht="14.25" hidden="false" customHeight="false" outlineLevel="0" collapsed="false">
      <c r="A31971" s="535" t="s">
        <v>50199</v>
      </c>
      <c r="B31971" s="544" t="s">
        <v>50200</v>
      </c>
      <c r="C31971" s="535" t="s">
        <v>50010</v>
      </c>
      <c r="D31971" s="537" t="n">
        <v>143.65</v>
      </c>
    </row>
    <row r="31972" customFormat="false" ht="14.25" hidden="false" customHeight="false" outlineLevel="0" collapsed="false">
      <c r="A31972" s="535" t="s">
        <v>50201</v>
      </c>
      <c r="B31972" s="544" t="s">
        <v>50202</v>
      </c>
      <c r="C31972" s="535" t="s">
        <v>44152</v>
      </c>
      <c r="D31972" s="537" t="n">
        <v>0.2</v>
      </c>
    </row>
    <row r="31973" customFormat="false" ht="14.25" hidden="false" customHeight="false" outlineLevel="0" collapsed="false">
      <c r="A31973" s="535" t="s">
        <v>50203</v>
      </c>
      <c r="B31973" s="544" t="s">
        <v>50204</v>
      </c>
      <c r="C31973" s="535" t="s">
        <v>44152</v>
      </c>
      <c r="D31973" s="537" t="n">
        <v>0.31</v>
      </c>
    </row>
    <row r="31974" customFormat="false" ht="14.25" hidden="false" customHeight="false" outlineLevel="0" collapsed="false">
      <c r="A31974" s="535" t="s">
        <v>50205</v>
      </c>
      <c r="B31974" s="544" t="s">
        <v>50206</v>
      </c>
      <c r="C31974" s="535" t="s">
        <v>41675</v>
      </c>
      <c r="D31974" s="537" t="n">
        <v>1.39</v>
      </c>
    </row>
    <row r="31975" customFormat="false" ht="14.25" hidden="false" customHeight="false" outlineLevel="0" collapsed="false">
      <c r="A31975" s="535" t="s">
        <v>50207</v>
      </c>
      <c r="B31975" s="544" t="s">
        <v>50208</v>
      </c>
      <c r="C31975" s="535" t="s">
        <v>41675</v>
      </c>
      <c r="D31975" s="537" t="n">
        <v>4.44</v>
      </c>
    </row>
    <row r="31976" customFormat="false" ht="14.25" hidden="false" customHeight="false" outlineLevel="0" collapsed="false">
      <c r="A31976" s="535" t="s">
        <v>50209</v>
      </c>
      <c r="B31976" s="544" t="s">
        <v>50210</v>
      </c>
      <c r="C31976" s="535" t="s">
        <v>41675</v>
      </c>
      <c r="D31976" s="537" t="n">
        <v>5.09</v>
      </c>
    </row>
    <row r="31977" customFormat="false" ht="14.25" hidden="false" customHeight="false" outlineLevel="0" collapsed="false">
      <c r="A31977" s="535" t="s">
        <v>50211</v>
      </c>
      <c r="B31977" s="544" t="s">
        <v>50212</v>
      </c>
      <c r="C31977" s="535" t="s">
        <v>41675</v>
      </c>
      <c r="D31977" s="537" t="n">
        <v>12.27</v>
      </c>
    </row>
    <row r="31978" customFormat="false" ht="14.25" hidden="false" customHeight="false" outlineLevel="0" collapsed="false">
      <c r="A31978" s="535" t="s">
        <v>50213</v>
      </c>
      <c r="B31978" s="544" t="s">
        <v>50214</v>
      </c>
      <c r="C31978" s="535" t="s">
        <v>44152</v>
      </c>
      <c r="D31978" s="537" t="n">
        <v>35.88</v>
      </c>
    </row>
    <row r="31979" customFormat="false" ht="14.25" hidden="false" customHeight="false" outlineLevel="0" collapsed="false">
      <c r="A31979" s="535" t="s">
        <v>50215</v>
      </c>
      <c r="B31979" s="544" t="s">
        <v>50216</v>
      </c>
      <c r="C31979" s="535" t="s">
        <v>44152</v>
      </c>
      <c r="D31979" s="537" t="n">
        <v>0.38</v>
      </c>
    </row>
    <row r="31980" customFormat="false" ht="14.25" hidden="false" customHeight="false" outlineLevel="0" collapsed="false">
      <c r="A31980" s="535" t="s">
        <v>50217</v>
      </c>
      <c r="B31980" s="544" t="s">
        <v>50218</v>
      </c>
      <c r="C31980" s="535" t="s">
        <v>44152</v>
      </c>
      <c r="D31980" s="537" t="n">
        <v>0.41</v>
      </c>
    </row>
    <row r="31981" customFormat="false" ht="14.25" hidden="false" customHeight="false" outlineLevel="0" collapsed="false">
      <c r="A31981" s="535" t="s">
        <v>50219</v>
      </c>
      <c r="B31981" s="544" t="s">
        <v>50220</v>
      </c>
      <c r="C31981" s="535" t="s">
        <v>44152</v>
      </c>
      <c r="D31981" s="537" t="n">
        <v>0.95</v>
      </c>
    </row>
    <row r="31982" customFormat="false" ht="14.25" hidden="false" customHeight="false" outlineLevel="0" collapsed="false">
      <c r="A31982" s="535" t="s">
        <v>50221</v>
      </c>
      <c r="B31982" s="544" t="s">
        <v>50222</v>
      </c>
      <c r="C31982" s="535" t="s">
        <v>44152</v>
      </c>
      <c r="D31982" s="537" t="n">
        <v>0.62</v>
      </c>
    </row>
    <row r="31983" customFormat="false" ht="14.25" hidden="false" customHeight="false" outlineLevel="0" collapsed="false">
      <c r="A31983" s="535" t="s">
        <v>50223</v>
      </c>
      <c r="B31983" s="544" t="s">
        <v>50224</v>
      </c>
      <c r="C31983" s="535" t="s">
        <v>44152</v>
      </c>
      <c r="D31983" s="537" t="n">
        <v>0.67</v>
      </c>
    </row>
    <row r="31984" customFormat="false" ht="14.25" hidden="false" customHeight="false" outlineLevel="0" collapsed="false">
      <c r="A31984" s="535" t="s">
        <v>50225</v>
      </c>
      <c r="B31984" s="544" t="s">
        <v>50226</v>
      </c>
      <c r="C31984" s="535" t="s">
        <v>44152</v>
      </c>
      <c r="D31984" s="537" t="n">
        <v>0.43</v>
      </c>
    </row>
    <row r="31985" customFormat="false" ht="14.25" hidden="false" customHeight="false" outlineLevel="0" collapsed="false">
      <c r="A31985" s="535" t="s">
        <v>50227</v>
      </c>
      <c r="B31985" s="544" t="s">
        <v>50228</v>
      </c>
      <c r="C31985" s="535" t="s">
        <v>44152</v>
      </c>
      <c r="D31985" s="537" t="n">
        <v>1.24</v>
      </c>
    </row>
    <row r="31986" customFormat="false" ht="14.25" hidden="false" customHeight="false" outlineLevel="0" collapsed="false">
      <c r="A31986" s="535" t="s">
        <v>50229</v>
      </c>
      <c r="B31986" s="544" t="s">
        <v>50230</v>
      </c>
      <c r="C31986" s="535" t="s">
        <v>44152</v>
      </c>
      <c r="D31986" s="537" t="n">
        <v>0.81</v>
      </c>
    </row>
    <row r="31987" customFormat="false" ht="14.25" hidden="false" customHeight="false" outlineLevel="0" collapsed="false">
      <c r="A31987" s="535" t="s">
        <v>50231</v>
      </c>
      <c r="B31987" s="544" t="s">
        <v>50232</v>
      </c>
      <c r="C31987" s="535" t="s">
        <v>41675</v>
      </c>
      <c r="D31987" s="537" t="n">
        <v>248.31</v>
      </c>
    </row>
    <row r="31988" customFormat="false" ht="14.25" hidden="false" customHeight="false" outlineLevel="0" collapsed="false">
      <c r="A31988" s="535" t="s">
        <v>50233</v>
      </c>
      <c r="B31988" s="544" t="s">
        <v>50234</v>
      </c>
      <c r="C31988" s="535" t="s">
        <v>41675</v>
      </c>
      <c r="D31988" s="537" t="n">
        <v>130.21</v>
      </c>
    </row>
    <row r="31989" customFormat="false" ht="14.25" hidden="false" customHeight="false" outlineLevel="0" collapsed="false">
      <c r="A31989" s="535" t="s">
        <v>50235</v>
      </c>
      <c r="B31989" s="544" t="s">
        <v>50236</v>
      </c>
      <c r="C31989" s="535" t="s">
        <v>41675</v>
      </c>
      <c r="D31989" s="537" t="n">
        <v>248.91</v>
      </c>
    </row>
    <row r="31990" customFormat="false" ht="14.25" hidden="false" customHeight="false" outlineLevel="0" collapsed="false">
      <c r="A31990" s="535" t="s">
        <v>50237</v>
      </c>
      <c r="B31990" s="544" t="s">
        <v>50238</v>
      </c>
      <c r="C31990" s="535" t="s">
        <v>41675</v>
      </c>
      <c r="D31990" s="537" t="n">
        <v>130.86</v>
      </c>
    </row>
    <row r="31991" customFormat="false" ht="14.25" hidden="false" customHeight="false" outlineLevel="0" collapsed="false">
      <c r="A31991" s="535" t="s">
        <v>50239</v>
      </c>
      <c r="B31991" s="544" t="s">
        <v>50240</v>
      </c>
      <c r="C31991" s="535" t="s">
        <v>41675</v>
      </c>
      <c r="D31991" s="537" t="n">
        <v>250.81</v>
      </c>
    </row>
    <row r="31992" customFormat="false" ht="14.25" hidden="false" customHeight="false" outlineLevel="0" collapsed="false">
      <c r="A31992" s="535" t="s">
        <v>50241</v>
      </c>
      <c r="B31992" s="544" t="s">
        <v>50242</v>
      </c>
      <c r="C31992" s="535" t="s">
        <v>41675</v>
      </c>
      <c r="D31992" s="537" t="n">
        <v>131.61</v>
      </c>
    </row>
    <row r="31993" customFormat="false" ht="14.25" hidden="false" customHeight="false" outlineLevel="0" collapsed="false">
      <c r="A31993" s="535" t="s">
        <v>50243</v>
      </c>
      <c r="B31993" s="544" t="s">
        <v>50244</v>
      </c>
      <c r="C31993" s="535" t="s">
        <v>41675</v>
      </c>
      <c r="D31993" s="537" t="n">
        <v>254.58</v>
      </c>
    </row>
    <row r="31994" customFormat="false" ht="14.25" hidden="false" customHeight="false" outlineLevel="0" collapsed="false">
      <c r="A31994" s="535" t="s">
        <v>50245</v>
      </c>
      <c r="B31994" s="544" t="s">
        <v>50246</v>
      </c>
      <c r="C31994" s="535" t="s">
        <v>41675</v>
      </c>
      <c r="D31994" s="537" t="n">
        <v>131.91</v>
      </c>
    </row>
    <row r="31995" customFormat="false" ht="14.25" hidden="false" customHeight="false" outlineLevel="0" collapsed="false">
      <c r="A31995" s="535" t="s">
        <v>50247</v>
      </c>
      <c r="B31995" s="544" t="s">
        <v>50248</v>
      </c>
      <c r="C31995" s="535" t="s">
        <v>41675</v>
      </c>
      <c r="D31995" s="537" t="n">
        <v>266.83</v>
      </c>
    </row>
    <row r="31996" customFormat="false" ht="14.25" hidden="false" customHeight="false" outlineLevel="0" collapsed="false">
      <c r="A31996" s="535" t="s">
        <v>50249</v>
      </c>
      <c r="B31996" s="544" t="s">
        <v>50250</v>
      </c>
      <c r="C31996" s="535" t="s">
        <v>41675</v>
      </c>
      <c r="D31996" s="537" t="n">
        <v>150.81</v>
      </c>
    </row>
    <row r="31997" customFormat="false" ht="14.25" hidden="false" customHeight="false" outlineLevel="0" collapsed="false">
      <c r="A31997" s="535" t="s">
        <v>50251</v>
      </c>
      <c r="B31997" s="544" t="s">
        <v>50252</v>
      </c>
      <c r="C31997" s="535" t="s">
        <v>44152</v>
      </c>
      <c r="D31997" s="537" t="n">
        <v>5.19</v>
      </c>
    </row>
    <row r="31998" customFormat="false" ht="14.25" hidden="false" customHeight="false" outlineLevel="0" collapsed="false">
      <c r="A31998" s="535" t="s">
        <v>50253</v>
      </c>
      <c r="B31998" s="544" t="s">
        <v>50254</v>
      </c>
      <c r="C31998" s="535" t="s">
        <v>44152</v>
      </c>
      <c r="D31998" s="537" t="n">
        <v>1.85</v>
      </c>
    </row>
    <row r="31999" customFormat="false" ht="14.25" hidden="false" customHeight="false" outlineLevel="0" collapsed="false">
      <c r="A31999" s="535" t="s">
        <v>50255</v>
      </c>
      <c r="B31999" s="544" t="s">
        <v>50256</v>
      </c>
      <c r="C31999" s="535" t="s">
        <v>50010</v>
      </c>
      <c r="D31999" s="537" t="n">
        <v>197.63</v>
      </c>
    </row>
    <row r="32000" customFormat="false" ht="14.25" hidden="false" customHeight="false" outlineLevel="0" collapsed="false">
      <c r="A32000" s="535" t="s">
        <v>50257</v>
      </c>
      <c r="B32000" s="544" t="s">
        <v>50258</v>
      </c>
      <c r="C32000" s="535" t="s">
        <v>50010</v>
      </c>
      <c r="D32000" s="537" t="n">
        <v>140.8</v>
      </c>
    </row>
    <row r="32001" customFormat="false" ht="14.25" hidden="false" customHeight="false" outlineLevel="0" collapsed="false">
      <c r="A32001" s="535" t="s">
        <v>50259</v>
      </c>
      <c r="B32001" s="544" t="s">
        <v>50260</v>
      </c>
      <c r="C32001" s="535" t="s">
        <v>44152</v>
      </c>
      <c r="D32001" s="537" t="n">
        <v>2.56</v>
      </c>
    </row>
    <row r="32002" customFormat="false" ht="14.25" hidden="false" customHeight="false" outlineLevel="0" collapsed="false">
      <c r="A32002" s="535" t="s">
        <v>50261</v>
      </c>
      <c r="B32002" s="544" t="s">
        <v>50262</v>
      </c>
      <c r="C32002" s="535" t="s">
        <v>44152</v>
      </c>
      <c r="D32002" s="537" t="n">
        <v>1.82</v>
      </c>
    </row>
    <row r="32003" customFormat="false" ht="14.25" hidden="false" customHeight="false" outlineLevel="0" collapsed="false">
      <c r="A32003" s="535" t="s">
        <v>50263</v>
      </c>
      <c r="B32003" s="544" t="s">
        <v>50264</v>
      </c>
      <c r="C32003" s="535" t="s">
        <v>44152</v>
      </c>
      <c r="D32003" s="537" t="n">
        <v>4.94</v>
      </c>
    </row>
    <row r="32004" customFormat="false" ht="14.25" hidden="false" customHeight="false" outlineLevel="0" collapsed="false">
      <c r="A32004" s="535" t="s">
        <v>50265</v>
      </c>
      <c r="B32004" s="544" t="s">
        <v>50266</v>
      </c>
      <c r="C32004" s="535" t="s">
        <v>44152</v>
      </c>
      <c r="D32004" s="537" t="n">
        <v>3.56</v>
      </c>
    </row>
    <row r="32005" customFormat="false" ht="14.25" hidden="false" customHeight="false" outlineLevel="0" collapsed="false">
      <c r="A32005" s="535" t="s">
        <v>50267</v>
      </c>
      <c r="B32005" s="544" t="s">
        <v>50268</v>
      </c>
      <c r="C32005" s="535" t="s">
        <v>44152</v>
      </c>
      <c r="D32005" s="537" t="n">
        <v>6.59</v>
      </c>
    </row>
    <row r="32006" customFormat="false" ht="14.25" hidden="false" customHeight="false" outlineLevel="0" collapsed="false">
      <c r="A32006" s="535" t="s">
        <v>50269</v>
      </c>
      <c r="B32006" s="544" t="s">
        <v>50270</v>
      </c>
      <c r="C32006" s="535" t="s">
        <v>44152</v>
      </c>
      <c r="D32006" s="537" t="n">
        <v>4.75</v>
      </c>
    </row>
    <row r="32007" customFormat="false" ht="14.25" hidden="false" customHeight="false" outlineLevel="0" collapsed="false">
      <c r="A32007" s="535" t="s">
        <v>50271</v>
      </c>
      <c r="B32007" s="544" t="s">
        <v>50272</v>
      </c>
      <c r="C32007" s="535" t="s">
        <v>41675</v>
      </c>
      <c r="D32007" s="537" t="n">
        <v>564.02</v>
      </c>
    </row>
    <row r="32008" customFormat="false" ht="14.25" hidden="false" customHeight="false" outlineLevel="0" collapsed="false">
      <c r="A32008" s="535" t="s">
        <v>50273</v>
      </c>
      <c r="B32008" s="544" t="s">
        <v>50274</v>
      </c>
      <c r="C32008" s="535" t="s">
        <v>41675</v>
      </c>
      <c r="D32008" s="537" t="n">
        <v>414.75</v>
      </c>
    </row>
    <row r="32009" customFormat="false" ht="14.25" hidden="false" customHeight="false" outlineLevel="0" collapsed="false">
      <c r="A32009" s="535" t="s">
        <v>50275</v>
      </c>
      <c r="B32009" s="544" t="s">
        <v>50276</v>
      </c>
      <c r="C32009" s="535" t="s">
        <v>41675</v>
      </c>
      <c r="D32009" s="537" t="n">
        <v>387.12</v>
      </c>
    </row>
    <row r="32010" customFormat="false" ht="14.25" hidden="false" customHeight="false" outlineLevel="0" collapsed="false">
      <c r="A32010" s="535" t="s">
        <v>50277</v>
      </c>
      <c r="B32010" s="544" t="s">
        <v>50278</v>
      </c>
      <c r="C32010" s="535" t="s">
        <v>41675</v>
      </c>
      <c r="D32010" s="537" t="n">
        <v>256.84</v>
      </c>
    </row>
    <row r="32011" customFormat="false" ht="14.25" hidden="false" customHeight="false" outlineLevel="0" collapsed="false">
      <c r="A32011" s="535" t="s">
        <v>50279</v>
      </c>
      <c r="B32011" s="544" t="s">
        <v>50280</v>
      </c>
      <c r="C32011" s="535" t="s">
        <v>41675</v>
      </c>
      <c r="D32011" s="537" t="n">
        <v>396.75</v>
      </c>
    </row>
    <row r="32012" customFormat="false" ht="14.25" hidden="false" customHeight="false" outlineLevel="0" collapsed="false">
      <c r="A32012" s="535" t="s">
        <v>50281</v>
      </c>
      <c r="B32012" s="544" t="s">
        <v>50282</v>
      </c>
      <c r="C32012" s="535" t="s">
        <v>41675</v>
      </c>
      <c r="D32012" s="537" t="n">
        <v>266.47</v>
      </c>
    </row>
    <row r="32013" customFormat="false" ht="14.25" hidden="false" customHeight="false" outlineLevel="0" collapsed="false">
      <c r="A32013" s="535" t="s">
        <v>50283</v>
      </c>
      <c r="B32013" s="544" t="s">
        <v>50284</v>
      </c>
      <c r="C32013" s="535" t="s">
        <v>41675</v>
      </c>
      <c r="D32013" s="537" t="n">
        <v>342.2</v>
      </c>
    </row>
    <row r="32014" customFormat="false" ht="14.25" hidden="false" customHeight="false" outlineLevel="0" collapsed="false">
      <c r="A32014" s="535" t="s">
        <v>50285</v>
      </c>
      <c r="B32014" s="544" t="s">
        <v>50286</v>
      </c>
      <c r="C32014" s="535" t="s">
        <v>41675</v>
      </c>
      <c r="D32014" s="537" t="n">
        <v>203.82</v>
      </c>
    </row>
    <row r="32015" customFormat="false" ht="14.25" hidden="false" customHeight="false" outlineLevel="0" collapsed="false">
      <c r="A32015" s="535" t="s">
        <v>50287</v>
      </c>
      <c r="B32015" s="544" t="s">
        <v>50288</v>
      </c>
      <c r="C32015" s="535" t="s">
        <v>44152</v>
      </c>
      <c r="D32015" s="537" t="n">
        <v>0.28</v>
      </c>
    </row>
    <row r="32016" customFormat="false" ht="14.25" hidden="false" customHeight="false" outlineLevel="0" collapsed="false">
      <c r="A32016" s="535" t="s">
        <v>50289</v>
      </c>
      <c r="B32016" s="544" t="s">
        <v>50290</v>
      </c>
      <c r="C32016" s="535" t="s">
        <v>44152</v>
      </c>
      <c r="D32016" s="537" t="n">
        <v>0.28</v>
      </c>
    </row>
    <row r="32017" customFormat="false" ht="14.25" hidden="false" customHeight="false" outlineLevel="0" collapsed="false">
      <c r="A32017" s="535" t="s">
        <v>50291</v>
      </c>
      <c r="B32017" s="544" t="s">
        <v>50292</v>
      </c>
      <c r="C32017" s="535" t="s">
        <v>41675</v>
      </c>
      <c r="D32017" s="537" t="n">
        <v>342.71</v>
      </c>
    </row>
    <row r="32018" customFormat="false" ht="14.25" hidden="false" customHeight="false" outlineLevel="0" collapsed="false">
      <c r="A32018" s="535" t="s">
        <v>50293</v>
      </c>
      <c r="B32018" s="544" t="s">
        <v>50294</v>
      </c>
      <c r="C32018" s="535" t="s">
        <v>41675</v>
      </c>
      <c r="D32018" s="537" t="n">
        <v>189.8</v>
      </c>
    </row>
    <row r="32019" customFormat="false" ht="14.25" hidden="false" customHeight="false" outlineLevel="0" collapsed="false">
      <c r="A32019" s="535" t="s">
        <v>50295</v>
      </c>
      <c r="B32019" s="544" t="s">
        <v>50296</v>
      </c>
      <c r="C32019" s="535" t="s">
        <v>41675</v>
      </c>
      <c r="D32019" s="537" t="n">
        <v>350.37</v>
      </c>
    </row>
    <row r="32020" customFormat="false" ht="14.25" hidden="false" customHeight="false" outlineLevel="0" collapsed="false">
      <c r="A32020" s="535" t="s">
        <v>50297</v>
      </c>
      <c r="B32020" s="544" t="s">
        <v>50298</v>
      </c>
      <c r="C32020" s="535" t="s">
        <v>41675</v>
      </c>
      <c r="D32020" s="537" t="n">
        <v>186.62</v>
      </c>
    </row>
    <row r="32021" customFormat="false" ht="14.25" hidden="false" customHeight="false" outlineLevel="0" collapsed="false">
      <c r="A32021" s="535" t="s">
        <v>50299</v>
      </c>
      <c r="B32021" s="544" t="s">
        <v>50300</v>
      </c>
      <c r="C32021" s="535" t="s">
        <v>41675</v>
      </c>
      <c r="D32021" s="537" t="n">
        <v>353.73</v>
      </c>
    </row>
    <row r="32022" customFormat="false" ht="14.25" hidden="false" customHeight="false" outlineLevel="0" collapsed="false">
      <c r="A32022" s="535" t="s">
        <v>50301</v>
      </c>
      <c r="B32022" s="544" t="s">
        <v>50302</v>
      </c>
      <c r="C32022" s="535" t="s">
        <v>41675</v>
      </c>
      <c r="D32022" s="537" t="n">
        <v>199.44</v>
      </c>
    </row>
    <row r="32023" customFormat="false" ht="14.25" hidden="false" customHeight="false" outlineLevel="0" collapsed="false">
      <c r="A32023" s="535" t="s">
        <v>50303</v>
      </c>
      <c r="B32023" s="544" t="s">
        <v>50304</v>
      </c>
      <c r="C32023" s="535" t="s">
        <v>41675</v>
      </c>
      <c r="D32023" s="537" t="n">
        <v>362.33</v>
      </c>
    </row>
    <row r="32024" customFormat="false" ht="14.25" hidden="false" customHeight="false" outlineLevel="0" collapsed="false">
      <c r="A32024" s="535" t="s">
        <v>50305</v>
      </c>
      <c r="B32024" s="544" t="s">
        <v>50306</v>
      </c>
      <c r="C32024" s="535" t="s">
        <v>41675</v>
      </c>
      <c r="D32024" s="537" t="n">
        <v>196.26</v>
      </c>
    </row>
    <row r="32025" customFormat="false" ht="14.25" hidden="false" customHeight="false" outlineLevel="0" collapsed="false">
      <c r="A32025" s="535" t="s">
        <v>50307</v>
      </c>
      <c r="B32025" s="544" t="s">
        <v>50308</v>
      </c>
      <c r="C32025" s="535" t="s">
        <v>41675</v>
      </c>
      <c r="D32025" s="537" t="n">
        <v>342.71</v>
      </c>
    </row>
    <row r="32026" customFormat="false" ht="14.25" hidden="false" customHeight="false" outlineLevel="0" collapsed="false">
      <c r="A32026" s="535" t="s">
        <v>50309</v>
      </c>
      <c r="B32026" s="544" t="s">
        <v>50310</v>
      </c>
      <c r="C32026" s="535" t="s">
        <v>41675</v>
      </c>
      <c r="D32026" s="537" t="n">
        <v>189.8</v>
      </c>
    </row>
    <row r="32027" customFormat="false" ht="14.25" hidden="false" customHeight="false" outlineLevel="0" collapsed="false">
      <c r="A32027" s="535" t="s">
        <v>50311</v>
      </c>
      <c r="B32027" s="544" t="s">
        <v>50312</v>
      </c>
      <c r="C32027" s="535" t="s">
        <v>41675</v>
      </c>
      <c r="D32027" s="537" t="n">
        <v>350.37</v>
      </c>
    </row>
    <row r="32028" customFormat="false" ht="14.25" hidden="false" customHeight="false" outlineLevel="0" collapsed="false">
      <c r="A32028" s="535" t="s">
        <v>50313</v>
      </c>
      <c r="B32028" s="544" t="s">
        <v>50314</v>
      </c>
      <c r="C32028" s="535" t="s">
        <v>41675</v>
      </c>
      <c r="D32028" s="537" t="n">
        <v>186.62</v>
      </c>
    </row>
    <row r="32029" customFormat="false" ht="14.25" hidden="false" customHeight="false" outlineLevel="0" collapsed="false">
      <c r="A32029" s="535" t="s">
        <v>50315</v>
      </c>
      <c r="B32029" s="544" t="s">
        <v>50316</v>
      </c>
      <c r="C32029" s="535" t="s">
        <v>41675</v>
      </c>
      <c r="D32029" s="537" t="n">
        <v>352.48</v>
      </c>
    </row>
    <row r="32030" customFormat="false" ht="14.25" hidden="false" customHeight="false" outlineLevel="0" collapsed="false">
      <c r="A32030" s="535" t="s">
        <v>50317</v>
      </c>
      <c r="B32030" s="544" t="s">
        <v>50318</v>
      </c>
      <c r="C32030" s="535" t="s">
        <v>41675</v>
      </c>
      <c r="D32030" s="537" t="n">
        <v>198.92</v>
      </c>
    </row>
    <row r="32031" customFormat="false" ht="14.25" hidden="false" customHeight="false" outlineLevel="0" collapsed="false">
      <c r="A32031" s="535" t="s">
        <v>50319</v>
      </c>
      <c r="B32031" s="544" t="s">
        <v>50320</v>
      </c>
      <c r="C32031" s="535" t="s">
        <v>41675</v>
      </c>
      <c r="D32031" s="537" t="n">
        <v>361.04</v>
      </c>
    </row>
    <row r="32032" customFormat="false" ht="14.25" hidden="false" customHeight="false" outlineLevel="0" collapsed="false">
      <c r="A32032" s="535" t="s">
        <v>50321</v>
      </c>
      <c r="B32032" s="544" t="s">
        <v>50322</v>
      </c>
      <c r="C32032" s="535" t="s">
        <v>41675</v>
      </c>
      <c r="D32032" s="537" t="n">
        <v>195.75</v>
      </c>
    </row>
    <row r="32033" customFormat="false" ht="14.25" hidden="false" customHeight="false" outlineLevel="0" collapsed="false">
      <c r="A32033" s="535" t="s">
        <v>50323</v>
      </c>
      <c r="B32033" s="544" t="s">
        <v>50324</v>
      </c>
      <c r="C32033" s="535" t="s">
        <v>50010</v>
      </c>
      <c r="D32033" s="537" t="n">
        <v>206.63</v>
      </c>
    </row>
    <row r="32034" customFormat="false" ht="14.25" hidden="false" customHeight="false" outlineLevel="0" collapsed="false">
      <c r="A32034" s="535" t="s">
        <v>50325</v>
      </c>
      <c r="B32034" s="544" t="s">
        <v>50326</v>
      </c>
      <c r="C32034" s="535" t="s">
        <v>50010</v>
      </c>
      <c r="D32034" s="537" t="n">
        <v>136.86</v>
      </c>
    </row>
    <row r="32035" customFormat="false" ht="14.25" hidden="false" customHeight="false" outlineLevel="0" collapsed="false">
      <c r="A32035" s="535" t="s">
        <v>50327</v>
      </c>
      <c r="B32035" s="544" t="s">
        <v>50328</v>
      </c>
      <c r="C32035" s="535" t="s">
        <v>50010</v>
      </c>
      <c r="D32035" s="537" t="n">
        <v>200.21</v>
      </c>
    </row>
    <row r="32036" customFormat="false" ht="14.25" hidden="false" customHeight="false" outlineLevel="0" collapsed="false">
      <c r="A32036" s="535" t="s">
        <v>50329</v>
      </c>
      <c r="B32036" s="544" t="s">
        <v>50330</v>
      </c>
      <c r="C32036" s="535" t="s">
        <v>50010</v>
      </c>
      <c r="D32036" s="537" t="n">
        <v>128.51</v>
      </c>
    </row>
    <row r="32037" customFormat="false" ht="14.25" hidden="false" customHeight="false" outlineLevel="0" collapsed="false">
      <c r="A32037" s="535" t="s">
        <v>50331</v>
      </c>
      <c r="B32037" s="544" t="s">
        <v>50332</v>
      </c>
      <c r="C32037" s="535" t="s">
        <v>50010</v>
      </c>
      <c r="D32037" s="537" t="n">
        <v>206.2</v>
      </c>
    </row>
    <row r="32038" customFormat="false" ht="14.25" hidden="false" customHeight="false" outlineLevel="0" collapsed="false">
      <c r="A32038" s="535" t="s">
        <v>50333</v>
      </c>
      <c r="B32038" s="544" t="s">
        <v>50334</v>
      </c>
      <c r="C32038" s="535" t="s">
        <v>50010</v>
      </c>
      <c r="D32038" s="537" t="n">
        <v>134.81</v>
      </c>
    </row>
    <row r="32039" customFormat="false" ht="14.25" hidden="false" customHeight="false" outlineLevel="0" collapsed="false">
      <c r="A32039" s="535" t="s">
        <v>50335</v>
      </c>
      <c r="B32039" s="544" t="s">
        <v>50336</v>
      </c>
      <c r="C32039" s="535" t="s">
        <v>50010</v>
      </c>
      <c r="D32039" s="537" t="n">
        <v>210.24</v>
      </c>
    </row>
    <row r="32040" customFormat="false" ht="14.25" hidden="false" customHeight="false" outlineLevel="0" collapsed="false">
      <c r="A32040" s="535" t="s">
        <v>50337</v>
      </c>
      <c r="B32040" s="544" t="s">
        <v>50338</v>
      </c>
      <c r="C32040" s="535" t="s">
        <v>50010</v>
      </c>
      <c r="D32040" s="537" t="n">
        <v>141.03</v>
      </c>
    </row>
    <row r="32041" customFormat="false" ht="14.25" hidden="false" customHeight="false" outlineLevel="0" collapsed="false">
      <c r="A32041" s="535" t="s">
        <v>50339</v>
      </c>
      <c r="B32041" s="544" t="s">
        <v>50340</v>
      </c>
      <c r="C32041" s="535" t="s">
        <v>50010</v>
      </c>
      <c r="D32041" s="537" t="n">
        <v>208.55</v>
      </c>
    </row>
    <row r="32042" customFormat="false" ht="14.25" hidden="false" customHeight="false" outlineLevel="0" collapsed="false">
      <c r="A32042" s="535" t="s">
        <v>50341</v>
      </c>
      <c r="B32042" s="544" t="s">
        <v>50342</v>
      </c>
      <c r="C32042" s="535" t="s">
        <v>50010</v>
      </c>
      <c r="D32042" s="537" t="n">
        <v>140.62</v>
      </c>
    </row>
    <row r="32043" customFormat="false" ht="14.25" hidden="false" customHeight="false" outlineLevel="0" collapsed="false">
      <c r="A32043" s="535" t="s">
        <v>50343</v>
      </c>
      <c r="B32043" s="544" t="s">
        <v>50344</v>
      </c>
      <c r="C32043" s="535" t="s">
        <v>41675</v>
      </c>
      <c r="D32043" s="537" t="n">
        <v>68.82</v>
      </c>
    </row>
    <row r="32044" customFormat="false" ht="14.25" hidden="false" customHeight="false" outlineLevel="0" collapsed="false">
      <c r="A32044" s="535" t="s">
        <v>50345</v>
      </c>
      <c r="B32044" s="544" t="s">
        <v>50346</v>
      </c>
      <c r="C32044" s="535" t="s">
        <v>41675</v>
      </c>
      <c r="D32044" s="537" t="n">
        <v>110.07</v>
      </c>
    </row>
    <row r="32045" customFormat="false" ht="14.25" hidden="false" customHeight="false" outlineLevel="0" collapsed="false">
      <c r="A32045" s="535" t="s">
        <v>50347</v>
      </c>
      <c r="B32045" s="544" t="s">
        <v>50348</v>
      </c>
      <c r="C32045" s="535" t="s">
        <v>41675</v>
      </c>
      <c r="D32045" s="537" t="n">
        <v>87.18</v>
      </c>
    </row>
    <row r="32046" customFormat="false" ht="14.25" hidden="false" customHeight="false" outlineLevel="0" collapsed="false">
      <c r="A32046" s="535" t="s">
        <v>50349</v>
      </c>
      <c r="B32046" s="544" t="s">
        <v>50350</v>
      </c>
      <c r="C32046" s="535" t="s">
        <v>41675</v>
      </c>
      <c r="D32046" s="537" t="n">
        <v>77.73</v>
      </c>
    </row>
    <row r="32047" customFormat="false" ht="14.25" hidden="false" customHeight="false" outlineLevel="0" collapsed="false">
      <c r="A32047" s="535" t="s">
        <v>50351</v>
      </c>
      <c r="B32047" s="544" t="s">
        <v>50352</v>
      </c>
      <c r="C32047" s="535" t="s">
        <v>41675</v>
      </c>
      <c r="D32047" s="537" t="n">
        <v>54.84</v>
      </c>
    </row>
    <row r="32048" customFormat="false" ht="14.25" hidden="false" customHeight="false" outlineLevel="0" collapsed="false">
      <c r="A32048" s="535" t="s">
        <v>50353</v>
      </c>
      <c r="B32048" s="544" t="s">
        <v>50354</v>
      </c>
      <c r="C32048" s="535" t="s">
        <v>41675</v>
      </c>
      <c r="D32048" s="537" t="n">
        <v>53.18</v>
      </c>
    </row>
    <row r="32049" customFormat="false" ht="14.25" hidden="false" customHeight="false" outlineLevel="0" collapsed="false">
      <c r="A32049" s="535" t="s">
        <v>50355</v>
      </c>
      <c r="B32049" s="544" t="s">
        <v>50356</v>
      </c>
      <c r="C32049" s="535" t="s">
        <v>41675</v>
      </c>
      <c r="D32049" s="537" t="n">
        <v>85.59</v>
      </c>
    </row>
    <row r="32050" customFormat="false" ht="14.25" hidden="false" customHeight="false" outlineLevel="0" collapsed="false">
      <c r="A32050" s="535" t="s">
        <v>50357</v>
      </c>
      <c r="B32050" s="544" t="s">
        <v>50358</v>
      </c>
      <c r="C32050" s="535" t="s">
        <v>41675</v>
      </c>
      <c r="D32050" s="537" t="n">
        <v>151.49</v>
      </c>
    </row>
    <row r="32051" customFormat="false" ht="14.25" hidden="false" customHeight="false" outlineLevel="0" collapsed="false">
      <c r="A32051" s="535" t="s">
        <v>50359</v>
      </c>
      <c r="B32051" s="544" t="s">
        <v>50360</v>
      </c>
      <c r="C32051" s="535" t="s">
        <v>41675</v>
      </c>
      <c r="D32051" s="537" t="n">
        <v>101.78</v>
      </c>
    </row>
    <row r="32052" customFormat="false" ht="14.25" hidden="false" customHeight="false" outlineLevel="0" collapsed="false">
      <c r="A32052" s="535" t="s">
        <v>50361</v>
      </c>
      <c r="B32052" s="544" t="s">
        <v>50362</v>
      </c>
      <c r="C32052" s="535" t="s">
        <v>41675</v>
      </c>
      <c r="D32052" s="537" t="n">
        <v>36.48</v>
      </c>
    </row>
    <row r="32053" customFormat="false" ht="14.25" hidden="false" customHeight="false" outlineLevel="0" collapsed="false">
      <c r="A32053" s="535" t="s">
        <v>50363</v>
      </c>
      <c r="B32053" s="544" t="s">
        <v>50364</v>
      </c>
      <c r="C32053" s="535" t="s">
        <v>41675</v>
      </c>
      <c r="D32053" s="537" t="n">
        <v>56.37</v>
      </c>
    </row>
    <row r="32054" customFormat="false" ht="14.25" hidden="false" customHeight="false" outlineLevel="0" collapsed="false">
      <c r="A32054" s="535" t="s">
        <v>50365</v>
      </c>
      <c r="B32054" s="544" t="s">
        <v>50366</v>
      </c>
      <c r="C32054" s="535" t="s">
        <v>41675</v>
      </c>
      <c r="D32054" s="537" t="n">
        <v>91.53</v>
      </c>
    </row>
    <row r="32055" customFormat="false" ht="14.25" hidden="false" customHeight="false" outlineLevel="0" collapsed="false">
      <c r="A32055" s="535" t="s">
        <v>50367</v>
      </c>
      <c r="B32055" s="544" t="s">
        <v>50368</v>
      </c>
      <c r="C32055" s="535" t="s">
        <v>41675</v>
      </c>
      <c r="D32055" s="537" t="n">
        <v>53.75</v>
      </c>
    </row>
    <row r="32056" customFormat="false" ht="14.25" hidden="false" customHeight="false" outlineLevel="0" collapsed="false">
      <c r="A32056" s="535" t="s">
        <v>50369</v>
      </c>
      <c r="B32056" s="544" t="s">
        <v>50370</v>
      </c>
      <c r="C32056" s="535" t="s">
        <v>41675</v>
      </c>
      <c r="D32056" s="537" t="n">
        <v>12.64</v>
      </c>
    </row>
    <row r="32057" customFormat="false" ht="14.25" hidden="false" customHeight="false" outlineLevel="0" collapsed="false">
      <c r="A32057" s="535" t="s">
        <v>50371</v>
      </c>
      <c r="B32057" s="544" t="s">
        <v>50372</v>
      </c>
      <c r="C32057" s="535" t="s">
        <v>41675</v>
      </c>
      <c r="D32057" s="537" t="n">
        <v>8.81</v>
      </c>
    </row>
    <row r="32058" customFormat="false" ht="14.25" hidden="false" customHeight="false" outlineLevel="0" collapsed="false">
      <c r="A32058" s="535" t="s">
        <v>50373</v>
      </c>
      <c r="B32058" s="544" t="s">
        <v>50374</v>
      </c>
      <c r="C32058" s="535" t="s">
        <v>41675</v>
      </c>
      <c r="D32058" s="537" t="n">
        <v>11.66</v>
      </c>
    </row>
    <row r="32059" customFormat="false" ht="14.25" hidden="false" customHeight="false" outlineLevel="0" collapsed="false">
      <c r="A32059" s="535" t="s">
        <v>50375</v>
      </c>
      <c r="B32059" s="544" t="s">
        <v>50376</v>
      </c>
      <c r="C32059" s="535" t="s">
        <v>41675</v>
      </c>
      <c r="D32059" s="537" t="n">
        <v>51.27</v>
      </c>
    </row>
    <row r="32060" customFormat="false" ht="14.25" hidden="false" customHeight="false" outlineLevel="0" collapsed="false">
      <c r="A32060" s="535" t="s">
        <v>50377</v>
      </c>
      <c r="B32060" s="544" t="s">
        <v>50378</v>
      </c>
      <c r="C32060" s="535" t="s">
        <v>44152</v>
      </c>
      <c r="D32060" s="537" t="n">
        <v>1.17</v>
      </c>
    </row>
    <row r="32061" customFormat="false" ht="14.25" hidden="false" customHeight="false" outlineLevel="0" collapsed="false">
      <c r="A32061" s="535" t="s">
        <v>50379</v>
      </c>
      <c r="B32061" s="544" t="s">
        <v>50380</v>
      </c>
      <c r="C32061" s="535" t="s">
        <v>44152</v>
      </c>
      <c r="D32061" s="537" t="n">
        <v>1.27</v>
      </c>
    </row>
    <row r="32062" customFormat="false" ht="14.25" hidden="false" customHeight="false" outlineLevel="0" collapsed="false">
      <c r="A32062" s="535" t="s">
        <v>50381</v>
      </c>
      <c r="B32062" s="544" t="s">
        <v>50382</v>
      </c>
      <c r="C32062" s="535" t="s">
        <v>29247</v>
      </c>
      <c r="D32062" s="537" t="n">
        <v>20.31</v>
      </c>
    </row>
    <row r="32063" customFormat="false" ht="14.25" hidden="false" customHeight="false" outlineLevel="0" collapsed="false">
      <c r="A32063" s="535" t="s">
        <v>50383</v>
      </c>
      <c r="B32063" s="544" t="s">
        <v>50384</v>
      </c>
      <c r="C32063" s="535" t="s">
        <v>41675</v>
      </c>
      <c r="D32063" s="537" t="n">
        <v>459.47</v>
      </c>
    </row>
    <row r="32064" customFormat="false" ht="14.25" hidden="false" customHeight="false" outlineLevel="0" collapsed="false">
      <c r="A32064" s="535" t="s">
        <v>50385</v>
      </c>
      <c r="B32064" s="544" t="s">
        <v>50386</v>
      </c>
      <c r="C32064" s="535" t="s">
        <v>41675</v>
      </c>
      <c r="D32064" s="537" t="n">
        <v>296.05</v>
      </c>
    </row>
    <row r="32065" customFormat="false" ht="14.25" hidden="false" customHeight="false" outlineLevel="0" collapsed="false">
      <c r="A32065" s="535" t="s">
        <v>50387</v>
      </c>
      <c r="B32065" s="544" t="s">
        <v>50388</v>
      </c>
      <c r="C32065" s="535" t="s">
        <v>41675</v>
      </c>
      <c r="D32065" s="537" t="n">
        <v>307.17</v>
      </c>
    </row>
    <row r="32066" customFormat="false" ht="14.25" hidden="false" customHeight="false" outlineLevel="0" collapsed="false">
      <c r="A32066" s="535" t="s">
        <v>50389</v>
      </c>
      <c r="B32066" s="544" t="s">
        <v>50390</v>
      </c>
      <c r="C32066" s="535" t="s">
        <v>41675</v>
      </c>
      <c r="D32066" s="537" t="n">
        <v>162.5</v>
      </c>
    </row>
    <row r="32067" customFormat="false" ht="14.25" hidden="false" customHeight="false" outlineLevel="0" collapsed="false">
      <c r="A32067" s="535" t="s">
        <v>50391</v>
      </c>
      <c r="B32067" s="544" t="s">
        <v>50392</v>
      </c>
      <c r="C32067" s="535" t="s">
        <v>41675</v>
      </c>
      <c r="D32067" s="537" t="n">
        <v>11.66</v>
      </c>
    </row>
    <row r="32068" customFormat="false" ht="14.25" hidden="false" customHeight="false" outlineLevel="0" collapsed="false">
      <c r="A32068" s="535" t="s">
        <v>50393</v>
      </c>
      <c r="B32068" s="544" t="s">
        <v>50394</v>
      </c>
      <c r="C32068" s="535" t="s">
        <v>41675</v>
      </c>
      <c r="D32068" s="537" t="n">
        <v>54.39</v>
      </c>
    </row>
    <row r="32069" customFormat="false" ht="14.25" hidden="false" customHeight="false" outlineLevel="0" collapsed="false">
      <c r="A32069" s="535" t="s">
        <v>50395</v>
      </c>
      <c r="B32069" s="544" t="s">
        <v>50396</v>
      </c>
      <c r="C32069" s="535" t="s">
        <v>41675</v>
      </c>
      <c r="D32069" s="537" t="n">
        <v>51.19</v>
      </c>
    </row>
    <row r="32070" customFormat="false" ht="14.25" hidden="false" customHeight="false" outlineLevel="0" collapsed="false">
      <c r="A32070" s="535" t="s">
        <v>50397</v>
      </c>
      <c r="B32070" s="544" t="s">
        <v>50398</v>
      </c>
      <c r="C32070" s="535" t="s">
        <v>41675</v>
      </c>
      <c r="D32070" s="537" t="n">
        <v>79.35</v>
      </c>
    </row>
    <row r="32071" customFormat="false" ht="14.25" hidden="false" customHeight="false" outlineLevel="0" collapsed="false">
      <c r="A32071" s="535" t="s">
        <v>50399</v>
      </c>
      <c r="B32071" s="544" t="s">
        <v>50400</v>
      </c>
      <c r="C32071" s="535" t="s">
        <v>41675</v>
      </c>
      <c r="D32071" s="537" t="n">
        <v>91.52</v>
      </c>
    </row>
    <row r="32072" customFormat="false" ht="14.25" hidden="false" customHeight="false" outlineLevel="0" collapsed="false">
      <c r="A32072" s="535" t="s">
        <v>50401</v>
      </c>
      <c r="B32072" s="544" t="s">
        <v>50402</v>
      </c>
      <c r="C32072" s="535" t="s">
        <v>41675</v>
      </c>
      <c r="D32072" s="537" t="n">
        <v>100.96</v>
      </c>
    </row>
    <row r="32073" customFormat="false" ht="14.25" hidden="false" customHeight="false" outlineLevel="0" collapsed="false">
      <c r="A32073" s="535" t="s">
        <v>50403</v>
      </c>
      <c r="B32073" s="544" t="s">
        <v>50404</v>
      </c>
      <c r="C32073" s="535" t="s">
        <v>41675</v>
      </c>
      <c r="D32073" s="537" t="n">
        <v>12.91</v>
      </c>
    </row>
    <row r="32074" customFormat="false" ht="14.25" hidden="false" customHeight="false" outlineLevel="0" collapsed="false">
      <c r="A32074" s="535" t="s">
        <v>50405</v>
      </c>
      <c r="B32074" s="544" t="s">
        <v>50406</v>
      </c>
      <c r="C32074" s="535" t="s">
        <v>41675</v>
      </c>
      <c r="D32074" s="537" t="n">
        <v>31.91</v>
      </c>
    </row>
    <row r="32075" customFormat="false" ht="14.25" hidden="false" customHeight="false" outlineLevel="0" collapsed="false">
      <c r="A32075" s="535" t="s">
        <v>50407</v>
      </c>
      <c r="B32075" s="544" t="s">
        <v>50408</v>
      </c>
      <c r="C32075" s="535" t="s">
        <v>41675</v>
      </c>
      <c r="D32075" s="537" t="n">
        <v>122.76</v>
      </c>
    </row>
    <row r="32076" customFormat="false" ht="14.25" hidden="false" customHeight="false" outlineLevel="0" collapsed="false">
      <c r="A32076" s="535" t="s">
        <v>50409</v>
      </c>
      <c r="B32076" s="544" t="s">
        <v>50410</v>
      </c>
      <c r="C32076" s="535" t="s">
        <v>41675</v>
      </c>
      <c r="D32076" s="537" t="n">
        <v>86.11</v>
      </c>
    </row>
    <row r="32077" customFormat="false" ht="14.25" hidden="false" customHeight="false" outlineLevel="0" collapsed="false">
      <c r="A32077" s="535" t="s">
        <v>50411</v>
      </c>
      <c r="B32077" s="544" t="s">
        <v>50412</v>
      </c>
      <c r="C32077" s="535" t="s">
        <v>41675</v>
      </c>
      <c r="D32077" s="537" t="n">
        <v>87.32</v>
      </c>
    </row>
    <row r="32078" customFormat="false" ht="14.25" hidden="false" customHeight="false" outlineLevel="0" collapsed="false">
      <c r="A32078" s="535" t="s">
        <v>50413</v>
      </c>
      <c r="B32078" s="544" t="s">
        <v>50414</v>
      </c>
      <c r="C32078" s="535" t="s">
        <v>41675</v>
      </c>
      <c r="D32078" s="537" t="n">
        <v>49.53</v>
      </c>
    </row>
    <row r="32079" customFormat="false" ht="14.25" hidden="false" customHeight="false" outlineLevel="0" collapsed="false">
      <c r="A32079" s="535" t="s">
        <v>50415</v>
      </c>
      <c r="B32079" s="544" t="s">
        <v>50416</v>
      </c>
      <c r="C32079" s="535" t="s">
        <v>41675</v>
      </c>
      <c r="D32079" s="537" t="n">
        <v>73.58</v>
      </c>
    </row>
    <row r="32080" customFormat="false" ht="14.25" hidden="false" customHeight="false" outlineLevel="0" collapsed="false">
      <c r="A32080" s="535" t="s">
        <v>50417</v>
      </c>
      <c r="B32080" s="544" t="s">
        <v>50418</v>
      </c>
      <c r="C32080" s="535" t="s">
        <v>41675</v>
      </c>
      <c r="D32080" s="537" t="n">
        <v>35.8</v>
      </c>
    </row>
    <row r="32081" customFormat="false" ht="14.25" hidden="false" customHeight="false" outlineLevel="0" collapsed="false">
      <c r="A32081" s="535" t="s">
        <v>50419</v>
      </c>
      <c r="B32081" s="544" t="s">
        <v>50420</v>
      </c>
      <c r="C32081" s="535" t="s">
        <v>44152</v>
      </c>
      <c r="D32081" s="537" t="n">
        <v>6.45</v>
      </c>
    </row>
    <row r="32082" customFormat="false" ht="14.25" hidden="false" customHeight="false" outlineLevel="0" collapsed="false">
      <c r="A32082" s="535" t="s">
        <v>50421</v>
      </c>
      <c r="B32082" s="544" t="s">
        <v>50422</v>
      </c>
      <c r="C32082" s="535" t="s">
        <v>44152</v>
      </c>
      <c r="D32082" s="537" t="n">
        <v>4.21</v>
      </c>
    </row>
    <row r="32083" customFormat="false" ht="14.25" hidden="false" customHeight="false" outlineLevel="0" collapsed="false">
      <c r="A32083" s="535" t="s">
        <v>50423</v>
      </c>
      <c r="B32083" s="544" t="s">
        <v>50424</v>
      </c>
      <c r="C32083" s="535" t="s">
        <v>44152</v>
      </c>
      <c r="D32083" s="537" t="n">
        <v>6.45</v>
      </c>
    </row>
    <row r="32084" customFormat="false" ht="14.25" hidden="false" customHeight="false" outlineLevel="0" collapsed="false">
      <c r="A32084" s="535" t="s">
        <v>50425</v>
      </c>
      <c r="B32084" s="544" t="s">
        <v>50426</v>
      </c>
      <c r="C32084" s="535" t="s">
        <v>44152</v>
      </c>
      <c r="D32084" s="537" t="n">
        <v>4.21</v>
      </c>
    </row>
    <row r="32085" customFormat="false" ht="14.25" hidden="false" customHeight="false" outlineLevel="0" collapsed="false">
      <c r="A32085" s="535" t="s">
        <v>50427</v>
      </c>
      <c r="B32085" s="544" t="s">
        <v>50428</v>
      </c>
      <c r="C32085" s="535" t="s">
        <v>44152</v>
      </c>
      <c r="D32085" s="537" t="n">
        <v>5.22</v>
      </c>
    </row>
    <row r="32086" customFormat="false" ht="14.25" hidden="false" customHeight="false" outlineLevel="0" collapsed="false">
      <c r="A32086" s="535" t="s">
        <v>50429</v>
      </c>
      <c r="B32086" s="544" t="s">
        <v>50430</v>
      </c>
      <c r="C32086" s="535" t="s">
        <v>44152</v>
      </c>
      <c r="D32086" s="537" t="n">
        <v>2.99</v>
      </c>
    </row>
    <row r="32087" customFormat="false" ht="14.25" hidden="false" customHeight="false" outlineLevel="0" collapsed="false">
      <c r="A32087" s="535" t="s">
        <v>50431</v>
      </c>
      <c r="B32087" s="544" t="s">
        <v>50432</v>
      </c>
      <c r="C32087" s="535" t="s">
        <v>44152</v>
      </c>
      <c r="D32087" s="537" t="n">
        <v>5.22</v>
      </c>
    </row>
    <row r="32088" customFormat="false" ht="14.25" hidden="false" customHeight="false" outlineLevel="0" collapsed="false">
      <c r="A32088" s="535" t="s">
        <v>50433</v>
      </c>
      <c r="B32088" s="544" t="s">
        <v>50434</v>
      </c>
      <c r="C32088" s="535" t="s">
        <v>44152</v>
      </c>
      <c r="D32088" s="537" t="n">
        <v>2.99</v>
      </c>
    </row>
    <row r="32089" customFormat="false" ht="14.25" hidden="false" customHeight="false" outlineLevel="0" collapsed="false">
      <c r="A32089" s="535" t="s">
        <v>50435</v>
      </c>
      <c r="B32089" s="544" t="s">
        <v>50436</v>
      </c>
      <c r="C32089" s="535" t="s">
        <v>44152</v>
      </c>
      <c r="D32089" s="537" t="n">
        <v>5.89</v>
      </c>
    </row>
    <row r="32090" customFormat="false" ht="14.25" hidden="false" customHeight="false" outlineLevel="0" collapsed="false">
      <c r="A32090" s="535" t="s">
        <v>50437</v>
      </c>
      <c r="B32090" s="544" t="s">
        <v>50438</v>
      </c>
      <c r="C32090" s="535" t="s">
        <v>44152</v>
      </c>
      <c r="D32090" s="537" t="n">
        <v>3.65</v>
      </c>
    </row>
    <row r="32091" customFormat="false" ht="14.25" hidden="false" customHeight="false" outlineLevel="0" collapsed="false">
      <c r="A32091" s="535" t="s">
        <v>50439</v>
      </c>
      <c r="B32091" s="544" t="s">
        <v>50440</v>
      </c>
      <c r="C32091" s="535" t="s">
        <v>44152</v>
      </c>
      <c r="D32091" s="537" t="n">
        <v>5.89</v>
      </c>
    </row>
    <row r="32092" customFormat="false" ht="14.25" hidden="false" customHeight="false" outlineLevel="0" collapsed="false">
      <c r="A32092" s="535" t="s">
        <v>50441</v>
      </c>
      <c r="B32092" s="544" t="s">
        <v>50442</v>
      </c>
      <c r="C32092" s="535" t="s">
        <v>44152</v>
      </c>
      <c r="D32092" s="537" t="n">
        <v>3.65</v>
      </c>
    </row>
    <row r="32093" customFormat="false" ht="14.25" hidden="false" customHeight="false" outlineLevel="0" collapsed="false">
      <c r="A32093" s="535" t="s">
        <v>50443</v>
      </c>
      <c r="B32093" s="544" t="s">
        <v>50444</v>
      </c>
      <c r="C32093" s="535" t="s">
        <v>44152</v>
      </c>
      <c r="D32093" s="537" t="n">
        <v>2.32</v>
      </c>
    </row>
    <row r="32094" customFormat="false" ht="14.25" hidden="false" customHeight="false" outlineLevel="0" collapsed="false">
      <c r="A32094" s="535" t="s">
        <v>50445</v>
      </c>
      <c r="B32094" s="544" t="s">
        <v>50446</v>
      </c>
      <c r="C32094" s="535" t="s">
        <v>44152</v>
      </c>
      <c r="D32094" s="537" t="n">
        <v>1.54</v>
      </c>
    </row>
    <row r="32095" customFormat="false" ht="14.25" hidden="false" customHeight="false" outlineLevel="0" collapsed="false">
      <c r="A32095" s="535" t="s">
        <v>50447</v>
      </c>
      <c r="B32095" s="544" t="s">
        <v>50448</v>
      </c>
      <c r="C32095" s="535" t="s">
        <v>44152</v>
      </c>
      <c r="D32095" s="537" t="n">
        <v>2.32</v>
      </c>
    </row>
    <row r="32096" customFormat="false" ht="14.25" hidden="false" customHeight="false" outlineLevel="0" collapsed="false">
      <c r="A32096" s="535" t="s">
        <v>50449</v>
      </c>
      <c r="B32096" s="544" t="s">
        <v>50450</v>
      </c>
      <c r="C32096" s="535" t="s">
        <v>44152</v>
      </c>
      <c r="D32096" s="537" t="n">
        <v>1.54</v>
      </c>
    </row>
    <row r="32097" customFormat="false" ht="14.25" hidden="false" customHeight="false" outlineLevel="0" collapsed="false">
      <c r="A32097" s="535" t="s">
        <v>50451</v>
      </c>
      <c r="B32097" s="544" t="s">
        <v>50452</v>
      </c>
      <c r="C32097" s="535" t="s">
        <v>44152</v>
      </c>
      <c r="D32097" s="537" t="n">
        <v>1.81</v>
      </c>
    </row>
    <row r="32098" customFormat="false" ht="14.25" hidden="false" customHeight="false" outlineLevel="0" collapsed="false">
      <c r="A32098" s="535" t="s">
        <v>50453</v>
      </c>
      <c r="B32098" s="544" t="s">
        <v>50454</v>
      </c>
      <c r="C32098" s="535" t="s">
        <v>44152</v>
      </c>
      <c r="D32098" s="537" t="n">
        <v>1.03</v>
      </c>
    </row>
    <row r="32099" customFormat="false" ht="14.25" hidden="false" customHeight="false" outlineLevel="0" collapsed="false">
      <c r="A32099" s="535" t="s">
        <v>50455</v>
      </c>
      <c r="B32099" s="544" t="s">
        <v>50456</v>
      </c>
      <c r="C32099" s="535" t="s">
        <v>44152</v>
      </c>
      <c r="D32099" s="537" t="n">
        <v>1.81</v>
      </c>
    </row>
    <row r="32100" customFormat="false" ht="14.25" hidden="false" customHeight="false" outlineLevel="0" collapsed="false">
      <c r="A32100" s="535" t="s">
        <v>50457</v>
      </c>
      <c r="B32100" s="544" t="s">
        <v>50458</v>
      </c>
      <c r="C32100" s="535" t="s">
        <v>44152</v>
      </c>
      <c r="D32100" s="537" t="n">
        <v>1.03</v>
      </c>
    </row>
    <row r="32101" customFormat="false" ht="14.25" hidden="false" customHeight="false" outlineLevel="0" collapsed="false">
      <c r="A32101" s="535" t="s">
        <v>50459</v>
      </c>
      <c r="B32101" s="544" t="s">
        <v>50460</v>
      </c>
      <c r="C32101" s="535" t="s">
        <v>44152</v>
      </c>
      <c r="D32101" s="537" t="n">
        <v>2.08</v>
      </c>
    </row>
    <row r="32102" customFormat="false" ht="14.25" hidden="false" customHeight="false" outlineLevel="0" collapsed="false">
      <c r="A32102" s="535" t="s">
        <v>50461</v>
      </c>
      <c r="B32102" s="544" t="s">
        <v>50462</v>
      </c>
      <c r="C32102" s="535" t="s">
        <v>44152</v>
      </c>
      <c r="D32102" s="537" t="n">
        <v>1.3</v>
      </c>
    </row>
    <row r="32103" customFormat="false" ht="14.25" hidden="false" customHeight="false" outlineLevel="0" collapsed="false">
      <c r="A32103" s="535" t="s">
        <v>50463</v>
      </c>
      <c r="B32103" s="544" t="s">
        <v>50464</v>
      </c>
      <c r="C32103" s="535" t="s">
        <v>44152</v>
      </c>
      <c r="D32103" s="537" t="n">
        <v>2.08</v>
      </c>
    </row>
    <row r="32104" customFormat="false" ht="14.25" hidden="false" customHeight="false" outlineLevel="0" collapsed="false">
      <c r="A32104" s="535" t="s">
        <v>50465</v>
      </c>
      <c r="B32104" s="544" t="s">
        <v>50466</v>
      </c>
      <c r="C32104" s="535" t="s">
        <v>44152</v>
      </c>
      <c r="D32104" s="537" t="n">
        <v>1.3</v>
      </c>
    </row>
    <row r="32105" customFormat="false" ht="14.25" hidden="false" customHeight="false" outlineLevel="0" collapsed="false">
      <c r="A32105" s="535" t="s">
        <v>50467</v>
      </c>
      <c r="B32105" s="544" t="s">
        <v>50468</v>
      </c>
      <c r="C32105" s="535" t="s">
        <v>44152</v>
      </c>
      <c r="D32105" s="537" t="n">
        <v>7.16</v>
      </c>
    </row>
    <row r="32106" customFormat="false" ht="14.25" hidden="false" customHeight="false" outlineLevel="0" collapsed="false">
      <c r="A32106" s="535" t="s">
        <v>50469</v>
      </c>
      <c r="B32106" s="544" t="s">
        <v>50470</v>
      </c>
      <c r="C32106" s="535" t="s">
        <v>44152</v>
      </c>
      <c r="D32106" s="537" t="n">
        <v>4.6</v>
      </c>
    </row>
    <row r="32107" customFormat="false" ht="14.25" hidden="false" customHeight="false" outlineLevel="0" collapsed="false">
      <c r="A32107" s="535" t="s">
        <v>50471</v>
      </c>
      <c r="B32107" s="544" t="s">
        <v>50472</v>
      </c>
      <c r="C32107" s="535" t="s">
        <v>44152</v>
      </c>
      <c r="D32107" s="537" t="n">
        <v>7.16</v>
      </c>
    </row>
    <row r="32108" customFormat="false" ht="14.25" hidden="false" customHeight="false" outlineLevel="0" collapsed="false">
      <c r="A32108" s="535" t="s">
        <v>50473</v>
      </c>
      <c r="B32108" s="544" t="s">
        <v>50474</v>
      </c>
      <c r="C32108" s="535" t="s">
        <v>44152</v>
      </c>
      <c r="D32108" s="537" t="n">
        <v>4.6</v>
      </c>
    </row>
    <row r="32109" customFormat="false" ht="14.25" hidden="false" customHeight="false" outlineLevel="0" collapsed="false">
      <c r="A32109" s="535" t="s">
        <v>50475</v>
      </c>
      <c r="B32109" s="544" t="s">
        <v>50476</v>
      </c>
      <c r="C32109" s="535" t="s">
        <v>44152</v>
      </c>
      <c r="D32109" s="537" t="n">
        <v>5.93</v>
      </c>
    </row>
    <row r="32110" customFormat="false" ht="14.25" hidden="false" customHeight="false" outlineLevel="0" collapsed="false">
      <c r="A32110" s="535" t="s">
        <v>50477</v>
      </c>
      <c r="B32110" s="544" t="s">
        <v>50478</v>
      </c>
      <c r="C32110" s="535" t="s">
        <v>44152</v>
      </c>
      <c r="D32110" s="537" t="n">
        <v>3.38</v>
      </c>
    </row>
    <row r="32111" customFormat="false" ht="14.25" hidden="false" customHeight="false" outlineLevel="0" collapsed="false">
      <c r="A32111" s="535" t="s">
        <v>50479</v>
      </c>
      <c r="B32111" s="544" t="s">
        <v>50480</v>
      </c>
      <c r="C32111" s="535" t="s">
        <v>44152</v>
      </c>
      <c r="D32111" s="537" t="n">
        <v>5.93</v>
      </c>
    </row>
    <row r="32112" customFormat="false" ht="14.25" hidden="false" customHeight="false" outlineLevel="0" collapsed="false">
      <c r="A32112" s="535" t="s">
        <v>50481</v>
      </c>
      <c r="B32112" s="544" t="s">
        <v>50482</v>
      </c>
      <c r="C32112" s="535" t="s">
        <v>44152</v>
      </c>
      <c r="D32112" s="537" t="n">
        <v>3.38</v>
      </c>
    </row>
    <row r="32113" customFormat="false" ht="14.25" hidden="false" customHeight="false" outlineLevel="0" collapsed="false">
      <c r="A32113" s="535" t="s">
        <v>50483</v>
      </c>
      <c r="B32113" s="544" t="s">
        <v>50484</v>
      </c>
      <c r="C32113" s="535" t="s">
        <v>44152</v>
      </c>
      <c r="D32113" s="537" t="n">
        <v>6.6</v>
      </c>
    </row>
    <row r="32114" customFormat="false" ht="14.25" hidden="false" customHeight="false" outlineLevel="0" collapsed="false">
      <c r="A32114" s="535" t="s">
        <v>50485</v>
      </c>
      <c r="B32114" s="544" t="s">
        <v>50486</v>
      </c>
      <c r="C32114" s="535" t="s">
        <v>44152</v>
      </c>
      <c r="D32114" s="537" t="n">
        <v>4.04</v>
      </c>
    </row>
    <row r="32115" customFormat="false" ht="14.25" hidden="false" customHeight="false" outlineLevel="0" collapsed="false">
      <c r="A32115" s="535" t="s">
        <v>50487</v>
      </c>
      <c r="B32115" s="544" t="s">
        <v>50488</v>
      </c>
      <c r="C32115" s="535" t="s">
        <v>44152</v>
      </c>
      <c r="D32115" s="537" t="n">
        <v>6.6</v>
      </c>
    </row>
    <row r="32116" customFormat="false" ht="14.25" hidden="false" customHeight="false" outlineLevel="0" collapsed="false">
      <c r="A32116" s="535" t="s">
        <v>50489</v>
      </c>
      <c r="B32116" s="544" t="s">
        <v>50490</v>
      </c>
      <c r="C32116" s="535" t="s">
        <v>44152</v>
      </c>
      <c r="D32116" s="537" t="n">
        <v>4.04</v>
      </c>
    </row>
    <row r="32117" customFormat="false" ht="14.25" hidden="false" customHeight="false" outlineLevel="0" collapsed="false">
      <c r="A32117" s="535" t="s">
        <v>50491</v>
      </c>
      <c r="B32117" s="544" t="s">
        <v>50492</v>
      </c>
      <c r="C32117" s="535" t="s">
        <v>44152</v>
      </c>
      <c r="D32117" s="537" t="n">
        <v>0.07</v>
      </c>
    </row>
    <row r="32118" customFormat="false" ht="14.25" hidden="false" customHeight="false" outlineLevel="0" collapsed="false">
      <c r="A32118" s="535" t="s">
        <v>50493</v>
      </c>
      <c r="B32118" s="544" t="s">
        <v>50494</v>
      </c>
      <c r="C32118" s="535" t="s">
        <v>29260</v>
      </c>
      <c r="D32118" s="537" t="n">
        <v>13892.45</v>
      </c>
    </row>
    <row r="32119" customFormat="false" ht="14.25" hidden="false" customHeight="false" outlineLevel="0" collapsed="false">
      <c r="A32119" s="535" t="s">
        <v>50495</v>
      </c>
      <c r="B32119" s="544" t="s">
        <v>50496</v>
      </c>
      <c r="C32119" s="535" t="s">
        <v>29260</v>
      </c>
      <c r="D32119" s="537" t="n">
        <v>18245.4</v>
      </c>
    </row>
    <row r="32120" customFormat="false" ht="14.25" hidden="false" customHeight="false" outlineLevel="0" collapsed="false">
      <c r="A32120" s="535" t="s">
        <v>50497</v>
      </c>
      <c r="B32120" s="544" t="s">
        <v>50498</v>
      </c>
      <c r="C32120" s="535" t="s">
        <v>29260</v>
      </c>
      <c r="D32120" s="537" t="n">
        <v>21853.84</v>
      </c>
    </row>
    <row r="32121" customFormat="false" ht="14.25" hidden="false" customHeight="false" outlineLevel="0" collapsed="false">
      <c r="A32121" s="535" t="s">
        <v>50499</v>
      </c>
      <c r="B32121" s="544" t="s">
        <v>50500</v>
      </c>
      <c r="C32121" s="535" t="s">
        <v>29260</v>
      </c>
      <c r="D32121" s="537" t="n">
        <v>29107.55</v>
      </c>
    </row>
    <row r="32122" customFormat="false" ht="14.25" hidden="false" customHeight="false" outlineLevel="0" collapsed="false">
      <c r="A32122" s="535" t="s">
        <v>50501</v>
      </c>
      <c r="B32122" s="544" t="s">
        <v>50502</v>
      </c>
      <c r="C32122" s="535" t="s">
        <v>29260</v>
      </c>
      <c r="D32122" s="537" t="n">
        <v>34496.3</v>
      </c>
    </row>
    <row r="32123" customFormat="false" ht="14.25" hidden="false" customHeight="false" outlineLevel="0" collapsed="false">
      <c r="A32123" s="535" t="s">
        <v>50503</v>
      </c>
      <c r="B32123" s="544" t="s">
        <v>50504</v>
      </c>
      <c r="C32123" s="535" t="s">
        <v>29260</v>
      </c>
      <c r="D32123" s="537" t="n">
        <v>39871.08</v>
      </c>
    </row>
    <row r="32124" customFormat="false" ht="14.25" hidden="false" customHeight="false" outlineLevel="0" collapsed="false">
      <c r="A32124" s="535" t="s">
        <v>50505</v>
      </c>
      <c r="B32124" s="544" t="s">
        <v>50506</v>
      </c>
      <c r="C32124" s="535" t="s">
        <v>29260</v>
      </c>
      <c r="D32124" s="537" t="n">
        <v>50270.24</v>
      </c>
    </row>
    <row r="32125" customFormat="false" ht="14.25" hidden="false" customHeight="false" outlineLevel="0" collapsed="false">
      <c r="A32125" s="535" t="s">
        <v>50507</v>
      </c>
      <c r="B32125" s="544" t="s">
        <v>50508</v>
      </c>
      <c r="C32125" s="535" t="s">
        <v>29260</v>
      </c>
      <c r="D32125" s="537" t="n">
        <v>55419.32</v>
      </c>
    </row>
    <row r="32126" customFormat="false" ht="14.25" hidden="false" customHeight="false" outlineLevel="0" collapsed="false">
      <c r="A32126" s="535" t="s">
        <v>50509</v>
      </c>
      <c r="B32126" s="544" t="s">
        <v>50510</v>
      </c>
      <c r="C32126" s="535" t="s">
        <v>29260</v>
      </c>
      <c r="D32126" s="537" t="n">
        <v>65910</v>
      </c>
    </row>
    <row r="32127" customFormat="false" ht="14.25" hidden="false" customHeight="false" outlineLevel="0" collapsed="false">
      <c r="A32127" s="535" t="s">
        <v>50511</v>
      </c>
      <c r="B32127" s="544" t="s">
        <v>50512</v>
      </c>
      <c r="C32127" s="535" t="s">
        <v>29260</v>
      </c>
      <c r="D32127" s="537" t="n">
        <v>76597.41</v>
      </c>
    </row>
    <row r="32128" customFormat="false" ht="14.25" hidden="false" customHeight="false" outlineLevel="0" collapsed="false">
      <c r="A32128" s="535" t="s">
        <v>50513</v>
      </c>
      <c r="B32128" s="544" t="s">
        <v>50514</v>
      </c>
      <c r="C32128" s="535" t="s">
        <v>29260</v>
      </c>
      <c r="D32128" s="537" t="n">
        <v>81609.97</v>
      </c>
    </row>
    <row r="32129" customFormat="false" ht="14.25" hidden="false" customHeight="false" outlineLevel="0" collapsed="false">
      <c r="A32129" s="535" t="s">
        <v>50515</v>
      </c>
      <c r="B32129" s="544" t="s">
        <v>50516</v>
      </c>
      <c r="C32129" s="535" t="s">
        <v>29260</v>
      </c>
      <c r="D32129" s="537" t="n">
        <v>24261.6</v>
      </c>
    </row>
    <row r="32130" customFormat="false" ht="14.25" hidden="false" customHeight="false" outlineLevel="0" collapsed="false">
      <c r="A32130" s="535" t="s">
        <v>50517</v>
      </c>
      <c r="B32130" s="544" t="s">
        <v>50518</v>
      </c>
      <c r="C32130" s="535" t="s">
        <v>29260</v>
      </c>
      <c r="D32130" s="537" t="n">
        <v>31688.41</v>
      </c>
    </row>
    <row r="32131" customFormat="false" ht="14.25" hidden="false" customHeight="false" outlineLevel="0" collapsed="false">
      <c r="A32131" s="535" t="s">
        <v>50519</v>
      </c>
      <c r="B32131" s="544" t="s">
        <v>50520</v>
      </c>
      <c r="C32131" s="535" t="s">
        <v>29260</v>
      </c>
      <c r="D32131" s="537" t="n">
        <v>37484.73</v>
      </c>
    </row>
    <row r="32132" customFormat="false" ht="14.25" hidden="false" customHeight="false" outlineLevel="0" collapsed="false">
      <c r="A32132" s="535" t="s">
        <v>50521</v>
      </c>
      <c r="B32132" s="544" t="s">
        <v>50522</v>
      </c>
      <c r="C32132" s="535" t="s">
        <v>29260</v>
      </c>
      <c r="D32132" s="537" t="n">
        <v>50394.21</v>
      </c>
    </row>
    <row r="32133" customFormat="false" ht="14.25" hidden="false" customHeight="false" outlineLevel="0" collapsed="false">
      <c r="A32133" s="535" t="s">
        <v>50523</v>
      </c>
      <c r="B32133" s="544" t="s">
        <v>50524</v>
      </c>
      <c r="C32133" s="535" t="s">
        <v>29260</v>
      </c>
      <c r="D32133" s="537" t="n">
        <v>59700.21</v>
      </c>
    </row>
    <row r="32134" customFormat="false" ht="14.25" hidden="false" customHeight="false" outlineLevel="0" collapsed="false">
      <c r="A32134" s="535" t="s">
        <v>50525</v>
      </c>
      <c r="B32134" s="544" t="s">
        <v>50526</v>
      </c>
      <c r="C32134" s="535" t="s">
        <v>29260</v>
      </c>
      <c r="D32134" s="537" t="n">
        <v>69102.77</v>
      </c>
    </row>
    <row r="32135" customFormat="false" ht="14.25" hidden="false" customHeight="false" outlineLevel="0" collapsed="false">
      <c r="A32135" s="535" t="s">
        <v>50527</v>
      </c>
      <c r="B32135" s="544" t="s">
        <v>50528</v>
      </c>
      <c r="C32135" s="535" t="s">
        <v>29260</v>
      </c>
      <c r="D32135" s="537" t="n">
        <v>87099.65</v>
      </c>
    </row>
    <row r="32136" customFormat="false" ht="14.25" hidden="false" customHeight="false" outlineLevel="0" collapsed="false">
      <c r="A32136" s="535" t="s">
        <v>50529</v>
      </c>
      <c r="B32136" s="544" t="s">
        <v>50530</v>
      </c>
      <c r="C32136" s="535" t="s">
        <v>29260</v>
      </c>
      <c r="D32136" s="537" t="n">
        <v>96661.59</v>
      </c>
    </row>
    <row r="32137" customFormat="false" ht="14.25" hidden="false" customHeight="false" outlineLevel="0" collapsed="false">
      <c r="A32137" s="535" t="s">
        <v>50531</v>
      </c>
      <c r="B32137" s="544" t="s">
        <v>50532</v>
      </c>
      <c r="C32137" s="535" t="s">
        <v>29260</v>
      </c>
      <c r="D32137" s="537" t="n">
        <v>115024.78</v>
      </c>
    </row>
    <row r="32138" customFormat="false" ht="14.25" hidden="false" customHeight="false" outlineLevel="0" collapsed="false">
      <c r="A32138" s="535" t="s">
        <v>50533</v>
      </c>
      <c r="B32138" s="544" t="s">
        <v>50534</v>
      </c>
      <c r="C32138" s="535" t="s">
        <v>29260</v>
      </c>
      <c r="D32138" s="537" t="n">
        <v>133653.76</v>
      </c>
    </row>
    <row r="32139" customFormat="false" ht="14.25" hidden="false" customHeight="false" outlineLevel="0" collapsed="false">
      <c r="A32139" s="535" t="s">
        <v>50535</v>
      </c>
      <c r="B32139" s="544" t="s">
        <v>50536</v>
      </c>
      <c r="C32139" s="535" t="s">
        <v>29260</v>
      </c>
      <c r="D32139" s="537" t="n">
        <v>142737.39</v>
      </c>
    </row>
    <row r="32140" customFormat="false" ht="14.25" hidden="false" customHeight="false" outlineLevel="0" collapsed="false">
      <c r="A32140" s="535" t="s">
        <v>50537</v>
      </c>
      <c r="B32140" s="544" t="s">
        <v>50538</v>
      </c>
      <c r="C32140" s="535" t="s">
        <v>29741</v>
      </c>
      <c r="D32140" s="537" t="n">
        <v>27.73</v>
      </c>
    </row>
    <row r="32141" customFormat="false" ht="14.25" hidden="false" customHeight="false" outlineLevel="0" collapsed="false">
      <c r="A32141" s="535" t="s">
        <v>50539</v>
      </c>
      <c r="B32141" s="544" t="s">
        <v>50540</v>
      </c>
      <c r="C32141" s="535" t="s">
        <v>29260</v>
      </c>
      <c r="D32141" s="537" t="n">
        <v>2787.83</v>
      </c>
    </row>
    <row r="32142" customFormat="false" ht="14.25" hidden="false" customHeight="false" outlineLevel="0" collapsed="false">
      <c r="A32142" s="535" t="s">
        <v>50541</v>
      </c>
      <c r="B32142" s="544" t="s">
        <v>50542</v>
      </c>
      <c r="C32142" s="535" t="s">
        <v>29260</v>
      </c>
      <c r="D32142" s="537" t="n">
        <v>11420.7</v>
      </c>
    </row>
    <row r="32143" customFormat="false" ht="14.25" hidden="false" customHeight="false" outlineLevel="0" collapsed="false">
      <c r="A32143" s="535" t="s">
        <v>50543</v>
      </c>
      <c r="B32143" s="544" t="s">
        <v>50544</v>
      </c>
      <c r="C32143" s="535" t="s">
        <v>47666</v>
      </c>
      <c r="D32143" s="537" t="n">
        <v>127.08</v>
      </c>
    </row>
    <row r="32144" customFormat="false" ht="14.25" hidden="false" customHeight="false" outlineLevel="0" collapsed="false">
      <c r="A32144" s="535" t="s">
        <v>50545</v>
      </c>
      <c r="B32144" s="544" t="s">
        <v>50546</v>
      </c>
      <c r="C32144" s="535" t="s">
        <v>29260</v>
      </c>
      <c r="D32144" s="537" t="n">
        <v>26136.79</v>
      </c>
    </row>
    <row r="32145" customFormat="false" ht="14.25" hidden="false" customHeight="false" outlineLevel="0" collapsed="false">
      <c r="A32145" s="535" t="s">
        <v>50547</v>
      </c>
      <c r="B32145" s="544" t="s">
        <v>50548</v>
      </c>
      <c r="C32145" s="535" t="s">
        <v>29260</v>
      </c>
      <c r="D32145" s="537" t="n">
        <v>14033.78</v>
      </c>
    </row>
    <row r="32146" customFormat="false" ht="14.25" hidden="false" customHeight="false" outlineLevel="0" collapsed="false">
      <c r="A32146" s="535" t="s">
        <v>50549</v>
      </c>
      <c r="B32146" s="544" t="s">
        <v>50550</v>
      </c>
      <c r="C32146" s="535" t="s">
        <v>47666</v>
      </c>
      <c r="D32146" s="537" t="n">
        <v>597.15</v>
      </c>
    </row>
    <row r="32147" customFormat="false" ht="14.25" hidden="false" customHeight="false" outlineLevel="0" collapsed="false">
      <c r="A32147" s="535" t="s">
        <v>50551</v>
      </c>
      <c r="B32147" s="544" t="s">
        <v>50552</v>
      </c>
      <c r="C32147" s="535" t="s">
        <v>29247</v>
      </c>
      <c r="D32147" s="537" t="n">
        <v>1779.23</v>
      </c>
    </row>
    <row r="32148" customFormat="false" ht="14.25" hidden="false" customHeight="false" outlineLevel="0" collapsed="false">
      <c r="A32148" s="535" t="s">
        <v>50553</v>
      </c>
      <c r="B32148" s="544" t="s">
        <v>50554</v>
      </c>
      <c r="C32148" s="535" t="s">
        <v>29247</v>
      </c>
      <c r="D32148" s="537" t="n">
        <v>2021.73</v>
      </c>
    </row>
    <row r="32149" customFormat="false" ht="14.25" hidden="false" customHeight="false" outlineLevel="0" collapsed="false">
      <c r="A32149" s="535" t="s">
        <v>50555</v>
      </c>
      <c r="B32149" s="544" t="s">
        <v>50556</v>
      </c>
      <c r="C32149" s="535" t="s">
        <v>29247</v>
      </c>
      <c r="D32149" s="537" t="n">
        <v>2320.66</v>
      </c>
    </row>
    <row r="32150" customFormat="false" ht="14.25" hidden="false" customHeight="false" outlineLevel="0" collapsed="false">
      <c r="A32150" s="535" t="s">
        <v>50557</v>
      </c>
      <c r="B32150" s="544" t="s">
        <v>50558</v>
      </c>
      <c r="C32150" s="535" t="s">
        <v>29247</v>
      </c>
      <c r="D32150" s="537" t="n">
        <v>2610.57</v>
      </c>
    </row>
    <row r="32151" customFormat="false" ht="14.25" hidden="false" customHeight="false" outlineLevel="0" collapsed="false">
      <c r="A32151" s="535" t="s">
        <v>50559</v>
      </c>
      <c r="B32151" s="544" t="s">
        <v>50560</v>
      </c>
      <c r="C32151" s="535" t="s">
        <v>29247</v>
      </c>
      <c r="D32151" s="537" t="n">
        <v>2612.52</v>
      </c>
    </row>
    <row r="32152" customFormat="false" ht="14.25" hidden="false" customHeight="false" outlineLevel="0" collapsed="false">
      <c r="A32152" s="535" t="s">
        <v>50561</v>
      </c>
      <c r="B32152" s="544" t="s">
        <v>50562</v>
      </c>
      <c r="C32152" s="535" t="s">
        <v>29247</v>
      </c>
      <c r="D32152" s="537" t="n">
        <v>3243.64</v>
      </c>
    </row>
    <row r="32153" customFormat="false" ht="14.25" hidden="false" customHeight="false" outlineLevel="0" collapsed="false">
      <c r="A32153" s="535" t="s">
        <v>50563</v>
      </c>
      <c r="B32153" s="544" t="s">
        <v>50564</v>
      </c>
      <c r="C32153" s="535" t="s">
        <v>29247</v>
      </c>
      <c r="D32153" s="537" t="n">
        <v>3249.44</v>
      </c>
    </row>
    <row r="32154" customFormat="false" ht="14.25" hidden="false" customHeight="false" outlineLevel="0" collapsed="false">
      <c r="A32154" s="535" t="s">
        <v>50565</v>
      </c>
      <c r="B32154" s="544" t="s">
        <v>50566</v>
      </c>
      <c r="C32154" s="535" t="s">
        <v>29247</v>
      </c>
      <c r="D32154" s="537" t="n">
        <v>3251.44</v>
      </c>
    </row>
    <row r="32155" customFormat="false" ht="14.25" hidden="false" customHeight="false" outlineLevel="0" collapsed="false">
      <c r="A32155" s="535" t="s">
        <v>50567</v>
      </c>
      <c r="B32155" s="544" t="s">
        <v>50568</v>
      </c>
      <c r="C32155" s="535" t="s">
        <v>29247</v>
      </c>
      <c r="D32155" s="537" t="n">
        <v>3736.33</v>
      </c>
    </row>
    <row r="32156" customFormat="false" ht="14.25" hidden="false" customHeight="false" outlineLevel="0" collapsed="false">
      <c r="A32156" s="535" t="s">
        <v>50569</v>
      </c>
      <c r="B32156" s="544" t="s">
        <v>50570</v>
      </c>
      <c r="C32156" s="535" t="s">
        <v>29247</v>
      </c>
      <c r="D32156" s="537" t="n">
        <v>4227.71</v>
      </c>
    </row>
    <row r="32157" customFormat="false" ht="14.25" hidden="false" customHeight="false" outlineLevel="0" collapsed="false">
      <c r="A32157" s="535" t="s">
        <v>50571</v>
      </c>
      <c r="B32157" s="544" t="s">
        <v>50572</v>
      </c>
      <c r="C32157" s="535" t="s">
        <v>29247</v>
      </c>
      <c r="D32157" s="537" t="n">
        <v>4229.75</v>
      </c>
    </row>
    <row r="32158" customFormat="false" ht="14.25" hidden="false" customHeight="false" outlineLevel="0" collapsed="false">
      <c r="A32158" s="535" t="s">
        <v>50573</v>
      </c>
      <c r="B32158" s="544" t="s">
        <v>50574</v>
      </c>
      <c r="C32158" s="535" t="s">
        <v>29247</v>
      </c>
      <c r="D32158" s="537" t="n">
        <v>2352.17</v>
      </c>
    </row>
    <row r="32159" customFormat="false" ht="14.25" hidden="false" customHeight="false" outlineLevel="0" collapsed="false">
      <c r="A32159" s="535" t="s">
        <v>50575</v>
      </c>
      <c r="B32159" s="544" t="s">
        <v>50576</v>
      </c>
      <c r="C32159" s="535" t="s">
        <v>29247</v>
      </c>
      <c r="D32159" s="537" t="n">
        <v>2669.28</v>
      </c>
    </row>
    <row r="32160" customFormat="false" ht="14.25" hidden="false" customHeight="false" outlineLevel="0" collapsed="false">
      <c r="A32160" s="535" t="s">
        <v>50577</v>
      </c>
      <c r="B32160" s="544" t="s">
        <v>50578</v>
      </c>
      <c r="C32160" s="535" t="s">
        <v>29247</v>
      </c>
      <c r="D32160" s="537" t="n">
        <v>3487.36</v>
      </c>
    </row>
    <row r="32161" customFormat="false" ht="14.25" hidden="false" customHeight="false" outlineLevel="0" collapsed="false">
      <c r="A32161" s="535" t="s">
        <v>50579</v>
      </c>
      <c r="B32161" s="544" t="s">
        <v>50580</v>
      </c>
      <c r="C32161" s="535" t="s">
        <v>29247</v>
      </c>
      <c r="D32161" s="537" t="n">
        <v>4504.29</v>
      </c>
    </row>
    <row r="32162" customFormat="false" ht="14.25" hidden="false" customHeight="false" outlineLevel="0" collapsed="false">
      <c r="A32162" s="535" t="s">
        <v>50581</v>
      </c>
      <c r="B32162" s="544" t="s">
        <v>50582</v>
      </c>
      <c r="C32162" s="535" t="s">
        <v>29247</v>
      </c>
      <c r="D32162" s="537" t="n">
        <v>4767.6</v>
      </c>
    </row>
    <row r="32163" customFormat="false" ht="14.25" hidden="false" customHeight="false" outlineLevel="0" collapsed="false">
      <c r="A32163" s="535" t="s">
        <v>50583</v>
      </c>
      <c r="B32163" s="544" t="s">
        <v>50584</v>
      </c>
      <c r="C32163" s="535" t="s">
        <v>29247</v>
      </c>
      <c r="D32163" s="537" t="n">
        <v>6272.03</v>
      </c>
    </row>
    <row r="32164" customFormat="false" ht="14.25" hidden="false" customHeight="false" outlineLevel="0" collapsed="false">
      <c r="A32164" s="535" t="s">
        <v>50585</v>
      </c>
      <c r="B32164" s="544" t="s">
        <v>50586</v>
      </c>
      <c r="C32164" s="535" t="s">
        <v>29247</v>
      </c>
      <c r="D32164" s="537" t="n">
        <v>7914.05</v>
      </c>
    </row>
    <row r="32165" customFormat="false" ht="14.25" hidden="false" customHeight="false" outlineLevel="0" collapsed="false">
      <c r="A32165" s="535" t="s">
        <v>50587</v>
      </c>
      <c r="B32165" s="544" t="s">
        <v>50588</v>
      </c>
      <c r="C32165" s="535" t="s">
        <v>29247</v>
      </c>
      <c r="D32165" s="537" t="n">
        <v>7917.07</v>
      </c>
    </row>
    <row r="32166" customFormat="false" ht="14.25" hidden="false" customHeight="false" outlineLevel="0" collapsed="false">
      <c r="A32166" s="535" t="s">
        <v>50589</v>
      </c>
      <c r="B32166" s="544" t="s">
        <v>50590</v>
      </c>
      <c r="C32166" s="535" t="s">
        <v>29247</v>
      </c>
      <c r="D32166" s="537" t="n">
        <v>9218.82</v>
      </c>
    </row>
    <row r="32167" customFormat="false" ht="14.25" hidden="false" customHeight="false" outlineLevel="0" collapsed="false">
      <c r="A32167" s="535" t="s">
        <v>50591</v>
      </c>
      <c r="B32167" s="544" t="s">
        <v>50592</v>
      </c>
      <c r="C32167" s="535" t="s">
        <v>29247</v>
      </c>
      <c r="D32167" s="537" t="n">
        <v>10372.16</v>
      </c>
    </row>
    <row r="32168" customFormat="false" ht="14.25" hidden="false" customHeight="false" outlineLevel="0" collapsed="false">
      <c r="A32168" s="535" t="s">
        <v>50593</v>
      </c>
      <c r="B32168" s="544" t="s">
        <v>50594</v>
      </c>
      <c r="C32168" s="535" t="s">
        <v>29247</v>
      </c>
      <c r="D32168" s="537" t="n">
        <v>10536.61</v>
      </c>
    </row>
    <row r="32169" customFormat="false" ht="14.25" hidden="false" customHeight="false" outlineLevel="0" collapsed="false">
      <c r="A32169" s="535" t="s">
        <v>50595</v>
      </c>
      <c r="B32169" s="544" t="s">
        <v>50596</v>
      </c>
      <c r="C32169" s="535" t="s">
        <v>29247</v>
      </c>
      <c r="D32169" s="537" t="n">
        <v>1548.69</v>
      </c>
    </row>
    <row r="32170" customFormat="false" ht="14.25" hidden="false" customHeight="false" outlineLevel="0" collapsed="false">
      <c r="A32170" s="535" t="s">
        <v>50597</v>
      </c>
      <c r="B32170" s="544" t="s">
        <v>50598</v>
      </c>
      <c r="C32170" s="535" t="s">
        <v>29247</v>
      </c>
      <c r="D32170" s="537" t="n">
        <v>1756.52</v>
      </c>
    </row>
    <row r="32171" customFormat="false" ht="14.25" hidden="false" customHeight="false" outlineLevel="0" collapsed="false">
      <c r="A32171" s="535" t="s">
        <v>50599</v>
      </c>
      <c r="B32171" s="544" t="s">
        <v>50600</v>
      </c>
      <c r="C32171" s="535" t="s">
        <v>29247</v>
      </c>
      <c r="D32171" s="537" t="n">
        <v>2278.8</v>
      </c>
    </row>
    <row r="32172" customFormat="false" ht="14.25" hidden="false" customHeight="false" outlineLevel="0" collapsed="false">
      <c r="A32172" s="535" t="s">
        <v>50601</v>
      </c>
      <c r="B32172" s="544" t="s">
        <v>50602</v>
      </c>
      <c r="C32172" s="535" t="s">
        <v>29247</v>
      </c>
      <c r="D32172" s="537" t="n">
        <v>2944.71</v>
      </c>
    </row>
    <row r="32173" customFormat="false" ht="14.25" hidden="false" customHeight="false" outlineLevel="0" collapsed="false">
      <c r="A32173" s="535" t="s">
        <v>50603</v>
      </c>
      <c r="B32173" s="544" t="s">
        <v>50604</v>
      </c>
      <c r="C32173" s="535" t="s">
        <v>29247</v>
      </c>
      <c r="D32173" s="537" t="n">
        <v>3116.87</v>
      </c>
    </row>
    <row r="32174" customFormat="false" ht="14.25" hidden="false" customHeight="false" outlineLevel="0" collapsed="false">
      <c r="A32174" s="535" t="s">
        <v>50605</v>
      </c>
      <c r="B32174" s="544" t="s">
        <v>50606</v>
      </c>
      <c r="C32174" s="535" t="s">
        <v>29247</v>
      </c>
      <c r="D32174" s="537" t="n">
        <v>4092.5</v>
      </c>
    </row>
    <row r="32175" customFormat="false" ht="14.25" hidden="false" customHeight="false" outlineLevel="0" collapsed="false">
      <c r="A32175" s="535" t="s">
        <v>50607</v>
      </c>
      <c r="B32175" s="544" t="s">
        <v>50608</v>
      </c>
      <c r="C32175" s="535" t="s">
        <v>29247</v>
      </c>
      <c r="D32175" s="537" t="n">
        <v>5158.91</v>
      </c>
    </row>
    <row r="32176" customFormat="false" ht="14.25" hidden="false" customHeight="false" outlineLevel="0" collapsed="false">
      <c r="A32176" s="535" t="s">
        <v>50609</v>
      </c>
      <c r="B32176" s="544" t="s">
        <v>50610</v>
      </c>
      <c r="C32176" s="535" t="s">
        <v>29247</v>
      </c>
      <c r="D32176" s="537" t="n">
        <v>5161.72</v>
      </c>
    </row>
    <row r="32177" customFormat="false" ht="14.25" hidden="false" customHeight="false" outlineLevel="0" collapsed="false">
      <c r="A32177" s="535" t="s">
        <v>50611</v>
      </c>
      <c r="B32177" s="544" t="s">
        <v>50612</v>
      </c>
      <c r="C32177" s="535" t="s">
        <v>29247</v>
      </c>
      <c r="D32177" s="537" t="n">
        <v>6017.17</v>
      </c>
    </row>
    <row r="32178" customFormat="false" ht="14.25" hidden="false" customHeight="false" outlineLevel="0" collapsed="false">
      <c r="A32178" s="535" t="s">
        <v>50613</v>
      </c>
      <c r="B32178" s="544" t="s">
        <v>50614</v>
      </c>
      <c r="C32178" s="535" t="s">
        <v>29247</v>
      </c>
      <c r="D32178" s="537" t="n">
        <v>6873.13</v>
      </c>
    </row>
    <row r="32179" customFormat="false" ht="14.25" hidden="false" customHeight="false" outlineLevel="0" collapsed="false">
      <c r="A32179" s="535" t="s">
        <v>50615</v>
      </c>
      <c r="B32179" s="544" t="s">
        <v>50616</v>
      </c>
      <c r="C32179" s="535" t="s">
        <v>29247</v>
      </c>
      <c r="D32179" s="537" t="n">
        <v>6876.03</v>
      </c>
    </row>
    <row r="32180" customFormat="false" ht="14.25" hidden="false" customHeight="false" outlineLevel="0" collapsed="false">
      <c r="A32180" s="535" t="s">
        <v>50617</v>
      </c>
      <c r="B32180" s="544" t="s">
        <v>50618</v>
      </c>
      <c r="C32180" s="535" t="s">
        <v>29247</v>
      </c>
      <c r="D32180" s="537" t="n">
        <v>271.45</v>
      </c>
    </row>
    <row r="32181" customFormat="false" ht="14.25" hidden="false" customHeight="false" outlineLevel="0" collapsed="false">
      <c r="A32181" s="535" t="s">
        <v>50619</v>
      </c>
      <c r="B32181" s="544" t="s">
        <v>50620</v>
      </c>
      <c r="C32181" s="535" t="s">
        <v>29247</v>
      </c>
      <c r="D32181" s="537" t="n">
        <v>300.36</v>
      </c>
    </row>
    <row r="32182" customFormat="false" ht="14.25" hidden="false" customHeight="false" outlineLevel="0" collapsed="false">
      <c r="A32182" s="535" t="s">
        <v>50621</v>
      </c>
      <c r="B32182" s="544" t="s">
        <v>50622</v>
      </c>
      <c r="C32182" s="535" t="s">
        <v>29247</v>
      </c>
      <c r="D32182" s="537" t="n">
        <v>343.51</v>
      </c>
    </row>
    <row r="32183" customFormat="false" ht="14.25" hidden="false" customHeight="false" outlineLevel="0" collapsed="false">
      <c r="A32183" s="535" t="s">
        <v>50623</v>
      </c>
      <c r="B32183" s="544" t="s">
        <v>50624</v>
      </c>
      <c r="C32183" s="535" t="s">
        <v>29247</v>
      </c>
      <c r="D32183" s="537" t="n">
        <v>397.63</v>
      </c>
    </row>
    <row r="32184" customFormat="false" ht="14.25" hidden="false" customHeight="false" outlineLevel="0" collapsed="false">
      <c r="A32184" s="535" t="s">
        <v>50625</v>
      </c>
      <c r="B32184" s="544" t="s">
        <v>50626</v>
      </c>
      <c r="C32184" s="535" t="s">
        <v>29247</v>
      </c>
      <c r="D32184" s="537" t="n">
        <v>451.38</v>
      </c>
    </row>
    <row r="32185" customFormat="false" ht="14.25" hidden="false" customHeight="false" outlineLevel="0" collapsed="false">
      <c r="A32185" s="535" t="s">
        <v>50627</v>
      </c>
      <c r="B32185" s="544" t="s">
        <v>50628</v>
      </c>
      <c r="C32185" s="535" t="s">
        <v>29247</v>
      </c>
      <c r="D32185" s="537" t="n">
        <v>510.26</v>
      </c>
    </row>
    <row r="32186" customFormat="false" ht="14.25" hidden="false" customHeight="false" outlineLevel="0" collapsed="false">
      <c r="A32186" s="535" t="s">
        <v>50629</v>
      </c>
      <c r="B32186" s="544" t="s">
        <v>50630</v>
      </c>
      <c r="C32186" s="535" t="s">
        <v>29247</v>
      </c>
      <c r="D32186" s="537" t="n">
        <v>570.24</v>
      </c>
    </row>
    <row r="32187" customFormat="false" ht="14.25" hidden="false" customHeight="false" outlineLevel="0" collapsed="false">
      <c r="A32187" s="535" t="s">
        <v>50631</v>
      </c>
      <c r="B32187" s="544" t="s">
        <v>50632</v>
      </c>
      <c r="C32187" s="535" t="s">
        <v>29247</v>
      </c>
      <c r="D32187" s="537" t="n">
        <v>599.15</v>
      </c>
    </row>
    <row r="32188" customFormat="false" ht="14.25" hidden="false" customHeight="false" outlineLevel="0" collapsed="false">
      <c r="A32188" s="535" t="s">
        <v>50633</v>
      </c>
      <c r="B32188" s="544" t="s">
        <v>50634</v>
      </c>
      <c r="C32188" s="535" t="s">
        <v>29247</v>
      </c>
      <c r="D32188" s="537" t="n">
        <v>648.61</v>
      </c>
    </row>
    <row r="32189" customFormat="false" ht="14.25" hidden="false" customHeight="false" outlineLevel="0" collapsed="false">
      <c r="A32189" s="535" t="s">
        <v>50635</v>
      </c>
      <c r="B32189" s="544" t="s">
        <v>50636</v>
      </c>
      <c r="C32189" s="535" t="s">
        <v>44152</v>
      </c>
      <c r="D32189" s="537" t="n">
        <v>0.47</v>
      </c>
    </row>
    <row r="32190" customFormat="false" ht="14.25" hidden="false" customHeight="false" outlineLevel="0" collapsed="false">
      <c r="A32190" s="535" t="s">
        <v>50637</v>
      </c>
      <c r="B32190" s="544" t="s">
        <v>50638</v>
      </c>
      <c r="C32190" s="535" t="s">
        <v>44152</v>
      </c>
      <c r="D32190" s="537" t="n">
        <v>0.43</v>
      </c>
    </row>
    <row r="32191" customFormat="false" ht="14.25" hidden="false" customHeight="false" outlineLevel="0" collapsed="false">
      <c r="A32191" s="535" t="s">
        <v>50639</v>
      </c>
      <c r="B32191" s="544" t="s">
        <v>50640</v>
      </c>
      <c r="C32191" s="535" t="s">
        <v>44152</v>
      </c>
      <c r="D32191" s="537" t="n">
        <v>0.61</v>
      </c>
    </row>
    <row r="32192" customFormat="false" ht="14.25" hidden="false" customHeight="false" outlineLevel="0" collapsed="false">
      <c r="A32192" s="535" t="s">
        <v>50641</v>
      </c>
      <c r="B32192" s="544" t="s">
        <v>50642</v>
      </c>
      <c r="C32192" s="535" t="s">
        <v>29247</v>
      </c>
      <c r="D32192" s="537" t="n">
        <v>41.46</v>
      </c>
    </row>
    <row r="32193" customFormat="false" ht="14.25" hidden="false" customHeight="false" outlineLevel="0" collapsed="false">
      <c r="A32193" s="535" t="s">
        <v>50643</v>
      </c>
      <c r="B32193" s="544" t="s">
        <v>50644</v>
      </c>
      <c r="C32193" s="535" t="s">
        <v>29247</v>
      </c>
      <c r="D32193" s="537" t="n">
        <v>90.53</v>
      </c>
    </row>
    <row r="32194" customFormat="false" ht="14.25" hidden="false" customHeight="false" outlineLevel="0" collapsed="false">
      <c r="A32194" s="535" t="s">
        <v>50645</v>
      </c>
      <c r="B32194" s="544" t="s">
        <v>50646</v>
      </c>
      <c r="C32194" s="535" t="s">
        <v>29247</v>
      </c>
      <c r="D32194" s="537" t="n">
        <v>33.92</v>
      </c>
    </row>
    <row r="32195" customFormat="false" ht="14.25" hidden="false" customHeight="false" outlineLevel="0" collapsed="false">
      <c r="A32195" s="535" t="s">
        <v>50647</v>
      </c>
      <c r="B32195" s="544" t="s">
        <v>50648</v>
      </c>
      <c r="C32195" s="535" t="s">
        <v>44152</v>
      </c>
      <c r="D32195" s="537" t="n">
        <v>276.59</v>
      </c>
    </row>
    <row r="32196" customFormat="false" ht="14.25" hidden="false" customHeight="false" outlineLevel="0" collapsed="false">
      <c r="A32196" s="535" t="s">
        <v>50649</v>
      </c>
      <c r="B32196" s="544" t="s">
        <v>50650</v>
      </c>
      <c r="C32196" s="535" t="s">
        <v>44152</v>
      </c>
      <c r="D32196" s="537" t="n">
        <v>11.6</v>
      </c>
    </row>
    <row r="32197" customFormat="false" ht="14.25" hidden="false" customHeight="false" outlineLevel="0" collapsed="false">
      <c r="A32197" s="535" t="s">
        <v>50651</v>
      </c>
      <c r="B32197" s="544" t="s">
        <v>50652</v>
      </c>
      <c r="C32197" s="535" t="s">
        <v>41675</v>
      </c>
      <c r="D32197" s="537" t="n">
        <v>2.02</v>
      </c>
    </row>
    <row r="32198" customFormat="false" ht="14.25" hidden="false" customHeight="false" outlineLevel="0" collapsed="false">
      <c r="A32198" s="535" t="s">
        <v>50653</v>
      </c>
      <c r="B32198" s="544" t="s">
        <v>50654</v>
      </c>
      <c r="C32198" s="535" t="s">
        <v>29741</v>
      </c>
      <c r="D32198" s="537" t="n">
        <v>12.03</v>
      </c>
    </row>
    <row r="32199" customFormat="false" ht="14.25" hidden="false" customHeight="false" outlineLevel="0" collapsed="false">
      <c r="A32199" s="535" t="s">
        <v>50655</v>
      </c>
      <c r="B32199" s="544" t="s">
        <v>50656</v>
      </c>
      <c r="C32199" s="535" t="s">
        <v>44152</v>
      </c>
      <c r="D32199" s="537" t="n">
        <v>6.63</v>
      </c>
    </row>
    <row r="32200" customFormat="false" ht="14.25" hidden="false" customHeight="false" outlineLevel="0" collapsed="false">
      <c r="A32200" s="535" t="s">
        <v>50657</v>
      </c>
      <c r="B32200" s="544" t="s">
        <v>50658</v>
      </c>
      <c r="C32200" s="535" t="s">
        <v>44152</v>
      </c>
      <c r="D32200" s="537" t="n">
        <v>0.35</v>
      </c>
    </row>
    <row r="32201" customFormat="false" ht="14.25" hidden="false" customHeight="false" outlineLevel="0" collapsed="false">
      <c r="A32201" s="535" t="s">
        <v>50659</v>
      </c>
      <c r="B32201" s="544" t="s">
        <v>50660</v>
      </c>
      <c r="C32201" s="535" t="s">
        <v>44152</v>
      </c>
      <c r="D32201" s="537" t="n">
        <v>3.57</v>
      </c>
    </row>
    <row r="32202" customFormat="false" ht="14.25" hidden="false" customHeight="false" outlineLevel="0" collapsed="false">
      <c r="A32202" s="535" t="s">
        <v>50661</v>
      </c>
      <c r="B32202" s="544" t="s">
        <v>50662</v>
      </c>
      <c r="C32202" s="535" t="s">
        <v>29247</v>
      </c>
      <c r="D32202" s="537" t="n">
        <v>666.74</v>
      </c>
    </row>
    <row r="32203" customFormat="false" ht="14.25" hidden="false" customHeight="false" outlineLevel="0" collapsed="false">
      <c r="A32203" s="535" t="s">
        <v>50663</v>
      </c>
      <c r="B32203" s="544" t="s">
        <v>50664</v>
      </c>
      <c r="C32203" s="535" t="s">
        <v>44152</v>
      </c>
      <c r="D32203" s="537" t="n">
        <v>16.82</v>
      </c>
    </row>
    <row r="32204" customFormat="false" ht="14.25" hidden="false" customHeight="false" outlineLevel="0" collapsed="false">
      <c r="A32204" s="535" t="s">
        <v>50665</v>
      </c>
      <c r="B32204" s="544" t="s">
        <v>50666</v>
      </c>
      <c r="C32204" s="535" t="s">
        <v>29260</v>
      </c>
      <c r="D32204" s="537" t="n">
        <v>33.92</v>
      </c>
    </row>
    <row r="32205" customFormat="false" ht="14.25" hidden="false" customHeight="false" outlineLevel="0" collapsed="false">
      <c r="A32205" s="535" t="s">
        <v>50667</v>
      </c>
      <c r="B32205" s="544" t="s">
        <v>50668</v>
      </c>
      <c r="C32205" s="535" t="s">
        <v>29260</v>
      </c>
      <c r="D32205" s="537" t="n">
        <v>41.46</v>
      </c>
    </row>
    <row r="32206" customFormat="false" ht="14.25" hidden="false" customHeight="false" outlineLevel="0" collapsed="false">
      <c r="A32206" s="535" t="s">
        <v>50669</v>
      </c>
      <c r="B32206" s="544" t="s">
        <v>50670</v>
      </c>
      <c r="C32206" s="535" t="s">
        <v>29260</v>
      </c>
      <c r="D32206" s="537" t="n">
        <v>49.7</v>
      </c>
    </row>
    <row r="32207" customFormat="false" ht="14.25" hidden="false" customHeight="false" outlineLevel="0" collapsed="false">
      <c r="A32207" s="535" t="s">
        <v>50671</v>
      </c>
      <c r="B32207" s="544" t="s">
        <v>50672</v>
      </c>
      <c r="C32207" s="535" t="s">
        <v>29260</v>
      </c>
      <c r="D32207" s="537" t="n">
        <v>86.3</v>
      </c>
    </row>
    <row r="32208" customFormat="false" ht="14.25" hidden="false" customHeight="false" outlineLevel="0" collapsed="false">
      <c r="A32208" s="535" t="s">
        <v>50673</v>
      </c>
      <c r="B32208" s="544" t="s">
        <v>50674</v>
      </c>
      <c r="C32208" s="535" t="s">
        <v>29260</v>
      </c>
      <c r="D32208" s="537" t="n">
        <v>234.27</v>
      </c>
    </row>
    <row r="32209" customFormat="false" ht="14.25" hidden="false" customHeight="false" outlineLevel="0" collapsed="false">
      <c r="A32209" s="535" t="s">
        <v>50675</v>
      </c>
      <c r="B32209" s="544" t="s">
        <v>50676</v>
      </c>
      <c r="C32209" s="535" t="s">
        <v>29260</v>
      </c>
      <c r="D32209" s="537" t="n">
        <v>50.14</v>
      </c>
    </row>
    <row r="32210" customFormat="false" ht="14.25" hidden="false" customHeight="false" outlineLevel="0" collapsed="false">
      <c r="A32210" s="535" t="s">
        <v>50677</v>
      </c>
      <c r="B32210" s="544" t="s">
        <v>50678</v>
      </c>
      <c r="C32210" s="535" t="s">
        <v>29260</v>
      </c>
      <c r="D32210" s="537" t="n">
        <v>87.86</v>
      </c>
    </row>
    <row r="32211" customFormat="false" ht="14.25" hidden="false" customHeight="false" outlineLevel="0" collapsed="false">
      <c r="A32211" s="535" t="s">
        <v>50679</v>
      </c>
      <c r="B32211" s="544" t="s">
        <v>50680</v>
      </c>
      <c r="C32211" s="535" t="s">
        <v>29260</v>
      </c>
      <c r="D32211" s="537" t="n">
        <v>124.27</v>
      </c>
    </row>
    <row r="32212" customFormat="false" ht="14.25" hidden="false" customHeight="false" outlineLevel="0" collapsed="false">
      <c r="A32212" s="535" t="s">
        <v>50681</v>
      </c>
      <c r="B32212" s="544" t="s">
        <v>50682</v>
      </c>
      <c r="C32212" s="535" t="s">
        <v>44152</v>
      </c>
      <c r="D32212" s="537" t="n">
        <v>66.86</v>
      </c>
    </row>
    <row r="32213" customFormat="false" ht="14.25" hidden="false" customHeight="false" outlineLevel="0" collapsed="false">
      <c r="A32213" s="535" t="s">
        <v>50683</v>
      </c>
      <c r="B32213" s="544" t="s">
        <v>50684</v>
      </c>
      <c r="C32213" s="535" t="s">
        <v>41675</v>
      </c>
      <c r="D32213" s="537" t="n">
        <v>424.07</v>
      </c>
    </row>
    <row r="32214" customFormat="false" ht="14.25" hidden="false" customHeight="false" outlineLevel="0" collapsed="false">
      <c r="A32214" s="535" t="s">
        <v>50685</v>
      </c>
      <c r="B32214" s="544" t="s">
        <v>50686</v>
      </c>
      <c r="C32214" s="535" t="s">
        <v>44152</v>
      </c>
      <c r="D32214" s="537" t="n">
        <v>18.58</v>
      </c>
    </row>
    <row r="32215" customFormat="false" ht="14.25" hidden="false" customHeight="false" outlineLevel="0" collapsed="false">
      <c r="A32215" s="535" t="s">
        <v>50687</v>
      </c>
      <c r="B32215" s="544" t="s">
        <v>50688</v>
      </c>
      <c r="C32215" s="535" t="s">
        <v>44152</v>
      </c>
      <c r="D32215" s="537" t="n">
        <v>10.71</v>
      </c>
    </row>
    <row r="32216" customFormat="false" ht="14.25" hidden="false" customHeight="false" outlineLevel="0" collapsed="false">
      <c r="A32216" s="535" t="s">
        <v>50689</v>
      </c>
      <c r="B32216" s="544" t="s">
        <v>50690</v>
      </c>
      <c r="C32216" s="535" t="s">
        <v>41675</v>
      </c>
      <c r="D32216" s="537" t="n">
        <v>3.88</v>
      </c>
    </row>
    <row r="32217" customFormat="false" ht="14.25" hidden="false" customHeight="false" outlineLevel="0" collapsed="false">
      <c r="A32217" s="535" t="s">
        <v>50691</v>
      </c>
      <c r="B32217" s="544" t="s">
        <v>50692</v>
      </c>
      <c r="C32217" s="535" t="s">
        <v>44152</v>
      </c>
      <c r="D32217" s="537" t="n">
        <v>0.07</v>
      </c>
    </row>
    <row r="32218" customFormat="false" ht="14.25" hidden="false" customHeight="false" outlineLevel="0" collapsed="false">
      <c r="A32218" s="535" t="s">
        <v>50693</v>
      </c>
      <c r="B32218" s="544" t="s">
        <v>50694</v>
      </c>
      <c r="C32218" s="535" t="s">
        <v>44152</v>
      </c>
      <c r="D32218" s="537" t="n">
        <v>28.77</v>
      </c>
    </row>
    <row r="32219" customFormat="false" ht="14.25" hidden="false" customHeight="false" outlineLevel="0" collapsed="false">
      <c r="A32219" s="535" t="s">
        <v>50695</v>
      </c>
      <c r="B32219" s="544" t="s">
        <v>50696</v>
      </c>
      <c r="C32219" s="535" t="s">
        <v>29247</v>
      </c>
      <c r="D32219" s="537" t="n">
        <v>64.41</v>
      </c>
    </row>
    <row r="32220" customFormat="false" ht="14.25" hidden="false" customHeight="false" outlineLevel="0" collapsed="false">
      <c r="A32220" s="535" t="s">
        <v>50697</v>
      </c>
      <c r="B32220" s="544" t="s">
        <v>50698</v>
      </c>
      <c r="C32220" s="535" t="s">
        <v>44152</v>
      </c>
      <c r="D32220" s="537" t="n">
        <v>10.12</v>
      </c>
    </row>
    <row r="32221" customFormat="false" ht="14.25" hidden="false" customHeight="false" outlineLevel="0" collapsed="false">
      <c r="A32221" s="535" t="s">
        <v>50699</v>
      </c>
      <c r="B32221" s="544" t="s">
        <v>50700</v>
      </c>
      <c r="C32221" s="535" t="s">
        <v>44152</v>
      </c>
      <c r="D32221" s="537" t="n">
        <v>5.64</v>
      </c>
    </row>
    <row r="32222" customFormat="false" ht="14.25" hidden="false" customHeight="false" outlineLevel="0" collapsed="false">
      <c r="A32222" s="535" t="s">
        <v>50701</v>
      </c>
      <c r="B32222" s="544" t="s">
        <v>50702</v>
      </c>
      <c r="C32222" s="535" t="s">
        <v>44152</v>
      </c>
      <c r="D32222" s="537" t="n">
        <v>0.53</v>
      </c>
    </row>
    <row r="32223" customFormat="false" ht="14.25" hidden="false" customHeight="false" outlineLevel="0" collapsed="false">
      <c r="A32223" s="535" t="s">
        <v>50703</v>
      </c>
      <c r="B32223" s="544" t="s">
        <v>50704</v>
      </c>
      <c r="C32223" s="535" t="s">
        <v>29260</v>
      </c>
      <c r="D32223" s="537" t="n">
        <v>863.13</v>
      </c>
    </row>
    <row r="32224" customFormat="false" ht="14.25" hidden="false" customHeight="false" outlineLevel="0" collapsed="false">
      <c r="A32224" s="535" t="s">
        <v>50705</v>
      </c>
      <c r="B32224" s="544" t="s">
        <v>50706</v>
      </c>
      <c r="C32224" s="535" t="s">
        <v>29260</v>
      </c>
      <c r="D32224" s="537" t="n">
        <v>1159.5</v>
      </c>
    </row>
    <row r="32225" customFormat="false" ht="14.25" hidden="false" customHeight="false" outlineLevel="0" collapsed="false">
      <c r="A32225" s="535" t="s">
        <v>50707</v>
      </c>
      <c r="B32225" s="544" t="s">
        <v>50708</v>
      </c>
      <c r="C32225" s="535" t="s">
        <v>29260</v>
      </c>
      <c r="D32225" s="537" t="n">
        <v>1087.89</v>
      </c>
    </row>
    <row r="32226" customFormat="false" ht="14.25" hidden="false" customHeight="false" outlineLevel="0" collapsed="false">
      <c r="A32226" s="535" t="s">
        <v>50709</v>
      </c>
      <c r="B32226" s="544" t="s">
        <v>50710</v>
      </c>
      <c r="C32226" s="535" t="s">
        <v>29260</v>
      </c>
      <c r="D32226" s="537" t="n">
        <v>1417.83</v>
      </c>
    </row>
    <row r="32227" customFormat="false" ht="14.25" hidden="false" customHeight="false" outlineLevel="0" collapsed="false">
      <c r="A32227" s="535" t="s">
        <v>50711</v>
      </c>
      <c r="B32227" s="544" t="s">
        <v>50712</v>
      </c>
      <c r="C32227" s="535" t="s">
        <v>29260</v>
      </c>
      <c r="D32227" s="537" t="n">
        <v>1504.28</v>
      </c>
    </row>
    <row r="32228" customFormat="false" ht="14.25" hidden="false" customHeight="false" outlineLevel="0" collapsed="false">
      <c r="A32228" s="535" t="s">
        <v>50713</v>
      </c>
      <c r="B32228" s="544" t="s">
        <v>50714</v>
      </c>
      <c r="C32228" s="535" t="s">
        <v>29260</v>
      </c>
      <c r="D32228" s="537" t="n">
        <v>1838.77</v>
      </c>
    </row>
    <row r="32229" customFormat="false" ht="14.25" hidden="false" customHeight="false" outlineLevel="0" collapsed="false">
      <c r="A32229" s="535" t="s">
        <v>50715</v>
      </c>
      <c r="B32229" s="544" t="s">
        <v>50716</v>
      </c>
      <c r="C32229" s="535" t="s">
        <v>29260</v>
      </c>
      <c r="D32229" s="537" t="n">
        <v>1903.32</v>
      </c>
    </row>
    <row r="32230" customFormat="false" ht="14.25" hidden="false" customHeight="false" outlineLevel="0" collapsed="false">
      <c r="A32230" s="535" t="s">
        <v>50717</v>
      </c>
      <c r="B32230" s="544" t="s">
        <v>50718</v>
      </c>
      <c r="C32230" s="535" t="s">
        <v>29260</v>
      </c>
      <c r="D32230" s="537" t="n">
        <v>2387.6</v>
      </c>
    </row>
    <row r="32231" customFormat="false" ht="14.25" hidden="false" customHeight="false" outlineLevel="0" collapsed="false">
      <c r="A32231" s="535" t="s">
        <v>50719</v>
      </c>
      <c r="B32231" s="544" t="s">
        <v>50720</v>
      </c>
      <c r="C32231" s="535" t="s">
        <v>29260</v>
      </c>
      <c r="D32231" s="537" t="n">
        <v>2440.55</v>
      </c>
    </row>
    <row r="32232" customFormat="false" ht="14.25" hidden="false" customHeight="false" outlineLevel="0" collapsed="false">
      <c r="A32232" s="535" t="s">
        <v>50721</v>
      </c>
      <c r="B32232" s="544" t="s">
        <v>50722</v>
      </c>
      <c r="C32232" s="535" t="s">
        <v>29260</v>
      </c>
      <c r="D32232" s="537" t="n">
        <v>3042.9</v>
      </c>
    </row>
    <row r="32233" customFormat="false" ht="14.25" hidden="false" customHeight="false" outlineLevel="0" collapsed="false">
      <c r="A32233" s="535" t="s">
        <v>50723</v>
      </c>
      <c r="B32233" s="544" t="s">
        <v>50724</v>
      </c>
      <c r="C32233" s="535" t="s">
        <v>29260</v>
      </c>
      <c r="D32233" s="537" t="n">
        <v>2896.46</v>
      </c>
    </row>
    <row r="32234" customFormat="false" ht="14.25" hidden="false" customHeight="false" outlineLevel="0" collapsed="false">
      <c r="A32234" s="535" t="s">
        <v>50725</v>
      </c>
      <c r="B32234" s="544" t="s">
        <v>50726</v>
      </c>
      <c r="C32234" s="535" t="s">
        <v>29260</v>
      </c>
      <c r="D32234" s="537" t="n">
        <v>3981.18</v>
      </c>
    </row>
    <row r="32235" customFormat="false" ht="14.25" hidden="false" customHeight="false" outlineLevel="0" collapsed="false">
      <c r="A32235" s="535" t="s">
        <v>50727</v>
      </c>
      <c r="B32235" s="544" t="s">
        <v>50728</v>
      </c>
      <c r="C32235" s="535" t="s">
        <v>29260</v>
      </c>
      <c r="D32235" s="537" t="n">
        <v>3117.05</v>
      </c>
    </row>
    <row r="32236" customFormat="false" ht="14.25" hidden="false" customHeight="false" outlineLevel="0" collapsed="false">
      <c r="A32236" s="535" t="s">
        <v>50729</v>
      </c>
      <c r="B32236" s="544" t="s">
        <v>50730</v>
      </c>
      <c r="C32236" s="535" t="s">
        <v>29260</v>
      </c>
      <c r="D32236" s="537" t="n">
        <v>5269.75</v>
      </c>
    </row>
    <row r="32237" customFormat="false" ht="14.25" hidden="false" customHeight="false" outlineLevel="0" collapsed="false">
      <c r="A32237" s="535" t="s">
        <v>50731</v>
      </c>
      <c r="B32237" s="544" t="s">
        <v>50732</v>
      </c>
      <c r="C32237" s="535" t="s">
        <v>29260</v>
      </c>
      <c r="D32237" s="537" t="n">
        <v>425.51</v>
      </c>
    </row>
    <row r="32238" customFormat="false" ht="14.25" hidden="false" customHeight="false" outlineLevel="0" collapsed="false">
      <c r="A32238" s="535" t="s">
        <v>50733</v>
      </c>
      <c r="B32238" s="544" t="s">
        <v>50734</v>
      </c>
      <c r="C32238" s="535" t="s">
        <v>29260</v>
      </c>
      <c r="D32238" s="537" t="n">
        <v>507.71</v>
      </c>
    </row>
    <row r="32239" customFormat="false" ht="14.25" hidden="false" customHeight="false" outlineLevel="0" collapsed="false">
      <c r="A32239" s="535" t="s">
        <v>50735</v>
      </c>
      <c r="B32239" s="544" t="s">
        <v>50736</v>
      </c>
      <c r="C32239" s="535" t="s">
        <v>29260</v>
      </c>
      <c r="D32239" s="537" t="n">
        <v>528.78</v>
      </c>
    </row>
    <row r="32240" customFormat="false" ht="14.25" hidden="false" customHeight="false" outlineLevel="0" collapsed="false">
      <c r="A32240" s="535" t="s">
        <v>50737</v>
      </c>
      <c r="B32240" s="544" t="s">
        <v>50738</v>
      </c>
      <c r="C32240" s="535" t="s">
        <v>29260</v>
      </c>
      <c r="D32240" s="537" t="n">
        <v>653.69</v>
      </c>
    </row>
    <row r="32241" customFormat="false" ht="14.25" hidden="false" customHeight="false" outlineLevel="0" collapsed="false">
      <c r="A32241" s="535" t="s">
        <v>50739</v>
      </c>
      <c r="B32241" s="544" t="s">
        <v>50740</v>
      </c>
      <c r="C32241" s="535" t="s">
        <v>29260</v>
      </c>
      <c r="D32241" s="537" t="n">
        <v>607.32</v>
      </c>
    </row>
    <row r="32242" customFormat="false" ht="14.25" hidden="false" customHeight="false" outlineLevel="0" collapsed="false">
      <c r="A32242" s="535" t="s">
        <v>50741</v>
      </c>
      <c r="B32242" s="544" t="s">
        <v>50742</v>
      </c>
      <c r="C32242" s="535" t="s">
        <v>29260</v>
      </c>
      <c r="D32242" s="537" t="n">
        <v>767.11</v>
      </c>
    </row>
    <row r="32243" customFormat="false" ht="14.25" hidden="false" customHeight="false" outlineLevel="0" collapsed="false">
      <c r="A32243" s="535" t="s">
        <v>50743</v>
      </c>
      <c r="B32243" s="544" t="s">
        <v>50744</v>
      </c>
      <c r="C32243" s="535" t="s">
        <v>29260</v>
      </c>
      <c r="D32243" s="537" t="n">
        <v>757</v>
      </c>
    </row>
    <row r="32244" customFormat="false" ht="14.25" hidden="false" customHeight="false" outlineLevel="0" collapsed="false">
      <c r="A32244" s="535" t="s">
        <v>50745</v>
      </c>
      <c r="B32244" s="544" t="s">
        <v>50746</v>
      </c>
      <c r="C32244" s="535" t="s">
        <v>29260</v>
      </c>
      <c r="D32244" s="537" t="n">
        <v>888.57</v>
      </c>
    </row>
    <row r="32245" customFormat="false" ht="14.25" hidden="false" customHeight="false" outlineLevel="0" collapsed="false">
      <c r="A32245" s="535" t="s">
        <v>50747</v>
      </c>
      <c r="B32245" s="544" t="s">
        <v>50748</v>
      </c>
      <c r="C32245" s="535" t="s">
        <v>29260</v>
      </c>
      <c r="D32245" s="537" t="n">
        <v>800.12</v>
      </c>
    </row>
    <row r="32246" customFormat="false" ht="14.25" hidden="false" customHeight="false" outlineLevel="0" collapsed="false">
      <c r="A32246" s="535" t="s">
        <v>50749</v>
      </c>
      <c r="B32246" s="544" t="s">
        <v>50750</v>
      </c>
      <c r="C32246" s="535" t="s">
        <v>29260</v>
      </c>
      <c r="D32246" s="537" t="n">
        <v>1032.64</v>
      </c>
    </row>
    <row r="32247" customFormat="false" ht="14.25" hidden="false" customHeight="false" outlineLevel="0" collapsed="false">
      <c r="A32247" s="535" t="s">
        <v>50751</v>
      </c>
      <c r="B32247" s="544" t="s">
        <v>50752</v>
      </c>
      <c r="C32247" s="535" t="s">
        <v>29260</v>
      </c>
      <c r="D32247" s="537" t="n">
        <v>96.99</v>
      </c>
    </row>
    <row r="32248" customFormat="false" ht="14.25" hidden="false" customHeight="false" outlineLevel="0" collapsed="false">
      <c r="A32248" s="535" t="s">
        <v>50753</v>
      </c>
      <c r="B32248" s="544" t="s">
        <v>50754</v>
      </c>
      <c r="C32248" s="535" t="s">
        <v>29260</v>
      </c>
      <c r="D32248" s="537" t="n">
        <v>107.63</v>
      </c>
    </row>
    <row r="32249" customFormat="false" ht="14.25" hidden="false" customHeight="false" outlineLevel="0" collapsed="false">
      <c r="A32249" s="535" t="s">
        <v>50755</v>
      </c>
      <c r="B32249" s="544" t="s">
        <v>50756</v>
      </c>
      <c r="C32249" s="535" t="s">
        <v>29260</v>
      </c>
      <c r="D32249" s="537" t="n">
        <v>81.14</v>
      </c>
    </row>
    <row r="32250" customFormat="false" ht="14.25" hidden="false" customHeight="false" outlineLevel="0" collapsed="false">
      <c r="A32250" s="535" t="s">
        <v>50757</v>
      </c>
      <c r="B32250" s="544" t="s">
        <v>50758</v>
      </c>
      <c r="C32250" s="535" t="s">
        <v>29260</v>
      </c>
      <c r="D32250" s="537" t="n">
        <v>113.07</v>
      </c>
    </row>
    <row r="32251" customFormat="false" ht="14.25" hidden="false" customHeight="false" outlineLevel="0" collapsed="false">
      <c r="A32251" s="535" t="s">
        <v>50759</v>
      </c>
      <c r="B32251" s="544" t="s">
        <v>50760</v>
      </c>
      <c r="C32251" s="535" t="s">
        <v>29260</v>
      </c>
      <c r="D32251" s="537" t="n">
        <v>188.72</v>
      </c>
    </row>
    <row r="32252" customFormat="false" ht="14.25" hidden="false" customHeight="false" outlineLevel="0" collapsed="false">
      <c r="A32252" s="535" t="s">
        <v>50761</v>
      </c>
      <c r="B32252" s="544" t="s">
        <v>50762</v>
      </c>
      <c r="C32252" s="535" t="s">
        <v>29260</v>
      </c>
      <c r="D32252" s="537" t="n">
        <v>238.3</v>
      </c>
    </row>
    <row r="32253" customFormat="false" ht="14.25" hidden="false" customHeight="false" outlineLevel="0" collapsed="false">
      <c r="A32253" s="535" t="s">
        <v>50763</v>
      </c>
      <c r="B32253" s="544" t="s">
        <v>50764</v>
      </c>
      <c r="C32253" s="535" t="s">
        <v>29260</v>
      </c>
      <c r="D32253" s="537" t="n">
        <v>262.76</v>
      </c>
    </row>
    <row r="32254" customFormat="false" ht="14.25" hidden="false" customHeight="false" outlineLevel="0" collapsed="false">
      <c r="A32254" s="535" t="s">
        <v>50765</v>
      </c>
      <c r="B32254" s="544" t="s">
        <v>50766</v>
      </c>
      <c r="C32254" s="535" t="s">
        <v>29260</v>
      </c>
      <c r="D32254" s="537" t="n">
        <v>294</v>
      </c>
    </row>
    <row r="32255" customFormat="false" ht="14.25" hidden="false" customHeight="false" outlineLevel="0" collapsed="false">
      <c r="A32255" s="535" t="s">
        <v>50767</v>
      </c>
      <c r="B32255" s="544" t="s">
        <v>50768</v>
      </c>
      <c r="C32255" s="535" t="s">
        <v>29260</v>
      </c>
      <c r="D32255" s="537" t="n">
        <v>342.25</v>
      </c>
    </row>
    <row r="32256" customFormat="false" ht="14.25" hidden="false" customHeight="false" outlineLevel="0" collapsed="false">
      <c r="A32256" s="535" t="s">
        <v>50769</v>
      </c>
      <c r="B32256" s="544" t="s">
        <v>50770</v>
      </c>
      <c r="C32256" s="535" t="s">
        <v>29260</v>
      </c>
      <c r="D32256" s="537" t="n">
        <v>408.13</v>
      </c>
    </row>
    <row r="32257" customFormat="false" ht="14.25" hidden="false" customHeight="false" outlineLevel="0" collapsed="false">
      <c r="A32257" s="535" t="s">
        <v>50771</v>
      </c>
      <c r="B32257" s="544" t="s">
        <v>50772</v>
      </c>
      <c r="C32257" s="535" t="s">
        <v>29260</v>
      </c>
      <c r="D32257" s="537" t="n">
        <v>135.46</v>
      </c>
    </row>
    <row r="32258" customFormat="false" ht="14.25" hidden="false" customHeight="false" outlineLevel="0" collapsed="false">
      <c r="A32258" s="535" t="s">
        <v>50773</v>
      </c>
      <c r="B32258" s="544" t="s">
        <v>50774</v>
      </c>
      <c r="C32258" s="535" t="s">
        <v>29260</v>
      </c>
      <c r="D32258" s="537" t="n">
        <v>135.82</v>
      </c>
    </row>
    <row r="32259" customFormat="false" ht="14.25" hidden="false" customHeight="false" outlineLevel="0" collapsed="false">
      <c r="A32259" s="535" t="s">
        <v>50775</v>
      </c>
      <c r="B32259" s="544" t="s">
        <v>50776</v>
      </c>
      <c r="C32259" s="535" t="s">
        <v>29260</v>
      </c>
      <c r="D32259" s="537" t="n">
        <v>159.22</v>
      </c>
    </row>
    <row r="32260" customFormat="false" ht="14.25" hidden="false" customHeight="false" outlineLevel="0" collapsed="false">
      <c r="A32260" s="535" t="s">
        <v>50777</v>
      </c>
      <c r="B32260" s="544" t="s">
        <v>50778</v>
      </c>
      <c r="C32260" s="535" t="s">
        <v>29260</v>
      </c>
      <c r="D32260" s="537" t="n">
        <v>159.69</v>
      </c>
    </row>
    <row r="32261" customFormat="false" ht="14.25" hidden="false" customHeight="false" outlineLevel="0" collapsed="false">
      <c r="A32261" s="535" t="s">
        <v>50779</v>
      </c>
      <c r="B32261" s="544" t="s">
        <v>50780</v>
      </c>
      <c r="C32261" s="535" t="s">
        <v>29260</v>
      </c>
      <c r="D32261" s="537" t="n">
        <v>209.69</v>
      </c>
    </row>
    <row r="32262" customFormat="false" ht="14.25" hidden="false" customHeight="false" outlineLevel="0" collapsed="false">
      <c r="A32262" s="535" t="s">
        <v>50781</v>
      </c>
      <c r="B32262" s="544" t="s">
        <v>50782</v>
      </c>
      <c r="C32262" s="535" t="s">
        <v>29260</v>
      </c>
      <c r="D32262" s="537" t="n">
        <v>209.85</v>
      </c>
    </row>
    <row r="32263" customFormat="false" ht="14.25" hidden="false" customHeight="false" outlineLevel="0" collapsed="false">
      <c r="A32263" s="535" t="s">
        <v>50783</v>
      </c>
      <c r="B32263" s="544" t="s">
        <v>50784</v>
      </c>
      <c r="C32263" s="535" t="s">
        <v>29260</v>
      </c>
      <c r="D32263" s="537" t="n">
        <v>259.03</v>
      </c>
    </row>
    <row r="32264" customFormat="false" ht="14.25" hidden="false" customHeight="false" outlineLevel="0" collapsed="false">
      <c r="A32264" s="535" t="s">
        <v>50785</v>
      </c>
      <c r="B32264" s="544" t="s">
        <v>50786</v>
      </c>
      <c r="C32264" s="535" t="s">
        <v>29260</v>
      </c>
      <c r="D32264" s="537" t="n">
        <v>259.21</v>
      </c>
    </row>
    <row r="32265" customFormat="false" ht="14.25" hidden="false" customHeight="false" outlineLevel="0" collapsed="false">
      <c r="A32265" s="535" t="s">
        <v>50787</v>
      </c>
      <c r="B32265" s="544" t="s">
        <v>50788</v>
      </c>
      <c r="C32265" s="535" t="s">
        <v>29260</v>
      </c>
      <c r="D32265" s="537" t="n">
        <v>295.5</v>
      </c>
    </row>
    <row r="32266" customFormat="false" ht="14.25" hidden="false" customHeight="false" outlineLevel="0" collapsed="false">
      <c r="A32266" s="535" t="s">
        <v>50789</v>
      </c>
      <c r="B32266" s="544" t="s">
        <v>50790</v>
      </c>
      <c r="C32266" s="535" t="s">
        <v>29260</v>
      </c>
      <c r="D32266" s="537" t="n">
        <v>295.59</v>
      </c>
    </row>
    <row r="32267" customFormat="false" ht="14.25" hidden="false" customHeight="false" outlineLevel="0" collapsed="false">
      <c r="A32267" s="535" t="s">
        <v>50791</v>
      </c>
      <c r="B32267" s="544" t="s">
        <v>50792</v>
      </c>
      <c r="C32267" s="535" t="s">
        <v>29260</v>
      </c>
      <c r="D32267" s="537" t="n">
        <v>359.59</v>
      </c>
    </row>
    <row r="32268" customFormat="false" ht="14.25" hidden="false" customHeight="false" outlineLevel="0" collapsed="false">
      <c r="A32268" s="535" t="s">
        <v>50793</v>
      </c>
      <c r="B32268" s="544" t="s">
        <v>50794</v>
      </c>
      <c r="C32268" s="535" t="s">
        <v>29260</v>
      </c>
      <c r="D32268" s="537" t="n">
        <v>360.05</v>
      </c>
    </row>
    <row r="32269" customFormat="false" ht="14.25" hidden="false" customHeight="false" outlineLevel="0" collapsed="false">
      <c r="A32269" s="535" t="s">
        <v>50795</v>
      </c>
      <c r="B32269" s="544" t="s">
        <v>50796</v>
      </c>
      <c r="C32269" s="535" t="s">
        <v>29260</v>
      </c>
      <c r="D32269" s="537" t="n">
        <v>410.98</v>
      </c>
    </row>
    <row r="32270" customFormat="false" ht="14.25" hidden="false" customHeight="false" outlineLevel="0" collapsed="false">
      <c r="A32270" s="535" t="s">
        <v>50797</v>
      </c>
      <c r="B32270" s="544" t="s">
        <v>50798</v>
      </c>
      <c r="C32270" s="535" t="s">
        <v>29260</v>
      </c>
      <c r="D32270" s="537" t="n">
        <v>411.67</v>
      </c>
    </row>
    <row r="32271" customFormat="false" ht="14.25" hidden="false" customHeight="false" outlineLevel="0" collapsed="false">
      <c r="A32271" s="535" t="s">
        <v>50799</v>
      </c>
      <c r="B32271" s="544" t="s">
        <v>50800</v>
      </c>
      <c r="C32271" s="535" t="s">
        <v>29260</v>
      </c>
      <c r="D32271" s="537" t="n">
        <v>65.88</v>
      </c>
    </row>
    <row r="32272" customFormat="false" ht="14.25" hidden="false" customHeight="false" outlineLevel="0" collapsed="false">
      <c r="A32272" s="535" t="s">
        <v>50801</v>
      </c>
      <c r="B32272" s="544" t="s">
        <v>50802</v>
      </c>
      <c r="C32272" s="535" t="s">
        <v>29260</v>
      </c>
      <c r="D32272" s="537" t="n">
        <v>65.68</v>
      </c>
    </row>
    <row r="32273" customFormat="false" ht="14.25" hidden="false" customHeight="false" outlineLevel="0" collapsed="false">
      <c r="A32273" s="535" t="s">
        <v>50803</v>
      </c>
      <c r="B32273" s="544" t="s">
        <v>50804</v>
      </c>
      <c r="C32273" s="535" t="s">
        <v>29260</v>
      </c>
      <c r="D32273" s="537" t="n">
        <v>90.26</v>
      </c>
    </row>
    <row r="32274" customFormat="false" ht="14.25" hidden="false" customHeight="false" outlineLevel="0" collapsed="false">
      <c r="A32274" s="535" t="s">
        <v>50805</v>
      </c>
      <c r="B32274" s="544" t="s">
        <v>50806</v>
      </c>
      <c r="C32274" s="535" t="s">
        <v>29260</v>
      </c>
      <c r="D32274" s="537" t="n">
        <v>90.36</v>
      </c>
    </row>
    <row r="32275" customFormat="false" ht="14.25" hidden="false" customHeight="false" outlineLevel="0" collapsed="false">
      <c r="A32275" s="535" t="s">
        <v>50807</v>
      </c>
      <c r="B32275" s="544" t="s">
        <v>50808</v>
      </c>
      <c r="C32275" s="535" t="s">
        <v>29260</v>
      </c>
      <c r="D32275" s="537" t="n">
        <v>109.51</v>
      </c>
    </row>
    <row r="32276" customFormat="false" ht="14.25" hidden="false" customHeight="false" outlineLevel="0" collapsed="false">
      <c r="A32276" s="535" t="s">
        <v>50809</v>
      </c>
      <c r="B32276" s="544" t="s">
        <v>50810</v>
      </c>
      <c r="C32276" s="535" t="s">
        <v>29260</v>
      </c>
      <c r="D32276" s="537" t="n">
        <v>109.62</v>
      </c>
    </row>
    <row r="32277" customFormat="false" ht="14.25" hidden="false" customHeight="false" outlineLevel="0" collapsed="false">
      <c r="A32277" s="535" t="s">
        <v>50811</v>
      </c>
      <c r="B32277" s="544" t="s">
        <v>50812</v>
      </c>
      <c r="C32277" s="535" t="s">
        <v>29260</v>
      </c>
      <c r="D32277" s="537" t="n">
        <v>110.01</v>
      </c>
    </row>
    <row r="32278" customFormat="false" ht="14.25" hidden="false" customHeight="false" outlineLevel="0" collapsed="false">
      <c r="A32278" s="535" t="s">
        <v>50813</v>
      </c>
      <c r="B32278" s="544" t="s">
        <v>50814</v>
      </c>
      <c r="C32278" s="535" t="s">
        <v>29260</v>
      </c>
      <c r="D32278" s="537" t="n">
        <v>110.11</v>
      </c>
    </row>
    <row r="32279" customFormat="false" ht="14.25" hidden="false" customHeight="false" outlineLevel="0" collapsed="false">
      <c r="A32279" s="535" t="s">
        <v>50815</v>
      </c>
      <c r="B32279" s="544" t="s">
        <v>50816</v>
      </c>
      <c r="C32279" s="535" t="s">
        <v>29260</v>
      </c>
      <c r="D32279" s="537" t="n">
        <v>134.9</v>
      </c>
    </row>
    <row r="32280" customFormat="false" ht="14.25" hidden="false" customHeight="false" outlineLevel="0" collapsed="false">
      <c r="A32280" s="535" t="s">
        <v>50817</v>
      </c>
      <c r="B32280" s="544" t="s">
        <v>50818</v>
      </c>
      <c r="C32280" s="535" t="s">
        <v>29260</v>
      </c>
      <c r="D32280" s="537" t="n">
        <v>128.07</v>
      </c>
    </row>
    <row r="32281" customFormat="false" ht="14.25" hidden="false" customHeight="false" outlineLevel="0" collapsed="false">
      <c r="A32281" s="535" t="s">
        <v>50819</v>
      </c>
      <c r="B32281" s="544" t="s">
        <v>50820</v>
      </c>
      <c r="C32281" s="535" t="s">
        <v>29260</v>
      </c>
      <c r="D32281" s="537" t="n">
        <v>27.23</v>
      </c>
    </row>
    <row r="32282" customFormat="false" ht="14.25" hidden="false" customHeight="false" outlineLevel="0" collapsed="false">
      <c r="A32282" s="535" t="s">
        <v>50821</v>
      </c>
      <c r="B32282" s="544" t="s">
        <v>50822</v>
      </c>
      <c r="C32282" s="535" t="s">
        <v>29260</v>
      </c>
      <c r="D32282" s="537" t="n">
        <v>33</v>
      </c>
    </row>
    <row r="32283" customFormat="false" ht="14.25" hidden="false" customHeight="false" outlineLevel="0" collapsed="false">
      <c r="A32283" s="535" t="s">
        <v>50823</v>
      </c>
      <c r="B32283" s="544" t="s">
        <v>50824</v>
      </c>
      <c r="C32283" s="535" t="s">
        <v>29260</v>
      </c>
      <c r="D32283" s="537" t="n">
        <v>75.55</v>
      </c>
    </row>
    <row r="32284" customFormat="false" ht="14.25" hidden="false" customHeight="false" outlineLevel="0" collapsed="false">
      <c r="A32284" s="535" t="s">
        <v>50825</v>
      </c>
      <c r="B32284" s="544" t="s">
        <v>50826</v>
      </c>
      <c r="C32284" s="535" t="s">
        <v>29260</v>
      </c>
      <c r="D32284" s="537" t="n">
        <v>107.48</v>
      </c>
    </row>
    <row r="32285" customFormat="false" ht="14.25" hidden="false" customHeight="false" outlineLevel="0" collapsed="false">
      <c r="A32285" s="535" t="s">
        <v>50827</v>
      </c>
      <c r="B32285" s="544" t="s">
        <v>50828</v>
      </c>
      <c r="C32285" s="535" t="s">
        <v>29260</v>
      </c>
      <c r="D32285" s="537" t="n">
        <v>29.88</v>
      </c>
    </row>
    <row r="32286" customFormat="false" ht="14.25" hidden="false" customHeight="false" outlineLevel="0" collapsed="false">
      <c r="A32286" s="535" t="s">
        <v>50829</v>
      </c>
      <c r="B32286" s="544" t="s">
        <v>50830</v>
      </c>
      <c r="C32286" s="535" t="s">
        <v>29260</v>
      </c>
      <c r="D32286" s="537" t="n">
        <v>36.7</v>
      </c>
    </row>
    <row r="32287" customFormat="false" ht="14.25" hidden="false" customHeight="false" outlineLevel="0" collapsed="false">
      <c r="A32287" s="535" t="s">
        <v>50831</v>
      </c>
      <c r="B32287" s="544" t="s">
        <v>50832</v>
      </c>
      <c r="C32287" s="535" t="s">
        <v>29260</v>
      </c>
      <c r="D32287" s="537" t="n">
        <v>50.27</v>
      </c>
    </row>
    <row r="32288" customFormat="false" ht="14.25" hidden="false" customHeight="false" outlineLevel="0" collapsed="false">
      <c r="A32288" s="535" t="s">
        <v>50833</v>
      </c>
      <c r="B32288" s="544" t="s">
        <v>50834</v>
      </c>
      <c r="C32288" s="535" t="s">
        <v>29260</v>
      </c>
      <c r="D32288" s="537" t="n">
        <v>58.07</v>
      </c>
    </row>
    <row r="32289" customFormat="false" ht="14.25" hidden="false" customHeight="false" outlineLevel="0" collapsed="false">
      <c r="A32289" s="535" t="s">
        <v>50835</v>
      </c>
      <c r="B32289" s="544" t="s">
        <v>50836</v>
      </c>
      <c r="C32289" s="535" t="s">
        <v>29260</v>
      </c>
      <c r="D32289" s="537" t="n">
        <v>55.64</v>
      </c>
    </row>
    <row r="32290" customFormat="false" ht="14.25" hidden="false" customHeight="false" outlineLevel="0" collapsed="false">
      <c r="A32290" s="535" t="s">
        <v>50837</v>
      </c>
      <c r="B32290" s="544" t="s">
        <v>50838</v>
      </c>
      <c r="C32290" s="535" t="s">
        <v>29260</v>
      </c>
      <c r="D32290" s="537" t="n">
        <v>66.19</v>
      </c>
    </row>
    <row r="32291" customFormat="false" ht="14.25" hidden="false" customHeight="false" outlineLevel="0" collapsed="false">
      <c r="A32291" s="535" t="s">
        <v>50839</v>
      </c>
      <c r="B32291" s="544" t="s">
        <v>50840</v>
      </c>
      <c r="C32291" s="535" t="s">
        <v>29247</v>
      </c>
      <c r="D32291" s="537" t="n">
        <v>25.38</v>
      </c>
    </row>
    <row r="32292" customFormat="false" ht="14.25" hidden="false" customHeight="false" outlineLevel="0" collapsed="false">
      <c r="A32292" s="535" t="s">
        <v>50841</v>
      </c>
      <c r="B32292" s="544" t="s">
        <v>50842</v>
      </c>
      <c r="C32292" s="535" t="s">
        <v>29247</v>
      </c>
      <c r="D32292" s="537" t="n">
        <v>25.25</v>
      </c>
    </row>
    <row r="32293" customFormat="false" ht="14.25" hidden="false" customHeight="false" outlineLevel="0" collapsed="false">
      <c r="A32293" s="535" t="s">
        <v>50843</v>
      </c>
      <c r="B32293" s="544" t="s">
        <v>50844</v>
      </c>
      <c r="C32293" s="535" t="s">
        <v>29247</v>
      </c>
      <c r="D32293" s="537" t="n">
        <v>28.47</v>
      </c>
    </row>
    <row r="32294" customFormat="false" ht="14.25" hidden="false" customHeight="false" outlineLevel="0" collapsed="false">
      <c r="A32294" s="535" t="s">
        <v>50845</v>
      </c>
      <c r="B32294" s="544" t="s">
        <v>50846</v>
      </c>
      <c r="C32294" s="535" t="s">
        <v>29247</v>
      </c>
      <c r="D32294" s="537" t="n">
        <v>30.35</v>
      </c>
    </row>
    <row r="32295" customFormat="false" ht="14.25" hidden="false" customHeight="false" outlineLevel="0" collapsed="false">
      <c r="A32295" s="535" t="s">
        <v>50847</v>
      </c>
      <c r="B32295" s="544" t="s">
        <v>50848</v>
      </c>
      <c r="C32295" s="535" t="s">
        <v>29247</v>
      </c>
      <c r="D32295" s="537" t="n">
        <v>25.36</v>
      </c>
    </row>
    <row r="32296" customFormat="false" ht="14.25" hidden="false" customHeight="false" outlineLevel="0" collapsed="false">
      <c r="A32296" s="535" t="s">
        <v>50849</v>
      </c>
      <c r="B32296" s="544" t="s">
        <v>50850</v>
      </c>
      <c r="C32296" s="535" t="s">
        <v>29247</v>
      </c>
      <c r="D32296" s="537" t="n">
        <v>25.17</v>
      </c>
    </row>
    <row r="32297" customFormat="false" ht="14.25" hidden="false" customHeight="false" outlineLevel="0" collapsed="false">
      <c r="A32297" s="535" t="s">
        <v>50851</v>
      </c>
      <c r="B32297" s="544" t="s">
        <v>50852</v>
      </c>
      <c r="C32297" s="535" t="s">
        <v>29247</v>
      </c>
      <c r="D32297" s="537" t="n">
        <v>29.93</v>
      </c>
    </row>
    <row r="32298" customFormat="false" ht="14.25" hidden="false" customHeight="false" outlineLevel="0" collapsed="false">
      <c r="A32298" s="535" t="s">
        <v>50853</v>
      </c>
      <c r="B32298" s="544" t="s">
        <v>50854</v>
      </c>
      <c r="C32298" s="535" t="s">
        <v>29247</v>
      </c>
      <c r="D32298" s="537" t="n">
        <v>32.99</v>
      </c>
    </row>
    <row r="32299" customFormat="false" ht="14.25" hidden="false" customHeight="false" outlineLevel="0" collapsed="false">
      <c r="A32299" s="535" t="s">
        <v>50855</v>
      </c>
      <c r="B32299" s="544" t="s">
        <v>50856</v>
      </c>
      <c r="C32299" s="535" t="s">
        <v>29247</v>
      </c>
      <c r="D32299" s="537" t="n">
        <v>58.73</v>
      </c>
    </row>
    <row r="32300" customFormat="false" ht="14.25" hidden="false" customHeight="false" outlineLevel="0" collapsed="false">
      <c r="A32300" s="535" t="s">
        <v>50857</v>
      </c>
      <c r="B32300" s="544" t="s">
        <v>50858</v>
      </c>
      <c r="C32300" s="535" t="s">
        <v>29247</v>
      </c>
      <c r="D32300" s="537" t="n">
        <v>58.54</v>
      </c>
    </row>
    <row r="32301" customFormat="false" ht="14.25" hidden="false" customHeight="true" outlineLevel="0" collapsed="false">
      <c r="A32301" s="535" t="s">
        <v>50859</v>
      </c>
      <c r="B32301" s="544" t="s">
        <v>50860</v>
      </c>
      <c r="C32301" s="535" t="s">
        <v>29247</v>
      </c>
      <c r="D32301" s="537" t="n">
        <v>58.17</v>
      </c>
    </row>
    <row r="32302" customFormat="false" ht="14.25" hidden="false" customHeight="false" outlineLevel="0" collapsed="false">
      <c r="A32302" s="535" t="s">
        <v>50861</v>
      </c>
      <c r="B32302" s="544" t="s">
        <v>50862</v>
      </c>
      <c r="C32302" s="535" t="s">
        <v>29247</v>
      </c>
      <c r="D32302" s="537" t="n">
        <v>57.98</v>
      </c>
    </row>
    <row r="32303" customFormat="false" ht="14.25" hidden="false" customHeight="false" outlineLevel="0" collapsed="false">
      <c r="A32303" s="535" t="s">
        <v>50863</v>
      </c>
      <c r="B32303" s="544" t="s">
        <v>50864</v>
      </c>
      <c r="C32303" s="535" t="s">
        <v>29247</v>
      </c>
      <c r="D32303" s="537" t="n">
        <v>58.74</v>
      </c>
    </row>
    <row r="32304" customFormat="false" ht="14.25" hidden="false" customHeight="false" outlineLevel="0" collapsed="false">
      <c r="A32304" s="535" t="s">
        <v>50865</v>
      </c>
      <c r="B32304" s="544" t="s">
        <v>50866</v>
      </c>
      <c r="C32304" s="535" t="s">
        <v>29247</v>
      </c>
      <c r="D32304" s="537" t="n">
        <v>58.61</v>
      </c>
    </row>
    <row r="32305" customFormat="false" ht="14.25" hidden="false" customHeight="false" outlineLevel="0" collapsed="false">
      <c r="A32305" s="535" t="s">
        <v>50867</v>
      </c>
      <c r="B32305" s="544" t="s">
        <v>50868</v>
      </c>
      <c r="C32305" s="535" t="s">
        <v>29247</v>
      </c>
      <c r="D32305" s="537" t="n">
        <v>64.17</v>
      </c>
    </row>
    <row r="32306" customFormat="false" ht="14.25" hidden="false" customHeight="false" outlineLevel="0" collapsed="false">
      <c r="A32306" s="535" t="s">
        <v>50869</v>
      </c>
      <c r="B32306" s="544" t="s">
        <v>50870</v>
      </c>
      <c r="C32306" s="535" t="s">
        <v>29247</v>
      </c>
      <c r="D32306" s="537" t="n">
        <v>64.39</v>
      </c>
    </row>
    <row r="32307" customFormat="false" ht="14.25" hidden="false" customHeight="false" outlineLevel="0" collapsed="false">
      <c r="A32307" s="535" t="s">
        <v>50871</v>
      </c>
      <c r="B32307" s="544" t="s">
        <v>50872</v>
      </c>
      <c r="C32307" s="535" t="s">
        <v>29247</v>
      </c>
      <c r="D32307" s="537" t="n">
        <v>68.38</v>
      </c>
    </row>
    <row r="32308" customFormat="false" ht="14.25" hidden="false" customHeight="false" outlineLevel="0" collapsed="false">
      <c r="A32308" s="535" t="s">
        <v>50873</v>
      </c>
      <c r="B32308" s="544" t="s">
        <v>50874</v>
      </c>
      <c r="C32308" s="535" t="s">
        <v>29247</v>
      </c>
      <c r="D32308" s="537" t="n">
        <v>68.19</v>
      </c>
    </row>
    <row r="32309" customFormat="false" ht="14.25" hidden="false" customHeight="false" outlineLevel="0" collapsed="false">
      <c r="A32309" s="535" t="s">
        <v>50875</v>
      </c>
      <c r="B32309" s="544" t="s">
        <v>50876</v>
      </c>
      <c r="C32309" s="535" t="s">
        <v>29247</v>
      </c>
      <c r="D32309" s="537" t="n">
        <v>71.57</v>
      </c>
    </row>
    <row r="32310" customFormat="false" ht="14.25" hidden="false" customHeight="false" outlineLevel="0" collapsed="false">
      <c r="A32310" s="535" t="s">
        <v>50877</v>
      </c>
      <c r="B32310" s="544" t="s">
        <v>50878</v>
      </c>
      <c r="C32310" s="535" t="s">
        <v>29247</v>
      </c>
      <c r="D32310" s="537" t="n">
        <v>24.74</v>
      </c>
    </row>
    <row r="32311" customFormat="false" ht="14.25" hidden="false" customHeight="false" outlineLevel="0" collapsed="false">
      <c r="A32311" s="535" t="s">
        <v>50879</v>
      </c>
      <c r="B32311" s="544" t="s">
        <v>50880</v>
      </c>
      <c r="C32311" s="535" t="s">
        <v>29247</v>
      </c>
      <c r="D32311" s="537" t="n">
        <v>25.98</v>
      </c>
    </row>
    <row r="32312" customFormat="false" ht="14.25" hidden="false" customHeight="false" outlineLevel="0" collapsed="false">
      <c r="A32312" s="535" t="s">
        <v>50881</v>
      </c>
      <c r="B32312" s="544" t="s">
        <v>50882</v>
      </c>
      <c r="C32312" s="535" t="s">
        <v>29247</v>
      </c>
      <c r="D32312" s="537" t="n">
        <v>25.96</v>
      </c>
    </row>
    <row r="32313" customFormat="false" ht="14.25" hidden="false" customHeight="false" outlineLevel="0" collapsed="false">
      <c r="A32313" s="535" t="s">
        <v>50883</v>
      </c>
      <c r="B32313" s="544" t="s">
        <v>50884</v>
      </c>
      <c r="C32313" s="535" t="s">
        <v>29247</v>
      </c>
      <c r="D32313" s="537" t="n">
        <v>27.87</v>
      </c>
    </row>
    <row r="32314" customFormat="false" ht="14.25" hidden="false" customHeight="false" outlineLevel="0" collapsed="false">
      <c r="A32314" s="535" t="s">
        <v>50885</v>
      </c>
      <c r="B32314" s="544" t="s">
        <v>50886</v>
      </c>
      <c r="C32314" s="535" t="s">
        <v>29247</v>
      </c>
      <c r="D32314" s="537" t="n">
        <v>27.91</v>
      </c>
    </row>
    <row r="32315" customFormat="false" ht="14.25" hidden="false" customHeight="false" outlineLevel="0" collapsed="false">
      <c r="A32315" s="535" t="s">
        <v>50887</v>
      </c>
      <c r="B32315" s="544" t="s">
        <v>50888</v>
      </c>
      <c r="C32315" s="535" t="s">
        <v>29247</v>
      </c>
      <c r="D32315" s="537" t="n">
        <v>30</v>
      </c>
    </row>
    <row r="32316" customFormat="false" ht="14.25" hidden="false" customHeight="false" outlineLevel="0" collapsed="false">
      <c r="A32316" s="535" t="s">
        <v>50889</v>
      </c>
      <c r="B32316" s="544" t="s">
        <v>50890</v>
      </c>
      <c r="C32316" s="535" t="s">
        <v>29247</v>
      </c>
      <c r="D32316" s="537" t="n">
        <v>30.1</v>
      </c>
    </row>
    <row r="32317" customFormat="false" ht="14.25" hidden="false" customHeight="false" outlineLevel="0" collapsed="false">
      <c r="A32317" s="535" t="s">
        <v>50891</v>
      </c>
      <c r="B32317" s="544" t="s">
        <v>50892</v>
      </c>
      <c r="C32317" s="535" t="s">
        <v>29247</v>
      </c>
      <c r="D32317" s="537" t="n">
        <v>31.92</v>
      </c>
    </row>
    <row r="32318" customFormat="false" ht="14.25" hidden="false" customHeight="false" outlineLevel="0" collapsed="false">
      <c r="A32318" s="535" t="s">
        <v>50893</v>
      </c>
      <c r="B32318" s="544" t="s">
        <v>50894</v>
      </c>
      <c r="C32318" s="535" t="s">
        <v>29247</v>
      </c>
      <c r="D32318" s="537" t="n">
        <v>32.07</v>
      </c>
    </row>
    <row r="32319" customFormat="false" ht="14.25" hidden="false" customHeight="false" outlineLevel="0" collapsed="false">
      <c r="A32319" s="535" t="s">
        <v>50895</v>
      </c>
      <c r="B32319" s="544" t="s">
        <v>50896</v>
      </c>
      <c r="C32319" s="535" t="s">
        <v>29247</v>
      </c>
      <c r="D32319" s="537" t="n">
        <v>37.01</v>
      </c>
    </row>
    <row r="32320" customFormat="false" ht="14.25" hidden="false" customHeight="false" outlineLevel="0" collapsed="false">
      <c r="A32320" s="535" t="s">
        <v>50897</v>
      </c>
      <c r="B32320" s="544" t="s">
        <v>50898</v>
      </c>
      <c r="C32320" s="535" t="s">
        <v>29247</v>
      </c>
      <c r="D32320" s="537" t="n">
        <v>34.24</v>
      </c>
    </row>
    <row r="32321" customFormat="false" ht="14.25" hidden="false" customHeight="false" outlineLevel="0" collapsed="false">
      <c r="A32321" s="535" t="s">
        <v>50899</v>
      </c>
      <c r="B32321" s="544" t="s">
        <v>50900</v>
      </c>
      <c r="C32321" s="535" t="s">
        <v>29247</v>
      </c>
      <c r="D32321" s="537" t="n">
        <v>37.68</v>
      </c>
    </row>
    <row r="32322" customFormat="false" ht="14.25" hidden="false" customHeight="false" outlineLevel="0" collapsed="false">
      <c r="A32322" s="535" t="s">
        <v>50901</v>
      </c>
      <c r="B32322" s="544" t="s">
        <v>50902</v>
      </c>
      <c r="C32322" s="535" t="s">
        <v>29247</v>
      </c>
      <c r="D32322" s="537" t="n">
        <v>37.63</v>
      </c>
    </row>
    <row r="32323" customFormat="false" ht="14.25" hidden="false" customHeight="false" outlineLevel="0" collapsed="false">
      <c r="A32323" s="535" t="s">
        <v>50903</v>
      </c>
      <c r="B32323" s="544" t="s">
        <v>50904</v>
      </c>
      <c r="C32323" s="535" t="s">
        <v>29247</v>
      </c>
      <c r="D32323" s="537" t="n">
        <v>39.37</v>
      </c>
    </row>
    <row r="32324" customFormat="false" ht="14.25" hidden="false" customHeight="false" outlineLevel="0" collapsed="false">
      <c r="A32324" s="535" t="s">
        <v>50905</v>
      </c>
      <c r="B32324" s="544" t="s">
        <v>50906</v>
      </c>
      <c r="C32324" s="535" t="s">
        <v>29247</v>
      </c>
      <c r="D32324" s="537" t="n">
        <v>39.24</v>
      </c>
    </row>
    <row r="32325" customFormat="false" ht="14.25" hidden="false" customHeight="false" outlineLevel="0" collapsed="false">
      <c r="A32325" s="535" t="s">
        <v>50907</v>
      </c>
      <c r="B32325" s="544" t="s">
        <v>50908</v>
      </c>
      <c r="C32325" s="535" t="s">
        <v>29247</v>
      </c>
      <c r="D32325" s="537" t="n">
        <v>39.11</v>
      </c>
    </row>
    <row r="32326" customFormat="false" ht="14.25" hidden="false" customHeight="false" outlineLevel="0" collapsed="false">
      <c r="A32326" s="535" t="s">
        <v>50909</v>
      </c>
      <c r="B32326" s="544" t="s">
        <v>50910</v>
      </c>
      <c r="C32326" s="535" t="s">
        <v>29247</v>
      </c>
      <c r="D32326" s="537" t="n">
        <v>39.37</v>
      </c>
    </row>
    <row r="32327" customFormat="false" ht="14.25" hidden="false" customHeight="false" outlineLevel="0" collapsed="false">
      <c r="A32327" s="535" t="s">
        <v>50911</v>
      </c>
      <c r="B32327" s="544" t="s">
        <v>50912</v>
      </c>
      <c r="C32327" s="535" t="s">
        <v>29247</v>
      </c>
      <c r="D32327" s="537" t="n">
        <v>39.18</v>
      </c>
    </row>
    <row r="32328" customFormat="false" ht="14.25" hidden="false" customHeight="false" outlineLevel="0" collapsed="false">
      <c r="A32328" s="535" t="s">
        <v>50913</v>
      </c>
      <c r="B32328" s="544" t="s">
        <v>50914</v>
      </c>
      <c r="C32328" s="535" t="s">
        <v>29247</v>
      </c>
      <c r="D32328" s="537" t="n">
        <v>41.48</v>
      </c>
    </row>
    <row r="32329" customFormat="false" ht="14.25" hidden="false" customHeight="false" outlineLevel="0" collapsed="false">
      <c r="A32329" s="535" t="s">
        <v>50915</v>
      </c>
      <c r="B32329" s="544" t="s">
        <v>50916</v>
      </c>
      <c r="C32329" s="535" t="s">
        <v>29247</v>
      </c>
      <c r="D32329" s="537" t="n">
        <v>41.75</v>
      </c>
    </row>
    <row r="32330" customFormat="false" ht="14.25" hidden="false" customHeight="false" outlineLevel="0" collapsed="false">
      <c r="A32330" s="535" t="s">
        <v>50917</v>
      </c>
      <c r="B32330" s="544" t="s">
        <v>50918</v>
      </c>
      <c r="C32330" s="535" t="s">
        <v>29247</v>
      </c>
      <c r="D32330" s="537" t="n">
        <v>43.38</v>
      </c>
    </row>
    <row r="32331" customFormat="false" ht="14.25" hidden="false" customHeight="false" outlineLevel="0" collapsed="false">
      <c r="A32331" s="535" t="s">
        <v>50919</v>
      </c>
      <c r="B32331" s="544" t="s">
        <v>50920</v>
      </c>
      <c r="C32331" s="535" t="s">
        <v>29247</v>
      </c>
      <c r="D32331" s="537" t="n">
        <v>43.19</v>
      </c>
    </row>
    <row r="32332" customFormat="false" ht="14.25" hidden="false" customHeight="false" outlineLevel="0" collapsed="false">
      <c r="A32332" s="535" t="s">
        <v>50921</v>
      </c>
      <c r="B32332" s="544" t="s">
        <v>50922</v>
      </c>
      <c r="C32332" s="535" t="s">
        <v>29247</v>
      </c>
      <c r="D32332" s="537" t="n">
        <v>43.16</v>
      </c>
    </row>
    <row r="32333" customFormat="false" ht="14.25" hidden="false" customHeight="false" outlineLevel="0" collapsed="false">
      <c r="A32333" s="535" t="s">
        <v>50923</v>
      </c>
      <c r="B32333" s="544" t="s">
        <v>50924</v>
      </c>
      <c r="C32333" s="535" t="s">
        <v>29247</v>
      </c>
      <c r="D32333" s="537" t="n">
        <v>42.9</v>
      </c>
    </row>
    <row r="32334" customFormat="false" ht="14.25" hidden="false" customHeight="false" outlineLevel="0" collapsed="false">
      <c r="A32334" s="535" t="s">
        <v>50925</v>
      </c>
      <c r="B32334" s="544" t="s">
        <v>50926</v>
      </c>
      <c r="C32334" s="535" t="s">
        <v>29247</v>
      </c>
      <c r="D32334" s="537" t="n">
        <v>46.44</v>
      </c>
    </row>
    <row r="32335" customFormat="false" ht="14.25" hidden="false" customHeight="false" outlineLevel="0" collapsed="false">
      <c r="A32335" s="535" t="s">
        <v>50927</v>
      </c>
      <c r="B32335" s="544" t="s">
        <v>50928</v>
      </c>
      <c r="C32335" s="535" t="s">
        <v>29247</v>
      </c>
      <c r="D32335" s="537" t="n">
        <v>46.21</v>
      </c>
    </row>
    <row r="32336" customFormat="false" ht="14.25" hidden="false" customHeight="false" outlineLevel="0" collapsed="false">
      <c r="A32336" s="535" t="s">
        <v>50929</v>
      </c>
      <c r="B32336" s="544" t="s">
        <v>50930</v>
      </c>
      <c r="C32336" s="535" t="s">
        <v>29247</v>
      </c>
      <c r="D32336" s="537" t="n">
        <v>46.08</v>
      </c>
    </row>
    <row r="32337" customFormat="false" ht="14.25" hidden="false" customHeight="false" outlineLevel="0" collapsed="false">
      <c r="A32337" s="535" t="s">
        <v>50931</v>
      </c>
      <c r="B32337" s="544" t="s">
        <v>50932</v>
      </c>
      <c r="C32337" s="535" t="s">
        <v>29247</v>
      </c>
      <c r="D32337" s="537" t="n">
        <v>48.66</v>
      </c>
    </row>
    <row r="32338" customFormat="false" ht="14.25" hidden="false" customHeight="false" outlineLevel="0" collapsed="false">
      <c r="A32338" s="535" t="s">
        <v>50933</v>
      </c>
      <c r="B32338" s="544" t="s">
        <v>50934</v>
      </c>
      <c r="C32338" s="535" t="s">
        <v>29247</v>
      </c>
      <c r="D32338" s="537" t="n">
        <v>48.72</v>
      </c>
    </row>
    <row r="32339" customFormat="false" ht="14.25" hidden="false" customHeight="false" outlineLevel="0" collapsed="false">
      <c r="A32339" s="535" t="s">
        <v>50935</v>
      </c>
      <c r="B32339" s="544" t="s">
        <v>50936</v>
      </c>
      <c r="C32339" s="535" t="s">
        <v>29247</v>
      </c>
      <c r="D32339" s="537" t="n">
        <v>48.59</v>
      </c>
    </row>
    <row r="32340" customFormat="false" ht="14.25" hidden="false" customHeight="false" outlineLevel="0" collapsed="false">
      <c r="A32340" s="535" t="s">
        <v>50937</v>
      </c>
      <c r="B32340" s="544" t="s">
        <v>50938</v>
      </c>
      <c r="C32340" s="535" t="s">
        <v>29247</v>
      </c>
      <c r="D32340" s="537" t="n">
        <v>48.33</v>
      </c>
    </row>
    <row r="32341" customFormat="false" ht="14.25" hidden="false" customHeight="false" outlineLevel="0" collapsed="false">
      <c r="A32341" s="535" t="s">
        <v>50939</v>
      </c>
      <c r="B32341" s="544" t="s">
        <v>50940</v>
      </c>
      <c r="C32341" s="535" t="s">
        <v>29247</v>
      </c>
      <c r="D32341" s="537" t="n">
        <v>48.2</v>
      </c>
    </row>
    <row r="32342" customFormat="false" ht="14.25" hidden="false" customHeight="false" outlineLevel="0" collapsed="false">
      <c r="A32342" s="535" t="s">
        <v>50941</v>
      </c>
      <c r="B32342" s="544" t="s">
        <v>50942</v>
      </c>
      <c r="C32342" s="535" t="s">
        <v>29247</v>
      </c>
      <c r="D32342" s="537" t="n">
        <v>54.03</v>
      </c>
    </row>
    <row r="32343" customFormat="false" ht="14.25" hidden="false" customHeight="false" outlineLevel="0" collapsed="false">
      <c r="A32343" s="535" t="s">
        <v>50943</v>
      </c>
      <c r="B32343" s="544" t="s">
        <v>50944</v>
      </c>
      <c r="C32343" s="535" t="s">
        <v>29247</v>
      </c>
      <c r="D32343" s="537" t="n">
        <v>53.65</v>
      </c>
    </row>
    <row r="32344" customFormat="false" ht="14.25" hidden="false" customHeight="false" outlineLevel="0" collapsed="false">
      <c r="A32344" s="535" t="s">
        <v>50945</v>
      </c>
      <c r="B32344" s="544" t="s">
        <v>50946</v>
      </c>
      <c r="C32344" s="535" t="s">
        <v>29247</v>
      </c>
      <c r="D32344" s="537" t="n">
        <v>53.5</v>
      </c>
    </row>
    <row r="32345" customFormat="false" ht="14.25" hidden="false" customHeight="false" outlineLevel="0" collapsed="false">
      <c r="A32345" s="535" t="s">
        <v>50947</v>
      </c>
      <c r="B32345" s="544" t="s">
        <v>50948</v>
      </c>
      <c r="C32345" s="535" t="s">
        <v>29247</v>
      </c>
      <c r="D32345" s="537" t="n">
        <v>55.44</v>
      </c>
    </row>
    <row r="32346" customFormat="false" ht="14.25" hidden="false" customHeight="false" outlineLevel="0" collapsed="false">
      <c r="A32346" s="535" t="s">
        <v>50949</v>
      </c>
      <c r="B32346" s="544" t="s">
        <v>50950</v>
      </c>
      <c r="C32346" s="535" t="s">
        <v>29247</v>
      </c>
      <c r="D32346" s="537" t="n">
        <v>55.25</v>
      </c>
    </row>
    <row r="32347" customFormat="false" ht="14.25" hidden="false" customHeight="false" outlineLevel="0" collapsed="false">
      <c r="A32347" s="535" t="s">
        <v>50951</v>
      </c>
      <c r="B32347" s="544" t="s">
        <v>50952</v>
      </c>
      <c r="C32347" s="535" t="s">
        <v>29741</v>
      </c>
      <c r="D32347" s="537" t="n">
        <v>10.86</v>
      </c>
    </row>
    <row r="32348" customFormat="false" ht="14.25" hidden="false" customHeight="false" outlineLevel="0" collapsed="false">
      <c r="A32348" s="535" t="s">
        <v>50953</v>
      </c>
      <c r="B32348" s="544" t="s">
        <v>50954</v>
      </c>
      <c r="C32348" s="535" t="s">
        <v>29741</v>
      </c>
      <c r="D32348" s="537" t="n">
        <v>10.84</v>
      </c>
    </row>
    <row r="32349" customFormat="false" ht="14.25" hidden="false" customHeight="false" outlineLevel="0" collapsed="false">
      <c r="A32349" s="535" t="s">
        <v>50955</v>
      </c>
      <c r="B32349" s="544" t="s">
        <v>50956</v>
      </c>
      <c r="C32349" s="535" t="s">
        <v>29741</v>
      </c>
      <c r="D32349" s="537" t="n">
        <v>14.98</v>
      </c>
    </row>
    <row r="32350" customFormat="false" ht="14.25" hidden="false" customHeight="false" outlineLevel="0" collapsed="false">
      <c r="A32350" s="535" t="s">
        <v>50957</v>
      </c>
      <c r="B32350" s="544" t="s">
        <v>50958</v>
      </c>
      <c r="C32350" s="535" t="s">
        <v>29741</v>
      </c>
      <c r="D32350" s="537" t="n">
        <v>14.98</v>
      </c>
    </row>
    <row r="32351" customFormat="false" ht="14.25" hidden="false" customHeight="false" outlineLevel="0" collapsed="false">
      <c r="A32351" s="535" t="s">
        <v>50959</v>
      </c>
      <c r="B32351" s="544" t="s">
        <v>50960</v>
      </c>
      <c r="C32351" s="535" t="s">
        <v>29741</v>
      </c>
      <c r="D32351" s="537" t="n">
        <v>9.75</v>
      </c>
    </row>
    <row r="32352" customFormat="false" ht="14.25" hidden="false" customHeight="false" outlineLevel="0" collapsed="false">
      <c r="A32352" s="535" t="s">
        <v>50961</v>
      </c>
      <c r="B32352" s="544" t="s">
        <v>50962</v>
      </c>
      <c r="C32352" s="535" t="s">
        <v>44152</v>
      </c>
      <c r="D32352" s="537" t="n">
        <v>147.7</v>
      </c>
    </row>
    <row r="32353" customFormat="false" ht="14.25" hidden="false" customHeight="false" outlineLevel="0" collapsed="false">
      <c r="A32353" s="535" t="s">
        <v>50963</v>
      </c>
      <c r="B32353" s="544" t="s">
        <v>50964</v>
      </c>
      <c r="C32353" s="535" t="s">
        <v>41675</v>
      </c>
      <c r="D32353" s="537" t="n">
        <v>42.01</v>
      </c>
    </row>
    <row r="32354" customFormat="false" ht="14.25" hidden="false" customHeight="false" outlineLevel="0" collapsed="false">
      <c r="A32354" s="535" t="s">
        <v>50965</v>
      </c>
      <c r="B32354" s="544" t="s">
        <v>50966</v>
      </c>
      <c r="C32354" s="535" t="s">
        <v>44152</v>
      </c>
      <c r="D32354" s="537" t="n">
        <v>6.3</v>
      </c>
    </row>
    <row r="32355" customFormat="false" ht="14.25" hidden="false" customHeight="false" outlineLevel="0" collapsed="false">
      <c r="A32355" s="535" t="s">
        <v>50967</v>
      </c>
      <c r="B32355" s="544" t="s">
        <v>50968</v>
      </c>
      <c r="C32355" s="535" t="s">
        <v>41675</v>
      </c>
      <c r="D32355" s="537" t="n">
        <v>12.56</v>
      </c>
    </row>
    <row r="32356" customFormat="false" ht="14.25" hidden="false" customHeight="false" outlineLevel="0" collapsed="false">
      <c r="A32356" s="535" t="s">
        <v>50969</v>
      </c>
      <c r="B32356" s="544" t="s">
        <v>50970</v>
      </c>
      <c r="C32356" s="535" t="s">
        <v>41675</v>
      </c>
      <c r="D32356" s="537" t="n">
        <v>7.65</v>
      </c>
    </row>
    <row r="32357" customFormat="false" ht="14.25" hidden="false" customHeight="false" outlineLevel="0" collapsed="false">
      <c r="A32357" s="535" t="s">
        <v>50971</v>
      </c>
      <c r="B32357" s="544" t="s">
        <v>50972</v>
      </c>
      <c r="C32357" s="535" t="s">
        <v>41675</v>
      </c>
      <c r="D32357" s="537" t="n">
        <v>5.24</v>
      </c>
    </row>
    <row r="32358" customFormat="false" ht="14.25" hidden="false" customHeight="false" outlineLevel="0" collapsed="false">
      <c r="A32358" s="535" t="s">
        <v>50973</v>
      </c>
      <c r="B32358" s="544" t="s">
        <v>50974</v>
      </c>
      <c r="C32358" s="535" t="s">
        <v>41675</v>
      </c>
      <c r="D32358" s="537" t="n">
        <v>55.26</v>
      </c>
    </row>
    <row r="32359" customFormat="false" ht="14.25" hidden="false" customHeight="false" outlineLevel="0" collapsed="false">
      <c r="A32359" s="535" t="s">
        <v>50975</v>
      </c>
      <c r="B32359" s="544" t="s">
        <v>50976</v>
      </c>
      <c r="C32359" s="535" t="s">
        <v>44152</v>
      </c>
      <c r="D32359" s="537" t="n">
        <v>13.94</v>
      </c>
    </row>
    <row r="32360" customFormat="false" ht="14.25" hidden="false" customHeight="false" outlineLevel="0" collapsed="false">
      <c r="A32360" s="535" t="s">
        <v>50977</v>
      </c>
      <c r="B32360" s="544" t="s">
        <v>50978</v>
      </c>
      <c r="C32360" s="535" t="s">
        <v>44152</v>
      </c>
      <c r="D32360" s="537" t="n">
        <v>20.58</v>
      </c>
    </row>
    <row r="32361" customFormat="false" ht="14.25" hidden="false" customHeight="false" outlineLevel="0" collapsed="false">
      <c r="A32361" s="535" t="s">
        <v>50979</v>
      </c>
      <c r="B32361" s="544" t="s">
        <v>50980</v>
      </c>
      <c r="C32361" s="535" t="s">
        <v>41675</v>
      </c>
      <c r="D32361" s="537" t="n">
        <v>8.19</v>
      </c>
    </row>
    <row r="32362" customFormat="false" ht="14.25" hidden="false" customHeight="false" outlineLevel="0" collapsed="false">
      <c r="A32362" s="535" t="s">
        <v>50981</v>
      </c>
      <c r="B32362" s="544" t="s">
        <v>50982</v>
      </c>
      <c r="C32362" s="535" t="s">
        <v>29247</v>
      </c>
      <c r="D32362" s="537" t="n">
        <v>30.12</v>
      </c>
    </row>
    <row r="32363" customFormat="false" ht="14.25" hidden="false" customHeight="false" outlineLevel="0" collapsed="false">
      <c r="A32363" s="535" t="s">
        <v>50983</v>
      </c>
      <c r="B32363" s="544" t="s">
        <v>50984</v>
      </c>
      <c r="C32363" s="535" t="s">
        <v>29247</v>
      </c>
      <c r="D32363" s="537" t="n">
        <v>27.57</v>
      </c>
    </row>
    <row r="32364" customFormat="false" ht="14.25" hidden="false" customHeight="false" outlineLevel="0" collapsed="false">
      <c r="A32364" s="535" t="s">
        <v>50985</v>
      </c>
      <c r="B32364" s="544" t="s">
        <v>50986</v>
      </c>
      <c r="C32364" s="535" t="s">
        <v>29247</v>
      </c>
      <c r="D32364" s="537" t="n">
        <v>41.84</v>
      </c>
    </row>
    <row r="32365" customFormat="false" ht="14.25" hidden="false" customHeight="false" outlineLevel="0" collapsed="false">
      <c r="A32365" s="535" t="s">
        <v>50987</v>
      </c>
      <c r="B32365" s="544" t="s">
        <v>50988</v>
      </c>
      <c r="C32365" s="535" t="s">
        <v>29247</v>
      </c>
      <c r="D32365" s="537" t="n">
        <v>37.25</v>
      </c>
    </row>
    <row r="32366" customFormat="false" ht="14.25" hidden="false" customHeight="false" outlineLevel="0" collapsed="false">
      <c r="A32366" s="535" t="s">
        <v>50989</v>
      </c>
      <c r="B32366" s="544" t="s">
        <v>50990</v>
      </c>
      <c r="C32366" s="535" t="s">
        <v>29247</v>
      </c>
      <c r="D32366" s="537" t="n">
        <v>33.35</v>
      </c>
    </row>
    <row r="32367" customFormat="false" ht="14.25" hidden="false" customHeight="false" outlineLevel="0" collapsed="false">
      <c r="A32367" s="535" t="s">
        <v>50991</v>
      </c>
      <c r="B32367" s="544" t="s">
        <v>50992</v>
      </c>
      <c r="C32367" s="535" t="s">
        <v>29247</v>
      </c>
      <c r="D32367" s="537" t="n">
        <v>29.78</v>
      </c>
    </row>
    <row r="32368" customFormat="false" ht="14.25" hidden="false" customHeight="false" outlineLevel="0" collapsed="false">
      <c r="A32368" s="535" t="s">
        <v>50993</v>
      </c>
      <c r="B32368" s="544" t="s">
        <v>50994</v>
      </c>
      <c r="C32368" s="535" t="s">
        <v>29247</v>
      </c>
      <c r="D32368" s="537" t="n">
        <v>44.67</v>
      </c>
    </row>
    <row r="32369" customFormat="false" ht="14.25" hidden="false" customHeight="false" outlineLevel="0" collapsed="false">
      <c r="A32369" s="535" t="s">
        <v>50995</v>
      </c>
      <c r="B32369" s="544" t="s">
        <v>50996</v>
      </c>
      <c r="C32369" s="535" t="s">
        <v>29247</v>
      </c>
      <c r="D32369" s="537" t="n">
        <v>39.57</v>
      </c>
    </row>
    <row r="32370" customFormat="false" ht="14.25" hidden="false" customHeight="false" outlineLevel="0" collapsed="false">
      <c r="A32370" s="535" t="s">
        <v>50997</v>
      </c>
      <c r="B32370" s="544" t="s">
        <v>50998</v>
      </c>
      <c r="C32370" s="535" t="s">
        <v>29247</v>
      </c>
      <c r="D32370" s="537" t="n">
        <v>63.51</v>
      </c>
    </row>
    <row r="32371" customFormat="false" ht="14.25" hidden="false" customHeight="false" outlineLevel="0" collapsed="false">
      <c r="A32371" s="535" t="s">
        <v>50999</v>
      </c>
      <c r="B32371" s="544" t="s">
        <v>51000</v>
      </c>
      <c r="C32371" s="535" t="s">
        <v>29247</v>
      </c>
      <c r="D32371" s="537" t="n">
        <v>54.33</v>
      </c>
    </row>
    <row r="32372" customFormat="false" ht="14.25" hidden="false" customHeight="false" outlineLevel="0" collapsed="false">
      <c r="A32372" s="535" t="s">
        <v>51001</v>
      </c>
      <c r="B32372" s="544" t="s">
        <v>51002</v>
      </c>
      <c r="C32372" s="535" t="s">
        <v>29247</v>
      </c>
      <c r="D32372" s="537" t="n">
        <v>85.25</v>
      </c>
    </row>
    <row r="32373" customFormat="false" ht="14.25" hidden="false" customHeight="false" outlineLevel="0" collapsed="false">
      <c r="A32373" s="535" t="s">
        <v>51003</v>
      </c>
      <c r="B32373" s="544" t="s">
        <v>51004</v>
      </c>
      <c r="C32373" s="535" t="s">
        <v>29247</v>
      </c>
      <c r="D32373" s="537" t="n">
        <v>70.96</v>
      </c>
    </row>
    <row r="32374" customFormat="false" ht="14.25" hidden="false" customHeight="false" outlineLevel="0" collapsed="false">
      <c r="A32374" s="535" t="s">
        <v>51005</v>
      </c>
      <c r="B32374" s="544" t="s">
        <v>51006</v>
      </c>
      <c r="C32374" s="535" t="s">
        <v>29247</v>
      </c>
      <c r="D32374" s="537" t="n">
        <v>34.75</v>
      </c>
    </row>
    <row r="32375" customFormat="false" ht="14.25" hidden="false" customHeight="false" outlineLevel="0" collapsed="false">
      <c r="A32375" s="535" t="s">
        <v>51007</v>
      </c>
      <c r="B32375" s="544" t="s">
        <v>51008</v>
      </c>
      <c r="C32375" s="535" t="s">
        <v>29247</v>
      </c>
      <c r="D32375" s="537" t="n">
        <v>31.18</v>
      </c>
    </row>
    <row r="32376" customFormat="false" ht="14.25" hidden="false" customHeight="false" outlineLevel="0" collapsed="false">
      <c r="A32376" s="535" t="s">
        <v>51009</v>
      </c>
      <c r="B32376" s="544" t="s">
        <v>51010</v>
      </c>
      <c r="C32376" s="535" t="s">
        <v>29247</v>
      </c>
      <c r="D32376" s="537" t="n">
        <v>46.07</v>
      </c>
    </row>
    <row r="32377" customFormat="false" ht="14.25" hidden="false" customHeight="false" outlineLevel="0" collapsed="false">
      <c r="A32377" s="535" t="s">
        <v>51011</v>
      </c>
      <c r="B32377" s="544" t="s">
        <v>51012</v>
      </c>
      <c r="C32377" s="535" t="s">
        <v>29247</v>
      </c>
      <c r="D32377" s="537" t="n">
        <v>40.97</v>
      </c>
    </row>
    <row r="32378" customFormat="false" ht="14.25" hidden="false" customHeight="false" outlineLevel="0" collapsed="false">
      <c r="A32378" s="535" t="s">
        <v>51013</v>
      </c>
      <c r="B32378" s="544" t="s">
        <v>51014</v>
      </c>
      <c r="C32378" s="535" t="s">
        <v>29247</v>
      </c>
      <c r="D32378" s="537" t="n">
        <v>64.91</v>
      </c>
    </row>
    <row r="32379" customFormat="false" ht="14.25" hidden="false" customHeight="false" outlineLevel="0" collapsed="false">
      <c r="A32379" s="535" t="s">
        <v>51015</v>
      </c>
      <c r="B32379" s="544" t="s">
        <v>51016</v>
      </c>
      <c r="C32379" s="535" t="s">
        <v>29247</v>
      </c>
      <c r="D32379" s="537" t="n">
        <v>55.73</v>
      </c>
    </row>
    <row r="32380" customFormat="false" ht="14.25" hidden="false" customHeight="false" outlineLevel="0" collapsed="false">
      <c r="A32380" s="535" t="s">
        <v>51017</v>
      </c>
      <c r="B32380" s="544" t="s">
        <v>51018</v>
      </c>
      <c r="C32380" s="535" t="s">
        <v>29247</v>
      </c>
      <c r="D32380" s="537" t="n">
        <v>34.24</v>
      </c>
    </row>
    <row r="32381" customFormat="false" ht="14.25" hidden="false" customHeight="false" outlineLevel="0" collapsed="false">
      <c r="A32381" s="535" t="s">
        <v>51019</v>
      </c>
      <c r="B32381" s="544" t="s">
        <v>51020</v>
      </c>
      <c r="C32381" s="535" t="s">
        <v>29247</v>
      </c>
      <c r="D32381" s="537" t="n">
        <v>31.83</v>
      </c>
    </row>
    <row r="32382" customFormat="false" ht="14.25" hidden="false" customHeight="false" outlineLevel="0" collapsed="false">
      <c r="A32382" s="535" t="s">
        <v>51021</v>
      </c>
      <c r="B32382" s="544" t="s">
        <v>51022</v>
      </c>
      <c r="C32382" s="535" t="s">
        <v>29247</v>
      </c>
      <c r="D32382" s="537" t="n">
        <v>44.47</v>
      </c>
    </row>
    <row r="32383" customFormat="false" ht="14.25" hidden="false" customHeight="false" outlineLevel="0" collapsed="false">
      <c r="A32383" s="535" t="s">
        <v>51023</v>
      </c>
      <c r="B32383" s="544" t="s">
        <v>51024</v>
      </c>
      <c r="C32383" s="535" t="s">
        <v>29247</v>
      </c>
      <c r="D32383" s="537" t="n">
        <v>41.9</v>
      </c>
    </row>
    <row r="32384" customFormat="false" ht="14.25" hidden="false" customHeight="false" outlineLevel="0" collapsed="false">
      <c r="A32384" s="535" t="s">
        <v>51025</v>
      </c>
      <c r="B32384" s="544" t="s">
        <v>51026</v>
      </c>
      <c r="C32384" s="535" t="s">
        <v>29247</v>
      </c>
      <c r="D32384" s="537" t="n">
        <v>62.92</v>
      </c>
    </row>
    <row r="32385" customFormat="false" ht="14.25" hidden="false" customHeight="false" outlineLevel="0" collapsed="false">
      <c r="A32385" s="535" t="s">
        <v>51027</v>
      </c>
      <c r="B32385" s="544" t="s">
        <v>51028</v>
      </c>
      <c r="C32385" s="535" t="s">
        <v>29247</v>
      </c>
      <c r="D32385" s="537" t="n">
        <v>56.73</v>
      </c>
    </row>
    <row r="32386" customFormat="false" ht="14.25" hidden="false" customHeight="false" outlineLevel="0" collapsed="false">
      <c r="A32386" s="535" t="s">
        <v>51029</v>
      </c>
      <c r="B32386" s="544" t="s">
        <v>51030</v>
      </c>
      <c r="C32386" s="535" t="s">
        <v>29260</v>
      </c>
      <c r="D32386" s="537" t="n">
        <v>0.64</v>
      </c>
    </row>
    <row r="32387" customFormat="false" ht="14.25" hidden="false" customHeight="false" outlineLevel="0" collapsed="false">
      <c r="A32387" s="535" t="s">
        <v>51031</v>
      </c>
      <c r="B32387" s="544" t="s">
        <v>51032</v>
      </c>
      <c r="C32387" s="535" t="s">
        <v>41675</v>
      </c>
      <c r="D32387" s="537" t="n">
        <v>1509.94</v>
      </c>
    </row>
    <row r="32388" customFormat="false" ht="14.25" hidden="false" customHeight="false" outlineLevel="0" collapsed="false">
      <c r="A32388" s="535" t="s">
        <v>51033</v>
      </c>
      <c r="B32388" s="544" t="s">
        <v>51034</v>
      </c>
      <c r="C32388" s="535" t="s">
        <v>41675</v>
      </c>
      <c r="D32388" s="537" t="n">
        <v>190.7</v>
      </c>
    </row>
    <row r="32389" customFormat="false" ht="14.25" hidden="false" customHeight="false" outlineLevel="0" collapsed="false">
      <c r="A32389" s="535" t="s">
        <v>51035</v>
      </c>
      <c r="B32389" s="544" t="s">
        <v>51036</v>
      </c>
      <c r="C32389" s="535" t="s">
        <v>41675</v>
      </c>
      <c r="D32389" s="537" t="n">
        <v>600.35</v>
      </c>
    </row>
    <row r="32390" customFormat="false" ht="14.25" hidden="false" customHeight="false" outlineLevel="0" collapsed="false">
      <c r="A32390" s="535" t="s">
        <v>51037</v>
      </c>
      <c r="B32390" s="544" t="s">
        <v>51038</v>
      </c>
      <c r="C32390" s="535" t="s">
        <v>41675</v>
      </c>
      <c r="D32390" s="537" t="n">
        <v>922.46</v>
      </c>
    </row>
    <row r="32391" customFormat="false" ht="14.25" hidden="false" customHeight="false" outlineLevel="0" collapsed="false">
      <c r="A32391" s="535" t="s">
        <v>51039</v>
      </c>
      <c r="B32391" s="544" t="s">
        <v>51040</v>
      </c>
      <c r="C32391" s="535" t="s">
        <v>41675</v>
      </c>
      <c r="D32391" s="537" t="n">
        <v>95.89</v>
      </c>
    </row>
    <row r="32392" customFormat="false" ht="14.25" hidden="false" customHeight="false" outlineLevel="0" collapsed="false">
      <c r="A32392" s="535" t="s">
        <v>51041</v>
      </c>
      <c r="B32392" s="544" t="s">
        <v>51042</v>
      </c>
      <c r="C32392" s="535" t="s">
        <v>41675</v>
      </c>
      <c r="D32392" s="537" t="n">
        <v>71.92</v>
      </c>
    </row>
    <row r="32393" customFormat="false" ht="14.25" hidden="false" customHeight="false" outlineLevel="0" collapsed="false">
      <c r="A32393" s="535" t="s">
        <v>51043</v>
      </c>
      <c r="B32393" s="544" t="s">
        <v>51044</v>
      </c>
      <c r="C32393" s="535" t="s">
        <v>41675</v>
      </c>
      <c r="D32393" s="537" t="n">
        <v>86.3</v>
      </c>
    </row>
    <row r="32394" customFormat="false" ht="14.25" hidden="false" customHeight="false" outlineLevel="0" collapsed="false">
      <c r="A32394" s="535" t="s">
        <v>51045</v>
      </c>
      <c r="B32394" s="544" t="s">
        <v>51046</v>
      </c>
      <c r="C32394" s="535" t="s">
        <v>41675</v>
      </c>
      <c r="D32394" s="537" t="n">
        <v>100.69</v>
      </c>
    </row>
    <row r="32395" customFormat="false" ht="14.25" hidden="false" customHeight="false" outlineLevel="0" collapsed="false">
      <c r="A32395" s="535" t="s">
        <v>51047</v>
      </c>
      <c r="B32395" s="544" t="s">
        <v>51048</v>
      </c>
      <c r="C32395" s="535" t="s">
        <v>41675</v>
      </c>
      <c r="D32395" s="537" t="n">
        <v>57.54</v>
      </c>
    </row>
    <row r="32396" customFormat="false" ht="14.25" hidden="false" customHeight="false" outlineLevel="0" collapsed="false">
      <c r="A32396" s="535" t="s">
        <v>51049</v>
      </c>
      <c r="B32396" s="544" t="s">
        <v>51050</v>
      </c>
      <c r="C32396" s="535" t="s">
        <v>41675</v>
      </c>
      <c r="D32396" s="537" t="n">
        <v>98.91</v>
      </c>
    </row>
    <row r="32397" customFormat="false" ht="14.25" hidden="false" customHeight="false" outlineLevel="0" collapsed="false">
      <c r="A32397" s="535" t="s">
        <v>51051</v>
      </c>
      <c r="B32397" s="544" t="s">
        <v>51052</v>
      </c>
      <c r="C32397" s="535" t="s">
        <v>41675</v>
      </c>
      <c r="D32397" s="537" t="n">
        <v>117.75</v>
      </c>
    </row>
    <row r="32398" customFormat="false" ht="14.25" hidden="false" customHeight="false" outlineLevel="0" collapsed="false">
      <c r="A32398" s="535" t="s">
        <v>51053</v>
      </c>
      <c r="B32398" s="544" t="s">
        <v>51054</v>
      </c>
      <c r="C32398" s="535" t="s">
        <v>41675</v>
      </c>
      <c r="D32398" s="537" t="n">
        <v>136.59</v>
      </c>
    </row>
    <row r="32399" customFormat="false" ht="14.25" hidden="false" customHeight="false" outlineLevel="0" collapsed="false">
      <c r="A32399" s="535" t="s">
        <v>51055</v>
      </c>
      <c r="B32399" s="544" t="s">
        <v>51056</v>
      </c>
      <c r="C32399" s="535" t="s">
        <v>41675</v>
      </c>
      <c r="D32399" s="537" t="n">
        <v>80.07</v>
      </c>
    </row>
    <row r="32400" customFormat="false" ht="14.25" hidden="false" customHeight="false" outlineLevel="0" collapsed="false">
      <c r="A32400" s="535" t="s">
        <v>51057</v>
      </c>
      <c r="B32400" s="544" t="s">
        <v>51058</v>
      </c>
      <c r="C32400" s="535" t="s">
        <v>41675</v>
      </c>
      <c r="D32400" s="537" t="n">
        <v>6.87</v>
      </c>
    </row>
    <row r="32401" customFormat="false" ht="14.25" hidden="false" customHeight="false" outlineLevel="0" collapsed="false">
      <c r="A32401" s="535" t="s">
        <v>51059</v>
      </c>
      <c r="B32401" s="544" t="s">
        <v>51060</v>
      </c>
      <c r="C32401" s="535" t="s">
        <v>41675</v>
      </c>
      <c r="D32401" s="537" t="n">
        <v>8.44</v>
      </c>
    </row>
    <row r="32402" customFormat="false" ht="14.25" hidden="false" customHeight="false" outlineLevel="0" collapsed="false">
      <c r="A32402" s="535" t="s">
        <v>51061</v>
      </c>
      <c r="B32402" s="544" t="s">
        <v>51062</v>
      </c>
      <c r="C32402" s="535" t="s">
        <v>29260</v>
      </c>
      <c r="D32402" s="537" t="n">
        <v>6.51</v>
      </c>
    </row>
    <row r="32403" customFormat="false" ht="14.25" hidden="false" customHeight="false" outlineLevel="0" collapsed="false">
      <c r="A32403" s="535" t="s">
        <v>51063</v>
      </c>
      <c r="B32403" s="544" t="s">
        <v>51064</v>
      </c>
      <c r="C32403" s="535" t="s">
        <v>29247</v>
      </c>
      <c r="D32403" s="537" t="n">
        <v>40.78</v>
      </c>
    </row>
    <row r="32404" customFormat="false" ht="14.25" hidden="false" customHeight="false" outlineLevel="0" collapsed="false">
      <c r="A32404" s="535" t="s">
        <v>51065</v>
      </c>
      <c r="B32404" s="544" t="s">
        <v>51066</v>
      </c>
      <c r="C32404" s="535" t="s">
        <v>41675</v>
      </c>
      <c r="D32404" s="537" t="n">
        <v>21.5</v>
      </c>
    </row>
    <row r="32405" customFormat="false" ht="14.25" hidden="false" customHeight="false" outlineLevel="0" collapsed="false">
      <c r="A32405" s="535" t="s">
        <v>51067</v>
      </c>
      <c r="B32405" s="544" t="s">
        <v>51068</v>
      </c>
      <c r="C32405" s="535" t="s">
        <v>47666</v>
      </c>
      <c r="D32405" s="537" t="n">
        <v>249.63</v>
      </c>
    </row>
    <row r="32406" customFormat="false" ht="14.25" hidden="false" customHeight="false" outlineLevel="0" collapsed="false">
      <c r="A32406" s="535" t="s">
        <v>51069</v>
      </c>
      <c r="B32406" s="544" t="s">
        <v>51070</v>
      </c>
      <c r="C32406" s="535" t="s">
        <v>47666</v>
      </c>
      <c r="D32406" s="537" t="n">
        <v>448.68</v>
      </c>
    </row>
    <row r="32407" customFormat="false" ht="14.25" hidden="false" customHeight="false" outlineLevel="0" collapsed="false">
      <c r="A32407" s="535" t="s">
        <v>51071</v>
      </c>
      <c r="B32407" s="544" t="s">
        <v>51072</v>
      </c>
      <c r="C32407" s="535" t="s">
        <v>47666</v>
      </c>
      <c r="D32407" s="537" t="n">
        <v>312.03</v>
      </c>
    </row>
    <row r="32408" customFormat="false" ht="14.25" hidden="false" customHeight="false" outlineLevel="0" collapsed="false">
      <c r="A32408" s="535" t="s">
        <v>51073</v>
      </c>
      <c r="B32408" s="544" t="s">
        <v>51074</v>
      </c>
      <c r="C32408" s="535" t="s">
        <v>41675</v>
      </c>
      <c r="D32408" s="537" t="n">
        <v>105.21</v>
      </c>
    </row>
    <row r="32409" customFormat="false" ht="14.25" hidden="false" customHeight="false" outlineLevel="0" collapsed="false">
      <c r="A32409" s="535" t="s">
        <v>51075</v>
      </c>
      <c r="B32409" s="544" t="s">
        <v>51076</v>
      </c>
      <c r="C32409" s="535" t="s">
        <v>44152</v>
      </c>
      <c r="D32409" s="537" t="n">
        <v>6.69</v>
      </c>
    </row>
    <row r="32410" customFormat="false" ht="14.25" hidden="false" customHeight="false" outlineLevel="0" collapsed="false">
      <c r="A32410" s="535" t="s">
        <v>51077</v>
      </c>
      <c r="B32410" s="544" t="s">
        <v>51078</v>
      </c>
      <c r="C32410" s="535" t="s">
        <v>41675</v>
      </c>
      <c r="D32410" s="537" t="n">
        <v>41.5</v>
      </c>
    </row>
    <row r="32411" customFormat="false" ht="14.25" hidden="false" customHeight="false" outlineLevel="0" collapsed="false">
      <c r="A32411" s="535" t="s">
        <v>51079</v>
      </c>
      <c r="B32411" s="544" t="s">
        <v>51080</v>
      </c>
      <c r="C32411" s="535" t="s">
        <v>44152</v>
      </c>
      <c r="D32411" s="537" t="n">
        <v>5.75</v>
      </c>
    </row>
    <row r="32412" customFormat="false" ht="14.25" hidden="false" customHeight="false" outlineLevel="0" collapsed="false">
      <c r="A32412" s="535" t="s">
        <v>51081</v>
      </c>
      <c r="B32412" s="544" t="s">
        <v>51082</v>
      </c>
      <c r="C32412" s="535" t="s">
        <v>41675</v>
      </c>
      <c r="D32412" s="537" t="n">
        <v>20.96</v>
      </c>
    </row>
    <row r="32413" customFormat="false" ht="14.25" hidden="false" customHeight="false" outlineLevel="0" collapsed="false">
      <c r="A32413" s="535" t="s">
        <v>51083</v>
      </c>
      <c r="B32413" s="544" t="s">
        <v>51084</v>
      </c>
      <c r="C32413" s="535" t="s">
        <v>29247</v>
      </c>
      <c r="D32413" s="537" t="n">
        <v>8.53</v>
      </c>
    </row>
    <row r="32414" customFormat="false" ht="14.25" hidden="false" customHeight="false" outlineLevel="0" collapsed="false">
      <c r="A32414" s="535" t="s">
        <v>51085</v>
      </c>
      <c r="B32414" s="544" t="s">
        <v>51086</v>
      </c>
      <c r="C32414" s="535" t="s">
        <v>41675</v>
      </c>
      <c r="D32414" s="537" t="n">
        <v>1722.23</v>
      </c>
    </row>
    <row r="32415" customFormat="false" ht="14.25" hidden="false" customHeight="false" outlineLevel="0" collapsed="false">
      <c r="A32415" s="535" t="s">
        <v>51087</v>
      </c>
      <c r="B32415" s="544" t="s">
        <v>51088</v>
      </c>
      <c r="C32415" s="535" t="s">
        <v>41675</v>
      </c>
      <c r="D32415" s="537" t="n">
        <v>49.57</v>
      </c>
    </row>
    <row r="32416" customFormat="false" ht="14.25" hidden="false" customHeight="false" outlineLevel="0" collapsed="false">
      <c r="A32416" s="535" t="s">
        <v>51089</v>
      </c>
      <c r="B32416" s="544" t="s">
        <v>51090</v>
      </c>
      <c r="C32416" s="535" t="s">
        <v>41675</v>
      </c>
      <c r="D32416" s="537" t="n">
        <v>36.5</v>
      </c>
    </row>
    <row r="32417" customFormat="false" ht="14.25" hidden="false" customHeight="false" outlineLevel="0" collapsed="false">
      <c r="A32417" s="535" t="s">
        <v>51091</v>
      </c>
      <c r="B32417" s="544" t="s">
        <v>51092</v>
      </c>
      <c r="C32417" s="535" t="s">
        <v>41675</v>
      </c>
      <c r="D32417" s="537" t="n">
        <v>21.45</v>
      </c>
    </row>
    <row r="32418" customFormat="false" ht="14.25" hidden="false" customHeight="false" outlineLevel="0" collapsed="false">
      <c r="A32418" s="535" t="s">
        <v>51093</v>
      </c>
      <c r="B32418" s="544" t="s">
        <v>51094</v>
      </c>
      <c r="C32418" s="535" t="s">
        <v>41675</v>
      </c>
      <c r="D32418" s="537" t="n">
        <v>47.61</v>
      </c>
    </row>
    <row r="32419" customFormat="false" ht="14.25" hidden="false" customHeight="false" outlineLevel="0" collapsed="false">
      <c r="A32419" s="535" t="s">
        <v>51095</v>
      </c>
      <c r="B32419" s="544" t="s">
        <v>51096</v>
      </c>
      <c r="C32419" s="535" t="s">
        <v>29247</v>
      </c>
      <c r="D32419" s="537" t="n">
        <v>50.64</v>
      </c>
    </row>
    <row r="32420" customFormat="false" ht="14.25" hidden="false" customHeight="false" outlineLevel="0" collapsed="false">
      <c r="A32420" s="535" t="s">
        <v>51097</v>
      </c>
      <c r="B32420" s="544" t="s">
        <v>51098</v>
      </c>
      <c r="C32420" s="535" t="s">
        <v>29260</v>
      </c>
      <c r="D32420" s="537" t="n">
        <v>7.88</v>
      </c>
    </row>
    <row r="32421" customFormat="false" ht="14.25" hidden="false" customHeight="false" outlineLevel="0" collapsed="false">
      <c r="A32421" s="535" t="s">
        <v>51099</v>
      </c>
      <c r="B32421" s="544" t="s">
        <v>51100</v>
      </c>
      <c r="C32421" s="535" t="s">
        <v>29260</v>
      </c>
      <c r="D32421" s="537" t="n">
        <v>10.22</v>
      </c>
    </row>
    <row r="32422" customFormat="false" ht="14.25" hidden="false" customHeight="false" outlineLevel="0" collapsed="false">
      <c r="A32422" s="535" t="s">
        <v>51101</v>
      </c>
      <c r="B32422" s="544" t="s">
        <v>51102</v>
      </c>
      <c r="C32422" s="535" t="s">
        <v>44152</v>
      </c>
      <c r="D32422" s="537" t="n">
        <v>3.79</v>
      </c>
    </row>
    <row r="32423" customFormat="false" ht="14.25" hidden="false" customHeight="false" outlineLevel="0" collapsed="false">
      <c r="A32423" s="535" t="s">
        <v>51103</v>
      </c>
      <c r="B32423" s="544" t="s">
        <v>51104</v>
      </c>
      <c r="C32423" s="535" t="s">
        <v>44152</v>
      </c>
      <c r="D32423" s="537" t="n">
        <v>1.96</v>
      </c>
    </row>
    <row r="32424" customFormat="false" ht="14.25" hidden="false" customHeight="false" outlineLevel="0" collapsed="false">
      <c r="A32424" s="535" t="s">
        <v>51105</v>
      </c>
      <c r="B32424" s="544" t="s">
        <v>51106</v>
      </c>
      <c r="C32424" s="535" t="s">
        <v>44152</v>
      </c>
      <c r="D32424" s="537" t="n">
        <v>1.04</v>
      </c>
    </row>
    <row r="32425" customFormat="false" ht="14.25" hidden="false" customHeight="false" outlineLevel="0" collapsed="false">
      <c r="A32425" s="535" t="s">
        <v>51107</v>
      </c>
      <c r="B32425" s="544" t="s">
        <v>51108</v>
      </c>
      <c r="C32425" s="535" t="s">
        <v>44152</v>
      </c>
      <c r="D32425" s="537" t="n">
        <v>0.68</v>
      </c>
    </row>
    <row r="32426" customFormat="false" ht="14.25" hidden="false" customHeight="false" outlineLevel="0" collapsed="false">
      <c r="A32426" s="535" t="s">
        <v>51109</v>
      </c>
      <c r="B32426" s="544" t="s">
        <v>51110</v>
      </c>
      <c r="C32426" s="535" t="s">
        <v>44152</v>
      </c>
      <c r="D32426" s="537" t="n">
        <v>0.8</v>
      </c>
    </row>
    <row r="32427" customFormat="false" ht="14.25" hidden="false" customHeight="false" outlineLevel="0" collapsed="false">
      <c r="A32427" s="535" t="s">
        <v>51111</v>
      </c>
      <c r="B32427" s="544" t="s">
        <v>51112</v>
      </c>
      <c r="C32427" s="535" t="s">
        <v>44152</v>
      </c>
      <c r="D32427" s="537" t="n">
        <v>1.11</v>
      </c>
    </row>
    <row r="32428" customFormat="false" ht="14.25" hidden="false" customHeight="false" outlineLevel="0" collapsed="false">
      <c r="A32428" s="535" t="s">
        <v>51113</v>
      </c>
      <c r="B32428" s="544" t="s">
        <v>51114</v>
      </c>
      <c r="C32428" s="535" t="s">
        <v>44152</v>
      </c>
      <c r="D32428" s="537" t="n">
        <v>0.96</v>
      </c>
    </row>
    <row r="32429" customFormat="false" ht="14.25" hidden="false" customHeight="false" outlineLevel="0" collapsed="false">
      <c r="A32429" s="535" t="s">
        <v>51115</v>
      </c>
      <c r="B32429" s="544" t="s">
        <v>51116</v>
      </c>
      <c r="C32429" s="535" t="s">
        <v>44152</v>
      </c>
      <c r="D32429" s="537" t="n">
        <v>1.24</v>
      </c>
    </row>
    <row r="32430" customFormat="false" ht="14.25" hidden="false" customHeight="false" outlineLevel="0" collapsed="false">
      <c r="A32430" s="535" t="s">
        <v>51117</v>
      </c>
      <c r="B32430" s="544" t="s">
        <v>51118</v>
      </c>
      <c r="C32430" s="535" t="s">
        <v>44152</v>
      </c>
      <c r="D32430" s="537" t="n">
        <v>0.85</v>
      </c>
    </row>
    <row r="32431" customFormat="false" ht="14.25" hidden="false" customHeight="false" outlineLevel="0" collapsed="false">
      <c r="A32431" s="535" t="s">
        <v>51119</v>
      </c>
      <c r="B32431" s="544" t="s">
        <v>51120</v>
      </c>
      <c r="C32431" s="535" t="s">
        <v>44152</v>
      </c>
      <c r="D32431" s="537" t="n">
        <v>0.99</v>
      </c>
    </row>
    <row r="32432" customFormat="false" ht="14.25" hidden="false" customHeight="false" outlineLevel="0" collapsed="false">
      <c r="A32432" s="535" t="s">
        <v>51121</v>
      </c>
      <c r="B32432" s="544" t="s">
        <v>51122</v>
      </c>
      <c r="C32432" s="535" t="s">
        <v>44152</v>
      </c>
      <c r="D32432" s="537" t="n">
        <v>1.31</v>
      </c>
    </row>
    <row r="32433" customFormat="false" ht="14.25" hidden="false" customHeight="false" outlineLevel="0" collapsed="false">
      <c r="A32433" s="535" t="s">
        <v>51123</v>
      </c>
      <c r="B32433" s="544" t="s">
        <v>51124</v>
      </c>
      <c r="C32433" s="535" t="s">
        <v>41675</v>
      </c>
      <c r="D32433" s="537" t="n">
        <v>129.06</v>
      </c>
    </row>
    <row r="32434" customFormat="false" ht="14.25" hidden="false" customHeight="false" outlineLevel="0" collapsed="false">
      <c r="A32434" s="535" t="s">
        <v>51125</v>
      </c>
      <c r="B32434" s="544" t="s">
        <v>51126</v>
      </c>
      <c r="C32434" s="535" t="s">
        <v>41675</v>
      </c>
      <c r="D32434" s="537" t="n">
        <v>121.31</v>
      </c>
    </row>
    <row r="32435" customFormat="false" ht="14.25" hidden="false" customHeight="false" outlineLevel="0" collapsed="false">
      <c r="A32435" s="535" t="s">
        <v>51127</v>
      </c>
      <c r="B32435" s="544" t="s">
        <v>51128</v>
      </c>
      <c r="C32435" s="535" t="s">
        <v>44152</v>
      </c>
      <c r="D32435" s="537" t="n">
        <v>0.1</v>
      </c>
    </row>
    <row r="32436" customFormat="false" ht="14.25" hidden="false" customHeight="false" outlineLevel="0" collapsed="false">
      <c r="A32436" s="535" t="s">
        <v>51129</v>
      </c>
      <c r="B32436" s="544" t="s">
        <v>51130</v>
      </c>
      <c r="C32436" s="535" t="s">
        <v>41675</v>
      </c>
      <c r="D32436" s="537" t="n">
        <v>16.48</v>
      </c>
    </row>
    <row r="32437" customFormat="false" ht="14.25" hidden="false" customHeight="false" outlineLevel="0" collapsed="false">
      <c r="A32437" s="535" t="s">
        <v>51131</v>
      </c>
      <c r="B32437" s="544" t="s">
        <v>51132</v>
      </c>
      <c r="C32437" s="535" t="s">
        <v>41675</v>
      </c>
      <c r="D32437" s="537" t="n">
        <v>84.02</v>
      </c>
    </row>
    <row r="32438" customFormat="false" ht="14.25" hidden="false" customHeight="false" outlineLevel="0" collapsed="false">
      <c r="A32438" s="535" t="s">
        <v>51133</v>
      </c>
      <c r="B32438" s="544" t="s">
        <v>51134</v>
      </c>
      <c r="C32438" s="535" t="s">
        <v>41675</v>
      </c>
      <c r="D32438" s="537" t="n">
        <v>86.12</v>
      </c>
    </row>
    <row r="32439" customFormat="false" ht="14.25" hidden="false" customHeight="false" outlineLevel="0" collapsed="false">
      <c r="A32439" s="535" t="s">
        <v>51135</v>
      </c>
      <c r="B32439" s="544" t="s">
        <v>51136</v>
      </c>
      <c r="C32439" s="535" t="s">
        <v>41675</v>
      </c>
      <c r="D32439" s="537" t="n">
        <v>67.7</v>
      </c>
    </row>
    <row r="32440" customFormat="false" ht="14.25" hidden="false" customHeight="false" outlineLevel="0" collapsed="false">
      <c r="A32440" s="535" t="s">
        <v>51137</v>
      </c>
      <c r="B32440" s="544" t="s">
        <v>51138</v>
      </c>
      <c r="C32440" s="535" t="s">
        <v>41675</v>
      </c>
      <c r="D32440" s="537" t="n">
        <v>56.66</v>
      </c>
    </row>
    <row r="32441" customFormat="false" ht="14.25" hidden="false" customHeight="false" outlineLevel="0" collapsed="false">
      <c r="A32441" s="535" t="s">
        <v>51139</v>
      </c>
      <c r="B32441" s="544" t="s">
        <v>51140</v>
      </c>
      <c r="C32441" s="535" t="s">
        <v>41675</v>
      </c>
      <c r="D32441" s="537" t="n">
        <v>49.45</v>
      </c>
    </row>
    <row r="32442" customFormat="false" ht="14.25" hidden="false" customHeight="false" outlineLevel="0" collapsed="false">
      <c r="A32442" s="535" t="s">
        <v>51141</v>
      </c>
      <c r="B32442" s="544" t="s">
        <v>51142</v>
      </c>
      <c r="C32442" s="535" t="s">
        <v>41675</v>
      </c>
      <c r="D32442" s="537" t="n">
        <v>44.43</v>
      </c>
    </row>
    <row r="32443" customFormat="false" ht="14.25" hidden="false" customHeight="false" outlineLevel="0" collapsed="false">
      <c r="A32443" s="535" t="s">
        <v>51143</v>
      </c>
      <c r="B32443" s="544" t="s">
        <v>51144</v>
      </c>
      <c r="C32443" s="535" t="s">
        <v>41675</v>
      </c>
      <c r="D32443" s="537" t="n">
        <v>40.86</v>
      </c>
    </row>
    <row r="32444" customFormat="false" ht="14.25" hidden="false" customHeight="false" outlineLevel="0" collapsed="false">
      <c r="A32444" s="535" t="s">
        <v>51145</v>
      </c>
      <c r="B32444" s="544" t="s">
        <v>51146</v>
      </c>
      <c r="C32444" s="535" t="s">
        <v>41675</v>
      </c>
      <c r="D32444" s="537" t="n">
        <v>112.16</v>
      </c>
    </row>
    <row r="32445" customFormat="false" ht="14.25" hidden="false" customHeight="false" outlineLevel="0" collapsed="false">
      <c r="A32445" s="535" t="s">
        <v>51147</v>
      </c>
      <c r="B32445" s="544" t="s">
        <v>51148</v>
      </c>
      <c r="C32445" s="535" t="s">
        <v>41675</v>
      </c>
      <c r="D32445" s="537" t="n">
        <v>88.69</v>
      </c>
    </row>
    <row r="32446" customFormat="false" ht="14.25" hidden="false" customHeight="false" outlineLevel="0" collapsed="false">
      <c r="A32446" s="535" t="s">
        <v>51149</v>
      </c>
      <c r="B32446" s="544" t="s">
        <v>51150</v>
      </c>
      <c r="C32446" s="535" t="s">
        <v>41675</v>
      </c>
      <c r="D32446" s="537" t="n">
        <v>73.43</v>
      </c>
    </row>
    <row r="32447" customFormat="false" ht="14.25" hidden="false" customHeight="false" outlineLevel="0" collapsed="false">
      <c r="A32447" s="535" t="s">
        <v>51151</v>
      </c>
      <c r="B32447" s="544" t="s">
        <v>51152</v>
      </c>
      <c r="C32447" s="535" t="s">
        <v>41675</v>
      </c>
      <c r="D32447" s="537" t="n">
        <v>64.62</v>
      </c>
    </row>
    <row r="32448" customFormat="false" ht="14.25" hidden="false" customHeight="false" outlineLevel="0" collapsed="false">
      <c r="A32448" s="535" t="s">
        <v>51153</v>
      </c>
      <c r="B32448" s="544" t="s">
        <v>51154</v>
      </c>
      <c r="C32448" s="535" t="s">
        <v>41675</v>
      </c>
      <c r="D32448" s="537" t="n">
        <v>58.6</v>
      </c>
    </row>
    <row r="32449" customFormat="false" ht="14.25" hidden="false" customHeight="false" outlineLevel="0" collapsed="false">
      <c r="A32449" s="535" t="s">
        <v>51155</v>
      </c>
      <c r="B32449" s="544" t="s">
        <v>51156</v>
      </c>
      <c r="C32449" s="535" t="s">
        <v>41675</v>
      </c>
      <c r="D32449" s="537" t="n">
        <v>54.24</v>
      </c>
    </row>
    <row r="32450" customFormat="false" ht="14.25" hidden="false" customHeight="false" outlineLevel="0" collapsed="false">
      <c r="A32450" s="535" t="s">
        <v>51157</v>
      </c>
      <c r="B32450" s="544" t="s">
        <v>51158</v>
      </c>
      <c r="C32450" s="535" t="s">
        <v>29741</v>
      </c>
      <c r="D32450" s="537" t="n">
        <v>287.31</v>
      </c>
    </row>
    <row r="32451" customFormat="false" ht="14.25" hidden="false" customHeight="false" outlineLevel="0" collapsed="false">
      <c r="A32451" s="535" t="s">
        <v>51159</v>
      </c>
      <c r="B32451" s="544" t="s">
        <v>51160</v>
      </c>
      <c r="C32451" s="535" t="s">
        <v>29741</v>
      </c>
      <c r="D32451" s="537" t="n">
        <v>193.62</v>
      </c>
    </row>
    <row r="32452" customFormat="false" ht="14.25" hidden="false" customHeight="false" outlineLevel="0" collapsed="false">
      <c r="A32452" s="535" t="s">
        <v>51161</v>
      </c>
      <c r="B32452" s="544" t="s">
        <v>51162</v>
      </c>
      <c r="C32452" s="535" t="s">
        <v>41675</v>
      </c>
      <c r="D32452" s="537" t="n">
        <v>28.01</v>
      </c>
    </row>
    <row r="32453" customFormat="false" ht="14.25" hidden="false" customHeight="false" outlineLevel="0" collapsed="false">
      <c r="A32453" s="535" t="s">
        <v>51163</v>
      </c>
      <c r="B32453" s="544" t="s">
        <v>51164</v>
      </c>
      <c r="C32453" s="535" t="s">
        <v>29247</v>
      </c>
      <c r="D32453" s="537" t="n">
        <v>1.87</v>
      </c>
    </row>
    <row r="32454" customFormat="false" ht="14.25" hidden="false" customHeight="false" outlineLevel="0" collapsed="false">
      <c r="A32454" s="535" t="s">
        <v>51165</v>
      </c>
      <c r="B32454" s="544" t="s">
        <v>51166</v>
      </c>
      <c r="C32454" s="535" t="s">
        <v>50010</v>
      </c>
      <c r="D32454" s="537" t="n">
        <v>246.89</v>
      </c>
    </row>
    <row r="32455" customFormat="false" ht="14.25" hidden="false" customHeight="false" outlineLevel="0" collapsed="false">
      <c r="A32455" s="535" t="s">
        <v>51167</v>
      </c>
      <c r="B32455" s="544" t="s">
        <v>51168</v>
      </c>
      <c r="C32455" s="535" t="s">
        <v>50010</v>
      </c>
      <c r="D32455" s="537" t="n">
        <v>192.24</v>
      </c>
    </row>
    <row r="32456" customFormat="false" ht="14.25" hidden="false" customHeight="false" outlineLevel="0" collapsed="false">
      <c r="A32456" s="535" t="s">
        <v>51169</v>
      </c>
      <c r="B32456" s="544" t="s">
        <v>51170</v>
      </c>
      <c r="C32456" s="535" t="s">
        <v>50010</v>
      </c>
      <c r="D32456" s="537" t="n">
        <v>82.17</v>
      </c>
    </row>
    <row r="32457" customFormat="false" ht="14.25" hidden="false" customHeight="false" outlineLevel="0" collapsed="false">
      <c r="A32457" s="535" t="s">
        <v>51171</v>
      </c>
      <c r="B32457" s="544" t="s">
        <v>51172</v>
      </c>
      <c r="C32457" s="535" t="s">
        <v>44152</v>
      </c>
      <c r="D32457" s="537" t="n">
        <v>10.07</v>
      </c>
    </row>
    <row r="32458" customFormat="false" ht="14.25" hidden="false" customHeight="false" outlineLevel="0" collapsed="false">
      <c r="A32458" s="535" t="s">
        <v>51173</v>
      </c>
      <c r="B32458" s="544" t="s">
        <v>51174</v>
      </c>
      <c r="C32458" s="535" t="s">
        <v>29247</v>
      </c>
      <c r="D32458" s="537" t="n">
        <v>5.6</v>
      </c>
    </row>
    <row r="32459" customFormat="false" ht="14.25" hidden="false" customHeight="false" outlineLevel="0" collapsed="false">
      <c r="A32459" s="535" t="s">
        <v>51175</v>
      </c>
      <c r="B32459" s="544" t="s">
        <v>51176</v>
      </c>
      <c r="C32459" s="535" t="s">
        <v>29247</v>
      </c>
      <c r="D32459" s="537" t="n">
        <v>0.93</v>
      </c>
    </row>
    <row r="32460" customFormat="false" ht="14.25" hidden="false" customHeight="false" outlineLevel="0" collapsed="false">
      <c r="A32460" s="535" t="s">
        <v>51177</v>
      </c>
      <c r="B32460" s="544" t="s">
        <v>51178</v>
      </c>
      <c r="C32460" s="535" t="s">
        <v>29247</v>
      </c>
      <c r="D32460" s="537" t="n">
        <v>5.6</v>
      </c>
    </row>
    <row r="32461" customFormat="false" ht="14.25" hidden="false" customHeight="false" outlineLevel="0" collapsed="false">
      <c r="A32461" s="535" t="s">
        <v>51179</v>
      </c>
      <c r="B32461" s="544" t="s">
        <v>51180</v>
      </c>
      <c r="C32461" s="535" t="s">
        <v>29247</v>
      </c>
      <c r="D32461" s="537" t="n">
        <v>1.4</v>
      </c>
    </row>
    <row r="32462" customFormat="false" ht="14.25" hidden="false" customHeight="false" outlineLevel="0" collapsed="false">
      <c r="A32462" s="535" t="s">
        <v>51181</v>
      </c>
      <c r="B32462" s="544" t="s">
        <v>51182</v>
      </c>
      <c r="C32462" s="535" t="s">
        <v>29260</v>
      </c>
      <c r="D32462" s="537" t="n">
        <v>5.6</v>
      </c>
    </row>
    <row r="32463" customFormat="false" ht="14.25" hidden="false" customHeight="false" outlineLevel="0" collapsed="false">
      <c r="A32463" s="535" t="s">
        <v>51183</v>
      </c>
      <c r="B32463" s="544" t="s">
        <v>51184</v>
      </c>
      <c r="C32463" s="535" t="s">
        <v>29260</v>
      </c>
      <c r="D32463" s="537" t="n">
        <v>3.5</v>
      </c>
    </row>
    <row r="32464" customFormat="false" ht="14.25" hidden="false" customHeight="false" outlineLevel="0" collapsed="false">
      <c r="A32464" s="535" t="s">
        <v>51185</v>
      </c>
      <c r="B32464" s="544" t="s">
        <v>51186</v>
      </c>
      <c r="C32464" s="535" t="s">
        <v>29247</v>
      </c>
      <c r="D32464" s="537" t="n">
        <v>61.85</v>
      </c>
    </row>
    <row r="32465" customFormat="false" ht="14.25" hidden="false" customHeight="false" outlineLevel="0" collapsed="false">
      <c r="A32465" s="535" t="s">
        <v>51187</v>
      </c>
      <c r="B32465" s="544" t="s">
        <v>51188</v>
      </c>
      <c r="C32465" s="535" t="s">
        <v>29247</v>
      </c>
      <c r="D32465" s="537" t="n">
        <v>20.4</v>
      </c>
    </row>
    <row r="32466" customFormat="false" ht="14.25" hidden="false" customHeight="false" outlineLevel="0" collapsed="false">
      <c r="A32466" s="535" t="s">
        <v>51189</v>
      </c>
      <c r="B32466" s="544" t="s">
        <v>51190</v>
      </c>
      <c r="C32466" s="535" t="s">
        <v>29247</v>
      </c>
      <c r="D32466" s="537" t="n">
        <v>2.96</v>
      </c>
    </row>
    <row r="32467" customFormat="false" ht="14.25" hidden="false" customHeight="false" outlineLevel="0" collapsed="false">
      <c r="A32467" s="535" t="s">
        <v>51191</v>
      </c>
      <c r="B32467" s="544" t="s">
        <v>51192</v>
      </c>
      <c r="C32467" s="535" t="s">
        <v>29260</v>
      </c>
      <c r="D32467" s="537" t="n">
        <v>9.43</v>
      </c>
    </row>
    <row r="32468" customFormat="false" ht="14.25" hidden="false" customHeight="false" outlineLevel="0" collapsed="false">
      <c r="A32468" s="535" t="s">
        <v>51193</v>
      </c>
      <c r="B32468" s="544" t="s">
        <v>51194</v>
      </c>
      <c r="C32468" s="535" t="s">
        <v>29247</v>
      </c>
      <c r="D32468" s="537" t="n">
        <v>5.63</v>
      </c>
    </row>
    <row r="32469" customFormat="false" ht="14.25" hidden="false" customHeight="false" outlineLevel="0" collapsed="false">
      <c r="A32469" s="535" t="s">
        <v>51195</v>
      </c>
      <c r="B32469" s="544" t="s">
        <v>51196</v>
      </c>
      <c r="C32469" s="535" t="s">
        <v>41675</v>
      </c>
      <c r="D32469" s="537" t="n">
        <v>28.01</v>
      </c>
    </row>
    <row r="32470" customFormat="false" ht="14.25" hidden="false" customHeight="false" outlineLevel="0" collapsed="false">
      <c r="A32470" s="535" t="s">
        <v>51197</v>
      </c>
      <c r="B32470" s="544" t="s">
        <v>51198</v>
      </c>
      <c r="C32470" s="535" t="s">
        <v>44152</v>
      </c>
      <c r="D32470" s="537" t="n">
        <v>5.6</v>
      </c>
    </row>
    <row r="32471" customFormat="false" ht="14.25" hidden="false" customHeight="false" outlineLevel="0" collapsed="false">
      <c r="A32471" s="535" t="s">
        <v>51199</v>
      </c>
      <c r="B32471" s="544" t="s">
        <v>51200</v>
      </c>
      <c r="C32471" s="535" t="s">
        <v>29247</v>
      </c>
      <c r="D32471" s="537" t="n">
        <v>7.6</v>
      </c>
    </row>
    <row r="32472" customFormat="false" ht="14.25" hidden="false" customHeight="false" outlineLevel="0" collapsed="false">
      <c r="A32472" s="535" t="s">
        <v>51201</v>
      </c>
      <c r="B32472" s="544" t="s">
        <v>51202</v>
      </c>
      <c r="C32472" s="535" t="s">
        <v>29247</v>
      </c>
      <c r="D32472" s="537" t="n">
        <v>7.6</v>
      </c>
    </row>
    <row r="32473" customFormat="false" ht="14.25" hidden="false" customHeight="false" outlineLevel="0" collapsed="false">
      <c r="A32473" s="535" t="s">
        <v>51203</v>
      </c>
      <c r="B32473" s="544" t="s">
        <v>51204</v>
      </c>
      <c r="C32473" s="535" t="s">
        <v>29247</v>
      </c>
      <c r="D32473" s="537" t="n">
        <v>30.38</v>
      </c>
    </row>
    <row r="32474" customFormat="false" ht="14.25" hidden="false" customHeight="false" outlineLevel="0" collapsed="false">
      <c r="A32474" s="535" t="s">
        <v>51205</v>
      </c>
      <c r="B32474" s="544" t="s">
        <v>51206</v>
      </c>
      <c r="C32474" s="535" t="s">
        <v>44152</v>
      </c>
      <c r="D32474" s="537" t="n">
        <v>12.34</v>
      </c>
    </row>
    <row r="32475" customFormat="false" ht="14.25" hidden="false" customHeight="false" outlineLevel="0" collapsed="false">
      <c r="A32475" s="535" t="s">
        <v>51207</v>
      </c>
      <c r="B32475" s="544" t="s">
        <v>51208</v>
      </c>
      <c r="C32475" s="535" t="s">
        <v>41675</v>
      </c>
      <c r="D32475" s="537" t="n">
        <v>0</v>
      </c>
    </row>
    <row r="32476" customFormat="false" ht="14.25" hidden="false" customHeight="false" outlineLevel="0" collapsed="false">
      <c r="A32476" s="535" t="s">
        <v>51209</v>
      </c>
      <c r="B32476" s="544" t="s">
        <v>51210</v>
      </c>
      <c r="C32476" s="535" t="s">
        <v>41675</v>
      </c>
      <c r="D32476" s="537" t="n">
        <v>0</v>
      </c>
    </row>
    <row r="32477" customFormat="false" ht="14.25" hidden="false" customHeight="false" outlineLevel="0" collapsed="false">
      <c r="A32477" s="535" t="s">
        <v>51211</v>
      </c>
      <c r="B32477" s="544" t="s">
        <v>51212</v>
      </c>
      <c r="C32477" s="535" t="s">
        <v>41675</v>
      </c>
      <c r="D32477" s="537" t="n">
        <v>378.64</v>
      </c>
    </row>
    <row r="32478" customFormat="false" ht="14.25" hidden="false" customHeight="false" outlineLevel="0" collapsed="false">
      <c r="A32478" s="535" t="s">
        <v>51213</v>
      </c>
      <c r="B32478" s="544" t="s">
        <v>51214</v>
      </c>
      <c r="C32478" s="535" t="s">
        <v>41675</v>
      </c>
      <c r="D32478" s="537" t="n">
        <v>208.39</v>
      </c>
    </row>
    <row r="32479" customFormat="false" ht="14.25" hidden="false" customHeight="false" outlineLevel="0" collapsed="false">
      <c r="A32479" s="535" t="s">
        <v>51215</v>
      </c>
      <c r="B32479" s="544" t="s">
        <v>51216</v>
      </c>
      <c r="C32479" s="535" t="s">
        <v>41675</v>
      </c>
      <c r="D32479" s="537" t="n">
        <v>122.31</v>
      </c>
    </row>
    <row r="32480" customFormat="false" ht="14.25" hidden="false" customHeight="false" outlineLevel="0" collapsed="false">
      <c r="A32480" s="535" t="s">
        <v>51217</v>
      </c>
      <c r="B32480" s="544" t="s">
        <v>51218</v>
      </c>
      <c r="C32480" s="535" t="s">
        <v>41675</v>
      </c>
      <c r="D32480" s="537" t="n">
        <v>375.1</v>
      </c>
    </row>
    <row r="32481" customFormat="false" ht="14.25" hidden="false" customHeight="false" outlineLevel="0" collapsed="false">
      <c r="A32481" s="535" t="s">
        <v>51219</v>
      </c>
      <c r="B32481" s="544" t="s">
        <v>51220</v>
      </c>
      <c r="C32481" s="535" t="s">
        <v>41675</v>
      </c>
      <c r="D32481" s="537" t="n">
        <v>80.38</v>
      </c>
    </row>
    <row r="32482" customFormat="false" ht="14.25" hidden="false" customHeight="false" outlineLevel="0" collapsed="false">
      <c r="A32482" s="535" t="s">
        <v>51221</v>
      </c>
      <c r="B32482" s="544" t="s">
        <v>51222</v>
      </c>
      <c r="C32482" s="535" t="s">
        <v>29247</v>
      </c>
      <c r="D32482" s="537" t="n">
        <v>17.06</v>
      </c>
    </row>
    <row r="32483" customFormat="false" ht="14.25" hidden="false" customHeight="false" outlineLevel="0" collapsed="false">
      <c r="A32483" s="535" t="s">
        <v>51223</v>
      </c>
      <c r="B32483" s="544" t="s">
        <v>51224</v>
      </c>
      <c r="C32483" s="535" t="s">
        <v>44152</v>
      </c>
      <c r="D32483" s="537" t="n">
        <v>3.21</v>
      </c>
    </row>
    <row r="32484" customFormat="false" ht="14.25" hidden="false" customHeight="false" outlineLevel="0" collapsed="false">
      <c r="A32484" s="535" t="s">
        <v>51225</v>
      </c>
      <c r="B32484" s="544" t="s">
        <v>51226</v>
      </c>
      <c r="C32484" s="535" t="s">
        <v>41675</v>
      </c>
      <c r="D32484" s="537" t="n">
        <v>28.29</v>
      </c>
    </row>
    <row r="32485" customFormat="false" ht="14.25" hidden="false" customHeight="false" outlineLevel="0" collapsed="false">
      <c r="A32485" s="535" t="s">
        <v>51227</v>
      </c>
      <c r="B32485" s="544" t="s">
        <v>51228</v>
      </c>
      <c r="C32485" s="535" t="s">
        <v>44152</v>
      </c>
      <c r="D32485" s="537" t="n">
        <v>38.13</v>
      </c>
    </row>
    <row r="32486" customFormat="false" ht="14.25" hidden="false" customHeight="false" outlineLevel="0" collapsed="false">
      <c r="A32486" s="535" t="s">
        <v>51229</v>
      </c>
      <c r="B32486" s="544" t="s">
        <v>51230</v>
      </c>
      <c r="C32486" s="535" t="s">
        <v>41675</v>
      </c>
      <c r="D32486" s="537" t="n">
        <v>10.74</v>
      </c>
    </row>
    <row r="32487" customFormat="false" ht="14.25" hidden="false" customHeight="false" outlineLevel="0" collapsed="false">
      <c r="A32487" s="535" t="s">
        <v>51231</v>
      </c>
      <c r="B32487" s="544" t="s">
        <v>51232</v>
      </c>
      <c r="C32487" s="535" t="s">
        <v>41675</v>
      </c>
      <c r="D32487" s="537" t="n">
        <v>48.75</v>
      </c>
    </row>
    <row r="32488" customFormat="false" ht="14.25" hidden="false" customHeight="false" outlineLevel="0" collapsed="false">
      <c r="A32488" s="535" t="s">
        <v>51233</v>
      </c>
      <c r="B32488" s="544" t="s">
        <v>51234</v>
      </c>
      <c r="C32488" s="535" t="s">
        <v>41675</v>
      </c>
      <c r="D32488" s="537" t="n">
        <v>11.97</v>
      </c>
    </row>
    <row r="32489" customFormat="false" ht="14.25" hidden="false" customHeight="false" outlineLevel="0" collapsed="false">
      <c r="A32489" s="535" t="s">
        <v>51235</v>
      </c>
      <c r="B32489" s="544" t="s">
        <v>51236</v>
      </c>
      <c r="C32489" s="535" t="s">
        <v>29247</v>
      </c>
      <c r="D32489" s="537" t="n">
        <v>12.08</v>
      </c>
    </row>
    <row r="32490" customFormat="false" ht="14.25" hidden="false" customHeight="false" outlineLevel="0" collapsed="false">
      <c r="A32490" s="535" t="s">
        <v>51237</v>
      </c>
      <c r="B32490" s="544" t="s">
        <v>51238</v>
      </c>
      <c r="C32490" s="535" t="s">
        <v>29247</v>
      </c>
      <c r="D32490" s="537" t="n">
        <v>26.72</v>
      </c>
    </row>
    <row r="32491" customFormat="false" ht="14.25" hidden="false" customHeight="false" outlineLevel="0" collapsed="false">
      <c r="A32491" s="535" t="s">
        <v>51239</v>
      </c>
      <c r="B32491" s="544" t="s">
        <v>51240</v>
      </c>
      <c r="C32491" s="535" t="s">
        <v>29247</v>
      </c>
      <c r="D32491" s="537" t="n">
        <v>25.03</v>
      </c>
    </row>
    <row r="32492" customFormat="false" ht="14.25" hidden="false" customHeight="false" outlineLevel="0" collapsed="false">
      <c r="A32492" s="535" t="s">
        <v>51241</v>
      </c>
      <c r="B32492" s="544" t="s">
        <v>51242</v>
      </c>
      <c r="C32492" s="535" t="s">
        <v>29247</v>
      </c>
      <c r="D32492" s="537" t="n">
        <v>21.13</v>
      </c>
    </row>
    <row r="32493" customFormat="false" ht="14.25" hidden="false" customHeight="false" outlineLevel="0" collapsed="false">
      <c r="A32493" s="535" t="s">
        <v>51243</v>
      </c>
      <c r="B32493" s="544" t="s">
        <v>51244</v>
      </c>
      <c r="C32493" s="535" t="s">
        <v>29247</v>
      </c>
      <c r="D32493" s="537" t="n">
        <v>20.39</v>
      </c>
    </row>
    <row r="32494" customFormat="false" ht="14.25" hidden="false" customHeight="false" outlineLevel="0" collapsed="false">
      <c r="A32494" s="535" t="s">
        <v>51245</v>
      </c>
      <c r="B32494" s="544" t="s">
        <v>51246</v>
      </c>
      <c r="C32494" s="535" t="s">
        <v>29247</v>
      </c>
      <c r="D32494" s="537" t="n">
        <v>9.09</v>
      </c>
    </row>
    <row r="32495" customFormat="false" ht="14.25" hidden="false" customHeight="false" outlineLevel="0" collapsed="false">
      <c r="A32495" s="535" t="s">
        <v>51247</v>
      </c>
      <c r="B32495" s="544" t="s">
        <v>51248</v>
      </c>
      <c r="C32495" s="535" t="s">
        <v>29247</v>
      </c>
      <c r="D32495" s="537" t="n">
        <v>21.15</v>
      </c>
    </row>
    <row r="32496" customFormat="false" ht="14.25" hidden="false" customHeight="false" outlineLevel="0" collapsed="false">
      <c r="A32496" s="535" t="s">
        <v>51249</v>
      </c>
      <c r="B32496" s="544" t="s">
        <v>51250</v>
      </c>
      <c r="C32496" s="535" t="s">
        <v>29247</v>
      </c>
      <c r="D32496" s="537" t="n">
        <v>32.1</v>
      </c>
    </row>
    <row r="32497" customFormat="false" ht="14.25" hidden="false" customHeight="false" outlineLevel="0" collapsed="false">
      <c r="A32497" s="535" t="s">
        <v>51251</v>
      </c>
      <c r="B32497" s="544" t="s">
        <v>51252</v>
      </c>
      <c r="C32497" s="535" t="s">
        <v>29247</v>
      </c>
      <c r="D32497" s="537" t="n">
        <v>30.41</v>
      </c>
    </row>
    <row r="32498" customFormat="false" ht="14.25" hidden="false" customHeight="false" outlineLevel="0" collapsed="false">
      <c r="A32498" s="535" t="s">
        <v>51253</v>
      </c>
      <c r="B32498" s="544" t="s">
        <v>51254</v>
      </c>
      <c r="C32498" s="535" t="s">
        <v>29247</v>
      </c>
      <c r="D32498" s="537" t="n">
        <v>32.87</v>
      </c>
    </row>
    <row r="32499" customFormat="false" ht="14.25" hidden="false" customHeight="false" outlineLevel="0" collapsed="false">
      <c r="A32499" s="535" t="s">
        <v>51255</v>
      </c>
      <c r="B32499" s="544" t="s">
        <v>51256</v>
      </c>
      <c r="C32499" s="535" t="s">
        <v>29247</v>
      </c>
      <c r="D32499" s="537" t="n">
        <v>32.13</v>
      </c>
    </row>
    <row r="32500" customFormat="false" ht="14.25" hidden="false" customHeight="false" outlineLevel="0" collapsed="false">
      <c r="A32500" s="535" t="s">
        <v>51257</v>
      </c>
      <c r="B32500" s="544" t="s">
        <v>51258</v>
      </c>
      <c r="C32500" s="535" t="s">
        <v>29247</v>
      </c>
      <c r="D32500" s="537" t="n">
        <v>29.35</v>
      </c>
    </row>
    <row r="32501" customFormat="false" ht="14.25" hidden="false" customHeight="false" outlineLevel="0" collapsed="false">
      <c r="A32501" s="535" t="s">
        <v>51259</v>
      </c>
      <c r="B32501" s="544" t="s">
        <v>51260</v>
      </c>
      <c r="C32501" s="535" t="s">
        <v>44152</v>
      </c>
      <c r="D32501" s="537" t="n">
        <v>0.11</v>
      </c>
    </row>
    <row r="32502" customFormat="false" ht="14.25" hidden="false" customHeight="false" outlineLevel="0" collapsed="false">
      <c r="A32502" s="535" t="s">
        <v>51261</v>
      </c>
      <c r="B32502" s="544" t="s">
        <v>51262</v>
      </c>
      <c r="C32502" s="535" t="s">
        <v>44152</v>
      </c>
      <c r="D32502" s="537" t="n">
        <v>227.5</v>
      </c>
    </row>
    <row r="32503" customFormat="false" ht="14.25" hidden="false" customHeight="false" outlineLevel="0" collapsed="false">
      <c r="A32503" s="535" t="s">
        <v>51263</v>
      </c>
      <c r="B32503" s="544" t="s">
        <v>51264</v>
      </c>
      <c r="C32503" s="535" t="s">
        <v>44152</v>
      </c>
      <c r="D32503" s="537" t="n">
        <v>3.23</v>
      </c>
    </row>
    <row r="32504" customFormat="false" ht="14.25" hidden="false" customHeight="false" outlineLevel="0" collapsed="false">
      <c r="A32504" s="535" t="s">
        <v>51265</v>
      </c>
      <c r="B32504" s="544" t="s">
        <v>51266</v>
      </c>
      <c r="C32504" s="535" t="s">
        <v>44152</v>
      </c>
      <c r="D32504" s="537" t="n">
        <v>0.18</v>
      </c>
    </row>
    <row r="32505" customFormat="false" ht="14.25" hidden="false" customHeight="false" outlineLevel="0" collapsed="false">
      <c r="A32505" s="535" t="s">
        <v>51267</v>
      </c>
      <c r="B32505" s="544" t="s">
        <v>51268</v>
      </c>
      <c r="C32505" s="535" t="s">
        <v>41675</v>
      </c>
      <c r="D32505" s="537" t="n">
        <v>454.49</v>
      </c>
    </row>
    <row r="32506" customFormat="false" ht="14.25" hidden="false" customHeight="false" outlineLevel="0" collapsed="false">
      <c r="A32506" s="535" t="s">
        <v>51269</v>
      </c>
      <c r="B32506" s="544" t="s">
        <v>51270</v>
      </c>
      <c r="C32506" s="535" t="s">
        <v>41675</v>
      </c>
      <c r="D32506" s="537" t="n">
        <v>328.15</v>
      </c>
    </row>
    <row r="32507" customFormat="false" ht="14.25" hidden="false" customHeight="false" outlineLevel="0" collapsed="false">
      <c r="A32507" s="535" t="s">
        <v>51271</v>
      </c>
      <c r="B32507" s="544" t="s">
        <v>51272</v>
      </c>
      <c r="C32507" s="535" t="s">
        <v>41675</v>
      </c>
      <c r="D32507" s="537" t="n">
        <v>454.49</v>
      </c>
    </row>
    <row r="32508" customFormat="false" ht="14.25" hidden="false" customHeight="false" outlineLevel="0" collapsed="false">
      <c r="A32508" s="535" t="s">
        <v>51273</v>
      </c>
      <c r="B32508" s="544" t="s">
        <v>51274</v>
      </c>
      <c r="C32508" s="535" t="s">
        <v>41675</v>
      </c>
      <c r="D32508" s="537" t="n">
        <v>328.15</v>
      </c>
    </row>
    <row r="32509" customFormat="false" ht="14.25" hidden="false" customHeight="false" outlineLevel="0" collapsed="false">
      <c r="A32509" s="535" t="s">
        <v>51275</v>
      </c>
      <c r="B32509" s="544" t="s">
        <v>51276</v>
      </c>
      <c r="C32509" s="535" t="s">
        <v>50010</v>
      </c>
      <c r="D32509" s="537" t="n">
        <v>408.52</v>
      </c>
    </row>
    <row r="32510" customFormat="false" ht="14.25" hidden="false" customHeight="false" outlineLevel="0" collapsed="false">
      <c r="A32510" s="535" t="s">
        <v>51277</v>
      </c>
      <c r="B32510" s="544" t="s">
        <v>51278</v>
      </c>
      <c r="C32510" s="535" t="s">
        <v>50010</v>
      </c>
      <c r="D32510" s="537" t="n">
        <v>214.13</v>
      </c>
    </row>
    <row r="32511" customFormat="false" ht="14.25" hidden="false" customHeight="false" outlineLevel="0" collapsed="false">
      <c r="A32511" s="535" t="s">
        <v>51279</v>
      </c>
      <c r="B32511" s="544" t="s">
        <v>51280</v>
      </c>
      <c r="C32511" s="535" t="s">
        <v>50010</v>
      </c>
      <c r="D32511" s="537" t="n">
        <v>357.19</v>
      </c>
    </row>
    <row r="32512" customFormat="false" ht="14.25" hidden="false" customHeight="false" outlineLevel="0" collapsed="false">
      <c r="A32512" s="535" t="s">
        <v>51281</v>
      </c>
      <c r="B32512" s="544" t="s">
        <v>51282</v>
      </c>
      <c r="C32512" s="535" t="s">
        <v>50010</v>
      </c>
      <c r="D32512" s="537" t="n">
        <v>57.79</v>
      </c>
    </row>
    <row r="32513" customFormat="false" ht="14.25" hidden="false" customHeight="false" outlineLevel="0" collapsed="false">
      <c r="A32513" s="535" t="s">
        <v>51283</v>
      </c>
      <c r="B32513" s="544" t="s">
        <v>51284</v>
      </c>
      <c r="C32513" s="535" t="s">
        <v>50010</v>
      </c>
      <c r="D32513" s="537" t="n">
        <v>44.22</v>
      </c>
    </row>
    <row r="32514" customFormat="false" ht="14.25" hidden="false" customHeight="false" outlineLevel="0" collapsed="false">
      <c r="A32514" s="535" t="s">
        <v>51285</v>
      </c>
      <c r="B32514" s="544" t="s">
        <v>51286</v>
      </c>
      <c r="C32514" s="535" t="s">
        <v>50010</v>
      </c>
      <c r="D32514" s="537" t="n">
        <v>19.26</v>
      </c>
    </row>
    <row r="32515" customFormat="false" ht="14.25" hidden="false" customHeight="false" outlineLevel="0" collapsed="false">
      <c r="A32515" s="535" t="s">
        <v>51287</v>
      </c>
      <c r="B32515" s="544" t="s">
        <v>51288</v>
      </c>
      <c r="C32515" s="535" t="s">
        <v>50010</v>
      </c>
      <c r="D32515" s="537" t="n">
        <v>649.54</v>
      </c>
    </row>
    <row r="32516" customFormat="false" ht="14.25" hidden="false" customHeight="false" outlineLevel="0" collapsed="false">
      <c r="A32516" s="535" t="s">
        <v>51289</v>
      </c>
      <c r="B32516" s="544" t="s">
        <v>51290</v>
      </c>
      <c r="C32516" s="535" t="s">
        <v>29260</v>
      </c>
      <c r="D32516" s="537" t="n">
        <v>1852.2</v>
      </c>
    </row>
    <row r="32517" customFormat="false" ht="14.25" hidden="false" customHeight="false" outlineLevel="0" collapsed="false">
      <c r="A32517" s="535" t="s">
        <v>51291</v>
      </c>
      <c r="B32517" s="544" t="s">
        <v>51292</v>
      </c>
      <c r="C32517" s="535" t="s">
        <v>29260</v>
      </c>
      <c r="D32517" s="537" t="n">
        <v>1650.31</v>
      </c>
    </row>
    <row r="32518" customFormat="false" ht="14.25" hidden="false" customHeight="false" outlineLevel="0" collapsed="false">
      <c r="A32518" s="535" t="s">
        <v>51293</v>
      </c>
      <c r="B32518" s="544" t="s">
        <v>51294</v>
      </c>
      <c r="C32518" s="535" t="s">
        <v>29260</v>
      </c>
      <c r="D32518" s="537" t="n">
        <v>1679.69</v>
      </c>
    </row>
    <row r="32519" customFormat="false" ht="14.25" hidden="false" customHeight="false" outlineLevel="0" collapsed="false">
      <c r="A32519" s="535" t="s">
        <v>51295</v>
      </c>
      <c r="B32519" s="544" t="s">
        <v>51296</v>
      </c>
      <c r="C32519" s="535" t="s">
        <v>29260</v>
      </c>
      <c r="D32519" s="537" t="n">
        <v>825.83</v>
      </c>
    </row>
    <row r="32520" customFormat="false" ht="14.25" hidden="false" customHeight="false" outlineLevel="0" collapsed="false">
      <c r="A32520" s="535" t="s">
        <v>51297</v>
      </c>
      <c r="B32520" s="544" t="s">
        <v>51298</v>
      </c>
      <c r="C32520" s="535" t="s">
        <v>29260</v>
      </c>
      <c r="D32520" s="537" t="n">
        <v>950.21</v>
      </c>
    </row>
    <row r="32521" customFormat="false" ht="14.25" hidden="false" customHeight="false" outlineLevel="0" collapsed="false">
      <c r="A32521" s="535" t="s">
        <v>51299</v>
      </c>
      <c r="B32521" s="544" t="s">
        <v>51300</v>
      </c>
      <c r="C32521" s="535" t="s">
        <v>29260</v>
      </c>
      <c r="D32521" s="537" t="n">
        <v>335.65</v>
      </c>
    </row>
    <row r="32522" customFormat="false" ht="14.25" hidden="false" customHeight="false" outlineLevel="0" collapsed="false">
      <c r="A32522" s="535" t="s">
        <v>51301</v>
      </c>
      <c r="B32522" s="544" t="s">
        <v>51302</v>
      </c>
      <c r="C32522" s="535" t="s">
        <v>44152</v>
      </c>
      <c r="D32522" s="537" t="n">
        <v>55.1</v>
      </c>
    </row>
    <row r="32523" customFormat="false" ht="14.25" hidden="false" customHeight="false" outlineLevel="0" collapsed="false">
      <c r="A32523" s="535" t="s">
        <v>51303</v>
      </c>
      <c r="B32523" s="544" t="s">
        <v>51304</v>
      </c>
      <c r="C32523" s="535" t="s">
        <v>50010</v>
      </c>
      <c r="D32523" s="537" t="n">
        <v>30.1</v>
      </c>
    </row>
    <row r="32524" customFormat="false" ht="14.25" hidden="false" customHeight="false" outlineLevel="0" collapsed="false">
      <c r="A32524" s="535" t="s">
        <v>51305</v>
      </c>
      <c r="B32524" s="544" t="s">
        <v>51306</v>
      </c>
      <c r="C32524" s="535" t="s">
        <v>41675</v>
      </c>
      <c r="D32524" s="537" t="n">
        <v>21.1</v>
      </c>
    </row>
    <row r="32525" customFormat="false" ht="14.25" hidden="false" customHeight="false" outlineLevel="0" collapsed="false">
      <c r="A32525" s="535" t="s">
        <v>51307</v>
      </c>
      <c r="B32525" s="544" t="s">
        <v>51308</v>
      </c>
      <c r="C32525" s="535" t="s">
        <v>41675</v>
      </c>
      <c r="D32525" s="537" t="n">
        <v>17.26</v>
      </c>
    </row>
    <row r="32526" customFormat="false" ht="14.25" hidden="false" customHeight="false" outlineLevel="0" collapsed="false">
      <c r="A32526" s="535" t="s">
        <v>51309</v>
      </c>
      <c r="B32526" s="544" t="s">
        <v>51310</v>
      </c>
      <c r="C32526" s="535" t="s">
        <v>41675</v>
      </c>
      <c r="D32526" s="537" t="n">
        <v>235.32</v>
      </c>
    </row>
    <row r="32527" customFormat="false" ht="14.25" hidden="false" customHeight="false" outlineLevel="0" collapsed="false">
      <c r="A32527" s="535" t="s">
        <v>51311</v>
      </c>
      <c r="B32527" s="544" t="s">
        <v>51312</v>
      </c>
      <c r="C32527" s="535" t="s">
        <v>41675</v>
      </c>
      <c r="D32527" s="537" t="n">
        <v>368.29</v>
      </c>
    </row>
    <row r="32528" customFormat="false" ht="14.25" hidden="false" customHeight="false" outlineLevel="0" collapsed="false">
      <c r="A32528" s="535" t="s">
        <v>51313</v>
      </c>
      <c r="B32528" s="544" t="s">
        <v>51314</v>
      </c>
      <c r="C32528" s="535" t="s">
        <v>44152</v>
      </c>
      <c r="D32528" s="537" t="n">
        <v>5.6</v>
      </c>
    </row>
    <row r="32529" customFormat="false" ht="14.25" hidden="false" customHeight="false" outlineLevel="0" collapsed="false">
      <c r="A32529" s="535" t="s">
        <v>51315</v>
      </c>
      <c r="B32529" s="544" t="s">
        <v>51316</v>
      </c>
      <c r="C32529" s="535" t="s">
        <v>29247</v>
      </c>
      <c r="D32529" s="537" t="n">
        <v>2.8</v>
      </c>
    </row>
    <row r="32530" customFormat="false" ht="14.25" hidden="false" customHeight="false" outlineLevel="0" collapsed="false">
      <c r="A32530" s="535" t="s">
        <v>51317</v>
      </c>
      <c r="B32530" s="544" t="s">
        <v>51318</v>
      </c>
      <c r="C32530" s="535" t="s">
        <v>41675</v>
      </c>
      <c r="D32530" s="537" t="n">
        <v>5.68</v>
      </c>
    </row>
    <row r="32531" customFormat="false" ht="14.25" hidden="false" customHeight="false" outlineLevel="0" collapsed="false">
      <c r="A32531" s="535" t="s">
        <v>51319</v>
      </c>
      <c r="B32531" s="544" t="s">
        <v>51320</v>
      </c>
      <c r="C32531" s="535" t="s">
        <v>41675</v>
      </c>
      <c r="D32531" s="537" t="n">
        <v>4.72</v>
      </c>
    </row>
    <row r="32532" customFormat="false" ht="14.25" hidden="false" customHeight="false" outlineLevel="0" collapsed="false">
      <c r="A32532" s="535" t="s">
        <v>51321</v>
      </c>
      <c r="B32532" s="544" t="s">
        <v>51322</v>
      </c>
      <c r="C32532" s="535" t="s">
        <v>41675</v>
      </c>
      <c r="D32532" s="537" t="n">
        <v>7.46</v>
      </c>
    </row>
    <row r="32533" customFormat="false" ht="14.25" hidden="false" customHeight="false" outlineLevel="0" collapsed="false">
      <c r="A32533" s="535" t="s">
        <v>51323</v>
      </c>
      <c r="B32533" s="544" t="s">
        <v>51324</v>
      </c>
      <c r="C32533" s="535" t="s">
        <v>41675</v>
      </c>
      <c r="D32533" s="537" t="n">
        <v>12.21</v>
      </c>
    </row>
    <row r="32534" customFormat="false" ht="14.25" hidden="false" customHeight="false" outlineLevel="0" collapsed="false">
      <c r="A32534" s="535" t="s">
        <v>51325</v>
      </c>
      <c r="B32534" s="544" t="s">
        <v>51326</v>
      </c>
      <c r="C32534" s="535" t="s">
        <v>41675</v>
      </c>
      <c r="D32534" s="537" t="n">
        <v>452.76</v>
      </c>
    </row>
    <row r="32535" customFormat="false" ht="14.25" hidden="false" customHeight="false" outlineLevel="0" collapsed="false">
      <c r="A32535" s="535" t="s">
        <v>51327</v>
      </c>
      <c r="B32535" s="544" t="s">
        <v>51328</v>
      </c>
      <c r="C32535" s="535" t="s">
        <v>41675</v>
      </c>
      <c r="D32535" s="537" t="n">
        <v>1395.45</v>
      </c>
    </row>
    <row r="32536" customFormat="false" ht="14.25" hidden="false" customHeight="false" outlineLevel="0" collapsed="false">
      <c r="A32536" s="535" t="s">
        <v>51329</v>
      </c>
      <c r="B32536" s="544" t="s">
        <v>51330</v>
      </c>
      <c r="C32536" s="535" t="s">
        <v>29328</v>
      </c>
      <c r="D32536" s="537" t="n">
        <v>953.56</v>
      </c>
    </row>
    <row r="32537" customFormat="false" ht="14.25" hidden="false" customHeight="false" outlineLevel="0" collapsed="false">
      <c r="A32537" s="535" t="s">
        <v>51331</v>
      </c>
      <c r="B32537" s="544" t="s">
        <v>51332</v>
      </c>
      <c r="C32537" s="535" t="s">
        <v>29328</v>
      </c>
      <c r="D32537" s="537" t="n">
        <v>2397.34</v>
      </c>
    </row>
    <row r="32538" customFormat="false" ht="14.25" hidden="false" customHeight="false" outlineLevel="0" collapsed="false">
      <c r="A32538" s="535" t="s">
        <v>51333</v>
      </c>
      <c r="B32538" s="544" t="s">
        <v>51334</v>
      </c>
      <c r="C32538" s="535" t="s">
        <v>29328</v>
      </c>
      <c r="D32538" s="537" t="n">
        <v>5753.61</v>
      </c>
    </row>
    <row r="32539" customFormat="false" ht="14.25" hidden="false" customHeight="false" outlineLevel="0" collapsed="false">
      <c r="A32539" s="535" t="s">
        <v>51335</v>
      </c>
      <c r="B32539" s="544" t="s">
        <v>51336</v>
      </c>
      <c r="C32539" s="535" t="s">
        <v>29328</v>
      </c>
      <c r="D32539" s="537" t="n">
        <v>788.84</v>
      </c>
    </row>
    <row r="32540" customFormat="false" ht="14.25" hidden="false" customHeight="false" outlineLevel="0" collapsed="false">
      <c r="A32540" s="535" t="s">
        <v>51337</v>
      </c>
      <c r="B32540" s="544" t="s">
        <v>51338</v>
      </c>
      <c r="C32540" s="535" t="s">
        <v>29328</v>
      </c>
      <c r="D32540" s="537" t="n">
        <v>498.21</v>
      </c>
    </row>
    <row r="32541" customFormat="false" ht="14.25" hidden="false" customHeight="false" outlineLevel="0" collapsed="false">
      <c r="A32541" s="535" t="s">
        <v>51339</v>
      </c>
      <c r="B32541" s="544" t="s">
        <v>51340</v>
      </c>
      <c r="C32541" s="535" t="s">
        <v>29247</v>
      </c>
      <c r="D32541" s="537" t="n">
        <v>2.18</v>
      </c>
    </row>
    <row r="32542" customFormat="false" ht="14.25" hidden="false" customHeight="false" outlineLevel="0" collapsed="false">
      <c r="A32542" s="535" t="s">
        <v>51341</v>
      </c>
      <c r="B32542" s="544" t="s">
        <v>51342</v>
      </c>
      <c r="C32542" s="535" t="s">
        <v>29741</v>
      </c>
      <c r="D32542" s="537" t="n">
        <v>75.34</v>
      </c>
    </row>
    <row r="32543" customFormat="false" ht="14.25" hidden="false" customHeight="false" outlineLevel="0" collapsed="false">
      <c r="A32543" s="535" t="s">
        <v>51343</v>
      </c>
      <c r="B32543" s="544" t="s">
        <v>51344</v>
      </c>
      <c r="C32543" s="535" t="s">
        <v>41675</v>
      </c>
      <c r="D32543" s="537" t="n">
        <v>65.47</v>
      </c>
    </row>
    <row r="32544" customFormat="false" ht="14.25" hidden="false" customHeight="false" outlineLevel="0" collapsed="false">
      <c r="A32544" s="535" t="s">
        <v>51345</v>
      </c>
      <c r="B32544" s="544" t="s">
        <v>51346</v>
      </c>
      <c r="C32544" s="535" t="s">
        <v>41675</v>
      </c>
      <c r="D32544" s="537" t="n">
        <v>41.66</v>
      </c>
    </row>
    <row r="32545" customFormat="false" ht="14.25" hidden="false" customHeight="false" outlineLevel="0" collapsed="false">
      <c r="A32545" s="535" t="s">
        <v>51347</v>
      </c>
      <c r="B32545" s="544" t="s">
        <v>51348</v>
      </c>
      <c r="C32545" s="535" t="s">
        <v>41675</v>
      </c>
      <c r="D32545" s="537" t="n">
        <v>4.46</v>
      </c>
    </row>
    <row r="32546" customFormat="false" ht="14.25" hidden="false" customHeight="false" outlineLevel="0" collapsed="false">
      <c r="A32546" s="535" t="s">
        <v>51349</v>
      </c>
      <c r="B32546" s="544" t="s">
        <v>51350</v>
      </c>
      <c r="C32546" s="535" t="s">
        <v>29260</v>
      </c>
      <c r="D32546" s="537" t="n">
        <v>33.44</v>
      </c>
    </row>
    <row r="32547" customFormat="false" ht="14.25" hidden="false" customHeight="false" outlineLevel="0" collapsed="false">
      <c r="A32547" s="535" t="s">
        <v>51351</v>
      </c>
      <c r="B32547" s="544" t="s">
        <v>51352</v>
      </c>
      <c r="C32547" s="535" t="s">
        <v>29260</v>
      </c>
      <c r="D32547" s="537" t="n">
        <v>32.55</v>
      </c>
    </row>
    <row r="32548" customFormat="false" ht="14.25" hidden="false" customHeight="false" outlineLevel="0" collapsed="false">
      <c r="A32548" s="535" t="s">
        <v>51353</v>
      </c>
      <c r="B32548" s="544" t="s">
        <v>51354</v>
      </c>
      <c r="C32548" s="535" t="s">
        <v>29260</v>
      </c>
      <c r="D32548" s="537" t="n">
        <v>5569.16</v>
      </c>
    </row>
    <row r="32549" customFormat="false" ht="14.25" hidden="false" customHeight="false" outlineLevel="0" collapsed="false">
      <c r="A32549" s="535" t="s">
        <v>51355</v>
      </c>
      <c r="B32549" s="544" t="s">
        <v>51356</v>
      </c>
      <c r="C32549" s="535" t="s">
        <v>29260</v>
      </c>
      <c r="D32549" s="537" t="n">
        <v>5449.2</v>
      </c>
    </row>
    <row r="32550" customFormat="false" ht="14.25" hidden="false" customHeight="false" outlineLevel="0" collapsed="false">
      <c r="A32550" s="535" t="s">
        <v>51357</v>
      </c>
      <c r="B32550" s="544" t="s">
        <v>51358</v>
      </c>
      <c r="C32550" s="535" t="s">
        <v>41675</v>
      </c>
      <c r="D32550" s="537" t="n">
        <v>508.31</v>
      </c>
    </row>
    <row r="32551" customFormat="false" ht="14.25" hidden="false" customHeight="false" outlineLevel="0" collapsed="false">
      <c r="A32551" s="535" t="s">
        <v>51359</v>
      </c>
      <c r="B32551" s="544" t="s">
        <v>51360</v>
      </c>
      <c r="C32551" s="535" t="s">
        <v>41675</v>
      </c>
      <c r="D32551" s="537" t="n">
        <v>457.36</v>
      </c>
    </row>
    <row r="32552" customFormat="false" ht="14.25" hidden="false" customHeight="false" outlineLevel="0" collapsed="false">
      <c r="A32552" s="535" t="s">
        <v>51361</v>
      </c>
      <c r="B32552" s="544" t="s">
        <v>51362</v>
      </c>
      <c r="C32552" s="535" t="s">
        <v>29260</v>
      </c>
      <c r="D32552" s="537" t="n">
        <v>479.23</v>
      </c>
    </row>
    <row r="32553" customFormat="false" ht="14.25" hidden="false" customHeight="false" outlineLevel="0" collapsed="false">
      <c r="A32553" s="535" t="s">
        <v>51363</v>
      </c>
      <c r="B32553" s="544" t="s">
        <v>51364</v>
      </c>
      <c r="C32553" s="535" t="s">
        <v>44152</v>
      </c>
      <c r="D32553" s="537" t="n">
        <v>12.18</v>
      </c>
    </row>
    <row r="32554" customFormat="false" ht="14.25" hidden="false" customHeight="false" outlineLevel="0" collapsed="false">
      <c r="A32554" s="535" t="s">
        <v>51365</v>
      </c>
      <c r="B32554" s="544" t="s">
        <v>51366</v>
      </c>
      <c r="C32554" s="535" t="s">
        <v>29247</v>
      </c>
      <c r="D32554" s="537" t="n">
        <v>205.59</v>
      </c>
    </row>
    <row r="32555" customFormat="false" ht="14.25" hidden="false" customHeight="false" outlineLevel="0" collapsed="false">
      <c r="A32555" s="535" t="s">
        <v>51367</v>
      </c>
      <c r="B32555" s="544" t="s">
        <v>51368</v>
      </c>
      <c r="C32555" s="535" t="s">
        <v>41675</v>
      </c>
      <c r="D32555" s="537" t="n">
        <v>31.55</v>
      </c>
    </row>
    <row r="32556" customFormat="false" ht="14.25" hidden="false" customHeight="false" outlineLevel="0" collapsed="false">
      <c r="A32556" s="535" t="s">
        <v>51369</v>
      </c>
      <c r="B32556" s="544" t="s">
        <v>51370</v>
      </c>
      <c r="C32556" s="535" t="s">
        <v>51371</v>
      </c>
      <c r="D32556" s="537" t="n">
        <v>1.25</v>
      </c>
    </row>
    <row r="32557" customFormat="false" ht="14.25" hidden="false" customHeight="false" outlineLevel="0" collapsed="false">
      <c r="A32557" s="535" t="s">
        <v>51372</v>
      </c>
      <c r="B32557" s="544" t="s">
        <v>51373</v>
      </c>
      <c r="C32557" s="535" t="s">
        <v>29260</v>
      </c>
      <c r="D32557" s="537" t="n">
        <v>20.61</v>
      </c>
    </row>
    <row r="32558" customFormat="false" ht="14.25" hidden="false" customHeight="false" outlineLevel="0" collapsed="false">
      <c r="A32558" s="535" t="s">
        <v>51374</v>
      </c>
      <c r="B32558" s="544" t="s">
        <v>51375</v>
      </c>
      <c r="C32558" s="535" t="s">
        <v>29260</v>
      </c>
      <c r="D32558" s="537" t="n">
        <v>19.13</v>
      </c>
    </row>
    <row r="32559" customFormat="false" ht="14.25" hidden="false" customHeight="false" outlineLevel="0" collapsed="false">
      <c r="A32559" s="535" t="s">
        <v>51376</v>
      </c>
      <c r="B32559" s="544" t="s">
        <v>51377</v>
      </c>
      <c r="C32559" s="535" t="s">
        <v>29260</v>
      </c>
      <c r="D32559" s="537" t="n">
        <v>343.7</v>
      </c>
    </row>
    <row r="32560" customFormat="false" ht="14.25" hidden="false" customHeight="false" outlineLevel="0" collapsed="false">
      <c r="A32560" s="535" t="s">
        <v>51378</v>
      </c>
      <c r="B32560" s="544" t="s">
        <v>51379</v>
      </c>
      <c r="C32560" s="535" t="s">
        <v>51371</v>
      </c>
      <c r="D32560" s="537" t="n">
        <v>3.91</v>
      </c>
    </row>
    <row r="32561" customFormat="false" ht="14.25" hidden="false" customHeight="false" outlineLevel="0" collapsed="false">
      <c r="A32561" s="535" t="s">
        <v>51380</v>
      </c>
      <c r="B32561" s="544" t="s">
        <v>51381</v>
      </c>
      <c r="C32561" s="535" t="s">
        <v>29247</v>
      </c>
      <c r="D32561" s="537" t="n">
        <v>294.09</v>
      </c>
    </row>
    <row r="32562" customFormat="false" ht="14.25" hidden="false" customHeight="false" outlineLevel="0" collapsed="false">
      <c r="A32562" s="535" t="s">
        <v>51382</v>
      </c>
      <c r="B32562" s="544" t="s">
        <v>51383</v>
      </c>
      <c r="C32562" s="535" t="s">
        <v>51384</v>
      </c>
      <c r="D32562" s="537" t="n">
        <v>3.42</v>
      </c>
    </row>
    <row r="32563" customFormat="false" ht="14.25" hidden="false" customHeight="false" outlineLevel="0" collapsed="false">
      <c r="A32563" s="535" t="s">
        <v>51385</v>
      </c>
      <c r="B32563" s="544" t="s">
        <v>51386</v>
      </c>
      <c r="C32563" s="535" t="s">
        <v>29260</v>
      </c>
      <c r="D32563" s="537" t="n">
        <v>573.55</v>
      </c>
    </row>
    <row r="32564" customFormat="false" ht="14.25" hidden="false" customHeight="false" outlineLevel="0" collapsed="false">
      <c r="A32564" s="535" t="s">
        <v>51387</v>
      </c>
      <c r="B32564" s="544" t="s">
        <v>51388</v>
      </c>
      <c r="C32564" s="535" t="s">
        <v>51371</v>
      </c>
      <c r="D32564" s="537" t="n">
        <v>5.81</v>
      </c>
    </row>
    <row r="32565" customFormat="false" ht="14.25" hidden="false" customHeight="false" outlineLevel="0" collapsed="false">
      <c r="A32565" s="535" t="s">
        <v>51389</v>
      </c>
      <c r="B32565" s="544" t="s">
        <v>51390</v>
      </c>
      <c r="C32565" s="535" t="s">
        <v>29260</v>
      </c>
      <c r="D32565" s="537" t="n">
        <v>825.25</v>
      </c>
    </row>
    <row r="32566" customFormat="false" ht="14.25" hidden="false" customHeight="false" outlineLevel="0" collapsed="false">
      <c r="A32566" s="535" t="s">
        <v>51391</v>
      </c>
      <c r="B32566" s="544" t="s">
        <v>51392</v>
      </c>
      <c r="C32566" s="535" t="s">
        <v>51371</v>
      </c>
      <c r="D32566" s="537" t="n">
        <v>8.15</v>
      </c>
    </row>
    <row r="32567" customFormat="false" ht="14.25" hidden="false" customHeight="false" outlineLevel="0" collapsed="false">
      <c r="A32567" s="535" t="s">
        <v>51393</v>
      </c>
      <c r="B32567" s="544" t="s">
        <v>51394</v>
      </c>
      <c r="C32567" s="535" t="s">
        <v>51384</v>
      </c>
      <c r="D32567" s="537" t="n">
        <v>1.01</v>
      </c>
    </row>
    <row r="32568" customFormat="false" ht="14.25" hidden="false" customHeight="false" outlineLevel="0" collapsed="false">
      <c r="A32568" s="535" t="s">
        <v>51395</v>
      </c>
      <c r="B32568" s="544" t="s">
        <v>51396</v>
      </c>
      <c r="C32568" s="535" t="s">
        <v>51371</v>
      </c>
      <c r="D32568" s="537" t="n">
        <v>10.66</v>
      </c>
    </row>
    <row r="32569" customFormat="false" ht="14.25" hidden="false" customHeight="false" outlineLevel="0" collapsed="false">
      <c r="A32569" s="535" t="s">
        <v>51397</v>
      </c>
      <c r="B32569" s="544" t="s">
        <v>51398</v>
      </c>
      <c r="C32569" s="535" t="s">
        <v>51371</v>
      </c>
      <c r="D32569" s="537" t="n">
        <v>7.05</v>
      </c>
    </row>
    <row r="32570" customFormat="false" ht="14.25" hidden="false" customHeight="false" outlineLevel="0" collapsed="false">
      <c r="A32570" s="535" t="s">
        <v>51399</v>
      </c>
      <c r="B32570" s="544" t="s">
        <v>51400</v>
      </c>
      <c r="C32570" s="535" t="s">
        <v>29260</v>
      </c>
      <c r="D32570" s="537" t="n">
        <v>232.81</v>
      </c>
    </row>
    <row r="32571" customFormat="false" ht="14.25" hidden="false" customHeight="false" outlineLevel="0" collapsed="false">
      <c r="A32571" s="535" t="s">
        <v>51401</v>
      </c>
      <c r="B32571" s="544" t="s">
        <v>51402</v>
      </c>
      <c r="C32571" s="535" t="s">
        <v>51371</v>
      </c>
      <c r="D32571" s="537" t="n">
        <v>0.82</v>
      </c>
    </row>
    <row r="32572" customFormat="false" ht="14.25" hidden="false" customHeight="false" outlineLevel="0" collapsed="false">
      <c r="A32572" s="535" t="s">
        <v>51403</v>
      </c>
      <c r="B32572" s="544" t="s">
        <v>51404</v>
      </c>
      <c r="C32572" s="535" t="s">
        <v>51371</v>
      </c>
      <c r="D32572" s="537" t="n">
        <v>1.79</v>
      </c>
    </row>
    <row r="32573" customFormat="false" ht="14.25" hidden="false" customHeight="false" outlineLevel="0" collapsed="false">
      <c r="A32573" s="535" t="s">
        <v>51405</v>
      </c>
      <c r="B32573" s="544" t="s">
        <v>51406</v>
      </c>
      <c r="C32573" s="535" t="s">
        <v>51371</v>
      </c>
      <c r="D32573" s="537" t="n">
        <v>4.78</v>
      </c>
    </row>
    <row r="32574" customFormat="false" ht="14.25" hidden="false" customHeight="false" outlineLevel="0" collapsed="false">
      <c r="A32574" s="535" t="s">
        <v>51407</v>
      </c>
      <c r="B32574" s="544" t="s">
        <v>51408</v>
      </c>
      <c r="C32574" s="535" t="s">
        <v>29260</v>
      </c>
      <c r="D32574" s="537" t="n">
        <v>178.67</v>
      </c>
    </row>
    <row r="32575" customFormat="false" ht="14.25" hidden="false" customHeight="false" outlineLevel="0" collapsed="false">
      <c r="A32575" s="535" t="s">
        <v>51409</v>
      </c>
      <c r="B32575" s="544" t="s">
        <v>51410</v>
      </c>
      <c r="C32575" s="535" t="s">
        <v>51371</v>
      </c>
      <c r="D32575" s="537" t="n">
        <v>0.78</v>
      </c>
    </row>
    <row r="32576" customFormat="false" ht="14.25" hidden="false" customHeight="false" outlineLevel="0" collapsed="false">
      <c r="A32576" s="535" t="s">
        <v>51411</v>
      </c>
      <c r="B32576" s="544" t="s">
        <v>51412</v>
      </c>
      <c r="C32576" s="535" t="s">
        <v>44152</v>
      </c>
      <c r="D32576" s="537" t="n">
        <v>324.42</v>
      </c>
    </row>
    <row r="32577" customFormat="false" ht="14.25" hidden="false" customHeight="false" outlineLevel="0" collapsed="false">
      <c r="A32577" s="535" t="s">
        <v>51413</v>
      </c>
      <c r="B32577" s="544" t="s">
        <v>51414</v>
      </c>
      <c r="C32577" s="535" t="s">
        <v>51415</v>
      </c>
      <c r="D32577" s="537" t="n">
        <v>8.55</v>
      </c>
    </row>
    <row r="32578" customFormat="false" ht="14.25" hidden="false" customHeight="false" outlineLevel="0" collapsed="false">
      <c r="A32578" s="535" t="s">
        <v>51416</v>
      </c>
      <c r="B32578" s="544" t="s">
        <v>51417</v>
      </c>
      <c r="C32578" s="535" t="s">
        <v>44152</v>
      </c>
      <c r="D32578" s="537" t="n">
        <v>34.04</v>
      </c>
    </row>
    <row r="32579" customFormat="false" ht="14.25" hidden="false" customHeight="false" outlineLevel="0" collapsed="false">
      <c r="A32579" s="535" t="s">
        <v>51418</v>
      </c>
      <c r="B32579" s="544" t="s">
        <v>51419</v>
      </c>
      <c r="C32579" s="535" t="s">
        <v>51415</v>
      </c>
      <c r="D32579" s="537" t="n">
        <v>0.7</v>
      </c>
    </row>
    <row r="32580" customFormat="false" ht="14.25" hidden="false" customHeight="true" outlineLevel="0" collapsed="false">
      <c r="A32580" s="535" t="s">
        <v>51420</v>
      </c>
      <c r="B32580" s="544" t="s">
        <v>51421</v>
      </c>
      <c r="C32580" s="535" t="s">
        <v>44152</v>
      </c>
      <c r="D32580" s="537" t="n">
        <v>64.7</v>
      </c>
    </row>
    <row r="32581" customFormat="false" ht="14.25" hidden="false" customHeight="true" outlineLevel="0" collapsed="false">
      <c r="A32581" s="535" t="s">
        <v>51422</v>
      </c>
      <c r="B32581" s="544" t="s">
        <v>51423</v>
      </c>
      <c r="C32581" s="535" t="s">
        <v>51415</v>
      </c>
      <c r="D32581" s="537" t="n">
        <v>0.8</v>
      </c>
    </row>
    <row r="32582" customFormat="false" ht="14.25" hidden="false" customHeight="true" outlineLevel="0" collapsed="false">
      <c r="A32582" s="535" t="s">
        <v>51424</v>
      </c>
      <c r="B32582" s="544" t="s">
        <v>51425</v>
      </c>
      <c r="C32582" s="535" t="s">
        <v>29260</v>
      </c>
      <c r="D32582" s="537" t="n">
        <v>17.62</v>
      </c>
    </row>
    <row r="32583" customFormat="false" ht="14.25" hidden="false" customHeight="true" outlineLevel="0" collapsed="false">
      <c r="A32583" s="535" t="s">
        <v>51426</v>
      </c>
      <c r="B32583" s="544" t="s">
        <v>51427</v>
      </c>
      <c r="C32583" s="535" t="s">
        <v>29260</v>
      </c>
      <c r="D32583" s="537" t="n">
        <v>16.73</v>
      </c>
    </row>
    <row r="32584" customFormat="false" ht="14.25" hidden="false" customHeight="true" outlineLevel="0" collapsed="false">
      <c r="A32584" s="535" t="s">
        <v>51428</v>
      </c>
      <c r="B32584" s="544" t="s">
        <v>51429</v>
      </c>
      <c r="C32584" s="535" t="s">
        <v>29247</v>
      </c>
      <c r="D32584" s="537" t="n">
        <v>0.14</v>
      </c>
    </row>
    <row r="32585" customFormat="false" ht="14.25" hidden="false" customHeight="true" outlineLevel="0" collapsed="false">
      <c r="A32585" s="535" t="s">
        <v>51430</v>
      </c>
      <c r="B32585" s="544" t="s">
        <v>51431</v>
      </c>
      <c r="C32585" s="535" t="s">
        <v>44152</v>
      </c>
      <c r="D32585" s="537" t="n">
        <v>211.07</v>
      </c>
    </row>
    <row r="32586" customFormat="false" ht="14.25" hidden="false" customHeight="true" outlineLevel="0" collapsed="false">
      <c r="A32586" s="535" t="s">
        <v>51432</v>
      </c>
      <c r="B32586" s="544" t="s">
        <v>51433</v>
      </c>
      <c r="C32586" s="535" t="s">
        <v>51371</v>
      </c>
      <c r="D32586" s="537" t="n">
        <v>0.97</v>
      </c>
    </row>
    <row r="32587" customFormat="false" ht="14.25" hidden="false" customHeight="true" outlineLevel="0" collapsed="false">
      <c r="A32587" s="535" t="s">
        <v>51434</v>
      </c>
      <c r="B32587" s="544" t="s">
        <v>51435</v>
      </c>
      <c r="C32587" s="535" t="s">
        <v>44152</v>
      </c>
      <c r="D32587" s="537" t="n">
        <v>22.85</v>
      </c>
    </row>
    <row r="32588" customFormat="false" ht="14.25" hidden="false" customHeight="true" outlineLevel="0" collapsed="false">
      <c r="A32588" s="535" t="s">
        <v>51436</v>
      </c>
      <c r="B32588" s="544" t="s">
        <v>51437</v>
      </c>
      <c r="C32588" s="535" t="s">
        <v>44152</v>
      </c>
      <c r="D32588" s="537" t="n">
        <v>31.89</v>
      </c>
    </row>
    <row r="32589" customFormat="false" ht="14.25" hidden="false" customHeight="true" outlineLevel="0" collapsed="false">
      <c r="A32589" s="535" t="s">
        <v>51438</v>
      </c>
      <c r="B32589" s="544" t="s">
        <v>51439</v>
      </c>
      <c r="C32589" s="535" t="s">
        <v>44152</v>
      </c>
      <c r="D32589" s="537" t="n">
        <v>12.52</v>
      </c>
    </row>
    <row r="32590" customFormat="false" ht="14.25" hidden="false" customHeight="true" outlineLevel="0" collapsed="false">
      <c r="A32590" s="535" t="s">
        <v>51440</v>
      </c>
      <c r="B32590" s="544" t="s">
        <v>51441</v>
      </c>
      <c r="C32590" s="535" t="s">
        <v>44152</v>
      </c>
      <c r="D32590" s="537" t="n">
        <v>15.03</v>
      </c>
    </row>
    <row r="32591" customFormat="false" ht="14.25" hidden="false" customHeight="false" outlineLevel="0" collapsed="false">
      <c r="A32591" s="535" t="s">
        <v>51442</v>
      </c>
      <c r="B32591" s="544" t="s">
        <v>51443</v>
      </c>
      <c r="C32591" s="535" t="s">
        <v>44152</v>
      </c>
      <c r="D32591" s="537" t="n">
        <v>17.58</v>
      </c>
    </row>
    <row r="32592" customFormat="false" ht="14.25" hidden="false" customHeight="false" outlineLevel="0" collapsed="false">
      <c r="A32592" s="535" t="s">
        <v>51444</v>
      </c>
      <c r="B32592" s="544" t="s">
        <v>51445</v>
      </c>
      <c r="C32592" s="535" t="s">
        <v>47666</v>
      </c>
      <c r="D32592" s="537" t="n">
        <v>28.01</v>
      </c>
    </row>
    <row r="32593" customFormat="false" ht="14.25" hidden="false" customHeight="false" outlineLevel="0" collapsed="false">
      <c r="A32593" s="535" t="s">
        <v>51446</v>
      </c>
      <c r="B32593" s="544" t="s">
        <v>51447</v>
      </c>
      <c r="C32593" s="535" t="s">
        <v>47666</v>
      </c>
      <c r="D32593" s="537" t="n">
        <v>5.3</v>
      </c>
    </row>
    <row r="32594" customFormat="false" ht="14.25" hidden="false" customHeight="false" outlineLevel="0" collapsed="false">
      <c r="A32594" s="535" t="s">
        <v>51448</v>
      </c>
      <c r="B32594" s="544" t="s">
        <v>51449</v>
      </c>
      <c r="C32594" s="535" t="s">
        <v>47666</v>
      </c>
      <c r="D32594" s="537" t="n">
        <v>89.08</v>
      </c>
    </row>
    <row r="32595" customFormat="false" ht="14.25" hidden="false" customHeight="false" outlineLevel="0" collapsed="false">
      <c r="A32595" s="535" t="s">
        <v>51450</v>
      </c>
      <c r="B32595" s="544" t="s">
        <v>51451</v>
      </c>
      <c r="C32595" s="535" t="s">
        <v>47666</v>
      </c>
      <c r="D32595" s="537" t="n">
        <v>22.26</v>
      </c>
    </row>
    <row r="32596" customFormat="false" ht="14.25" hidden="false" customHeight="true" outlineLevel="0" collapsed="false">
      <c r="A32596" s="535" t="s">
        <v>51452</v>
      </c>
      <c r="B32596" s="544" t="s">
        <v>51453</v>
      </c>
      <c r="C32596" s="535" t="s">
        <v>44152</v>
      </c>
      <c r="D32596" s="537" t="n">
        <v>111.65</v>
      </c>
    </row>
    <row r="32597" customFormat="false" ht="14.25" hidden="false" customHeight="false" outlineLevel="0" collapsed="false">
      <c r="A32597" s="535" t="s">
        <v>51454</v>
      </c>
      <c r="B32597" s="544" t="s">
        <v>51455</v>
      </c>
      <c r="C32597" s="535" t="s">
        <v>44152</v>
      </c>
      <c r="D32597" s="537" t="n">
        <v>197.05</v>
      </c>
    </row>
    <row r="32598" customFormat="false" ht="14.25" hidden="false" customHeight="false" outlineLevel="0" collapsed="false">
      <c r="A32598" s="535" t="s">
        <v>51456</v>
      </c>
      <c r="B32598" s="544" t="s">
        <v>51457</v>
      </c>
      <c r="C32598" s="535" t="s">
        <v>44152</v>
      </c>
      <c r="D32598" s="537" t="n">
        <v>111.65</v>
      </c>
    </row>
    <row r="32599" customFormat="false" ht="14.25" hidden="false" customHeight="false" outlineLevel="0" collapsed="false">
      <c r="A32599" s="535" t="s">
        <v>51458</v>
      </c>
      <c r="B32599" s="544" t="s">
        <v>51459</v>
      </c>
      <c r="C32599" s="535" t="s">
        <v>44152</v>
      </c>
      <c r="D32599" s="537" t="n">
        <v>204.48</v>
      </c>
    </row>
    <row r="32600" customFormat="false" ht="14.25" hidden="false" customHeight="false" outlineLevel="0" collapsed="false">
      <c r="A32600" s="535" t="s">
        <v>51460</v>
      </c>
      <c r="B32600" s="544" t="s">
        <v>51461</v>
      </c>
      <c r="C32600" s="535" t="s">
        <v>44152</v>
      </c>
      <c r="D32600" s="537" t="n">
        <v>69.56</v>
      </c>
    </row>
    <row r="32601" customFormat="false" ht="14.25" hidden="false" customHeight="false" outlineLevel="0" collapsed="false">
      <c r="A32601" s="535" t="s">
        <v>51462</v>
      </c>
      <c r="B32601" s="544" t="s">
        <v>51463</v>
      </c>
      <c r="C32601" s="535" t="s">
        <v>44152</v>
      </c>
      <c r="D32601" s="537" t="n">
        <v>144.68</v>
      </c>
    </row>
    <row r="32602" customFormat="false" ht="14.25" hidden="false" customHeight="false" outlineLevel="0" collapsed="false">
      <c r="A32602" s="535" t="s">
        <v>51464</v>
      </c>
      <c r="B32602" s="544" t="s">
        <v>51465</v>
      </c>
      <c r="C32602" s="535" t="s">
        <v>44152</v>
      </c>
      <c r="D32602" s="537" t="n">
        <v>173.5</v>
      </c>
    </row>
    <row r="32603" customFormat="false" ht="14.25" hidden="false" customHeight="false" outlineLevel="0" collapsed="false">
      <c r="A32603" s="535" t="s">
        <v>51466</v>
      </c>
      <c r="B32603" s="544" t="s">
        <v>51467</v>
      </c>
      <c r="C32603" s="535" t="s">
        <v>44152</v>
      </c>
      <c r="D32603" s="537" t="n">
        <v>155.74</v>
      </c>
    </row>
    <row r="32604" customFormat="false" ht="14.25" hidden="false" customHeight="false" outlineLevel="0" collapsed="false">
      <c r="A32604" s="535" t="s">
        <v>51468</v>
      </c>
      <c r="B32604" s="544" t="s">
        <v>51469</v>
      </c>
      <c r="C32604" s="535" t="s">
        <v>44152</v>
      </c>
      <c r="D32604" s="537" t="n">
        <v>100.68</v>
      </c>
    </row>
    <row r="32605" customFormat="false" ht="14.25" hidden="false" customHeight="false" outlineLevel="0" collapsed="false">
      <c r="A32605" s="535" t="s">
        <v>51470</v>
      </c>
      <c r="B32605" s="544" t="s">
        <v>51471</v>
      </c>
      <c r="C32605" s="535" t="s">
        <v>44152</v>
      </c>
      <c r="D32605" s="537" t="n">
        <v>86.26</v>
      </c>
    </row>
    <row r="32606" customFormat="false" ht="14.25" hidden="false" customHeight="false" outlineLevel="0" collapsed="false">
      <c r="A32606" s="535" t="s">
        <v>51472</v>
      </c>
      <c r="B32606" s="544" t="s">
        <v>51473</v>
      </c>
      <c r="C32606" s="535" t="s">
        <v>44152</v>
      </c>
      <c r="D32606" s="537" t="n">
        <v>84.72</v>
      </c>
    </row>
    <row r="32607" customFormat="false" ht="14.25" hidden="false" customHeight="false" outlineLevel="0" collapsed="false">
      <c r="A32607" s="535" t="s">
        <v>51474</v>
      </c>
      <c r="B32607" s="544" t="s">
        <v>51475</v>
      </c>
      <c r="C32607" s="535" t="s">
        <v>44152</v>
      </c>
      <c r="D32607" s="537" t="n">
        <v>47.56</v>
      </c>
    </row>
    <row r="32608" customFormat="false" ht="14.25" hidden="false" customHeight="false" outlineLevel="0" collapsed="false">
      <c r="A32608" s="535" t="s">
        <v>51476</v>
      </c>
      <c r="B32608" s="544" t="s">
        <v>51477</v>
      </c>
      <c r="C32608" s="535" t="s">
        <v>44152</v>
      </c>
      <c r="D32608" s="537" t="n">
        <v>23.19</v>
      </c>
    </row>
    <row r="32609" customFormat="false" ht="14.25" hidden="false" customHeight="false" outlineLevel="0" collapsed="false">
      <c r="A32609" s="535" t="s">
        <v>51478</v>
      </c>
      <c r="B32609" s="544" t="s">
        <v>51479</v>
      </c>
      <c r="C32609" s="535" t="s">
        <v>44152</v>
      </c>
      <c r="D32609" s="537" t="n">
        <v>32.29</v>
      </c>
    </row>
    <row r="32610" customFormat="false" ht="14.25" hidden="false" customHeight="false" outlineLevel="0" collapsed="false">
      <c r="A32610" s="535" t="s">
        <v>51480</v>
      </c>
      <c r="B32610" s="544" t="s">
        <v>51481</v>
      </c>
      <c r="C32610" s="535" t="s">
        <v>44152</v>
      </c>
      <c r="D32610" s="537" t="n">
        <v>12.83</v>
      </c>
    </row>
    <row r="32611" customFormat="false" ht="14.25" hidden="false" customHeight="false" outlineLevel="0" collapsed="false">
      <c r="A32611" s="535" t="s">
        <v>51482</v>
      </c>
      <c r="B32611" s="544" t="s">
        <v>51483</v>
      </c>
      <c r="C32611" s="535" t="s">
        <v>44152</v>
      </c>
      <c r="D32611" s="537" t="n">
        <v>15.37</v>
      </c>
    </row>
    <row r="32612" customFormat="false" ht="14.25" hidden="false" customHeight="false" outlineLevel="0" collapsed="false">
      <c r="A32612" s="535" t="s">
        <v>51484</v>
      </c>
      <c r="B32612" s="544" t="s">
        <v>51485</v>
      </c>
      <c r="C32612" s="535" t="s">
        <v>44152</v>
      </c>
      <c r="D32612" s="537" t="n">
        <v>17.94</v>
      </c>
    </row>
    <row r="32613" customFormat="false" ht="14.25" hidden="false" customHeight="false" outlineLevel="0" collapsed="false">
      <c r="A32613" s="535" t="s">
        <v>51486</v>
      </c>
      <c r="B32613" s="544" t="s">
        <v>51487</v>
      </c>
      <c r="C32613" s="535" t="s">
        <v>44152</v>
      </c>
      <c r="D32613" s="537" t="n">
        <v>58.43</v>
      </c>
    </row>
    <row r="32614" customFormat="false" ht="14.25" hidden="false" customHeight="false" outlineLevel="0" collapsed="false">
      <c r="A32614" s="535" t="s">
        <v>51488</v>
      </c>
      <c r="B32614" s="544" t="s">
        <v>51489</v>
      </c>
      <c r="C32614" s="535" t="s">
        <v>44152</v>
      </c>
      <c r="D32614" s="537" t="n">
        <v>99.38</v>
      </c>
    </row>
    <row r="32615" customFormat="false" ht="14.25" hidden="false" customHeight="false" outlineLevel="0" collapsed="false">
      <c r="A32615" s="535" t="s">
        <v>51490</v>
      </c>
      <c r="B32615" s="544" t="s">
        <v>51491</v>
      </c>
      <c r="C32615" s="535" t="s">
        <v>44152</v>
      </c>
      <c r="D32615" s="537" t="n">
        <v>37.29</v>
      </c>
    </row>
    <row r="32616" customFormat="false" ht="14.25" hidden="false" customHeight="false" outlineLevel="0" collapsed="false">
      <c r="A32616" s="535" t="s">
        <v>51492</v>
      </c>
      <c r="B32616" s="544" t="s">
        <v>51493</v>
      </c>
      <c r="C32616" s="535" t="s">
        <v>44152</v>
      </c>
      <c r="D32616" s="537" t="n">
        <v>45.85</v>
      </c>
    </row>
    <row r="32617" customFormat="false" ht="14.25" hidden="false" customHeight="false" outlineLevel="0" collapsed="false">
      <c r="A32617" s="535" t="s">
        <v>51494</v>
      </c>
      <c r="B32617" s="544" t="s">
        <v>51495</v>
      </c>
      <c r="C32617" s="535" t="s">
        <v>44152</v>
      </c>
      <c r="D32617" s="537" t="n">
        <v>27.15</v>
      </c>
    </row>
    <row r="32618" customFormat="false" ht="14.25" hidden="false" customHeight="false" outlineLevel="0" collapsed="false">
      <c r="A32618" s="535" t="s">
        <v>51496</v>
      </c>
      <c r="B32618" s="544" t="s">
        <v>51497</v>
      </c>
      <c r="C32618" s="535" t="s">
        <v>44152</v>
      </c>
      <c r="D32618" s="537" t="n">
        <v>29.47</v>
      </c>
    </row>
    <row r="32619" customFormat="false" ht="14.25" hidden="false" customHeight="false" outlineLevel="0" collapsed="false">
      <c r="A32619" s="535" t="s">
        <v>51498</v>
      </c>
      <c r="B32619" s="544" t="s">
        <v>51499</v>
      </c>
      <c r="C32619" s="535" t="s">
        <v>44152</v>
      </c>
      <c r="D32619" s="537" t="n">
        <v>31.8</v>
      </c>
    </row>
    <row r="32620" customFormat="false" ht="14.25" hidden="false" customHeight="false" outlineLevel="0" collapsed="false">
      <c r="A32620" s="535" t="s">
        <v>51500</v>
      </c>
      <c r="B32620" s="544" t="s">
        <v>51501</v>
      </c>
      <c r="C32620" s="535" t="s">
        <v>44152</v>
      </c>
      <c r="D32620" s="537" t="n">
        <v>15.53</v>
      </c>
    </row>
    <row r="32621" customFormat="false" ht="14.25" hidden="false" customHeight="false" outlineLevel="0" collapsed="false">
      <c r="A32621" s="535" t="s">
        <v>51502</v>
      </c>
      <c r="B32621" s="544" t="s">
        <v>51503</v>
      </c>
      <c r="C32621" s="535" t="s">
        <v>29260</v>
      </c>
      <c r="D32621" s="537" t="n">
        <v>261.58</v>
      </c>
    </row>
    <row r="32622" customFormat="false" ht="14.25" hidden="false" customHeight="false" outlineLevel="0" collapsed="false">
      <c r="A32622" s="535" t="s">
        <v>51504</v>
      </c>
      <c r="B32622" s="544" t="s">
        <v>51505</v>
      </c>
      <c r="C32622" s="535" t="s">
        <v>29260</v>
      </c>
      <c r="D32622" s="537" t="n">
        <v>444.8</v>
      </c>
    </row>
    <row r="32623" customFormat="false" ht="14.25" hidden="false" customHeight="false" outlineLevel="0" collapsed="false">
      <c r="A32623" s="535" t="s">
        <v>51506</v>
      </c>
      <c r="B32623" s="544" t="s">
        <v>51507</v>
      </c>
      <c r="C32623" s="535" t="s">
        <v>29260</v>
      </c>
      <c r="D32623" s="537" t="n">
        <v>621.56</v>
      </c>
    </row>
    <row r="32624" customFormat="false" ht="14.25" hidden="false" customHeight="false" outlineLevel="0" collapsed="false">
      <c r="A32624" s="535" t="s">
        <v>51508</v>
      </c>
      <c r="B32624" s="544" t="s">
        <v>51509</v>
      </c>
      <c r="C32624" s="535" t="s">
        <v>29260</v>
      </c>
      <c r="D32624" s="537" t="n">
        <v>1016.11</v>
      </c>
    </row>
    <row r="32625" customFormat="false" ht="14.25" hidden="false" customHeight="false" outlineLevel="0" collapsed="false">
      <c r="A32625" s="535" t="s">
        <v>51510</v>
      </c>
      <c r="B32625" s="544" t="s">
        <v>51511</v>
      </c>
      <c r="C32625" s="535" t="s">
        <v>29260</v>
      </c>
      <c r="D32625" s="537" t="n">
        <v>254.08</v>
      </c>
    </row>
    <row r="32626" customFormat="false" ht="14.25" hidden="false" customHeight="false" outlineLevel="0" collapsed="false">
      <c r="A32626" s="535" t="s">
        <v>51512</v>
      </c>
      <c r="B32626" s="544" t="s">
        <v>51513</v>
      </c>
      <c r="C32626" s="535" t="s">
        <v>29260</v>
      </c>
      <c r="D32626" s="537" t="n">
        <v>430.52</v>
      </c>
    </row>
    <row r="32627" customFormat="false" ht="14.25" hidden="false" customHeight="false" outlineLevel="0" collapsed="false">
      <c r="A32627" s="535" t="s">
        <v>51514</v>
      </c>
      <c r="B32627" s="544" t="s">
        <v>51515</v>
      </c>
      <c r="C32627" s="535" t="s">
        <v>29260</v>
      </c>
      <c r="D32627" s="537" t="n">
        <v>600.74</v>
      </c>
    </row>
    <row r="32628" customFormat="false" ht="14.25" hidden="false" customHeight="false" outlineLevel="0" collapsed="false">
      <c r="A32628" s="535" t="s">
        <v>51516</v>
      </c>
      <c r="B32628" s="544" t="s">
        <v>51517</v>
      </c>
      <c r="C32628" s="535" t="s">
        <v>29260</v>
      </c>
      <c r="D32628" s="537" t="n">
        <v>986.13</v>
      </c>
    </row>
    <row r="32629" customFormat="false" ht="14.25" hidden="false" customHeight="false" outlineLevel="0" collapsed="false">
      <c r="A32629" s="535" t="s">
        <v>51518</v>
      </c>
      <c r="B32629" s="544" t="s">
        <v>51519</v>
      </c>
      <c r="C32629" s="535" t="s">
        <v>51371</v>
      </c>
      <c r="D32629" s="537" t="n">
        <v>4.17</v>
      </c>
    </row>
    <row r="32630" customFormat="false" ht="14.25" hidden="false" customHeight="false" outlineLevel="0" collapsed="false">
      <c r="A32630" s="535" t="s">
        <v>51520</v>
      </c>
      <c r="B32630" s="544" t="s">
        <v>51521</v>
      </c>
      <c r="C32630" s="535" t="s">
        <v>29260</v>
      </c>
      <c r="D32630" s="537" t="n">
        <v>303.76</v>
      </c>
    </row>
    <row r="32631" customFormat="false" ht="14.25" hidden="false" customHeight="false" outlineLevel="0" collapsed="false">
      <c r="A32631" s="535" t="s">
        <v>51522</v>
      </c>
      <c r="B32631" s="544" t="s">
        <v>51523</v>
      </c>
      <c r="C32631" s="535" t="s">
        <v>29260</v>
      </c>
      <c r="D32631" s="537" t="n">
        <v>398.05</v>
      </c>
    </row>
    <row r="32632" customFormat="false" ht="14.25" hidden="false" customHeight="false" outlineLevel="0" collapsed="false">
      <c r="A32632" s="535" t="s">
        <v>51524</v>
      </c>
      <c r="B32632" s="544" t="s">
        <v>51525</v>
      </c>
      <c r="C32632" s="535" t="s">
        <v>29260</v>
      </c>
      <c r="D32632" s="537" t="n">
        <v>291.26</v>
      </c>
    </row>
    <row r="32633" customFormat="false" ht="14.25" hidden="false" customHeight="false" outlineLevel="0" collapsed="false">
      <c r="A32633" s="535" t="s">
        <v>51526</v>
      </c>
      <c r="B32633" s="544" t="s">
        <v>51527</v>
      </c>
      <c r="C32633" s="535" t="s">
        <v>29260</v>
      </c>
      <c r="D32633" s="537" t="n">
        <v>382.43</v>
      </c>
    </row>
    <row r="32634" customFormat="false" ht="14.25" hidden="false" customHeight="false" outlineLevel="0" collapsed="false">
      <c r="A32634" s="535" t="s">
        <v>51528</v>
      </c>
      <c r="B32634" s="544" t="s">
        <v>51529</v>
      </c>
      <c r="C32634" s="535" t="s">
        <v>29260</v>
      </c>
      <c r="D32634" s="537" t="n">
        <v>261.54</v>
      </c>
    </row>
    <row r="32635" customFormat="false" ht="14.25" hidden="false" customHeight="false" outlineLevel="0" collapsed="false">
      <c r="A32635" s="535" t="s">
        <v>51530</v>
      </c>
      <c r="B32635" s="544" t="s">
        <v>51531</v>
      </c>
      <c r="C32635" s="535" t="s">
        <v>29260</v>
      </c>
      <c r="D32635" s="537" t="n">
        <v>444.84</v>
      </c>
    </row>
    <row r="32636" customFormat="false" ht="14.25" hidden="false" customHeight="false" outlineLevel="0" collapsed="false">
      <c r="A32636" s="535" t="s">
        <v>51532</v>
      </c>
      <c r="B32636" s="544" t="s">
        <v>51533</v>
      </c>
      <c r="C32636" s="535" t="s">
        <v>29260</v>
      </c>
      <c r="D32636" s="537" t="n">
        <v>621.56</v>
      </c>
    </row>
    <row r="32637" customFormat="false" ht="14.25" hidden="false" customHeight="false" outlineLevel="0" collapsed="false">
      <c r="A32637" s="535" t="s">
        <v>51534</v>
      </c>
      <c r="B32637" s="544" t="s">
        <v>51535</v>
      </c>
      <c r="C32637" s="535" t="s">
        <v>29260</v>
      </c>
      <c r="D32637" s="537" t="n">
        <v>1016.13</v>
      </c>
    </row>
    <row r="32638" customFormat="false" ht="14.25" hidden="false" customHeight="false" outlineLevel="0" collapsed="false">
      <c r="A32638" s="535" t="s">
        <v>51536</v>
      </c>
      <c r="B32638" s="544" t="s">
        <v>51537</v>
      </c>
      <c r="C32638" s="535" t="s">
        <v>29260</v>
      </c>
      <c r="D32638" s="537" t="n">
        <v>261.6</v>
      </c>
    </row>
    <row r="32639" customFormat="false" ht="14.25" hidden="false" customHeight="false" outlineLevel="0" collapsed="false">
      <c r="A32639" s="535" t="s">
        <v>51538</v>
      </c>
      <c r="B32639" s="544" t="s">
        <v>51539</v>
      </c>
      <c r="C32639" s="535" t="s">
        <v>29260</v>
      </c>
      <c r="D32639" s="537" t="n">
        <v>444.76</v>
      </c>
    </row>
    <row r="32640" customFormat="false" ht="14.25" hidden="false" customHeight="true" outlineLevel="0" collapsed="false">
      <c r="A32640" s="535" t="s">
        <v>51540</v>
      </c>
      <c r="B32640" s="544" t="s">
        <v>51541</v>
      </c>
      <c r="C32640" s="535" t="s">
        <v>29260</v>
      </c>
      <c r="D32640" s="537" t="n">
        <v>621.56</v>
      </c>
    </row>
    <row r="32641" customFormat="false" ht="14.25" hidden="false" customHeight="false" outlineLevel="0" collapsed="false">
      <c r="A32641" s="535" t="s">
        <v>51542</v>
      </c>
      <c r="B32641" s="544" t="s">
        <v>51543</v>
      </c>
      <c r="C32641" s="535" t="s">
        <v>29260</v>
      </c>
      <c r="D32641" s="537" t="n">
        <v>1016.19</v>
      </c>
    </row>
    <row r="32642" customFormat="false" ht="14.25" hidden="false" customHeight="false" outlineLevel="0" collapsed="false">
      <c r="A32642" s="535" t="s">
        <v>51544</v>
      </c>
      <c r="B32642" s="544" t="s">
        <v>51545</v>
      </c>
      <c r="C32642" s="535" t="s">
        <v>29260</v>
      </c>
      <c r="D32642" s="537" t="n">
        <v>181.81</v>
      </c>
    </row>
    <row r="32643" customFormat="false" ht="14.25" hidden="false" customHeight="false" outlineLevel="0" collapsed="false">
      <c r="A32643" s="535" t="s">
        <v>51546</v>
      </c>
      <c r="B32643" s="544" t="s">
        <v>51547</v>
      </c>
      <c r="C32643" s="535" t="s">
        <v>29260</v>
      </c>
      <c r="D32643" s="537" t="n">
        <v>284.06</v>
      </c>
    </row>
    <row r="32644" customFormat="false" ht="14.25" hidden="false" customHeight="false" outlineLevel="0" collapsed="false">
      <c r="A32644" s="535" t="s">
        <v>51548</v>
      </c>
      <c r="B32644" s="544" t="s">
        <v>51549</v>
      </c>
      <c r="C32644" s="535" t="s">
        <v>29260</v>
      </c>
      <c r="D32644" s="537" t="n">
        <v>396.55</v>
      </c>
    </row>
    <row r="32645" customFormat="false" ht="14.25" hidden="false" customHeight="true" outlineLevel="0" collapsed="false">
      <c r="A32645" s="535" t="s">
        <v>51550</v>
      </c>
      <c r="B32645" s="544" t="s">
        <v>51551</v>
      </c>
      <c r="C32645" s="535" t="s">
        <v>29260</v>
      </c>
      <c r="D32645" s="537" t="n">
        <v>590.75</v>
      </c>
    </row>
    <row r="32646" customFormat="false" ht="14.25" hidden="false" customHeight="false" outlineLevel="0" collapsed="false">
      <c r="A32646" s="535" t="s">
        <v>51552</v>
      </c>
      <c r="B32646" s="544" t="s">
        <v>51553</v>
      </c>
      <c r="C32646" s="535" t="s">
        <v>29260</v>
      </c>
      <c r="D32646" s="537" t="n">
        <v>254.05</v>
      </c>
    </row>
    <row r="32647" customFormat="false" ht="14.25" hidden="false" customHeight="false" outlineLevel="0" collapsed="false">
      <c r="A32647" s="535" t="s">
        <v>51554</v>
      </c>
      <c r="B32647" s="544" t="s">
        <v>51555</v>
      </c>
      <c r="C32647" s="535" t="s">
        <v>29260</v>
      </c>
      <c r="D32647" s="537" t="n">
        <v>430.56</v>
      </c>
    </row>
    <row r="32648" customFormat="false" ht="14.25" hidden="false" customHeight="false" outlineLevel="0" collapsed="false">
      <c r="A32648" s="535" t="s">
        <v>51556</v>
      </c>
      <c r="B32648" s="544" t="s">
        <v>51557</v>
      </c>
      <c r="C32648" s="535" t="s">
        <v>29260</v>
      </c>
      <c r="D32648" s="537" t="n">
        <v>600.74</v>
      </c>
    </row>
    <row r="32649" customFormat="false" ht="14.25" hidden="false" customHeight="false" outlineLevel="0" collapsed="false">
      <c r="A32649" s="535" t="s">
        <v>51558</v>
      </c>
      <c r="B32649" s="544" t="s">
        <v>51559</v>
      </c>
      <c r="C32649" s="535" t="s">
        <v>29260</v>
      </c>
      <c r="D32649" s="537" t="n">
        <v>986.15</v>
      </c>
    </row>
    <row r="32650" customFormat="false" ht="14.25" hidden="false" customHeight="false" outlineLevel="0" collapsed="false">
      <c r="A32650" s="535" t="s">
        <v>51560</v>
      </c>
      <c r="B32650" s="544" t="s">
        <v>51561</v>
      </c>
      <c r="C32650" s="535" t="s">
        <v>29260</v>
      </c>
      <c r="D32650" s="537" t="n">
        <v>254.1</v>
      </c>
    </row>
    <row r="32651" customFormat="false" ht="14.25" hidden="false" customHeight="false" outlineLevel="0" collapsed="false">
      <c r="A32651" s="535" t="s">
        <v>51562</v>
      </c>
      <c r="B32651" s="544" t="s">
        <v>51563</v>
      </c>
      <c r="C32651" s="535" t="s">
        <v>29260</v>
      </c>
      <c r="D32651" s="537" t="n">
        <v>430.49</v>
      </c>
    </row>
    <row r="32652" customFormat="false" ht="14.25" hidden="false" customHeight="false" outlineLevel="0" collapsed="false">
      <c r="A32652" s="535" t="s">
        <v>51564</v>
      </c>
      <c r="B32652" s="544" t="s">
        <v>51565</v>
      </c>
      <c r="C32652" s="535" t="s">
        <v>29260</v>
      </c>
      <c r="D32652" s="537" t="n">
        <v>600.74</v>
      </c>
    </row>
    <row r="32653" customFormat="false" ht="14.25" hidden="false" customHeight="false" outlineLevel="0" collapsed="false">
      <c r="A32653" s="535" t="s">
        <v>51566</v>
      </c>
      <c r="B32653" s="544" t="s">
        <v>51567</v>
      </c>
      <c r="C32653" s="535" t="s">
        <v>29260</v>
      </c>
      <c r="D32653" s="537" t="n">
        <v>986.2</v>
      </c>
    </row>
    <row r="32654" customFormat="false" ht="14.25" hidden="false" customHeight="false" outlineLevel="0" collapsed="false">
      <c r="A32654" s="535" t="s">
        <v>51568</v>
      </c>
      <c r="B32654" s="544" t="s">
        <v>51569</v>
      </c>
      <c r="C32654" s="535" t="s">
        <v>29260</v>
      </c>
      <c r="D32654" s="537" t="n">
        <v>177.27</v>
      </c>
    </row>
    <row r="32655" customFormat="false" ht="14.25" hidden="false" customHeight="false" outlineLevel="0" collapsed="false">
      <c r="A32655" s="535" t="s">
        <v>51570</v>
      </c>
      <c r="B32655" s="544" t="s">
        <v>51571</v>
      </c>
      <c r="C32655" s="535" t="s">
        <v>29260</v>
      </c>
      <c r="D32655" s="537" t="n">
        <v>275.73</v>
      </c>
    </row>
    <row r="32656" customFormat="false" ht="14.25" hidden="false" customHeight="false" outlineLevel="0" collapsed="false">
      <c r="A32656" s="535" t="s">
        <v>51572</v>
      </c>
      <c r="B32656" s="544" t="s">
        <v>51573</v>
      </c>
      <c r="C32656" s="535" t="s">
        <v>29260</v>
      </c>
      <c r="D32656" s="537" t="n">
        <v>384.06</v>
      </c>
    </row>
    <row r="32657" customFormat="false" ht="14.25" hidden="false" customHeight="false" outlineLevel="0" collapsed="false">
      <c r="A32657" s="535" t="s">
        <v>51574</v>
      </c>
      <c r="B32657" s="544" t="s">
        <v>51575</v>
      </c>
      <c r="C32657" s="535" t="s">
        <v>29260</v>
      </c>
      <c r="D32657" s="537" t="n">
        <v>492.39</v>
      </c>
    </row>
    <row r="32658" customFormat="false" ht="14.25" hidden="false" customHeight="false" outlineLevel="0" collapsed="false">
      <c r="A32658" s="535" t="s">
        <v>51576</v>
      </c>
      <c r="B32658" s="544" t="s">
        <v>51577</v>
      </c>
      <c r="C32658" s="535" t="s">
        <v>51371</v>
      </c>
      <c r="D32658" s="537" t="n">
        <v>3.93</v>
      </c>
    </row>
    <row r="32659" customFormat="false" ht="14.25" hidden="false" customHeight="false" outlineLevel="0" collapsed="false">
      <c r="A32659" s="535" t="s">
        <v>51578</v>
      </c>
      <c r="B32659" s="544" t="s">
        <v>51579</v>
      </c>
      <c r="C32659" s="535" t="s">
        <v>51371</v>
      </c>
      <c r="D32659" s="537" t="n">
        <v>3.97</v>
      </c>
    </row>
    <row r="32660" customFormat="false" ht="14.25" hidden="false" customHeight="false" outlineLevel="0" collapsed="false">
      <c r="A32660" s="535" t="s">
        <v>51580</v>
      </c>
      <c r="B32660" s="544" t="s">
        <v>51581</v>
      </c>
      <c r="C32660" s="535" t="s">
        <v>51371</v>
      </c>
      <c r="D32660" s="537" t="n">
        <v>3.53</v>
      </c>
    </row>
    <row r="32661" customFormat="false" ht="14.25" hidden="false" customHeight="false" outlineLevel="0" collapsed="false">
      <c r="A32661" s="535" t="s">
        <v>51582</v>
      </c>
      <c r="B32661" s="544" t="s">
        <v>51583</v>
      </c>
      <c r="C32661" s="535" t="s">
        <v>29260</v>
      </c>
      <c r="D32661" s="537" t="n">
        <v>167.67</v>
      </c>
    </row>
    <row r="32662" customFormat="false" ht="14.25" hidden="false" customHeight="false" outlineLevel="0" collapsed="false">
      <c r="A32662" s="535" t="s">
        <v>51584</v>
      </c>
      <c r="B32662" s="544" t="s">
        <v>51585</v>
      </c>
      <c r="C32662" s="535" t="s">
        <v>29260</v>
      </c>
      <c r="D32662" s="537" t="n">
        <v>179.74</v>
      </c>
    </row>
    <row r="32663" customFormat="false" ht="14.25" hidden="false" customHeight="false" outlineLevel="0" collapsed="false">
      <c r="A32663" s="535" t="s">
        <v>51586</v>
      </c>
      <c r="B32663" s="544" t="s">
        <v>51587</v>
      </c>
      <c r="C32663" s="535" t="s">
        <v>29260</v>
      </c>
      <c r="D32663" s="537" t="n">
        <v>162.05</v>
      </c>
    </row>
    <row r="32664" customFormat="false" ht="14.25" hidden="false" customHeight="false" outlineLevel="0" collapsed="false">
      <c r="A32664" s="535" t="s">
        <v>51588</v>
      </c>
      <c r="B32664" s="544" t="s">
        <v>51589</v>
      </c>
      <c r="C32664" s="535" t="s">
        <v>29260</v>
      </c>
      <c r="D32664" s="537" t="n">
        <v>173.49</v>
      </c>
    </row>
    <row r="32665" customFormat="false" ht="14.25" hidden="false" customHeight="false" outlineLevel="0" collapsed="false">
      <c r="A32665" s="535" t="s">
        <v>51590</v>
      </c>
      <c r="B32665" s="544" t="s">
        <v>51591</v>
      </c>
      <c r="C32665" s="535" t="s">
        <v>29260</v>
      </c>
      <c r="D32665" s="537" t="n">
        <v>904.19</v>
      </c>
    </row>
    <row r="32666" customFormat="false" ht="14.25" hidden="false" customHeight="false" outlineLevel="0" collapsed="false">
      <c r="A32666" s="535" t="s">
        <v>51592</v>
      </c>
      <c r="B32666" s="544" t="s">
        <v>51593</v>
      </c>
      <c r="C32666" s="535" t="s">
        <v>29260</v>
      </c>
      <c r="D32666" s="537" t="n">
        <v>992.49</v>
      </c>
    </row>
    <row r="32667" customFormat="false" ht="14.25" hidden="false" customHeight="false" outlineLevel="0" collapsed="false">
      <c r="A32667" s="535" t="s">
        <v>51594</v>
      </c>
      <c r="B32667" s="544" t="s">
        <v>51595</v>
      </c>
      <c r="C32667" s="535" t="s">
        <v>29260</v>
      </c>
      <c r="D32667" s="537" t="n">
        <v>1127.97</v>
      </c>
    </row>
    <row r="32668" customFormat="false" ht="14.25" hidden="false" customHeight="false" outlineLevel="0" collapsed="false">
      <c r="A32668" s="535" t="s">
        <v>51596</v>
      </c>
      <c r="B32668" s="544" t="s">
        <v>51597</v>
      </c>
      <c r="C32668" s="535" t="s">
        <v>29260</v>
      </c>
      <c r="D32668" s="537" t="n">
        <v>1213.23</v>
      </c>
    </row>
    <row r="32669" customFormat="false" ht="14.25" hidden="false" customHeight="false" outlineLevel="0" collapsed="false">
      <c r="A32669" s="535" t="s">
        <v>51598</v>
      </c>
      <c r="B32669" s="544" t="s">
        <v>51599</v>
      </c>
      <c r="C32669" s="535" t="s">
        <v>29260</v>
      </c>
      <c r="D32669" s="537" t="n">
        <v>1348.73</v>
      </c>
    </row>
    <row r="32670" customFormat="false" ht="14.25" hidden="false" customHeight="false" outlineLevel="0" collapsed="false">
      <c r="A32670" s="535" t="s">
        <v>51600</v>
      </c>
      <c r="B32670" s="544" t="s">
        <v>51601</v>
      </c>
      <c r="C32670" s="535" t="s">
        <v>29260</v>
      </c>
      <c r="D32670" s="537" t="n">
        <v>1923.64</v>
      </c>
    </row>
    <row r="32671" customFormat="false" ht="14.25" hidden="false" customHeight="false" outlineLevel="0" collapsed="false">
      <c r="A32671" s="535" t="s">
        <v>51602</v>
      </c>
      <c r="B32671" s="544" t="s">
        <v>51603</v>
      </c>
      <c r="C32671" s="535" t="s">
        <v>29260</v>
      </c>
      <c r="D32671" s="537" t="n">
        <v>2122.32</v>
      </c>
    </row>
    <row r="32672" customFormat="false" ht="14.25" hidden="false" customHeight="false" outlineLevel="0" collapsed="false">
      <c r="A32672" s="535" t="s">
        <v>51604</v>
      </c>
      <c r="B32672" s="544" t="s">
        <v>51605</v>
      </c>
      <c r="C32672" s="535" t="s">
        <v>29260</v>
      </c>
      <c r="D32672" s="537" t="n">
        <v>2427.15</v>
      </c>
    </row>
    <row r="32673" customFormat="false" ht="14.25" hidden="false" customHeight="false" outlineLevel="0" collapsed="false">
      <c r="A32673" s="535" t="s">
        <v>51606</v>
      </c>
      <c r="B32673" s="544" t="s">
        <v>51607</v>
      </c>
      <c r="C32673" s="535" t="s">
        <v>29260</v>
      </c>
      <c r="D32673" s="537" t="n">
        <v>2618.98</v>
      </c>
    </row>
    <row r="32674" customFormat="false" ht="14.25" hidden="false" customHeight="false" outlineLevel="0" collapsed="false">
      <c r="A32674" s="535" t="s">
        <v>51608</v>
      </c>
      <c r="B32674" s="544" t="s">
        <v>51609</v>
      </c>
      <c r="C32674" s="535" t="s">
        <v>29260</v>
      </c>
      <c r="D32674" s="537" t="n">
        <v>2923.86</v>
      </c>
    </row>
    <row r="32675" customFormat="false" ht="14.25" hidden="false" customHeight="false" outlineLevel="0" collapsed="false">
      <c r="A32675" s="535" t="s">
        <v>51610</v>
      </c>
      <c r="B32675" s="544" t="s">
        <v>51611</v>
      </c>
      <c r="C32675" s="535" t="s">
        <v>29260</v>
      </c>
      <c r="D32675" s="537" t="n">
        <v>2535.31</v>
      </c>
    </row>
    <row r="32676" customFormat="false" ht="14.25" hidden="false" customHeight="false" outlineLevel="0" collapsed="false">
      <c r="A32676" s="535" t="s">
        <v>51612</v>
      </c>
      <c r="B32676" s="544" t="s">
        <v>51613</v>
      </c>
      <c r="C32676" s="535" t="s">
        <v>29260</v>
      </c>
      <c r="D32676" s="537" t="n">
        <v>2800.21</v>
      </c>
    </row>
    <row r="32677" customFormat="false" ht="14.25" hidden="false" customHeight="false" outlineLevel="0" collapsed="false">
      <c r="A32677" s="535" t="s">
        <v>51614</v>
      </c>
      <c r="B32677" s="544" t="s">
        <v>51615</v>
      </c>
      <c r="C32677" s="535" t="s">
        <v>29260</v>
      </c>
      <c r="D32677" s="537" t="n">
        <v>3206.65</v>
      </c>
    </row>
    <row r="32678" customFormat="false" ht="14.25" hidden="false" customHeight="false" outlineLevel="0" collapsed="false">
      <c r="A32678" s="535" t="s">
        <v>51616</v>
      </c>
      <c r="B32678" s="544" t="s">
        <v>51617</v>
      </c>
      <c r="C32678" s="535" t="s">
        <v>29260</v>
      </c>
      <c r="D32678" s="537" t="n">
        <v>3462.43</v>
      </c>
    </row>
    <row r="32679" customFormat="false" ht="14.25" hidden="false" customHeight="false" outlineLevel="0" collapsed="false">
      <c r="A32679" s="535" t="s">
        <v>51618</v>
      </c>
      <c r="B32679" s="544" t="s">
        <v>51619</v>
      </c>
      <c r="C32679" s="535" t="s">
        <v>29260</v>
      </c>
      <c r="D32679" s="537" t="n">
        <v>3868.93</v>
      </c>
    </row>
    <row r="32680" customFormat="false" ht="14.25" hidden="false" customHeight="false" outlineLevel="0" collapsed="false">
      <c r="A32680" s="535" t="s">
        <v>51620</v>
      </c>
      <c r="B32680" s="544" t="s">
        <v>51621</v>
      </c>
      <c r="C32680" s="535" t="s">
        <v>29260</v>
      </c>
      <c r="D32680" s="537" t="n">
        <v>3439.51</v>
      </c>
    </row>
    <row r="32681" customFormat="false" ht="14.25" hidden="false" customHeight="false" outlineLevel="0" collapsed="false">
      <c r="A32681" s="535" t="s">
        <v>51622</v>
      </c>
      <c r="B32681" s="544" t="s">
        <v>51623</v>
      </c>
      <c r="C32681" s="535" t="s">
        <v>29260</v>
      </c>
      <c r="D32681" s="537" t="n">
        <v>3792.71</v>
      </c>
    </row>
    <row r="32682" customFormat="false" ht="14.25" hidden="false" customHeight="false" outlineLevel="0" collapsed="false">
      <c r="A32682" s="535" t="s">
        <v>51624</v>
      </c>
      <c r="B32682" s="544" t="s">
        <v>51625</v>
      </c>
      <c r="C32682" s="535" t="s">
        <v>29260</v>
      </c>
      <c r="D32682" s="537" t="n">
        <v>4334.63</v>
      </c>
    </row>
    <row r="32683" customFormat="false" ht="14.25" hidden="false" customHeight="false" outlineLevel="0" collapsed="false">
      <c r="A32683" s="535" t="s">
        <v>51626</v>
      </c>
      <c r="B32683" s="544" t="s">
        <v>51627</v>
      </c>
      <c r="C32683" s="535" t="s">
        <v>29260</v>
      </c>
      <c r="D32683" s="537" t="n">
        <v>4675.67</v>
      </c>
    </row>
    <row r="32684" customFormat="false" ht="14.25" hidden="false" customHeight="false" outlineLevel="0" collapsed="false">
      <c r="A32684" s="535" t="s">
        <v>51628</v>
      </c>
      <c r="B32684" s="544" t="s">
        <v>51629</v>
      </c>
      <c r="C32684" s="535" t="s">
        <v>29260</v>
      </c>
      <c r="D32684" s="537" t="n">
        <v>5217.67</v>
      </c>
    </row>
    <row r="32685" customFormat="false" ht="14.25" hidden="false" customHeight="false" outlineLevel="0" collapsed="false">
      <c r="A32685" s="535" t="s">
        <v>51630</v>
      </c>
      <c r="B32685" s="544" t="s">
        <v>51631</v>
      </c>
      <c r="C32685" s="535" t="s">
        <v>29260</v>
      </c>
      <c r="D32685" s="537" t="n">
        <v>5070.63</v>
      </c>
    </row>
    <row r="32686" customFormat="false" ht="14.25" hidden="false" customHeight="false" outlineLevel="0" collapsed="false">
      <c r="A32686" s="535" t="s">
        <v>51632</v>
      </c>
      <c r="B32686" s="544" t="s">
        <v>51633</v>
      </c>
      <c r="C32686" s="535" t="s">
        <v>29260</v>
      </c>
      <c r="D32686" s="537" t="n">
        <v>5600.43</v>
      </c>
    </row>
    <row r="32687" customFormat="false" ht="14.25" hidden="false" customHeight="false" outlineLevel="0" collapsed="false">
      <c r="A32687" s="535" t="s">
        <v>51634</v>
      </c>
      <c r="B32687" s="544" t="s">
        <v>51635</v>
      </c>
      <c r="C32687" s="535" t="s">
        <v>29260</v>
      </c>
      <c r="D32687" s="537" t="n">
        <v>6413.31</v>
      </c>
    </row>
    <row r="32688" customFormat="false" ht="14.25" hidden="false" customHeight="false" outlineLevel="0" collapsed="false">
      <c r="A32688" s="535" t="s">
        <v>51636</v>
      </c>
      <c r="B32688" s="544" t="s">
        <v>51637</v>
      </c>
      <c r="C32688" s="535" t="s">
        <v>29260</v>
      </c>
      <c r="D32688" s="537" t="n">
        <v>6924.87</v>
      </c>
    </row>
    <row r="32689" customFormat="false" ht="14.25" hidden="false" customHeight="false" outlineLevel="0" collapsed="false">
      <c r="A32689" s="535" t="s">
        <v>51638</v>
      </c>
      <c r="B32689" s="544" t="s">
        <v>51639</v>
      </c>
      <c r="C32689" s="535" t="s">
        <v>29260</v>
      </c>
      <c r="D32689" s="537" t="n">
        <v>7737.87</v>
      </c>
    </row>
    <row r="32690" customFormat="false" ht="14.25" hidden="false" customHeight="false" outlineLevel="0" collapsed="false">
      <c r="A32690" s="535" t="s">
        <v>51640</v>
      </c>
      <c r="B32690" s="544" t="s">
        <v>51641</v>
      </c>
      <c r="C32690" s="535" t="s">
        <v>44152</v>
      </c>
      <c r="D32690" s="537" t="n">
        <v>334.99</v>
      </c>
    </row>
    <row r="32691" customFormat="false" ht="14.25" hidden="false" customHeight="false" outlineLevel="0" collapsed="false">
      <c r="A32691" s="535" t="s">
        <v>51642</v>
      </c>
      <c r="B32691" s="544" t="s">
        <v>51643</v>
      </c>
      <c r="C32691" s="535" t="s">
        <v>44152</v>
      </c>
      <c r="D32691" s="537" t="n">
        <v>466.87</v>
      </c>
    </row>
    <row r="32692" customFormat="false" ht="14.25" hidden="false" customHeight="false" outlineLevel="0" collapsed="false">
      <c r="A32692" s="535" t="s">
        <v>51644</v>
      </c>
      <c r="B32692" s="544" t="s">
        <v>51645</v>
      </c>
      <c r="C32692" s="535" t="s">
        <v>44152</v>
      </c>
      <c r="D32692" s="537" t="n">
        <v>379.14</v>
      </c>
    </row>
    <row r="32693" customFormat="false" ht="14.25" hidden="false" customHeight="false" outlineLevel="0" collapsed="false">
      <c r="A32693" s="535" t="s">
        <v>51646</v>
      </c>
      <c r="B32693" s="544" t="s">
        <v>51647</v>
      </c>
      <c r="C32693" s="535" t="s">
        <v>44152</v>
      </c>
      <c r="D32693" s="537" t="n">
        <v>511.02</v>
      </c>
    </row>
    <row r="32694" customFormat="false" ht="14.25" hidden="false" customHeight="false" outlineLevel="0" collapsed="false">
      <c r="A32694" s="535" t="s">
        <v>51648</v>
      </c>
      <c r="B32694" s="544" t="s">
        <v>51649</v>
      </c>
      <c r="C32694" s="535" t="s">
        <v>44152</v>
      </c>
      <c r="D32694" s="537" t="n">
        <v>489.51</v>
      </c>
    </row>
    <row r="32695" customFormat="false" ht="14.25" hidden="false" customHeight="false" outlineLevel="0" collapsed="false">
      <c r="A32695" s="535" t="s">
        <v>51650</v>
      </c>
      <c r="B32695" s="544" t="s">
        <v>51651</v>
      </c>
      <c r="C32695" s="535" t="s">
        <v>44152</v>
      </c>
      <c r="D32695" s="537" t="n">
        <v>621.39</v>
      </c>
    </row>
    <row r="32696" customFormat="false" ht="14.25" hidden="false" customHeight="false" outlineLevel="0" collapsed="false">
      <c r="A32696" s="535" t="s">
        <v>51652</v>
      </c>
      <c r="B32696" s="544" t="s">
        <v>51653</v>
      </c>
      <c r="C32696" s="535" t="s">
        <v>44152</v>
      </c>
      <c r="D32696" s="537" t="n">
        <v>275.9</v>
      </c>
    </row>
    <row r="32697" customFormat="false" ht="14.25" hidden="false" customHeight="false" outlineLevel="0" collapsed="false">
      <c r="A32697" s="535" t="s">
        <v>51654</v>
      </c>
      <c r="B32697" s="544" t="s">
        <v>51655</v>
      </c>
      <c r="C32697" s="535" t="s">
        <v>44152</v>
      </c>
      <c r="D32697" s="537" t="n">
        <v>407.78</v>
      </c>
    </row>
    <row r="32698" customFormat="false" ht="14.25" hidden="false" customHeight="false" outlineLevel="0" collapsed="false">
      <c r="A32698" s="535" t="s">
        <v>51656</v>
      </c>
      <c r="B32698" s="544" t="s">
        <v>51657</v>
      </c>
      <c r="C32698" s="535" t="s">
        <v>44152</v>
      </c>
      <c r="D32698" s="537" t="n">
        <v>320.05</v>
      </c>
    </row>
    <row r="32699" customFormat="false" ht="14.25" hidden="false" customHeight="false" outlineLevel="0" collapsed="false">
      <c r="A32699" s="535" t="s">
        <v>51658</v>
      </c>
      <c r="B32699" s="544" t="s">
        <v>51659</v>
      </c>
      <c r="C32699" s="535" t="s">
        <v>44152</v>
      </c>
      <c r="D32699" s="537" t="n">
        <v>451.93</v>
      </c>
    </row>
    <row r="32700" customFormat="false" ht="14.25" hidden="false" customHeight="false" outlineLevel="0" collapsed="false">
      <c r="A32700" s="535" t="s">
        <v>51660</v>
      </c>
      <c r="B32700" s="544" t="s">
        <v>51661</v>
      </c>
      <c r="C32700" s="535" t="s">
        <v>44152</v>
      </c>
      <c r="D32700" s="537" t="n">
        <v>402.17</v>
      </c>
    </row>
    <row r="32701" customFormat="false" ht="14.25" hidden="false" customHeight="false" outlineLevel="0" collapsed="false">
      <c r="A32701" s="535" t="s">
        <v>51662</v>
      </c>
      <c r="B32701" s="544" t="s">
        <v>51663</v>
      </c>
      <c r="C32701" s="535" t="s">
        <v>44152</v>
      </c>
      <c r="D32701" s="537" t="n">
        <v>562.47</v>
      </c>
    </row>
    <row r="32702" customFormat="false" ht="14.25" hidden="false" customHeight="false" outlineLevel="0" collapsed="false">
      <c r="A32702" s="535" t="s">
        <v>51664</v>
      </c>
      <c r="B32702" s="544" t="s">
        <v>51665</v>
      </c>
      <c r="C32702" s="535" t="s">
        <v>44152</v>
      </c>
      <c r="D32702" s="537" t="n">
        <v>519.67</v>
      </c>
    </row>
    <row r="32703" customFormat="false" ht="14.25" hidden="false" customHeight="false" outlineLevel="0" collapsed="false">
      <c r="A32703" s="535" t="s">
        <v>51666</v>
      </c>
      <c r="B32703" s="544" t="s">
        <v>51667</v>
      </c>
      <c r="C32703" s="535" t="s">
        <v>44152</v>
      </c>
      <c r="D32703" s="537" t="n">
        <v>430.42</v>
      </c>
    </row>
    <row r="32704" customFormat="false" ht="14.25" hidden="false" customHeight="false" outlineLevel="0" collapsed="false">
      <c r="A32704" s="535" t="s">
        <v>51668</v>
      </c>
      <c r="B32704" s="544" t="s">
        <v>51669</v>
      </c>
      <c r="C32704" s="535" t="s">
        <v>44152</v>
      </c>
      <c r="D32704" s="537" t="n">
        <v>562.3</v>
      </c>
    </row>
    <row r="32705" customFormat="false" ht="14.25" hidden="false" customHeight="false" outlineLevel="0" collapsed="false">
      <c r="A32705" s="535" t="s">
        <v>51670</v>
      </c>
      <c r="B32705" s="544" t="s">
        <v>51671</v>
      </c>
      <c r="C32705" s="535" t="s">
        <v>44152</v>
      </c>
      <c r="D32705" s="537" t="n">
        <v>664.6</v>
      </c>
    </row>
    <row r="32706" customFormat="false" ht="14.25" hidden="false" customHeight="false" outlineLevel="0" collapsed="false">
      <c r="A32706" s="535" t="s">
        <v>51672</v>
      </c>
      <c r="B32706" s="544" t="s">
        <v>51673</v>
      </c>
      <c r="C32706" s="535" t="s">
        <v>44152</v>
      </c>
      <c r="D32706" s="537" t="n">
        <v>630.05</v>
      </c>
    </row>
    <row r="32707" customFormat="false" ht="14.25" hidden="false" customHeight="false" outlineLevel="0" collapsed="false">
      <c r="A32707" s="535" t="s">
        <v>51674</v>
      </c>
      <c r="B32707" s="544" t="s">
        <v>51675</v>
      </c>
      <c r="C32707" s="535" t="s">
        <v>29260</v>
      </c>
      <c r="D32707" s="537" t="n">
        <v>1158.73</v>
      </c>
    </row>
    <row r="32708" customFormat="false" ht="14.25" hidden="false" customHeight="false" outlineLevel="0" collapsed="false">
      <c r="A32708" s="535" t="s">
        <v>51676</v>
      </c>
      <c r="B32708" s="544" t="s">
        <v>51677</v>
      </c>
      <c r="C32708" s="535" t="s">
        <v>29260</v>
      </c>
      <c r="D32708" s="537" t="n">
        <v>1247.01</v>
      </c>
    </row>
    <row r="32709" customFormat="false" ht="14.25" hidden="false" customHeight="false" outlineLevel="0" collapsed="false">
      <c r="A32709" s="535" t="s">
        <v>51678</v>
      </c>
      <c r="B32709" s="544" t="s">
        <v>51679</v>
      </c>
      <c r="C32709" s="535" t="s">
        <v>29260</v>
      </c>
      <c r="D32709" s="537" t="n">
        <v>1467.77</v>
      </c>
    </row>
    <row r="32710" customFormat="false" ht="14.25" hidden="false" customHeight="false" outlineLevel="0" collapsed="false">
      <c r="A32710" s="535" t="s">
        <v>51680</v>
      </c>
      <c r="B32710" s="544" t="s">
        <v>51681</v>
      </c>
      <c r="C32710" s="535" t="s">
        <v>29260</v>
      </c>
      <c r="D32710" s="537" t="n">
        <v>2496.36</v>
      </c>
    </row>
    <row r="32711" customFormat="false" ht="14.25" hidden="false" customHeight="false" outlineLevel="0" collapsed="false">
      <c r="A32711" s="535" t="s">
        <v>51682</v>
      </c>
      <c r="B32711" s="544" t="s">
        <v>51683</v>
      </c>
      <c r="C32711" s="535" t="s">
        <v>29260</v>
      </c>
      <c r="D32711" s="537" t="n">
        <v>2694.99</v>
      </c>
    </row>
    <row r="32712" customFormat="false" ht="14.25" hidden="false" customHeight="false" outlineLevel="0" collapsed="false">
      <c r="A32712" s="535" t="s">
        <v>51684</v>
      </c>
      <c r="B32712" s="544" t="s">
        <v>51685</v>
      </c>
      <c r="C32712" s="535" t="s">
        <v>29260</v>
      </c>
      <c r="D32712" s="537" t="n">
        <v>3191.7</v>
      </c>
    </row>
    <row r="32713" customFormat="false" ht="14.25" hidden="false" customHeight="false" outlineLevel="0" collapsed="false">
      <c r="A32713" s="535" t="s">
        <v>51686</v>
      </c>
      <c r="B32713" s="544" t="s">
        <v>51687</v>
      </c>
      <c r="C32713" s="535" t="s">
        <v>29260</v>
      </c>
      <c r="D32713" s="537" t="n">
        <v>3298.93</v>
      </c>
    </row>
    <row r="32714" customFormat="false" ht="14.25" hidden="false" customHeight="false" outlineLevel="0" collapsed="false">
      <c r="A32714" s="535" t="s">
        <v>51688</v>
      </c>
      <c r="B32714" s="544" t="s">
        <v>51689</v>
      </c>
      <c r="C32714" s="535" t="s">
        <v>29260</v>
      </c>
      <c r="D32714" s="537" t="n">
        <v>3563.77</v>
      </c>
    </row>
    <row r="32715" customFormat="false" ht="14.25" hidden="false" customHeight="false" outlineLevel="0" collapsed="false">
      <c r="A32715" s="535" t="s">
        <v>51690</v>
      </c>
      <c r="B32715" s="544" t="s">
        <v>51691</v>
      </c>
      <c r="C32715" s="535" t="s">
        <v>29260</v>
      </c>
      <c r="D32715" s="537" t="n">
        <v>4226.05</v>
      </c>
    </row>
    <row r="32716" customFormat="false" ht="14.25" hidden="false" customHeight="false" outlineLevel="0" collapsed="false">
      <c r="A32716" s="535" t="s">
        <v>51692</v>
      </c>
      <c r="B32716" s="544" t="s">
        <v>51693</v>
      </c>
      <c r="C32716" s="535" t="s">
        <v>29260</v>
      </c>
      <c r="D32716" s="537" t="n">
        <v>4457.67</v>
      </c>
    </row>
    <row r="32717" customFormat="false" ht="14.25" hidden="false" customHeight="false" outlineLevel="0" collapsed="false">
      <c r="A32717" s="535" t="s">
        <v>51694</v>
      </c>
      <c r="B32717" s="544" t="s">
        <v>51695</v>
      </c>
      <c r="C32717" s="535" t="s">
        <v>29260</v>
      </c>
      <c r="D32717" s="537" t="n">
        <v>4810.79</v>
      </c>
    </row>
    <row r="32718" customFormat="false" ht="14.25" hidden="false" customHeight="false" outlineLevel="0" collapsed="false">
      <c r="A32718" s="535" t="s">
        <v>51696</v>
      </c>
      <c r="B32718" s="544" t="s">
        <v>51697</v>
      </c>
      <c r="C32718" s="535" t="s">
        <v>29260</v>
      </c>
      <c r="D32718" s="537" t="n">
        <v>5693.83</v>
      </c>
    </row>
    <row r="32719" customFormat="false" ht="14.25" hidden="false" customHeight="false" outlineLevel="0" collapsed="false">
      <c r="A32719" s="535" t="s">
        <v>51698</v>
      </c>
      <c r="B32719" s="544" t="s">
        <v>51699</v>
      </c>
      <c r="C32719" s="535" t="s">
        <v>29260</v>
      </c>
      <c r="D32719" s="537" t="n">
        <v>6597.87</v>
      </c>
    </row>
    <row r="32720" customFormat="false" ht="14.25" hidden="false" customHeight="false" outlineLevel="0" collapsed="false">
      <c r="A32720" s="535" t="s">
        <v>51700</v>
      </c>
      <c r="B32720" s="544" t="s">
        <v>51701</v>
      </c>
      <c r="C32720" s="535" t="s">
        <v>29260</v>
      </c>
      <c r="D32720" s="537" t="n">
        <v>7127.55</v>
      </c>
    </row>
    <row r="32721" customFormat="false" ht="14.25" hidden="false" customHeight="false" outlineLevel="0" collapsed="false">
      <c r="A32721" s="535" t="s">
        <v>51702</v>
      </c>
      <c r="B32721" s="544" t="s">
        <v>51703</v>
      </c>
      <c r="C32721" s="535" t="s">
        <v>29260</v>
      </c>
      <c r="D32721" s="537" t="n">
        <v>8452.11</v>
      </c>
    </row>
    <row r="32722" customFormat="false" ht="14.25" hidden="false" customHeight="false" outlineLevel="0" collapsed="false">
      <c r="A32722" s="535" t="s">
        <v>51704</v>
      </c>
      <c r="B32722" s="544" t="s">
        <v>51705</v>
      </c>
      <c r="C32722" s="535" t="s">
        <v>44152</v>
      </c>
      <c r="D32722" s="537" t="n">
        <v>594.14</v>
      </c>
    </row>
    <row r="32723" customFormat="false" ht="14.25" hidden="false" customHeight="true" outlineLevel="0" collapsed="false">
      <c r="A32723" s="535" t="s">
        <v>51706</v>
      </c>
      <c r="B32723" s="544" t="s">
        <v>51707</v>
      </c>
      <c r="C32723" s="535" t="s">
        <v>44152</v>
      </c>
      <c r="D32723" s="537" t="n">
        <v>638.28</v>
      </c>
    </row>
    <row r="32724" customFormat="false" ht="14.25" hidden="false" customHeight="false" outlineLevel="0" collapsed="false">
      <c r="A32724" s="535" t="s">
        <v>51708</v>
      </c>
      <c r="B32724" s="544" t="s">
        <v>51709</v>
      </c>
      <c r="C32724" s="535" t="s">
        <v>44152</v>
      </c>
      <c r="D32724" s="537" t="n">
        <v>748.66</v>
      </c>
    </row>
    <row r="32725" customFormat="false" ht="14.25" hidden="false" customHeight="false" outlineLevel="0" collapsed="false">
      <c r="A32725" s="535" t="s">
        <v>51710</v>
      </c>
      <c r="B32725" s="544" t="s">
        <v>51711</v>
      </c>
      <c r="C32725" s="535" t="s">
        <v>44152</v>
      </c>
      <c r="D32725" s="537" t="n">
        <v>596.81</v>
      </c>
    </row>
    <row r="32726" customFormat="false" ht="14.25" hidden="false" customHeight="false" outlineLevel="0" collapsed="false">
      <c r="A32726" s="535" t="s">
        <v>51712</v>
      </c>
      <c r="B32726" s="544" t="s">
        <v>51713</v>
      </c>
      <c r="C32726" s="535" t="s">
        <v>44152</v>
      </c>
      <c r="D32726" s="537" t="n">
        <v>707.19</v>
      </c>
    </row>
    <row r="32727" customFormat="false" ht="14.25" hidden="false" customHeight="false" outlineLevel="0" collapsed="false">
      <c r="A32727" s="535" t="s">
        <v>51714</v>
      </c>
      <c r="B32727" s="544" t="s">
        <v>51715</v>
      </c>
      <c r="C32727" s="535" t="s">
        <v>44152</v>
      </c>
      <c r="D32727" s="537" t="n">
        <v>774.93</v>
      </c>
    </row>
    <row r="32728" customFormat="false" ht="14.25" hidden="false" customHeight="false" outlineLevel="0" collapsed="false">
      <c r="A32728" s="535" t="s">
        <v>51716</v>
      </c>
      <c r="B32728" s="544" t="s">
        <v>51717</v>
      </c>
      <c r="C32728" s="535" t="s">
        <v>44152</v>
      </c>
      <c r="D32728" s="537" t="n">
        <v>914.47</v>
      </c>
    </row>
    <row r="32729" customFormat="false" ht="14.25" hidden="false" customHeight="false" outlineLevel="0" collapsed="false">
      <c r="A32729" s="535" t="s">
        <v>51718</v>
      </c>
      <c r="B32729" s="544" t="s">
        <v>51719</v>
      </c>
      <c r="C32729" s="535" t="s">
        <v>44152</v>
      </c>
      <c r="D32729" s="537" t="n">
        <v>964.09</v>
      </c>
    </row>
    <row r="32730" customFormat="false" ht="14.25" hidden="false" customHeight="false" outlineLevel="0" collapsed="false">
      <c r="A32730" s="535" t="s">
        <v>51720</v>
      </c>
      <c r="B32730" s="544" t="s">
        <v>51721</v>
      </c>
      <c r="C32730" s="535" t="s">
        <v>44152</v>
      </c>
      <c r="D32730" s="537" t="n">
        <v>1074.47</v>
      </c>
    </row>
    <row r="32731" customFormat="false" ht="14.25" hidden="false" customHeight="false" outlineLevel="0" collapsed="false">
      <c r="A32731" s="535" t="s">
        <v>51722</v>
      </c>
      <c r="B32731" s="544" t="s">
        <v>51723</v>
      </c>
      <c r="C32731" s="535" t="s">
        <v>44152</v>
      </c>
      <c r="D32731" s="537" t="n">
        <v>1142.21</v>
      </c>
    </row>
    <row r="32732" customFormat="false" ht="14.25" hidden="false" customHeight="false" outlineLevel="0" collapsed="false">
      <c r="A32732" s="535" t="s">
        <v>51724</v>
      </c>
      <c r="B32732" s="544" t="s">
        <v>51725</v>
      </c>
      <c r="C32732" s="535" t="s">
        <v>44152</v>
      </c>
      <c r="D32732" s="537" t="n">
        <v>1281.75</v>
      </c>
    </row>
    <row r="32733" customFormat="false" ht="14.25" hidden="false" customHeight="false" outlineLevel="0" collapsed="false">
      <c r="A32733" s="535" t="s">
        <v>51726</v>
      </c>
      <c r="B32733" s="544" t="s">
        <v>51727</v>
      </c>
      <c r="C32733" s="535" t="s">
        <v>44152</v>
      </c>
      <c r="D32733" s="537" t="n">
        <v>1010.45</v>
      </c>
    </row>
    <row r="32734" customFormat="false" ht="14.25" hidden="false" customHeight="false" outlineLevel="0" collapsed="false">
      <c r="A32734" s="535" t="s">
        <v>51728</v>
      </c>
      <c r="B32734" s="544" t="s">
        <v>51729</v>
      </c>
      <c r="C32734" s="535" t="s">
        <v>44152</v>
      </c>
      <c r="D32734" s="537" t="n">
        <v>1120.82</v>
      </c>
    </row>
    <row r="32735" customFormat="false" ht="14.25" hidden="false" customHeight="false" outlineLevel="0" collapsed="false">
      <c r="A32735" s="535" t="s">
        <v>51730</v>
      </c>
      <c r="B32735" s="544" t="s">
        <v>51731</v>
      </c>
      <c r="C32735" s="535" t="s">
        <v>44152</v>
      </c>
      <c r="D32735" s="537" t="n">
        <v>1188.57</v>
      </c>
    </row>
    <row r="32736" customFormat="false" ht="14.25" hidden="false" customHeight="false" outlineLevel="0" collapsed="false">
      <c r="A32736" s="535" t="s">
        <v>51732</v>
      </c>
      <c r="B32736" s="544" t="s">
        <v>51733</v>
      </c>
      <c r="C32736" s="535" t="s">
        <v>44152</v>
      </c>
      <c r="D32736" s="537" t="n">
        <v>643.17</v>
      </c>
    </row>
    <row r="32737" customFormat="false" ht="14.25" hidden="false" customHeight="false" outlineLevel="0" collapsed="false">
      <c r="A32737" s="535" t="s">
        <v>51734</v>
      </c>
      <c r="B32737" s="544" t="s">
        <v>51735</v>
      </c>
      <c r="C32737" s="535" t="s">
        <v>44152</v>
      </c>
      <c r="D32737" s="537" t="n">
        <v>753.54</v>
      </c>
    </row>
    <row r="32738" customFormat="false" ht="14.25" hidden="false" customHeight="false" outlineLevel="0" collapsed="false">
      <c r="A32738" s="535" t="s">
        <v>51736</v>
      </c>
      <c r="B32738" s="544" t="s">
        <v>51737</v>
      </c>
      <c r="C32738" s="535" t="s">
        <v>44152</v>
      </c>
      <c r="D32738" s="537" t="n">
        <v>821.29</v>
      </c>
    </row>
    <row r="32739" customFormat="false" ht="14.25" hidden="false" customHeight="false" outlineLevel="0" collapsed="false">
      <c r="A32739" s="535" t="s">
        <v>51738</v>
      </c>
      <c r="B32739" s="544" t="s">
        <v>51739</v>
      </c>
      <c r="C32739" s="535" t="s">
        <v>44152</v>
      </c>
      <c r="D32739" s="537" t="n">
        <v>386.96</v>
      </c>
    </row>
    <row r="32740" customFormat="false" ht="14.25" hidden="false" customHeight="false" outlineLevel="0" collapsed="false">
      <c r="A32740" s="535" t="s">
        <v>51740</v>
      </c>
      <c r="B32740" s="544" t="s">
        <v>51741</v>
      </c>
      <c r="C32740" s="535" t="s">
        <v>44152</v>
      </c>
      <c r="D32740" s="537" t="n">
        <v>431.11</v>
      </c>
    </row>
    <row r="32741" customFormat="false" ht="14.25" hidden="false" customHeight="false" outlineLevel="0" collapsed="false">
      <c r="A32741" s="535" t="s">
        <v>51742</v>
      </c>
      <c r="B32741" s="544" t="s">
        <v>51743</v>
      </c>
      <c r="C32741" s="535" t="s">
        <v>44152</v>
      </c>
      <c r="D32741" s="537" t="n">
        <v>381.35</v>
      </c>
    </row>
    <row r="32742" customFormat="false" ht="14.25" hidden="false" customHeight="false" outlineLevel="0" collapsed="false">
      <c r="A32742" s="535" t="s">
        <v>51744</v>
      </c>
      <c r="B32742" s="544" t="s">
        <v>51745</v>
      </c>
      <c r="C32742" s="535" t="s">
        <v>44152</v>
      </c>
      <c r="D32742" s="537" t="n">
        <v>541.65</v>
      </c>
    </row>
    <row r="32743" customFormat="false" ht="14.25" hidden="false" customHeight="false" outlineLevel="0" collapsed="false">
      <c r="A32743" s="535" t="s">
        <v>51746</v>
      </c>
      <c r="B32743" s="544" t="s">
        <v>51747</v>
      </c>
      <c r="C32743" s="535" t="s">
        <v>44152</v>
      </c>
      <c r="D32743" s="537" t="n">
        <v>541.48</v>
      </c>
    </row>
    <row r="32744" customFormat="false" ht="14.25" hidden="false" customHeight="false" outlineLevel="0" collapsed="false">
      <c r="A32744" s="535" t="s">
        <v>51748</v>
      </c>
      <c r="B32744" s="544" t="s">
        <v>51749</v>
      </c>
      <c r="C32744" s="535" t="s">
        <v>44152</v>
      </c>
      <c r="D32744" s="537" t="n">
        <v>643.78</v>
      </c>
    </row>
    <row r="32745" customFormat="false" ht="14.25" hidden="false" customHeight="false" outlineLevel="0" collapsed="false">
      <c r="A32745" s="535" t="s">
        <v>51750</v>
      </c>
      <c r="B32745" s="544" t="s">
        <v>51751</v>
      </c>
      <c r="C32745" s="535" t="s">
        <v>29260</v>
      </c>
      <c r="D32745" s="537" t="n">
        <v>862.55</v>
      </c>
    </row>
    <row r="32746" customFormat="false" ht="14.25" hidden="false" customHeight="false" outlineLevel="0" collapsed="false">
      <c r="A32746" s="535" t="s">
        <v>51752</v>
      </c>
      <c r="B32746" s="544" t="s">
        <v>51753</v>
      </c>
      <c r="C32746" s="535" t="s">
        <v>29260</v>
      </c>
      <c r="D32746" s="537" t="n">
        <v>950.85</v>
      </c>
    </row>
    <row r="32747" customFormat="false" ht="14.25" hidden="false" customHeight="false" outlineLevel="0" collapsed="false">
      <c r="A32747" s="535" t="s">
        <v>51754</v>
      </c>
      <c r="B32747" s="544" t="s">
        <v>51755</v>
      </c>
      <c r="C32747" s="535" t="s">
        <v>29260</v>
      </c>
      <c r="D32747" s="537" t="n">
        <v>1171.59</v>
      </c>
    </row>
    <row r="32748" customFormat="false" ht="14.25" hidden="false" customHeight="false" outlineLevel="0" collapsed="false">
      <c r="A32748" s="535" t="s">
        <v>51756</v>
      </c>
      <c r="B32748" s="544" t="s">
        <v>51757</v>
      </c>
      <c r="C32748" s="535" t="s">
        <v>29260</v>
      </c>
      <c r="D32748" s="537" t="n">
        <v>1829.95</v>
      </c>
    </row>
    <row r="32749" customFormat="false" ht="14.25" hidden="false" customHeight="false" outlineLevel="0" collapsed="false">
      <c r="A32749" s="535" t="s">
        <v>51758</v>
      </c>
      <c r="B32749" s="544" t="s">
        <v>51759</v>
      </c>
      <c r="C32749" s="535" t="s">
        <v>29260</v>
      </c>
      <c r="D32749" s="537" t="n">
        <v>2028.63</v>
      </c>
    </row>
    <row r="32750" customFormat="false" ht="14.25" hidden="false" customHeight="false" outlineLevel="0" collapsed="false">
      <c r="A32750" s="535" t="s">
        <v>51760</v>
      </c>
      <c r="B32750" s="544" t="s">
        <v>51761</v>
      </c>
      <c r="C32750" s="535" t="s">
        <v>29260</v>
      </c>
      <c r="D32750" s="537" t="n">
        <v>2525.29</v>
      </c>
    </row>
    <row r="32751" customFormat="false" ht="14.25" hidden="false" customHeight="false" outlineLevel="0" collapsed="false">
      <c r="A32751" s="535" t="s">
        <v>51762</v>
      </c>
      <c r="B32751" s="544" t="s">
        <v>51763</v>
      </c>
      <c r="C32751" s="535" t="s">
        <v>29260</v>
      </c>
      <c r="D32751" s="537" t="n">
        <v>2410.39</v>
      </c>
    </row>
    <row r="32752" customFormat="false" ht="14.25" hidden="false" customHeight="false" outlineLevel="0" collapsed="false">
      <c r="A32752" s="535" t="s">
        <v>51764</v>
      </c>
      <c r="B32752" s="544" t="s">
        <v>51765</v>
      </c>
      <c r="C32752" s="535" t="s">
        <v>29260</v>
      </c>
      <c r="D32752" s="537" t="n">
        <v>2675.29</v>
      </c>
    </row>
    <row r="32753" customFormat="false" ht="14.25" hidden="false" customHeight="false" outlineLevel="0" collapsed="false">
      <c r="A32753" s="535" t="s">
        <v>51766</v>
      </c>
      <c r="B32753" s="544" t="s">
        <v>51767</v>
      </c>
      <c r="C32753" s="535" t="s">
        <v>29260</v>
      </c>
      <c r="D32753" s="537" t="n">
        <v>3337.51</v>
      </c>
    </row>
    <row r="32754" customFormat="false" ht="14.25" hidden="false" customHeight="false" outlineLevel="0" collapsed="false">
      <c r="A32754" s="535" t="s">
        <v>51768</v>
      </c>
      <c r="B32754" s="544" t="s">
        <v>51769</v>
      </c>
      <c r="C32754" s="535" t="s">
        <v>29260</v>
      </c>
      <c r="D32754" s="537" t="n">
        <v>3272.95</v>
      </c>
    </row>
    <row r="32755" customFormat="false" ht="14.25" hidden="false" customHeight="false" outlineLevel="0" collapsed="false">
      <c r="A32755" s="535" t="s">
        <v>51770</v>
      </c>
      <c r="B32755" s="544" t="s">
        <v>51771</v>
      </c>
      <c r="C32755" s="535" t="s">
        <v>29260</v>
      </c>
      <c r="D32755" s="537" t="n">
        <v>3626.15</v>
      </c>
    </row>
    <row r="32756" customFormat="false" ht="14.25" hidden="false" customHeight="false" outlineLevel="0" collapsed="false">
      <c r="A32756" s="535" t="s">
        <v>51772</v>
      </c>
      <c r="B32756" s="544" t="s">
        <v>51773</v>
      </c>
      <c r="C32756" s="535" t="s">
        <v>29260</v>
      </c>
      <c r="D32756" s="537" t="n">
        <v>4509.11</v>
      </c>
    </row>
    <row r="32757" customFormat="false" ht="14.25" hidden="false" customHeight="false" outlineLevel="0" collapsed="false">
      <c r="A32757" s="535" t="s">
        <v>51774</v>
      </c>
      <c r="B32757" s="544" t="s">
        <v>51775</v>
      </c>
      <c r="C32757" s="535" t="s">
        <v>29260</v>
      </c>
      <c r="D32757" s="537" t="n">
        <v>4820.79</v>
      </c>
    </row>
    <row r="32758" customFormat="false" ht="14.25" hidden="false" customHeight="false" outlineLevel="0" collapsed="false">
      <c r="A32758" s="535" t="s">
        <v>51776</v>
      </c>
      <c r="B32758" s="544" t="s">
        <v>51777</v>
      </c>
      <c r="C32758" s="535" t="s">
        <v>29260</v>
      </c>
      <c r="D32758" s="537" t="n">
        <v>5350.59</v>
      </c>
    </row>
    <row r="32759" customFormat="false" ht="14.25" hidden="false" customHeight="false" outlineLevel="0" collapsed="false">
      <c r="A32759" s="535" t="s">
        <v>51778</v>
      </c>
      <c r="B32759" s="544" t="s">
        <v>51779</v>
      </c>
      <c r="C32759" s="535" t="s">
        <v>29260</v>
      </c>
      <c r="D32759" s="537" t="n">
        <v>6675.03</v>
      </c>
    </row>
    <row r="32760" customFormat="false" ht="14.25" hidden="false" customHeight="false" outlineLevel="0" collapsed="false">
      <c r="A32760" s="535" t="s">
        <v>51780</v>
      </c>
      <c r="B32760" s="544" t="s">
        <v>51781</v>
      </c>
      <c r="C32760" s="535" t="s">
        <v>44152</v>
      </c>
      <c r="D32760" s="537" t="n">
        <v>446.05</v>
      </c>
    </row>
    <row r="32761" customFormat="false" ht="14.25" hidden="false" customHeight="false" outlineLevel="0" collapsed="false">
      <c r="A32761" s="535" t="s">
        <v>51782</v>
      </c>
      <c r="B32761" s="544" t="s">
        <v>51783</v>
      </c>
      <c r="C32761" s="535" t="s">
        <v>44152</v>
      </c>
      <c r="D32761" s="537" t="n">
        <v>490.2</v>
      </c>
    </row>
    <row r="32762" customFormat="false" ht="14.25" hidden="false" customHeight="false" outlineLevel="0" collapsed="false">
      <c r="A32762" s="535" t="s">
        <v>51784</v>
      </c>
      <c r="B32762" s="544" t="s">
        <v>51785</v>
      </c>
      <c r="C32762" s="535" t="s">
        <v>44152</v>
      </c>
      <c r="D32762" s="537" t="n">
        <v>600.57</v>
      </c>
    </row>
    <row r="32763" customFormat="false" ht="14.25" hidden="false" customHeight="false" outlineLevel="0" collapsed="false">
      <c r="A32763" s="535" t="s">
        <v>51786</v>
      </c>
      <c r="B32763" s="544" t="s">
        <v>51787</v>
      </c>
      <c r="C32763" s="535" t="s">
        <v>44152</v>
      </c>
      <c r="D32763" s="537" t="n">
        <v>915.36</v>
      </c>
    </row>
    <row r="32764" customFormat="false" ht="14.25" hidden="false" customHeight="false" outlineLevel="0" collapsed="false">
      <c r="A32764" s="535" t="s">
        <v>51788</v>
      </c>
      <c r="B32764" s="544" t="s">
        <v>51789</v>
      </c>
      <c r="C32764" s="535" t="s">
        <v>44152</v>
      </c>
      <c r="D32764" s="537" t="n">
        <v>1025.73</v>
      </c>
    </row>
    <row r="32765" customFormat="false" ht="14.25" hidden="false" customHeight="false" outlineLevel="0" collapsed="false">
      <c r="A32765" s="535" t="s">
        <v>51790</v>
      </c>
      <c r="B32765" s="544" t="s">
        <v>51791</v>
      </c>
      <c r="C32765" s="535" t="s">
        <v>44152</v>
      </c>
      <c r="D32765" s="537" t="n">
        <v>1093.47</v>
      </c>
    </row>
    <row r="32766" customFormat="false" ht="14.25" hidden="false" customHeight="false" outlineLevel="0" collapsed="false">
      <c r="A32766" s="535" t="s">
        <v>51792</v>
      </c>
      <c r="B32766" s="544" t="s">
        <v>51793</v>
      </c>
      <c r="C32766" s="535" t="s">
        <v>44152</v>
      </c>
      <c r="D32766" s="537" t="n">
        <v>535.05</v>
      </c>
    </row>
    <row r="32767" customFormat="false" ht="14.25" hidden="false" customHeight="false" outlineLevel="0" collapsed="false">
      <c r="A32767" s="535" t="s">
        <v>51794</v>
      </c>
      <c r="B32767" s="544" t="s">
        <v>51795</v>
      </c>
      <c r="C32767" s="535" t="s">
        <v>44152</v>
      </c>
      <c r="D32767" s="537" t="n">
        <v>579.19</v>
      </c>
    </row>
    <row r="32768" customFormat="false" ht="14.25" hidden="false" customHeight="false" outlineLevel="0" collapsed="false">
      <c r="A32768" s="535" t="s">
        <v>51796</v>
      </c>
      <c r="B32768" s="544" t="s">
        <v>51797</v>
      </c>
      <c r="C32768" s="535" t="s">
        <v>44152</v>
      </c>
      <c r="D32768" s="537" t="n">
        <v>689.57</v>
      </c>
    </row>
    <row r="32769" customFormat="false" ht="14.25" hidden="false" customHeight="false" outlineLevel="0" collapsed="false">
      <c r="A32769" s="535" t="s">
        <v>51798</v>
      </c>
      <c r="B32769" s="544" t="s">
        <v>51799</v>
      </c>
      <c r="C32769" s="535" t="s">
        <v>44152</v>
      </c>
      <c r="D32769" s="537" t="n">
        <v>548.08</v>
      </c>
    </row>
    <row r="32770" customFormat="false" ht="14.25" hidden="false" customHeight="false" outlineLevel="0" collapsed="false">
      <c r="A32770" s="535" t="s">
        <v>51800</v>
      </c>
      <c r="B32770" s="544" t="s">
        <v>51801</v>
      </c>
      <c r="C32770" s="535" t="s">
        <v>44152</v>
      </c>
      <c r="D32770" s="537" t="n">
        <v>658.45</v>
      </c>
    </row>
    <row r="32771" customFormat="false" ht="14.25" hidden="false" customHeight="false" outlineLevel="0" collapsed="false">
      <c r="A32771" s="535" t="s">
        <v>51802</v>
      </c>
      <c r="B32771" s="544" t="s">
        <v>51803</v>
      </c>
      <c r="C32771" s="535" t="s">
        <v>44152</v>
      </c>
      <c r="D32771" s="537" t="n">
        <v>726.19</v>
      </c>
    </row>
    <row r="32772" customFormat="false" ht="14.25" hidden="false" customHeight="false" outlineLevel="0" collapsed="false">
      <c r="A32772" s="535" t="s">
        <v>51804</v>
      </c>
      <c r="B32772" s="544" t="s">
        <v>51805</v>
      </c>
      <c r="C32772" s="535" t="s">
        <v>51371</v>
      </c>
      <c r="D32772" s="537" t="n">
        <v>2.02</v>
      </c>
    </row>
    <row r="32773" customFormat="false" ht="14.25" hidden="false" customHeight="false" outlineLevel="0" collapsed="false">
      <c r="A32773" s="535" t="s">
        <v>51806</v>
      </c>
      <c r="B32773" s="544" t="s">
        <v>51807</v>
      </c>
      <c r="C32773" s="535" t="s">
        <v>29260</v>
      </c>
      <c r="D32773" s="537" t="n">
        <v>100234.89</v>
      </c>
    </row>
    <row r="32774" customFormat="false" ht="14.25" hidden="false" customHeight="false" outlineLevel="0" collapsed="false">
      <c r="A32774" s="535" t="s">
        <v>51808</v>
      </c>
      <c r="B32774" s="544" t="s">
        <v>51809</v>
      </c>
      <c r="C32774" s="535" t="s">
        <v>29260</v>
      </c>
      <c r="D32774" s="537" t="n">
        <v>100234.89</v>
      </c>
    </row>
    <row r="32775" customFormat="false" ht="14.25" hidden="false" customHeight="false" outlineLevel="0" collapsed="false">
      <c r="A32775" s="535" t="s">
        <v>51810</v>
      </c>
      <c r="B32775" s="544" t="s">
        <v>51811</v>
      </c>
      <c r="C32775" s="535" t="s">
        <v>29260</v>
      </c>
      <c r="D32775" s="537" t="n">
        <v>111330.66</v>
      </c>
    </row>
    <row r="32776" customFormat="false" ht="14.25" hidden="false" customHeight="false" outlineLevel="0" collapsed="false">
      <c r="A32776" s="535" t="s">
        <v>51812</v>
      </c>
      <c r="B32776" s="544" t="s">
        <v>51813</v>
      </c>
      <c r="C32776" s="535" t="s">
        <v>29260</v>
      </c>
      <c r="D32776" s="537" t="n">
        <v>111330.66</v>
      </c>
    </row>
    <row r="32777" customFormat="false" ht="14.25" hidden="false" customHeight="false" outlineLevel="0" collapsed="false">
      <c r="A32777" s="535" t="s">
        <v>51814</v>
      </c>
      <c r="B32777" s="544" t="s">
        <v>51815</v>
      </c>
      <c r="C32777" s="535" t="s">
        <v>29260</v>
      </c>
      <c r="D32777" s="537" t="n">
        <v>121780.09</v>
      </c>
    </row>
    <row r="32778" customFormat="false" ht="14.25" hidden="false" customHeight="false" outlineLevel="0" collapsed="false">
      <c r="A32778" s="535" t="s">
        <v>51816</v>
      </c>
      <c r="B32778" s="544" t="s">
        <v>51817</v>
      </c>
      <c r="C32778" s="535" t="s">
        <v>29260</v>
      </c>
      <c r="D32778" s="537" t="n">
        <v>121780.09</v>
      </c>
    </row>
    <row r="32779" customFormat="false" ht="14.25" hidden="false" customHeight="false" outlineLevel="0" collapsed="false">
      <c r="A32779" s="535" t="s">
        <v>51818</v>
      </c>
      <c r="B32779" s="544" t="s">
        <v>51819</v>
      </c>
      <c r="C32779" s="535" t="s">
        <v>44152</v>
      </c>
      <c r="D32779" s="537" t="n">
        <v>40.72</v>
      </c>
    </row>
    <row r="32780" customFormat="false" ht="14.25" hidden="false" customHeight="false" outlineLevel="0" collapsed="false">
      <c r="A32780" s="535" t="s">
        <v>51820</v>
      </c>
      <c r="B32780" s="544" t="s">
        <v>51821</v>
      </c>
      <c r="C32780" s="535" t="s">
        <v>29260</v>
      </c>
      <c r="D32780" s="537" t="n">
        <v>367.51</v>
      </c>
    </row>
    <row r="32781" customFormat="false" ht="14.25" hidden="false" customHeight="false" outlineLevel="0" collapsed="false">
      <c r="A32781" s="535" t="s">
        <v>51822</v>
      </c>
      <c r="B32781" s="544" t="s">
        <v>51823</v>
      </c>
      <c r="C32781" s="535" t="s">
        <v>29260</v>
      </c>
      <c r="D32781" s="537" t="n">
        <v>258.83</v>
      </c>
    </row>
    <row r="32782" customFormat="false" ht="14.25" hidden="false" customHeight="false" outlineLevel="0" collapsed="false">
      <c r="A32782" s="535" t="s">
        <v>51824</v>
      </c>
      <c r="B32782" s="544" t="s">
        <v>51825</v>
      </c>
      <c r="C32782" s="535" t="s">
        <v>29260</v>
      </c>
      <c r="D32782" s="537" t="n">
        <v>215.69</v>
      </c>
    </row>
    <row r="32783" customFormat="false" ht="14.25" hidden="false" customHeight="false" outlineLevel="0" collapsed="false">
      <c r="A32783" s="535" t="s">
        <v>51826</v>
      </c>
      <c r="B32783" s="544" t="s">
        <v>51827</v>
      </c>
      <c r="C32783" s="535" t="s">
        <v>44152</v>
      </c>
      <c r="D32783" s="537" t="n">
        <v>21.68</v>
      </c>
    </row>
    <row r="32784" customFormat="false" ht="14.25" hidden="false" customHeight="false" outlineLevel="0" collapsed="false">
      <c r="A32784" s="535" t="s">
        <v>51828</v>
      </c>
      <c r="B32784" s="544" t="s">
        <v>51829</v>
      </c>
      <c r="C32784" s="535" t="s">
        <v>44152</v>
      </c>
      <c r="D32784" s="537" t="n">
        <v>4.7</v>
      </c>
    </row>
    <row r="32785" customFormat="false" ht="14.25" hidden="false" customHeight="false" outlineLevel="0" collapsed="false">
      <c r="A32785" s="535" t="s">
        <v>51830</v>
      </c>
      <c r="B32785" s="544" t="s">
        <v>51831</v>
      </c>
      <c r="C32785" s="535" t="s">
        <v>44152</v>
      </c>
      <c r="D32785" s="537" t="n">
        <v>5.04</v>
      </c>
    </row>
    <row r="32786" customFormat="false" ht="14.25" hidden="false" customHeight="false" outlineLevel="0" collapsed="false">
      <c r="A32786" s="535" t="s">
        <v>51832</v>
      </c>
      <c r="B32786" s="544" t="s">
        <v>51833</v>
      </c>
      <c r="C32786" s="535" t="s">
        <v>44152</v>
      </c>
      <c r="D32786" s="537" t="n">
        <v>65.09</v>
      </c>
    </row>
    <row r="32787" customFormat="false" ht="14.25" hidden="false" customHeight="false" outlineLevel="0" collapsed="false">
      <c r="A32787" s="535" t="s">
        <v>51834</v>
      </c>
      <c r="B32787" s="544" t="s">
        <v>51835</v>
      </c>
      <c r="C32787" s="535" t="s">
        <v>47666</v>
      </c>
      <c r="D32787" s="537" t="n">
        <v>4</v>
      </c>
    </row>
    <row r="32788" customFormat="false" ht="14.25" hidden="false" customHeight="false" outlineLevel="0" collapsed="false">
      <c r="A32788" s="535" t="s">
        <v>51836</v>
      </c>
      <c r="B32788" s="544" t="s">
        <v>51837</v>
      </c>
      <c r="C32788" s="535" t="s">
        <v>29260</v>
      </c>
      <c r="D32788" s="537" t="n">
        <v>98954.59</v>
      </c>
    </row>
    <row r="32789" customFormat="false" ht="14.25" hidden="false" customHeight="false" outlineLevel="0" collapsed="false">
      <c r="A32789" s="535" t="s">
        <v>51838</v>
      </c>
      <c r="B32789" s="544" t="s">
        <v>51839</v>
      </c>
      <c r="C32789" s="535" t="s">
        <v>29260</v>
      </c>
      <c r="D32789" s="537" t="n">
        <v>98954.59</v>
      </c>
    </row>
    <row r="32790" customFormat="false" ht="14.25" hidden="false" customHeight="false" outlineLevel="0" collapsed="false">
      <c r="A32790" s="535" t="s">
        <v>51840</v>
      </c>
      <c r="B32790" s="544" t="s">
        <v>51841</v>
      </c>
      <c r="C32790" s="535" t="s">
        <v>29260</v>
      </c>
      <c r="D32790" s="537" t="n">
        <v>109758.59</v>
      </c>
    </row>
    <row r="32791" customFormat="false" ht="14.25" hidden="false" customHeight="false" outlineLevel="0" collapsed="false">
      <c r="A32791" s="535" t="s">
        <v>51842</v>
      </c>
      <c r="B32791" s="544" t="s">
        <v>51843</v>
      </c>
      <c r="C32791" s="535" t="s">
        <v>29260</v>
      </c>
      <c r="D32791" s="537" t="n">
        <v>109758.59</v>
      </c>
    </row>
    <row r="32792" customFormat="false" ht="14.25" hidden="false" customHeight="false" outlineLevel="0" collapsed="false">
      <c r="A32792" s="535" t="s">
        <v>51844</v>
      </c>
      <c r="B32792" s="544" t="s">
        <v>51845</v>
      </c>
      <c r="C32792" s="535" t="s">
        <v>29260</v>
      </c>
      <c r="D32792" s="537" t="n">
        <v>120562.59</v>
      </c>
    </row>
    <row r="32793" customFormat="false" ht="14.25" hidden="false" customHeight="false" outlineLevel="0" collapsed="false">
      <c r="A32793" s="535" t="s">
        <v>51846</v>
      </c>
      <c r="B32793" s="544" t="s">
        <v>51847</v>
      </c>
      <c r="C32793" s="535" t="s">
        <v>29260</v>
      </c>
      <c r="D32793" s="537" t="n">
        <v>120562.59</v>
      </c>
    </row>
    <row r="32794" customFormat="false" ht="14.25" hidden="false" customHeight="false" outlineLevel="0" collapsed="false">
      <c r="A32794" s="535" t="s">
        <v>51848</v>
      </c>
      <c r="B32794" s="544" t="s">
        <v>51849</v>
      </c>
      <c r="C32794" s="535" t="s">
        <v>29260</v>
      </c>
      <c r="D32794" s="537" t="n">
        <v>59254.68</v>
      </c>
    </row>
    <row r="32795" customFormat="false" ht="14.25" hidden="false" customHeight="false" outlineLevel="0" collapsed="false">
      <c r="A32795" s="535" t="s">
        <v>51850</v>
      </c>
      <c r="B32795" s="544" t="s">
        <v>51851</v>
      </c>
      <c r="C32795" s="535" t="s">
        <v>29260</v>
      </c>
      <c r="D32795" s="537" t="n">
        <v>59254.68</v>
      </c>
    </row>
    <row r="32796" customFormat="false" ht="14.25" hidden="false" customHeight="false" outlineLevel="0" collapsed="false">
      <c r="A32796" s="535" t="s">
        <v>51852</v>
      </c>
      <c r="B32796" s="544" t="s">
        <v>51853</v>
      </c>
      <c r="C32796" s="535" t="s">
        <v>29260</v>
      </c>
      <c r="D32796" s="537" t="n">
        <v>66031.29</v>
      </c>
    </row>
    <row r="32797" customFormat="false" ht="14.25" hidden="false" customHeight="false" outlineLevel="0" collapsed="false">
      <c r="A32797" s="535" t="s">
        <v>51854</v>
      </c>
      <c r="B32797" s="544" t="s">
        <v>51855</v>
      </c>
      <c r="C32797" s="535" t="s">
        <v>29260</v>
      </c>
      <c r="D32797" s="537" t="n">
        <v>66031.29</v>
      </c>
    </row>
    <row r="32798" customFormat="false" ht="14.25" hidden="false" customHeight="false" outlineLevel="0" collapsed="false">
      <c r="A32798" s="535" t="s">
        <v>51856</v>
      </c>
      <c r="B32798" s="544" t="s">
        <v>51857</v>
      </c>
      <c r="C32798" s="535" t="s">
        <v>29260</v>
      </c>
      <c r="D32798" s="537" t="n">
        <v>72040.48</v>
      </c>
    </row>
    <row r="32799" customFormat="false" ht="14.25" hidden="false" customHeight="false" outlineLevel="0" collapsed="false">
      <c r="A32799" s="535" t="s">
        <v>51858</v>
      </c>
      <c r="B32799" s="544" t="s">
        <v>51859</v>
      </c>
      <c r="C32799" s="535" t="s">
        <v>29260</v>
      </c>
      <c r="D32799" s="537" t="n">
        <v>72040.48</v>
      </c>
    </row>
    <row r="32800" customFormat="false" ht="14.25" hidden="false" customHeight="false" outlineLevel="0" collapsed="false">
      <c r="A32800" s="535" t="s">
        <v>51860</v>
      </c>
      <c r="B32800" s="544" t="s">
        <v>51861</v>
      </c>
      <c r="C32800" s="535" t="s">
        <v>47666</v>
      </c>
      <c r="D32800" s="537" t="n">
        <v>3.34</v>
      </c>
    </row>
    <row r="32801" customFormat="false" ht="14.25" hidden="false" customHeight="false" outlineLevel="0" collapsed="false">
      <c r="A32801" s="535" t="s">
        <v>51862</v>
      </c>
      <c r="B32801" s="544" t="s">
        <v>51863</v>
      </c>
      <c r="C32801" s="535" t="s">
        <v>29260</v>
      </c>
      <c r="D32801" s="537" t="n">
        <v>2530.33</v>
      </c>
    </row>
    <row r="32802" customFormat="false" ht="14.25" hidden="false" customHeight="false" outlineLevel="0" collapsed="false">
      <c r="A32802" s="535" t="s">
        <v>51864</v>
      </c>
      <c r="B32802" s="544" t="s">
        <v>51865</v>
      </c>
      <c r="C32802" s="535" t="s">
        <v>29260</v>
      </c>
      <c r="D32802" s="537" t="n">
        <v>3476.88</v>
      </c>
    </row>
    <row r="32803" customFormat="false" ht="14.25" hidden="false" customHeight="false" outlineLevel="0" collapsed="false">
      <c r="A32803" s="535" t="s">
        <v>51866</v>
      </c>
      <c r="B32803" s="544" t="s">
        <v>51867</v>
      </c>
      <c r="C32803" s="535" t="s">
        <v>29260</v>
      </c>
      <c r="D32803" s="537" t="n">
        <v>3555.82</v>
      </c>
    </row>
    <row r="32804" customFormat="false" ht="14.25" hidden="false" customHeight="false" outlineLevel="0" collapsed="false">
      <c r="A32804" s="535" t="s">
        <v>51868</v>
      </c>
      <c r="B32804" s="544" t="s">
        <v>51869</v>
      </c>
      <c r="C32804" s="535" t="s">
        <v>29260</v>
      </c>
      <c r="D32804" s="537" t="n">
        <v>5629.27</v>
      </c>
    </row>
    <row r="32805" customFormat="false" ht="14.25" hidden="false" customHeight="false" outlineLevel="0" collapsed="false">
      <c r="A32805" s="535" t="s">
        <v>51870</v>
      </c>
      <c r="B32805" s="544" t="s">
        <v>51871</v>
      </c>
      <c r="C32805" s="535" t="s">
        <v>29260</v>
      </c>
      <c r="D32805" s="537" t="n">
        <v>592.21</v>
      </c>
    </row>
    <row r="32806" customFormat="false" ht="14.25" hidden="false" customHeight="false" outlineLevel="0" collapsed="false">
      <c r="A32806" s="535" t="s">
        <v>51872</v>
      </c>
      <c r="B32806" s="544" t="s">
        <v>51873</v>
      </c>
      <c r="C32806" s="535" t="s">
        <v>29260</v>
      </c>
      <c r="D32806" s="537" t="n">
        <v>475.3</v>
      </c>
    </row>
    <row r="32807" customFormat="false" ht="14.25" hidden="false" customHeight="false" outlineLevel="0" collapsed="false">
      <c r="A32807" s="535" t="s">
        <v>51874</v>
      </c>
      <c r="B32807" s="544" t="s">
        <v>51875</v>
      </c>
      <c r="C32807" s="535" t="s">
        <v>29260</v>
      </c>
      <c r="D32807" s="537" t="n">
        <v>506.25</v>
      </c>
    </row>
    <row r="32808" customFormat="false" ht="14.25" hidden="false" customHeight="false" outlineLevel="0" collapsed="false">
      <c r="A32808" s="535" t="s">
        <v>51876</v>
      </c>
      <c r="B32808" s="544" t="s">
        <v>51877</v>
      </c>
      <c r="C32808" s="535" t="s">
        <v>29260</v>
      </c>
      <c r="D32808" s="537" t="n">
        <v>537.39</v>
      </c>
    </row>
    <row r="32809" customFormat="false" ht="14.25" hidden="false" customHeight="false" outlineLevel="0" collapsed="false">
      <c r="A32809" s="535" t="s">
        <v>51878</v>
      </c>
      <c r="B32809" s="544" t="s">
        <v>51879</v>
      </c>
      <c r="C32809" s="535" t="s">
        <v>29260</v>
      </c>
      <c r="D32809" s="537" t="n">
        <v>607.59</v>
      </c>
    </row>
    <row r="32810" customFormat="false" ht="14.25" hidden="false" customHeight="false" outlineLevel="0" collapsed="false">
      <c r="A32810" s="535" t="s">
        <v>51880</v>
      </c>
      <c r="B32810" s="544" t="s">
        <v>51881</v>
      </c>
      <c r="C32810" s="535" t="s">
        <v>29260</v>
      </c>
      <c r="D32810" s="537" t="n">
        <v>427.04</v>
      </c>
    </row>
    <row r="32811" customFormat="false" ht="14.25" hidden="false" customHeight="false" outlineLevel="0" collapsed="false">
      <c r="A32811" s="535" t="s">
        <v>51882</v>
      </c>
      <c r="B32811" s="544" t="s">
        <v>51883</v>
      </c>
      <c r="C32811" s="535" t="s">
        <v>29260</v>
      </c>
      <c r="D32811" s="537" t="n">
        <v>442.99</v>
      </c>
    </row>
    <row r="32812" customFormat="false" ht="14.25" hidden="false" customHeight="false" outlineLevel="0" collapsed="false">
      <c r="A32812" s="535" t="s">
        <v>51884</v>
      </c>
      <c r="B32812" s="544" t="s">
        <v>51885</v>
      </c>
      <c r="C32812" s="535" t="s">
        <v>29260</v>
      </c>
      <c r="D32812" s="537" t="n">
        <v>458.28</v>
      </c>
    </row>
    <row r="32813" customFormat="false" ht="14.25" hidden="false" customHeight="false" outlineLevel="0" collapsed="false">
      <c r="A32813" s="535" t="s">
        <v>51886</v>
      </c>
      <c r="B32813" s="544" t="s">
        <v>51887</v>
      </c>
      <c r="C32813" s="535" t="s">
        <v>29260</v>
      </c>
      <c r="D32813" s="537" t="n">
        <v>474.43</v>
      </c>
    </row>
    <row r="32814" customFormat="false" ht="14.25" hidden="false" customHeight="false" outlineLevel="0" collapsed="false">
      <c r="A32814" s="535" t="s">
        <v>51888</v>
      </c>
      <c r="B32814" s="544" t="s">
        <v>51889</v>
      </c>
      <c r="C32814" s="535" t="s">
        <v>29260</v>
      </c>
      <c r="D32814" s="537" t="n">
        <v>469.99</v>
      </c>
    </row>
    <row r="32815" customFormat="false" ht="14.25" hidden="false" customHeight="false" outlineLevel="0" collapsed="false">
      <c r="A32815" s="535" t="s">
        <v>51890</v>
      </c>
      <c r="B32815" s="544" t="s">
        <v>51891</v>
      </c>
      <c r="C32815" s="535" t="s">
        <v>29260</v>
      </c>
      <c r="D32815" s="537" t="n">
        <v>485.88</v>
      </c>
    </row>
    <row r="32816" customFormat="false" ht="14.25" hidden="false" customHeight="false" outlineLevel="0" collapsed="false">
      <c r="A32816" s="535" t="s">
        <v>51892</v>
      </c>
      <c r="B32816" s="544" t="s">
        <v>51893</v>
      </c>
      <c r="C32816" s="535" t="s">
        <v>29260</v>
      </c>
      <c r="D32816" s="537" t="n">
        <v>515.68</v>
      </c>
    </row>
    <row r="32817" customFormat="false" ht="14.25" hidden="false" customHeight="false" outlineLevel="0" collapsed="false">
      <c r="A32817" s="535" t="s">
        <v>51894</v>
      </c>
      <c r="B32817" s="544" t="s">
        <v>51895</v>
      </c>
      <c r="C32817" s="535" t="s">
        <v>29260</v>
      </c>
      <c r="D32817" s="537" t="n">
        <v>585.52</v>
      </c>
    </row>
    <row r="32818" customFormat="false" ht="14.25" hidden="false" customHeight="false" outlineLevel="0" collapsed="false">
      <c r="A32818" s="535" t="s">
        <v>51896</v>
      </c>
      <c r="B32818" s="544" t="s">
        <v>51897</v>
      </c>
      <c r="C32818" s="535" t="s">
        <v>29260</v>
      </c>
      <c r="D32818" s="537" t="n">
        <v>1169.31</v>
      </c>
    </row>
    <row r="32819" customFormat="false" ht="14.25" hidden="false" customHeight="false" outlineLevel="0" collapsed="false">
      <c r="A32819" s="535" t="s">
        <v>51898</v>
      </c>
      <c r="B32819" s="544" t="s">
        <v>51899</v>
      </c>
      <c r="C32819" s="535" t="s">
        <v>29260</v>
      </c>
      <c r="D32819" s="537" t="n">
        <v>352.23</v>
      </c>
    </row>
    <row r="32820" customFormat="false" ht="14.25" hidden="false" customHeight="false" outlineLevel="0" collapsed="false">
      <c r="A32820" s="535" t="s">
        <v>51900</v>
      </c>
      <c r="B32820" s="544" t="s">
        <v>51901</v>
      </c>
      <c r="C32820" s="535" t="s">
        <v>29260</v>
      </c>
      <c r="D32820" s="537" t="n">
        <v>122.08</v>
      </c>
    </row>
    <row r="32821" customFormat="false" ht="14.25" hidden="false" customHeight="false" outlineLevel="0" collapsed="false">
      <c r="A32821" s="535" t="s">
        <v>51902</v>
      </c>
      <c r="B32821" s="544" t="s">
        <v>51903</v>
      </c>
      <c r="C32821" s="535" t="s">
        <v>29260</v>
      </c>
      <c r="D32821" s="537" t="n">
        <v>696.93</v>
      </c>
    </row>
    <row r="32822" customFormat="false" ht="14.25" hidden="false" customHeight="false" outlineLevel="0" collapsed="false">
      <c r="A32822" s="535" t="s">
        <v>51904</v>
      </c>
      <c r="B32822" s="544" t="s">
        <v>51905</v>
      </c>
      <c r="C32822" s="535" t="s">
        <v>29260</v>
      </c>
      <c r="D32822" s="537" t="n">
        <v>1868.44</v>
      </c>
    </row>
    <row r="32823" customFormat="false" ht="14.25" hidden="false" customHeight="false" outlineLevel="0" collapsed="false">
      <c r="A32823" s="535" t="s">
        <v>51906</v>
      </c>
      <c r="B32823" s="544" t="s">
        <v>51907</v>
      </c>
      <c r="C32823" s="535" t="s">
        <v>29260</v>
      </c>
      <c r="D32823" s="537" t="n">
        <v>1015.91</v>
      </c>
    </row>
    <row r="32824" customFormat="false" ht="14.25" hidden="false" customHeight="false" outlineLevel="0" collapsed="false">
      <c r="A32824" s="535" t="s">
        <v>51908</v>
      </c>
      <c r="B32824" s="544" t="s">
        <v>51909</v>
      </c>
      <c r="C32824" s="535" t="s">
        <v>29260</v>
      </c>
      <c r="D32824" s="537" t="n">
        <v>2971.22</v>
      </c>
    </row>
    <row r="32825" customFormat="false" ht="14.25" hidden="false" customHeight="false" outlineLevel="0" collapsed="false">
      <c r="A32825" s="535" t="s">
        <v>51910</v>
      </c>
      <c r="B32825" s="544" t="s">
        <v>51911</v>
      </c>
      <c r="C32825" s="535" t="s">
        <v>29260</v>
      </c>
      <c r="D32825" s="537" t="n">
        <v>32.93</v>
      </c>
    </row>
    <row r="32826" customFormat="false" ht="14.25" hidden="false" customHeight="false" outlineLevel="0" collapsed="false">
      <c r="A32826" s="535" t="s">
        <v>51912</v>
      </c>
      <c r="B32826" s="544" t="s">
        <v>51913</v>
      </c>
      <c r="C32826" s="535" t="s">
        <v>29260</v>
      </c>
      <c r="D32826" s="537" t="n">
        <v>29.43</v>
      </c>
    </row>
    <row r="32827" customFormat="false" ht="14.25" hidden="false" customHeight="false" outlineLevel="0" collapsed="false">
      <c r="A32827" s="535" t="s">
        <v>51914</v>
      </c>
      <c r="B32827" s="544" t="s">
        <v>51915</v>
      </c>
      <c r="C32827" s="535" t="s">
        <v>29260</v>
      </c>
      <c r="D32827" s="537" t="n">
        <v>40.02</v>
      </c>
    </row>
    <row r="32828" customFormat="false" ht="14.25" hidden="false" customHeight="false" outlineLevel="0" collapsed="false">
      <c r="A32828" s="535" t="s">
        <v>51916</v>
      </c>
      <c r="B32828" s="544" t="s">
        <v>51917</v>
      </c>
      <c r="C32828" s="535" t="s">
        <v>29260</v>
      </c>
      <c r="D32828" s="537" t="n">
        <v>33.07</v>
      </c>
    </row>
    <row r="32829" customFormat="false" ht="14.25" hidden="false" customHeight="false" outlineLevel="0" collapsed="false">
      <c r="A32829" s="535" t="s">
        <v>51918</v>
      </c>
      <c r="B32829" s="544" t="s">
        <v>51919</v>
      </c>
      <c r="C32829" s="535" t="s">
        <v>29260</v>
      </c>
      <c r="D32829" s="537" t="n">
        <v>40.02</v>
      </c>
    </row>
    <row r="32830" customFormat="false" ht="14.25" hidden="false" customHeight="false" outlineLevel="0" collapsed="false">
      <c r="A32830" s="535" t="s">
        <v>51920</v>
      </c>
      <c r="B32830" s="544" t="s">
        <v>51921</v>
      </c>
      <c r="C32830" s="535" t="s">
        <v>29260</v>
      </c>
      <c r="D32830" s="537" t="n">
        <v>33.07</v>
      </c>
    </row>
    <row r="32831" customFormat="false" ht="14.25" hidden="false" customHeight="false" outlineLevel="0" collapsed="false">
      <c r="A32831" s="535" t="s">
        <v>51922</v>
      </c>
      <c r="B32831" s="544" t="s">
        <v>51923</v>
      </c>
      <c r="C32831" s="535" t="s">
        <v>29260</v>
      </c>
      <c r="D32831" s="537" t="n">
        <v>42.62</v>
      </c>
    </row>
    <row r="32832" customFormat="false" ht="14.25" hidden="false" customHeight="false" outlineLevel="0" collapsed="false">
      <c r="A32832" s="535" t="s">
        <v>51924</v>
      </c>
      <c r="B32832" s="544" t="s">
        <v>51925</v>
      </c>
      <c r="C32832" s="535" t="s">
        <v>29260</v>
      </c>
      <c r="D32832" s="537" t="n">
        <v>38.47</v>
      </c>
    </row>
    <row r="32833" customFormat="false" ht="14.25" hidden="false" customHeight="false" outlineLevel="0" collapsed="false">
      <c r="A32833" s="535" t="s">
        <v>51926</v>
      </c>
      <c r="B32833" s="544" t="s">
        <v>51927</v>
      </c>
      <c r="C32833" s="535" t="s">
        <v>29260</v>
      </c>
      <c r="D32833" s="537" t="n">
        <v>28.99</v>
      </c>
    </row>
    <row r="32834" customFormat="false" ht="14.25" hidden="false" customHeight="false" outlineLevel="0" collapsed="false">
      <c r="A32834" s="535" t="s">
        <v>51928</v>
      </c>
      <c r="B32834" s="544" t="s">
        <v>51929</v>
      </c>
      <c r="C32834" s="535" t="s">
        <v>29260</v>
      </c>
      <c r="D32834" s="537" t="n">
        <v>26.26</v>
      </c>
    </row>
    <row r="32835" customFormat="false" ht="14.25" hidden="false" customHeight="false" outlineLevel="0" collapsed="false">
      <c r="A32835" s="535" t="s">
        <v>51930</v>
      </c>
      <c r="B32835" s="544" t="s">
        <v>51931</v>
      </c>
      <c r="C32835" s="535" t="s">
        <v>29260</v>
      </c>
      <c r="D32835" s="537" t="n">
        <v>33.11</v>
      </c>
    </row>
    <row r="32836" customFormat="false" ht="14.25" hidden="false" customHeight="false" outlineLevel="0" collapsed="false">
      <c r="A32836" s="535" t="s">
        <v>51932</v>
      </c>
      <c r="B32836" s="544" t="s">
        <v>51933</v>
      </c>
      <c r="C32836" s="535" t="s">
        <v>29260</v>
      </c>
      <c r="D32836" s="537" t="n">
        <v>30.46</v>
      </c>
    </row>
    <row r="32837" customFormat="false" ht="14.25" hidden="false" customHeight="false" outlineLevel="0" collapsed="false">
      <c r="A32837" s="535" t="s">
        <v>51934</v>
      </c>
      <c r="B32837" s="544" t="s">
        <v>51935</v>
      </c>
      <c r="C32837" s="535" t="s">
        <v>29260</v>
      </c>
      <c r="D32837" s="537" t="n">
        <v>34</v>
      </c>
    </row>
    <row r="32838" customFormat="false" ht="14.25" hidden="false" customHeight="false" outlineLevel="0" collapsed="false">
      <c r="A32838" s="535" t="s">
        <v>51936</v>
      </c>
      <c r="B32838" s="544" t="s">
        <v>51937</v>
      </c>
      <c r="C32838" s="535" t="s">
        <v>29260</v>
      </c>
      <c r="D32838" s="537" t="n">
        <v>30.96</v>
      </c>
    </row>
    <row r="32839" customFormat="false" ht="14.25" hidden="false" customHeight="false" outlineLevel="0" collapsed="false">
      <c r="A32839" s="535" t="s">
        <v>51938</v>
      </c>
      <c r="B32839" s="544" t="s">
        <v>51939</v>
      </c>
      <c r="C32839" s="535" t="s">
        <v>29260</v>
      </c>
      <c r="D32839" s="537" t="n">
        <v>40.13</v>
      </c>
    </row>
    <row r="32840" customFormat="false" ht="14.25" hidden="false" customHeight="false" outlineLevel="0" collapsed="false">
      <c r="A32840" s="535" t="s">
        <v>51940</v>
      </c>
      <c r="B32840" s="544" t="s">
        <v>51941</v>
      </c>
      <c r="C32840" s="535" t="s">
        <v>29260</v>
      </c>
      <c r="D32840" s="537" t="n">
        <v>37.42</v>
      </c>
    </row>
    <row r="32841" customFormat="false" ht="14.25" hidden="false" customHeight="false" outlineLevel="0" collapsed="false">
      <c r="A32841" s="535" t="s">
        <v>51942</v>
      </c>
      <c r="B32841" s="544" t="s">
        <v>51943</v>
      </c>
      <c r="C32841" s="535" t="s">
        <v>29260</v>
      </c>
      <c r="D32841" s="537" t="n">
        <v>42.9</v>
      </c>
    </row>
    <row r="32842" customFormat="false" ht="14.25" hidden="false" customHeight="false" outlineLevel="0" collapsed="false">
      <c r="A32842" s="535" t="s">
        <v>51944</v>
      </c>
      <c r="B32842" s="544" t="s">
        <v>51945</v>
      </c>
      <c r="C32842" s="535" t="s">
        <v>29260</v>
      </c>
      <c r="D32842" s="537" t="n">
        <v>40.21</v>
      </c>
    </row>
    <row r="32843" customFormat="false" ht="14.25" hidden="false" customHeight="false" outlineLevel="0" collapsed="false">
      <c r="A32843" s="535" t="s">
        <v>51946</v>
      </c>
      <c r="B32843" s="544" t="s">
        <v>51947</v>
      </c>
      <c r="C32843" s="535" t="s">
        <v>29260</v>
      </c>
      <c r="D32843" s="537" t="n">
        <v>51.23</v>
      </c>
    </row>
    <row r="32844" customFormat="false" ht="14.25" hidden="false" customHeight="false" outlineLevel="0" collapsed="false">
      <c r="A32844" s="535" t="s">
        <v>51948</v>
      </c>
      <c r="B32844" s="544" t="s">
        <v>51949</v>
      </c>
      <c r="C32844" s="535" t="s">
        <v>29260</v>
      </c>
      <c r="D32844" s="537" t="n">
        <v>48.58</v>
      </c>
    </row>
    <row r="32845" customFormat="false" ht="14.25" hidden="false" customHeight="false" outlineLevel="0" collapsed="false">
      <c r="A32845" s="535" t="s">
        <v>51950</v>
      </c>
      <c r="B32845" s="544" t="s">
        <v>51951</v>
      </c>
      <c r="C32845" s="535" t="s">
        <v>29260</v>
      </c>
      <c r="D32845" s="537" t="n">
        <v>55.49</v>
      </c>
    </row>
    <row r="32846" customFormat="false" ht="14.25" hidden="false" customHeight="false" outlineLevel="0" collapsed="false">
      <c r="A32846" s="535" t="s">
        <v>51952</v>
      </c>
      <c r="B32846" s="544" t="s">
        <v>51953</v>
      </c>
      <c r="C32846" s="535" t="s">
        <v>29260</v>
      </c>
      <c r="D32846" s="537" t="n">
        <v>52.7</v>
      </c>
    </row>
    <row r="32847" customFormat="false" ht="14.25" hidden="false" customHeight="false" outlineLevel="0" collapsed="false">
      <c r="A32847" s="535" t="s">
        <v>51954</v>
      </c>
      <c r="B32847" s="544" t="s">
        <v>51955</v>
      </c>
      <c r="C32847" s="535" t="s">
        <v>29260</v>
      </c>
      <c r="D32847" s="537" t="n">
        <v>55.44</v>
      </c>
    </row>
    <row r="32848" customFormat="false" ht="14.25" hidden="false" customHeight="false" outlineLevel="0" collapsed="false">
      <c r="A32848" s="535" t="s">
        <v>51956</v>
      </c>
      <c r="B32848" s="544" t="s">
        <v>51957</v>
      </c>
      <c r="C32848" s="535" t="s">
        <v>29260</v>
      </c>
      <c r="D32848" s="537" t="n">
        <v>52.7</v>
      </c>
    </row>
    <row r="32849" customFormat="false" ht="14.25" hidden="false" customHeight="false" outlineLevel="0" collapsed="false">
      <c r="A32849" s="535" t="s">
        <v>51958</v>
      </c>
      <c r="B32849" s="544" t="s">
        <v>51959</v>
      </c>
      <c r="C32849" s="535" t="s">
        <v>29260</v>
      </c>
      <c r="D32849" s="537" t="n">
        <v>39.88</v>
      </c>
    </row>
    <row r="32850" customFormat="false" ht="14.25" hidden="false" customHeight="false" outlineLevel="0" collapsed="false">
      <c r="A32850" s="535" t="s">
        <v>51960</v>
      </c>
      <c r="B32850" s="544" t="s">
        <v>51961</v>
      </c>
      <c r="C32850" s="535" t="s">
        <v>29260</v>
      </c>
      <c r="D32850" s="537" t="n">
        <v>37.09</v>
      </c>
    </row>
    <row r="32851" customFormat="false" ht="14.25" hidden="false" customHeight="false" outlineLevel="0" collapsed="false">
      <c r="A32851" s="535" t="s">
        <v>51962</v>
      </c>
      <c r="B32851" s="544" t="s">
        <v>51963</v>
      </c>
      <c r="C32851" s="535" t="s">
        <v>29260</v>
      </c>
      <c r="D32851" s="537" t="n">
        <v>46.3</v>
      </c>
    </row>
    <row r="32852" customFormat="false" ht="14.25" hidden="false" customHeight="false" outlineLevel="0" collapsed="false">
      <c r="A32852" s="535" t="s">
        <v>51964</v>
      </c>
      <c r="B32852" s="544" t="s">
        <v>51965</v>
      </c>
      <c r="C32852" s="535" t="s">
        <v>29260</v>
      </c>
      <c r="D32852" s="537" t="n">
        <v>43.5</v>
      </c>
    </row>
    <row r="32853" customFormat="false" ht="14.25" hidden="false" customHeight="false" outlineLevel="0" collapsed="false">
      <c r="A32853" s="535" t="s">
        <v>51966</v>
      </c>
      <c r="B32853" s="544" t="s">
        <v>51967</v>
      </c>
      <c r="C32853" s="535" t="s">
        <v>29260</v>
      </c>
      <c r="D32853" s="537" t="n">
        <v>50.19</v>
      </c>
    </row>
    <row r="32854" customFormat="false" ht="14.25" hidden="false" customHeight="false" outlineLevel="0" collapsed="false">
      <c r="A32854" s="535" t="s">
        <v>51968</v>
      </c>
      <c r="B32854" s="544" t="s">
        <v>51969</v>
      </c>
      <c r="C32854" s="535" t="s">
        <v>29260</v>
      </c>
      <c r="D32854" s="537" t="n">
        <v>47.27</v>
      </c>
    </row>
    <row r="32855" customFormat="false" ht="14.25" hidden="false" customHeight="false" outlineLevel="0" collapsed="false">
      <c r="A32855" s="535" t="s">
        <v>51970</v>
      </c>
      <c r="B32855" s="544" t="s">
        <v>51971</v>
      </c>
      <c r="C32855" s="535" t="s">
        <v>29260</v>
      </c>
      <c r="D32855" s="537" t="n">
        <v>54.04</v>
      </c>
    </row>
    <row r="32856" customFormat="false" ht="14.25" hidden="false" customHeight="false" outlineLevel="0" collapsed="false">
      <c r="A32856" s="535" t="s">
        <v>51972</v>
      </c>
      <c r="B32856" s="544" t="s">
        <v>51973</v>
      </c>
      <c r="C32856" s="535" t="s">
        <v>29260</v>
      </c>
      <c r="D32856" s="537" t="n">
        <v>51.34</v>
      </c>
    </row>
    <row r="32857" customFormat="false" ht="14.25" hidden="false" customHeight="false" outlineLevel="0" collapsed="false">
      <c r="A32857" s="535" t="s">
        <v>51974</v>
      </c>
      <c r="B32857" s="544" t="s">
        <v>51975</v>
      </c>
      <c r="C32857" s="535" t="s">
        <v>29260</v>
      </c>
      <c r="D32857" s="537" t="n">
        <v>38.53</v>
      </c>
    </row>
    <row r="32858" customFormat="false" ht="14.25" hidden="false" customHeight="false" outlineLevel="0" collapsed="false">
      <c r="A32858" s="535" t="s">
        <v>51976</v>
      </c>
      <c r="B32858" s="544" t="s">
        <v>51977</v>
      </c>
      <c r="C32858" s="535" t="s">
        <v>29260</v>
      </c>
      <c r="D32858" s="537" t="n">
        <v>33.94</v>
      </c>
    </row>
    <row r="32859" customFormat="false" ht="14.25" hidden="false" customHeight="false" outlineLevel="0" collapsed="false">
      <c r="A32859" s="535" t="s">
        <v>51978</v>
      </c>
      <c r="B32859" s="544" t="s">
        <v>51979</v>
      </c>
      <c r="C32859" s="535" t="s">
        <v>29260</v>
      </c>
      <c r="D32859" s="537" t="n">
        <v>35.69</v>
      </c>
    </row>
    <row r="32860" customFormat="false" ht="14.25" hidden="false" customHeight="false" outlineLevel="0" collapsed="false">
      <c r="A32860" s="535" t="s">
        <v>51980</v>
      </c>
      <c r="B32860" s="544" t="s">
        <v>51981</v>
      </c>
      <c r="C32860" s="535" t="s">
        <v>29260</v>
      </c>
      <c r="D32860" s="537" t="n">
        <v>30.71</v>
      </c>
    </row>
    <row r="32861" customFormat="false" ht="14.25" hidden="false" customHeight="false" outlineLevel="0" collapsed="false">
      <c r="A32861" s="535" t="s">
        <v>51982</v>
      </c>
      <c r="B32861" s="544" t="s">
        <v>51983</v>
      </c>
      <c r="C32861" s="535" t="s">
        <v>29260</v>
      </c>
      <c r="D32861" s="537" t="n">
        <v>72.82</v>
      </c>
    </row>
    <row r="32862" customFormat="false" ht="14.25" hidden="false" customHeight="false" outlineLevel="0" collapsed="false">
      <c r="A32862" s="535" t="s">
        <v>51984</v>
      </c>
      <c r="B32862" s="544" t="s">
        <v>51985</v>
      </c>
      <c r="C32862" s="535" t="s">
        <v>29260</v>
      </c>
      <c r="D32862" s="537" t="n">
        <v>69.34</v>
      </c>
    </row>
    <row r="32863" customFormat="false" ht="14.25" hidden="false" customHeight="false" outlineLevel="0" collapsed="false">
      <c r="A32863" s="535" t="s">
        <v>51986</v>
      </c>
      <c r="B32863" s="544" t="s">
        <v>51987</v>
      </c>
      <c r="C32863" s="535" t="s">
        <v>29260</v>
      </c>
      <c r="D32863" s="537" t="n">
        <v>33.73</v>
      </c>
    </row>
    <row r="32864" customFormat="false" ht="14.25" hidden="false" customHeight="false" outlineLevel="0" collapsed="false">
      <c r="A32864" s="535" t="s">
        <v>51988</v>
      </c>
      <c r="B32864" s="544" t="s">
        <v>51989</v>
      </c>
      <c r="C32864" s="535" t="s">
        <v>29260</v>
      </c>
      <c r="D32864" s="537" t="n">
        <v>28.27</v>
      </c>
    </row>
    <row r="32865" customFormat="false" ht="14.25" hidden="false" customHeight="false" outlineLevel="0" collapsed="false">
      <c r="A32865" s="535" t="s">
        <v>51990</v>
      </c>
      <c r="B32865" s="544" t="s">
        <v>51991</v>
      </c>
      <c r="C32865" s="535" t="s">
        <v>29260</v>
      </c>
      <c r="D32865" s="537" t="n">
        <v>32.32</v>
      </c>
    </row>
    <row r="32866" customFormat="false" ht="14.25" hidden="false" customHeight="false" outlineLevel="0" collapsed="false">
      <c r="A32866" s="535" t="s">
        <v>51992</v>
      </c>
      <c r="B32866" s="544" t="s">
        <v>51993</v>
      </c>
      <c r="C32866" s="535" t="s">
        <v>29260</v>
      </c>
      <c r="D32866" s="537" t="n">
        <v>27.25</v>
      </c>
    </row>
    <row r="32867" customFormat="false" ht="14.25" hidden="false" customHeight="false" outlineLevel="0" collapsed="false">
      <c r="A32867" s="535" t="s">
        <v>51994</v>
      </c>
      <c r="B32867" s="544" t="s">
        <v>51995</v>
      </c>
      <c r="C32867" s="535" t="s">
        <v>29260</v>
      </c>
      <c r="D32867" s="537" t="n">
        <v>64.45</v>
      </c>
    </row>
    <row r="32868" customFormat="false" ht="14.25" hidden="false" customHeight="false" outlineLevel="0" collapsed="false">
      <c r="A32868" s="535" t="s">
        <v>51996</v>
      </c>
      <c r="B32868" s="544" t="s">
        <v>51997</v>
      </c>
      <c r="C32868" s="535" t="s">
        <v>29260</v>
      </c>
      <c r="D32868" s="537" t="n">
        <v>61.87</v>
      </c>
    </row>
    <row r="32869" customFormat="false" ht="14.25" hidden="false" customHeight="false" outlineLevel="0" collapsed="false">
      <c r="A32869" s="535" t="s">
        <v>51998</v>
      </c>
      <c r="B32869" s="544" t="s">
        <v>51999</v>
      </c>
      <c r="C32869" s="535" t="s">
        <v>29260</v>
      </c>
      <c r="D32869" s="537" t="n">
        <v>88.5</v>
      </c>
    </row>
    <row r="32870" customFormat="false" ht="14.25" hidden="false" customHeight="false" outlineLevel="0" collapsed="false">
      <c r="A32870" s="535" t="s">
        <v>52000</v>
      </c>
      <c r="B32870" s="544" t="s">
        <v>52001</v>
      </c>
      <c r="C32870" s="535" t="s">
        <v>29260</v>
      </c>
      <c r="D32870" s="537" t="n">
        <v>86.81</v>
      </c>
    </row>
    <row r="32871" customFormat="false" ht="14.25" hidden="false" customHeight="false" outlineLevel="0" collapsed="false">
      <c r="A32871" s="535" t="s">
        <v>52002</v>
      </c>
      <c r="B32871" s="544" t="s">
        <v>52003</v>
      </c>
      <c r="C32871" s="535" t="s">
        <v>29260</v>
      </c>
      <c r="D32871" s="537" t="n">
        <v>78.25</v>
      </c>
    </row>
    <row r="32872" customFormat="false" ht="14.25" hidden="false" customHeight="false" outlineLevel="0" collapsed="false">
      <c r="A32872" s="535" t="s">
        <v>52004</v>
      </c>
      <c r="B32872" s="544" t="s">
        <v>52005</v>
      </c>
      <c r="C32872" s="535" t="s">
        <v>29260</v>
      </c>
      <c r="D32872" s="537" t="n">
        <v>76.86</v>
      </c>
    </row>
    <row r="32873" customFormat="false" ht="14.25" hidden="false" customHeight="false" outlineLevel="0" collapsed="false">
      <c r="A32873" s="535" t="s">
        <v>52006</v>
      </c>
      <c r="B32873" s="544" t="s">
        <v>52007</v>
      </c>
      <c r="C32873" s="535" t="s">
        <v>44152</v>
      </c>
      <c r="D32873" s="537" t="n">
        <v>337.15</v>
      </c>
    </row>
    <row r="32874" customFormat="false" ht="14.25" hidden="false" customHeight="false" outlineLevel="0" collapsed="false">
      <c r="A32874" s="535" t="s">
        <v>52008</v>
      </c>
      <c r="B32874" s="544" t="s">
        <v>52009</v>
      </c>
      <c r="C32874" s="535" t="s">
        <v>29315</v>
      </c>
      <c r="D32874" s="537" t="n">
        <v>143.83</v>
      </c>
    </row>
    <row r="32875" customFormat="false" ht="14.25" hidden="false" customHeight="false" outlineLevel="0" collapsed="false">
      <c r="A32875" s="535" t="s">
        <v>52010</v>
      </c>
      <c r="B32875" s="544" t="s">
        <v>52011</v>
      </c>
      <c r="C32875" s="535" t="s">
        <v>29260</v>
      </c>
      <c r="D32875" s="537" t="n">
        <v>2446.91</v>
      </c>
    </row>
    <row r="32876" customFormat="false" ht="14.25" hidden="false" customHeight="false" outlineLevel="0" collapsed="false">
      <c r="A32876" s="535" t="s">
        <v>52012</v>
      </c>
      <c r="B32876" s="544" t="s">
        <v>52013</v>
      </c>
      <c r="C32876" s="535" t="s">
        <v>29260</v>
      </c>
      <c r="D32876" s="537" t="n">
        <v>3202.55</v>
      </c>
    </row>
    <row r="32877" customFormat="false" ht="14.25" hidden="false" customHeight="false" outlineLevel="0" collapsed="false">
      <c r="A32877" s="535" t="s">
        <v>52014</v>
      </c>
      <c r="B32877" s="544" t="s">
        <v>52015</v>
      </c>
      <c r="C32877" s="535" t="s">
        <v>29260</v>
      </c>
      <c r="D32877" s="537" t="n">
        <v>6290.38</v>
      </c>
    </row>
    <row r="32878" customFormat="false" ht="14.25" hidden="false" customHeight="false" outlineLevel="0" collapsed="false">
      <c r="A32878" s="535" t="s">
        <v>52016</v>
      </c>
      <c r="B32878" s="544" t="s">
        <v>52017</v>
      </c>
      <c r="C32878" s="535" t="s">
        <v>29260</v>
      </c>
      <c r="D32878" s="537" t="n">
        <v>5228.18</v>
      </c>
    </row>
    <row r="32879" customFormat="false" ht="14.25" hidden="false" customHeight="false" outlineLevel="0" collapsed="false">
      <c r="A32879" s="535" t="s">
        <v>52018</v>
      </c>
      <c r="B32879" s="544" t="s">
        <v>52019</v>
      </c>
      <c r="C32879" s="535" t="s">
        <v>29260</v>
      </c>
      <c r="D32879" s="537" t="n">
        <v>882.39</v>
      </c>
    </row>
    <row r="32880" customFormat="false" ht="14.25" hidden="false" customHeight="false" outlineLevel="0" collapsed="false">
      <c r="A32880" s="535" t="s">
        <v>52020</v>
      </c>
      <c r="B32880" s="544" t="s">
        <v>52021</v>
      </c>
      <c r="C32880" s="535" t="s">
        <v>29260</v>
      </c>
      <c r="D32880" s="537" t="n">
        <v>1329.92</v>
      </c>
    </row>
    <row r="32881" customFormat="false" ht="14.25" hidden="false" customHeight="false" outlineLevel="0" collapsed="false">
      <c r="A32881" s="535" t="s">
        <v>52022</v>
      </c>
      <c r="B32881" s="544" t="s">
        <v>52023</v>
      </c>
      <c r="C32881" s="535" t="s">
        <v>29260</v>
      </c>
      <c r="D32881" s="537" t="n">
        <v>628.15</v>
      </c>
    </row>
    <row r="32882" customFormat="false" ht="14.25" hidden="false" customHeight="false" outlineLevel="0" collapsed="false">
      <c r="A32882" s="535" t="s">
        <v>52024</v>
      </c>
      <c r="B32882" s="544" t="s">
        <v>52025</v>
      </c>
      <c r="C32882" s="535" t="s">
        <v>29260</v>
      </c>
      <c r="D32882" s="537" t="n">
        <v>392.26</v>
      </c>
    </row>
    <row r="32883" customFormat="false" ht="14.25" hidden="false" customHeight="false" outlineLevel="0" collapsed="false">
      <c r="A32883" s="535" t="s">
        <v>52026</v>
      </c>
      <c r="B32883" s="544" t="s">
        <v>52027</v>
      </c>
      <c r="C32883" s="535" t="s">
        <v>29260</v>
      </c>
      <c r="D32883" s="537" t="n">
        <v>387.25</v>
      </c>
    </row>
    <row r="32884" customFormat="false" ht="14.25" hidden="false" customHeight="false" outlineLevel="0" collapsed="false">
      <c r="A32884" s="535" t="s">
        <v>52028</v>
      </c>
      <c r="B32884" s="544" t="s">
        <v>52029</v>
      </c>
      <c r="C32884" s="535" t="s">
        <v>29260</v>
      </c>
      <c r="D32884" s="537" t="n">
        <v>645.13</v>
      </c>
    </row>
    <row r="32885" customFormat="false" ht="14.25" hidden="false" customHeight="false" outlineLevel="0" collapsed="false">
      <c r="A32885" s="535" t="s">
        <v>52030</v>
      </c>
      <c r="B32885" s="544" t="s">
        <v>52031</v>
      </c>
      <c r="C32885" s="535" t="s">
        <v>29260</v>
      </c>
      <c r="D32885" s="537" t="n">
        <v>1290.52</v>
      </c>
    </row>
    <row r="32886" customFormat="false" ht="14.25" hidden="false" customHeight="false" outlineLevel="0" collapsed="false">
      <c r="A32886" s="535" t="s">
        <v>52032</v>
      </c>
      <c r="B32886" s="544" t="s">
        <v>52033</v>
      </c>
      <c r="C32886" s="535" t="s">
        <v>29260</v>
      </c>
      <c r="D32886" s="537" t="n">
        <v>1154.24</v>
      </c>
    </row>
    <row r="32887" customFormat="false" ht="14.25" hidden="false" customHeight="false" outlineLevel="0" collapsed="false">
      <c r="A32887" s="535" t="s">
        <v>52034</v>
      </c>
      <c r="B32887" s="544" t="s">
        <v>52035</v>
      </c>
      <c r="C32887" s="535" t="s">
        <v>29260</v>
      </c>
      <c r="D32887" s="537" t="n">
        <v>2207.1</v>
      </c>
    </row>
    <row r="32888" customFormat="false" ht="14.25" hidden="false" customHeight="false" outlineLevel="0" collapsed="false">
      <c r="A32888" s="535" t="s">
        <v>52036</v>
      </c>
      <c r="B32888" s="544" t="s">
        <v>52037</v>
      </c>
      <c r="C32888" s="535" t="s">
        <v>29260</v>
      </c>
      <c r="D32888" s="537" t="n">
        <v>1295.37</v>
      </c>
    </row>
    <row r="32889" customFormat="false" ht="14.25" hidden="false" customHeight="false" outlineLevel="0" collapsed="false">
      <c r="A32889" s="535" t="s">
        <v>52038</v>
      </c>
      <c r="B32889" s="544" t="s">
        <v>52039</v>
      </c>
      <c r="C32889" s="535" t="s">
        <v>29260</v>
      </c>
      <c r="D32889" s="537" t="n">
        <v>2406.96</v>
      </c>
    </row>
    <row r="32890" customFormat="false" ht="14.25" hidden="false" customHeight="false" outlineLevel="0" collapsed="false">
      <c r="A32890" s="535" t="s">
        <v>52040</v>
      </c>
      <c r="B32890" s="544" t="s">
        <v>52041</v>
      </c>
      <c r="C32890" s="535" t="s">
        <v>29260</v>
      </c>
      <c r="D32890" s="537" t="n">
        <v>2344.93</v>
      </c>
    </row>
    <row r="32891" customFormat="false" ht="14.25" hidden="false" customHeight="false" outlineLevel="0" collapsed="false">
      <c r="A32891" s="535" t="s">
        <v>52042</v>
      </c>
      <c r="B32891" s="544" t="s">
        <v>52043</v>
      </c>
      <c r="C32891" s="535" t="s">
        <v>29260</v>
      </c>
      <c r="D32891" s="537" t="n">
        <v>1692.83</v>
      </c>
    </row>
    <row r="32892" customFormat="false" ht="14.25" hidden="false" customHeight="false" outlineLevel="0" collapsed="false">
      <c r="A32892" s="535" t="s">
        <v>52044</v>
      </c>
      <c r="B32892" s="544" t="s">
        <v>52045</v>
      </c>
      <c r="C32892" s="535" t="s">
        <v>29260</v>
      </c>
      <c r="D32892" s="537" t="n">
        <v>5250.49</v>
      </c>
    </row>
    <row r="32893" customFormat="false" ht="14.25" hidden="false" customHeight="false" outlineLevel="0" collapsed="false">
      <c r="A32893" s="535" t="s">
        <v>52046</v>
      </c>
      <c r="B32893" s="544" t="s">
        <v>52047</v>
      </c>
      <c r="C32893" s="535" t="s">
        <v>29260</v>
      </c>
      <c r="D32893" s="537" t="n">
        <v>4177.56</v>
      </c>
    </row>
    <row r="32894" customFormat="false" ht="14.25" hidden="false" customHeight="false" outlineLevel="0" collapsed="false">
      <c r="A32894" s="535" t="s">
        <v>52048</v>
      </c>
      <c r="B32894" s="544" t="s">
        <v>52049</v>
      </c>
      <c r="C32894" s="535" t="s">
        <v>29260</v>
      </c>
      <c r="D32894" s="537" t="n">
        <v>4625.78</v>
      </c>
    </row>
    <row r="32895" customFormat="false" ht="14.25" hidden="false" customHeight="false" outlineLevel="0" collapsed="false">
      <c r="A32895" s="535" t="s">
        <v>52050</v>
      </c>
      <c r="B32895" s="544" t="s">
        <v>52051</v>
      </c>
      <c r="C32895" s="535" t="s">
        <v>29260</v>
      </c>
      <c r="D32895" s="537" t="n">
        <v>5759.07</v>
      </c>
    </row>
    <row r="32896" customFormat="false" ht="14.25" hidden="false" customHeight="false" outlineLevel="0" collapsed="false">
      <c r="A32896" s="535" t="s">
        <v>52052</v>
      </c>
      <c r="B32896" s="544" t="s">
        <v>52053</v>
      </c>
      <c r="C32896" s="535" t="s">
        <v>29260</v>
      </c>
      <c r="D32896" s="537" t="n">
        <v>5317.92</v>
      </c>
    </row>
    <row r="32897" customFormat="false" ht="14.25" hidden="false" customHeight="false" outlineLevel="0" collapsed="false">
      <c r="A32897" s="535" t="s">
        <v>52054</v>
      </c>
      <c r="B32897" s="544" t="s">
        <v>52055</v>
      </c>
      <c r="C32897" s="535" t="s">
        <v>29260</v>
      </c>
      <c r="D32897" s="537" t="n">
        <v>5860.21</v>
      </c>
    </row>
    <row r="32898" customFormat="false" ht="14.25" hidden="false" customHeight="false" outlineLevel="0" collapsed="false">
      <c r="A32898" s="535" t="s">
        <v>52056</v>
      </c>
      <c r="B32898" s="544" t="s">
        <v>52057</v>
      </c>
      <c r="C32898" s="535" t="s">
        <v>29260</v>
      </c>
      <c r="D32898" s="537" t="n">
        <v>2382.47</v>
      </c>
    </row>
    <row r="32899" customFormat="false" ht="14.25" hidden="false" customHeight="false" outlineLevel="0" collapsed="false">
      <c r="A32899" s="535" t="s">
        <v>52058</v>
      </c>
      <c r="B32899" s="544" t="s">
        <v>52059</v>
      </c>
      <c r="C32899" s="535" t="s">
        <v>29260</v>
      </c>
      <c r="D32899" s="537" t="n">
        <v>2900.56</v>
      </c>
    </row>
    <row r="32900" customFormat="false" ht="14.25" hidden="false" customHeight="false" outlineLevel="0" collapsed="false">
      <c r="A32900" s="535" t="s">
        <v>52060</v>
      </c>
      <c r="B32900" s="544" t="s">
        <v>52061</v>
      </c>
      <c r="C32900" s="535" t="s">
        <v>29260</v>
      </c>
      <c r="D32900" s="537" t="n">
        <v>3189.66</v>
      </c>
    </row>
    <row r="32901" customFormat="false" ht="14.25" hidden="false" customHeight="false" outlineLevel="0" collapsed="false">
      <c r="A32901" s="535" t="s">
        <v>52062</v>
      </c>
      <c r="B32901" s="544" t="s">
        <v>52063</v>
      </c>
      <c r="C32901" s="535" t="s">
        <v>29260</v>
      </c>
      <c r="D32901" s="537" t="n">
        <v>3708.16</v>
      </c>
    </row>
    <row r="32902" customFormat="false" ht="14.25" hidden="false" customHeight="false" outlineLevel="0" collapsed="false">
      <c r="A32902" s="535" t="s">
        <v>52064</v>
      </c>
      <c r="B32902" s="544" t="s">
        <v>52065</v>
      </c>
      <c r="C32902" s="535" t="s">
        <v>29260</v>
      </c>
      <c r="D32902" s="537" t="n">
        <v>196.85</v>
      </c>
    </row>
    <row r="32903" customFormat="false" ht="14.25" hidden="false" customHeight="false" outlineLevel="0" collapsed="false">
      <c r="A32903" s="535" t="s">
        <v>52066</v>
      </c>
      <c r="B32903" s="544" t="s">
        <v>52067</v>
      </c>
      <c r="C32903" s="535" t="s">
        <v>29260</v>
      </c>
      <c r="D32903" s="537" t="n">
        <v>711.94</v>
      </c>
    </row>
    <row r="32904" customFormat="false" ht="14.25" hidden="false" customHeight="false" outlineLevel="0" collapsed="false">
      <c r="A32904" s="535" t="s">
        <v>52068</v>
      </c>
      <c r="B32904" s="544" t="s">
        <v>52069</v>
      </c>
      <c r="C32904" s="535" t="s">
        <v>29260</v>
      </c>
      <c r="D32904" s="537" t="n">
        <v>336.42</v>
      </c>
    </row>
    <row r="32905" customFormat="false" ht="14.25" hidden="false" customHeight="false" outlineLevel="0" collapsed="false">
      <c r="A32905" s="535" t="s">
        <v>52070</v>
      </c>
      <c r="B32905" s="544" t="s">
        <v>52071</v>
      </c>
      <c r="C32905" s="535" t="s">
        <v>29260</v>
      </c>
      <c r="D32905" s="537" t="n">
        <v>1065.22</v>
      </c>
    </row>
    <row r="32906" customFormat="false" ht="14.25" hidden="false" customHeight="false" outlineLevel="0" collapsed="false">
      <c r="A32906" s="535" t="s">
        <v>52072</v>
      </c>
      <c r="B32906" s="544" t="s">
        <v>52073</v>
      </c>
      <c r="C32906" s="535" t="s">
        <v>29260</v>
      </c>
      <c r="D32906" s="537" t="n">
        <v>391.04</v>
      </c>
    </row>
    <row r="32907" customFormat="false" ht="14.25" hidden="false" customHeight="false" outlineLevel="0" collapsed="false">
      <c r="A32907" s="535" t="s">
        <v>52074</v>
      </c>
      <c r="B32907" s="544" t="s">
        <v>52075</v>
      </c>
      <c r="C32907" s="535" t="s">
        <v>29260</v>
      </c>
      <c r="D32907" s="537" t="n">
        <v>1170.62</v>
      </c>
    </row>
    <row r="32908" customFormat="false" ht="14.25" hidden="false" customHeight="false" outlineLevel="0" collapsed="false">
      <c r="A32908" s="535" t="s">
        <v>52076</v>
      </c>
      <c r="B32908" s="544" t="s">
        <v>52077</v>
      </c>
      <c r="C32908" s="535" t="s">
        <v>29260</v>
      </c>
      <c r="D32908" s="537" t="n">
        <v>1227.22</v>
      </c>
    </row>
    <row r="32909" customFormat="false" ht="14.25" hidden="false" customHeight="false" outlineLevel="0" collapsed="false">
      <c r="A32909" s="535" t="s">
        <v>52078</v>
      </c>
      <c r="B32909" s="544" t="s">
        <v>52079</v>
      </c>
      <c r="C32909" s="535" t="s">
        <v>29260</v>
      </c>
      <c r="D32909" s="537" t="n">
        <v>708.68</v>
      </c>
    </row>
    <row r="32910" customFormat="false" ht="14.25" hidden="false" customHeight="false" outlineLevel="0" collapsed="false">
      <c r="A32910" s="535" t="s">
        <v>52080</v>
      </c>
      <c r="B32910" s="544" t="s">
        <v>52081</v>
      </c>
      <c r="C32910" s="535" t="s">
        <v>29260</v>
      </c>
      <c r="D32910" s="537" t="n">
        <v>2562.44</v>
      </c>
    </row>
    <row r="32911" customFormat="false" ht="14.25" hidden="false" customHeight="false" outlineLevel="0" collapsed="false">
      <c r="A32911" s="535" t="s">
        <v>52082</v>
      </c>
      <c r="B32911" s="544" t="s">
        <v>52083</v>
      </c>
      <c r="C32911" s="535" t="s">
        <v>29260</v>
      </c>
      <c r="D32911" s="537" t="n">
        <v>1823.26</v>
      </c>
    </row>
    <row r="32912" customFormat="false" ht="14.25" hidden="false" customHeight="false" outlineLevel="0" collapsed="false">
      <c r="A32912" s="535" t="s">
        <v>52084</v>
      </c>
      <c r="B32912" s="544" t="s">
        <v>52085</v>
      </c>
      <c r="C32912" s="535" t="s">
        <v>29260</v>
      </c>
      <c r="D32912" s="537" t="n">
        <v>2028.43</v>
      </c>
    </row>
    <row r="32913" customFormat="false" ht="14.25" hidden="false" customHeight="false" outlineLevel="0" collapsed="false">
      <c r="A32913" s="535" t="s">
        <v>52086</v>
      </c>
      <c r="B32913" s="544" t="s">
        <v>52087</v>
      </c>
      <c r="C32913" s="535" t="s">
        <v>29260</v>
      </c>
      <c r="D32913" s="537" t="n">
        <v>2819.79</v>
      </c>
    </row>
    <row r="32914" customFormat="false" ht="14.25" hidden="false" customHeight="false" outlineLevel="0" collapsed="false">
      <c r="A32914" s="535" t="s">
        <v>52088</v>
      </c>
      <c r="B32914" s="544" t="s">
        <v>52089</v>
      </c>
      <c r="C32914" s="535" t="s">
        <v>29260</v>
      </c>
      <c r="D32914" s="537" t="n">
        <v>2390.3</v>
      </c>
    </row>
    <row r="32915" customFormat="false" ht="14.25" hidden="false" customHeight="false" outlineLevel="0" collapsed="false">
      <c r="A32915" s="535" t="s">
        <v>52090</v>
      </c>
      <c r="B32915" s="544" t="s">
        <v>52091</v>
      </c>
      <c r="C32915" s="535" t="s">
        <v>29260</v>
      </c>
      <c r="D32915" s="537" t="n">
        <v>2837.94</v>
      </c>
    </row>
    <row r="32916" customFormat="false" ht="14.25" hidden="false" customHeight="false" outlineLevel="0" collapsed="false">
      <c r="A32916" s="535" t="s">
        <v>52092</v>
      </c>
      <c r="B32916" s="544" t="s">
        <v>52093</v>
      </c>
      <c r="C32916" s="535" t="s">
        <v>29260</v>
      </c>
      <c r="D32916" s="537" t="n">
        <v>1064.01</v>
      </c>
    </row>
    <row r="32917" customFormat="false" ht="14.25" hidden="false" customHeight="false" outlineLevel="0" collapsed="false">
      <c r="A32917" s="535" t="s">
        <v>52094</v>
      </c>
      <c r="B32917" s="544" t="s">
        <v>52095</v>
      </c>
      <c r="C32917" s="535" t="s">
        <v>29260</v>
      </c>
      <c r="D32917" s="537" t="n">
        <v>1510.71</v>
      </c>
    </row>
    <row r="32918" customFormat="false" ht="14.25" hidden="false" customHeight="false" outlineLevel="0" collapsed="false">
      <c r="A32918" s="535" t="s">
        <v>52096</v>
      </c>
      <c r="B32918" s="544" t="s">
        <v>52097</v>
      </c>
      <c r="C32918" s="535" t="s">
        <v>29260</v>
      </c>
      <c r="D32918" s="537" t="n">
        <v>1349.25</v>
      </c>
    </row>
    <row r="32919" customFormat="false" ht="14.25" hidden="false" customHeight="false" outlineLevel="0" collapsed="false">
      <c r="A32919" s="535" t="s">
        <v>52098</v>
      </c>
      <c r="B32919" s="544" t="s">
        <v>52099</v>
      </c>
      <c r="C32919" s="535" t="s">
        <v>29260</v>
      </c>
      <c r="D32919" s="537" t="n">
        <v>1796.14</v>
      </c>
    </row>
    <row r="32920" customFormat="false" ht="14.25" hidden="false" customHeight="false" outlineLevel="0" collapsed="false">
      <c r="A32920" s="535" t="s">
        <v>52100</v>
      </c>
      <c r="B32920" s="544" t="s">
        <v>52101</v>
      </c>
      <c r="C32920" s="535" t="s">
        <v>29260</v>
      </c>
      <c r="D32920" s="537" t="n">
        <v>824.41</v>
      </c>
    </row>
    <row r="32921" customFormat="false" ht="14.25" hidden="false" customHeight="false" outlineLevel="0" collapsed="false">
      <c r="A32921" s="535" t="s">
        <v>52102</v>
      </c>
      <c r="B32921" s="544" t="s">
        <v>52103</v>
      </c>
      <c r="C32921" s="535" t="s">
        <v>29260</v>
      </c>
      <c r="D32921" s="537" t="n">
        <v>578.47</v>
      </c>
    </row>
    <row r="32922" customFormat="false" ht="14.25" hidden="false" customHeight="false" outlineLevel="0" collapsed="false">
      <c r="A32922" s="535" t="s">
        <v>52104</v>
      </c>
      <c r="B32922" s="544" t="s">
        <v>52105</v>
      </c>
      <c r="C32922" s="535" t="s">
        <v>29247</v>
      </c>
      <c r="D32922" s="537" t="n">
        <v>322.02</v>
      </c>
    </row>
    <row r="32923" customFormat="false" ht="14.25" hidden="false" customHeight="false" outlineLevel="0" collapsed="false">
      <c r="A32923" s="535" t="s">
        <v>52106</v>
      </c>
      <c r="B32923" s="544" t="s">
        <v>52107</v>
      </c>
      <c r="C32923" s="535" t="s">
        <v>29247</v>
      </c>
      <c r="D32923" s="537" t="n">
        <v>82</v>
      </c>
    </row>
    <row r="32924" customFormat="false" ht="14.25" hidden="false" customHeight="false" outlineLevel="0" collapsed="false">
      <c r="A32924" s="535" t="s">
        <v>52108</v>
      </c>
      <c r="B32924" s="544" t="s">
        <v>52109</v>
      </c>
      <c r="C32924" s="535" t="s">
        <v>29247</v>
      </c>
      <c r="D32924" s="537" t="n">
        <v>192.16</v>
      </c>
    </row>
    <row r="32925" customFormat="false" ht="14.25" hidden="false" customHeight="false" outlineLevel="0" collapsed="false">
      <c r="A32925" s="535" t="s">
        <v>52110</v>
      </c>
      <c r="B32925" s="544" t="s">
        <v>52111</v>
      </c>
      <c r="C32925" s="535" t="s">
        <v>29260</v>
      </c>
      <c r="D32925" s="537" t="n">
        <v>5196.55</v>
      </c>
    </row>
    <row r="32926" customFormat="false" ht="14.25" hidden="false" customHeight="false" outlineLevel="0" collapsed="false">
      <c r="A32926" s="535" t="s">
        <v>52112</v>
      </c>
      <c r="B32926" s="544" t="s">
        <v>52113</v>
      </c>
      <c r="C32926" s="535" t="s">
        <v>29260</v>
      </c>
      <c r="D32926" s="537" t="n">
        <v>5852.95</v>
      </c>
    </row>
    <row r="32927" customFormat="false" ht="14.25" hidden="false" customHeight="false" outlineLevel="0" collapsed="false">
      <c r="A32927" s="535" t="s">
        <v>52114</v>
      </c>
      <c r="B32927" s="544" t="s">
        <v>52115</v>
      </c>
      <c r="C32927" s="535" t="s">
        <v>29260</v>
      </c>
      <c r="D32927" s="537" t="n">
        <v>8326.35</v>
      </c>
    </row>
    <row r="32928" customFormat="false" ht="14.25" hidden="false" customHeight="false" outlineLevel="0" collapsed="false">
      <c r="A32928" s="535" t="s">
        <v>52116</v>
      </c>
      <c r="B32928" s="544" t="s">
        <v>52117</v>
      </c>
      <c r="C32928" s="535" t="s">
        <v>29260</v>
      </c>
      <c r="D32928" s="537" t="n">
        <v>9953.74</v>
      </c>
    </row>
    <row r="32929" customFormat="false" ht="14.25" hidden="false" customHeight="false" outlineLevel="0" collapsed="false">
      <c r="A32929" s="535" t="s">
        <v>52118</v>
      </c>
      <c r="B32929" s="544" t="s">
        <v>52119</v>
      </c>
      <c r="C32929" s="535" t="s">
        <v>29260</v>
      </c>
      <c r="D32929" s="537" t="n">
        <v>12192.43</v>
      </c>
    </row>
    <row r="32930" customFormat="false" ht="14.25" hidden="false" customHeight="false" outlineLevel="0" collapsed="false">
      <c r="A32930" s="535" t="s">
        <v>52120</v>
      </c>
      <c r="B32930" s="544" t="s">
        <v>52121</v>
      </c>
      <c r="C32930" s="535" t="s">
        <v>29260</v>
      </c>
      <c r="D32930" s="537" t="n">
        <v>4017.19</v>
      </c>
    </row>
    <row r="32931" customFormat="false" ht="14.25" hidden="false" customHeight="false" outlineLevel="0" collapsed="false">
      <c r="A32931" s="535" t="s">
        <v>52122</v>
      </c>
      <c r="B32931" s="544" t="s">
        <v>52123</v>
      </c>
      <c r="C32931" s="535" t="s">
        <v>29260</v>
      </c>
      <c r="D32931" s="537" t="n">
        <v>4673.6</v>
      </c>
    </row>
    <row r="32932" customFormat="false" ht="14.25" hidden="false" customHeight="false" outlineLevel="0" collapsed="false">
      <c r="A32932" s="535" t="s">
        <v>52124</v>
      </c>
      <c r="B32932" s="544" t="s">
        <v>52125</v>
      </c>
      <c r="C32932" s="535" t="s">
        <v>29260</v>
      </c>
      <c r="D32932" s="537" t="n">
        <v>7147</v>
      </c>
    </row>
    <row r="32933" customFormat="false" ht="14.25" hidden="false" customHeight="false" outlineLevel="0" collapsed="false">
      <c r="A32933" s="535" t="s">
        <v>52126</v>
      </c>
      <c r="B32933" s="544" t="s">
        <v>52127</v>
      </c>
      <c r="C32933" s="535" t="s">
        <v>29260</v>
      </c>
      <c r="D32933" s="537" t="n">
        <v>8774.38</v>
      </c>
    </row>
    <row r="32934" customFormat="false" ht="14.25" hidden="false" customHeight="false" outlineLevel="0" collapsed="false">
      <c r="A32934" s="535" t="s">
        <v>52128</v>
      </c>
      <c r="B32934" s="544" t="s">
        <v>52129</v>
      </c>
      <c r="C32934" s="535" t="s">
        <v>29260</v>
      </c>
      <c r="D32934" s="537" t="n">
        <v>11013.08</v>
      </c>
    </row>
    <row r="32935" customFormat="false" ht="14.25" hidden="false" customHeight="false" outlineLevel="0" collapsed="false">
      <c r="A32935" s="535" t="s">
        <v>52130</v>
      </c>
      <c r="B32935" s="544" t="s">
        <v>52131</v>
      </c>
      <c r="C32935" s="535" t="s">
        <v>29260</v>
      </c>
      <c r="D32935" s="537" t="n">
        <v>3958.24</v>
      </c>
    </row>
    <row r="32936" customFormat="false" ht="14.25" hidden="false" customHeight="false" outlineLevel="0" collapsed="false">
      <c r="A32936" s="535" t="s">
        <v>52132</v>
      </c>
      <c r="B32936" s="544" t="s">
        <v>52133</v>
      </c>
      <c r="C32936" s="535" t="s">
        <v>29260</v>
      </c>
      <c r="D32936" s="537" t="n">
        <v>5043.33</v>
      </c>
    </row>
    <row r="32937" customFormat="false" ht="14.25" hidden="false" customHeight="false" outlineLevel="0" collapsed="false">
      <c r="A32937" s="535" t="s">
        <v>52134</v>
      </c>
      <c r="B32937" s="544" t="s">
        <v>52135</v>
      </c>
      <c r="C32937" s="535" t="s">
        <v>29260</v>
      </c>
      <c r="D32937" s="537" t="n">
        <v>4614.64</v>
      </c>
    </row>
    <row r="32938" customFormat="false" ht="14.25" hidden="false" customHeight="false" outlineLevel="0" collapsed="false">
      <c r="A32938" s="535" t="s">
        <v>52136</v>
      </c>
      <c r="B32938" s="544" t="s">
        <v>52137</v>
      </c>
      <c r="C32938" s="535" t="s">
        <v>29260</v>
      </c>
      <c r="D32938" s="537" t="n">
        <v>5699.74</v>
      </c>
    </row>
    <row r="32939" customFormat="false" ht="14.25" hidden="false" customHeight="false" outlineLevel="0" collapsed="false">
      <c r="A32939" s="535" t="s">
        <v>52138</v>
      </c>
      <c r="B32939" s="544" t="s">
        <v>52139</v>
      </c>
      <c r="C32939" s="535" t="s">
        <v>29260</v>
      </c>
      <c r="D32939" s="537" t="n">
        <v>7088.04</v>
      </c>
    </row>
    <row r="32940" customFormat="false" ht="14.25" hidden="false" customHeight="false" outlineLevel="0" collapsed="false">
      <c r="A32940" s="535" t="s">
        <v>52140</v>
      </c>
      <c r="B32940" s="544" t="s">
        <v>52141</v>
      </c>
      <c r="C32940" s="535" t="s">
        <v>29260</v>
      </c>
      <c r="D32940" s="537" t="n">
        <v>8173.13</v>
      </c>
    </row>
    <row r="32941" customFormat="false" ht="14.25" hidden="false" customHeight="false" outlineLevel="0" collapsed="false">
      <c r="A32941" s="535" t="s">
        <v>52142</v>
      </c>
      <c r="B32941" s="544" t="s">
        <v>52143</v>
      </c>
      <c r="C32941" s="535" t="s">
        <v>29260</v>
      </c>
      <c r="D32941" s="537" t="n">
        <v>8715.43</v>
      </c>
    </row>
    <row r="32942" customFormat="false" ht="14.25" hidden="false" customHeight="false" outlineLevel="0" collapsed="false">
      <c r="A32942" s="535" t="s">
        <v>52144</v>
      </c>
      <c r="B32942" s="544" t="s">
        <v>52145</v>
      </c>
      <c r="C32942" s="535" t="s">
        <v>29260</v>
      </c>
      <c r="D32942" s="537" t="n">
        <v>9800.52</v>
      </c>
    </row>
    <row r="32943" customFormat="false" ht="14.25" hidden="false" customHeight="false" outlineLevel="0" collapsed="false">
      <c r="A32943" s="535" t="s">
        <v>52146</v>
      </c>
      <c r="B32943" s="544" t="s">
        <v>52147</v>
      </c>
      <c r="C32943" s="535" t="s">
        <v>29260</v>
      </c>
      <c r="D32943" s="537" t="n">
        <v>10954.12</v>
      </c>
    </row>
    <row r="32944" customFormat="false" ht="14.25" hidden="false" customHeight="false" outlineLevel="0" collapsed="false">
      <c r="A32944" s="535" t="s">
        <v>52148</v>
      </c>
      <c r="B32944" s="544" t="s">
        <v>52149</v>
      </c>
      <c r="C32944" s="535" t="s">
        <v>29260</v>
      </c>
      <c r="D32944" s="537" t="n">
        <v>12039.22</v>
      </c>
    </row>
    <row r="32945" customFormat="false" ht="14.25" hidden="false" customHeight="false" outlineLevel="0" collapsed="false">
      <c r="A32945" s="535" t="s">
        <v>52150</v>
      </c>
      <c r="B32945" s="544" t="s">
        <v>52151</v>
      </c>
      <c r="C32945" s="535" t="s">
        <v>29260</v>
      </c>
      <c r="D32945" s="537" t="n">
        <v>79.34</v>
      </c>
    </row>
    <row r="32946" customFormat="false" ht="14.25" hidden="false" customHeight="false" outlineLevel="0" collapsed="false">
      <c r="A32946" s="535" t="s">
        <v>52152</v>
      </c>
      <c r="B32946" s="544" t="s">
        <v>52153</v>
      </c>
      <c r="C32946" s="535" t="s">
        <v>29260</v>
      </c>
      <c r="D32946" s="537" t="n">
        <v>575.43</v>
      </c>
    </row>
    <row r="32947" customFormat="false" ht="14.25" hidden="false" customHeight="false" outlineLevel="0" collapsed="false">
      <c r="A32947" s="535" t="s">
        <v>52154</v>
      </c>
      <c r="B32947" s="544" t="s">
        <v>52155</v>
      </c>
      <c r="C32947" s="535" t="s">
        <v>29260</v>
      </c>
      <c r="D32947" s="537" t="n">
        <v>477.38</v>
      </c>
    </row>
    <row r="32948" customFormat="false" ht="14.25" hidden="false" customHeight="false" outlineLevel="0" collapsed="false">
      <c r="A32948" s="535" t="s">
        <v>52156</v>
      </c>
      <c r="B32948" s="544" t="s">
        <v>52157</v>
      </c>
      <c r="C32948" s="535" t="s">
        <v>29260</v>
      </c>
      <c r="D32948" s="537" t="n">
        <v>1652.82</v>
      </c>
    </row>
    <row r="32949" customFormat="false" ht="14.25" hidden="false" customHeight="false" outlineLevel="0" collapsed="false">
      <c r="A32949" s="535" t="s">
        <v>52158</v>
      </c>
      <c r="B32949" s="544" t="s">
        <v>52159</v>
      </c>
      <c r="C32949" s="535" t="s">
        <v>29260</v>
      </c>
      <c r="D32949" s="537" t="n">
        <v>1053.5</v>
      </c>
    </row>
    <row r="32950" customFormat="false" ht="14.25" hidden="false" customHeight="false" outlineLevel="0" collapsed="false">
      <c r="A32950" s="535" t="s">
        <v>52160</v>
      </c>
      <c r="B32950" s="544" t="s">
        <v>52161</v>
      </c>
      <c r="C32950" s="535" t="s">
        <v>44152</v>
      </c>
      <c r="D32950" s="537" t="n">
        <v>13.55</v>
      </c>
    </row>
    <row r="32951" customFormat="false" ht="14.25" hidden="false" customHeight="false" outlineLevel="0" collapsed="false">
      <c r="A32951" s="535" t="s">
        <v>52162</v>
      </c>
      <c r="B32951" s="544" t="s">
        <v>52163</v>
      </c>
      <c r="C32951" s="535" t="s">
        <v>44152</v>
      </c>
      <c r="D32951" s="537" t="n">
        <v>15</v>
      </c>
    </row>
    <row r="32952" customFormat="false" ht="14.25" hidden="false" customHeight="false" outlineLevel="0" collapsed="false">
      <c r="A32952" s="535" t="s">
        <v>52164</v>
      </c>
      <c r="B32952" s="544" t="s">
        <v>52165</v>
      </c>
      <c r="C32952" s="535" t="s">
        <v>44152</v>
      </c>
      <c r="D32952" s="537" t="n">
        <v>9.23</v>
      </c>
    </row>
    <row r="32953" customFormat="false" ht="14.25" hidden="false" customHeight="false" outlineLevel="0" collapsed="false">
      <c r="A32953" s="535" t="s">
        <v>52166</v>
      </c>
      <c r="B32953" s="544" t="s">
        <v>52167</v>
      </c>
      <c r="C32953" s="535" t="s">
        <v>29260</v>
      </c>
      <c r="D32953" s="537" t="n">
        <v>339.97</v>
      </c>
    </row>
    <row r="32954" customFormat="false" ht="14.25" hidden="false" customHeight="false" outlineLevel="0" collapsed="false">
      <c r="A32954" s="535" t="s">
        <v>52168</v>
      </c>
      <c r="B32954" s="544" t="s">
        <v>52169</v>
      </c>
      <c r="C32954" s="535" t="s">
        <v>29260</v>
      </c>
      <c r="D32954" s="537" t="n">
        <v>485.72</v>
      </c>
    </row>
    <row r="32955" customFormat="false" ht="14.25" hidden="false" customHeight="false" outlineLevel="0" collapsed="false">
      <c r="A32955" s="535" t="s">
        <v>52170</v>
      </c>
      <c r="B32955" s="544" t="s">
        <v>52171</v>
      </c>
      <c r="C32955" s="535" t="s">
        <v>29260</v>
      </c>
      <c r="D32955" s="537" t="n">
        <v>197.87</v>
      </c>
    </row>
    <row r="32956" customFormat="false" ht="14.25" hidden="false" customHeight="false" outlineLevel="0" collapsed="false">
      <c r="A32956" s="535" t="s">
        <v>52172</v>
      </c>
      <c r="B32956" s="544" t="s">
        <v>52173</v>
      </c>
      <c r="C32956" s="535" t="s">
        <v>29260</v>
      </c>
      <c r="D32956" s="537" t="n">
        <v>419.3</v>
      </c>
    </row>
    <row r="32957" customFormat="false" ht="14.25" hidden="false" customHeight="false" outlineLevel="0" collapsed="false">
      <c r="A32957" s="535" t="s">
        <v>52174</v>
      </c>
      <c r="B32957" s="544" t="s">
        <v>52175</v>
      </c>
      <c r="C32957" s="535" t="s">
        <v>29260</v>
      </c>
      <c r="D32957" s="537" t="n">
        <v>516.32</v>
      </c>
    </row>
    <row r="32958" customFormat="false" ht="14.25" hidden="false" customHeight="false" outlineLevel="0" collapsed="false">
      <c r="A32958" s="535" t="s">
        <v>52176</v>
      </c>
      <c r="B32958" s="544" t="s">
        <v>52177</v>
      </c>
      <c r="C32958" s="535" t="s">
        <v>29260</v>
      </c>
      <c r="D32958" s="537" t="n">
        <v>930.6</v>
      </c>
    </row>
    <row r="32959" customFormat="false" ht="14.25" hidden="false" customHeight="false" outlineLevel="0" collapsed="false">
      <c r="A32959" s="535" t="s">
        <v>52178</v>
      </c>
      <c r="B32959" s="544" t="s">
        <v>52179</v>
      </c>
      <c r="C32959" s="535" t="s">
        <v>29260</v>
      </c>
      <c r="D32959" s="537" t="n">
        <v>850.16</v>
      </c>
    </row>
    <row r="32960" customFormat="false" ht="14.25" hidden="false" customHeight="false" outlineLevel="0" collapsed="false">
      <c r="A32960" s="535" t="s">
        <v>52180</v>
      </c>
      <c r="B32960" s="544" t="s">
        <v>52181</v>
      </c>
      <c r="C32960" s="535" t="s">
        <v>29260</v>
      </c>
      <c r="D32960" s="537" t="n">
        <v>266.63</v>
      </c>
    </row>
    <row r="32961" customFormat="false" ht="14.25" hidden="false" customHeight="false" outlineLevel="0" collapsed="false">
      <c r="A32961" s="535" t="s">
        <v>52182</v>
      </c>
      <c r="B32961" s="544" t="s">
        <v>52183</v>
      </c>
      <c r="C32961" s="535" t="s">
        <v>29260</v>
      </c>
      <c r="D32961" s="537" t="n">
        <v>405.59</v>
      </c>
    </row>
    <row r="32962" customFormat="false" ht="14.25" hidden="false" customHeight="false" outlineLevel="0" collapsed="false">
      <c r="A32962" s="535" t="s">
        <v>52184</v>
      </c>
      <c r="B32962" s="544" t="s">
        <v>52185</v>
      </c>
      <c r="C32962" s="535" t="s">
        <v>29260</v>
      </c>
      <c r="D32962" s="537" t="n">
        <v>327.47</v>
      </c>
    </row>
    <row r="32963" customFormat="false" ht="14.25" hidden="false" customHeight="false" outlineLevel="0" collapsed="false">
      <c r="A32963" s="535" t="s">
        <v>52186</v>
      </c>
      <c r="B32963" s="544" t="s">
        <v>52187</v>
      </c>
      <c r="C32963" s="535" t="s">
        <v>29260</v>
      </c>
      <c r="D32963" s="537" t="n">
        <v>232.02</v>
      </c>
    </row>
    <row r="32964" customFormat="false" ht="14.25" hidden="false" customHeight="false" outlineLevel="0" collapsed="false">
      <c r="A32964" s="535" t="s">
        <v>52188</v>
      </c>
      <c r="B32964" s="544" t="s">
        <v>52189</v>
      </c>
      <c r="C32964" s="535" t="s">
        <v>29260</v>
      </c>
      <c r="D32964" s="537" t="n">
        <v>198.6</v>
      </c>
    </row>
    <row r="32965" customFormat="false" ht="14.25" hidden="false" customHeight="false" outlineLevel="0" collapsed="false">
      <c r="A32965" s="535" t="s">
        <v>52190</v>
      </c>
      <c r="B32965" s="544" t="s">
        <v>52191</v>
      </c>
      <c r="C32965" s="535" t="s">
        <v>29260</v>
      </c>
      <c r="D32965" s="537" t="n">
        <v>1744</v>
      </c>
    </row>
    <row r="32966" customFormat="false" ht="14.25" hidden="false" customHeight="false" outlineLevel="0" collapsed="false">
      <c r="A32966" s="535" t="s">
        <v>52192</v>
      </c>
      <c r="B32966" s="544" t="s">
        <v>52193</v>
      </c>
      <c r="C32966" s="535" t="s">
        <v>29260</v>
      </c>
      <c r="D32966" s="537" t="n">
        <v>1275.18</v>
      </c>
    </row>
    <row r="32967" customFormat="false" ht="14.25" hidden="false" customHeight="false" outlineLevel="0" collapsed="false">
      <c r="A32967" s="535" t="s">
        <v>52194</v>
      </c>
      <c r="B32967" s="544" t="s">
        <v>52195</v>
      </c>
      <c r="C32967" s="535" t="s">
        <v>29260</v>
      </c>
      <c r="D32967" s="537" t="n">
        <v>118.18</v>
      </c>
    </row>
    <row r="32968" customFormat="false" ht="14.25" hidden="false" customHeight="false" outlineLevel="0" collapsed="false">
      <c r="A32968" s="535" t="s">
        <v>52196</v>
      </c>
      <c r="B32968" s="544" t="s">
        <v>52197</v>
      </c>
      <c r="C32968" s="535" t="s">
        <v>29260</v>
      </c>
      <c r="D32968" s="537" t="n">
        <v>1150.86</v>
      </c>
    </row>
    <row r="32969" customFormat="false" ht="14.25" hidden="false" customHeight="false" outlineLevel="0" collapsed="false">
      <c r="A32969" s="535" t="s">
        <v>52198</v>
      </c>
      <c r="B32969" s="544" t="s">
        <v>52199</v>
      </c>
      <c r="C32969" s="535" t="s">
        <v>29260</v>
      </c>
      <c r="D32969" s="537" t="n">
        <v>550.63</v>
      </c>
    </row>
    <row r="32970" customFormat="false" ht="14.25" hidden="false" customHeight="false" outlineLevel="0" collapsed="false">
      <c r="A32970" s="535" t="s">
        <v>52200</v>
      </c>
      <c r="B32970" s="544" t="s">
        <v>52201</v>
      </c>
      <c r="C32970" s="535" t="s">
        <v>29260</v>
      </c>
      <c r="D32970" s="537" t="n">
        <v>1828.16</v>
      </c>
    </row>
    <row r="32971" customFormat="false" ht="14.25" hidden="false" customHeight="false" outlineLevel="0" collapsed="false">
      <c r="A32971" s="535" t="s">
        <v>52202</v>
      </c>
      <c r="B32971" s="544" t="s">
        <v>52203</v>
      </c>
      <c r="C32971" s="535" t="s">
        <v>41675</v>
      </c>
      <c r="D32971" s="537" t="n">
        <v>35.67</v>
      </c>
    </row>
    <row r="32972" customFormat="false" ht="14.25" hidden="false" customHeight="false" outlineLevel="0" collapsed="false">
      <c r="A32972" s="535" t="s">
        <v>52204</v>
      </c>
      <c r="B32972" s="544" t="s">
        <v>52205</v>
      </c>
      <c r="C32972" s="535" t="s">
        <v>41675</v>
      </c>
      <c r="D32972" s="537" t="n">
        <v>196.17</v>
      </c>
    </row>
    <row r="32973" customFormat="false" ht="14.25" hidden="false" customHeight="false" outlineLevel="0" collapsed="false">
      <c r="A32973" s="535" t="s">
        <v>52206</v>
      </c>
      <c r="B32973" s="544" t="s">
        <v>52207</v>
      </c>
      <c r="C32973" s="535" t="s">
        <v>41675</v>
      </c>
      <c r="D32973" s="537" t="n">
        <v>208.56</v>
      </c>
    </row>
    <row r="32974" customFormat="false" ht="14.25" hidden="false" customHeight="false" outlineLevel="0" collapsed="false">
      <c r="A32974" s="535" t="s">
        <v>52208</v>
      </c>
      <c r="B32974" s="544" t="s">
        <v>52209</v>
      </c>
      <c r="C32974" s="535" t="s">
        <v>41675</v>
      </c>
      <c r="D32974" s="537" t="n">
        <v>233.2</v>
      </c>
    </row>
    <row r="32975" customFormat="false" ht="14.25" hidden="false" customHeight="false" outlineLevel="0" collapsed="false">
      <c r="A32975" s="535" t="s">
        <v>52210</v>
      </c>
      <c r="B32975" s="544" t="s">
        <v>52211</v>
      </c>
      <c r="C32975" s="535" t="s">
        <v>41675</v>
      </c>
      <c r="D32975" s="537" t="n">
        <v>307.25</v>
      </c>
    </row>
    <row r="32976" customFormat="false" ht="14.25" hidden="false" customHeight="false" outlineLevel="0" collapsed="false">
      <c r="A32976" s="535" t="s">
        <v>52212</v>
      </c>
      <c r="B32976" s="544" t="s">
        <v>52213</v>
      </c>
      <c r="C32976" s="535" t="s">
        <v>41675</v>
      </c>
      <c r="D32976" s="537" t="n">
        <v>60.45</v>
      </c>
    </row>
    <row r="32977" customFormat="false" ht="14.25" hidden="false" customHeight="false" outlineLevel="0" collapsed="false">
      <c r="A32977" s="535" t="s">
        <v>52214</v>
      </c>
      <c r="B32977" s="544" t="s">
        <v>52215</v>
      </c>
      <c r="C32977" s="535" t="s">
        <v>41675</v>
      </c>
      <c r="D32977" s="537" t="n">
        <v>72.69</v>
      </c>
    </row>
    <row r="32978" customFormat="false" ht="14.25" hidden="false" customHeight="false" outlineLevel="0" collapsed="false">
      <c r="A32978" s="535" t="s">
        <v>52216</v>
      </c>
      <c r="B32978" s="544" t="s">
        <v>52217</v>
      </c>
      <c r="C32978" s="535" t="s">
        <v>41675</v>
      </c>
      <c r="D32978" s="537" t="n">
        <v>85.09</v>
      </c>
    </row>
    <row r="32979" customFormat="false" ht="14.25" hidden="false" customHeight="false" outlineLevel="0" collapsed="false">
      <c r="A32979" s="535" t="s">
        <v>52218</v>
      </c>
      <c r="B32979" s="544" t="s">
        <v>52219</v>
      </c>
      <c r="C32979" s="535" t="s">
        <v>41675</v>
      </c>
      <c r="D32979" s="537" t="n">
        <v>109.72</v>
      </c>
    </row>
    <row r="32980" customFormat="false" ht="14.25" hidden="false" customHeight="false" outlineLevel="0" collapsed="false">
      <c r="A32980" s="535" t="s">
        <v>52220</v>
      </c>
      <c r="B32980" s="544" t="s">
        <v>52221</v>
      </c>
      <c r="C32980" s="535" t="s">
        <v>41675</v>
      </c>
      <c r="D32980" s="537" t="n">
        <v>134.51</v>
      </c>
    </row>
    <row r="32981" customFormat="false" ht="14.25" hidden="false" customHeight="false" outlineLevel="0" collapsed="false">
      <c r="A32981" s="535" t="s">
        <v>52222</v>
      </c>
      <c r="B32981" s="544" t="s">
        <v>52223</v>
      </c>
      <c r="C32981" s="535" t="s">
        <v>41675</v>
      </c>
      <c r="D32981" s="537" t="n">
        <v>159.14</v>
      </c>
    </row>
    <row r="32982" customFormat="false" ht="14.25" hidden="false" customHeight="false" outlineLevel="0" collapsed="false">
      <c r="A32982" s="535" t="s">
        <v>52224</v>
      </c>
      <c r="B32982" s="544" t="s">
        <v>52225</v>
      </c>
      <c r="C32982" s="535" t="s">
        <v>44152</v>
      </c>
      <c r="D32982" s="537" t="n">
        <v>39.8</v>
      </c>
    </row>
    <row r="32983" customFormat="false" ht="14.25" hidden="false" customHeight="false" outlineLevel="0" collapsed="false">
      <c r="A32983" s="535" t="s">
        <v>52226</v>
      </c>
      <c r="B32983" s="544" t="s">
        <v>52227</v>
      </c>
      <c r="C32983" s="535" t="s">
        <v>41675</v>
      </c>
      <c r="D32983" s="537" t="n">
        <v>1453.7</v>
      </c>
    </row>
    <row r="32984" customFormat="false" ht="14.25" hidden="false" customHeight="false" outlineLevel="0" collapsed="false">
      <c r="A32984" s="535" t="s">
        <v>52228</v>
      </c>
      <c r="B32984" s="544" t="s">
        <v>52229</v>
      </c>
      <c r="C32984" s="535" t="s">
        <v>41675</v>
      </c>
      <c r="D32984" s="537" t="n">
        <v>1299.64</v>
      </c>
    </row>
    <row r="32985" customFormat="false" ht="14.25" hidden="false" customHeight="false" outlineLevel="0" collapsed="false">
      <c r="A32985" s="535" t="s">
        <v>52230</v>
      </c>
      <c r="B32985" s="544" t="s">
        <v>52231</v>
      </c>
      <c r="C32985" s="535" t="s">
        <v>41675</v>
      </c>
      <c r="D32985" s="537" t="n">
        <v>1621.93</v>
      </c>
    </row>
    <row r="32986" customFormat="false" ht="14.25" hidden="false" customHeight="false" outlineLevel="0" collapsed="false">
      <c r="A32986" s="535" t="s">
        <v>52232</v>
      </c>
      <c r="B32986" s="544" t="s">
        <v>52233</v>
      </c>
      <c r="C32986" s="535" t="s">
        <v>41675</v>
      </c>
      <c r="D32986" s="537" t="n">
        <v>1467.87</v>
      </c>
    </row>
    <row r="32987" customFormat="false" ht="14.25" hidden="false" customHeight="false" outlineLevel="0" collapsed="false">
      <c r="A32987" s="535" t="s">
        <v>52234</v>
      </c>
      <c r="B32987" s="544" t="s">
        <v>52235</v>
      </c>
      <c r="C32987" s="535" t="s">
        <v>44152</v>
      </c>
      <c r="D32987" s="537" t="n">
        <v>9.52</v>
      </c>
    </row>
    <row r="32988" customFormat="false" ht="14.25" hidden="false" customHeight="false" outlineLevel="0" collapsed="false">
      <c r="A32988" s="535" t="s">
        <v>52236</v>
      </c>
      <c r="B32988" s="544" t="s">
        <v>52237</v>
      </c>
      <c r="C32988" s="535" t="s">
        <v>44152</v>
      </c>
      <c r="D32988" s="537" t="n">
        <v>132.73</v>
      </c>
    </row>
    <row r="32989" customFormat="false" ht="14.25" hidden="false" customHeight="false" outlineLevel="0" collapsed="false">
      <c r="A32989" s="535" t="s">
        <v>52238</v>
      </c>
      <c r="B32989" s="544" t="s">
        <v>52239</v>
      </c>
      <c r="C32989" s="535" t="s">
        <v>44152</v>
      </c>
      <c r="D32989" s="537" t="n">
        <v>358.64</v>
      </c>
    </row>
    <row r="32990" customFormat="false" ht="14.25" hidden="false" customHeight="false" outlineLevel="0" collapsed="false">
      <c r="A32990" s="535" t="s">
        <v>52240</v>
      </c>
      <c r="B32990" s="544" t="s">
        <v>52241</v>
      </c>
      <c r="C32990" s="535" t="s">
        <v>44152</v>
      </c>
      <c r="D32990" s="537" t="n">
        <v>337.07</v>
      </c>
    </row>
    <row r="32991" customFormat="false" ht="14.25" hidden="false" customHeight="false" outlineLevel="0" collapsed="false">
      <c r="A32991" s="535" t="s">
        <v>52242</v>
      </c>
      <c r="B32991" s="544" t="s">
        <v>52243</v>
      </c>
      <c r="C32991" s="535" t="s">
        <v>44152</v>
      </c>
      <c r="D32991" s="537" t="n">
        <v>382.19</v>
      </c>
    </row>
    <row r="32992" customFormat="false" ht="14.25" hidden="false" customHeight="false" outlineLevel="0" collapsed="false">
      <c r="A32992" s="535" t="s">
        <v>52244</v>
      </c>
      <c r="B32992" s="544" t="s">
        <v>52245</v>
      </c>
      <c r="C32992" s="535" t="s">
        <v>44152</v>
      </c>
      <c r="D32992" s="537" t="n">
        <v>360.62</v>
      </c>
    </row>
    <row r="32993" customFormat="false" ht="14.25" hidden="false" customHeight="false" outlineLevel="0" collapsed="false">
      <c r="A32993" s="535" t="s">
        <v>52246</v>
      </c>
      <c r="B32993" s="544" t="s">
        <v>52247</v>
      </c>
      <c r="C32993" s="535" t="s">
        <v>44152</v>
      </c>
      <c r="D32993" s="537" t="n">
        <v>340.32</v>
      </c>
    </row>
    <row r="32994" customFormat="false" ht="14.25" hidden="false" customHeight="false" outlineLevel="0" collapsed="false">
      <c r="A32994" s="535" t="s">
        <v>52248</v>
      </c>
      <c r="B32994" s="544" t="s">
        <v>52249</v>
      </c>
      <c r="C32994" s="535" t="s">
        <v>44152</v>
      </c>
      <c r="D32994" s="537" t="n">
        <v>318.75</v>
      </c>
    </row>
    <row r="32995" customFormat="false" ht="14.25" hidden="false" customHeight="false" outlineLevel="0" collapsed="false">
      <c r="A32995" s="535" t="s">
        <v>52250</v>
      </c>
      <c r="B32995" s="544" t="s">
        <v>52251</v>
      </c>
      <c r="C32995" s="535" t="s">
        <v>44152</v>
      </c>
      <c r="D32995" s="537" t="n">
        <v>363.87</v>
      </c>
    </row>
    <row r="32996" customFormat="false" ht="14.25" hidden="false" customHeight="false" outlineLevel="0" collapsed="false">
      <c r="A32996" s="535" t="s">
        <v>52252</v>
      </c>
      <c r="B32996" s="544" t="s">
        <v>52253</v>
      </c>
      <c r="C32996" s="535" t="s">
        <v>44152</v>
      </c>
      <c r="D32996" s="537" t="n">
        <v>342.3</v>
      </c>
    </row>
    <row r="32997" customFormat="false" ht="14.25" hidden="false" customHeight="false" outlineLevel="0" collapsed="false">
      <c r="A32997" s="535" t="s">
        <v>52254</v>
      </c>
      <c r="B32997" s="544" t="s">
        <v>52255</v>
      </c>
      <c r="C32997" s="535" t="s">
        <v>44152</v>
      </c>
      <c r="D32997" s="537" t="n">
        <v>345.2</v>
      </c>
    </row>
    <row r="32998" customFormat="false" ht="14.25" hidden="false" customHeight="false" outlineLevel="0" collapsed="false">
      <c r="A32998" s="535" t="s">
        <v>52256</v>
      </c>
      <c r="B32998" s="544" t="s">
        <v>52257</v>
      </c>
      <c r="C32998" s="535" t="s">
        <v>44152</v>
      </c>
      <c r="D32998" s="537" t="n">
        <v>323.63</v>
      </c>
    </row>
    <row r="32999" customFormat="false" ht="14.25" hidden="false" customHeight="false" outlineLevel="0" collapsed="false">
      <c r="A32999" s="535" t="s">
        <v>52258</v>
      </c>
      <c r="B32999" s="544" t="s">
        <v>52259</v>
      </c>
      <c r="C32999" s="535" t="s">
        <v>44152</v>
      </c>
      <c r="D32999" s="537" t="n">
        <v>368.76</v>
      </c>
    </row>
    <row r="33000" customFormat="false" ht="14.25" hidden="false" customHeight="false" outlineLevel="0" collapsed="false">
      <c r="A33000" s="535" t="s">
        <v>52260</v>
      </c>
      <c r="B33000" s="544" t="s">
        <v>52261</v>
      </c>
      <c r="C33000" s="535" t="s">
        <v>44152</v>
      </c>
      <c r="D33000" s="537" t="n">
        <v>347.19</v>
      </c>
    </row>
    <row r="33001" customFormat="false" ht="14.25" hidden="false" customHeight="false" outlineLevel="0" collapsed="false">
      <c r="A33001" s="535" t="s">
        <v>52262</v>
      </c>
      <c r="B33001" s="544" t="s">
        <v>52263</v>
      </c>
      <c r="C33001" s="535" t="s">
        <v>44152</v>
      </c>
      <c r="D33001" s="537" t="n">
        <v>342.64</v>
      </c>
    </row>
    <row r="33002" customFormat="false" ht="14.25" hidden="false" customHeight="false" outlineLevel="0" collapsed="false">
      <c r="A33002" s="535" t="s">
        <v>52264</v>
      </c>
      <c r="B33002" s="544" t="s">
        <v>52265</v>
      </c>
      <c r="C33002" s="535" t="s">
        <v>44152</v>
      </c>
      <c r="D33002" s="537" t="n">
        <v>321.08</v>
      </c>
    </row>
    <row r="33003" customFormat="false" ht="14.25" hidden="false" customHeight="false" outlineLevel="0" collapsed="false">
      <c r="A33003" s="535" t="s">
        <v>52266</v>
      </c>
      <c r="B33003" s="544" t="s">
        <v>52267</v>
      </c>
      <c r="C33003" s="535" t="s">
        <v>44152</v>
      </c>
      <c r="D33003" s="537" t="n">
        <v>366.2</v>
      </c>
    </row>
    <row r="33004" customFormat="false" ht="14.25" hidden="false" customHeight="false" outlineLevel="0" collapsed="false">
      <c r="A33004" s="535" t="s">
        <v>52268</v>
      </c>
      <c r="B33004" s="544" t="s">
        <v>52269</v>
      </c>
      <c r="C33004" s="535" t="s">
        <v>44152</v>
      </c>
      <c r="D33004" s="537" t="n">
        <v>344.63</v>
      </c>
    </row>
    <row r="33005" customFormat="false" ht="14.25" hidden="false" customHeight="false" outlineLevel="0" collapsed="false">
      <c r="A33005" s="535" t="s">
        <v>52270</v>
      </c>
      <c r="B33005" s="544" t="s">
        <v>52271</v>
      </c>
      <c r="C33005" s="535" t="s">
        <v>44152</v>
      </c>
      <c r="D33005" s="537" t="n">
        <v>341.22</v>
      </c>
    </row>
    <row r="33006" customFormat="false" ht="14.25" hidden="false" customHeight="false" outlineLevel="0" collapsed="false">
      <c r="A33006" s="535" t="s">
        <v>52272</v>
      </c>
      <c r="B33006" s="544" t="s">
        <v>52273</v>
      </c>
      <c r="C33006" s="535" t="s">
        <v>44152</v>
      </c>
      <c r="D33006" s="537" t="n">
        <v>319.65</v>
      </c>
    </row>
    <row r="33007" customFormat="false" ht="14.25" hidden="false" customHeight="false" outlineLevel="0" collapsed="false">
      <c r="A33007" s="535" t="s">
        <v>52274</v>
      </c>
      <c r="B33007" s="544" t="s">
        <v>52275</v>
      </c>
      <c r="C33007" s="535" t="s">
        <v>44152</v>
      </c>
      <c r="D33007" s="537" t="n">
        <v>364.78</v>
      </c>
    </row>
    <row r="33008" customFormat="false" ht="14.25" hidden="false" customHeight="false" outlineLevel="0" collapsed="false">
      <c r="A33008" s="535" t="s">
        <v>52276</v>
      </c>
      <c r="B33008" s="544" t="s">
        <v>52277</v>
      </c>
      <c r="C33008" s="535" t="s">
        <v>44152</v>
      </c>
      <c r="D33008" s="537" t="n">
        <v>343.21</v>
      </c>
    </row>
    <row r="33009" customFormat="false" ht="14.25" hidden="false" customHeight="false" outlineLevel="0" collapsed="false">
      <c r="A33009" s="535" t="s">
        <v>52278</v>
      </c>
      <c r="B33009" s="544" t="s">
        <v>52279</v>
      </c>
      <c r="C33009" s="535" t="s">
        <v>29260</v>
      </c>
      <c r="D33009" s="537" t="n">
        <v>9.88</v>
      </c>
    </row>
    <row r="33010" customFormat="false" ht="14.25" hidden="false" customHeight="false" outlineLevel="0" collapsed="false">
      <c r="A33010" s="535" t="s">
        <v>52280</v>
      </c>
      <c r="B33010" s="544" t="s">
        <v>52281</v>
      </c>
      <c r="C33010" s="535" t="s">
        <v>44152</v>
      </c>
      <c r="D33010" s="537" t="n">
        <v>18.3</v>
      </c>
    </row>
    <row r="33011" customFormat="false" ht="14.25" hidden="false" customHeight="false" outlineLevel="0" collapsed="false">
      <c r="A33011" s="535" t="s">
        <v>52282</v>
      </c>
      <c r="B33011" s="544" t="s">
        <v>52283</v>
      </c>
      <c r="C33011" s="535" t="s">
        <v>41675</v>
      </c>
      <c r="D33011" s="537" t="n">
        <v>141.13</v>
      </c>
    </row>
    <row r="33012" customFormat="false" ht="14.25" hidden="false" customHeight="false" outlineLevel="0" collapsed="false">
      <c r="A33012" s="535" t="s">
        <v>52284</v>
      </c>
      <c r="B33012" s="544" t="s">
        <v>52285</v>
      </c>
      <c r="C33012" s="535" t="s">
        <v>41675</v>
      </c>
      <c r="D33012" s="537" t="n">
        <v>15.48</v>
      </c>
    </row>
    <row r="33013" customFormat="false" ht="14.25" hidden="false" customHeight="false" outlineLevel="0" collapsed="false">
      <c r="A33013" s="535" t="s">
        <v>52286</v>
      </c>
      <c r="B33013" s="544" t="s">
        <v>52287</v>
      </c>
      <c r="C33013" s="535" t="s">
        <v>41675</v>
      </c>
      <c r="D33013" s="537" t="n">
        <v>8.84</v>
      </c>
    </row>
    <row r="33014" customFormat="false" ht="14.25" hidden="false" customHeight="false" outlineLevel="0" collapsed="false">
      <c r="A33014" s="535" t="s">
        <v>52288</v>
      </c>
      <c r="B33014" s="544" t="s">
        <v>52289</v>
      </c>
      <c r="C33014" s="535" t="s">
        <v>41675</v>
      </c>
      <c r="D33014" s="537" t="n">
        <v>5.08</v>
      </c>
    </row>
    <row r="33015" customFormat="false" ht="14.25" hidden="false" customHeight="false" outlineLevel="0" collapsed="false">
      <c r="A33015" s="535" t="s">
        <v>52290</v>
      </c>
      <c r="B33015" s="544" t="s">
        <v>52291</v>
      </c>
      <c r="C33015" s="535" t="s">
        <v>41675</v>
      </c>
      <c r="D33015" s="537" t="n">
        <v>39.7</v>
      </c>
    </row>
    <row r="33016" customFormat="false" ht="14.25" hidden="false" customHeight="false" outlineLevel="0" collapsed="false">
      <c r="A33016" s="535" t="s">
        <v>52292</v>
      </c>
      <c r="B33016" s="544" t="s">
        <v>52293</v>
      </c>
      <c r="C33016" s="535" t="s">
        <v>41675</v>
      </c>
      <c r="D33016" s="537" t="n">
        <v>16.96</v>
      </c>
    </row>
    <row r="33017" customFormat="false" ht="14.25" hidden="false" customHeight="false" outlineLevel="0" collapsed="false">
      <c r="A33017" s="535" t="s">
        <v>52294</v>
      </c>
      <c r="B33017" s="544" t="s">
        <v>52295</v>
      </c>
      <c r="C33017" s="535" t="s">
        <v>44152</v>
      </c>
      <c r="D33017" s="537" t="n">
        <v>0.54</v>
      </c>
    </row>
    <row r="33018" customFormat="false" ht="14.25" hidden="false" customHeight="false" outlineLevel="0" collapsed="false">
      <c r="A33018" s="535" t="s">
        <v>52296</v>
      </c>
      <c r="B33018" s="544" t="s">
        <v>52297</v>
      </c>
      <c r="C33018" s="535" t="s">
        <v>41675</v>
      </c>
      <c r="D33018" s="537" t="n">
        <v>167.92</v>
      </c>
    </row>
    <row r="33019" customFormat="false" ht="14.25" hidden="false" customHeight="false" outlineLevel="0" collapsed="false">
      <c r="A33019" s="535" t="s">
        <v>52298</v>
      </c>
      <c r="B33019" s="544" t="s">
        <v>52299</v>
      </c>
      <c r="C33019" s="535" t="s">
        <v>41675</v>
      </c>
      <c r="D33019" s="537" t="n">
        <v>44.37</v>
      </c>
    </row>
    <row r="33020" customFormat="false" ht="14.25" hidden="false" customHeight="false" outlineLevel="0" collapsed="false">
      <c r="A33020" s="535" t="s">
        <v>52300</v>
      </c>
      <c r="B33020" s="544" t="s">
        <v>52301</v>
      </c>
      <c r="C33020" s="535" t="s">
        <v>41675</v>
      </c>
      <c r="D33020" s="537" t="n">
        <v>345.17</v>
      </c>
    </row>
    <row r="33021" customFormat="false" ht="14.25" hidden="false" customHeight="false" outlineLevel="0" collapsed="false">
      <c r="A33021" s="535" t="s">
        <v>52302</v>
      </c>
      <c r="B33021" s="544" t="s">
        <v>52303</v>
      </c>
      <c r="C33021" s="535" t="s">
        <v>29260</v>
      </c>
      <c r="D33021" s="537" t="n">
        <v>39.6</v>
      </c>
    </row>
    <row r="33022" customFormat="false" ht="14.25" hidden="false" customHeight="false" outlineLevel="0" collapsed="false">
      <c r="A33022" s="535" t="s">
        <v>52304</v>
      </c>
      <c r="B33022" s="544" t="s">
        <v>52305</v>
      </c>
      <c r="C33022" s="535" t="s">
        <v>29260</v>
      </c>
      <c r="D33022" s="537" t="n">
        <v>98.99</v>
      </c>
    </row>
    <row r="33023" customFormat="false" ht="14.25" hidden="false" customHeight="false" outlineLevel="0" collapsed="false">
      <c r="A33023" s="535" t="s">
        <v>52306</v>
      </c>
      <c r="B33023" s="544" t="s">
        <v>52307</v>
      </c>
      <c r="C33023" s="535" t="s">
        <v>41675</v>
      </c>
      <c r="D33023" s="537" t="n">
        <v>204.5</v>
      </c>
    </row>
    <row r="33024" customFormat="false" ht="14.25" hidden="false" customHeight="false" outlineLevel="0" collapsed="false">
      <c r="A33024" s="535" t="s">
        <v>52308</v>
      </c>
      <c r="B33024" s="544" t="s">
        <v>52309</v>
      </c>
      <c r="C33024" s="535" t="s">
        <v>41675</v>
      </c>
      <c r="D33024" s="537" t="n">
        <v>23.1</v>
      </c>
    </row>
    <row r="33025" customFormat="false" ht="14.25" hidden="false" customHeight="false" outlineLevel="0" collapsed="false">
      <c r="A33025" s="535" t="s">
        <v>52310</v>
      </c>
      <c r="B33025" s="544" t="s">
        <v>52311</v>
      </c>
      <c r="C33025" s="535" t="s">
        <v>41675</v>
      </c>
      <c r="D33025" s="537" t="n">
        <v>29.13</v>
      </c>
    </row>
    <row r="33026" customFormat="false" ht="14.25" hidden="false" customHeight="false" outlineLevel="0" collapsed="false">
      <c r="A33026" s="535" t="s">
        <v>52312</v>
      </c>
      <c r="B33026" s="544" t="s">
        <v>52313</v>
      </c>
      <c r="C33026" s="535" t="s">
        <v>41675</v>
      </c>
      <c r="D33026" s="537" t="n">
        <v>53.35</v>
      </c>
    </row>
    <row r="33027" customFormat="false" ht="14.25" hidden="false" customHeight="false" outlineLevel="0" collapsed="false">
      <c r="A33027" s="535" t="s">
        <v>52314</v>
      </c>
      <c r="B33027" s="544" t="s">
        <v>52315</v>
      </c>
      <c r="C33027" s="535" t="s">
        <v>41675</v>
      </c>
      <c r="D33027" s="537" t="n">
        <v>99.29</v>
      </c>
    </row>
    <row r="33028" customFormat="false" ht="14.25" hidden="false" customHeight="false" outlineLevel="0" collapsed="false">
      <c r="A33028" s="535" t="s">
        <v>52316</v>
      </c>
      <c r="B33028" s="544" t="s">
        <v>52317</v>
      </c>
      <c r="C33028" s="535" t="s">
        <v>41675</v>
      </c>
      <c r="D33028" s="537" t="n">
        <v>32.92</v>
      </c>
    </row>
    <row r="33029" customFormat="false" ht="14.25" hidden="false" customHeight="false" outlineLevel="0" collapsed="false">
      <c r="A33029" s="535" t="s">
        <v>52318</v>
      </c>
      <c r="B33029" s="544" t="s">
        <v>52319</v>
      </c>
      <c r="C33029" s="535" t="s">
        <v>41675</v>
      </c>
      <c r="D33029" s="537" t="n">
        <v>24.46</v>
      </c>
    </row>
    <row r="33030" customFormat="false" ht="14.25" hidden="false" customHeight="false" outlineLevel="0" collapsed="false">
      <c r="A33030" s="535" t="s">
        <v>52320</v>
      </c>
      <c r="B33030" s="544" t="s">
        <v>52321</v>
      </c>
      <c r="C33030" s="535" t="s">
        <v>41675</v>
      </c>
      <c r="D33030" s="537" t="n">
        <v>113.16</v>
      </c>
    </row>
    <row r="33031" customFormat="false" ht="14.25" hidden="false" customHeight="true" outlineLevel="0" collapsed="false">
      <c r="A33031" s="535" t="s">
        <v>52322</v>
      </c>
      <c r="B33031" s="544" t="s">
        <v>52323</v>
      </c>
      <c r="C33031" s="535" t="s">
        <v>41675</v>
      </c>
      <c r="D33031" s="537" t="n">
        <v>13.83</v>
      </c>
    </row>
    <row r="33032" customFormat="false" ht="14.25" hidden="false" customHeight="false" outlineLevel="0" collapsed="false">
      <c r="A33032" s="535" t="s">
        <v>52324</v>
      </c>
      <c r="B33032" s="544" t="s">
        <v>52325</v>
      </c>
      <c r="C33032" s="535" t="s">
        <v>41675</v>
      </c>
      <c r="D33032" s="537" t="n">
        <v>17.31</v>
      </c>
    </row>
    <row r="33033" customFormat="false" ht="14.25" hidden="false" customHeight="false" outlineLevel="0" collapsed="false">
      <c r="A33033" s="535" t="s">
        <v>52326</v>
      </c>
      <c r="B33033" s="544" t="s">
        <v>52327</v>
      </c>
      <c r="C33033" s="535" t="s">
        <v>41675</v>
      </c>
      <c r="D33033" s="537" t="n">
        <v>31.16</v>
      </c>
    </row>
    <row r="33034" customFormat="false" ht="14.25" hidden="false" customHeight="false" outlineLevel="0" collapsed="false">
      <c r="A33034" s="535" t="s">
        <v>52328</v>
      </c>
      <c r="B33034" s="544" t="s">
        <v>52329</v>
      </c>
      <c r="C33034" s="535" t="s">
        <v>41675</v>
      </c>
      <c r="D33034" s="537" t="n">
        <v>57.12</v>
      </c>
    </row>
    <row r="33035" customFormat="false" ht="14.25" hidden="false" customHeight="false" outlineLevel="0" collapsed="false">
      <c r="A33035" s="535" t="s">
        <v>52330</v>
      </c>
      <c r="B33035" s="544" t="s">
        <v>52331</v>
      </c>
      <c r="C33035" s="535" t="s">
        <v>41675</v>
      </c>
      <c r="D33035" s="537" t="n">
        <v>6.87</v>
      </c>
    </row>
    <row r="33036" customFormat="false" ht="14.25" hidden="false" customHeight="false" outlineLevel="0" collapsed="false">
      <c r="A33036" s="535" t="s">
        <v>52332</v>
      </c>
      <c r="B33036" s="544" t="s">
        <v>52333</v>
      </c>
      <c r="C33036" s="535" t="s">
        <v>41675</v>
      </c>
      <c r="D33036" s="537" t="n">
        <v>11.99</v>
      </c>
    </row>
    <row r="33037" customFormat="false" ht="14.25" hidden="false" customHeight="false" outlineLevel="0" collapsed="false">
      <c r="A33037" s="535" t="s">
        <v>52334</v>
      </c>
      <c r="B33037" s="544" t="s">
        <v>52335</v>
      </c>
      <c r="C33037" s="535" t="s">
        <v>41675</v>
      </c>
      <c r="D33037" s="537" t="n">
        <v>7.98</v>
      </c>
    </row>
    <row r="33038" customFormat="false" ht="14.25" hidden="false" customHeight="false" outlineLevel="0" collapsed="false">
      <c r="A33038" s="535" t="s">
        <v>52336</v>
      </c>
      <c r="B33038" s="544" t="s">
        <v>52337</v>
      </c>
      <c r="C33038" s="535" t="s">
        <v>41675</v>
      </c>
      <c r="D33038" s="537" t="n">
        <v>10.72</v>
      </c>
    </row>
    <row r="33039" customFormat="false" ht="14.25" hidden="false" customHeight="false" outlineLevel="0" collapsed="false">
      <c r="A33039" s="535" t="s">
        <v>52338</v>
      </c>
      <c r="B33039" s="544" t="s">
        <v>52339</v>
      </c>
      <c r="C33039" s="535" t="s">
        <v>41675</v>
      </c>
      <c r="D33039" s="537" t="n">
        <v>6.7</v>
      </c>
    </row>
    <row r="33040" customFormat="false" ht="14.25" hidden="false" customHeight="false" outlineLevel="0" collapsed="false">
      <c r="A33040" s="535" t="s">
        <v>52340</v>
      </c>
      <c r="B33040" s="544" t="s">
        <v>52341</v>
      </c>
      <c r="C33040" s="535" t="s">
        <v>41675</v>
      </c>
      <c r="D33040" s="537" t="n">
        <v>10.72</v>
      </c>
    </row>
    <row r="33041" customFormat="false" ht="14.25" hidden="false" customHeight="false" outlineLevel="0" collapsed="false">
      <c r="A33041" s="535" t="s">
        <v>52342</v>
      </c>
      <c r="B33041" s="544" t="s">
        <v>52343</v>
      </c>
      <c r="C33041" s="535" t="s">
        <v>41675</v>
      </c>
      <c r="D33041" s="537" t="n">
        <v>7.12</v>
      </c>
    </row>
    <row r="33042" customFormat="false" ht="14.25" hidden="false" customHeight="false" outlineLevel="0" collapsed="false">
      <c r="A33042" s="535" t="s">
        <v>52344</v>
      </c>
      <c r="B33042" s="544" t="s">
        <v>52345</v>
      </c>
      <c r="C33042" s="535" t="s">
        <v>41675</v>
      </c>
      <c r="D33042" s="537" t="n">
        <v>12.26</v>
      </c>
    </row>
    <row r="33043" customFormat="false" ht="14.25" hidden="false" customHeight="false" outlineLevel="0" collapsed="false">
      <c r="A33043" s="535" t="s">
        <v>52346</v>
      </c>
      <c r="B33043" s="544" t="s">
        <v>52347</v>
      </c>
      <c r="C33043" s="535" t="s">
        <v>41675</v>
      </c>
      <c r="D33043" s="537" t="n">
        <v>8.67</v>
      </c>
    </row>
    <row r="33044" customFormat="false" ht="14.25" hidden="false" customHeight="false" outlineLevel="0" collapsed="false">
      <c r="A33044" s="535" t="s">
        <v>52348</v>
      </c>
      <c r="B33044" s="544" t="s">
        <v>52349</v>
      </c>
      <c r="C33044" s="535" t="s">
        <v>41675</v>
      </c>
      <c r="D33044" s="537" t="n">
        <v>10.9</v>
      </c>
    </row>
    <row r="33045" customFormat="false" ht="14.25" hidden="false" customHeight="false" outlineLevel="0" collapsed="false">
      <c r="A33045" s="535" t="s">
        <v>52350</v>
      </c>
      <c r="B33045" s="544" t="s">
        <v>52351</v>
      </c>
      <c r="C33045" s="535" t="s">
        <v>41675</v>
      </c>
      <c r="D33045" s="537" t="n">
        <v>7.26</v>
      </c>
    </row>
    <row r="33046" customFormat="false" ht="14.25" hidden="false" customHeight="true" outlineLevel="0" collapsed="false">
      <c r="A33046" s="535" t="s">
        <v>52352</v>
      </c>
      <c r="B33046" s="544" t="s">
        <v>52353</v>
      </c>
      <c r="C33046" s="535" t="s">
        <v>41675</v>
      </c>
      <c r="D33046" s="537" t="n">
        <v>10.9</v>
      </c>
    </row>
    <row r="33047" customFormat="false" ht="14.25" hidden="false" customHeight="false" outlineLevel="0" collapsed="false">
      <c r="A33047" s="535" t="s">
        <v>52354</v>
      </c>
      <c r="B33047" s="544" t="s">
        <v>52355</v>
      </c>
      <c r="C33047" s="535" t="s">
        <v>41675</v>
      </c>
      <c r="D33047" s="537" t="n">
        <v>7.26</v>
      </c>
    </row>
    <row r="33048" customFormat="false" ht="14.25" hidden="false" customHeight="false" outlineLevel="0" collapsed="false">
      <c r="A33048" s="535" t="s">
        <v>52356</v>
      </c>
      <c r="B33048" s="544" t="s">
        <v>52357</v>
      </c>
      <c r="C33048" s="535" t="s">
        <v>41675</v>
      </c>
      <c r="D33048" s="537" t="n">
        <v>12.53</v>
      </c>
    </row>
    <row r="33049" customFormat="false" ht="14.25" hidden="false" customHeight="false" outlineLevel="0" collapsed="false">
      <c r="A33049" s="535" t="s">
        <v>52358</v>
      </c>
      <c r="B33049" s="544" t="s">
        <v>52359</v>
      </c>
      <c r="C33049" s="535" t="s">
        <v>41675</v>
      </c>
      <c r="D33049" s="537" t="n">
        <v>8.89</v>
      </c>
    </row>
    <row r="33050" customFormat="false" ht="14.25" hidden="false" customHeight="false" outlineLevel="0" collapsed="false">
      <c r="A33050" s="535" t="s">
        <v>52360</v>
      </c>
      <c r="B33050" s="544" t="s">
        <v>52361</v>
      </c>
      <c r="C33050" s="535" t="s">
        <v>41675</v>
      </c>
      <c r="D33050" s="537" t="n">
        <v>11.08</v>
      </c>
    </row>
    <row r="33051" customFormat="false" ht="14.25" hidden="false" customHeight="false" outlineLevel="0" collapsed="false">
      <c r="A33051" s="535" t="s">
        <v>52362</v>
      </c>
      <c r="B33051" s="544" t="s">
        <v>52363</v>
      </c>
      <c r="C33051" s="535" t="s">
        <v>41675</v>
      </c>
      <c r="D33051" s="537" t="n">
        <v>7.45</v>
      </c>
    </row>
    <row r="33052" customFormat="false" ht="14.25" hidden="false" customHeight="false" outlineLevel="0" collapsed="false">
      <c r="A33052" s="535" t="s">
        <v>52364</v>
      </c>
      <c r="B33052" s="544" t="s">
        <v>52365</v>
      </c>
      <c r="C33052" s="535" t="s">
        <v>41675</v>
      </c>
      <c r="D33052" s="537" t="n">
        <v>11.04</v>
      </c>
    </row>
    <row r="33053" customFormat="false" ht="14.25" hidden="false" customHeight="false" outlineLevel="0" collapsed="false">
      <c r="A33053" s="535" t="s">
        <v>52366</v>
      </c>
      <c r="B33053" s="544" t="s">
        <v>52367</v>
      </c>
      <c r="C33053" s="535" t="s">
        <v>41675</v>
      </c>
      <c r="D33053" s="537" t="n">
        <v>7.41</v>
      </c>
    </row>
    <row r="33054" customFormat="false" ht="14.25" hidden="false" customHeight="false" outlineLevel="0" collapsed="false">
      <c r="A33054" s="535" t="s">
        <v>52368</v>
      </c>
      <c r="B33054" s="544" t="s">
        <v>52369</v>
      </c>
      <c r="C33054" s="535" t="s">
        <v>41675</v>
      </c>
      <c r="D33054" s="537" t="n">
        <v>12.8</v>
      </c>
    </row>
    <row r="33055" customFormat="false" ht="14.25" hidden="false" customHeight="false" outlineLevel="0" collapsed="false">
      <c r="A33055" s="535" t="s">
        <v>52370</v>
      </c>
      <c r="B33055" s="544" t="s">
        <v>52371</v>
      </c>
      <c r="C33055" s="535" t="s">
        <v>41675</v>
      </c>
      <c r="D33055" s="537" t="n">
        <v>9.18</v>
      </c>
    </row>
    <row r="33056" customFormat="false" ht="14.25" hidden="false" customHeight="false" outlineLevel="0" collapsed="false">
      <c r="A33056" s="535" t="s">
        <v>52372</v>
      </c>
      <c r="B33056" s="544" t="s">
        <v>52373</v>
      </c>
      <c r="C33056" s="535" t="s">
        <v>41675</v>
      </c>
      <c r="D33056" s="537" t="n">
        <v>11.26</v>
      </c>
    </row>
    <row r="33057" customFormat="false" ht="14.25" hidden="false" customHeight="false" outlineLevel="0" collapsed="false">
      <c r="A33057" s="535" t="s">
        <v>52374</v>
      </c>
      <c r="B33057" s="544" t="s">
        <v>52375</v>
      </c>
      <c r="C33057" s="535" t="s">
        <v>41675</v>
      </c>
      <c r="D33057" s="537" t="n">
        <v>7.64</v>
      </c>
    </row>
    <row r="33058" customFormat="false" ht="14.25" hidden="false" customHeight="false" outlineLevel="0" collapsed="false">
      <c r="A33058" s="535" t="s">
        <v>52376</v>
      </c>
      <c r="B33058" s="544" t="s">
        <v>52377</v>
      </c>
      <c r="C33058" s="535" t="s">
        <v>41675</v>
      </c>
      <c r="D33058" s="537" t="n">
        <v>11.22</v>
      </c>
    </row>
    <row r="33059" customFormat="false" ht="14.25" hidden="false" customHeight="false" outlineLevel="0" collapsed="false">
      <c r="A33059" s="535" t="s">
        <v>52378</v>
      </c>
      <c r="B33059" s="544" t="s">
        <v>52379</v>
      </c>
      <c r="C33059" s="535" t="s">
        <v>41675</v>
      </c>
      <c r="D33059" s="537" t="n">
        <v>7.6</v>
      </c>
    </row>
    <row r="33060" customFormat="false" ht="14.25" hidden="false" customHeight="false" outlineLevel="0" collapsed="false">
      <c r="A33060" s="535" t="s">
        <v>52380</v>
      </c>
      <c r="B33060" s="544" t="s">
        <v>52381</v>
      </c>
      <c r="C33060" s="535" t="s">
        <v>41675</v>
      </c>
      <c r="D33060" s="537" t="n">
        <v>13.44</v>
      </c>
    </row>
    <row r="33061" customFormat="false" ht="14.25" hidden="false" customHeight="false" outlineLevel="0" collapsed="false">
      <c r="A33061" s="535" t="s">
        <v>52382</v>
      </c>
      <c r="B33061" s="544" t="s">
        <v>52383</v>
      </c>
      <c r="C33061" s="535" t="s">
        <v>41675</v>
      </c>
      <c r="D33061" s="537" t="n">
        <v>9.47</v>
      </c>
    </row>
    <row r="33062" customFormat="false" ht="14.25" hidden="false" customHeight="false" outlineLevel="0" collapsed="false">
      <c r="A33062" s="535" t="s">
        <v>52384</v>
      </c>
      <c r="B33062" s="544" t="s">
        <v>52385</v>
      </c>
      <c r="C33062" s="535" t="s">
        <v>41675</v>
      </c>
      <c r="D33062" s="537" t="n">
        <v>11.44</v>
      </c>
    </row>
    <row r="33063" customFormat="false" ht="14.25" hidden="false" customHeight="false" outlineLevel="0" collapsed="false">
      <c r="A33063" s="535" t="s">
        <v>52386</v>
      </c>
      <c r="B33063" s="544" t="s">
        <v>52387</v>
      </c>
      <c r="C33063" s="535" t="s">
        <v>41675</v>
      </c>
      <c r="D33063" s="537" t="n">
        <v>7.79</v>
      </c>
    </row>
    <row r="33064" customFormat="false" ht="14.25" hidden="false" customHeight="false" outlineLevel="0" collapsed="false">
      <c r="A33064" s="535" t="s">
        <v>52388</v>
      </c>
      <c r="B33064" s="544" t="s">
        <v>52389</v>
      </c>
      <c r="C33064" s="535" t="s">
        <v>41675</v>
      </c>
      <c r="D33064" s="537" t="n">
        <v>11.35</v>
      </c>
    </row>
    <row r="33065" customFormat="false" ht="14.25" hidden="false" customHeight="false" outlineLevel="0" collapsed="false">
      <c r="A33065" s="535" t="s">
        <v>52390</v>
      </c>
      <c r="B33065" s="544" t="s">
        <v>52391</v>
      </c>
      <c r="C33065" s="535" t="s">
        <v>41675</v>
      </c>
      <c r="D33065" s="537" t="n">
        <v>7.74</v>
      </c>
    </row>
    <row r="33066" customFormat="false" ht="14.25" hidden="false" customHeight="false" outlineLevel="0" collapsed="false">
      <c r="A33066" s="535" t="s">
        <v>52392</v>
      </c>
      <c r="B33066" s="544" t="s">
        <v>52393</v>
      </c>
      <c r="C33066" s="535" t="s">
        <v>41675</v>
      </c>
      <c r="D33066" s="537" t="n">
        <v>13.95</v>
      </c>
    </row>
    <row r="33067" customFormat="false" ht="14.25" hidden="false" customHeight="false" outlineLevel="0" collapsed="false">
      <c r="A33067" s="535" t="s">
        <v>52394</v>
      </c>
      <c r="B33067" s="544" t="s">
        <v>52395</v>
      </c>
      <c r="C33067" s="535" t="s">
        <v>41675</v>
      </c>
      <c r="D33067" s="537" t="n">
        <v>10.34</v>
      </c>
    </row>
    <row r="33068" customFormat="false" ht="14.25" hidden="false" customHeight="false" outlineLevel="0" collapsed="false">
      <c r="A33068" s="535" t="s">
        <v>52396</v>
      </c>
      <c r="B33068" s="544" t="s">
        <v>52397</v>
      </c>
      <c r="C33068" s="535" t="s">
        <v>41675</v>
      </c>
      <c r="D33068" s="537" t="n">
        <v>12.1</v>
      </c>
    </row>
    <row r="33069" customFormat="false" ht="14.25" hidden="false" customHeight="false" outlineLevel="0" collapsed="false">
      <c r="A33069" s="535" t="s">
        <v>52398</v>
      </c>
      <c r="B33069" s="544" t="s">
        <v>52399</v>
      </c>
      <c r="C33069" s="535" t="s">
        <v>41675</v>
      </c>
      <c r="D33069" s="537" t="n">
        <v>8.12</v>
      </c>
    </row>
    <row r="33070" customFormat="false" ht="14.25" hidden="false" customHeight="false" outlineLevel="0" collapsed="false">
      <c r="A33070" s="535" t="s">
        <v>52400</v>
      </c>
      <c r="B33070" s="544" t="s">
        <v>52401</v>
      </c>
      <c r="C33070" s="535" t="s">
        <v>41675</v>
      </c>
      <c r="D33070" s="537" t="n">
        <v>12.05</v>
      </c>
    </row>
    <row r="33071" customFormat="false" ht="14.25" hidden="false" customHeight="false" outlineLevel="0" collapsed="false">
      <c r="A33071" s="535" t="s">
        <v>52402</v>
      </c>
      <c r="B33071" s="544" t="s">
        <v>52403</v>
      </c>
      <c r="C33071" s="535" t="s">
        <v>41675</v>
      </c>
      <c r="D33071" s="537" t="n">
        <v>8.03</v>
      </c>
    </row>
    <row r="33072" customFormat="false" ht="14.25" hidden="false" customHeight="false" outlineLevel="0" collapsed="false">
      <c r="A33072" s="535" t="s">
        <v>52404</v>
      </c>
      <c r="B33072" s="544" t="s">
        <v>52405</v>
      </c>
      <c r="C33072" s="535" t="s">
        <v>41675</v>
      </c>
      <c r="D33072" s="537" t="n">
        <v>15.05</v>
      </c>
    </row>
    <row r="33073" customFormat="false" ht="14.25" hidden="false" customHeight="false" outlineLevel="0" collapsed="false">
      <c r="A33073" s="535" t="s">
        <v>52406</v>
      </c>
      <c r="B33073" s="544" t="s">
        <v>52407</v>
      </c>
      <c r="C33073" s="535" t="s">
        <v>41675</v>
      </c>
      <c r="D33073" s="537" t="n">
        <v>11.47</v>
      </c>
    </row>
    <row r="33074" customFormat="false" ht="14.25" hidden="false" customHeight="false" outlineLevel="0" collapsed="false">
      <c r="A33074" s="535" t="s">
        <v>52408</v>
      </c>
      <c r="B33074" s="544" t="s">
        <v>52409</v>
      </c>
      <c r="C33074" s="535" t="s">
        <v>41675</v>
      </c>
      <c r="D33074" s="537" t="n">
        <v>12.59</v>
      </c>
    </row>
    <row r="33075" customFormat="false" ht="14.25" hidden="false" customHeight="false" outlineLevel="0" collapsed="false">
      <c r="A33075" s="535" t="s">
        <v>52410</v>
      </c>
      <c r="B33075" s="544" t="s">
        <v>52411</v>
      </c>
      <c r="C33075" s="535" t="s">
        <v>41675</v>
      </c>
      <c r="D33075" s="537" t="n">
        <v>9.01</v>
      </c>
    </row>
    <row r="33076" customFormat="false" ht="14.25" hidden="false" customHeight="false" outlineLevel="0" collapsed="false">
      <c r="A33076" s="535" t="s">
        <v>52412</v>
      </c>
      <c r="B33076" s="544" t="s">
        <v>52413</v>
      </c>
      <c r="C33076" s="535" t="s">
        <v>41675</v>
      </c>
      <c r="D33076" s="537" t="n">
        <v>12.48</v>
      </c>
    </row>
    <row r="33077" customFormat="false" ht="14.25" hidden="false" customHeight="false" outlineLevel="0" collapsed="false">
      <c r="A33077" s="535" t="s">
        <v>52414</v>
      </c>
      <c r="B33077" s="544" t="s">
        <v>52415</v>
      </c>
      <c r="C33077" s="535" t="s">
        <v>41675</v>
      </c>
      <c r="D33077" s="537" t="n">
        <v>8.89</v>
      </c>
    </row>
    <row r="33078" customFormat="false" ht="14.25" hidden="false" customHeight="false" outlineLevel="0" collapsed="false">
      <c r="A33078" s="535" t="s">
        <v>52416</v>
      </c>
      <c r="B33078" s="544" t="s">
        <v>52417</v>
      </c>
      <c r="C33078" s="535" t="s">
        <v>41675</v>
      </c>
      <c r="D33078" s="537" t="n">
        <v>9.97</v>
      </c>
    </row>
    <row r="33079" customFormat="false" ht="14.25" hidden="false" customHeight="false" outlineLevel="0" collapsed="false">
      <c r="A33079" s="535" t="s">
        <v>52418</v>
      </c>
      <c r="B33079" s="544" t="s">
        <v>52419</v>
      </c>
      <c r="C33079" s="535" t="s">
        <v>41675</v>
      </c>
      <c r="D33079" s="537" t="n">
        <v>6.32</v>
      </c>
    </row>
    <row r="33080" customFormat="false" ht="14.25" hidden="false" customHeight="false" outlineLevel="0" collapsed="false">
      <c r="A33080" s="535" t="s">
        <v>52420</v>
      </c>
      <c r="B33080" s="544" t="s">
        <v>52421</v>
      </c>
      <c r="C33080" s="535" t="s">
        <v>41675</v>
      </c>
      <c r="D33080" s="537" t="n">
        <v>9.54</v>
      </c>
    </row>
    <row r="33081" customFormat="false" ht="14.25" hidden="false" customHeight="false" outlineLevel="0" collapsed="false">
      <c r="A33081" s="535" t="s">
        <v>52422</v>
      </c>
      <c r="B33081" s="544" t="s">
        <v>52423</v>
      </c>
      <c r="C33081" s="535" t="s">
        <v>41675</v>
      </c>
      <c r="D33081" s="537" t="n">
        <v>5.9</v>
      </c>
    </row>
    <row r="33082" customFormat="false" ht="14.25" hidden="false" customHeight="false" outlineLevel="0" collapsed="false">
      <c r="A33082" s="535" t="s">
        <v>52424</v>
      </c>
      <c r="B33082" s="544" t="s">
        <v>52425</v>
      </c>
      <c r="C33082" s="535" t="s">
        <v>41675</v>
      </c>
      <c r="D33082" s="537" t="n">
        <v>9.61</v>
      </c>
    </row>
    <row r="33083" customFormat="false" ht="14.25" hidden="false" customHeight="false" outlineLevel="0" collapsed="false">
      <c r="A33083" s="535" t="s">
        <v>52426</v>
      </c>
      <c r="B33083" s="544" t="s">
        <v>52427</v>
      </c>
      <c r="C33083" s="535" t="s">
        <v>41675</v>
      </c>
      <c r="D33083" s="537" t="n">
        <v>5.98</v>
      </c>
    </row>
    <row r="33084" customFormat="false" ht="14.25" hidden="false" customHeight="false" outlineLevel="0" collapsed="false">
      <c r="A33084" s="535" t="s">
        <v>52428</v>
      </c>
      <c r="B33084" s="544" t="s">
        <v>52429</v>
      </c>
      <c r="C33084" s="535" t="s">
        <v>41675</v>
      </c>
      <c r="D33084" s="537" t="n">
        <v>10.72</v>
      </c>
    </row>
    <row r="33085" customFormat="false" ht="14.25" hidden="false" customHeight="false" outlineLevel="0" collapsed="false">
      <c r="A33085" s="535" t="s">
        <v>52430</v>
      </c>
      <c r="B33085" s="544" t="s">
        <v>52431</v>
      </c>
      <c r="C33085" s="535" t="s">
        <v>41675</v>
      </c>
      <c r="D33085" s="537" t="n">
        <v>6.7</v>
      </c>
    </row>
    <row r="33086" customFormat="false" ht="14.25" hidden="false" customHeight="false" outlineLevel="0" collapsed="false">
      <c r="A33086" s="535" t="s">
        <v>52432</v>
      </c>
      <c r="B33086" s="544" t="s">
        <v>52433</v>
      </c>
      <c r="C33086" s="535" t="s">
        <v>41675</v>
      </c>
      <c r="D33086" s="537" t="n">
        <v>9.79</v>
      </c>
    </row>
    <row r="33087" customFormat="false" ht="14.25" hidden="false" customHeight="false" outlineLevel="0" collapsed="false">
      <c r="A33087" s="535" t="s">
        <v>52434</v>
      </c>
      <c r="B33087" s="544" t="s">
        <v>52435</v>
      </c>
      <c r="C33087" s="535" t="s">
        <v>41675</v>
      </c>
      <c r="D33087" s="537" t="n">
        <v>6.13</v>
      </c>
    </row>
    <row r="33088" customFormat="false" ht="14.25" hidden="false" customHeight="false" outlineLevel="0" collapsed="false">
      <c r="A33088" s="535" t="s">
        <v>52436</v>
      </c>
      <c r="B33088" s="544" t="s">
        <v>52437</v>
      </c>
      <c r="C33088" s="535" t="s">
        <v>41675</v>
      </c>
      <c r="D33088" s="537" t="n">
        <v>9.83</v>
      </c>
    </row>
    <row r="33089" customFormat="false" ht="14.25" hidden="false" customHeight="false" outlineLevel="0" collapsed="false">
      <c r="A33089" s="535" t="s">
        <v>52438</v>
      </c>
      <c r="B33089" s="544" t="s">
        <v>52439</v>
      </c>
      <c r="C33089" s="535" t="s">
        <v>41675</v>
      </c>
      <c r="D33089" s="537" t="n">
        <v>6.17</v>
      </c>
    </row>
    <row r="33090" customFormat="false" ht="14.25" hidden="false" customHeight="false" outlineLevel="0" collapsed="false">
      <c r="A33090" s="535" t="s">
        <v>52440</v>
      </c>
      <c r="B33090" s="544" t="s">
        <v>52441</v>
      </c>
      <c r="C33090" s="535" t="s">
        <v>41675</v>
      </c>
      <c r="D33090" s="537" t="n">
        <v>9.54</v>
      </c>
    </row>
    <row r="33091" customFormat="false" ht="14.25" hidden="false" customHeight="false" outlineLevel="0" collapsed="false">
      <c r="A33091" s="535" t="s">
        <v>52442</v>
      </c>
      <c r="B33091" s="544" t="s">
        <v>52443</v>
      </c>
      <c r="C33091" s="535" t="s">
        <v>41675</v>
      </c>
      <c r="D33091" s="537" t="n">
        <v>5.9</v>
      </c>
    </row>
    <row r="33092" customFormat="false" ht="14.25" hidden="false" customHeight="false" outlineLevel="0" collapsed="false">
      <c r="A33092" s="535" t="s">
        <v>52444</v>
      </c>
      <c r="B33092" s="544" t="s">
        <v>52445</v>
      </c>
      <c r="C33092" s="535" t="s">
        <v>41675</v>
      </c>
      <c r="D33092" s="537" t="n">
        <v>8.88</v>
      </c>
    </row>
    <row r="33093" customFormat="false" ht="14.25" hidden="false" customHeight="false" outlineLevel="0" collapsed="false">
      <c r="A33093" s="535" t="s">
        <v>52446</v>
      </c>
      <c r="B33093" s="544" t="s">
        <v>52447</v>
      </c>
      <c r="C33093" s="535" t="s">
        <v>41675</v>
      </c>
      <c r="D33093" s="537" t="n">
        <v>5.2</v>
      </c>
    </row>
    <row r="33094" customFormat="false" ht="14.25" hidden="false" customHeight="false" outlineLevel="0" collapsed="false">
      <c r="A33094" s="535" t="s">
        <v>52448</v>
      </c>
      <c r="B33094" s="544" t="s">
        <v>52449</v>
      </c>
      <c r="C33094" s="535" t="s">
        <v>41675</v>
      </c>
      <c r="D33094" s="537" t="n">
        <v>9.36</v>
      </c>
    </row>
    <row r="33095" customFormat="false" ht="14.25" hidden="false" customHeight="false" outlineLevel="0" collapsed="false">
      <c r="A33095" s="535" t="s">
        <v>52450</v>
      </c>
      <c r="B33095" s="544" t="s">
        <v>52451</v>
      </c>
      <c r="C33095" s="535" t="s">
        <v>41675</v>
      </c>
      <c r="D33095" s="537" t="n">
        <v>5.29</v>
      </c>
    </row>
    <row r="33096" customFormat="false" ht="14.25" hidden="false" customHeight="false" outlineLevel="0" collapsed="false">
      <c r="A33096" s="535" t="s">
        <v>52452</v>
      </c>
      <c r="B33096" s="544" t="s">
        <v>52453</v>
      </c>
      <c r="C33096" s="535" t="s">
        <v>41675</v>
      </c>
      <c r="D33096" s="537" t="n">
        <v>11.04</v>
      </c>
    </row>
    <row r="33097" customFormat="false" ht="14.25" hidden="false" customHeight="false" outlineLevel="0" collapsed="false">
      <c r="A33097" s="535" t="s">
        <v>52454</v>
      </c>
      <c r="B33097" s="544" t="s">
        <v>52455</v>
      </c>
      <c r="C33097" s="535" t="s">
        <v>41675</v>
      </c>
      <c r="D33097" s="537" t="n">
        <v>7.41</v>
      </c>
    </row>
    <row r="33098" customFormat="false" ht="14.25" hidden="false" customHeight="false" outlineLevel="0" collapsed="false">
      <c r="A33098" s="535" t="s">
        <v>52456</v>
      </c>
      <c r="B33098" s="544" t="s">
        <v>52457</v>
      </c>
      <c r="C33098" s="535" t="s">
        <v>41675</v>
      </c>
      <c r="D33098" s="537" t="n">
        <v>9.97</v>
      </c>
    </row>
    <row r="33099" customFormat="false" ht="14.25" hidden="false" customHeight="false" outlineLevel="0" collapsed="false">
      <c r="A33099" s="535" t="s">
        <v>52458</v>
      </c>
      <c r="B33099" s="544" t="s">
        <v>52459</v>
      </c>
      <c r="C33099" s="535" t="s">
        <v>41675</v>
      </c>
      <c r="D33099" s="537" t="n">
        <v>6.36</v>
      </c>
    </row>
    <row r="33100" customFormat="false" ht="14.25" hidden="false" customHeight="false" outlineLevel="0" collapsed="false">
      <c r="A33100" s="535" t="s">
        <v>52460</v>
      </c>
      <c r="B33100" s="544" t="s">
        <v>52461</v>
      </c>
      <c r="C33100" s="535" t="s">
        <v>41675</v>
      </c>
      <c r="D33100" s="537" t="n">
        <v>10.01</v>
      </c>
    </row>
    <row r="33101" customFormat="false" ht="14.25" hidden="false" customHeight="false" outlineLevel="0" collapsed="false">
      <c r="A33101" s="535" t="s">
        <v>52462</v>
      </c>
      <c r="B33101" s="544" t="s">
        <v>52463</v>
      </c>
      <c r="C33101" s="535" t="s">
        <v>41675</v>
      </c>
      <c r="D33101" s="537" t="n">
        <v>6.36</v>
      </c>
    </row>
    <row r="33102" customFormat="false" ht="14.25" hidden="false" customHeight="false" outlineLevel="0" collapsed="false">
      <c r="A33102" s="535" t="s">
        <v>52464</v>
      </c>
      <c r="B33102" s="544" t="s">
        <v>52465</v>
      </c>
      <c r="C33102" s="535" t="s">
        <v>41675</v>
      </c>
      <c r="D33102" s="537" t="n">
        <v>11.35</v>
      </c>
    </row>
    <row r="33103" customFormat="false" ht="14.25" hidden="false" customHeight="false" outlineLevel="0" collapsed="false">
      <c r="A33103" s="535" t="s">
        <v>52466</v>
      </c>
      <c r="B33103" s="544" t="s">
        <v>52467</v>
      </c>
      <c r="C33103" s="535" t="s">
        <v>41675</v>
      </c>
      <c r="D33103" s="537" t="n">
        <v>7.69</v>
      </c>
    </row>
    <row r="33104" customFormat="false" ht="14.25" hidden="false" customHeight="false" outlineLevel="0" collapsed="false">
      <c r="A33104" s="535" t="s">
        <v>52468</v>
      </c>
      <c r="B33104" s="544" t="s">
        <v>52469</v>
      </c>
      <c r="C33104" s="535" t="s">
        <v>41675</v>
      </c>
      <c r="D33104" s="537" t="n">
        <v>10.19</v>
      </c>
    </row>
    <row r="33105" customFormat="false" ht="14.25" hidden="false" customHeight="false" outlineLevel="0" collapsed="false">
      <c r="A33105" s="535" t="s">
        <v>52470</v>
      </c>
      <c r="B33105" s="544" t="s">
        <v>52471</v>
      </c>
      <c r="C33105" s="535" t="s">
        <v>41675</v>
      </c>
      <c r="D33105" s="537" t="n">
        <v>6.55</v>
      </c>
    </row>
    <row r="33106" customFormat="false" ht="14.25" hidden="false" customHeight="false" outlineLevel="0" collapsed="false">
      <c r="A33106" s="535" t="s">
        <v>52472</v>
      </c>
      <c r="B33106" s="544" t="s">
        <v>52473</v>
      </c>
      <c r="C33106" s="535" t="s">
        <v>41675</v>
      </c>
      <c r="D33106" s="537" t="n">
        <v>10.59</v>
      </c>
    </row>
    <row r="33107" customFormat="false" ht="14.25" hidden="false" customHeight="false" outlineLevel="0" collapsed="false">
      <c r="A33107" s="535" t="s">
        <v>52474</v>
      </c>
      <c r="B33107" s="544" t="s">
        <v>52475</v>
      </c>
      <c r="C33107" s="535" t="s">
        <v>41675</v>
      </c>
      <c r="D33107" s="537" t="n">
        <v>6.55</v>
      </c>
    </row>
    <row r="33108" customFormat="false" ht="14.25" hidden="false" customHeight="false" outlineLevel="0" collapsed="false">
      <c r="A33108" s="535" t="s">
        <v>52476</v>
      </c>
      <c r="B33108" s="544" t="s">
        <v>52477</v>
      </c>
      <c r="C33108" s="535" t="s">
        <v>41675</v>
      </c>
      <c r="D33108" s="537" t="n">
        <v>15.88</v>
      </c>
    </row>
    <row r="33109" customFormat="false" ht="14.25" hidden="false" customHeight="false" outlineLevel="0" collapsed="false">
      <c r="A33109" s="535" t="s">
        <v>52478</v>
      </c>
      <c r="B33109" s="544" t="s">
        <v>52479</v>
      </c>
      <c r="C33109" s="535" t="s">
        <v>41675</v>
      </c>
      <c r="D33109" s="537" t="n">
        <v>11.93</v>
      </c>
    </row>
    <row r="33110" customFormat="false" ht="14.25" hidden="false" customHeight="false" outlineLevel="0" collapsed="false">
      <c r="A33110" s="535" t="s">
        <v>52480</v>
      </c>
      <c r="B33110" s="544" t="s">
        <v>52481</v>
      </c>
      <c r="C33110" s="535" t="s">
        <v>41675</v>
      </c>
      <c r="D33110" s="537" t="n">
        <v>12.86</v>
      </c>
    </row>
    <row r="33111" customFormat="false" ht="14.25" hidden="false" customHeight="false" outlineLevel="0" collapsed="false">
      <c r="A33111" s="535" t="s">
        <v>52482</v>
      </c>
      <c r="B33111" s="544" t="s">
        <v>52483</v>
      </c>
      <c r="C33111" s="535" t="s">
        <v>41675</v>
      </c>
      <c r="D33111" s="537" t="n">
        <v>9.29</v>
      </c>
    </row>
    <row r="33112" customFormat="false" ht="14.25" hidden="false" customHeight="false" outlineLevel="0" collapsed="false">
      <c r="A33112" s="535" t="s">
        <v>52484</v>
      </c>
      <c r="B33112" s="544" t="s">
        <v>52485</v>
      </c>
      <c r="C33112" s="535" t="s">
        <v>41675</v>
      </c>
      <c r="D33112" s="537" t="n">
        <v>12.69</v>
      </c>
    </row>
    <row r="33113" customFormat="false" ht="14.25" hidden="false" customHeight="false" outlineLevel="0" collapsed="false">
      <c r="A33113" s="535" t="s">
        <v>52486</v>
      </c>
      <c r="B33113" s="544" t="s">
        <v>52487</v>
      </c>
      <c r="C33113" s="535" t="s">
        <v>41675</v>
      </c>
      <c r="D33113" s="537" t="n">
        <v>9.12</v>
      </c>
    </row>
    <row r="33114" customFormat="false" ht="14.25" hidden="false" customHeight="false" outlineLevel="0" collapsed="false">
      <c r="A33114" s="535" t="s">
        <v>52488</v>
      </c>
      <c r="B33114" s="544" t="s">
        <v>52489</v>
      </c>
      <c r="C33114" s="535" t="s">
        <v>41675</v>
      </c>
      <c r="D33114" s="537" t="n">
        <v>18.26</v>
      </c>
    </row>
    <row r="33115" customFormat="false" ht="14.25" hidden="false" customHeight="false" outlineLevel="0" collapsed="false">
      <c r="A33115" s="535" t="s">
        <v>52490</v>
      </c>
      <c r="B33115" s="544" t="s">
        <v>52491</v>
      </c>
      <c r="C33115" s="535" t="s">
        <v>41675</v>
      </c>
      <c r="D33115" s="537" t="n">
        <v>10.72</v>
      </c>
    </row>
    <row r="33116" customFormat="false" ht="14.25" hidden="false" customHeight="false" outlineLevel="0" collapsed="false">
      <c r="A33116" s="535" t="s">
        <v>52492</v>
      </c>
      <c r="B33116" s="544" t="s">
        <v>52493</v>
      </c>
      <c r="C33116" s="535" t="s">
        <v>41675</v>
      </c>
      <c r="D33116" s="537" t="n">
        <v>16.81</v>
      </c>
    </row>
    <row r="33117" customFormat="false" ht="14.25" hidden="false" customHeight="false" outlineLevel="0" collapsed="false">
      <c r="A33117" s="535" t="s">
        <v>52494</v>
      </c>
      <c r="B33117" s="544" t="s">
        <v>52495</v>
      </c>
      <c r="C33117" s="535" t="s">
        <v>41675</v>
      </c>
      <c r="D33117" s="537" t="n">
        <v>9.13</v>
      </c>
    </row>
    <row r="33118" customFormat="false" ht="14.25" hidden="false" customHeight="false" outlineLevel="0" collapsed="false">
      <c r="A33118" s="535" t="s">
        <v>52496</v>
      </c>
      <c r="B33118" s="544" t="s">
        <v>52497</v>
      </c>
      <c r="C33118" s="535" t="s">
        <v>41675</v>
      </c>
      <c r="D33118" s="537" t="n">
        <v>16.81</v>
      </c>
    </row>
    <row r="33119" customFormat="false" ht="14.25" hidden="false" customHeight="false" outlineLevel="0" collapsed="false">
      <c r="A33119" s="535" t="s">
        <v>52498</v>
      </c>
      <c r="B33119" s="544" t="s">
        <v>52499</v>
      </c>
      <c r="C33119" s="535" t="s">
        <v>41675</v>
      </c>
      <c r="D33119" s="537" t="n">
        <v>9.08</v>
      </c>
    </row>
    <row r="33120" customFormat="false" ht="14.25" hidden="false" customHeight="false" outlineLevel="0" collapsed="false">
      <c r="A33120" s="535" t="s">
        <v>52500</v>
      </c>
      <c r="B33120" s="544" t="s">
        <v>52501</v>
      </c>
      <c r="C33120" s="535" t="s">
        <v>41675</v>
      </c>
      <c r="D33120" s="537" t="n">
        <v>18.56</v>
      </c>
    </row>
    <row r="33121" customFormat="false" ht="14.25" hidden="false" customHeight="false" outlineLevel="0" collapsed="false">
      <c r="A33121" s="535" t="s">
        <v>52502</v>
      </c>
      <c r="B33121" s="544" t="s">
        <v>52503</v>
      </c>
      <c r="C33121" s="535" t="s">
        <v>41675</v>
      </c>
      <c r="D33121" s="537" t="n">
        <v>11.05</v>
      </c>
    </row>
    <row r="33122" customFormat="false" ht="14.25" hidden="false" customHeight="false" outlineLevel="0" collapsed="false">
      <c r="A33122" s="535" t="s">
        <v>52504</v>
      </c>
      <c r="B33122" s="544" t="s">
        <v>52505</v>
      </c>
      <c r="C33122" s="535" t="s">
        <v>41675</v>
      </c>
      <c r="D33122" s="537" t="n">
        <v>17.01</v>
      </c>
    </row>
    <row r="33123" customFormat="false" ht="14.25" hidden="false" customHeight="false" outlineLevel="0" collapsed="false">
      <c r="A33123" s="535" t="s">
        <v>52506</v>
      </c>
      <c r="B33123" s="544" t="s">
        <v>52507</v>
      </c>
      <c r="C33123" s="535" t="s">
        <v>41675</v>
      </c>
      <c r="D33123" s="537" t="n">
        <v>9.28</v>
      </c>
    </row>
    <row r="33124" customFormat="false" ht="14.25" hidden="false" customHeight="false" outlineLevel="0" collapsed="false">
      <c r="A33124" s="535" t="s">
        <v>52508</v>
      </c>
      <c r="B33124" s="544" t="s">
        <v>52509</v>
      </c>
      <c r="C33124" s="535" t="s">
        <v>41675</v>
      </c>
      <c r="D33124" s="537" t="n">
        <v>16.96</v>
      </c>
    </row>
    <row r="33125" customFormat="false" ht="14.25" hidden="false" customHeight="false" outlineLevel="0" collapsed="false">
      <c r="A33125" s="535" t="s">
        <v>52510</v>
      </c>
      <c r="B33125" s="544" t="s">
        <v>52511</v>
      </c>
      <c r="C33125" s="535" t="s">
        <v>41675</v>
      </c>
      <c r="D33125" s="537" t="n">
        <v>9.28</v>
      </c>
    </row>
    <row r="33126" customFormat="false" ht="14.25" hidden="false" customHeight="false" outlineLevel="0" collapsed="false">
      <c r="A33126" s="535" t="s">
        <v>52512</v>
      </c>
      <c r="B33126" s="544" t="s">
        <v>52513</v>
      </c>
      <c r="C33126" s="535" t="s">
        <v>41675</v>
      </c>
      <c r="D33126" s="537" t="n">
        <v>18.87</v>
      </c>
    </row>
    <row r="33127" customFormat="false" ht="14.25" hidden="false" customHeight="false" outlineLevel="0" collapsed="false">
      <c r="A33127" s="535" t="s">
        <v>52514</v>
      </c>
      <c r="B33127" s="544" t="s">
        <v>52515</v>
      </c>
      <c r="C33127" s="535" t="s">
        <v>41675</v>
      </c>
      <c r="D33127" s="537" t="n">
        <v>11.31</v>
      </c>
    </row>
    <row r="33128" customFormat="false" ht="14.25" hidden="false" customHeight="false" outlineLevel="0" collapsed="false">
      <c r="A33128" s="535" t="s">
        <v>52516</v>
      </c>
      <c r="B33128" s="544" t="s">
        <v>52517</v>
      </c>
      <c r="C33128" s="535" t="s">
        <v>41675</v>
      </c>
      <c r="D33128" s="537" t="n">
        <v>17.2</v>
      </c>
    </row>
    <row r="33129" customFormat="false" ht="14.25" hidden="false" customHeight="false" outlineLevel="0" collapsed="false">
      <c r="A33129" s="535" t="s">
        <v>52518</v>
      </c>
      <c r="B33129" s="544" t="s">
        <v>52519</v>
      </c>
      <c r="C33129" s="535" t="s">
        <v>41675</v>
      </c>
      <c r="D33129" s="537" t="n">
        <v>10.2</v>
      </c>
    </row>
    <row r="33130" customFormat="false" ht="14.25" hidden="false" customHeight="false" outlineLevel="0" collapsed="false">
      <c r="A33130" s="535" t="s">
        <v>52520</v>
      </c>
      <c r="B33130" s="544" t="s">
        <v>52521</v>
      </c>
      <c r="C33130" s="535" t="s">
        <v>41675</v>
      </c>
      <c r="D33130" s="537" t="n">
        <v>17.15</v>
      </c>
    </row>
    <row r="33131" customFormat="false" ht="14.25" hidden="false" customHeight="false" outlineLevel="0" collapsed="false">
      <c r="A33131" s="535" t="s">
        <v>52522</v>
      </c>
      <c r="B33131" s="544" t="s">
        <v>52523</v>
      </c>
      <c r="C33131" s="535" t="s">
        <v>41675</v>
      </c>
      <c r="D33131" s="537" t="n">
        <v>10.14</v>
      </c>
    </row>
    <row r="33132" customFormat="false" ht="14.25" hidden="false" customHeight="false" outlineLevel="0" collapsed="false">
      <c r="A33132" s="535" t="s">
        <v>52524</v>
      </c>
      <c r="B33132" s="544" t="s">
        <v>52525</v>
      </c>
      <c r="C33132" s="535" t="s">
        <v>41675</v>
      </c>
      <c r="D33132" s="537" t="n">
        <v>19.17</v>
      </c>
    </row>
    <row r="33133" customFormat="false" ht="14.25" hidden="false" customHeight="false" outlineLevel="0" collapsed="false">
      <c r="A33133" s="535" t="s">
        <v>52526</v>
      </c>
      <c r="B33133" s="544" t="s">
        <v>52527</v>
      </c>
      <c r="C33133" s="535" t="s">
        <v>41675</v>
      </c>
      <c r="D33133" s="537" t="n">
        <v>11.64</v>
      </c>
    </row>
    <row r="33134" customFormat="false" ht="14.25" hidden="false" customHeight="false" outlineLevel="0" collapsed="false">
      <c r="A33134" s="535" t="s">
        <v>52528</v>
      </c>
      <c r="B33134" s="544" t="s">
        <v>52529</v>
      </c>
      <c r="C33134" s="535" t="s">
        <v>41675</v>
      </c>
      <c r="D33134" s="537" t="n">
        <v>17.39</v>
      </c>
    </row>
    <row r="33135" customFormat="false" ht="14.25" hidden="false" customHeight="false" outlineLevel="0" collapsed="false">
      <c r="A33135" s="535" t="s">
        <v>52530</v>
      </c>
      <c r="B33135" s="544" t="s">
        <v>52531</v>
      </c>
      <c r="C33135" s="535" t="s">
        <v>41675</v>
      </c>
      <c r="D33135" s="537" t="n">
        <v>10.4</v>
      </c>
    </row>
    <row r="33136" customFormat="false" ht="14.25" hidden="false" customHeight="false" outlineLevel="0" collapsed="false">
      <c r="A33136" s="535" t="s">
        <v>52532</v>
      </c>
      <c r="B33136" s="544" t="s">
        <v>52533</v>
      </c>
      <c r="C33136" s="535" t="s">
        <v>41675</v>
      </c>
      <c r="D33136" s="537" t="n">
        <v>17.35</v>
      </c>
    </row>
    <row r="33137" customFormat="false" ht="14.25" hidden="false" customHeight="false" outlineLevel="0" collapsed="false">
      <c r="A33137" s="535" t="s">
        <v>52534</v>
      </c>
      <c r="B33137" s="544" t="s">
        <v>52535</v>
      </c>
      <c r="C33137" s="535" t="s">
        <v>41675</v>
      </c>
      <c r="D33137" s="537" t="n">
        <v>10.33</v>
      </c>
    </row>
    <row r="33138" customFormat="false" ht="14.25" hidden="false" customHeight="false" outlineLevel="0" collapsed="false">
      <c r="A33138" s="535" t="s">
        <v>52536</v>
      </c>
      <c r="B33138" s="544" t="s">
        <v>52537</v>
      </c>
      <c r="C33138" s="535" t="s">
        <v>41675</v>
      </c>
      <c r="D33138" s="537" t="n">
        <v>19.95</v>
      </c>
    </row>
    <row r="33139" customFormat="false" ht="14.25" hidden="false" customHeight="false" outlineLevel="0" collapsed="false">
      <c r="A33139" s="535" t="s">
        <v>52538</v>
      </c>
      <c r="B33139" s="544" t="s">
        <v>52539</v>
      </c>
      <c r="C33139" s="535" t="s">
        <v>41675</v>
      </c>
      <c r="D33139" s="537" t="n">
        <v>12.64</v>
      </c>
    </row>
    <row r="33140" customFormat="false" ht="14.25" hidden="false" customHeight="false" outlineLevel="0" collapsed="false">
      <c r="A33140" s="535" t="s">
        <v>52540</v>
      </c>
      <c r="B33140" s="544" t="s">
        <v>52541</v>
      </c>
      <c r="C33140" s="535" t="s">
        <v>41675</v>
      </c>
      <c r="D33140" s="537" t="n">
        <v>18.08</v>
      </c>
    </row>
    <row r="33141" customFormat="false" ht="14.25" hidden="false" customHeight="false" outlineLevel="0" collapsed="false">
      <c r="A33141" s="535" t="s">
        <v>52542</v>
      </c>
      <c r="B33141" s="544" t="s">
        <v>52543</v>
      </c>
      <c r="C33141" s="535" t="s">
        <v>41675</v>
      </c>
      <c r="D33141" s="537" t="n">
        <v>10.53</v>
      </c>
    </row>
    <row r="33142" customFormat="false" ht="14.25" hidden="false" customHeight="false" outlineLevel="0" collapsed="false">
      <c r="A33142" s="535" t="s">
        <v>52544</v>
      </c>
      <c r="B33142" s="544" t="s">
        <v>52545</v>
      </c>
      <c r="C33142" s="535" t="s">
        <v>41675</v>
      </c>
      <c r="D33142" s="537" t="n">
        <v>18.02</v>
      </c>
    </row>
    <row r="33143" customFormat="false" ht="14.25" hidden="false" customHeight="false" outlineLevel="0" collapsed="false">
      <c r="A33143" s="535" t="s">
        <v>52546</v>
      </c>
      <c r="B33143" s="544" t="s">
        <v>52547</v>
      </c>
      <c r="C33143" s="535" t="s">
        <v>41675</v>
      </c>
      <c r="D33143" s="537" t="n">
        <v>10.46</v>
      </c>
    </row>
    <row r="33144" customFormat="false" ht="14.25" hidden="false" customHeight="false" outlineLevel="0" collapsed="false">
      <c r="A33144" s="535" t="s">
        <v>52548</v>
      </c>
      <c r="B33144" s="544" t="s">
        <v>52549</v>
      </c>
      <c r="C33144" s="535" t="s">
        <v>41675</v>
      </c>
      <c r="D33144" s="537" t="n">
        <v>20.46</v>
      </c>
    </row>
    <row r="33145" customFormat="false" ht="14.25" hidden="false" customHeight="false" outlineLevel="0" collapsed="false">
      <c r="A33145" s="535" t="s">
        <v>52550</v>
      </c>
      <c r="B33145" s="544" t="s">
        <v>52551</v>
      </c>
      <c r="C33145" s="535" t="s">
        <v>41675</v>
      </c>
      <c r="D33145" s="537" t="n">
        <v>13.13</v>
      </c>
    </row>
    <row r="33146" customFormat="false" ht="14.25" hidden="false" customHeight="false" outlineLevel="0" collapsed="false">
      <c r="A33146" s="535" t="s">
        <v>52552</v>
      </c>
      <c r="B33146" s="544" t="s">
        <v>52553</v>
      </c>
      <c r="C33146" s="535" t="s">
        <v>41675</v>
      </c>
      <c r="D33146" s="537" t="n">
        <v>18.44</v>
      </c>
    </row>
    <row r="33147" customFormat="false" ht="14.25" hidden="false" customHeight="false" outlineLevel="0" collapsed="false">
      <c r="A33147" s="535" t="s">
        <v>52554</v>
      </c>
      <c r="B33147" s="544" t="s">
        <v>52555</v>
      </c>
      <c r="C33147" s="535" t="s">
        <v>41675</v>
      </c>
      <c r="D33147" s="537" t="n">
        <v>10.92</v>
      </c>
    </row>
    <row r="33148" customFormat="false" ht="14.25" hidden="false" customHeight="false" outlineLevel="0" collapsed="false">
      <c r="A33148" s="535" t="s">
        <v>52556</v>
      </c>
      <c r="B33148" s="544" t="s">
        <v>52557</v>
      </c>
      <c r="C33148" s="535" t="s">
        <v>41675</v>
      </c>
      <c r="D33148" s="537" t="n">
        <v>18.32</v>
      </c>
    </row>
    <row r="33149" customFormat="false" ht="14.25" hidden="false" customHeight="false" outlineLevel="0" collapsed="false">
      <c r="A33149" s="535" t="s">
        <v>52558</v>
      </c>
      <c r="B33149" s="544" t="s">
        <v>52559</v>
      </c>
      <c r="C33149" s="535" t="s">
        <v>41675</v>
      </c>
      <c r="D33149" s="537" t="n">
        <v>10.79</v>
      </c>
    </row>
    <row r="33150" customFormat="false" ht="14.25" hidden="false" customHeight="false" outlineLevel="0" collapsed="false">
      <c r="A33150" s="535" t="s">
        <v>52560</v>
      </c>
      <c r="B33150" s="544" t="s">
        <v>52561</v>
      </c>
      <c r="C33150" s="535" t="s">
        <v>41675</v>
      </c>
      <c r="D33150" s="537" t="n">
        <v>21.86</v>
      </c>
    </row>
    <row r="33151" customFormat="false" ht="14.25" hidden="false" customHeight="false" outlineLevel="0" collapsed="false">
      <c r="A33151" s="535" t="s">
        <v>52562</v>
      </c>
      <c r="B33151" s="544" t="s">
        <v>52563</v>
      </c>
      <c r="C33151" s="535" t="s">
        <v>41675</v>
      </c>
      <c r="D33151" s="537" t="n">
        <v>13.95</v>
      </c>
    </row>
    <row r="33152" customFormat="false" ht="14.25" hidden="false" customHeight="false" outlineLevel="0" collapsed="false">
      <c r="A33152" s="535" t="s">
        <v>52564</v>
      </c>
      <c r="B33152" s="544" t="s">
        <v>52565</v>
      </c>
      <c r="C33152" s="535" t="s">
        <v>41675</v>
      </c>
      <c r="D33152" s="537" t="n">
        <v>18.93</v>
      </c>
    </row>
    <row r="33153" customFormat="false" ht="14.25" hidden="false" customHeight="false" outlineLevel="0" collapsed="false">
      <c r="A33153" s="535" t="s">
        <v>52566</v>
      </c>
      <c r="B33153" s="544" t="s">
        <v>52567</v>
      </c>
      <c r="C33153" s="535" t="s">
        <v>41675</v>
      </c>
      <c r="D33153" s="537" t="n">
        <v>11.44</v>
      </c>
    </row>
    <row r="33154" customFormat="false" ht="14.25" hidden="false" customHeight="false" outlineLevel="0" collapsed="false">
      <c r="A33154" s="535" t="s">
        <v>52568</v>
      </c>
      <c r="B33154" s="544" t="s">
        <v>52569</v>
      </c>
      <c r="C33154" s="535" t="s">
        <v>41675</v>
      </c>
      <c r="D33154" s="537" t="n">
        <v>18.81</v>
      </c>
    </row>
    <row r="33155" customFormat="false" ht="14.25" hidden="false" customHeight="false" outlineLevel="0" collapsed="false">
      <c r="A33155" s="535" t="s">
        <v>52570</v>
      </c>
      <c r="B33155" s="544" t="s">
        <v>52571</v>
      </c>
      <c r="C33155" s="535" t="s">
        <v>41675</v>
      </c>
      <c r="D33155" s="537" t="n">
        <v>11.31</v>
      </c>
    </row>
    <row r="33156" customFormat="false" ht="14.25" hidden="false" customHeight="false" outlineLevel="0" collapsed="false">
      <c r="A33156" s="535" t="s">
        <v>52572</v>
      </c>
      <c r="B33156" s="544" t="s">
        <v>52573</v>
      </c>
      <c r="C33156" s="535" t="s">
        <v>41675</v>
      </c>
      <c r="D33156" s="537" t="n">
        <v>16.37</v>
      </c>
    </row>
    <row r="33157" customFormat="false" ht="14.25" hidden="false" customHeight="false" outlineLevel="0" collapsed="false">
      <c r="A33157" s="535" t="s">
        <v>52574</v>
      </c>
      <c r="B33157" s="544" t="s">
        <v>52575</v>
      </c>
      <c r="C33157" s="535" t="s">
        <v>41675</v>
      </c>
      <c r="D33157" s="537" t="n">
        <v>8.69</v>
      </c>
    </row>
    <row r="33158" customFormat="false" ht="14.25" hidden="false" customHeight="false" outlineLevel="0" collapsed="false">
      <c r="A33158" s="535" t="s">
        <v>52576</v>
      </c>
      <c r="B33158" s="544" t="s">
        <v>52577</v>
      </c>
      <c r="C33158" s="535" t="s">
        <v>41675</v>
      </c>
      <c r="D33158" s="537" t="n">
        <v>15.39</v>
      </c>
    </row>
    <row r="33159" customFormat="false" ht="14.25" hidden="false" customHeight="false" outlineLevel="0" collapsed="false">
      <c r="A33159" s="535" t="s">
        <v>52578</v>
      </c>
      <c r="B33159" s="544" t="s">
        <v>52579</v>
      </c>
      <c r="C33159" s="535" t="s">
        <v>41675</v>
      </c>
      <c r="D33159" s="537" t="n">
        <v>8.2</v>
      </c>
    </row>
    <row r="33160" customFormat="false" ht="14.25" hidden="false" customHeight="false" outlineLevel="0" collapsed="false">
      <c r="A33160" s="535" t="s">
        <v>52580</v>
      </c>
      <c r="B33160" s="544" t="s">
        <v>52581</v>
      </c>
      <c r="C33160" s="535" t="s">
        <v>41675</v>
      </c>
      <c r="D33160" s="537" t="n">
        <v>15.46</v>
      </c>
    </row>
    <row r="33161" customFormat="false" ht="14.25" hidden="false" customHeight="false" outlineLevel="0" collapsed="false">
      <c r="A33161" s="535" t="s">
        <v>52582</v>
      </c>
      <c r="B33161" s="544" t="s">
        <v>52583</v>
      </c>
      <c r="C33161" s="535" t="s">
        <v>41675</v>
      </c>
      <c r="D33161" s="537" t="n">
        <v>8.3</v>
      </c>
    </row>
    <row r="33162" customFormat="false" ht="14.25" hidden="false" customHeight="false" outlineLevel="0" collapsed="false">
      <c r="A33162" s="535" t="s">
        <v>52584</v>
      </c>
      <c r="B33162" s="544" t="s">
        <v>52585</v>
      </c>
      <c r="C33162" s="535" t="s">
        <v>41675</v>
      </c>
      <c r="D33162" s="537" t="n">
        <v>16.76</v>
      </c>
    </row>
    <row r="33163" customFormat="false" ht="14.25" hidden="false" customHeight="false" outlineLevel="0" collapsed="false">
      <c r="A33163" s="535" t="s">
        <v>52586</v>
      </c>
      <c r="B33163" s="544" t="s">
        <v>52587</v>
      </c>
      <c r="C33163" s="535" t="s">
        <v>41675</v>
      </c>
      <c r="D33163" s="537" t="n">
        <v>9.08</v>
      </c>
    </row>
    <row r="33164" customFormat="false" ht="14.25" hidden="false" customHeight="false" outlineLevel="0" collapsed="false">
      <c r="A33164" s="535" t="s">
        <v>52588</v>
      </c>
      <c r="B33164" s="544" t="s">
        <v>52589</v>
      </c>
      <c r="C33164" s="535" t="s">
        <v>41675</v>
      </c>
      <c r="D33164" s="537" t="n">
        <v>15.68</v>
      </c>
    </row>
    <row r="33165" customFormat="false" ht="14.25" hidden="false" customHeight="false" outlineLevel="0" collapsed="false">
      <c r="A33165" s="535" t="s">
        <v>52590</v>
      </c>
      <c r="B33165" s="544" t="s">
        <v>52591</v>
      </c>
      <c r="C33165" s="535" t="s">
        <v>41675</v>
      </c>
      <c r="D33165" s="537" t="n">
        <v>8.49</v>
      </c>
    </row>
    <row r="33166" customFormat="false" ht="14.25" hidden="false" customHeight="false" outlineLevel="0" collapsed="false">
      <c r="A33166" s="535" t="s">
        <v>52592</v>
      </c>
      <c r="B33166" s="544" t="s">
        <v>52593</v>
      </c>
      <c r="C33166" s="535" t="s">
        <v>41675</v>
      </c>
      <c r="D33166" s="537" t="n">
        <v>16.23</v>
      </c>
    </row>
    <row r="33167" customFormat="false" ht="14.25" hidden="false" customHeight="false" outlineLevel="0" collapsed="false">
      <c r="A33167" s="535" t="s">
        <v>52594</v>
      </c>
      <c r="B33167" s="544" t="s">
        <v>52595</v>
      </c>
      <c r="C33167" s="535" t="s">
        <v>41675</v>
      </c>
      <c r="D33167" s="537" t="n">
        <v>8.54</v>
      </c>
    </row>
    <row r="33168" customFormat="false" ht="14.25" hidden="false" customHeight="false" outlineLevel="0" collapsed="false">
      <c r="A33168" s="535" t="s">
        <v>52596</v>
      </c>
      <c r="B33168" s="544" t="s">
        <v>52597</v>
      </c>
      <c r="C33168" s="535" t="s">
        <v>41675</v>
      </c>
      <c r="D33168" s="537" t="n">
        <v>15.39</v>
      </c>
    </row>
    <row r="33169" customFormat="false" ht="14.25" hidden="false" customHeight="false" outlineLevel="0" collapsed="false">
      <c r="A33169" s="535" t="s">
        <v>52598</v>
      </c>
      <c r="B33169" s="544" t="s">
        <v>52599</v>
      </c>
      <c r="C33169" s="535" t="s">
        <v>41675</v>
      </c>
      <c r="D33169" s="537" t="n">
        <v>8.2</v>
      </c>
    </row>
    <row r="33170" customFormat="false" ht="14.25" hidden="false" customHeight="false" outlineLevel="0" collapsed="false">
      <c r="A33170" s="535" t="s">
        <v>52600</v>
      </c>
      <c r="B33170" s="544" t="s">
        <v>52601</v>
      </c>
      <c r="C33170" s="535" t="s">
        <v>41675</v>
      </c>
      <c r="D33170" s="537" t="n">
        <v>15.1</v>
      </c>
    </row>
    <row r="33171" customFormat="false" ht="14.25" hidden="false" customHeight="false" outlineLevel="0" collapsed="false">
      <c r="A33171" s="535" t="s">
        <v>52602</v>
      </c>
      <c r="B33171" s="544" t="s">
        <v>52603</v>
      </c>
      <c r="C33171" s="535" t="s">
        <v>41675</v>
      </c>
      <c r="D33171" s="537" t="n">
        <v>7.91</v>
      </c>
    </row>
    <row r="33172" customFormat="false" ht="14.25" hidden="false" customHeight="false" outlineLevel="0" collapsed="false">
      <c r="A33172" s="535" t="s">
        <v>52604</v>
      </c>
      <c r="B33172" s="544" t="s">
        <v>52605</v>
      </c>
      <c r="C33172" s="535" t="s">
        <v>41675</v>
      </c>
      <c r="D33172" s="537" t="n">
        <v>15.2</v>
      </c>
    </row>
    <row r="33173" customFormat="false" ht="14.25" hidden="false" customHeight="false" outlineLevel="0" collapsed="false">
      <c r="A33173" s="535" t="s">
        <v>52606</v>
      </c>
      <c r="B33173" s="544" t="s">
        <v>52607</v>
      </c>
      <c r="C33173" s="535" t="s">
        <v>41675</v>
      </c>
      <c r="D33173" s="537" t="n">
        <v>8</v>
      </c>
    </row>
    <row r="33174" customFormat="false" ht="14.25" hidden="false" customHeight="false" outlineLevel="0" collapsed="false">
      <c r="A33174" s="535" t="s">
        <v>52608</v>
      </c>
      <c r="B33174" s="544" t="s">
        <v>52609</v>
      </c>
      <c r="C33174" s="535" t="s">
        <v>41675</v>
      </c>
      <c r="D33174" s="537" t="n">
        <v>7.23</v>
      </c>
    </row>
    <row r="33175" customFormat="false" ht="14.25" hidden="false" customHeight="false" outlineLevel="0" collapsed="false">
      <c r="A33175" s="535" t="s">
        <v>52610</v>
      </c>
      <c r="B33175" s="544" t="s">
        <v>52611</v>
      </c>
      <c r="C33175" s="535" t="s">
        <v>41675</v>
      </c>
      <c r="D33175" s="537" t="n">
        <v>17.15</v>
      </c>
    </row>
    <row r="33176" customFormat="false" ht="14.25" hidden="false" customHeight="false" outlineLevel="0" collapsed="false">
      <c r="A33176" s="535" t="s">
        <v>52612</v>
      </c>
      <c r="B33176" s="544" t="s">
        <v>52613</v>
      </c>
      <c r="C33176" s="535" t="s">
        <v>41675</v>
      </c>
      <c r="D33176" s="537" t="n">
        <v>10.14</v>
      </c>
    </row>
    <row r="33177" customFormat="false" ht="14.25" hidden="false" customHeight="false" outlineLevel="0" collapsed="false">
      <c r="A33177" s="535" t="s">
        <v>52614</v>
      </c>
      <c r="B33177" s="544" t="s">
        <v>52615</v>
      </c>
      <c r="C33177" s="535" t="s">
        <v>41675</v>
      </c>
      <c r="D33177" s="537" t="n">
        <v>16.42</v>
      </c>
    </row>
    <row r="33178" customFormat="false" ht="14.25" hidden="false" customHeight="false" outlineLevel="0" collapsed="false">
      <c r="A33178" s="535" t="s">
        <v>52616</v>
      </c>
      <c r="B33178" s="544" t="s">
        <v>52617</v>
      </c>
      <c r="C33178" s="535" t="s">
        <v>41675</v>
      </c>
      <c r="D33178" s="537" t="n">
        <v>8.69</v>
      </c>
    </row>
    <row r="33179" customFormat="false" ht="14.25" hidden="false" customHeight="false" outlineLevel="0" collapsed="false">
      <c r="A33179" s="535" t="s">
        <v>52618</v>
      </c>
      <c r="B33179" s="544" t="s">
        <v>52619</v>
      </c>
      <c r="C33179" s="535" t="s">
        <v>41675</v>
      </c>
      <c r="D33179" s="537" t="n">
        <v>16.42</v>
      </c>
    </row>
    <row r="33180" customFormat="false" ht="14.25" hidden="false" customHeight="false" outlineLevel="0" collapsed="false">
      <c r="A33180" s="535" t="s">
        <v>52620</v>
      </c>
      <c r="B33180" s="544" t="s">
        <v>52621</v>
      </c>
      <c r="C33180" s="535" t="s">
        <v>41675</v>
      </c>
      <c r="D33180" s="537" t="n">
        <v>8.74</v>
      </c>
    </row>
    <row r="33181" customFormat="false" ht="14.25" hidden="false" customHeight="false" outlineLevel="0" collapsed="false">
      <c r="A33181" s="535" t="s">
        <v>52622</v>
      </c>
      <c r="B33181" s="544" t="s">
        <v>52623</v>
      </c>
      <c r="C33181" s="535" t="s">
        <v>41675</v>
      </c>
      <c r="D33181" s="537" t="n">
        <v>17.44</v>
      </c>
    </row>
    <row r="33182" customFormat="false" ht="14.25" hidden="false" customHeight="false" outlineLevel="0" collapsed="false">
      <c r="A33182" s="535" t="s">
        <v>52624</v>
      </c>
      <c r="B33182" s="544" t="s">
        <v>52625</v>
      </c>
      <c r="C33182" s="535" t="s">
        <v>41675</v>
      </c>
      <c r="D33182" s="537" t="n">
        <v>10.46</v>
      </c>
    </row>
    <row r="33183" customFormat="false" ht="14.25" hidden="false" customHeight="false" outlineLevel="0" collapsed="false">
      <c r="A33183" s="535" t="s">
        <v>52626</v>
      </c>
      <c r="B33183" s="544" t="s">
        <v>52627</v>
      </c>
      <c r="C33183" s="535" t="s">
        <v>41675</v>
      </c>
      <c r="D33183" s="537" t="n">
        <v>16.62</v>
      </c>
    </row>
    <row r="33184" customFormat="false" ht="14.25" hidden="false" customHeight="false" outlineLevel="0" collapsed="false">
      <c r="A33184" s="535" t="s">
        <v>52628</v>
      </c>
      <c r="B33184" s="544" t="s">
        <v>52629</v>
      </c>
      <c r="C33184" s="535" t="s">
        <v>41675</v>
      </c>
      <c r="D33184" s="537" t="n">
        <v>8.94</v>
      </c>
    </row>
    <row r="33185" customFormat="false" ht="14.25" hidden="false" customHeight="false" outlineLevel="0" collapsed="false">
      <c r="A33185" s="535" t="s">
        <v>52630</v>
      </c>
      <c r="B33185" s="544" t="s">
        <v>52631</v>
      </c>
      <c r="C33185" s="535" t="s">
        <v>41675</v>
      </c>
      <c r="D33185" s="537" t="n">
        <v>16.62</v>
      </c>
    </row>
    <row r="33186" customFormat="false" ht="14.25" hidden="false" customHeight="false" outlineLevel="0" collapsed="false">
      <c r="A33186" s="535" t="s">
        <v>52632</v>
      </c>
      <c r="B33186" s="544" t="s">
        <v>52633</v>
      </c>
      <c r="C33186" s="535" t="s">
        <v>41675</v>
      </c>
      <c r="D33186" s="537" t="n">
        <v>8.94</v>
      </c>
    </row>
    <row r="33187" customFormat="false" ht="14.25" hidden="false" customHeight="false" outlineLevel="0" collapsed="false">
      <c r="A33187" s="535" t="s">
        <v>52634</v>
      </c>
      <c r="B33187" s="544" t="s">
        <v>52635</v>
      </c>
      <c r="C33187" s="535" t="s">
        <v>41675</v>
      </c>
      <c r="D33187" s="537" t="n">
        <v>15.09</v>
      </c>
    </row>
    <row r="33188" customFormat="false" ht="14.25" hidden="false" customHeight="false" outlineLevel="0" collapsed="false">
      <c r="A33188" s="535" t="s">
        <v>52636</v>
      </c>
      <c r="B33188" s="544" t="s">
        <v>52637</v>
      </c>
      <c r="C33188" s="535" t="s">
        <v>41675</v>
      </c>
      <c r="D33188" s="537" t="n">
        <v>22.29</v>
      </c>
    </row>
    <row r="33189" customFormat="false" ht="14.25" hidden="false" customHeight="false" outlineLevel="0" collapsed="false">
      <c r="A33189" s="535" t="s">
        <v>52638</v>
      </c>
      <c r="B33189" s="544" t="s">
        <v>52639</v>
      </c>
      <c r="C33189" s="535" t="s">
        <v>41675</v>
      </c>
      <c r="D33189" s="537" t="n">
        <v>11.71</v>
      </c>
    </row>
    <row r="33190" customFormat="false" ht="14.25" hidden="false" customHeight="false" outlineLevel="0" collapsed="false">
      <c r="A33190" s="535" t="s">
        <v>52640</v>
      </c>
      <c r="B33190" s="544" t="s">
        <v>52641</v>
      </c>
      <c r="C33190" s="535" t="s">
        <v>41675</v>
      </c>
      <c r="D33190" s="537" t="n">
        <v>19.05</v>
      </c>
    </row>
    <row r="33191" customFormat="false" ht="14.25" hidden="false" customHeight="false" outlineLevel="0" collapsed="false">
      <c r="A33191" s="535" t="s">
        <v>52642</v>
      </c>
      <c r="B33191" s="544" t="s">
        <v>52643</v>
      </c>
      <c r="C33191" s="535" t="s">
        <v>41675</v>
      </c>
      <c r="D33191" s="537" t="n">
        <v>11.58</v>
      </c>
    </row>
    <row r="33192" customFormat="false" ht="14.25" hidden="false" customHeight="false" outlineLevel="0" collapsed="false">
      <c r="A33192" s="535" t="s">
        <v>52644</v>
      </c>
      <c r="B33192" s="544" t="s">
        <v>52645</v>
      </c>
      <c r="C33192" s="535" t="s">
        <v>41675</v>
      </c>
      <c r="D33192" s="537" t="n">
        <v>19.73</v>
      </c>
    </row>
    <row r="33193" customFormat="false" ht="14.25" hidden="false" customHeight="false" outlineLevel="0" collapsed="false">
      <c r="A33193" s="535" t="s">
        <v>52646</v>
      </c>
      <c r="B33193" s="544" t="s">
        <v>52647</v>
      </c>
      <c r="C33193" s="535" t="s">
        <v>41675</v>
      </c>
      <c r="D33193" s="537" t="n">
        <v>45.92</v>
      </c>
    </row>
    <row r="33194" customFormat="false" ht="14.25" hidden="false" customHeight="false" outlineLevel="0" collapsed="false">
      <c r="A33194" s="535" t="s">
        <v>52648</v>
      </c>
      <c r="B33194" s="544" t="s">
        <v>52649</v>
      </c>
      <c r="C33194" s="535" t="s">
        <v>41675</v>
      </c>
      <c r="D33194" s="537" t="n">
        <v>44.39</v>
      </c>
    </row>
    <row r="33195" customFormat="false" ht="14.25" hidden="false" customHeight="false" outlineLevel="0" collapsed="false">
      <c r="A33195" s="535" t="s">
        <v>52650</v>
      </c>
      <c r="B33195" s="544" t="s">
        <v>52651</v>
      </c>
      <c r="C33195" s="535" t="s">
        <v>41675</v>
      </c>
      <c r="D33195" s="537" t="n">
        <v>43.91</v>
      </c>
    </row>
    <row r="33196" customFormat="false" ht="14.25" hidden="false" customHeight="false" outlineLevel="0" collapsed="false">
      <c r="A33196" s="535" t="s">
        <v>52652</v>
      </c>
      <c r="B33196" s="544" t="s">
        <v>52653</v>
      </c>
      <c r="C33196" s="535" t="s">
        <v>41675</v>
      </c>
      <c r="D33196" s="537" t="n">
        <v>46.39</v>
      </c>
    </row>
    <row r="33197" customFormat="false" ht="14.25" hidden="false" customHeight="false" outlineLevel="0" collapsed="false">
      <c r="A33197" s="535" t="s">
        <v>52654</v>
      </c>
      <c r="B33197" s="544" t="s">
        <v>52655</v>
      </c>
      <c r="C33197" s="535" t="s">
        <v>41675</v>
      </c>
      <c r="D33197" s="537" t="n">
        <v>44.67</v>
      </c>
    </row>
    <row r="33198" customFormat="false" ht="14.25" hidden="false" customHeight="false" outlineLevel="0" collapsed="false">
      <c r="A33198" s="535" t="s">
        <v>52656</v>
      </c>
      <c r="B33198" s="544" t="s">
        <v>52657</v>
      </c>
      <c r="C33198" s="535" t="s">
        <v>41675</v>
      </c>
      <c r="D33198" s="537" t="n">
        <v>44.2</v>
      </c>
    </row>
    <row r="33199" customFormat="false" ht="14.25" hidden="false" customHeight="false" outlineLevel="0" collapsed="false">
      <c r="A33199" s="535" t="s">
        <v>52658</v>
      </c>
      <c r="B33199" s="544" t="s">
        <v>52659</v>
      </c>
      <c r="C33199" s="535" t="s">
        <v>41675</v>
      </c>
      <c r="D33199" s="537" t="n">
        <v>46.78</v>
      </c>
    </row>
    <row r="33200" customFormat="false" ht="14.25" hidden="false" customHeight="false" outlineLevel="0" collapsed="false">
      <c r="A33200" s="535" t="s">
        <v>52660</v>
      </c>
      <c r="B33200" s="544" t="s">
        <v>52661</v>
      </c>
      <c r="C33200" s="535" t="s">
        <v>41675</v>
      </c>
      <c r="D33200" s="537" t="n">
        <v>44.96</v>
      </c>
    </row>
    <row r="33201" customFormat="false" ht="14.25" hidden="false" customHeight="false" outlineLevel="0" collapsed="false">
      <c r="A33201" s="535" t="s">
        <v>52662</v>
      </c>
      <c r="B33201" s="544" t="s">
        <v>52663</v>
      </c>
      <c r="C33201" s="535" t="s">
        <v>41675</v>
      </c>
      <c r="D33201" s="537" t="n">
        <v>44.39</v>
      </c>
    </row>
    <row r="33202" customFormat="false" ht="14.25" hidden="false" customHeight="false" outlineLevel="0" collapsed="false">
      <c r="A33202" s="535" t="s">
        <v>52664</v>
      </c>
      <c r="B33202" s="544" t="s">
        <v>52665</v>
      </c>
      <c r="C33202" s="535" t="s">
        <v>41675</v>
      </c>
      <c r="D33202" s="537" t="n">
        <v>48.89</v>
      </c>
    </row>
    <row r="33203" customFormat="false" ht="14.25" hidden="false" customHeight="false" outlineLevel="0" collapsed="false">
      <c r="A33203" s="535" t="s">
        <v>52666</v>
      </c>
      <c r="B33203" s="544" t="s">
        <v>52667</v>
      </c>
      <c r="C33203" s="535" t="s">
        <v>41675</v>
      </c>
      <c r="D33203" s="537" t="n">
        <v>45.25</v>
      </c>
    </row>
    <row r="33204" customFormat="false" ht="14.25" hidden="false" customHeight="false" outlineLevel="0" collapsed="false">
      <c r="A33204" s="535" t="s">
        <v>52668</v>
      </c>
      <c r="B33204" s="544" t="s">
        <v>52669</v>
      </c>
      <c r="C33204" s="535" t="s">
        <v>41675</v>
      </c>
      <c r="D33204" s="537" t="n">
        <v>44.67</v>
      </c>
    </row>
    <row r="33205" customFormat="false" ht="14.25" hidden="false" customHeight="false" outlineLevel="0" collapsed="false">
      <c r="A33205" s="535" t="s">
        <v>52670</v>
      </c>
      <c r="B33205" s="544" t="s">
        <v>52671</v>
      </c>
      <c r="C33205" s="535" t="s">
        <v>41675</v>
      </c>
      <c r="D33205" s="537" t="n">
        <v>49.4</v>
      </c>
    </row>
    <row r="33206" customFormat="false" ht="14.25" hidden="false" customHeight="false" outlineLevel="0" collapsed="false">
      <c r="A33206" s="535" t="s">
        <v>52672</v>
      </c>
      <c r="B33206" s="544" t="s">
        <v>52673</v>
      </c>
      <c r="C33206" s="535" t="s">
        <v>41675</v>
      </c>
      <c r="D33206" s="537" t="n">
        <v>45.53</v>
      </c>
    </row>
    <row r="33207" customFormat="false" ht="14.25" hidden="false" customHeight="false" outlineLevel="0" collapsed="false">
      <c r="A33207" s="535" t="s">
        <v>52674</v>
      </c>
      <c r="B33207" s="544" t="s">
        <v>52675</v>
      </c>
      <c r="C33207" s="535" t="s">
        <v>41675</v>
      </c>
      <c r="D33207" s="537" t="n">
        <v>44.86</v>
      </c>
    </row>
    <row r="33208" customFormat="false" ht="14.25" hidden="false" customHeight="false" outlineLevel="0" collapsed="false">
      <c r="A33208" s="535" t="s">
        <v>52676</v>
      </c>
      <c r="B33208" s="544" t="s">
        <v>52677</v>
      </c>
      <c r="C33208" s="535" t="s">
        <v>41675</v>
      </c>
      <c r="D33208" s="537" t="n">
        <v>50.16</v>
      </c>
    </row>
    <row r="33209" customFormat="false" ht="14.25" hidden="false" customHeight="false" outlineLevel="0" collapsed="false">
      <c r="A33209" s="535" t="s">
        <v>52678</v>
      </c>
      <c r="B33209" s="544" t="s">
        <v>52679</v>
      </c>
      <c r="C33209" s="535" t="s">
        <v>41675</v>
      </c>
      <c r="D33209" s="537" t="n">
        <v>46.11</v>
      </c>
    </row>
    <row r="33210" customFormat="false" ht="14.25" hidden="false" customHeight="false" outlineLevel="0" collapsed="false">
      <c r="A33210" s="535" t="s">
        <v>52680</v>
      </c>
      <c r="B33210" s="544" t="s">
        <v>52681</v>
      </c>
      <c r="C33210" s="535" t="s">
        <v>41675</v>
      </c>
      <c r="D33210" s="537" t="n">
        <v>45.34</v>
      </c>
    </row>
    <row r="33211" customFormat="false" ht="14.25" hidden="false" customHeight="false" outlineLevel="0" collapsed="false">
      <c r="A33211" s="535" t="s">
        <v>52682</v>
      </c>
      <c r="B33211" s="544" t="s">
        <v>52683</v>
      </c>
      <c r="C33211" s="535" t="s">
        <v>41675</v>
      </c>
      <c r="D33211" s="537" t="n">
        <v>51.44</v>
      </c>
    </row>
    <row r="33212" customFormat="false" ht="14.25" hidden="false" customHeight="false" outlineLevel="0" collapsed="false">
      <c r="A33212" s="535" t="s">
        <v>52684</v>
      </c>
      <c r="B33212" s="544" t="s">
        <v>52685</v>
      </c>
      <c r="C33212" s="535" t="s">
        <v>41675</v>
      </c>
      <c r="D33212" s="537" t="n">
        <v>48.63</v>
      </c>
    </row>
    <row r="33213" customFormat="false" ht="14.25" hidden="false" customHeight="false" outlineLevel="0" collapsed="false">
      <c r="A33213" s="535" t="s">
        <v>52686</v>
      </c>
      <c r="B33213" s="544" t="s">
        <v>52687</v>
      </c>
      <c r="C33213" s="535" t="s">
        <v>41675</v>
      </c>
      <c r="D33213" s="537" t="n">
        <v>46.01</v>
      </c>
    </row>
    <row r="33214" customFormat="false" ht="14.25" hidden="false" customHeight="false" outlineLevel="0" collapsed="false">
      <c r="A33214" s="535" t="s">
        <v>52688</v>
      </c>
      <c r="B33214" s="544" t="s">
        <v>52689</v>
      </c>
      <c r="C33214" s="535" t="s">
        <v>41675</v>
      </c>
      <c r="D33214" s="537" t="n">
        <v>43.72</v>
      </c>
    </row>
    <row r="33215" customFormat="false" ht="14.25" hidden="false" customHeight="false" outlineLevel="0" collapsed="false">
      <c r="A33215" s="535" t="s">
        <v>52690</v>
      </c>
      <c r="B33215" s="544" t="s">
        <v>52691</v>
      </c>
      <c r="C33215" s="535" t="s">
        <v>41675</v>
      </c>
      <c r="D33215" s="537" t="n">
        <v>41.35</v>
      </c>
    </row>
    <row r="33216" customFormat="false" ht="14.25" hidden="false" customHeight="false" outlineLevel="0" collapsed="false">
      <c r="A33216" s="535" t="s">
        <v>52692</v>
      </c>
      <c r="B33216" s="544" t="s">
        <v>52693</v>
      </c>
      <c r="C33216" s="535" t="s">
        <v>41675</v>
      </c>
      <c r="D33216" s="537" t="n">
        <v>41.16</v>
      </c>
    </row>
    <row r="33217" customFormat="false" ht="14.25" hidden="false" customHeight="false" outlineLevel="0" collapsed="false">
      <c r="A33217" s="535" t="s">
        <v>52694</v>
      </c>
      <c r="B33217" s="544" t="s">
        <v>52695</v>
      </c>
      <c r="C33217" s="535" t="s">
        <v>41675</v>
      </c>
      <c r="D33217" s="537" t="n">
        <v>44.39</v>
      </c>
    </row>
    <row r="33218" customFormat="false" ht="14.25" hidden="false" customHeight="false" outlineLevel="0" collapsed="false">
      <c r="A33218" s="535" t="s">
        <v>52696</v>
      </c>
      <c r="B33218" s="544" t="s">
        <v>52697</v>
      </c>
      <c r="C33218" s="535" t="s">
        <v>41675</v>
      </c>
      <c r="D33218" s="537" t="n">
        <v>41.8</v>
      </c>
    </row>
    <row r="33219" customFormat="false" ht="14.25" hidden="false" customHeight="false" outlineLevel="0" collapsed="false">
      <c r="A33219" s="535" t="s">
        <v>52698</v>
      </c>
      <c r="B33219" s="544" t="s">
        <v>52699</v>
      </c>
      <c r="C33219" s="535" t="s">
        <v>41675</v>
      </c>
      <c r="D33219" s="537" t="n">
        <v>41.48</v>
      </c>
    </row>
    <row r="33220" customFormat="false" ht="14.25" hidden="false" customHeight="false" outlineLevel="0" collapsed="false">
      <c r="A33220" s="535" t="s">
        <v>52700</v>
      </c>
      <c r="B33220" s="544" t="s">
        <v>52701</v>
      </c>
      <c r="C33220" s="535" t="s">
        <v>41675</v>
      </c>
      <c r="D33220" s="537" t="n">
        <v>41.35</v>
      </c>
    </row>
    <row r="33221" customFormat="false" ht="14.25" hidden="false" customHeight="false" outlineLevel="0" collapsed="false">
      <c r="A33221" s="535" t="s">
        <v>52702</v>
      </c>
      <c r="B33221" s="544" t="s">
        <v>52703</v>
      </c>
      <c r="C33221" s="535" t="s">
        <v>41675</v>
      </c>
      <c r="D33221" s="537" t="n">
        <v>40.9</v>
      </c>
    </row>
    <row r="33222" customFormat="false" ht="14.25" hidden="false" customHeight="false" outlineLevel="0" collapsed="false">
      <c r="A33222" s="535" t="s">
        <v>52704</v>
      </c>
      <c r="B33222" s="544" t="s">
        <v>52705</v>
      </c>
      <c r="C33222" s="535" t="s">
        <v>41675</v>
      </c>
      <c r="D33222" s="537" t="n">
        <v>40.71</v>
      </c>
    </row>
    <row r="33223" customFormat="false" ht="14.25" hidden="false" customHeight="false" outlineLevel="0" collapsed="false">
      <c r="A33223" s="535" t="s">
        <v>52706</v>
      </c>
      <c r="B33223" s="544" t="s">
        <v>52707</v>
      </c>
      <c r="C33223" s="535" t="s">
        <v>41675</v>
      </c>
      <c r="D33223" s="537" t="n">
        <v>44.96</v>
      </c>
    </row>
    <row r="33224" customFormat="false" ht="14.25" hidden="false" customHeight="false" outlineLevel="0" collapsed="false">
      <c r="A33224" s="535" t="s">
        <v>52708</v>
      </c>
      <c r="B33224" s="544" t="s">
        <v>52709</v>
      </c>
      <c r="C33224" s="535" t="s">
        <v>41675</v>
      </c>
      <c r="D33224" s="537" t="n">
        <v>43.81</v>
      </c>
    </row>
    <row r="33225" customFormat="false" ht="14.25" hidden="false" customHeight="false" outlineLevel="0" collapsed="false">
      <c r="A33225" s="535" t="s">
        <v>52710</v>
      </c>
      <c r="B33225" s="544" t="s">
        <v>52711</v>
      </c>
      <c r="C33225" s="535" t="s">
        <v>41675</v>
      </c>
      <c r="D33225" s="537" t="n">
        <v>41.73</v>
      </c>
    </row>
    <row r="33226" customFormat="false" ht="14.25" hidden="false" customHeight="false" outlineLevel="0" collapsed="false">
      <c r="A33226" s="535" t="s">
        <v>52712</v>
      </c>
      <c r="B33226" s="544" t="s">
        <v>52713</v>
      </c>
      <c r="C33226" s="535" t="s">
        <v>41675</v>
      </c>
      <c r="D33226" s="537" t="n">
        <v>45.44</v>
      </c>
    </row>
    <row r="33227" customFormat="false" ht="14.25" hidden="false" customHeight="false" outlineLevel="0" collapsed="false">
      <c r="A33227" s="535" t="s">
        <v>52714</v>
      </c>
      <c r="B33227" s="544" t="s">
        <v>52715</v>
      </c>
      <c r="C33227" s="535" t="s">
        <v>41675</v>
      </c>
      <c r="D33227" s="537" t="n">
        <v>44.1</v>
      </c>
    </row>
    <row r="33228" customFormat="false" ht="14.25" hidden="false" customHeight="false" outlineLevel="0" collapsed="false">
      <c r="A33228" s="535" t="s">
        <v>52716</v>
      </c>
      <c r="B33228" s="544" t="s">
        <v>52717</v>
      </c>
      <c r="C33228" s="535" t="s">
        <v>41675</v>
      </c>
      <c r="D33228" s="537" t="n">
        <v>42.05</v>
      </c>
    </row>
    <row r="33229" customFormat="false" ht="14.25" hidden="false" customHeight="false" outlineLevel="0" collapsed="false">
      <c r="A33229" s="535" t="s">
        <v>52718</v>
      </c>
      <c r="B33229" s="544" t="s">
        <v>52719</v>
      </c>
      <c r="C33229" s="535" t="s">
        <v>41675</v>
      </c>
      <c r="D33229" s="537" t="n">
        <v>53.81</v>
      </c>
    </row>
    <row r="33230" customFormat="false" ht="14.25" hidden="false" customHeight="false" outlineLevel="0" collapsed="false">
      <c r="A33230" s="535" t="s">
        <v>52720</v>
      </c>
      <c r="B33230" s="544" t="s">
        <v>52721</v>
      </c>
      <c r="C33230" s="535" t="s">
        <v>41675</v>
      </c>
      <c r="D33230" s="537" t="n">
        <v>49.02</v>
      </c>
    </row>
    <row r="33231" customFormat="false" ht="14.25" hidden="false" customHeight="false" outlineLevel="0" collapsed="false">
      <c r="A33231" s="535" t="s">
        <v>52722</v>
      </c>
      <c r="B33231" s="544" t="s">
        <v>52723</v>
      </c>
      <c r="C33231" s="535" t="s">
        <v>41675</v>
      </c>
      <c r="D33231" s="537" t="n">
        <v>46.39</v>
      </c>
    </row>
    <row r="33232" customFormat="false" ht="14.25" hidden="false" customHeight="false" outlineLevel="0" collapsed="false">
      <c r="A33232" s="535" t="s">
        <v>52724</v>
      </c>
      <c r="B33232" s="544" t="s">
        <v>52725</v>
      </c>
      <c r="C33232" s="535" t="s">
        <v>41675</v>
      </c>
      <c r="D33232" s="537" t="n">
        <v>6.79</v>
      </c>
    </row>
    <row r="33233" customFormat="false" ht="14.25" hidden="false" customHeight="false" outlineLevel="0" collapsed="false">
      <c r="A33233" s="535" t="s">
        <v>52726</v>
      </c>
      <c r="B33233" s="544" t="s">
        <v>52727</v>
      </c>
      <c r="C33233" s="535" t="s">
        <v>41675</v>
      </c>
      <c r="D33233" s="537" t="n">
        <v>20.25</v>
      </c>
    </row>
    <row r="33234" customFormat="false" ht="14.25" hidden="false" customHeight="false" outlineLevel="0" collapsed="false">
      <c r="A33234" s="535" t="s">
        <v>52728</v>
      </c>
      <c r="B33234" s="544" t="s">
        <v>52729</v>
      </c>
      <c r="C33234" s="535" t="s">
        <v>41675</v>
      </c>
      <c r="D33234" s="537" t="n">
        <v>19.19</v>
      </c>
    </row>
    <row r="33235" customFormat="false" ht="14.25" hidden="false" customHeight="false" outlineLevel="0" collapsed="false">
      <c r="A33235" s="535" t="s">
        <v>52730</v>
      </c>
      <c r="B33235" s="544" t="s">
        <v>52731</v>
      </c>
      <c r="C33235" s="535" t="s">
        <v>41675</v>
      </c>
      <c r="D33235" s="537" t="n">
        <v>18.8</v>
      </c>
    </row>
    <row r="33236" customFormat="false" ht="14.25" hidden="false" customHeight="false" outlineLevel="0" collapsed="false">
      <c r="A33236" s="535" t="s">
        <v>52732</v>
      </c>
      <c r="B33236" s="544" t="s">
        <v>52733</v>
      </c>
      <c r="C33236" s="535" t="s">
        <v>41675</v>
      </c>
      <c r="D33236" s="537" t="n">
        <v>22.64</v>
      </c>
    </row>
    <row r="33237" customFormat="false" ht="14.25" hidden="false" customHeight="false" outlineLevel="0" collapsed="false">
      <c r="A33237" s="535" t="s">
        <v>52734</v>
      </c>
      <c r="B33237" s="544" t="s">
        <v>52735</v>
      </c>
      <c r="C33237" s="535" t="s">
        <v>41675</v>
      </c>
      <c r="D33237" s="537" t="n">
        <v>19.38</v>
      </c>
    </row>
    <row r="33238" customFormat="false" ht="14.25" hidden="false" customHeight="false" outlineLevel="0" collapsed="false">
      <c r="A33238" s="535" t="s">
        <v>52736</v>
      </c>
      <c r="B33238" s="544" t="s">
        <v>52737</v>
      </c>
      <c r="C33238" s="535" t="s">
        <v>41675</v>
      </c>
      <c r="D33238" s="537" t="n">
        <v>19</v>
      </c>
    </row>
    <row r="33239" customFormat="false" ht="14.25" hidden="false" customHeight="false" outlineLevel="0" collapsed="false">
      <c r="A33239" s="535" t="s">
        <v>52738</v>
      </c>
      <c r="B33239" s="544" t="s">
        <v>52739</v>
      </c>
      <c r="C33239" s="535" t="s">
        <v>41675</v>
      </c>
      <c r="D33239" s="537" t="n">
        <v>22.93</v>
      </c>
    </row>
    <row r="33240" customFormat="false" ht="14.25" hidden="false" customHeight="false" outlineLevel="0" collapsed="false">
      <c r="A33240" s="535" t="s">
        <v>52740</v>
      </c>
      <c r="B33240" s="544" t="s">
        <v>52741</v>
      </c>
      <c r="C33240" s="535" t="s">
        <v>41675</v>
      </c>
      <c r="D33240" s="537" t="n">
        <v>19.58</v>
      </c>
    </row>
    <row r="33241" customFormat="false" ht="14.25" hidden="false" customHeight="false" outlineLevel="0" collapsed="false">
      <c r="A33241" s="535" t="s">
        <v>52742</v>
      </c>
      <c r="B33241" s="544" t="s">
        <v>52743</v>
      </c>
      <c r="C33241" s="535" t="s">
        <v>41675</v>
      </c>
      <c r="D33241" s="537" t="n">
        <v>19.19</v>
      </c>
    </row>
    <row r="33242" customFormat="false" ht="14.25" hidden="false" customHeight="false" outlineLevel="0" collapsed="false">
      <c r="A33242" s="535" t="s">
        <v>52744</v>
      </c>
      <c r="B33242" s="544" t="s">
        <v>52745</v>
      </c>
      <c r="C33242" s="535" t="s">
        <v>41675</v>
      </c>
      <c r="D33242" s="537" t="n">
        <v>23.36</v>
      </c>
    </row>
    <row r="33243" customFormat="false" ht="14.25" hidden="false" customHeight="false" outlineLevel="0" collapsed="false">
      <c r="A33243" s="535" t="s">
        <v>52746</v>
      </c>
      <c r="B33243" s="544" t="s">
        <v>52747</v>
      </c>
      <c r="C33243" s="535" t="s">
        <v>41675</v>
      </c>
      <c r="D33243" s="537" t="n">
        <v>19.86</v>
      </c>
    </row>
    <row r="33244" customFormat="false" ht="14.25" hidden="false" customHeight="false" outlineLevel="0" collapsed="false">
      <c r="A33244" s="535" t="s">
        <v>52748</v>
      </c>
      <c r="B33244" s="544" t="s">
        <v>52749</v>
      </c>
      <c r="C33244" s="535" t="s">
        <v>41675</v>
      </c>
      <c r="D33244" s="537" t="n">
        <v>19.38</v>
      </c>
    </row>
    <row r="33245" customFormat="false" ht="14.25" hidden="false" customHeight="false" outlineLevel="0" collapsed="false">
      <c r="A33245" s="535" t="s">
        <v>52750</v>
      </c>
      <c r="B33245" s="544" t="s">
        <v>52751</v>
      </c>
      <c r="C33245" s="535" t="s">
        <v>41675</v>
      </c>
      <c r="D33245" s="537" t="n">
        <v>23.65</v>
      </c>
    </row>
    <row r="33246" customFormat="false" ht="14.25" hidden="false" customHeight="false" outlineLevel="0" collapsed="false">
      <c r="A33246" s="535" t="s">
        <v>52752</v>
      </c>
      <c r="B33246" s="544" t="s">
        <v>52753</v>
      </c>
      <c r="C33246" s="535" t="s">
        <v>41675</v>
      </c>
      <c r="D33246" s="537" t="n">
        <v>20.06</v>
      </c>
    </row>
    <row r="33247" customFormat="false" ht="14.25" hidden="false" customHeight="false" outlineLevel="0" collapsed="false">
      <c r="A33247" s="535" t="s">
        <v>52754</v>
      </c>
      <c r="B33247" s="544" t="s">
        <v>52755</v>
      </c>
      <c r="C33247" s="535" t="s">
        <v>41675</v>
      </c>
      <c r="D33247" s="537" t="n">
        <v>19.48</v>
      </c>
    </row>
    <row r="33248" customFormat="false" ht="14.25" hidden="false" customHeight="false" outlineLevel="0" collapsed="false">
      <c r="A33248" s="535" t="s">
        <v>52756</v>
      </c>
      <c r="B33248" s="544" t="s">
        <v>52757</v>
      </c>
      <c r="C33248" s="535" t="s">
        <v>41675</v>
      </c>
      <c r="D33248" s="537" t="n">
        <v>24.23</v>
      </c>
    </row>
    <row r="33249" customFormat="false" ht="14.25" hidden="false" customHeight="false" outlineLevel="0" collapsed="false">
      <c r="A33249" s="535" t="s">
        <v>52758</v>
      </c>
      <c r="B33249" s="544" t="s">
        <v>52759</v>
      </c>
      <c r="C33249" s="535" t="s">
        <v>41675</v>
      </c>
      <c r="D33249" s="537" t="n">
        <v>20.44</v>
      </c>
    </row>
    <row r="33250" customFormat="false" ht="14.25" hidden="false" customHeight="false" outlineLevel="0" collapsed="false">
      <c r="A33250" s="535" t="s">
        <v>52760</v>
      </c>
      <c r="B33250" s="544" t="s">
        <v>52761</v>
      </c>
      <c r="C33250" s="535" t="s">
        <v>41675</v>
      </c>
      <c r="D33250" s="537" t="n">
        <v>19.86</v>
      </c>
    </row>
    <row r="33251" customFormat="false" ht="14.25" hidden="false" customHeight="false" outlineLevel="0" collapsed="false">
      <c r="A33251" s="535" t="s">
        <v>52762</v>
      </c>
      <c r="B33251" s="544" t="s">
        <v>52763</v>
      </c>
      <c r="C33251" s="535" t="s">
        <v>41675</v>
      </c>
      <c r="D33251" s="537" t="n">
        <v>25.25</v>
      </c>
    </row>
    <row r="33252" customFormat="false" ht="14.25" hidden="false" customHeight="false" outlineLevel="0" collapsed="false">
      <c r="A33252" s="535" t="s">
        <v>52764</v>
      </c>
      <c r="B33252" s="544" t="s">
        <v>52765</v>
      </c>
      <c r="C33252" s="535" t="s">
        <v>41675</v>
      </c>
      <c r="D33252" s="537" t="n">
        <v>23.07</v>
      </c>
    </row>
    <row r="33253" customFormat="false" ht="14.25" hidden="false" customHeight="false" outlineLevel="0" collapsed="false">
      <c r="A33253" s="535" t="s">
        <v>52766</v>
      </c>
      <c r="B33253" s="544" t="s">
        <v>52767</v>
      </c>
      <c r="C33253" s="535" t="s">
        <v>41675</v>
      </c>
      <c r="D33253" s="537" t="n">
        <v>20.35</v>
      </c>
    </row>
    <row r="33254" customFormat="false" ht="14.25" hidden="false" customHeight="false" outlineLevel="0" collapsed="false">
      <c r="A33254" s="535" t="s">
        <v>52768</v>
      </c>
      <c r="B33254" s="544" t="s">
        <v>52769</v>
      </c>
      <c r="C33254" s="535" t="s">
        <v>41675</v>
      </c>
      <c r="D33254" s="537" t="n">
        <v>18.71</v>
      </c>
    </row>
    <row r="33255" customFormat="false" ht="14.25" hidden="false" customHeight="false" outlineLevel="0" collapsed="false">
      <c r="A33255" s="535" t="s">
        <v>52770</v>
      </c>
      <c r="B33255" s="544" t="s">
        <v>52771</v>
      </c>
      <c r="C33255" s="535" t="s">
        <v>41675</v>
      </c>
      <c r="D33255" s="537" t="n">
        <v>18.13</v>
      </c>
    </row>
    <row r="33256" customFormat="false" ht="14.25" hidden="false" customHeight="false" outlineLevel="0" collapsed="false">
      <c r="A33256" s="535" t="s">
        <v>52772</v>
      </c>
      <c r="B33256" s="544" t="s">
        <v>52773</v>
      </c>
      <c r="C33256" s="535" t="s">
        <v>41675</v>
      </c>
      <c r="D33256" s="537" t="n">
        <v>17.93</v>
      </c>
    </row>
    <row r="33257" customFormat="false" ht="14.25" hidden="false" customHeight="false" outlineLevel="0" collapsed="false">
      <c r="A33257" s="535" t="s">
        <v>52774</v>
      </c>
      <c r="B33257" s="544" t="s">
        <v>52775</v>
      </c>
      <c r="C33257" s="535" t="s">
        <v>41675</v>
      </c>
      <c r="D33257" s="537" t="n">
        <v>19.09</v>
      </c>
    </row>
    <row r="33258" customFormat="false" ht="14.25" hidden="false" customHeight="false" outlineLevel="0" collapsed="false">
      <c r="A33258" s="535" t="s">
        <v>52776</v>
      </c>
      <c r="B33258" s="544" t="s">
        <v>52777</v>
      </c>
      <c r="C33258" s="535" t="s">
        <v>41675</v>
      </c>
      <c r="D33258" s="537" t="n">
        <v>18.42</v>
      </c>
    </row>
    <row r="33259" customFormat="false" ht="14.25" hidden="false" customHeight="false" outlineLevel="0" collapsed="false">
      <c r="A33259" s="535" t="s">
        <v>52778</v>
      </c>
      <c r="B33259" s="544" t="s">
        <v>52779</v>
      </c>
      <c r="C33259" s="535" t="s">
        <v>41675</v>
      </c>
      <c r="D33259" s="537" t="n">
        <v>18.22</v>
      </c>
    </row>
    <row r="33260" customFormat="false" ht="14.25" hidden="false" customHeight="false" outlineLevel="0" collapsed="false">
      <c r="A33260" s="535" t="s">
        <v>52780</v>
      </c>
      <c r="B33260" s="544" t="s">
        <v>52781</v>
      </c>
      <c r="C33260" s="535" t="s">
        <v>41675</v>
      </c>
      <c r="D33260" s="537" t="n">
        <v>18.13</v>
      </c>
    </row>
    <row r="33261" customFormat="false" ht="14.25" hidden="false" customHeight="false" outlineLevel="0" collapsed="false">
      <c r="A33261" s="535" t="s">
        <v>52782</v>
      </c>
      <c r="B33261" s="544" t="s">
        <v>52783</v>
      </c>
      <c r="C33261" s="535" t="s">
        <v>41675</v>
      </c>
      <c r="D33261" s="537" t="n">
        <v>17.84</v>
      </c>
    </row>
    <row r="33262" customFormat="false" ht="14.25" hidden="false" customHeight="false" outlineLevel="0" collapsed="false">
      <c r="A33262" s="535" t="s">
        <v>52784</v>
      </c>
      <c r="B33262" s="544" t="s">
        <v>52785</v>
      </c>
      <c r="C33262" s="535" t="s">
        <v>41675</v>
      </c>
      <c r="D33262" s="537" t="n">
        <v>17.65</v>
      </c>
    </row>
    <row r="33263" customFormat="false" ht="14.25" hidden="false" customHeight="false" outlineLevel="0" collapsed="false">
      <c r="A33263" s="535" t="s">
        <v>52786</v>
      </c>
      <c r="B33263" s="544" t="s">
        <v>52787</v>
      </c>
      <c r="C33263" s="535" t="s">
        <v>41675</v>
      </c>
      <c r="D33263" s="537" t="n">
        <v>19.58</v>
      </c>
    </row>
    <row r="33264" customFormat="false" ht="14.25" hidden="false" customHeight="false" outlineLevel="0" collapsed="false">
      <c r="A33264" s="535" t="s">
        <v>52788</v>
      </c>
      <c r="B33264" s="544" t="s">
        <v>52789</v>
      </c>
      <c r="C33264" s="535" t="s">
        <v>41675</v>
      </c>
      <c r="D33264" s="537" t="n">
        <v>18.71</v>
      </c>
    </row>
    <row r="33265" customFormat="false" ht="14.25" hidden="false" customHeight="false" outlineLevel="0" collapsed="false">
      <c r="A33265" s="535" t="s">
        <v>52790</v>
      </c>
      <c r="B33265" s="544" t="s">
        <v>52791</v>
      </c>
      <c r="C33265" s="535" t="s">
        <v>41675</v>
      </c>
      <c r="D33265" s="537" t="n">
        <v>18.42</v>
      </c>
    </row>
    <row r="33266" customFormat="false" ht="14.25" hidden="false" customHeight="false" outlineLevel="0" collapsed="false">
      <c r="A33266" s="535" t="s">
        <v>52792</v>
      </c>
      <c r="B33266" s="544" t="s">
        <v>52793</v>
      </c>
      <c r="C33266" s="535" t="s">
        <v>41675</v>
      </c>
      <c r="D33266" s="537" t="n">
        <v>19.86</v>
      </c>
    </row>
    <row r="33267" customFormat="false" ht="14.25" hidden="false" customHeight="false" outlineLevel="0" collapsed="false">
      <c r="A33267" s="535" t="s">
        <v>52794</v>
      </c>
      <c r="B33267" s="544" t="s">
        <v>52795</v>
      </c>
      <c r="C33267" s="535" t="s">
        <v>41675</v>
      </c>
      <c r="D33267" s="537" t="n">
        <v>18.9</v>
      </c>
    </row>
    <row r="33268" customFormat="false" ht="14.25" hidden="false" customHeight="false" outlineLevel="0" collapsed="false">
      <c r="A33268" s="535" t="s">
        <v>52796</v>
      </c>
      <c r="B33268" s="544" t="s">
        <v>52797</v>
      </c>
      <c r="C33268" s="535" t="s">
        <v>41675</v>
      </c>
      <c r="D33268" s="537" t="n">
        <v>18.61</v>
      </c>
    </row>
    <row r="33269" customFormat="false" ht="14.25" hidden="false" customHeight="false" outlineLevel="0" collapsed="false">
      <c r="A33269" s="535" t="s">
        <v>52798</v>
      </c>
      <c r="B33269" s="544" t="s">
        <v>52799</v>
      </c>
      <c r="C33269" s="535" t="s">
        <v>41675</v>
      </c>
      <c r="D33269" s="537" t="n">
        <v>25.68</v>
      </c>
    </row>
    <row r="33270" customFormat="false" ht="14.25" hidden="false" customHeight="false" outlineLevel="0" collapsed="false">
      <c r="A33270" s="535" t="s">
        <v>52800</v>
      </c>
      <c r="B33270" s="544" t="s">
        <v>52801</v>
      </c>
      <c r="C33270" s="535" t="s">
        <v>41675</v>
      </c>
      <c r="D33270" s="537" t="n">
        <v>23.36</v>
      </c>
    </row>
    <row r="33271" customFormat="false" ht="14.25" hidden="false" customHeight="false" outlineLevel="0" collapsed="false">
      <c r="A33271" s="535" t="s">
        <v>52802</v>
      </c>
      <c r="B33271" s="544" t="s">
        <v>52803</v>
      </c>
      <c r="C33271" s="535" t="s">
        <v>41675</v>
      </c>
      <c r="D33271" s="537" t="n">
        <v>22.64</v>
      </c>
    </row>
    <row r="33272" customFormat="false" ht="14.25" hidden="false" customHeight="false" outlineLevel="0" collapsed="false">
      <c r="A33272" s="535" t="s">
        <v>52804</v>
      </c>
      <c r="B33272" s="544" t="s">
        <v>52805</v>
      </c>
      <c r="C33272" s="535" t="s">
        <v>41675</v>
      </c>
      <c r="D33272" s="537" t="n">
        <v>20.97</v>
      </c>
    </row>
    <row r="33273" customFormat="false" ht="14.25" hidden="false" customHeight="false" outlineLevel="0" collapsed="false">
      <c r="A33273" s="535" t="s">
        <v>52806</v>
      </c>
      <c r="B33273" s="544" t="s">
        <v>52807</v>
      </c>
      <c r="C33273" s="535" t="s">
        <v>41675</v>
      </c>
      <c r="D33273" s="537" t="n">
        <v>23.65</v>
      </c>
    </row>
    <row r="33274" customFormat="false" ht="14.25" hidden="false" customHeight="false" outlineLevel="0" collapsed="false">
      <c r="A33274" s="535" t="s">
        <v>52808</v>
      </c>
      <c r="B33274" s="544" t="s">
        <v>52809</v>
      </c>
      <c r="C33274" s="535" t="s">
        <v>41675</v>
      </c>
      <c r="D33274" s="537" t="n">
        <v>12.16</v>
      </c>
    </row>
    <row r="33275" customFormat="false" ht="14.25" hidden="false" customHeight="false" outlineLevel="0" collapsed="false">
      <c r="A33275" s="535" t="s">
        <v>52810</v>
      </c>
      <c r="B33275" s="544" t="s">
        <v>52811</v>
      </c>
      <c r="C33275" s="535" t="s">
        <v>41675</v>
      </c>
      <c r="D33275" s="537" t="n">
        <v>13.48</v>
      </c>
    </row>
    <row r="33276" customFormat="false" ht="14.25" hidden="false" customHeight="false" outlineLevel="0" collapsed="false">
      <c r="A33276" s="535" t="s">
        <v>52812</v>
      </c>
      <c r="B33276" s="544" t="s">
        <v>52813</v>
      </c>
      <c r="C33276" s="535" t="s">
        <v>41675</v>
      </c>
      <c r="D33276" s="537" t="n">
        <v>9.73</v>
      </c>
    </row>
    <row r="33277" customFormat="false" ht="14.25" hidden="false" customHeight="false" outlineLevel="0" collapsed="false">
      <c r="A33277" s="535" t="s">
        <v>52814</v>
      </c>
      <c r="B33277" s="544" t="s">
        <v>52815</v>
      </c>
      <c r="C33277" s="535" t="s">
        <v>41675</v>
      </c>
      <c r="D33277" s="537" t="n">
        <v>2.84</v>
      </c>
    </row>
    <row r="33278" customFormat="false" ht="14.25" hidden="false" customHeight="false" outlineLevel="0" collapsed="false">
      <c r="A33278" s="535" t="s">
        <v>52816</v>
      </c>
      <c r="B33278" s="544" t="s">
        <v>52817</v>
      </c>
      <c r="C33278" s="535" t="s">
        <v>41675</v>
      </c>
      <c r="D33278" s="537" t="n">
        <v>15.87</v>
      </c>
    </row>
    <row r="33279" customFormat="false" ht="14.25" hidden="false" customHeight="false" outlineLevel="0" collapsed="false">
      <c r="A33279" s="535" t="s">
        <v>52818</v>
      </c>
      <c r="B33279" s="544" t="s">
        <v>52819</v>
      </c>
      <c r="C33279" s="535" t="s">
        <v>41675</v>
      </c>
      <c r="D33279" s="537" t="n">
        <v>18.3</v>
      </c>
    </row>
    <row r="33280" customFormat="false" ht="14.25" hidden="false" customHeight="false" outlineLevel="0" collapsed="false">
      <c r="A33280" s="535" t="s">
        <v>52820</v>
      </c>
      <c r="B33280" s="544" t="s">
        <v>52821</v>
      </c>
      <c r="C33280" s="535" t="s">
        <v>41675</v>
      </c>
      <c r="D33280" s="537" t="n">
        <v>3.24</v>
      </c>
    </row>
    <row r="33281" customFormat="false" ht="14.25" hidden="false" customHeight="false" outlineLevel="0" collapsed="false">
      <c r="A33281" s="535" t="s">
        <v>52822</v>
      </c>
      <c r="B33281" s="544" t="s">
        <v>52823</v>
      </c>
      <c r="C33281" s="535" t="s">
        <v>41675</v>
      </c>
      <c r="D33281" s="537" t="n">
        <v>8.89</v>
      </c>
    </row>
    <row r="33282" customFormat="false" ht="14.25" hidden="false" customHeight="false" outlineLevel="0" collapsed="false">
      <c r="A33282" s="535" t="s">
        <v>52824</v>
      </c>
      <c r="B33282" s="544" t="s">
        <v>52825</v>
      </c>
      <c r="C33282" s="535" t="s">
        <v>44152</v>
      </c>
      <c r="D33282" s="537" t="n">
        <v>0.57</v>
      </c>
    </row>
    <row r="33283" customFormat="false" ht="14.25" hidden="false" customHeight="false" outlineLevel="0" collapsed="false">
      <c r="A33283" s="535" t="s">
        <v>52826</v>
      </c>
      <c r="B33283" s="544" t="s">
        <v>52827</v>
      </c>
      <c r="C33283" s="535" t="s">
        <v>29315</v>
      </c>
      <c r="D33283" s="537" t="n">
        <v>65.55</v>
      </c>
    </row>
    <row r="33284" customFormat="false" ht="14.25" hidden="false" customHeight="false" outlineLevel="0" collapsed="false">
      <c r="A33284" s="535" t="s">
        <v>52828</v>
      </c>
      <c r="B33284" s="544" t="s">
        <v>52829</v>
      </c>
      <c r="C33284" s="535" t="s">
        <v>44152</v>
      </c>
      <c r="D33284" s="537" t="n">
        <v>80.92</v>
      </c>
    </row>
    <row r="33285" customFormat="false" ht="14.25" hidden="false" customHeight="false" outlineLevel="0" collapsed="false">
      <c r="A33285" s="535" t="s">
        <v>52830</v>
      </c>
      <c r="B33285" s="544" t="s">
        <v>52831</v>
      </c>
      <c r="C33285" s="535" t="s">
        <v>29315</v>
      </c>
      <c r="D33285" s="537" t="n">
        <v>287.78</v>
      </c>
    </row>
    <row r="33286" customFormat="false" ht="14.25" hidden="false" customHeight="false" outlineLevel="0" collapsed="false">
      <c r="A33286" s="535" t="s">
        <v>52832</v>
      </c>
      <c r="B33286" s="544" t="s">
        <v>52833</v>
      </c>
      <c r="C33286" s="535" t="s">
        <v>29247</v>
      </c>
      <c r="D33286" s="537" t="n">
        <v>85.65</v>
      </c>
    </row>
    <row r="33287" customFormat="false" ht="14.25" hidden="false" customHeight="false" outlineLevel="0" collapsed="false">
      <c r="A33287" s="535" t="s">
        <v>52834</v>
      </c>
      <c r="B33287" s="544" t="s">
        <v>52835</v>
      </c>
      <c r="C33287" s="535" t="s">
        <v>29247</v>
      </c>
      <c r="D33287" s="537" t="n">
        <v>81.12</v>
      </c>
    </row>
    <row r="33288" customFormat="false" ht="14.25" hidden="false" customHeight="false" outlineLevel="0" collapsed="false">
      <c r="A33288" s="535" t="s">
        <v>52836</v>
      </c>
      <c r="B33288" s="544" t="s">
        <v>52837</v>
      </c>
      <c r="C33288" s="535" t="s">
        <v>29247</v>
      </c>
      <c r="D33288" s="537" t="n">
        <v>95.51</v>
      </c>
    </row>
    <row r="33289" customFormat="false" ht="14.25" hidden="false" customHeight="false" outlineLevel="0" collapsed="false">
      <c r="A33289" s="535" t="s">
        <v>52838</v>
      </c>
      <c r="B33289" s="544" t="s">
        <v>52839</v>
      </c>
      <c r="C33289" s="535" t="s">
        <v>29247</v>
      </c>
      <c r="D33289" s="537" t="n">
        <v>108.07</v>
      </c>
    </row>
    <row r="33290" customFormat="false" ht="14.25" hidden="false" customHeight="false" outlineLevel="0" collapsed="false">
      <c r="A33290" s="535" t="s">
        <v>52840</v>
      </c>
      <c r="B33290" s="544" t="s">
        <v>52841</v>
      </c>
      <c r="C33290" s="535" t="s">
        <v>29247</v>
      </c>
      <c r="D33290" s="537" t="n">
        <v>131.19</v>
      </c>
    </row>
    <row r="33291" customFormat="false" ht="14.25" hidden="false" customHeight="false" outlineLevel="0" collapsed="false">
      <c r="A33291" s="535" t="s">
        <v>52842</v>
      </c>
      <c r="B33291" s="544" t="s">
        <v>52843</v>
      </c>
      <c r="C33291" s="535" t="s">
        <v>29247</v>
      </c>
      <c r="D33291" s="537" t="n">
        <v>49.29</v>
      </c>
    </row>
    <row r="33292" customFormat="false" ht="14.25" hidden="false" customHeight="false" outlineLevel="0" collapsed="false">
      <c r="A33292" s="535" t="s">
        <v>52844</v>
      </c>
      <c r="B33292" s="544" t="s">
        <v>52845</v>
      </c>
      <c r="C33292" s="535" t="s">
        <v>29247</v>
      </c>
      <c r="D33292" s="537" t="n">
        <v>52.85</v>
      </c>
    </row>
    <row r="33293" customFormat="false" ht="14.25" hidden="false" customHeight="false" outlineLevel="0" collapsed="false">
      <c r="A33293" s="535" t="s">
        <v>52846</v>
      </c>
      <c r="B33293" s="544" t="s">
        <v>52847</v>
      </c>
      <c r="C33293" s="535" t="s">
        <v>29247</v>
      </c>
      <c r="D33293" s="537" t="n">
        <v>58.21</v>
      </c>
    </row>
    <row r="33294" customFormat="false" ht="14.25" hidden="false" customHeight="false" outlineLevel="0" collapsed="false">
      <c r="A33294" s="535" t="s">
        <v>52848</v>
      </c>
      <c r="B33294" s="544" t="s">
        <v>52849</v>
      </c>
      <c r="C33294" s="535" t="s">
        <v>29247</v>
      </c>
      <c r="D33294" s="537" t="n">
        <v>39.4</v>
      </c>
    </row>
    <row r="33295" customFormat="false" ht="14.25" hidden="false" customHeight="false" outlineLevel="0" collapsed="false">
      <c r="A33295" s="535" t="s">
        <v>52850</v>
      </c>
      <c r="B33295" s="544" t="s">
        <v>52851</v>
      </c>
      <c r="C33295" s="535" t="s">
        <v>29247</v>
      </c>
      <c r="D33295" s="537" t="n">
        <v>65.41</v>
      </c>
    </row>
    <row r="33296" customFormat="false" ht="14.25" hidden="false" customHeight="false" outlineLevel="0" collapsed="false">
      <c r="A33296" s="535" t="s">
        <v>52852</v>
      </c>
      <c r="B33296" s="544" t="s">
        <v>52853</v>
      </c>
      <c r="C33296" s="535" t="s">
        <v>29247</v>
      </c>
      <c r="D33296" s="537" t="n">
        <v>21.89</v>
      </c>
    </row>
    <row r="33297" customFormat="false" ht="14.25" hidden="false" customHeight="false" outlineLevel="0" collapsed="false">
      <c r="A33297" s="535" t="s">
        <v>52854</v>
      </c>
      <c r="B33297" s="544" t="s">
        <v>52855</v>
      </c>
      <c r="C33297" s="535" t="s">
        <v>29247</v>
      </c>
      <c r="D33297" s="537" t="n">
        <v>26.32</v>
      </c>
    </row>
    <row r="33298" customFormat="false" ht="14.25" hidden="false" customHeight="false" outlineLevel="0" collapsed="false">
      <c r="A33298" s="535" t="s">
        <v>52856</v>
      </c>
      <c r="B33298" s="544" t="s">
        <v>52857</v>
      </c>
      <c r="C33298" s="535" t="s">
        <v>29247</v>
      </c>
      <c r="D33298" s="537" t="n">
        <v>59.93</v>
      </c>
    </row>
    <row r="33299" customFormat="false" ht="14.25" hidden="false" customHeight="false" outlineLevel="0" collapsed="false">
      <c r="A33299" s="535" t="s">
        <v>52858</v>
      </c>
      <c r="B33299" s="544" t="s">
        <v>52859</v>
      </c>
      <c r="C33299" s="535" t="s">
        <v>44152</v>
      </c>
      <c r="D33299" s="537" t="n">
        <v>48.3</v>
      </c>
    </row>
    <row r="33300" customFormat="false" ht="14.25" hidden="false" customHeight="false" outlineLevel="0" collapsed="false">
      <c r="A33300" s="535" t="s">
        <v>52860</v>
      </c>
      <c r="B33300" s="544" t="s">
        <v>52861</v>
      </c>
      <c r="C33300" s="535" t="s">
        <v>29260</v>
      </c>
      <c r="D33300" s="537" t="n">
        <v>714.71</v>
      </c>
    </row>
    <row r="33301" customFormat="false" ht="14.25" hidden="false" customHeight="false" outlineLevel="0" collapsed="false">
      <c r="A33301" s="535" t="s">
        <v>52862</v>
      </c>
      <c r="B33301" s="544" t="s">
        <v>52863</v>
      </c>
      <c r="C33301" s="535" t="s">
        <v>29260</v>
      </c>
      <c r="D33301" s="537" t="n">
        <v>858.32</v>
      </c>
    </row>
    <row r="33302" customFormat="false" ht="14.25" hidden="false" customHeight="false" outlineLevel="0" collapsed="false">
      <c r="A33302" s="535" t="s">
        <v>52864</v>
      </c>
      <c r="B33302" s="544" t="s">
        <v>52865</v>
      </c>
      <c r="C33302" s="535" t="s">
        <v>29260</v>
      </c>
      <c r="D33302" s="537" t="n">
        <v>508.54</v>
      </c>
    </row>
    <row r="33303" customFormat="false" ht="14.25" hidden="false" customHeight="false" outlineLevel="0" collapsed="false">
      <c r="A33303" s="535" t="s">
        <v>52866</v>
      </c>
      <c r="B33303" s="544" t="s">
        <v>52867</v>
      </c>
      <c r="C33303" s="535" t="s">
        <v>29260</v>
      </c>
      <c r="D33303" s="537" t="n">
        <v>618.57</v>
      </c>
    </row>
    <row r="33304" customFormat="false" ht="14.25" hidden="false" customHeight="false" outlineLevel="0" collapsed="false">
      <c r="A33304" s="535" t="s">
        <v>52868</v>
      </c>
      <c r="B33304" s="544" t="s">
        <v>52869</v>
      </c>
      <c r="C33304" s="535" t="s">
        <v>29260</v>
      </c>
      <c r="D33304" s="537" t="n">
        <v>477.61</v>
      </c>
    </row>
    <row r="33305" customFormat="false" ht="14.25" hidden="false" customHeight="false" outlineLevel="0" collapsed="false">
      <c r="A33305" s="535" t="s">
        <v>52870</v>
      </c>
      <c r="B33305" s="544" t="s">
        <v>52871</v>
      </c>
      <c r="C33305" s="535" t="s">
        <v>29260</v>
      </c>
      <c r="D33305" s="537" t="n">
        <v>477.61</v>
      </c>
    </row>
    <row r="33306" customFormat="false" ht="14.25" hidden="false" customHeight="false" outlineLevel="0" collapsed="false">
      <c r="A33306" s="535" t="s">
        <v>52872</v>
      </c>
      <c r="B33306" s="544" t="s">
        <v>52873</v>
      </c>
      <c r="C33306" s="535" t="s">
        <v>29260</v>
      </c>
      <c r="D33306" s="537" t="n">
        <v>509.31</v>
      </c>
    </row>
    <row r="33307" customFormat="false" ht="14.25" hidden="false" customHeight="false" outlineLevel="0" collapsed="false">
      <c r="A33307" s="535" t="s">
        <v>52874</v>
      </c>
      <c r="B33307" s="544" t="s">
        <v>52875</v>
      </c>
      <c r="C33307" s="535" t="s">
        <v>29260</v>
      </c>
      <c r="D33307" s="537" t="n">
        <v>612.4</v>
      </c>
    </row>
    <row r="33308" customFormat="false" ht="14.25" hidden="false" customHeight="false" outlineLevel="0" collapsed="false">
      <c r="A33308" s="535" t="s">
        <v>52876</v>
      </c>
      <c r="B33308" s="544" t="s">
        <v>52877</v>
      </c>
      <c r="C33308" s="535" t="s">
        <v>29260</v>
      </c>
      <c r="D33308" s="537" t="n">
        <v>711.66</v>
      </c>
    </row>
    <row r="33309" customFormat="false" ht="14.25" hidden="false" customHeight="false" outlineLevel="0" collapsed="false">
      <c r="A33309" s="535" t="s">
        <v>52878</v>
      </c>
      <c r="B33309" s="544" t="s">
        <v>52879</v>
      </c>
      <c r="C33309" s="535" t="s">
        <v>29260</v>
      </c>
      <c r="D33309" s="537" t="n">
        <v>429.63</v>
      </c>
    </row>
    <row r="33310" customFormat="false" ht="14.25" hidden="false" customHeight="false" outlineLevel="0" collapsed="false">
      <c r="A33310" s="535" t="s">
        <v>52880</v>
      </c>
      <c r="B33310" s="544" t="s">
        <v>52881</v>
      </c>
      <c r="C33310" s="535" t="s">
        <v>29260</v>
      </c>
      <c r="D33310" s="537" t="n">
        <v>504.34</v>
      </c>
    </row>
    <row r="33311" customFormat="false" ht="14.25" hidden="false" customHeight="false" outlineLevel="0" collapsed="false">
      <c r="A33311" s="535" t="s">
        <v>52882</v>
      </c>
      <c r="B33311" s="544" t="s">
        <v>52883</v>
      </c>
      <c r="C33311" s="535" t="s">
        <v>29260</v>
      </c>
      <c r="D33311" s="537" t="n">
        <v>535.69</v>
      </c>
    </row>
    <row r="33312" customFormat="false" ht="14.25" hidden="false" customHeight="false" outlineLevel="0" collapsed="false">
      <c r="A33312" s="535" t="s">
        <v>52884</v>
      </c>
      <c r="B33312" s="544" t="s">
        <v>52885</v>
      </c>
      <c r="C33312" s="535" t="s">
        <v>29260</v>
      </c>
      <c r="D33312" s="537" t="n">
        <v>509.31</v>
      </c>
    </row>
    <row r="33313" customFormat="false" ht="14.25" hidden="false" customHeight="false" outlineLevel="0" collapsed="false">
      <c r="A33313" s="535" t="s">
        <v>52886</v>
      </c>
      <c r="B33313" s="544" t="s">
        <v>52887</v>
      </c>
      <c r="C33313" s="535" t="s">
        <v>29260</v>
      </c>
      <c r="D33313" s="537" t="n">
        <v>570.98</v>
      </c>
    </row>
    <row r="33314" customFormat="false" ht="14.25" hidden="false" customHeight="false" outlineLevel="0" collapsed="false">
      <c r="A33314" s="535" t="s">
        <v>52888</v>
      </c>
      <c r="B33314" s="544" t="s">
        <v>52889</v>
      </c>
      <c r="C33314" s="535" t="s">
        <v>29260</v>
      </c>
      <c r="D33314" s="537" t="n">
        <v>711.66</v>
      </c>
    </row>
    <row r="33315" customFormat="false" ht="14.25" hidden="false" customHeight="false" outlineLevel="0" collapsed="false">
      <c r="A33315" s="535" t="s">
        <v>52890</v>
      </c>
      <c r="B33315" s="544" t="s">
        <v>52891</v>
      </c>
      <c r="C33315" s="535" t="s">
        <v>29260</v>
      </c>
      <c r="D33315" s="537" t="n">
        <v>1010.69</v>
      </c>
    </row>
    <row r="33316" customFormat="false" ht="14.25" hidden="false" customHeight="false" outlineLevel="0" collapsed="false">
      <c r="A33316" s="535" t="s">
        <v>52892</v>
      </c>
      <c r="B33316" s="544" t="s">
        <v>52893</v>
      </c>
      <c r="C33316" s="535" t="s">
        <v>29260</v>
      </c>
      <c r="D33316" s="537" t="n">
        <v>1035.69</v>
      </c>
    </row>
    <row r="33317" customFormat="false" ht="14.25" hidden="false" customHeight="false" outlineLevel="0" collapsed="false">
      <c r="A33317" s="535" t="s">
        <v>52894</v>
      </c>
      <c r="B33317" s="544" t="s">
        <v>52895</v>
      </c>
      <c r="C33317" s="535" t="s">
        <v>29260</v>
      </c>
      <c r="D33317" s="537" t="n">
        <v>1635.95</v>
      </c>
    </row>
    <row r="33318" customFormat="false" ht="14.25" hidden="false" customHeight="false" outlineLevel="0" collapsed="false">
      <c r="A33318" s="535" t="s">
        <v>52896</v>
      </c>
      <c r="B33318" s="544" t="s">
        <v>52897</v>
      </c>
      <c r="C33318" s="535" t="s">
        <v>29260</v>
      </c>
      <c r="D33318" s="537" t="n">
        <v>2482.51</v>
      </c>
    </row>
    <row r="33319" customFormat="false" ht="14.25" hidden="false" customHeight="false" outlineLevel="0" collapsed="false">
      <c r="A33319" s="535" t="s">
        <v>52898</v>
      </c>
      <c r="B33319" s="544" t="s">
        <v>52899</v>
      </c>
      <c r="C33319" s="535" t="s">
        <v>29247</v>
      </c>
      <c r="D33319" s="537" t="n">
        <v>129.07</v>
      </c>
    </row>
    <row r="33320" customFormat="false" ht="14.25" hidden="false" customHeight="false" outlineLevel="0" collapsed="false">
      <c r="A33320" s="535" t="s">
        <v>52900</v>
      </c>
      <c r="B33320" s="544" t="s">
        <v>52901</v>
      </c>
      <c r="C33320" s="535" t="s">
        <v>29247</v>
      </c>
      <c r="D33320" s="537" t="n">
        <v>139.89</v>
      </c>
    </row>
    <row r="33321" customFormat="false" ht="14.25" hidden="false" customHeight="false" outlineLevel="0" collapsed="false">
      <c r="A33321" s="535" t="s">
        <v>52902</v>
      </c>
      <c r="B33321" s="544" t="s">
        <v>52903</v>
      </c>
      <c r="C33321" s="535" t="s">
        <v>29247</v>
      </c>
      <c r="D33321" s="537" t="n">
        <v>167.4</v>
      </c>
    </row>
    <row r="33322" customFormat="false" ht="14.25" hidden="false" customHeight="false" outlineLevel="0" collapsed="false">
      <c r="A33322" s="535" t="s">
        <v>52904</v>
      </c>
      <c r="B33322" s="544" t="s">
        <v>52905</v>
      </c>
      <c r="C33322" s="535" t="s">
        <v>29247</v>
      </c>
      <c r="D33322" s="537" t="n">
        <v>153.71</v>
      </c>
    </row>
    <row r="33323" customFormat="false" ht="14.25" hidden="false" customHeight="false" outlineLevel="0" collapsed="false">
      <c r="A33323" s="535" t="s">
        <v>52906</v>
      </c>
      <c r="B33323" s="544" t="s">
        <v>52907</v>
      </c>
      <c r="C33323" s="535" t="s">
        <v>29247</v>
      </c>
      <c r="D33323" s="537" t="n">
        <v>234.33</v>
      </c>
    </row>
    <row r="33324" customFormat="false" ht="14.25" hidden="false" customHeight="false" outlineLevel="0" collapsed="false">
      <c r="A33324" s="535" t="s">
        <v>52908</v>
      </c>
      <c r="B33324" s="544" t="s">
        <v>52909</v>
      </c>
      <c r="C33324" s="535" t="s">
        <v>29247</v>
      </c>
      <c r="D33324" s="537" t="n">
        <v>290.23</v>
      </c>
    </row>
    <row r="33325" customFormat="false" ht="14.25" hidden="false" customHeight="false" outlineLevel="0" collapsed="false">
      <c r="A33325" s="535" t="s">
        <v>52910</v>
      </c>
      <c r="B33325" s="544" t="s">
        <v>52911</v>
      </c>
      <c r="C33325" s="535" t="s">
        <v>29247</v>
      </c>
      <c r="D33325" s="537" t="n">
        <v>215.73</v>
      </c>
    </row>
    <row r="33326" customFormat="false" ht="14.25" hidden="false" customHeight="false" outlineLevel="0" collapsed="false">
      <c r="A33326" s="535" t="s">
        <v>52912</v>
      </c>
      <c r="B33326" s="544" t="s">
        <v>52913</v>
      </c>
      <c r="C33326" s="535" t="s">
        <v>29247</v>
      </c>
      <c r="D33326" s="537" t="n">
        <v>246.86</v>
      </c>
    </row>
    <row r="33327" customFormat="false" ht="14.25" hidden="false" customHeight="false" outlineLevel="0" collapsed="false">
      <c r="A33327" s="535" t="s">
        <v>52914</v>
      </c>
      <c r="B33327" s="544" t="s">
        <v>52915</v>
      </c>
      <c r="C33327" s="535" t="s">
        <v>29247</v>
      </c>
      <c r="D33327" s="537" t="n">
        <v>298.93</v>
      </c>
    </row>
    <row r="33328" customFormat="false" ht="14.25" hidden="false" customHeight="false" outlineLevel="0" collapsed="false">
      <c r="A33328" s="535" t="s">
        <v>52916</v>
      </c>
      <c r="B33328" s="544" t="s">
        <v>52917</v>
      </c>
      <c r="C33328" s="535" t="s">
        <v>29247</v>
      </c>
      <c r="D33328" s="537" t="n">
        <v>391.63</v>
      </c>
    </row>
    <row r="33329" customFormat="false" ht="14.25" hidden="false" customHeight="false" outlineLevel="0" collapsed="false">
      <c r="A33329" s="535" t="s">
        <v>52918</v>
      </c>
      <c r="B33329" s="544" t="s">
        <v>52919</v>
      </c>
      <c r="C33329" s="535" t="s">
        <v>29247</v>
      </c>
      <c r="D33329" s="537" t="n">
        <v>446.4</v>
      </c>
    </row>
    <row r="33330" customFormat="false" ht="14.25" hidden="false" customHeight="false" outlineLevel="0" collapsed="false">
      <c r="A33330" s="535" t="s">
        <v>52920</v>
      </c>
      <c r="B33330" s="544" t="s">
        <v>52921</v>
      </c>
      <c r="C33330" s="535" t="s">
        <v>29247</v>
      </c>
      <c r="D33330" s="537" t="n">
        <v>215.48</v>
      </c>
    </row>
    <row r="33331" customFormat="false" ht="14.25" hidden="false" customHeight="false" outlineLevel="0" collapsed="false">
      <c r="A33331" s="535" t="s">
        <v>52922</v>
      </c>
      <c r="B33331" s="544" t="s">
        <v>52923</v>
      </c>
      <c r="C33331" s="535" t="s">
        <v>29247</v>
      </c>
      <c r="D33331" s="537" t="n">
        <v>233.66</v>
      </c>
    </row>
    <row r="33332" customFormat="false" ht="14.25" hidden="false" customHeight="false" outlineLevel="0" collapsed="false">
      <c r="A33332" s="535" t="s">
        <v>52924</v>
      </c>
      <c r="B33332" s="544" t="s">
        <v>52925</v>
      </c>
      <c r="C33332" s="535" t="s">
        <v>29247</v>
      </c>
      <c r="D33332" s="537" t="n">
        <v>174.55</v>
      </c>
    </row>
    <row r="33333" customFormat="false" ht="14.25" hidden="false" customHeight="false" outlineLevel="0" collapsed="false">
      <c r="A33333" s="535" t="s">
        <v>52926</v>
      </c>
      <c r="B33333" s="544" t="s">
        <v>52927</v>
      </c>
      <c r="C33333" s="535" t="s">
        <v>29247</v>
      </c>
      <c r="D33333" s="537" t="n">
        <v>192.73</v>
      </c>
    </row>
    <row r="33334" customFormat="false" ht="14.25" hidden="false" customHeight="false" outlineLevel="0" collapsed="false">
      <c r="A33334" s="535" t="s">
        <v>52928</v>
      </c>
      <c r="B33334" s="544" t="s">
        <v>52929</v>
      </c>
      <c r="C33334" s="535" t="s">
        <v>29247</v>
      </c>
      <c r="D33334" s="537" t="n">
        <v>157.22</v>
      </c>
    </row>
    <row r="33335" customFormat="false" ht="14.25" hidden="false" customHeight="false" outlineLevel="0" collapsed="false">
      <c r="A33335" s="535" t="s">
        <v>52930</v>
      </c>
      <c r="B33335" s="544" t="s">
        <v>52931</v>
      </c>
      <c r="C33335" s="535" t="s">
        <v>29247</v>
      </c>
      <c r="D33335" s="537" t="n">
        <v>225.78</v>
      </c>
    </row>
    <row r="33336" customFormat="false" ht="14.25" hidden="false" customHeight="false" outlineLevel="0" collapsed="false">
      <c r="A33336" s="535" t="s">
        <v>52932</v>
      </c>
      <c r="B33336" s="544" t="s">
        <v>52933</v>
      </c>
      <c r="C33336" s="535" t="s">
        <v>29247</v>
      </c>
      <c r="D33336" s="537" t="n">
        <v>379.8</v>
      </c>
    </row>
    <row r="33337" customFormat="false" ht="14.25" hidden="false" customHeight="false" outlineLevel="0" collapsed="false">
      <c r="A33337" s="535" t="s">
        <v>52934</v>
      </c>
      <c r="B33337" s="544" t="s">
        <v>52935</v>
      </c>
      <c r="C33337" s="535" t="s">
        <v>29247</v>
      </c>
      <c r="D33337" s="537" t="n">
        <v>245.56</v>
      </c>
    </row>
    <row r="33338" customFormat="false" ht="14.25" hidden="false" customHeight="false" outlineLevel="0" collapsed="false">
      <c r="A33338" s="535" t="s">
        <v>52936</v>
      </c>
      <c r="B33338" s="544" t="s">
        <v>52937</v>
      </c>
      <c r="C33338" s="535" t="s">
        <v>29247</v>
      </c>
      <c r="D33338" s="537" t="n">
        <v>314.17</v>
      </c>
    </row>
    <row r="33339" customFormat="false" ht="14.25" hidden="false" customHeight="false" outlineLevel="0" collapsed="false">
      <c r="A33339" s="535" t="s">
        <v>52938</v>
      </c>
      <c r="B33339" s="544" t="s">
        <v>52939</v>
      </c>
      <c r="C33339" s="535" t="s">
        <v>29247</v>
      </c>
      <c r="D33339" s="537" t="n">
        <v>370.53</v>
      </c>
    </row>
    <row r="33340" customFormat="false" ht="14.25" hidden="false" customHeight="false" outlineLevel="0" collapsed="false">
      <c r="A33340" s="535" t="s">
        <v>52940</v>
      </c>
      <c r="B33340" s="544" t="s">
        <v>52941</v>
      </c>
      <c r="C33340" s="535" t="s">
        <v>29247</v>
      </c>
      <c r="D33340" s="537" t="n">
        <v>412.63</v>
      </c>
    </row>
    <row r="33341" customFormat="false" ht="14.25" hidden="false" customHeight="false" outlineLevel="0" collapsed="false">
      <c r="A33341" s="535" t="s">
        <v>52942</v>
      </c>
      <c r="B33341" s="544" t="s">
        <v>52943</v>
      </c>
      <c r="C33341" s="535" t="s">
        <v>29247</v>
      </c>
      <c r="D33341" s="537" t="n">
        <v>465.99</v>
      </c>
    </row>
    <row r="33342" customFormat="false" ht="14.25" hidden="false" customHeight="false" outlineLevel="0" collapsed="false">
      <c r="A33342" s="535" t="s">
        <v>52944</v>
      </c>
      <c r="B33342" s="544" t="s">
        <v>52945</v>
      </c>
      <c r="C33342" s="535" t="s">
        <v>29247</v>
      </c>
      <c r="D33342" s="537" t="n">
        <v>569.7</v>
      </c>
    </row>
    <row r="33343" customFormat="false" ht="14.25" hidden="false" customHeight="false" outlineLevel="0" collapsed="false">
      <c r="A33343" s="535" t="s">
        <v>52946</v>
      </c>
      <c r="B33343" s="544" t="s">
        <v>52947</v>
      </c>
      <c r="C33343" s="535" t="s">
        <v>29247</v>
      </c>
      <c r="D33343" s="537" t="n">
        <v>688.19</v>
      </c>
    </row>
    <row r="33344" customFormat="false" ht="14.25" hidden="false" customHeight="false" outlineLevel="0" collapsed="false">
      <c r="A33344" s="535" t="s">
        <v>52948</v>
      </c>
      <c r="B33344" s="544" t="s">
        <v>52949</v>
      </c>
      <c r="C33344" s="535" t="s">
        <v>50010</v>
      </c>
      <c r="D33344" s="537" t="n">
        <v>26.35</v>
      </c>
    </row>
    <row r="33345" customFormat="false" ht="14.25" hidden="false" customHeight="false" outlineLevel="0" collapsed="false">
      <c r="A33345" s="535" t="s">
        <v>52950</v>
      </c>
      <c r="B33345" s="544" t="s">
        <v>52951</v>
      </c>
      <c r="C33345" s="535" t="s">
        <v>50010</v>
      </c>
      <c r="D33345" s="537" t="n">
        <v>5.61</v>
      </c>
    </row>
    <row r="33346" customFormat="false" ht="14.25" hidden="false" customHeight="false" outlineLevel="0" collapsed="false">
      <c r="A33346" s="535" t="s">
        <v>52952</v>
      </c>
      <c r="B33346" s="544" t="s">
        <v>52953</v>
      </c>
      <c r="C33346" s="535" t="s">
        <v>50010</v>
      </c>
      <c r="D33346" s="537" t="n">
        <v>5.67</v>
      </c>
    </row>
    <row r="33347" customFormat="false" ht="14.25" hidden="false" customHeight="false" outlineLevel="0" collapsed="false">
      <c r="A33347" s="535" t="s">
        <v>52954</v>
      </c>
      <c r="B33347" s="544" t="s">
        <v>52955</v>
      </c>
      <c r="C33347" s="535" t="s">
        <v>50010</v>
      </c>
      <c r="D33347" s="537" t="n">
        <v>11.03</v>
      </c>
    </row>
    <row r="33348" customFormat="false" ht="14.25" hidden="false" customHeight="false" outlineLevel="0" collapsed="false">
      <c r="A33348" s="535" t="s">
        <v>52956</v>
      </c>
      <c r="B33348" s="544" t="s">
        <v>52957</v>
      </c>
      <c r="C33348" s="535" t="s">
        <v>50010</v>
      </c>
      <c r="D33348" s="537" t="n">
        <v>9.94</v>
      </c>
    </row>
    <row r="33349" customFormat="false" ht="14.25" hidden="false" customHeight="false" outlineLevel="0" collapsed="false">
      <c r="A33349" s="535" t="s">
        <v>52958</v>
      </c>
      <c r="B33349" s="544" t="s">
        <v>52959</v>
      </c>
      <c r="C33349" s="535" t="s">
        <v>50010</v>
      </c>
      <c r="D33349" s="537" t="n">
        <v>10.01</v>
      </c>
    </row>
    <row r="33350" customFormat="false" ht="14.25" hidden="false" customHeight="false" outlineLevel="0" collapsed="false">
      <c r="A33350" s="535" t="s">
        <v>52960</v>
      </c>
      <c r="B33350" s="544" t="s">
        <v>52961</v>
      </c>
      <c r="C33350" s="535" t="s">
        <v>29260</v>
      </c>
      <c r="D33350" s="537" t="n">
        <v>7713.83</v>
      </c>
    </row>
    <row r="33351" customFormat="false" ht="14.25" hidden="false" customHeight="false" outlineLevel="0" collapsed="false">
      <c r="A33351" s="535" t="s">
        <v>52962</v>
      </c>
      <c r="B33351" s="544" t="s">
        <v>52963</v>
      </c>
      <c r="C33351" s="535" t="s">
        <v>29260</v>
      </c>
      <c r="D33351" s="537" t="n">
        <v>7129.4</v>
      </c>
    </row>
    <row r="33352" customFormat="false" ht="14.25" hidden="false" customHeight="false" outlineLevel="0" collapsed="false">
      <c r="A33352" s="535" t="s">
        <v>52964</v>
      </c>
      <c r="B33352" s="544" t="s">
        <v>52965</v>
      </c>
      <c r="C33352" s="535" t="s">
        <v>29260</v>
      </c>
      <c r="D33352" s="537" t="n">
        <v>4175.94</v>
      </c>
    </row>
    <row r="33353" customFormat="false" ht="14.25" hidden="false" customHeight="false" outlineLevel="0" collapsed="false">
      <c r="A33353" s="535" t="s">
        <v>52966</v>
      </c>
      <c r="B33353" s="544" t="s">
        <v>52967</v>
      </c>
      <c r="C33353" s="535" t="s">
        <v>29260</v>
      </c>
      <c r="D33353" s="537" t="n">
        <v>3738.54</v>
      </c>
    </row>
    <row r="33354" customFormat="false" ht="14.25" hidden="false" customHeight="false" outlineLevel="0" collapsed="false">
      <c r="A33354" s="535" t="s">
        <v>52968</v>
      </c>
      <c r="B33354" s="544" t="s">
        <v>52969</v>
      </c>
      <c r="C33354" s="535" t="s">
        <v>50010</v>
      </c>
      <c r="D33354" s="537" t="n">
        <v>2.58</v>
      </c>
    </row>
    <row r="33355" customFormat="false" ht="14.25" hidden="false" customHeight="false" outlineLevel="0" collapsed="false">
      <c r="A33355" s="535" t="s">
        <v>52970</v>
      </c>
      <c r="B33355" s="544" t="s">
        <v>52971</v>
      </c>
      <c r="C33355" s="535" t="s">
        <v>50010</v>
      </c>
      <c r="D33355" s="537" t="n">
        <v>7.78</v>
      </c>
    </row>
    <row r="33356" customFormat="false" ht="14.25" hidden="false" customHeight="false" outlineLevel="0" collapsed="false">
      <c r="A33356" s="535" t="s">
        <v>52972</v>
      </c>
      <c r="B33356" s="544" t="s">
        <v>52973</v>
      </c>
      <c r="C33356" s="535" t="s">
        <v>50010</v>
      </c>
      <c r="D33356" s="537" t="n">
        <v>1.79</v>
      </c>
    </row>
    <row r="33357" customFormat="false" ht="14.25" hidden="false" customHeight="false" outlineLevel="0" collapsed="false">
      <c r="A33357" s="535" t="s">
        <v>52974</v>
      </c>
      <c r="B33357" s="544" t="s">
        <v>52975</v>
      </c>
      <c r="C33357" s="535" t="s">
        <v>50010</v>
      </c>
      <c r="D33357" s="537" t="n">
        <v>3.54</v>
      </c>
    </row>
    <row r="33358" customFormat="false" ht="14.25" hidden="false" customHeight="false" outlineLevel="0" collapsed="false">
      <c r="A33358" s="535" t="s">
        <v>52976</v>
      </c>
      <c r="B33358" s="544" t="s">
        <v>52977</v>
      </c>
      <c r="C33358" s="535" t="s">
        <v>50010</v>
      </c>
      <c r="D33358" s="537" t="n">
        <v>8.75</v>
      </c>
    </row>
    <row r="33359" customFormat="false" ht="14.25" hidden="false" customHeight="false" outlineLevel="0" collapsed="false">
      <c r="A33359" s="535" t="s">
        <v>52978</v>
      </c>
      <c r="B33359" s="544" t="s">
        <v>52979</v>
      </c>
      <c r="C33359" s="535" t="s">
        <v>50010</v>
      </c>
      <c r="D33359" s="537" t="n">
        <v>2.75</v>
      </c>
    </row>
    <row r="33360" customFormat="false" ht="14.25" hidden="false" customHeight="false" outlineLevel="0" collapsed="false">
      <c r="A33360" s="535" t="s">
        <v>52980</v>
      </c>
      <c r="B33360" s="544" t="s">
        <v>52981</v>
      </c>
      <c r="C33360" s="535" t="s">
        <v>50010</v>
      </c>
      <c r="D33360" s="537" t="n">
        <v>1.87</v>
      </c>
    </row>
    <row r="33361" customFormat="false" ht="14.25" hidden="false" customHeight="false" outlineLevel="0" collapsed="false">
      <c r="A33361" s="535" t="s">
        <v>52982</v>
      </c>
      <c r="B33361" s="544" t="s">
        <v>52983</v>
      </c>
      <c r="C33361" s="535" t="s">
        <v>50010</v>
      </c>
      <c r="D33361" s="537" t="n">
        <v>9.51</v>
      </c>
    </row>
    <row r="33362" customFormat="false" ht="14.25" hidden="false" customHeight="false" outlineLevel="0" collapsed="false">
      <c r="A33362" s="535" t="s">
        <v>52984</v>
      </c>
      <c r="B33362" s="544" t="s">
        <v>52985</v>
      </c>
      <c r="C33362" s="535" t="s">
        <v>50010</v>
      </c>
      <c r="D33362" s="537" t="n">
        <v>3.44</v>
      </c>
    </row>
    <row r="33363" customFormat="false" ht="14.25" hidden="false" customHeight="false" outlineLevel="0" collapsed="false">
      <c r="A33363" s="535" t="s">
        <v>52986</v>
      </c>
      <c r="B33363" s="544" t="s">
        <v>52987</v>
      </c>
      <c r="C33363" s="535" t="s">
        <v>50010</v>
      </c>
      <c r="D33363" s="537" t="n">
        <v>5.44</v>
      </c>
    </row>
    <row r="33364" customFormat="false" ht="14.25" hidden="false" customHeight="false" outlineLevel="0" collapsed="false">
      <c r="A33364" s="535" t="s">
        <v>52988</v>
      </c>
      <c r="B33364" s="544" t="s">
        <v>52989</v>
      </c>
      <c r="C33364" s="535" t="s">
        <v>50010</v>
      </c>
      <c r="D33364" s="537" t="n">
        <v>2.85</v>
      </c>
    </row>
    <row r="33365" customFormat="false" ht="14.25" hidden="false" customHeight="false" outlineLevel="0" collapsed="false">
      <c r="A33365" s="535" t="s">
        <v>52990</v>
      </c>
      <c r="B33365" s="544" t="s">
        <v>52991</v>
      </c>
      <c r="C33365" s="535" t="s">
        <v>50010</v>
      </c>
      <c r="D33365" s="537" t="n">
        <v>2.63</v>
      </c>
    </row>
    <row r="33366" customFormat="false" ht="14.25" hidden="false" customHeight="false" outlineLevel="0" collapsed="false">
      <c r="A33366" s="535" t="s">
        <v>52992</v>
      </c>
      <c r="B33366" s="544" t="s">
        <v>52993</v>
      </c>
      <c r="C33366" s="535" t="s">
        <v>50010</v>
      </c>
      <c r="D33366" s="537" t="n">
        <v>2.73</v>
      </c>
    </row>
    <row r="33367" customFormat="false" ht="14.25" hidden="false" customHeight="false" outlineLevel="0" collapsed="false">
      <c r="A33367" s="535" t="s">
        <v>52994</v>
      </c>
      <c r="B33367" s="544" t="s">
        <v>52995</v>
      </c>
      <c r="C33367" s="535" t="s">
        <v>50010</v>
      </c>
      <c r="D33367" s="537" t="n">
        <v>5.31</v>
      </c>
    </row>
    <row r="33368" customFormat="false" ht="14.25" hidden="false" customHeight="false" outlineLevel="0" collapsed="false">
      <c r="A33368" s="535" t="s">
        <v>52996</v>
      </c>
      <c r="B33368" s="544" t="s">
        <v>52997</v>
      </c>
      <c r="C33368" s="535" t="s">
        <v>50010</v>
      </c>
      <c r="D33368" s="537" t="n">
        <v>1.9</v>
      </c>
    </row>
    <row r="33369" customFormat="false" ht="14.25" hidden="false" customHeight="false" outlineLevel="0" collapsed="false">
      <c r="A33369" s="535" t="s">
        <v>52998</v>
      </c>
      <c r="B33369" s="544" t="s">
        <v>52999</v>
      </c>
      <c r="C33369" s="535" t="s">
        <v>50010</v>
      </c>
      <c r="D33369" s="537" t="n">
        <v>3.59</v>
      </c>
    </row>
    <row r="33370" customFormat="false" ht="14.25" hidden="false" customHeight="false" outlineLevel="0" collapsed="false">
      <c r="A33370" s="535" t="s">
        <v>53000</v>
      </c>
      <c r="B33370" s="544" t="s">
        <v>53001</v>
      </c>
      <c r="C33370" s="535" t="s">
        <v>50010</v>
      </c>
      <c r="D33370" s="537" t="n">
        <v>6.16</v>
      </c>
    </row>
    <row r="33371" customFormat="false" ht="14.25" hidden="false" customHeight="false" outlineLevel="0" collapsed="false">
      <c r="A33371" s="535" t="s">
        <v>53002</v>
      </c>
      <c r="B33371" s="544" t="s">
        <v>53003</v>
      </c>
      <c r="C33371" s="535" t="s">
        <v>50010</v>
      </c>
      <c r="D33371" s="537" t="n">
        <v>2.75</v>
      </c>
    </row>
    <row r="33372" customFormat="false" ht="14.25" hidden="false" customHeight="false" outlineLevel="0" collapsed="false">
      <c r="A33372" s="535" t="s">
        <v>53004</v>
      </c>
      <c r="B33372" s="544" t="s">
        <v>53005</v>
      </c>
      <c r="C33372" s="535" t="s">
        <v>50010</v>
      </c>
      <c r="D33372" s="537" t="n">
        <v>1.42</v>
      </c>
    </row>
    <row r="33373" customFormat="false" ht="14.25" hidden="false" customHeight="false" outlineLevel="0" collapsed="false">
      <c r="A33373" s="535" t="s">
        <v>53006</v>
      </c>
      <c r="B33373" s="544" t="s">
        <v>53007</v>
      </c>
      <c r="C33373" s="535" t="s">
        <v>50010</v>
      </c>
      <c r="D33373" s="537" t="n">
        <v>2.08</v>
      </c>
    </row>
    <row r="33374" customFormat="false" ht="14.25" hidden="false" customHeight="false" outlineLevel="0" collapsed="false">
      <c r="A33374" s="535" t="s">
        <v>53008</v>
      </c>
      <c r="B33374" s="544" t="s">
        <v>53009</v>
      </c>
      <c r="C33374" s="535" t="s">
        <v>50010</v>
      </c>
      <c r="D33374" s="537" t="n">
        <v>7.22</v>
      </c>
    </row>
    <row r="33375" customFormat="false" ht="14.25" hidden="false" customHeight="false" outlineLevel="0" collapsed="false">
      <c r="A33375" s="535" t="s">
        <v>53010</v>
      </c>
      <c r="B33375" s="544" t="s">
        <v>53011</v>
      </c>
      <c r="C33375" s="535" t="s">
        <v>50010</v>
      </c>
      <c r="D33375" s="537" t="n">
        <v>30.4</v>
      </c>
    </row>
    <row r="33376" customFormat="false" ht="14.25" hidden="false" customHeight="false" outlineLevel="0" collapsed="false">
      <c r="A33376" s="535" t="s">
        <v>53012</v>
      </c>
      <c r="B33376" s="544" t="s">
        <v>53013</v>
      </c>
      <c r="C33376" s="535" t="s">
        <v>50010</v>
      </c>
      <c r="D33376" s="537" t="n">
        <v>14.81</v>
      </c>
    </row>
    <row r="33377" customFormat="false" ht="14.25" hidden="false" customHeight="false" outlineLevel="0" collapsed="false">
      <c r="A33377" s="535" t="s">
        <v>53014</v>
      </c>
      <c r="B33377" s="544" t="s">
        <v>53015</v>
      </c>
      <c r="C33377" s="535" t="s">
        <v>50010</v>
      </c>
      <c r="D33377" s="537" t="n">
        <v>15.26</v>
      </c>
    </row>
    <row r="33378" customFormat="false" ht="14.25" hidden="false" customHeight="false" outlineLevel="0" collapsed="false">
      <c r="A33378" s="535" t="s">
        <v>53016</v>
      </c>
      <c r="B33378" s="544" t="s">
        <v>53017</v>
      </c>
      <c r="C33378" s="535" t="s">
        <v>50010</v>
      </c>
      <c r="D33378" s="537" t="n">
        <v>9.89</v>
      </c>
    </row>
    <row r="33379" customFormat="false" ht="14.25" hidden="false" customHeight="false" outlineLevel="0" collapsed="false">
      <c r="A33379" s="535" t="s">
        <v>53018</v>
      </c>
      <c r="B33379" s="544" t="s">
        <v>53019</v>
      </c>
      <c r="C33379" s="535" t="s">
        <v>29260</v>
      </c>
      <c r="D33379" s="537" t="n">
        <v>32.57</v>
      </c>
    </row>
    <row r="33380" customFormat="false" ht="14.25" hidden="false" customHeight="false" outlineLevel="0" collapsed="false">
      <c r="A33380" s="535" t="s">
        <v>53020</v>
      </c>
      <c r="B33380" s="544" t="s">
        <v>53021</v>
      </c>
      <c r="C33380" s="535" t="s">
        <v>29260</v>
      </c>
      <c r="D33380" s="537" t="n">
        <v>30.98</v>
      </c>
    </row>
    <row r="33381" customFormat="false" ht="14.25" hidden="false" customHeight="false" outlineLevel="0" collapsed="false">
      <c r="A33381" s="535" t="s">
        <v>53022</v>
      </c>
      <c r="B33381" s="544" t="s">
        <v>53023</v>
      </c>
      <c r="C33381" s="535" t="s">
        <v>50010</v>
      </c>
      <c r="D33381" s="537" t="n">
        <v>3.46</v>
      </c>
    </row>
    <row r="33382" customFormat="false" ht="14.25" hidden="false" customHeight="false" outlineLevel="0" collapsed="false">
      <c r="A33382" s="535" t="s">
        <v>53024</v>
      </c>
      <c r="B33382" s="544" t="s">
        <v>53025</v>
      </c>
      <c r="C33382" s="535" t="s">
        <v>50010</v>
      </c>
      <c r="D33382" s="537" t="n">
        <v>5.52</v>
      </c>
    </row>
    <row r="33383" customFormat="false" ht="14.25" hidden="false" customHeight="false" outlineLevel="0" collapsed="false">
      <c r="A33383" s="535" t="s">
        <v>53026</v>
      </c>
      <c r="B33383" s="544" t="s">
        <v>53027</v>
      </c>
      <c r="C33383" s="535" t="s">
        <v>50010</v>
      </c>
      <c r="D33383" s="537" t="n">
        <v>17.11</v>
      </c>
    </row>
    <row r="33384" customFormat="false" ht="14.25" hidden="false" customHeight="false" outlineLevel="0" collapsed="false">
      <c r="A33384" s="535" t="s">
        <v>53028</v>
      </c>
      <c r="B33384" s="544" t="s">
        <v>53029</v>
      </c>
      <c r="C33384" s="535" t="s">
        <v>50010</v>
      </c>
      <c r="D33384" s="537" t="n">
        <v>17.36</v>
      </c>
    </row>
    <row r="33385" customFormat="false" ht="14.25" hidden="false" customHeight="false" outlineLevel="0" collapsed="false">
      <c r="A33385" s="535" t="s">
        <v>53030</v>
      </c>
      <c r="B33385" s="544" t="s">
        <v>53031</v>
      </c>
      <c r="C33385" s="535" t="s">
        <v>50010</v>
      </c>
      <c r="D33385" s="537" t="n">
        <v>8.85</v>
      </c>
    </row>
    <row r="33386" customFormat="false" ht="14.25" hidden="false" customHeight="false" outlineLevel="0" collapsed="false">
      <c r="A33386" s="535" t="s">
        <v>53032</v>
      </c>
      <c r="B33386" s="544" t="s">
        <v>53033</v>
      </c>
      <c r="C33386" s="535" t="s">
        <v>50010</v>
      </c>
      <c r="D33386" s="537" t="n">
        <v>19.25</v>
      </c>
    </row>
    <row r="33387" customFormat="false" ht="14.25" hidden="false" customHeight="false" outlineLevel="0" collapsed="false">
      <c r="A33387" s="535" t="s">
        <v>53034</v>
      </c>
      <c r="B33387" s="544" t="s">
        <v>53035</v>
      </c>
      <c r="C33387" s="535" t="s">
        <v>50010</v>
      </c>
      <c r="D33387" s="537" t="n">
        <v>64.69</v>
      </c>
    </row>
    <row r="33388" customFormat="false" ht="14.25" hidden="false" customHeight="false" outlineLevel="0" collapsed="false">
      <c r="A33388" s="535" t="s">
        <v>53036</v>
      </c>
      <c r="B33388" s="544" t="s">
        <v>53037</v>
      </c>
      <c r="C33388" s="535" t="s">
        <v>50010</v>
      </c>
      <c r="D33388" s="537" t="n">
        <v>59.06</v>
      </c>
    </row>
    <row r="33389" customFormat="false" ht="14.25" hidden="false" customHeight="false" outlineLevel="0" collapsed="false">
      <c r="A33389" s="535" t="s">
        <v>53038</v>
      </c>
      <c r="B33389" s="544" t="s">
        <v>53039</v>
      </c>
      <c r="C33389" s="535" t="s">
        <v>50010</v>
      </c>
      <c r="D33389" s="537" t="n">
        <v>17.83</v>
      </c>
    </row>
    <row r="33390" customFormat="false" ht="14.25" hidden="false" customHeight="false" outlineLevel="0" collapsed="false">
      <c r="A33390" s="535" t="s">
        <v>53040</v>
      </c>
      <c r="B33390" s="544" t="s">
        <v>53041</v>
      </c>
      <c r="C33390" s="535" t="s">
        <v>50010</v>
      </c>
      <c r="D33390" s="537" t="n">
        <v>15.01</v>
      </c>
    </row>
    <row r="33391" customFormat="false" ht="14.25" hidden="false" customHeight="false" outlineLevel="0" collapsed="false">
      <c r="A33391" s="535" t="s">
        <v>53042</v>
      </c>
      <c r="B33391" s="544" t="s">
        <v>53043</v>
      </c>
      <c r="C33391" s="535" t="s">
        <v>50010</v>
      </c>
      <c r="D33391" s="537" t="n">
        <v>3.34</v>
      </c>
    </row>
    <row r="33392" customFormat="false" ht="14.25" hidden="false" customHeight="false" outlineLevel="0" collapsed="false">
      <c r="A33392" s="535" t="s">
        <v>53044</v>
      </c>
      <c r="B33392" s="544" t="s">
        <v>53045</v>
      </c>
      <c r="C33392" s="535" t="s">
        <v>50010</v>
      </c>
      <c r="D33392" s="537" t="n">
        <v>22.06</v>
      </c>
    </row>
    <row r="33393" customFormat="false" ht="14.25" hidden="false" customHeight="false" outlineLevel="0" collapsed="false">
      <c r="A33393" s="535" t="s">
        <v>53046</v>
      </c>
      <c r="B33393" s="544" t="s">
        <v>53047</v>
      </c>
      <c r="C33393" s="535" t="s">
        <v>50010</v>
      </c>
      <c r="D33393" s="537" t="n">
        <v>19.87</v>
      </c>
    </row>
    <row r="33394" customFormat="false" ht="14.25" hidden="false" customHeight="false" outlineLevel="0" collapsed="false">
      <c r="A33394" s="535" t="s">
        <v>53048</v>
      </c>
      <c r="B33394" s="544" t="s">
        <v>53049</v>
      </c>
      <c r="C33394" s="535" t="s">
        <v>50010</v>
      </c>
      <c r="D33394" s="537" t="n">
        <v>20.01</v>
      </c>
    </row>
    <row r="33395" customFormat="false" ht="14.25" hidden="false" customHeight="false" outlineLevel="0" collapsed="false">
      <c r="A33395" s="535" t="s">
        <v>53050</v>
      </c>
      <c r="B33395" s="544" t="s">
        <v>53051</v>
      </c>
      <c r="C33395" s="535" t="s">
        <v>50010</v>
      </c>
      <c r="D33395" s="537" t="n">
        <v>29.64</v>
      </c>
    </row>
    <row r="33396" customFormat="false" ht="14.25" hidden="false" customHeight="false" outlineLevel="0" collapsed="false">
      <c r="A33396" s="535" t="s">
        <v>53052</v>
      </c>
      <c r="B33396" s="544" t="s">
        <v>53053</v>
      </c>
      <c r="C33396" s="535" t="s">
        <v>50010</v>
      </c>
      <c r="D33396" s="537" t="n">
        <v>25.11</v>
      </c>
    </row>
    <row r="33397" customFormat="false" ht="14.25" hidden="false" customHeight="false" outlineLevel="0" collapsed="false">
      <c r="A33397" s="535" t="s">
        <v>53054</v>
      </c>
      <c r="B33397" s="544" t="s">
        <v>53055</v>
      </c>
      <c r="C33397" s="535" t="s">
        <v>50010</v>
      </c>
      <c r="D33397" s="537" t="n">
        <v>15.79</v>
      </c>
    </row>
    <row r="33398" customFormat="false" ht="14.25" hidden="false" customHeight="false" outlineLevel="0" collapsed="false">
      <c r="A33398" s="535" t="s">
        <v>53056</v>
      </c>
      <c r="B33398" s="544" t="s">
        <v>53057</v>
      </c>
      <c r="C33398" s="535" t="s">
        <v>50010</v>
      </c>
      <c r="D33398" s="537" t="n">
        <v>19.11</v>
      </c>
    </row>
    <row r="33399" customFormat="false" ht="14.25" hidden="false" customHeight="false" outlineLevel="0" collapsed="false">
      <c r="A33399" s="535" t="s">
        <v>53058</v>
      </c>
      <c r="B33399" s="544" t="s">
        <v>53059</v>
      </c>
      <c r="C33399" s="535" t="s">
        <v>50010</v>
      </c>
      <c r="D33399" s="537" t="n">
        <v>35.71</v>
      </c>
    </row>
    <row r="33400" customFormat="false" ht="14.25" hidden="false" customHeight="true" outlineLevel="0" collapsed="false">
      <c r="A33400" s="535" t="s">
        <v>53060</v>
      </c>
      <c r="B33400" s="544" t="s">
        <v>53061</v>
      </c>
      <c r="C33400" s="535" t="s">
        <v>50010</v>
      </c>
      <c r="D33400" s="537" t="n">
        <v>56.37</v>
      </c>
    </row>
    <row r="33401" customFormat="false" ht="14.25" hidden="false" customHeight="false" outlineLevel="0" collapsed="false">
      <c r="A33401" s="535" t="s">
        <v>53062</v>
      </c>
      <c r="B33401" s="544" t="s">
        <v>53063</v>
      </c>
      <c r="C33401" s="535" t="s">
        <v>50010</v>
      </c>
      <c r="D33401" s="537" t="n">
        <v>67.25</v>
      </c>
    </row>
    <row r="33402" customFormat="false" ht="14.25" hidden="false" customHeight="false" outlineLevel="0" collapsed="false">
      <c r="A33402" s="535" t="s">
        <v>53064</v>
      </c>
      <c r="B33402" s="544" t="s">
        <v>53065</v>
      </c>
      <c r="C33402" s="535" t="s">
        <v>50010</v>
      </c>
      <c r="D33402" s="537" t="n">
        <v>47.27</v>
      </c>
    </row>
    <row r="33403" customFormat="false" ht="14.25" hidden="false" customHeight="false" outlineLevel="0" collapsed="false">
      <c r="A33403" s="535" t="s">
        <v>53066</v>
      </c>
      <c r="B33403" s="544" t="s">
        <v>53067</v>
      </c>
      <c r="C33403" s="535" t="s">
        <v>50010</v>
      </c>
      <c r="D33403" s="537" t="n">
        <v>21.55</v>
      </c>
    </row>
    <row r="33404" customFormat="false" ht="14.25" hidden="false" customHeight="false" outlineLevel="0" collapsed="false">
      <c r="A33404" s="535" t="s">
        <v>53068</v>
      </c>
      <c r="B33404" s="544" t="s">
        <v>53069</v>
      </c>
      <c r="C33404" s="535" t="s">
        <v>50010</v>
      </c>
      <c r="D33404" s="537" t="n">
        <v>18.71</v>
      </c>
    </row>
    <row r="33405" customFormat="false" ht="14.25" hidden="false" customHeight="false" outlineLevel="0" collapsed="false">
      <c r="A33405" s="535" t="s">
        <v>53070</v>
      </c>
      <c r="B33405" s="544" t="s">
        <v>53071</v>
      </c>
      <c r="C33405" s="535" t="s">
        <v>50010</v>
      </c>
      <c r="D33405" s="537" t="n">
        <v>32.93</v>
      </c>
    </row>
    <row r="33406" customFormat="false" ht="14.25" hidden="false" customHeight="false" outlineLevel="0" collapsed="false">
      <c r="A33406" s="535" t="s">
        <v>53072</v>
      </c>
      <c r="B33406" s="544" t="s">
        <v>53073</v>
      </c>
      <c r="C33406" s="535" t="s">
        <v>50010</v>
      </c>
      <c r="D33406" s="537" t="n">
        <v>35.6</v>
      </c>
    </row>
    <row r="33407" customFormat="false" ht="14.25" hidden="false" customHeight="false" outlineLevel="0" collapsed="false">
      <c r="A33407" s="535" t="s">
        <v>53074</v>
      </c>
      <c r="B33407" s="544" t="s">
        <v>53075</v>
      </c>
      <c r="C33407" s="535" t="s">
        <v>50010</v>
      </c>
      <c r="D33407" s="537" t="n">
        <v>33.11</v>
      </c>
    </row>
    <row r="33408" customFormat="false" ht="14.25" hidden="false" customHeight="false" outlineLevel="0" collapsed="false">
      <c r="A33408" s="535" t="s">
        <v>53076</v>
      </c>
      <c r="B33408" s="544" t="s">
        <v>53077</v>
      </c>
      <c r="C33408" s="535" t="s">
        <v>50010</v>
      </c>
      <c r="D33408" s="537" t="n">
        <v>30.55</v>
      </c>
    </row>
    <row r="33409" customFormat="false" ht="14.25" hidden="false" customHeight="false" outlineLevel="0" collapsed="false">
      <c r="A33409" s="535" t="s">
        <v>53078</v>
      </c>
      <c r="B33409" s="544" t="s">
        <v>53079</v>
      </c>
      <c r="C33409" s="535" t="s">
        <v>50010</v>
      </c>
      <c r="D33409" s="537" t="n">
        <v>24.9</v>
      </c>
    </row>
    <row r="33410" customFormat="false" ht="14.25" hidden="false" customHeight="false" outlineLevel="0" collapsed="false">
      <c r="A33410" s="535" t="s">
        <v>53080</v>
      </c>
      <c r="B33410" s="544" t="s">
        <v>53081</v>
      </c>
      <c r="C33410" s="535" t="s">
        <v>50010</v>
      </c>
      <c r="D33410" s="537" t="n">
        <v>25.33</v>
      </c>
    </row>
    <row r="33411" customFormat="false" ht="14.25" hidden="false" customHeight="false" outlineLevel="0" collapsed="false">
      <c r="A33411" s="535" t="s">
        <v>53082</v>
      </c>
      <c r="B33411" s="544" t="s">
        <v>53083</v>
      </c>
      <c r="C33411" s="535" t="s">
        <v>50010</v>
      </c>
      <c r="D33411" s="537" t="n">
        <v>32.53</v>
      </c>
    </row>
    <row r="33412" customFormat="false" ht="14.25" hidden="false" customHeight="false" outlineLevel="0" collapsed="false">
      <c r="A33412" s="535" t="s">
        <v>53084</v>
      </c>
      <c r="B33412" s="544" t="s">
        <v>53085</v>
      </c>
      <c r="C33412" s="535" t="s">
        <v>50010</v>
      </c>
      <c r="D33412" s="537" t="n">
        <v>13.38</v>
      </c>
    </row>
    <row r="33413" customFormat="false" ht="14.25" hidden="false" customHeight="false" outlineLevel="0" collapsed="false">
      <c r="A33413" s="535" t="s">
        <v>53086</v>
      </c>
      <c r="B33413" s="544" t="s">
        <v>53087</v>
      </c>
      <c r="C33413" s="535" t="s">
        <v>50010</v>
      </c>
      <c r="D33413" s="537" t="n">
        <v>36.98</v>
      </c>
    </row>
    <row r="33414" customFormat="false" ht="14.25" hidden="false" customHeight="false" outlineLevel="0" collapsed="false">
      <c r="A33414" s="535" t="s">
        <v>53088</v>
      </c>
      <c r="B33414" s="544" t="s">
        <v>53089</v>
      </c>
      <c r="C33414" s="535" t="s">
        <v>50010</v>
      </c>
      <c r="D33414" s="537" t="n">
        <v>15.39</v>
      </c>
    </row>
    <row r="33415" customFormat="false" ht="14.25" hidden="false" customHeight="false" outlineLevel="0" collapsed="false">
      <c r="A33415" s="535" t="s">
        <v>53090</v>
      </c>
      <c r="B33415" s="544" t="s">
        <v>53091</v>
      </c>
      <c r="C33415" s="535" t="s">
        <v>50010</v>
      </c>
      <c r="D33415" s="537" t="n">
        <v>28.19</v>
      </c>
    </row>
    <row r="33416" customFormat="false" ht="14.25" hidden="false" customHeight="false" outlineLevel="0" collapsed="false">
      <c r="A33416" s="535" t="s">
        <v>53092</v>
      </c>
      <c r="B33416" s="544" t="s">
        <v>53093</v>
      </c>
      <c r="C33416" s="535" t="s">
        <v>50010</v>
      </c>
      <c r="D33416" s="537" t="n">
        <v>11.6</v>
      </c>
    </row>
    <row r="33417" customFormat="false" ht="14.25" hidden="false" customHeight="false" outlineLevel="0" collapsed="false">
      <c r="A33417" s="535" t="s">
        <v>53094</v>
      </c>
      <c r="B33417" s="544" t="s">
        <v>53095</v>
      </c>
      <c r="C33417" s="535" t="s">
        <v>50010</v>
      </c>
      <c r="D33417" s="537" t="n">
        <v>2.91</v>
      </c>
    </row>
    <row r="33418" customFormat="false" ht="14.25" hidden="false" customHeight="false" outlineLevel="0" collapsed="false">
      <c r="A33418" s="535" t="s">
        <v>53096</v>
      </c>
      <c r="B33418" s="544" t="s">
        <v>53097</v>
      </c>
      <c r="C33418" s="535" t="s">
        <v>50010</v>
      </c>
      <c r="D33418" s="537" t="n">
        <v>36.76</v>
      </c>
    </row>
    <row r="33419" customFormat="false" ht="14.25" hidden="false" customHeight="false" outlineLevel="0" collapsed="false">
      <c r="A33419" s="535" t="s">
        <v>53098</v>
      </c>
      <c r="B33419" s="544" t="s">
        <v>53099</v>
      </c>
      <c r="C33419" s="535" t="s">
        <v>50010</v>
      </c>
      <c r="D33419" s="537" t="n">
        <v>3.61</v>
      </c>
    </row>
    <row r="33420" customFormat="false" ht="14.25" hidden="false" customHeight="false" outlineLevel="0" collapsed="false">
      <c r="A33420" s="535" t="s">
        <v>53100</v>
      </c>
      <c r="B33420" s="544" t="s">
        <v>53101</v>
      </c>
      <c r="C33420" s="535" t="s">
        <v>50010</v>
      </c>
      <c r="D33420" s="537" t="n">
        <v>3.56</v>
      </c>
    </row>
    <row r="33421" customFormat="false" ht="14.25" hidden="false" customHeight="false" outlineLevel="0" collapsed="false">
      <c r="A33421" s="535" t="s">
        <v>53102</v>
      </c>
      <c r="B33421" s="544" t="s">
        <v>53103</v>
      </c>
      <c r="C33421" s="535" t="s">
        <v>50010</v>
      </c>
      <c r="D33421" s="537" t="n">
        <v>3.18</v>
      </c>
    </row>
    <row r="33422" customFormat="false" ht="14.25" hidden="false" customHeight="true" outlineLevel="0" collapsed="false">
      <c r="A33422" s="535" t="s">
        <v>53104</v>
      </c>
      <c r="B33422" s="544" t="s">
        <v>53105</v>
      </c>
      <c r="C33422" s="535" t="s">
        <v>50010</v>
      </c>
      <c r="D33422" s="537" t="n">
        <v>2.96</v>
      </c>
    </row>
    <row r="33423" customFormat="false" ht="14.25" hidden="false" customHeight="false" outlineLevel="0" collapsed="false">
      <c r="A33423" s="535" t="s">
        <v>53106</v>
      </c>
      <c r="B33423" s="544" t="s">
        <v>53107</v>
      </c>
      <c r="C33423" s="535" t="s">
        <v>50010</v>
      </c>
      <c r="D33423" s="537" t="n">
        <v>2.8</v>
      </c>
    </row>
    <row r="33424" customFormat="false" ht="14.25" hidden="false" customHeight="false" outlineLevel="0" collapsed="false">
      <c r="A33424" s="535" t="s">
        <v>53108</v>
      </c>
      <c r="B33424" s="544" t="s">
        <v>53109</v>
      </c>
      <c r="C33424" s="535" t="s">
        <v>50010</v>
      </c>
      <c r="D33424" s="537" t="n">
        <v>2.71</v>
      </c>
    </row>
    <row r="33425" customFormat="false" ht="14.25" hidden="false" customHeight="false" outlineLevel="0" collapsed="false">
      <c r="A33425" s="535" t="s">
        <v>53110</v>
      </c>
      <c r="B33425" s="544" t="s">
        <v>53111</v>
      </c>
      <c r="C33425" s="535" t="s">
        <v>50010</v>
      </c>
      <c r="D33425" s="537" t="n">
        <v>6</v>
      </c>
    </row>
    <row r="33426" customFormat="false" ht="14.25" hidden="false" customHeight="false" outlineLevel="0" collapsed="false">
      <c r="A33426" s="535" t="s">
        <v>53112</v>
      </c>
      <c r="B33426" s="544" t="s">
        <v>53113</v>
      </c>
      <c r="C33426" s="535" t="s">
        <v>50010</v>
      </c>
      <c r="D33426" s="537" t="n">
        <v>5.01</v>
      </c>
    </row>
    <row r="33427" customFormat="false" ht="14.25" hidden="false" customHeight="false" outlineLevel="0" collapsed="false">
      <c r="A33427" s="535" t="s">
        <v>53114</v>
      </c>
      <c r="B33427" s="544" t="s">
        <v>53115</v>
      </c>
      <c r="C33427" s="535" t="s">
        <v>50010</v>
      </c>
      <c r="D33427" s="537" t="n">
        <v>4.46</v>
      </c>
    </row>
    <row r="33428" customFormat="false" ht="14.25" hidden="false" customHeight="false" outlineLevel="0" collapsed="false">
      <c r="A33428" s="535" t="s">
        <v>53116</v>
      </c>
      <c r="B33428" s="544" t="s">
        <v>53117</v>
      </c>
      <c r="C33428" s="535" t="s">
        <v>50010</v>
      </c>
      <c r="D33428" s="537" t="n">
        <v>4.1</v>
      </c>
    </row>
    <row r="33429" customFormat="false" ht="14.25" hidden="false" customHeight="false" outlineLevel="0" collapsed="false">
      <c r="A33429" s="535" t="s">
        <v>53118</v>
      </c>
      <c r="B33429" s="544" t="s">
        <v>53119</v>
      </c>
      <c r="C33429" s="535" t="s">
        <v>50010</v>
      </c>
      <c r="D33429" s="537" t="n">
        <v>3.88</v>
      </c>
    </row>
    <row r="33430" customFormat="false" ht="14.25" hidden="false" customHeight="false" outlineLevel="0" collapsed="false">
      <c r="A33430" s="535" t="s">
        <v>53120</v>
      </c>
      <c r="B33430" s="544" t="s">
        <v>53121</v>
      </c>
      <c r="C33430" s="535" t="s">
        <v>50010</v>
      </c>
      <c r="D33430" s="537" t="n">
        <v>3.71</v>
      </c>
    </row>
    <row r="33431" customFormat="false" ht="14.25" hidden="false" customHeight="false" outlineLevel="0" collapsed="false">
      <c r="A33431" s="535" t="s">
        <v>53122</v>
      </c>
      <c r="B33431" s="544" t="s">
        <v>53123</v>
      </c>
      <c r="C33431" s="535" t="s">
        <v>50010</v>
      </c>
      <c r="D33431" s="537" t="n">
        <v>8.99</v>
      </c>
    </row>
    <row r="33432" customFormat="false" ht="14.25" hidden="false" customHeight="false" outlineLevel="0" collapsed="false">
      <c r="A33432" s="535" t="s">
        <v>53124</v>
      </c>
      <c r="B33432" s="544" t="s">
        <v>53125</v>
      </c>
      <c r="C33432" s="535" t="s">
        <v>50010</v>
      </c>
      <c r="D33432" s="537" t="n">
        <v>11.4</v>
      </c>
    </row>
    <row r="33433" customFormat="false" ht="14.25" hidden="false" customHeight="false" outlineLevel="0" collapsed="false">
      <c r="A33433" s="535" t="s">
        <v>53126</v>
      </c>
      <c r="B33433" s="544" t="s">
        <v>53127</v>
      </c>
      <c r="C33433" s="535" t="s">
        <v>50010</v>
      </c>
      <c r="D33433" s="537" t="n">
        <v>8.48</v>
      </c>
    </row>
    <row r="33434" customFormat="false" ht="14.25" hidden="false" customHeight="false" outlineLevel="0" collapsed="false">
      <c r="A33434" s="535" t="s">
        <v>53128</v>
      </c>
      <c r="B33434" s="544" t="s">
        <v>53129</v>
      </c>
      <c r="C33434" s="535" t="s">
        <v>50010</v>
      </c>
      <c r="D33434" s="537" t="n">
        <v>24.55</v>
      </c>
    </row>
    <row r="33435" customFormat="false" ht="14.25" hidden="false" customHeight="false" outlineLevel="0" collapsed="false">
      <c r="A33435" s="535" t="s">
        <v>53130</v>
      </c>
      <c r="B33435" s="544" t="s">
        <v>53131</v>
      </c>
      <c r="C33435" s="535" t="s">
        <v>50010</v>
      </c>
      <c r="D33435" s="537" t="n">
        <v>7.91</v>
      </c>
    </row>
    <row r="33436" customFormat="false" ht="14.25" hidden="false" customHeight="false" outlineLevel="0" collapsed="false">
      <c r="A33436" s="535" t="s">
        <v>53132</v>
      </c>
      <c r="B33436" s="544" t="s">
        <v>53133</v>
      </c>
      <c r="C33436" s="535" t="s">
        <v>50010</v>
      </c>
      <c r="D33436" s="537" t="n">
        <v>5.12</v>
      </c>
    </row>
    <row r="33437" customFormat="false" ht="14.25" hidden="false" customHeight="false" outlineLevel="0" collapsed="false">
      <c r="A33437" s="535" t="s">
        <v>53134</v>
      </c>
      <c r="B33437" s="544" t="s">
        <v>53135</v>
      </c>
      <c r="C33437" s="535" t="s">
        <v>50010</v>
      </c>
      <c r="D33437" s="537" t="n">
        <v>27.01</v>
      </c>
    </row>
    <row r="33438" customFormat="false" ht="14.25" hidden="false" customHeight="false" outlineLevel="0" collapsed="false">
      <c r="A33438" s="535" t="s">
        <v>53136</v>
      </c>
      <c r="B33438" s="544" t="s">
        <v>53137</v>
      </c>
      <c r="C33438" s="535" t="s">
        <v>50010</v>
      </c>
      <c r="D33438" s="537" t="n">
        <v>37.12</v>
      </c>
    </row>
    <row r="33439" customFormat="false" ht="14.25" hidden="false" customHeight="false" outlineLevel="0" collapsed="false">
      <c r="A33439" s="535" t="s">
        <v>53138</v>
      </c>
      <c r="B33439" s="544" t="s">
        <v>53139</v>
      </c>
      <c r="C33439" s="535" t="s">
        <v>50010</v>
      </c>
      <c r="D33439" s="537" t="n">
        <v>5.7</v>
      </c>
    </row>
    <row r="33440" customFormat="false" ht="14.25" hidden="false" customHeight="false" outlineLevel="0" collapsed="false">
      <c r="A33440" s="535" t="s">
        <v>53140</v>
      </c>
      <c r="B33440" s="544" t="s">
        <v>53141</v>
      </c>
      <c r="C33440" s="535" t="s">
        <v>29260</v>
      </c>
      <c r="D33440" s="537" t="n">
        <v>36.04</v>
      </c>
    </row>
    <row r="33441" customFormat="false" ht="14.25" hidden="false" customHeight="false" outlineLevel="0" collapsed="false">
      <c r="A33441" s="535" t="s">
        <v>53142</v>
      </c>
      <c r="B33441" s="544" t="s">
        <v>53143</v>
      </c>
      <c r="C33441" s="535" t="s">
        <v>50010</v>
      </c>
      <c r="D33441" s="537" t="n">
        <v>41.25</v>
      </c>
    </row>
    <row r="33442" customFormat="false" ht="14.25" hidden="false" customHeight="false" outlineLevel="0" collapsed="false">
      <c r="A33442" s="535" t="s">
        <v>53144</v>
      </c>
      <c r="B33442" s="544" t="s">
        <v>53145</v>
      </c>
      <c r="C33442" s="535" t="s">
        <v>50010</v>
      </c>
      <c r="D33442" s="537" t="n">
        <v>41.48</v>
      </c>
    </row>
    <row r="33443" customFormat="false" ht="14.25" hidden="false" customHeight="false" outlineLevel="0" collapsed="false">
      <c r="A33443" s="535" t="s">
        <v>53146</v>
      </c>
      <c r="B33443" s="544" t="s">
        <v>53147</v>
      </c>
      <c r="C33443" s="535" t="s">
        <v>50010</v>
      </c>
      <c r="D33443" s="537" t="n">
        <v>45.39</v>
      </c>
    </row>
    <row r="33444" customFormat="false" ht="14.25" hidden="false" customHeight="false" outlineLevel="0" collapsed="false">
      <c r="A33444" s="535" t="s">
        <v>53148</v>
      </c>
      <c r="B33444" s="544" t="s">
        <v>53149</v>
      </c>
      <c r="C33444" s="535" t="s">
        <v>50010</v>
      </c>
      <c r="D33444" s="537" t="n">
        <v>44.94</v>
      </c>
    </row>
    <row r="33445" customFormat="false" ht="14.25" hidden="false" customHeight="false" outlineLevel="0" collapsed="false">
      <c r="A33445" s="535" t="s">
        <v>53150</v>
      </c>
      <c r="B33445" s="544" t="s">
        <v>53151</v>
      </c>
      <c r="C33445" s="535" t="s">
        <v>50010</v>
      </c>
      <c r="D33445" s="537" t="n">
        <v>32.37</v>
      </c>
    </row>
    <row r="33446" customFormat="false" ht="14.25" hidden="false" customHeight="false" outlineLevel="0" collapsed="false">
      <c r="A33446" s="535" t="s">
        <v>53152</v>
      </c>
      <c r="B33446" s="544" t="s">
        <v>53153</v>
      </c>
      <c r="C33446" s="535" t="s">
        <v>50010</v>
      </c>
      <c r="D33446" s="537" t="n">
        <v>32.55</v>
      </c>
    </row>
    <row r="33447" customFormat="false" ht="14.25" hidden="false" customHeight="false" outlineLevel="0" collapsed="false">
      <c r="A33447" s="535" t="s">
        <v>53154</v>
      </c>
      <c r="B33447" s="544" t="s">
        <v>53155</v>
      </c>
      <c r="C33447" s="535" t="s">
        <v>50010</v>
      </c>
      <c r="D33447" s="537" t="n">
        <v>35.61</v>
      </c>
    </row>
    <row r="33448" customFormat="false" ht="14.25" hidden="false" customHeight="false" outlineLevel="0" collapsed="false">
      <c r="A33448" s="535" t="s">
        <v>53156</v>
      </c>
      <c r="B33448" s="544" t="s">
        <v>53157</v>
      </c>
      <c r="C33448" s="535" t="s">
        <v>50010</v>
      </c>
      <c r="D33448" s="537" t="n">
        <v>35.26</v>
      </c>
    </row>
    <row r="33449" customFormat="false" ht="14.25" hidden="false" customHeight="false" outlineLevel="0" collapsed="false">
      <c r="A33449" s="535" t="s">
        <v>53158</v>
      </c>
      <c r="B33449" s="544" t="s">
        <v>53159</v>
      </c>
      <c r="C33449" s="535" t="s">
        <v>50010</v>
      </c>
      <c r="D33449" s="537" t="n">
        <v>27.33</v>
      </c>
    </row>
    <row r="33450" customFormat="false" ht="14.25" hidden="false" customHeight="false" outlineLevel="0" collapsed="false">
      <c r="A33450" s="535" t="s">
        <v>53160</v>
      </c>
      <c r="B33450" s="544" t="s">
        <v>53161</v>
      </c>
      <c r="C33450" s="535" t="s">
        <v>50010</v>
      </c>
      <c r="D33450" s="537" t="n">
        <v>27.48</v>
      </c>
    </row>
    <row r="33451" customFormat="false" ht="14.25" hidden="false" customHeight="false" outlineLevel="0" collapsed="false">
      <c r="A33451" s="535" t="s">
        <v>53162</v>
      </c>
      <c r="B33451" s="544" t="s">
        <v>53163</v>
      </c>
      <c r="C33451" s="535" t="s">
        <v>50010</v>
      </c>
      <c r="D33451" s="537" t="n">
        <v>30.06</v>
      </c>
    </row>
    <row r="33452" customFormat="false" ht="14.25" hidden="false" customHeight="false" outlineLevel="0" collapsed="false">
      <c r="A33452" s="535" t="s">
        <v>53164</v>
      </c>
      <c r="B33452" s="544" t="s">
        <v>53165</v>
      </c>
      <c r="C33452" s="535" t="s">
        <v>50010</v>
      </c>
      <c r="D33452" s="537" t="n">
        <v>29.76</v>
      </c>
    </row>
    <row r="33453" customFormat="false" ht="14.25" hidden="false" customHeight="false" outlineLevel="0" collapsed="false">
      <c r="A33453" s="535" t="s">
        <v>53166</v>
      </c>
      <c r="B33453" s="544" t="s">
        <v>53167</v>
      </c>
      <c r="C33453" s="535" t="s">
        <v>50010</v>
      </c>
      <c r="D33453" s="537" t="n">
        <v>30.59</v>
      </c>
    </row>
    <row r="33454" customFormat="false" ht="14.25" hidden="false" customHeight="false" outlineLevel="0" collapsed="false">
      <c r="A33454" s="535" t="s">
        <v>53168</v>
      </c>
      <c r="B33454" s="544" t="s">
        <v>53169</v>
      </c>
      <c r="C33454" s="535" t="s">
        <v>50010</v>
      </c>
      <c r="D33454" s="537" t="n">
        <v>30.76</v>
      </c>
    </row>
    <row r="33455" customFormat="false" ht="14.25" hidden="false" customHeight="false" outlineLevel="0" collapsed="false">
      <c r="A33455" s="535" t="s">
        <v>53170</v>
      </c>
      <c r="B33455" s="544" t="s">
        <v>53171</v>
      </c>
      <c r="C33455" s="535" t="s">
        <v>50010</v>
      </c>
      <c r="D33455" s="537" t="n">
        <v>33.66</v>
      </c>
    </row>
    <row r="33456" customFormat="false" ht="14.25" hidden="false" customHeight="false" outlineLevel="0" collapsed="false">
      <c r="A33456" s="535" t="s">
        <v>53172</v>
      </c>
      <c r="B33456" s="544" t="s">
        <v>53173</v>
      </c>
      <c r="C33456" s="535" t="s">
        <v>50010</v>
      </c>
      <c r="D33456" s="537" t="n">
        <v>33.33</v>
      </c>
    </row>
    <row r="33457" customFormat="false" ht="14.25" hidden="false" customHeight="false" outlineLevel="0" collapsed="false">
      <c r="A33457" s="535" t="s">
        <v>53174</v>
      </c>
      <c r="B33457" s="544" t="s">
        <v>53175</v>
      </c>
      <c r="C33457" s="535" t="s">
        <v>50010</v>
      </c>
      <c r="D33457" s="537" t="n">
        <v>95.29</v>
      </c>
    </row>
    <row r="33458" customFormat="false" ht="14.25" hidden="false" customHeight="false" outlineLevel="0" collapsed="false">
      <c r="A33458" s="535" t="s">
        <v>53176</v>
      </c>
      <c r="B33458" s="544" t="s">
        <v>53177</v>
      </c>
      <c r="C33458" s="535" t="s">
        <v>53178</v>
      </c>
      <c r="D33458" s="537" t="n">
        <v>0.9</v>
      </c>
    </row>
    <row r="33459" customFormat="false" ht="14.25" hidden="false" customHeight="false" outlineLevel="0" collapsed="false">
      <c r="A33459" s="535" t="s">
        <v>53179</v>
      </c>
      <c r="B33459" s="544" t="s">
        <v>53180</v>
      </c>
      <c r="C33459" s="535" t="s">
        <v>53178</v>
      </c>
      <c r="D33459" s="537" t="n">
        <v>0.72</v>
      </c>
    </row>
    <row r="33460" customFormat="false" ht="14.25" hidden="false" customHeight="false" outlineLevel="0" collapsed="false">
      <c r="A33460" s="535" t="s">
        <v>53181</v>
      </c>
      <c r="B33460" s="544" t="s">
        <v>53182</v>
      </c>
      <c r="C33460" s="535" t="s">
        <v>53178</v>
      </c>
      <c r="D33460" s="537" t="n">
        <v>0.65</v>
      </c>
    </row>
    <row r="33461" customFormat="false" ht="14.25" hidden="false" customHeight="false" outlineLevel="0" collapsed="false">
      <c r="A33461" s="535" t="s">
        <v>53183</v>
      </c>
      <c r="B33461" s="544" t="s">
        <v>53184</v>
      </c>
      <c r="C33461" s="535" t="s">
        <v>53178</v>
      </c>
      <c r="D33461" s="537" t="n">
        <v>1.25</v>
      </c>
    </row>
    <row r="33462" customFormat="false" ht="14.25" hidden="false" customHeight="false" outlineLevel="0" collapsed="false">
      <c r="A33462" s="535" t="s">
        <v>53185</v>
      </c>
      <c r="B33462" s="544" t="s">
        <v>53186</v>
      </c>
      <c r="C33462" s="535" t="s">
        <v>53178</v>
      </c>
      <c r="D33462" s="537" t="n">
        <v>1</v>
      </c>
    </row>
    <row r="33463" customFormat="false" ht="14.25" hidden="false" customHeight="false" outlineLevel="0" collapsed="false">
      <c r="A33463" s="535" t="s">
        <v>53187</v>
      </c>
      <c r="B33463" s="544" t="s">
        <v>53188</v>
      </c>
      <c r="C33463" s="535" t="s">
        <v>53178</v>
      </c>
      <c r="D33463" s="537" t="n">
        <v>0.81</v>
      </c>
    </row>
    <row r="33464" customFormat="false" ht="14.25" hidden="false" customHeight="false" outlineLevel="0" collapsed="false">
      <c r="A33464" s="535" t="s">
        <v>53189</v>
      </c>
      <c r="B33464" s="544" t="s">
        <v>53190</v>
      </c>
      <c r="C33464" s="535" t="s">
        <v>53178</v>
      </c>
      <c r="D33464" s="537" t="n">
        <v>0.89</v>
      </c>
    </row>
    <row r="33465" customFormat="false" ht="14.25" hidden="false" customHeight="false" outlineLevel="0" collapsed="false">
      <c r="A33465" s="535" t="s">
        <v>53191</v>
      </c>
      <c r="B33465" s="544" t="s">
        <v>53192</v>
      </c>
      <c r="C33465" s="535" t="s">
        <v>53178</v>
      </c>
      <c r="D33465" s="537" t="n">
        <v>0.72</v>
      </c>
    </row>
    <row r="33466" customFormat="false" ht="14.25" hidden="false" customHeight="false" outlineLevel="0" collapsed="false">
      <c r="A33466" s="535" t="s">
        <v>53193</v>
      </c>
      <c r="B33466" s="544" t="s">
        <v>53194</v>
      </c>
      <c r="C33466" s="535" t="s">
        <v>53178</v>
      </c>
      <c r="D33466" s="537" t="n">
        <v>0.65</v>
      </c>
    </row>
    <row r="33467" customFormat="false" ht="14.25" hidden="false" customHeight="false" outlineLevel="0" collapsed="false">
      <c r="A33467" s="535" t="s">
        <v>53195</v>
      </c>
      <c r="B33467" s="544" t="s">
        <v>53196</v>
      </c>
      <c r="C33467" s="535" t="s">
        <v>53178</v>
      </c>
      <c r="D33467" s="537" t="n">
        <v>1.21</v>
      </c>
    </row>
    <row r="33468" customFormat="false" ht="14.25" hidden="false" customHeight="false" outlineLevel="0" collapsed="false">
      <c r="A33468" s="535" t="s">
        <v>53197</v>
      </c>
      <c r="B33468" s="544" t="s">
        <v>53198</v>
      </c>
      <c r="C33468" s="535" t="s">
        <v>53178</v>
      </c>
      <c r="D33468" s="537" t="n">
        <v>0.97</v>
      </c>
    </row>
    <row r="33469" customFormat="false" ht="14.25" hidden="false" customHeight="false" outlineLevel="0" collapsed="false">
      <c r="A33469" s="535" t="s">
        <v>53199</v>
      </c>
      <c r="B33469" s="544" t="s">
        <v>53200</v>
      </c>
      <c r="C33469" s="535" t="s">
        <v>53178</v>
      </c>
      <c r="D33469" s="537" t="n">
        <v>0.79</v>
      </c>
    </row>
    <row r="33470" customFormat="false" ht="14.25" hidden="false" customHeight="false" outlineLevel="0" collapsed="false">
      <c r="A33470" s="535" t="s">
        <v>53201</v>
      </c>
      <c r="B33470" s="544" t="s">
        <v>53202</v>
      </c>
      <c r="C33470" s="535" t="s">
        <v>53178</v>
      </c>
      <c r="D33470" s="537" t="n">
        <v>0.99</v>
      </c>
    </row>
    <row r="33471" customFormat="false" ht="14.25" hidden="false" customHeight="false" outlineLevel="0" collapsed="false">
      <c r="A33471" s="535" t="s">
        <v>53203</v>
      </c>
      <c r="B33471" s="544" t="s">
        <v>53204</v>
      </c>
      <c r="C33471" s="535" t="s">
        <v>53178</v>
      </c>
      <c r="D33471" s="537" t="n">
        <v>0.79</v>
      </c>
    </row>
    <row r="33472" customFormat="false" ht="14.25" hidden="false" customHeight="false" outlineLevel="0" collapsed="false">
      <c r="A33472" s="535" t="s">
        <v>53205</v>
      </c>
      <c r="B33472" s="544" t="s">
        <v>53206</v>
      </c>
      <c r="C33472" s="535" t="s">
        <v>53178</v>
      </c>
      <c r="D33472" s="537" t="n">
        <v>0.64</v>
      </c>
    </row>
    <row r="33473" customFormat="false" ht="14.25" hidden="false" customHeight="false" outlineLevel="0" collapsed="false">
      <c r="A33473" s="535" t="s">
        <v>53207</v>
      </c>
      <c r="B33473" s="544" t="s">
        <v>53208</v>
      </c>
      <c r="C33473" s="535" t="s">
        <v>53178</v>
      </c>
      <c r="D33473" s="537" t="n">
        <v>2.12</v>
      </c>
    </row>
    <row r="33474" customFormat="false" ht="14.25" hidden="false" customHeight="false" outlineLevel="0" collapsed="false">
      <c r="A33474" s="535" t="s">
        <v>53209</v>
      </c>
      <c r="B33474" s="544" t="s">
        <v>53210</v>
      </c>
      <c r="C33474" s="535" t="s">
        <v>53178</v>
      </c>
      <c r="D33474" s="537" t="n">
        <v>1.7</v>
      </c>
    </row>
    <row r="33475" customFormat="false" ht="14.25" hidden="false" customHeight="false" outlineLevel="0" collapsed="false">
      <c r="A33475" s="535" t="s">
        <v>53211</v>
      </c>
      <c r="B33475" s="544" t="s">
        <v>53212</v>
      </c>
      <c r="C33475" s="535" t="s">
        <v>53178</v>
      </c>
      <c r="D33475" s="537" t="n">
        <v>1.38</v>
      </c>
    </row>
    <row r="33476" customFormat="false" ht="14.25" hidden="false" customHeight="false" outlineLevel="0" collapsed="false">
      <c r="A33476" s="535" t="s">
        <v>53213</v>
      </c>
      <c r="B33476" s="544" t="s">
        <v>53214</v>
      </c>
      <c r="C33476" s="535" t="s">
        <v>53178</v>
      </c>
      <c r="D33476" s="537" t="n">
        <v>2.71</v>
      </c>
    </row>
    <row r="33477" customFormat="false" ht="14.25" hidden="false" customHeight="false" outlineLevel="0" collapsed="false">
      <c r="A33477" s="535" t="s">
        <v>53215</v>
      </c>
      <c r="B33477" s="544" t="s">
        <v>53216</v>
      </c>
      <c r="C33477" s="535" t="s">
        <v>53178</v>
      </c>
      <c r="D33477" s="537" t="n">
        <v>2.17</v>
      </c>
    </row>
    <row r="33478" customFormat="false" ht="14.25" hidden="false" customHeight="false" outlineLevel="0" collapsed="false">
      <c r="A33478" s="535" t="s">
        <v>53217</v>
      </c>
      <c r="B33478" s="544" t="s">
        <v>53218</v>
      </c>
      <c r="C33478" s="535" t="s">
        <v>53178</v>
      </c>
      <c r="D33478" s="537" t="n">
        <v>1.76</v>
      </c>
    </row>
    <row r="33479" customFormat="false" ht="14.25" hidden="false" customHeight="false" outlineLevel="0" collapsed="false">
      <c r="A33479" s="535" t="s">
        <v>53219</v>
      </c>
      <c r="B33479" s="544" t="s">
        <v>53220</v>
      </c>
      <c r="C33479" s="535" t="s">
        <v>53178</v>
      </c>
      <c r="D33479" s="537" t="n">
        <v>2.43</v>
      </c>
    </row>
    <row r="33480" customFormat="false" ht="14.25" hidden="false" customHeight="false" outlineLevel="0" collapsed="false">
      <c r="A33480" s="535" t="s">
        <v>53221</v>
      </c>
      <c r="B33480" s="544" t="s">
        <v>53222</v>
      </c>
      <c r="C33480" s="535" t="s">
        <v>53178</v>
      </c>
      <c r="D33480" s="537" t="n">
        <v>1.94</v>
      </c>
    </row>
    <row r="33481" customFormat="false" ht="14.25" hidden="false" customHeight="false" outlineLevel="0" collapsed="false">
      <c r="A33481" s="535" t="s">
        <v>53223</v>
      </c>
      <c r="B33481" s="544" t="s">
        <v>53224</v>
      </c>
      <c r="C33481" s="535" t="s">
        <v>53178</v>
      </c>
      <c r="D33481" s="537" t="n">
        <v>1.58</v>
      </c>
    </row>
    <row r="33482" customFormat="false" ht="14.25" hidden="false" customHeight="false" outlineLevel="0" collapsed="false">
      <c r="A33482" s="535" t="s">
        <v>53225</v>
      </c>
      <c r="B33482" s="544" t="s">
        <v>53226</v>
      </c>
      <c r="C33482" s="535" t="s">
        <v>53178</v>
      </c>
      <c r="D33482" s="537" t="n">
        <v>1.05</v>
      </c>
    </row>
    <row r="33483" customFormat="false" ht="14.25" hidden="false" customHeight="false" outlineLevel="0" collapsed="false">
      <c r="A33483" s="535" t="s">
        <v>53227</v>
      </c>
      <c r="B33483" s="544" t="s">
        <v>53228</v>
      </c>
      <c r="C33483" s="535" t="s">
        <v>53178</v>
      </c>
      <c r="D33483" s="537" t="n">
        <v>0.84</v>
      </c>
    </row>
    <row r="33484" customFormat="false" ht="14.25" hidden="false" customHeight="false" outlineLevel="0" collapsed="false">
      <c r="A33484" s="535" t="s">
        <v>53229</v>
      </c>
      <c r="B33484" s="544" t="s">
        <v>53230</v>
      </c>
      <c r="C33484" s="535" t="s">
        <v>53178</v>
      </c>
      <c r="D33484" s="537" t="n">
        <v>0.68</v>
      </c>
    </row>
    <row r="33485" customFormat="false" ht="14.25" hidden="false" customHeight="false" outlineLevel="0" collapsed="false">
      <c r="A33485" s="535" t="s">
        <v>53231</v>
      </c>
      <c r="B33485" s="544" t="s">
        <v>53232</v>
      </c>
      <c r="C33485" s="535" t="s">
        <v>53178</v>
      </c>
      <c r="D33485" s="537" t="n">
        <v>1.78</v>
      </c>
    </row>
    <row r="33486" customFormat="false" ht="14.25" hidden="false" customHeight="false" outlineLevel="0" collapsed="false">
      <c r="A33486" s="535" t="s">
        <v>53233</v>
      </c>
      <c r="B33486" s="544" t="s">
        <v>53234</v>
      </c>
      <c r="C33486" s="535" t="s">
        <v>53178</v>
      </c>
      <c r="D33486" s="537" t="n">
        <v>1.42</v>
      </c>
    </row>
    <row r="33487" customFormat="false" ht="14.25" hidden="false" customHeight="false" outlineLevel="0" collapsed="false">
      <c r="A33487" s="535" t="s">
        <v>53235</v>
      </c>
      <c r="B33487" s="544" t="s">
        <v>53236</v>
      </c>
      <c r="C33487" s="535" t="s">
        <v>53178</v>
      </c>
      <c r="D33487" s="537" t="n">
        <v>1.15</v>
      </c>
    </row>
    <row r="33488" customFormat="false" ht="14.25" hidden="false" customHeight="false" outlineLevel="0" collapsed="false">
      <c r="A33488" s="535" t="s">
        <v>53237</v>
      </c>
      <c r="B33488" s="544" t="s">
        <v>53238</v>
      </c>
      <c r="C33488" s="535" t="s">
        <v>53178</v>
      </c>
      <c r="D33488" s="537" t="n">
        <v>1.14</v>
      </c>
    </row>
    <row r="33489" customFormat="false" ht="14.25" hidden="false" customHeight="false" outlineLevel="0" collapsed="false">
      <c r="A33489" s="535" t="s">
        <v>53239</v>
      </c>
      <c r="B33489" s="544" t="s">
        <v>53240</v>
      </c>
      <c r="C33489" s="535" t="s">
        <v>53178</v>
      </c>
      <c r="D33489" s="537" t="n">
        <v>0.91</v>
      </c>
    </row>
    <row r="33490" customFormat="false" ht="14.25" hidden="false" customHeight="false" outlineLevel="0" collapsed="false">
      <c r="A33490" s="535" t="s">
        <v>53241</v>
      </c>
      <c r="B33490" s="544" t="s">
        <v>53242</v>
      </c>
      <c r="C33490" s="535" t="s">
        <v>53178</v>
      </c>
      <c r="D33490" s="537" t="n">
        <v>0.74</v>
      </c>
    </row>
    <row r="33491" customFormat="false" ht="14.25" hidden="false" customHeight="false" outlineLevel="0" collapsed="false">
      <c r="A33491" s="535" t="s">
        <v>53243</v>
      </c>
      <c r="B33491" s="544" t="s">
        <v>53244</v>
      </c>
      <c r="C33491" s="535" t="s">
        <v>53178</v>
      </c>
      <c r="D33491" s="537" t="n">
        <v>1.11</v>
      </c>
    </row>
    <row r="33492" customFormat="false" ht="14.25" hidden="false" customHeight="false" outlineLevel="0" collapsed="false">
      <c r="A33492" s="535" t="s">
        <v>53245</v>
      </c>
      <c r="B33492" s="544" t="s">
        <v>53246</v>
      </c>
      <c r="C33492" s="535" t="s">
        <v>53178</v>
      </c>
      <c r="D33492" s="537" t="n">
        <v>0.89</v>
      </c>
    </row>
    <row r="33493" customFormat="false" ht="14.25" hidden="false" customHeight="false" outlineLevel="0" collapsed="false">
      <c r="A33493" s="535" t="s">
        <v>53247</v>
      </c>
      <c r="B33493" s="544" t="s">
        <v>53248</v>
      </c>
      <c r="C33493" s="535" t="s">
        <v>53178</v>
      </c>
      <c r="D33493" s="537" t="n">
        <v>0.72</v>
      </c>
    </row>
    <row r="33494" customFormat="false" ht="14.25" hidden="false" customHeight="false" outlineLevel="0" collapsed="false">
      <c r="A33494" s="535" t="s">
        <v>53249</v>
      </c>
      <c r="B33494" s="544" t="s">
        <v>53250</v>
      </c>
      <c r="C33494" s="535" t="s">
        <v>53178</v>
      </c>
      <c r="D33494" s="537" t="n">
        <v>0.87</v>
      </c>
    </row>
    <row r="33495" customFormat="false" ht="14.25" hidden="false" customHeight="false" outlineLevel="0" collapsed="false">
      <c r="A33495" s="535" t="s">
        <v>53251</v>
      </c>
      <c r="B33495" s="544" t="s">
        <v>53252</v>
      </c>
      <c r="C33495" s="535" t="s">
        <v>53178</v>
      </c>
      <c r="D33495" s="537" t="n">
        <v>0.69</v>
      </c>
    </row>
    <row r="33496" customFormat="false" ht="14.25" hidden="false" customHeight="false" outlineLevel="0" collapsed="false">
      <c r="A33496" s="535" t="s">
        <v>53253</v>
      </c>
      <c r="B33496" s="544" t="s">
        <v>53254</v>
      </c>
      <c r="C33496" s="535" t="s">
        <v>53178</v>
      </c>
      <c r="D33496" s="537" t="n">
        <v>0.56</v>
      </c>
    </row>
    <row r="33497" customFormat="false" ht="14.25" hidden="false" customHeight="false" outlineLevel="0" collapsed="false">
      <c r="A33497" s="535" t="s">
        <v>53255</v>
      </c>
      <c r="B33497" s="544" t="s">
        <v>53256</v>
      </c>
      <c r="C33497" s="535" t="s">
        <v>53178</v>
      </c>
      <c r="D33497" s="537" t="n">
        <v>1.98</v>
      </c>
    </row>
    <row r="33498" customFormat="false" ht="14.25" hidden="false" customHeight="false" outlineLevel="0" collapsed="false">
      <c r="A33498" s="535" t="s">
        <v>53257</v>
      </c>
      <c r="B33498" s="544" t="s">
        <v>53258</v>
      </c>
      <c r="C33498" s="535" t="s">
        <v>53178</v>
      </c>
      <c r="D33498" s="537" t="n">
        <v>1.58</v>
      </c>
    </row>
    <row r="33499" customFormat="false" ht="14.25" hidden="false" customHeight="false" outlineLevel="0" collapsed="false">
      <c r="A33499" s="535" t="s">
        <v>53259</v>
      </c>
      <c r="B33499" s="544" t="s">
        <v>53260</v>
      </c>
      <c r="C33499" s="535" t="s">
        <v>53178</v>
      </c>
      <c r="D33499" s="537" t="n">
        <v>1.28</v>
      </c>
    </row>
    <row r="33500" customFormat="false" ht="14.25" hidden="false" customHeight="false" outlineLevel="0" collapsed="false">
      <c r="A33500" s="535" t="s">
        <v>53261</v>
      </c>
      <c r="B33500" s="544" t="s">
        <v>53262</v>
      </c>
      <c r="C33500" s="535" t="s">
        <v>53178</v>
      </c>
      <c r="D33500" s="537" t="n">
        <v>1.53</v>
      </c>
    </row>
    <row r="33501" customFormat="false" ht="14.25" hidden="false" customHeight="false" outlineLevel="0" collapsed="false">
      <c r="A33501" s="535" t="s">
        <v>53263</v>
      </c>
      <c r="B33501" s="544" t="s">
        <v>53264</v>
      </c>
      <c r="C33501" s="535" t="s">
        <v>53178</v>
      </c>
      <c r="D33501" s="537" t="n">
        <v>1.23</v>
      </c>
    </row>
    <row r="33502" customFormat="false" ht="14.25" hidden="false" customHeight="false" outlineLevel="0" collapsed="false">
      <c r="A33502" s="535" t="s">
        <v>53265</v>
      </c>
      <c r="B33502" s="544" t="s">
        <v>53266</v>
      </c>
      <c r="C33502" s="535" t="s">
        <v>53178</v>
      </c>
      <c r="D33502" s="537" t="n">
        <v>0.99</v>
      </c>
    </row>
    <row r="33503" customFormat="false" ht="14.25" hidden="false" customHeight="false" outlineLevel="0" collapsed="false">
      <c r="A33503" s="535" t="s">
        <v>53267</v>
      </c>
      <c r="B33503" s="544" t="s">
        <v>53268</v>
      </c>
      <c r="C33503" s="535" t="s">
        <v>53178</v>
      </c>
      <c r="D33503" s="537" t="n">
        <v>2.55</v>
      </c>
    </row>
    <row r="33504" customFormat="false" ht="14.25" hidden="false" customHeight="false" outlineLevel="0" collapsed="false">
      <c r="A33504" s="535" t="s">
        <v>53269</v>
      </c>
      <c r="B33504" s="544" t="s">
        <v>53270</v>
      </c>
      <c r="C33504" s="535" t="s">
        <v>53178</v>
      </c>
      <c r="D33504" s="537" t="n">
        <v>2.04</v>
      </c>
    </row>
    <row r="33505" customFormat="false" ht="14.25" hidden="false" customHeight="false" outlineLevel="0" collapsed="false">
      <c r="A33505" s="535" t="s">
        <v>53271</v>
      </c>
      <c r="B33505" s="544" t="s">
        <v>53272</v>
      </c>
      <c r="C33505" s="535" t="s">
        <v>53178</v>
      </c>
      <c r="D33505" s="537" t="n">
        <v>1.65</v>
      </c>
    </row>
    <row r="33506" customFormat="false" ht="14.25" hidden="false" customHeight="false" outlineLevel="0" collapsed="false">
      <c r="A33506" s="535" t="s">
        <v>53273</v>
      </c>
      <c r="B33506" s="544" t="s">
        <v>53274</v>
      </c>
      <c r="C33506" s="535" t="s">
        <v>53178</v>
      </c>
      <c r="D33506" s="537" t="n">
        <v>1.95</v>
      </c>
    </row>
    <row r="33507" customFormat="false" ht="14.25" hidden="false" customHeight="false" outlineLevel="0" collapsed="false">
      <c r="A33507" s="535" t="s">
        <v>53275</v>
      </c>
      <c r="B33507" s="544" t="s">
        <v>53276</v>
      </c>
      <c r="C33507" s="535" t="s">
        <v>53178</v>
      </c>
      <c r="D33507" s="537" t="n">
        <v>1.56</v>
      </c>
    </row>
    <row r="33508" customFormat="false" ht="14.25" hidden="false" customHeight="false" outlineLevel="0" collapsed="false">
      <c r="A33508" s="535" t="s">
        <v>53277</v>
      </c>
      <c r="B33508" s="544" t="s">
        <v>53278</v>
      </c>
      <c r="C33508" s="535" t="s">
        <v>53178</v>
      </c>
      <c r="D33508" s="537" t="n">
        <v>1.27</v>
      </c>
    </row>
    <row r="33509" customFormat="false" ht="14.25" hidden="false" customHeight="false" outlineLevel="0" collapsed="false">
      <c r="A33509" s="535" t="s">
        <v>53279</v>
      </c>
      <c r="B33509" s="544" t="s">
        <v>53280</v>
      </c>
      <c r="C33509" s="535" t="s">
        <v>53281</v>
      </c>
      <c r="D33509" s="537" t="n">
        <v>1.05</v>
      </c>
    </row>
    <row r="33510" customFormat="false" ht="14.25" hidden="false" customHeight="false" outlineLevel="0" collapsed="false">
      <c r="A33510" s="535" t="s">
        <v>53282</v>
      </c>
      <c r="B33510" s="544" t="s">
        <v>53283</v>
      </c>
      <c r="C33510" s="535" t="s">
        <v>53281</v>
      </c>
      <c r="D33510" s="537" t="n">
        <v>0.3</v>
      </c>
    </row>
    <row r="33511" customFormat="false" ht="14.25" hidden="false" customHeight="false" outlineLevel="0" collapsed="false">
      <c r="A33511" s="535" t="s">
        <v>53284</v>
      </c>
      <c r="B33511" s="544" t="s">
        <v>53285</v>
      </c>
      <c r="C33511" s="535" t="s">
        <v>53281</v>
      </c>
      <c r="D33511" s="537" t="n">
        <v>0.28</v>
      </c>
    </row>
    <row r="33512" customFormat="false" ht="14.25" hidden="false" customHeight="false" outlineLevel="0" collapsed="false">
      <c r="A33512" s="535" t="s">
        <v>53286</v>
      </c>
      <c r="B33512" s="544" t="s">
        <v>53287</v>
      </c>
      <c r="C33512" s="535" t="s">
        <v>53281</v>
      </c>
      <c r="D33512" s="537" t="n">
        <v>0.64</v>
      </c>
    </row>
    <row r="33513" customFormat="false" ht="14.25" hidden="false" customHeight="false" outlineLevel="0" collapsed="false">
      <c r="A33513" s="535" t="s">
        <v>53288</v>
      </c>
      <c r="B33513" s="544" t="s">
        <v>53289</v>
      </c>
      <c r="C33513" s="535" t="s">
        <v>53281</v>
      </c>
      <c r="D33513" s="537" t="n">
        <v>0.27</v>
      </c>
    </row>
    <row r="33514" customFormat="false" ht="14.25" hidden="false" customHeight="false" outlineLevel="0" collapsed="false">
      <c r="A33514" s="535" t="s">
        <v>53290</v>
      </c>
      <c r="B33514" s="544" t="s">
        <v>53291</v>
      </c>
      <c r="C33514" s="535" t="s">
        <v>53281</v>
      </c>
      <c r="D33514" s="537" t="n">
        <v>0.52</v>
      </c>
    </row>
    <row r="33515" customFormat="false" ht="14.25" hidden="false" customHeight="false" outlineLevel="0" collapsed="false">
      <c r="A33515" s="535" t="s">
        <v>53292</v>
      </c>
      <c r="B33515" s="544" t="s">
        <v>53293</v>
      </c>
      <c r="C33515" s="535" t="s">
        <v>53281</v>
      </c>
      <c r="D33515" s="537" t="n">
        <v>0.46</v>
      </c>
    </row>
    <row r="33516" customFormat="false" ht="14.25" hidden="false" customHeight="false" outlineLevel="0" collapsed="false">
      <c r="A33516" s="535" t="s">
        <v>53294</v>
      </c>
      <c r="B33516" s="544" t="s">
        <v>53295</v>
      </c>
      <c r="C33516" s="535" t="s">
        <v>53281</v>
      </c>
      <c r="D33516" s="537" t="n">
        <v>0.4</v>
      </c>
    </row>
    <row r="33517" customFormat="false" ht="14.25" hidden="false" customHeight="false" outlineLevel="0" collapsed="false">
      <c r="A33517" s="535" t="s">
        <v>53296</v>
      </c>
      <c r="B33517" s="544" t="s">
        <v>53297</v>
      </c>
      <c r="C33517" s="535" t="s">
        <v>53281</v>
      </c>
      <c r="D33517" s="537" t="n">
        <v>1.51</v>
      </c>
    </row>
    <row r="33518" customFormat="false" ht="14.25" hidden="false" customHeight="false" outlineLevel="0" collapsed="false">
      <c r="A33518" s="535" t="s">
        <v>53298</v>
      </c>
      <c r="B33518" s="544" t="s">
        <v>53299</v>
      </c>
      <c r="C33518" s="535" t="s">
        <v>53281</v>
      </c>
      <c r="D33518" s="537" t="n">
        <v>1.03</v>
      </c>
    </row>
    <row r="33519" customFormat="false" ht="14.25" hidden="false" customHeight="false" outlineLevel="0" collapsed="false">
      <c r="A33519" s="535" t="s">
        <v>53300</v>
      </c>
      <c r="B33519" s="544" t="s">
        <v>53301</v>
      </c>
      <c r="C33519" s="535" t="s">
        <v>53281</v>
      </c>
      <c r="D33519" s="537" t="n">
        <v>0.29</v>
      </c>
    </row>
    <row r="33520" customFormat="false" ht="14.25" hidden="false" customHeight="false" outlineLevel="0" collapsed="false">
      <c r="A33520" s="535" t="s">
        <v>53302</v>
      </c>
      <c r="B33520" s="544" t="s">
        <v>53303</v>
      </c>
      <c r="C33520" s="535" t="s">
        <v>53281</v>
      </c>
      <c r="D33520" s="537" t="n">
        <v>0.27</v>
      </c>
    </row>
    <row r="33521" customFormat="false" ht="14.25" hidden="false" customHeight="false" outlineLevel="0" collapsed="false">
      <c r="A33521" s="535" t="s">
        <v>53304</v>
      </c>
      <c r="B33521" s="544" t="s">
        <v>53305</v>
      </c>
      <c r="C33521" s="535" t="s">
        <v>53281</v>
      </c>
      <c r="D33521" s="537" t="n">
        <v>0.63</v>
      </c>
    </row>
    <row r="33522" customFormat="false" ht="14.25" hidden="false" customHeight="false" outlineLevel="0" collapsed="false">
      <c r="A33522" s="535" t="s">
        <v>53306</v>
      </c>
      <c r="B33522" s="544" t="s">
        <v>53307</v>
      </c>
      <c r="C33522" s="535" t="s">
        <v>53281</v>
      </c>
      <c r="D33522" s="537" t="n">
        <v>0.27</v>
      </c>
    </row>
    <row r="33523" customFormat="false" ht="14.25" hidden="false" customHeight="false" outlineLevel="0" collapsed="false">
      <c r="A33523" s="535" t="s">
        <v>53308</v>
      </c>
      <c r="B33523" s="544" t="s">
        <v>53309</v>
      </c>
      <c r="C33523" s="535" t="s">
        <v>53281</v>
      </c>
      <c r="D33523" s="537" t="n">
        <v>0.51</v>
      </c>
    </row>
    <row r="33524" customFormat="false" ht="14.25" hidden="false" customHeight="false" outlineLevel="0" collapsed="false">
      <c r="A33524" s="535" t="s">
        <v>53310</v>
      </c>
      <c r="B33524" s="544" t="s">
        <v>53311</v>
      </c>
      <c r="C33524" s="535" t="s">
        <v>53281</v>
      </c>
      <c r="D33524" s="537" t="n">
        <v>0.44</v>
      </c>
    </row>
    <row r="33525" customFormat="false" ht="14.25" hidden="false" customHeight="false" outlineLevel="0" collapsed="false">
      <c r="A33525" s="535" t="s">
        <v>53312</v>
      </c>
      <c r="B33525" s="544" t="s">
        <v>53313</v>
      </c>
      <c r="C33525" s="535" t="s">
        <v>53281</v>
      </c>
      <c r="D33525" s="537" t="n">
        <v>0.39</v>
      </c>
    </row>
    <row r="33526" customFormat="false" ht="14.25" hidden="false" customHeight="false" outlineLevel="0" collapsed="false">
      <c r="A33526" s="535" t="s">
        <v>53314</v>
      </c>
      <c r="B33526" s="544" t="s">
        <v>53315</v>
      </c>
      <c r="C33526" s="535" t="s">
        <v>53281</v>
      </c>
      <c r="D33526" s="537" t="n">
        <v>1.47</v>
      </c>
    </row>
    <row r="33527" customFormat="false" ht="14.25" hidden="false" customHeight="false" outlineLevel="0" collapsed="false">
      <c r="A33527" s="535" t="s">
        <v>53316</v>
      </c>
      <c r="B33527" s="544" t="s">
        <v>53317</v>
      </c>
      <c r="C33527" s="535" t="s">
        <v>53281</v>
      </c>
      <c r="D33527" s="537" t="n">
        <v>1.04</v>
      </c>
    </row>
    <row r="33528" customFormat="false" ht="14.25" hidden="false" customHeight="false" outlineLevel="0" collapsed="false">
      <c r="A33528" s="535" t="s">
        <v>53318</v>
      </c>
      <c r="B33528" s="544" t="s">
        <v>53319</v>
      </c>
      <c r="C33528" s="535" t="s">
        <v>53281</v>
      </c>
      <c r="D33528" s="537" t="n">
        <v>0.29</v>
      </c>
    </row>
    <row r="33529" customFormat="false" ht="14.25" hidden="false" customHeight="false" outlineLevel="0" collapsed="false">
      <c r="A33529" s="535" t="s">
        <v>53320</v>
      </c>
      <c r="B33529" s="544" t="s">
        <v>53321</v>
      </c>
      <c r="C33529" s="535" t="s">
        <v>53281</v>
      </c>
      <c r="D33529" s="537" t="n">
        <v>0.28</v>
      </c>
    </row>
    <row r="33530" customFormat="false" ht="14.25" hidden="false" customHeight="false" outlineLevel="0" collapsed="false">
      <c r="A33530" s="535" t="s">
        <v>53322</v>
      </c>
      <c r="B33530" s="544" t="s">
        <v>53323</v>
      </c>
      <c r="C33530" s="535" t="s">
        <v>53281</v>
      </c>
      <c r="D33530" s="537" t="n">
        <v>0.63</v>
      </c>
    </row>
    <row r="33531" customFormat="false" ht="14.25" hidden="false" customHeight="false" outlineLevel="0" collapsed="false">
      <c r="A33531" s="535" t="s">
        <v>53324</v>
      </c>
      <c r="B33531" s="544" t="s">
        <v>53325</v>
      </c>
      <c r="C33531" s="535" t="s">
        <v>53281</v>
      </c>
      <c r="D33531" s="537" t="n">
        <v>0.27</v>
      </c>
    </row>
    <row r="33532" customFormat="false" ht="14.25" hidden="false" customHeight="false" outlineLevel="0" collapsed="false">
      <c r="A33532" s="535" t="s">
        <v>53326</v>
      </c>
      <c r="B33532" s="544" t="s">
        <v>53327</v>
      </c>
      <c r="C33532" s="535" t="s">
        <v>53281</v>
      </c>
      <c r="D33532" s="537" t="n">
        <v>0.51</v>
      </c>
    </row>
    <row r="33533" customFormat="false" ht="14.25" hidden="false" customHeight="false" outlineLevel="0" collapsed="false">
      <c r="A33533" s="535" t="s">
        <v>53328</v>
      </c>
      <c r="B33533" s="544" t="s">
        <v>53329</v>
      </c>
      <c r="C33533" s="535" t="s">
        <v>53281</v>
      </c>
      <c r="D33533" s="537" t="n">
        <v>0.45</v>
      </c>
    </row>
    <row r="33534" customFormat="false" ht="14.25" hidden="false" customHeight="false" outlineLevel="0" collapsed="false">
      <c r="A33534" s="535" t="s">
        <v>53330</v>
      </c>
      <c r="B33534" s="544" t="s">
        <v>53331</v>
      </c>
      <c r="C33534" s="535" t="s">
        <v>53281</v>
      </c>
      <c r="D33534" s="537" t="n">
        <v>0.4</v>
      </c>
    </row>
    <row r="33535" customFormat="false" ht="14.25" hidden="false" customHeight="false" outlineLevel="0" collapsed="false">
      <c r="A33535" s="535" t="s">
        <v>53332</v>
      </c>
      <c r="B33535" s="544" t="s">
        <v>53333</v>
      </c>
      <c r="C33535" s="535" t="s">
        <v>53281</v>
      </c>
      <c r="D33535" s="537" t="n">
        <v>1.49</v>
      </c>
    </row>
    <row r="33536" customFormat="false" ht="14.25" hidden="false" customHeight="false" outlineLevel="0" collapsed="false">
      <c r="A33536" s="535" t="s">
        <v>53334</v>
      </c>
      <c r="B33536" s="544" t="s">
        <v>53335</v>
      </c>
      <c r="C33536" s="535" t="s">
        <v>53178</v>
      </c>
      <c r="D33536" s="537" t="n">
        <v>0.27</v>
      </c>
    </row>
    <row r="33537" customFormat="false" ht="14.25" hidden="false" customHeight="false" outlineLevel="0" collapsed="false">
      <c r="A33537" s="535" t="s">
        <v>53336</v>
      </c>
      <c r="B33537" s="544" t="s">
        <v>53337</v>
      </c>
      <c r="C33537" s="535" t="s">
        <v>53178</v>
      </c>
      <c r="D33537" s="537" t="n">
        <v>0.24</v>
      </c>
    </row>
    <row r="33538" customFormat="false" ht="14.25" hidden="false" customHeight="false" outlineLevel="0" collapsed="false">
      <c r="A33538" s="535" t="s">
        <v>53338</v>
      </c>
      <c r="B33538" s="544" t="s">
        <v>53339</v>
      </c>
      <c r="C33538" s="535" t="s">
        <v>53340</v>
      </c>
      <c r="D33538" s="537" t="n">
        <v>12.74</v>
      </c>
    </row>
    <row r="33539" customFormat="false" ht="14.25" hidden="false" customHeight="false" outlineLevel="0" collapsed="false">
      <c r="A33539" s="535" t="s">
        <v>53341</v>
      </c>
      <c r="B33539" s="544" t="s">
        <v>53342</v>
      </c>
      <c r="C33539" s="535" t="s">
        <v>53340</v>
      </c>
      <c r="D33539" s="537" t="n">
        <v>10.19</v>
      </c>
    </row>
    <row r="33540" customFormat="false" ht="14.25" hidden="false" customHeight="false" outlineLevel="0" collapsed="false">
      <c r="A33540" s="535" t="s">
        <v>53343</v>
      </c>
      <c r="B33540" s="544" t="s">
        <v>53344</v>
      </c>
      <c r="C33540" s="535" t="s">
        <v>53340</v>
      </c>
      <c r="D33540" s="537" t="n">
        <v>8.27</v>
      </c>
    </row>
    <row r="33541" customFormat="false" ht="14.25" hidden="false" customHeight="false" outlineLevel="0" collapsed="false">
      <c r="A33541" s="535" t="s">
        <v>53345</v>
      </c>
      <c r="B33541" s="544" t="s">
        <v>53346</v>
      </c>
      <c r="C33541" s="535" t="s">
        <v>53340</v>
      </c>
      <c r="D33541" s="537" t="n">
        <v>8.49</v>
      </c>
    </row>
    <row r="33542" customFormat="false" ht="14.25" hidden="false" customHeight="false" outlineLevel="0" collapsed="false">
      <c r="A33542" s="535" t="s">
        <v>53347</v>
      </c>
      <c r="B33542" s="544" t="s">
        <v>53348</v>
      </c>
      <c r="C33542" s="535" t="s">
        <v>53340</v>
      </c>
      <c r="D33542" s="537" t="n">
        <v>6.8</v>
      </c>
    </row>
    <row r="33543" customFormat="false" ht="14.25" hidden="false" customHeight="false" outlineLevel="0" collapsed="false">
      <c r="A33543" s="535" t="s">
        <v>53349</v>
      </c>
      <c r="B33543" s="544" t="s">
        <v>53350</v>
      </c>
      <c r="C33543" s="535" t="s">
        <v>53340</v>
      </c>
      <c r="D33543" s="537" t="n">
        <v>5.51</v>
      </c>
    </row>
    <row r="33544" customFormat="false" ht="14.25" hidden="false" customHeight="false" outlineLevel="0" collapsed="false">
      <c r="A33544" s="535" t="s">
        <v>53351</v>
      </c>
      <c r="B33544" s="544" t="s">
        <v>53352</v>
      </c>
      <c r="C33544" s="535" t="s">
        <v>53281</v>
      </c>
      <c r="D33544" s="537" t="n">
        <v>1.06</v>
      </c>
    </row>
    <row r="33545" customFormat="false" ht="14.25" hidden="false" customHeight="false" outlineLevel="0" collapsed="false">
      <c r="A33545" s="535" t="s">
        <v>53353</v>
      </c>
      <c r="B33545" s="544" t="s">
        <v>53354</v>
      </c>
      <c r="C33545" s="535" t="s">
        <v>53281</v>
      </c>
      <c r="D33545" s="537" t="n">
        <v>0.3</v>
      </c>
    </row>
    <row r="33546" customFormat="false" ht="14.25" hidden="false" customHeight="false" outlineLevel="0" collapsed="false">
      <c r="A33546" s="535" t="s">
        <v>53355</v>
      </c>
      <c r="B33546" s="544" t="s">
        <v>53356</v>
      </c>
      <c r="C33546" s="535" t="s">
        <v>53281</v>
      </c>
      <c r="D33546" s="537" t="n">
        <v>0.28</v>
      </c>
    </row>
    <row r="33547" customFormat="false" ht="14.25" hidden="false" customHeight="false" outlineLevel="0" collapsed="false">
      <c r="A33547" s="535" t="s">
        <v>53357</v>
      </c>
      <c r="B33547" s="544" t="s">
        <v>53358</v>
      </c>
      <c r="C33547" s="535" t="s">
        <v>53281</v>
      </c>
      <c r="D33547" s="537" t="n">
        <v>0.65</v>
      </c>
    </row>
    <row r="33548" customFormat="false" ht="14.25" hidden="false" customHeight="false" outlineLevel="0" collapsed="false">
      <c r="A33548" s="535" t="s">
        <v>53359</v>
      </c>
      <c r="B33548" s="544" t="s">
        <v>53360</v>
      </c>
      <c r="C33548" s="535" t="s">
        <v>53281</v>
      </c>
      <c r="D33548" s="537" t="n">
        <v>0.28</v>
      </c>
    </row>
    <row r="33549" customFormat="false" ht="14.25" hidden="false" customHeight="false" outlineLevel="0" collapsed="false">
      <c r="A33549" s="535" t="s">
        <v>53361</v>
      </c>
      <c r="B33549" s="544" t="s">
        <v>53362</v>
      </c>
      <c r="C33549" s="535" t="s">
        <v>53281</v>
      </c>
      <c r="D33549" s="537" t="n">
        <v>0.52</v>
      </c>
    </row>
    <row r="33550" customFormat="false" ht="14.25" hidden="false" customHeight="false" outlineLevel="0" collapsed="false">
      <c r="A33550" s="535" t="s">
        <v>53363</v>
      </c>
      <c r="B33550" s="544" t="s">
        <v>53364</v>
      </c>
      <c r="C33550" s="535" t="s">
        <v>53281</v>
      </c>
      <c r="D33550" s="537" t="n">
        <v>0.46</v>
      </c>
    </row>
    <row r="33551" customFormat="false" ht="14.25" hidden="false" customHeight="false" outlineLevel="0" collapsed="false">
      <c r="A33551" s="535" t="s">
        <v>53365</v>
      </c>
      <c r="B33551" s="544" t="s">
        <v>53366</v>
      </c>
      <c r="C33551" s="535" t="s">
        <v>53281</v>
      </c>
      <c r="D33551" s="537" t="n">
        <v>0.41</v>
      </c>
    </row>
    <row r="33552" customFormat="false" ht="14.25" hidden="false" customHeight="false" outlineLevel="0" collapsed="false">
      <c r="A33552" s="535" t="s">
        <v>53367</v>
      </c>
      <c r="B33552" s="544" t="s">
        <v>53368</v>
      </c>
      <c r="C33552" s="535" t="s">
        <v>53281</v>
      </c>
      <c r="D33552" s="537" t="n">
        <v>1.52</v>
      </c>
    </row>
    <row r="33553" customFormat="false" ht="14.25" hidden="false" customHeight="false" outlineLevel="0" collapsed="false">
      <c r="A33553" s="535" t="s">
        <v>53369</v>
      </c>
      <c r="B33553" s="544" t="s">
        <v>53370</v>
      </c>
      <c r="C33553" s="535" t="s">
        <v>53281</v>
      </c>
      <c r="D33553" s="537" t="n">
        <v>1.04</v>
      </c>
    </row>
    <row r="33554" customFormat="false" ht="14.25" hidden="false" customHeight="false" outlineLevel="0" collapsed="false">
      <c r="A33554" s="535" t="s">
        <v>53371</v>
      </c>
      <c r="B33554" s="544" t="s">
        <v>53372</v>
      </c>
      <c r="C33554" s="535" t="s">
        <v>53281</v>
      </c>
      <c r="D33554" s="537" t="n">
        <v>0.29</v>
      </c>
    </row>
    <row r="33555" customFormat="false" ht="14.25" hidden="false" customHeight="false" outlineLevel="0" collapsed="false">
      <c r="A33555" s="535" t="s">
        <v>53373</v>
      </c>
      <c r="B33555" s="544" t="s">
        <v>53374</v>
      </c>
      <c r="C33555" s="535" t="s">
        <v>53281</v>
      </c>
      <c r="D33555" s="537" t="n">
        <v>0.28</v>
      </c>
    </row>
    <row r="33556" customFormat="false" ht="14.25" hidden="false" customHeight="false" outlineLevel="0" collapsed="false">
      <c r="A33556" s="535" t="s">
        <v>53375</v>
      </c>
      <c r="B33556" s="544" t="s">
        <v>53376</v>
      </c>
      <c r="C33556" s="535" t="s">
        <v>53281</v>
      </c>
      <c r="D33556" s="537" t="n">
        <v>0.64</v>
      </c>
    </row>
    <row r="33557" customFormat="false" ht="14.25" hidden="false" customHeight="false" outlineLevel="0" collapsed="false">
      <c r="A33557" s="535" t="s">
        <v>53377</v>
      </c>
      <c r="B33557" s="544" t="s">
        <v>53378</v>
      </c>
      <c r="C33557" s="535" t="s">
        <v>53281</v>
      </c>
      <c r="D33557" s="537" t="n">
        <v>0.27</v>
      </c>
    </row>
    <row r="33558" customFormat="false" ht="14.25" hidden="false" customHeight="false" outlineLevel="0" collapsed="false">
      <c r="A33558" s="535" t="s">
        <v>53379</v>
      </c>
      <c r="B33558" s="544" t="s">
        <v>53380</v>
      </c>
      <c r="C33558" s="535" t="s">
        <v>53281</v>
      </c>
      <c r="D33558" s="537" t="n">
        <v>0.51</v>
      </c>
    </row>
    <row r="33559" customFormat="false" ht="14.25" hidden="false" customHeight="false" outlineLevel="0" collapsed="false">
      <c r="A33559" s="535" t="s">
        <v>53381</v>
      </c>
      <c r="B33559" s="544" t="s">
        <v>53382</v>
      </c>
      <c r="C33559" s="535" t="s">
        <v>53281</v>
      </c>
      <c r="D33559" s="537" t="n">
        <v>0.45</v>
      </c>
    </row>
    <row r="33560" customFormat="false" ht="14.25" hidden="false" customHeight="false" outlineLevel="0" collapsed="false">
      <c r="A33560" s="535" t="s">
        <v>53383</v>
      </c>
      <c r="B33560" s="544" t="s">
        <v>53384</v>
      </c>
      <c r="C33560" s="535" t="s">
        <v>53281</v>
      </c>
      <c r="D33560" s="537" t="n">
        <v>0.4</v>
      </c>
    </row>
    <row r="33561" customFormat="false" ht="14.25" hidden="false" customHeight="false" outlineLevel="0" collapsed="false">
      <c r="A33561" s="535" t="s">
        <v>53385</v>
      </c>
      <c r="B33561" s="544" t="s">
        <v>53386</v>
      </c>
      <c r="C33561" s="535" t="s">
        <v>53281</v>
      </c>
      <c r="D33561" s="537" t="n">
        <v>1.5</v>
      </c>
    </row>
    <row r="33562" customFormat="false" ht="14.25" hidden="false" customHeight="false" outlineLevel="0" collapsed="false">
      <c r="A33562" s="535" t="s">
        <v>53387</v>
      </c>
      <c r="B33562" s="544" t="s">
        <v>53388</v>
      </c>
      <c r="C33562" s="535" t="s">
        <v>53178</v>
      </c>
      <c r="D33562" s="537" t="n">
        <v>1.15</v>
      </c>
    </row>
    <row r="33563" customFormat="false" ht="14.25" hidden="false" customHeight="false" outlineLevel="0" collapsed="false">
      <c r="A33563" s="535" t="s">
        <v>53389</v>
      </c>
      <c r="B33563" s="544" t="s">
        <v>53390</v>
      </c>
      <c r="C33563" s="535" t="s">
        <v>53178</v>
      </c>
      <c r="D33563" s="537" t="n">
        <v>0.92</v>
      </c>
    </row>
    <row r="33564" customFormat="false" ht="14.25" hidden="false" customHeight="false" outlineLevel="0" collapsed="false">
      <c r="A33564" s="535" t="s">
        <v>53391</v>
      </c>
      <c r="B33564" s="544" t="s">
        <v>53392</v>
      </c>
      <c r="C33564" s="535" t="s">
        <v>53178</v>
      </c>
      <c r="D33564" s="537" t="n">
        <v>0.75</v>
      </c>
    </row>
    <row r="33565" customFormat="false" ht="14.25" hidden="false" customHeight="false" outlineLevel="0" collapsed="false">
      <c r="A33565" s="535" t="s">
        <v>53393</v>
      </c>
      <c r="B33565" s="544" t="s">
        <v>53394</v>
      </c>
      <c r="C33565" s="535" t="s">
        <v>53178</v>
      </c>
      <c r="D33565" s="537" t="n">
        <v>0.89</v>
      </c>
    </row>
    <row r="33566" customFormat="false" ht="14.25" hidden="false" customHeight="false" outlineLevel="0" collapsed="false">
      <c r="A33566" s="535" t="s">
        <v>53395</v>
      </c>
      <c r="B33566" s="544" t="s">
        <v>53396</v>
      </c>
      <c r="C33566" s="535" t="s">
        <v>53178</v>
      </c>
      <c r="D33566" s="537" t="n">
        <v>0.71</v>
      </c>
    </row>
    <row r="33567" customFormat="false" ht="14.25" hidden="false" customHeight="false" outlineLevel="0" collapsed="false">
      <c r="A33567" s="535" t="s">
        <v>53397</v>
      </c>
      <c r="B33567" s="544" t="s">
        <v>53398</v>
      </c>
      <c r="C33567" s="535" t="s">
        <v>53178</v>
      </c>
      <c r="D33567" s="537" t="n">
        <v>0.58</v>
      </c>
    </row>
    <row r="33568" customFormat="false" ht="14.25" hidden="false" customHeight="false" outlineLevel="0" collapsed="false">
      <c r="A33568" s="535" t="s">
        <v>53399</v>
      </c>
      <c r="B33568" s="544" t="s">
        <v>53400</v>
      </c>
      <c r="C33568" s="535" t="s">
        <v>53178</v>
      </c>
      <c r="D33568" s="537" t="n">
        <v>1.11</v>
      </c>
    </row>
    <row r="33569" customFormat="false" ht="14.25" hidden="false" customHeight="false" outlineLevel="0" collapsed="false">
      <c r="A33569" s="535" t="s">
        <v>53401</v>
      </c>
      <c r="B33569" s="544" t="s">
        <v>53402</v>
      </c>
      <c r="C33569" s="535" t="s">
        <v>53178</v>
      </c>
      <c r="D33569" s="537" t="n">
        <v>0.89</v>
      </c>
    </row>
    <row r="33570" customFormat="false" ht="14.25" hidden="false" customHeight="false" outlineLevel="0" collapsed="false">
      <c r="A33570" s="535" t="s">
        <v>53403</v>
      </c>
      <c r="B33570" s="544" t="s">
        <v>53404</v>
      </c>
      <c r="C33570" s="535" t="s">
        <v>53178</v>
      </c>
      <c r="D33570" s="537" t="n">
        <v>0.72</v>
      </c>
    </row>
    <row r="33571" customFormat="false" ht="14.25" hidden="false" customHeight="false" outlineLevel="0" collapsed="false">
      <c r="A33571" s="535" t="s">
        <v>53405</v>
      </c>
      <c r="B33571" s="544" t="s">
        <v>53406</v>
      </c>
      <c r="C33571" s="535" t="s">
        <v>53178</v>
      </c>
      <c r="D33571" s="537" t="n">
        <v>1.68</v>
      </c>
    </row>
    <row r="33572" customFormat="false" ht="14.25" hidden="false" customHeight="false" outlineLevel="0" collapsed="false">
      <c r="A33572" s="535" t="s">
        <v>53407</v>
      </c>
      <c r="B33572" s="544" t="s">
        <v>53408</v>
      </c>
      <c r="C33572" s="535" t="s">
        <v>53178</v>
      </c>
      <c r="D33572" s="537" t="n">
        <v>1.34</v>
      </c>
    </row>
    <row r="33573" customFormat="false" ht="14.25" hidden="false" customHeight="false" outlineLevel="0" collapsed="false">
      <c r="A33573" s="535" t="s">
        <v>53409</v>
      </c>
      <c r="B33573" s="544" t="s">
        <v>53410</v>
      </c>
      <c r="C33573" s="535" t="s">
        <v>53178</v>
      </c>
      <c r="D33573" s="537" t="n">
        <v>1.09</v>
      </c>
    </row>
    <row r="33574" customFormat="false" ht="14.25" hidden="false" customHeight="false" outlineLevel="0" collapsed="false">
      <c r="A33574" s="535" t="s">
        <v>53411</v>
      </c>
      <c r="B33574" s="544" t="s">
        <v>53412</v>
      </c>
      <c r="C33574" s="535" t="s">
        <v>53178</v>
      </c>
      <c r="D33574" s="537" t="n">
        <v>0.25</v>
      </c>
    </row>
    <row r="33575" customFormat="false" ht="14.25" hidden="false" customHeight="false" outlineLevel="0" collapsed="false">
      <c r="A33575" s="535" t="s">
        <v>53413</v>
      </c>
      <c r="B33575" s="544" t="s">
        <v>53414</v>
      </c>
      <c r="C33575" s="535" t="s">
        <v>53178</v>
      </c>
      <c r="D33575" s="537" t="n">
        <v>0.28</v>
      </c>
    </row>
    <row r="33576" customFormat="false" ht="14.25" hidden="false" customHeight="false" outlineLevel="0" collapsed="false">
      <c r="A33576" s="535" t="s">
        <v>53415</v>
      </c>
      <c r="B33576" s="544" t="s">
        <v>53416</v>
      </c>
      <c r="C33576" s="535" t="s">
        <v>53178</v>
      </c>
      <c r="D33576" s="537" t="n">
        <v>0.25</v>
      </c>
    </row>
    <row r="33577" customFormat="false" ht="14.25" hidden="false" customHeight="false" outlineLevel="0" collapsed="false">
      <c r="A33577" s="535" t="s">
        <v>53417</v>
      </c>
      <c r="B33577" s="544" t="s">
        <v>53418</v>
      </c>
      <c r="C33577" s="535" t="s">
        <v>53178</v>
      </c>
      <c r="D33577" s="537" t="n">
        <v>1.6</v>
      </c>
    </row>
    <row r="33578" customFormat="false" ht="14.25" hidden="false" customHeight="false" outlineLevel="0" collapsed="false">
      <c r="A33578" s="535" t="s">
        <v>53419</v>
      </c>
      <c r="B33578" s="544" t="s">
        <v>53420</v>
      </c>
      <c r="C33578" s="535" t="s">
        <v>53178</v>
      </c>
      <c r="D33578" s="537" t="n">
        <v>3.52</v>
      </c>
    </row>
    <row r="33579" customFormat="false" ht="14.25" hidden="false" customHeight="false" outlineLevel="0" collapsed="false">
      <c r="A33579" s="535" t="s">
        <v>53421</v>
      </c>
      <c r="B33579" s="544" t="s">
        <v>53422</v>
      </c>
      <c r="C33579" s="535" t="s">
        <v>53178</v>
      </c>
      <c r="D33579" s="537" t="n">
        <v>0.25</v>
      </c>
    </row>
    <row r="33580" customFormat="false" ht="14.25" hidden="false" customHeight="false" outlineLevel="0" collapsed="false">
      <c r="A33580" s="535" t="s">
        <v>53423</v>
      </c>
      <c r="B33580" s="544" t="s">
        <v>53424</v>
      </c>
      <c r="C33580" s="535" t="s">
        <v>53178</v>
      </c>
      <c r="D33580" s="537" t="n">
        <v>0.27</v>
      </c>
    </row>
    <row r="33581" customFormat="false" ht="14.25" hidden="false" customHeight="false" outlineLevel="0" collapsed="false">
      <c r="A33581" s="535" t="s">
        <v>53425</v>
      </c>
      <c r="B33581" s="544" t="s">
        <v>53426</v>
      </c>
      <c r="C33581" s="535" t="s">
        <v>53178</v>
      </c>
      <c r="D33581" s="537" t="n">
        <v>5.92</v>
      </c>
    </row>
    <row r="33582" customFormat="false" ht="14.25" hidden="false" customHeight="false" outlineLevel="0" collapsed="false">
      <c r="A33582" s="535" t="s">
        <v>53427</v>
      </c>
      <c r="B33582" s="544" t="s">
        <v>53428</v>
      </c>
      <c r="C33582" s="535" t="s">
        <v>53178</v>
      </c>
      <c r="D33582" s="537" t="n">
        <v>13.99</v>
      </c>
    </row>
    <row r="33583" customFormat="false" ht="14.25" hidden="false" customHeight="false" outlineLevel="0" collapsed="false">
      <c r="A33583" s="535" t="s">
        <v>53429</v>
      </c>
      <c r="B33583" s="544" t="s">
        <v>53430</v>
      </c>
      <c r="C33583" s="535" t="s">
        <v>53178</v>
      </c>
      <c r="D33583" s="537" t="n">
        <v>0.62</v>
      </c>
    </row>
    <row r="33584" customFormat="false" ht="14.25" hidden="false" customHeight="false" outlineLevel="0" collapsed="false">
      <c r="A33584" s="535" t="s">
        <v>53431</v>
      </c>
      <c r="B33584" s="544" t="s">
        <v>53432</v>
      </c>
      <c r="C33584" s="535" t="s">
        <v>53178</v>
      </c>
      <c r="D33584" s="537" t="n">
        <v>0.45</v>
      </c>
    </row>
    <row r="33585" customFormat="false" ht="14.25" hidden="false" customHeight="false" outlineLevel="0" collapsed="false">
      <c r="A33585" s="535" t="s">
        <v>53433</v>
      </c>
      <c r="B33585" s="544" t="s">
        <v>53434</v>
      </c>
      <c r="C33585" s="535" t="s">
        <v>53178</v>
      </c>
      <c r="D33585" s="537" t="n">
        <v>0.65</v>
      </c>
    </row>
    <row r="33586" customFormat="false" ht="14.25" hidden="false" customHeight="false" outlineLevel="0" collapsed="false">
      <c r="A33586" s="535" t="s">
        <v>53435</v>
      </c>
      <c r="B33586" s="544" t="s">
        <v>53436</v>
      </c>
      <c r="C33586" s="535" t="s">
        <v>53178</v>
      </c>
      <c r="D33586" s="537" t="n">
        <v>0.43</v>
      </c>
    </row>
    <row r="33587" customFormat="false" ht="14.25" hidden="false" customHeight="false" outlineLevel="0" collapsed="false">
      <c r="A33587" s="535" t="s">
        <v>53437</v>
      </c>
      <c r="B33587" s="544" t="s">
        <v>53438</v>
      </c>
      <c r="C33587" s="535" t="s">
        <v>53178</v>
      </c>
      <c r="D33587" s="537" t="n">
        <v>4.07</v>
      </c>
    </row>
    <row r="33588" customFormat="false" ht="14.25" hidden="false" customHeight="false" outlineLevel="0" collapsed="false">
      <c r="A33588" s="535" t="s">
        <v>53439</v>
      </c>
      <c r="B33588" s="544" t="s">
        <v>53440</v>
      </c>
      <c r="C33588" s="535" t="s">
        <v>53178</v>
      </c>
      <c r="D33588" s="537" t="n">
        <v>5.03</v>
      </c>
    </row>
    <row r="33589" customFormat="false" ht="14.25" hidden="false" customHeight="false" outlineLevel="0" collapsed="false">
      <c r="A33589" s="535" t="s">
        <v>53441</v>
      </c>
      <c r="B33589" s="544" t="s">
        <v>53442</v>
      </c>
      <c r="C33589" s="535" t="s">
        <v>53178</v>
      </c>
      <c r="D33589" s="537" t="n">
        <v>3.53</v>
      </c>
    </row>
    <row r="33590" customFormat="false" ht="14.25" hidden="false" customHeight="false" outlineLevel="0" collapsed="false">
      <c r="A33590" s="535" t="s">
        <v>53443</v>
      </c>
      <c r="B33590" s="544" t="s">
        <v>53444</v>
      </c>
      <c r="C33590" s="535" t="s">
        <v>53178</v>
      </c>
      <c r="D33590" s="537" t="n">
        <v>2.66</v>
      </c>
    </row>
    <row r="33591" customFormat="false" ht="14.25" hidden="false" customHeight="false" outlineLevel="0" collapsed="false">
      <c r="A33591" s="535" t="s">
        <v>53445</v>
      </c>
      <c r="B33591" s="544" t="s">
        <v>53446</v>
      </c>
      <c r="C33591" s="535" t="s">
        <v>53178</v>
      </c>
      <c r="D33591" s="537" t="n">
        <v>2.13</v>
      </c>
    </row>
    <row r="33592" customFormat="false" ht="14.25" hidden="false" customHeight="false" outlineLevel="0" collapsed="false">
      <c r="A33592" s="535" t="s">
        <v>53447</v>
      </c>
      <c r="B33592" s="544" t="s">
        <v>53448</v>
      </c>
      <c r="C33592" s="535" t="s">
        <v>53178</v>
      </c>
      <c r="D33592" s="537" t="n">
        <v>1.73</v>
      </c>
    </row>
    <row r="33593" customFormat="false" ht="14.25" hidden="false" customHeight="false" outlineLevel="0" collapsed="false">
      <c r="A33593" s="535" t="s">
        <v>53449</v>
      </c>
      <c r="B33593" s="544" t="s">
        <v>53450</v>
      </c>
      <c r="C33593" s="535" t="s">
        <v>53281</v>
      </c>
      <c r="D33593" s="537" t="n">
        <v>0.76</v>
      </c>
    </row>
    <row r="33594" customFormat="false" ht="14.25" hidden="false" customHeight="false" outlineLevel="0" collapsed="false">
      <c r="A33594" s="535" t="s">
        <v>53451</v>
      </c>
      <c r="B33594" s="544" t="s">
        <v>53452</v>
      </c>
      <c r="C33594" s="535" t="s">
        <v>53281</v>
      </c>
      <c r="D33594" s="537" t="n">
        <v>0.57</v>
      </c>
    </row>
    <row r="33595" customFormat="false" ht="14.25" hidden="false" customHeight="false" outlineLevel="0" collapsed="false">
      <c r="A33595" s="535" t="s">
        <v>53453</v>
      </c>
      <c r="B33595" s="544" t="s">
        <v>53454</v>
      </c>
      <c r="C33595" s="535" t="s">
        <v>53281</v>
      </c>
      <c r="D33595" s="537" t="n">
        <v>2.3</v>
      </c>
    </row>
    <row r="33596" customFormat="false" ht="14.25" hidden="false" customHeight="false" outlineLevel="0" collapsed="false">
      <c r="A33596" s="535" t="s">
        <v>53455</v>
      </c>
      <c r="B33596" s="544" t="s">
        <v>53456</v>
      </c>
      <c r="C33596" s="535" t="s">
        <v>53281</v>
      </c>
      <c r="D33596" s="537" t="n">
        <v>2.3</v>
      </c>
    </row>
    <row r="33597" customFormat="false" ht="14.25" hidden="false" customHeight="false" outlineLevel="0" collapsed="false">
      <c r="A33597" s="535" t="s">
        <v>53457</v>
      </c>
      <c r="B33597" s="544" t="s">
        <v>53458</v>
      </c>
      <c r="C33597" s="535" t="s">
        <v>53281</v>
      </c>
      <c r="D33597" s="537" t="n">
        <v>1.38</v>
      </c>
    </row>
    <row r="33598" customFormat="false" ht="14.25" hidden="false" customHeight="false" outlineLevel="0" collapsed="false">
      <c r="A33598" s="535" t="s">
        <v>53459</v>
      </c>
      <c r="B33598" s="544" t="s">
        <v>53460</v>
      </c>
      <c r="C33598" s="535" t="s">
        <v>53281</v>
      </c>
      <c r="D33598" s="537" t="n">
        <v>6.76</v>
      </c>
    </row>
    <row r="33599" customFormat="false" ht="14.25" hidden="false" customHeight="false" outlineLevel="0" collapsed="false">
      <c r="A33599" s="535" t="s">
        <v>53461</v>
      </c>
      <c r="B33599" s="544" t="s">
        <v>53462</v>
      </c>
      <c r="C33599" s="535" t="s">
        <v>53281</v>
      </c>
      <c r="D33599" s="537" t="n">
        <v>6.76</v>
      </c>
    </row>
    <row r="33600" customFormat="false" ht="14.25" hidden="false" customHeight="false" outlineLevel="0" collapsed="false">
      <c r="A33600" s="535" t="s">
        <v>53463</v>
      </c>
      <c r="B33600" s="544" t="s">
        <v>53464</v>
      </c>
      <c r="C33600" s="535" t="s">
        <v>53178</v>
      </c>
      <c r="D33600" s="537" t="n">
        <v>1.19</v>
      </c>
    </row>
    <row r="33601" customFormat="false" ht="14.25" hidden="false" customHeight="false" outlineLevel="0" collapsed="false">
      <c r="A33601" s="535" t="s">
        <v>53465</v>
      </c>
      <c r="B33601" s="544" t="s">
        <v>53466</v>
      </c>
      <c r="C33601" s="535" t="s">
        <v>53178</v>
      </c>
      <c r="D33601" s="537" t="n">
        <v>0.95</v>
      </c>
    </row>
    <row r="33602" customFormat="false" ht="14.25" hidden="false" customHeight="false" outlineLevel="0" collapsed="false">
      <c r="A33602" s="535" t="s">
        <v>53467</v>
      </c>
      <c r="B33602" s="544" t="s">
        <v>53468</v>
      </c>
      <c r="C33602" s="535" t="s">
        <v>53178</v>
      </c>
      <c r="D33602" s="537" t="n">
        <v>0.77</v>
      </c>
    </row>
    <row r="33603" customFormat="false" ht="14.25" hidden="false" customHeight="false" outlineLevel="0" collapsed="false">
      <c r="A33603" s="535" t="s">
        <v>53469</v>
      </c>
      <c r="B33603" s="544" t="s">
        <v>53470</v>
      </c>
      <c r="C33603" s="535" t="s">
        <v>53178</v>
      </c>
      <c r="D33603" s="537" t="n">
        <v>1.67</v>
      </c>
    </row>
    <row r="33604" customFormat="false" ht="14.25" hidden="false" customHeight="false" outlineLevel="0" collapsed="false">
      <c r="A33604" s="535" t="s">
        <v>53471</v>
      </c>
      <c r="B33604" s="544" t="s">
        <v>53472</v>
      </c>
      <c r="C33604" s="535" t="s">
        <v>53178</v>
      </c>
      <c r="D33604" s="537" t="n">
        <v>1.34</v>
      </c>
    </row>
    <row r="33605" customFormat="false" ht="14.25" hidden="false" customHeight="false" outlineLevel="0" collapsed="false">
      <c r="A33605" s="535" t="s">
        <v>53473</v>
      </c>
      <c r="B33605" s="544" t="s">
        <v>53474</v>
      </c>
      <c r="C33605" s="535" t="s">
        <v>53178</v>
      </c>
      <c r="D33605" s="537" t="n">
        <v>1.09</v>
      </c>
    </row>
    <row r="33606" customFormat="false" ht="14.25" hidden="false" customHeight="false" outlineLevel="0" collapsed="false">
      <c r="A33606" s="535" t="s">
        <v>53475</v>
      </c>
      <c r="B33606" s="544" t="s">
        <v>53476</v>
      </c>
      <c r="C33606" s="535" t="s">
        <v>53178</v>
      </c>
      <c r="D33606" s="537" t="n">
        <v>1.81</v>
      </c>
    </row>
    <row r="33607" customFormat="false" ht="14.25" hidden="false" customHeight="false" outlineLevel="0" collapsed="false">
      <c r="A33607" s="535" t="s">
        <v>53477</v>
      </c>
      <c r="B33607" s="544" t="s">
        <v>53478</v>
      </c>
      <c r="C33607" s="535" t="s">
        <v>53178</v>
      </c>
      <c r="D33607" s="537" t="n">
        <v>1.45</v>
      </c>
    </row>
    <row r="33608" customFormat="false" ht="14.25" hidden="false" customHeight="false" outlineLevel="0" collapsed="false">
      <c r="A33608" s="535" t="s">
        <v>53479</v>
      </c>
      <c r="B33608" s="544" t="s">
        <v>53480</v>
      </c>
      <c r="C33608" s="535" t="s">
        <v>53178</v>
      </c>
      <c r="D33608" s="537" t="n">
        <v>1.18</v>
      </c>
    </row>
    <row r="33609" customFormat="false" ht="14.25" hidden="false" customHeight="false" outlineLevel="0" collapsed="false">
      <c r="A33609" s="535" t="s">
        <v>53481</v>
      </c>
      <c r="B33609" s="544" t="s">
        <v>53482</v>
      </c>
      <c r="C33609" s="535" t="s">
        <v>53281</v>
      </c>
      <c r="D33609" s="537" t="n">
        <v>3.02</v>
      </c>
    </row>
    <row r="33610" customFormat="false" ht="14.25" hidden="false" customHeight="false" outlineLevel="0" collapsed="false">
      <c r="A33610" s="535" t="s">
        <v>53483</v>
      </c>
      <c r="B33610" s="544" t="s">
        <v>53484</v>
      </c>
      <c r="C33610" s="535" t="s">
        <v>53281</v>
      </c>
      <c r="D33610" s="537" t="n">
        <v>0.85</v>
      </c>
    </row>
    <row r="33611" customFormat="false" ht="14.25" hidden="false" customHeight="false" outlineLevel="0" collapsed="false">
      <c r="A33611" s="535" t="s">
        <v>53485</v>
      </c>
      <c r="B33611" s="544" t="s">
        <v>53486</v>
      </c>
      <c r="C33611" s="535" t="s">
        <v>53281</v>
      </c>
      <c r="D33611" s="537" t="n">
        <v>0.8</v>
      </c>
    </row>
    <row r="33612" customFormat="false" ht="14.25" hidden="false" customHeight="false" outlineLevel="0" collapsed="false">
      <c r="A33612" s="535" t="s">
        <v>53487</v>
      </c>
      <c r="B33612" s="544" t="s">
        <v>53488</v>
      </c>
      <c r="C33612" s="535" t="s">
        <v>53281</v>
      </c>
      <c r="D33612" s="537" t="n">
        <v>1.85</v>
      </c>
    </row>
    <row r="33613" customFormat="false" ht="14.25" hidden="false" customHeight="false" outlineLevel="0" collapsed="false">
      <c r="A33613" s="535" t="s">
        <v>53489</v>
      </c>
      <c r="B33613" s="544" t="s">
        <v>53490</v>
      </c>
      <c r="C33613" s="535" t="s">
        <v>53281</v>
      </c>
      <c r="D33613" s="537" t="n">
        <v>0.78</v>
      </c>
    </row>
    <row r="33614" customFormat="false" ht="14.25" hidden="false" customHeight="false" outlineLevel="0" collapsed="false">
      <c r="A33614" s="535" t="s">
        <v>53491</v>
      </c>
      <c r="B33614" s="544" t="s">
        <v>53492</v>
      </c>
      <c r="C33614" s="535" t="s">
        <v>53281</v>
      </c>
      <c r="D33614" s="537" t="n">
        <v>1.49</v>
      </c>
    </row>
    <row r="33615" customFormat="false" ht="14.25" hidden="false" customHeight="false" outlineLevel="0" collapsed="false">
      <c r="A33615" s="535" t="s">
        <v>53493</v>
      </c>
      <c r="B33615" s="544" t="s">
        <v>53494</v>
      </c>
      <c r="C33615" s="535" t="s">
        <v>53281</v>
      </c>
      <c r="D33615" s="537" t="n">
        <v>1.31</v>
      </c>
    </row>
    <row r="33616" customFormat="false" ht="14.25" hidden="false" customHeight="false" outlineLevel="0" collapsed="false">
      <c r="A33616" s="535" t="s">
        <v>53495</v>
      </c>
      <c r="B33616" s="544" t="s">
        <v>53496</v>
      </c>
      <c r="C33616" s="535" t="s">
        <v>53281</v>
      </c>
      <c r="D33616" s="537" t="n">
        <v>1.16</v>
      </c>
    </row>
    <row r="33617" customFormat="false" ht="14.25" hidden="false" customHeight="false" outlineLevel="0" collapsed="false">
      <c r="A33617" s="535" t="s">
        <v>53497</v>
      </c>
      <c r="B33617" s="544" t="s">
        <v>53498</v>
      </c>
      <c r="C33617" s="535" t="s">
        <v>53281</v>
      </c>
      <c r="D33617" s="537" t="n">
        <v>4.33</v>
      </c>
    </row>
    <row r="33618" customFormat="false" ht="14.25" hidden="false" customHeight="false" outlineLevel="0" collapsed="false">
      <c r="A33618" s="535" t="s">
        <v>53499</v>
      </c>
      <c r="B33618" s="544" t="s">
        <v>53500</v>
      </c>
      <c r="C33618" s="535" t="s">
        <v>53178</v>
      </c>
      <c r="D33618" s="537" t="n">
        <v>1.48</v>
      </c>
    </row>
    <row r="33619" customFormat="false" ht="14.25" hidden="false" customHeight="false" outlineLevel="0" collapsed="false">
      <c r="A33619" s="535" t="s">
        <v>53501</v>
      </c>
      <c r="B33619" s="544" t="s">
        <v>53502</v>
      </c>
      <c r="C33619" s="535" t="s">
        <v>53178</v>
      </c>
      <c r="D33619" s="537" t="n">
        <v>1.16</v>
      </c>
    </row>
    <row r="33620" customFormat="false" ht="14.25" hidden="false" customHeight="false" outlineLevel="0" collapsed="false">
      <c r="A33620" s="535" t="s">
        <v>53503</v>
      </c>
      <c r="B33620" s="544" t="s">
        <v>53504</v>
      </c>
      <c r="C33620" s="535" t="s">
        <v>53178</v>
      </c>
      <c r="D33620" s="537" t="n">
        <v>0.83</v>
      </c>
    </row>
    <row r="33621" customFormat="false" ht="14.25" hidden="false" customHeight="false" outlineLevel="0" collapsed="false">
      <c r="A33621" s="535" t="s">
        <v>53505</v>
      </c>
      <c r="B33621" s="544" t="s">
        <v>53506</v>
      </c>
      <c r="C33621" s="535" t="s">
        <v>53178</v>
      </c>
      <c r="D33621" s="537" t="n">
        <v>0.64</v>
      </c>
    </row>
    <row r="33622" customFormat="false" ht="14.25" hidden="false" customHeight="false" outlineLevel="0" collapsed="false">
      <c r="A33622" s="535" t="s">
        <v>53507</v>
      </c>
      <c r="B33622" s="544" t="s">
        <v>53508</v>
      </c>
      <c r="C33622" s="535" t="s">
        <v>53178</v>
      </c>
      <c r="D33622" s="537" t="n">
        <v>1.16</v>
      </c>
    </row>
    <row r="33623" customFormat="false" ht="14.25" hidden="false" customHeight="false" outlineLevel="0" collapsed="false">
      <c r="A33623" s="535" t="s">
        <v>53509</v>
      </c>
      <c r="B33623" s="544" t="s">
        <v>53510</v>
      </c>
      <c r="C33623" s="535" t="s">
        <v>53178</v>
      </c>
      <c r="D33623" s="537" t="n">
        <v>0.91</v>
      </c>
    </row>
    <row r="33624" customFormat="false" ht="14.25" hidden="false" customHeight="false" outlineLevel="0" collapsed="false">
      <c r="A33624" s="535" t="s">
        <v>53511</v>
      </c>
      <c r="B33624" s="544" t="s">
        <v>53512</v>
      </c>
      <c r="C33624" s="535" t="s">
        <v>53178</v>
      </c>
      <c r="D33624" s="537" t="n">
        <v>0.65</v>
      </c>
    </row>
    <row r="33625" customFormat="false" ht="14.25" hidden="false" customHeight="false" outlineLevel="0" collapsed="false">
      <c r="A33625" s="535" t="s">
        <v>53513</v>
      </c>
      <c r="B33625" s="544" t="s">
        <v>53514</v>
      </c>
      <c r="C33625" s="535" t="s">
        <v>53178</v>
      </c>
      <c r="D33625" s="537" t="n">
        <v>0.5</v>
      </c>
    </row>
    <row r="33626" customFormat="false" ht="14.25" hidden="false" customHeight="false" outlineLevel="0" collapsed="false">
      <c r="A33626" s="535" t="s">
        <v>53515</v>
      </c>
      <c r="B33626" s="544" t="s">
        <v>53516</v>
      </c>
      <c r="C33626" s="535" t="s">
        <v>53178</v>
      </c>
      <c r="D33626" s="537" t="n">
        <v>0.98</v>
      </c>
    </row>
    <row r="33627" customFormat="false" ht="14.25" hidden="false" customHeight="false" outlineLevel="0" collapsed="false">
      <c r="A33627" s="535" t="s">
        <v>53517</v>
      </c>
      <c r="B33627" s="544" t="s">
        <v>53518</v>
      </c>
      <c r="C33627" s="535" t="s">
        <v>53178</v>
      </c>
      <c r="D33627" s="537" t="n">
        <v>0.77</v>
      </c>
    </row>
    <row r="33628" customFormat="false" ht="14.25" hidden="false" customHeight="false" outlineLevel="0" collapsed="false">
      <c r="A33628" s="535" t="s">
        <v>53519</v>
      </c>
      <c r="B33628" s="544" t="s">
        <v>53520</v>
      </c>
      <c r="C33628" s="535" t="s">
        <v>53178</v>
      </c>
      <c r="D33628" s="537" t="n">
        <v>0.55</v>
      </c>
    </row>
    <row r="33629" customFormat="false" ht="14.25" hidden="false" customHeight="false" outlineLevel="0" collapsed="false">
      <c r="A33629" s="535" t="s">
        <v>53521</v>
      </c>
      <c r="B33629" s="544" t="s">
        <v>53522</v>
      </c>
      <c r="C33629" s="535" t="s">
        <v>53178</v>
      </c>
      <c r="D33629" s="537" t="n">
        <v>0.42</v>
      </c>
    </row>
    <row r="33630" customFormat="false" ht="14.25" hidden="false" customHeight="false" outlineLevel="0" collapsed="false">
      <c r="A33630" s="535" t="s">
        <v>53523</v>
      </c>
      <c r="B33630" s="544" t="s">
        <v>53524</v>
      </c>
      <c r="C33630" s="535" t="s">
        <v>53178</v>
      </c>
      <c r="D33630" s="537" t="n">
        <v>1.1</v>
      </c>
    </row>
    <row r="33631" customFormat="false" ht="14.25" hidden="false" customHeight="false" outlineLevel="0" collapsed="false">
      <c r="A33631" s="535" t="s">
        <v>53525</v>
      </c>
      <c r="B33631" s="544" t="s">
        <v>53526</v>
      </c>
      <c r="C33631" s="535" t="s">
        <v>53178</v>
      </c>
      <c r="D33631" s="537" t="n">
        <v>0.86</v>
      </c>
    </row>
    <row r="33632" customFormat="false" ht="14.25" hidden="false" customHeight="false" outlineLevel="0" collapsed="false">
      <c r="A33632" s="535" t="s">
        <v>53527</v>
      </c>
      <c r="B33632" s="544" t="s">
        <v>53528</v>
      </c>
      <c r="C33632" s="535" t="s">
        <v>53178</v>
      </c>
      <c r="D33632" s="537" t="n">
        <v>0.62</v>
      </c>
    </row>
    <row r="33633" customFormat="false" ht="14.25" hidden="false" customHeight="false" outlineLevel="0" collapsed="false">
      <c r="A33633" s="535" t="s">
        <v>53529</v>
      </c>
      <c r="B33633" s="544" t="s">
        <v>53530</v>
      </c>
      <c r="C33633" s="535" t="s">
        <v>53178</v>
      </c>
      <c r="D33633" s="537" t="n">
        <v>0.47</v>
      </c>
    </row>
    <row r="33634" customFormat="false" ht="14.25" hidden="false" customHeight="false" outlineLevel="0" collapsed="false">
      <c r="A33634" s="535" t="s">
        <v>53531</v>
      </c>
      <c r="B33634" s="544" t="s">
        <v>53532</v>
      </c>
      <c r="C33634" s="535" t="s">
        <v>29315</v>
      </c>
      <c r="D33634" s="537" t="n">
        <v>18.25</v>
      </c>
    </row>
    <row r="33635" customFormat="false" ht="14.25" hidden="false" customHeight="false" outlineLevel="0" collapsed="false">
      <c r="A33635" s="535" t="s">
        <v>53533</v>
      </c>
      <c r="B33635" s="544" t="s">
        <v>53534</v>
      </c>
      <c r="C33635" s="535" t="s">
        <v>29315</v>
      </c>
      <c r="D33635" s="537" t="n">
        <v>14.6</v>
      </c>
    </row>
    <row r="33636" customFormat="false" ht="14.25" hidden="false" customHeight="false" outlineLevel="0" collapsed="false">
      <c r="A33636" s="535" t="s">
        <v>53535</v>
      </c>
      <c r="B33636" s="544" t="s">
        <v>53536</v>
      </c>
      <c r="C33636" s="535" t="s">
        <v>29315</v>
      </c>
      <c r="D33636" s="537" t="n">
        <v>11.85</v>
      </c>
    </row>
    <row r="33637" customFormat="false" ht="14.25" hidden="false" customHeight="false" outlineLevel="0" collapsed="false">
      <c r="A33637" s="535" t="s">
        <v>53537</v>
      </c>
      <c r="B33637" s="544" t="s">
        <v>53538</v>
      </c>
      <c r="C33637" s="535" t="s">
        <v>29315</v>
      </c>
      <c r="D33637" s="537" t="n">
        <v>13.11</v>
      </c>
    </row>
    <row r="33638" customFormat="false" ht="14.25" hidden="false" customHeight="false" outlineLevel="0" collapsed="false">
      <c r="A33638" s="535" t="s">
        <v>53539</v>
      </c>
      <c r="B33638" s="544" t="s">
        <v>53540</v>
      </c>
      <c r="C33638" s="535" t="s">
        <v>29315</v>
      </c>
      <c r="D33638" s="537" t="n">
        <v>10.49</v>
      </c>
    </row>
    <row r="33639" customFormat="false" ht="14.25" hidden="false" customHeight="false" outlineLevel="0" collapsed="false">
      <c r="A33639" s="535" t="s">
        <v>53541</v>
      </c>
      <c r="B33639" s="544" t="s">
        <v>53542</v>
      </c>
      <c r="C33639" s="535" t="s">
        <v>29315</v>
      </c>
      <c r="D33639" s="537" t="n">
        <v>8.51</v>
      </c>
    </row>
    <row r="33640" customFormat="false" ht="14.25" hidden="false" customHeight="false" outlineLevel="0" collapsed="false">
      <c r="A33640" s="535" t="s">
        <v>53543</v>
      </c>
      <c r="B33640" s="544" t="s">
        <v>53544</v>
      </c>
      <c r="C33640" s="535" t="s">
        <v>29315</v>
      </c>
      <c r="D33640" s="537" t="n">
        <v>31.09</v>
      </c>
    </row>
    <row r="33641" customFormat="false" ht="14.25" hidden="false" customHeight="false" outlineLevel="0" collapsed="false">
      <c r="A33641" s="535" t="s">
        <v>53545</v>
      </c>
      <c r="B33641" s="544" t="s">
        <v>53546</v>
      </c>
      <c r="C33641" s="535" t="s">
        <v>29315</v>
      </c>
      <c r="D33641" s="537" t="n">
        <v>24.87</v>
      </c>
    </row>
    <row r="33642" customFormat="false" ht="14.25" hidden="false" customHeight="false" outlineLevel="0" collapsed="false">
      <c r="A33642" s="535" t="s">
        <v>53547</v>
      </c>
      <c r="B33642" s="544" t="s">
        <v>53548</v>
      </c>
      <c r="C33642" s="535" t="s">
        <v>29315</v>
      </c>
      <c r="D33642" s="537" t="n">
        <v>20.18</v>
      </c>
    </row>
    <row r="33643" customFormat="false" ht="14.25" hidden="false" customHeight="false" outlineLevel="0" collapsed="false">
      <c r="A33643" s="535" t="s">
        <v>53549</v>
      </c>
      <c r="B33643" s="544" t="s">
        <v>53550</v>
      </c>
      <c r="C33643" s="535" t="s">
        <v>29315</v>
      </c>
      <c r="D33643" s="537" t="n">
        <v>66.3</v>
      </c>
    </row>
    <row r="33644" customFormat="false" ht="14.25" hidden="false" customHeight="false" outlineLevel="0" collapsed="false">
      <c r="A33644" s="535" t="s">
        <v>53551</v>
      </c>
      <c r="B33644" s="544" t="s">
        <v>53552</v>
      </c>
      <c r="C33644" s="535" t="s">
        <v>29315</v>
      </c>
      <c r="D33644" s="537" t="n">
        <v>53.02</v>
      </c>
    </row>
    <row r="33645" customFormat="false" ht="14.25" hidden="false" customHeight="false" outlineLevel="0" collapsed="false">
      <c r="A33645" s="535" t="s">
        <v>53553</v>
      </c>
      <c r="B33645" s="544" t="s">
        <v>53554</v>
      </c>
      <c r="C33645" s="535" t="s">
        <v>29315</v>
      </c>
      <c r="D33645" s="537" t="n">
        <v>43.03</v>
      </c>
    </row>
    <row r="33646" customFormat="false" ht="14.25" hidden="false" customHeight="false" outlineLevel="0" collapsed="false">
      <c r="A33646" s="535" t="s">
        <v>53555</v>
      </c>
      <c r="B33646" s="544" t="s">
        <v>53556</v>
      </c>
      <c r="C33646" s="535" t="s">
        <v>29315</v>
      </c>
      <c r="D33646" s="537" t="n">
        <v>79.9</v>
      </c>
    </row>
    <row r="33647" customFormat="false" ht="14.25" hidden="false" customHeight="false" outlineLevel="0" collapsed="false">
      <c r="A33647" s="535" t="s">
        <v>53557</v>
      </c>
      <c r="B33647" s="544" t="s">
        <v>53558</v>
      </c>
      <c r="C33647" s="535" t="s">
        <v>29315</v>
      </c>
      <c r="D33647" s="537" t="n">
        <v>63.89</v>
      </c>
    </row>
    <row r="33648" customFormat="false" ht="14.25" hidden="false" customHeight="false" outlineLevel="0" collapsed="false">
      <c r="A33648" s="535" t="s">
        <v>53559</v>
      </c>
      <c r="B33648" s="544" t="s">
        <v>53560</v>
      </c>
      <c r="C33648" s="535" t="s">
        <v>29315</v>
      </c>
      <c r="D33648" s="537" t="n">
        <v>51.85</v>
      </c>
    </row>
    <row r="33649" customFormat="false" ht="14.25" hidden="false" customHeight="false" outlineLevel="0" collapsed="false">
      <c r="A33649" s="535" t="s">
        <v>53561</v>
      </c>
      <c r="B33649" s="544" t="s">
        <v>53562</v>
      </c>
      <c r="C33649" s="535" t="s">
        <v>29315</v>
      </c>
      <c r="D33649" s="537" t="n">
        <v>156.16</v>
      </c>
    </row>
    <row r="33650" customFormat="false" ht="14.25" hidden="false" customHeight="false" outlineLevel="0" collapsed="false">
      <c r="A33650" s="535" t="s">
        <v>53563</v>
      </c>
      <c r="B33650" s="544" t="s">
        <v>53564</v>
      </c>
      <c r="C33650" s="535" t="s">
        <v>29315</v>
      </c>
      <c r="D33650" s="537" t="n">
        <v>124.87</v>
      </c>
    </row>
    <row r="33651" customFormat="false" ht="14.25" hidden="false" customHeight="false" outlineLevel="0" collapsed="false">
      <c r="A33651" s="535" t="s">
        <v>53565</v>
      </c>
      <c r="B33651" s="544" t="s">
        <v>53566</v>
      </c>
      <c r="C33651" s="535" t="s">
        <v>29315</v>
      </c>
      <c r="D33651" s="537" t="n">
        <v>101.35</v>
      </c>
    </row>
    <row r="33652" customFormat="false" ht="14.25" hidden="false" customHeight="false" outlineLevel="0" collapsed="false">
      <c r="A33652" s="535" t="s">
        <v>53567</v>
      </c>
      <c r="B33652" s="544" t="s">
        <v>53568</v>
      </c>
      <c r="C33652" s="535" t="s">
        <v>29315</v>
      </c>
      <c r="D33652" s="537" t="n">
        <v>179.95</v>
      </c>
    </row>
    <row r="33653" customFormat="false" ht="14.25" hidden="false" customHeight="false" outlineLevel="0" collapsed="false">
      <c r="A33653" s="535" t="s">
        <v>53569</v>
      </c>
      <c r="B33653" s="544" t="s">
        <v>53570</v>
      </c>
      <c r="C33653" s="535" t="s">
        <v>29315</v>
      </c>
      <c r="D33653" s="537" t="n">
        <v>143.89</v>
      </c>
    </row>
    <row r="33654" customFormat="false" ht="14.25" hidden="false" customHeight="false" outlineLevel="0" collapsed="false">
      <c r="A33654" s="535" t="s">
        <v>53571</v>
      </c>
      <c r="B33654" s="544" t="s">
        <v>53572</v>
      </c>
      <c r="C33654" s="535" t="s">
        <v>29315</v>
      </c>
      <c r="D33654" s="537" t="n">
        <v>116.79</v>
      </c>
    </row>
    <row r="33655" customFormat="false" ht="14.25" hidden="false" customHeight="false" outlineLevel="0" collapsed="false">
      <c r="A33655" s="535" t="s">
        <v>53573</v>
      </c>
      <c r="B33655" s="544" t="s">
        <v>53574</v>
      </c>
      <c r="C33655" s="535" t="s">
        <v>29315</v>
      </c>
      <c r="D33655" s="537" t="n">
        <v>198.66</v>
      </c>
    </row>
    <row r="33656" customFormat="false" ht="14.25" hidden="false" customHeight="false" outlineLevel="0" collapsed="false">
      <c r="A33656" s="535" t="s">
        <v>53575</v>
      </c>
      <c r="B33656" s="544" t="s">
        <v>53576</v>
      </c>
      <c r="C33656" s="535" t="s">
        <v>29315</v>
      </c>
      <c r="D33656" s="537" t="n">
        <v>171.86</v>
      </c>
    </row>
    <row r="33657" customFormat="false" ht="14.25" hidden="false" customHeight="false" outlineLevel="0" collapsed="false">
      <c r="A33657" s="535" t="s">
        <v>53577</v>
      </c>
      <c r="B33657" s="544" t="s">
        <v>53578</v>
      </c>
      <c r="C33657" s="535" t="s">
        <v>29741</v>
      </c>
      <c r="D33657" s="537" t="n">
        <v>11.83</v>
      </c>
    </row>
    <row r="33658" customFormat="false" ht="14.25" hidden="false" customHeight="false" outlineLevel="0" collapsed="false">
      <c r="A33658" s="535" t="s">
        <v>53579</v>
      </c>
      <c r="B33658" s="544" t="s">
        <v>53580</v>
      </c>
      <c r="C33658" s="535" t="s">
        <v>41675</v>
      </c>
      <c r="D33658" s="537" t="n">
        <v>391.98</v>
      </c>
    </row>
    <row r="33659" customFormat="false" ht="14.25" hidden="false" customHeight="false" outlineLevel="0" collapsed="false">
      <c r="A33659" s="535" t="s">
        <v>53581</v>
      </c>
      <c r="B33659" s="544" t="s">
        <v>53582</v>
      </c>
      <c r="C33659" s="535" t="s">
        <v>41675</v>
      </c>
      <c r="D33659" s="537" t="n">
        <v>335.98</v>
      </c>
    </row>
    <row r="33660" customFormat="false" ht="14.25" hidden="false" customHeight="false" outlineLevel="0" collapsed="false">
      <c r="A33660" s="535" t="s">
        <v>53583</v>
      </c>
      <c r="B33660" s="544" t="s">
        <v>53584</v>
      </c>
      <c r="C33660" s="535" t="s">
        <v>41675</v>
      </c>
      <c r="D33660" s="537" t="n">
        <v>803.96</v>
      </c>
    </row>
    <row r="33661" customFormat="false" ht="14.25" hidden="false" customHeight="false" outlineLevel="0" collapsed="false">
      <c r="A33661" s="535" t="s">
        <v>53585</v>
      </c>
      <c r="B33661" s="544" t="s">
        <v>53586</v>
      </c>
      <c r="C33661" s="535" t="s">
        <v>41675</v>
      </c>
      <c r="D33661" s="537" t="n">
        <v>891.41</v>
      </c>
    </row>
    <row r="33662" customFormat="false" ht="14.25" hidden="false" customHeight="false" outlineLevel="0" collapsed="false">
      <c r="A33662" s="535" t="s">
        <v>53587</v>
      </c>
      <c r="B33662" s="544" t="s">
        <v>53588</v>
      </c>
      <c r="C33662" s="535" t="s">
        <v>41675</v>
      </c>
      <c r="D33662" s="537" t="n">
        <v>2024.34</v>
      </c>
    </row>
    <row r="33663" customFormat="false" ht="14.25" hidden="false" customHeight="false" outlineLevel="0" collapsed="false">
      <c r="A33663" s="535" t="s">
        <v>53589</v>
      </c>
      <c r="B33663" s="544" t="s">
        <v>53590</v>
      </c>
      <c r="C33663" s="535" t="s">
        <v>41675</v>
      </c>
      <c r="D33663" s="537" t="n">
        <v>2156.3</v>
      </c>
    </row>
    <row r="33664" customFormat="false" ht="14.25" hidden="false" customHeight="false" outlineLevel="0" collapsed="false">
      <c r="A33664" s="535" t="s">
        <v>53591</v>
      </c>
      <c r="B33664" s="544" t="s">
        <v>53592</v>
      </c>
      <c r="C33664" s="535" t="s">
        <v>41675</v>
      </c>
      <c r="D33664" s="537" t="n">
        <v>2227.63</v>
      </c>
    </row>
    <row r="33665" customFormat="false" ht="14.25" hidden="false" customHeight="false" outlineLevel="0" collapsed="false">
      <c r="A33665" s="535" t="s">
        <v>53593</v>
      </c>
      <c r="B33665" s="544" t="s">
        <v>53594</v>
      </c>
      <c r="C33665" s="535" t="s">
        <v>41675</v>
      </c>
      <c r="D33665" s="537" t="n">
        <v>2375.16</v>
      </c>
    </row>
    <row r="33666" customFormat="false" ht="14.25" hidden="false" customHeight="false" outlineLevel="0" collapsed="false">
      <c r="A33666" s="535" t="s">
        <v>53595</v>
      </c>
      <c r="B33666" s="544" t="s">
        <v>53596</v>
      </c>
      <c r="C33666" s="535" t="s">
        <v>41675</v>
      </c>
      <c r="D33666" s="537" t="n">
        <v>391.98</v>
      </c>
    </row>
    <row r="33667" customFormat="false" ht="14.25" hidden="false" customHeight="false" outlineLevel="0" collapsed="false">
      <c r="A33667" s="535" t="s">
        <v>53597</v>
      </c>
      <c r="B33667" s="544" t="s">
        <v>53598</v>
      </c>
      <c r="C33667" s="535" t="s">
        <v>41675</v>
      </c>
      <c r="D33667" s="537" t="n">
        <v>335.98</v>
      </c>
    </row>
    <row r="33668" customFormat="false" ht="14.25" hidden="false" customHeight="false" outlineLevel="0" collapsed="false">
      <c r="A33668" s="535" t="s">
        <v>53599</v>
      </c>
      <c r="B33668" s="544" t="s">
        <v>53600</v>
      </c>
      <c r="C33668" s="535" t="s">
        <v>41675</v>
      </c>
      <c r="D33668" s="537" t="n">
        <v>803.96</v>
      </c>
    </row>
    <row r="33669" customFormat="false" ht="14.25" hidden="false" customHeight="false" outlineLevel="0" collapsed="false">
      <c r="A33669" s="535" t="s">
        <v>53601</v>
      </c>
      <c r="B33669" s="544" t="s">
        <v>53602</v>
      </c>
      <c r="C33669" s="535" t="s">
        <v>41675</v>
      </c>
      <c r="D33669" s="537" t="n">
        <v>891.41</v>
      </c>
    </row>
    <row r="33670" customFormat="false" ht="14.25" hidden="false" customHeight="false" outlineLevel="0" collapsed="false">
      <c r="A33670" s="535" t="s">
        <v>53603</v>
      </c>
      <c r="B33670" s="544" t="s">
        <v>53604</v>
      </c>
      <c r="C33670" s="535" t="s">
        <v>41675</v>
      </c>
      <c r="D33670" s="537" t="n">
        <v>1995.75</v>
      </c>
    </row>
    <row r="33671" customFormat="false" ht="14.25" hidden="false" customHeight="false" outlineLevel="0" collapsed="false">
      <c r="A33671" s="535" t="s">
        <v>53605</v>
      </c>
      <c r="B33671" s="544" t="s">
        <v>53606</v>
      </c>
      <c r="C33671" s="535" t="s">
        <v>41675</v>
      </c>
      <c r="D33671" s="537" t="n">
        <v>2126.72</v>
      </c>
    </row>
    <row r="33672" customFormat="false" ht="14.25" hidden="false" customHeight="false" outlineLevel="0" collapsed="false">
      <c r="A33672" s="535" t="s">
        <v>53607</v>
      </c>
      <c r="B33672" s="544" t="s">
        <v>53608</v>
      </c>
      <c r="C33672" s="535" t="s">
        <v>41675</v>
      </c>
      <c r="D33672" s="537" t="n">
        <v>139.48</v>
      </c>
    </row>
    <row r="33673" customFormat="false" ht="14.25" hidden="false" customHeight="false" outlineLevel="0" collapsed="false">
      <c r="A33673" s="535" t="s">
        <v>53609</v>
      </c>
      <c r="B33673" s="544" t="s">
        <v>53610</v>
      </c>
      <c r="C33673" s="535" t="s">
        <v>41675</v>
      </c>
      <c r="D33673" s="537" t="n">
        <v>693.37</v>
      </c>
    </row>
    <row r="33674" customFormat="false" ht="14.25" hidden="false" customHeight="false" outlineLevel="0" collapsed="false">
      <c r="A33674" s="535" t="s">
        <v>53611</v>
      </c>
      <c r="B33674" s="544" t="s">
        <v>53612</v>
      </c>
      <c r="C33674" s="535" t="s">
        <v>41675</v>
      </c>
      <c r="D33674" s="537" t="n">
        <v>57.56</v>
      </c>
    </row>
    <row r="33675" customFormat="false" ht="14.25" hidden="false" customHeight="false" outlineLevel="0" collapsed="false">
      <c r="A33675" s="535" t="s">
        <v>53613</v>
      </c>
      <c r="B33675" s="544" t="s">
        <v>53614</v>
      </c>
      <c r="C33675" s="535" t="s">
        <v>41675</v>
      </c>
      <c r="D33675" s="537" t="n">
        <v>35.18</v>
      </c>
    </row>
    <row r="33676" customFormat="false" ht="14.25" hidden="false" customHeight="false" outlineLevel="0" collapsed="false">
      <c r="A33676" s="535" t="s">
        <v>53615</v>
      </c>
      <c r="B33676" s="544" t="s">
        <v>53616</v>
      </c>
      <c r="C33676" s="535" t="s">
        <v>41675</v>
      </c>
      <c r="D33676" s="537" t="n">
        <v>139.45</v>
      </c>
    </row>
    <row r="33677" customFormat="false" ht="14.25" hidden="false" customHeight="false" outlineLevel="0" collapsed="false">
      <c r="A33677" s="535" t="s">
        <v>53617</v>
      </c>
      <c r="B33677" s="544" t="s">
        <v>53618</v>
      </c>
      <c r="C33677" s="535" t="s">
        <v>41675</v>
      </c>
      <c r="D33677" s="537" t="n">
        <v>694.39</v>
      </c>
    </row>
    <row r="33678" customFormat="false" ht="14.25" hidden="false" customHeight="false" outlineLevel="0" collapsed="false">
      <c r="A33678" s="535" t="s">
        <v>53619</v>
      </c>
      <c r="B33678" s="544" t="s">
        <v>53620</v>
      </c>
      <c r="C33678" s="535" t="s">
        <v>41675</v>
      </c>
      <c r="D33678" s="537" t="n">
        <v>57.71</v>
      </c>
    </row>
    <row r="33679" customFormat="false" ht="14.25" hidden="false" customHeight="false" outlineLevel="0" collapsed="false">
      <c r="A33679" s="535" t="s">
        <v>53621</v>
      </c>
      <c r="B33679" s="544" t="s">
        <v>53622</v>
      </c>
      <c r="C33679" s="535" t="s">
        <v>29741</v>
      </c>
      <c r="D33679" s="537" t="n">
        <v>19.93</v>
      </c>
    </row>
    <row r="33680" customFormat="false" ht="14.25" hidden="false" customHeight="false" outlineLevel="0" collapsed="false">
      <c r="A33680" s="535" t="s">
        <v>53623</v>
      </c>
      <c r="B33680" s="544" t="s">
        <v>53624</v>
      </c>
      <c r="C33680" s="535" t="s">
        <v>29741</v>
      </c>
      <c r="D33680" s="537" t="n">
        <v>12.42</v>
      </c>
    </row>
    <row r="33681" customFormat="false" ht="14.25" hidden="false" customHeight="false" outlineLevel="0" collapsed="false">
      <c r="A33681" s="535" t="s">
        <v>53625</v>
      </c>
      <c r="B33681" s="544" t="s">
        <v>53626</v>
      </c>
      <c r="C33681" s="535" t="s">
        <v>29247</v>
      </c>
      <c r="D33681" s="537" t="n">
        <v>373.13</v>
      </c>
    </row>
    <row r="33682" customFormat="false" ht="14.25" hidden="false" customHeight="false" outlineLevel="0" collapsed="false">
      <c r="A33682" s="535" t="s">
        <v>53627</v>
      </c>
      <c r="B33682" s="544" t="s">
        <v>53628</v>
      </c>
      <c r="C33682" s="535" t="s">
        <v>29247</v>
      </c>
      <c r="D33682" s="537" t="n">
        <v>446.8</v>
      </c>
    </row>
    <row r="33683" customFormat="false" ht="14.25" hidden="false" customHeight="false" outlineLevel="0" collapsed="false">
      <c r="A33683" s="535" t="s">
        <v>53629</v>
      </c>
      <c r="B33683" s="544" t="s">
        <v>53630</v>
      </c>
      <c r="C33683" s="535" t="s">
        <v>29247</v>
      </c>
      <c r="D33683" s="537" t="n">
        <v>524.28</v>
      </c>
    </row>
    <row r="33684" customFormat="false" ht="14.25" hidden="false" customHeight="false" outlineLevel="0" collapsed="false">
      <c r="A33684" s="535" t="s">
        <v>53631</v>
      </c>
      <c r="B33684" s="544" t="s">
        <v>53632</v>
      </c>
      <c r="C33684" s="535" t="s">
        <v>29247</v>
      </c>
      <c r="D33684" s="537" t="n">
        <v>928.17</v>
      </c>
    </row>
    <row r="33685" customFormat="false" ht="14.25" hidden="false" customHeight="false" outlineLevel="0" collapsed="false">
      <c r="A33685" s="535" t="s">
        <v>53633</v>
      </c>
      <c r="B33685" s="544" t="s">
        <v>53634</v>
      </c>
      <c r="C33685" s="535" t="s">
        <v>29247</v>
      </c>
      <c r="D33685" s="537" t="n">
        <v>996.38</v>
      </c>
    </row>
    <row r="33686" customFormat="false" ht="14.25" hidden="false" customHeight="false" outlineLevel="0" collapsed="false">
      <c r="A33686" s="535" t="s">
        <v>53635</v>
      </c>
      <c r="B33686" s="544" t="s">
        <v>53636</v>
      </c>
      <c r="C33686" s="535" t="s">
        <v>29247</v>
      </c>
      <c r="D33686" s="537" t="n">
        <v>1068.39</v>
      </c>
    </row>
    <row r="33687" customFormat="false" ht="14.25" hidden="false" customHeight="false" outlineLevel="0" collapsed="false">
      <c r="A33687" s="535" t="s">
        <v>53637</v>
      </c>
      <c r="B33687" s="544" t="s">
        <v>53638</v>
      </c>
      <c r="C33687" s="535" t="s">
        <v>29247</v>
      </c>
      <c r="D33687" s="537" t="n">
        <v>803.16</v>
      </c>
    </row>
    <row r="33688" customFormat="false" ht="14.25" hidden="false" customHeight="false" outlineLevel="0" collapsed="false">
      <c r="A33688" s="535" t="s">
        <v>53639</v>
      </c>
      <c r="B33688" s="544" t="s">
        <v>53640</v>
      </c>
      <c r="C33688" s="535" t="s">
        <v>29247</v>
      </c>
      <c r="D33688" s="537" t="n">
        <v>863.76</v>
      </c>
    </row>
    <row r="33689" customFormat="false" ht="14.25" hidden="false" customHeight="false" outlineLevel="0" collapsed="false">
      <c r="A33689" s="535" t="s">
        <v>53641</v>
      </c>
      <c r="B33689" s="544" t="s">
        <v>53642</v>
      </c>
      <c r="C33689" s="535" t="s">
        <v>41675</v>
      </c>
      <c r="D33689" s="537" t="n">
        <v>173.57</v>
      </c>
    </row>
    <row r="33690" customFormat="false" ht="14.25" hidden="false" customHeight="false" outlineLevel="0" collapsed="false">
      <c r="A33690" s="535" t="s">
        <v>53643</v>
      </c>
      <c r="B33690" s="544" t="s">
        <v>53644</v>
      </c>
      <c r="C33690" s="535" t="s">
        <v>44152</v>
      </c>
      <c r="D33690" s="537" t="n">
        <v>480.43</v>
      </c>
    </row>
    <row r="33691" customFormat="false" ht="14.25" hidden="false" customHeight="false" outlineLevel="0" collapsed="false">
      <c r="A33691" s="535" t="s">
        <v>53645</v>
      </c>
      <c r="B33691" s="544" t="s">
        <v>53646</v>
      </c>
      <c r="C33691" s="535" t="s">
        <v>29247</v>
      </c>
      <c r="D33691" s="537" t="n">
        <v>58.05</v>
      </c>
    </row>
    <row r="33692" customFormat="false" ht="14.25" hidden="false" customHeight="false" outlineLevel="0" collapsed="false">
      <c r="A33692" s="535" t="s">
        <v>53647</v>
      </c>
      <c r="B33692" s="544" t="s">
        <v>53648</v>
      </c>
      <c r="C33692" s="535" t="s">
        <v>29247</v>
      </c>
      <c r="D33692" s="537" t="n">
        <v>53.58</v>
      </c>
    </row>
    <row r="33693" customFormat="false" ht="14.25" hidden="false" customHeight="false" outlineLevel="0" collapsed="false">
      <c r="A33693" s="535" t="s">
        <v>53649</v>
      </c>
      <c r="B33693" s="544" t="s">
        <v>53650</v>
      </c>
      <c r="C33693" s="535" t="s">
        <v>29247</v>
      </c>
      <c r="D33693" s="537" t="n">
        <v>370.66</v>
      </c>
    </row>
    <row r="33694" customFormat="false" ht="14.25" hidden="false" customHeight="false" outlineLevel="0" collapsed="false">
      <c r="A33694" s="535" t="s">
        <v>53651</v>
      </c>
      <c r="B33694" s="544" t="s">
        <v>53652</v>
      </c>
      <c r="C33694" s="535" t="s">
        <v>29247</v>
      </c>
      <c r="D33694" s="537" t="n">
        <v>255.8</v>
      </c>
    </row>
    <row r="33695" customFormat="false" ht="14.25" hidden="false" customHeight="false" outlineLevel="0" collapsed="false">
      <c r="A33695" s="535" t="s">
        <v>53653</v>
      </c>
      <c r="B33695" s="544" t="s">
        <v>53654</v>
      </c>
      <c r="C33695" s="535" t="s">
        <v>41675</v>
      </c>
      <c r="D33695" s="537" t="n">
        <v>144.75</v>
      </c>
    </row>
    <row r="33696" customFormat="false" ht="14.25" hidden="false" customHeight="false" outlineLevel="0" collapsed="false">
      <c r="A33696" s="535" t="s">
        <v>53655</v>
      </c>
      <c r="B33696" s="544" t="s">
        <v>53656</v>
      </c>
      <c r="C33696" s="535" t="s">
        <v>41675</v>
      </c>
      <c r="D33696" s="537" t="n">
        <v>316.8</v>
      </c>
    </row>
    <row r="33697" customFormat="false" ht="14.25" hidden="false" customHeight="false" outlineLevel="0" collapsed="false">
      <c r="A33697" s="535" t="s">
        <v>53657</v>
      </c>
      <c r="B33697" s="544" t="s">
        <v>53658</v>
      </c>
      <c r="C33697" s="535" t="s">
        <v>41675</v>
      </c>
      <c r="D33697" s="537" t="n">
        <v>221.44</v>
      </c>
    </row>
    <row r="33698" customFormat="false" ht="14.25" hidden="false" customHeight="false" outlineLevel="0" collapsed="false">
      <c r="A33698" s="535" t="s">
        <v>53659</v>
      </c>
      <c r="B33698" s="544" t="s">
        <v>53660</v>
      </c>
      <c r="C33698" s="535" t="s">
        <v>41675</v>
      </c>
      <c r="D33698" s="537" t="n">
        <v>155.59</v>
      </c>
    </row>
    <row r="33699" customFormat="false" ht="14.25" hidden="false" customHeight="false" outlineLevel="0" collapsed="false">
      <c r="A33699" s="535" t="s">
        <v>53661</v>
      </c>
      <c r="B33699" s="544" t="s">
        <v>53662</v>
      </c>
      <c r="C33699" s="535" t="s">
        <v>41675</v>
      </c>
      <c r="D33699" s="537" t="n">
        <v>156.83</v>
      </c>
    </row>
    <row r="33700" customFormat="false" ht="14.25" hidden="false" customHeight="false" outlineLevel="0" collapsed="false">
      <c r="A33700" s="535" t="s">
        <v>53663</v>
      </c>
      <c r="B33700" s="544" t="s">
        <v>53664</v>
      </c>
      <c r="C33700" s="535" t="s">
        <v>41675</v>
      </c>
      <c r="D33700" s="537" t="n">
        <v>349.09</v>
      </c>
    </row>
    <row r="33701" customFormat="false" ht="14.25" hidden="false" customHeight="false" outlineLevel="0" collapsed="false">
      <c r="A33701" s="535" t="s">
        <v>53665</v>
      </c>
      <c r="B33701" s="544" t="s">
        <v>53666</v>
      </c>
      <c r="C33701" s="535" t="s">
        <v>41675</v>
      </c>
      <c r="D33701" s="537" t="n">
        <v>242.05</v>
      </c>
    </row>
    <row r="33702" customFormat="false" ht="14.25" hidden="false" customHeight="false" outlineLevel="0" collapsed="false">
      <c r="A33702" s="535" t="s">
        <v>53667</v>
      </c>
      <c r="B33702" s="544" t="s">
        <v>53668</v>
      </c>
      <c r="C33702" s="535" t="s">
        <v>41675</v>
      </c>
      <c r="D33702" s="537" t="n">
        <v>168.79</v>
      </c>
    </row>
    <row r="33703" customFormat="false" ht="14.25" hidden="false" customHeight="false" outlineLevel="0" collapsed="false">
      <c r="A33703" s="535" t="s">
        <v>53669</v>
      </c>
      <c r="B33703" s="544" t="s">
        <v>53670</v>
      </c>
      <c r="C33703" s="535" t="s">
        <v>41675</v>
      </c>
      <c r="D33703" s="537" t="n">
        <v>169.6</v>
      </c>
    </row>
    <row r="33704" customFormat="false" ht="14.25" hidden="false" customHeight="false" outlineLevel="0" collapsed="false">
      <c r="A33704" s="535" t="s">
        <v>53671</v>
      </c>
      <c r="B33704" s="544" t="s">
        <v>53672</v>
      </c>
      <c r="C33704" s="535" t="s">
        <v>41675</v>
      </c>
      <c r="D33704" s="537" t="n">
        <v>391.23</v>
      </c>
    </row>
    <row r="33705" customFormat="false" ht="14.25" hidden="false" customHeight="false" outlineLevel="0" collapsed="false">
      <c r="A33705" s="535" t="s">
        <v>53673</v>
      </c>
      <c r="B33705" s="544" t="s">
        <v>53674</v>
      </c>
      <c r="C33705" s="535" t="s">
        <v>41675</v>
      </c>
      <c r="D33705" s="537" t="n">
        <v>266.49</v>
      </c>
    </row>
    <row r="33706" customFormat="false" ht="14.25" hidden="false" customHeight="false" outlineLevel="0" collapsed="false">
      <c r="A33706" s="535" t="s">
        <v>53675</v>
      </c>
      <c r="B33706" s="544" t="s">
        <v>53676</v>
      </c>
      <c r="C33706" s="535" t="s">
        <v>41675</v>
      </c>
      <c r="D33706" s="537" t="n">
        <v>182.53</v>
      </c>
    </row>
    <row r="33707" customFormat="false" ht="14.25" hidden="false" customHeight="false" outlineLevel="0" collapsed="false">
      <c r="A33707" s="535" t="s">
        <v>53677</v>
      </c>
      <c r="B33707" s="544" t="s">
        <v>53678</v>
      </c>
      <c r="C33707" s="535" t="s">
        <v>41675</v>
      </c>
      <c r="D33707" s="537" t="n">
        <v>196.61</v>
      </c>
    </row>
    <row r="33708" customFormat="false" ht="14.25" hidden="false" customHeight="false" outlineLevel="0" collapsed="false">
      <c r="A33708" s="535" t="s">
        <v>53679</v>
      </c>
      <c r="B33708" s="544" t="s">
        <v>53680</v>
      </c>
      <c r="C33708" s="535" t="s">
        <v>41675</v>
      </c>
      <c r="D33708" s="537" t="n">
        <v>465.77</v>
      </c>
    </row>
    <row r="33709" customFormat="false" ht="14.25" hidden="false" customHeight="false" outlineLevel="0" collapsed="false">
      <c r="A33709" s="535" t="s">
        <v>53681</v>
      </c>
      <c r="B33709" s="544" t="s">
        <v>53682</v>
      </c>
      <c r="C33709" s="535" t="s">
        <v>41675</v>
      </c>
      <c r="D33709" s="537" t="n">
        <v>311.81</v>
      </c>
    </row>
    <row r="33710" customFormat="false" ht="14.25" hidden="false" customHeight="false" outlineLevel="0" collapsed="false">
      <c r="A33710" s="535" t="s">
        <v>53683</v>
      </c>
      <c r="B33710" s="544" t="s">
        <v>53684</v>
      </c>
      <c r="C33710" s="535" t="s">
        <v>41675</v>
      </c>
      <c r="D33710" s="537" t="n">
        <v>213.12</v>
      </c>
    </row>
    <row r="33711" customFormat="false" ht="14.25" hidden="false" customHeight="false" outlineLevel="0" collapsed="false">
      <c r="A33711" s="535" t="s">
        <v>53685</v>
      </c>
      <c r="B33711" s="544" t="s">
        <v>53686</v>
      </c>
      <c r="C33711" s="535" t="s">
        <v>41675</v>
      </c>
      <c r="D33711" s="537" t="n">
        <v>53.72</v>
      </c>
    </row>
    <row r="33712" customFormat="false" ht="14.25" hidden="false" customHeight="false" outlineLevel="0" collapsed="false">
      <c r="A33712" s="535" t="s">
        <v>53687</v>
      </c>
      <c r="B33712" s="544" t="s">
        <v>53688</v>
      </c>
      <c r="C33712" s="535" t="s">
        <v>41675</v>
      </c>
      <c r="D33712" s="537" t="n">
        <v>111.16</v>
      </c>
    </row>
    <row r="33713" customFormat="false" ht="14.25" hidden="false" customHeight="false" outlineLevel="0" collapsed="false">
      <c r="A33713" s="535" t="s">
        <v>53689</v>
      </c>
      <c r="B33713" s="544" t="s">
        <v>53690</v>
      </c>
      <c r="C33713" s="535" t="s">
        <v>41675</v>
      </c>
      <c r="D33713" s="537" t="n">
        <v>249.11</v>
      </c>
    </row>
    <row r="33714" customFormat="false" ht="14.25" hidden="false" customHeight="false" outlineLevel="0" collapsed="false">
      <c r="A33714" s="535" t="s">
        <v>53691</v>
      </c>
      <c r="B33714" s="544" t="s">
        <v>53692</v>
      </c>
      <c r="C33714" s="535" t="s">
        <v>41675</v>
      </c>
      <c r="D33714" s="537" t="n">
        <v>190.95</v>
      </c>
    </row>
    <row r="33715" customFormat="false" ht="14.25" hidden="false" customHeight="false" outlineLevel="0" collapsed="false">
      <c r="A33715" s="535" t="s">
        <v>53693</v>
      </c>
      <c r="B33715" s="544" t="s">
        <v>53694</v>
      </c>
      <c r="C33715" s="535" t="s">
        <v>41675</v>
      </c>
      <c r="D33715" s="537" t="n">
        <v>132.87</v>
      </c>
    </row>
    <row r="33716" customFormat="false" ht="14.25" hidden="false" customHeight="false" outlineLevel="0" collapsed="false">
      <c r="A33716" s="535" t="s">
        <v>53695</v>
      </c>
      <c r="B33716" s="544" t="s">
        <v>53696</v>
      </c>
      <c r="C33716" s="535" t="s">
        <v>41675</v>
      </c>
      <c r="D33716" s="537" t="n">
        <v>106.41</v>
      </c>
    </row>
    <row r="33717" customFormat="false" ht="14.25" hidden="false" customHeight="false" outlineLevel="0" collapsed="false">
      <c r="A33717" s="535" t="s">
        <v>53697</v>
      </c>
      <c r="B33717" s="544" t="s">
        <v>53698</v>
      </c>
      <c r="C33717" s="535" t="s">
        <v>41675</v>
      </c>
      <c r="D33717" s="537" t="n">
        <v>250.53</v>
      </c>
    </row>
    <row r="33718" customFormat="false" ht="14.25" hidden="false" customHeight="false" outlineLevel="0" collapsed="false">
      <c r="A33718" s="535" t="s">
        <v>53699</v>
      </c>
      <c r="B33718" s="544" t="s">
        <v>53700</v>
      </c>
      <c r="C33718" s="535" t="s">
        <v>41675</v>
      </c>
      <c r="D33718" s="537" t="n">
        <v>189.66</v>
      </c>
    </row>
    <row r="33719" customFormat="false" ht="14.25" hidden="false" customHeight="false" outlineLevel="0" collapsed="false">
      <c r="A33719" s="535" t="s">
        <v>53701</v>
      </c>
      <c r="B33719" s="544" t="s">
        <v>53702</v>
      </c>
      <c r="C33719" s="535" t="s">
        <v>41675</v>
      </c>
      <c r="D33719" s="537" t="n">
        <v>128.89</v>
      </c>
    </row>
    <row r="33720" customFormat="false" ht="14.25" hidden="false" customHeight="false" outlineLevel="0" collapsed="false">
      <c r="A33720" s="535" t="s">
        <v>53703</v>
      </c>
      <c r="B33720" s="544" t="s">
        <v>53704</v>
      </c>
      <c r="C33720" s="535" t="s">
        <v>44152</v>
      </c>
      <c r="D33720" s="537" t="n">
        <v>59.82</v>
      </c>
    </row>
    <row r="33721" customFormat="false" ht="14.25" hidden="false" customHeight="false" outlineLevel="0" collapsed="false">
      <c r="A33721" s="535" t="s">
        <v>53705</v>
      </c>
      <c r="B33721" s="544" t="s">
        <v>53706</v>
      </c>
      <c r="C33721" s="535" t="s">
        <v>29247</v>
      </c>
      <c r="D33721" s="537" t="n">
        <v>114.15</v>
      </c>
    </row>
    <row r="33722" customFormat="false" ht="14.25" hidden="false" customHeight="false" outlineLevel="0" collapsed="false">
      <c r="A33722" s="535" t="s">
        <v>53707</v>
      </c>
      <c r="B33722" s="544" t="s">
        <v>53708</v>
      </c>
      <c r="C33722" s="535" t="s">
        <v>29247</v>
      </c>
      <c r="D33722" s="537" t="n">
        <v>75.03</v>
      </c>
    </row>
    <row r="33723" customFormat="false" ht="14.25" hidden="false" customHeight="false" outlineLevel="0" collapsed="false">
      <c r="A33723" s="535" t="s">
        <v>53709</v>
      </c>
      <c r="B33723" s="544" t="s">
        <v>53710</v>
      </c>
      <c r="C33723" s="535" t="s">
        <v>29260</v>
      </c>
      <c r="D33723" s="537" t="n">
        <v>11.95</v>
      </c>
    </row>
    <row r="33724" customFormat="false" ht="14.25" hidden="false" customHeight="false" outlineLevel="0" collapsed="false">
      <c r="A33724" s="535" t="s">
        <v>53711</v>
      </c>
      <c r="B33724" s="544" t="s">
        <v>53712</v>
      </c>
      <c r="C33724" s="535" t="s">
        <v>41675</v>
      </c>
      <c r="D33724" s="537" t="n">
        <v>161.9</v>
      </c>
    </row>
    <row r="33725" customFormat="false" ht="14.25" hidden="false" customHeight="false" outlineLevel="0" collapsed="false">
      <c r="A33725" s="535" t="s">
        <v>53713</v>
      </c>
      <c r="B33725" s="544" t="s">
        <v>53714</v>
      </c>
      <c r="C33725" s="535" t="s">
        <v>41675</v>
      </c>
      <c r="D33725" s="537" t="n">
        <v>70.16</v>
      </c>
    </row>
    <row r="33726" customFormat="false" ht="14.25" hidden="false" customHeight="false" outlineLevel="0" collapsed="false">
      <c r="A33726" s="535" t="s">
        <v>53715</v>
      </c>
      <c r="B33726" s="544" t="s">
        <v>53716</v>
      </c>
      <c r="C33726" s="535" t="s">
        <v>41675</v>
      </c>
      <c r="D33726" s="537" t="n">
        <v>171.51</v>
      </c>
    </row>
    <row r="33727" customFormat="false" ht="14.25" hidden="false" customHeight="false" outlineLevel="0" collapsed="false">
      <c r="A33727" s="535" t="s">
        <v>53717</v>
      </c>
      <c r="B33727" s="544" t="s">
        <v>53718</v>
      </c>
      <c r="C33727" s="535" t="s">
        <v>41675</v>
      </c>
      <c r="D33727" s="537" t="n">
        <v>79.63</v>
      </c>
    </row>
    <row r="33728" customFormat="false" ht="14.25" hidden="false" customHeight="false" outlineLevel="0" collapsed="false">
      <c r="A33728" s="535" t="s">
        <v>53719</v>
      </c>
      <c r="B33728" s="544" t="s">
        <v>53720</v>
      </c>
      <c r="C33728" s="535" t="s">
        <v>50010</v>
      </c>
      <c r="D33728" s="537" t="n">
        <v>178.94</v>
      </c>
    </row>
    <row r="33729" customFormat="false" ht="14.25" hidden="false" customHeight="false" outlineLevel="0" collapsed="false">
      <c r="A33729" s="535" t="s">
        <v>53721</v>
      </c>
      <c r="B33729" s="544" t="s">
        <v>53722</v>
      </c>
      <c r="C33729" s="535" t="s">
        <v>50010</v>
      </c>
      <c r="D33729" s="537" t="n">
        <v>106.36</v>
      </c>
    </row>
    <row r="33730" customFormat="false" ht="14.25" hidden="false" customHeight="false" outlineLevel="0" collapsed="false">
      <c r="A33730" s="535" t="s">
        <v>53723</v>
      </c>
      <c r="B33730" s="544" t="s">
        <v>53724</v>
      </c>
      <c r="C33730" s="535" t="s">
        <v>50010</v>
      </c>
      <c r="D33730" s="537" t="n">
        <v>170.34</v>
      </c>
    </row>
    <row r="33731" customFormat="false" ht="14.25" hidden="false" customHeight="false" outlineLevel="0" collapsed="false">
      <c r="A33731" s="535" t="s">
        <v>53725</v>
      </c>
      <c r="B33731" s="544" t="s">
        <v>53726</v>
      </c>
      <c r="C33731" s="535" t="s">
        <v>50010</v>
      </c>
      <c r="D33731" s="537" t="n">
        <v>96.17</v>
      </c>
    </row>
    <row r="33732" customFormat="false" ht="14.25" hidden="false" customHeight="false" outlineLevel="0" collapsed="false">
      <c r="A33732" s="535" t="s">
        <v>53727</v>
      </c>
      <c r="B33732" s="544" t="s">
        <v>53728</v>
      </c>
      <c r="C33732" s="535" t="s">
        <v>50010</v>
      </c>
      <c r="D33732" s="537" t="n">
        <v>173.14</v>
      </c>
    </row>
    <row r="33733" customFormat="false" ht="14.25" hidden="false" customHeight="false" outlineLevel="0" collapsed="false">
      <c r="A33733" s="535" t="s">
        <v>53729</v>
      </c>
      <c r="B33733" s="544" t="s">
        <v>53730</v>
      </c>
      <c r="C33733" s="535" t="s">
        <v>50010</v>
      </c>
      <c r="D33733" s="537" t="n">
        <v>96.89</v>
      </c>
    </row>
    <row r="33734" customFormat="false" ht="14.25" hidden="false" customHeight="false" outlineLevel="0" collapsed="false">
      <c r="A33734" s="535" t="s">
        <v>53731</v>
      </c>
      <c r="B33734" s="544" t="s">
        <v>53732</v>
      </c>
      <c r="C33734" s="535" t="s">
        <v>50010</v>
      </c>
      <c r="D33734" s="537" t="n">
        <v>177.88</v>
      </c>
    </row>
    <row r="33735" customFormat="false" ht="14.25" hidden="false" customHeight="false" outlineLevel="0" collapsed="false">
      <c r="A33735" s="535" t="s">
        <v>53733</v>
      </c>
      <c r="B33735" s="544" t="s">
        <v>53734</v>
      </c>
      <c r="C33735" s="535" t="s">
        <v>50010</v>
      </c>
      <c r="D33735" s="537" t="n">
        <v>102.99</v>
      </c>
    </row>
    <row r="33736" customFormat="false" ht="14.25" hidden="false" customHeight="false" outlineLevel="0" collapsed="false">
      <c r="A33736" s="535" t="s">
        <v>53735</v>
      </c>
      <c r="B33736" s="544" t="s">
        <v>53736</v>
      </c>
      <c r="C33736" s="535" t="s">
        <v>50010</v>
      </c>
      <c r="D33736" s="537" t="n">
        <v>180.95</v>
      </c>
    </row>
    <row r="33737" customFormat="false" ht="14.25" hidden="false" customHeight="false" outlineLevel="0" collapsed="false">
      <c r="A33737" s="535" t="s">
        <v>53737</v>
      </c>
      <c r="B33737" s="544" t="s">
        <v>53738</v>
      </c>
      <c r="C33737" s="535" t="s">
        <v>50010</v>
      </c>
      <c r="D33737" s="537" t="n">
        <v>107.01</v>
      </c>
    </row>
    <row r="33738" customFormat="false" ht="14.25" hidden="false" customHeight="false" outlineLevel="0" collapsed="false">
      <c r="A33738" s="535" t="s">
        <v>53739</v>
      </c>
      <c r="B33738" s="544" t="s">
        <v>53740</v>
      </c>
      <c r="C33738" s="535" t="s">
        <v>41675</v>
      </c>
      <c r="D33738" s="537" t="n">
        <v>241.05</v>
      </c>
    </row>
    <row r="33739" customFormat="false" ht="14.25" hidden="false" customHeight="false" outlineLevel="0" collapsed="false">
      <c r="A33739" s="535" t="s">
        <v>53741</v>
      </c>
      <c r="B33739" s="544" t="s">
        <v>53742</v>
      </c>
      <c r="C33739" s="535" t="s">
        <v>41675</v>
      </c>
      <c r="D33739" s="537" t="n">
        <v>96.78</v>
      </c>
    </row>
    <row r="33740" customFormat="false" ht="14.25" hidden="false" customHeight="false" outlineLevel="0" collapsed="false">
      <c r="A33740" s="535" t="s">
        <v>53743</v>
      </c>
      <c r="B33740" s="544" t="s">
        <v>53744</v>
      </c>
      <c r="C33740" s="535" t="s">
        <v>41675</v>
      </c>
      <c r="D33740" s="537" t="n">
        <v>276.67</v>
      </c>
    </row>
    <row r="33741" customFormat="false" ht="14.25" hidden="false" customHeight="false" outlineLevel="0" collapsed="false">
      <c r="A33741" s="535" t="s">
        <v>53745</v>
      </c>
      <c r="B33741" s="544" t="s">
        <v>53746</v>
      </c>
      <c r="C33741" s="535" t="s">
        <v>41675</v>
      </c>
      <c r="D33741" s="537" t="n">
        <v>133.14</v>
      </c>
    </row>
    <row r="33742" customFormat="false" ht="14.25" hidden="false" customHeight="false" outlineLevel="0" collapsed="false">
      <c r="A33742" s="535" t="s">
        <v>53747</v>
      </c>
      <c r="B33742" s="544" t="s">
        <v>53748</v>
      </c>
      <c r="C33742" s="535" t="s">
        <v>50010</v>
      </c>
      <c r="D33742" s="537" t="n">
        <v>184.18</v>
      </c>
    </row>
    <row r="33743" customFormat="false" ht="14.25" hidden="false" customHeight="false" outlineLevel="0" collapsed="false">
      <c r="A33743" s="535" t="s">
        <v>53749</v>
      </c>
      <c r="B33743" s="544" t="s">
        <v>53750</v>
      </c>
      <c r="C33743" s="535" t="s">
        <v>50010</v>
      </c>
      <c r="D33743" s="537" t="n">
        <v>118.49</v>
      </c>
    </row>
    <row r="33744" customFormat="false" ht="14.25" hidden="false" customHeight="false" outlineLevel="0" collapsed="false">
      <c r="A33744" s="535" t="s">
        <v>53751</v>
      </c>
      <c r="B33744" s="544" t="s">
        <v>53752</v>
      </c>
      <c r="C33744" s="535" t="s">
        <v>50010</v>
      </c>
      <c r="D33744" s="537" t="n">
        <v>187.34</v>
      </c>
    </row>
    <row r="33745" customFormat="false" ht="14.25" hidden="false" customHeight="false" outlineLevel="0" collapsed="false">
      <c r="A33745" s="535" t="s">
        <v>53753</v>
      </c>
      <c r="B33745" s="544" t="s">
        <v>53754</v>
      </c>
      <c r="C33745" s="535" t="s">
        <v>50010</v>
      </c>
      <c r="D33745" s="537" t="n">
        <v>120.62</v>
      </c>
    </row>
    <row r="33746" customFormat="false" ht="14.25" hidden="false" customHeight="false" outlineLevel="0" collapsed="false">
      <c r="A33746" s="535" t="s">
        <v>53755</v>
      </c>
      <c r="B33746" s="544" t="s">
        <v>53756</v>
      </c>
      <c r="C33746" s="535" t="s">
        <v>50010</v>
      </c>
      <c r="D33746" s="537" t="n">
        <v>187.71</v>
      </c>
    </row>
    <row r="33747" customFormat="false" ht="14.25" hidden="false" customHeight="false" outlineLevel="0" collapsed="false">
      <c r="A33747" s="535" t="s">
        <v>53757</v>
      </c>
      <c r="B33747" s="544" t="s">
        <v>53758</v>
      </c>
      <c r="C33747" s="535" t="s">
        <v>50010</v>
      </c>
      <c r="D33747" s="537" t="n">
        <v>118.52</v>
      </c>
    </row>
    <row r="33748" customFormat="false" ht="14.25" hidden="false" customHeight="false" outlineLevel="0" collapsed="false">
      <c r="A33748" s="535" t="s">
        <v>53759</v>
      </c>
      <c r="B33748" s="544" t="s">
        <v>53760</v>
      </c>
      <c r="C33748" s="535" t="s">
        <v>50010</v>
      </c>
      <c r="D33748" s="537" t="n">
        <v>187.46</v>
      </c>
    </row>
    <row r="33749" customFormat="false" ht="14.25" hidden="false" customHeight="false" outlineLevel="0" collapsed="false">
      <c r="A33749" s="535" t="s">
        <v>53761</v>
      </c>
      <c r="B33749" s="544" t="s">
        <v>53762</v>
      </c>
      <c r="C33749" s="535" t="s">
        <v>50010</v>
      </c>
      <c r="D33749" s="537" t="n">
        <v>118.71</v>
      </c>
    </row>
    <row r="33750" customFormat="false" ht="14.25" hidden="false" customHeight="false" outlineLevel="0" collapsed="false">
      <c r="A33750" s="535" t="s">
        <v>53763</v>
      </c>
      <c r="B33750" s="544" t="s">
        <v>53764</v>
      </c>
      <c r="C33750" s="535" t="s">
        <v>50010</v>
      </c>
      <c r="D33750" s="537" t="n">
        <v>187.9</v>
      </c>
    </row>
    <row r="33751" customFormat="false" ht="14.25" hidden="false" customHeight="false" outlineLevel="0" collapsed="false">
      <c r="A33751" s="535" t="s">
        <v>53765</v>
      </c>
      <c r="B33751" s="544" t="s">
        <v>53766</v>
      </c>
      <c r="C33751" s="535" t="s">
        <v>50010</v>
      </c>
      <c r="D33751" s="537" t="n">
        <v>120.86</v>
      </c>
    </row>
    <row r="33752" customFormat="false" ht="14.25" hidden="false" customHeight="false" outlineLevel="0" collapsed="false">
      <c r="A33752" s="535" t="s">
        <v>53767</v>
      </c>
      <c r="B33752" s="544" t="s">
        <v>53768</v>
      </c>
      <c r="C33752" s="535" t="s">
        <v>50010</v>
      </c>
      <c r="D33752" s="537" t="n">
        <v>191.63</v>
      </c>
    </row>
    <row r="33753" customFormat="false" ht="14.25" hidden="false" customHeight="false" outlineLevel="0" collapsed="false">
      <c r="A33753" s="535" t="s">
        <v>53769</v>
      </c>
      <c r="B33753" s="544" t="s">
        <v>53770</v>
      </c>
      <c r="C33753" s="535" t="s">
        <v>50010</v>
      </c>
      <c r="D33753" s="537" t="n">
        <v>122.34</v>
      </c>
    </row>
    <row r="33754" customFormat="false" ht="14.25" hidden="false" customHeight="false" outlineLevel="0" collapsed="false">
      <c r="A33754" s="535" t="s">
        <v>53771</v>
      </c>
      <c r="B33754" s="544" t="s">
        <v>53772</v>
      </c>
      <c r="C33754" s="535" t="s">
        <v>50010</v>
      </c>
      <c r="D33754" s="537" t="n">
        <v>229.86</v>
      </c>
    </row>
    <row r="33755" customFormat="false" ht="14.25" hidden="false" customHeight="false" outlineLevel="0" collapsed="false">
      <c r="A33755" s="535" t="s">
        <v>53773</v>
      </c>
      <c r="B33755" s="544" t="s">
        <v>53774</v>
      </c>
      <c r="C33755" s="535" t="s">
        <v>50010</v>
      </c>
      <c r="D33755" s="537" t="n">
        <v>168.86</v>
      </c>
    </row>
    <row r="33756" customFormat="false" ht="14.25" hidden="false" customHeight="false" outlineLevel="0" collapsed="false">
      <c r="A33756" s="535" t="s">
        <v>53775</v>
      </c>
      <c r="B33756" s="544" t="s">
        <v>53776</v>
      </c>
      <c r="C33756" s="535" t="s">
        <v>50010</v>
      </c>
      <c r="D33756" s="537" t="n">
        <v>226.93</v>
      </c>
    </row>
    <row r="33757" customFormat="false" ht="14.25" hidden="false" customHeight="false" outlineLevel="0" collapsed="false">
      <c r="A33757" s="535" t="s">
        <v>53777</v>
      </c>
      <c r="B33757" s="544" t="s">
        <v>53778</v>
      </c>
      <c r="C33757" s="535" t="s">
        <v>50010</v>
      </c>
      <c r="D33757" s="537" t="n">
        <v>169.4</v>
      </c>
    </row>
    <row r="33758" customFormat="false" ht="14.25" hidden="false" customHeight="false" outlineLevel="0" collapsed="false">
      <c r="A33758" s="535" t="s">
        <v>53779</v>
      </c>
      <c r="B33758" s="544" t="s">
        <v>53780</v>
      </c>
      <c r="C33758" s="535" t="s">
        <v>50010</v>
      </c>
      <c r="D33758" s="537" t="n">
        <v>230.25</v>
      </c>
    </row>
    <row r="33759" customFormat="false" ht="14.25" hidden="false" customHeight="false" outlineLevel="0" collapsed="false">
      <c r="A33759" s="535" t="s">
        <v>53781</v>
      </c>
      <c r="B33759" s="544" t="s">
        <v>53782</v>
      </c>
      <c r="C33759" s="535" t="s">
        <v>50010</v>
      </c>
      <c r="D33759" s="537" t="n">
        <v>173</v>
      </c>
    </row>
    <row r="33760" customFormat="false" ht="14.25" hidden="false" customHeight="false" outlineLevel="0" collapsed="false">
      <c r="A33760" s="535" t="s">
        <v>53783</v>
      </c>
      <c r="B33760" s="544" t="s">
        <v>53784</v>
      </c>
      <c r="C33760" s="535" t="s">
        <v>50010</v>
      </c>
      <c r="D33760" s="537" t="n">
        <v>231.54</v>
      </c>
    </row>
    <row r="33761" customFormat="false" ht="14.25" hidden="false" customHeight="false" outlineLevel="0" collapsed="false">
      <c r="A33761" s="535" t="s">
        <v>53785</v>
      </c>
      <c r="B33761" s="544" t="s">
        <v>53786</v>
      </c>
      <c r="C33761" s="535" t="s">
        <v>50010</v>
      </c>
      <c r="D33761" s="537" t="n">
        <v>174.78</v>
      </c>
    </row>
    <row r="33762" customFormat="false" ht="14.25" hidden="false" customHeight="false" outlineLevel="0" collapsed="false">
      <c r="A33762" s="535" t="s">
        <v>53787</v>
      </c>
      <c r="B33762" s="544" t="s">
        <v>53788</v>
      </c>
      <c r="C33762" s="535" t="s">
        <v>41675</v>
      </c>
      <c r="D33762" s="537" t="n">
        <v>127.45</v>
      </c>
    </row>
    <row r="33763" customFormat="false" ht="14.25" hidden="false" customHeight="false" outlineLevel="0" collapsed="false">
      <c r="A33763" s="535" t="s">
        <v>53789</v>
      </c>
      <c r="B33763" s="544" t="s">
        <v>53790</v>
      </c>
      <c r="C33763" s="535" t="s">
        <v>41675</v>
      </c>
      <c r="D33763" s="537" t="n">
        <v>77.74</v>
      </c>
    </row>
    <row r="33764" customFormat="false" ht="14.25" hidden="false" customHeight="false" outlineLevel="0" collapsed="false">
      <c r="A33764" s="535" t="s">
        <v>53791</v>
      </c>
      <c r="B33764" s="544" t="s">
        <v>53792</v>
      </c>
      <c r="C33764" s="535" t="s">
        <v>50010</v>
      </c>
      <c r="D33764" s="537" t="n">
        <v>161.64</v>
      </c>
    </row>
    <row r="33765" customFormat="false" ht="14.25" hidden="false" customHeight="false" outlineLevel="0" collapsed="false">
      <c r="A33765" s="535" t="s">
        <v>53793</v>
      </c>
      <c r="B33765" s="544" t="s">
        <v>53794</v>
      </c>
      <c r="C33765" s="535" t="s">
        <v>50010</v>
      </c>
      <c r="D33765" s="537" t="n">
        <v>125.06</v>
      </c>
    </row>
    <row r="33766" customFormat="false" ht="14.25" hidden="false" customHeight="false" outlineLevel="0" collapsed="false">
      <c r="A33766" s="535" t="s">
        <v>53795</v>
      </c>
      <c r="B33766" s="544" t="s">
        <v>53796</v>
      </c>
      <c r="C33766" s="535" t="s">
        <v>50010</v>
      </c>
      <c r="D33766" s="537" t="n">
        <v>179.04</v>
      </c>
    </row>
    <row r="33767" customFormat="false" ht="14.25" hidden="false" customHeight="false" outlineLevel="0" collapsed="false">
      <c r="A33767" s="535" t="s">
        <v>53797</v>
      </c>
      <c r="B33767" s="544" t="s">
        <v>53798</v>
      </c>
      <c r="C33767" s="535" t="s">
        <v>50010</v>
      </c>
      <c r="D33767" s="537" t="n">
        <v>122.21</v>
      </c>
    </row>
    <row r="33768" customFormat="false" ht="14.25" hidden="false" customHeight="false" outlineLevel="0" collapsed="false">
      <c r="A33768" s="535" t="s">
        <v>53799</v>
      </c>
      <c r="B33768" s="544" t="s">
        <v>53800</v>
      </c>
      <c r="C33768" s="535" t="s">
        <v>41675</v>
      </c>
      <c r="D33768" s="537" t="n">
        <v>272.65</v>
      </c>
    </row>
    <row r="33769" customFormat="false" ht="14.25" hidden="false" customHeight="false" outlineLevel="0" collapsed="false">
      <c r="A33769" s="535" t="s">
        <v>53801</v>
      </c>
      <c r="B33769" s="544" t="s">
        <v>53802</v>
      </c>
      <c r="C33769" s="535" t="s">
        <v>41675</v>
      </c>
      <c r="D33769" s="537" t="n">
        <v>119.74</v>
      </c>
    </row>
    <row r="33770" customFormat="false" ht="14.25" hidden="false" customHeight="false" outlineLevel="0" collapsed="false">
      <c r="A33770" s="535" t="s">
        <v>53803</v>
      </c>
      <c r="B33770" s="544" t="s">
        <v>53804</v>
      </c>
      <c r="C33770" s="535" t="s">
        <v>41675</v>
      </c>
      <c r="D33770" s="537" t="n">
        <v>280.31</v>
      </c>
    </row>
    <row r="33771" customFormat="false" ht="14.25" hidden="false" customHeight="false" outlineLevel="0" collapsed="false">
      <c r="A33771" s="535" t="s">
        <v>53805</v>
      </c>
      <c r="B33771" s="544" t="s">
        <v>53806</v>
      </c>
      <c r="C33771" s="535" t="s">
        <v>41675</v>
      </c>
      <c r="D33771" s="537" t="n">
        <v>116.56</v>
      </c>
    </row>
    <row r="33772" customFormat="false" ht="14.25" hidden="false" customHeight="false" outlineLevel="0" collapsed="false">
      <c r="A33772" s="535" t="s">
        <v>53807</v>
      </c>
      <c r="B33772" s="544" t="s">
        <v>53808</v>
      </c>
      <c r="C33772" s="535" t="s">
        <v>41675</v>
      </c>
      <c r="D33772" s="537" t="n">
        <v>283.67</v>
      </c>
    </row>
    <row r="33773" customFormat="false" ht="14.25" hidden="false" customHeight="false" outlineLevel="0" collapsed="false">
      <c r="A33773" s="535" t="s">
        <v>53809</v>
      </c>
      <c r="B33773" s="544" t="s">
        <v>53810</v>
      </c>
      <c r="C33773" s="535" t="s">
        <v>41675</v>
      </c>
      <c r="D33773" s="537" t="n">
        <v>129.38</v>
      </c>
    </row>
    <row r="33774" customFormat="false" ht="14.25" hidden="false" customHeight="false" outlineLevel="0" collapsed="false">
      <c r="A33774" s="535" t="s">
        <v>53811</v>
      </c>
      <c r="B33774" s="544" t="s">
        <v>53812</v>
      </c>
      <c r="C33774" s="535" t="s">
        <v>41675</v>
      </c>
      <c r="D33774" s="537" t="n">
        <v>292.27</v>
      </c>
    </row>
    <row r="33775" customFormat="false" ht="14.25" hidden="false" customHeight="false" outlineLevel="0" collapsed="false">
      <c r="A33775" s="535" t="s">
        <v>53813</v>
      </c>
      <c r="B33775" s="544" t="s">
        <v>53814</v>
      </c>
      <c r="C33775" s="535" t="s">
        <v>41675</v>
      </c>
      <c r="D33775" s="537" t="n">
        <v>126.2</v>
      </c>
    </row>
    <row r="33776" customFormat="false" ht="14.25" hidden="false" customHeight="false" outlineLevel="0" collapsed="false">
      <c r="A33776" s="535" t="s">
        <v>53815</v>
      </c>
      <c r="B33776" s="544" t="s">
        <v>53816</v>
      </c>
      <c r="C33776" s="535" t="s">
        <v>41675</v>
      </c>
      <c r="D33776" s="537" t="n">
        <v>272.65</v>
      </c>
    </row>
    <row r="33777" customFormat="false" ht="14.25" hidden="false" customHeight="false" outlineLevel="0" collapsed="false">
      <c r="A33777" s="535" t="s">
        <v>53817</v>
      </c>
      <c r="B33777" s="544" t="s">
        <v>53818</v>
      </c>
      <c r="C33777" s="535" t="s">
        <v>41675</v>
      </c>
      <c r="D33777" s="537" t="n">
        <v>119.74</v>
      </c>
    </row>
    <row r="33778" customFormat="false" ht="14.25" hidden="false" customHeight="false" outlineLevel="0" collapsed="false">
      <c r="A33778" s="535" t="s">
        <v>53819</v>
      </c>
      <c r="B33778" s="544" t="s">
        <v>53820</v>
      </c>
      <c r="C33778" s="535" t="s">
        <v>41675</v>
      </c>
      <c r="D33778" s="537" t="n">
        <v>280.31</v>
      </c>
    </row>
    <row r="33779" customFormat="false" ht="14.25" hidden="false" customHeight="false" outlineLevel="0" collapsed="false">
      <c r="A33779" s="535" t="s">
        <v>53821</v>
      </c>
      <c r="B33779" s="544" t="s">
        <v>53822</v>
      </c>
      <c r="C33779" s="535" t="s">
        <v>41675</v>
      </c>
      <c r="D33779" s="537" t="n">
        <v>116.56</v>
      </c>
    </row>
    <row r="33780" customFormat="false" ht="14.25" hidden="false" customHeight="false" outlineLevel="0" collapsed="false">
      <c r="A33780" s="535" t="s">
        <v>53823</v>
      </c>
      <c r="B33780" s="544" t="s">
        <v>53824</v>
      </c>
      <c r="C33780" s="535" t="s">
        <v>41675</v>
      </c>
      <c r="D33780" s="537" t="n">
        <v>282.42</v>
      </c>
    </row>
    <row r="33781" customFormat="false" ht="14.25" hidden="false" customHeight="false" outlineLevel="0" collapsed="false">
      <c r="A33781" s="535" t="s">
        <v>53825</v>
      </c>
      <c r="B33781" s="544" t="s">
        <v>53826</v>
      </c>
      <c r="C33781" s="535" t="s">
        <v>41675</v>
      </c>
      <c r="D33781" s="537" t="n">
        <v>128.86</v>
      </c>
    </row>
    <row r="33782" customFormat="false" ht="14.25" hidden="false" customHeight="false" outlineLevel="0" collapsed="false">
      <c r="A33782" s="535" t="s">
        <v>53827</v>
      </c>
      <c r="B33782" s="544" t="s">
        <v>53828</v>
      </c>
      <c r="C33782" s="535" t="s">
        <v>41675</v>
      </c>
      <c r="D33782" s="537" t="n">
        <v>290.98</v>
      </c>
    </row>
    <row r="33783" customFormat="false" ht="14.25" hidden="false" customHeight="false" outlineLevel="0" collapsed="false">
      <c r="A33783" s="535" t="s">
        <v>53829</v>
      </c>
      <c r="B33783" s="544" t="s">
        <v>53830</v>
      </c>
      <c r="C33783" s="535" t="s">
        <v>41675</v>
      </c>
      <c r="D33783" s="537" t="n">
        <v>125.69</v>
      </c>
    </row>
    <row r="33784" customFormat="false" ht="14.25" hidden="false" customHeight="false" outlineLevel="0" collapsed="false">
      <c r="A33784" s="535" t="s">
        <v>53831</v>
      </c>
      <c r="B33784" s="544" t="s">
        <v>53832</v>
      </c>
      <c r="C33784" s="535" t="s">
        <v>50010</v>
      </c>
      <c r="D33784" s="537" t="n">
        <v>188.46</v>
      </c>
    </row>
    <row r="33785" customFormat="false" ht="14.25" hidden="false" customHeight="false" outlineLevel="0" collapsed="false">
      <c r="A33785" s="535" t="s">
        <v>53833</v>
      </c>
      <c r="B33785" s="544" t="s">
        <v>53834</v>
      </c>
      <c r="C33785" s="535" t="s">
        <v>50010</v>
      </c>
      <c r="D33785" s="537" t="n">
        <v>118.69</v>
      </c>
    </row>
    <row r="33786" customFormat="false" ht="14.25" hidden="false" customHeight="false" outlineLevel="0" collapsed="false">
      <c r="A33786" s="535" t="s">
        <v>53835</v>
      </c>
      <c r="B33786" s="544" t="s">
        <v>53836</v>
      </c>
      <c r="C33786" s="535" t="s">
        <v>50010</v>
      </c>
      <c r="D33786" s="537" t="n">
        <v>182.04</v>
      </c>
    </row>
    <row r="33787" customFormat="false" ht="14.25" hidden="false" customHeight="false" outlineLevel="0" collapsed="false">
      <c r="A33787" s="535" t="s">
        <v>53837</v>
      </c>
      <c r="B33787" s="544" t="s">
        <v>53838</v>
      </c>
      <c r="C33787" s="535" t="s">
        <v>50010</v>
      </c>
      <c r="D33787" s="537" t="n">
        <v>110.34</v>
      </c>
    </row>
    <row r="33788" customFormat="false" ht="14.25" hidden="false" customHeight="false" outlineLevel="0" collapsed="false">
      <c r="A33788" s="535" t="s">
        <v>53839</v>
      </c>
      <c r="B33788" s="544" t="s">
        <v>53840</v>
      </c>
      <c r="C33788" s="535" t="s">
        <v>50010</v>
      </c>
      <c r="D33788" s="537" t="n">
        <v>188.03</v>
      </c>
    </row>
    <row r="33789" customFormat="false" ht="14.25" hidden="false" customHeight="false" outlineLevel="0" collapsed="false">
      <c r="A33789" s="535" t="s">
        <v>53841</v>
      </c>
      <c r="B33789" s="544" t="s">
        <v>53842</v>
      </c>
      <c r="C33789" s="535" t="s">
        <v>50010</v>
      </c>
      <c r="D33789" s="537" t="n">
        <v>116.64</v>
      </c>
    </row>
    <row r="33790" customFormat="false" ht="14.25" hidden="false" customHeight="false" outlineLevel="0" collapsed="false">
      <c r="A33790" s="535" t="s">
        <v>53843</v>
      </c>
      <c r="B33790" s="544" t="s">
        <v>53844</v>
      </c>
      <c r="C33790" s="535" t="s">
        <v>50010</v>
      </c>
      <c r="D33790" s="537" t="n">
        <v>192.07</v>
      </c>
    </row>
    <row r="33791" customFormat="false" ht="14.25" hidden="false" customHeight="false" outlineLevel="0" collapsed="false">
      <c r="A33791" s="535" t="s">
        <v>53845</v>
      </c>
      <c r="B33791" s="544" t="s">
        <v>53846</v>
      </c>
      <c r="C33791" s="535" t="s">
        <v>50010</v>
      </c>
      <c r="D33791" s="537" t="n">
        <v>122.86</v>
      </c>
    </row>
    <row r="33792" customFormat="false" ht="14.25" hidden="false" customHeight="false" outlineLevel="0" collapsed="false">
      <c r="A33792" s="535" t="s">
        <v>53847</v>
      </c>
      <c r="B33792" s="544" t="s">
        <v>53848</v>
      </c>
      <c r="C33792" s="535" t="s">
        <v>50010</v>
      </c>
      <c r="D33792" s="537" t="n">
        <v>190.38</v>
      </c>
    </row>
    <row r="33793" customFormat="false" ht="14.25" hidden="false" customHeight="false" outlineLevel="0" collapsed="false">
      <c r="A33793" s="535" t="s">
        <v>53849</v>
      </c>
      <c r="B33793" s="544" t="s">
        <v>53850</v>
      </c>
      <c r="C33793" s="535" t="s">
        <v>50010</v>
      </c>
      <c r="D33793" s="537" t="n">
        <v>122.45</v>
      </c>
    </row>
    <row r="33794" customFormat="false" ht="14.25" hidden="false" customHeight="false" outlineLevel="0" collapsed="false">
      <c r="A33794" s="535" t="s">
        <v>53851</v>
      </c>
      <c r="B33794" s="544" t="s">
        <v>53852</v>
      </c>
      <c r="C33794" s="535" t="s">
        <v>41675</v>
      </c>
      <c r="D33794" s="537" t="n">
        <v>68.73</v>
      </c>
    </row>
    <row r="33795" customFormat="false" ht="14.25" hidden="false" customHeight="false" outlineLevel="0" collapsed="false">
      <c r="A33795" s="535" t="s">
        <v>53853</v>
      </c>
      <c r="B33795" s="544" t="s">
        <v>53854</v>
      </c>
      <c r="C33795" s="535" t="s">
        <v>41675</v>
      </c>
      <c r="D33795" s="537" t="n">
        <v>17.66</v>
      </c>
    </row>
    <row r="33796" customFormat="false" ht="14.25" hidden="false" customHeight="false" outlineLevel="0" collapsed="false">
      <c r="A33796" s="535" t="s">
        <v>53855</v>
      </c>
      <c r="B33796" s="544" t="s">
        <v>53856</v>
      </c>
      <c r="C33796" s="535" t="s">
        <v>41675</v>
      </c>
      <c r="D33796" s="537" t="n">
        <v>108.51</v>
      </c>
    </row>
    <row r="33797" customFormat="false" ht="14.25" hidden="false" customHeight="false" outlineLevel="0" collapsed="false">
      <c r="A33797" s="535" t="s">
        <v>53857</v>
      </c>
      <c r="B33797" s="544" t="s">
        <v>53858</v>
      </c>
      <c r="C33797" s="535" t="s">
        <v>41675</v>
      </c>
      <c r="D33797" s="537" t="n">
        <v>71.86</v>
      </c>
    </row>
    <row r="33798" customFormat="false" ht="14.25" hidden="false" customHeight="false" outlineLevel="0" collapsed="false">
      <c r="A33798" s="535" t="s">
        <v>53859</v>
      </c>
      <c r="B33798" s="544" t="s">
        <v>53860</v>
      </c>
      <c r="C33798" s="535" t="s">
        <v>41675</v>
      </c>
      <c r="D33798" s="537" t="n">
        <v>73.07</v>
      </c>
    </row>
    <row r="33799" customFormat="false" ht="14.25" hidden="false" customHeight="false" outlineLevel="0" collapsed="false">
      <c r="A33799" s="535" t="s">
        <v>53861</v>
      </c>
      <c r="B33799" s="544" t="s">
        <v>53862</v>
      </c>
      <c r="C33799" s="535" t="s">
        <v>41675</v>
      </c>
      <c r="D33799" s="537" t="n">
        <v>35.28</v>
      </c>
    </row>
    <row r="33800" customFormat="false" ht="14.25" hidden="false" customHeight="false" outlineLevel="0" collapsed="false">
      <c r="A33800" s="535" t="s">
        <v>53863</v>
      </c>
      <c r="B33800" s="544" t="s">
        <v>53864</v>
      </c>
      <c r="C33800" s="535" t="s">
        <v>41675</v>
      </c>
      <c r="D33800" s="537" t="n">
        <v>77.27</v>
      </c>
    </row>
    <row r="33801" customFormat="false" ht="14.25" hidden="false" customHeight="false" outlineLevel="0" collapsed="false">
      <c r="A33801" s="535" t="s">
        <v>53865</v>
      </c>
      <c r="B33801" s="544" t="s">
        <v>53866</v>
      </c>
      <c r="C33801" s="535" t="s">
        <v>41675</v>
      </c>
      <c r="D33801" s="537" t="n">
        <v>22.86</v>
      </c>
    </row>
    <row r="33802" customFormat="false" ht="14.25" hidden="false" customHeight="false" outlineLevel="0" collapsed="false">
      <c r="A33802" s="535" t="s">
        <v>53867</v>
      </c>
      <c r="B33802" s="544" t="s">
        <v>53868</v>
      </c>
      <c r="C33802" s="535" t="s">
        <v>41675</v>
      </c>
      <c r="D33802" s="537" t="n">
        <v>40.14</v>
      </c>
    </row>
    <row r="33803" customFormat="false" ht="14.25" hidden="false" customHeight="false" outlineLevel="0" collapsed="false">
      <c r="A33803" s="535" t="s">
        <v>53869</v>
      </c>
      <c r="B33803" s="544" t="s">
        <v>53870</v>
      </c>
      <c r="C33803" s="535" t="s">
        <v>41675</v>
      </c>
      <c r="D33803" s="537" t="n">
        <v>361.87</v>
      </c>
    </row>
    <row r="33804" customFormat="false" ht="14.25" hidden="false" customHeight="false" outlineLevel="0" collapsed="false">
      <c r="A33804" s="535" t="s">
        <v>53871</v>
      </c>
      <c r="B33804" s="544" t="s">
        <v>53872</v>
      </c>
      <c r="C33804" s="535" t="s">
        <v>41675</v>
      </c>
      <c r="D33804" s="537" t="n">
        <v>231.59</v>
      </c>
    </row>
    <row r="33805" customFormat="false" ht="14.25" hidden="false" customHeight="false" outlineLevel="0" collapsed="false">
      <c r="A33805" s="535" t="s">
        <v>53873</v>
      </c>
      <c r="B33805" s="544" t="s">
        <v>53874</v>
      </c>
      <c r="C33805" s="535" t="s">
        <v>41675</v>
      </c>
      <c r="D33805" s="537" t="n">
        <v>328.11</v>
      </c>
    </row>
    <row r="33806" customFormat="false" ht="14.25" hidden="false" customHeight="false" outlineLevel="0" collapsed="false">
      <c r="A33806" s="535" t="s">
        <v>53875</v>
      </c>
      <c r="B33806" s="544" t="s">
        <v>53876</v>
      </c>
      <c r="C33806" s="535" t="s">
        <v>41675</v>
      </c>
      <c r="D33806" s="537" t="n">
        <v>189.73</v>
      </c>
    </row>
    <row r="33807" customFormat="false" ht="14.25" hidden="false" customHeight="false" outlineLevel="0" collapsed="false">
      <c r="A33807" s="535" t="s">
        <v>53877</v>
      </c>
      <c r="B33807" s="544" t="s">
        <v>53878</v>
      </c>
      <c r="C33807" s="535" t="s">
        <v>41675</v>
      </c>
      <c r="D33807" s="537" t="n">
        <v>293.11</v>
      </c>
    </row>
    <row r="33808" customFormat="false" ht="14.25" hidden="false" customHeight="false" outlineLevel="0" collapsed="false">
      <c r="A33808" s="535" t="s">
        <v>53879</v>
      </c>
      <c r="B33808" s="544" t="s">
        <v>53880</v>
      </c>
      <c r="C33808" s="535" t="s">
        <v>41675</v>
      </c>
      <c r="D33808" s="537" t="n">
        <v>148.44</v>
      </c>
    </row>
    <row r="33809" customFormat="false" ht="14.25" hidden="false" customHeight="false" outlineLevel="0" collapsed="false">
      <c r="A33809" s="535" t="s">
        <v>53881</v>
      </c>
      <c r="B33809" s="544" t="s">
        <v>53882</v>
      </c>
      <c r="C33809" s="535" t="s">
        <v>29247</v>
      </c>
      <c r="D33809" s="537" t="n">
        <v>1014.92</v>
      </c>
    </row>
    <row r="33810" customFormat="false" ht="14.25" hidden="false" customHeight="false" outlineLevel="0" collapsed="false">
      <c r="A33810" s="535" t="s">
        <v>53883</v>
      </c>
      <c r="B33810" s="544" t="s">
        <v>53884</v>
      </c>
      <c r="C33810" s="535" t="s">
        <v>29247</v>
      </c>
      <c r="D33810" s="537" t="n">
        <v>896.74</v>
      </c>
    </row>
    <row r="33811" customFormat="false" ht="14.25" hidden="false" customHeight="false" outlineLevel="0" collapsed="false">
      <c r="A33811" s="535" t="s">
        <v>53885</v>
      </c>
      <c r="B33811" s="544" t="s">
        <v>53886</v>
      </c>
      <c r="C33811" s="535" t="s">
        <v>29247</v>
      </c>
      <c r="D33811" s="537" t="n">
        <v>1085.04</v>
      </c>
    </row>
    <row r="33812" customFormat="false" ht="14.25" hidden="false" customHeight="false" outlineLevel="0" collapsed="false">
      <c r="A33812" s="535" t="s">
        <v>53887</v>
      </c>
      <c r="B33812" s="544" t="s">
        <v>53888</v>
      </c>
      <c r="C33812" s="535" t="s">
        <v>29247</v>
      </c>
      <c r="D33812" s="537" t="n">
        <v>954.43</v>
      </c>
    </row>
    <row r="33813" customFormat="false" ht="14.25" hidden="false" customHeight="false" outlineLevel="0" collapsed="false">
      <c r="A33813" s="535" t="s">
        <v>53889</v>
      </c>
      <c r="B33813" s="544" t="s">
        <v>53890</v>
      </c>
      <c r="C33813" s="535" t="s">
        <v>29247</v>
      </c>
      <c r="D33813" s="537" t="n">
        <v>1713.12</v>
      </c>
    </row>
    <row r="33814" customFormat="false" ht="14.25" hidden="false" customHeight="false" outlineLevel="0" collapsed="false">
      <c r="A33814" s="535" t="s">
        <v>53891</v>
      </c>
      <c r="B33814" s="544" t="s">
        <v>53892</v>
      </c>
      <c r="C33814" s="535" t="s">
        <v>29247</v>
      </c>
      <c r="D33814" s="537" t="n">
        <v>1507.88</v>
      </c>
    </row>
    <row r="33815" customFormat="false" ht="14.25" hidden="false" customHeight="false" outlineLevel="0" collapsed="false">
      <c r="A33815" s="535" t="s">
        <v>53893</v>
      </c>
      <c r="B33815" s="544" t="s">
        <v>53894</v>
      </c>
      <c r="C33815" s="535" t="s">
        <v>29247</v>
      </c>
      <c r="D33815" s="537" t="n">
        <v>1440.2</v>
      </c>
    </row>
    <row r="33816" customFormat="false" ht="14.25" hidden="false" customHeight="false" outlineLevel="0" collapsed="false">
      <c r="A33816" s="535" t="s">
        <v>53895</v>
      </c>
      <c r="B33816" s="544" t="s">
        <v>53896</v>
      </c>
      <c r="C33816" s="535" t="s">
        <v>29247</v>
      </c>
      <c r="D33816" s="537" t="n">
        <v>1234.96</v>
      </c>
    </row>
    <row r="33817" customFormat="false" ht="14.25" hidden="false" customHeight="false" outlineLevel="0" collapsed="false">
      <c r="A33817" s="535" t="s">
        <v>53897</v>
      </c>
      <c r="B33817" s="544" t="s">
        <v>53898</v>
      </c>
      <c r="C33817" s="535" t="s">
        <v>29247</v>
      </c>
      <c r="D33817" s="537" t="n">
        <v>1166.17</v>
      </c>
    </row>
    <row r="33818" customFormat="false" ht="14.25" hidden="false" customHeight="false" outlineLevel="0" collapsed="false">
      <c r="A33818" s="535" t="s">
        <v>53899</v>
      </c>
      <c r="B33818" s="544" t="s">
        <v>53900</v>
      </c>
      <c r="C33818" s="535" t="s">
        <v>29247</v>
      </c>
      <c r="D33818" s="537" t="n">
        <v>1024.67</v>
      </c>
    </row>
    <row r="33819" customFormat="false" ht="14.25" hidden="false" customHeight="false" outlineLevel="0" collapsed="false">
      <c r="A33819" s="535" t="s">
        <v>53901</v>
      </c>
      <c r="B33819" s="544" t="s">
        <v>53902</v>
      </c>
      <c r="C33819" s="535" t="s">
        <v>29247</v>
      </c>
      <c r="D33819" s="537" t="n">
        <v>1799.67</v>
      </c>
    </row>
    <row r="33820" customFormat="false" ht="14.25" hidden="false" customHeight="false" outlineLevel="0" collapsed="false">
      <c r="A33820" s="535" t="s">
        <v>53903</v>
      </c>
      <c r="B33820" s="544" t="s">
        <v>53904</v>
      </c>
      <c r="C33820" s="535" t="s">
        <v>29247</v>
      </c>
      <c r="D33820" s="537" t="n">
        <v>1578.87</v>
      </c>
    </row>
    <row r="33821" customFormat="false" ht="14.25" hidden="false" customHeight="false" outlineLevel="0" collapsed="false">
      <c r="A33821" s="535" t="s">
        <v>53905</v>
      </c>
      <c r="B33821" s="544" t="s">
        <v>53906</v>
      </c>
      <c r="C33821" s="535" t="s">
        <v>29247</v>
      </c>
      <c r="D33821" s="537" t="n">
        <v>1535.76</v>
      </c>
    </row>
    <row r="33822" customFormat="false" ht="14.25" hidden="false" customHeight="false" outlineLevel="0" collapsed="false">
      <c r="A33822" s="535" t="s">
        <v>53907</v>
      </c>
      <c r="B33822" s="544" t="s">
        <v>53908</v>
      </c>
      <c r="C33822" s="535" t="s">
        <v>29247</v>
      </c>
      <c r="D33822" s="537" t="n">
        <v>1314.97</v>
      </c>
    </row>
    <row r="33823" customFormat="false" ht="14.25" hidden="false" customHeight="false" outlineLevel="0" collapsed="false">
      <c r="A33823" s="535" t="s">
        <v>53909</v>
      </c>
      <c r="B33823" s="544" t="s">
        <v>53910</v>
      </c>
      <c r="C33823" s="535" t="s">
        <v>29247</v>
      </c>
      <c r="D33823" s="537" t="n">
        <v>1251.87</v>
      </c>
    </row>
    <row r="33824" customFormat="false" ht="14.25" hidden="false" customHeight="false" outlineLevel="0" collapsed="false">
      <c r="A33824" s="535" t="s">
        <v>53911</v>
      </c>
      <c r="B33824" s="544" t="s">
        <v>53912</v>
      </c>
      <c r="C33824" s="535" t="s">
        <v>29247</v>
      </c>
      <c r="D33824" s="537" t="n">
        <v>1097.94</v>
      </c>
    </row>
    <row r="33825" customFormat="false" ht="14.25" hidden="false" customHeight="false" outlineLevel="0" collapsed="false">
      <c r="A33825" s="535" t="s">
        <v>53913</v>
      </c>
      <c r="B33825" s="544" t="s">
        <v>53914</v>
      </c>
      <c r="C33825" s="535" t="s">
        <v>29247</v>
      </c>
      <c r="D33825" s="537" t="n">
        <v>1826.43</v>
      </c>
    </row>
    <row r="33826" customFormat="false" ht="14.25" hidden="false" customHeight="false" outlineLevel="0" collapsed="false">
      <c r="A33826" s="535" t="s">
        <v>53915</v>
      </c>
      <c r="B33826" s="544" t="s">
        <v>53916</v>
      </c>
      <c r="C33826" s="535" t="s">
        <v>29247</v>
      </c>
      <c r="D33826" s="537" t="n">
        <v>1590.08</v>
      </c>
    </row>
    <row r="33827" customFormat="false" ht="14.25" hidden="false" customHeight="false" outlineLevel="0" collapsed="false">
      <c r="A33827" s="535" t="s">
        <v>53917</v>
      </c>
      <c r="B33827" s="544" t="s">
        <v>53918</v>
      </c>
      <c r="C33827" s="535" t="s">
        <v>29247</v>
      </c>
      <c r="D33827" s="537" t="n">
        <v>1631.32</v>
      </c>
    </row>
    <row r="33828" customFormat="false" ht="14.25" hidden="false" customHeight="false" outlineLevel="0" collapsed="false">
      <c r="A33828" s="535" t="s">
        <v>53919</v>
      </c>
      <c r="B33828" s="544" t="s">
        <v>53920</v>
      </c>
      <c r="C33828" s="535" t="s">
        <v>29247</v>
      </c>
      <c r="D33828" s="537" t="n">
        <v>1394.97</v>
      </c>
    </row>
    <row r="33829" customFormat="false" ht="14.25" hidden="false" customHeight="false" outlineLevel="0" collapsed="false">
      <c r="A33829" s="535" t="s">
        <v>53921</v>
      </c>
      <c r="B33829" s="544" t="s">
        <v>53922</v>
      </c>
      <c r="C33829" s="535" t="s">
        <v>29247</v>
      </c>
      <c r="D33829" s="537" t="n">
        <v>1367.17</v>
      </c>
    </row>
    <row r="33830" customFormat="false" ht="14.25" hidden="false" customHeight="false" outlineLevel="0" collapsed="false">
      <c r="A33830" s="535" t="s">
        <v>53923</v>
      </c>
      <c r="B33830" s="544" t="s">
        <v>53924</v>
      </c>
      <c r="C33830" s="535" t="s">
        <v>29247</v>
      </c>
      <c r="D33830" s="537" t="n">
        <v>1200.8</v>
      </c>
    </row>
    <row r="33831" customFormat="false" ht="14.25" hidden="false" customHeight="false" outlineLevel="0" collapsed="false">
      <c r="A33831" s="535" t="s">
        <v>53925</v>
      </c>
      <c r="B33831" s="544" t="s">
        <v>53926</v>
      </c>
      <c r="C33831" s="535" t="s">
        <v>29247</v>
      </c>
      <c r="D33831" s="537" t="n">
        <v>1306.88</v>
      </c>
    </row>
    <row r="33832" customFormat="false" ht="14.25" hidden="false" customHeight="false" outlineLevel="0" collapsed="false">
      <c r="A33832" s="535" t="s">
        <v>53927</v>
      </c>
      <c r="B33832" s="544" t="s">
        <v>53928</v>
      </c>
      <c r="C33832" s="535" t="s">
        <v>29247</v>
      </c>
      <c r="D33832" s="537" t="n">
        <v>1140.51</v>
      </c>
    </row>
    <row r="33833" customFormat="false" ht="14.25" hidden="false" customHeight="false" outlineLevel="0" collapsed="false">
      <c r="A33833" s="535" t="s">
        <v>53929</v>
      </c>
      <c r="B33833" s="544" t="s">
        <v>53930</v>
      </c>
      <c r="C33833" s="535" t="s">
        <v>29247</v>
      </c>
      <c r="D33833" s="537" t="n">
        <v>1657.37</v>
      </c>
    </row>
    <row r="33834" customFormat="false" ht="14.25" hidden="false" customHeight="false" outlineLevel="0" collapsed="false">
      <c r="A33834" s="535" t="s">
        <v>53931</v>
      </c>
      <c r="B33834" s="544" t="s">
        <v>53932</v>
      </c>
      <c r="C33834" s="535" t="s">
        <v>29247</v>
      </c>
      <c r="D33834" s="537" t="n">
        <v>1436.92</v>
      </c>
    </row>
    <row r="33835" customFormat="false" ht="14.25" hidden="false" customHeight="false" outlineLevel="0" collapsed="false">
      <c r="A33835" s="535" t="s">
        <v>53933</v>
      </c>
      <c r="B33835" s="544" t="s">
        <v>53934</v>
      </c>
      <c r="C33835" s="535" t="s">
        <v>29247</v>
      </c>
      <c r="D33835" s="537" t="n">
        <v>1920.11</v>
      </c>
    </row>
    <row r="33836" customFormat="false" ht="14.25" hidden="false" customHeight="false" outlineLevel="0" collapsed="false">
      <c r="A33836" s="535" t="s">
        <v>53935</v>
      </c>
      <c r="B33836" s="544" t="s">
        <v>53936</v>
      </c>
      <c r="C33836" s="535" t="s">
        <v>29247</v>
      </c>
      <c r="D33836" s="537" t="n">
        <v>1717.53</v>
      </c>
    </row>
    <row r="33837" customFormat="false" ht="14.25" hidden="false" customHeight="false" outlineLevel="0" collapsed="false">
      <c r="A33837" s="535" t="s">
        <v>53937</v>
      </c>
      <c r="B33837" s="544" t="s">
        <v>53938</v>
      </c>
      <c r="C33837" s="535" t="s">
        <v>29247</v>
      </c>
      <c r="D33837" s="537" t="n">
        <v>1306.88</v>
      </c>
    </row>
    <row r="33838" customFormat="false" ht="14.25" hidden="false" customHeight="false" outlineLevel="0" collapsed="false">
      <c r="A33838" s="535" t="s">
        <v>53939</v>
      </c>
      <c r="B33838" s="544" t="s">
        <v>53940</v>
      </c>
      <c r="C33838" s="535" t="s">
        <v>29247</v>
      </c>
      <c r="D33838" s="537" t="n">
        <v>1140.51</v>
      </c>
    </row>
    <row r="33839" customFormat="false" ht="14.25" hidden="false" customHeight="false" outlineLevel="0" collapsed="false">
      <c r="A33839" s="535" t="s">
        <v>53941</v>
      </c>
      <c r="B33839" s="544" t="s">
        <v>53942</v>
      </c>
      <c r="C33839" s="535" t="s">
        <v>29247</v>
      </c>
      <c r="D33839" s="537" t="n">
        <v>1424.19</v>
      </c>
    </row>
    <row r="33840" customFormat="false" ht="14.25" hidden="false" customHeight="false" outlineLevel="0" collapsed="false">
      <c r="A33840" s="535" t="s">
        <v>53943</v>
      </c>
      <c r="B33840" s="544" t="s">
        <v>53944</v>
      </c>
      <c r="C33840" s="535" t="s">
        <v>29247</v>
      </c>
      <c r="D33840" s="537" t="n">
        <v>1260.38</v>
      </c>
    </row>
    <row r="33841" customFormat="false" ht="14.25" hidden="false" customHeight="false" outlineLevel="0" collapsed="false">
      <c r="A33841" s="535" t="s">
        <v>53945</v>
      </c>
      <c r="B33841" s="544" t="s">
        <v>53946</v>
      </c>
      <c r="C33841" s="535" t="s">
        <v>29247</v>
      </c>
      <c r="D33841" s="537" t="n">
        <v>1757.44</v>
      </c>
    </row>
    <row r="33842" customFormat="false" ht="14.25" hidden="false" customHeight="false" outlineLevel="0" collapsed="false">
      <c r="A33842" s="535" t="s">
        <v>53947</v>
      </c>
      <c r="B33842" s="544" t="s">
        <v>53948</v>
      </c>
      <c r="C33842" s="535" t="s">
        <v>29247</v>
      </c>
      <c r="D33842" s="537" t="n">
        <v>1536.99</v>
      </c>
    </row>
    <row r="33843" customFormat="false" ht="14.25" hidden="false" customHeight="false" outlineLevel="0" collapsed="false">
      <c r="A33843" s="535" t="s">
        <v>53949</v>
      </c>
      <c r="B33843" s="544" t="s">
        <v>53950</v>
      </c>
      <c r="C33843" s="535" t="s">
        <v>29247</v>
      </c>
      <c r="D33843" s="537" t="n">
        <v>2007.92</v>
      </c>
    </row>
    <row r="33844" customFormat="false" ht="14.25" hidden="false" customHeight="false" outlineLevel="0" collapsed="false">
      <c r="A33844" s="535" t="s">
        <v>53951</v>
      </c>
      <c r="B33844" s="544" t="s">
        <v>53952</v>
      </c>
      <c r="C33844" s="535" t="s">
        <v>29247</v>
      </c>
      <c r="D33844" s="537" t="n">
        <v>1794.89</v>
      </c>
    </row>
    <row r="33845" customFormat="false" ht="14.25" hidden="false" customHeight="false" outlineLevel="0" collapsed="false">
      <c r="A33845" s="535" t="s">
        <v>53953</v>
      </c>
      <c r="B33845" s="544" t="s">
        <v>53954</v>
      </c>
      <c r="C33845" s="535" t="s">
        <v>29247</v>
      </c>
      <c r="D33845" s="537" t="n">
        <v>1683.98</v>
      </c>
    </row>
    <row r="33846" customFormat="false" ht="14.25" hidden="false" customHeight="false" outlineLevel="0" collapsed="false">
      <c r="A33846" s="535" t="s">
        <v>53955</v>
      </c>
      <c r="B33846" s="544" t="s">
        <v>53956</v>
      </c>
      <c r="C33846" s="535" t="s">
        <v>29247</v>
      </c>
      <c r="D33846" s="537" t="n">
        <v>1470.96</v>
      </c>
    </row>
    <row r="33847" customFormat="false" ht="14.25" hidden="false" customHeight="false" outlineLevel="0" collapsed="false">
      <c r="A33847" s="535" t="s">
        <v>53957</v>
      </c>
      <c r="B33847" s="544" t="s">
        <v>53958</v>
      </c>
      <c r="C33847" s="535" t="s">
        <v>29247</v>
      </c>
      <c r="D33847" s="537" t="n">
        <v>2775.45</v>
      </c>
    </row>
    <row r="33848" customFormat="false" ht="14.25" hidden="false" customHeight="false" outlineLevel="0" collapsed="false">
      <c r="A33848" s="535" t="s">
        <v>53959</v>
      </c>
      <c r="B33848" s="544" t="s">
        <v>53960</v>
      </c>
      <c r="C33848" s="535" t="s">
        <v>29247</v>
      </c>
      <c r="D33848" s="537" t="n">
        <v>2523.98</v>
      </c>
    </row>
    <row r="33849" customFormat="false" ht="14.25" hidden="false" customHeight="false" outlineLevel="0" collapsed="false">
      <c r="A33849" s="535" t="s">
        <v>53961</v>
      </c>
      <c r="B33849" s="544" t="s">
        <v>53962</v>
      </c>
      <c r="C33849" s="535" t="s">
        <v>29247</v>
      </c>
      <c r="D33849" s="537" t="n">
        <v>3286.54</v>
      </c>
    </row>
    <row r="33850" customFormat="false" ht="14.25" hidden="false" customHeight="false" outlineLevel="0" collapsed="false">
      <c r="A33850" s="535" t="s">
        <v>53963</v>
      </c>
      <c r="B33850" s="544" t="s">
        <v>53964</v>
      </c>
      <c r="C33850" s="535" t="s">
        <v>29247</v>
      </c>
      <c r="D33850" s="537" t="n">
        <v>2968.1</v>
      </c>
    </row>
    <row r="33851" customFormat="false" ht="14.25" hidden="false" customHeight="false" outlineLevel="0" collapsed="false">
      <c r="A33851" s="535" t="s">
        <v>53965</v>
      </c>
      <c r="B33851" s="544" t="s">
        <v>53966</v>
      </c>
      <c r="C33851" s="535" t="s">
        <v>29247</v>
      </c>
      <c r="D33851" s="537" t="n">
        <v>1935</v>
      </c>
    </row>
    <row r="33852" customFormat="false" ht="14.25" hidden="false" customHeight="true" outlineLevel="0" collapsed="false">
      <c r="A33852" s="535" t="s">
        <v>53967</v>
      </c>
      <c r="B33852" s="544" t="s">
        <v>53968</v>
      </c>
      <c r="C33852" s="535" t="s">
        <v>29247</v>
      </c>
      <c r="D33852" s="537" t="n">
        <v>1725.27</v>
      </c>
    </row>
    <row r="33853" customFormat="false" ht="14.25" hidden="false" customHeight="true" outlineLevel="0" collapsed="false">
      <c r="A33853" s="535" t="s">
        <v>53969</v>
      </c>
      <c r="B33853" s="544" t="s">
        <v>53970</v>
      </c>
      <c r="C33853" s="535" t="s">
        <v>29247</v>
      </c>
      <c r="D33853" s="537" t="n">
        <v>2335.97</v>
      </c>
    </row>
    <row r="33854" customFormat="false" ht="14.25" hidden="false" customHeight="true" outlineLevel="0" collapsed="false">
      <c r="A33854" s="535" t="s">
        <v>53971</v>
      </c>
      <c r="B33854" s="544" t="s">
        <v>53972</v>
      </c>
      <c r="C33854" s="535" t="s">
        <v>29247</v>
      </c>
      <c r="D33854" s="537" t="n">
        <v>2054.28</v>
      </c>
    </row>
    <row r="33855" customFormat="false" ht="14.25" hidden="false" customHeight="true" outlineLevel="0" collapsed="false">
      <c r="A33855" s="535" t="s">
        <v>53973</v>
      </c>
      <c r="B33855" s="544" t="s">
        <v>53974</v>
      </c>
      <c r="C33855" s="535" t="s">
        <v>29247</v>
      </c>
      <c r="D33855" s="537" t="n">
        <v>2552.19</v>
      </c>
    </row>
    <row r="33856" customFormat="false" ht="14.25" hidden="false" customHeight="false" outlineLevel="0" collapsed="false">
      <c r="A33856" s="535" t="s">
        <v>53975</v>
      </c>
      <c r="B33856" s="544" t="s">
        <v>53976</v>
      </c>
      <c r="C33856" s="535" t="s">
        <v>29247</v>
      </c>
      <c r="D33856" s="537" t="n">
        <v>2293.34</v>
      </c>
    </row>
    <row r="33857" customFormat="false" ht="14.25" hidden="false" customHeight="false" outlineLevel="0" collapsed="false">
      <c r="A33857" s="535" t="s">
        <v>53977</v>
      </c>
      <c r="B33857" s="544" t="s">
        <v>53978</v>
      </c>
      <c r="C33857" s="535" t="s">
        <v>29247</v>
      </c>
      <c r="D33857" s="537" t="n">
        <v>2746.5</v>
      </c>
    </row>
    <row r="33858" customFormat="false" ht="14.25" hidden="false" customHeight="false" outlineLevel="0" collapsed="false">
      <c r="A33858" s="535" t="s">
        <v>53979</v>
      </c>
      <c r="B33858" s="544" t="s">
        <v>53980</v>
      </c>
      <c r="C33858" s="535" t="s">
        <v>29247</v>
      </c>
      <c r="D33858" s="537" t="n">
        <v>2486.83</v>
      </c>
    </row>
    <row r="33859" customFormat="false" ht="14.25" hidden="false" customHeight="false" outlineLevel="0" collapsed="false">
      <c r="A33859" s="535" t="s">
        <v>53981</v>
      </c>
      <c r="B33859" s="544" t="s">
        <v>53982</v>
      </c>
      <c r="C33859" s="535" t="s">
        <v>29247</v>
      </c>
      <c r="D33859" s="537" t="n">
        <v>2238.3</v>
      </c>
    </row>
    <row r="33860" customFormat="false" ht="14.25" hidden="false" customHeight="false" outlineLevel="0" collapsed="false">
      <c r="A33860" s="535" t="s">
        <v>53983</v>
      </c>
      <c r="B33860" s="544" t="s">
        <v>53984</v>
      </c>
      <c r="C33860" s="535" t="s">
        <v>29247</v>
      </c>
      <c r="D33860" s="537" t="n">
        <v>1978.63</v>
      </c>
    </row>
    <row r="33861" customFormat="false" ht="14.25" hidden="false" customHeight="false" outlineLevel="0" collapsed="false">
      <c r="A33861" s="535" t="s">
        <v>53985</v>
      </c>
      <c r="B33861" s="544" t="s">
        <v>53986</v>
      </c>
      <c r="C33861" s="535" t="s">
        <v>29247</v>
      </c>
      <c r="D33861" s="537" t="n">
        <v>4073.11</v>
      </c>
    </row>
    <row r="33862" customFormat="false" ht="14.25" hidden="false" customHeight="false" outlineLevel="0" collapsed="false">
      <c r="A33862" s="535" t="s">
        <v>53987</v>
      </c>
      <c r="B33862" s="544" t="s">
        <v>53988</v>
      </c>
      <c r="C33862" s="535" t="s">
        <v>29247</v>
      </c>
      <c r="D33862" s="537" t="n">
        <v>3686.34</v>
      </c>
    </row>
    <row r="33863" customFormat="false" ht="14.25" hidden="false" customHeight="false" outlineLevel="0" collapsed="false">
      <c r="A33863" s="535" t="s">
        <v>53989</v>
      </c>
      <c r="B33863" s="544" t="s">
        <v>53990</v>
      </c>
      <c r="C33863" s="535" t="s">
        <v>29247</v>
      </c>
      <c r="D33863" s="537" t="n">
        <v>4642.26</v>
      </c>
    </row>
    <row r="33864" customFormat="false" ht="14.25" hidden="false" customHeight="false" outlineLevel="0" collapsed="false">
      <c r="A33864" s="535" t="s">
        <v>53991</v>
      </c>
      <c r="B33864" s="544" t="s">
        <v>53992</v>
      </c>
      <c r="C33864" s="535" t="s">
        <v>29247</v>
      </c>
      <c r="D33864" s="537" t="n">
        <v>4255.49</v>
      </c>
    </row>
    <row r="33865" customFormat="false" ht="14.25" hidden="false" customHeight="false" outlineLevel="0" collapsed="false">
      <c r="A33865" s="535" t="s">
        <v>53993</v>
      </c>
      <c r="B33865" s="544" t="s">
        <v>53994</v>
      </c>
      <c r="C33865" s="535" t="s">
        <v>29247</v>
      </c>
      <c r="D33865" s="537" t="n">
        <v>2866.21</v>
      </c>
    </row>
    <row r="33866" customFormat="false" ht="14.25" hidden="false" customHeight="false" outlineLevel="0" collapsed="false">
      <c r="A33866" s="535" t="s">
        <v>53995</v>
      </c>
      <c r="B33866" s="544" t="s">
        <v>53996</v>
      </c>
      <c r="C33866" s="535" t="s">
        <v>29247</v>
      </c>
      <c r="D33866" s="537" t="n">
        <v>2523.29</v>
      </c>
    </row>
    <row r="33867" customFormat="false" ht="14.25" hidden="false" customHeight="false" outlineLevel="0" collapsed="false">
      <c r="A33867" s="535" t="s">
        <v>53997</v>
      </c>
      <c r="B33867" s="544" t="s">
        <v>53998</v>
      </c>
      <c r="C33867" s="535" t="s">
        <v>29247</v>
      </c>
      <c r="D33867" s="537" t="n">
        <v>3305.19</v>
      </c>
    </row>
    <row r="33868" customFormat="false" ht="14.25" hidden="false" customHeight="false" outlineLevel="0" collapsed="false">
      <c r="A33868" s="535" t="s">
        <v>53999</v>
      </c>
      <c r="B33868" s="544" t="s">
        <v>54000</v>
      </c>
      <c r="C33868" s="535" t="s">
        <v>29247</v>
      </c>
      <c r="D33868" s="537" t="n">
        <v>2990.06</v>
      </c>
    </row>
    <row r="33869" customFormat="false" ht="14.25" hidden="false" customHeight="false" outlineLevel="0" collapsed="false">
      <c r="A33869" s="535" t="s">
        <v>54001</v>
      </c>
      <c r="B33869" s="544" t="s">
        <v>54002</v>
      </c>
      <c r="C33869" s="535" t="s">
        <v>29247</v>
      </c>
      <c r="D33869" s="537" t="n">
        <v>3693.76</v>
      </c>
    </row>
    <row r="33870" customFormat="false" ht="14.25" hidden="false" customHeight="false" outlineLevel="0" collapsed="false">
      <c r="A33870" s="535" t="s">
        <v>54003</v>
      </c>
      <c r="B33870" s="544" t="s">
        <v>54004</v>
      </c>
      <c r="C33870" s="535" t="s">
        <v>29247</v>
      </c>
      <c r="D33870" s="537" t="n">
        <v>3387.62</v>
      </c>
    </row>
    <row r="33871" customFormat="false" ht="14.25" hidden="false" customHeight="false" outlineLevel="0" collapsed="false">
      <c r="A33871" s="535" t="s">
        <v>54005</v>
      </c>
      <c r="B33871" s="544" t="s">
        <v>54006</v>
      </c>
      <c r="C33871" s="535" t="s">
        <v>29247</v>
      </c>
      <c r="D33871" s="537" t="n">
        <v>3541.61</v>
      </c>
    </row>
    <row r="33872" customFormat="false" ht="14.25" hidden="false" customHeight="false" outlineLevel="0" collapsed="false">
      <c r="A33872" s="535" t="s">
        <v>54007</v>
      </c>
      <c r="B33872" s="544" t="s">
        <v>54008</v>
      </c>
      <c r="C33872" s="535" t="s">
        <v>29247</v>
      </c>
      <c r="D33872" s="537" t="n">
        <v>3240.03</v>
      </c>
    </row>
    <row r="33873" customFormat="false" ht="14.25" hidden="false" customHeight="false" outlineLevel="0" collapsed="false">
      <c r="A33873" s="535" t="s">
        <v>54009</v>
      </c>
      <c r="B33873" s="544" t="s">
        <v>54010</v>
      </c>
      <c r="C33873" s="535" t="s">
        <v>29247</v>
      </c>
      <c r="D33873" s="537" t="n">
        <v>3005.61</v>
      </c>
    </row>
    <row r="33874" customFormat="false" ht="14.25" hidden="false" customHeight="false" outlineLevel="0" collapsed="false">
      <c r="A33874" s="535" t="s">
        <v>54011</v>
      </c>
      <c r="B33874" s="544" t="s">
        <v>54012</v>
      </c>
      <c r="C33874" s="535" t="s">
        <v>29247</v>
      </c>
      <c r="D33874" s="537" t="n">
        <v>2704.02</v>
      </c>
    </row>
    <row r="33875" customFormat="false" ht="14.25" hidden="false" customHeight="false" outlineLevel="0" collapsed="false">
      <c r="A33875" s="535" t="s">
        <v>54013</v>
      </c>
      <c r="B33875" s="544" t="s">
        <v>54014</v>
      </c>
      <c r="C33875" s="535" t="s">
        <v>29247</v>
      </c>
      <c r="D33875" s="537" t="n">
        <v>5750.74</v>
      </c>
    </row>
    <row r="33876" customFormat="false" ht="14.25" hidden="false" customHeight="false" outlineLevel="0" collapsed="false">
      <c r="A33876" s="535" t="s">
        <v>54015</v>
      </c>
      <c r="B33876" s="544" t="s">
        <v>54016</v>
      </c>
      <c r="C33876" s="535" t="s">
        <v>29247</v>
      </c>
      <c r="D33876" s="537" t="n">
        <v>5295.63</v>
      </c>
    </row>
    <row r="33877" customFormat="false" ht="14.25" hidden="false" customHeight="false" outlineLevel="0" collapsed="false">
      <c r="A33877" s="535" t="s">
        <v>54017</v>
      </c>
      <c r="B33877" s="544" t="s">
        <v>54018</v>
      </c>
      <c r="C33877" s="535" t="s">
        <v>29247</v>
      </c>
      <c r="D33877" s="537" t="n">
        <v>6378.71</v>
      </c>
    </row>
    <row r="33878" customFormat="false" ht="14.25" hidden="false" customHeight="false" outlineLevel="0" collapsed="false">
      <c r="A33878" s="535" t="s">
        <v>54019</v>
      </c>
      <c r="B33878" s="544" t="s">
        <v>54020</v>
      </c>
      <c r="C33878" s="535" t="s">
        <v>29247</v>
      </c>
      <c r="D33878" s="537" t="n">
        <v>5923.6</v>
      </c>
    </row>
    <row r="33879" customFormat="false" ht="14.25" hidden="false" customHeight="false" outlineLevel="0" collapsed="false">
      <c r="A33879" s="535" t="s">
        <v>54021</v>
      </c>
      <c r="B33879" s="544" t="s">
        <v>54022</v>
      </c>
      <c r="C33879" s="535" t="s">
        <v>29247</v>
      </c>
      <c r="D33879" s="537" t="n">
        <v>3780.22</v>
      </c>
    </row>
    <row r="33880" customFormat="false" ht="14.25" hidden="false" customHeight="false" outlineLevel="0" collapsed="false">
      <c r="A33880" s="535" t="s">
        <v>54023</v>
      </c>
      <c r="B33880" s="544" t="s">
        <v>54024</v>
      </c>
      <c r="C33880" s="535" t="s">
        <v>29247</v>
      </c>
      <c r="D33880" s="537" t="n">
        <v>3376.06</v>
      </c>
    </row>
    <row r="33881" customFormat="false" ht="14.25" hidden="false" customHeight="false" outlineLevel="0" collapsed="false">
      <c r="A33881" s="535" t="s">
        <v>54025</v>
      </c>
      <c r="B33881" s="544" t="s">
        <v>54026</v>
      </c>
      <c r="C33881" s="535" t="s">
        <v>29247</v>
      </c>
      <c r="D33881" s="537" t="n">
        <v>4582.05</v>
      </c>
    </row>
    <row r="33882" customFormat="false" ht="14.25" hidden="false" customHeight="false" outlineLevel="0" collapsed="false">
      <c r="A33882" s="535" t="s">
        <v>54027</v>
      </c>
      <c r="B33882" s="544" t="s">
        <v>54028</v>
      </c>
      <c r="C33882" s="535" t="s">
        <v>29247</v>
      </c>
      <c r="D33882" s="537" t="n">
        <v>4221.24</v>
      </c>
    </row>
    <row r="33883" customFormat="false" ht="14.25" hidden="false" customHeight="false" outlineLevel="0" collapsed="false">
      <c r="A33883" s="535" t="s">
        <v>54029</v>
      </c>
      <c r="B33883" s="544" t="s">
        <v>54030</v>
      </c>
      <c r="C33883" s="535" t="s">
        <v>29247</v>
      </c>
      <c r="D33883" s="537" t="n">
        <v>5193.33</v>
      </c>
    </row>
    <row r="33884" customFormat="false" ht="14.25" hidden="false" customHeight="false" outlineLevel="0" collapsed="false">
      <c r="A33884" s="535" t="s">
        <v>54031</v>
      </c>
      <c r="B33884" s="544" t="s">
        <v>54032</v>
      </c>
      <c r="C33884" s="535" t="s">
        <v>29247</v>
      </c>
      <c r="D33884" s="537" t="n">
        <v>4738.22</v>
      </c>
    </row>
    <row r="33885" customFormat="false" ht="14.25" hidden="false" customHeight="false" outlineLevel="0" collapsed="false">
      <c r="A33885" s="535" t="s">
        <v>54033</v>
      </c>
      <c r="B33885" s="544" t="s">
        <v>54034</v>
      </c>
      <c r="C33885" s="535" t="s">
        <v>29247</v>
      </c>
      <c r="D33885" s="537" t="n">
        <v>1285.36</v>
      </c>
    </row>
    <row r="33886" customFormat="false" ht="14.25" hidden="false" customHeight="false" outlineLevel="0" collapsed="false">
      <c r="A33886" s="535" t="s">
        <v>54035</v>
      </c>
      <c r="B33886" s="544" t="s">
        <v>54036</v>
      </c>
      <c r="C33886" s="535" t="s">
        <v>29247</v>
      </c>
      <c r="D33886" s="537" t="n">
        <v>1122.88</v>
      </c>
    </row>
    <row r="33887" customFormat="false" ht="14.25" hidden="false" customHeight="false" outlineLevel="0" collapsed="false">
      <c r="A33887" s="535" t="s">
        <v>54037</v>
      </c>
      <c r="B33887" s="544" t="s">
        <v>54038</v>
      </c>
      <c r="C33887" s="535" t="s">
        <v>29247</v>
      </c>
      <c r="D33887" s="537" t="n">
        <v>1400.12</v>
      </c>
    </row>
    <row r="33888" customFormat="false" ht="14.25" hidden="false" customHeight="false" outlineLevel="0" collapsed="false">
      <c r="A33888" s="535" t="s">
        <v>54039</v>
      </c>
      <c r="B33888" s="544" t="s">
        <v>54040</v>
      </c>
      <c r="C33888" s="535" t="s">
        <v>29247</v>
      </c>
      <c r="D33888" s="537" t="n">
        <v>1214.71</v>
      </c>
    </row>
    <row r="33889" customFormat="false" ht="14.25" hidden="false" customHeight="false" outlineLevel="0" collapsed="false">
      <c r="A33889" s="535" t="s">
        <v>54041</v>
      </c>
      <c r="B33889" s="544" t="s">
        <v>54042</v>
      </c>
      <c r="C33889" s="535" t="s">
        <v>29247</v>
      </c>
      <c r="D33889" s="537" t="n">
        <v>2072.79</v>
      </c>
    </row>
    <row r="33890" customFormat="false" ht="14.25" hidden="false" customHeight="false" outlineLevel="0" collapsed="false">
      <c r="A33890" s="535" t="s">
        <v>54043</v>
      </c>
      <c r="B33890" s="544" t="s">
        <v>54044</v>
      </c>
      <c r="C33890" s="535" t="s">
        <v>29247</v>
      </c>
      <c r="D33890" s="537" t="n">
        <v>1810.93</v>
      </c>
    </row>
    <row r="33891" customFormat="false" ht="14.25" hidden="false" customHeight="false" outlineLevel="0" collapsed="false">
      <c r="A33891" s="535" t="s">
        <v>54045</v>
      </c>
      <c r="B33891" s="544" t="s">
        <v>54046</v>
      </c>
      <c r="C33891" s="535" t="s">
        <v>29247</v>
      </c>
      <c r="D33891" s="537" t="n">
        <v>1799.87</v>
      </c>
    </row>
    <row r="33892" customFormat="false" ht="14.25" hidden="false" customHeight="false" outlineLevel="0" collapsed="false">
      <c r="A33892" s="535" t="s">
        <v>54047</v>
      </c>
      <c r="B33892" s="544" t="s">
        <v>54048</v>
      </c>
      <c r="C33892" s="535" t="s">
        <v>29247</v>
      </c>
      <c r="D33892" s="537" t="n">
        <v>1538.01</v>
      </c>
    </row>
    <row r="33893" customFormat="false" ht="14.25" hidden="false" customHeight="false" outlineLevel="0" collapsed="false">
      <c r="A33893" s="535" t="s">
        <v>54049</v>
      </c>
      <c r="B33893" s="544" t="s">
        <v>54050</v>
      </c>
      <c r="C33893" s="535" t="s">
        <v>29247</v>
      </c>
      <c r="D33893" s="537" t="n">
        <v>1568.93</v>
      </c>
    </row>
    <row r="33894" customFormat="false" ht="14.25" hidden="false" customHeight="false" outlineLevel="0" collapsed="false">
      <c r="A33894" s="535" t="s">
        <v>54051</v>
      </c>
      <c r="B33894" s="544" t="s">
        <v>54052</v>
      </c>
      <c r="C33894" s="535" t="s">
        <v>29247</v>
      </c>
      <c r="D33894" s="537" t="n">
        <v>1359.2</v>
      </c>
    </row>
    <row r="33895" customFormat="false" ht="14.25" hidden="false" customHeight="false" outlineLevel="0" collapsed="false">
      <c r="A33895" s="535" t="s">
        <v>54053</v>
      </c>
      <c r="B33895" s="544" t="s">
        <v>54054</v>
      </c>
      <c r="C33895" s="535" t="s">
        <v>29247</v>
      </c>
      <c r="D33895" s="537" t="n">
        <v>2231.3</v>
      </c>
    </row>
    <row r="33896" customFormat="false" ht="14.25" hidden="false" customHeight="false" outlineLevel="0" collapsed="false">
      <c r="A33896" s="535" t="s">
        <v>54055</v>
      </c>
      <c r="B33896" s="544" t="s">
        <v>54056</v>
      </c>
      <c r="C33896" s="535" t="s">
        <v>29247</v>
      </c>
      <c r="D33896" s="537" t="n">
        <v>1941.96</v>
      </c>
    </row>
    <row r="33897" customFormat="false" ht="14.25" hidden="false" customHeight="false" outlineLevel="0" collapsed="false">
      <c r="A33897" s="535" t="s">
        <v>54057</v>
      </c>
      <c r="B33897" s="544" t="s">
        <v>54058</v>
      </c>
      <c r="C33897" s="535" t="s">
        <v>29247</v>
      </c>
      <c r="D33897" s="537" t="n">
        <v>1967.39</v>
      </c>
    </row>
    <row r="33898" customFormat="false" ht="14.25" hidden="false" customHeight="false" outlineLevel="0" collapsed="false">
      <c r="A33898" s="535" t="s">
        <v>54059</v>
      </c>
      <c r="B33898" s="544" t="s">
        <v>54060</v>
      </c>
      <c r="C33898" s="535" t="s">
        <v>29247</v>
      </c>
      <c r="D33898" s="537" t="n">
        <v>1678.06</v>
      </c>
    </row>
    <row r="33899" customFormat="false" ht="14.25" hidden="false" customHeight="false" outlineLevel="0" collapsed="false">
      <c r="A33899" s="535" t="s">
        <v>54061</v>
      </c>
      <c r="B33899" s="544" t="s">
        <v>54062</v>
      </c>
      <c r="C33899" s="535" t="s">
        <v>29247</v>
      </c>
      <c r="D33899" s="537" t="n">
        <v>1726.1</v>
      </c>
    </row>
    <row r="33900" customFormat="false" ht="14.25" hidden="false" customHeight="false" outlineLevel="0" collapsed="false">
      <c r="A33900" s="535" t="s">
        <v>54063</v>
      </c>
      <c r="B33900" s="544" t="s">
        <v>54064</v>
      </c>
      <c r="C33900" s="535" t="s">
        <v>29247</v>
      </c>
      <c r="D33900" s="537" t="n">
        <v>1491.93</v>
      </c>
    </row>
    <row r="33901" customFormat="false" ht="14.25" hidden="false" customHeight="false" outlineLevel="0" collapsed="false">
      <c r="A33901" s="535" t="s">
        <v>54065</v>
      </c>
      <c r="B33901" s="544" t="s">
        <v>54066</v>
      </c>
      <c r="C33901" s="535" t="s">
        <v>29247</v>
      </c>
      <c r="D33901" s="537" t="n">
        <v>2334.14</v>
      </c>
    </row>
    <row r="33902" customFormat="false" ht="14.25" hidden="false" customHeight="false" outlineLevel="0" collapsed="false">
      <c r="A33902" s="535" t="s">
        <v>54067</v>
      </c>
      <c r="B33902" s="544" t="s">
        <v>54068</v>
      </c>
      <c r="C33902" s="535" t="s">
        <v>29247</v>
      </c>
      <c r="D33902" s="537" t="n">
        <v>2015.73</v>
      </c>
    </row>
    <row r="33903" customFormat="false" ht="14.25" hidden="false" customHeight="false" outlineLevel="0" collapsed="false">
      <c r="A33903" s="535" t="s">
        <v>54069</v>
      </c>
      <c r="B33903" s="544" t="s">
        <v>54070</v>
      </c>
      <c r="C33903" s="535" t="s">
        <v>29247</v>
      </c>
      <c r="D33903" s="537" t="n">
        <v>2139.03</v>
      </c>
    </row>
    <row r="33904" customFormat="false" ht="14.25" hidden="false" customHeight="false" outlineLevel="0" collapsed="false">
      <c r="A33904" s="535" t="s">
        <v>54071</v>
      </c>
      <c r="B33904" s="544" t="s">
        <v>54072</v>
      </c>
      <c r="C33904" s="535" t="s">
        <v>29247</v>
      </c>
      <c r="D33904" s="537" t="n">
        <v>1820.62</v>
      </c>
    </row>
    <row r="33905" customFormat="false" ht="14.25" hidden="false" customHeight="false" outlineLevel="0" collapsed="false">
      <c r="A33905" s="535" t="s">
        <v>54073</v>
      </c>
      <c r="B33905" s="544" t="s">
        <v>54074</v>
      </c>
      <c r="C33905" s="535" t="s">
        <v>29247</v>
      </c>
      <c r="D33905" s="537" t="n">
        <v>1705.29</v>
      </c>
    </row>
    <row r="33906" customFormat="false" ht="14.25" hidden="false" customHeight="false" outlineLevel="0" collapsed="false">
      <c r="A33906" s="535" t="s">
        <v>54075</v>
      </c>
      <c r="B33906" s="544" t="s">
        <v>54076</v>
      </c>
      <c r="C33906" s="535" t="s">
        <v>29247</v>
      </c>
      <c r="D33906" s="537" t="n">
        <v>1494.19</v>
      </c>
    </row>
    <row r="33907" customFormat="false" ht="14.25" hidden="false" customHeight="false" outlineLevel="0" collapsed="false">
      <c r="A33907" s="535" t="s">
        <v>54077</v>
      </c>
      <c r="B33907" s="544" t="s">
        <v>54078</v>
      </c>
      <c r="C33907" s="535" t="s">
        <v>29247</v>
      </c>
      <c r="D33907" s="537" t="n">
        <v>1645</v>
      </c>
    </row>
    <row r="33908" customFormat="false" ht="14.25" hidden="false" customHeight="false" outlineLevel="0" collapsed="false">
      <c r="A33908" s="535" t="s">
        <v>54079</v>
      </c>
      <c r="B33908" s="544" t="s">
        <v>54080</v>
      </c>
      <c r="C33908" s="535" t="s">
        <v>29247</v>
      </c>
      <c r="D33908" s="537" t="n">
        <v>1433.9</v>
      </c>
    </row>
    <row r="33909" customFormat="false" ht="14.25" hidden="false" customHeight="false" outlineLevel="0" collapsed="false">
      <c r="A33909" s="535" t="s">
        <v>54081</v>
      </c>
      <c r="B33909" s="544" t="s">
        <v>54082</v>
      </c>
      <c r="C33909" s="535" t="s">
        <v>29247</v>
      </c>
      <c r="D33909" s="537" t="n">
        <v>2001.77</v>
      </c>
    </row>
    <row r="33910" customFormat="false" ht="14.25" hidden="false" customHeight="false" outlineLevel="0" collapsed="false">
      <c r="A33910" s="535" t="s">
        <v>54083</v>
      </c>
      <c r="B33910" s="544" t="s">
        <v>54084</v>
      </c>
      <c r="C33910" s="535" t="s">
        <v>29247</v>
      </c>
      <c r="D33910" s="537" t="n">
        <v>1735.03</v>
      </c>
    </row>
    <row r="33911" customFormat="false" ht="14.25" hidden="false" customHeight="false" outlineLevel="0" collapsed="false">
      <c r="A33911" s="535" t="s">
        <v>54085</v>
      </c>
      <c r="B33911" s="544" t="s">
        <v>54086</v>
      </c>
      <c r="C33911" s="535" t="s">
        <v>29247</v>
      </c>
      <c r="D33911" s="537" t="n">
        <v>2264.51</v>
      </c>
    </row>
    <row r="33912" customFormat="false" ht="14.25" hidden="false" customHeight="false" outlineLevel="0" collapsed="false">
      <c r="A33912" s="535" t="s">
        <v>54087</v>
      </c>
      <c r="B33912" s="544" t="s">
        <v>54088</v>
      </c>
      <c r="C33912" s="535" t="s">
        <v>29247</v>
      </c>
      <c r="D33912" s="537" t="n">
        <v>2015.64</v>
      </c>
    </row>
    <row r="33913" customFormat="false" ht="14.25" hidden="false" customHeight="false" outlineLevel="0" collapsed="false">
      <c r="A33913" s="535" t="s">
        <v>54089</v>
      </c>
      <c r="B33913" s="544" t="s">
        <v>54090</v>
      </c>
      <c r="C33913" s="535" t="s">
        <v>29247</v>
      </c>
      <c r="D33913" s="537" t="n">
        <v>1645</v>
      </c>
    </row>
    <row r="33914" customFormat="false" ht="14.25" hidden="false" customHeight="false" outlineLevel="0" collapsed="false">
      <c r="A33914" s="535" t="s">
        <v>54091</v>
      </c>
      <c r="B33914" s="544" t="s">
        <v>54092</v>
      </c>
      <c r="C33914" s="535" t="s">
        <v>29247</v>
      </c>
      <c r="D33914" s="537" t="n">
        <v>1433.9</v>
      </c>
    </row>
    <row r="33915" customFormat="false" ht="14.25" hidden="false" customHeight="false" outlineLevel="0" collapsed="false">
      <c r="A33915" s="535" t="s">
        <v>54093</v>
      </c>
      <c r="B33915" s="544" t="s">
        <v>54094</v>
      </c>
      <c r="C33915" s="535" t="s">
        <v>29247</v>
      </c>
      <c r="D33915" s="537" t="n">
        <v>1762.31</v>
      </c>
    </row>
    <row r="33916" customFormat="false" ht="14.25" hidden="false" customHeight="false" outlineLevel="0" collapsed="false">
      <c r="A33916" s="535" t="s">
        <v>54095</v>
      </c>
      <c r="B33916" s="544" t="s">
        <v>54096</v>
      </c>
      <c r="C33916" s="535" t="s">
        <v>29247</v>
      </c>
      <c r="D33916" s="537" t="n">
        <v>1553.77</v>
      </c>
    </row>
    <row r="33917" customFormat="false" ht="14.25" hidden="false" customHeight="false" outlineLevel="0" collapsed="false">
      <c r="A33917" s="535" t="s">
        <v>54097</v>
      </c>
      <c r="B33917" s="544" t="s">
        <v>54098</v>
      </c>
      <c r="C33917" s="535" t="s">
        <v>29247</v>
      </c>
      <c r="D33917" s="537" t="n">
        <v>2101.84</v>
      </c>
    </row>
    <row r="33918" customFormat="false" ht="14.25" hidden="false" customHeight="false" outlineLevel="0" collapsed="false">
      <c r="A33918" s="535" t="s">
        <v>54099</v>
      </c>
      <c r="B33918" s="544" t="s">
        <v>54100</v>
      </c>
      <c r="C33918" s="535" t="s">
        <v>29247</v>
      </c>
      <c r="D33918" s="537" t="n">
        <v>1835.1</v>
      </c>
    </row>
    <row r="33919" customFormat="false" ht="14.25" hidden="false" customHeight="false" outlineLevel="0" collapsed="false">
      <c r="A33919" s="535" t="s">
        <v>54101</v>
      </c>
      <c r="B33919" s="544" t="s">
        <v>54102</v>
      </c>
      <c r="C33919" s="535" t="s">
        <v>29247</v>
      </c>
      <c r="D33919" s="537" t="n">
        <v>2416.4</v>
      </c>
    </row>
    <row r="33920" customFormat="false" ht="14.25" hidden="false" customHeight="false" outlineLevel="0" collapsed="false">
      <c r="A33920" s="535" t="s">
        <v>54103</v>
      </c>
      <c r="B33920" s="544" t="s">
        <v>54104</v>
      </c>
      <c r="C33920" s="535" t="s">
        <v>29247</v>
      </c>
      <c r="D33920" s="537" t="n">
        <v>2147.73</v>
      </c>
    </row>
    <row r="33921" customFormat="false" ht="14.25" hidden="false" customHeight="false" outlineLevel="0" collapsed="false">
      <c r="A33921" s="535" t="s">
        <v>54105</v>
      </c>
      <c r="B33921" s="544" t="s">
        <v>54106</v>
      </c>
      <c r="C33921" s="535" t="s">
        <v>29247</v>
      </c>
      <c r="D33921" s="537" t="n">
        <v>2092.46</v>
      </c>
    </row>
    <row r="33922" customFormat="false" ht="14.25" hidden="false" customHeight="false" outlineLevel="0" collapsed="false">
      <c r="A33922" s="535" t="s">
        <v>54107</v>
      </c>
      <c r="B33922" s="544" t="s">
        <v>54108</v>
      </c>
      <c r="C33922" s="535" t="s">
        <v>29247</v>
      </c>
      <c r="D33922" s="537" t="n">
        <v>1823.8</v>
      </c>
    </row>
    <row r="33923" customFormat="false" ht="14.25" hidden="false" customHeight="false" outlineLevel="0" collapsed="false">
      <c r="A33923" s="535" t="s">
        <v>54109</v>
      </c>
      <c r="B33923" s="544" t="s">
        <v>54110</v>
      </c>
      <c r="C33923" s="535" t="s">
        <v>29247</v>
      </c>
      <c r="D33923" s="537" t="n">
        <v>3194.82</v>
      </c>
    </row>
    <row r="33924" customFormat="false" ht="14.25" hidden="false" customHeight="false" outlineLevel="0" collapsed="false">
      <c r="A33924" s="535" t="s">
        <v>54111</v>
      </c>
      <c r="B33924" s="544" t="s">
        <v>54112</v>
      </c>
      <c r="C33924" s="535" t="s">
        <v>29247</v>
      </c>
      <c r="D33924" s="537" t="n">
        <v>2884.64</v>
      </c>
    </row>
    <row r="33925" customFormat="false" ht="14.25" hidden="false" customHeight="false" outlineLevel="0" collapsed="false">
      <c r="A33925" s="535" t="s">
        <v>54113</v>
      </c>
      <c r="B33925" s="544" t="s">
        <v>54114</v>
      </c>
      <c r="C33925" s="535" t="s">
        <v>29247</v>
      </c>
      <c r="D33925" s="537" t="n">
        <v>3707.58</v>
      </c>
    </row>
    <row r="33926" customFormat="false" ht="14.25" hidden="false" customHeight="false" outlineLevel="0" collapsed="false">
      <c r="A33926" s="535" t="s">
        <v>54115</v>
      </c>
      <c r="B33926" s="544" t="s">
        <v>54116</v>
      </c>
      <c r="C33926" s="535" t="s">
        <v>29247</v>
      </c>
      <c r="D33926" s="537" t="n">
        <v>3330.39</v>
      </c>
    </row>
    <row r="33927" customFormat="false" ht="14.25" hidden="false" customHeight="false" outlineLevel="0" collapsed="false">
      <c r="A33927" s="535" t="s">
        <v>54117</v>
      </c>
      <c r="B33927" s="544" t="s">
        <v>54118</v>
      </c>
      <c r="C33927" s="535" t="s">
        <v>29247</v>
      </c>
      <c r="D33927" s="537" t="n">
        <v>2348.1</v>
      </c>
    </row>
    <row r="33928" customFormat="false" ht="14.25" hidden="false" customHeight="false" outlineLevel="0" collapsed="false">
      <c r="A33928" s="535" t="s">
        <v>54119</v>
      </c>
      <c r="B33928" s="544" t="s">
        <v>54120</v>
      </c>
      <c r="C33928" s="535" t="s">
        <v>29247</v>
      </c>
      <c r="D33928" s="537" t="n">
        <v>2081.21</v>
      </c>
    </row>
    <row r="33929" customFormat="false" ht="14.25" hidden="false" customHeight="false" outlineLevel="0" collapsed="false">
      <c r="A33929" s="535" t="s">
        <v>54121</v>
      </c>
      <c r="B33929" s="544" t="s">
        <v>54122</v>
      </c>
      <c r="C33929" s="535" t="s">
        <v>29247</v>
      </c>
      <c r="D33929" s="537" t="n">
        <v>2750.73</v>
      </c>
    </row>
    <row r="33930" customFormat="false" ht="14.25" hidden="false" customHeight="false" outlineLevel="0" collapsed="false">
      <c r="A33930" s="535" t="s">
        <v>54123</v>
      </c>
      <c r="B33930" s="544" t="s">
        <v>54124</v>
      </c>
      <c r="C33930" s="535" t="s">
        <v>29247</v>
      </c>
      <c r="D33930" s="537" t="n">
        <v>2411.84</v>
      </c>
    </row>
    <row r="33931" customFormat="false" ht="14.25" hidden="false" customHeight="false" outlineLevel="0" collapsed="false">
      <c r="A33931" s="535" t="s">
        <v>54125</v>
      </c>
      <c r="B33931" s="544" t="s">
        <v>54126</v>
      </c>
      <c r="C33931" s="535" t="s">
        <v>29247</v>
      </c>
      <c r="D33931" s="537" t="n">
        <v>2971.56</v>
      </c>
    </row>
    <row r="33932" customFormat="false" ht="14.25" hidden="false" customHeight="false" outlineLevel="0" collapsed="false">
      <c r="A33932" s="535" t="s">
        <v>54127</v>
      </c>
      <c r="B33932" s="544" t="s">
        <v>54128</v>
      </c>
      <c r="C33932" s="535" t="s">
        <v>29247</v>
      </c>
      <c r="D33932" s="537" t="n">
        <v>2654</v>
      </c>
    </row>
    <row r="33933" customFormat="false" ht="14.25" hidden="false" customHeight="false" outlineLevel="0" collapsed="false">
      <c r="A33933" s="535" t="s">
        <v>54129</v>
      </c>
      <c r="B33933" s="544" t="s">
        <v>54130</v>
      </c>
      <c r="C33933" s="535" t="s">
        <v>29247</v>
      </c>
      <c r="D33933" s="537" t="n">
        <v>3235.06</v>
      </c>
    </row>
    <row r="33934" customFormat="false" ht="14.25" hidden="false" customHeight="false" outlineLevel="0" collapsed="false">
      <c r="A33934" s="535" t="s">
        <v>54131</v>
      </c>
      <c r="B33934" s="544" t="s">
        <v>54132</v>
      </c>
      <c r="C33934" s="535" t="s">
        <v>29247</v>
      </c>
      <c r="D33934" s="537" t="n">
        <v>2905.9</v>
      </c>
    </row>
    <row r="33935" customFormat="false" ht="14.25" hidden="false" customHeight="false" outlineLevel="0" collapsed="false">
      <c r="A33935" s="535" t="s">
        <v>54133</v>
      </c>
      <c r="B33935" s="544" t="s">
        <v>54134</v>
      </c>
      <c r="C33935" s="535" t="s">
        <v>29247</v>
      </c>
      <c r="D33935" s="537" t="n">
        <v>2726.86</v>
      </c>
    </row>
    <row r="33936" customFormat="false" ht="14.25" hidden="false" customHeight="false" outlineLevel="0" collapsed="false">
      <c r="A33936" s="535" t="s">
        <v>54135</v>
      </c>
      <c r="B33936" s="544" t="s">
        <v>54136</v>
      </c>
      <c r="C33936" s="535" t="s">
        <v>29247</v>
      </c>
      <c r="D33936" s="537" t="n">
        <v>2397.7</v>
      </c>
    </row>
    <row r="33937" customFormat="false" ht="14.25" hidden="false" customHeight="false" outlineLevel="0" collapsed="false">
      <c r="A33937" s="535" t="s">
        <v>54137</v>
      </c>
      <c r="B33937" s="544" t="s">
        <v>54138</v>
      </c>
      <c r="C33937" s="535" t="s">
        <v>29247</v>
      </c>
      <c r="D33937" s="537" t="n">
        <v>4574.23</v>
      </c>
    </row>
    <row r="33938" customFormat="false" ht="14.25" hidden="false" customHeight="false" outlineLevel="0" collapsed="false">
      <c r="A33938" s="535" t="s">
        <v>54139</v>
      </c>
      <c r="B33938" s="544" t="s">
        <v>54140</v>
      </c>
      <c r="C33938" s="535" t="s">
        <v>29247</v>
      </c>
      <c r="D33938" s="537" t="n">
        <v>4114.85</v>
      </c>
    </row>
    <row r="33939" customFormat="false" ht="14.25" hidden="false" customHeight="false" outlineLevel="0" collapsed="false">
      <c r="A33939" s="535" t="s">
        <v>54141</v>
      </c>
      <c r="B33939" s="544" t="s">
        <v>54142</v>
      </c>
      <c r="C33939" s="535" t="s">
        <v>29247</v>
      </c>
      <c r="D33939" s="537" t="n">
        <v>5147.99</v>
      </c>
    </row>
    <row r="33940" customFormat="false" ht="14.25" hidden="false" customHeight="false" outlineLevel="0" collapsed="false">
      <c r="A33940" s="535" t="s">
        <v>54143</v>
      </c>
      <c r="B33940" s="544" t="s">
        <v>54144</v>
      </c>
      <c r="C33940" s="535" t="s">
        <v>29247</v>
      </c>
      <c r="D33940" s="537" t="n">
        <v>4687.1</v>
      </c>
    </row>
    <row r="33941" customFormat="false" ht="14.25" hidden="false" customHeight="false" outlineLevel="0" collapsed="false">
      <c r="A33941" s="535" t="s">
        <v>54145</v>
      </c>
      <c r="B33941" s="544" t="s">
        <v>54146</v>
      </c>
      <c r="C33941" s="535" t="s">
        <v>29247</v>
      </c>
      <c r="D33941" s="537" t="n">
        <v>3356.44</v>
      </c>
    </row>
    <row r="33942" customFormat="false" ht="14.25" hidden="false" customHeight="false" outlineLevel="0" collapsed="false">
      <c r="A33942" s="535" t="s">
        <v>54147</v>
      </c>
      <c r="B33942" s="544" t="s">
        <v>54148</v>
      </c>
      <c r="C33942" s="535" t="s">
        <v>29247</v>
      </c>
      <c r="D33942" s="537" t="n">
        <v>2943.99</v>
      </c>
    </row>
    <row r="33943" customFormat="false" ht="14.25" hidden="false" customHeight="false" outlineLevel="0" collapsed="false">
      <c r="A33943" s="535" t="s">
        <v>54149</v>
      </c>
      <c r="B33943" s="544" t="s">
        <v>54150</v>
      </c>
      <c r="C33943" s="535" t="s">
        <v>29247</v>
      </c>
      <c r="D33943" s="537" t="n">
        <v>3800.03</v>
      </c>
    </row>
    <row r="33944" customFormat="false" ht="14.25" hidden="false" customHeight="false" outlineLevel="0" collapsed="false">
      <c r="A33944" s="535" t="s">
        <v>54151</v>
      </c>
      <c r="B33944" s="544" t="s">
        <v>54152</v>
      </c>
      <c r="C33944" s="535" t="s">
        <v>29247</v>
      </c>
      <c r="D33944" s="537" t="n">
        <v>3413.85</v>
      </c>
    </row>
    <row r="33945" customFormat="false" ht="14.25" hidden="false" customHeight="false" outlineLevel="0" collapsed="false">
      <c r="A33945" s="535" t="s">
        <v>54153</v>
      </c>
      <c r="B33945" s="544" t="s">
        <v>54154</v>
      </c>
      <c r="C33945" s="535" t="s">
        <v>29247</v>
      </c>
      <c r="D33945" s="537" t="n">
        <v>4188.6</v>
      </c>
    </row>
    <row r="33946" customFormat="false" ht="14.25" hidden="false" customHeight="false" outlineLevel="0" collapsed="false">
      <c r="A33946" s="535" t="s">
        <v>54155</v>
      </c>
      <c r="B33946" s="544" t="s">
        <v>54156</v>
      </c>
      <c r="C33946" s="535" t="s">
        <v>29247</v>
      </c>
      <c r="D33946" s="537" t="n">
        <v>3811.41</v>
      </c>
    </row>
    <row r="33947" customFormat="false" ht="14.25" hidden="false" customHeight="false" outlineLevel="0" collapsed="false">
      <c r="A33947" s="535" t="s">
        <v>54157</v>
      </c>
      <c r="B33947" s="544" t="s">
        <v>54158</v>
      </c>
      <c r="C33947" s="535" t="s">
        <v>29247</v>
      </c>
      <c r="D33947" s="537" t="n">
        <v>4132.93</v>
      </c>
    </row>
    <row r="33948" customFormat="false" ht="14.25" hidden="false" customHeight="false" outlineLevel="0" collapsed="false">
      <c r="A33948" s="535" t="s">
        <v>54159</v>
      </c>
      <c r="B33948" s="544" t="s">
        <v>54160</v>
      </c>
      <c r="C33948" s="535" t="s">
        <v>29247</v>
      </c>
      <c r="D33948" s="537" t="n">
        <v>3749.43</v>
      </c>
    </row>
    <row r="33949" customFormat="false" ht="14.25" hidden="false" customHeight="false" outlineLevel="0" collapsed="false">
      <c r="A33949" s="535" t="s">
        <v>54161</v>
      </c>
      <c r="B33949" s="544" t="s">
        <v>54162</v>
      </c>
      <c r="C33949" s="535" t="s">
        <v>29247</v>
      </c>
      <c r="D33949" s="537" t="n">
        <v>3596.93</v>
      </c>
    </row>
    <row r="33950" customFormat="false" ht="14.25" hidden="false" customHeight="false" outlineLevel="0" collapsed="false">
      <c r="A33950" s="535" t="s">
        <v>54163</v>
      </c>
      <c r="B33950" s="544" t="s">
        <v>54164</v>
      </c>
      <c r="C33950" s="535" t="s">
        <v>29247</v>
      </c>
      <c r="D33950" s="537" t="n">
        <v>3213.42</v>
      </c>
    </row>
    <row r="33951" customFormat="false" ht="14.25" hidden="false" customHeight="false" outlineLevel="0" collapsed="false">
      <c r="A33951" s="535" t="s">
        <v>54165</v>
      </c>
      <c r="B33951" s="544" t="s">
        <v>54166</v>
      </c>
      <c r="C33951" s="535" t="s">
        <v>29247</v>
      </c>
      <c r="D33951" s="537" t="n">
        <v>6354.49</v>
      </c>
    </row>
    <row r="33952" customFormat="false" ht="14.25" hidden="false" customHeight="false" outlineLevel="0" collapsed="false">
      <c r="A33952" s="535" t="s">
        <v>54167</v>
      </c>
      <c r="B33952" s="544" t="s">
        <v>54168</v>
      </c>
      <c r="C33952" s="535" t="s">
        <v>29247</v>
      </c>
      <c r="D33952" s="537" t="n">
        <v>5814.39</v>
      </c>
    </row>
    <row r="33953" customFormat="false" ht="14.25" hidden="false" customHeight="false" outlineLevel="0" collapsed="false">
      <c r="A33953" s="535" t="s">
        <v>54169</v>
      </c>
      <c r="B33953" s="544" t="s">
        <v>54170</v>
      </c>
      <c r="C33953" s="535" t="s">
        <v>29247</v>
      </c>
      <c r="D33953" s="537" t="n">
        <v>6987.08</v>
      </c>
    </row>
    <row r="33954" customFormat="false" ht="14.25" hidden="false" customHeight="false" outlineLevel="0" collapsed="false">
      <c r="A33954" s="535" t="s">
        <v>54171</v>
      </c>
      <c r="B33954" s="544" t="s">
        <v>54172</v>
      </c>
      <c r="C33954" s="535" t="s">
        <v>29247</v>
      </c>
      <c r="D33954" s="537" t="n">
        <v>6445.46</v>
      </c>
    </row>
    <row r="33955" customFormat="false" ht="14.25" hidden="false" customHeight="false" outlineLevel="0" collapsed="false">
      <c r="A33955" s="535" t="s">
        <v>54173</v>
      </c>
      <c r="B33955" s="544" t="s">
        <v>54174</v>
      </c>
      <c r="C33955" s="535" t="s">
        <v>29247</v>
      </c>
      <c r="D33955" s="537" t="n">
        <v>4377.81</v>
      </c>
    </row>
    <row r="33956" customFormat="false" ht="14.25" hidden="false" customHeight="false" outlineLevel="0" collapsed="false">
      <c r="A33956" s="535" t="s">
        <v>54175</v>
      </c>
      <c r="B33956" s="544" t="s">
        <v>54176</v>
      </c>
      <c r="C33956" s="535" t="s">
        <v>29247</v>
      </c>
      <c r="D33956" s="537" t="n">
        <v>3890.18</v>
      </c>
    </row>
    <row r="33957" customFormat="false" ht="14.25" hidden="false" customHeight="false" outlineLevel="0" collapsed="false">
      <c r="A33957" s="535" t="s">
        <v>54177</v>
      </c>
      <c r="B33957" s="544" t="s">
        <v>54178</v>
      </c>
      <c r="C33957" s="535" t="s">
        <v>29247</v>
      </c>
      <c r="D33957" s="537" t="n">
        <v>5179.64</v>
      </c>
    </row>
    <row r="33958" customFormat="false" ht="14.25" hidden="false" customHeight="false" outlineLevel="0" collapsed="false">
      <c r="A33958" s="535" t="s">
        <v>54179</v>
      </c>
      <c r="B33958" s="544" t="s">
        <v>54180</v>
      </c>
      <c r="C33958" s="535" t="s">
        <v>29247</v>
      </c>
      <c r="D33958" s="537" t="n">
        <v>4735.36</v>
      </c>
    </row>
    <row r="33959" customFormat="false" ht="14.25" hidden="false" customHeight="false" outlineLevel="0" collapsed="false">
      <c r="A33959" s="535" t="s">
        <v>54181</v>
      </c>
      <c r="B33959" s="544" t="s">
        <v>54182</v>
      </c>
      <c r="C33959" s="535" t="s">
        <v>29247</v>
      </c>
      <c r="D33959" s="537" t="n">
        <v>5797.2</v>
      </c>
    </row>
    <row r="33960" customFormat="false" ht="14.25" hidden="false" customHeight="false" outlineLevel="0" collapsed="false">
      <c r="A33960" s="535" t="s">
        <v>54183</v>
      </c>
      <c r="B33960" s="544" t="s">
        <v>54184</v>
      </c>
      <c r="C33960" s="535" t="s">
        <v>29247</v>
      </c>
      <c r="D33960" s="537" t="n">
        <v>5257.06</v>
      </c>
    </row>
    <row r="33961" customFormat="false" ht="14.25" hidden="false" customHeight="false" outlineLevel="0" collapsed="false">
      <c r="A33961" s="535" t="s">
        <v>54185</v>
      </c>
      <c r="B33961" s="544" t="s">
        <v>54186</v>
      </c>
      <c r="C33961" s="535" t="s">
        <v>54187</v>
      </c>
      <c r="D33961" s="537" t="n">
        <v>324088.26</v>
      </c>
    </row>
    <row r="33962" customFormat="false" ht="14.25" hidden="false" customHeight="false" outlineLevel="0" collapsed="false">
      <c r="A33962" s="535" t="s">
        <v>54188</v>
      </c>
      <c r="B33962" s="544" t="s">
        <v>54189</v>
      </c>
      <c r="C33962" s="535" t="s">
        <v>29260</v>
      </c>
      <c r="D33962" s="537" t="n">
        <v>2193.5</v>
      </c>
    </row>
    <row r="33963" customFormat="false" ht="14.25" hidden="false" customHeight="false" outlineLevel="0" collapsed="false">
      <c r="A33963" s="535" t="s">
        <v>54190</v>
      </c>
      <c r="B33963" s="544" t="s">
        <v>54191</v>
      </c>
      <c r="C33963" s="535" t="s">
        <v>29260</v>
      </c>
      <c r="D33963" s="537" t="n">
        <v>1499.03</v>
      </c>
    </row>
    <row r="33964" customFormat="false" ht="14.25" hidden="false" customHeight="false" outlineLevel="0" collapsed="false">
      <c r="A33964" s="535" t="s">
        <v>54192</v>
      </c>
      <c r="B33964" s="544" t="s">
        <v>54193</v>
      </c>
      <c r="C33964" s="535" t="s">
        <v>50010</v>
      </c>
      <c r="D33964" s="537" t="n">
        <v>9675.94</v>
      </c>
    </row>
    <row r="33965" customFormat="false" ht="14.25" hidden="false" customHeight="false" outlineLevel="0" collapsed="false">
      <c r="A33965" s="535" t="s">
        <v>54194</v>
      </c>
      <c r="B33965" s="544" t="s">
        <v>54195</v>
      </c>
      <c r="C33965" s="535" t="s">
        <v>29260</v>
      </c>
      <c r="D33965" s="537" t="n">
        <v>10083.08</v>
      </c>
    </row>
    <row r="33966" customFormat="false" ht="14.25" hidden="false" customHeight="false" outlineLevel="0" collapsed="false">
      <c r="A33966" s="535" t="s">
        <v>54196</v>
      </c>
      <c r="B33966" s="544" t="s">
        <v>54197</v>
      </c>
      <c r="C33966" s="535" t="s">
        <v>29260</v>
      </c>
      <c r="D33966" s="537" t="n">
        <v>7871.95</v>
      </c>
    </row>
    <row r="33967" customFormat="false" ht="14.25" hidden="false" customHeight="false" outlineLevel="0" collapsed="false">
      <c r="A33967" s="535" t="s">
        <v>54198</v>
      </c>
      <c r="B33967" s="544" t="s">
        <v>54199</v>
      </c>
      <c r="C33967" s="535" t="s">
        <v>29260</v>
      </c>
      <c r="D33967" s="537" t="n">
        <v>8560.48</v>
      </c>
    </row>
    <row r="33968" customFormat="false" ht="14.25" hidden="false" customHeight="false" outlineLevel="0" collapsed="false">
      <c r="A33968" s="535" t="s">
        <v>54200</v>
      </c>
      <c r="B33968" s="544" t="s">
        <v>54201</v>
      </c>
      <c r="C33968" s="535" t="s">
        <v>29260</v>
      </c>
      <c r="D33968" s="537" t="n">
        <v>13718.44</v>
      </c>
    </row>
    <row r="33969" customFormat="false" ht="14.25" hidden="false" customHeight="false" outlineLevel="0" collapsed="false">
      <c r="A33969" s="535" t="s">
        <v>54202</v>
      </c>
      <c r="B33969" s="544" t="s">
        <v>54203</v>
      </c>
      <c r="C33969" s="535" t="s">
        <v>29260</v>
      </c>
      <c r="D33969" s="537" t="n">
        <v>21871.9</v>
      </c>
    </row>
    <row r="33970" customFormat="false" ht="14.25" hidden="false" customHeight="false" outlineLevel="0" collapsed="false">
      <c r="A33970" s="535" t="s">
        <v>54204</v>
      </c>
      <c r="B33970" s="544" t="s">
        <v>54205</v>
      </c>
      <c r="C33970" s="535" t="s">
        <v>29260</v>
      </c>
      <c r="D33970" s="537" t="n">
        <v>27927.17</v>
      </c>
    </row>
    <row r="33971" customFormat="false" ht="14.25" hidden="false" customHeight="false" outlineLevel="0" collapsed="false">
      <c r="A33971" s="535" t="s">
        <v>54206</v>
      </c>
      <c r="B33971" s="544" t="s">
        <v>54207</v>
      </c>
      <c r="C33971" s="535" t="s">
        <v>29260</v>
      </c>
      <c r="D33971" s="537" t="n">
        <v>7676.74</v>
      </c>
    </row>
    <row r="33972" customFormat="false" ht="14.25" hidden="false" customHeight="false" outlineLevel="0" collapsed="false">
      <c r="A33972" s="535" t="s">
        <v>54208</v>
      </c>
      <c r="B33972" s="544" t="s">
        <v>54209</v>
      </c>
      <c r="C33972" s="535" t="s">
        <v>29260</v>
      </c>
      <c r="D33972" s="537" t="n">
        <v>14754.74</v>
      </c>
    </row>
    <row r="33973" customFormat="false" ht="14.25" hidden="false" customHeight="false" outlineLevel="0" collapsed="false">
      <c r="A33973" s="535" t="s">
        <v>54210</v>
      </c>
      <c r="B33973" s="544" t="s">
        <v>54211</v>
      </c>
      <c r="C33973" s="535" t="s">
        <v>29260</v>
      </c>
      <c r="D33973" s="537" t="n">
        <v>17608.46</v>
      </c>
    </row>
    <row r="33974" customFormat="false" ht="14.25" hidden="false" customHeight="false" outlineLevel="0" collapsed="false">
      <c r="A33974" s="535" t="s">
        <v>54212</v>
      </c>
      <c r="B33974" s="544" t="s">
        <v>54213</v>
      </c>
      <c r="C33974" s="535" t="s">
        <v>29260</v>
      </c>
      <c r="D33974" s="537" t="n">
        <v>24387.17</v>
      </c>
    </row>
    <row r="33975" customFormat="false" ht="14.25" hidden="false" customHeight="false" outlineLevel="0" collapsed="false">
      <c r="A33975" s="535" t="s">
        <v>54214</v>
      </c>
      <c r="B33975" s="544" t="s">
        <v>54215</v>
      </c>
      <c r="C33975" s="535" t="s">
        <v>29260</v>
      </c>
      <c r="D33975" s="537" t="n">
        <v>26805.84</v>
      </c>
    </row>
    <row r="33976" customFormat="false" ht="14.25" hidden="false" customHeight="false" outlineLevel="0" collapsed="false">
      <c r="A33976" s="535" t="s">
        <v>54216</v>
      </c>
      <c r="B33976" s="544" t="s">
        <v>54217</v>
      </c>
      <c r="C33976" s="535" t="s">
        <v>29260</v>
      </c>
      <c r="D33976" s="537" t="n">
        <v>34053.42</v>
      </c>
    </row>
    <row r="33977" customFormat="false" ht="14.25" hidden="false" customHeight="false" outlineLevel="0" collapsed="false">
      <c r="A33977" s="535" t="s">
        <v>54218</v>
      </c>
      <c r="B33977" s="544" t="s">
        <v>54219</v>
      </c>
      <c r="C33977" s="535" t="s">
        <v>29260</v>
      </c>
      <c r="D33977" s="537" t="n">
        <v>4031.71</v>
      </c>
    </row>
    <row r="33978" customFormat="false" ht="14.25" hidden="false" customHeight="false" outlineLevel="0" collapsed="false">
      <c r="A33978" s="535" t="s">
        <v>54220</v>
      </c>
      <c r="B33978" s="544" t="s">
        <v>54221</v>
      </c>
      <c r="C33978" s="535" t="s">
        <v>29260</v>
      </c>
      <c r="D33978" s="537" t="n">
        <v>8966.12</v>
      </c>
    </row>
    <row r="33979" customFormat="false" ht="14.25" hidden="false" customHeight="false" outlineLevel="0" collapsed="false">
      <c r="A33979" s="535" t="s">
        <v>54222</v>
      </c>
      <c r="B33979" s="544" t="s">
        <v>54223</v>
      </c>
      <c r="C33979" s="535" t="s">
        <v>29260</v>
      </c>
      <c r="D33979" s="537" t="n">
        <v>17126.63</v>
      </c>
    </row>
    <row r="33980" customFormat="false" ht="14.25" hidden="false" customHeight="false" outlineLevel="0" collapsed="false">
      <c r="A33980" s="535" t="s">
        <v>54224</v>
      </c>
      <c r="B33980" s="544" t="s">
        <v>54225</v>
      </c>
      <c r="C33980" s="535" t="s">
        <v>29260</v>
      </c>
      <c r="D33980" s="537" t="n">
        <v>20443.99</v>
      </c>
    </row>
    <row r="33981" customFormat="false" ht="14.25" hidden="false" customHeight="false" outlineLevel="0" collapsed="false">
      <c r="A33981" s="535" t="s">
        <v>54226</v>
      </c>
      <c r="B33981" s="544" t="s">
        <v>54227</v>
      </c>
      <c r="C33981" s="535" t="s">
        <v>29260</v>
      </c>
      <c r="D33981" s="537" t="n">
        <v>28295.3</v>
      </c>
    </row>
    <row r="33982" customFormat="false" ht="14.25" hidden="false" customHeight="false" outlineLevel="0" collapsed="false">
      <c r="A33982" s="535" t="s">
        <v>54228</v>
      </c>
      <c r="B33982" s="544" t="s">
        <v>54229</v>
      </c>
      <c r="C33982" s="535" t="s">
        <v>29260</v>
      </c>
      <c r="D33982" s="537" t="n">
        <v>31096.38</v>
      </c>
    </row>
    <row r="33983" customFormat="false" ht="14.25" hidden="false" customHeight="false" outlineLevel="0" collapsed="false">
      <c r="A33983" s="535" t="s">
        <v>54230</v>
      </c>
      <c r="B33983" s="544" t="s">
        <v>54231</v>
      </c>
      <c r="C33983" s="535" t="s">
        <v>29260</v>
      </c>
      <c r="D33983" s="537" t="n">
        <v>39494.34</v>
      </c>
    </row>
    <row r="33984" customFormat="false" ht="14.25" hidden="false" customHeight="false" outlineLevel="0" collapsed="false">
      <c r="A33984" s="535" t="s">
        <v>54232</v>
      </c>
      <c r="B33984" s="544" t="s">
        <v>54233</v>
      </c>
      <c r="C33984" s="535" t="s">
        <v>29260</v>
      </c>
      <c r="D33984" s="537" t="n">
        <v>4690.56</v>
      </c>
    </row>
    <row r="33985" customFormat="false" ht="14.25" hidden="false" customHeight="false" outlineLevel="0" collapsed="false">
      <c r="A33985" s="535" t="s">
        <v>54234</v>
      </c>
      <c r="B33985" s="544" t="s">
        <v>54235</v>
      </c>
      <c r="C33985" s="535" t="s">
        <v>29260</v>
      </c>
      <c r="D33985" s="537" t="n">
        <v>720.3</v>
      </c>
    </row>
    <row r="33986" customFormat="false" ht="14.25" hidden="false" customHeight="false" outlineLevel="0" collapsed="false">
      <c r="A33986" s="535" t="s">
        <v>54236</v>
      </c>
      <c r="B33986" s="544" t="s">
        <v>54237</v>
      </c>
      <c r="C33986" s="535" t="s">
        <v>29260</v>
      </c>
      <c r="D33986" s="537" t="n">
        <v>23909.97</v>
      </c>
    </row>
    <row r="33987" customFormat="false" ht="14.25" hidden="false" customHeight="false" outlineLevel="0" collapsed="false">
      <c r="A33987" s="535" t="s">
        <v>54238</v>
      </c>
      <c r="B33987" s="544" t="s">
        <v>54239</v>
      </c>
      <c r="C33987" s="535" t="s">
        <v>29260</v>
      </c>
      <c r="D33987" s="537" t="n">
        <v>37763.22</v>
      </c>
    </row>
    <row r="33988" customFormat="false" ht="14.25" hidden="false" customHeight="false" outlineLevel="0" collapsed="false">
      <c r="A33988" s="535" t="s">
        <v>54240</v>
      </c>
      <c r="B33988" s="544" t="s">
        <v>54241</v>
      </c>
      <c r="C33988" s="535" t="s">
        <v>29260</v>
      </c>
      <c r="D33988" s="537" t="n">
        <v>55065.71</v>
      </c>
    </row>
    <row r="33989" customFormat="false" ht="14.25" hidden="false" customHeight="false" outlineLevel="0" collapsed="false">
      <c r="A33989" s="535" t="s">
        <v>54242</v>
      </c>
      <c r="B33989" s="544" t="s">
        <v>54243</v>
      </c>
      <c r="C33989" s="535" t="s">
        <v>29260</v>
      </c>
      <c r="D33989" s="537" t="n">
        <v>16268.19</v>
      </c>
    </row>
    <row r="33990" customFormat="false" ht="14.25" hidden="false" customHeight="false" outlineLevel="0" collapsed="false">
      <c r="A33990" s="535" t="s">
        <v>54244</v>
      </c>
      <c r="B33990" s="544" t="s">
        <v>54245</v>
      </c>
      <c r="C33990" s="535" t="s">
        <v>29260</v>
      </c>
      <c r="D33990" s="537" t="n">
        <v>173002.37</v>
      </c>
    </row>
    <row r="33991" customFormat="false" ht="14.25" hidden="false" customHeight="false" outlineLevel="0" collapsed="false">
      <c r="A33991" s="535" t="s">
        <v>54246</v>
      </c>
      <c r="B33991" s="544" t="s">
        <v>54247</v>
      </c>
      <c r="C33991" s="535" t="s">
        <v>29260</v>
      </c>
      <c r="D33991" s="537" t="n">
        <v>253859.92</v>
      </c>
    </row>
    <row r="33992" customFormat="false" ht="14.25" hidden="false" customHeight="false" outlineLevel="0" collapsed="false">
      <c r="A33992" s="535" t="s">
        <v>54248</v>
      </c>
      <c r="B33992" s="544" t="s">
        <v>54249</v>
      </c>
      <c r="C33992" s="535" t="s">
        <v>29260</v>
      </c>
      <c r="D33992" s="537" t="n">
        <v>52750.8</v>
      </c>
    </row>
    <row r="33993" customFormat="false" ht="14.25" hidden="false" customHeight="false" outlineLevel="0" collapsed="false">
      <c r="A33993" s="535" t="s">
        <v>54250</v>
      </c>
      <c r="B33993" s="544" t="s">
        <v>54251</v>
      </c>
      <c r="C33993" s="535" t="s">
        <v>29260</v>
      </c>
      <c r="D33993" s="537" t="n">
        <v>125496.99</v>
      </c>
    </row>
    <row r="33994" customFormat="false" ht="14.25" hidden="false" customHeight="false" outlineLevel="0" collapsed="false">
      <c r="A33994" s="535" t="s">
        <v>54252</v>
      </c>
      <c r="B33994" s="544" t="s">
        <v>54253</v>
      </c>
      <c r="C33994" s="535" t="s">
        <v>44152</v>
      </c>
      <c r="D33994" s="537" t="n">
        <v>400.77</v>
      </c>
    </row>
    <row r="33995" customFormat="false" ht="14.25" hidden="false" customHeight="false" outlineLevel="0" collapsed="false">
      <c r="A33995" s="535" t="s">
        <v>54254</v>
      </c>
      <c r="B33995" s="544" t="s">
        <v>54255</v>
      </c>
      <c r="C33995" s="535" t="s">
        <v>29260</v>
      </c>
      <c r="D33995" s="537" t="n">
        <v>2620.89</v>
      </c>
    </row>
    <row r="33996" customFormat="false" ht="14.25" hidden="false" customHeight="false" outlineLevel="0" collapsed="false">
      <c r="A33996" s="535" t="s">
        <v>54256</v>
      </c>
      <c r="B33996" s="544" t="s">
        <v>54257</v>
      </c>
      <c r="C33996" s="535" t="s">
        <v>50010</v>
      </c>
      <c r="D33996" s="537" t="n">
        <v>47.2</v>
      </c>
    </row>
    <row r="33997" customFormat="false" ht="14.25" hidden="false" customHeight="false" outlineLevel="0" collapsed="false">
      <c r="A33997" s="535" t="s">
        <v>54258</v>
      </c>
      <c r="B33997" s="544" t="s">
        <v>54259</v>
      </c>
      <c r="C33997" s="535" t="s">
        <v>29260</v>
      </c>
      <c r="D33997" s="537" t="n">
        <v>818.3</v>
      </c>
    </row>
    <row r="33998" customFormat="false" ht="14.25" hidden="false" customHeight="false" outlineLevel="0" collapsed="false">
      <c r="A33998" s="535" t="s">
        <v>54260</v>
      </c>
      <c r="B33998" s="544" t="s">
        <v>54261</v>
      </c>
      <c r="C33998" s="535" t="s">
        <v>44152</v>
      </c>
      <c r="D33998" s="537" t="n">
        <v>50.04</v>
      </c>
    </row>
    <row r="33999" customFormat="false" ht="14.25" hidden="false" customHeight="false" outlineLevel="0" collapsed="false">
      <c r="A33999" s="535" t="s">
        <v>54262</v>
      </c>
      <c r="B33999" s="544" t="s">
        <v>54263</v>
      </c>
      <c r="C33999" s="535" t="s">
        <v>44152</v>
      </c>
      <c r="D33999" s="537" t="n">
        <v>51.6</v>
      </c>
    </row>
    <row r="34000" customFormat="false" ht="14.25" hidden="false" customHeight="false" outlineLevel="0" collapsed="false">
      <c r="A34000" s="535" t="s">
        <v>54264</v>
      </c>
      <c r="B34000" s="544" t="s">
        <v>54265</v>
      </c>
      <c r="C34000" s="535" t="s">
        <v>44152</v>
      </c>
      <c r="D34000" s="537" t="n">
        <v>56.05</v>
      </c>
    </row>
    <row r="34001" customFormat="false" ht="14.25" hidden="false" customHeight="false" outlineLevel="0" collapsed="false">
      <c r="A34001" s="535" t="s">
        <v>54266</v>
      </c>
      <c r="B34001" s="544" t="s">
        <v>54267</v>
      </c>
      <c r="C34001" s="535" t="s">
        <v>44152</v>
      </c>
      <c r="D34001" s="537" t="n">
        <v>137.6</v>
      </c>
    </row>
    <row r="34002" customFormat="false" ht="14.25" hidden="false" customHeight="false" outlineLevel="0" collapsed="false">
      <c r="A34002" s="535" t="s">
        <v>54268</v>
      </c>
      <c r="B34002" s="544" t="s">
        <v>54269</v>
      </c>
      <c r="C34002" s="535" t="s">
        <v>29260</v>
      </c>
      <c r="D34002" s="537" t="n">
        <v>280973.97</v>
      </c>
    </row>
    <row r="34003" customFormat="false" ht="14.25" hidden="false" customHeight="false" outlineLevel="0" collapsed="false">
      <c r="A34003" s="535" t="s">
        <v>54270</v>
      </c>
      <c r="B34003" s="544" t="s">
        <v>54271</v>
      </c>
      <c r="C34003" s="535" t="s">
        <v>50010</v>
      </c>
      <c r="D34003" s="537" t="n">
        <v>1153.03</v>
      </c>
    </row>
    <row r="34004" customFormat="false" ht="14.25" hidden="false" customHeight="false" outlineLevel="0" collapsed="false">
      <c r="A34004" s="535" t="s">
        <v>54272</v>
      </c>
      <c r="B34004" s="544" t="s">
        <v>54273</v>
      </c>
      <c r="C34004" s="535" t="s">
        <v>44152</v>
      </c>
      <c r="D34004" s="537" t="n">
        <v>90.77</v>
      </c>
    </row>
    <row r="34005" customFormat="false" ht="14.25" hidden="false" customHeight="false" outlineLevel="0" collapsed="false">
      <c r="A34005" s="535" t="s">
        <v>54274</v>
      </c>
      <c r="B34005" s="544" t="s">
        <v>54275</v>
      </c>
      <c r="C34005" s="535" t="s">
        <v>44152</v>
      </c>
      <c r="D34005" s="537" t="n">
        <v>161.88</v>
      </c>
    </row>
    <row r="34007" customFormat="false" ht="14.25" hidden="false" customHeight="false" outlineLevel="0" collapsed="false">
      <c r="A34007" s="535" t="s">
        <v>49798</v>
      </c>
      <c r="B34007" s="544" t="s">
        <v>49799</v>
      </c>
      <c r="C34007" s="535" t="s">
        <v>29260</v>
      </c>
      <c r="D34007" s="537" t="n">
        <v>1905.4</v>
      </c>
    </row>
    <row r="34008" customFormat="false" ht="14.25" hidden="false" customHeight="false" outlineLevel="0" collapsed="false">
      <c r="A34008" s="535" t="s">
        <v>49800</v>
      </c>
      <c r="B34008" s="544" t="s">
        <v>49801</v>
      </c>
      <c r="C34008" s="535" t="s">
        <v>29260</v>
      </c>
      <c r="D34008" s="537" t="n">
        <v>1339.94</v>
      </c>
    </row>
    <row r="34009" customFormat="false" ht="14.25" hidden="false" customHeight="false" outlineLevel="0" collapsed="false">
      <c r="A34009" s="535" t="s">
        <v>49802</v>
      </c>
      <c r="B34009" s="544" t="s">
        <v>49803</v>
      </c>
      <c r="C34009" s="535" t="s">
        <v>29260</v>
      </c>
      <c r="D34009" s="537" t="n">
        <v>2104.56</v>
      </c>
    </row>
    <row r="34010" customFormat="false" ht="14.25" hidden="false" customHeight="false" outlineLevel="0" collapsed="false">
      <c r="A34010" s="535" t="s">
        <v>49804</v>
      </c>
      <c r="B34010" s="544" t="s">
        <v>49805</v>
      </c>
      <c r="C34010" s="535" t="s">
        <v>29260</v>
      </c>
      <c r="D34010" s="537" t="n">
        <v>1476.27</v>
      </c>
    </row>
    <row r="34011" customFormat="false" ht="14.25" hidden="false" customHeight="false" outlineLevel="0" collapsed="false">
      <c r="A34011" s="535" t="s">
        <v>49806</v>
      </c>
      <c r="B34011" s="544" t="s">
        <v>49807</v>
      </c>
      <c r="C34011" s="535" t="s">
        <v>29260</v>
      </c>
      <c r="D34011" s="537" t="n">
        <v>2306.8</v>
      </c>
    </row>
    <row r="34012" customFormat="false" ht="14.25" hidden="false" customHeight="false" outlineLevel="0" collapsed="false">
      <c r="A34012" s="535" t="s">
        <v>49808</v>
      </c>
      <c r="B34012" s="544" t="s">
        <v>49809</v>
      </c>
      <c r="C34012" s="535" t="s">
        <v>29260</v>
      </c>
      <c r="D34012" s="537" t="n">
        <v>1615.68</v>
      </c>
    </row>
    <row r="34013" customFormat="false" ht="14.25" hidden="false" customHeight="false" outlineLevel="0" collapsed="false">
      <c r="A34013" s="535" t="s">
        <v>49810</v>
      </c>
      <c r="B34013" s="544" t="s">
        <v>49811</v>
      </c>
      <c r="C34013" s="535" t="s">
        <v>29260</v>
      </c>
      <c r="D34013" s="537" t="n">
        <v>2508.58</v>
      </c>
    </row>
    <row r="34014" customFormat="false" ht="14.25" hidden="false" customHeight="false" outlineLevel="0" collapsed="false">
      <c r="A34014" s="535" t="s">
        <v>49812</v>
      </c>
      <c r="B34014" s="544" t="s">
        <v>49813</v>
      </c>
      <c r="C34014" s="535" t="s">
        <v>29260</v>
      </c>
      <c r="D34014" s="537" t="n">
        <v>1754.63</v>
      </c>
    </row>
    <row r="34015" customFormat="false" ht="14.25" hidden="false" customHeight="false" outlineLevel="0" collapsed="false">
      <c r="A34015" s="535" t="s">
        <v>49814</v>
      </c>
      <c r="B34015" s="544" t="s">
        <v>49815</v>
      </c>
      <c r="C34015" s="535" t="s">
        <v>29260</v>
      </c>
      <c r="D34015" s="537" t="n">
        <v>1698.39</v>
      </c>
    </row>
    <row r="34016" customFormat="false" ht="14.25" hidden="false" customHeight="false" outlineLevel="0" collapsed="false">
      <c r="A34016" s="535" t="s">
        <v>49816</v>
      </c>
      <c r="B34016" s="544" t="s">
        <v>49817</v>
      </c>
      <c r="C34016" s="535" t="s">
        <v>29260</v>
      </c>
      <c r="D34016" s="537" t="n">
        <v>1195.76</v>
      </c>
    </row>
    <row r="34017" customFormat="false" ht="14.25" hidden="false" customHeight="false" outlineLevel="0" collapsed="false">
      <c r="A34017" s="535" t="s">
        <v>49818</v>
      </c>
      <c r="B34017" s="544" t="s">
        <v>49819</v>
      </c>
      <c r="C34017" s="535" t="s">
        <v>29260</v>
      </c>
      <c r="D34017" s="537" t="n">
        <v>1901.78</v>
      </c>
    </row>
    <row r="34018" customFormat="false" ht="14.25" hidden="false" customHeight="false" outlineLevel="0" collapsed="false">
      <c r="A34018" s="535" t="s">
        <v>49820</v>
      </c>
      <c r="B34018" s="544" t="s">
        <v>49821</v>
      </c>
      <c r="C34018" s="535" t="s">
        <v>29260</v>
      </c>
      <c r="D34018" s="537" t="n">
        <v>1336.32</v>
      </c>
    </row>
    <row r="34019" customFormat="false" ht="14.25" hidden="false" customHeight="false" outlineLevel="0" collapsed="false">
      <c r="A34019" s="535" t="s">
        <v>49822</v>
      </c>
      <c r="B34019" s="544" t="s">
        <v>49823</v>
      </c>
      <c r="C34019" s="535" t="s">
        <v>29260</v>
      </c>
      <c r="D34019" s="537" t="n">
        <v>112.56</v>
      </c>
    </row>
    <row r="34020" customFormat="false" ht="14.25" hidden="false" customHeight="false" outlineLevel="0" collapsed="false">
      <c r="A34020" s="535" t="s">
        <v>49824</v>
      </c>
      <c r="B34020" s="544" t="s">
        <v>49825</v>
      </c>
      <c r="C34020" s="535" t="s">
        <v>41675</v>
      </c>
      <c r="D34020" s="537" t="n">
        <v>2.21</v>
      </c>
    </row>
    <row r="34021" customFormat="false" ht="14.25" hidden="false" customHeight="false" outlineLevel="0" collapsed="false">
      <c r="A34021" s="535" t="s">
        <v>49826</v>
      </c>
      <c r="B34021" s="544" t="s">
        <v>49827</v>
      </c>
      <c r="C34021" s="535" t="s">
        <v>41675</v>
      </c>
      <c r="D34021" s="537" t="n">
        <v>1.1</v>
      </c>
    </row>
    <row r="34022" customFormat="false" ht="14.25" hidden="false" customHeight="false" outlineLevel="0" collapsed="false">
      <c r="A34022" s="535" t="s">
        <v>49828</v>
      </c>
      <c r="B34022" s="544" t="s">
        <v>49829</v>
      </c>
      <c r="C34022" s="535" t="s">
        <v>29247</v>
      </c>
      <c r="D34022" s="537" t="n">
        <v>1024.58</v>
      </c>
    </row>
    <row r="34023" customFormat="false" ht="14.25" hidden="false" customHeight="false" outlineLevel="0" collapsed="false">
      <c r="A34023" s="535" t="s">
        <v>49830</v>
      </c>
      <c r="B34023" s="544" t="s">
        <v>49831</v>
      </c>
      <c r="C34023" s="535" t="s">
        <v>29247</v>
      </c>
      <c r="D34023" s="537" t="n">
        <v>826.89</v>
      </c>
    </row>
    <row r="34024" customFormat="false" ht="14.25" hidden="false" customHeight="false" outlineLevel="0" collapsed="false">
      <c r="A34024" s="535" t="s">
        <v>49832</v>
      </c>
      <c r="B34024" s="544" t="s">
        <v>49833</v>
      </c>
      <c r="C34024" s="535" t="s">
        <v>29247</v>
      </c>
      <c r="D34024" s="537" t="n">
        <v>775.08</v>
      </c>
    </row>
    <row r="34025" customFormat="false" ht="14.25" hidden="false" customHeight="false" outlineLevel="0" collapsed="false">
      <c r="A34025" s="535" t="s">
        <v>49834</v>
      </c>
      <c r="B34025" s="544" t="s">
        <v>49835</v>
      </c>
      <c r="C34025" s="535" t="s">
        <v>29247</v>
      </c>
      <c r="D34025" s="537" t="n">
        <v>552.76</v>
      </c>
    </row>
    <row r="34026" customFormat="false" ht="14.25" hidden="false" customHeight="false" outlineLevel="0" collapsed="false">
      <c r="A34026" s="535" t="s">
        <v>49836</v>
      </c>
      <c r="B34026" s="544" t="s">
        <v>49837</v>
      </c>
      <c r="C34026" s="535" t="s">
        <v>29247</v>
      </c>
      <c r="D34026" s="537" t="n">
        <v>305.9</v>
      </c>
    </row>
    <row r="34027" customFormat="false" ht="14.25" hidden="false" customHeight="false" outlineLevel="0" collapsed="false">
      <c r="A34027" s="535" t="s">
        <v>49838</v>
      </c>
      <c r="B34027" s="544" t="s">
        <v>49839</v>
      </c>
      <c r="C34027" s="535" t="s">
        <v>29247</v>
      </c>
      <c r="D34027" s="537" t="n">
        <v>228.74</v>
      </c>
    </row>
    <row r="34028" customFormat="false" ht="14.25" hidden="false" customHeight="false" outlineLevel="0" collapsed="false">
      <c r="A34028" s="535" t="s">
        <v>49840</v>
      </c>
      <c r="B34028" s="544" t="s">
        <v>49841</v>
      </c>
      <c r="C34028" s="535" t="s">
        <v>29247</v>
      </c>
      <c r="D34028" s="537" t="n">
        <v>66.95</v>
      </c>
    </row>
    <row r="34029" customFormat="false" ht="14.25" hidden="false" customHeight="false" outlineLevel="0" collapsed="false">
      <c r="A34029" s="535" t="s">
        <v>49842</v>
      </c>
      <c r="B34029" s="544" t="s">
        <v>49843</v>
      </c>
      <c r="C34029" s="535" t="s">
        <v>29247</v>
      </c>
      <c r="D34029" s="537" t="n">
        <v>67.41</v>
      </c>
    </row>
    <row r="34030" customFormat="false" ht="14.25" hidden="false" customHeight="false" outlineLevel="0" collapsed="false">
      <c r="A34030" s="535" t="s">
        <v>49844</v>
      </c>
      <c r="B34030" s="544" t="s">
        <v>49845</v>
      </c>
      <c r="C34030" s="535" t="s">
        <v>29247</v>
      </c>
      <c r="D34030" s="537" t="n">
        <v>86.63</v>
      </c>
    </row>
    <row r="34031" customFormat="false" ht="14.25" hidden="false" customHeight="false" outlineLevel="0" collapsed="false">
      <c r="A34031" s="535" t="s">
        <v>49846</v>
      </c>
      <c r="B34031" s="544" t="s">
        <v>49847</v>
      </c>
      <c r="C34031" s="535" t="s">
        <v>29247</v>
      </c>
      <c r="D34031" s="537" t="n">
        <v>85.16</v>
      </c>
    </row>
    <row r="34032" customFormat="false" ht="14.25" hidden="false" customHeight="false" outlineLevel="0" collapsed="false">
      <c r="A34032" s="535" t="s">
        <v>49848</v>
      </c>
      <c r="B34032" s="544" t="s">
        <v>49849</v>
      </c>
      <c r="C34032" s="535" t="s">
        <v>29247</v>
      </c>
      <c r="D34032" s="537" t="n">
        <v>264.98</v>
      </c>
    </row>
    <row r="34033" customFormat="false" ht="14.25" hidden="false" customHeight="false" outlineLevel="0" collapsed="false">
      <c r="A34033" s="535" t="s">
        <v>49850</v>
      </c>
      <c r="B34033" s="544" t="s">
        <v>49851</v>
      </c>
      <c r="C34033" s="535" t="s">
        <v>29247</v>
      </c>
      <c r="D34033" s="537" t="n">
        <v>193.8</v>
      </c>
    </row>
    <row r="34034" customFormat="false" ht="14.25" hidden="false" customHeight="false" outlineLevel="0" collapsed="false">
      <c r="A34034" s="535" t="s">
        <v>49852</v>
      </c>
      <c r="B34034" s="544" t="s">
        <v>49853</v>
      </c>
      <c r="C34034" s="535" t="s">
        <v>29247</v>
      </c>
      <c r="D34034" s="537" t="n">
        <v>66.53</v>
      </c>
    </row>
    <row r="34035" customFormat="false" ht="14.25" hidden="false" customHeight="false" outlineLevel="0" collapsed="false">
      <c r="A34035" s="535" t="s">
        <v>49854</v>
      </c>
      <c r="B34035" s="544" t="s">
        <v>49855</v>
      </c>
      <c r="C34035" s="535" t="s">
        <v>29247</v>
      </c>
      <c r="D34035" s="537" t="n">
        <v>66.76</v>
      </c>
    </row>
    <row r="34036" customFormat="false" ht="14.25" hidden="false" customHeight="false" outlineLevel="0" collapsed="false">
      <c r="A34036" s="535" t="s">
        <v>49856</v>
      </c>
      <c r="B34036" s="544" t="s">
        <v>49857</v>
      </c>
      <c r="C34036" s="535" t="s">
        <v>29247</v>
      </c>
      <c r="D34036" s="537" t="n">
        <v>77.75</v>
      </c>
    </row>
    <row r="34037" customFormat="false" ht="14.25" hidden="false" customHeight="false" outlineLevel="0" collapsed="false">
      <c r="A34037" s="535" t="s">
        <v>49858</v>
      </c>
      <c r="B34037" s="544" t="s">
        <v>49859</v>
      </c>
      <c r="C34037" s="535" t="s">
        <v>29247</v>
      </c>
      <c r="D34037" s="537" t="n">
        <v>74.18</v>
      </c>
    </row>
    <row r="34038" customFormat="false" ht="14.25" hidden="false" customHeight="false" outlineLevel="0" collapsed="false">
      <c r="A34038" s="535" t="s">
        <v>49860</v>
      </c>
      <c r="B34038" s="544" t="s">
        <v>49861</v>
      </c>
      <c r="C34038" s="535" t="s">
        <v>29247</v>
      </c>
      <c r="D34038" s="537" t="n">
        <v>36.8</v>
      </c>
    </row>
    <row r="34039" customFormat="false" ht="14.25" hidden="false" customHeight="false" outlineLevel="0" collapsed="false">
      <c r="A34039" s="535" t="s">
        <v>49862</v>
      </c>
      <c r="B34039" s="544" t="s">
        <v>49863</v>
      </c>
      <c r="C34039" s="535" t="s">
        <v>29247</v>
      </c>
      <c r="D34039" s="537" t="n">
        <v>35.17</v>
      </c>
    </row>
    <row r="34040" customFormat="false" ht="14.25" hidden="false" customHeight="false" outlineLevel="0" collapsed="false">
      <c r="A34040" s="535" t="s">
        <v>49864</v>
      </c>
      <c r="B34040" s="544" t="s">
        <v>49865</v>
      </c>
      <c r="C34040" s="535" t="s">
        <v>29247</v>
      </c>
      <c r="D34040" s="537" t="n">
        <v>30.81</v>
      </c>
    </row>
    <row r="34041" customFormat="false" ht="14.25" hidden="false" customHeight="false" outlineLevel="0" collapsed="false">
      <c r="A34041" s="535" t="s">
        <v>49866</v>
      </c>
      <c r="B34041" s="544" t="s">
        <v>49867</v>
      </c>
      <c r="C34041" s="535" t="s">
        <v>29247</v>
      </c>
      <c r="D34041" s="537" t="n">
        <v>30.1</v>
      </c>
    </row>
    <row r="34042" customFormat="false" ht="14.25" hidden="false" customHeight="false" outlineLevel="0" collapsed="false">
      <c r="A34042" s="535" t="s">
        <v>49868</v>
      </c>
      <c r="B34042" s="544" t="s">
        <v>49869</v>
      </c>
      <c r="C34042" s="535" t="s">
        <v>29247</v>
      </c>
      <c r="D34042" s="537" t="n">
        <v>24.26</v>
      </c>
    </row>
    <row r="34043" customFormat="false" ht="14.25" hidden="false" customHeight="false" outlineLevel="0" collapsed="false">
      <c r="A34043" s="535" t="s">
        <v>49870</v>
      </c>
      <c r="B34043" s="544" t="s">
        <v>49871</v>
      </c>
      <c r="C34043" s="535" t="s">
        <v>29247</v>
      </c>
      <c r="D34043" s="537" t="n">
        <v>22.42</v>
      </c>
    </row>
    <row r="34044" customFormat="false" ht="14.25" hidden="false" customHeight="false" outlineLevel="0" collapsed="false">
      <c r="A34044" s="535" t="s">
        <v>49872</v>
      </c>
      <c r="B34044" s="544" t="s">
        <v>49873</v>
      </c>
      <c r="C34044" s="535" t="s">
        <v>29247</v>
      </c>
      <c r="D34044" s="537" t="n">
        <v>298.72</v>
      </c>
    </row>
    <row r="34045" customFormat="false" ht="14.25" hidden="false" customHeight="false" outlineLevel="0" collapsed="false">
      <c r="A34045" s="535" t="s">
        <v>49874</v>
      </c>
      <c r="B34045" s="544" t="s">
        <v>49875</v>
      </c>
      <c r="C34045" s="535" t="s">
        <v>29247</v>
      </c>
      <c r="D34045" s="537" t="n">
        <v>221.56</v>
      </c>
    </row>
    <row r="34046" customFormat="false" ht="14.25" hidden="false" customHeight="true" outlineLevel="0" collapsed="false">
      <c r="A34046" s="535" t="s">
        <v>49876</v>
      </c>
      <c r="B34046" s="544" t="s">
        <v>49877</v>
      </c>
      <c r="C34046" s="535" t="s">
        <v>29247</v>
      </c>
      <c r="D34046" s="537" t="n">
        <v>257.8</v>
      </c>
    </row>
    <row r="34047" customFormat="false" ht="14.25" hidden="false" customHeight="false" outlineLevel="0" collapsed="false">
      <c r="A34047" s="535" t="s">
        <v>49878</v>
      </c>
      <c r="B34047" s="544" t="s">
        <v>49879</v>
      </c>
      <c r="C34047" s="535" t="s">
        <v>29247</v>
      </c>
      <c r="D34047" s="537" t="n">
        <v>186.62</v>
      </c>
    </row>
    <row r="34048" customFormat="false" ht="14.25" hidden="false" customHeight="false" outlineLevel="0" collapsed="false">
      <c r="A34048" s="535" t="s">
        <v>49880</v>
      </c>
      <c r="B34048" s="544" t="s">
        <v>49881</v>
      </c>
      <c r="C34048" s="535" t="s">
        <v>29247</v>
      </c>
      <c r="D34048" s="537" t="n">
        <v>942.69</v>
      </c>
    </row>
    <row r="34049" customFormat="false" ht="14.25" hidden="false" customHeight="true" outlineLevel="0" collapsed="false">
      <c r="A34049" s="535" t="s">
        <v>49882</v>
      </c>
      <c r="B34049" s="544" t="s">
        <v>49883</v>
      </c>
      <c r="C34049" s="535" t="s">
        <v>29247</v>
      </c>
      <c r="D34049" s="537" t="n">
        <v>759.1</v>
      </c>
    </row>
    <row r="34050" customFormat="false" ht="14.25" hidden="false" customHeight="false" outlineLevel="0" collapsed="false">
      <c r="A34050" s="535" t="s">
        <v>49884</v>
      </c>
      <c r="B34050" s="544" t="s">
        <v>49885</v>
      </c>
      <c r="C34050" s="535" t="s">
        <v>29247</v>
      </c>
      <c r="D34050" s="537" t="n">
        <v>693.19</v>
      </c>
    </row>
    <row r="34051" customFormat="false" ht="14.25" hidden="false" customHeight="false" outlineLevel="0" collapsed="false">
      <c r="A34051" s="535" t="s">
        <v>49886</v>
      </c>
      <c r="B34051" s="544" t="s">
        <v>49887</v>
      </c>
      <c r="C34051" s="535" t="s">
        <v>29247</v>
      </c>
      <c r="D34051" s="537" t="n">
        <v>496.67</v>
      </c>
    </row>
    <row r="34052" customFormat="false" ht="14.25" hidden="false" customHeight="false" outlineLevel="0" collapsed="false">
      <c r="A34052" s="535" t="s">
        <v>49888</v>
      </c>
      <c r="B34052" s="544" t="s">
        <v>49889</v>
      </c>
      <c r="C34052" s="535" t="s">
        <v>29260</v>
      </c>
      <c r="D34052" s="537" t="n">
        <v>49.12</v>
      </c>
    </row>
    <row r="34053" customFormat="false" ht="14.25" hidden="false" customHeight="false" outlineLevel="0" collapsed="false">
      <c r="A34053" s="535" t="s">
        <v>49890</v>
      </c>
      <c r="B34053" s="544" t="s">
        <v>49891</v>
      </c>
      <c r="C34053" s="535" t="s">
        <v>29260</v>
      </c>
      <c r="D34053" s="537" t="n">
        <v>42.2</v>
      </c>
    </row>
    <row r="34054" customFormat="false" ht="14.25" hidden="false" customHeight="false" outlineLevel="0" collapsed="false">
      <c r="A34054" s="535" t="s">
        <v>49892</v>
      </c>
      <c r="B34054" s="544" t="s">
        <v>49893</v>
      </c>
      <c r="C34054" s="535" t="s">
        <v>29260</v>
      </c>
      <c r="D34054" s="537" t="n">
        <v>28.91</v>
      </c>
    </row>
    <row r="34055" customFormat="false" ht="14.25" hidden="false" customHeight="false" outlineLevel="0" collapsed="false">
      <c r="A34055" s="535" t="s">
        <v>49894</v>
      </c>
      <c r="B34055" s="544" t="s">
        <v>49895</v>
      </c>
      <c r="C34055" s="535" t="s">
        <v>29260</v>
      </c>
      <c r="D34055" s="537" t="n">
        <v>25.91</v>
      </c>
    </row>
    <row r="34056" customFormat="false" ht="14.25" hidden="false" customHeight="false" outlineLevel="0" collapsed="false">
      <c r="A34056" s="535" t="s">
        <v>49896</v>
      </c>
      <c r="B34056" s="544" t="s">
        <v>49897</v>
      </c>
      <c r="C34056" s="535" t="s">
        <v>29260</v>
      </c>
      <c r="D34056" s="537" t="n">
        <v>31.87</v>
      </c>
    </row>
    <row r="34057" customFormat="false" ht="14.25" hidden="false" customHeight="false" outlineLevel="0" collapsed="false">
      <c r="A34057" s="535" t="s">
        <v>49898</v>
      </c>
      <c r="B34057" s="544" t="s">
        <v>49899</v>
      </c>
      <c r="C34057" s="535" t="s">
        <v>29260</v>
      </c>
      <c r="D34057" s="537" t="n">
        <v>28.32</v>
      </c>
    </row>
    <row r="34058" customFormat="false" ht="14.25" hidden="false" customHeight="false" outlineLevel="0" collapsed="false">
      <c r="A34058" s="535" t="s">
        <v>49900</v>
      </c>
      <c r="B34058" s="544" t="s">
        <v>49901</v>
      </c>
      <c r="C34058" s="535" t="s">
        <v>29260</v>
      </c>
      <c r="D34058" s="537" t="n">
        <v>19.95</v>
      </c>
    </row>
    <row r="34059" customFormat="false" ht="14.25" hidden="false" customHeight="false" outlineLevel="0" collapsed="false">
      <c r="A34059" s="535" t="s">
        <v>49902</v>
      </c>
      <c r="B34059" s="544" t="s">
        <v>49903</v>
      </c>
      <c r="C34059" s="535" t="s">
        <v>29260</v>
      </c>
      <c r="D34059" s="537" t="n">
        <v>18.41</v>
      </c>
    </row>
    <row r="34060" customFormat="false" ht="14.25" hidden="false" customHeight="false" outlineLevel="0" collapsed="false">
      <c r="A34060" s="535" t="s">
        <v>49904</v>
      </c>
      <c r="B34060" s="544" t="s">
        <v>49905</v>
      </c>
      <c r="C34060" s="535" t="s">
        <v>29260</v>
      </c>
      <c r="D34060" s="537" t="n">
        <v>315679.19</v>
      </c>
    </row>
    <row r="34061" customFormat="false" ht="14.25" hidden="false" customHeight="false" outlineLevel="0" collapsed="false">
      <c r="A34061" s="535" t="s">
        <v>49906</v>
      </c>
      <c r="B34061" s="544" t="s">
        <v>49907</v>
      </c>
      <c r="C34061" s="535" t="s">
        <v>29260</v>
      </c>
      <c r="D34061" s="537" t="n">
        <v>324344.61</v>
      </c>
    </row>
    <row r="34062" customFormat="false" ht="14.25" hidden="false" customHeight="false" outlineLevel="0" collapsed="false">
      <c r="A34062" s="535" t="s">
        <v>49908</v>
      </c>
      <c r="B34062" s="544" t="s">
        <v>49909</v>
      </c>
      <c r="C34062" s="535" t="s">
        <v>29260</v>
      </c>
      <c r="D34062" s="537" t="n">
        <v>330698.54</v>
      </c>
    </row>
    <row r="34063" customFormat="false" ht="14.25" hidden="false" customHeight="false" outlineLevel="0" collapsed="false">
      <c r="A34063" s="535" t="s">
        <v>49910</v>
      </c>
      <c r="B34063" s="544" t="s">
        <v>49911</v>
      </c>
      <c r="C34063" s="535" t="s">
        <v>29260</v>
      </c>
      <c r="D34063" s="537" t="n">
        <v>344936.86</v>
      </c>
    </row>
    <row r="34064" customFormat="false" ht="14.25" hidden="false" customHeight="false" outlineLevel="0" collapsed="false">
      <c r="A34064" s="535" t="s">
        <v>49912</v>
      </c>
      <c r="B34064" s="544" t="s">
        <v>49913</v>
      </c>
      <c r="C34064" s="535" t="s">
        <v>29260</v>
      </c>
      <c r="D34064" s="537" t="n">
        <v>363933.57</v>
      </c>
    </row>
    <row r="34065" customFormat="false" ht="14.25" hidden="false" customHeight="false" outlineLevel="0" collapsed="false">
      <c r="A34065" s="535" t="s">
        <v>49914</v>
      </c>
      <c r="B34065" s="544" t="s">
        <v>49915</v>
      </c>
      <c r="C34065" s="535" t="s">
        <v>29260</v>
      </c>
      <c r="D34065" s="537" t="n">
        <v>273847.45</v>
      </c>
    </row>
    <row r="34066" customFormat="false" ht="14.25" hidden="false" customHeight="false" outlineLevel="0" collapsed="false">
      <c r="A34066" s="535" t="s">
        <v>49916</v>
      </c>
      <c r="B34066" s="544" t="s">
        <v>49917</v>
      </c>
      <c r="C34066" s="535" t="s">
        <v>29260</v>
      </c>
      <c r="D34066" s="537" t="n">
        <v>287553.62</v>
      </c>
    </row>
    <row r="34067" customFormat="false" ht="14.25" hidden="false" customHeight="false" outlineLevel="0" collapsed="false">
      <c r="A34067" s="535" t="s">
        <v>49918</v>
      </c>
      <c r="B34067" s="544" t="s">
        <v>49919</v>
      </c>
      <c r="C34067" s="535" t="s">
        <v>29260</v>
      </c>
      <c r="D34067" s="537" t="n">
        <v>305295.23</v>
      </c>
    </row>
    <row r="34068" customFormat="false" ht="14.25" hidden="false" customHeight="false" outlineLevel="0" collapsed="false">
      <c r="A34068" s="535" t="s">
        <v>49920</v>
      </c>
      <c r="B34068" s="544" t="s">
        <v>49921</v>
      </c>
      <c r="C34068" s="535" t="s">
        <v>29260</v>
      </c>
      <c r="D34068" s="537" t="n">
        <v>318811.54</v>
      </c>
    </row>
    <row r="34069" customFormat="false" ht="14.25" hidden="false" customHeight="false" outlineLevel="0" collapsed="false">
      <c r="A34069" s="535" t="s">
        <v>49922</v>
      </c>
      <c r="B34069" s="544" t="s">
        <v>49923</v>
      </c>
      <c r="C34069" s="535" t="s">
        <v>29260</v>
      </c>
      <c r="D34069" s="537" t="n">
        <v>304534.25</v>
      </c>
    </row>
    <row r="34070" customFormat="false" ht="14.25" hidden="false" customHeight="false" outlineLevel="0" collapsed="false">
      <c r="A34070" s="535" t="s">
        <v>49924</v>
      </c>
      <c r="B34070" s="544" t="s">
        <v>49925</v>
      </c>
      <c r="C34070" s="535" t="s">
        <v>29260</v>
      </c>
      <c r="D34070" s="537" t="n">
        <v>234803.02</v>
      </c>
    </row>
    <row r="34071" customFormat="false" ht="14.25" hidden="false" customHeight="false" outlineLevel="0" collapsed="false">
      <c r="A34071" s="535" t="s">
        <v>49926</v>
      </c>
      <c r="B34071" s="544" t="s">
        <v>49927</v>
      </c>
      <c r="C34071" s="535" t="s">
        <v>29260</v>
      </c>
      <c r="D34071" s="537" t="n">
        <v>208980.79</v>
      </c>
    </row>
    <row r="34072" customFormat="false" ht="14.25" hidden="false" customHeight="false" outlineLevel="0" collapsed="false">
      <c r="A34072" s="535" t="s">
        <v>49928</v>
      </c>
      <c r="B34072" s="544" t="s">
        <v>49929</v>
      </c>
      <c r="C34072" s="535" t="s">
        <v>29260</v>
      </c>
      <c r="D34072" s="537" t="n">
        <v>6815.17</v>
      </c>
    </row>
    <row r="34073" customFormat="false" ht="14.25" hidden="false" customHeight="false" outlineLevel="0" collapsed="false">
      <c r="A34073" s="535" t="s">
        <v>49930</v>
      </c>
      <c r="B34073" s="544" t="s">
        <v>49931</v>
      </c>
      <c r="C34073" s="535" t="s">
        <v>29247</v>
      </c>
      <c r="D34073" s="537" t="n">
        <v>23.85</v>
      </c>
    </row>
    <row r="34074" customFormat="false" ht="14.25" hidden="false" customHeight="false" outlineLevel="0" collapsed="false">
      <c r="A34074" s="535" t="s">
        <v>49932</v>
      </c>
      <c r="B34074" s="544" t="s">
        <v>49933</v>
      </c>
      <c r="C34074" s="535" t="s">
        <v>29260</v>
      </c>
      <c r="D34074" s="537" t="n">
        <v>45408.16</v>
      </c>
    </row>
    <row r="34075" customFormat="false" ht="14.25" hidden="false" customHeight="false" outlineLevel="0" collapsed="false">
      <c r="A34075" s="535" t="s">
        <v>49934</v>
      </c>
      <c r="B34075" s="544" t="s">
        <v>49935</v>
      </c>
      <c r="C34075" s="535" t="s">
        <v>29260</v>
      </c>
      <c r="D34075" s="537" t="n">
        <v>61764.08</v>
      </c>
    </row>
    <row r="34076" customFormat="false" ht="14.25" hidden="false" customHeight="false" outlineLevel="0" collapsed="false">
      <c r="A34076" s="535" t="s">
        <v>49936</v>
      </c>
      <c r="B34076" s="544" t="s">
        <v>49937</v>
      </c>
      <c r="C34076" s="535" t="s">
        <v>29260</v>
      </c>
      <c r="D34076" s="537" t="n">
        <v>397.64</v>
      </c>
    </row>
    <row r="34077" customFormat="false" ht="14.25" hidden="false" customHeight="false" outlineLevel="0" collapsed="false">
      <c r="A34077" s="535" t="s">
        <v>49938</v>
      </c>
      <c r="B34077" s="544" t="s">
        <v>49939</v>
      </c>
      <c r="C34077" s="535" t="s">
        <v>29260</v>
      </c>
      <c r="D34077" s="537" t="n">
        <v>489.89</v>
      </c>
    </row>
    <row r="34078" customFormat="false" ht="14.25" hidden="false" customHeight="false" outlineLevel="0" collapsed="false">
      <c r="A34078" s="535" t="s">
        <v>49940</v>
      </c>
      <c r="B34078" s="544" t="s">
        <v>49941</v>
      </c>
      <c r="C34078" s="535" t="s">
        <v>29247</v>
      </c>
      <c r="D34078" s="537" t="n">
        <v>285.52</v>
      </c>
    </row>
    <row r="34079" customFormat="false" ht="14.25" hidden="false" customHeight="false" outlineLevel="0" collapsed="false">
      <c r="A34079" s="535" t="s">
        <v>49942</v>
      </c>
      <c r="B34079" s="544" t="s">
        <v>49943</v>
      </c>
      <c r="C34079" s="535" t="s">
        <v>29247</v>
      </c>
      <c r="D34079" s="537" t="n">
        <v>289.6</v>
      </c>
    </row>
    <row r="34080" customFormat="false" ht="14.25" hidden="false" customHeight="false" outlineLevel="0" collapsed="false">
      <c r="A34080" s="535" t="s">
        <v>49944</v>
      </c>
      <c r="B34080" s="544" t="s">
        <v>49945</v>
      </c>
      <c r="C34080" s="535" t="s">
        <v>29247</v>
      </c>
      <c r="D34080" s="537" t="n">
        <v>300.28</v>
      </c>
    </row>
    <row r="34081" customFormat="false" ht="14.25" hidden="false" customHeight="false" outlineLevel="0" collapsed="false">
      <c r="A34081" s="535" t="s">
        <v>49946</v>
      </c>
      <c r="B34081" s="544" t="s">
        <v>49947</v>
      </c>
      <c r="C34081" s="535" t="s">
        <v>29247</v>
      </c>
      <c r="D34081" s="537" t="n">
        <v>301.93</v>
      </c>
    </row>
    <row r="34082" customFormat="false" ht="14.25" hidden="false" customHeight="false" outlineLevel="0" collapsed="false">
      <c r="A34082" s="535" t="s">
        <v>49948</v>
      </c>
      <c r="B34082" s="544" t="s">
        <v>49949</v>
      </c>
      <c r="C34082" s="535" t="s">
        <v>29247</v>
      </c>
      <c r="D34082" s="537" t="n">
        <v>264.8</v>
      </c>
    </row>
    <row r="34083" customFormat="false" ht="14.25" hidden="false" customHeight="false" outlineLevel="0" collapsed="false">
      <c r="A34083" s="535" t="s">
        <v>49950</v>
      </c>
      <c r="B34083" s="544" t="s">
        <v>49951</v>
      </c>
      <c r="C34083" s="535" t="s">
        <v>29247</v>
      </c>
      <c r="D34083" s="537" t="n">
        <v>263.62</v>
      </c>
    </row>
    <row r="34084" customFormat="false" ht="14.25" hidden="false" customHeight="false" outlineLevel="0" collapsed="false">
      <c r="A34084" s="535" t="s">
        <v>49952</v>
      </c>
      <c r="B34084" s="544" t="s">
        <v>49953</v>
      </c>
      <c r="C34084" s="535" t="s">
        <v>29247</v>
      </c>
      <c r="D34084" s="537" t="n">
        <v>273.41</v>
      </c>
    </row>
    <row r="34085" customFormat="false" ht="14.25" hidden="false" customHeight="false" outlineLevel="0" collapsed="false">
      <c r="A34085" s="535" t="s">
        <v>49954</v>
      </c>
      <c r="B34085" s="544" t="s">
        <v>49955</v>
      </c>
      <c r="C34085" s="535" t="s">
        <v>29247</v>
      </c>
      <c r="D34085" s="537" t="n">
        <v>268.49</v>
      </c>
    </row>
    <row r="34086" customFormat="false" ht="14.25" hidden="false" customHeight="false" outlineLevel="0" collapsed="false">
      <c r="A34086" s="535" t="s">
        <v>49956</v>
      </c>
      <c r="B34086" s="544" t="s">
        <v>49957</v>
      </c>
      <c r="C34086" s="535" t="s">
        <v>29260</v>
      </c>
      <c r="D34086" s="537" t="n">
        <v>67.25</v>
      </c>
    </row>
    <row r="34087" customFormat="false" ht="14.25" hidden="false" customHeight="false" outlineLevel="0" collapsed="false">
      <c r="A34087" s="535" t="s">
        <v>49958</v>
      </c>
      <c r="B34087" s="544" t="s">
        <v>49959</v>
      </c>
      <c r="C34087" s="535" t="s">
        <v>44152</v>
      </c>
      <c r="D34087" s="537" t="n">
        <v>24.2</v>
      </c>
    </row>
    <row r="34088" customFormat="false" ht="14.25" hidden="false" customHeight="false" outlineLevel="0" collapsed="false">
      <c r="A34088" s="535" t="s">
        <v>49960</v>
      </c>
      <c r="B34088" s="544" t="s">
        <v>49961</v>
      </c>
      <c r="C34088" s="535" t="s">
        <v>29260</v>
      </c>
      <c r="D34088" s="537" t="n">
        <v>11.9</v>
      </c>
    </row>
    <row r="34089" customFormat="false" ht="14.25" hidden="false" customHeight="false" outlineLevel="0" collapsed="false">
      <c r="A34089" s="535" t="s">
        <v>49962</v>
      </c>
      <c r="B34089" s="544" t="s">
        <v>49963</v>
      </c>
      <c r="C34089" s="535" t="s">
        <v>29260</v>
      </c>
      <c r="D34089" s="537" t="n">
        <v>12.84</v>
      </c>
    </row>
    <row r="34090" customFormat="false" ht="14.25" hidden="false" customHeight="false" outlineLevel="0" collapsed="false">
      <c r="A34090" s="535" t="s">
        <v>49964</v>
      </c>
      <c r="B34090" s="544" t="s">
        <v>49965</v>
      </c>
      <c r="C34090" s="535" t="s">
        <v>29260</v>
      </c>
      <c r="D34090" s="537" t="n">
        <v>18.45</v>
      </c>
    </row>
    <row r="34091" customFormat="false" ht="14.25" hidden="false" customHeight="false" outlineLevel="0" collapsed="false">
      <c r="A34091" s="535" t="s">
        <v>49966</v>
      </c>
      <c r="B34091" s="544" t="s">
        <v>49967</v>
      </c>
      <c r="C34091" s="535" t="s">
        <v>29260</v>
      </c>
      <c r="D34091" s="537" t="n">
        <v>3.21</v>
      </c>
    </row>
    <row r="34092" customFormat="false" ht="14.25" hidden="false" customHeight="false" outlineLevel="0" collapsed="false">
      <c r="A34092" s="535" t="s">
        <v>49968</v>
      </c>
      <c r="B34092" s="544" t="s">
        <v>49969</v>
      </c>
      <c r="C34092" s="535" t="s">
        <v>29260</v>
      </c>
      <c r="D34092" s="537" t="n">
        <v>4.65</v>
      </c>
    </row>
    <row r="34093" customFormat="false" ht="14.25" hidden="false" customHeight="false" outlineLevel="0" collapsed="false">
      <c r="A34093" s="535" t="s">
        <v>49970</v>
      </c>
      <c r="B34093" s="544" t="s">
        <v>49971</v>
      </c>
      <c r="C34093" s="535" t="s">
        <v>29247</v>
      </c>
      <c r="D34093" s="537" t="n">
        <v>10.62</v>
      </c>
    </row>
    <row r="34094" customFormat="false" ht="14.25" hidden="false" customHeight="false" outlineLevel="0" collapsed="false">
      <c r="A34094" s="535" t="s">
        <v>49972</v>
      </c>
      <c r="B34094" s="544" t="s">
        <v>49973</v>
      </c>
      <c r="C34094" s="535" t="s">
        <v>29247</v>
      </c>
      <c r="D34094" s="537" t="n">
        <v>15.3</v>
      </c>
    </row>
    <row r="34095" customFormat="false" ht="14.25" hidden="false" customHeight="false" outlineLevel="0" collapsed="false">
      <c r="A34095" s="535" t="s">
        <v>49974</v>
      </c>
      <c r="B34095" s="544" t="s">
        <v>49975</v>
      </c>
      <c r="C34095" s="535" t="s">
        <v>29247</v>
      </c>
      <c r="D34095" s="537" t="n">
        <v>6.22</v>
      </c>
    </row>
    <row r="34096" customFormat="false" ht="14.25" hidden="false" customHeight="false" outlineLevel="0" collapsed="false">
      <c r="A34096" s="535" t="s">
        <v>49976</v>
      </c>
      <c r="B34096" s="544" t="s">
        <v>49977</v>
      </c>
      <c r="C34096" s="535" t="s">
        <v>29247</v>
      </c>
      <c r="D34096" s="537" t="n">
        <v>8.15</v>
      </c>
    </row>
    <row r="34097" customFormat="false" ht="14.25" hidden="false" customHeight="false" outlineLevel="0" collapsed="false">
      <c r="A34097" s="535" t="s">
        <v>49978</v>
      </c>
      <c r="B34097" s="544" t="s">
        <v>49979</v>
      </c>
      <c r="C34097" s="535" t="s">
        <v>41675</v>
      </c>
      <c r="D34097" s="537" t="n">
        <v>656.66</v>
      </c>
    </row>
    <row r="34098" customFormat="false" ht="14.25" hidden="false" customHeight="false" outlineLevel="0" collapsed="false">
      <c r="A34098" s="535" t="s">
        <v>49980</v>
      </c>
      <c r="B34098" s="544" t="s">
        <v>49981</v>
      </c>
      <c r="C34098" s="535" t="s">
        <v>29260</v>
      </c>
      <c r="D34098" s="537" t="n">
        <v>85.11</v>
      </c>
    </row>
    <row r="34099" customFormat="false" ht="14.25" hidden="false" customHeight="false" outlineLevel="0" collapsed="false">
      <c r="A34099" s="535" t="s">
        <v>49982</v>
      </c>
      <c r="B34099" s="544" t="s">
        <v>49983</v>
      </c>
      <c r="C34099" s="535" t="s">
        <v>29260</v>
      </c>
      <c r="D34099" s="537" t="n">
        <v>112.89</v>
      </c>
    </row>
    <row r="34100" customFormat="false" ht="14.25" hidden="false" customHeight="false" outlineLevel="0" collapsed="false">
      <c r="A34100" s="535" t="s">
        <v>49984</v>
      </c>
      <c r="B34100" s="544" t="s">
        <v>49985</v>
      </c>
      <c r="C34100" s="535" t="s">
        <v>29260</v>
      </c>
      <c r="D34100" s="537" t="n">
        <v>95.18</v>
      </c>
    </row>
    <row r="34101" customFormat="false" ht="14.25" hidden="false" customHeight="false" outlineLevel="0" collapsed="false">
      <c r="A34101" s="535" t="s">
        <v>49986</v>
      </c>
      <c r="B34101" s="544" t="s">
        <v>49987</v>
      </c>
      <c r="C34101" s="535" t="s">
        <v>29260</v>
      </c>
      <c r="D34101" s="537" t="n">
        <v>111.97</v>
      </c>
    </row>
    <row r="34102" customFormat="false" ht="14.25" hidden="false" customHeight="false" outlineLevel="0" collapsed="false">
      <c r="A34102" s="535" t="s">
        <v>49988</v>
      </c>
      <c r="B34102" s="544" t="s">
        <v>49989</v>
      </c>
      <c r="C34102" s="535" t="s">
        <v>29247</v>
      </c>
      <c r="D34102" s="537" t="n">
        <v>178.89</v>
      </c>
    </row>
    <row r="34103" customFormat="false" ht="14.25" hidden="false" customHeight="false" outlineLevel="0" collapsed="false">
      <c r="A34103" s="535" t="s">
        <v>49990</v>
      </c>
      <c r="B34103" s="544" t="s">
        <v>49991</v>
      </c>
      <c r="C34103" s="535" t="s">
        <v>29260</v>
      </c>
      <c r="D34103" s="537" t="n">
        <v>153843.03</v>
      </c>
    </row>
    <row r="34104" customFormat="false" ht="14.25" hidden="false" customHeight="false" outlineLevel="0" collapsed="false">
      <c r="A34104" s="535" t="s">
        <v>49992</v>
      </c>
      <c r="B34104" s="544" t="s">
        <v>49993</v>
      </c>
      <c r="C34104" s="535" t="s">
        <v>29260</v>
      </c>
      <c r="D34104" s="537" t="n">
        <v>218007.85</v>
      </c>
    </row>
    <row r="34105" customFormat="false" ht="14.25" hidden="false" customHeight="false" outlineLevel="0" collapsed="false">
      <c r="A34105" s="535" t="s">
        <v>49994</v>
      </c>
      <c r="B34105" s="544" t="s">
        <v>49995</v>
      </c>
      <c r="C34105" s="535" t="s">
        <v>29260</v>
      </c>
      <c r="D34105" s="537" t="n">
        <v>273192.48</v>
      </c>
    </row>
    <row r="34106" customFormat="false" ht="14.25" hidden="false" customHeight="false" outlineLevel="0" collapsed="false">
      <c r="A34106" s="535" t="s">
        <v>49996</v>
      </c>
      <c r="B34106" s="544" t="s">
        <v>49997</v>
      </c>
      <c r="C34106" s="535" t="s">
        <v>29260</v>
      </c>
      <c r="D34106" s="537" t="n">
        <v>364121.59</v>
      </c>
    </row>
    <row r="34107" customFormat="false" ht="14.25" hidden="false" customHeight="true" outlineLevel="0" collapsed="false">
      <c r="A34107" s="535" t="s">
        <v>49998</v>
      </c>
      <c r="B34107" s="544" t="s">
        <v>49999</v>
      </c>
      <c r="C34107" s="535" t="s">
        <v>29260</v>
      </c>
      <c r="D34107" s="537" t="n">
        <v>419127.3</v>
      </c>
    </row>
    <row r="34108" customFormat="false" ht="14.25" hidden="false" customHeight="false" outlineLevel="0" collapsed="false">
      <c r="A34108" s="535" t="s">
        <v>50000</v>
      </c>
      <c r="B34108" s="544" t="s">
        <v>50001</v>
      </c>
      <c r="C34108" s="535" t="s">
        <v>29247</v>
      </c>
      <c r="D34108" s="537" t="n">
        <v>95.68</v>
      </c>
    </row>
    <row r="34109" customFormat="false" ht="14.25" hidden="false" customHeight="false" outlineLevel="0" collapsed="false">
      <c r="A34109" s="535" t="s">
        <v>50002</v>
      </c>
      <c r="B34109" s="544" t="s">
        <v>50003</v>
      </c>
      <c r="C34109" s="535" t="s">
        <v>29247</v>
      </c>
      <c r="D34109" s="537" t="n">
        <v>87.5</v>
      </c>
    </row>
    <row r="34110" customFormat="false" ht="14.25" hidden="false" customHeight="false" outlineLevel="0" collapsed="false">
      <c r="A34110" s="535" t="s">
        <v>50004</v>
      </c>
      <c r="B34110" s="544" t="s">
        <v>50005</v>
      </c>
      <c r="C34110" s="535" t="s">
        <v>29247</v>
      </c>
      <c r="D34110" s="537" t="n">
        <v>680.54</v>
      </c>
    </row>
    <row r="34111" customFormat="false" ht="14.25" hidden="false" customHeight="false" outlineLevel="0" collapsed="false">
      <c r="A34111" s="535" t="s">
        <v>50006</v>
      </c>
      <c r="B34111" s="544" t="s">
        <v>50007</v>
      </c>
      <c r="C34111" s="535" t="s">
        <v>41675</v>
      </c>
      <c r="D34111" s="537" t="n">
        <v>928.22</v>
      </c>
    </row>
    <row r="34112" customFormat="false" ht="14.25" hidden="false" customHeight="false" outlineLevel="0" collapsed="false">
      <c r="A34112" s="535" t="s">
        <v>50008</v>
      </c>
      <c r="B34112" s="544" t="s">
        <v>50009</v>
      </c>
      <c r="C34112" s="535" t="s">
        <v>50010</v>
      </c>
      <c r="D34112" s="537" t="n">
        <v>64.26</v>
      </c>
    </row>
    <row r="34113" customFormat="false" ht="14.25" hidden="false" customHeight="false" outlineLevel="0" collapsed="false">
      <c r="A34113" s="535" t="s">
        <v>50011</v>
      </c>
      <c r="B34113" s="544" t="s">
        <v>50012</v>
      </c>
      <c r="C34113" s="535" t="s">
        <v>29260</v>
      </c>
      <c r="D34113" s="537" t="n">
        <v>14521.5</v>
      </c>
    </row>
    <row r="34114" customFormat="false" ht="14.25" hidden="false" customHeight="false" outlineLevel="0" collapsed="false">
      <c r="A34114" s="535" t="s">
        <v>50013</v>
      </c>
      <c r="B34114" s="544" t="s">
        <v>50014</v>
      </c>
      <c r="C34114" s="535" t="s">
        <v>29260</v>
      </c>
      <c r="D34114" s="537" t="n">
        <v>10134.94</v>
      </c>
    </row>
    <row r="34115" customFormat="false" ht="14.25" hidden="false" customHeight="false" outlineLevel="0" collapsed="false">
      <c r="A34115" s="535" t="s">
        <v>50015</v>
      </c>
      <c r="B34115" s="544" t="s">
        <v>50016</v>
      </c>
      <c r="C34115" s="535" t="s">
        <v>29260</v>
      </c>
      <c r="D34115" s="537" t="n">
        <v>4778.27</v>
      </c>
    </row>
    <row r="34116" customFormat="false" ht="14.25" hidden="false" customHeight="false" outlineLevel="0" collapsed="false">
      <c r="A34116" s="535" t="s">
        <v>50017</v>
      </c>
      <c r="B34116" s="544" t="s">
        <v>50018</v>
      </c>
      <c r="C34116" s="535" t="s">
        <v>29260</v>
      </c>
      <c r="D34116" s="537" t="n">
        <v>9121.47</v>
      </c>
    </row>
    <row r="34117" customFormat="false" ht="14.25" hidden="false" customHeight="false" outlineLevel="0" collapsed="false">
      <c r="A34117" s="535" t="s">
        <v>50019</v>
      </c>
      <c r="B34117" s="544" t="s">
        <v>50020</v>
      </c>
      <c r="C34117" s="535" t="s">
        <v>29260</v>
      </c>
      <c r="D34117" s="537" t="n">
        <v>3420.22</v>
      </c>
    </row>
    <row r="34118" customFormat="false" ht="14.25" hidden="false" customHeight="false" outlineLevel="0" collapsed="false">
      <c r="A34118" s="535" t="s">
        <v>50021</v>
      </c>
      <c r="B34118" s="544" t="s">
        <v>50022</v>
      </c>
      <c r="C34118" s="535" t="s">
        <v>29260</v>
      </c>
      <c r="D34118" s="537" t="n">
        <v>5578.91</v>
      </c>
    </row>
    <row r="34119" customFormat="false" ht="14.25" hidden="false" customHeight="false" outlineLevel="0" collapsed="false">
      <c r="A34119" s="535" t="s">
        <v>50023</v>
      </c>
      <c r="B34119" s="544" t="s">
        <v>50024</v>
      </c>
      <c r="C34119" s="535" t="s">
        <v>29260</v>
      </c>
      <c r="D34119" s="537" t="n">
        <v>4181</v>
      </c>
    </row>
    <row r="34120" customFormat="false" ht="14.25" hidden="false" customHeight="false" outlineLevel="0" collapsed="false">
      <c r="A34120" s="535" t="s">
        <v>50025</v>
      </c>
      <c r="B34120" s="544" t="s">
        <v>50026</v>
      </c>
      <c r="C34120" s="535" t="s">
        <v>29260</v>
      </c>
      <c r="D34120" s="537" t="n">
        <v>149.61</v>
      </c>
    </row>
    <row r="34121" customFormat="false" ht="14.25" hidden="false" customHeight="false" outlineLevel="0" collapsed="false">
      <c r="A34121" s="535" t="s">
        <v>50027</v>
      </c>
      <c r="B34121" s="544" t="s">
        <v>50028</v>
      </c>
      <c r="C34121" s="535" t="s">
        <v>41675</v>
      </c>
      <c r="D34121" s="537" t="n">
        <v>125.15</v>
      </c>
    </row>
    <row r="34122" customFormat="false" ht="14.25" hidden="false" customHeight="false" outlineLevel="0" collapsed="false">
      <c r="A34122" s="535" t="s">
        <v>50029</v>
      </c>
      <c r="B34122" s="544" t="s">
        <v>50030</v>
      </c>
      <c r="C34122" s="535" t="s">
        <v>29247</v>
      </c>
      <c r="D34122" s="537" t="n">
        <v>6.27</v>
      </c>
    </row>
    <row r="34123" customFormat="false" ht="14.25" hidden="false" customHeight="false" outlineLevel="0" collapsed="false">
      <c r="A34123" s="535" t="s">
        <v>50031</v>
      </c>
      <c r="B34123" s="544" t="s">
        <v>50032</v>
      </c>
      <c r="C34123" s="535" t="s">
        <v>44152</v>
      </c>
      <c r="D34123" s="537" t="n">
        <v>8.53</v>
      </c>
    </row>
    <row r="34124" customFormat="false" ht="14.25" hidden="false" customHeight="false" outlineLevel="0" collapsed="false">
      <c r="A34124" s="535" t="s">
        <v>50033</v>
      </c>
      <c r="B34124" s="544" t="s">
        <v>50034</v>
      </c>
      <c r="C34124" s="535" t="s">
        <v>44152</v>
      </c>
      <c r="D34124" s="537" t="n">
        <v>2.51</v>
      </c>
    </row>
    <row r="34125" customFormat="false" ht="14.25" hidden="false" customHeight="false" outlineLevel="0" collapsed="false">
      <c r="A34125" s="535" t="s">
        <v>50035</v>
      </c>
      <c r="B34125" s="544" t="s">
        <v>50036</v>
      </c>
      <c r="C34125" s="535" t="s">
        <v>29247</v>
      </c>
      <c r="D34125" s="537" t="n">
        <v>182.2</v>
      </c>
    </row>
    <row r="34126" customFormat="false" ht="14.25" hidden="false" customHeight="false" outlineLevel="0" collapsed="false">
      <c r="A34126" s="535" t="s">
        <v>50037</v>
      </c>
      <c r="B34126" s="544" t="s">
        <v>50038</v>
      </c>
      <c r="C34126" s="535" t="s">
        <v>44152</v>
      </c>
      <c r="D34126" s="537" t="n">
        <v>5.47</v>
      </c>
    </row>
    <row r="34127" customFormat="false" ht="14.25" hidden="false" customHeight="false" outlineLevel="0" collapsed="false">
      <c r="A34127" s="535" t="s">
        <v>50039</v>
      </c>
      <c r="B34127" s="544" t="s">
        <v>50040</v>
      </c>
      <c r="C34127" s="535" t="s">
        <v>29260</v>
      </c>
      <c r="D34127" s="537" t="n">
        <v>5724.49</v>
      </c>
    </row>
    <row r="34128" customFormat="false" ht="14.25" hidden="false" customHeight="false" outlineLevel="0" collapsed="false">
      <c r="A34128" s="535" t="s">
        <v>50041</v>
      </c>
      <c r="B34128" s="544" t="s">
        <v>50042</v>
      </c>
      <c r="C34128" s="535" t="s">
        <v>29260</v>
      </c>
      <c r="D34128" s="537" t="n">
        <v>2988.51</v>
      </c>
    </row>
    <row r="34129" customFormat="false" ht="14.25" hidden="false" customHeight="false" outlineLevel="0" collapsed="false">
      <c r="A34129" s="535" t="s">
        <v>50043</v>
      </c>
      <c r="B34129" s="544" t="s">
        <v>50044</v>
      </c>
      <c r="C34129" s="535" t="s">
        <v>41675</v>
      </c>
      <c r="D34129" s="537" t="n">
        <v>19.54</v>
      </c>
    </row>
    <row r="34130" customFormat="false" ht="14.25" hidden="false" customHeight="false" outlineLevel="0" collapsed="false">
      <c r="A34130" s="535" t="s">
        <v>50045</v>
      </c>
      <c r="B34130" s="544" t="s">
        <v>50046</v>
      </c>
      <c r="C34130" s="535" t="s">
        <v>41675</v>
      </c>
      <c r="D34130" s="537" t="n">
        <v>12.27</v>
      </c>
    </row>
    <row r="34131" customFormat="false" ht="14.25" hidden="false" customHeight="false" outlineLevel="0" collapsed="false">
      <c r="A34131" s="535" t="s">
        <v>50047</v>
      </c>
      <c r="B34131" s="544" t="s">
        <v>50048</v>
      </c>
      <c r="C34131" s="535" t="s">
        <v>41675</v>
      </c>
      <c r="D34131" s="537" t="n">
        <v>44.45</v>
      </c>
    </row>
    <row r="34132" customFormat="false" ht="14.25" hidden="false" customHeight="false" outlineLevel="0" collapsed="false">
      <c r="A34132" s="535" t="s">
        <v>50049</v>
      </c>
      <c r="B34132" s="544" t="s">
        <v>50050</v>
      </c>
      <c r="C34132" s="535" t="s">
        <v>41675</v>
      </c>
      <c r="D34132" s="537" t="n">
        <v>64.5</v>
      </c>
    </row>
    <row r="34133" customFormat="false" ht="14.25" hidden="false" customHeight="false" outlineLevel="0" collapsed="false">
      <c r="A34133" s="535" t="s">
        <v>50051</v>
      </c>
      <c r="B34133" s="544" t="s">
        <v>50052</v>
      </c>
      <c r="C34133" s="535" t="s">
        <v>41675</v>
      </c>
      <c r="D34133" s="537" t="n">
        <v>57.79</v>
      </c>
    </row>
    <row r="34134" customFormat="false" ht="14.25" hidden="false" customHeight="false" outlineLevel="0" collapsed="false">
      <c r="A34134" s="535" t="s">
        <v>50053</v>
      </c>
      <c r="B34134" s="544" t="s">
        <v>50054</v>
      </c>
      <c r="C34134" s="535" t="s">
        <v>44152</v>
      </c>
      <c r="D34134" s="537" t="n">
        <v>65.47</v>
      </c>
    </row>
    <row r="34135" customFormat="false" ht="14.25" hidden="false" customHeight="false" outlineLevel="0" collapsed="false">
      <c r="A34135" s="535" t="s">
        <v>50055</v>
      </c>
      <c r="B34135" s="544" t="s">
        <v>50056</v>
      </c>
      <c r="C34135" s="535" t="s">
        <v>47666</v>
      </c>
      <c r="D34135" s="537" t="n">
        <v>654.47</v>
      </c>
    </row>
    <row r="34136" customFormat="false" ht="14.25" hidden="false" customHeight="false" outlineLevel="0" collapsed="false">
      <c r="A34136" s="535" t="s">
        <v>50057</v>
      </c>
      <c r="B34136" s="544" t="s">
        <v>50058</v>
      </c>
      <c r="C34136" s="535" t="s">
        <v>29260</v>
      </c>
      <c r="D34136" s="537" t="n">
        <v>106.55</v>
      </c>
    </row>
    <row r="34137" customFormat="false" ht="14.25" hidden="false" customHeight="false" outlineLevel="0" collapsed="false">
      <c r="A34137" s="535" t="s">
        <v>50059</v>
      </c>
      <c r="B34137" s="544" t="s">
        <v>50060</v>
      </c>
      <c r="C34137" s="535" t="s">
        <v>29260</v>
      </c>
      <c r="D34137" s="537" t="n">
        <v>96.6</v>
      </c>
    </row>
    <row r="34138" customFormat="false" ht="14.25" hidden="false" customHeight="false" outlineLevel="0" collapsed="false">
      <c r="A34138" s="535" t="s">
        <v>50061</v>
      </c>
      <c r="B34138" s="544" t="s">
        <v>50062</v>
      </c>
      <c r="C34138" s="535" t="s">
        <v>29247</v>
      </c>
      <c r="D34138" s="537" t="n">
        <v>133.48</v>
      </c>
    </row>
    <row r="34139" customFormat="false" ht="14.25" hidden="false" customHeight="false" outlineLevel="0" collapsed="false">
      <c r="A34139" s="535" t="s">
        <v>50063</v>
      </c>
      <c r="B34139" s="544" t="s">
        <v>50064</v>
      </c>
      <c r="C34139" s="535" t="s">
        <v>29247</v>
      </c>
      <c r="D34139" s="537" t="n">
        <v>125.3</v>
      </c>
    </row>
    <row r="34140" customFormat="false" ht="14.25" hidden="false" customHeight="false" outlineLevel="0" collapsed="false">
      <c r="A34140" s="535" t="s">
        <v>50065</v>
      </c>
      <c r="B34140" s="544" t="s">
        <v>50066</v>
      </c>
      <c r="C34140" s="535" t="s">
        <v>44152</v>
      </c>
      <c r="D34140" s="537" t="n">
        <v>70.09</v>
      </c>
    </row>
    <row r="34141" customFormat="false" ht="14.25" hidden="false" customHeight="true" outlineLevel="0" collapsed="false">
      <c r="A34141" s="535" t="s">
        <v>50067</v>
      </c>
      <c r="B34141" s="544" t="s">
        <v>50068</v>
      </c>
      <c r="C34141" s="535" t="s">
        <v>44152</v>
      </c>
      <c r="D34141" s="537" t="n">
        <v>64.63</v>
      </c>
    </row>
    <row r="34142" customFormat="false" ht="14.25" hidden="false" customHeight="true" outlineLevel="0" collapsed="false">
      <c r="A34142" s="535" t="s">
        <v>50069</v>
      </c>
      <c r="B34142" s="544" t="s">
        <v>50070</v>
      </c>
      <c r="C34142" s="535" t="s">
        <v>44152</v>
      </c>
      <c r="D34142" s="537" t="n">
        <v>26.83</v>
      </c>
    </row>
    <row r="34143" customFormat="false" ht="14.25" hidden="false" customHeight="true" outlineLevel="0" collapsed="false">
      <c r="A34143" s="535" t="s">
        <v>50071</v>
      </c>
      <c r="B34143" s="544" t="s">
        <v>50072</v>
      </c>
      <c r="C34143" s="535" t="s">
        <v>41675</v>
      </c>
      <c r="D34143" s="537" t="n">
        <v>588.69</v>
      </c>
    </row>
    <row r="34144" customFormat="false" ht="14.25" hidden="false" customHeight="false" outlineLevel="0" collapsed="false">
      <c r="A34144" s="535" t="s">
        <v>50073</v>
      </c>
      <c r="B34144" s="544" t="s">
        <v>50074</v>
      </c>
      <c r="C34144" s="535" t="s">
        <v>29247</v>
      </c>
      <c r="D34144" s="537" t="n">
        <v>65.55</v>
      </c>
    </row>
    <row r="34145" customFormat="false" ht="14.25" hidden="false" customHeight="false" outlineLevel="0" collapsed="false">
      <c r="A34145" s="535" t="s">
        <v>50075</v>
      </c>
      <c r="B34145" s="544" t="s">
        <v>50076</v>
      </c>
      <c r="C34145" s="535" t="s">
        <v>29247</v>
      </c>
      <c r="D34145" s="537" t="n">
        <v>34.63</v>
      </c>
    </row>
    <row r="34146" customFormat="false" ht="14.25" hidden="false" customHeight="false" outlineLevel="0" collapsed="false">
      <c r="A34146" s="535" t="s">
        <v>50077</v>
      </c>
      <c r="B34146" s="544" t="s">
        <v>50078</v>
      </c>
      <c r="C34146" s="535" t="s">
        <v>50010</v>
      </c>
      <c r="D34146" s="537" t="n">
        <v>193.7</v>
      </c>
    </row>
    <row r="34147" customFormat="false" ht="14.25" hidden="false" customHeight="false" outlineLevel="0" collapsed="false">
      <c r="A34147" s="535" t="s">
        <v>50079</v>
      </c>
      <c r="B34147" s="544" t="s">
        <v>50080</v>
      </c>
      <c r="C34147" s="535" t="s">
        <v>50010</v>
      </c>
      <c r="D34147" s="537" t="n">
        <v>123.04</v>
      </c>
    </row>
    <row r="34148" customFormat="false" ht="14.25" hidden="false" customHeight="false" outlineLevel="0" collapsed="false">
      <c r="A34148" s="535" t="s">
        <v>50081</v>
      </c>
      <c r="B34148" s="544" t="s">
        <v>50082</v>
      </c>
      <c r="C34148" s="535" t="s">
        <v>50010</v>
      </c>
      <c r="D34148" s="537" t="n">
        <v>185.06</v>
      </c>
    </row>
    <row r="34149" customFormat="false" ht="14.25" hidden="false" customHeight="false" outlineLevel="0" collapsed="false">
      <c r="A34149" s="535" t="s">
        <v>50083</v>
      </c>
      <c r="B34149" s="544" t="s">
        <v>50084</v>
      </c>
      <c r="C34149" s="535" t="s">
        <v>50010</v>
      </c>
      <c r="D34149" s="537" t="n">
        <v>112.85</v>
      </c>
    </row>
    <row r="34150" customFormat="false" ht="14.25" hidden="false" customHeight="false" outlineLevel="0" collapsed="false">
      <c r="A34150" s="535" t="s">
        <v>50085</v>
      </c>
      <c r="B34150" s="544" t="s">
        <v>50086</v>
      </c>
      <c r="C34150" s="535" t="s">
        <v>50010</v>
      </c>
      <c r="D34150" s="537" t="n">
        <v>187.81</v>
      </c>
    </row>
    <row r="34151" customFormat="false" ht="14.25" hidden="false" customHeight="false" outlineLevel="0" collapsed="false">
      <c r="A34151" s="535" t="s">
        <v>50087</v>
      </c>
      <c r="B34151" s="544" t="s">
        <v>50088</v>
      </c>
      <c r="C34151" s="535" t="s">
        <v>50010</v>
      </c>
      <c r="D34151" s="537" t="n">
        <v>113.57</v>
      </c>
    </row>
    <row r="34152" customFormat="false" ht="14.25" hidden="false" customHeight="false" outlineLevel="0" collapsed="false">
      <c r="A34152" s="535" t="s">
        <v>50089</v>
      </c>
      <c r="B34152" s="544" t="s">
        <v>50090</v>
      </c>
      <c r="C34152" s="535" t="s">
        <v>50010</v>
      </c>
      <c r="D34152" s="537" t="n">
        <v>192.58</v>
      </c>
    </row>
    <row r="34153" customFormat="false" ht="14.25" hidden="false" customHeight="false" outlineLevel="0" collapsed="false">
      <c r="A34153" s="535" t="s">
        <v>50091</v>
      </c>
      <c r="B34153" s="544" t="s">
        <v>50092</v>
      </c>
      <c r="C34153" s="535" t="s">
        <v>50010</v>
      </c>
      <c r="D34153" s="537" t="n">
        <v>119.67</v>
      </c>
    </row>
    <row r="34154" customFormat="false" ht="14.25" hidden="false" customHeight="false" outlineLevel="0" collapsed="false">
      <c r="A34154" s="535" t="s">
        <v>50093</v>
      </c>
      <c r="B34154" s="544" t="s">
        <v>50094</v>
      </c>
      <c r="C34154" s="535" t="s">
        <v>50010</v>
      </c>
      <c r="D34154" s="537" t="n">
        <v>195.67</v>
      </c>
    </row>
    <row r="34155" customFormat="false" ht="14.25" hidden="false" customHeight="false" outlineLevel="0" collapsed="false">
      <c r="A34155" s="535" t="s">
        <v>50095</v>
      </c>
      <c r="B34155" s="544" t="s">
        <v>50096</v>
      </c>
      <c r="C34155" s="535" t="s">
        <v>50010</v>
      </c>
      <c r="D34155" s="537" t="n">
        <v>123.7</v>
      </c>
    </row>
    <row r="34156" customFormat="false" ht="14.25" hidden="false" customHeight="false" outlineLevel="0" collapsed="false">
      <c r="A34156" s="535" t="s">
        <v>50097</v>
      </c>
      <c r="B34156" s="544" t="s">
        <v>50098</v>
      </c>
      <c r="C34156" s="535" t="s">
        <v>41675</v>
      </c>
      <c r="D34156" s="537" t="n">
        <v>12.18</v>
      </c>
    </row>
    <row r="34157" customFormat="false" ht="14.25" hidden="false" customHeight="false" outlineLevel="0" collapsed="false">
      <c r="A34157" s="535" t="s">
        <v>50099</v>
      </c>
      <c r="B34157" s="544" t="s">
        <v>50100</v>
      </c>
      <c r="C34157" s="535" t="s">
        <v>41675</v>
      </c>
      <c r="D34157" s="537" t="n">
        <v>55.84</v>
      </c>
    </row>
    <row r="34158" customFormat="false" ht="14.25" hidden="false" customHeight="false" outlineLevel="0" collapsed="false">
      <c r="A34158" s="535" t="s">
        <v>50101</v>
      </c>
      <c r="B34158" s="544" t="s">
        <v>50102</v>
      </c>
      <c r="C34158" s="535" t="s">
        <v>41675</v>
      </c>
      <c r="D34158" s="537" t="n">
        <v>50.17</v>
      </c>
    </row>
    <row r="34159" customFormat="false" ht="14.25" hidden="false" customHeight="false" outlineLevel="0" collapsed="false">
      <c r="A34159" s="535" t="s">
        <v>50103</v>
      </c>
      <c r="B34159" s="544" t="s">
        <v>50104</v>
      </c>
      <c r="C34159" s="535" t="s">
        <v>41675</v>
      </c>
      <c r="D34159" s="537" t="n">
        <v>79.33</v>
      </c>
    </row>
    <row r="34160" customFormat="false" ht="14.25" hidden="false" customHeight="false" outlineLevel="0" collapsed="false">
      <c r="A34160" s="535" t="s">
        <v>50105</v>
      </c>
      <c r="B34160" s="544" t="s">
        <v>50106</v>
      </c>
      <c r="C34160" s="535" t="s">
        <v>41675</v>
      </c>
      <c r="D34160" s="537" t="n">
        <v>95.23</v>
      </c>
    </row>
    <row r="34161" customFormat="false" ht="14.25" hidden="false" customHeight="false" outlineLevel="0" collapsed="false">
      <c r="A34161" s="535" t="s">
        <v>50107</v>
      </c>
      <c r="B34161" s="544" t="s">
        <v>50108</v>
      </c>
      <c r="C34161" s="535" t="s">
        <v>41675</v>
      </c>
      <c r="D34161" s="537" t="n">
        <v>98.5</v>
      </c>
    </row>
    <row r="34162" customFormat="false" ht="14.25" hidden="false" customHeight="false" outlineLevel="0" collapsed="false">
      <c r="A34162" s="535" t="s">
        <v>50109</v>
      </c>
      <c r="B34162" s="544" t="s">
        <v>50110</v>
      </c>
      <c r="C34162" s="535" t="s">
        <v>41675</v>
      </c>
      <c r="D34162" s="537" t="n">
        <v>12.99</v>
      </c>
    </row>
    <row r="34163" customFormat="false" ht="14.25" hidden="false" customHeight="false" outlineLevel="0" collapsed="false">
      <c r="A34163" s="535" t="s">
        <v>50111</v>
      </c>
      <c r="B34163" s="544" t="s">
        <v>50112</v>
      </c>
      <c r="C34163" s="535" t="s">
        <v>41675</v>
      </c>
      <c r="D34163" s="537" t="n">
        <v>31.65</v>
      </c>
    </row>
    <row r="34164" customFormat="false" ht="14.25" hidden="false" customHeight="false" outlineLevel="0" collapsed="false">
      <c r="A34164" s="535" t="s">
        <v>50113</v>
      </c>
      <c r="B34164" s="544" t="s">
        <v>50114</v>
      </c>
      <c r="C34164" s="535" t="s">
        <v>41675</v>
      </c>
      <c r="D34164" s="537" t="n">
        <v>120.2</v>
      </c>
    </row>
    <row r="34165" customFormat="false" ht="14.25" hidden="false" customHeight="false" outlineLevel="0" collapsed="false">
      <c r="A34165" s="535" t="s">
        <v>50115</v>
      </c>
      <c r="B34165" s="544" t="s">
        <v>50116</v>
      </c>
      <c r="C34165" s="535" t="s">
        <v>41675</v>
      </c>
      <c r="D34165" s="537" t="n">
        <v>84.32</v>
      </c>
    </row>
    <row r="34166" customFormat="false" ht="14.25" hidden="false" customHeight="false" outlineLevel="0" collapsed="false">
      <c r="A34166" s="535" t="s">
        <v>50117</v>
      </c>
      <c r="B34166" s="544" t="s">
        <v>50118</v>
      </c>
      <c r="C34166" s="535" t="s">
        <v>41675</v>
      </c>
      <c r="D34166" s="537" t="n">
        <v>85.79</v>
      </c>
    </row>
    <row r="34167" customFormat="false" ht="14.25" hidden="false" customHeight="false" outlineLevel="0" collapsed="false">
      <c r="A34167" s="535" t="s">
        <v>50119</v>
      </c>
      <c r="B34167" s="544" t="s">
        <v>50120</v>
      </c>
      <c r="C34167" s="535" t="s">
        <v>41675</v>
      </c>
      <c r="D34167" s="537" t="n">
        <v>48.8</v>
      </c>
    </row>
    <row r="34168" customFormat="false" ht="14.25" hidden="false" customHeight="false" outlineLevel="0" collapsed="false">
      <c r="A34168" s="535" t="s">
        <v>50121</v>
      </c>
      <c r="B34168" s="544" t="s">
        <v>50122</v>
      </c>
      <c r="C34168" s="535" t="s">
        <v>41675</v>
      </c>
      <c r="D34168" s="537" t="n">
        <v>72.36</v>
      </c>
    </row>
    <row r="34169" customFormat="false" ht="14.25" hidden="false" customHeight="false" outlineLevel="0" collapsed="false">
      <c r="A34169" s="535" t="s">
        <v>50123</v>
      </c>
      <c r="B34169" s="544" t="s">
        <v>50124</v>
      </c>
      <c r="C34169" s="535" t="s">
        <v>41675</v>
      </c>
      <c r="D34169" s="537" t="n">
        <v>35.38</v>
      </c>
    </row>
    <row r="34170" customFormat="false" ht="14.25" hidden="false" customHeight="false" outlineLevel="0" collapsed="false">
      <c r="A34170" s="535" t="s">
        <v>50125</v>
      </c>
      <c r="B34170" s="544" t="s">
        <v>50126</v>
      </c>
      <c r="C34170" s="535" t="s">
        <v>41675</v>
      </c>
      <c r="D34170" s="537" t="n">
        <v>245.72</v>
      </c>
    </row>
    <row r="34171" customFormat="false" ht="14.25" hidden="false" customHeight="false" outlineLevel="0" collapsed="false">
      <c r="A34171" s="535" t="s">
        <v>50127</v>
      </c>
      <c r="B34171" s="544" t="s">
        <v>50128</v>
      </c>
      <c r="C34171" s="535" t="s">
        <v>41675</v>
      </c>
      <c r="D34171" s="537" t="n">
        <v>109.69</v>
      </c>
    </row>
    <row r="34172" customFormat="false" ht="14.25" hidden="false" customHeight="false" outlineLevel="0" collapsed="false">
      <c r="A34172" s="535" t="s">
        <v>50129</v>
      </c>
      <c r="B34172" s="544" t="s">
        <v>50130</v>
      </c>
      <c r="C34172" s="535" t="s">
        <v>41675</v>
      </c>
      <c r="D34172" s="537" t="n">
        <v>248.66</v>
      </c>
    </row>
    <row r="34173" customFormat="false" ht="14.25" hidden="false" customHeight="false" outlineLevel="0" collapsed="false">
      <c r="A34173" s="535" t="s">
        <v>50131</v>
      </c>
      <c r="B34173" s="544" t="s">
        <v>50132</v>
      </c>
      <c r="C34173" s="535" t="s">
        <v>41675</v>
      </c>
      <c r="D34173" s="537" t="n">
        <v>112.63</v>
      </c>
    </row>
    <row r="34174" customFormat="false" ht="14.25" hidden="false" customHeight="false" outlineLevel="0" collapsed="false">
      <c r="A34174" s="535" t="s">
        <v>50133</v>
      </c>
      <c r="B34174" s="544" t="s">
        <v>50134</v>
      </c>
      <c r="C34174" s="535" t="s">
        <v>41675</v>
      </c>
      <c r="D34174" s="537" t="n">
        <v>282.92</v>
      </c>
    </row>
    <row r="34175" customFormat="false" ht="14.25" hidden="false" customHeight="false" outlineLevel="0" collapsed="false">
      <c r="A34175" s="535" t="s">
        <v>50135</v>
      </c>
      <c r="B34175" s="544" t="s">
        <v>50136</v>
      </c>
      <c r="C34175" s="535" t="s">
        <v>41675</v>
      </c>
      <c r="D34175" s="537" t="n">
        <v>148.51</v>
      </c>
    </row>
    <row r="34176" customFormat="false" ht="14.25" hidden="false" customHeight="false" outlineLevel="0" collapsed="false">
      <c r="A34176" s="535" t="s">
        <v>50137</v>
      </c>
      <c r="B34176" s="544" t="s">
        <v>50138</v>
      </c>
      <c r="C34176" s="535" t="s">
        <v>41675</v>
      </c>
      <c r="D34176" s="537" t="n">
        <v>285.86</v>
      </c>
    </row>
    <row r="34177" customFormat="false" ht="14.25" hidden="false" customHeight="false" outlineLevel="0" collapsed="false">
      <c r="A34177" s="535" t="s">
        <v>50139</v>
      </c>
      <c r="B34177" s="544" t="s">
        <v>50140</v>
      </c>
      <c r="C34177" s="535" t="s">
        <v>41675</v>
      </c>
      <c r="D34177" s="537" t="n">
        <v>151.45</v>
      </c>
    </row>
    <row r="34178" customFormat="false" ht="14.25" hidden="false" customHeight="false" outlineLevel="0" collapsed="false">
      <c r="A34178" s="535" t="s">
        <v>50141</v>
      </c>
      <c r="B34178" s="544" t="s">
        <v>50142</v>
      </c>
      <c r="C34178" s="535" t="s">
        <v>41675</v>
      </c>
      <c r="D34178" s="537" t="n">
        <v>209.82</v>
      </c>
    </row>
    <row r="34179" customFormat="false" ht="14.25" hidden="false" customHeight="false" outlineLevel="0" collapsed="false">
      <c r="A34179" s="535" t="s">
        <v>50143</v>
      </c>
      <c r="B34179" s="544" t="s">
        <v>50144</v>
      </c>
      <c r="C34179" s="535" t="s">
        <v>41675</v>
      </c>
      <c r="D34179" s="537" t="n">
        <v>94.88</v>
      </c>
    </row>
    <row r="34180" customFormat="false" ht="14.25" hidden="false" customHeight="false" outlineLevel="0" collapsed="false">
      <c r="A34180" s="535" t="s">
        <v>50145</v>
      </c>
      <c r="B34180" s="544" t="s">
        <v>50146</v>
      </c>
      <c r="C34180" s="535" t="s">
        <v>41675</v>
      </c>
      <c r="D34180" s="537" t="n">
        <v>204.21</v>
      </c>
    </row>
    <row r="34181" customFormat="false" ht="14.25" hidden="false" customHeight="false" outlineLevel="0" collapsed="false">
      <c r="A34181" s="535" t="s">
        <v>50147</v>
      </c>
      <c r="B34181" s="544" t="s">
        <v>50148</v>
      </c>
      <c r="C34181" s="535" t="s">
        <v>41675</v>
      </c>
      <c r="D34181" s="537" t="n">
        <v>89.27</v>
      </c>
    </row>
    <row r="34182" customFormat="false" ht="14.25" hidden="false" customHeight="false" outlineLevel="0" collapsed="false">
      <c r="A34182" s="535" t="s">
        <v>50149</v>
      </c>
      <c r="B34182" s="544" t="s">
        <v>50150</v>
      </c>
      <c r="C34182" s="535" t="s">
        <v>41675</v>
      </c>
      <c r="D34182" s="537" t="n">
        <v>36.98</v>
      </c>
    </row>
    <row r="34183" customFormat="false" ht="14.25" hidden="false" customHeight="false" outlineLevel="0" collapsed="false">
      <c r="A34183" s="535" t="s">
        <v>50151</v>
      </c>
      <c r="B34183" s="544" t="s">
        <v>50152</v>
      </c>
      <c r="C34183" s="535" t="s">
        <v>41675</v>
      </c>
      <c r="D34183" s="537" t="n">
        <v>21.71</v>
      </c>
    </row>
    <row r="34184" customFormat="false" ht="14.25" hidden="false" customHeight="false" outlineLevel="0" collapsed="false">
      <c r="A34184" s="535" t="s">
        <v>50153</v>
      </c>
      <c r="B34184" s="544" t="s">
        <v>50154</v>
      </c>
      <c r="C34184" s="535" t="s">
        <v>50010</v>
      </c>
      <c r="D34184" s="537" t="n">
        <v>197.22</v>
      </c>
    </row>
    <row r="34185" customFormat="false" ht="14.25" hidden="false" customHeight="false" outlineLevel="0" collapsed="false">
      <c r="A34185" s="535" t="s">
        <v>50155</v>
      </c>
      <c r="B34185" s="544" t="s">
        <v>50156</v>
      </c>
      <c r="C34185" s="535" t="s">
        <v>50010</v>
      </c>
      <c r="D34185" s="537" t="n">
        <v>134.23</v>
      </c>
    </row>
    <row r="34186" customFormat="false" ht="14.25" hidden="false" customHeight="false" outlineLevel="0" collapsed="false">
      <c r="A34186" s="535" t="s">
        <v>50157</v>
      </c>
      <c r="B34186" s="544" t="s">
        <v>50158</v>
      </c>
      <c r="C34186" s="535" t="s">
        <v>50010</v>
      </c>
      <c r="D34186" s="537" t="n">
        <v>20.61</v>
      </c>
    </row>
    <row r="34187" customFormat="false" ht="14.25" hidden="false" customHeight="false" outlineLevel="0" collapsed="false">
      <c r="A34187" s="535" t="s">
        <v>50159</v>
      </c>
      <c r="B34187" s="544" t="s">
        <v>50160</v>
      </c>
      <c r="C34187" s="535" t="s">
        <v>50010</v>
      </c>
      <c r="D34187" s="537" t="n">
        <v>200.13</v>
      </c>
    </row>
    <row r="34188" customFormat="false" ht="14.25" hidden="false" customHeight="false" outlineLevel="0" collapsed="false">
      <c r="A34188" s="535" t="s">
        <v>50161</v>
      </c>
      <c r="B34188" s="544" t="s">
        <v>50162</v>
      </c>
      <c r="C34188" s="535" t="s">
        <v>50010</v>
      </c>
      <c r="D34188" s="537" t="n">
        <v>136.41</v>
      </c>
    </row>
    <row r="34189" customFormat="false" ht="14.25" hidden="false" customHeight="false" outlineLevel="0" collapsed="false">
      <c r="A34189" s="535" t="s">
        <v>50163</v>
      </c>
      <c r="B34189" s="544" t="s">
        <v>50164</v>
      </c>
      <c r="C34189" s="535" t="s">
        <v>50010</v>
      </c>
      <c r="D34189" s="537" t="n">
        <v>200.28</v>
      </c>
    </row>
    <row r="34190" customFormat="false" ht="14.25" hidden="false" customHeight="false" outlineLevel="0" collapsed="false">
      <c r="A34190" s="535" t="s">
        <v>50165</v>
      </c>
      <c r="B34190" s="544" t="s">
        <v>50166</v>
      </c>
      <c r="C34190" s="535" t="s">
        <v>50010</v>
      </c>
      <c r="D34190" s="537" t="n">
        <v>134.41</v>
      </c>
    </row>
    <row r="34191" customFormat="false" ht="14.25" hidden="false" customHeight="false" outlineLevel="0" collapsed="false">
      <c r="A34191" s="535" t="s">
        <v>50167</v>
      </c>
      <c r="B34191" s="544" t="s">
        <v>50168</v>
      </c>
      <c r="C34191" s="535" t="s">
        <v>50010</v>
      </c>
      <c r="D34191" s="537" t="n">
        <v>20.61</v>
      </c>
    </row>
    <row r="34192" customFormat="false" ht="14.25" hidden="false" customHeight="false" outlineLevel="0" collapsed="false">
      <c r="A34192" s="535" t="s">
        <v>50169</v>
      </c>
      <c r="B34192" s="544" t="s">
        <v>50170</v>
      </c>
      <c r="C34192" s="535" t="s">
        <v>50010</v>
      </c>
      <c r="D34192" s="537" t="n">
        <v>199.64</v>
      </c>
    </row>
    <row r="34193" customFormat="false" ht="14.25" hidden="false" customHeight="false" outlineLevel="0" collapsed="false">
      <c r="A34193" s="535" t="s">
        <v>50171</v>
      </c>
      <c r="B34193" s="544" t="s">
        <v>50172</v>
      </c>
      <c r="C34193" s="535" t="s">
        <v>50010</v>
      </c>
      <c r="D34193" s="537" t="n">
        <v>134.45</v>
      </c>
    </row>
    <row r="34194" customFormat="false" ht="14.25" hidden="false" customHeight="false" outlineLevel="0" collapsed="false">
      <c r="A34194" s="535" t="s">
        <v>50173</v>
      </c>
      <c r="B34194" s="544" t="s">
        <v>50174</v>
      </c>
      <c r="C34194" s="535" t="s">
        <v>50010</v>
      </c>
      <c r="D34194" s="537" t="n">
        <v>200.67</v>
      </c>
    </row>
    <row r="34195" customFormat="false" ht="14.25" hidden="false" customHeight="false" outlineLevel="0" collapsed="false">
      <c r="A34195" s="535" t="s">
        <v>50175</v>
      </c>
      <c r="B34195" s="544" t="s">
        <v>50176</v>
      </c>
      <c r="C34195" s="535" t="s">
        <v>50010</v>
      </c>
      <c r="D34195" s="537" t="n">
        <v>136.65</v>
      </c>
    </row>
    <row r="34196" customFormat="false" ht="14.25" hidden="false" customHeight="false" outlineLevel="0" collapsed="false">
      <c r="A34196" s="535" t="s">
        <v>50177</v>
      </c>
      <c r="B34196" s="544" t="s">
        <v>50178</v>
      </c>
      <c r="C34196" s="535" t="s">
        <v>50010</v>
      </c>
      <c r="D34196" s="537" t="n">
        <v>204.55</v>
      </c>
    </row>
    <row r="34197" customFormat="false" ht="14.25" hidden="false" customHeight="false" outlineLevel="0" collapsed="false">
      <c r="A34197" s="535" t="s">
        <v>50179</v>
      </c>
      <c r="B34197" s="544" t="s">
        <v>50180</v>
      </c>
      <c r="C34197" s="535" t="s">
        <v>50010</v>
      </c>
      <c r="D34197" s="537" t="n">
        <v>138.3</v>
      </c>
    </row>
    <row r="34198" customFormat="false" ht="14.25" hidden="false" customHeight="false" outlineLevel="0" collapsed="false">
      <c r="A34198" s="535" t="s">
        <v>50181</v>
      </c>
      <c r="B34198" s="544" t="s">
        <v>50182</v>
      </c>
      <c r="C34198" s="535" t="s">
        <v>50010</v>
      </c>
      <c r="D34198" s="537" t="n">
        <v>239.32</v>
      </c>
    </row>
    <row r="34199" customFormat="false" ht="14.25" hidden="false" customHeight="false" outlineLevel="0" collapsed="false">
      <c r="A34199" s="535" t="s">
        <v>50183</v>
      </c>
      <c r="B34199" s="544" t="s">
        <v>50184</v>
      </c>
      <c r="C34199" s="535" t="s">
        <v>50010</v>
      </c>
      <c r="D34199" s="537" t="n">
        <v>184.57</v>
      </c>
    </row>
    <row r="34200" customFormat="false" ht="14.25" hidden="false" customHeight="false" outlineLevel="0" collapsed="false">
      <c r="A34200" s="535" t="s">
        <v>50185</v>
      </c>
      <c r="B34200" s="544" t="s">
        <v>50186</v>
      </c>
      <c r="C34200" s="535" t="s">
        <v>50010</v>
      </c>
      <c r="D34200" s="537" t="n">
        <v>242.32</v>
      </c>
    </row>
    <row r="34201" customFormat="false" ht="14.25" hidden="false" customHeight="false" outlineLevel="0" collapsed="false">
      <c r="A34201" s="535" t="s">
        <v>50187</v>
      </c>
      <c r="B34201" s="544" t="s">
        <v>50188</v>
      </c>
      <c r="C34201" s="535" t="s">
        <v>50010</v>
      </c>
      <c r="D34201" s="537" t="n">
        <v>188.18</v>
      </c>
    </row>
    <row r="34202" customFormat="false" ht="14.25" hidden="false" customHeight="false" outlineLevel="0" collapsed="false">
      <c r="A34202" s="535" t="s">
        <v>50189</v>
      </c>
      <c r="B34202" s="544" t="s">
        <v>50190</v>
      </c>
      <c r="C34202" s="535" t="s">
        <v>50010</v>
      </c>
      <c r="D34202" s="537" t="n">
        <v>243.24</v>
      </c>
    </row>
    <row r="34203" customFormat="false" ht="14.25" hidden="false" customHeight="false" outlineLevel="0" collapsed="false">
      <c r="A34203" s="535" t="s">
        <v>50191</v>
      </c>
      <c r="B34203" s="544" t="s">
        <v>50192</v>
      </c>
      <c r="C34203" s="535" t="s">
        <v>50010</v>
      </c>
      <c r="D34203" s="537" t="n">
        <v>189.97</v>
      </c>
    </row>
    <row r="34204" customFormat="false" ht="14.25" hidden="false" customHeight="false" outlineLevel="0" collapsed="false">
      <c r="A34204" s="535" t="s">
        <v>50193</v>
      </c>
      <c r="B34204" s="544" t="s">
        <v>50194</v>
      </c>
      <c r="C34204" s="535" t="s">
        <v>50010</v>
      </c>
      <c r="D34204" s="537" t="n">
        <v>240.51</v>
      </c>
    </row>
    <row r="34205" customFormat="false" ht="14.25" hidden="false" customHeight="false" outlineLevel="0" collapsed="false">
      <c r="A34205" s="535" t="s">
        <v>50195</v>
      </c>
      <c r="B34205" s="544" t="s">
        <v>50196</v>
      </c>
      <c r="C34205" s="535" t="s">
        <v>50010</v>
      </c>
      <c r="D34205" s="537" t="n">
        <v>184.34</v>
      </c>
    </row>
    <row r="34206" customFormat="false" ht="14.25" hidden="false" customHeight="false" outlineLevel="0" collapsed="false">
      <c r="A34206" s="535" t="s">
        <v>50197</v>
      </c>
      <c r="B34206" s="544" t="s">
        <v>50198</v>
      </c>
      <c r="C34206" s="535" t="s">
        <v>50010</v>
      </c>
      <c r="D34206" s="537" t="n">
        <v>176.64</v>
      </c>
    </row>
    <row r="34207" customFormat="false" ht="14.25" hidden="false" customHeight="false" outlineLevel="0" collapsed="false">
      <c r="A34207" s="535" t="s">
        <v>50199</v>
      </c>
      <c r="B34207" s="544" t="s">
        <v>50200</v>
      </c>
      <c r="C34207" s="535" t="s">
        <v>50010</v>
      </c>
      <c r="D34207" s="537" t="n">
        <v>140.83</v>
      </c>
    </row>
    <row r="34208" customFormat="false" ht="14.25" hidden="false" customHeight="false" outlineLevel="0" collapsed="false">
      <c r="A34208" s="535" t="s">
        <v>50201</v>
      </c>
      <c r="B34208" s="544" t="s">
        <v>50202</v>
      </c>
      <c r="C34208" s="535" t="s">
        <v>44152</v>
      </c>
      <c r="D34208" s="537" t="n">
        <v>0.2</v>
      </c>
    </row>
    <row r="34209" customFormat="false" ht="14.25" hidden="false" customHeight="false" outlineLevel="0" collapsed="false">
      <c r="A34209" s="535" t="s">
        <v>50203</v>
      </c>
      <c r="B34209" s="544" t="s">
        <v>50204</v>
      </c>
      <c r="C34209" s="535" t="s">
        <v>44152</v>
      </c>
      <c r="D34209" s="537" t="n">
        <v>0.31</v>
      </c>
    </row>
    <row r="34210" customFormat="false" ht="14.25" hidden="false" customHeight="false" outlineLevel="0" collapsed="false">
      <c r="A34210" s="535" t="s">
        <v>50205</v>
      </c>
      <c r="B34210" s="544" t="s">
        <v>50206</v>
      </c>
      <c r="C34210" s="535" t="s">
        <v>41675</v>
      </c>
      <c r="D34210" s="537" t="n">
        <v>1.37</v>
      </c>
    </row>
    <row r="34211" customFormat="false" ht="14.25" hidden="false" customHeight="false" outlineLevel="0" collapsed="false">
      <c r="A34211" s="535" t="s">
        <v>50207</v>
      </c>
      <c r="B34211" s="544" t="s">
        <v>50208</v>
      </c>
      <c r="C34211" s="535" t="s">
        <v>41675</v>
      </c>
      <c r="D34211" s="537" t="n">
        <v>4.39</v>
      </c>
    </row>
    <row r="34212" customFormat="false" ht="14.25" hidden="false" customHeight="false" outlineLevel="0" collapsed="false">
      <c r="A34212" s="535" t="s">
        <v>50209</v>
      </c>
      <c r="B34212" s="544" t="s">
        <v>50210</v>
      </c>
      <c r="C34212" s="535" t="s">
        <v>41675</v>
      </c>
      <c r="D34212" s="537" t="n">
        <v>5.03</v>
      </c>
    </row>
    <row r="34213" customFormat="false" ht="14.25" hidden="false" customHeight="false" outlineLevel="0" collapsed="false">
      <c r="A34213" s="535" t="s">
        <v>50211</v>
      </c>
      <c r="B34213" s="544" t="s">
        <v>50212</v>
      </c>
      <c r="C34213" s="535" t="s">
        <v>41675</v>
      </c>
      <c r="D34213" s="537" t="n">
        <v>11.99</v>
      </c>
    </row>
    <row r="34214" customFormat="false" ht="14.25" hidden="false" customHeight="false" outlineLevel="0" collapsed="false">
      <c r="A34214" s="535" t="s">
        <v>50213</v>
      </c>
      <c r="B34214" s="544" t="s">
        <v>50214</v>
      </c>
      <c r="C34214" s="535" t="s">
        <v>44152</v>
      </c>
      <c r="D34214" s="537" t="n">
        <v>31.66</v>
      </c>
    </row>
    <row r="34215" customFormat="false" ht="14.25" hidden="false" customHeight="false" outlineLevel="0" collapsed="false">
      <c r="A34215" s="535" t="s">
        <v>50215</v>
      </c>
      <c r="B34215" s="544" t="s">
        <v>50216</v>
      </c>
      <c r="C34215" s="535" t="s">
        <v>44152</v>
      </c>
      <c r="D34215" s="537" t="n">
        <v>0.37</v>
      </c>
    </row>
    <row r="34216" customFormat="false" ht="14.25" hidden="false" customHeight="false" outlineLevel="0" collapsed="false">
      <c r="A34216" s="535" t="s">
        <v>50217</v>
      </c>
      <c r="B34216" s="544" t="s">
        <v>50218</v>
      </c>
      <c r="C34216" s="535" t="s">
        <v>44152</v>
      </c>
      <c r="D34216" s="537" t="n">
        <v>0.4</v>
      </c>
    </row>
    <row r="34217" customFormat="false" ht="14.25" hidden="false" customHeight="false" outlineLevel="0" collapsed="false">
      <c r="A34217" s="535" t="s">
        <v>50219</v>
      </c>
      <c r="B34217" s="544" t="s">
        <v>50220</v>
      </c>
      <c r="C34217" s="535" t="s">
        <v>44152</v>
      </c>
      <c r="D34217" s="537" t="n">
        <v>0.93</v>
      </c>
    </row>
    <row r="34218" customFormat="false" ht="14.25" hidden="false" customHeight="false" outlineLevel="0" collapsed="false">
      <c r="A34218" s="535" t="s">
        <v>50221</v>
      </c>
      <c r="B34218" s="544" t="s">
        <v>50222</v>
      </c>
      <c r="C34218" s="535" t="s">
        <v>44152</v>
      </c>
      <c r="D34218" s="537" t="n">
        <v>0.61</v>
      </c>
    </row>
    <row r="34219" customFormat="false" ht="14.25" hidden="false" customHeight="false" outlineLevel="0" collapsed="false">
      <c r="A34219" s="535" t="s">
        <v>50223</v>
      </c>
      <c r="B34219" s="544" t="s">
        <v>50224</v>
      </c>
      <c r="C34219" s="535" t="s">
        <v>44152</v>
      </c>
      <c r="D34219" s="537" t="n">
        <v>0.65</v>
      </c>
    </row>
    <row r="34220" customFormat="false" ht="14.25" hidden="false" customHeight="false" outlineLevel="0" collapsed="false">
      <c r="A34220" s="535" t="s">
        <v>50225</v>
      </c>
      <c r="B34220" s="544" t="s">
        <v>50226</v>
      </c>
      <c r="C34220" s="535" t="s">
        <v>44152</v>
      </c>
      <c r="D34220" s="537" t="n">
        <v>0.42</v>
      </c>
    </row>
    <row r="34221" customFormat="false" ht="14.25" hidden="false" customHeight="false" outlineLevel="0" collapsed="false">
      <c r="A34221" s="535" t="s">
        <v>50227</v>
      </c>
      <c r="B34221" s="544" t="s">
        <v>50228</v>
      </c>
      <c r="C34221" s="535" t="s">
        <v>44152</v>
      </c>
      <c r="D34221" s="537" t="n">
        <v>1.21</v>
      </c>
    </row>
    <row r="34222" customFormat="false" ht="14.25" hidden="false" customHeight="false" outlineLevel="0" collapsed="false">
      <c r="A34222" s="535" t="s">
        <v>50229</v>
      </c>
      <c r="B34222" s="544" t="s">
        <v>50230</v>
      </c>
      <c r="C34222" s="535" t="s">
        <v>44152</v>
      </c>
      <c r="D34222" s="537" t="n">
        <v>0.79</v>
      </c>
    </row>
    <row r="34223" customFormat="false" ht="14.25" hidden="false" customHeight="false" outlineLevel="0" collapsed="false">
      <c r="A34223" s="535" t="s">
        <v>50231</v>
      </c>
      <c r="B34223" s="544" t="s">
        <v>50232</v>
      </c>
      <c r="C34223" s="535" t="s">
        <v>41675</v>
      </c>
      <c r="D34223" s="537" t="n">
        <v>238.67</v>
      </c>
    </row>
    <row r="34224" customFormat="false" ht="14.25" hidden="false" customHeight="false" outlineLevel="0" collapsed="false">
      <c r="A34224" s="535" t="s">
        <v>50233</v>
      </c>
      <c r="B34224" s="544" t="s">
        <v>50234</v>
      </c>
      <c r="C34224" s="535" t="s">
        <v>41675</v>
      </c>
      <c r="D34224" s="537" t="n">
        <v>127.02</v>
      </c>
    </row>
    <row r="34225" customFormat="false" ht="14.25" hidden="false" customHeight="false" outlineLevel="0" collapsed="false">
      <c r="A34225" s="535" t="s">
        <v>50235</v>
      </c>
      <c r="B34225" s="544" t="s">
        <v>50236</v>
      </c>
      <c r="C34225" s="535" t="s">
        <v>41675</v>
      </c>
      <c r="D34225" s="537" t="n">
        <v>239.28</v>
      </c>
    </row>
    <row r="34226" customFormat="false" ht="14.25" hidden="false" customHeight="false" outlineLevel="0" collapsed="false">
      <c r="A34226" s="535" t="s">
        <v>50237</v>
      </c>
      <c r="B34226" s="544" t="s">
        <v>50238</v>
      </c>
      <c r="C34226" s="535" t="s">
        <v>41675</v>
      </c>
      <c r="D34226" s="537" t="n">
        <v>127.66</v>
      </c>
    </row>
    <row r="34227" customFormat="false" ht="14.25" hidden="false" customHeight="false" outlineLevel="0" collapsed="false">
      <c r="A34227" s="535" t="s">
        <v>50239</v>
      </c>
      <c r="B34227" s="544" t="s">
        <v>50240</v>
      </c>
      <c r="C34227" s="535" t="s">
        <v>41675</v>
      </c>
      <c r="D34227" s="537" t="n">
        <v>245.5</v>
      </c>
    </row>
    <row r="34228" customFormat="false" ht="14.25" hidden="false" customHeight="false" outlineLevel="0" collapsed="false">
      <c r="A34228" s="535" t="s">
        <v>50241</v>
      </c>
      <c r="B34228" s="544" t="s">
        <v>50242</v>
      </c>
      <c r="C34228" s="535" t="s">
        <v>41675</v>
      </c>
      <c r="D34228" s="537" t="n">
        <v>128.38</v>
      </c>
    </row>
    <row r="34229" customFormat="false" ht="14.25" hidden="false" customHeight="false" outlineLevel="0" collapsed="false">
      <c r="A34229" s="535" t="s">
        <v>50243</v>
      </c>
      <c r="B34229" s="544" t="s">
        <v>50244</v>
      </c>
      <c r="C34229" s="535" t="s">
        <v>41675</v>
      </c>
      <c r="D34229" s="537" t="n">
        <v>248.18</v>
      </c>
    </row>
    <row r="34230" customFormat="false" ht="14.25" hidden="false" customHeight="false" outlineLevel="0" collapsed="false">
      <c r="A34230" s="535" t="s">
        <v>50245</v>
      </c>
      <c r="B34230" s="544" t="s">
        <v>50246</v>
      </c>
      <c r="C34230" s="535" t="s">
        <v>41675</v>
      </c>
      <c r="D34230" s="537" t="n">
        <v>128.67</v>
      </c>
    </row>
    <row r="34231" customFormat="false" ht="14.25" hidden="false" customHeight="false" outlineLevel="0" collapsed="false">
      <c r="A34231" s="535" t="s">
        <v>50247</v>
      </c>
      <c r="B34231" s="544" t="s">
        <v>50248</v>
      </c>
      <c r="C34231" s="535" t="s">
        <v>41675</v>
      </c>
      <c r="D34231" s="537" t="n">
        <v>256.25</v>
      </c>
    </row>
    <row r="34232" customFormat="false" ht="14.25" hidden="false" customHeight="false" outlineLevel="0" collapsed="false">
      <c r="A34232" s="535" t="s">
        <v>50249</v>
      </c>
      <c r="B34232" s="544" t="s">
        <v>50250</v>
      </c>
      <c r="C34232" s="535" t="s">
        <v>41675</v>
      </c>
      <c r="D34232" s="537" t="n">
        <v>147.08</v>
      </c>
    </row>
    <row r="34233" customFormat="false" ht="14.25" hidden="false" customHeight="false" outlineLevel="0" collapsed="false">
      <c r="A34233" s="535" t="s">
        <v>50251</v>
      </c>
      <c r="B34233" s="544" t="s">
        <v>50252</v>
      </c>
      <c r="C34233" s="535" t="s">
        <v>44152</v>
      </c>
      <c r="D34233" s="537" t="n">
        <v>5.19</v>
      </c>
    </row>
    <row r="34234" customFormat="false" ht="14.25" hidden="false" customHeight="false" outlineLevel="0" collapsed="false">
      <c r="A34234" s="535" t="s">
        <v>50253</v>
      </c>
      <c r="B34234" s="544" t="s">
        <v>50254</v>
      </c>
      <c r="C34234" s="535" t="s">
        <v>44152</v>
      </c>
      <c r="D34234" s="537" t="n">
        <v>1.83</v>
      </c>
    </row>
    <row r="34235" customFormat="false" ht="14.25" hidden="false" customHeight="false" outlineLevel="0" collapsed="false">
      <c r="A34235" s="535" t="s">
        <v>50255</v>
      </c>
      <c r="B34235" s="544" t="s">
        <v>50256</v>
      </c>
      <c r="C34235" s="535" t="s">
        <v>50010</v>
      </c>
      <c r="D34235" s="537" t="n">
        <v>191.01</v>
      </c>
    </row>
    <row r="34236" customFormat="false" ht="14.25" hidden="false" customHeight="false" outlineLevel="0" collapsed="false">
      <c r="A34236" s="535" t="s">
        <v>50257</v>
      </c>
      <c r="B34236" s="544" t="s">
        <v>50258</v>
      </c>
      <c r="C34236" s="535" t="s">
        <v>50010</v>
      </c>
      <c r="D34236" s="537" t="n">
        <v>137.71</v>
      </c>
    </row>
    <row r="34237" customFormat="false" ht="14.25" hidden="false" customHeight="false" outlineLevel="0" collapsed="false">
      <c r="A34237" s="535" t="s">
        <v>50259</v>
      </c>
      <c r="B34237" s="544" t="s">
        <v>50260</v>
      </c>
      <c r="C34237" s="535" t="s">
        <v>44152</v>
      </c>
      <c r="D34237" s="537" t="n">
        <v>2.48</v>
      </c>
    </row>
    <row r="34238" customFormat="false" ht="14.25" hidden="false" customHeight="false" outlineLevel="0" collapsed="false">
      <c r="A34238" s="535" t="s">
        <v>50261</v>
      </c>
      <c r="B34238" s="544" t="s">
        <v>50262</v>
      </c>
      <c r="C34238" s="535" t="s">
        <v>44152</v>
      </c>
      <c r="D34238" s="537" t="n">
        <v>1.79</v>
      </c>
    </row>
    <row r="34239" customFormat="false" ht="14.25" hidden="false" customHeight="false" outlineLevel="0" collapsed="false">
      <c r="A34239" s="535" t="s">
        <v>50263</v>
      </c>
      <c r="B34239" s="544" t="s">
        <v>50264</v>
      </c>
      <c r="C34239" s="535" t="s">
        <v>44152</v>
      </c>
      <c r="D34239" s="537" t="n">
        <v>4.79</v>
      </c>
    </row>
    <row r="34240" customFormat="false" ht="14.25" hidden="false" customHeight="false" outlineLevel="0" collapsed="false">
      <c r="A34240" s="535" t="s">
        <v>50265</v>
      </c>
      <c r="B34240" s="544" t="s">
        <v>50266</v>
      </c>
      <c r="C34240" s="535" t="s">
        <v>44152</v>
      </c>
      <c r="D34240" s="537" t="n">
        <v>3.49</v>
      </c>
    </row>
    <row r="34241" customFormat="false" ht="14.25" hidden="false" customHeight="false" outlineLevel="0" collapsed="false">
      <c r="A34241" s="535" t="s">
        <v>50267</v>
      </c>
      <c r="B34241" s="544" t="s">
        <v>50268</v>
      </c>
      <c r="C34241" s="535" t="s">
        <v>44152</v>
      </c>
      <c r="D34241" s="537" t="n">
        <v>6.39</v>
      </c>
    </row>
    <row r="34242" customFormat="false" ht="14.25" hidden="false" customHeight="false" outlineLevel="0" collapsed="false">
      <c r="A34242" s="535" t="s">
        <v>50269</v>
      </c>
      <c r="B34242" s="544" t="s">
        <v>50270</v>
      </c>
      <c r="C34242" s="535" t="s">
        <v>44152</v>
      </c>
      <c r="D34242" s="537" t="n">
        <v>4.65</v>
      </c>
    </row>
    <row r="34243" customFormat="false" ht="14.25" hidden="false" customHeight="false" outlineLevel="0" collapsed="false">
      <c r="A34243" s="535" t="s">
        <v>50271</v>
      </c>
      <c r="B34243" s="544" t="s">
        <v>50272</v>
      </c>
      <c r="C34243" s="535" t="s">
        <v>41675</v>
      </c>
      <c r="D34243" s="537" t="n">
        <v>539.41</v>
      </c>
    </row>
    <row r="34244" customFormat="false" ht="14.25" hidden="false" customHeight="false" outlineLevel="0" collapsed="false">
      <c r="A34244" s="535" t="s">
        <v>50273</v>
      </c>
      <c r="B34244" s="544" t="s">
        <v>50274</v>
      </c>
      <c r="C34244" s="535" t="s">
        <v>41675</v>
      </c>
      <c r="D34244" s="537" t="n">
        <v>395.94</v>
      </c>
    </row>
    <row r="34245" customFormat="false" ht="14.25" hidden="false" customHeight="false" outlineLevel="0" collapsed="false">
      <c r="A34245" s="535" t="s">
        <v>50275</v>
      </c>
      <c r="B34245" s="544" t="s">
        <v>50276</v>
      </c>
      <c r="C34245" s="535" t="s">
        <v>41675</v>
      </c>
      <c r="D34245" s="537" t="n">
        <v>391.32</v>
      </c>
    </row>
    <row r="34246" customFormat="false" ht="14.25" hidden="false" customHeight="false" outlineLevel="0" collapsed="false">
      <c r="A34246" s="535" t="s">
        <v>50277</v>
      </c>
      <c r="B34246" s="544" t="s">
        <v>50278</v>
      </c>
      <c r="C34246" s="535" t="s">
        <v>41675</v>
      </c>
      <c r="D34246" s="537" t="n">
        <v>264.57</v>
      </c>
    </row>
    <row r="34247" customFormat="false" ht="14.25" hidden="false" customHeight="false" outlineLevel="0" collapsed="false">
      <c r="A34247" s="535" t="s">
        <v>50279</v>
      </c>
      <c r="B34247" s="544" t="s">
        <v>50280</v>
      </c>
      <c r="C34247" s="535" t="s">
        <v>41675</v>
      </c>
      <c r="D34247" s="537" t="n">
        <v>400.23</v>
      </c>
    </row>
    <row r="34248" customFormat="false" ht="14.25" hidden="false" customHeight="false" outlineLevel="0" collapsed="false">
      <c r="A34248" s="535" t="s">
        <v>50281</v>
      </c>
      <c r="B34248" s="544" t="s">
        <v>50282</v>
      </c>
      <c r="C34248" s="535" t="s">
        <v>41675</v>
      </c>
      <c r="D34248" s="537" t="n">
        <v>273.48</v>
      </c>
    </row>
    <row r="34249" customFormat="false" ht="14.25" hidden="false" customHeight="false" outlineLevel="0" collapsed="false">
      <c r="A34249" s="535" t="s">
        <v>50283</v>
      </c>
      <c r="B34249" s="544" t="s">
        <v>50284</v>
      </c>
      <c r="C34249" s="535" t="s">
        <v>41675</v>
      </c>
      <c r="D34249" s="537" t="n">
        <v>340.63</v>
      </c>
    </row>
    <row r="34250" customFormat="false" ht="14.25" hidden="false" customHeight="false" outlineLevel="0" collapsed="false">
      <c r="A34250" s="535" t="s">
        <v>50285</v>
      </c>
      <c r="B34250" s="544" t="s">
        <v>50286</v>
      </c>
      <c r="C34250" s="535" t="s">
        <v>41675</v>
      </c>
      <c r="D34250" s="537" t="n">
        <v>208.96</v>
      </c>
    </row>
    <row r="34251" customFormat="false" ht="14.25" hidden="false" customHeight="false" outlineLevel="0" collapsed="false">
      <c r="A34251" s="535" t="s">
        <v>50287</v>
      </c>
      <c r="B34251" s="544" t="s">
        <v>50288</v>
      </c>
      <c r="C34251" s="535" t="s">
        <v>44152</v>
      </c>
      <c r="D34251" s="537" t="n">
        <v>0.28</v>
      </c>
    </row>
    <row r="34252" customFormat="false" ht="14.25" hidden="false" customHeight="false" outlineLevel="0" collapsed="false">
      <c r="A34252" s="535" t="s">
        <v>50289</v>
      </c>
      <c r="B34252" s="544" t="s">
        <v>50290</v>
      </c>
      <c r="C34252" s="535" t="s">
        <v>44152</v>
      </c>
      <c r="D34252" s="537" t="n">
        <v>0.28</v>
      </c>
    </row>
    <row r="34253" customFormat="false" ht="14.25" hidden="false" customHeight="false" outlineLevel="0" collapsed="false">
      <c r="A34253" s="535" t="s">
        <v>50291</v>
      </c>
      <c r="B34253" s="544" t="s">
        <v>50292</v>
      </c>
      <c r="C34253" s="535" t="s">
        <v>41675</v>
      </c>
      <c r="D34253" s="537" t="n">
        <v>342.68</v>
      </c>
    </row>
    <row r="34254" customFormat="false" ht="14.25" hidden="false" customHeight="false" outlineLevel="0" collapsed="false">
      <c r="A34254" s="535" t="s">
        <v>50293</v>
      </c>
      <c r="B34254" s="544" t="s">
        <v>50294</v>
      </c>
      <c r="C34254" s="535" t="s">
        <v>41675</v>
      </c>
      <c r="D34254" s="537" t="n">
        <v>197.55</v>
      </c>
    </row>
    <row r="34255" customFormat="false" ht="14.25" hidden="false" customHeight="false" outlineLevel="0" collapsed="false">
      <c r="A34255" s="535" t="s">
        <v>50295</v>
      </c>
      <c r="B34255" s="544" t="s">
        <v>50296</v>
      </c>
      <c r="C34255" s="535" t="s">
        <v>41675</v>
      </c>
      <c r="D34255" s="537" t="n">
        <v>347.57</v>
      </c>
    </row>
    <row r="34256" customFormat="false" ht="14.25" hidden="false" customHeight="false" outlineLevel="0" collapsed="false">
      <c r="A34256" s="535" t="s">
        <v>50297</v>
      </c>
      <c r="B34256" s="544" t="s">
        <v>50298</v>
      </c>
      <c r="C34256" s="535" t="s">
        <v>41675</v>
      </c>
      <c r="D34256" s="537" t="n">
        <v>194.46</v>
      </c>
    </row>
    <row r="34257" customFormat="false" ht="14.25" hidden="false" customHeight="false" outlineLevel="0" collapsed="false">
      <c r="A34257" s="535" t="s">
        <v>50299</v>
      </c>
      <c r="B34257" s="544" t="s">
        <v>50300</v>
      </c>
      <c r="C34257" s="535" t="s">
        <v>41675</v>
      </c>
      <c r="D34257" s="537" t="n">
        <v>353.42</v>
      </c>
    </row>
    <row r="34258" customFormat="false" ht="14.25" hidden="false" customHeight="false" outlineLevel="0" collapsed="false">
      <c r="A34258" s="535" t="s">
        <v>50301</v>
      </c>
      <c r="B34258" s="544" t="s">
        <v>50302</v>
      </c>
      <c r="C34258" s="535" t="s">
        <v>41675</v>
      </c>
      <c r="D34258" s="537" t="n">
        <v>207.32</v>
      </c>
    </row>
    <row r="34259" customFormat="false" ht="14.25" hidden="false" customHeight="false" outlineLevel="0" collapsed="false">
      <c r="A34259" s="535" t="s">
        <v>50303</v>
      </c>
      <c r="B34259" s="544" t="s">
        <v>50304</v>
      </c>
      <c r="C34259" s="535" t="s">
        <v>41675</v>
      </c>
      <c r="D34259" s="537" t="n">
        <v>358.97</v>
      </c>
    </row>
    <row r="34260" customFormat="false" ht="14.25" hidden="false" customHeight="false" outlineLevel="0" collapsed="false">
      <c r="A34260" s="535" t="s">
        <v>50305</v>
      </c>
      <c r="B34260" s="544" t="s">
        <v>50306</v>
      </c>
      <c r="C34260" s="535" t="s">
        <v>41675</v>
      </c>
      <c r="D34260" s="537" t="n">
        <v>204.22</v>
      </c>
    </row>
    <row r="34261" customFormat="false" ht="14.25" hidden="false" customHeight="false" outlineLevel="0" collapsed="false">
      <c r="A34261" s="535" t="s">
        <v>50307</v>
      </c>
      <c r="B34261" s="544" t="s">
        <v>50308</v>
      </c>
      <c r="C34261" s="535" t="s">
        <v>41675</v>
      </c>
      <c r="D34261" s="537" t="n">
        <v>342.68</v>
      </c>
    </row>
    <row r="34262" customFormat="false" ht="14.25" hidden="false" customHeight="false" outlineLevel="0" collapsed="false">
      <c r="A34262" s="535" t="s">
        <v>50309</v>
      </c>
      <c r="B34262" s="544" t="s">
        <v>50310</v>
      </c>
      <c r="C34262" s="535" t="s">
        <v>41675</v>
      </c>
      <c r="D34262" s="537" t="n">
        <v>197.55</v>
      </c>
    </row>
    <row r="34263" customFormat="false" ht="14.25" hidden="false" customHeight="false" outlineLevel="0" collapsed="false">
      <c r="A34263" s="535" t="s">
        <v>50311</v>
      </c>
      <c r="B34263" s="544" t="s">
        <v>50312</v>
      </c>
      <c r="C34263" s="535" t="s">
        <v>41675</v>
      </c>
      <c r="D34263" s="537" t="n">
        <v>347.57</v>
      </c>
    </row>
    <row r="34264" customFormat="false" ht="14.25" hidden="false" customHeight="false" outlineLevel="0" collapsed="false">
      <c r="A34264" s="535" t="s">
        <v>50313</v>
      </c>
      <c r="B34264" s="544" t="s">
        <v>50314</v>
      </c>
      <c r="C34264" s="535" t="s">
        <v>41675</v>
      </c>
      <c r="D34264" s="537" t="n">
        <v>194.46</v>
      </c>
    </row>
    <row r="34265" customFormat="false" ht="14.25" hidden="false" customHeight="false" outlineLevel="0" collapsed="false">
      <c r="A34265" s="535" t="s">
        <v>50315</v>
      </c>
      <c r="B34265" s="544" t="s">
        <v>50316</v>
      </c>
      <c r="C34265" s="535" t="s">
        <v>41675</v>
      </c>
      <c r="D34265" s="537" t="n">
        <v>352.22</v>
      </c>
    </row>
    <row r="34266" customFormat="false" ht="14.25" hidden="false" customHeight="false" outlineLevel="0" collapsed="false">
      <c r="A34266" s="535" t="s">
        <v>50317</v>
      </c>
      <c r="B34266" s="544" t="s">
        <v>50318</v>
      </c>
      <c r="C34266" s="535" t="s">
        <v>41675</v>
      </c>
      <c r="D34266" s="537" t="n">
        <v>206.8</v>
      </c>
    </row>
    <row r="34267" customFormat="false" ht="14.25" hidden="false" customHeight="false" outlineLevel="0" collapsed="false">
      <c r="A34267" s="535" t="s">
        <v>50319</v>
      </c>
      <c r="B34267" s="544" t="s">
        <v>50320</v>
      </c>
      <c r="C34267" s="535" t="s">
        <v>41675</v>
      </c>
      <c r="D34267" s="537" t="n">
        <v>357.73</v>
      </c>
    </row>
    <row r="34268" customFormat="false" ht="14.25" hidden="false" customHeight="false" outlineLevel="0" collapsed="false">
      <c r="A34268" s="535" t="s">
        <v>50321</v>
      </c>
      <c r="B34268" s="544" t="s">
        <v>50322</v>
      </c>
      <c r="C34268" s="535" t="s">
        <v>41675</v>
      </c>
      <c r="D34268" s="537" t="n">
        <v>203.72</v>
      </c>
    </row>
    <row r="34269" customFormat="false" ht="14.25" hidden="false" customHeight="false" outlineLevel="0" collapsed="false">
      <c r="A34269" s="535" t="s">
        <v>50323</v>
      </c>
      <c r="B34269" s="544" t="s">
        <v>50324</v>
      </c>
      <c r="C34269" s="535" t="s">
        <v>50010</v>
      </c>
      <c r="D34269" s="537" t="n">
        <v>198.3</v>
      </c>
    </row>
    <row r="34270" customFormat="false" ht="14.25" hidden="false" customHeight="false" outlineLevel="0" collapsed="false">
      <c r="A34270" s="535" t="s">
        <v>50325</v>
      </c>
      <c r="B34270" s="544" t="s">
        <v>50326</v>
      </c>
      <c r="C34270" s="535" t="s">
        <v>50010</v>
      </c>
      <c r="D34270" s="537" t="n">
        <v>133.88</v>
      </c>
    </row>
    <row r="34271" customFormat="false" ht="14.25" hidden="false" customHeight="false" outlineLevel="0" collapsed="false">
      <c r="A34271" s="535" t="s">
        <v>50327</v>
      </c>
      <c r="B34271" s="544" t="s">
        <v>50328</v>
      </c>
      <c r="C34271" s="535" t="s">
        <v>50010</v>
      </c>
      <c r="D34271" s="537" t="n">
        <v>191.88</v>
      </c>
    </row>
    <row r="34272" customFormat="false" ht="14.25" hidden="false" customHeight="false" outlineLevel="0" collapsed="false">
      <c r="A34272" s="535" t="s">
        <v>50329</v>
      </c>
      <c r="B34272" s="544" t="s">
        <v>50330</v>
      </c>
      <c r="C34272" s="535" t="s">
        <v>50010</v>
      </c>
      <c r="D34272" s="537" t="n">
        <v>125.52</v>
      </c>
    </row>
    <row r="34273" customFormat="false" ht="14.25" hidden="false" customHeight="false" outlineLevel="0" collapsed="false">
      <c r="A34273" s="535" t="s">
        <v>50331</v>
      </c>
      <c r="B34273" s="544" t="s">
        <v>50332</v>
      </c>
      <c r="C34273" s="535" t="s">
        <v>50010</v>
      </c>
      <c r="D34273" s="537" t="n">
        <v>198.75</v>
      </c>
    </row>
    <row r="34274" customFormat="false" ht="14.25" hidden="false" customHeight="false" outlineLevel="0" collapsed="false">
      <c r="A34274" s="535" t="s">
        <v>50333</v>
      </c>
      <c r="B34274" s="544" t="s">
        <v>50334</v>
      </c>
      <c r="C34274" s="535" t="s">
        <v>50010</v>
      </c>
      <c r="D34274" s="537" t="n">
        <v>131.94</v>
      </c>
    </row>
    <row r="34275" customFormat="false" ht="14.25" hidden="false" customHeight="false" outlineLevel="0" collapsed="false">
      <c r="A34275" s="535" t="s">
        <v>50335</v>
      </c>
      <c r="B34275" s="544" t="s">
        <v>50336</v>
      </c>
      <c r="C34275" s="535" t="s">
        <v>50010</v>
      </c>
      <c r="D34275" s="537" t="n">
        <v>201.57</v>
      </c>
    </row>
    <row r="34276" customFormat="false" ht="14.25" hidden="false" customHeight="false" outlineLevel="0" collapsed="false">
      <c r="A34276" s="535" t="s">
        <v>50337</v>
      </c>
      <c r="B34276" s="544" t="s">
        <v>50338</v>
      </c>
      <c r="C34276" s="535" t="s">
        <v>50010</v>
      </c>
      <c r="D34276" s="537" t="n">
        <v>137.99</v>
      </c>
    </row>
    <row r="34277" customFormat="false" ht="14.25" hidden="false" customHeight="false" outlineLevel="0" collapsed="false">
      <c r="A34277" s="535" t="s">
        <v>50339</v>
      </c>
      <c r="B34277" s="544" t="s">
        <v>50340</v>
      </c>
      <c r="C34277" s="535" t="s">
        <v>50010</v>
      </c>
      <c r="D34277" s="537" t="n">
        <v>200.82</v>
      </c>
    </row>
    <row r="34278" customFormat="false" ht="14.25" hidden="false" customHeight="true" outlineLevel="0" collapsed="false">
      <c r="A34278" s="535" t="s">
        <v>50341</v>
      </c>
      <c r="B34278" s="544" t="s">
        <v>50342</v>
      </c>
      <c r="C34278" s="535" t="s">
        <v>50010</v>
      </c>
      <c r="D34278" s="537" t="n">
        <v>137.59</v>
      </c>
    </row>
    <row r="34279" customFormat="false" ht="14.25" hidden="false" customHeight="false" outlineLevel="0" collapsed="false">
      <c r="A34279" s="535" t="s">
        <v>50343</v>
      </c>
      <c r="B34279" s="544" t="s">
        <v>50344</v>
      </c>
      <c r="C34279" s="535" t="s">
        <v>41675</v>
      </c>
      <c r="D34279" s="537" t="n">
        <v>69.78</v>
      </c>
    </row>
    <row r="34280" customFormat="false" ht="14.25" hidden="false" customHeight="true" outlineLevel="0" collapsed="false">
      <c r="A34280" s="535" t="s">
        <v>50345</v>
      </c>
      <c r="B34280" s="544" t="s">
        <v>50346</v>
      </c>
      <c r="C34280" s="535" t="s">
        <v>41675</v>
      </c>
      <c r="D34280" s="537" t="n">
        <v>110.09</v>
      </c>
    </row>
    <row r="34281" customFormat="false" ht="14.25" hidden="false" customHeight="false" outlineLevel="0" collapsed="false">
      <c r="A34281" s="535" t="s">
        <v>50347</v>
      </c>
      <c r="B34281" s="544" t="s">
        <v>50348</v>
      </c>
      <c r="C34281" s="535" t="s">
        <v>41675</v>
      </c>
      <c r="D34281" s="537" t="n">
        <v>87.69</v>
      </c>
    </row>
    <row r="34282" customFormat="false" ht="14.25" hidden="false" customHeight="false" outlineLevel="0" collapsed="false">
      <c r="A34282" s="535" t="s">
        <v>50349</v>
      </c>
      <c r="B34282" s="544" t="s">
        <v>50350</v>
      </c>
      <c r="C34282" s="535" t="s">
        <v>41675</v>
      </c>
      <c r="D34282" s="537" t="n">
        <v>76.02</v>
      </c>
    </row>
    <row r="34283" customFormat="false" ht="14.25" hidden="false" customHeight="false" outlineLevel="0" collapsed="false">
      <c r="A34283" s="535" t="s">
        <v>50351</v>
      </c>
      <c r="B34283" s="544" t="s">
        <v>50352</v>
      </c>
      <c r="C34283" s="535" t="s">
        <v>41675</v>
      </c>
      <c r="D34283" s="537" t="n">
        <v>53.61</v>
      </c>
    </row>
    <row r="34284" customFormat="false" ht="14.25" hidden="false" customHeight="false" outlineLevel="0" collapsed="false">
      <c r="A34284" s="535" t="s">
        <v>50353</v>
      </c>
      <c r="B34284" s="544" t="s">
        <v>50354</v>
      </c>
      <c r="C34284" s="535" t="s">
        <v>41675</v>
      </c>
      <c r="D34284" s="537" t="n">
        <v>52.89</v>
      </c>
    </row>
    <row r="34285" customFormat="false" ht="14.25" hidden="false" customHeight="false" outlineLevel="0" collapsed="false">
      <c r="A34285" s="535" t="s">
        <v>50355</v>
      </c>
      <c r="B34285" s="544" t="s">
        <v>50356</v>
      </c>
      <c r="C34285" s="535" t="s">
        <v>41675</v>
      </c>
      <c r="D34285" s="537" t="n">
        <v>84.17</v>
      </c>
    </row>
    <row r="34286" customFormat="false" ht="14.25" hidden="false" customHeight="false" outlineLevel="0" collapsed="false">
      <c r="A34286" s="535" t="s">
        <v>50357</v>
      </c>
      <c r="B34286" s="544" t="s">
        <v>50358</v>
      </c>
      <c r="C34286" s="535" t="s">
        <v>41675</v>
      </c>
      <c r="D34286" s="537" t="n">
        <v>150.19</v>
      </c>
    </row>
    <row r="34287" customFormat="false" ht="14.25" hidden="false" customHeight="false" outlineLevel="0" collapsed="false">
      <c r="A34287" s="535" t="s">
        <v>50359</v>
      </c>
      <c r="B34287" s="544" t="s">
        <v>50360</v>
      </c>
      <c r="C34287" s="535" t="s">
        <v>41675</v>
      </c>
      <c r="D34287" s="537" t="n">
        <v>102.64</v>
      </c>
    </row>
    <row r="34288" customFormat="false" ht="14.25" hidden="false" customHeight="false" outlineLevel="0" collapsed="false">
      <c r="A34288" s="535" t="s">
        <v>50361</v>
      </c>
      <c r="B34288" s="544" t="s">
        <v>50362</v>
      </c>
      <c r="C34288" s="535" t="s">
        <v>41675</v>
      </c>
      <c r="D34288" s="537" t="n">
        <v>35.71</v>
      </c>
    </row>
    <row r="34289" customFormat="false" ht="14.25" hidden="false" customHeight="false" outlineLevel="0" collapsed="false">
      <c r="A34289" s="535" t="s">
        <v>50363</v>
      </c>
      <c r="B34289" s="544" t="s">
        <v>50364</v>
      </c>
      <c r="C34289" s="535" t="s">
        <v>41675</v>
      </c>
      <c r="D34289" s="537" t="n">
        <v>57.43</v>
      </c>
    </row>
    <row r="34290" customFormat="false" ht="14.25" hidden="false" customHeight="false" outlineLevel="0" collapsed="false">
      <c r="A34290" s="535" t="s">
        <v>50365</v>
      </c>
      <c r="B34290" s="544" t="s">
        <v>50366</v>
      </c>
      <c r="C34290" s="535" t="s">
        <v>41675</v>
      </c>
      <c r="D34290" s="537" t="n">
        <v>89.51</v>
      </c>
    </row>
    <row r="34291" customFormat="false" ht="14.25" hidden="false" customHeight="false" outlineLevel="0" collapsed="false">
      <c r="A34291" s="535" t="s">
        <v>50367</v>
      </c>
      <c r="B34291" s="544" t="s">
        <v>50368</v>
      </c>
      <c r="C34291" s="535" t="s">
        <v>41675</v>
      </c>
      <c r="D34291" s="537" t="n">
        <v>52.53</v>
      </c>
    </row>
    <row r="34292" customFormat="false" ht="14.25" hidden="false" customHeight="true" outlineLevel="0" collapsed="false">
      <c r="A34292" s="535" t="s">
        <v>50369</v>
      </c>
      <c r="B34292" s="544" t="s">
        <v>50370</v>
      </c>
      <c r="C34292" s="535" t="s">
        <v>41675</v>
      </c>
      <c r="D34292" s="537" t="n">
        <v>12.44</v>
      </c>
    </row>
    <row r="34293" customFormat="false" ht="14.25" hidden="false" customHeight="false" outlineLevel="0" collapsed="false">
      <c r="A34293" s="535" t="s">
        <v>50371</v>
      </c>
      <c r="B34293" s="544" t="s">
        <v>50372</v>
      </c>
      <c r="C34293" s="535" t="s">
        <v>41675</v>
      </c>
      <c r="D34293" s="537" t="n">
        <v>8.67</v>
      </c>
    </row>
    <row r="34294" customFormat="false" ht="14.25" hidden="false" customHeight="true" outlineLevel="0" collapsed="false">
      <c r="A34294" s="535" t="s">
        <v>50373</v>
      </c>
      <c r="B34294" s="544" t="s">
        <v>50374</v>
      </c>
      <c r="C34294" s="535" t="s">
        <v>41675</v>
      </c>
      <c r="D34294" s="537" t="n">
        <v>11.42</v>
      </c>
    </row>
    <row r="34295" customFormat="false" ht="14.25" hidden="false" customHeight="false" outlineLevel="0" collapsed="false">
      <c r="A34295" s="535" t="s">
        <v>50375</v>
      </c>
      <c r="B34295" s="544" t="s">
        <v>50376</v>
      </c>
      <c r="C34295" s="535" t="s">
        <v>41675</v>
      </c>
      <c r="D34295" s="537" t="n">
        <v>50.92</v>
      </c>
    </row>
    <row r="34296" customFormat="false" ht="14.25" hidden="false" customHeight="false" outlineLevel="0" collapsed="false">
      <c r="A34296" s="535" t="s">
        <v>50377</v>
      </c>
      <c r="B34296" s="544" t="s">
        <v>50378</v>
      </c>
      <c r="C34296" s="535" t="s">
        <v>44152</v>
      </c>
      <c r="D34296" s="537" t="n">
        <v>1.15</v>
      </c>
    </row>
    <row r="34297" customFormat="false" ht="14.25" hidden="false" customHeight="false" outlineLevel="0" collapsed="false">
      <c r="A34297" s="535" t="s">
        <v>50379</v>
      </c>
      <c r="B34297" s="544" t="s">
        <v>50380</v>
      </c>
      <c r="C34297" s="535" t="s">
        <v>44152</v>
      </c>
      <c r="D34297" s="537" t="n">
        <v>1.23</v>
      </c>
    </row>
    <row r="34298" customFormat="false" ht="14.25" hidden="false" customHeight="false" outlineLevel="0" collapsed="false">
      <c r="A34298" s="535" t="s">
        <v>50381</v>
      </c>
      <c r="B34298" s="544" t="s">
        <v>50382</v>
      </c>
      <c r="C34298" s="535" t="s">
        <v>29247</v>
      </c>
      <c r="D34298" s="537" t="n">
        <v>19.6</v>
      </c>
    </row>
    <row r="34299" customFormat="false" ht="14.25" hidden="false" customHeight="false" outlineLevel="0" collapsed="false">
      <c r="A34299" s="535" t="s">
        <v>50383</v>
      </c>
      <c r="B34299" s="544" t="s">
        <v>50384</v>
      </c>
      <c r="C34299" s="535" t="s">
        <v>41675</v>
      </c>
      <c r="D34299" s="537" t="n">
        <v>445.46</v>
      </c>
    </row>
    <row r="34300" customFormat="false" ht="14.25" hidden="false" customHeight="false" outlineLevel="0" collapsed="false">
      <c r="A34300" s="535" t="s">
        <v>50385</v>
      </c>
      <c r="B34300" s="544" t="s">
        <v>50386</v>
      </c>
      <c r="C34300" s="535" t="s">
        <v>41675</v>
      </c>
      <c r="D34300" s="537" t="n">
        <v>288.88</v>
      </c>
    </row>
    <row r="34301" customFormat="false" ht="14.25" hidden="false" customHeight="false" outlineLevel="0" collapsed="false">
      <c r="A34301" s="535" t="s">
        <v>50387</v>
      </c>
      <c r="B34301" s="544" t="s">
        <v>50388</v>
      </c>
      <c r="C34301" s="535" t="s">
        <v>41675</v>
      </c>
      <c r="D34301" s="537" t="n">
        <v>302.48</v>
      </c>
    </row>
    <row r="34302" customFormat="false" ht="14.25" hidden="false" customHeight="false" outlineLevel="0" collapsed="false">
      <c r="A34302" s="535" t="s">
        <v>50389</v>
      </c>
      <c r="B34302" s="544" t="s">
        <v>50390</v>
      </c>
      <c r="C34302" s="535" t="s">
        <v>41675</v>
      </c>
      <c r="D34302" s="537" t="n">
        <v>164.83</v>
      </c>
    </row>
    <row r="34303" customFormat="false" ht="14.25" hidden="false" customHeight="false" outlineLevel="0" collapsed="false">
      <c r="A34303" s="535" t="s">
        <v>50391</v>
      </c>
      <c r="B34303" s="544" t="s">
        <v>50392</v>
      </c>
      <c r="C34303" s="535" t="s">
        <v>41675</v>
      </c>
      <c r="D34303" s="537" t="n">
        <v>11.42</v>
      </c>
    </row>
    <row r="34304" customFormat="false" ht="14.25" hidden="false" customHeight="false" outlineLevel="0" collapsed="false">
      <c r="A34304" s="535" t="s">
        <v>50393</v>
      </c>
      <c r="B34304" s="544" t="s">
        <v>50394</v>
      </c>
      <c r="C34304" s="535" t="s">
        <v>41675</v>
      </c>
      <c r="D34304" s="537" t="n">
        <v>55.48</v>
      </c>
    </row>
    <row r="34305" customFormat="false" ht="14.25" hidden="false" customHeight="false" outlineLevel="0" collapsed="false">
      <c r="A34305" s="535" t="s">
        <v>50395</v>
      </c>
      <c r="B34305" s="544" t="s">
        <v>50396</v>
      </c>
      <c r="C34305" s="535" t="s">
        <v>41675</v>
      </c>
      <c r="D34305" s="537" t="n">
        <v>49.81</v>
      </c>
    </row>
    <row r="34306" customFormat="false" ht="14.25" hidden="false" customHeight="true" outlineLevel="0" collapsed="false">
      <c r="A34306" s="535" t="s">
        <v>50397</v>
      </c>
      <c r="B34306" s="544" t="s">
        <v>50398</v>
      </c>
      <c r="C34306" s="535" t="s">
        <v>41675</v>
      </c>
      <c r="D34306" s="537" t="n">
        <v>78.96</v>
      </c>
    </row>
    <row r="34307" customFormat="false" ht="14.25" hidden="false" customHeight="false" outlineLevel="0" collapsed="false">
      <c r="A34307" s="535" t="s">
        <v>50399</v>
      </c>
      <c r="B34307" s="544" t="s">
        <v>50400</v>
      </c>
      <c r="C34307" s="535" t="s">
        <v>41675</v>
      </c>
      <c r="D34307" s="537" t="n">
        <v>94.87</v>
      </c>
    </row>
    <row r="34308" customFormat="false" ht="14.25" hidden="false" customHeight="true" outlineLevel="0" collapsed="false">
      <c r="A34308" s="535" t="s">
        <v>50401</v>
      </c>
      <c r="B34308" s="544" t="s">
        <v>50402</v>
      </c>
      <c r="C34308" s="535" t="s">
        <v>41675</v>
      </c>
      <c r="D34308" s="537" t="n">
        <v>98.14</v>
      </c>
    </row>
    <row r="34309" customFormat="false" ht="14.25" hidden="false" customHeight="false" outlineLevel="0" collapsed="false">
      <c r="A34309" s="535" t="s">
        <v>50403</v>
      </c>
      <c r="B34309" s="544" t="s">
        <v>50404</v>
      </c>
      <c r="C34309" s="535" t="s">
        <v>41675</v>
      </c>
      <c r="D34309" s="537" t="n">
        <v>12.63</v>
      </c>
    </row>
    <row r="34310" customFormat="false" ht="14.25" hidden="false" customHeight="false" outlineLevel="0" collapsed="false">
      <c r="A34310" s="535" t="s">
        <v>50405</v>
      </c>
      <c r="B34310" s="544" t="s">
        <v>50406</v>
      </c>
      <c r="C34310" s="535" t="s">
        <v>41675</v>
      </c>
      <c r="D34310" s="537" t="n">
        <v>31.29</v>
      </c>
    </row>
    <row r="34311" customFormat="false" ht="14.25" hidden="false" customHeight="false" outlineLevel="0" collapsed="false">
      <c r="A34311" s="535" t="s">
        <v>50407</v>
      </c>
      <c r="B34311" s="544" t="s">
        <v>50408</v>
      </c>
      <c r="C34311" s="535" t="s">
        <v>41675</v>
      </c>
      <c r="D34311" s="537" t="n">
        <v>119.84</v>
      </c>
    </row>
    <row r="34312" customFormat="false" ht="14.25" hidden="false" customHeight="false" outlineLevel="0" collapsed="false">
      <c r="A34312" s="535" t="s">
        <v>50409</v>
      </c>
      <c r="B34312" s="544" t="s">
        <v>50410</v>
      </c>
      <c r="C34312" s="535" t="s">
        <v>41675</v>
      </c>
      <c r="D34312" s="537" t="n">
        <v>83.96</v>
      </c>
    </row>
    <row r="34313" customFormat="false" ht="14.25" hidden="false" customHeight="false" outlineLevel="0" collapsed="false">
      <c r="A34313" s="535" t="s">
        <v>50411</v>
      </c>
      <c r="B34313" s="544" t="s">
        <v>50412</v>
      </c>
      <c r="C34313" s="535" t="s">
        <v>41675</v>
      </c>
      <c r="D34313" s="537" t="n">
        <v>85.43</v>
      </c>
    </row>
    <row r="34314" customFormat="false" ht="14.25" hidden="false" customHeight="false" outlineLevel="0" collapsed="false">
      <c r="A34314" s="535" t="s">
        <v>50413</v>
      </c>
      <c r="B34314" s="544" t="s">
        <v>50414</v>
      </c>
      <c r="C34314" s="535" t="s">
        <v>41675</v>
      </c>
      <c r="D34314" s="537" t="n">
        <v>48.44</v>
      </c>
    </row>
    <row r="34315" customFormat="false" ht="14.25" hidden="false" customHeight="false" outlineLevel="0" collapsed="false">
      <c r="A34315" s="535" t="s">
        <v>50415</v>
      </c>
      <c r="B34315" s="544" t="s">
        <v>50416</v>
      </c>
      <c r="C34315" s="535" t="s">
        <v>41675</v>
      </c>
      <c r="D34315" s="537" t="n">
        <v>72</v>
      </c>
    </row>
    <row r="34316" customFormat="false" ht="14.25" hidden="false" customHeight="false" outlineLevel="0" collapsed="false">
      <c r="A34316" s="535" t="s">
        <v>50417</v>
      </c>
      <c r="B34316" s="544" t="s">
        <v>50418</v>
      </c>
      <c r="C34316" s="535" t="s">
        <v>41675</v>
      </c>
      <c r="D34316" s="537" t="n">
        <v>35.01</v>
      </c>
    </row>
    <row r="34317" customFormat="false" ht="14.25" hidden="false" customHeight="false" outlineLevel="0" collapsed="false">
      <c r="A34317" s="535" t="s">
        <v>50419</v>
      </c>
      <c r="B34317" s="544" t="s">
        <v>50420</v>
      </c>
      <c r="C34317" s="535" t="s">
        <v>44152</v>
      </c>
      <c r="D34317" s="537" t="n">
        <v>6.26</v>
      </c>
    </row>
    <row r="34318" customFormat="false" ht="14.25" hidden="false" customHeight="false" outlineLevel="0" collapsed="false">
      <c r="A34318" s="535" t="s">
        <v>50421</v>
      </c>
      <c r="B34318" s="544" t="s">
        <v>50422</v>
      </c>
      <c r="C34318" s="535" t="s">
        <v>44152</v>
      </c>
      <c r="D34318" s="537" t="n">
        <v>4.13</v>
      </c>
    </row>
    <row r="34319" customFormat="false" ht="14.25" hidden="false" customHeight="false" outlineLevel="0" collapsed="false">
      <c r="A34319" s="535" t="s">
        <v>50423</v>
      </c>
      <c r="B34319" s="544" t="s">
        <v>50424</v>
      </c>
      <c r="C34319" s="535" t="s">
        <v>44152</v>
      </c>
      <c r="D34319" s="537" t="n">
        <v>6.26</v>
      </c>
    </row>
    <row r="34320" customFormat="false" ht="14.25" hidden="false" customHeight="true" outlineLevel="0" collapsed="false">
      <c r="A34320" s="535" t="s">
        <v>50425</v>
      </c>
      <c r="B34320" s="544" t="s">
        <v>50426</v>
      </c>
      <c r="C34320" s="535" t="s">
        <v>44152</v>
      </c>
      <c r="D34320" s="537" t="n">
        <v>4.13</v>
      </c>
    </row>
    <row r="34321" customFormat="false" ht="14.25" hidden="false" customHeight="false" outlineLevel="0" collapsed="false">
      <c r="A34321" s="535" t="s">
        <v>50427</v>
      </c>
      <c r="B34321" s="544" t="s">
        <v>50428</v>
      </c>
      <c r="C34321" s="535" t="s">
        <v>44152</v>
      </c>
      <c r="D34321" s="537" t="n">
        <v>5.06</v>
      </c>
    </row>
    <row r="34322" customFormat="false" ht="14.25" hidden="false" customHeight="true" outlineLevel="0" collapsed="false">
      <c r="A34322" s="535" t="s">
        <v>50429</v>
      </c>
      <c r="B34322" s="544" t="s">
        <v>50430</v>
      </c>
      <c r="C34322" s="535" t="s">
        <v>44152</v>
      </c>
      <c r="D34322" s="537" t="n">
        <v>2.93</v>
      </c>
    </row>
    <row r="34323" customFormat="false" ht="14.25" hidden="false" customHeight="false" outlineLevel="0" collapsed="false">
      <c r="A34323" s="535" t="s">
        <v>50431</v>
      </c>
      <c r="B34323" s="544" t="s">
        <v>50432</v>
      </c>
      <c r="C34323" s="535" t="s">
        <v>44152</v>
      </c>
      <c r="D34323" s="537" t="n">
        <v>5.06</v>
      </c>
    </row>
    <row r="34324" customFormat="false" ht="14.25" hidden="false" customHeight="false" outlineLevel="0" collapsed="false">
      <c r="A34324" s="535" t="s">
        <v>50433</v>
      </c>
      <c r="B34324" s="544" t="s">
        <v>50434</v>
      </c>
      <c r="C34324" s="535" t="s">
        <v>44152</v>
      </c>
      <c r="D34324" s="537" t="n">
        <v>2.93</v>
      </c>
    </row>
    <row r="34325" customFormat="false" ht="14.25" hidden="false" customHeight="false" outlineLevel="0" collapsed="false">
      <c r="A34325" s="535" t="s">
        <v>50435</v>
      </c>
      <c r="B34325" s="544" t="s">
        <v>50436</v>
      </c>
      <c r="C34325" s="535" t="s">
        <v>44152</v>
      </c>
      <c r="D34325" s="537" t="n">
        <v>5.71</v>
      </c>
    </row>
    <row r="34326" customFormat="false" ht="14.25" hidden="false" customHeight="false" outlineLevel="0" collapsed="false">
      <c r="A34326" s="535" t="s">
        <v>50437</v>
      </c>
      <c r="B34326" s="544" t="s">
        <v>50438</v>
      </c>
      <c r="C34326" s="535" t="s">
        <v>44152</v>
      </c>
      <c r="D34326" s="537" t="n">
        <v>3.58</v>
      </c>
    </row>
    <row r="34327" customFormat="false" ht="14.25" hidden="false" customHeight="false" outlineLevel="0" collapsed="false">
      <c r="A34327" s="535" t="s">
        <v>50439</v>
      </c>
      <c r="B34327" s="544" t="s">
        <v>50440</v>
      </c>
      <c r="C34327" s="535" t="s">
        <v>44152</v>
      </c>
      <c r="D34327" s="537" t="n">
        <v>5.71</v>
      </c>
    </row>
    <row r="34328" customFormat="false" ht="14.25" hidden="false" customHeight="false" outlineLevel="0" collapsed="false">
      <c r="A34328" s="535" t="s">
        <v>50441</v>
      </c>
      <c r="B34328" s="544" t="s">
        <v>50442</v>
      </c>
      <c r="C34328" s="535" t="s">
        <v>44152</v>
      </c>
      <c r="D34328" s="537" t="n">
        <v>3.58</v>
      </c>
    </row>
    <row r="34329" customFormat="false" ht="14.25" hidden="false" customHeight="false" outlineLevel="0" collapsed="false">
      <c r="A34329" s="535" t="s">
        <v>50443</v>
      </c>
      <c r="B34329" s="544" t="s">
        <v>50444</v>
      </c>
      <c r="C34329" s="535" t="s">
        <v>44152</v>
      </c>
      <c r="D34329" s="537" t="n">
        <v>2.23</v>
      </c>
    </row>
    <row r="34330" customFormat="false" ht="14.25" hidden="false" customHeight="false" outlineLevel="0" collapsed="false">
      <c r="A34330" s="535" t="s">
        <v>50445</v>
      </c>
      <c r="B34330" s="544" t="s">
        <v>50446</v>
      </c>
      <c r="C34330" s="535" t="s">
        <v>44152</v>
      </c>
      <c r="D34330" s="537" t="n">
        <v>1.51</v>
      </c>
    </row>
    <row r="34331" customFormat="false" ht="14.25" hidden="false" customHeight="false" outlineLevel="0" collapsed="false">
      <c r="A34331" s="535" t="s">
        <v>50447</v>
      </c>
      <c r="B34331" s="544" t="s">
        <v>50448</v>
      </c>
      <c r="C34331" s="535" t="s">
        <v>44152</v>
      </c>
      <c r="D34331" s="537" t="n">
        <v>2.23</v>
      </c>
    </row>
    <row r="34332" customFormat="false" ht="14.25" hidden="false" customHeight="false" outlineLevel="0" collapsed="false">
      <c r="A34332" s="535" t="s">
        <v>50449</v>
      </c>
      <c r="B34332" s="544" t="s">
        <v>50450</v>
      </c>
      <c r="C34332" s="535" t="s">
        <v>44152</v>
      </c>
      <c r="D34332" s="537" t="n">
        <v>1.51</v>
      </c>
    </row>
    <row r="34333" customFormat="false" ht="14.25" hidden="false" customHeight="false" outlineLevel="0" collapsed="false">
      <c r="A34333" s="535" t="s">
        <v>50451</v>
      </c>
      <c r="B34333" s="544" t="s">
        <v>50452</v>
      </c>
      <c r="C34333" s="535" t="s">
        <v>44152</v>
      </c>
      <c r="D34333" s="537" t="n">
        <v>1.73</v>
      </c>
    </row>
    <row r="34334" customFormat="false" ht="14.25" hidden="false" customHeight="false" outlineLevel="0" collapsed="false">
      <c r="A34334" s="535" t="s">
        <v>50453</v>
      </c>
      <c r="B34334" s="544" t="s">
        <v>50454</v>
      </c>
      <c r="C34334" s="535" t="s">
        <v>44152</v>
      </c>
      <c r="D34334" s="537" t="n">
        <v>1.01</v>
      </c>
    </row>
    <row r="34335" customFormat="false" ht="14.25" hidden="false" customHeight="false" outlineLevel="0" collapsed="false">
      <c r="A34335" s="535" t="s">
        <v>50455</v>
      </c>
      <c r="B34335" s="544" t="s">
        <v>50456</v>
      </c>
      <c r="C34335" s="535" t="s">
        <v>44152</v>
      </c>
      <c r="D34335" s="537" t="n">
        <v>1.73</v>
      </c>
    </row>
    <row r="34336" customFormat="false" ht="14.25" hidden="false" customHeight="false" outlineLevel="0" collapsed="false">
      <c r="A34336" s="535" t="s">
        <v>50457</v>
      </c>
      <c r="B34336" s="544" t="s">
        <v>50458</v>
      </c>
      <c r="C34336" s="535" t="s">
        <v>44152</v>
      </c>
      <c r="D34336" s="537" t="n">
        <v>1.01</v>
      </c>
    </row>
    <row r="34337" customFormat="false" ht="14.25" hidden="false" customHeight="false" outlineLevel="0" collapsed="false">
      <c r="A34337" s="535" t="s">
        <v>50459</v>
      </c>
      <c r="B34337" s="544" t="s">
        <v>50460</v>
      </c>
      <c r="C34337" s="535" t="s">
        <v>44152</v>
      </c>
      <c r="D34337" s="537" t="n">
        <v>1.99</v>
      </c>
    </row>
    <row r="34338" customFormat="false" ht="14.25" hidden="false" customHeight="false" outlineLevel="0" collapsed="false">
      <c r="A34338" s="535" t="s">
        <v>50461</v>
      </c>
      <c r="B34338" s="544" t="s">
        <v>50462</v>
      </c>
      <c r="C34338" s="535" t="s">
        <v>44152</v>
      </c>
      <c r="D34338" s="537" t="n">
        <v>1.27</v>
      </c>
    </row>
    <row r="34339" customFormat="false" ht="14.25" hidden="false" customHeight="false" outlineLevel="0" collapsed="false">
      <c r="A34339" s="535" t="s">
        <v>50463</v>
      </c>
      <c r="B34339" s="544" t="s">
        <v>50464</v>
      </c>
      <c r="C34339" s="535" t="s">
        <v>44152</v>
      </c>
      <c r="D34339" s="537" t="n">
        <v>1.99</v>
      </c>
    </row>
    <row r="34340" customFormat="false" ht="14.25" hidden="false" customHeight="false" outlineLevel="0" collapsed="false">
      <c r="A34340" s="535" t="s">
        <v>50465</v>
      </c>
      <c r="B34340" s="544" t="s">
        <v>50466</v>
      </c>
      <c r="C34340" s="535" t="s">
        <v>44152</v>
      </c>
      <c r="D34340" s="537" t="n">
        <v>1.27</v>
      </c>
    </row>
    <row r="34341" customFormat="false" ht="14.25" hidden="false" customHeight="false" outlineLevel="0" collapsed="false">
      <c r="A34341" s="535" t="s">
        <v>50467</v>
      </c>
      <c r="B34341" s="544" t="s">
        <v>50468</v>
      </c>
      <c r="C34341" s="535" t="s">
        <v>44152</v>
      </c>
      <c r="D34341" s="537" t="n">
        <v>6.93</v>
      </c>
    </row>
    <row r="34342" customFormat="false" ht="14.25" hidden="false" customHeight="false" outlineLevel="0" collapsed="false">
      <c r="A34342" s="535" t="s">
        <v>50469</v>
      </c>
      <c r="B34342" s="544" t="s">
        <v>50470</v>
      </c>
      <c r="C34342" s="535" t="s">
        <v>44152</v>
      </c>
      <c r="D34342" s="537" t="n">
        <v>4.5</v>
      </c>
    </row>
    <row r="34343" customFormat="false" ht="14.25" hidden="false" customHeight="false" outlineLevel="0" collapsed="false">
      <c r="A34343" s="535" t="s">
        <v>50471</v>
      </c>
      <c r="B34343" s="544" t="s">
        <v>50472</v>
      </c>
      <c r="C34343" s="535" t="s">
        <v>44152</v>
      </c>
      <c r="D34343" s="537" t="n">
        <v>6.93</v>
      </c>
    </row>
    <row r="34344" customFormat="false" ht="14.25" hidden="false" customHeight="false" outlineLevel="0" collapsed="false">
      <c r="A34344" s="535" t="s">
        <v>50473</v>
      </c>
      <c r="B34344" s="544" t="s">
        <v>50474</v>
      </c>
      <c r="C34344" s="535" t="s">
        <v>44152</v>
      </c>
      <c r="D34344" s="537" t="n">
        <v>4.5</v>
      </c>
    </row>
    <row r="34345" customFormat="false" ht="14.25" hidden="false" customHeight="false" outlineLevel="0" collapsed="false">
      <c r="A34345" s="535" t="s">
        <v>50475</v>
      </c>
      <c r="B34345" s="544" t="s">
        <v>50476</v>
      </c>
      <c r="C34345" s="535" t="s">
        <v>44152</v>
      </c>
      <c r="D34345" s="537" t="n">
        <v>5.73</v>
      </c>
    </row>
    <row r="34346" customFormat="false" ht="14.25" hidden="false" customHeight="false" outlineLevel="0" collapsed="false">
      <c r="A34346" s="535" t="s">
        <v>50477</v>
      </c>
      <c r="B34346" s="544" t="s">
        <v>50478</v>
      </c>
      <c r="C34346" s="535" t="s">
        <v>44152</v>
      </c>
      <c r="D34346" s="537" t="n">
        <v>3.3</v>
      </c>
    </row>
    <row r="34347" customFormat="false" ht="14.25" hidden="false" customHeight="false" outlineLevel="0" collapsed="false">
      <c r="A34347" s="535" t="s">
        <v>50479</v>
      </c>
      <c r="B34347" s="544" t="s">
        <v>50480</v>
      </c>
      <c r="C34347" s="535" t="s">
        <v>44152</v>
      </c>
      <c r="D34347" s="537" t="n">
        <v>5.73</v>
      </c>
    </row>
    <row r="34348" customFormat="false" ht="14.25" hidden="false" customHeight="false" outlineLevel="0" collapsed="false">
      <c r="A34348" s="535" t="s">
        <v>50481</v>
      </c>
      <c r="B34348" s="544" t="s">
        <v>50482</v>
      </c>
      <c r="C34348" s="535" t="s">
        <v>44152</v>
      </c>
      <c r="D34348" s="537" t="n">
        <v>3.3</v>
      </c>
    </row>
    <row r="34349" customFormat="false" ht="14.25" hidden="false" customHeight="true" outlineLevel="0" collapsed="false">
      <c r="A34349" s="535" t="s">
        <v>50483</v>
      </c>
      <c r="B34349" s="544" t="s">
        <v>50484</v>
      </c>
      <c r="C34349" s="535" t="s">
        <v>44152</v>
      </c>
      <c r="D34349" s="537" t="n">
        <v>6.38</v>
      </c>
    </row>
    <row r="34350" customFormat="false" ht="14.25" hidden="false" customHeight="false" outlineLevel="0" collapsed="false">
      <c r="A34350" s="535" t="s">
        <v>50485</v>
      </c>
      <c r="B34350" s="544" t="s">
        <v>50486</v>
      </c>
      <c r="C34350" s="535" t="s">
        <v>44152</v>
      </c>
      <c r="D34350" s="537" t="n">
        <v>3.95</v>
      </c>
    </row>
    <row r="34351" customFormat="false" ht="14.25" hidden="false" customHeight="true" outlineLevel="0" collapsed="false">
      <c r="A34351" s="535" t="s">
        <v>50487</v>
      </c>
      <c r="B34351" s="544" t="s">
        <v>50488</v>
      </c>
      <c r="C34351" s="535" t="s">
        <v>44152</v>
      </c>
      <c r="D34351" s="537" t="n">
        <v>6.38</v>
      </c>
    </row>
    <row r="34352" customFormat="false" ht="14.25" hidden="false" customHeight="false" outlineLevel="0" collapsed="false">
      <c r="A34352" s="535" t="s">
        <v>50489</v>
      </c>
      <c r="B34352" s="544" t="s">
        <v>50490</v>
      </c>
      <c r="C34352" s="535" t="s">
        <v>44152</v>
      </c>
      <c r="D34352" s="537" t="n">
        <v>3.95</v>
      </c>
    </row>
    <row r="34353" customFormat="false" ht="14.25" hidden="false" customHeight="false" outlineLevel="0" collapsed="false">
      <c r="A34353" s="535" t="s">
        <v>50491</v>
      </c>
      <c r="B34353" s="544" t="s">
        <v>50492</v>
      </c>
      <c r="C34353" s="535" t="s">
        <v>44152</v>
      </c>
      <c r="D34353" s="537" t="n">
        <v>0.06</v>
      </c>
    </row>
    <row r="34354" customFormat="false" ht="14.25" hidden="false" customHeight="false" outlineLevel="0" collapsed="false">
      <c r="A34354" s="535" t="s">
        <v>50493</v>
      </c>
      <c r="B34354" s="544" t="s">
        <v>50494</v>
      </c>
      <c r="C34354" s="535" t="s">
        <v>29260</v>
      </c>
      <c r="D34354" s="537" t="n">
        <v>13369.55</v>
      </c>
    </row>
    <row r="34355" customFormat="false" ht="14.25" hidden="false" customHeight="false" outlineLevel="0" collapsed="false">
      <c r="A34355" s="535" t="s">
        <v>50495</v>
      </c>
      <c r="B34355" s="544" t="s">
        <v>50496</v>
      </c>
      <c r="C34355" s="535" t="s">
        <v>29260</v>
      </c>
      <c r="D34355" s="537" t="n">
        <v>17787.34</v>
      </c>
    </row>
    <row r="34356" customFormat="false" ht="14.25" hidden="false" customHeight="false" outlineLevel="0" collapsed="false">
      <c r="A34356" s="535" t="s">
        <v>50497</v>
      </c>
      <c r="B34356" s="544" t="s">
        <v>50498</v>
      </c>
      <c r="C34356" s="535" t="s">
        <v>29260</v>
      </c>
      <c r="D34356" s="537" t="n">
        <v>18820.76</v>
      </c>
    </row>
    <row r="34357" customFormat="false" ht="14.25" hidden="false" customHeight="true" outlineLevel="0" collapsed="false">
      <c r="A34357" s="535" t="s">
        <v>50499</v>
      </c>
      <c r="B34357" s="544" t="s">
        <v>50500</v>
      </c>
      <c r="C34357" s="535" t="s">
        <v>29260</v>
      </c>
      <c r="D34357" s="537" t="n">
        <v>28456.78</v>
      </c>
    </row>
    <row r="34358" customFormat="false" ht="14.25" hidden="false" customHeight="false" outlineLevel="0" collapsed="false">
      <c r="A34358" s="535" t="s">
        <v>50501</v>
      </c>
      <c r="B34358" s="544" t="s">
        <v>50502</v>
      </c>
      <c r="C34358" s="535" t="s">
        <v>29260</v>
      </c>
      <c r="D34358" s="537" t="n">
        <v>33769.82</v>
      </c>
    </row>
    <row r="34359" customFormat="false" ht="14.25" hidden="false" customHeight="true" outlineLevel="0" collapsed="false">
      <c r="A34359" s="535" t="s">
        <v>50503</v>
      </c>
      <c r="B34359" s="544" t="s">
        <v>50504</v>
      </c>
      <c r="C34359" s="535" t="s">
        <v>29260</v>
      </c>
      <c r="D34359" s="537" t="n">
        <v>39060.04</v>
      </c>
    </row>
    <row r="34360" customFormat="false" ht="14.25" hidden="false" customHeight="false" outlineLevel="0" collapsed="false">
      <c r="A34360" s="535" t="s">
        <v>50505</v>
      </c>
      <c r="B34360" s="544" t="s">
        <v>50506</v>
      </c>
      <c r="C34360" s="535" t="s">
        <v>29260</v>
      </c>
      <c r="D34360" s="537" t="n">
        <v>49416.31</v>
      </c>
    </row>
    <row r="34361" customFormat="false" ht="14.25" hidden="false" customHeight="false" outlineLevel="0" collapsed="false">
      <c r="A34361" s="535" t="s">
        <v>50507</v>
      </c>
      <c r="B34361" s="544" t="s">
        <v>50508</v>
      </c>
      <c r="C34361" s="535" t="s">
        <v>29260</v>
      </c>
      <c r="D34361" s="537" t="n">
        <v>54710.16</v>
      </c>
    </row>
    <row r="34362" customFormat="false" ht="14.25" hidden="false" customHeight="false" outlineLevel="0" collapsed="false">
      <c r="A34362" s="535" t="s">
        <v>50509</v>
      </c>
      <c r="B34362" s="544" t="s">
        <v>50510</v>
      </c>
      <c r="C34362" s="535" t="s">
        <v>29260</v>
      </c>
      <c r="D34362" s="537" t="n">
        <v>69336.55</v>
      </c>
    </row>
    <row r="34363" customFormat="false" ht="14.25" hidden="false" customHeight="true" outlineLevel="0" collapsed="false">
      <c r="A34363" s="535" t="s">
        <v>50511</v>
      </c>
      <c r="B34363" s="544" t="s">
        <v>50512</v>
      </c>
      <c r="C34363" s="535" t="s">
        <v>29260</v>
      </c>
      <c r="D34363" s="537" t="n">
        <v>75523.67</v>
      </c>
    </row>
    <row r="34364" customFormat="false" ht="14.25" hidden="false" customHeight="false" outlineLevel="0" collapsed="false">
      <c r="A34364" s="535" t="s">
        <v>50513</v>
      </c>
      <c r="B34364" s="544" t="s">
        <v>50514</v>
      </c>
      <c r="C34364" s="535" t="s">
        <v>29260</v>
      </c>
      <c r="D34364" s="537" t="n">
        <v>89017.76</v>
      </c>
    </row>
    <row r="34365" customFormat="false" ht="14.25" hidden="false" customHeight="true" outlineLevel="0" collapsed="false">
      <c r="A34365" s="535" t="s">
        <v>50515</v>
      </c>
      <c r="B34365" s="544" t="s">
        <v>50516</v>
      </c>
      <c r="C34365" s="535" t="s">
        <v>29260</v>
      </c>
      <c r="D34365" s="537" t="n">
        <v>21337.32</v>
      </c>
    </row>
    <row r="34366" customFormat="false" ht="14.25" hidden="false" customHeight="false" outlineLevel="0" collapsed="false">
      <c r="A34366" s="535" t="s">
        <v>50517</v>
      </c>
      <c r="B34366" s="544" t="s">
        <v>50518</v>
      </c>
      <c r="C34366" s="535" t="s">
        <v>29260</v>
      </c>
      <c r="D34366" s="537" t="n">
        <v>29389.36</v>
      </c>
    </row>
    <row r="34367" customFormat="false" ht="14.25" hidden="false" customHeight="false" outlineLevel="0" collapsed="false">
      <c r="A34367" s="535" t="s">
        <v>50519</v>
      </c>
      <c r="B34367" s="544" t="s">
        <v>50520</v>
      </c>
      <c r="C34367" s="535" t="s">
        <v>29260</v>
      </c>
      <c r="D34367" s="537" t="n">
        <v>32559.86</v>
      </c>
    </row>
    <row r="34368" customFormat="false" ht="14.25" hidden="false" customHeight="false" outlineLevel="0" collapsed="false">
      <c r="A34368" s="535" t="s">
        <v>50521</v>
      </c>
      <c r="B34368" s="544" t="s">
        <v>50522</v>
      </c>
      <c r="C34368" s="535" t="s">
        <v>29260</v>
      </c>
      <c r="D34368" s="537" t="n">
        <v>46709.75</v>
      </c>
    </row>
    <row r="34369" customFormat="false" ht="14.25" hidden="false" customHeight="false" outlineLevel="0" collapsed="false">
      <c r="A34369" s="535" t="s">
        <v>50523</v>
      </c>
      <c r="B34369" s="544" t="s">
        <v>50524</v>
      </c>
      <c r="C34369" s="535" t="s">
        <v>29260</v>
      </c>
      <c r="D34369" s="537" t="n">
        <v>55329.29</v>
      </c>
    </row>
    <row r="34370" customFormat="false" ht="14.25" hidden="false" customHeight="false" outlineLevel="0" collapsed="false">
      <c r="A34370" s="535" t="s">
        <v>50525</v>
      </c>
      <c r="B34370" s="544" t="s">
        <v>50526</v>
      </c>
      <c r="C34370" s="535" t="s">
        <v>29260</v>
      </c>
      <c r="D34370" s="537" t="n">
        <v>64042.17</v>
      </c>
    </row>
    <row r="34371" customFormat="false" ht="14.25" hidden="false" customHeight="true" outlineLevel="0" collapsed="false">
      <c r="A34371" s="535" t="s">
        <v>50527</v>
      </c>
      <c r="B34371" s="544" t="s">
        <v>50528</v>
      </c>
      <c r="C34371" s="535" t="s">
        <v>29260</v>
      </c>
      <c r="D34371" s="537" t="n">
        <v>80706.27</v>
      </c>
    </row>
    <row r="34372" customFormat="false" ht="14.25" hidden="false" customHeight="false" outlineLevel="0" collapsed="false">
      <c r="A34372" s="535" t="s">
        <v>50529</v>
      </c>
      <c r="B34372" s="544" t="s">
        <v>50530</v>
      </c>
      <c r="C34372" s="535" t="s">
        <v>29260</v>
      </c>
      <c r="D34372" s="537" t="n">
        <v>89583.04</v>
      </c>
    </row>
    <row r="34373" customFormat="false" ht="14.25" hidden="false" customHeight="true" outlineLevel="0" collapsed="false">
      <c r="A34373" s="535" t="s">
        <v>50531</v>
      </c>
      <c r="B34373" s="544" t="s">
        <v>50532</v>
      </c>
      <c r="C34373" s="535" t="s">
        <v>29260</v>
      </c>
      <c r="D34373" s="537" t="n">
        <v>106587.67</v>
      </c>
    </row>
    <row r="34374" customFormat="false" ht="14.25" hidden="false" customHeight="false" outlineLevel="0" collapsed="false">
      <c r="A34374" s="535" t="s">
        <v>50533</v>
      </c>
      <c r="B34374" s="544" t="s">
        <v>50534</v>
      </c>
      <c r="C34374" s="535" t="s">
        <v>29260</v>
      </c>
      <c r="D34374" s="537" t="n">
        <v>123849.51</v>
      </c>
    </row>
    <row r="34375" customFormat="false" ht="14.25" hidden="false" customHeight="false" outlineLevel="0" collapsed="false">
      <c r="A34375" s="535" t="s">
        <v>50535</v>
      </c>
      <c r="B34375" s="544" t="s">
        <v>50536</v>
      </c>
      <c r="C34375" s="535" t="s">
        <v>29260</v>
      </c>
      <c r="D34375" s="537" t="n">
        <v>132285.71</v>
      </c>
    </row>
    <row r="34376" customFormat="false" ht="14.25" hidden="false" customHeight="false" outlineLevel="0" collapsed="false">
      <c r="A34376" s="535" t="s">
        <v>50537</v>
      </c>
      <c r="B34376" s="544" t="s">
        <v>50538</v>
      </c>
      <c r="C34376" s="535" t="s">
        <v>29741</v>
      </c>
      <c r="D34376" s="537" t="n">
        <v>27.68</v>
      </c>
    </row>
    <row r="34377" customFormat="false" ht="14.25" hidden="false" customHeight="true" outlineLevel="0" collapsed="false">
      <c r="A34377" s="535" t="s">
        <v>50539</v>
      </c>
      <c r="B34377" s="544" t="s">
        <v>50540</v>
      </c>
      <c r="C34377" s="535" t="s">
        <v>29260</v>
      </c>
      <c r="D34377" s="537" t="n">
        <v>2734.41</v>
      </c>
    </row>
    <row r="34378" customFormat="false" ht="14.25" hidden="false" customHeight="false" outlineLevel="0" collapsed="false">
      <c r="A34378" s="535" t="s">
        <v>50541</v>
      </c>
      <c r="B34378" s="544" t="s">
        <v>50542</v>
      </c>
      <c r="C34378" s="535" t="s">
        <v>29260</v>
      </c>
      <c r="D34378" s="537" t="n">
        <v>10777.96</v>
      </c>
    </row>
    <row r="34379" customFormat="false" ht="14.25" hidden="false" customHeight="true" outlineLevel="0" collapsed="false">
      <c r="A34379" s="535" t="s">
        <v>50543</v>
      </c>
      <c r="B34379" s="544" t="s">
        <v>50544</v>
      </c>
      <c r="C34379" s="535" t="s">
        <v>47666</v>
      </c>
      <c r="D34379" s="537" t="n">
        <v>125.24</v>
      </c>
    </row>
    <row r="34380" customFormat="false" ht="14.25" hidden="false" customHeight="false" outlineLevel="0" collapsed="false">
      <c r="A34380" s="535" t="s">
        <v>50545</v>
      </c>
      <c r="B34380" s="544" t="s">
        <v>50546</v>
      </c>
      <c r="C34380" s="535" t="s">
        <v>29260</v>
      </c>
      <c r="D34380" s="537" t="n">
        <v>24762.68</v>
      </c>
    </row>
    <row r="34381" customFormat="false" ht="14.25" hidden="false" customHeight="false" outlineLevel="0" collapsed="false">
      <c r="A34381" s="535" t="s">
        <v>50547</v>
      </c>
      <c r="B34381" s="544" t="s">
        <v>50548</v>
      </c>
      <c r="C34381" s="535" t="s">
        <v>29260</v>
      </c>
      <c r="D34381" s="537" t="n">
        <v>13021.76</v>
      </c>
    </row>
    <row r="34382" customFormat="false" ht="14.25" hidden="false" customHeight="false" outlineLevel="0" collapsed="false">
      <c r="A34382" s="535" t="s">
        <v>50549</v>
      </c>
      <c r="B34382" s="544" t="s">
        <v>50550</v>
      </c>
      <c r="C34382" s="535" t="s">
        <v>47666</v>
      </c>
      <c r="D34382" s="537" t="n">
        <v>547.57</v>
      </c>
    </row>
    <row r="34383" customFormat="false" ht="14.25" hidden="false" customHeight="false" outlineLevel="0" collapsed="false">
      <c r="A34383" s="535" t="s">
        <v>50551</v>
      </c>
      <c r="B34383" s="544" t="s">
        <v>50552</v>
      </c>
      <c r="C34383" s="535" t="s">
        <v>29247</v>
      </c>
      <c r="D34383" s="537" t="n">
        <v>2020.66</v>
      </c>
    </row>
    <row r="34384" customFormat="false" ht="14.25" hidden="false" customHeight="false" outlineLevel="0" collapsed="false">
      <c r="A34384" s="535" t="s">
        <v>50553</v>
      </c>
      <c r="B34384" s="544" t="s">
        <v>50554</v>
      </c>
      <c r="C34384" s="535" t="s">
        <v>29247</v>
      </c>
      <c r="D34384" s="537" t="n">
        <v>2300.26</v>
      </c>
    </row>
    <row r="34385" customFormat="false" ht="14.25" hidden="false" customHeight="true" outlineLevel="0" collapsed="false">
      <c r="A34385" s="535" t="s">
        <v>50555</v>
      </c>
      <c r="B34385" s="544" t="s">
        <v>50556</v>
      </c>
      <c r="C34385" s="535" t="s">
        <v>29247</v>
      </c>
      <c r="D34385" s="537" t="n">
        <v>2491.31</v>
      </c>
    </row>
    <row r="34386" customFormat="false" ht="14.25" hidden="false" customHeight="false" outlineLevel="0" collapsed="false">
      <c r="A34386" s="535" t="s">
        <v>50557</v>
      </c>
      <c r="B34386" s="544" t="s">
        <v>50558</v>
      </c>
      <c r="C34386" s="535" t="s">
        <v>29247</v>
      </c>
      <c r="D34386" s="537" t="n">
        <v>2969.84</v>
      </c>
    </row>
    <row r="34387" customFormat="false" ht="14.25" hidden="false" customHeight="true" outlineLevel="0" collapsed="false">
      <c r="A34387" s="535" t="s">
        <v>50559</v>
      </c>
      <c r="B34387" s="544" t="s">
        <v>50560</v>
      </c>
      <c r="C34387" s="535" t="s">
        <v>29247</v>
      </c>
      <c r="D34387" s="537" t="n">
        <v>2971.74</v>
      </c>
    </row>
    <row r="34388" customFormat="false" ht="14.25" hidden="false" customHeight="false" outlineLevel="0" collapsed="false">
      <c r="A34388" s="535" t="s">
        <v>50561</v>
      </c>
      <c r="B34388" s="544" t="s">
        <v>50562</v>
      </c>
      <c r="C34388" s="535" t="s">
        <v>29247</v>
      </c>
      <c r="D34388" s="537" t="n">
        <v>3692.8</v>
      </c>
    </row>
    <row r="34389" customFormat="false" ht="14.25" hidden="false" customHeight="false" outlineLevel="0" collapsed="false">
      <c r="A34389" s="535" t="s">
        <v>50563</v>
      </c>
      <c r="B34389" s="544" t="s">
        <v>50564</v>
      </c>
      <c r="C34389" s="535" t="s">
        <v>29247</v>
      </c>
      <c r="D34389" s="537" t="n">
        <v>3698.46</v>
      </c>
    </row>
    <row r="34390" customFormat="false" ht="14.25" hidden="false" customHeight="false" outlineLevel="0" collapsed="false">
      <c r="A34390" s="535" t="s">
        <v>50565</v>
      </c>
      <c r="B34390" s="544" t="s">
        <v>50566</v>
      </c>
      <c r="C34390" s="535" t="s">
        <v>29247</v>
      </c>
      <c r="D34390" s="537" t="n">
        <v>3700.41</v>
      </c>
    </row>
    <row r="34391" customFormat="false" ht="14.25" hidden="false" customHeight="true" outlineLevel="0" collapsed="false">
      <c r="A34391" s="535" t="s">
        <v>50567</v>
      </c>
      <c r="B34391" s="544" t="s">
        <v>50568</v>
      </c>
      <c r="C34391" s="535" t="s">
        <v>29247</v>
      </c>
      <c r="D34391" s="537" t="n">
        <v>4257.89</v>
      </c>
    </row>
    <row r="34392" customFormat="false" ht="14.25" hidden="false" customHeight="false" outlineLevel="0" collapsed="false">
      <c r="A34392" s="535" t="s">
        <v>50569</v>
      </c>
      <c r="B34392" s="544" t="s">
        <v>50570</v>
      </c>
      <c r="C34392" s="535" t="s">
        <v>29247</v>
      </c>
      <c r="D34392" s="537" t="n">
        <v>4815.17</v>
      </c>
    </row>
    <row r="34393" customFormat="false" ht="14.25" hidden="false" customHeight="true" outlineLevel="0" collapsed="false">
      <c r="A34393" s="535" t="s">
        <v>50571</v>
      </c>
      <c r="B34393" s="544" t="s">
        <v>50572</v>
      </c>
      <c r="C34393" s="535" t="s">
        <v>29247</v>
      </c>
      <c r="D34393" s="537" t="n">
        <v>4817.16</v>
      </c>
    </row>
    <row r="34394" customFormat="false" ht="14.25" hidden="false" customHeight="false" outlineLevel="0" collapsed="false">
      <c r="A34394" s="535" t="s">
        <v>50573</v>
      </c>
      <c r="B34394" s="544" t="s">
        <v>50574</v>
      </c>
      <c r="C34394" s="535" t="s">
        <v>29247</v>
      </c>
      <c r="D34394" s="537" t="n">
        <v>2182.03</v>
      </c>
    </row>
    <row r="34395" customFormat="false" ht="14.25" hidden="false" customHeight="false" outlineLevel="0" collapsed="false">
      <c r="A34395" s="535" t="s">
        <v>50575</v>
      </c>
      <c r="B34395" s="544" t="s">
        <v>50576</v>
      </c>
      <c r="C34395" s="535" t="s">
        <v>29247</v>
      </c>
      <c r="D34395" s="537" t="n">
        <v>2476.05</v>
      </c>
    </row>
    <row r="34396" customFormat="false" ht="14.25" hidden="false" customHeight="false" outlineLevel="0" collapsed="false">
      <c r="A34396" s="535" t="s">
        <v>50577</v>
      </c>
      <c r="B34396" s="544" t="s">
        <v>50578</v>
      </c>
      <c r="C34396" s="535" t="s">
        <v>29247</v>
      </c>
      <c r="D34396" s="537" t="n">
        <v>3137.58</v>
      </c>
    </row>
    <row r="34397" customFormat="false" ht="14.25" hidden="false" customHeight="false" outlineLevel="0" collapsed="false">
      <c r="A34397" s="535" t="s">
        <v>50579</v>
      </c>
      <c r="B34397" s="544" t="s">
        <v>50580</v>
      </c>
      <c r="C34397" s="535" t="s">
        <v>29247</v>
      </c>
      <c r="D34397" s="537" t="n">
        <v>4175.5</v>
      </c>
    </row>
    <row r="34398" customFormat="false" ht="14.25" hidden="false" customHeight="false" outlineLevel="0" collapsed="false">
      <c r="A34398" s="535" t="s">
        <v>50581</v>
      </c>
      <c r="B34398" s="544" t="s">
        <v>50582</v>
      </c>
      <c r="C34398" s="535" t="s">
        <v>29247</v>
      </c>
      <c r="D34398" s="537" t="n">
        <v>4418.33</v>
      </c>
    </row>
    <row r="34399" customFormat="false" ht="14.25" hidden="false" customHeight="true" outlineLevel="0" collapsed="false">
      <c r="A34399" s="535" t="s">
        <v>50583</v>
      </c>
      <c r="B34399" s="544" t="s">
        <v>50584</v>
      </c>
      <c r="C34399" s="535" t="s">
        <v>29247</v>
      </c>
      <c r="D34399" s="537" t="n">
        <v>5815.27</v>
      </c>
    </row>
    <row r="34400" customFormat="false" ht="14.25" hidden="false" customHeight="false" outlineLevel="0" collapsed="false">
      <c r="A34400" s="535" t="s">
        <v>50585</v>
      </c>
      <c r="B34400" s="544" t="s">
        <v>50586</v>
      </c>
      <c r="C34400" s="535" t="s">
        <v>29247</v>
      </c>
      <c r="D34400" s="537" t="n">
        <v>7334.54</v>
      </c>
    </row>
    <row r="34401" customFormat="false" ht="14.25" hidden="false" customHeight="true" outlineLevel="0" collapsed="false">
      <c r="A34401" s="535" t="s">
        <v>50587</v>
      </c>
      <c r="B34401" s="544" t="s">
        <v>50588</v>
      </c>
      <c r="C34401" s="535" t="s">
        <v>29247</v>
      </c>
      <c r="D34401" s="537" t="n">
        <v>7337.48</v>
      </c>
    </row>
    <row r="34402" customFormat="false" ht="14.25" hidden="false" customHeight="false" outlineLevel="0" collapsed="false">
      <c r="A34402" s="535" t="s">
        <v>50589</v>
      </c>
      <c r="B34402" s="544" t="s">
        <v>50590</v>
      </c>
      <c r="C34402" s="535" t="s">
        <v>29247</v>
      </c>
      <c r="D34402" s="537" t="n">
        <v>8553.28</v>
      </c>
    </row>
    <row r="34403" customFormat="false" ht="14.25" hidden="false" customHeight="false" outlineLevel="0" collapsed="false">
      <c r="A34403" s="535" t="s">
        <v>50591</v>
      </c>
      <c r="B34403" s="544" t="s">
        <v>50592</v>
      </c>
      <c r="C34403" s="535" t="s">
        <v>29247</v>
      </c>
      <c r="D34403" s="537" t="n">
        <v>9447.64</v>
      </c>
    </row>
    <row r="34404" customFormat="false" ht="14.25" hidden="false" customHeight="false" outlineLevel="0" collapsed="false">
      <c r="A34404" s="535" t="s">
        <v>50593</v>
      </c>
      <c r="B34404" s="544" t="s">
        <v>50594</v>
      </c>
      <c r="C34404" s="535" t="s">
        <v>29247</v>
      </c>
      <c r="D34404" s="537" t="n">
        <v>9772.5</v>
      </c>
    </row>
    <row r="34405" customFormat="false" ht="14.25" hidden="false" customHeight="false" outlineLevel="0" collapsed="false">
      <c r="A34405" s="535" t="s">
        <v>50595</v>
      </c>
      <c r="B34405" s="544" t="s">
        <v>50596</v>
      </c>
      <c r="C34405" s="535" t="s">
        <v>29247</v>
      </c>
      <c r="D34405" s="537" t="n">
        <v>1906.25</v>
      </c>
    </row>
    <row r="34406" customFormat="false" ht="14.25" hidden="false" customHeight="false" outlineLevel="0" collapsed="false">
      <c r="A34406" s="535" t="s">
        <v>50597</v>
      </c>
      <c r="B34406" s="544" t="s">
        <v>50598</v>
      </c>
      <c r="C34406" s="535" t="s">
        <v>29247</v>
      </c>
      <c r="D34406" s="537" t="n">
        <v>2160.19</v>
      </c>
    </row>
    <row r="34407" customFormat="false" ht="14.25" hidden="false" customHeight="false" outlineLevel="0" collapsed="false">
      <c r="A34407" s="535" t="s">
        <v>50599</v>
      </c>
      <c r="B34407" s="544" t="s">
        <v>50600</v>
      </c>
      <c r="C34407" s="535" t="s">
        <v>29247</v>
      </c>
      <c r="D34407" s="537" t="n">
        <v>2731.34</v>
      </c>
    </row>
    <row r="34408" customFormat="false" ht="14.25" hidden="false" customHeight="false" outlineLevel="0" collapsed="false">
      <c r="A34408" s="535" t="s">
        <v>50601</v>
      </c>
      <c r="B34408" s="544" t="s">
        <v>50602</v>
      </c>
      <c r="C34408" s="535" t="s">
        <v>29247</v>
      </c>
      <c r="D34408" s="537" t="n">
        <v>3639.07</v>
      </c>
    </row>
    <row r="34409" customFormat="false" ht="14.25" hidden="false" customHeight="false" outlineLevel="0" collapsed="false">
      <c r="A34409" s="535" t="s">
        <v>50603</v>
      </c>
      <c r="B34409" s="544" t="s">
        <v>50604</v>
      </c>
      <c r="C34409" s="535" t="s">
        <v>29247</v>
      </c>
      <c r="D34409" s="537" t="n">
        <v>3851.7</v>
      </c>
    </row>
    <row r="34410" customFormat="false" ht="14.25" hidden="false" customHeight="false" outlineLevel="0" collapsed="false">
      <c r="A34410" s="535" t="s">
        <v>50605</v>
      </c>
      <c r="B34410" s="544" t="s">
        <v>50606</v>
      </c>
      <c r="C34410" s="535" t="s">
        <v>29247</v>
      </c>
      <c r="D34410" s="537" t="n">
        <v>5065.61</v>
      </c>
    </row>
    <row r="34411" customFormat="false" ht="14.25" hidden="false" customHeight="false" outlineLevel="0" collapsed="false">
      <c r="A34411" s="535" t="s">
        <v>50607</v>
      </c>
      <c r="B34411" s="544" t="s">
        <v>50608</v>
      </c>
      <c r="C34411" s="535" t="s">
        <v>29247</v>
      </c>
      <c r="D34411" s="537" t="n">
        <v>6386.93</v>
      </c>
    </row>
    <row r="34412" customFormat="false" ht="14.25" hidden="false" customHeight="false" outlineLevel="0" collapsed="false">
      <c r="A34412" s="535" t="s">
        <v>50609</v>
      </c>
      <c r="B34412" s="544" t="s">
        <v>50610</v>
      </c>
      <c r="C34412" s="535" t="s">
        <v>29247</v>
      </c>
      <c r="D34412" s="537" t="n">
        <v>6389.67</v>
      </c>
    </row>
    <row r="34413" customFormat="false" ht="14.25" hidden="false" customHeight="false" outlineLevel="0" collapsed="false">
      <c r="A34413" s="535" t="s">
        <v>50611</v>
      </c>
      <c r="B34413" s="544" t="s">
        <v>50612</v>
      </c>
      <c r="C34413" s="535" t="s">
        <v>29247</v>
      </c>
      <c r="D34413" s="537" t="n">
        <v>7447.59</v>
      </c>
    </row>
    <row r="34414" customFormat="false" ht="14.25" hidden="false" customHeight="false" outlineLevel="0" collapsed="false">
      <c r="A34414" s="535" t="s">
        <v>50613</v>
      </c>
      <c r="B34414" s="544" t="s">
        <v>50614</v>
      </c>
      <c r="C34414" s="535" t="s">
        <v>29247</v>
      </c>
      <c r="D34414" s="537" t="n">
        <v>8506.01</v>
      </c>
    </row>
    <row r="34415" customFormat="false" ht="14.25" hidden="false" customHeight="false" outlineLevel="0" collapsed="false">
      <c r="A34415" s="535" t="s">
        <v>50615</v>
      </c>
      <c r="B34415" s="544" t="s">
        <v>50616</v>
      </c>
      <c r="C34415" s="535" t="s">
        <v>29247</v>
      </c>
      <c r="D34415" s="537" t="n">
        <v>8508.83</v>
      </c>
    </row>
    <row r="34416" customFormat="false" ht="14.25" hidden="false" customHeight="false" outlineLevel="0" collapsed="false">
      <c r="A34416" s="535" t="s">
        <v>50617</v>
      </c>
      <c r="B34416" s="544" t="s">
        <v>50618</v>
      </c>
      <c r="C34416" s="535" t="s">
        <v>29247</v>
      </c>
      <c r="D34416" s="537" t="n">
        <v>228.98</v>
      </c>
    </row>
    <row r="34417" customFormat="false" ht="14.25" hidden="false" customHeight="false" outlineLevel="0" collapsed="false">
      <c r="A34417" s="535" t="s">
        <v>50619</v>
      </c>
      <c r="B34417" s="544" t="s">
        <v>50620</v>
      </c>
      <c r="C34417" s="535" t="s">
        <v>29247</v>
      </c>
      <c r="D34417" s="537" t="n">
        <v>252.69</v>
      </c>
    </row>
    <row r="34418" customFormat="false" ht="14.25" hidden="false" customHeight="false" outlineLevel="0" collapsed="false">
      <c r="A34418" s="535" t="s">
        <v>50621</v>
      </c>
      <c r="B34418" s="544" t="s">
        <v>50622</v>
      </c>
      <c r="C34418" s="535" t="s">
        <v>29247</v>
      </c>
      <c r="D34418" s="537" t="n">
        <v>295.78</v>
      </c>
    </row>
    <row r="34419" customFormat="false" ht="14.25" hidden="false" customHeight="false" outlineLevel="0" collapsed="false">
      <c r="A34419" s="535" t="s">
        <v>50623</v>
      </c>
      <c r="B34419" s="544" t="s">
        <v>50624</v>
      </c>
      <c r="C34419" s="535" t="s">
        <v>29247</v>
      </c>
      <c r="D34419" s="537" t="n">
        <v>344.71</v>
      </c>
    </row>
    <row r="34420" customFormat="false" ht="14.25" hidden="false" customHeight="false" outlineLevel="0" collapsed="false">
      <c r="A34420" s="535" t="s">
        <v>50625</v>
      </c>
      <c r="B34420" s="544" t="s">
        <v>50626</v>
      </c>
      <c r="C34420" s="535" t="s">
        <v>29247</v>
      </c>
      <c r="D34420" s="537" t="n">
        <v>393.28</v>
      </c>
    </row>
    <row r="34421" customFormat="false" ht="14.25" hidden="false" customHeight="false" outlineLevel="0" collapsed="false">
      <c r="A34421" s="535" t="s">
        <v>50627</v>
      </c>
      <c r="B34421" s="544" t="s">
        <v>50628</v>
      </c>
      <c r="C34421" s="535" t="s">
        <v>29247</v>
      </c>
      <c r="D34421" s="537" t="n">
        <v>441.87</v>
      </c>
    </row>
    <row r="34422" customFormat="false" ht="14.25" hidden="false" customHeight="false" outlineLevel="0" collapsed="false">
      <c r="A34422" s="535" t="s">
        <v>50629</v>
      </c>
      <c r="B34422" s="544" t="s">
        <v>50630</v>
      </c>
      <c r="C34422" s="535" t="s">
        <v>29247</v>
      </c>
      <c r="D34422" s="537" t="n">
        <v>491.53</v>
      </c>
    </row>
    <row r="34423" customFormat="false" ht="14.25" hidden="false" customHeight="false" outlineLevel="0" collapsed="false">
      <c r="A34423" s="535" t="s">
        <v>50631</v>
      </c>
      <c r="B34423" s="544" t="s">
        <v>50632</v>
      </c>
      <c r="C34423" s="535" t="s">
        <v>29247</v>
      </c>
      <c r="D34423" s="537" t="n">
        <v>522.15</v>
      </c>
    </row>
    <row r="34424" customFormat="false" ht="14.25" hidden="false" customHeight="false" outlineLevel="0" collapsed="false">
      <c r="A34424" s="535" t="s">
        <v>50633</v>
      </c>
      <c r="B34424" s="544" t="s">
        <v>50634</v>
      </c>
      <c r="C34424" s="535" t="s">
        <v>29247</v>
      </c>
      <c r="D34424" s="537" t="n">
        <v>559.5</v>
      </c>
    </row>
    <row r="34425" customFormat="false" ht="14.25" hidden="false" customHeight="false" outlineLevel="0" collapsed="false">
      <c r="A34425" s="535" t="s">
        <v>50635</v>
      </c>
      <c r="B34425" s="544" t="s">
        <v>50636</v>
      </c>
      <c r="C34425" s="535" t="s">
        <v>44152</v>
      </c>
      <c r="D34425" s="537" t="n">
        <v>0.5</v>
      </c>
    </row>
    <row r="34426" customFormat="false" ht="14.25" hidden="false" customHeight="false" outlineLevel="0" collapsed="false">
      <c r="A34426" s="535" t="s">
        <v>50637</v>
      </c>
      <c r="B34426" s="544" t="s">
        <v>50638</v>
      </c>
      <c r="C34426" s="535" t="s">
        <v>44152</v>
      </c>
      <c r="D34426" s="537" t="n">
        <v>0.44</v>
      </c>
    </row>
    <row r="34427" customFormat="false" ht="14.25" hidden="false" customHeight="false" outlineLevel="0" collapsed="false">
      <c r="A34427" s="535" t="s">
        <v>50639</v>
      </c>
      <c r="B34427" s="544" t="s">
        <v>50640</v>
      </c>
      <c r="C34427" s="535" t="s">
        <v>44152</v>
      </c>
      <c r="D34427" s="537" t="n">
        <v>0.64</v>
      </c>
    </row>
    <row r="34428" customFormat="false" ht="14.25" hidden="false" customHeight="false" outlineLevel="0" collapsed="false">
      <c r="A34428" s="535" t="s">
        <v>50641</v>
      </c>
      <c r="B34428" s="544" t="s">
        <v>50642</v>
      </c>
      <c r="C34428" s="535" t="s">
        <v>29247</v>
      </c>
      <c r="D34428" s="537" t="n">
        <v>38.6</v>
      </c>
    </row>
    <row r="34429" customFormat="false" ht="14.25" hidden="false" customHeight="false" outlineLevel="0" collapsed="false">
      <c r="A34429" s="535" t="s">
        <v>50643</v>
      </c>
      <c r="B34429" s="544" t="s">
        <v>50644</v>
      </c>
      <c r="C34429" s="535" t="s">
        <v>29247</v>
      </c>
      <c r="D34429" s="537" t="n">
        <v>86.89</v>
      </c>
    </row>
    <row r="34430" customFormat="false" ht="14.25" hidden="false" customHeight="false" outlineLevel="0" collapsed="false">
      <c r="A34430" s="535" t="s">
        <v>50645</v>
      </c>
      <c r="B34430" s="544" t="s">
        <v>50646</v>
      </c>
      <c r="C34430" s="535" t="s">
        <v>29247</v>
      </c>
      <c r="D34430" s="537" t="n">
        <v>32.05</v>
      </c>
    </row>
    <row r="34431" customFormat="false" ht="14.25" hidden="false" customHeight="false" outlineLevel="0" collapsed="false">
      <c r="A34431" s="535" t="s">
        <v>50647</v>
      </c>
      <c r="B34431" s="544" t="s">
        <v>50648</v>
      </c>
      <c r="C34431" s="535" t="s">
        <v>44152</v>
      </c>
      <c r="D34431" s="537" t="n">
        <v>235.18</v>
      </c>
    </row>
    <row r="34432" customFormat="false" ht="14.25" hidden="false" customHeight="false" outlineLevel="0" collapsed="false">
      <c r="A34432" s="535" t="s">
        <v>50649</v>
      </c>
      <c r="B34432" s="544" t="s">
        <v>50650</v>
      </c>
      <c r="C34432" s="535" t="s">
        <v>44152</v>
      </c>
      <c r="D34432" s="537" t="n">
        <v>11.27</v>
      </c>
    </row>
    <row r="34433" customFormat="false" ht="14.25" hidden="false" customHeight="false" outlineLevel="0" collapsed="false">
      <c r="A34433" s="535" t="s">
        <v>50651</v>
      </c>
      <c r="B34433" s="544" t="s">
        <v>50652</v>
      </c>
      <c r="C34433" s="535" t="s">
        <v>41675</v>
      </c>
      <c r="D34433" s="537" t="n">
        <v>1.99</v>
      </c>
    </row>
    <row r="34434" customFormat="false" ht="14.25" hidden="false" customHeight="false" outlineLevel="0" collapsed="false">
      <c r="A34434" s="535" t="s">
        <v>50653</v>
      </c>
      <c r="B34434" s="544" t="s">
        <v>50654</v>
      </c>
      <c r="C34434" s="535" t="s">
        <v>29741</v>
      </c>
      <c r="D34434" s="537" t="n">
        <v>11.76</v>
      </c>
    </row>
    <row r="34435" customFormat="false" ht="14.25" hidden="false" customHeight="false" outlineLevel="0" collapsed="false">
      <c r="A34435" s="535" t="s">
        <v>50655</v>
      </c>
      <c r="B34435" s="544" t="s">
        <v>50656</v>
      </c>
      <c r="C34435" s="535" t="s">
        <v>44152</v>
      </c>
      <c r="D34435" s="537" t="n">
        <v>6.62</v>
      </c>
    </row>
    <row r="34436" customFormat="false" ht="14.25" hidden="false" customHeight="false" outlineLevel="0" collapsed="false">
      <c r="A34436" s="535" t="s">
        <v>50657</v>
      </c>
      <c r="B34436" s="544" t="s">
        <v>50658</v>
      </c>
      <c r="C34436" s="535" t="s">
        <v>44152</v>
      </c>
      <c r="D34436" s="537" t="n">
        <v>0.35</v>
      </c>
    </row>
    <row r="34437" customFormat="false" ht="14.25" hidden="false" customHeight="false" outlineLevel="0" collapsed="false">
      <c r="A34437" s="535" t="s">
        <v>50659</v>
      </c>
      <c r="B34437" s="544" t="s">
        <v>50660</v>
      </c>
      <c r="C34437" s="535" t="s">
        <v>44152</v>
      </c>
      <c r="D34437" s="537" t="n">
        <v>3.45</v>
      </c>
    </row>
    <row r="34438" customFormat="false" ht="14.25" hidden="false" customHeight="false" outlineLevel="0" collapsed="false">
      <c r="A34438" s="535" t="s">
        <v>50661</v>
      </c>
      <c r="B34438" s="544" t="s">
        <v>50662</v>
      </c>
      <c r="C34438" s="535" t="s">
        <v>29247</v>
      </c>
      <c r="D34438" s="537" t="n">
        <v>641.19</v>
      </c>
    </row>
    <row r="34439" customFormat="false" ht="14.25" hidden="false" customHeight="false" outlineLevel="0" collapsed="false">
      <c r="A34439" s="535" t="s">
        <v>50663</v>
      </c>
      <c r="B34439" s="544" t="s">
        <v>50664</v>
      </c>
      <c r="C34439" s="535" t="s">
        <v>44152</v>
      </c>
      <c r="D34439" s="537" t="n">
        <v>16.57</v>
      </c>
    </row>
    <row r="34440" customFormat="false" ht="14.25" hidden="false" customHeight="false" outlineLevel="0" collapsed="false">
      <c r="A34440" s="535" t="s">
        <v>50665</v>
      </c>
      <c r="B34440" s="544" t="s">
        <v>50666</v>
      </c>
      <c r="C34440" s="535" t="s">
        <v>29260</v>
      </c>
      <c r="D34440" s="537" t="n">
        <v>32.05</v>
      </c>
    </row>
    <row r="34441" customFormat="false" ht="14.25" hidden="false" customHeight="false" outlineLevel="0" collapsed="false">
      <c r="A34441" s="535" t="s">
        <v>50667</v>
      </c>
      <c r="B34441" s="544" t="s">
        <v>50668</v>
      </c>
      <c r="C34441" s="535" t="s">
        <v>29260</v>
      </c>
      <c r="D34441" s="537" t="n">
        <v>38.6</v>
      </c>
    </row>
    <row r="34442" customFormat="false" ht="14.25" hidden="false" customHeight="false" outlineLevel="0" collapsed="false">
      <c r="A34442" s="535" t="s">
        <v>50669</v>
      </c>
      <c r="B34442" s="544" t="s">
        <v>50670</v>
      </c>
      <c r="C34442" s="535" t="s">
        <v>29260</v>
      </c>
      <c r="D34442" s="537" t="n">
        <v>50.8</v>
      </c>
    </row>
    <row r="34443" customFormat="false" ht="14.25" hidden="false" customHeight="false" outlineLevel="0" collapsed="false">
      <c r="A34443" s="535" t="s">
        <v>50671</v>
      </c>
      <c r="B34443" s="544" t="s">
        <v>50672</v>
      </c>
      <c r="C34443" s="535" t="s">
        <v>29260</v>
      </c>
      <c r="D34443" s="537" t="n">
        <v>90.74</v>
      </c>
    </row>
    <row r="34444" customFormat="false" ht="14.25" hidden="false" customHeight="false" outlineLevel="0" collapsed="false">
      <c r="A34444" s="535" t="s">
        <v>50673</v>
      </c>
      <c r="B34444" s="544" t="s">
        <v>50674</v>
      </c>
      <c r="C34444" s="535" t="s">
        <v>29260</v>
      </c>
      <c r="D34444" s="537" t="n">
        <v>233.4</v>
      </c>
    </row>
    <row r="34445" customFormat="false" ht="14.25" hidden="false" customHeight="false" outlineLevel="0" collapsed="false">
      <c r="A34445" s="535" t="s">
        <v>50675</v>
      </c>
      <c r="B34445" s="544" t="s">
        <v>50676</v>
      </c>
      <c r="C34445" s="535" t="s">
        <v>29260</v>
      </c>
      <c r="D34445" s="537" t="n">
        <v>49.4</v>
      </c>
    </row>
    <row r="34446" customFormat="false" ht="14.25" hidden="false" customHeight="false" outlineLevel="0" collapsed="false">
      <c r="A34446" s="535" t="s">
        <v>50677</v>
      </c>
      <c r="B34446" s="544" t="s">
        <v>50678</v>
      </c>
      <c r="C34446" s="535" t="s">
        <v>29260</v>
      </c>
      <c r="D34446" s="537" t="n">
        <v>83.47</v>
      </c>
    </row>
    <row r="34447" customFormat="false" ht="14.25" hidden="false" customHeight="false" outlineLevel="0" collapsed="false">
      <c r="A34447" s="535" t="s">
        <v>50679</v>
      </c>
      <c r="B34447" s="544" t="s">
        <v>50680</v>
      </c>
      <c r="C34447" s="535" t="s">
        <v>29260</v>
      </c>
      <c r="D34447" s="537" t="n">
        <v>123.4</v>
      </c>
    </row>
    <row r="34448" customFormat="false" ht="14.25" hidden="false" customHeight="false" outlineLevel="0" collapsed="false">
      <c r="A34448" s="535" t="s">
        <v>50681</v>
      </c>
      <c r="B34448" s="544" t="s">
        <v>50682</v>
      </c>
      <c r="C34448" s="535" t="s">
        <v>44152</v>
      </c>
      <c r="D34448" s="537" t="n">
        <v>73.48</v>
      </c>
    </row>
    <row r="34449" customFormat="false" ht="14.25" hidden="false" customHeight="false" outlineLevel="0" collapsed="false">
      <c r="A34449" s="535" t="s">
        <v>50683</v>
      </c>
      <c r="B34449" s="544" t="s">
        <v>50684</v>
      </c>
      <c r="C34449" s="535" t="s">
        <v>41675</v>
      </c>
      <c r="D34449" s="537" t="n">
        <v>417.98</v>
      </c>
    </row>
    <row r="34450" customFormat="false" ht="14.25" hidden="false" customHeight="false" outlineLevel="0" collapsed="false">
      <c r="A34450" s="535" t="s">
        <v>50685</v>
      </c>
      <c r="B34450" s="544" t="s">
        <v>50686</v>
      </c>
      <c r="C34450" s="535" t="s">
        <v>44152</v>
      </c>
      <c r="D34450" s="537" t="n">
        <v>18.06</v>
      </c>
    </row>
    <row r="34451" customFormat="false" ht="14.25" hidden="false" customHeight="false" outlineLevel="0" collapsed="false">
      <c r="A34451" s="535" t="s">
        <v>50687</v>
      </c>
      <c r="B34451" s="544" t="s">
        <v>50688</v>
      </c>
      <c r="C34451" s="535" t="s">
        <v>44152</v>
      </c>
      <c r="D34451" s="537" t="n">
        <v>10.41</v>
      </c>
    </row>
    <row r="34452" customFormat="false" ht="14.25" hidden="false" customHeight="false" outlineLevel="0" collapsed="false">
      <c r="A34452" s="535" t="s">
        <v>50689</v>
      </c>
      <c r="B34452" s="544" t="s">
        <v>50690</v>
      </c>
      <c r="C34452" s="535" t="s">
        <v>41675</v>
      </c>
      <c r="D34452" s="537" t="n">
        <v>3.81</v>
      </c>
    </row>
    <row r="34453" customFormat="false" ht="14.25" hidden="false" customHeight="false" outlineLevel="0" collapsed="false">
      <c r="A34453" s="535" t="s">
        <v>50691</v>
      </c>
      <c r="B34453" s="544" t="s">
        <v>50692</v>
      </c>
      <c r="C34453" s="535" t="s">
        <v>44152</v>
      </c>
      <c r="D34453" s="537" t="n">
        <v>0.07</v>
      </c>
    </row>
    <row r="34454" customFormat="false" ht="14.25" hidden="false" customHeight="false" outlineLevel="0" collapsed="false">
      <c r="A34454" s="535" t="s">
        <v>50693</v>
      </c>
      <c r="B34454" s="544" t="s">
        <v>50694</v>
      </c>
      <c r="C34454" s="535" t="s">
        <v>44152</v>
      </c>
      <c r="D34454" s="537" t="n">
        <v>28.02</v>
      </c>
    </row>
    <row r="34455" customFormat="false" ht="14.25" hidden="false" customHeight="false" outlineLevel="0" collapsed="false">
      <c r="A34455" s="535" t="s">
        <v>50695</v>
      </c>
      <c r="B34455" s="544" t="s">
        <v>50696</v>
      </c>
      <c r="C34455" s="535" t="s">
        <v>29247</v>
      </c>
      <c r="D34455" s="537" t="n">
        <v>57.15</v>
      </c>
    </row>
    <row r="34456" customFormat="false" ht="14.25" hidden="false" customHeight="false" outlineLevel="0" collapsed="false">
      <c r="A34456" s="535" t="s">
        <v>50697</v>
      </c>
      <c r="B34456" s="544" t="s">
        <v>50698</v>
      </c>
      <c r="C34456" s="535" t="s">
        <v>44152</v>
      </c>
      <c r="D34456" s="537" t="n">
        <v>9.88</v>
      </c>
    </row>
    <row r="34457" customFormat="false" ht="14.25" hidden="false" customHeight="false" outlineLevel="0" collapsed="false">
      <c r="A34457" s="535" t="s">
        <v>50699</v>
      </c>
      <c r="B34457" s="544" t="s">
        <v>50700</v>
      </c>
      <c r="C34457" s="535" t="s">
        <v>44152</v>
      </c>
      <c r="D34457" s="537" t="n">
        <v>5.52</v>
      </c>
    </row>
    <row r="34458" customFormat="false" ht="14.25" hidden="false" customHeight="false" outlineLevel="0" collapsed="false">
      <c r="A34458" s="535" t="s">
        <v>50701</v>
      </c>
      <c r="B34458" s="544" t="s">
        <v>50702</v>
      </c>
      <c r="C34458" s="535" t="s">
        <v>44152</v>
      </c>
      <c r="D34458" s="537" t="n">
        <v>0.56</v>
      </c>
    </row>
    <row r="34459" customFormat="false" ht="14.25" hidden="false" customHeight="false" outlineLevel="0" collapsed="false">
      <c r="A34459" s="535" t="s">
        <v>50703</v>
      </c>
      <c r="B34459" s="544" t="s">
        <v>50704</v>
      </c>
      <c r="C34459" s="535" t="s">
        <v>29260</v>
      </c>
      <c r="D34459" s="537" t="n">
        <v>861.71</v>
      </c>
    </row>
    <row r="34460" customFormat="false" ht="14.25" hidden="false" customHeight="false" outlineLevel="0" collapsed="false">
      <c r="A34460" s="535" t="s">
        <v>50705</v>
      </c>
      <c r="B34460" s="544" t="s">
        <v>50706</v>
      </c>
      <c r="C34460" s="535" t="s">
        <v>29260</v>
      </c>
      <c r="D34460" s="537" t="n">
        <v>1157.96</v>
      </c>
    </row>
    <row r="34461" customFormat="false" ht="14.25" hidden="false" customHeight="false" outlineLevel="0" collapsed="false">
      <c r="A34461" s="535" t="s">
        <v>50707</v>
      </c>
      <c r="B34461" s="544" t="s">
        <v>50708</v>
      </c>
      <c r="C34461" s="535" t="s">
        <v>29260</v>
      </c>
      <c r="D34461" s="537" t="n">
        <v>1086.37</v>
      </c>
    </row>
    <row r="34462" customFormat="false" ht="14.25" hidden="false" customHeight="false" outlineLevel="0" collapsed="false">
      <c r="A34462" s="535" t="s">
        <v>50709</v>
      </c>
      <c r="B34462" s="544" t="s">
        <v>50710</v>
      </c>
      <c r="C34462" s="535" t="s">
        <v>29260</v>
      </c>
      <c r="D34462" s="537" t="n">
        <v>1416.18</v>
      </c>
    </row>
    <row r="34463" customFormat="false" ht="14.25" hidden="false" customHeight="false" outlineLevel="0" collapsed="false">
      <c r="A34463" s="535" t="s">
        <v>50711</v>
      </c>
      <c r="B34463" s="544" t="s">
        <v>50712</v>
      </c>
      <c r="C34463" s="535" t="s">
        <v>29260</v>
      </c>
      <c r="D34463" s="537" t="n">
        <v>1502.21</v>
      </c>
    </row>
    <row r="34464" customFormat="false" ht="14.25" hidden="false" customHeight="false" outlineLevel="0" collapsed="false">
      <c r="A34464" s="535" t="s">
        <v>50713</v>
      </c>
      <c r="B34464" s="544" t="s">
        <v>50714</v>
      </c>
      <c r="C34464" s="535" t="s">
        <v>29260</v>
      </c>
      <c r="D34464" s="537" t="n">
        <v>1836.7</v>
      </c>
    </row>
    <row r="34465" customFormat="false" ht="14.25" hidden="false" customHeight="false" outlineLevel="0" collapsed="false">
      <c r="A34465" s="535" t="s">
        <v>50715</v>
      </c>
      <c r="B34465" s="544" t="s">
        <v>50716</v>
      </c>
      <c r="C34465" s="535" t="s">
        <v>29260</v>
      </c>
      <c r="D34465" s="537" t="n">
        <v>1901.04</v>
      </c>
    </row>
    <row r="34466" customFormat="false" ht="14.25" hidden="false" customHeight="false" outlineLevel="0" collapsed="false">
      <c r="A34466" s="535" t="s">
        <v>50717</v>
      </c>
      <c r="B34466" s="544" t="s">
        <v>50718</v>
      </c>
      <c r="C34466" s="535" t="s">
        <v>29260</v>
      </c>
      <c r="D34466" s="537" t="n">
        <v>2385.33</v>
      </c>
    </row>
    <row r="34467" customFormat="false" ht="14.25" hidden="false" customHeight="false" outlineLevel="0" collapsed="false">
      <c r="A34467" s="535" t="s">
        <v>50719</v>
      </c>
      <c r="B34467" s="544" t="s">
        <v>50720</v>
      </c>
      <c r="C34467" s="535" t="s">
        <v>29260</v>
      </c>
      <c r="D34467" s="537" t="n">
        <v>2437.79</v>
      </c>
    </row>
    <row r="34468" customFormat="false" ht="14.25" hidden="false" customHeight="false" outlineLevel="0" collapsed="false">
      <c r="A34468" s="535" t="s">
        <v>50721</v>
      </c>
      <c r="B34468" s="544" t="s">
        <v>50722</v>
      </c>
      <c r="C34468" s="535" t="s">
        <v>29260</v>
      </c>
      <c r="D34468" s="537" t="n">
        <v>3040.15</v>
      </c>
    </row>
    <row r="34469" customFormat="false" ht="14.25" hidden="false" customHeight="false" outlineLevel="0" collapsed="false">
      <c r="A34469" s="535" t="s">
        <v>50723</v>
      </c>
      <c r="B34469" s="544" t="s">
        <v>50724</v>
      </c>
      <c r="C34469" s="535" t="s">
        <v>29260</v>
      </c>
      <c r="D34469" s="537" t="n">
        <v>2893.44</v>
      </c>
    </row>
    <row r="34470" customFormat="false" ht="14.25" hidden="false" customHeight="false" outlineLevel="0" collapsed="false">
      <c r="A34470" s="535" t="s">
        <v>50725</v>
      </c>
      <c r="B34470" s="544" t="s">
        <v>50726</v>
      </c>
      <c r="C34470" s="535" t="s">
        <v>29260</v>
      </c>
      <c r="D34470" s="537" t="n">
        <v>3978.15</v>
      </c>
    </row>
    <row r="34471" customFormat="false" ht="14.25" hidden="false" customHeight="false" outlineLevel="0" collapsed="false">
      <c r="A34471" s="535" t="s">
        <v>50727</v>
      </c>
      <c r="B34471" s="544" t="s">
        <v>50728</v>
      </c>
      <c r="C34471" s="535" t="s">
        <v>29260</v>
      </c>
      <c r="D34471" s="537" t="n">
        <v>3140.9</v>
      </c>
    </row>
    <row r="34472" customFormat="false" ht="14.25" hidden="false" customHeight="false" outlineLevel="0" collapsed="false">
      <c r="A34472" s="535" t="s">
        <v>50729</v>
      </c>
      <c r="B34472" s="544" t="s">
        <v>50730</v>
      </c>
      <c r="C34472" s="535" t="s">
        <v>29260</v>
      </c>
      <c r="D34472" s="537" t="n">
        <v>5852.47</v>
      </c>
    </row>
    <row r="34473" customFormat="false" ht="14.25" hidden="false" customHeight="false" outlineLevel="0" collapsed="false">
      <c r="A34473" s="535" t="s">
        <v>50731</v>
      </c>
      <c r="B34473" s="544" t="s">
        <v>50732</v>
      </c>
      <c r="C34473" s="535" t="s">
        <v>29260</v>
      </c>
      <c r="D34473" s="537" t="n">
        <v>424.62</v>
      </c>
    </row>
    <row r="34474" customFormat="false" ht="14.25" hidden="false" customHeight="false" outlineLevel="0" collapsed="false">
      <c r="A34474" s="535" t="s">
        <v>50733</v>
      </c>
      <c r="B34474" s="544" t="s">
        <v>50734</v>
      </c>
      <c r="C34474" s="535" t="s">
        <v>29260</v>
      </c>
      <c r="D34474" s="537" t="n">
        <v>506.76</v>
      </c>
    </row>
    <row r="34475" customFormat="false" ht="14.25" hidden="false" customHeight="false" outlineLevel="0" collapsed="false">
      <c r="A34475" s="535" t="s">
        <v>50735</v>
      </c>
      <c r="B34475" s="544" t="s">
        <v>50736</v>
      </c>
      <c r="C34475" s="535" t="s">
        <v>29260</v>
      </c>
      <c r="D34475" s="537" t="n">
        <v>527.72</v>
      </c>
    </row>
    <row r="34476" customFormat="false" ht="14.25" hidden="false" customHeight="false" outlineLevel="0" collapsed="false">
      <c r="A34476" s="535" t="s">
        <v>50737</v>
      </c>
      <c r="B34476" s="544" t="s">
        <v>50738</v>
      </c>
      <c r="C34476" s="535" t="s">
        <v>29260</v>
      </c>
      <c r="D34476" s="537" t="n">
        <v>652.52</v>
      </c>
    </row>
    <row r="34477" customFormat="false" ht="14.25" hidden="false" customHeight="false" outlineLevel="0" collapsed="false">
      <c r="A34477" s="535" t="s">
        <v>50739</v>
      </c>
      <c r="B34477" s="544" t="s">
        <v>50740</v>
      </c>
      <c r="C34477" s="535" t="s">
        <v>29260</v>
      </c>
      <c r="D34477" s="537" t="n">
        <v>606.21</v>
      </c>
    </row>
    <row r="34478" customFormat="false" ht="14.25" hidden="false" customHeight="false" outlineLevel="0" collapsed="false">
      <c r="A34478" s="535" t="s">
        <v>50741</v>
      </c>
      <c r="B34478" s="544" t="s">
        <v>50742</v>
      </c>
      <c r="C34478" s="535" t="s">
        <v>29260</v>
      </c>
      <c r="D34478" s="537" t="n">
        <v>765.89</v>
      </c>
    </row>
    <row r="34479" customFormat="false" ht="14.25" hidden="false" customHeight="false" outlineLevel="0" collapsed="false">
      <c r="A34479" s="535" t="s">
        <v>50743</v>
      </c>
      <c r="B34479" s="544" t="s">
        <v>50744</v>
      </c>
      <c r="C34479" s="535" t="s">
        <v>29260</v>
      </c>
      <c r="D34479" s="537" t="n">
        <v>710.54</v>
      </c>
    </row>
    <row r="34480" customFormat="false" ht="14.25" hidden="false" customHeight="false" outlineLevel="0" collapsed="false">
      <c r="A34480" s="535" t="s">
        <v>50745</v>
      </c>
      <c r="B34480" s="544" t="s">
        <v>50746</v>
      </c>
      <c r="C34480" s="535" t="s">
        <v>29260</v>
      </c>
      <c r="D34480" s="537" t="n">
        <v>887.11</v>
      </c>
    </row>
    <row r="34481" customFormat="false" ht="14.25" hidden="false" customHeight="false" outlineLevel="0" collapsed="false">
      <c r="A34481" s="535" t="s">
        <v>50747</v>
      </c>
      <c r="B34481" s="544" t="s">
        <v>50748</v>
      </c>
      <c r="C34481" s="535" t="s">
        <v>29260</v>
      </c>
      <c r="D34481" s="537" t="n">
        <v>798.76</v>
      </c>
    </row>
    <row r="34482" customFormat="false" ht="14.25" hidden="false" customHeight="false" outlineLevel="0" collapsed="false">
      <c r="A34482" s="535" t="s">
        <v>50749</v>
      </c>
      <c r="B34482" s="544" t="s">
        <v>50750</v>
      </c>
      <c r="C34482" s="535" t="s">
        <v>29260</v>
      </c>
      <c r="D34482" s="537" t="n">
        <v>1031.15</v>
      </c>
    </row>
    <row r="34483" customFormat="false" ht="14.25" hidden="false" customHeight="false" outlineLevel="0" collapsed="false">
      <c r="A34483" s="535" t="s">
        <v>50751</v>
      </c>
      <c r="B34483" s="544" t="s">
        <v>50752</v>
      </c>
      <c r="C34483" s="535" t="s">
        <v>29260</v>
      </c>
      <c r="D34483" s="537" t="n">
        <v>102.09</v>
      </c>
    </row>
    <row r="34484" customFormat="false" ht="14.25" hidden="false" customHeight="false" outlineLevel="0" collapsed="false">
      <c r="A34484" s="535" t="s">
        <v>50753</v>
      </c>
      <c r="B34484" s="544" t="s">
        <v>50754</v>
      </c>
      <c r="C34484" s="535" t="s">
        <v>29260</v>
      </c>
      <c r="D34484" s="537" t="n">
        <v>113.6</v>
      </c>
    </row>
    <row r="34485" customFormat="false" ht="14.25" hidden="false" customHeight="false" outlineLevel="0" collapsed="false">
      <c r="A34485" s="535" t="s">
        <v>50755</v>
      </c>
      <c r="B34485" s="544" t="s">
        <v>50756</v>
      </c>
      <c r="C34485" s="535" t="s">
        <v>29260</v>
      </c>
      <c r="D34485" s="537" t="n">
        <v>81.89</v>
      </c>
    </row>
    <row r="34486" customFormat="false" ht="14.25" hidden="false" customHeight="false" outlineLevel="0" collapsed="false">
      <c r="A34486" s="535" t="s">
        <v>50757</v>
      </c>
      <c r="B34486" s="544" t="s">
        <v>50758</v>
      </c>
      <c r="C34486" s="535" t="s">
        <v>29260</v>
      </c>
      <c r="D34486" s="537" t="n">
        <v>114.03</v>
      </c>
    </row>
    <row r="34487" customFormat="false" ht="14.25" hidden="false" customHeight="false" outlineLevel="0" collapsed="false">
      <c r="A34487" s="535" t="s">
        <v>50759</v>
      </c>
      <c r="B34487" s="544" t="s">
        <v>50760</v>
      </c>
      <c r="C34487" s="535" t="s">
        <v>29260</v>
      </c>
      <c r="D34487" s="537" t="n">
        <v>193.05</v>
      </c>
    </row>
    <row r="34488" customFormat="false" ht="14.25" hidden="false" customHeight="false" outlineLevel="0" collapsed="false">
      <c r="A34488" s="535" t="s">
        <v>50761</v>
      </c>
      <c r="B34488" s="544" t="s">
        <v>50762</v>
      </c>
      <c r="C34488" s="535" t="s">
        <v>29260</v>
      </c>
      <c r="D34488" s="537" t="n">
        <v>244.08</v>
      </c>
    </row>
    <row r="34489" customFormat="false" ht="14.25" hidden="false" customHeight="false" outlineLevel="0" collapsed="false">
      <c r="A34489" s="535" t="s">
        <v>50763</v>
      </c>
      <c r="B34489" s="544" t="s">
        <v>50764</v>
      </c>
      <c r="C34489" s="535" t="s">
        <v>29260</v>
      </c>
      <c r="D34489" s="537" t="n">
        <v>262.1</v>
      </c>
    </row>
    <row r="34490" customFormat="false" ht="14.25" hidden="false" customHeight="false" outlineLevel="0" collapsed="false">
      <c r="A34490" s="535" t="s">
        <v>50765</v>
      </c>
      <c r="B34490" s="544" t="s">
        <v>50766</v>
      </c>
      <c r="C34490" s="535" t="s">
        <v>29260</v>
      </c>
      <c r="D34490" s="537" t="n">
        <v>313.19</v>
      </c>
    </row>
    <row r="34491" customFormat="false" ht="14.25" hidden="false" customHeight="false" outlineLevel="0" collapsed="false">
      <c r="A34491" s="535" t="s">
        <v>50767</v>
      </c>
      <c r="B34491" s="544" t="s">
        <v>50768</v>
      </c>
      <c r="C34491" s="535" t="s">
        <v>29260</v>
      </c>
      <c r="D34491" s="537" t="n">
        <v>341.52</v>
      </c>
    </row>
    <row r="34492" customFormat="false" ht="14.25" hidden="false" customHeight="false" outlineLevel="0" collapsed="false">
      <c r="A34492" s="535" t="s">
        <v>50769</v>
      </c>
      <c r="B34492" s="544" t="s">
        <v>50770</v>
      </c>
      <c r="C34492" s="535" t="s">
        <v>29260</v>
      </c>
      <c r="D34492" s="537" t="n">
        <v>407.35</v>
      </c>
    </row>
    <row r="34493" customFormat="false" ht="14.25" hidden="false" customHeight="false" outlineLevel="0" collapsed="false">
      <c r="A34493" s="535" t="s">
        <v>50771</v>
      </c>
      <c r="B34493" s="544" t="s">
        <v>50772</v>
      </c>
      <c r="C34493" s="535" t="s">
        <v>29260</v>
      </c>
      <c r="D34493" s="537" t="n">
        <v>135.25</v>
      </c>
    </row>
    <row r="34494" customFormat="false" ht="14.25" hidden="false" customHeight="false" outlineLevel="0" collapsed="false">
      <c r="A34494" s="535" t="s">
        <v>50773</v>
      </c>
      <c r="B34494" s="544" t="s">
        <v>50774</v>
      </c>
      <c r="C34494" s="535" t="s">
        <v>29260</v>
      </c>
      <c r="D34494" s="537" t="n">
        <v>135.36</v>
      </c>
    </row>
    <row r="34495" customFormat="false" ht="14.25" hidden="false" customHeight="false" outlineLevel="0" collapsed="false">
      <c r="A34495" s="535" t="s">
        <v>50775</v>
      </c>
      <c r="B34495" s="544" t="s">
        <v>50776</v>
      </c>
      <c r="C34495" s="535" t="s">
        <v>29260</v>
      </c>
      <c r="D34495" s="537" t="n">
        <v>158.97</v>
      </c>
    </row>
    <row r="34496" customFormat="false" ht="14.25" hidden="false" customHeight="false" outlineLevel="0" collapsed="false">
      <c r="A34496" s="535" t="s">
        <v>50777</v>
      </c>
      <c r="B34496" s="544" t="s">
        <v>50778</v>
      </c>
      <c r="C34496" s="535" t="s">
        <v>29260</v>
      </c>
      <c r="D34496" s="537" t="n">
        <v>159.15</v>
      </c>
    </row>
    <row r="34497" customFormat="false" ht="14.25" hidden="false" customHeight="false" outlineLevel="0" collapsed="false">
      <c r="A34497" s="535" t="s">
        <v>50779</v>
      </c>
      <c r="B34497" s="544" t="s">
        <v>50780</v>
      </c>
      <c r="C34497" s="535" t="s">
        <v>29260</v>
      </c>
      <c r="D34497" s="537" t="n">
        <v>209.4</v>
      </c>
    </row>
    <row r="34498" customFormat="false" ht="14.25" hidden="false" customHeight="false" outlineLevel="0" collapsed="false">
      <c r="A34498" s="535" t="s">
        <v>50781</v>
      </c>
      <c r="B34498" s="544" t="s">
        <v>50782</v>
      </c>
      <c r="C34498" s="535" t="s">
        <v>29260</v>
      </c>
      <c r="D34498" s="537" t="n">
        <v>209.55</v>
      </c>
    </row>
    <row r="34499" customFormat="false" ht="14.25" hidden="false" customHeight="false" outlineLevel="0" collapsed="false">
      <c r="A34499" s="535" t="s">
        <v>50783</v>
      </c>
      <c r="B34499" s="544" t="s">
        <v>50784</v>
      </c>
      <c r="C34499" s="535" t="s">
        <v>29260</v>
      </c>
      <c r="D34499" s="537" t="n">
        <v>258.67</v>
      </c>
    </row>
    <row r="34500" customFormat="false" ht="14.25" hidden="false" customHeight="false" outlineLevel="0" collapsed="false">
      <c r="A34500" s="535" t="s">
        <v>50785</v>
      </c>
      <c r="B34500" s="544" t="s">
        <v>50786</v>
      </c>
      <c r="C34500" s="535" t="s">
        <v>29260</v>
      </c>
      <c r="D34500" s="537" t="n">
        <v>258.84</v>
      </c>
    </row>
    <row r="34501" customFormat="false" ht="14.25" hidden="false" customHeight="false" outlineLevel="0" collapsed="false">
      <c r="A34501" s="535" t="s">
        <v>50787</v>
      </c>
      <c r="B34501" s="544" t="s">
        <v>50788</v>
      </c>
      <c r="C34501" s="535" t="s">
        <v>29260</v>
      </c>
      <c r="D34501" s="537" t="n">
        <v>325.07</v>
      </c>
    </row>
    <row r="34502" customFormat="false" ht="14.25" hidden="false" customHeight="false" outlineLevel="0" collapsed="false">
      <c r="A34502" s="535" t="s">
        <v>50789</v>
      </c>
      <c r="B34502" s="544" t="s">
        <v>50790</v>
      </c>
      <c r="C34502" s="535" t="s">
        <v>29260</v>
      </c>
      <c r="D34502" s="537" t="n">
        <v>292.45</v>
      </c>
    </row>
    <row r="34503" customFormat="false" ht="14.25" hidden="false" customHeight="false" outlineLevel="0" collapsed="false">
      <c r="A34503" s="535" t="s">
        <v>50791</v>
      </c>
      <c r="B34503" s="544" t="s">
        <v>50792</v>
      </c>
      <c r="C34503" s="535" t="s">
        <v>29260</v>
      </c>
      <c r="D34503" s="537" t="n">
        <v>400.99</v>
      </c>
    </row>
    <row r="34504" customFormat="false" ht="14.25" hidden="false" customHeight="false" outlineLevel="0" collapsed="false">
      <c r="A34504" s="535" t="s">
        <v>50793</v>
      </c>
      <c r="B34504" s="544" t="s">
        <v>50794</v>
      </c>
      <c r="C34504" s="535" t="s">
        <v>29260</v>
      </c>
      <c r="D34504" s="537" t="n">
        <v>357.87</v>
      </c>
    </row>
    <row r="34505" customFormat="false" ht="14.25" hidden="false" customHeight="false" outlineLevel="0" collapsed="false">
      <c r="A34505" s="535" t="s">
        <v>50795</v>
      </c>
      <c r="B34505" s="544" t="s">
        <v>50796</v>
      </c>
      <c r="C34505" s="535" t="s">
        <v>29260</v>
      </c>
      <c r="D34505" s="537" t="n">
        <v>459.6</v>
      </c>
    </row>
    <row r="34506" customFormat="false" ht="14.25" hidden="false" customHeight="false" outlineLevel="0" collapsed="false">
      <c r="A34506" s="535" t="s">
        <v>50797</v>
      </c>
      <c r="B34506" s="544" t="s">
        <v>50798</v>
      </c>
      <c r="C34506" s="535" t="s">
        <v>29260</v>
      </c>
      <c r="D34506" s="537" t="n">
        <v>410.27</v>
      </c>
    </row>
    <row r="34507" customFormat="false" ht="14.25" hidden="false" customHeight="false" outlineLevel="0" collapsed="false">
      <c r="A34507" s="535" t="s">
        <v>50799</v>
      </c>
      <c r="B34507" s="544" t="s">
        <v>50800</v>
      </c>
      <c r="C34507" s="535" t="s">
        <v>29260</v>
      </c>
      <c r="D34507" s="537" t="n">
        <v>65.77</v>
      </c>
    </row>
    <row r="34508" customFormat="false" ht="14.25" hidden="false" customHeight="false" outlineLevel="0" collapsed="false">
      <c r="A34508" s="535" t="s">
        <v>50801</v>
      </c>
      <c r="B34508" s="544" t="s">
        <v>50802</v>
      </c>
      <c r="C34508" s="535" t="s">
        <v>29260</v>
      </c>
      <c r="D34508" s="537" t="n">
        <v>65.56</v>
      </c>
    </row>
    <row r="34509" customFormat="false" ht="14.25" hidden="false" customHeight="false" outlineLevel="0" collapsed="false">
      <c r="A34509" s="535" t="s">
        <v>50803</v>
      </c>
      <c r="B34509" s="544" t="s">
        <v>50804</v>
      </c>
      <c r="C34509" s="535" t="s">
        <v>29260</v>
      </c>
      <c r="D34509" s="537" t="n">
        <v>90.12</v>
      </c>
    </row>
    <row r="34510" customFormat="false" ht="14.25" hidden="false" customHeight="false" outlineLevel="0" collapsed="false">
      <c r="A34510" s="535" t="s">
        <v>50805</v>
      </c>
      <c r="B34510" s="544" t="s">
        <v>50806</v>
      </c>
      <c r="C34510" s="535" t="s">
        <v>29260</v>
      </c>
      <c r="D34510" s="537" t="n">
        <v>90.21</v>
      </c>
    </row>
    <row r="34511" customFormat="false" ht="14.25" hidden="false" customHeight="false" outlineLevel="0" collapsed="false">
      <c r="A34511" s="535" t="s">
        <v>50807</v>
      </c>
      <c r="B34511" s="544" t="s">
        <v>50808</v>
      </c>
      <c r="C34511" s="535" t="s">
        <v>29260</v>
      </c>
      <c r="D34511" s="537" t="n">
        <v>109.35</v>
      </c>
    </row>
    <row r="34512" customFormat="false" ht="14.25" hidden="false" customHeight="false" outlineLevel="0" collapsed="false">
      <c r="A34512" s="535" t="s">
        <v>50809</v>
      </c>
      <c r="B34512" s="544" t="s">
        <v>50810</v>
      </c>
      <c r="C34512" s="535" t="s">
        <v>29260</v>
      </c>
      <c r="D34512" s="537" t="n">
        <v>109.45</v>
      </c>
    </row>
    <row r="34513" customFormat="false" ht="14.25" hidden="false" customHeight="false" outlineLevel="0" collapsed="false">
      <c r="A34513" s="535" t="s">
        <v>50811</v>
      </c>
      <c r="B34513" s="544" t="s">
        <v>50812</v>
      </c>
      <c r="C34513" s="535" t="s">
        <v>29260</v>
      </c>
      <c r="D34513" s="537" t="n">
        <v>109.83</v>
      </c>
    </row>
    <row r="34514" customFormat="false" ht="14.25" hidden="false" customHeight="false" outlineLevel="0" collapsed="false">
      <c r="A34514" s="535" t="s">
        <v>50813</v>
      </c>
      <c r="B34514" s="544" t="s">
        <v>50814</v>
      </c>
      <c r="C34514" s="535" t="s">
        <v>29260</v>
      </c>
      <c r="D34514" s="537" t="n">
        <v>109.93</v>
      </c>
    </row>
    <row r="34515" customFormat="false" ht="14.25" hidden="false" customHeight="false" outlineLevel="0" collapsed="false">
      <c r="A34515" s="535" t="s">
        <v>50815</v>
      </c>
      <c r="B34515" s="544" t="s">
        <v>50816</v>
      </c>
      <c r="C34515" s="535" t="s">
        <v>29260</v>
      </c>
      <c r="D34515" s="537" t="n">
        <v>134.7</v>
      </c>
    </row>
    <row r="34516" customFormat="false" ht="14.25" hidden="false" customHeight="false" outlineLevel="0" collapsed="false">
      <c r="A34516" s="535" t="s">
        <v>50817</v>
      </c>
      <c r="B34516" s="544" t="s">
        <v>50818</v>
      </c>
      <c r="C34516" s="535" t="s">
        <v>29260</v>
      </c>
      <c r="D34516" s="537" t="n">
        <v>134.8</v>
      </c>
    </row>
    <row r="34517" customFormat="false" ht="14.25" hidden="false" customHeight="false" outlineLevel="0" collapsed="false">
      <c r="A34517" s="535" t="s">
        <v>50819</v>
      </c>
      <c r="B34517" s="544" t="s">
        <v>50820</v>
      </c>
      <c r="C34517" s="535" t="s">
        <v>29260</v>
      </c>
      <c r="D34517" s="537" t="n">
        <v>27.16</v>
      </c>
    </row>
    <row r="34518" customFormat="false" ht="14.25" hidden="false" customHeight="false" outlineLevel="0" collapsed="false">
      <c r="A34518" s="535" t="s">
        <v>50821</v>
      </c>
      <c r="B34518" s="544" t="s">
        <v>50822</v>
      </c>
      <c r="C34518" s="535" t="s">
        <v>29260</v>
      </c>
      <c r="D34518" s="537" t="n">
        <v>32.69</v>
      </c>
    </row>
    <row r="34519" customFormat="false" ht="14.25" hidden="false" customHeight="false" outlineLevel="0" collapsed="false">
      <c r="A34519" s="535" t="s">
        <v>50823</v>
      </c>
      <c r="B34519" s="544" t="s">
        <v>50824</v>
      </c>
      <c r="C34519" s="535" t="s">
        <v>29260</v>
      </c>
      <c r="D34519" s="537" t="n">
        <v>76.49</v>
      </c>
    </row>
    <row r="34520" customFormat="false" ht="14.25" hidden="false" customHeight="false" outlineLevel="0" collapsed="false">
      <c r="A34520" s="535" t="s">
        <v>50825</v>
      </c>
      <c r="B34520" s="544" t="s">
        <v>50826</v>
      </c>
      <c r="C34520" s="535" t="s">
        <v>29260</v>
      </c>
      <c r="D34520" s="537" t="n">
        <v>108.63</v>
      </c>
    </row>
    <row r="34521" customFormat="false" ht="14.25" hidden="false" customHeight="false" outlineLevel="0" collapsed="false">
      <c r="A34521" s="535" t="s">
        <v>50827</v>
      </c>
      <c r="B34521" s="544" t="s">
        <v>50828</v>
      </c>
      <c r="C34521" s="535" t="s">
        <v>29260</v>
      </c>
      <c r="D34521" s="537" t="n">
        <v>30.8</v>
      </c>
    </row>
    <row r="34522" customFormat="false" ht="14.25" hidden="false" customHeight="false" outlineLevel="0" collapsed="false">
      <c r="A34522" s="535" t="s">
        <v>50829</v>
      </c>
      <c r="B34522" s="544" t="s">
        <v>50830</v>
      </c>
      <c r="C34522" s="535" t="s">
        <v>29260</v>
      </c>
      <c r="D34522" s="537" t="n">
        <v>38.23</v>
      </c>
    </row>
    <row r="34523" customFormat="false" ht="14.25" hidden="false" customHeight="false" outlineLevel="0" collapsed="false">
      <c r="A34523" s="535" t="s">
        <v>50831</v>
      </c>
      <c r="B34523" s="544" t="s">
        <v>50832</v>
      </c>
      <c r="C34523" s="535" t="s">
        <v>29260</v>
      </c>
      <c r="D34523" s="537" t="n">
        <v>50.18</v>
      </c>
    </row>
    <row r="34524" customFormat="false" ht="14.25" hidden="false" customHeight="false" outlineLevel="0" collapsed="false">
      <c r="A34524" s="535" t="s">
        <v>50833</v>
      </c>
      <c r="B34524" s="544" t="s">
        <v>50834</v>
      </c>
      <c r="C34524" s="535" t="s">
        <v>29260</v>
      </c>
      <c r="D34524" s="537" t="n">
        <v>50.32</v>
      </c>
    </row>
    <row r="34525" customFormat="false" ht="14.25" hidden="false" customHeight="false" outlineLevel="0" collapsed="false">
      <c r="A34525" s="535" t="s">
        <v>50835</v>
      </c>
      <c r="B34525" s="544" t="s">
        <v>50836</v>
      </c>
      <c r="C34525" s="535" t="s">
        <v>29260</v>
      </c>
      <c r="D34525" s="537" t="n">
        <v>57.78</v>
      </c>
    </row>
    <row r="34526" customFormat="false" ht="14.25" hidden="false" customHeight="false" outlineLevel="0" collapsed="false">
      <c r="A34526" s="535" t="s">
        <v>50837</v>
      </c>
      <c r="B34526" s="544" t="s">
        <v>50838</v>
      </c>
      <c r="C34526" s="535" t="s">
        <v>29260</v>
      </c>
      <c r="D34526" s="537" t="n">
        <v>69.55</v>
      </c>
    </row>
    <row r="34527" customFormat="false" ht="14.25" hidden="false" customHeight="false" outlineLevel="0" collapsed="false">
      <c r="A34527" s="535" t="s">
        <v>50839</v>
      </c>
      <c r="B34527" s="544" t="s">
        <v>50840</v>
      </c>
      <c r="C34527" s="535" t="s">
        <v>29247</v>
      </c>
      <c r="D34527" s="537" t="n">
        <v>27.54</v>
      </c>
    </row>
    <row r="34528" customFormat="false" ht="14.25" hidden="false" customHeight="false" outlineLevel="0" collapsed="false">
      <c r="A34528" s="535" t="s">
        <v>50841</v>
      </c>
      <c r="B34528" s="544" t="s">
        <v>50842</v>
      </c>
      <c r="C34528" s="535" t="s">
        <v>29247</v>
      </c>
      <c r="D34528" s="537" t="n">
        <v>27.41</v>
      </c>
    </row>
    <row r="34529" customFormat="false" ht="14.25" hidden="false" customHeight="false" outlineLevel="0" collapsed="false">
      <c r="A34529" s="535" t="s">
        <v>50843</v>
      </c>
      <c r="B34529" s="544" t="s">
        <v>50844</v>
      </c>
      <c r="C34529" s="535" t="s">
        <v>29247</v>
      </c>
      <c r="D34529" s="537" t="n">
        <v>30.52</v>
      </c>
    </row>
    <row r="34530" customFormat="false" ht="14.25" hidden="false" customHeight="false" outlineLevel="0" collapsed="false">
      <c r="A34530" s="535" t="s">
        <v>50845</v>
      </c>
      <c r="B34530" s="544" t="s">
        <v>50846</v>
      </c>
      <c r="C34530" s="535" t="s">
        <v>29247</v>
      </c>
      <c r="D34530" s="537" t="n">
        <v>33.11</v>
      </c>
    </row>
    <row r="34531" customFormat="false" ht="14.25" hidden="false" customHeight="false" outlineLevel="0" collapsed="false">
      <c r="A34531" s="535" t="s">
        <v>50847</v>
      </c>
      <c r="B34531" s="544" t="s">
        <v>50848</v>
      </c>
      <c r="C34531" s="535" t="s">
        <v>29247</v>
      </c>
      <c r="D34531" s="537" t="n">
        <v>27.14</v>
      </c>
    </row>
    <row r="34532" customFormat="false" ht="14.25" hidden="false" customHeight="false" outlineLevel="0" collapsed="false">
      <c r="A34532" s="535" t="s">
        <v>50849</v>
      </c>
      <c r="B34532" s="544" t="s">
        <v>50850</v>
      </c>
      <c r="C34532" s="535" t="s">
        <v>29247</v>
      </c>
      <c r="D34532" s="537" t="n">
        <v>26.96</v>
      </c>
    </row>
    <row r="34533" customFormat="false" ht="14.25" hidden="false" customHeight="false" outlineLevel="0" collapsed="false">
      <c r="A34533" s="535" t="s">
        <v>50851</v>
      </c>
      <c r="B34533" s="544" t="s">
        <v>50852</v>
      </c>
      <c r="C34533" s="535" t="s">
        <v>29247</v>
      </c>
      <c r="D34533" s="537" t="n">
        <v>31.86</v>
      </c>
    </row>
    <row r="34534" customFormat="false" ht="14.25" hidden="false" customHeight="false" outlineLevel="0" collapsed="false">
      <c r="A34534" s="535" t="s">
        <v>50853</v>
      </c>
      <c r="B34534" s="544" t="s">
        <v>50854</v>
      </c>
      <c r="C34534" s="535" t="s">
        <v>29247</v>
      </c>
      <c r="D34534" s="537" t="n">
        <v>35.65</v>
      </c>
    </row>
    <row r="34535" customFormat="false" ht="14.25" hidden="false" customHeight="false" outlineLevel="0" collapsed="false">
      <c r="A34535" s="535" t="s">
        <v>50855</v>
      </c>
      <c r="B34535" s="544" t="s">
        <v>50856</v>
      </c>
      <c r="C34535" s="535" t="s">
        <v>29247</v>
      </c>
      <c r="D34535" s="537" t="n">
        <v>63.53</v>
      </c>
    </row>
    <row r="34536" customFormat="false" ht="14.25" hidden="false" customHeight="false" outlineLevel="0" collapsed="false">
      <c r="A34536" s="535" t="s">
        <v>50857</v>
      </c>
      <c r="B34536" s="544" t="s">
        <v>50858</v>
      </c>
      <c r="C34536" s="535" t="s">
        <v>29247</v>
      </c>
      <c r="D34536" s="537" t="n">
        <v>63.35</v>
      </c>
    </row>
    <row r="34537" customFormat="false" ht="14.25" hidden="false" customHeight="false" outlineLevel="0" collapsed="false">
      <c r="A34537" s="535" t="s">
        <v>50859</v>
      </c>
      <c r="B34537" s="544" t="s">
        <v>50860</v>
      </c>
      <c r="C34537" s="535" t="s">
        <v>29247</v>
      </c>
      <c r="D34537" s="537" t="n">
        <v>62.99</v>
      </c>
    </row>
    <row r="34538" customFormat="false" ht="14.25" hidden="false" customHeight="false" outlineLevel="0" collapsed="false">
      <c r="A34538" s="535" t="s">
        <v>50861</v>
      </c>
      <c r="B34538" s="544" t="s">
        <v>50862</v>
      </c>
      <c r="C34538" s="535" t="s">
        <v>29247</v>
      </c>
      <c r="D34538" s="537" t="n">
        <v>62.81</v>
      </c>
    </row>
    <row r="34539" customFormat="false" ht="14.25" hidden="false" customHeight="false" outlineLevel="0" collapsed="false">
      <c r="A34539" s="535" t="s">
        <v>50863</v>
      </c>
      <c r="B34539" s="544" t="s">
        <v>50864</v>
      </c>
      <c r="C34539" s="535" t="s">
        <v>29247</v>
      </c>
      <c r="D34539" s="537" t="n">
        <v>63.54</v>
      </c>
    </row>
    <row r="34540" customFormat="false" ht="14.25" hidden="false" customHeight="false" outlineLevel="0" collapsed="false">
      <c r="A34540" s="535" t="s">
        <v>50865</v>
      </c>
      <c r="B34540" s="544" t="s">
        <v>50866</v>
      </c>
      <c r="C34540" s="535" t="s">
        <v>29247</v>
      </c>
      <c r="D34540" s="537" t="n">
        <v>63.41</v>
      </c>
    </row>
    <row r="34541" customFormat="false" ht="14.25" hidden="false" customHeight="false" outlineLevel="0" collapsed="false">
      <c r="A34541" s="535" t="s">
        <v>50867</v>
      </c>
      <c r="B34541" s="544" t="s">
        <v>50868</v>
      </c>
      <c r="C34541" s="535" t="s">
        <v>29247</v>
      </c>
      <c r="D34541" s="537" t="n">
        <v>69.65</v>
      </c>
    </row>
    <row r="34542" customFormat="false" ht="14.25" hidden="false" customHeight="false" outlineLevel="0" collapsed="false">
      <c r="A34542" s="535" t="s">
        <v>50869</v>
      </c>
      <c r="B34542" s="544" t="s">
        <v>50870</v>
      </c>
      <c r="C34542" s="535" t="s">
        <v>29247</v>
      </c>
      <c r="D34542" s="537" t="n">
        <v>69.87</v>
      </c>
    </row>
    <row r="34543" customFormat="false" ht="14.25" hidden="false" customHeight="false" outlineLevel="0" collapsed="false">
      <c r="A34543" s="535" t="s">
        <v>50871</v>
      </c>
      <c r="B34543" s="544" t="s">
        <v>50872</v>
      </c>
      <c r="C34543" s="535" t="s">
        <v>29247</v>
      </c>
      <c r="D34543" s="537" t="n">
        <v>74.14</v>
      </c>
    </row>
    <row r="34544" customFormat="false" ht="14.25" hidden="false" customHeight="false" outlineLevel="0" collapsed="false">
      <c r="A34544" s="535" t="s">
        <v>50873</v>
      </c>
      <c r="B34544" s="544" t="s">
        <v>50874</v>
      </c>
      <c r="C34544" s="535" t="s">
        <v>29247</v>
      </c>
      <c r="D34544" s="537" t="n">
        <v>73.95</v>
      </c>
    </row>
    <row r="34545" customFormat="false" ht="14.25" hidden="false" customHeight="false" outlineLevel="0" collapsed="false">
      <c r="A34545" s="535" t="s">
        <v>50875</v>
      </c>
      <c r="B34545" s="544" t="s">
        <v>50876</v>
      </c>
      <c r="C34545" s="535" t="s">
        <v>29247</v>
      </c>
      <c r="D34545" s="537" t="n">
        <v>77.56</v>
      </c>
    </row>
    <row r="34546" customFormat="false" ht="14.25" hidden="false" customHeight="false" outlineLevel="0" collapsed="false">
      <c r="A34546" s="535" t="s">
        <v>50877</v>
      </c>
      <c r="B34546" s="544" t="s">
        <v>50878</v>
      </c>
      <c r="C34546" s="535" t="s">
        <v>29247</v>
      </c>
      <c r="D34546" s="537" t="n">
        <v>26.34</v>
      </c>
    </row>
    <row r="34547" customFormat="false" ht="14.25" hidden="false" customHeight="false" outlineLevel="0" collapsed="false">
      <c r="A34547" s="535" t="s">
        <v>50879</v>
      </c>
      <c r="B34547" s="544" t="s">
        <v>50880</v>
      </c>
      <c r="C34547" s="535" t="s">
        <v>29247</v>
      </c>
      <c r="D34547" s="537" t="n">
        <v>27.65</v>
      </c>
    </row>
    <row r="34548" customFormat="false" ht="14.25" hidden="false" customHeight="false" outlineLevel="0" collapsed="false">
      <c r="A34548" s="535" t="s">
        <v>50881</v>
      </c>
      <c r="B34548" s="544" t="s">
        <v>50882</v>
      </c>
      <c r="C34548" s="535" t="s">
        <v>29247</v>
      </c>
      <c r="D34548" s="537" t="n">
        <v>27.64</v>
      </c>
    </row>
    <row r="34549" customFormat="false" ht="14.25" hidden="false" customHeight="false" outlineLevel="0" collapsed="false">
      <c r="A34549" s="535" t="s">
        <v>50883</v>
      </c>
      <c r="B34549" s="544" t="s">
        <v>50884</v>
      </c>
      <c r="C34549" s="535" t="s">
        <v>29247</v>
      </c>
      <c r="D34549" s="537" t="n">
        <v>29.76</v>
      </c>
    </row>
    <row r="34550" customFormat="false" ht="14.25" hidden="false" customHeight="false" outlineLevel="0" collapsed="false">
      <c r="A34550" s="535" t="s">
        <v>50885</v>
      </c>
      <c r="B34550" s="544" t="s">
        <v>50886</v>
      </c>
      <c r="C34550" s="535" t="s">
        <v>29247</v>
      </c>
      <c r="D34550" s="537" t="n">
        <v>29.8</v>
      </c>
    </row>
    <row r="34551" customFormat="false" ht="14.25" hidden="false" customHeight="false" outlineLevel="0" collapsed="false">
      <c r="A34551" s="535" t="s">
        <v>50887</v>
      </c>
      <c r="B34551" s="544" t="s">
        <v>50888</v>
      </c>
      <c r="C34551" s="535" t="s">
        <v>29247</v>
      </c>
      <c r="D34551" s="537" t="n">
        <v>32.11</v>
      </c>
    </row>
    <row r="34552" customFormat="false" ht="14.25" hidden="false" customHeight="false" outlineLevel="0" collapsed="false">
      <c r="A34552" s="535" t="s">
        <v>50889</v>
      </c>
      <c r="B34552" s="544" t="s">
        <v>50890</v>
      </c>
      <c r="C34552" s="535" t="s">
        <v>29247</v>
      </c>
      <c r="D34552" s="537" t="n">
        <v>32.2</v>
      </c>
    </row>
    <row r="34553" customFormat="false" ht="14.25" hidden="false" customHeight="false" outlineLevel="0" collapsed="false">
      <c r="A34553" s="535" t="s">
        <v>50891</v>
      </c>
      <c r="B34553" s="544" t="s">
        <v>50892</v>
      </c>
      <c r="C34553" s="535" t="s">
        <v>29247</v>
      </c>
      <c r="D34553" s="537" t="n">
        <v>34.19</v>
      </c>
    </row>
    <row r="34554" customFormat="false" ht="14.25" hidden="false" customHeight="false" outlineLevel="0" collapsed="false">
      <c r="A34554" s="535" t="s">
        <v>50893</v>
      </c>
      <c r="B34554" s="544" t="s">
        <v>50894</v>
      </c>
      <c r="C34554" s="535" t="s">
        <v>29247</v>
      </c>
      <c r="D34554" s="537" t="n">
        <v>34.33</v>
      </c>
    </row>
    <row r="34555" customFormat="false" ht="14.25" hidden="false" customHeight="false" outlineLevel="0" collapsed="false">
      <c r="A34555" s="535" t="s">
        <v>50895</v>
      </c>
      <c r="B34555" s="544" t="s">
        <v>50896</v>
      </c>
      <c r="C34555" s="535" t="s">
        <v>29247</v>
      </c>
      <c r="D34555" s="537" t="n">
        <v>39.92</v>
      </c>
    </row>
    <row r="34556" customFormat="false" ht="14.25" hidden="false" customHeight="false" outlineLevel="0" collapsed="false">
      <c r="A34556" s="535" t="s">
        <v>50897</v>
      </c>
      <c r="B34556" s="544" t="s">
        <v>50898</v>
      </c>
      <c r="C34556" s="535" t="s">
        <v>29247</v>
      </c>
      <c r="D34556" s="537" t="n">
        <v>36.73</v>
      </c>
    </row>
    <row r="34557" customFormat="false" ht="14.25" hidden="false" customHeight="false" outlineLevel="0" collapsed="false">
      <c r="A34557" s="535" t="s">
        <v>50899</v>
      </c>
      <c r="B34557" s="544" t="s">
        <v>50900</v>
      </c>
      <c r="C34557" s="535" t="s">
        <v>29247</v>
      </c>
      <c r="D34557" s="537" t="n">
        <v>40.58</v>
      </c>
    </row>
    <row r="34558" customFormat="false" ht="14.25" hidden="false" customHeight="false" outlineLevel="0" collapsed="false">
      <c r="A34558" s="535" t="s">
        <v>50901</v>
      </c>
      <c r="B34558" s="544" t="s">
        <v>50902</v>
      </c>
      <c r="C34558" s="535" t="s">
        <v>29247</v>
      </c>
      <c r="D34558" s="537" t="n">
        <v>40.53</v>
      </c>
    </row>
    <row r="34559" customFormat="false" ht="14.25" hidden="false" customHeight="false" outlineLevel="0" collapsed="false">
      <c r="A34559" s="535" t="s">
        <v>50903</v>
      </c>
      <c r="B34559" s="544" t="s">
        <v>50904</v>
      </c>
      <c r="C34559" s="535" t="s">
        <v>29247</v>
      </c>
      <c r="D34559" s="537" t="n">
        <v>42.32</v>
      </c>
    </row>
    <row r="34560" customFormat="false" ht="14.25" hidden="false" customHeight="false" outlineLevel="0" collapsed="false">
      <c r="A34560" s="535" t="s">
        <v>50905</v>
      </c>
      <c r="B34560" s="544" t="s">
        <v>50906</v>
      </c>
      <c r="C34560" s="535" t="s">
        <v>29247</v>
      </c>
      <c r="D34560" s="537" t="n">
        <v>42.19</v>
      </c>
    </row>
    <row r="34561" customFormat="false" ht="14.25" hidden="false" customHeight="false" outlineLevel="0" collapsed="false">
      <c r="A34561" s="535" t="s">
        <v>50907</v>
      </c>
      <c r="B34561" s="544" t="s">
        <v>50908</v>
      </c>
      <c r="C34561" s="535" t="s">
        <v>29247</v>
      </c>
      <c r="D34561" s="537" t="n">
        <v>42.07</v>
      </c>
    </row>
    <row r="34562" customFormat="false" ht="14.25" hidden="false" customHeight="false" outlineLevel="0" collapsed="false">
      <c r="A34562" s="535" t="s">
        <v>50909</v>
      </c>
      <c r="B34562" s="544" t="s">
        <v>50910</v>
      </c>
      <c r="C34562" s="535" t="s">
        <v>29247</v>
      </c>
      <c r="D34562" s="537" t="n">
        <v>42.32</v>
      </c>
    </row>
    <row r="34563" customFormat="false" ht="14.25" hidden="false" customHeight="false" outlineLevel="0" collapsed="false">
      <c r="A34563" s="535" t="s">
        <v>50911</v>
      </c>
      <c r="B34563" s="544" t="s">
        <v>50912</v>
      </c>
      <c r="C34563" s="535" t="s">
        <v>29247</v>
      </c>
      <c r="D34563" s="537" t="n">
        <v>42.14</v>
      </c>
    </row>
    <row r="34564" customFormat="false" ht="14.25" hidden="false" customHeight="false" outlineLevel="0" collapsed="false">
      <c r="A34564" s="535" t="s">
        <v>50913</v>
      </c>
      <c r="B34564" s="544" t="s">
        <v>50914</v>
      </c>
      <c r="C34564" s="535" t="s">
        <v>29247</v>
      </c>
      <c r="D34564" s="537" t="n">
        <v>44.75</v>
      </c>
    </row>
    <row r="34565" customFormat="false" ht="14.25" hidden="false" customHeight="false" outlineLevel="0" collapsed="false">
      <c r="A34565" s="535" t="s">
        <v>50915</v>
      </c>
      <c r="B34565" s="544" t="s">
        <v>50916</v>
      </c>
      <c r="C34565" s="535" t="s">
        <v>29247</v>
      </c>
      <c r="D34565" s="537" t="n">
        <v>45.02</v>
      </c>
    </row>
    <row r="34566" customFormat="false" ht="14.25" hidden="false" customHeight="false" outlineLevel="0" collapsed="false">
      <c r="A34566" s="535" t="s">
        <v>50917</v>
      </c>
      <c r="B34566" s="544" t="s">
        <v>50918</v>
      </c>
      <c r="C34566" s="535" t="s">
        <v>29247</v>
      </c>
      <c r="D34566" s="537" t="n">
        <v>46.74</v>
      </c>
    </row>
    <row r="34567" customFormat="false" ht="14.25" hidden="false" customHeight="false" outlineLevel="0" collapsed="false">
      <c r="A34567" s="535" t="s">
        <v>50919</v>
      </c>
      <c r="B34567" s="544" t="s">
        <v>50920</v>
      </c>
      <c r="C34567" s="535" t="s">
        <v>29247</v>
      </c>
      <c r="D34567" s="537" t="n">
        <v>46.55</v>
      </c>
    </row>
    <row r="34568" customFormat="false" ht="14.25" hidden="false" customHeight="false" outlineLevel="0" collapsed="false">
      <c r="A34568" s="535" t="s">
        <v>50921</v>
      </c>
      <c r="B34568" s="544" t="s">
        <v>50922</v>
      </c>
      <c r="C34568" s="535" t="s">
        <v>29247</v>
      </c>
      <c r="D34568" s="537" t="n">
        <v>46.52</v>
      </c>
    </row>
    <row r="34569" customFormat="false" ht="14.25" hidden="false" customHeight="false" outlineLevel="0" collapsed="false">
      <c r="A34569" s="535" t="s">
        <v>50923</v>
      </c>
      <c r="B34569" s="544" t="s">
        <v>50924</v>
      </c>
      <c r="C34569" s="535" t="s">
        <v>29247</v>
      </c>
      <c r="D34569" s="537" t="n">
        <v>46.27</v>
      </c>
    </row>
    <row r="34570" customFormat="false" ht="14.25" hidden="false" customHeight="false" outlineLevel="0" collapsed="false">
      <c r="A34570" s="535" t="s">
        <v>50925</v>
      </c>
      <c r="B34570" s="544" t="s">
        <v>50926</v>
      </c>
      <c r="C34570" s="535" t="s">
        <v>29247</v>
      </c>
      <c r="D34570" s="537" t="n">
        <v>50.06</v>
      </c>
    </row>
    <row r="34571" customFormat="false" ht="14.25" hidden="false" customHeight="false" outlineLevel="0" collapsed="false">
      <c r="A34571" s="535" t="s">
        <v>50927</v>
      </c>
      <c r="B34571" s="544" t="s">
        <v>50928</v>
      </c>
      <c r="C34571" s="535" t="s">
        <v>29247</v>
      </c>
      <c r="D34571" s="537" t="n">
        <v>49.83</v>
      </c>
    </row>
    <row r="34572" customFormat="false" ht="14.25" hidden="false" customHeight="false" outlineLevel="0" collapsed="false">
      <c r="A34572" s="535" t="s">
        <v>50929</v>
      </c>
      <c r="B34572" s="544" t="s">
        <v>50930</v>
      </c>
      <c r="C34572" s="535" t="s">
        <v>29247</v>
      </c>
      <c r="D34572" s="537" t="n">
        <v>49.71</v>
      </c>
    </row>
    <row r="34573" customFormat="false" ht="14.25" hidden="false" customHeight="false" outlineLevel="0" collapsed="false">
      <c r="A34573" s="535" t="s">
        <v>50931</v>
      </c>
      <c r="B34573" s="544" t="s">
        <v>50932</v>
      </c>
      <c r="C34573" s="535" t="s">
        <v>29247</v>
      </c>
      <c r="D34573" s="537" t="n">
        <v>52.49</v>
      </c>
    </row>
    <row r="34574" customFormat="false" ht="14.25" hidden="false" customHeight="false" outlineLevel="0" collapsed="false">
      <c r="A34574" s="535" t="s">
        <v>50933</v>
      </c>
      <c r="B34574" s="544" t="s">
        <v>50934</v>
      </c>
      <c r="C34574" s="535" t="s">
        <v>29247</v>
      </c>
      <c r="D34574" s="537" t="n">
        <v>52.55</v>
      </c>
    </row>
    <row r="34575" customFormat="false" ht="14.25" hidden="false" customHeight="false" outlineLevel="0" collapsed="false">
      <c r="A34575" s="535" t="s">
        <v>50935</v>
      </c>
      <c r="B34575" s="544" t="s">
        <v>50936</v>
      </c>
      <c r="C34575" s="535" t="s">
        <v>29247</v>
      </c>
      <c r="D34575" s="537" t="n">
        <v>52.42</v>
      </c>
    </row>
    <row r="34576" customFormat="false" ht="14.25" hidden="false" customHeight="false" outlineLevel="0" collapsed="false">
      <c r="A34576" s="535" t="s">
        <v>50937</v>
      </c>
      <c r="B34576" s="544" t="s">
        <v>50938</v>
      </c>
      <c r="C34576" s="535" t="s">
        <v>29247</v>
      </c>
      <c r="D34576" s="537" t="n">
        <v>52.17</v>
      </c>
    </row>
    <row r="34577" customFormat="false" ht="14.25" hidden="false" customHeight="false" outlineLevel="0" collapsed="false">
      <c r="A34577" s="535" t="s">
        <v>50939</v>
      </c>
      <c r="B34577" s="544" t="s">
        <v>50940</v>
      </c>
      <c r="C34577" s="535" t="s">
        <v>29247</v>
      </c>
      <c r="D34577" s="537" t="n">
        <v>52.04</v>
      </c>
    </row>
    <row r="34578" customFormat="false" ht="14.25" hidden="false" customHeight="false" outlineLevel="0" collapsed="false">
      <c r="A34578" s="535" t="s">
        <v>50941</v>
      </c>
      <c r="B34578" s="544" t="s">
        <v>50942</v>
      </c>
      <c r="C34578" s="535" t="s">
        <v>29247</v>
      </c>
      <c r="D34578" s="537" t="n">
        <v>58.59</v>
      </c>
    </row>
    <row r="34579" customFormat="false" ht="14.25" hidden="false" customHeight="false" outlineLevel="0" collapsed="false">
      <c r="A34579" s="535" t="s">
        <v>50943</v>
      </c>
      <c r="B34579" s="544" t="s">
        <v>50944</v>
      </c>
      <c r="C34579" s="535" t="s">
        <v>29247</v>
      </c>
      <c r="D34579" s="537" t="n">
        <v>58.23</v>
      </c>
    </row>
    <row r="34580" customFormat="false" ht="14.25" hidden="false" customHeight="false" outlineLevel="0" collapsed="false">
      <c r="A34580" s="535" t="s">
        <v>50945</v>
      </c>
      <c r="B34580" s="544" t="s">
        <v>50946</v>
      </c>
      <c r="C34580" s="535" t="s">
        <v>29247</v>
      </c>
      <c r="D34580" s="537" t="n">
        <v>58.08</v>
      </c>
    </row>
    <row r="34581" customFormat="false" ht="14.25" hidden="false" customHeight="false" outlineLevel="0" collapsed="false">
      <c r="A34581" s="535" t="s">
        <v>50947</v>
      </c>
      <c r="B34581" s="544" t="s">
        <v>50948</v>
      </c>
      <c r="C34581" s="535" t="s">
        <v>29247</v>
      </c>
      <c r="D34581" s="537" t="n">
        <v>60.96</v>
      </c>
    </row>
    <row r="34582" customFormat="false" ht="14.25" hidden="false" customHeight="false" outlineLevel="0" collapsed="false">
      <c r="A34582" s="535" t="s">
        <v>50949</v>
      </c>
      <c r="B34582" s="544" t="s">
        <v>50950</v>
      </c>
      <c r="C34582" s="535" t="s">
        <v>29247</v>
      </c>
      <c r="D34582" s="537" t="n">
        <v>60.78</v>
      </c>
    </row>
    <row r="34583" customFormat="false" ht="14.25" hidden="false" customHeight="false" outlineLevel="0" collapsed="false">
      <c r="A34583" s="535" t="s">
        <v>50951</v>
      </c>
      <c r="B34583" s="544" t="s">
        <v>50952</v>
      </c>
      <c r="C34583" s="535" t="s">
        <v>29741</v>
      </c>
      <c r="D34583" s="537" t="n">
        <v>11.32</v>
      </c>
    </row>
    <row r="34584" customFormat="false" ht="14.25" hidden="false" customHeight="false" outlineLevel="0" collapsed="false">
      <c r="A34584" s="535" t="s">
        <v>50953</v>
      </c>
      <c r="B34584" s="544" t="s">
        <v>50954</v>
      </c>
      <c r="C34584" s="535" t="s">
        <v>29741</v>
      </c>
      <c r="D34584" s="537" t="n">
        <v>11.3</v>
      </c>
    </row>
    <row r="34585" customFormat="false" ht="14.25" hidden="false" customHeight="false" outlineLevel="0" collapsed="false">
      <c r="A34585" s="535" t="s">
        <v>50955</v>
      </c>
      <c r="B34585" s="544" t="s">
        <v>50956</v>
      </c>
      <c r="C34585" s="535" t="s">
        <v>29741</v>
      </c>
      <c r="D34585" s="537" t="n">
        <v>14.92</v>
      </c>
    </row>
    <row r="34586" customFormat="false" ht="14.25" hidden="false" customHeight="false" outlineLevel="0" collapsed="false">
      <c r="A34586" s="535" t="s">
        <v>50957</v>
      </c>
      <c r="B34586" s="544" t="s">
        <v>50958</v>
      </c>
      <c r="C34586" s="535" t="s">
        <v>29741</v>
      </c>
      <c r="D34586" s="537" t="n">
        <v>14.92</v>
      </c>
    </row>
    <row r="34587" customFormat="false" ht="14.25" hidden="false" customHeight="false" outlineLevel="0" collapsed="false">
      <c r="A34587" s="535" t="s">
        <v>50959</v>
      </c>
      <c r="B34587" s="544" t="s">
        <v>50960</v>
      </c>
      <c r="C34587" s="535" t="s">
        <v>29741</v>
      </c>
      <c r="D34587" s="537" t="n">
        <v>10.07</v>
      </c>
    </row>
    <row r="34588" customFormat="false" ht="14.25" hidden="false" customHeight="false" outlineLevel="0" collapsed="false">
      <c r="A34588" s="535" t="s">
        <v>50961</v>
      </c>
      <c r="B34588" s="544" t="s">
        <v>50962</v>
      </c>
      <c r="C34588" s="535" t="s">
        <v>44152</v>
      </c>
      <c r="D34588" s="537" t="n">
        <v>144.46</v>
      </c>
    </row>
    <row r="34589" customFormat="false" ht="14.25" hidden="false" customHeight="false" outlineLevel="0" collapsed="false">
      <c r="A34589" s="535" t="s">
        <v>50963</v>
      </c>
      <c r="B34589" s="544" t="s">
        <v>50964</v>
      </c>
      <c r="C34589" s="535" t="s">
        <v>41675</v>
      </c>
      <c r="D34589" s="537" t="n">
        <v>40.92</v>
      </c>
    </row>
    <row r="34590" customFormat="false" ht="14.25" hidden="false" customHeight="false" outlineLevel="0" collapsed="false">
      <c r="A34590" s="535" t="s">
        <v>50965</v>
      </c>
      <c r="B34590" s="544" t="s">
        <v>50966</v>
      </c>
      <c r="C34590" s="535" t="s">
        <v>44152</v>
      </c>
      <c r="D34590" s="537" t="n">
        <v>6.14</v>
      </c>
    </row>
    <row r="34591" customFormat="false" ht="14.25" hidden="false" customHeight="false" outlineLevel="0" collapsed="false">
      <c r="A34591" s="535" t="s">
        <v>50967</v>
      </c>
      <c r="B34591" s="544" t="s">
        <v>50968</v>
      </c>
      <c r="C34591" s="535" t="s">
        <v>41675</v>
      </c>
      <c r="D34591" s="537" t="n">
        <v>12.45</v>
      </c>
    </row>
    <row r="34592" customFormat="false" ht="14.25" hidden="false" customHeight="false" outlineLevel="0" collapsed="false">
      <c r="A34592" s="535" t="s">
        <v>50969</v>
      </c>
      <c r="B34592" s="544" t="s">
        <v>50970</v>
      </c>
      <c r="C34592" s="535" t="s">
        <v>41675</v>
      </c>
      <c r="D34592" s="537" t="n">
        <v>7.54</v>
      </c>
    </row>
    <row r="34593" customFormat="false" ht="14.25" hidden="false" customHeight="false" outlineLevel="0" collapsed="false">
      <c r="A34593" s="535" t="s">
        <v>50971</v>
      </c>
      <c r="B34593" s="544" t="s">
        <v>50972</v>
      </c>
      <c r="C34593" s="535" t="s">
        <v>41675</v>
      </c>
      <c r="D34593" s="537" t="n">
        <v>5.16</v>
      </c>
    </row>
    <row r="34594" customFormat="false" ht="14.25" hidden="false" customHeight="false" outlineLevel="0" collapsed="false">
      <c r="A34594" s="535" t="s">
        <v>50973</v>
      </c>
      <c r="B34594" s="544" t="s">
        <v>50974</v>
      </c>
      <c r="C34594" s="535" t="s">
        <v>41675</v>
      </c>
      <c r="D34594" s="537" t="n">
        <v>54.03</v>
      </c>
    </row>
    <row r="34595" customFormat="false" ht="14.25" hidden="false" customHeight="false" outlineLevel="0" collapsed="false">
      <c r="A34595" s="535" t="s">
        <v>50975</v>
      </c>
      <c r="B34595" s="544" t="s">
        <v>50976</v>
      </c>
      <c r="C34595" s="535" t="s">
        <v>44152</v>
      </c>
      <c r="D34595" s="537" t="n">
        <v>13.71</v>
      </c>
    </row>
    <row r="34596" customFormat="false" ht="14.25" hidden="false" customHeight="false" outlineLevel="0" collapsed="false">
      <c r="A34596" s="535" t="s">
        <v>50977</v>
      </c>
      <c r="B34596" s="544" t="s">
        <v>50978</v>
      </c>
      <c r="C34596" s="535" t="s">
        <v>44152</v>
      </c>
      <c r="D34596" s="537" t="n">
        <v>20.24</v>
      </c>
    </row>
    <row r="34597" customFormat="false" ht="14.25" hidden="false" customHeight="false" outlineLevel="0" collapsed="false">
      <c r="A34597" s="535" t="s">
        <v>50979</v>
      </c>
      <c r="B34597" s="544" t="s">
        <v>50980</v>
      </c>
      <c r="C34597" s="535" t="s">
        <v>41675</v>
      </c>
      <c r="D34597" s="537" t="n">
        <v>7.95</v>
      </c>
    </row>
    <row r="34598" customFormat="false" ht="14.25" hidden="false" customHeight="false" outlineLevel="0" collapsed="false">
      <c r="A34598" s="535" t="s">
        <v>50981</v>
      </c>
      <c r="B34598" s="544" t="s">
        <v>50982</v>
      </c>
      <c r="C34598" s="535" t="s">
        <v>29247</v>
      </c>
      <c r="D34598" s="537" t="n">
        <v>29.32</v>
      </c>
    </row>
    <row r="34599" customFormat="false" ht="14.25" hidden="false" customHeight="false" outlineLevel="0" collapsed="false">
      <c r="A34599" s="535" t="s">
        <v>50983</v>
      </c>
      <c r="B34599" s="544" t="s">
        <v>50984</v>
      </c>
      <c r="C34599" s="535" t="s">
        <v>29247</v>
      </c>
      <c r="D34599" s="537" t="n">
        <v>26.88</v>
      </c>
    </row>
    <row r="34600" customFormat="false" ht="14.25" hidden="false" customHeight="false" outlineLevel="0" collapsed="false">
      <c r="A34600" s="535" t="s">
        <v>50985</v>
      </c>
      <c r="B34600" s="544" t="s">
        <v>50986</v>
      </c>
      <c r="C34600" s="535" t="s">
        <v>29247</v>
      </c>
      <c r="D34600" s="537" t="n">
        <v>40.72</v>
      </c>
    </row>
    <row r="34601" customFormat="false" ht="14.25" hidden="false" customHeight="false" outlineLevel="0" collapsed="false">
      <c r="A34601" s="535" t="s">
        <v>50987</v>
      </c>
      <c r="B34601" s="544" t="s">
        <v>50988</v>
      </c>
      <c r="C34601" s="535" t="s">
        <v>29247</v>
      </c>
      <c r="D34601" s="537" t="n">
        <v>36.32</v>
      </c>
    </row>
    <row r="34602" customFormat="false" ht="14.25" hidden="false" customHeight="false" outlineLevel="0" collapsed="false">
      <c r="A34602" s="535" t="s">
        <v>50989</v>
      </c>
      <c r="B34602" s="544" t="s">
        <v>50990</v>
      </c>
      <c r="C34602" s="535" t="s">
        <v>29247</v>
      </c>
      <c r="D34602" s="537" t="n">
        <v>32.82</v>
      </c>
    </row>
    <row r="34603" customFormat="false" ht="14.25" hidden="false" customHeight="false" outlineLevel="0" collapsed="false">
      <c r="A34603" s="535" t="s">
        <v>50991</v>
      </c>
      <c r="B34603" s="544" t="s">
        <v>50992</v>
      </c>
      <c r="C34603" s="535" t="s">
        <v>29247</v>
      </c>
      <c r="D34603" s="537" t="n">
        <v>29.4</v>
      </c>
    </row>
    <row r="34604" customFormat="false" ht="14.25" hidden="false" customHeight="false" outlineLevel="0" collapsed="false">
      <c r="A34604" s="535" t="s">
        <v>50993</v>
      </c>
      <c r="B34604" s="544" t="s">
        <v>50994</v>
      </c>
      <c r="C34604" s="535" t="s">
        <v>29247</v>
      </c>
      <c r="D34604" s="537" t="n">
        <v>43.93</v>
      </c>
    </row>
    <row r="34605" customFormat="false" ht="14.25" hidden="false" customHeight="false" outlineLevel="0" collapsed="false">
      <c r="A34605" s="535" t="s">
        <v>50995</v>
      </c>
      <c r="B34605" s="544" t="s">
        <v>50996</v>
      </c>
      <c r="C34605" s="535" t="s">
        <v>29247</v>
      </c>
      <c r="D34605" s="537" t="n">
        <v>39.04</v>
      </c>
    </row>
    <row r="34606" customFormat="false" ht="14.25" hidden="false" customHeight="false" outlineLevel="0" collapsed="false">
      <c r="A34606" s="535" t="s">
        <v>50997</v>
      </c>
      <c r="B34606" s="544" t="s">
        <v>50998</v>
      </c>
      <c r="C34606" s="535" t="s">
        <v>29247</v>
      </c>
      <c r="D34606" s="537" t="n">
        <v>62.29</v>
      </c>
    </row>
    <row r="34607" customFormat="false" ht="14.25" hidden="false" customHeight="false" outlineLevel="0" collapsed="false">
      <c r="A34607" s="535" t="s">
        <v>50999</v>
      </c>
      <c r="B34607" s="544" t="s">
        <v>51000</v>
      </c>
      <c r="C34607" s="535" t="s">
        <v>29247</v>
      </c>
      <c r="D34607" s="537" t="n">
        <v>53.49</v>
      </c>
    </row>
    <row r="34608" customFormat="false" ht="14.25" hidden="false" customHeight="false" outlineLevel="0" collapsed="false">
      <c r="A34608" s="535" t="s">
        <v>51001</v>
      </c>
      <c r="B34608" s="544" t="s">
        <v>51002</v>
      </c>
      <c r="C34608" s="535" t="s">
        <v>29247</v>
      </c>
      <c r="D34608" s="537" t="n">
        <v>83.37</v>
      </c>
    </row>
    <row r="34609" customFormat="false" ht="14.25" hidden="false" customHeight="false" outlineLevel="0" collapsed="false">
      <c r="A34609" s="535" t="s">
        <v>51003</v>
      </c>
      <c r="B34609" s="544" t="s">
        <v>51004</v>
      </c>
      <c r="C34609" s="535" t="s">
        <v>29247</v>
      </c>
      <c r="D34609" s="537" t="n">
        <v>69.7</v>
      </c>
    </row>
    <row r="34610" customFormat="false" ht="14.25" hidden="false" customHeight="false" outlineLevel="0" collapsed="false">
      <c r="A34610" s="535" t="s">
        <v>51005</v>
      </c>
      <c r="B34610" s="544" t="s">
        <v>51006</v>
      </c>
      <c r="C34610" s="535" t="s">
        <v>29247</v>
      </c>
      <c r="D34610" s="537" t="n">
        <v>34.18</v>
      </c>
    </row>
    <row r="34611" customFormat="false" ht="14.25" hidden="false" customHeight="false" outlineLevel="0" collapsed="false">
      <c r="A34611" s="535" t="s">
        <v>51007</v>
      </c>
      <c r="B34611" s="544" t="s">
        <v>51008</v>
      </c>
      <c r="C34611" s="535" t="s">
        <v>29247</v>
      </c>
      <c r="D34611" s="537" t="n">
        <v>30.76</v>
      </c>
    </row>
    <row r="34612" customFormat="false" ht="14.25" hidden="false" customHeight="false" outlineLevel="0" collapsed="false">
      <c r="A34612" s="535" t="s">
        <v>51009</v>
      </c>
      <c r="B34612" s="544" t="s">
        <v>51010</v>
      </c>
      <c r="C34612" s="535" t="s">
        <v>29247</v>
      </c>
      <c r="D34612" s="537" t="n">
        <v>45.29</v>
      </c>
    </row>
    <row r="34613" customFormat="false" ht="14.25" hidden="false" customHeight="false" outlineLevel="0" collapsed="false">
      <c r="A34613" s="535" t="s">
        <v>51011</v>
      </c>
      <c r="B34613" s="544" t="s">
        <v>51012</v>
      </c>
      <c r="C34613" s="535" t="s">
        <v>29247</v>
      </c>
      <c r="D34613" s="537" t="n">
        <v>40.4</v>
      </c>
    </row>
    <row r="34614" customFormat="false" ht="14.25" hidden="false" customHeight="false" outlineLevel="0" collapsed="false">
      <c r="A34614" s="535" t="s">
        <v>51013</v>
      </c>
      <c r="B34614" s="544" t="s">
        <v>51014</v>
      </c>
      <c r="C34614" s="535" t="s">
        <v>29247</v>
      </c>
      <c r="D34614" s="537" t="n">
        <v>63.65</v>
      </c>
    </row>
    <row r="34615" customFormat="false" ht="14.25" hidden="false" customHeight="false" outlineLevel="0" collapsed="false">
      <c r="A34615" s="535" t="s">
        <v>51015</v>
      </c>
      <c r="B34615" s="544" t="s">
        <v>51016</v>
      </c>
      <c r="C34615" s="535" t="s">
        <v>29247</v>
      </c>
      <c r="D34615" s="537" t="n">
        <v>54.86</v>
      </c>
    </row>
    <row r="34616" customFormat="false" ht="14.25" hidden="false" customHeight="false" outlineLevel="0" collapsed="false">
      <c r="A34616" s="535" t="s">
        <v>51017</v>
      </c>
      <c r="B34616" s="544" t="s">
        <v>51018</v>
      </c>
      <c r="C34616" s="535" t="s">
        <v>29247</v>
      </c>
      <c r="D34616" s="537" t="n">
        <v>33.64</v>
      </c>
    </row>
    <row r="34617" customFormat="false" ht="14.25" hidden="false" customHeight="false" outlineLevel="0" collapsed="false">
      <c r="A34617" s="535" t="s">
        <v>51019</v>
      </c>
      <c r="B34617" s="544" t="s">
        <v>51020</v>
      </c>
      <c r="C34617" s="535" t="s">
        <v>29247</v>
      </c>
      <c r="D34617" s="537" t="n">
        <v>31.42</v>
      </c>
    </row>
    <row r="34618" customFormat="false" ht="14.25" hidden="false" customHeight="false" outlineLevel="0" collapsed="false">
      <c r="A34618" s="535" t="s">
        <v>51021</v>
      </c>
      <c r="B34618" s="544" t="s">
        <v>51022</v>
      </c>
      <c r="C34618" s="535" t="s">
        <v>29247</v>
      </c>
      <c r="D34618" s="537" t="n">
        <v>43.58</v>
      </c>
    </row>
    <row r="34619" customFormat="false" ht="14.25" hidden="false" customHeight="false" outlineLevel="0" collapsed="false">
      <c r="A34619" s="535" t="s">
        <v>51023</v>
      </c>
      <c r="B34619" s="544" t="s">
        <v>51024</v>
      </c>
      <c r="C34619" s="535" t="s">
        <v>29247</v>
      </c>
      <c r="D34619" s="537" t="n">
        <v>41.34</v>
      </c>
    </row>
    <row r="34620" customFormat="false" ht="14.25" hidden="false" customHeight="false" outlineLevel="0" collapsed="false">
      <c r="A34620" s="535" t="s">
        <v>51025</v>
      </c>
      <c r="B34620" s="544" t="s">
        <v>51026</v>
      </c>
      <c r="C34620" s="535" t="s">
        <v>29247</v>
      </c>
      <c r="D34620" s="537" t="n">
        <v>61.54</v>
      </c>
    </row>
    <row r="34621" customFormat="false" ht="14.25" hidden="false" customHeight="false" outlineLevel="0" collapsed="false">
      <c r="A34621" s="535" t="s">
        <v>51027</v>
      </c>
      <c r="B34621" s="544" t="s">
        <v>51028</v>
      </c>
      <c r="C34621" s="535" t="s">
        <v>29247</v>
      </c>
      <c r="D34621" s="537" t="n">
        <v>55.81</v>
      </c>
    </row>
    <row r="34622" customFormat="false" ht="14.25" hidden="false" customHeight="false" outlineLevel="0" collapsed="false">
      <c r="A34622" s="535" t="s">
        <v>51029</v>
      </c>
      <c r="B34622" s="544" t="s">
        <v>51030</v>
      </c>
      <c r="C34622" s="535" t="s">
        <v>29260</v>
      </c>
      <c r="D34622" s="537" t="n">
        <v>0.62</v>
      </c>
    </row>
    <row r="34623" customFormat="false" ht="14.25" hidden="false" customHeight="false" outlineLevel="0" collapsed="false">
      <c r="A34623" s="535" t="s">
        <v>51031</v>
      </c>
      <c r="B34623" s="544" t="s">
        <v>51032</v>
      </c>
      <c r="C34623" s="535" t="s">
        <v>41675</v>
      </c>
      <c r="D34623" s="537" t="n">
        <v>1466.36</v>
      </c>
    </row>
    <row r="34624" customFormat="false" ht="14.25" hidden="false" customHeight="false" outlineLevel="0" collapsed="false">
      <c r="A34624" s="535" t="s">
        <v>51033</v>
      </c>
      <c r="B34624" s="544" t="s">
        <v>51034</v>
      </c>
      <c r="C34624" s="535" t="s">
        <v>41675</v>
      </c>
      <c r="D34624" s="537" t="n">
        <v>186.08</v>
      </c>
    </row>
    <row r="34625" customFormat="false" ht="14.25" hidden="false" customHeight="false" outlineLevel="0" collapsed="false">
      <c r="A34625" s="535" t="s">
        <v>51035</v>
      </c>
      <c r="B34625" s="544" t="s">
        <v>51036</v>
      </c>
      <c r="C34625" s="535" t="s">
        <v>41675</v>
      </c>
      <c r="D34625" s="537" t="n">
        <v>584.83</v>
      </c>
    </row>
    <row r="34626" customFormat="false" ht="14.25" hidden="false" customHeight="false" outlineLevel="0" collapsed="false">
      <c r="A34626" s="535" t="s">
        <v>51037</v>
      </c>
      <c r="B34626" s="544" t="s">
        <v>51038</v>
      </c>
      <c r="C34626" s="535" t="s">
        <v>41675</v>
      </c>
      <c r="D34626" s="537" t="n">
        <v>898.51</v>
      </c>
    </row>
    <row r="34627" customFormat="false" ht="14.25" hidden="false" customHeight="false" outlineLevel="0" collapsed="false">
      <c r="A34627" s="535" t="s">
        <v>51039</v>
      </c>
      <c r="B34627" s="544" t="s">
        <v>51040</v>
      </c>
      <c r="C34627" s="535" t="s">
        <v>41675</v>
      </c>
      <c r="D34627" s="537" t="n">
        <v>93.41</v>
      </c>
    </row>
    <row r="34628" customFormat="false" ht="14.25" hidden="false" customHeight="false" outlineLevel="0" collapsed="false">
      <c r="A34628" s="535" t="s">
        <v>51041</v>
      </c>
      <c r="B34628" s="544" t="s">
        <v>51042</v>
      </c>
      <c r="C34628" s="535" t="s">
        <v>41675</v>
      </c>
      <c r="D34628" s="537" t="n">
        <v>70.06</v>
      </c>
    </row>
    <row r="34629" customFormat="false" ht="14.25" hidden="false" customHeight="false" outlineLevel="0" collapsed="false">
      <c r="A34629" s="535" t="s">
        <v>51043</v>
      </c>
      <c r="B34629" s="544" t="s">
        <v>51044</v>
      </c>
      <c r="C34629" s="535" t="s">
        <v>41675</v>
      </c>
      <c r="D34629" s="537" t="n">
        <v>84.07</v>
      </c>
    </row>
    <row r="34630" customFormat="false" ht="14.25" hidden="false" customHeight="false" outlineLevel="0" collapsed="false">
      <c r="A34630" s="535" t="s">
        <v>51045</v>
      </c>
      <c r="B34630" s="544" t="s">
        <v>51046</v>
      </c>
      <c r="C34630" s="535" t="s">
        <v>41675</v>
      </c>
      <c r="D34630" s="537" t="n">
        <v>98.08</v>
      </c>
    </row>
    <row r="34631" customFormat="false" ht="14.25" hidden="false" customHeight="false" outlineLevel="0" collapsed="false">
      <c r="A34631" s="535" t="s">
        <v>51047</v>
      </c>
      <c r="B34631" s="544" t="s">
        <v>51048</v>
      </c>
      <c r="C34631" s="535" t="s">
        <v>41675</v>
      </c>
      <c r="D34631" s="537" t="n">
        <v>56.04</v>
      </c>
    </row>
    <row r="34632" customFormat="false" ht="14.25" hidden="false" customHeight="false" outlineLevel="0" collapsed="false">
      <c r="A34632" s="535" t="s">
        <v>51049</v>
      </c>
      <c r="B34632" s="544" t="s">
        <v>51050</v>
      </c>
      <c r="C34632" s="535" t="s">
        <v>41675</v>
      </c>
      <c r="D34632" s="537" t="n">
        <v>96.35</v>
      </c>
    </row>
    <row r="34633" customFormat="false" ht="14.25" hidden="false" customHeight="false" outlineLevel="0" collapsed="false">
      <c r="A34633" s="535" t="s">
        <v>51051</v>
      </c>
      <c r="B34633" s="544" t="s">
        <v>51052</v>
      </c>
      <c r="C34633" s="535" t="s">
        <v>41675</v>
      </c>
      <c r="D34633" s="537" t="n">
        <v>114.7</v>
      </c>
    </row>
    <row r="34634" customFormat="false" ht="14.25" hidden="false" customHeight="false" outlineLevel="0" collapsed="false">
      <c r="A34634" s="535" t="s">
        <v>51053</v>
      </c>
      <c r="B34634" s="544" t="s">
        <v>51054</v>
      </c>
      <c r="C34634" s="535" t="s">
        <v>41675</v>
      </c>
      <c r="D34634" s="537" t="n">
        <v>133.05</v>
      </c>
    </row>
    <row r="34635" customFormat="false" ht="14.25" hidden="false" customHeight="false" outlineLevel="0" collapsed="false">
      <c r="A34635" s="535" t="s">
        <v>51055</v>
      </c>
      <c r="B34635" s="544" t="s">
        <v>51056</v>
      </c>
      <c r="C34635" s="535" t="s">
        <v>41675</v>
      </c>
      <c r="D34635" s="537" t="n">
        <v>78</v>
      </c>
    </row>
    <row r="34636" customFormat="false" ht="14.25" hidden="false" customHeight="false" outlineLevel="0" collapsed="false">
      <c r="A34636" s="535" t="s">
        <v>51057</v>
      </c>
      <c r="B34636" s="544" t="s">
        <v>51058</v>
      </c>
      <c r="C34636" s="535" t="s">
        <v>41675</v>
      </c>
      <c r="D34636" s="537" t="n">
        <v>6.83</v>
      </c>
    </row>
    <row r="34637" customFormat="false" ht="14.25" hidden="false" customHeight="false" outlineLevel="0" collapsed="false">
      <c r="A34637" s="535" t="s">
        <v>51059</v>
      </c>
      <c r="B34637" s="544" t="s">
        <v>51060</v>
      </c>
      <c r="C34637" s="535" t="s">
        <v>41675</v>
      </c>
      <c r="D34637" s="537" t="n">
        <v>8.39</v>
      </c>
    </row>
    <row r="34638" customFormat="false" ht="14.25" hidden="false" customHeight="false" outlineLevel="0" collapsed="false">
      <c r="A34638" s="535" t="s">
        <v>51061</v>
      </c>
      <c r="B34638" s="544" t="s">
        <v>51062</v>
      </c>
      <c r="C34638" s="535" t="s">
        <v>29260</v>
      </c>
      <c r="D34638" s="537" t="n">
        <v>6.31</v>
      </c>
    </row>
    <row r="34639" customFormat="false" ht="14.25" hidden="false" customHeight="false" outlineLevel="0" collapsed="false">
      <c r="A34639" s="535" t="s">
        <v>51063</v>
      </c>
      <c r="B34639" s="544" t="s">
        <v>51064</v>
      </c>
      <c r="C34639" s="535" t="s">
        <v>29247</v>
      </c>
      <c r="D34639" s="537" t="n">
        <v>38.72</v>
      </c>
    </row>
    <row r="34640" customFormat="false" ht="14.25" hidden="false" customHeight="false" outlineLevel="0" collapsed="false">
      <c r="A34640" s="535" t="s">
        <v>51065</v>
      </c>
      <c r="B34640" s="544" t="s">
        <v>51066</v>
      </c>
      <c r="C34640" s="535" t="s">
        <v>41675</v>
      </c>
      <c r="D34640" s="537" t="n">
        <v>20.99</v>
      </c>
    </row>
    <row r="34641" customFormat="false" ht="14.25" hidden="false" customHeight="false" outlineLevel="0" collapsed="false">
      <c r="A34641" s="535" t="s">
        <v>51067</v>
      </c>
      <c r="B34641" s="544" t="s">
        <v>51068</v>
      </c>
      <c r="C34641" s="535" t="s">
        <v>47666</v>
      </c>
      <c r="D34641" s="537" t="n">
        <v>242.14</v>
      </c>
    </row>
    <row r="34642" customFormat="false" ht="14.25" hidden="false" customHeight="false" outlineLevel="0" collapsed="false">
      <c r="A34642" s="535" t="s">
        <v>51069</v>
      </c>
      <c r="B34642" s="544" t="s">
        <v>51070</v>
      </c>
      <c r="C34642" s="535" t="s">
        <v>47666</v>
      </c>
      <c r="D34642" s="537" t="n">
        <v>436.79</v>
      </c>
    </row>
    <row r="34643" customFormat="false" ht="14.25" hidden="false" customHeight="false" outlineLevel="0" collapsed="false">
      <c r="A34643" s="535" t="s">
        <v>51071</v>
      </c>
      <c r="B34643" s="544" t="s">
        <v>51072</v>
      </c>
      <c r="C34643" s="535" t="s">
        <v>47666</v>
      </c>
      <c r="D34643" s="537" t="n">
        <v>303.71</v>
      </c>
    </row>
    <row r="34644" customFormat="false" ht="14.25" hidden="false" customHeight="false" outlineLevel="0" collapsed="false">
      <c r="A34644" s="535" t="s">
        <v>51073</v>
      </c>
      <c r="B34644" s="544" t="s">
        <v>51074</v>
      </c>
      <c r="C34644" s="535" t="s">
        <v>41675</v>
      </c>
      <c r="D34644" s="537" t="n">
        <v>102.5</v>
      </c>
    </row>
    <row r="34645" customFormat="false" ht="14.25" hidden="false" customHeight="false" outlineLevel="0" collapsed="false">
      <c r="A34645" s="535" t="s">
        <v>51075</v>
      </c>
      <c r="B34645" s="544" t="s">
        <v>51076</v>
      </c>
      <c r="C34645" s="535" t="s">
        <v>44152</v>
      </c>
      <c r="D34645" s="537" t="n">
        <v>6.52</v>
      </c>
    </row>
    <row r="34646" customFormat="false" ht="14.25" hidden="false" customHeight="false" outlineLevel="0" collapsed="false">
      <c r="A34646" s="535" t="s">
        <v>51077</v>
      </c>
      <c r="B34646" s="544" t="s">
        <v>51078</v>
      </c>
      <c r="C34646" s="535" t="s">
        <v>41675</v>
      </c>
      <c r="D34646" s="537" t="n">
        <v>40.57</v>
      </c>
    </row>
    <row r="34647" customFormat="false" ht="14.25" hidden="false" customHeight="false" outlineLevel="0" collapsed="false">
      <c r="A34647" s="535" t="s">
        <v>51079</v>
      </c>
      <c r="B34647" s="544" t="s">
        <v>51080</v>
      </c>
      <c r="C34647" s="535" t="s">
        <v>44152</v>
      </c>
      <c r="D34647" s="537" t="n">
        <v>5.6</v>
      </c>
    </row>
    <row r="34648" customFormat="false" ht="14.25" hidden="false" customHeight="false" outlineLevel="0" collapsed="false">
      <c r="A34648" s="535" t="s">
        <v>51081</v>
      </c>
      <c r="B34648" s="544" t="s">
        <v>51082</v>
      </c>
      <c r="C34648" s="535" t="s">
        <v>41675</v>
      </c>
      <c r="D34648" s="537" t="n">
        <v>20.37</v>
      </c>
    </row>
    <row r="34649" customFormat="false" ht="14.25" hidden="false" customHeight="false" outlineLevel="0" collapsed="false">
      <c r="A34649" s="535" t="s">
        <v>51083</v>
      </c>
      <c r="B34649" s="544" t="s">
        <v>51084</v>
      </c>
      <c r="C34649" s="535" t="s">
        <v>29247</v>
      </c>
      <c r="D34649" s="537" t="n">
        <v>8.39</v>
      </c>
    </row>
    <row r="34650" customFormat="false" ht="14.25" hidden="false" customHeight="false" outlineLevel="0" collapsed="false">
      <c r="A34650" s="535" t="s">
        <v>51085</v>
      </c>
      <c r="B34650" s="544" t="s">
        <v>51086</v>
      </c>
      <c r="C34650" s="535" t="s">
        <v>41675</v>
      </c>
      <c r="D34650" s="537" t="n">
        <v>1635.25</v>
      </c>
    </row>
    <row r="34651" customFormat="false" ht="14.25" hidden="false" customHeight="false" outlineLevel="0" collapsed="false">
      <c r="A34651" s="535" t="s">
        <v>51087</v>
      </c>
      <c r="B34651" s="544" t="s">
        <v>51088</v>
      </c>
      <c r="C34651" s="535" t="s">
        <v>41675</v>
      </c>
      <c r="D34651" s="537" t="n">
        <v>48.89</v>
      </c>
    </row>
    <row r="34652" customFormat="false" ht="14.25" hidden="false" customHeight="false" outlineLevel="0" collapsed="false">
      <c r="A34652" s="535" t="s">
        <v>51089</v>
      </c>
      <c r="B34652" s="544" t="s">
        <v>51090</v>
      </c>
      <c r="C34652" s="535" t="s">
        <v>41675</v>
      </c>
      <c r="D34652" s="537" t="n">
        <v>35.59</v>
      </c>
    </row>
    <row r="34653" customFormat="false" ht="14.25" hidden="false" customHeight="false" outlineLevel="0" collapsed="false">
      <c r="A34653" s="535" t="s">
        <v>51091</v>
      </c>
      <c r="B34653" s="544" t="s">
        <v>51092</v>
      </c>
      <c r="C34653" s="535" t="s">
        <v>41675</v>
      </c>
      <c r="D34653" s="537" t="n">
        <v>20.71</v>
      </c>
    </row>
    <row r="34654" customFormat="false" ht="14.25" hidden="false" customHeight="false" outlineLevel="0" collapsed="false">
      <c r="A34654" s="535" t="s">
        <v>51093</v>
      </c>
      <c r="B34654" s="544" t="s">
        <v>51094</v>
      </c>
      <c r="C34654" s="535" t="s">
        <v>41675</v>
      </c>
      <c r="D34654" s="537" t="n">
        <v>46.38</v>
      </c>
    </row>
    <row r="34655" customFormat="false" ht="14.25" hidden="false" customHeight="false" outlineLevel="0" collapsed="false">
      <c r="A34655" s="535" t="s">
        <v>51095</v>
      </c>
      <c r="B34655" s="544" t="s">
        <v>51096</v>
      </c>
      <c r="C34655" s="535" t="s">
        <v>29247</v>
      </c>
      <c r="D34655" s="537" t="n">
        <v>48.25</v>
      </c>
    </row>
    <row r="34656" customFormat="false" ht="14.25" hidden="false" customHeight="false" outlineLevel="0" collapsed="false">
      <c r="A34656" s="535" t="s">
        <v>51097</v>
      </c>
      <c r="B34656" s="544" t="s">
        <v>51098</v>
      </c>
      <c r="C34656" s="535" t="s">
        <v>29260</v>
      </c>
      <c r="D34656" s="537" t="n">
        <v>8.32</v>
      </c>
    </row>
    <row r="34657" customFormat="false" ht="14.25" hidden="false" customHeight="false" outlineLevel="0" collapsed="false">
      <c r="A34657" s="535" t="s">
        <v>51099</v>
      </c>
      <c r="B34657" s="544" t="s">
        <v>51100</v>
      </c>
      <c r="C34657" s="535" t="s">
        <v>29260</v>
      </c>
      <c r="D34657" s="537" t="n">
        <v>9.8</v>
      </c>
    </row>
    <row r="34658" customFormat="false" ht="14.25" hidden="false" customHeight="false" outlineLevel="0" collapsed="false">
      <c r="A34658" s="535" t="s">
        <v>51101</v>
      </c>
      <c r="B34658" s="544" t="s">
        <v>51102</v>
      </c>
      <c r="C34658" s="535" t="s">
        <v>44152</v>
      </c>
      <c r="D34658" s="537" t="n">
        <v>3.75</v>
      </c>
    </row>
    <row r="34659" customFormat="false" ht="14.25" hidden="false" customHeight="false" outlineLevel="0" collapsed="false">
      <c r="A34659" s="535" t="s">
        <v>51103</v>
      </c>
      <c r="B34659" s="544" t="s">
        <v>51104</v>
      </c>
      <c r="C34659" s="535" t="s">
        <v>44152</v>
      </c>
      <c r="D34659" s="537" t="n">
        <v>1.91</v>
      </c>
    </row>
    <row r="34660" customFormat="false" ht="14.25" hidden="false" customHeight="false" outlineLevel="0" collapsed="false">
      <c r="A34660" s="535" t="s">
        <v>51105</v>
      </c>
      <c r="B34660" s="544" t="s">
        <v>51106</v>
      </c>
      <c r="C34660" s="535" t="s">
        <v>44152</v>
      </c>
      <c r="D34660" s="537" t="n">
        <v>1.02</v>
      </c>
    </row>
    <row r="34661" customFormat="false" ht="14.25" hidden="false" customHeight="false" outlineLevel="0" collapsed="false">
      <c r="A34661" s="535" t="s">
        <v>51107</v>
      </c>
      <c r="B34661" s="544" t="s">
        <v>51108</v>
      </c>
      <c r="C34661" s="535" t="s">
        <v>44152</v>
      </c>
      <c r="D34661" s="537" t="n">
        <v>0.67</v>
      </c>
    </row>
    <row r="34662" customFormat="false" ht="14.25" hidden="false" customHeight="false" outlineLevel="0" collapsed="false">
      <c r="A34662" s="535" t="s">
        <v>51109</v>
      </c>
      <c r="B34662" s="544" t="s">
        <v>51110</v>
      </c>
      <c r="C34662" s="535" t="s">
        <v>44152</v>
      </c>
      <c r="D34662" s="537" t="n">
        <v>0.79</v>
      </c>
    </row>
    <row r="34663" customFormat="false" ht="14.25" hidden="false" customHeight="false" outlineLevel="0" collapsed="false">
      <c r="A34663" s="535" t="s">
        <v>51111</v>
      </c>
      <c r="B34663" s="544" t="s">
        <v>51112</v>
      </c>
      <c r="C34663" s="535" t="s">
        <v>44152</v>
      </c>
      <c r="D34663" s="537" t="n">
        <v>1.07</v>
      </c>
    </row>
    <row r="34664" customFormat="false" ht="14.25" hidden="false" customHeight="false" outlineLevel="0" collapsed="false">
      <c r="A34664" s="535" t="s">
        <v>51113</v>
      </c>
      <c r="B34664" s="544" t="s">
        <v>51114</v>
      </c>
      <c r="C34664" s="535" t="s">
        <v>44152</v>
      </c>
      <c r="D34664" s="537" t="n">
        <v>0.93</v>
      </c>
    </row>
    <row r="34665" customFormat="false" ht="14.25" hidden="false" customHeight="false" outlineLevel="0" collapsed="false">
      <c r="A34665" s="535" t="s">
        <v>51115</v>
      </c>
      <c r="B34665" s="544" t="s">
        <v>51116</v>
      </c>
      <c r="C34665" s="535" t="s">
        <v>44152</v>
      </c>
      <c r="D34665" s="537" t="n">
        <v>1.22</v>
      </c>
    </row>
    <row r="34666" customFormat="false" ht="14.25" hidden="false" customHeight="false" outlineLevel="0" collapsed="false">
      <c r="A34666" s="535" t="s">
        <v>51117</v>
      </c>
      <c r="B34666" s="544" t="s">
        <v>51118</v>
      </c>
      <c r="C34666" s="535" t="s">
        <v>44152</v>
      </c>
      <c r="D34666" s="537" t="n">
        <v>0.84</v>
      </c>
    </row>
    <row r="34667" customFormat="false" ht="14.25" hidden="false" customHeight="false" outlineLevel="0" collapsed="false">
      <c r="A34667" s="535" t="s">
        <v>51119</v>
      </c>
      <c r="B34667" s="544" t="s">
        <v>51120</v>
      </c>
      <c r="C34667" s="535" t="s">
        <v>44152</v>
      </c>
      <c r="D34667" s="537" t="n">
        <v>0.97</v>
      </c>
    </row>
    <row r="34668" customFormat="false" ht="14.25" hidden="false" customHeight="false" outlineLevel="0" collapsed="false">
      <c r="A34668" s="535" t="s">
        <v>51121</v>
      </c>
      <c r="B34668" s="544" t="s">
        <v>51122</v>
      </c>
      <c r="C34668" s="535" t="s">
        <v>44152</v>
      </c>
      <c r="D34668" s="537" t="n">
        <v>1.26</v>
      </c>
    </row>
    <row r="34669" customFormat="false" ht="14.25" hidden="false" customHeight="false" outlineLevel="0" collapsed="false">
      <c r="A34669" s="535" t="s">
        <v>51123</v>
      </c>
      <c r="B34669" s="544" t="s">
        <v>51124</v>
      </c>
      <c r="C34669" s="535" t="s">
        <v>41675</v>
      </c>
      <c r="D34669" s="537" t="n">
        <v>125.26</v>
      </c>
    </row>
    <row r="34670" customFormat="false" ht="14.25" hidden="false" customHeight="false" outlineLevel="0" collapsed="false">
      <c r="A34670" s="535" t="s">
        <v>51125</v>
      </c>
      <c r="B34670" s="544" t="s">
        <v>51126</v>
      </c>
      <c r="C34670" s="535" t="s">
        <v>41675</v>
      </c>
      <c r="D34670" s="537" t="n">
        <v>123.69</v>
      </c>
    </row>
    <row r="34671" customFormat="false" ht="14.25" hidden="false" customHeight="false" outlineLevel="0" collapsed="false">
      <c r="A34671" s="535" t="s">
        <v>51127</v>
      </c>
      <c r="B34671" s="544" t="s">
        <v>51128</v>
      </c>
      <c r="C34671" s="535" t="s">
        <v>44152</v>
      </c>
      <c r="D34671" s="537" t="n">
        <v>0.1</v>
      </c>
    </row>
    <row r="34672" customFormat="false" ht="14.25" hidden="false" customHeight="false" outlineLevel="0" collapsed="false">
      <c r="A34672" s="535" t="s">
        <v>51129</v>
      </c>
      <c r="B34672" s="544" t="s">
        <v>51130</v>
      </c>
      <c r="C34672" s="535" t="s">
        <v>41675</v>
      </c>
      <c r="D34672" s="537" t="n">
        <v>16.01</v>
      </c>
    </row>
    <row r="34673" customFormat="false" ht="14.25" hidden="false" customHeight="false" outlineLevel="0" collapsed="false">
      <c r="A34673" s="535" t="s">
        <v>51131</v>
      </c>
      <c r="B34673" s="544" t="s">
        <v>51132</v>
      </c>
      <c r="C34673" s="535" t="s">
        <v>41675</v>
      </c>
      <c r="D34673" s="537" t="n">
        <v>81.84</v>
      </c>
    </row>
    <row r="34674" customFormat="false" ht="14.25" hidden="false" customHeight="false" outlineLevel="0" collapsed="false">
      <c r="A34674" s="535" t="s">
        <v>51133</v>
      </c>
      <c r="B34674" s="544" t="s">
        <v>51134</v>
      </c>
      <c r="C34674" s="535" t="s">
        <v>41675</v>
      </c>
      <c r="D34674" s="537" t="n">
        <v>85.39</v>
      </c>
    </row>
    <row r="34675" customFormat="false" ht="14.25" hidden="false" customHeight="false" outlineLevel="0" collapsed="false">
      <c r="A34675" s="535" t="s">
        <v>51135</v>
      </c>
      <c r="B34675" s="544" t="s">
        <v>51136</v>
      </c>
      <c r="C34675" s="535" t="s">
        <v>41675</v>
      </c>
      <c r="D34675" s="537" t="n">
        <v>67.07</v>
      </c>
    </row>
    <row r="34676" customFormat="false" ht="14.25" hidden="false" customHeight="false" outlineLevel="0" collapsed="false">
      <c r="A34676" s="535" t="s">
        <v>51137</v>
      </c>
      <c r="B34676" s="544" t="s">
        <v>51138</v>
      </c>
      <c r="C34676" s="535" t="s">
        <v>41675</v>
      </c>
      <c r="D34676" s="537" t="n">
        <v>56.1</v>
      </c>
    </row>
    <row r="34677" customFormat="false" ht="14.25" hidden="false" customHeight="false" outlineLevel="0" collapsed="false">
      <c r="A34677" s="535" t="s">
        <v>51139</v>
      </c>
      <c r="B34677" s="544" t="s">
        <v>51140</v>
      </c>
      <c r="C34677" s="535" t="s">
        <v>41675</v>
      </c>
      <c r="D34677" s="537" t="n">
        <v>48.96</v>
      </c>
    </row>
    <row r="34678" customFormat="false" ht="14.25" hidden="false" customHeight="false" outlineLevel="0" collapsed="false">
      <c r="A34678" s="535" t="s">
        <v>51141</v>
      </c>
      <c r="B34678" s="544" t="s">
        <v>51142</v>
      </c>
      <c r="C34678" s="535" t="s">
        <v>41675</v>
      </c>
      <c r="D34678" s="537" t="n">
        <v>43.98</v>
      </c>
    </row>
    <row r="34679" customFormat="false" ht="14.25" hidden="false" customHeight="false" outlineLevel="0" collapsed="false">
      <c r="A34679" s="535" t="s">
        <v>51143</v>
      </c>
      <c r="B34679" s="544" t="s">
        <v>51144</v>
      </c>
      <c r="C34679" s="535" t="s">
        <v>41675</v>
      </c>
      <c r="D34679" s="537" t="n">
        <v>40.43</v>
      </c>
    </row>
    <row r="34680" customFormat="false" ht="14.25" hidden="false" customHeight="false" outlineLevel="0" collapsed="false">
      <c r="A34680" s="535" t="s">
        <v>51145</v>
      </c>
      <c r="B34680" s="544" t="s">
        <v>51146</v>
      </c>
      <c r="C34680" s="535" t="s">
        <v>41675</v>
      </c>
      <c r="D34680" s="537" t="n">
        <v>111</v>
      </c>
    </row>
    <row r="34681" customFormat="false" ht="14.25" hidden="false" customHeight="false" outlineLevel="0" collapsed="false">
      <c r="A34681" s="535" t="s">
        <v>51147</v>
      </c>
      <c r="B34681" s="544" t="s">
        <v>51148</v>
      </c>
      <c r="C34681" s="535" t="s">
        <v>41675</v>
      </c>
      <c r="D34681" s="537" t="n">
        <v>87.74</v>
      </c>
    </row>
    <row r="34682" customFormat="false" ht="14.25" hidden="false" customHeight="false" outlineLevel="0" collapsed="false">
      <c r="A34682" s="535" t="s">
        <v>51149</v>
      </c>
      <c r="B34682" s="544" t="s">
        <v>51150</v>
      </c>
      <c r="C34682" s="535" t="s">
        <v>41675</v>
      </c>
      <c r="D34682" s="537" t="n">
        <v>72.62</v>
      </c>
    </row>
    <row r="34683" customFormat="false" ht="14.25" hidden="false" customHeight="false" outlineLevel="0" collapsed="false">
      <c r="A34683" s="535" t="s">
        <v>51151</v>
      </c>
      <c r="B34683" s="544" t="s">
        <v>51152</v>
      </c>
      <c r="C34683" s="535" t="s">
        <v>41675</v>
      </c>
      <c r="D34683" s="537" t="n">
        <v>63.88</v>
      </c>
    </row>
    <row r="34684" customFormat="false" ht="14.25" hidden="false" customHeight="false" outlineLevel="0" collapsed="false">
      <c r="A34684" s="535" t="s">
        <v>51153</v>
      </c>
      <c r="B34684" s="544" t="s">
        <v>51154</v>
      </c>
      <c r="C34684" s="535" t="s">
        <v>41675</v>
      </c>
      <c r="D34684" s="537" t="n">
        <v>57.89</v>
      </c>
    </row>
    <row r="34685" customFormat="false" ht="14.25" hidden="false" customHeight="false" outlineLevel="0" collapsed="false">
      <c r="A34685" s="535" t="s">
        <v>51155</v>
      </c>
      <c r="B34685" s="544" t="s">
        <v>51156</v>
      </c>
      <c r="C34685" s="535" t="s">
        <v>41675</v>
      </c>
      <c r="D34685" s="537" t="n">
        <v>53.61</v>
      </c>
    </row>
    <row r="34686" customFormat="false" ht="14.25" hidden="false" customHeight="false" outlineLevel="0" collapsed="false">
      <c r="A34686" s="535" t="s">
        <v>51157</v>
      </c>
      <c r="B34686" s="544" t="s">
        <v>51158</v>
      </c>
      <c r="C34686" s="535" t="s">
        <v>29741</v>
      </c>
      <c r="D34686" s="537" t="n">
        <v>297.92</v>
      </c>
    </row>
    <row r="34687" customFormat="false" ht="14.25" hidden="false" customHeight="false" outlineLevel="0" collapsed="false">
      <c r="A34687" s="535" t="s">
        <v>51159</v>
      </c>
      <c r="B34687" s="544" t="s">
        <v>51160</v>
      </c>
      <c r="C34687" s="535" t="s">
        <v>29741</v>
      </c>
      <c r="D34687" s="537" t="n">
        <v>206.54</v>
      </c>
    </row>
    <row r="34688" customFormat="false" ht="14.25" hidden="false" customHeight="false" outlineLevel="0" collapsed="false">
      <c r="A34688" s="535" t="s">
        <v>51161</v>
      </c>
      <c r="B34688" s="544" t="s">
        <v>51162</v>
      </c>
      <c r="C34688" s="535" t="s">
        <v>41675</v>
      </c>
      <c r="D34688" s="537" t="n">
        <v>27.28</v>
      </c>
    </row>
    <row r="34689" customFormat="false" ht="14.25" hidden="false" customHeight="false" outlineLevel="0" collapsed="false">
      <c r="A34689" s="535" t="s">
        <v>51163</v>
      </c>
      <c r="B34689" s="544" t="s">
        <v>51164</v>
      </c>
      <c r="C34689" s="535" t="s">
        <v>29247</v>
      </c>
      <c r="D34689" s="537" t="n">
        <v>1.82</v>
      </c>
    </row>
    <row r="34690" customFormat="false" ht="14.25" hidden="false" customHeight="false" outlineLevel="0" collapsed="false">
      <c r="A34690" s="535" t="s">
        <v>51165</v>
      </c>
      <c r="B34690" s="544" t="s">
        <v>51166</v>
      </c>
      <c r="C34690" s="535" t="s">
        <v>50010</v>
      </c>
      <c r="D34690" s="537" t="n">
        <v>242.48</v>
      </c>
    </row>
    <row r="34691" customFormat="false" ht="14.25" hidden="false" customHeight="false" outlineLevel="0" collapsed="false">
      <c r="A34691" s="535" t="s">
        <v>51167</v>
      </c>
      <c r="B34691" s="544" t="s">
        <v>51168</v>
      </c>
      <c r="C34691" s="535" t="s">
        <v>50010</v>
      </c>
      <c r="D34691" s="537" t="n">
        <v>188.81</v>
      </c>
    </row>
    <row r="34692" customFormat="false" ht="14.25" hidden="false" customHeight="false" outlineLevel="0" collapsed="false">
      <c r="A34692" s="535" t="s">
        <v>51169</v>
      </c>
      <c r="B34692" s="544" t="s">
        <v>51170</v>
      </c>
      <c r="C34692" s="535" t="s">
        <v>50010</v>
      </c>
      <c r="D34692" s="537" t="n">
        <v>80.48</v>
      </c>
    </row>
    <row r="34693" customFormat="false" ht="14.25" hidden="false" customHeight="false" outlineLevel="0" collapsed="false">
      <c r="A34693" s="535" t="s">
        <v>51171</v>
      </c>
      <c r="B34693" s="544" t="s">
        <v>51172</v>
      </c>
      <c r="C34693" s="535" t="s">
        <v>44152</v>
      </c>
      <c r="D34693" s="537" t="n">
        <v>10.08</v>
      </c>
    </row>
    <row r="34694" customFormat="false" ht="14.25" hidden="false" customHeight="false" outlineLevel="0" collapsed="false">
      <c r="A34694" s="535" t="s">
        <v>51173</v>
      </c>
      <c r="B34694" s="544" t="s">
        <v>51174</v>
      </c>
      <c r="C34694" s="535" t="s">
        <v>29247</v>
      </c>
      <c r="D34694" s="537" t="n">
        <v>5.46</v>
      </c>
    </row>
    <row r="34695" customFormat="false" ht="14.25" hidden="false" customHeight="false" outlineLevel="0" collapsed="false">
      <c r="A34695" s="535" t="s">
        <v>51175</v>
      </c>
      <c r="B34695" s="544" t="s">
        <v>51176</v>
      </c>
      <c r="C34695" s="535" t="s">
        <v>29247</v>
      </c>
      <c r="D34695" s="537" t="n">
        <v>0.91</v>
      </c>
    </row>
    <row r="34696" customFormat="false" ht="14.25" hidden="false" customHeight="false" outlineLevel="0" collapsed="false">
      <c r="A34696" s="535" t="s">
        <v>51177</v>
      </c>
      <c r="B34696" s="544" t="s">
        <v>51178</v>
      </c>
      <c r="C34696" s="535" t="s">
        <v>29247</v>
      </c>
      <c r="D34696" s="537" t="n">
        <v>5.46</v>
      </c>
    </row>
    <row r="34697" customFormat="false" ht="14.25" hidden="false" customHeight="false" outlineLevel="0" collapsed="false">
      <c r="A34697" s="535" t="s">
        <v>51179</v>
      </c>
      <c r="B34697" s="544" t="s">
        <v>51180</v>
      </c>
      <c r="C34697" s="535" t="s">
        <v>29247</v>
      </c>
      <c r="D34697" s="537" t="n">
        <v>1.36</v>
      </c>
    </row>
    <row r="34698" customFormat="false" ht="14.25" hidden="false" customHeight="false" outlineLevel="0" collapsed="false">
      <c r="A34698" s="535" t="s">
        <v>51181</v>
      </c>
      <c r="B34698" s="544" t="s">
        <v>51182</v>
      </c>
      <c r="C34698" s="535" t="s">
        <v>29260</v>
      </c>
      <c r="D34698" s="537" t="n">
        <v>5.46</v>
      </c>
    </row>
    <row r="34699" customFormat="false" ht="14.25" hidden="false" customHeight="false" outlineLevel="0" collapsed="false">
      <c r="A34699" s="535" t="s">
        <v>51183</v>
      </c>
      <c r="B34699" s="544" t="s">
        <v>51184</v>
      </c>
      <c r="C34699" s="535" t="s">
        <v>29260</v>
      </c>
      <c r="D34699" s="537" t="n">
        <v>3.41</v>
      </c>
    </row>
    <row r="34700" customFormat="false" ht="14.25" hidden="false" customHeight="false" outlineLevel="0" collapsed="false">
      <c r="A34700" s="535" t="s">
        <v>51185</v>
      </c>
      <c r="B34700" s="544" t="s">
        <v>51186</v>
      </c>
      <c r="C34700" s="535" t="s">
        <v>29247</v>
      </c>
      <c r="D34700" s="537" t="n">
        <v>62.54</v>
      </c>
    </row>
    <row r="34701" customFormat="false" ht="14.25" hidden="false" customHeight="false" outlineLevel="0" collapsed="false">
      <c r="A34701" s="535" t="s">
        <v>51187</v>
      </c>
      <c r="B34701" s="544" t="s">
        <v>51188</v>
      </c>
      <c r="C34701" s="535" t="s">
        <v>29247</v>
      </c>
      <c r="D34701" s="537" t="n">
        <v>20.63</v>
      </c>
    </row>
    <row r="34702" customFormat="false" ht="14.25" hidden="false" customHeight="false" outlineLevel="0" collapsed="false">
      <c r="A34702" s="535" t="s">
        <v>51189</v>
      </c>
      <c r="B34702" s="544" t="s">
        <v>51190</v>
      </c>
      <c r="C34702" s="535" t="s">
        <v>29247</v>
      </c>
      <c r="D34702" s="537" t="n">
        <v>3.08</v>
      </c>
    </row>
    <row r="34703" customFormat="false" ht="14.25" hidden="false" customHeight="false" outlineLevel="0" collapsed="false">
      <c r="A34703" s="535" t="s">
        <v>51191</v>
      </c>
      <c r="B34703" s="544" t="s">
        <v>51192</v>
      </c>
      <c r="C34703" s="535" t="s">
        <v>29260</v>
      </c>
      <c r="D34703" s="537" t="n">
        <v>9.19</v>
      </c>
    </row>
    <row r="34704" customFormat="false" ht="14.25" hidden="false" customHeight="false" outlineLevel="0" collapsed="false">
      <c r="A34704" s="535" t="s">
        <v>51193</v>
      </c>
      <c r="B34704" s="544" t="s">
        <v>51194</v>
      </c>
      <c r="C34704" s="535" t="s">
        <v>29247</v>
      </c>
      <c r="D34704" s="537" t="n">
        <v>5.48</v>
      </c>
    </row>
    <row r="34705" customFormat="false" ht="14.25" hidden="false" customHeight="false" outlineLevel="0" collapsed="false">
      <c r="A34705" s="535" t="s">
        <v>51195</v>
      </c>
      <c r="B34705" s="544" t="s">
        <v>51196</v>
      </c>
      <c r="C34705" s="535" t="s">
        <v>41675</v>
      </c>
      <c r="D34705" s="537" t="n">
        <v>27.28</v>
      </c>
    </row>
    <row r="34706" customFormat="false" ht="14.25" hidden="false" customHeight="false" outlineLevel="0" collapsed="false">
      <c r="A34706" s="535" t="s">
        <v>51197</v>
      </c>
      <c r="B34706" s="544" t="s">
        <v>51198</v>
      </c>
      <c r="C34706" s="535" t="s">
        <v>44152</v>
      </c>
      <c r="D34706" s="537" t="n">
        <v>5.46</v>
      </c>
    </row>
    <row r="34707" customFormat="false" ht="14.25" hidden="false" customHeight="false" outlineLevel="0" collapsed="false">
      <c r="A34707" s="535" t="s">
        <v>51199</v>
      </c>
      <c r="B34707" s="544" t="s">
        <v>51200</v>
      </c>
      <c r="C34707" s="535" t="s">
        <v>29247</v>
      </c>
      <c r="D34707" s="537" t="n">
        <v>7.29</v>
      </c>
    </row>
    <row r="34708" customFormat="false" ht="14.25" hidden="false" customHeight="false" outlineLevel="0" collapsed="false">
      <c r="A34708" s="535" t="s">
        <v>51201</v>
      </c>
      <c r="B34708" s="544" t="s">
        <v>51202</v>
      </c>
      <c r="C34708" s="535" t="s">
        <v>29247</v>
      </c>
      <c r="D34708" s="537" t="n">
        <v>7.29</v>
      </c>
    </row>
    <row r="34709" customFormat="false" ht="14.25" hidden="false" customHeight="false" outlineLevel="0" collapsed="false">
      <c r="A34709" s="535" t="s">
        <v>51203</v>
      </c>
      <c r="B34709" s="544" t="s">
        <v>51204</v>
      </c>
      <c r="C34709" s="535" t="s">
        <v>29247</v>
      </c>
      <c r="D34709" s="537" t="n">
        <v>30.4</v>
      </c>
    </row>
    <row r="34710" customFormat="false" ht="14.25" hidden="false" customHeight="false" outlineLevel="0" collapsed="false">
      <c r="A34710" s="535" t="s">
        <v>51205</v>
      </c>
      <c r="B34710" s="544" t="s">
        <v>51206</v>
      </c>
      <c r="C34710" s="535" t="s">
        <v>44152</v>
      </c>
      <c r="D34710" s="537" t="n">
        <v>12.01</v>
      </c>
    </row>
    <row r="34711" customFormat="false" ht="14.25" hidden="false" customHeight="false" outlineLevel="0" collapsed="false">
      <c r="A34711" s="535" t="s">
        <v>51207</v>
      </c>
      <c r="B34711" s="544" t="s">
        <v>51208</v>
      </c>
      <c r="C34711" s="535" t="s">
        <v>41675</v>
      </c>
      <c r="D34711" s="537" t="n">
        <v>0</v>
      </c>
    </row>
    <row r="34712" customFormat="false" ht="14.25" hidden="false" customHeight="false" outlineLevel="0" collapsed="false">
      <c r="A34712" s="535" t="s">
        <v>51209</v>
      </c>
      <c r="B34712" s="544" t="s">
        <v>51210</v>
      </c>
      <c r="C34712" s="535" t="s">
        <v>41675</v>
      </c>
      <c r="D34712" s="537" t="n">
        <v>0</v>
      </c>
    </row>
    <row r="34713" customFormat="false" ht="14.25" hidden="false" customHeight="false" outlineLevel="0" collapsed="false">
      <c r="A34713" s="535" t="s">
        <v>51211</v>
      </c>
      <c r="B34713" s="544" t="s">
        <v>51212</v>
      </c>
      <c r="C34713" s="535" t="s">
        <v>41675</v>
      </c>
      <c r="D34713" s="537" t="n">
        <v>369.77</v>
      </c>
    </row>
    <row r="34714" customFormat="false" ht="14.25" hidden="false" customHeight="false" outlineLevel="0" collapsed="false">
      <c r="A34714" s="535" t="s">
        <v>51213</v>
      </c>
      <c r="B34714" s="544" t="s">
        <v>51214</v>
      </c>
      <c r="C34714" s="535" t="s">
        <v>41675</v>
      </c>
      <c r="D34714" s="537" t="n">
        <v>206.94</v>
      </c>
    </row>
    <row r="34715" customFormat="false" ht="14.25" hidden="false" customHeight="false" outlineLevel="0" collapsed="false">
      <c r="A34715" s="535" t="s">
        <v>51215</v>
      </c>
      <c r="B34715" s="544" t="s">
        <v>51216</v>
      </c>
      <c r="C34715" s="535" t="s">
        <v>41675</v>
      </c>
      <c r="D34715" s="537" t="n">
        <v>121.46</v>
      </c>
    </row>
    <row r="34716" customFormat="false" ht="14.25" hidden="false" customHeight="false" outlineLevel="0" collapsed="false">
      <c r="A34716" s="535" t="s">
        <v>51217</v>
      </c>
      <c r="B34716" s="544" t="s">
        <v>51218</v>
      </c>
      <c r="C34716" s="535" t="s">
        <v>41675</v>
      </c>
      <c r="D34716" s="537" t="n">
        <v>372.49</v>
      </c>
    </row>
    <row r="34717" customFormat="false" ht="14.25" hidden="false" customHeight="false" outlineLevel="0" collapsed="false">
      <c r="A34717" s="535" t="s">
        <v>51219</v>
      </c>
      <c r="B34717" s="544" t="s">
        <v>51220</v>
      </c>
      <c r="C34717" s="535" t="s">
        <v>41675</v>
      </c>
      <c r="D34717" s="537" t="n">
        <v>79.82</v>
      </c>
    </row>
    <row r="34718" customFormat="false" ht="14.25" hidden="false" customHeight="false" outlineLevel="0" collapsed="false">
      <c r="A34718" s="535" t="s">
        <v>51221</v>
      </c>
      <c r="B34718" s="544" t="s">
        <v>51222</v>
      </c>
      <c r="C34718" s="535" t="s">
        <v>29247</v>
      </c>
      <c r="D34718" s="537" t="n">
        <v>16.63</v>
      </c>
    </row>
    <row r="34719" customFormat="false" ht="14.25" hidden="false" customHeight="false" outlineLevel="0" collapsed="false">
      <c r="A34719" s="535" t="s">
        <v>51223</v>
      </c>
      <c r="B34719" s="544" t="s">
        <v>51224</v>
      </c>
      <c r="C34719" s="535" t="s">
        <v>44152</v>
      </c>
      <c r="D34719" s="537" t="n">
        <v>3.17</v>
      </c>
    </row>
    <row r="34720" customFormat="false" ht="14.25" hidden="false" customHeight="false" outlineLevel="0" collapsed="false">
      <c r="A34720" s="535" t="s">
        <v>51225</v>
      </c>
      <c r="B34720" s="544" t="s">
        <v>51226</v>
      </c>
      <c r="C34720" s="535" t="s">
        <v>41675</v>
      </c>
      <c r="D34720" s="537" t="n">
        <v>27.7</v>
      </c>
    </row>
    <row r="34721" customFormat="false" ht="14.25" hidden="false" customHeight="false" outlineLevel="0" collapsed="false">
      <c r="A34721" s="535" t="s">
        <v>51227</v>
      </c>
      <c r="B34721" s="544" t="s">
        <v>51228</v>
      </c>
      <c r="C34721" s="535" t="s">
        <v>44152</v>
      </c>
      <c r="D34721" s="537" t="n">
        <v>38.06</v>
      </c>
    </row>
    <row r="34722" customFormat="false" ht="14.25" hidden="false" customHeight="false" outlineLevel="0" collapsed="false">
      <c r="A34722" s="535" t="s">
        <v>51229</v>
      </c>
      <c r="B34722" s="544" t="s">
        <v>51230</v>
      </c>
      <c r="C34722" s="535" t="s">
        <v>41675</v>
      </c>
      <c r="D34722" s="537" t="n">
        <v>10.75</v>
      </c>
    </row>
    <row r="34723" customFormat="false" ht="14.25" hidden="false" customHeight="false" outlineLevel="0" collapsed="false">
      <c r="A34723" s="535" t="s">
        <v>51231</v>
      </c>
      <c r="B34723" s="544" t="s">
        <v>51232</v>
      </c>
      <c r="C34723" s="535" t="s">
        <v>41675</v>
      </c>
      <c r="D34723" s="537" t="n">
        <v>47.63</v>
      </c>
    </row>
    <row r="34724" customFormat="false" ht="14.25" hidden="false" customHeight="false" outlineLevel="0" collapsed="false">
      <c r="A34724" s="535" t="s">
        <v>51233</v>
      </c>
      <c r="B34724" s="544" t="s">
        <v>51234</v>
      </c>
      <c r="C34724" s="535" t="s">
        <v>41675</v>
      </c>
      <c r="D34724" s="537" t="n">
        <v>11.88</v>
      </c>
    </row>
    <row r="34725" customFormat="false" ht="14.25" hidden="false" customHeight="false" outlineLevel="0" collapsed="false">
      <c r="A34725" s="535" t="s">
        <v>51235</v>
      </c>
      <c r="B34725" s="544" t="s">
        <v>51236</v>
      </c>
      <c r="C34725" s="535" t="s">
        <v>29247</v>
      </c>
      <c r="D34725" s="537" t="n">
        <v>11.86</v>
      </c>
    </row>
    <row r="34726" customFormat="false" ht="14.25" hidden="false" customHeight="false" outlineLevel="0" collapsed="false">
      <c r="A34726" s="535" t="s">
        <v>51237</v>
      </c>
      <c r="B34726" s="544" t="s">
        <v>51238</v>
      </c>
      <c r="C34726" s="535" t="s">
        <v>29247</v>
      </c>
      <c r="D34726" s="537" t="n">
        <v>26.06</v>
      </c>
    </row>
    <row r="34727" customFormat="false" ht="14.25" hidden="false" customHeight="false" outlineLevel="0" collapsed="false">
      <c r="A34727" s="535" t="s">
        <v>51239</v>
      </c>
      <c r="B34727" s="544" t="s">
        <v>51240</v>
      </c>
      <c r="C34727" s="535" t="s">
        <v>29247</v>
      </c>
      <c r="D34727" s="537" t="n">
        <v>24.43</v>
      </c>
    </row>
    <row r="34728" customFormat="false" ht="14.25" hidden="false" customHeight="false" outlineLevel="0" collapsed="false">
      <c r="A34728" s="535" t="s">
        <v>51241</v>
      </c>
      <c r="B34728" s="544" t="s">
        <v>51242</v>
      </c>
      <c r="C34728" s="535" t="s">
        <v>29247</v>
      </c>
      <c r="D34728" s="537" t="n">
        <v>20.65</v>
      </c>
    </row>
    <row r="34729" customFormat="false" ht="14.25" hidden="false" customHeight="false" outlineLevel="0" collapsed="false">
      <c r="A34729" s="535" t="s">
        <v>51243</v>
      </c>
      <c r="B34729" s="544" t="s">
        <v>51244</v>
      </c>
      <c r="C34729" s="535" t="s">
        <v>29247</v>
      </c>
      <c r="D34729" s="537" t="n">
        <v>19.95</v>
      </c>
    </row>
    <row r="34730" customFormat="false" ht="14.25" hidden="false" customHeight="false" outlineLevel="0" collapsed="false">
      <c r="A34730" s="535" t="s">
        <v>51245</v>
      </c>
      <c r="B34730" s="544" t="s">
        <v>51246</v>
      </c>
      <c r="C34730" s="535" t="s">
        <v>29247</v>
      </c>
      <c r="D34730" s="537" t="n">
        <v>8.91</v>
      </c>
    </row>
    <row r="34731" customFormat="false" ht="14.25" hidden="false" customHeight="false" outlineLevel="0" collapsed="false">
      <c r="A34731" s="535" t="s">
        <v>51247</v>
      </c>
      <c r="B34731" s="544" t="s">
        <v>51248</v>
      </c>
      <c r="C34731" s="535" t="s">
        <v>29247</v>
      </c>
      <c r="D34731" s="537" t="n">
        <v>19.24</v>
      </c>
    </row>
    <row r="34732" customFormat="false" ht="14.25" hidden="false" customHeight="false" outlineLevel="0" collapsed="false">
      <c r="A34732" s="535" t="s">
        <v>51249</v>
      </c>
      <c r="B34732" s="544" t="s">
        <v>51250</v>
      </c>
      <c r="C34732" s="535" t="s">
        <v>29247</v>
      </c>
      <c r="D34732" s="537" t="n">
        <v>31.32</v>
      </c>
    </row>
    <row r="34733" customFormat="false" ht="14.25" hidden="false" customHeight="false" outlineLevel="0" collapsed="false">
      <c r="A34733" s="535" t="s">
        <v>51251</v>
      </c>
      <c r="B34733" s="544" t="s">
        <v>51252</v>
      </c>
      <c r="C34733" s="535" t="s">
        <v>29247</v>
      </c>
      <c r="D34733" s="537" t="n">
        <v>29.69</v>
      </c>
    </row>
    <row r="34734" customFormat="false" ht="14.25" hidden="false" customHeight="false" outlineLevel="0" collapsed="false">
      <c r="A34734" s="535" t="s">
        <v>51253</v>
      </c>
      <c r="B34734" s="544" t="s">
        <v>51254</v>
      </c>
      <c r="C34734" s="535" t="s">
        <v>29247</v>
      </c>
      <c r="D34734" s="537" t="n">
        <v>32.17</v>
      </c>
    </row>
    <row r="34735" customFormat="false" ht="14.25" hidden="false" customHeight="false" outlineLevel="0" collapsed="false">
      <c r="A34735" s="535" t="s">
        <v>51255</v>
      </c>
      <c r="B34735" s="544" t="s">
        <v>51256</v>
      </c>
      <c r="C34735" s="535" t="s">
        <v>29247</v>
      </c>
      <c r="D34735" s="537" t="n">
        <v>31.46</v>
      </c>
    </row>
    <row r="34736" customFormat="false" ht="14.25" hidden="false" customHeight="false" outlineLevel="0" collapsed="false">
      <c r="A34736" s="535" t="s">
        <v>51257</v>
      </c>
      <c r="B34736" s="544" t="s">
        <v>51258</v>
      </c>
      <c r="C34736" s="535" t="s">
        <v>29247</v>
      </c>
      <c r="D34736" s="537" t="n">
        <v>27.26</v>
      </c>
    </row>
    <row r="34737" customFormat="false" ht="14.25" hidden="false" customHeight="false" outlineLevel="0" collapsed="false">
      <c r="A34737" s="535" t="s">
        <v>51259</v>
      </c>
      <c r="B34737" s="544" t="s">
        <v>51260</v>
      </c>
      <c r="C34737" s="535" t="s">
        <v>44152</v>
      </c>
      <c r="D34737" s="537" t="n">
        <v>0.1</v>
      </c>
    </row>
    <row r="34738" customFormat="false" ht="14.25" hidden="false" customHeight="false" outlineLevel="0" collapsed="false">
      <c r="A34738" s="535" t="s">
        <v>51261</v>
      </c>
      <c r="B34738" s="544" t="s">
        <v>51262</v>
      </c>
      <c r="C34738" s="535" t="s">
        <v>44152</v>
      </c>
      <c r="D34738" s="537" t="n">
        <v>218.23</v>
      </c>
    </row>
    <row r="34739" customFormat="false" ht="14.25" hidden="false" customHeight="false" outlineLevel="0" collapsed="false">
      <c r="A34739" s="535" t="s">
        <v>51263</v>
      </c>
      <c r="B34739" s="544" t="s">
        <v>51264</v>
      </c>
      <c r="C34739" s="535" t="s">
        <v>44152</v>
      </c>
      <c r="D34739" s="537" t="n">
        <v>3.14</v>
      </c>
    </row>
    <row r="34740" customFormat="false" ht="14.25" hidden="false" customHeight="false" outlineLevel="0" collapsed="false">
      <c r="A34740" s="535" t="s">
        <v>51265</v>
      </c>
      <c r="B34740" s="544" t="s">
        <v>51266</v>
      </c>
      <c r="C34740" s="535" t="s">
        <v>44152</v>
      </c>
      <c r="D34740" s="537" t="n">
        <v>0.17</v>
      </c>
    </row>
    <row r="34741" customFormat="false" ht="14.25" hidden="false" customHeight="false" outlineLevel="0" collapsed="false">
      <c r="A34741" s="535" t="s">
        <v>51267</v>
      </c>
      <c r="B34741" s="544" t="s">
        <v>51268</v>
      </c>
      <c r="C34741" s="535" t="s">
        <v>41675</v>
      </c>
      <c r="D34741" s="537" t="n">
        <v>444.85</v>
      </c>
    </row>
    <row r="34742" customFormat="false" ht="14.25" hidden="false" customHeight="false" outlineLevel="0" collapsed="false">
      <c r="A34742" s="535" t="s">
        <v>51269</v>
      </c>
      <c r="B34742" s="544" t="s">
        <v>51270</v>
      </c>
      <c r="C34742" s="535" t="s">
        <v>41675</v>
      </c>
      <c r="D34742" s="537" t="n">
        <v>322.34</v>
      </c>
    </row>
    <row r="34743" customFormat="false" ht="14.25" hidden="false" customHeight="false" outlineLevel="0" collapsed="false">
      <c r="A34743" s="535" t="s">
        <v>51271</v>
      </c>
      <c r="B34743" s="544" t="s">
        <v>51272</v>
      </c>
      <c r="C34743" s="535" t="s">
        <v>41675</v>
      </c>
      <c r="D34743" s="537" t="n">
        <v>444.85</v>
      </c>
    </row>
    <row r="34744" customFormat="false" ht="14.25" hidden="false" customHeight="false" outlineLevel="0" collapsed="false">
      <c r="A34744" s="535" t="s">
        <v>51273</v>
      </c>
      <c r="B34744" s="544" t="s">
        <v>51274</v>
      </c>
      <c r="C34744" s="535" t="s">
        <v>41675</v>
      </c>
      <c r="D34744" s="537" t="n">
        <v>322.34</v>
      </c>
    </row>
    <row r="34745" customFormat="false" ht="14.25" hidden="false" customHeight="false" outlineLevel="0" collapsed="false">
      <c r="A34745" s="535" t="s">
        <v>51275</v>
      </c>
      <c r="B34745" s="544" t="s">
        <v>51276</v>
      </c>
      <c r="C34745" s="535" t="s">
        <v>50010</v>
      </c>
      <c r="D34745" s="537" t="n">
        <v>403.91</v>
      </c>
    </row>
    <row r="34746" customFormat="false" ht="14.25" hidden="false" customHeight="false" outlineLevel="0" collapsed="false">
      <c r="A34746" s="535" t="s">
        <v>51277</v>
      </c>
      <c r="B34746" s="544" t="s">
        <v>51278</v>
      </c>
      <c r="C34746" s="535" t="s">
        <v>50010</v>
      </c>
      <c r="D34746" s="537" t="n">
        <v>208.75</v>
      </c>
    </row>
    <row r="34747" customFormat="false" ht="14.25" hidden="false" customHeight="false" outlineLevel="0" collapsed="false">
      <c r="A34747" s="535" t="s">
        <v>51279</v>
      </c>
      <c r="B34747" s="544" t="s">
        <v>51280</v>
      </c>
      <c r="C34747" s="535" t="s">
        <v>50010</v>
      </c>
      <c r="D34747" s="537" t="n">
        <v>359.82</v>
      </c>
    </row>
    <row r="34748" customFormat="false" ht="14.25" hidden="false" customHeight="false" outlineLevel="0" collapsed="false">
      <c r="A34748" s="535" t="s">
        <v>51281</v>
      </c>
      <c r="B34748" s="544" t="s">
        <v>51282</v>
      </c>
      <c r="C34748" s="535" t="s">
        <v>50010</v>
      </c>
      <c r="D34748" s="537" t="n">
        <v>57.97</v>
      </c>
    </row>
    <row r="34749" customFormat="false" ht="14.25" hidden="false" customHeight="false" outlineLevel="0" collapsed="false">
      <c r="A34749" s="535" t="s">
        <v>51283</v>
      </c>
      <c r="B34749" s="544" t="s">
        <v>51284</v>
      </c>
      <c r="C34749" s="535" t="s">
        <v>50010</v>
      </c>
      <c r="D34749" s="537" t="n">
        <v>44.45</v>
      </c>
    </row>
    <row r="34750" customFormat="false" ht="14.25" hidden="false" customHeight="false" outlineLevel="0" collapsed="false">
      <c r="A34750" s="535" t="s">
        <v>51285</v>
      </c>
      <c r="B34750" s="544" t="s">
        <v>51286</v>
      </c>
      <c r="C34750" s="535" t="s">
        <v>50010</v>
      </c>
      <c r="D34750" s="537" t="n">
        <v>19.13</v>
      </c>
    </row>
    <row r="34751" customFormat="false" ht="14.25" hidden="false" customHeight="false" outlineLevel="0" collapsed="false">
      <c r="A34751" s="535" t="s">
        <v>51287</v>
      </c>
      <c r="B34751" s="544" t="s">
        <v>51288</v>
      </c>
      <c r="C34751" s="535" t="s">
        <v>50010</v>
      </c>
      <c r="D34751" s="537" t="n">
        <v>639.36</v>
      </c>
    </row>
    <row r="34752" customFormat="false" ht="14.25" hidden="false" customHeight="false" outlineLevel="0" collapsed="false">
      <c r="A34752" s="535" t="s">
        <v>51289</v>
      </c>
      <c r="B34752" s="544" t="s">
        <v>51290</v>
      </c>
      <c r="C34752" s="535" t="s">
        <v>29260</v>
      </c>
      <c r="D34752" s="537" t="n">
        <v>1752.83</v>
      </c>
    </row>
    <row r="34753" customFormat="false" ht="14.25" hidden="false" customHeight="false" outlineLevel="0" collapsed="false">
      <c r="A34753" s="535" t="s">
        <v>51291</v>
      </c>
      <c r="B34753" s="544" t="s">
        <v>51292</v>
      </c>
      <c r="C34753" s="535" t="s">
        <v>29260</v>
      </c>
      <c r="D34753" s="537" t="n">
        <v>1614.97</v>
      </c>
    </row>
    <row r="34754" customFormat="false" ht="14.25" hidden="false" customHeight="false" outlineLevel="0" collapsed="false">
      <c r="A34754" s="535" t="s">
        <v>51293</v>
      </c>
      <c r="B34754" s="544" t="s">
        <v>51294</v>
      </c>
      <c r="C34754" s="535" t="s">
        <v>29260</v>
      </c>
      <c r="D34754" s="537" t="n">
        <v>1589.57</v>
      </c>
    </row>
    <row r="34755" customFormat="false" ht="14.25" hidden="false" customHeight="false" outlineLevel="0" collapsed="false">
      <c r="A34755" s="535" t="s">
        <v>51295</v>
      </c>
      <c r="B34755" s="544" t="s">
        <v>51296</v>
      </c>
      <c r="C34755" s="535" t="s">
        <v>29260</v>
      </c>
      <c r="D34755" s="537" t="n">
        <v>818.26</v>
      </c>
    </row>
    <row r="34756" customFormat="false" ht="14.25" hidden="false" customHeight="false" outlineLevel="0" collapsed="false">
      <c r="A34756" s="535" t="s">
        <v>51297</v>
      </c>
      <c r="B34756" s="544" t="s">
        <v>51298</v>
      </c>
      <c r="C34756" s="535" t="s">
        <v>29260</v>
      </c>
      <c r="D34756" s="537" t="n">
        <v>936.96</v>
      </c>
    </row>
    <row r="34757" customFormat="false" ht="14.25" hidden="false" customHeight="false" outlineLevel="0" collapsed="false">
      <c r="A34757" s="535" t="s">
        <v>51299</v>
      </c>
      <c r="B34757" s="544" t="s">
        <v>51300</v>
      </c>
      <c r="C34757" s="535" t="s">
        <v>29260</v>
      </c>
      <c r="D34757" s="537" t="n">
        <v>333.21</v>
      </c>
    </row>
    <row r="34758" customFormat="false" ht="14.25" hidden="false" customHeight="false" outlineLevel="0" collapsed="false">
      <c r="A34758" s="535" t="s">
        <v>51301</v>
      </c>
      <c r="B34758" s="544" t="s">
        <v>51302</v>
      </c>
      <c r="C34758" s="535" t="s">
        <v>44152</v>
      </c>
      <c r="D34758" s="537" t="n">
        <v>54.36</v>
      </c>
    </row>
    <row r="34759" customFormat="false" ht="14.25" hidden="false" customHeight="false" outlineLevel="0" collapsed="false">
      <c r="A34759" s="535" t="s">
        <v>51303</v>
      </c>
      <c r="B34759" s="544" t="s">
        <v>51304</v>
      </c>
      <c r="C34759" s="535" t="s">
        <v>50010</v>
      </c>
      <c r="D34759" s="537" t="n">
        <v>29.76</v>
      </c>
    </row>
    <row r="34760" customFormat="false" ht="14.25" hidden="false" customHeight="false" outlineLevel="0" collapsed="false">
      <c r="A34760" s="535" t="s">
        <v>51305</v>
      </c>
      <c r="B34760" s="544" t="s">
        <v>51306</v>
      </c>
      <c r="C34760" s="535" t="s">
        <v>41675</v>
      </c>
      <c r="D34760" s="537" t="n">
        <v>20.55</v>
      </c>
    </row>
    <row r="34761" customFormat="false" ht="14.25" hidden="false" customHeight="false" outlineLevel="0" collapsed="false">
      <c r="A34761" s="535" t="s">
        <v>51307</v>
      </c>
      <c r="B34761" s="544" t="s">
        <v>51308</v>
      </c>
      <c r="C34761" s="535" t="s">
        <v>41675</v>
      </c>
      <c r="D34761" s="537" t="n">
        <v>16.81</v>
      </c>
    </row>
    <row r="34762" customFormat="false" ht="14.25" hidden="false" customHeight="false" outlineLevel="0" collapsed="false">
      <c r="A34762" s="535" t="s">
        <v>51309</v>
      </c>
      <c r="B34762" s="544" t="s">
        <v>51310</v>
      </c>
      <c r="C34762" s="535" t="s">
        <v>41675</v>
      </c>
      <c r="D34762" s="537" t="n">
        <v>231.26</v>
      </c>
    </row>
    <row r="34763" customFormat="false" ht="14.25" hidden="false" customHeight="false" outlineLevel="0" collapsed="false">
      <c r="A34763" s="535" t="s">
        <v>51311</v>
      </c>
      <c r="B34763" s="544" t="s">
        <v>51312</v>
      </c>
      <c r="C34763" s="535" t="s">
        <v>41675</v>
      </c>
      <c r="D34763" s="537" t="n">
        <v>361.61</v>
      </c>
    </row>
    <row r="34764" customFormat="false" ht="14.25" hidden="false" customHeight="false" outlineLevel="0" collapsed="false">
      <c r="A34764" s="535" t="s">
        <v>51313</v>
      </c>
      <c r="B34764" s="544" t="s">
        <v>51314</v>
      </c>
      <c r="C34764" s="535" t="s">
        <v>44152</v>
      </c>
      <c r="D34764" s="537" t="n">
        <v>5.46</v>
      </c>
    </row>
    <row r="34765" customFormat="false" ht="14.25" hidden="false" customHeight="false" outlineLevel="0" collapsed="false">
      <c r="A34765" s="535" t="s">
        <v>51315</v>
      </c>
      <c r="B34765" s="544" t="s">
        <v>51316</v>
      </c>
      <c r="C34765" s="535" t="s">
        <v>29247</v>
      </c>
      <c r="D34765" s="537" t="n">
        <v>2.73</v>
      </c>
    </row>
    <row r="34766" customFormat="false" ht="14.25" hidden="false" customHeight="false" outlineLevel="0" collapsed="false">
      <c r="A34766" s="535" t="s">
        <v>51317</v>
      </c>
      <c r="B34766" s="544" t="s">
        <v>51318</v>
      </c>
      <c r="C34766" s="535" t="s">
        <v>41675</v>
      </c>
      <c r="D34766" s="537" t="n">
        <v>5.71</v>
      </c>
    </row>
    <row r="34767" customFormat="false" ht="14.25" hidden="false" customHeight="false" outlineLevel="0" collapsed="false">
      <c r="A34767" s="535" t="s">
        <v>51319</v>
      </c>
      <c r="B34767" s="544" t="s">
        <v>51320</v>
      </c>
      <c r="C34767" s="535" t="s">
        <v>41675</v>
      </c>
      <c r="D34767" s="537" t="n">
        <v>4.77</v>
      </c>
    </row>
    <row r="34768" customFormat="false" ht="14.25" hidden="false" customHeight="false" outlineLevel="0" collapsed="false">
      <c r="A34768" s="535" t="s">
        <v>51321</v>
      </c>
      <c r="B34768" s="544" t="s">
        <v>51322</v>
      </c>
      <c r="C34768" s="535" t="s">
        <v>41675</v>
      </c>
      <c r="D34768" s="537" t="n">
        <v>7.54</v>
      </c>
    </row>
    <row r="34769" customFormat="false" ht="14.25" hidden="false" customHeight="false" outlineLevel="0" collapsed="false">
      <c r="A34769" s="535" t="s">
        <v>51323</v>
      </c>
      <c r="B34769" s="544" t="s">
        <v>51324</v>
      </c>
      <c r="C34769" s="535" t="s">
        <v>41675</v>
      </c>
      <c r="D34769" s="537" t="n">
        <v>12.22</v>
      </c>
    </row>
    <row r="34770" customFormat="false" ht="14.25" hidden="false" customHeight="false" outlineLevel="0" collapsed="false">
      <c r="A34770" s="535" t="s">
        <v>51325</v>
      </c>
      <c r="B34770" s="544" t="s">
        <v>51326</v>
      </c>
      <c r="C34770" s="535" t="s">
        <v>41675</v>
      </c>
      <c r="D34770" s="537" t="n">
        <v>443.82</v>
      </c>
    </row>
    <row r="34771" customFormat="false" ht="14.25" hidden="false" customHeight="false" outlineLevel="0" collapsed="false">
      <c r="A34771" s="535" t="s">
        <v>51327</v>
      </c>
      <c r="B34771" s="544" t="s">
        <v>51328</v>
      </c>
      <c r="C34771" s="535" t="s">
        <v>41675</v>
      </c>
      <c r="D34771" s="537" t="n">
        <v>1347.43</v>
      </c>
    </row>
    <row r="34772" customFormat="false" ht="14.25" hidden="false" customHeight="false" outlineLevel="0" collapsed="false">
      <c r="A34772" s="535" t="s">
        <v>51329</v>
      </c>
      <c r="B34772" s="544" t="s">
        <v>51330</v>
      </c>
      <c r="C34772" s="535" t="s">
        <v>29328</v>
      </c>
      <c r="D34772" s="537" t="n">
        <v>923.71</v>
      </c>
    </row>
    <row r="34773" customFormat="false" ht="14.25" hidden="false" customHeight="false" outlineLevel="0" collapsed="false">
      <c r="A34773" s="535" t="s">
        <v>51331</v>
      </c>
      <c r="B34773" s="544" t="s">
        <v>51332</v>
      </c>
      <c r="C34773" s="535" t="s">
        <v>29328</v>
      </c>
      <c r="D34773" s="537" t="n">
        <v>2335.19</v>
      </c>
    </row>
    <row r="34774" customFormat="false" ht="14.25" hidden="false" customHeight="false" outlineLevel="0" collapsed="false">
      <c r="A34774" s="535" t="s">
        <v>51333</v>
      </c>
      <c r="B34774" s="544" t="s">
        <v>51334</v>
      </c>
      <c r="C34774" s="535" t="s">
        <v>29328</v>
      </c>
      <c r="D34774" s="537" t="n">
        <v>5604.46</v>
      </c>
    </row>
    <row r="34775" customFormat="false" ht="14.25" hidden="false" customHeight="false" outlineLevel="0" collapsed="false">
      <c r="A34775" s="535" t="s">
        <v>51335</v>
      </c>
      <c r="B34775" s="544" t="s">
        <v>51336</v>
      </c>
      <c r="C34775" s="535" t="s">
        <v>29328</v>
      </c>
      <c r="D34775" s="537" t="n">
        <v>757.94</v>
      </c>
    </row>
    <row r="34776" customFormat="false" ht="14.25" hidden="false" customHeight="false" outlineLevel="0" collapsed="false">
      <c r="A34776" s="535" t="s">
        <v>51337</v>
      </c>
      <c r="B34776" s="544" t="s">
        <v>51338</v>
      </c>
      <c r="C34776" s="535" t="s">
        <v>29328</v>
      </c>
      <c r="D34776" s="537" t="n">
        <v>475.18</v>
      </c>
    </row>
    <row r="34777" customFormat="false" ht="14.25" hidden="false" customHeight="false" outlineLevel="0" collapsed="false">
      <c r="A34777" s="535" t="s">
        <v>51339</v>
      </c>
      <c r="B34777" s="544" t="s">
        <v>51340</v>
      </c>
      <c r="C34777" s="535" t="s">
        <v>29247</v>
      </c>
      <c r="D34777" s="537" t="n">
        <v>2.18</v>
      </c>
    </row>
    <row r="34778" customFormat="false" ht="14.25" hidden="false" customHeight="false" outlineLevel="0" collapsed="false">
      <c r="A34778" s="535" t="s">
        <v>51341</v>
      </c>
      <c r="B34778" s="544" t="s">
        <v>51342</v>
      </c>
      <c r="C34778" s="535" t="s">
        <v>29741</v>
      </c>
      <c r="D34778" s="537" t="n">
        <v>78.43</v>
      </c>
    </row>
    <row r="34779" customFormat="false" ht="14.25" hidden="false" customHeight="false" outlineLevel="0" collapsed="false">
      <c r="A34779" s="535" t="s">
        <v>51343</v>
      </c>
      <c r="B34779" s="544" t="s">
        <v>51344</v>
      </c>
      <c r="C34779" s="535" t="s">
        <v>41675</v>
      </c>
      <c r="D34779" s="537" t="n">
        <v>64.25</v>
      </c>
    </row>
    <row r="34780" customFormat="false" ht="14.25" hidden="false" customHeight="false" outlineLevel="0" collapsed="false">
      <c r="A34780" s="535" t="s">
        <v>51345</v>
      </c>
      <c r="B34780" s="544" t="s">
        <v>51346</v>
      </c>
      <c r="C34780" s="535" t="s">
        <v>41675</v>
      </c>
      <c r="D34780" s="537" t="n">
        <v>40.64</v>
      </c>
    </row>
    <row r="34781" customFormat="false" ht="14.25" hidden="false" customHeight="false" outlineLevel="0" collapsed="false">
      <c r="A34781" s="535" t="s">
        <v>51347</v>
      </c>
      <c r="B34781" s="544" t="s">
        <v>51348</v>
      </c>
      <c r="C34781" s="535" t="s">
        <v>41675</v>
      </c>
      <c r="D34781" s="537" t="n">
        <v>4.54</v>
      </c>
    </row>
    <row r="34782" customFormat="false" ht="14.25" hidden="false" customHeight="false" outlineLevel="0" collapsed="false">
      <c r="A34782" s="535" t="s">
        <v>51349</v>
      </c>
      <c r="B34782" s="544" t="s">
        <v>51350</v>
      </c>
      <c r="C34782" s="535" t="s">
        <v>29260</v>
      </c>
      <c r="D34782" s="537" t="n">
        <v>32.94</v>
      </c>
    </row>
    <row r="34783" customFormat="false" ht="14.25" hidden="false" customHeight="false" outlineLevel="0" collapsed="false">
      <c r="A34783" s="535" t="s">
        <v>51351</v>
      </c>
      <c r="B34783" s="544" t="s">
        <v>51352</v>
      </c>
      <c r="C34783" s="535" t="s">
        <v>29260</v>
      </c>
      <c r="D34783" s="537" t="n">
        <v>32.09</v>
      </c>
    </row>
    <row r="34784" customFormat="false" ht="14.25" hidden="false" customHeight="false" outlineLevel="0" collapsed="false">
      <c r="A34784" s="535" t="s">
        <v>51353</v>
      </c>
      <c r="B34784" s="544" t="s">
        <v>51354</v>
      </c>
      <c r="C34784" s="535" t="s">
        <v>29260</v>
      </c>
      <c r="D34784" s="537" t="n">
        <v>5569.12</v>
      </c>
    </row>
    <row r="34785" customFormat="false" ht="14.25" hidden="false" customHeight="false" outlineLevel="0" collapsed="false">
      <c r="A34785" s="535" t="s">
        <v>51355</v>
      </c>
      <c r="B34785" s="544" t="s">
        <v>51356</v>
      </c>
      <c r="C34785" s="535" t="s">
        <v>29260</v>
      </c>
      <c r="D34785" s="537" t="n">
        <v>5449.17</v>
      </c>
    </row>
    <row r="34786" customFormat="false" ht="14.25" hidden="false" customHeight="false" outlineLevel="0" collapsed="false">
      <c r="A34786" s="535" t="s">
        <v>51357</v>
      </c>
      <c r="B34786" s="544" t="s">
        <v>51358</v>
      </c>
      <c r="C34786" s="535" t="s">
        <v>41675</v>
      </c>
      <c r="D34786" s="537" t="n">
        <v>495.38</v>
      </c>
    </row>
    <row r="34787" customFormat="false" ht="14.25" hidden="false" customHeight="false" outlineLevel="0" collapsed="false">
      <c r="A34787" s="535" t="s">
        <v>51359</v>
      </c>
      <c r="B34787" s="544" t="s">
        <v>51360</v>
      </c>
      <c r="C34787" s="535" t="s">
        <v>41675</v>
      </c>
      <c r="D34787" s="537" t="n">
        <v>448.37</v>
      </c>
    </row>
    <row r="34788" customFormat="false" ht="14.25" hidden="false" customHeight="false" outlineLevel="0" collapsed="false">
      <c r="A34788" s="535" t="s">
        <v>51361</v>
      </c>
      <c r="B34788" s="544" t="s">
        <v>51362</v>
      </c>
      <c r="C34788" s="535" t="s">
        <v>29260</v>
      </c>
      <c r="D34788" s="537" t="n">
        <v>477.58</v>
      </c>
    </row>
    <row r="34789" customFormat="false" ht="14.25" hidden="false" customHeight="false" outlineLevel="0" collapsed="false">
      <c r="A34789" s="535" t="s">
        <v>51363</v>
      </c>
      <c r="B34789" s="544" t="s">
        <v>51364</v>
      </c>
      <c r="C34789" s="535" t="s">
        <v>44152</v>
      </c>
      <c r="D34789" s="537" t="n">
        <v>12.66</v>
      </c>
    </row>
    <row r="34790" customFormat="false" ht="14.25" hidden="false" customHeight="false" outlineLevel="0" collapsed="false">
      <c r="A34790" s="535" t="s">
        <v>51365</v>
      </c>
      <c r="B34790" s="544" t="s">
        <v>51366</v>
      </c>
      <c r="C34790" s="535" t="s">
        <v>29247</v>
      </c>
      <c r="D34790" s="537" t="n">
        <v>199.09</v>
      </c>
    </row>
    <row r="34791" customFormat="false" ht="14.25" hidden="false" customHeight="false" outlineLevel="0" collapsed="false">
      <c r="A34791" s="535" t="s">
        <v>51367</v>
      </c>
      <c r="B34791" s="544" t="s">
        <v>51368</v>
      </c>
      <c r="C34791" s="535" t="s">
        <v>41675</v>
      </c>
      <c r="D34791" s="537" t="n">
        <v>31.88</v>
      </c>
    </row>
    <row r="34792" customFormat="false" ht="14.25" hidden="false" customHeight="false" outlineLevel="0" collapsed="false">
      <c r="A34792" s="535" t="s">
        <v>51369</v>
      </c>
      <c r="B34792" s="544" t="s">
        <v>51370</v>
      </c>
      <c r="C34792" s="535" t="s">
        <v>51371</v>
      </c>
      <c r="D34792" s="537" t="n">
        <v>1.15</v>
      </c>
    </row>
    <row r="34793" customFormat="false" ht="14.25" hidden="false" customHeight="false" outlineLevel="0" collapsed="false">
      <c r="A34793" s="535" t="s">
        <v>51372</v>
      </c>
      <c r="B34793" s="544" t="s">
        <v>51373</v>
      </c>
      <c r="C34793" s="535" t="s">
        <v>29260</v>
      </c>
      <c r="D34793" s="537" t="n">
        <v>20.08</v>
      </c>
    </row>
    <row r="34794" customFormat="false" ht="14.25" hidden="false" customHeight="false" outlineLevel="0" collapsed="false">
      <c r="A34794" s="535" t="s">
        <v>51374</v>
      </c>
      <c r="B34794" s="544" t="s">
        <v>51375</v>
      </c>
      <c r="C34794" s="535" t="s">
        <v>29260</v>
      </c>
      <c r="D34794" s="537" t="n">
        <v>18.66</v>
      </c>
    </row>
    <row r="34795" customFormat="false" ht="14.25" hidden="false" customHeight="false" outlineLevel="0" collapsed="false">
      <c r="A34795" s="535" t="s">
        <v>51376</v>
      </c>
      <c r="B34795" s="544" t="s">
        <v>51377</v>
      </c>
      <c r="C34795" s="535" t="s">
        <v>29260</v>
      </c>
      <c r="D34795" s="537" t="n">
        <v>322.74</v>
      </c>
    </row>
    <row r="34796" customFormat="false" ht="14.25" hidden="false" customHeight="false" outlineLevel="0" collapsed="false">
      <c r="A34796" s="535" t="s">
        <v>51378</v>
      </c>
      <c r="B34796" s="544" t="s">
        <v>51379</v>
      </c>
      <c r="C34796" s="535" t="s">
        <v>51371</v>
      </c>
      <c r="D34796" s="537" t="n">
        <v>3.79</v>
      </c>
    </row>
    <row r="34797" customFormat="false" ht="14.25" hidden="false" customHeight="false" outlineLevel="0" collapsed="false">
      <c r="A34797" s="535" t="s">
        <v>51380</v>
      </c>
      <c r="B34797" s="544" t="s">
        <v>51381</v>
      </c>
      <c r="C34797" s="535" t="s">
        <v>29247</v>
      </c>
      <c r="D34797" s="537" t="n">
        <v>276.54</v>
      </c>
    </row>
    <row r="34798" customFormat="false" ht="14.25" hidden="false" customHeight="false" outlineLevel="0" collapsed="false">
      <c r="A34798" s="535" t="s">
        <v>51382</v>
      </c>
      <c r="B34798" s="544" t="s">
        <v>51383</v>
      </c>
      <c r="C34798" s="535" t="s">
        <v>51384</v>
      </c>
      <c r="D34798" s="537" t="n">
        <v>3.31</v>
      </c>
    </row>
    <row r="34799" customFormat="false" ht="14.25" hidden="false" customHeight="false" outlineLevel="0" collapsed="false">
      <c r="A34799" s="535" t="s">
        <v>51385</v>
      </c>
      <c r="B34799" s="544" t="s">
        <v>51386</v>
      </c>
      <c r="C34799" s="535" t="s">
        <v>29260</v>
      </c>
      <c r="D34799" s="537" t="n">
        <v>533.04</v>
      </c>
    </row>
    <row r="34800" customFormat="false" ht="14.25" hidden="false" customHeight="false" outlineLevel="0" collapsed="false">
      <c r="A34800" s="535" t="s">
        <v>51387</v>
      </c>
      <c r="B34800" s="544" t="s">
        <v>51388</v>
      </c>
      <c r="C34800" s="535" t="s">
        <v>51371</v>
      </c>
      <c r="D34800" s="537" t="n">
        <v>5.56</v>
      </c>
    </row>
    <row r="34801" customFormat="false" ht="14.25" hidden="false" customHeight="false" outlineLevel="0" collapsed="false">
      <c r="A34801" s="535" t="s">
        <v>51389</v>
      </c>
      <c r="B34801" s="544" t="s">
        <v>51390</v>
      </c>
      <c r="C34801" s="535" t="s">
        <v>29260</v>
      </c>
      <c r="D34801" s="537" t="n">
        <v>765.02</v>
      </c>
    </row>
    <row r="34802" customFormat="false" ht="14.25" hidden="false" customHeight="false" outlineLevel="0" collapsed="false">
      <c r="A34802" s="535" t="s">
        <v>51391</v>
      </c>
      <c r="B34802" s="544" t="s">
        <v>51392</v>
      </c>
      <c r="C34802" s="535" t="s">
        <v>51371</v>
      </c>
      <c r="D34802" s="537" t="n">
        <v>7.77</v>
      </c>
    </row>
    <row r="34803" customFormat="false" ht="14.25" hidden="false" customHeight="false" outlineLevel="0" collapsed="false">
      <c r="A34803" s="535" t="s">
        <v>51393</v>
      </c>
      <c r="B34803" s="544" t="s">
        <v>51394</v>
      </c>
      <c r="C34803" s="535" t="s">
        <v>51384</v>
      </c>
      <c r="D34803" s="537" t="n">
        <v>1.01</v>
      </c>
    </row>
    <row r="34804" customFormat="false" ht="14.25" hidden="false" customHeight="false" outlineLevel="0" collapsed="false">
      <c r="A34804" s="535" t="s">
        <v>51395</v>
      </c>
      <c r="B34804" s="544" t="s">
        <v>51396</v>
      </c>
      <c r="C34804" s="535" t="s">
        <v>51371</v>
      </c>
      <c r="D34804" s="537" t="n">
        <v>10.56</v>
      </c>
    </row>
    <row r="34805" customFormat="false" ht="14.25" hidden="false" customHeight="false" outlineLevel="0" collapsed="false">
      <c r="A34805" s="535" t="s">
        <v>51397</v>
      </c>
      <c r="B34805" s="544" t="s">
        <v>51398</v>
      </c>
      <c r="C34805" s="535" t="s">
        <v>51371</v>
      </c>
      <c r="D34805" s="537" t="n">
        <v>6.92</v>
      </c>
    </row>
    <row r="34806" customFormat="false" ht="14.25" hidden="false" customHeight="false" outlineLevel="0" collapsed="false">
      <c r="A34806" s="535" t="s">
        <v>51399</v>
      </c>
      <c r="B34806" s="544" t="s">
        <v>51400</v>
      </c>
      <c r="C34806" s="535" t="s">
        <v>29260</v>
      </c>
      <c r="D34806" s="537" t="n">
        <v>228.84</v>
      </c>
    </row>
    <row r="34807" customFormat="false" ht="14.25" hidden="false" customHeight="false" outlineLevel="0" collapsed="false">
      <c r="A34807" s="535" t="s">
        <v>51401</v>
      </c>
      <c r="B34807" s="544" t="s">
        <v>51402</v>
      </c>
      <c r="C34807" s="535" t="s">
        <v>51371</v>
      </c>
      <c r="D34807" s="537" t="n">
        <v>0.83</v>
      </c>
    </row>
    <row r="34808" customFormat="false" ht="14.25" hidden="false" customHeight="false" outlineLevel="0" collapsed="false">
      <c r="A34808" s="535" t="s">
        <v>51403</v>
      </c>
      <c r="B34808" s="544" t="s">
        <v>51404</v>
      </c>
      <c r="C34808" s="535" t="s">
        <v>51371</v>
      </c>
      <c r="D34808" s="537" t="n">
        <v>1.86</v>
      </c>
    </row>
    <row r="34809" customFormat="false" ht="14.25" hidden="false" customHeight="false" outlineLevel="0" collapsed="false">
      <c r="A34809" s="535" t="s">
        <v>51405</v>
      </c>
      <c r="B34809" s="544" t="s">
        <v>51406</v>
      </c>
      <c r="C34809" s="535" t="s">
        <v>51371</v>
      </c>
      <c r="D34809" s="537" t="n">
        <v>4.73</v>
      </c>
    </row>
    <row r="34810" customFormat="false" ht="14.25" hidden="false" customHeight="false" outlineLevel="0" collapsed="false">
      <c r="A34810" s="535" t="s">
        <v>51407</v>
      </c>
      <c r="B34810" s="544" t="s">
        <v>51408</v>
      </c>
      <c r="C34810" s="535" t="s">
        <v>29260</v>
      </c>
      <c r="D34810" s="537" t="n">
        <v>188.33</v>
      </c>
    </row>
    <row r="34811" customFormat="false" ht="14.25" hidden="false" customHeight="false" outlineLevel="0" collapsed="false">
      <c r="A34811" s="535" t="s">
        <v>51409</v>
      </c>
      <c r="B34811" s="544" t="s">
        <v>51410</v>
      </c>
      <c r="C34811" s="535" t="s">
        <v>51371</v>
      </c>
      <c r="D34811" s="537" t="n">
        <v>0.8</v>
      </c>
    </row>
    <row r="34812" customFormat="false" ht="14.25" hidden="false" customHeight="false" outlineLevel="0" collapsed="false">
      <c r="A34812" s="535" t="s">
        <v>51411</v>
      </c>
      <c r="B34812" s="544" t="s">
        <v>51412</v>
      </c>
      <c r="C34812" s="535" t="s">
        <v>44152</v>
      </c>
      <c r="D34812" s="537" t="n">
        <v>305.49</v>
      </c>
    </row>
    <row r="34813" customFormat="false" ht="14.25" hidden="false" customHeight="false" outlineLevel="0" collapsed="false">
      <c r="A34813" s="535" t="s">
        <v>51413</v>
      </c>
      <c r="B34813" s="544" t="s">
        <v>51414</v>
      </c>
      <c r="C34813" s="535" t="s">
        <v>51415</v>
      </c>
      <c r="D34813" s="537" t="n">
        <v>8.29</v>
      </c>
    </row>
    <row r="34814" customFormat="false" ht="14.25" hidden="false" customHeight="false" outlineLevel="0" collapsed="false">
      <c r="A34814" s="535" t="s">
        <v>51416</v>
      </c>
      <c r="B34814" s="544" t="s">
        <v>51417</v>
      </c>
      <c r="C34814" s="535" t="s">
        <v>44152</v>
      </c>
      <c r="D34814" s="537" t="n">
        <v>33.99</v>
      </c>
    </row>
    <row r="34815" customFormat="false" ht="14.25" hidden="false" customHeight="false" outlineLevel="0" collapsed="false">
      <c r="A34815" s="535" t="s">
        <v>51418</v>
      </c>
      <c r="B34815" s="544" t="s">
        <v>51419</v>
      </c>
      <c r="C34815" s="535" t="s">
        <v>51415</v>
      </c>
      <c r="D34815" s="537" t="n">
        <v>0.7</v>
      </c>
    </row>
    <row r="34816" customFormat="false" ht="14.25" hidden="false" customHeight="false" outlineLevel="0" collapsed="false">
      <c r="A34816" s="535" t="s">
        <v>51420</v>
      </c>
      <c r="B34816" s="544" t="s">
        <v>51421</v>
      </c>
      <c r="C34816" s="535" t="s">
        <v>44152</v>
      </c>
      <c r="D34816" s="537" t="n">
        <v>63.74</v>
      </c>
    </row>
    <row r="34817" customFormat="false" ht="14.25" hidden="false" customHeight="false" outlineLevel="0" collapsed="false">
      <c r="A34817" s="535" t="s">
        <v>51422</v>
      </c>
      <c r="B34817" s="544" t="s">
        <v>51423</v>
      </c>
      <c r="C34817" s="535" t="s">
        <v>51415</v>
      </c>
      <c r="D34817" s="537" t="n">
        <v>0.8</v>
      </c>
    </row>
    <row r="34818" customFormat="false" ht="14.25" hidden="false" customHeight="false" outlineLevel="0" collapsed="false">
      <c r="A34818" s="535" t="s">
        <v>51424</v>
      </c>
      <c r="B34818" s="544" t="s">
        <v>51425</v>
      </c>
      <c r="C34818" s="535" t="s">
        <v>29260</v>
      </c>
      <c r="D34818" s="537" t="n">
        <v>17.15</v>
      </c>
    </row>
    <row r="34819" customFormat="false" ht="14.25" hidden="false" customHeight="false" outlineLevel="0" collapsed="false">
      <c r="A34819" s="535" t="s">
        <v>51426</v>
      </c>
      <c r="B34819" s="544" t="s">
        <v>51427</v>
      </c>
      <c r="C34819" s="535" t="s">
        <v>29260</v>
      </c>
      <c r="D34819" s="537" t="n">
        <v>16.3</v>
      </c>
    </row>
    <row r="34820" customFormat="false" ht="14.25" hidden="false" customHeight="false" outlineLevel="0" collapsed="false">
      <c r="A34820" s="535" t="s">
        <v>51428</v>
      </c>
      <c r="B34820" s="544" t="s">
        <v>51429</v>
      </c>
      <c r="C34820" s="535" t="s">
        <v>29247</v>
      </c>
      <c r="D34820" s="537" t="n">
        <v>0.14</v>
      </c>
    </row>
    <row r="34821" customFormat="false" ht="14.25" hidden="false" customHeight="false" outlineLevel="0" collapsed="false">
      <c r="A34821" s="535" t="s">
        <v>51430</v>
      </c>
      <c r="B34821" s="544" t="s">
        <v>51431</v>
      </c>
      <c r="C34821" s="535" t="s">
        <v>44152</v>
      </c>
      <c r="D34821" s="537" t="n">
        <v>223.61</v>
      </c>
    </row>
    <row r="34822" customFormat="false" ht="14.25" hidden="false" customHeight="false" outlineLevel="0" collapsed="false">
      <c r="A34822" s="535" t="s">
        <v>51432</v>
      </c>
      <c r="B34822" s="544" t="s">
        <v>51433</v>
      </c>
      <c r="C34822" s="535" t="s">
        <v>51371</v>
      </c>
      <c r="D34822" s="537" t="n">
        <v>1.03</v>
      </c>
    </row>
    <row r="34823" customFormat="false" ht="14.25" hidden="false" customHeight="false" outlineLevel="0" collapsed="false">
      <c r="A34823" s="535" t="s">
        <v>51434</v>
      </c>
      <c r="B34823" s="544" t="s">
        <v>51435</v>
      </c>
      <c r="C34823" s="535" t="s">
        <v>44152</v>
      </c>
      <c r="D34823" s="537" t="n">
        <v>22.97</v>
      </c>
    </row>
    <row r="34824" customFormat="false" ht="14.25" hidden="false" customHeight="false" outlineLevel="0" collapsed="false">
      <c r="A34824" s="535" t="s">
        <v>51436</v>
      </c>
      <c r="B34824" s="544" t="s">
        <v>51437</v>
      </c>
      <c r="C34824" s="535" t="s">
        <v>44152</v>
      </c>
      <c r="D34824" s="537" t="n">
        <v>32.02</v>
      </c>
    </row>
    <row r="34825" customFormat="false" ht="14.25" hidden="false" customHeight="false" outlineLevel="0" collapsed="false">
      <c r="A34825" s="535" t="s">
        <v>51438</v>
      </c>
      <c r="B34825" s="544" t="s">
        <v>51439</v>
      </c>
      <c r="C34825" s="535" t="s">
        <v>44152</v>
      </c>
      <c r="D34825" s="537" t="n">
        <v>12.27</v>
      </c>
    </row>
    <row r="34826" customFormat="false" ht="14.25" hidden="false" customHeight="false" outlineLevel="0" collapsed="false">
      <c r="A34826" s="535" t="s">
        <v>51440</v>
      </c>
      <c r="B34826" s="544" t="s">
        <v>51441</v>
      </c>
      <c r="C34826" s="535" t="s">
        <v>44152</v>
      </c>
      <c r="D34826" s="537" t="n">
        <v>14.67</v>
      </c>
    </row>
    <row r="34827" customFormat="false" ht="14.25" hidden="false" customHeight="false" outlineLevel="0" collapsed="false">
      <c r="A34827" s="535" t="s">
        <v>51442</v>
      </c>
      <c r="B34827" s="544" t="s">
        <v>51443</v>
      </c>
      <c r="C34827" s="535" t="s">
        <v>44152</v>
      </c>
      <c r="D34827" s="537" t="n">
        <v>17.1</v>
      </c>
    </row>
    <row r="34828" customFormat="false" ht="14.25" hidden="false" customHeight="false" outlineLevel="0" collapsed="false">
      <c r="A34828" s="535" t="s">
        <v>51444</v>
      </c>
      <c r="B34828" s="544" t="s">
        <v>51445</v>
      </c>
      <c r="C34828" s="535" t="s">
        <v>47666</v>
      </c>
      <c r="D34828" s="537" t="n">
        <v>27.28</v>
      </c>
    </row>
    <row r="34829" customFormat="false" ht="14.25" hidden="false" customHeight="false" outlineLevel="0" collapsed="false">
      <c r="A34829" s="535" t="s">
        <v>51446</v>
      </c>
      <c r="B34829" s="544" t="s">
        <v>51447</v>
      </c>
      <c r="C34829" s="535" t="s">
        <v>47666</v>
      </c>
      <c r="D34829" s="537" t="n">
        <v>5.3</v>
      </c>
    </row>
    <row r="34830" customFormat="false" ht="14.25" hidden="false" customHeight="false" outlineLevel="0" collapsed="false">
      <c r="A34830" s="535" t="s">
        <v>51448</v>
      </c>
      <c r="B34830" s="544" t="s">
        <v>51449</v>
      </c>
      <c r="C34830" s="535" t="s">
        <v>47666</v>
      </c>
      <c r="D34830" s="537" t="n">
        <v>87.98</v>
      </c>
    </row>
    <row r="34831" customFormat="false" ht="14.25" hidden="false" customHeight="false" outlineLevel="0" collapsed="false">
      <c r="A34831" s="535" t="s">
        <v>51450</v>
      </c>
      <c r="B34831" s="544" t="s">
        <v>51451</v>
      </c>
      <c r="C34831" s="535" t="s">
        <v>47666</v>
      </c>
      <c r="D34831" s="537" t="n">
        <v>22.26</v>
      </c>
    </row>
    <row r="34832" customFormat="false" ht="14.25" hidden="false" customHeight="false" outlineLevel="0" collapsed="false">
      <c r="A34832" s="535" t="s">
        <v>51452</v>
      </c>
      <c r="B34832" s="544" t="s">
        <v>51453</v>
      </c>
      <c r="C34832" s="535" t="s">
        <v>44152</v>
      </c>
      <c r="D34832" s="537" t="n">
        <v>111.42</v>
      </c>
    </row>
    <row r="34833" customFormat="false" ht="14.25" hidden="false" customHeight="false" outlineLevel="0" collapsed="false">
      <c r="A34833" s="535" t="s">
        <v>51454</v>
      </c>
      <c r="B34833" s="544" t="s">
        <v>51455</v>
      </c>
      <c r="C34833" s="535" t="s">
        <v>44152</v>
      </c>
      <c r="D34833" s="537" t="n">
        <v>196.83</v>
      </c>
    </row>
    <row r="34834" customFormat="false" ht="14.25" hidden="false" customHeight="false" outlineLevel="0" collapsed="false">
      <c r="A34834" s="535" t="s">
        <v>51456</v>
      </c>
      <c r="B34834" s="544" t="s">
        <v>51457</v>
      </c>
      <c r="C34834" s="535" t="s">
        <v>44152</v>
      </c>
      <c r="D34834" s="537" t="n">
        <v>111.42</v>
      </c>
    </row>
    <row r="34835" customFormat="false" ht="14.25" hidden="false" customHeight="false" outlineLevel="0" collapsed="false">
      <c r="A34835" s="535" t="s">
        <v>51458</v>
      </c>
      <c r="B34835" s="544" t="s">
        <v>51459</v>
      </c>
      <c r="C34835" s="535" t="s">
        <v>44152</v>
      </c>
      <c r="D34835" s="537" t="n">
        <v>204.25</v>
      </c>
    </row>
    <row r="34836" customFormat="false" ht="14.25" hidden="false" customHeight="false" outlineLevel="0" collapsed="false">
      <c r="A34836" s="535" t="s">
        <v>51460</v>
      </c>
      <c r="B34836" s="544" t="s">
        <v>51461</v>
      </c>
      <c r="C34836" s="535" t="s">
        <v>44152</v>
      </c>
      <c r="D34836" s="537" t="n">
        <v>69.35</v>
      </c>
    </row>
    <row r="34837" customFormat="false" ht="14.25" hidden="false" customHeight="false" outlineLevel="0" collapsed="false">
      <c r="A34837" s="535" t="s">
        <v>51462</v>
      </c>
      <c r="B34837" s="544" t="s">
        <v>51463</v>
      </c>
      <c r="C34837" s="535" t="s">
        <v>44152</v>
      </c>
      <c r="D34837" s="537" t="n">
        <v>145.35</v>
      </c>
    </row>
    <row r="34838" customFormat="false" ht="14.25" hidden="false" customHeight="false" outlineLevel="0" collapsed="false">
      <c r="A34838" s="535" t="s">
        <v>51464</v>
      </c>
      <c r="B34838" s="544" t="s">
        <v>51465</v>
      </c>
      <c r="C34838" s="535" t="s">
        <v>44152</v>
      </c>
      <c r="D34838" s="537" t="n">
        <v>174.9</v>
      </c>
    </row>
    <row r="34839" customFormat="false" ht="14.25" hidden="false" customHeight="false" outlineLevel="0" collapsed="false">
      <c r="A34839" s="535" t="s">
        <v>51466</v>
      </c>
      <c r="B34839" s="544" t="s">
        <v>51467</v>
      </c>
      <c r="C34839" s="535" t="s">
        <v>44152</v>
      </c>
      <c r="D34839" s="537" t="n">
        <v>156.7</v>
      </c>
    </row>
    <row r="34840" customFormat="false" ht="14.25" hidden="false" customHeight="false" outlineLevel="0" collapsed="false">
      <c r="A34840" s="535" t="s">
        <v>51468</v>
      </c>
      <c r="B34840" s="544" t="s">
        <v>51469</v>
      </c>
      <c r="C34840" s="535" t="s">
        <v>44152</v>
      </c>
      <c r="D34840" s="537" t="n">
        <v>100.24</v>
      </c>
    </row>
    <row r="34841" customFormat="false" ht="14.25" hidden="false" customHeight="false" outlineLevel="0" collapsed="false">
      <c r="A34841" s="535" t="s">
        <v>51470</v>
      </c>
      <c r="B34841" s="544" t="s">
        <v>51471</v>
      </c>
      <c r="C34841" s="535" t="s">
        <v>44152</v>
      </c>
      <c r="D34841" s="537" t="n">
        <v>85.46</v>
      </c>
    </row>
    <row r="34842" customFormat="false" ht="14.25" hidden="false" customHeight="false" outlineLevel="0" collapsed="false">
      <c r="A34842" s="535" t="s">
        <v>51472</v>
      </c>
      <c r="B34842" s="544" t="s">
        <v>51473</v>
      </c>
      <c r="C34842" s="535" t="s">
        <v>44152</v>
      </c>
      <c r="D34842" s="537" t="n">
        <v>83.88</v>
      </c>
    </row>
    <row r="34843" customFormat="false" ht="14.25" hidden="false" customHeight="false" outlineLevel="0" collapsed="false">
      <c r="A34843" s="535" t="s">
        <v>51474</v>
      </c>
      <c r="B34843" s="544" t="s">
        <v>51475</v>
      </c>
      <c r="C34843" s="535" t="s">
        <v>44152</v>
      </c>
      <c r="D34843" s="537" t="n">
        <v>48.15</v>
      </c>
    </row>
    <row r="34844" customFormat="false" ht="14.25" hidden="false" customHeight="false" outlineLevel="0" collapsed="false">
      <c r="A34844" s="535" t="s">
        <v>51476</v>
      </c>
      <c r="B34844" s="544" t="s">
        <v>51477</v>
      </c>
      <c r="C34844" s="535" t="s">
        <v>44152</v>
      </c>
      <c r="D34844" s="537" t="n">
        <v>23.3</v>
      </c>
    </row>
    <row r="34845" customFormat="false" ht="14.25" hidden="false" customHeight="false" outlineLevel="0" collapsed="false">
      <c r="A34845" s="535" t="s">
        <v>51478</v>
      </c>
      <c r="B34845" s="544" t="s">
        <v>51479</v>
      </c>
      <c r="C34845" s="535" t="s">
        <v>44152</v>
      </c>
      <c r="D34845" s="537" t="n">
        <v>32.4</v>
      </c>
    </row>
    <row r="34846" customFormat="false" ht="14.25" hidden="false" customHeight="false" outlineLevel="0" collapsed="false">
      <c r="A34846" s="535" t="s">
        <v>51480</v>
      </c>
      <c r="B34846" s="544" t="s">
        <v>51481</v>
      </c>
      <c r="C34846" s="535" t="s">
        <v>44152</v>
      </c>
      <c r="D34846" s="537" t="n">
        <v>12.58</v>
      </c>
    </row>
    <row r="34847" customFormat="false" ht="14.25" hidden="false" customHeight="false" outlineLevel="0" collapsed="false">
      <c r="A34847" s="535" t="s">
        <v>51482</v>
      </c>
      <c r="B34847" s="544" t="s">
        <v>51483</v>
      </c>
      <c r="C34847" s="535" t="s">
        <v>44152</v>
      </c>
      <c r="D34847" s="537" t="n">
        <v>14.99</v>
      </c>
    </row>
    <row r="34848" customFormat="false" ht="14.25" hidden="false" customHeight="false" outlineLevel="0" collapsed="false">
      <c r="A34848" s="535" t="s">
        <v>51484</v>
      </c>
      <c r="B34848" s="544" t="s">
        <v>51485</v>
      </c>
      <c r="C34848" s="535" t="s">
        <v>44152</v>
      </c>
      <c r="D34848" s="537" t="n">
        <v>17.45</v>
      </c>
    </row>
    <row r="34849" customFormat="false" ht="14.25" hidden="false" customHeight="false" outlineLevel="0" collapsed="false">
      <c r="A34849" s="535" t="s">
        <v>51486</v>
      </c>
      <c r="B34849" s="544" t="s">
        <v>51487</v>
      </c>
      <c r="C34849" s="535" t="s">
        <v>44152</v>
      </c>
      <c r="D34849" s="537" t="n">
        <v>58.85</v>
      </c>
    </row>
    <row r="34850" customFormat="false" ht="14.25" hidden="false" customHeight="false" outlineLevel="0" collapsed="false">
      <c r="A34850" s="535" t="s">
        <v>51488</v>
      </c>
      <c r="B34850" s="544" t="s">
        <v>51489</v>
      </c>
      <c r="C34850" s="535" t="s">
        <v>44152</v>
      </c>
      <c r="D34850" s="537" t="n">
        <v>101.16</v>
      </c>
    </row>
    <row r="34851" customFormat="false" ht="14.25" hidden="false" customHeight="false" outlineLevel="0" collapsed="false">
      <c r="A34851" s="535" t="s">
        <v>51490</v>
      </c>
      <c r="B34851" s="544" t="s">
        <v>51491</v>
      </c>
      <c r="C34851" s="535" t="s">
        <v>44152</v>
      </c>
      <c r="D34851" s="537" t="n">
        <v>37.29</v>
      </c>
    </row>
    <row r="34852" customFormat="false" ht="14.25" hidden="false" customHeight="false" outlineLevel="0" collapsed="false">
      <c r="A34852" s="535" t="s">
        <v>51492</v>
      </c>
      <c r="B34852" s="544" t="s">
        <v>51493</v>
      </c>
      <c r="C34852" s="535" t="s">
        <v>44152</v>
      </c>
      <c r="D34852" s="537" t="n">
        <v>45.86</v>
      </c>
    </row>
    <row r="34853" customFormat="false" ht="14.25" hidden="false" customHeight="false" outlineLevel="0" collapsed="false">
      <c r="A34853" s="535" t="s">
        <v>51494</v>
      </c>
      <c r="B34853" s="544" t="s">
        <v>51495</v>
      </c>
      <c r="C34853" s="535" t="s">
        <v>44152</v>
      </c>
      <c r="D34853" s="537" t="n">
        <v>26.78</v>
      </c>
    </row>
    <row r="34854" customFormat="false" ht="14.25" hidden="false" customHeight="false" outlineLevel="0" collapsed="false">
      <c r="A34854" s="535" t="s">
        <v>51496</v>
      </c>
      <c r="B34854" s="544" t="s">
        <v>51497</v>
      </c>
      <c r="C34854" s="535" t="s">
        <v>44152</v>
      </c>
      <c r="D34854" s="537" t="n">
        <v>28.99</v>
      </c>
    </row>
    <row r="34855" customFormat="false" ht="14.25" hidden="false" customHeight="false" outlineLevel="0" collapsed="false">
      <c r="A34855" s="535" t="s">
        <v>51498</v>
      </c>
      <c r="B34855" s="544" t="s">
        <v>51499</v>
      </c>
      <c r="C34855" s="535" t="s">
        <v>44152</v>
      </c>
      <c r="D34855" s="537" t="n">
        <v>31.2</v>
      </c>
    </row>
    <row r="34856" customFormat="false" ht="14.25" hidden="false" customHeight="false" outlineLevel="0" collapsed="false">
      <c r="A34856" s="535" t="s">
        <v>51500</v>
      </c>
      <c r="B34856" s="544" t="s">
        <v>51501</v>
      </c>
      <c r="C34856" s="535" t="s">
        <v>44152</v>
      </c>
      <c r="D34856" s="537" t="n">
        <v>15.3</v>
      </c>
    </row>
    <row r="34857" customFormat="false" ht="14.25" hidden="false" customHeight="false" outlineLevel="0" collapsed="false">
      <c r="A34857" s="535" t="s">
        <v>51502</v>
      </c>
      <c r="B34857" s="544" t="s">
        <v>51503</v>
      </c>
      <c r="C34857" s="535" t="s">
        <v>29260</v>
      </c>
      <c r="D34857" s="537" t="n">
        <v>251.86</v>
      </c>
    </row>
    <row r="34858" customFormat="false" ht="14.25" hidden="false" customHeight="false" outlineLevel="0" collapsed="false">
      <c r="A34858" s="535" t="s">
        <v>51504</v>
      </c>
      <c r="B34858" s="544" t="s">
        <v>51505</v>
      </c>
      <c r="C34858" s="535" t="s">
        <v>29260</v>
      </c>
      <c r="D34858" s="537" t="n">
        <v>426.4</v>
      </c>
    </row>
    <row r="34859" customFormat="false" ht="14.25" hidden="false" customHeight="false" outlineLevel="0" collapsed="false">
      <c r="A34859" s="535" t="s">
        <v>51506</v>
      </c>
      <c r="B34859" s="544" t="s">
        <v>51507</v>
      </c>
      <c r="C34859" s="535" t="s">
        <v>29260</v>
      </c>
      <c r="D34859" s="537" t="n">
        <v>594.79</v>
      </c>
    </row>
    <row r="34860" customFormat="false" ht="14.25" hidden="false" customHeight="false" outlineLevel="0" collapsed="false">
      <c r="A34860" s="535" t="s">
        <v>51508</v>
      </c>
      <c r="B34860" s="544" t="s">
        <v>51509</v>
      </c>
      <c r="C34860" s="535" t="s">
        <v>29260</v>
      </c>
      <c r="D34860" s="537" t="n">
        <v>968</v>
      </c>
    </row>
    <row r="34861" customFormat="false" ht="14.25" hidden="false" customHeight="false" outlineLevel="0" collapsed="false">
      <c r="A34861" s="535" t="s">
        <v>51510</v>
      </c>
      <c r="B34861" s="544" t="s">
        <v>51511</v>
      </c>
      <c r="C34861" s="535" t="s">
        <v>29260</v>
      </c>
      <c r="D34861" s="537" t="n">
        <v>244.68</v>
      </c>
    </row>
    <row r="34862" customFormat="false" ht="14.25" hidden="false" customHeight="false" outlineLevel="0" collapsed="false">
      <c r="A34862" s="535" t="s">
        <v>51512</v>
      </c>
      <c r="B34862" s="544" t="s">
        <v>51513</v>
      </c>
      <c r="C34862" s="535" t="s">
        <v>29260</v>
      </c>
      <c r="D34862" s="537" t="n">
        <v>412.72</v>
      </c>
    </row>
    <row r="34863" customFormat="false" ht="14.25" hidden="false" customHeight="false" outlineLevel="0" collapsed="false">
      <c r="A34863" s="535" t="s">
        <v>51514</v>
      </c>
      <c r="B34863" s="544" t="s">
        <v>51515</v>
      </c>
      <c r="C34863" s="535" t="s">
        <v>29260</v>
      </c>
      <c r="D34863" s="537" t="n">
        <v>574.84</v>
      </c>
    </row>
    <row r="34864" customFormat="false" ht="14.25" hidden="false" customHeight="false" outlineLevel="0" collapsed="false">
      <c r="A34864" s="535" t="s">
        <v>51516</v>
      </c>
      <c r="B34864" s="544" t="s">
        <v>51517</v>
      </c>
      <c r="C34864" s="535" t="s">
        <v>29260</v>
      </c>
      <c r="D34864" s="537" t="n">
        <v>939.26</v>
      </c>
    </row>
    <row r="34865" customFormat="false" ht="14.25" hidden="false" customHeight="false" outlineLevel="0" collapsed="false">
      <c r="A34865" s="535" t="s">
        <v>51518</v>
      </c>
      <c r="B34865" s="544" t="s">
        <v>51519</v>
      </c>
      <c r="C34865" s="535" t="s">
        <v>51371</v>
      </c>
      <c r="D34865" s="537" t="n">
        <v>4.18</v>
      </c>
    </row>
    <row r="34866" customFormat="false" ht="14.25" hidden="false" customHeight="false" outlineLevel="0" collapsed="false">
      <c r="A34866" s="535" t="s">
        <v>51520</v>
      </c>
      <c r="B34866" s="544" t="s">
        <v>51521</v>
      </c>
      <c r="C34866" s="535" t="s">
        <v>29260</v>
      </c>
      <c r="D34866" s="537" t="n">
        <v>302.3</v>
      </c>
    </row>
    <row r="34867" customFormat="false" ht="14.25" hidden="false" customHeight="false" outlineLevel="0" collapsed="false">
      <c r="A34867" s="535" t="s">
        <v>51522</v>
      </c>
      <c r="B34867" s="544" t="s">
        <v>51523</v>
      </c>
      <c r="C34867" s="535" t="s">
        <v>29260</v>
      </c>
      <c r="D34867" s="537" t="n">
        <v>400.64</v>
      </c>
    </row>
    <row r="34868" customFormat="false" ht="14.25" hidden="false" customHeight="false" outlineLevel="0" collapsed="false">
      <c r="A34868" s="535" t="s">
        <v>51524</v>
      </c>
      <c r="B34868" s="544" t="s">
        <v>51525</v>
      </c>
      <c r="C34868" s="535" t="s">
        <v>29260</v>
      </c>
      <c r="D34868" s="537" t="n">
        <v>290.33</v>
      </c>
    </row>
    <row r="34869" customFormat="false" ht="14.25" hidden="false" customHeight="false" outlineLevel="0" collapsed="false">
      <c r="A34869" s="535" t="s">
        <v>51526</v>
      </c>
      <c r="B34869" s="544" t="s">
        <v>51527</v>
      </c>
      <c r="C34869" s="535" t="s">
        <v>29260</v>
      </c>
      <c r="D34869" s="537" t="n">
        <v>385.67</v>
      </c>
    </row>
    <row r="34870" customFormat="false" ht="14.25" hidden="false" customHeight="false" outlineLevel="0" collapsed="false">
      <c r="A34870" s="535" t="s">
        <v>51528</v>
      </c>
      <c r="B34870" s="544" t="s">
        <v>51529</v>
      </c>
      <c r="C34870" s="535" t="s">
        <v>29260</v>
      </c>
      <c r="D34870" s="537" t="n">
        <v>251.83</v>
      </c>
    </row>
    <row r="34871" customFormat="false" ht="14.25" hidden="false" customHeight="false" outlineLevel="0" collapsed="false">
      <c r="A34871" s="535" t="s">
        <v>51530</v>
      </c>
      <c r="B34871" s="544" t="s">
        <v>51531</v>
      </c>
      <c r="C34871" s="535" t="s">
        <v>29260</v>
      </c>
      <c r="D34871" s="537" t="n">
        <v>426.44</v>
      </c>
    </row>
    <row r="34872" customFormat="false" ht="14.25" hidden="false" customHeight="false" outlineLevel="0" collapsed="false">
      <c r="A34872" s="535" t="s">
        <v>51532</v>
      </c>
      <c r="B34872" s="544" t="s">
        <v>51533</v>
      </c>
      <c r="C34872" s="535" t="s">
        <v>29260</v>
      </c>
      <c r="D34872" s="537" t="n">
        <v>594.79</v>
      </c>
    </row>
    <row r="34873" customFormat="false" ht="14.25" hidden="false" customHeight="false" outlineLevel="0" collapsed="false">
      <c r="A34873" s="535" t="s">
        <v>51534</v>
      </c>
      <c r="B34873" s="544" t="s">
        <v>51535</v>
      </c>
      <c r="C34873" s="535" t="s">
        <v>29260</v>
      </c>
      <c r="D34873" s="537" t="n">
        <v>968.02</v>
      </c>
    </row>
    <row r="34874" customFormat="false" ht="14.25" hidden="false" customHeight="false" outlineLevel="0" collapsed="false">
      <c r="A34874" s="535" t="s">
        <v>51536</v>
      </c>
      <c r="B34874" s="544" t="s">
        <v>51537</v>
      </c>
      <c r="C34874" s="535" t="s">
        <v>29260</v>
      </c>
      <c r="D34874" s="537" t="n">
        <v>251.88</v>
      </c>
    </row>
    <row r="34875" customFormat="false" ht="14.25" hidden="false" customHeight="false" outlineLevel="0" collapsed="false">
      <c r="A34875" s="535" t="s">
        <v>51538</v>
      </c>
      <c r="B34875" s="544" t="s">
        <v>51539</v>
      </c>
      <c r="C34875" s="535" t="s">
        <v>29260</v>
      </c>
      <c r="D34875" s="537" t="n">
        <v>426.37</v>
      </c>
    </row>
    <row r="34876" customFormat="false" ht="14.25" hidden="false" customHeight="false" outlineLevel="0" collapsed="false">
      <c r="A34876" s="535" t="s">
        <v>51540</v>
      </c>
      <c r="B34876" s="544" t="s">
        <v>51541</v>
      </c>
      <c r="C34876" s="535" t="s">
        <v>29260</v>
      </c>
      <c r="D34876" s="537" t="n">
        <v>594.79</v>
      </c>
    </row>
    <row r="34877" customFormat="false" ht="14.25" hidden="false" customHeight="false" outlineLevel="0" collapsed="false">
      <c r="A34877" s="535" t="s">
        <v>51542</v>
      </c>
      <c r="B34877" s="544" t="s">
        <v>51543</v>
      </c>
      <c r="C34877" s="535" t="s">
        <v>29260</v>
      </c>
      <c r="D34877" s="537" t="n">
        <v>968.07</v>
      </c>
    </row>
    <row r="34878" customFormat="false" ht="14.25" hidden="false" customHeight="false" outlineLevel="0" collapsed="false">
      <c r="A34878" s="535" t="s">
        <v>51544</v>
      </c>
      <c r="B34878" s="544" t="s">
        <v>51545</v>
      </c>
      <c r="C34878" s="535" t="s">
        <v>29260</v>
      </c>
      <c r="D34878" s="537" t="n">
        <v>175.87</v>
      </c>
    </row>
    <row r="34879" customFormat="false" ht="14.25" hidden="false" customHeight="false" outlineLevel="0" collapsed="false">
      <c r="A34879" s="535" t="s">
        <v>51546</v>
      </c>
      <c r="B34879" s="544" t="s">
        <v>51547</v>
      </c>
      <c r="C34879" s="535" t="s">
        <v>29260</v>
      </c>
      <c r="D34879" s="537" t="n">
        <v>273.28</v>
      </c>
    </row>
    <row r="34880" customFormat="false" ht="14.25" hidden="false" customHeight="false" outlineLevel="0" collapsed="false">
      <c r="A34880" s="535" t="s">
        <v>51548</v>
      </c>
      <c r="B34880" s="544" t="s">
        <v>51549</v>
      </c>
      <c r="C34880" s="535" t="s">
        <v>29260</v>
      </c>
      <c r="D34880" s="537" t="n">
        <v>380.44</v>
      </c>
    </row>
    <row r="34881" customFormat="false" ht="14.25" hidden="false" customHeight="false" outlineLevel="0" collapsed="false">
      <c r="A34881" s="535" t="s">
        <v>51550</v>
      </c>
      <c r="B34881" s="544" t="s">
        <v>51551</v>
      </c>
      <c r="C34881" s="535" t="s">
        <v>29260</v>
      </c>
      <c r="D34881" s="537" t="n">
        <v>563.97</v>
      </c>
    </row>
    <row r="34882" customFormat="false" ht="14.25" hidden="false" customHeight="false" outlineLevel="0" collapsed="false">
      <c r="A34882" s="535" t="s">
        <v>51552</v>
      </c>
      <c r="B34882" s="544" t="s">
        <v>51553</v>
      </c>
      <c r="C34882" s="535" t="s">
        <v>29260</v>
      </c>
      <c r="D34882" s="537" t="n">
        <v>244.65</v>
      </c>
    </row>
    <row r="34883" customFormat="false" ht="14.25" hidden="false" customHeight="false" outlineLevel="0" collapsed="false">
      <c r="A34883" s="535" t="s">
        <v>51554</v>
      </c>
      <c r="B34883" s="544" t="s">
        <v>51555</v>
      </c>
      <c r="C34883" s="535" t="s">
        <v>29260</v>
      </c>
      <c r="D34883" s="537" t="n">
        <v>412.76</v>
      </c>
    </row>
    <row r="34884" customFormat="false" ht="14.25" hidden="false" customHeight="false" outlineLevel="0" collapsed="false">
      <c r="A34884" s="535" t="s">
        <v>51556</v>
      </c>
      <c r="B34884" s="544" t="s">
        <v>51557</v>
      </c>
      <c r="C34884" s="535" t="s">
        <v>29260</v>
      </c>
      <c r="D34884" s="537" t="n">
        <v>574.84</v>
      </c>
    </row>
    <row r="34885" customFormat="false" ht="14.25" hidden="false" customHeight="false" outlineLevel="0" collapsed="false">
      <c r="A34885" s="535" t="s">
        <v>51558</v>
      </c>
      <c r="B34885" s="544" t="s">
        <v>51559</v>
      </c>
      <c r="C34885" s="535" t="s">
        <v>29260</v>
      </c>
      <c r="D34885" s="537" t="n">
        <v>939.28</v>
      </c>
    </row>
    <row r="34886" customFormat="false" ht="14.25" hidden="false" customHeight="false" outlineLevel="0" collapsed="false">
      <c r="A34886" s="535" t="s">
        <v>51560</v>
      </c>
      <c r="B34886" s="544" t="s">
        <v>51561</v>
      </c>
      <c r="C34886" s="535" t="s">
        <v>29260</v>
      </c>
      <c r="D34886" s="537" t="n">
        <v>244.7</v>
      </c>
    </row>
    <row r="34887" customFormat="false" ht="14.25" hidden="false" customHeight="false" outlineLevel="0" collapsed="false">
      <c r="A34887" s="535" t="s">
        <v>51562</v>
      </c>
      <c r="B34887" s="544" t="s">
        <v>51563</v>
      </c>
      <c r="C34887" s="535" t="s">
        <v>29260</v>
      </c>
      <c r="D34887" s="537" t="n">
        <v>412.69</v>
      </c>
    </row>
    <row r="34888" customFormat="false" ht="14.25" hidden="false" customHeight="false" outlineLevel="0" collapsed="false">
      <c r="A34888" s="535" t="s">
        <v>51564</v>
      </c>
      <c r="B34888" s="544" t="s">
        <v>51565</v>
      </c>
      <c r="C34888" s="535" t="s">
        <v>29260</v>
      </c>
      <c r="D34888" s="537" t="n">
        <v>574.84</v>
      </c>
    </row>
    <row r="34889" customFormat="false" ht="14.25" hidden="false" customHeight="false" outlineLevel="0" collapsed="false">
      <c r="A34889" s="535" t="s">
        <v>51566</v>
      </c>
      <c r="B34889" s="544" t="s">
        <v>51567</v>
      </c>
      <c r="C34889" s="535" t="s">
        <v>29260</v>
      </c>
      <c r="D34889" s="537" t="n">
        <v>939.33</v>
      </c>
    </row>
    <row r="34890" customFormat="false" ht="14.25" hidden="false" customHeight="false" outlineLevel="0" collapsed="false">
      <c r="A34890" s="535" t="s">
        <v>51568</v>
      </c>
      <c r="B34890" s="544" t="s">
        <v>51569</v>
      </c>
      <c r="C34890" s="535" t="s">
        <v>29260</v>
      </c>
      <c r="D34890" s="537" t="n">
        <v>171.52</v>
      </c>
    </row>
    <row r="34891" customFormat="false" ht="14.25" hidden="false" customHeight="false" outlineLevel="0" collapsed="false">
      <c r="A34891" s="535" t="s">
        <v>51570</v>
      </c>
      <c r="B34891" s="544" t="s">
        <v>51571</v>
      </c>
      <c r="C34891" s="535" t="s">
        <v>29260</v>
      </c>
      <c r="D34891" s="537" t="n">
        <v>265.3</v>
      </c>
    </row>
    <row r="34892" customFormat="false" ht="14.25" hidden="false" customHeight="false" outlineLevel="0" collapsed="false">
      <c r="A34892" s="535" t="s">
        <v>51572</v>
      </c>
      <c r="B34892" s="544" t="s">
        <v>51573</v>
      </c>
      <c r="C34892" s="535" t="s">
        <v>29260</v>
      </c>
      <c r="D34892" s="537" t="n">
        <v>368.47</v>
      </c>
    </row>
    <row r="34893" customFormat="false" ht="14.25" hidden="false" customHeight="false" outlineLevel="0" collapsed="false">
      <c r="A34893" s="535" t="s">
        <v>51574</v>
      </c>
      <c r="B34893" s="544" t="s">
        <v>51575</v>
      </c>
      <c r="C34893" s="535" t="s">
        <v>29260</v>
      </c>
      <c r="D34893" s="537" t="n">
        <v>471.65</v>
      </c>
    </row>
    <row r="34894" customFormat="false" ht="14.25" hidden="false" customHeight="false" outlineLevel="0" collapsed="false">
      <c r="A34894" s="535" t="s">
        <v>51576</v>
      </c>
      <c r="B34894" s="544" t="s">
        <v>51577</v>
      </c>
      <c r="C34894" s="535" t="s">
        <v>51371</v>
      </c>
      <c r="D34894" s="537" t="n">
        <v>3.94</v>
      </c>
    </row>
    <row r="34895" customFormat="false" ht="14.25" hidden="false" customHeight="false" outlineLevel="0" collapsed="false">
      <c r="A34895" s="535" t="s">
        <v>51578</v>
      </c>
      <c r="B34895" s="544" t="s">
        <v>51579</v>
      </c>
      <c r="C34895" s="535" t="s">
        <v>51371</v>
      </c>
      <c r="D34895" s="537" t="n">
        <v>3.99</v>
      </c>
    </row>
    <row r="34896" customFormat="false" ht="14.25" hidden="false" customHeight="false" outlineLevel="0" collapsed="false">
      <c r="A34896" s="535" t="s">
        <v>51580</v>
      </c>
      <c r="B34896" s="544" t="s">
        <v>51581</v>
      </c>
      <c r="C34896" s="535" t="s">
        <v>51371</v>
      </c>
      <c r="D34896" s="537" t="n">
        <v>3.55</v>
      </c>
    </row>
    <row r="34897" customFormat="false" ht="14.25" hidden="false" customHeight="false" outlineLevel="0" collapsed="false">
      <c r="A34897" s="535" t="s">
        <v>51582</v>
      </c>
      <c r="B34897" s="544" t="s">
        <v>51583</v>
      </c>
      <c r="C34897" s="535" t="s">
        <v>29260</v>
      </c>
      <c r="D34897" s="537" t="n">
        <v>166.76</v>
      </c>
    </row>
    <row r="34898" customFormat="false" ht="14.25" hidden="false" customHeight="false" outlineLevel="0" collapsed="false">
      <c r="A34898" s="535" t="s">
        <v>51584</v>
      </c>
      <c r="B34898" s="544" t="s">
        <v>51585</v>
      </c>
      <c r="C34898" s="535" t="s">
        <v>29260</v>
      </c>
      <c r="D34898" s="537" t="n">
        <v>178.74</v>
      </c>
    </row>
    <row r="34899" customFormat="false" ht="14.25" hidden="false" customHeight="false" outlineLevel="0" collapsed="false">
      <c r="A34899" s="535" t="s">
        <v>51586</v>
      </c>
      <c r="B34899" s="544" t="s">
        <v>51587</v>
      </c>
      <c r="C34899" s="535" t="s">
        <v>29260</v>
      </c>
      <c r="D34899" s="537" t="n">
        <v>161.38</v>
      </c>
    </row>
    <row r="34900" customFormat="false" ht="14.25" hidden="false" customHeight="false" outlineLevel="0" collapsed="false">
      <c r="A34900" s="535" t="s">
        <v>51588</v>
      </c>
      <c r="B34900" s="544" t="s">
        <v>51589</v>
      </c>
      <c r="C34900" s="535" t="s">
        <v>29260</v>
      </c>
      <c r="D34900" s="537" t="n">
        <v>172.75</v>
      </c>
    </row>
    <row r="34901" customFormat="false" ht="14.25" hidden="false" customHeight="false" outlineLevel="0" collapsed="false">
      <c r="A34901" s="535" t="s">
        <v>51590</v>
      </c>
      <c r="B34901" s="544" t="s">
        <v>51591</v>
      </c>
      <c r="C34901" s="535" t="s">
        <v>29260</v>
      </c>
      <c r="D34901" s="537" t="n">
        <v>899.58</v>
      </c>
    </row>
    <row r="34902" customFormat="false" ht="14.25" hidden="false" customHeight="false" outlineLevel="0" collapsed="false">
      <c r="A34902" s="535" t="s">
        <v>51592</v>
      </c>
      <c r="B34902" s="544" t="s">
        <v>51593</v>
      </c>
      <c r="C34902" s="535" t="s">
        <v>29260</v>
      </c>
      <c r="D34902" s="537" t="n">
        <v>999.54</v>
      </c>
    </row>
    <row r="34903" customFormat="false" ht="14.25" hidden="false" customHeight="false" outlineLevel="0" collapsed="false">
      <c r="A34903" s="535" t="s">
        <v>51594</v>
      </c>
      <c r="B34903" s="544" t="s">
        <v>51595</v>
      </c>
      <c r="C34903" s="535" t="s">
        <v>29260</v>
      </c>
      <c r="D34903" s="537" t="n">
        <v>1141.74</v>
      </c>
    </row>
    <row r="34904" customFormat="false" ht="14.25" hidden="false" customHeight="false" outlineLevel="0" collapsed="false">
      <c r="A34904" s="535" t="s">
        <v>51596</v>
      </c>
      <c r="B34904" s="544" t="s">
        <v>51597</v>
      </c>
      <c r="C34904" s="535" t="s">
        <v>29260</v>
      </c>
      <c r="D34904" s="537" t="n">
        <v>1249.44</v>
      </c>
    </row>
    <row r="34905" customFormat="false" ht="14.25" hidden="false" customHeight="false" outlineLevel="0" collapsed="false">
      <c r="A34905" s="535" t="s">
        <v>51598</v>
      </c>
      <c r="B34905" s="544" t="s">
        <v>51599</v>
      </c>
      <c r="C34905" s="535" t="s">
        <v>29260</v>
      </c>
      <c r="D34905" s="537" t="n">
        <v>1391.64</v>
      </c>
    </row>
    <row r="34906" customFormat="false" ht="14.25" hidden="false" customHeight="false" outlineLevel="0" collapsed="false">
      <c r="A34906" s="535" t="s">
        <v>51600</v>
      </c>
      <c r="B34906" s="544" t="s">
        <v>51601</v>
      </c>
      <c r="C34906" s="535" t="s">
        <v>29260</v>
      </c>
      <c r="D34906" s="537" t="n">
        <v>1913.51</v>
      </c>
    </row>
    <row r="34907" customFormat="false" ht="14.25" hidden="false" customHeight="false" outlineLevel="0" collapsed="false">
      <c r="A34907" s="535" t="s">
        <v>51602</v>
      </c>
      <c r="B34907" s="544" t="s">
        <v>51603</v>
      </c>
      <c r="C34907" s="535" t="s">
        <v>29260</v>
      </c>
      <c r="D34907" s="537" t="n">
        <v>2138.42</v>
      </c>
    </row>
    <row r="34908" customFormat="false" ht="14.25" hidden="false" customHeight="false" outlineLevel="0" collapsed="false">
      <c r="A34908" s="535" t="s">
        <v>51604</v>
      </c>
      <c r="B34908" s="544" t="s">
        <v>51605</v>
      </c>
      <c r="C34908" s="535" t="s">
        <v>29260</v>
      </c>
      <c r="D34908" s="537" t="n">
        <v>2458.37</v>
      </c>
    </row>
    <row r="34909" customFormat="false" ht="14.25" hidden="false" customHeight="false" outlineLevel="0" collapsed="false">
      <c r="A34909" s="535" t="s">
        <v>51606</v>
      </c>
      <c r="B34909" s="544" t="s">
        <v>51607</v>
      </c>
      <c r="C34909" s="535" t="s">
        <v>29260</v>
      </c>
      <c r="D34909" s="537" t="n">
        <v>2700.69</v>
      </c>
    </row>
    <row r="34910" customFormat="false" ht="14.25" hidden="false" customHeight="false" outlineLevel="0" collapsed="false">
      <c r="A34910" s="535" t="s">
        <v>51608</v>
      </c>
      <c r="B34910" s="544" t="s">
        <v>51609</v>
      </c>
      <c r="C34910" s="535" t="s">
        <v>29260</v>
      </c>
      <c r="D34910" s="537" t="n">
        <v>3020.64</v>
      </c>
    </row>
    <row r="34911" customFormat="false" ht="14.25" hidden="false" customHeight="false" outlineLevel="0" collapsed="false">
      <c r="A34911" s="535" t="s">
        <v>51610</v>
      </c>
      <c r="B34911" s="544" t="s">
        <v>51611</v>
      </c>
      <c r="C34911" s="535" t="s">
        <v>29260</v>
      </c>
      <c r="D34911" s="537" t="n">
        <v>2521.86</v>
      </c>
    </row>
    <row r="34912" customFormat="false" ht="14.25" hidden="false" customHeight="false" outlineLevel="0" collapsed="false">
      <c r="A34912" s="535" t="s">
        <v>51612</v>
      </c>
      <c r="B34912" s="544" t="s">
        <v>51613</v>
      </c>
      <c r="C34912" s="535" t="s">
        <v>29260</v>
      </c>
      <c r="D34912" s="537" t="n">
        <v>2821.74</v>
      </c>
    </row>
    <row r="34913" customFormat="false" ht="14.25" hidden="false" customHeight="false" outlineLevel="0" collapsed="false">
      <c r="A34913" s="535" t="s">
        <v>51614</v>
      </c>
      <c r="B34913" s="544" t="s">
        <v>51615</v>
      </c>
      <c r="C34913" s="535" t="s">
        <v>29260</v>
      </c>
      <c r="D34913" s="537" t="n">
        <v>3248.34</v>
      </c>
    </row>
    <row r="34914" customFormat="false" ht="14.25" hidden="false" customHeight="false" outlineLevel="0" collapsed="false">
      <c r="A34914" s="535" t="s">
        <v>51616</v>
      </c>
      <c r="B34914" s="544" t="s">
        <v>51617</v>
      </c>
      <c r="C34914" s="535" t="s">
        <v>29260</v>
      </c>
      <c r="D34914" s="537" t="n">
        <v>3571.44</v>
      </c>
    </row>
    <row r="34915" customFormat="false" ht="14.25" hidden="false" customHeight="false" outlineLevel="0" collapsed="false">
      <c r="A34915" s="535" t="s">
        <v>51618</v>
      </c>
      <c r="B34915" s="544" t="s">
        <v>51619</v>
      </c>
      <c r="C34915" s="535" t="s">
        <v>29260</v>
      </c>
      <c r="D34915" s="537" t="n">
        <v>3998.04</v>
      </c>
    </row>
    <row r="34916" customFormat="false" ht="14.25" hidden="false" customHeight="false" outlineLevel="0" collapsed="false">
      <c r="A34916" s="535" t="s">
        <v>51620</v>
      </c>
      <c r="B34916" s="544" t="s">
        <v>51621</v>
      </c>
      <c r="C34916" s="535" t="s">
        <v>29260</v>
      </c>
      <c r="D34916" s="537" t="n">
        <v>3421.44</v>
      </c>
    </row>
    <row r="34917" customFormat="false" ht="14.25" hidden="false" customHeight="false" outlineLevel="0" collapsed="false">
      <c r="A34917" s="535" t="s">
        <v>51622</v>
      </c>
      <c r="B34917" s="544" t="s">
        <v>51623</v>
      </c>
      <c r="C34917" s="535" t="s">
        <v>29260</v>
      </c>
      <c r="D34917" s="537" t="n">
        <v>3821.28</v>
      </c>
    </row>
    <row r="34918" customFormat="false" ht="14.25" hidden="false" customHeight="false" outlineLevel="0" collapsed="false">
      <c r="A34918" s="535" t="s">
        <v>51624</v>
      </c>
      <c r="B34918" s="544" t="s">
        <v>51625</v>
      </c>
      <c r="C34918" s="535" t="s">
        <v>29260</v>
      </c>
      <c r="D34918" s="537" t="n">
        <v>4390.08</v>
      </c>
    </row>
    <row r="34919" customFormat="false" ht="14.25" hidden="false" customHeight="false" outlineLevel="0" collapsed="false">
      <c r="A34919" s="535" t="s">
        <v>51626</v>
      </c>
      <c r="B34919" s="544" t="s">
        <v>51627</v>
      </c>
      <c r="C34919" s="535" t="s">
        <v>29260</v>
      </c>
      <c r="D34919" s="537" t="n">
        <v>4820.88</v>
      </c>
    </row>
    <row r="34920" customFormat="false" ht="14.25" hidden="false" customHeight="false" outlineLevel="0" collapsed="false">
      <c r="A34920" s="535" t="s">
        <v>51628</v>
      </c>
      <c r="B34920" s="544" t="s">
        <v>51629</v>
      </c>
      <c r="C34920" s="535" t="s">
        <v>29260</v>
      </c>
      <c r="D34920" s="537" t="n">
        <v>5389.68</v>
      </c>
    </row>
    <row r="34921" customFormat="false" ht="14.25" hidden="false" customHeight="false" outlineLevel="0" collapsed="false">
      <c r="A34921" s="535" t="s">
        <v>51630</v>
      </c>
      <c r="B34921" s="544" t="s">
        <v>51631</v>
      </c>
      <c r="C34921" s="535" t="s">
        <v>29260</v>
      </c>
      <c r="D34921" s="537" t="n">
        <v>5043.72</v>
      </c>
    </row>
    <row r="34922" customFormat="false" ht="14.25" hidden="false" customHeight="false" outlineLevel="0" collapsed="false">
      <c r="A34922" s="535" t="s">
        <v>51632</v>
      </c>
      <c r="B34922" s="544" t="s">
        <v>51633</v>
      </c>
      <c r="C34922" s="535" t="s">
        <v>29260</v>
      </c>
      <c r="D34922" s="537" t="n">
        <v>5643.48</v>
      </c>
    </row>
    <row r="34923" customFormat="false" ht="14.25" hidden="false" customHeight="false" outlineLevel="0" collapsed="false">
      <c r="A34923" s="535" t="s">
        <v>51634</v>
      </c>
      <c r="B34923" s="544" t="s">
        <v>51635</v>
      </c>
      <c r="C34923" s="535" t="s">
        <v>29260</v>
      </c>
      <c r="D34923" s="537" t="n">
        <v>6496.68</v>
      </c>
    </row>
    <row r="34924" customFormat="false" ht="14.25" hidden="false" customHeight="false" outlineLevel="0" collapsed="false">
      <c r="A34924" s="535" t="s">
        <v>51636</v>
      </c>
      <c r="B34924" s="544" t="s">
        <v>51637</v>
      </c>
      <c r="C34924" s="535" t="s">
        <v>29260</v>
      </c>
      <c r="D34924" s="537" t="n">
        <v>7142.88</v>
      </c>
    </row>
    <row r="34925" customFormat="false" ht="14.25" hidden="false" customHeight="false" outlineLevel="0" collapsed="false">
      <c r="A34925" s="535" t="s">
        <v>51638</v>
      </c>
      <c r="B34925" s="544" t="s">
        <v>51639</v>
      </c>
      <c r="C34925" s="535" t="s">
        <v>29260</v>
      </c>
      <c r="D34925" s="537" t="n">
        <v>7996.08</v>
      </c>
    </row>
    <row r="34926" customFormat="false" ht="14.25" hidden="false" customHeight="false" outlineLevel="0" collapsed="false">
      <c r="A34926" s="535" t="s">
        <v>51640</v>
      </c>
      <c r="B34926" s="544" t="s">
        <v>51641</v>
      </c>
      <c r="C34926" s="535" t="s">
        <v>44152</v>
      </c>
      <c r="D34926" s="537" t="n">
        <v>334.07</v>
      </c>
    </row>
    <row r="34927" customFormat="false" ht="14.25" hidden="false" customHeight="false" outlineLevel="0" collapsed="false">
      <c r="A34927" s="535" t="s">
        <v>51642</v>
      </c>
      <c r="B34927" s="544" t="s">
        <v>51643</v>
      </c>
      <c r="C34927" s="535" t="s">
        <v>44152</v>
      </c>
      <c r="D34927" s="537" t="n">
        <v>464.53</v>
      </c>
    </row>
    <row r="34928" customFormat="false" ht="14.25" hidden="false" customHeight="false" outlineLevel="0" collapsed="false">
      <c r="A34928" s="535" t="s">
        <v>51644</v>
      </c>
      <c r="B34928" s="544" t="s">
        <v>51645</v>
      </c>
      <c r="C34928" s="535" t="s">
        <v>44152</v>
      </c>
      <c r="D34928" s="537" t="n">
        <v>384.05</v>
      </c>
    </row>
    <row r="34929" customFormat="false" ht="14.25" hidden="false" customHeight="false" outlineLevel="0" collapsed="false">
      <c r="A34929" s="535" t="s">
        <v>51646</v>
      </c>
      <c r="B34929" s="544" t="s">
        <v>51647</v>
      </c>
      <c r="C34929" s="535" t="s">
        <v>44152</v>
      </c>
      <c r="D34929" s="537" t="n">
        <v>514.51</v>
      </c>
    </row>
    <row r="34930" customFormat="false" ht="14.25" hidden="false" customHeight="false" outlineLevel="0" collapsed="false">
      <c r="A34930" s="535" t="s">
        <v>51648</v>
      </c>
      <c r="B34930" s="544" t="s">
        <v>51649</v>
      </c>
      <c r="C34930" s="535" t="s">
        <v>44152</v>
      </c>
      <c r="D34930" s="537" t="n">
        <v>509</v>
      </c>
    </row>
    <row r="34931" customFormat="false" ht="14.25" hidden="false" customHeight="false" outlineLevel="0" collapsed="false">
      <c r="A34931" s="535" t="s">
        <v>51650</v>
      </c>
      <c r="B34931" s="544" t="s">
        <v>51651</v>
      </c>
      <c r="C34931" s="535" t="s">
        <v>44152</v>
      </c>
      <c r="D34931" s="537" t="n">
        <v>639.46</v>
      </c>
    </row>
    <row r="34932" customFormat="false" ht="14.25" hidden="false" customHeight="false" outlineLevel="0" collapsed="false">
      <c r="A34932" s="535" t="s">
        <v>51652</v>
      </c>
      <c r="B34932" s="544" t="s">
        <v>51653</v>
      </c>
      <c r="C34932" s="535" t="s">
        <v>44152</v>
      </c>
      <c r="D34932" s="537" t="n">
        <v>275.11</v>
      </c>
    </row>
    <row r="34933" customFormat="false" ht="14.25" hidden="false" customHeight="false" outlineLevel="0" collapsed="false">
      <c r="A34933" s="535" t="s">
        <v>51654</v>
      </c>
      <c r="B34933" s="544" t="s">
        <v>51655</v>
      </c>
      <c r="C34933" s="535" t="s">
        <v>44152</v>
      </c>
      <c r="D34933" s="537" t="n">
        <v>405.57</v>
      </c>
    </row>
    <row r="34934" customFormat="false" ht="14.25" hidden="false" customHeight="false" outlineLevel="0" collapsed="false">
      <c r="A34934" s="535" t="s">
        <v>51656</v>
      </c>
      <c r="B34934" s="544" t="s">
        <v>51657</v>
      </c>
      <c r="C34934" s="535" t="s">
        <v>44152</v>
      </c>
      <c r="D34934" s="537" t="n">
        <v>325.09</v>
      </c>
    </row>
    <row r="34935" customFormat="false" ht="14.25" hidden="false" customHeight="false" outlineLevel="0" collapsed="false">
      <c r="A34935" s="535" t="s">
        <v>51658</v>
      </c>
      <c r="B34935" s="544" t="s">
        <v>51659</v>
      </c>
      <c r="C34935" s="535" t="s">
        <v>44152</v>
      </c>
      <c r="D34935" s="537" t="n">
        <v>455.55</v>
      </c>
    </row>
    <row r="34936" customFormat="false" ht="14.25" hidden="false" customHeight="false" outlineLevel="0" collapsed="false">
      <c r="A34936" s="535" t="s">
        <v>51660</v>
      </c>
      <c r="B34936" s="544" t="s">
        <v>51661</v>
      </c>
      <c r="C34936" s="535" t="s">
        <v>44152</v>
      </c>
      <c r="D34936" s="537" t="n">
        <v>399.27</v>
      </c>
    </row>
    <row r="34937" customFormat="false" ht="14.25" hidden="false" customHeight="false" outlineLevel="0" collapsed="false">
      <c r="A34937" s="535" t="s">
        <v>51662</v>
      </c>
      <c r="B34937" s="544" t="s">
        <v>51663</v>
      </c>
      <c r="C34937" s="535" t="s">
        <v>44152</v>
      </c>
      <c r="D34937" s="537" t="n">
        <v>535.83</v>
      </c>
    </row>
    <row r="34938" customFormat="false" ht="14.25" hidden="false" customHeight="false" outlineLevel="0" collapsed="false">
      <c r="A34938" s="535" t="s">
        <v>51664</v>
      </c>
      <c r="B34938" s="544" t="s">
        <v>51665</v>
      </c>
      <c r="C34938" s="535" t="s">
        <v>44152</v>
      </c>
      <c r="D34938" s="537" t="n">
        <v>526.65</v>
      </c>
    </row>
    <row r="34939" customFormat="false" ht="14.25" hidden="false" customHeight="false" outlineLevel="0" collapsed="false">
      <c r="A34939" s="535" t="s">
        <v>51666</v>
      </c>
      <c r="B34939" s="544" t="s">
        <v>51667</v>
      </c>
      <c r="C34939" s="535" t="s">
        <v>44152</v>
      </c>
      <c r="D34939" s="537" t="n">
        <v>450.04</v>
      </c>
    </row>
    <row r="34940" customFormat="false" ht="14.25" hidden="false" customHeight="false" outlineLevel="0" collapsed="false">
      <c r="A34940" s="535" t="s">
        <v>51668</v>
      </c>
      <c r="B34940" s="544" t="s">
        <v>51669</v>
      </c>
      <c r="C34940" s="535" t="s">
        <v>44152</v>
      </c>
      <c r="D34940" s="537" t="n">
        <v>580.5</v>
      </c>
    </row>
    <row r="34941" customFormat="false" ht="14.25" hidden="false" customHeight="false" outlineLevel="0" collapsed="false">
      <c r="A34941" s="535" t="s">
        <v>51670</v>
      </c>
      <c r="B34941" s="544" t="s">
        <v>51671</v>
      </c>
      <c r="C34941" s="535" t="s">
        <v>44152</v>
      </c>
      <c r="D34941" s="537" t="n">
        <v>631.28</v>
      </c>
    </row>
    <row r="34942" customFormat="false" ht="14.25" hidden="false" customHeight="false" outlineLevel="0" collapsed="false">
      <c r="A34942" s="535" t="s">
        <v>51672</v>
      </c>
      <c r="B34942" s="544" t="s">
        <v>51673</v>
      </c>
      <c r="C34942" s="535" t="s">
        <v>44152</v>
      </c>
      <c r="D34942" s="537" t="n">
        <v>651.6</v>
      </c>
    </row>
    <row r="34943" customFormat="false" ht="14.25" hidden="false" customHeight="false" outlineLevel="0" collapsed="false">
      <c r="A34943" s="535" t="s">
        <v>51674</v>
      </c>
      <c r="B34943" s="544" t="s">
        <v>51675</v>
      </c>
      <c r="C34943" s="535" t="s">
        <v>29260</v>
      </c>
      <c r="D34943" s="537" t="n">
        <v>1152.66</v>
      </c>
    </row>
    <row r="34944" customFormat="false" ht="14.25" hidden="false" customHeight="false" outlineLevel="0" collapsed="false">
      <c r="A34944" s="535" t="s">
        <v>51676</v>
      </c>
      <c r="B34944" s="544" t="s">
        <v>51677</v>
      </c>
      <c r="C34944" s="535" t="s">
        <v>29260</v>
      </c>
      <c r="D34944" s="537" t="n">
        <v>1252.62</v>
      </c>
    </row>
    <row r="34945" customFormat="false" ht="14.25" hidden="false" customHeight="false" outlineLevel="0" collapsed="false">
      <c r="A34945" s="535" t="s">
        <v>51678</v>
      </c>
      <c r="B34945" s="544" t="s">
        <v>51679</v>
      </c>
      <c r="C34945" s="535" t="s">
        <v>29260</v>
      </c>
      <c r="D34945" s="537" t="n">
        <v>1502.52</v>
      </c>
    </row>
    <row r="34946" customFormat="false" ht="14.25" hidden="false" customHeight="false" outlineLevel="0" collapsed="false">
      <c r="A34946" s="535" t="s">
        <v>51680</v>
      </c>
      <c r="B34946" s="544" t="s">
        <v>51681</v>
      </c>
      <c r="C34946" s="535" t="s">
        <v>29260</v>
      </c>
      <c r="D34946" s="537" t="n">
        <v>2482.94</v>
      </c>
    </row>
    <row r="34947" customFormat="false" ht="14.25" hidden="false" customHeight="false" outlineLevel="0" collapsed="false">
      <c r="A34947" s="535" t="s">
        <v>51682</v>
      </c>
      <c r="B34947" s="544" t="s">
        <v>51683</v>
      </c>
      <c r="C34947" s="535" t="s">
        <v>29260</v>
      </c>
      <c r="D34947" s="537" t="n">
        <v>2707.85</v>
      </c>
    </row>
    <row r="34948" customFormat="false" ht="14.25" hidden="false" customHeight="false" outlineLevel="0" collapsed="false">
      <c r="A34948" s="535" t="s">
        <v>51684</v>
      </c>
      <c r="B34948" s="544" t="s">
        <v>51685</v>
      </c>
      <c r="C34948" s="535" t="s">
        <v>29260</v>
      </c>
      <c r="D34948" s="537" t="n">
        <v>3270.12</v>
      </c>
    </row>
    <row r="34949" customFormat="false" ht="14.25" hidden="false" customHeight="false" outlineLevel="0" collapsed="false">
      <c r="A34949" s="535" t="s">
        <v>51686</v>
      </c>
      <c r="B34949" s="544" t="s">
        <v>51687</v>
      </c>
      <c r="C34949" s="535" t="s">
        <v>29260</v>
      </c>
      <c r="D34949" s="537" t="n">
        <v>3281.1</v>
      </c>
    </row>
    <row r="34950" customFormat="false" ht="14.25" hidden="false" customHeight="false" outlineLevel="0" collapsed="false">
      <c r="A34950" s="535" t="s">
        <v>51688</v>
      </c>
      <c r="B34950" s="544" t="s">
        <v>51689</v>
      </c>
      <c r="C34950" s="535" t="s">
        <v>29260</v>
      </c>
      <c r="D34950" s="537" t="n">
        <v>3580.98</v>
      </c>
    </row>
    <row r="34951" customFormat="false" ht="14.25" hidden="false" customHeight="false" outlineLevel="0" collapsed="false">
      <c r="A34951" s="535" t="s">
        <v>51690</v>
      </c>
      <c r="B34951" s="544" t="s">
        <v>51691</v>
      </c>
      <c r="C34951" s="535" t="s">
        <v>29260</v>
      </c>
      <c r="D34951" s="537" t="n">
        <v>4330.68</v>
      </c>
    </row>
    <row r="34952" customFormat="false" ht="14.25" hidden="false" customHeight="false" outlineLevel="0" collapsed="false">
      <c r="A34952" s="535" t="s">
        <v>51692</v>
      </c>
      <c r="B34952" s="544" t="s">
        <v>51693</v>
      </c>
      <c r="C34952" s="535" t="s">
        <v>29260</v>
      </c>
      <c r="D34952" s="537" t="n">
        <v>4433.76</v>
      </c>
    </row>
    <row r="34953" customFormat="false" ht="14.25" hidden="false" customHeight="false" outlineLevel="0" collapsed="false">
      <c r="A34953" s="535" t="s">
        <v>51694</v>
      </c>
      <c r="B34953" s="544" t="s">
        <v>51695</v>
      </c>
      <c r="C34953" s="535" t="s">
        <v>29260</v>
      </c>
      <c r="D34953" s="537" t="n">
        <v>4833.6</v>
      </c>
    </row>
    <row r="34954" customFormat="false" ht="14.25" hidden="false" customHeight="false" outlineLevel="0" collapsed="false">
      <c r="A34954" s="535" t="s">
        <v>51696</v>
      </c>
      <c r="B34954" s="544" t="s">
        <v>51697</v>
      </c>
      <c r="C34954" s="535" t="s">
        <v>29260</v>
      </c>
      <c r="D34954" s="537" t="n">
        <v>5833.2</v>
      </c>
    </row>
    <row r="34955" customFormat="false" ht="14.25" hidden="false" customHeight="false" outlineLevel="0" collapsed="false">
      <c r="A34955" s="535" t="s">
        <v>51698</v>
      </c>
      <c r="B34955" s="544" t="s">
        <v>51699</v>
      </c>
      <c r="C34955" s="535" t="s">
        <v>29260</v>
      </c>
      <c r="D34955" s="537" t="n">
        <v>6562.2</v>
      </c>
    </row>
    <row r="34956" customFormat="false" ht="14.25" hidden="false" customHeight="false" outlineLevel="0" collapsed="false">
      <c r="A34956" s="535" t="s">
        <v>51700</v>
      </c>
      <c r="B34956" s="544" t="s">
        <v>51701</v>
      </c>
      <c r="C34956" s="535" t="s">
        <v>29260</v>
      </c>
      <c r="D34956" s="537" t="n">
        <v>7161.96</v>
      </c>
    </row>
    <row r="34957" customFormat="false" ht="14.25" hidden="false" customHeight="false" outlineLevel="0" collapsed="false">
      <c r="A34957" s="535" t="s">
        <v>51702</v>
      </c>
      <c r="B34957" s="544" t="s">
        <v>51703</v>
      </c>
      <c r="C34957" s="535" t="s">
        <v>29260</v>
      </c>
      <c r="D34957" s="537" t="n">
        <v>8661.36</v>
      </c>
    </row>
    <row r="34958" customFormat="false" ht="14.25" hidden="false" customHeight="false" outlineLevel="0" collapsed="false">
      <c r="A34958" s="535" t="s">
        <v>51704</v>
      </c>
      <c r="B34958" s="544" t="s">
        <v>51705</v>
      </c>
      <c r="C34958" s="535" t="s">
        <v>44152</v>
      </c>
      <c r="D34958" s="537" t="n">
        <v>591.07</v>
      </c>
    </row>
    <row r="34959" customFormat="false" ht="14.25" hidden="false" customHeight="false" outlineLevel="0" collapsed="false">
      <c r="A34959" s="535" t="s">
        <v>51706</v>
      </c>
      <c r="B34959" s="544" t="s">
        <v>51707</v>
      </c>
      <c r="C34959" s="535" t="s">
        <v>44152</v>
      </c>
      <c r="D34959" s="537" t="n">
        <v>641.05</v>
      </c>
    </row>
    <row r="34960" customFormat="false" ht="14.25" hidden="false" customHeight="false" outlineLevel="0" collapsed="false">
      <c r="A34960" s="535" t="s">
        <v>51708</v>
      </c>
      <c r="B34960" s="544" t="s">
        <v>51709</v>
      </c>
      <c r="C34960" s="535" t="s">
        <v>44152</v>
      </c>
      <c r="D34960" s="537" t="n">
        <v>766</v>
      </c>
    </row>
    <row r="34961" customFormat="false" ht="14.25" hidden="false" customHeight="false" outlineLevel="0" collapsed="false">
      <c r="A34961" s="535" t="s">
        <v>51710</v>
      </c>
      <c r="B34961" s="544" t="s">
        <v>51711</v>
      </c>
      <c r="C34961" s="535" t="s">
        <v>44152</v>
      </c>
      <c r="D34961" s="537" t="n">
        <v>598.2</v>
      </c>
    </row>
    <row r="34962" customFormat="false" ht="14.25" hidden="false" customHeight="false" outlineLevel="0" collapsed="false">
      <c r="A34962" s="535" t="s">
        <v>51712</v>
      </c>
      <c r="B34962" s="544" t="s">
        <v>51713</v>
      </c>
      <c r="C34962" s="535" t="s">
        <v>44152</v>
      </c>
      <c r="D34962" s="537" t="n">
        <v>723.15</v>
      </c>
    </row>
    <row r="34963" customFormat="false" ht="14.25" hidden="false" customHeight="false" outlineLevel="0" collapsed="false">
      <c r="A34963" s="535" t="s">
        <v>51714</v>
      </c>
      <c r="B34963" s="544" t="s">
        <v>51715</v>
      </c>
      <c r="C34963" s="535" t="s">
        <v>44152</v>
      </c>
      <c r="D34963" s="537" t="n">
        <v>794.25</v>
      </c>
    </row>
    <row r="34964" customFormat="false" ht="14.25" hidden="false" customHeight="false" outlineLevel="0" collapsed="false">
      <c r="A34964" s="535" t="s">
        <v>51716</v>
      </c>
      <c r="B34964" s="544" t="s">
        <v>51717</v>
      </c>
      <c r="C34964" s="535" t="s">
        <v>44152</v>
      </c>
      <c r="D34964" s="537" t="n">
        <v>872.04</v>
      </c>
    </row>
    <row r="34965" customFormat="false" ht="14.25" hidden="false" customHeight="false" outlineLevel="0" collapsed="false">
      <c r="A34965" s="535" t="s">
        <v>51718</v>
      </c>
      <c r="B34965" s="544" t="s">
        <v>51719</v>
      </c>
      <c r="C34965" s="535" t="s">
        <v>44152</v>
      </c>
      <c r="D34965" s="537" t="n">
        <v>962.57</v>
      </c>
    </row>
    <row r="34966" customFormat="false" ht="14.25" hidden="false" customHeight="false" outlineLevel="0" collapsed="false">
      <c r="A34966" s="535" t="s">
        <v>51720</v>
      </c>
      <c r="B34966" s="544" t="s">
        <v>51721</v>
      </c>
      <c r="C34966" s="535" t="s">
        <v>44152</v>
      </c>
      <c r="D34966" s="537" t="n">
        <v>1087.52</v>
      </c>
    </row>
    <row r="34967" customFormat="false" ht="14.25" hidden="false" customHeight="false" outlineLevel="0" collapsed="false">
      <c r="A34967" s="535" t="s">
        <v>51722</v>
      </c>
      <c r="B34967" s="544" t="s">
        <v>51723</v>
      </c>
      <c r="C34967" s="535" t="s">
        <v>44152</v>
      </c>
      <c r="D34967" s="537" t="n">
        <v>1158.62</v>
      </c>
    </row>
    <row r="34968" customFormat="false" ht="14.25" hidden="false" customHeight="false" outlineLevel="0" collapsed="false">
      <c r="A34968" s="535" t="s">
        <v>51724</v>
      </c>
      <c r="B34968" s="544" t="s">
        <v>51725</v>
      </c>
      <c r="C34968" s="535" t="s">
        <v>44152</v>
      </c>
      <c r="D34968" s="537" t="n">
        <v>1236.41</v>
      </c>
    </row>
    <row r="34969" customFormat="false" ht="14.25" hidden="false" customHeight="false" outlineLevel="0" collapsed="false">
      <c r="A34969" s="535" t="s">
        <v>51726</v>
      </c>
      <c r="B34969" s="544" t="s">
        <v>51727</v>
      </c>
      <c r="C34969" s="535" t="s">
        <v>44152</v>
      </c>
      <c r="D34969" s="537" t="n">
        <v>1012.08</v>
      </c>
    </row>
    <row r="34970" customFormat="false" ht="14.25" hidden="false" customHeight="false" outlineLevel="0" collapsed="false">
      <c r="A34970" s="535" t="s">
        <v>51728</v>
      </c>
      <c r="B34970" s="544" t="s">
        <v>51729</v>
      </c>
      <c r="C34970" s="535" t="s">
        <v>44152</v>
      </c>
      <c r="D34970" s="537" t="n">
        <v>1137.03</v>
      </c>
    </row>
    <row r="34971" customFormat="false" ht="14.25" hidden="false" customHeight="false" outlineLevel="0" collapsed="false">
      <c r="A34971" s="535" t="s">
        <v>51730</v>
      </c>
      <c r="B34971" s="544" t="s">
        <v>51731</v>
      </c>
      <c r="C34971" s="535" t="s">
        <v>44152</v>
      </c>
      <c r="D34971" s="537" t="n">
        <v>1208.13</v>
      </c>
    </row>
    <row r="34972" customFormat="false" ht="14.25" hidden="false" customHeight="false" outlineLevel="0" collapsed="false">
      <c r="A34972" s="535" t="s">
        <v>51732</v>
      </c>
      <c r="B34972" s="544" t="s">
        <v>51733</v>
      </c>
      <c r="C34972" s="535" t="s">
        <v>44152</v>
      </c>
      <c r="D34972" s="537" t="n">
        <v>647.71</v>
      </c>
    </row>
    <row r="34973" customFormat="false" ht="14.25" hidden="false" customHeight="false" outlineLevel="0" collapsed="false">
      <c r="A34973" s="535" t="s">
        <v>51734</v>
      </c>
      <c r="B34973" s="544" t="s">
        <v>51735</v>
      </c>
      <c r="C34973" s="535" t="s">
        <v>44152</v>
      </c>
      <c r="D34973" s="537" t="n">
        <v>772.66</v>
      </c>
    </row>
    <row r="34974" customFormat="false" ht="14.25" hidden="false" customHeight="false" outlineLevel="0" collapsed="false">
      <c r="A34974" s="535" t="s">
        <v>51736</v>
      </c>
      <c r="B34974" s="544" t="s">
        <v>51737</v>
      </c>
      <c r="C34974" s="535" t="s">
        <v>44152</v>
      </c>
      <c r="D34974" s="537" t="n">
        <v>843.76</v>
      </c>
    </row>
    <row r="34975" customFormat="false" ht="14.25" hidden="false" customHeight="false" outlineLevel="0" collapsed="false">
      <c r="A34975" s="535" t="s">
        <v>51738</v>
      </c>
      <c r="B34975" s="544" t="s">
        <v>51739</v>
      </c>
      <c r="C34975" s="535" t="s">
        <v>44152</v>
      </c>
      <c r="D34975" s="537" t="n">
        <v>385.61</v>
      </c>
    </row>
    <row r="34976" customFormat="false" ht="14.25" hidden="false" customHeight="false" outlineLevel="0" collapsed="false">
      <c r="A34976" s="535" t="s">
        <v>51740</v>
      </c>
      <c r="B34976" s="544" t="s">
        <v>51741</v>
      </c>
      <c r="C34976" s="535" t="s">
        <v>44152</v>
      </c>
      <c r="D34976" s="537" t="n">
        <v>435.59</v>
      </c>
    </row>
    <row r="34977" customFormat="false" ht="14.25" hidden="false" customHeight="false" outlineLevel="0" collapsed="false">
      <c r="A34977" s="535" t="s">
        <v>51742</v>
      </c>
      <c r="B34977" s="544" t="s">
        <v>51743</v>
      </c>
      <c r="C34977" s="535" t="s">
        <v>44152</v>
      </c>
      <c r="D34977" s="537" t="n">
        <v>379.31</v>
      </c>
    </row>
    <row r="34978" customFormat="false" ht="14.25" hidden="false" customHeight="false" outlineLevel="0" collapsed="false">
      <c r="A34978" s="535" t="s">
        <v>51744</v>
      </c>
      <c r="B34978" s="544" t="s">
        <v>51745</v>
      </c>
      <c r="C34978" s="535" t="s">
        <v>44152</v>
      </c>
      <c r="D34978" s="537" t="n">
        <v>515.88</v>
      </c>
    </row>
    <row r="34979" customFormat="false" ht="14.25" hidden="false" customHeight="false" outlineLevel="0" collapsed="false">
      <c r="A34979" s="535" t="s">
        <v>51746</v>
      </c>
      <c r="B34979" s="544" t="s">
        <v>51747</v>
      </c>
      <c r="C34979" s="535" t="s">
        <v>44152</v>
      </c>
      <c r="D34979" s="537" t="n">
        <v>560.54</v>
      </c>
    </row>
    <row r="34980" customFormat="false" ht="14.25" hidden="false" customHeight="false" outlineLevel="0" collapsed="false">
      <c r="A34980" s="535" t="s">
        <v>51748</v>
      </c>
      <c r="B34980" s="544" t="s">
        <v>51749</v>
      </c>
      <c r="C34980" s="535" t="s">
        <v>44152</v>
      </c>
      <c r="D34980" s="537" t="n">
        <v>611.32</v>
      </c>
    </row>
    <row r="34981" customFormat="false" ht="14.25" hidden="false" customHeight="false" outlineLevel="0" collapsed="false">
      <c r="A34981" s="535" t="s">
        <v>51750</v>
      </c>
      <c r="B34981" s="544" t="s">
        <v>51751</v>
      </c>
      <c r="C34981" s="535" t="s">
        <v>29260</v>
      </c>
      <c r="D34981" s="537" t="n">
        <v>859.66</v>
      </c>
    </row>
    <row r="34982" customFormat="false" ht="14.25" hidden="false" customHeight="false" outlineLevel="0" collapsed="false">
      <c r="A34982" s="535" t="s">
        <v>51752</v>
      </c>
      <c r="B34982" s="544" t="s">
        <v>51753</v>
      </c>
      <c r="C34982" s="535" t="s">
        <v>29260</v>
      </c>
      <c r="D34982" s="537" t="n">
        <v>959.62</v>
      </c>
    </row>
    <row r="34983" customFormat="false" ht="14.25" hidden="false" customHeight="false" outlineLevel="0" collapsed="false">
      <c r="A34983" s="535" t="s">
        <v>51754</v>
      </c>
      <c r="B34983" s="544" t="s">
        <v>51755</v>
      </c>
      <c r="C34983" s="535" t="s">
        <v>29260</v>
      </c>
      <c r="D34983" s="537" t="n">
        <v>1209.52</v>
      </c>
    </row>
    <row r="34984" customFormat="false" ht="14.25" hidden="false" customHeight="false" outlineLevel="0" collapsed="false">
      <c r="A34984" s="535" t="s">
        <v>51756</v>
      </c>
      <c r="B34984" s="544" t="s">
        <v>51757</v>
      </c>
      <c r="C34984" s="535" t="s">
        <v>29260</v>
      </c>
      <c r="D34984" s="537" t="n">
        <v>1823.69</v>
      </c>
    </row>
    <row r="34985" customFormat="false" ht="14.25" hidden="false" customHeight="false" outlineLevel="0" collapsed="false">
      <c r="A34985" s="535" t="s">
        <v>51758</v>
      </c>
      <c r="B34985" s="544" t="s">
        <v>51759</v>
      </c>
      <c r="C34985" s="535" t="s">
        <v>29260</v>
      </c>
      <c r="D34985" s="537" t="n">
        <v>2048.6</v>
      </c>
    </row>
    <row r="34986" customFormat="false" ht="14.25" hidden="false" customHeight="false" outlineLevel="0" collapsed="false">
      <c r="A34986" s="535" t="s">
        <v>51760</v>
      </c>
      <c r="B34986" s="544" t="s">
        <v>51761</v>
      </c>
      <c r="C34986" s="535" t="s">
        <v>29260</v>
      </c>
      <c r="D34986" s="537" t="n">
        <v>2610.87</v>
      </c>
    </row>
    <row r="34987" customFormat="false" ht="14.25" hidden="false" customHeight="false" outlineLevel="0" collapsed="false">
      <c r="A34987" s="535" t="s">
        <v>51762</v>
      </c>
      <c r="B34987" s="544" t="s">
        <v>51763</v>
      </c>
      <c r="C34987" s="535" t="s">
        <v>29260</v>
      </c>
      <c r="D34987" s="537" t="n">
        <v>2402.1</v>
      </c>
    </row>
    <row r="34988" customFormat="false" ht="14.25" hidden="false" customHeight="false" outlineLevel="0" collapsed="false">
      <c r="A34988" s="535" t="s">
        <v>51764</v>
      </c>
      <c r="B34988" s="544" t="s">
        <v>51765</v>
      </c>
      <c r="C34988" s="535" t="s">
        <v>29260</v>
      </c>
      <c r="D34988" s="537" t="n">
        <v>2701.98</v>
      </c>
    </row>
    <row r="34989" customFormat="false" ht="14.25" hidden="false" customHeight="false" outlineLevel="0" collapsed="false">
      <c r="A34989" s="535" t="s">
        <v>51766</v>
      </c>
      <c r="B34989" s="544" t="s">
        <v>51767</v>
      </c>
      <c r="C34989" s="535" t="s">
        <v>29260</v>
      </c>
      <c r="D34989" s="537" t="n">
        <v>3451.68</v>
      </c>
    </row>
    <row r="34990" customFormat="false" ht="14.25" hidden="false" customHeight="false" outlineLevel="0" collapsed="false">
      <c r="A34990" s="535" t="s">
        <v>51768</v>
      </c>
      <c r="B34990" s="544" t="s">
        <v>51769</v>
      </c>
      <c r="C34990" s="535" t="s">
        <v>29260</v>
      </c>
      <c r="D34990" s="537" t="n">
        <v>3261.76</v>
      </c>
    </row>
    <row r="34991" customFormat="false" ht="14.25" hidden="false" customHeight="false" outlineLevel="0" collapsed="false">
      <c r="A34991" s="535" t="s">
        <v>51770</v>
      </c>
      <c r="B34991" s="544" t="s">
        <v>51771</v>
      </c>
      <c r="C34991" s="535" t="s">
        <v>29260</v>
      </c>
      <c r="D34991" s="537" t="n">
        <v>3661.6</v>
      </c>
    </row>
    <row r="34992" customFormat="false" ht="14.25" hidden="false" customHeight="false" outlineLevel="0" collapsed="false">
      <c r="A34992" s="535" t="s">
        <v>51772</v>
      </c>
      <c r="B34992" s="544" t="s">
        <v>51773</v>
      </c>
      <c r="C34992" s="535" t="s">
        <v>29260</v>
      </c>
      <c r="D34992" s="537" t="n">
        <v>4661.2</v>
      </c>
    </row>
    <row r="34993" customFormat="false" ht="14.25" hidden="false" customHeight="false" outlineLevel="0" collapsed="false">
      <c r="A34993" s="535" t="s">
        <v>51774</v>
      </c>
      <c r="B34993" s="544" t="s">
        <v>51775</v>
      </c>
      <c r="C34993" s="535" t="s">
        <v>29260</v>
      </c>
      <c r="D34993" s="537" t="n">
        <v>4804.2</v>
      </c>
    </row>
    <row r="34994" customFormat="false" ht="14.25" hidden="false" customHeight="false" outlineLevel="0" collapsed="false">
      <c r="A34994" s="535" t="s">
        <v>51776</v>
      </c>
      <c r="B34994" s="544" t="s">
        <v>51777</v>
      </c>
      <c r="C34994" s="535" t="s">
        <v>29260</v>
      </c>
      <c r="D34994" s="537" t="n">
        <v>5403.96</v>
      </c>
    </row>
    <row r="34995" customFormat="false" ht="14.25" hidden="false" customHeight="false" outlineLevel="0" collapsed="false">
      <c r="A34995" s="535" t="s">
        <v>51778</v>
      </c>
      <c r="B34995" s="544" t="s">
        <v>51779</v>
      </c>
      <c r="C34995" s="535" t="s">
        <v>29260</v>
      </c>
      <c r="D34995" s="537" t="n">
        <v>6903.36</v>
      </c>
    </row>
    <row r="34996" customFormat="false" ht="14.25" hidden="false" customHeight="false" outlineLevel="0" collapsed="false">
      <c r="A34996" s="535" t="s">
        <v>51780</v>
      </c>
      <c r="B34996" s="544" t="s">
        <v>51781</v>
      </c>
      <c r="C34996" s="535" t="s">
        <v>44152</v>
      </c>
      <c r="D34996" s="537" t="n">
        <v>444.57</v>
      </c>
    </row>
    <row r="34997" customFormat="false" ht="14.25" hidden="false" customHeight="false" outlineLevel="0" collapsed="false">
      <c r="A34997" s="535" t="s">
        <v>51782</v>
      </c>
      <c r="B34997" s="544" t="s">
        <v>51783</v>
      </c>
      <c r="C34997" s="535" t="s">
        <v>44152</v>
      </c>
      <c r="D34997" s="537" t="n">
        <v>494.55</v>
      </c>
    </row>
    <row r="34998" customFormat="false" ht="14.25" hidden="false" customHeight="false" outlineLevel="0" collapsed="false">
      <c r="A34998" s="535" t="s">
        <v>51784</v>
      </c>
      <c r="B34998" s="544" t="s">
        <v>51785</v>
      </c>
      <c r="C34998" s="535" t="s">
        <v>44152</v>
      </c>
      <c r="D34998" s="537" t="n">
        <v>619.5</v>
      </c>
    </row>
    <row r="34999" customFormat="false" ht="14.25" hidden="false" customHeight="false" outlineLevel="0" collapsed="false">
      <c r="A34999" s="535" t="s">
        <v>51786</v>
      </c>
      <c r="B34999" s="544" t="s">
        <v>51787</v>
      </c>
      <c r="C34999" s="535" t="s">
        <v>44152</v>
      </c>
      <c r="D34999" s="537" t="n">
        <v>916.73</v>
      </c>
    </row>
    <row r="35000" customFormat="false" ht="14.25" hidden="false" customHeight="false" outlineLevel="0" collapsed="false">
      <c r="A35000" s="535" t="s">
        <v>51788</v>
      </c>
      <c r="B35000" s="544" t="s">
        <v>51789</v>
      </c>
      <c r="C35000" s="535" t="s">
        <v>44152</v>
      </c>
      <c r="D35000" s="537" t="n">
        <v>1041.68</v>
      </c>
    </row>
    <row r="35001" customFormat="false" ht="14.25" hidden="false" customHeight="false" outlineLevel="0" collapsed="false">
      <c r="A35001" s="535" t="s">
        <v>51790</v>
      </c>
      <c r="B35001" s="544" t="s">
        <v>51791</v>
      </c>
      <c r="C35001" s="535" t="s">
        <v>44152</v>
      </c>
      <c r="D35001" s="537" t="n">
        <v>1112.78</v>
      </c>
    </row>
    <row r="35002" customFormat="false" ht="14.25" hidden="false" customHeight="false" outlineLevel="0" collapsed="false">
      <c r="A35002" s="535" t="s">
        <v>51792</v>
      </c>
      <c r="B35002" s="544" t="s">
        <v>51793</v>
      </c>
      <c r="C35002" s="535" t="s">
        <v>44152</v>
      </c>
      <c r="D35002" s="537" t="n">
        <v>532.11</v>
      </c>
    </row>
    <row r="35003" customFormat="false" ht="14.25" hidden="false" customHeight="false" outlineLevel="0" collapsed="false">
      <c r="A35003" s="535" t="s">
        <v>51794</v>
      </c>
      <c r="B35003" s="544" t="s">
        <v>51795</v>
      </c>
      <c r="C35003" s="535" t="s">
        <v>44152</v>
      </c>
      <c r="D35003" s="537" t="n">
        <v>582.09</v>
      </c>
    </row>
    <row r="35004" customFormat="false" ht="14.25" hidden="false" customHeight="false" outlineLevel="0" collapsed="false">
      <c r="A35004" s="535" t="s">
        <v>51796</v>
      </c>
      <c r="B35004" s="544" t="s">
        <v>51797</v>
      </c>
      <c r="C35004" s="535" t="s">
        <v>44152</v>
      </c>
      <c r="D35004" s="537" t="n">
        <v>707.04</v>
      </c>
    </row>
    <row r="35005" customFormat="false" ht="14.25" hidden="false" customHeight="false" outlineLevel="0" collapsed="false">
      <c r="A35005" s="535" t="s">
        <v>51798</v>
      </c>
      <c r="B35005" s="544" t="s">
        <v>51799</v>
      </c>
      <c r="C35005" s="535" t="s">
        <v>44152</v>
      </c>
      <c r="D35005" s="537" t="n">
        <v>552.36</v>
      </c>
    </row>
    <row r="35006" customFormat="false" ht="14.25" hidden="false" customHeight="false" outlineLevel="0" collapsed="false">
      <c r="A35006" s="535" t="s">
        <v>51800</v>
      </c>
      <c r="B35006" s="544" t="s">
        <v>51801</v>
      </c>
      <c r="C35006" s="535" t="s">
        <v>44152</v>
      </c>
      <c r="D35006" s="537" t="n">
        <v>677.31</v>
      </c>
    </row>
    <row r="35007" customFormat="false" ht="14.25" hidden="false" customHeight="false" outlineLevel="0" collapsed="false">
      <c r="A35007" s="535" t="s">
        <v>51802</v>
      </c>
      <c r="B35007" s="544" t="s">
        <v>51803</v>
      </c>
      <c r="C35007" s="535" t="s">
        <v>44152</v>
      </c>
      <c r="D35007" s="537" t="n">
        <v>748.41</v>
      </c>
    </row>
    <row r="35008" customFormat="false" ht="14.25" hidden="false" customHeight="false" outlineLevel="0" collapsed="false">
      <c r="A35008" s="535" t="s">
        <v>51804</v>
      </c>
      <c r="B35008" s="544" t="s">
        <v>51805</v>
      </c>
      <c r="C35008" s="535" t="s">
        <v>51371</v>
      </c>
      <c r="D35008" s="537" t="n">
        <v>2.02</v>
      </c>
    </row>
    <row r="35009" customFormat="false" ht="14.25" hidden="false" customHeight="false" outlineLevel="0" collapsed="false">
      <c r="A35009" s="535" t="s">
        <v>51806</v>
      </c>
      <c r="B35009" s="544" t="s">
        <v>51807</v>
      </c>
      <c r="C35009" s="535" t="s">
        <v>29260</v>
      </c>
      <c r="D35009" s="537" t="n">
        <v>100438.6</v>
      </c>
    </row>
    <row r="35010" customFormat="false" ht="14.25" hidden="false" customHeight="false" outlineLevel="0" collapsed="false">
      <c r="A35010" s="535" t="s">
        <v>51808</v>
      </c>
      <c r="B35010" s="544" t="s">
        <v>51809</v>
      </c>
      <c r="C35010" s="535" t="s">
        <v>29260</v>
      </c>
      <c r="D35010" s="537" t="n">
        <v>100438.6</v>
      </c>
    </row>
    <row r="35011" customFormat="false" ht="14.25" hidden="false" customHeight="false" outlineLevel="0" collapsed="false">
      <c r="A35011" s="535" t="s">
        <v>51810</v>
      </c>
      <c r="B35011" s="544" t="s">
        <v>51811</v>
      </c>
      <c r="C35011" s="535" t="s">
        <v>29260</v>
      </c>
      <c r="D35011" s="537" t="n">
        <v>111243.51</v>
      </c>
    </row>
    <row r="35012" customFormat="false" ht="14.25" hidden="false" customHeight="false" outlineLevel="0" collapsed="false">
      <c r="A35012" s="535" t="s">
        <v>51812</v>
      </c>
      <c r="B35012" s="544" t="s">
        <v>51813</v>
      </c>
      <c r="C35012" s="535" t="s">
        <v>29260</v>
      </c>
      <c r="D35012" s="537" t="n">
        <v>111243.51</v>
      </c>
    </row>
    <row r="35013" customFormat="false" ht="14.25" hidden="false" customHeight="false" outlineLevel="0" collapsed="false">
      <c r="A35013" s="535" t="s">
        <v>51814</v>
      </c>
      <c r="B35013" s="544" t="s">
        <v>51815</v>
      </c>
      <c r="C35013" s="535" t="s">
        <v>29260</v>
      </c>
      <c r="D35013" s="537" t="n">
        <v>122048.43</v>
      </c>
    </row>
    <row r="35014" customFormat="false" ht="14.25" hidden="false" customHeight="false" outlineLevel="0" collapsed="false">
      <c r="A35014" s="535" t="s">
        <v>51816</v>
      </c>
      <c r="B35014" s="544" t="s">
        <v>51817</v>
      </c>
      <c r="C35014" s="535" t="s">
        <v>29260</v>
      </c>
      <c r="D35014" s="537" t="n">
        <v>122048.43</v>
      </c>
    </row>
    <row r="35015" customFormat="false" ht="14.25" hidden="false" customHeight="false" outlineLevel="0" collapsed="false">
      <c r="A35015" s="535" t="s">
        <v>51818</v>
      </c>
      <c r="B35015" s="544" t="s">
        <v>51819</v>
      </c>
      <c r="C35015" s="535" t="s">
        <v>44152</v>
      </c>
      <c r="D35015" s="537" t="n">
        <v>39.9</v>
      </c>
    </row>
    <row r="35016" customFormat="false" ht="14.25" hidden="false" customHeight="false" outlineLevel="0" collapsed="false">
      <c r="A35016" s="535" t="s">
        <v>51820</v>
      </c>
      <c r="B35016" s="544" t="s">
        <v>51821</v>
      </c>
      <c r="C35016" s="535" t="s">
        <v>29260</v>
      </c>
      <c r="D35016" s="537" t="n">
        <v>361.97</v>
      </c>
    </row>
    <row r="35017" customFormat="false" ht="14.25" hidden="false" customHeight="false" outlineLevel="0" collapsed="false">
      <c r="A35017" s="535" t="s">
        <v>51822</v>
      </c>
      <c r="B35017" s="544" t="s">
        <v>51823</v>
      </c>
      <c r="C35017" s="535" t="s">
        <v>29260</v>
      </c>
      <c r="D35017" s="537" t="n">
        <v>255.11</v>
      </c>
    </row>
    <row r="35018" customFormat="false" ht="14.25" hidden="false" customHeight="false" outlineLevel="0" collapsed="false">
      <c r="A35018" s="535" t="s">
        <v>51824</v>
      </c>
      <c r="B35018" s="544" t="s">
        <v>51825</v>
      </c>
      <c r="C35018" s="535" t="s">
        <v>29260</v>
      </c>
      <c r="D35018" s="537" t="n">
        <v>212.59</v>
      </c>
    </row>
    <row r="35019" customFormat="false" ht="14.25" hidden="false" customHeight="false" outlineLevel="0" collapsed="false">
      <c r="A35019" s="535" t="s">
        <v>51826</v>
      </c>
      <c r="B35019" s="544" t="s">
        <v>51827</v>
      </c>
      <c r="C35019" s="535" t="s">
        <v>44152</v>
      </c>
      <c r="D35019" s="537" t="n">
        <v>21.75</v>
      </c>
    </row>
    <row r="35020" customFormat="false" ht="14.25" hidden="false" customHeight="false" outlineLevel="0" collapsed="false">
      <c r="A35020" s="535" t="s">
        <v>51828</v>
      </c>
      <c r="B35020" s="544" t="s">
        <v>51829</v>
      </c>
      <c r="C35020" s="535" t="s">
        <v>44152</v>
      </c>
      <c r="D35020" s="537" t="n">
        <v>4.67</v>
      </c>
    </row>
    <row r="35021" customFormat="false" ht="14.25" hidden="false" customHeight="false" outlineLevel="0" collapsed="false">
      <c r="A35021" s="535" t="s">
        <v>51830</v>
      </c>
      <c r="B35021" s="544" t="s">
        <v>51831</v>
      </c>
      <c r="C35021" s="535" t="s">
        <v>44152</v>
      </c>
      <c r="D35021" s="537" t="n">
        <v>4.84</v>
      </c>
    </row>
    <row r="35022" customFormat="false" ht="14.25" hidden="false" customHeight="false" outlineLevel="0" collapsed="false">
      <c r="A35022" s="535" t="s">
        <v>51832</v>
      </c>
      <c r="B35022" s="544" t="s">
        <v>51833</v>
      </c>
      <c r="C35022" s="535" t="s">
        <v>44152</v>
      </c>
      <c r="D35022" s="537" t="n">
        <v>67.2</v>
      </c>
    </row>
    <row r="35023" customFormat="false" ht="14.25" hidden="false" customHeight="false" outlineLevel="0" collapsed="false">
      <c r="A35023" s="535" t="s">
        <v>51834</v>
      </c>
      <c r="B35023" s="544" t="s">
        <v>51835</v>
      </c>
      <c r="C35023" s="535" t="s">
        <v>47666</v>
      </c>
      <c r="D35023" s="537" t="n">
        <v>3.91</v>
      </c>
    </row>
    <row r="35024" customFormat="false" ht="14.25" hidden="false" customHeight="false" outlineLevel="0" collapsed="false">
      <c r="A35024" s="535" t="s">
        <v>51836</v>
      </c>
      <c r="B35024" s="544" t="s">
        <v>51837</v>
      </c>
      <c r="C35024" s="535" t="s">
        <v>29260</v>
      </c>
      <c r="D35024" s="537" t="n">
        <v>99392.87</v>
      </c>
    </row>
    <row r="35025" customFormat="false" ht="14.25" hidden="false" customHeight="false" outlineLevel="0" collapsed="false">
      <c r="A35025" s="535" t="s">
        <v>51838</v>
      </c>
      <c r="B35025" s="544" t="s">
        <v>51839</v>
      </c>
      <c r="C35025" s="535" t="s">
        <v>29260</v>
      </c>
      <c r="D35025" s="537" t="n">
        <v>99392.87</v>
      </c>
    </row>
    <row r="35026" customFormat="false" ht="14.25" hidden="false" customHeight="false" outlineLevel="0" collapsed="false">
      <c r="A35026" s="535" t="s">
        <v>51840</v>
      </c>
      <c r="B35026" s="544" t="s">
        <v>51841</v>
      </c>
      <c r="C35026" s="535" t="s">
        <v>29260</v>
      </c>
      <c r="D35026" s="537" t="n">
        <v>110229.28</v>
      </c>
    </row>
    <row r="35027" customFormat="false" ht="14.25" hidden="false" customHeight="false" outlineLevel="0" collapsed="false">
      <c r="A35027" s="535" t="s">
        <v>51842</v>
      </c>
      <c r="B35027" s="544" t="s">
        <v>51843</v>
      </c>
      <c r="C35027" s="535" t="s">
        <v>29260</v>
      </c>
      <c r="D35027" s="537" t="n">
        <v>110229.28</v>
      </c>
    </row>
    <row r="35028" customFormat="false" ht="14.25" hidden="false" customHeight="false" outlineLevel="0" collapsed="false">
      <c r="A35028" s="535" t="s">
        <v>51844</v>
      </c>
      <c r="B35028" s="544" t="s">
        <v>51845</v>
      </c>
      <c r="C35028" s="535" t="s">
        <v>29260</v>
      </c>
      <c r="D35028" s="537" t="n">
        <v>121065.69</v>
      </c>
    </row>
    <row r="35029" customFormat="false" ht="14.25" hidden="false" customHeight="false" outlineLevel="0" collapsed="false">
      <c r="A35029" s="535" t="s">
        <v>51846</v>
      </c>
      <c r="B35029" s="544" t="s">
        <v>51847</v>
      </c>
      <c r="C35029" s="535" t="s">
        <v>29260</v>
      </c>
      <c r="D35029" s="537" t="n">
        <v>121065.69</v>
      </c>
    </row>
    <row r="35030" customFormat="false" ht="14.25" hidden="false" customHeight="false" outlineLevel="0" collapsed="false">
      <c r="A35030" s="535" t="s">
        <v>51848</v>
      </c>
      <c r="B35030" s="544" t="s">
        <v>51849</v>
      </c>
      <c r="C35030" s="535" t="s">
        <v>29260</v>
      </c>
      <c r="D35030" s="537" t="n">
        <v>59383.03</v>
      </c>
    </row>
    <row r="35031" customFormat="false" ht="14.25" hidden="false" customHeight="false" outlineLevel="0" collapsed="false">
      <c r="A35031" s="535" t="s">
        <v>51850</v>
      </c>
      <c r="B35031" s="544" t="s">
        <v>51851</v>
      </c>
      <c r="C35031" s="535" t="s">
        <v>29260</v>
      </c>
      <c r="D35031" s="537" t="n">
        <v>59383.03</v>
      </c>
    </row>
    <row r="35032" customFormat="false" ht="14.25" hidden="false" customHeight="false" outlineLevel="0" collapsed="false">
      <c r="A35032" s="535" t="s">
        <v>51852</v>
      </c>
      <c r="B35032" s="544" t="s">
        <v>51853</v>
      </c>
      <c r="C35032" s="535" t="s">
        <v>29260</v>
      </c>
      <c r="D35032" s="537" t="n">
        <v>65985.94</v>
      </c>
    </row>
    <row r="35033" customFormat="false" ht="14.25" hidden="false" customHeight="false" outlineLevel="0" collapsed="false">
      <c r="A35033" s="535" t="s">
        <v>51854</v>
      </c>
      <c r="B35033" s="544" t="s">
        <v>51855</v>
      </c>
      <c r="C35033" s="535" t="s">
        <v>29260</v>
      </c>
      <c r="D35033" s="537" t="n">
        <v>65985.94</v>
      </c>
    </row>
    <row r="35034" customFormat="false" ht="14.25" hidden="false" customHeight="false" outlineLevel="0" collapsed="false">
      <c r="A35034" s="535" t="s">
        <v>51856</v>
      </c>
      <c r="B35034" s="544" t="s">
        <v>51857</v>
      </c>
      <c r="C35034" s="535" t="s">
        <v>29260</v>
      </c>
      <c r="D35034" s="537" t="n">
        <v>72398.02</v>
      </c>
    </row>
    <row r="35035" customFormat="false" ht="14.25" hidden="false" customHeight="false" outlineLevel="0" collapsed="false">
      <c r="A35035" s="535" t="s">
        <v>51858</v>
      </c>
      <c r="B35035" s="544" t="s">
        <v>51859</v>
      </c>
      <c r="C35035" s="535" t="s">
        <v>29260</v>
      </c>
      <c r="D35035" s="537" t="n">
        <v>72398.02</v>
      </c>
    </row>
    <row r="35036" customFormat="false" ht="14.25" hidden="false" customHeight="false" outlineLevel="0" collapsed="false">
      <c r="A35036" s="535" t="s">
        <v>51860</v>
      </c>
      <c r="B35036" s="544" t="s">
        <v>51861</v>
      </c>
      <c r="C35036" s="535" t="s">
        <v>47666</v>
      </c>
      <c r="D35036" s="537" t="n">
        <v>3.34</v>
      </c>
    </row>
    <row r="35037" customFormat="false" ht="14.25" hidden="false" customHeight="false" outlineLevel="0" collapsed="false">
      <c r="A35037" s="535" t="s">
        <v>51862</v>
      </c>
      <c r="B35037" s="544" t="s">
        <v>51863</v>
      </c>
      <c r="C35037" s="535" t="s">
        <v>29260</v>
      </c>
      <c r="D35037" s="537" t="n">
        <v>2525.67</v>
      </c>
    </row>
    <row r="35038" customFormat="false" ht="14.25" hidden="false" customHeight="false" outlineLevel="0" collapsed="false">
      <c r="A35038" s="535" t="s">
        <v>51864</v>
      </c>
      <c r="B35038" s="544" t="s">
        <v>51865</v>
      </c>
      <c r="C35038" s="535" t="s">
        <v>29260</v>
      </c>
      <c r="D35038" s="537" t="n">
        <v>3472.27</v>
      </c>
    </row>
    <row r="35039" customFormat="false" ht="14.25" hidden="false" customHeight="false" outlineLevel="0" collapsed="false">
      <c r="A35039" s="535" t="s">
        <v>51866</v>
      </c>
      <c r="B35039" s="544" t="s">
        <v>51867</v>
      </c>
      <c r="C35039" s="535" t="s">
        <v>29260</v>
      </c>
      <c r="D35039" s="537" t="n">
        <v>3552.53</v>
      </c>
    </row>
    <row r="35040" customFormat="false" ht="14.25" hidden="false" customHeight="false" outlineLevel="0" collapsed="false">
      <c r="A35040" s="535" t="s">
        <v>51868</v>
      </c>
      <c r="B35040" s="544" t="s">
        <v>51869</v>
      </c>
      <c r="C35040" s="535" t="s">
        <v>29260</v>
      </c>
      <c r="D35040" s="537" t="n">
        <v>5626.14</v>
      </c>
    </row>
    <row r="35041" customFormat="false" ht="14.25" hidden="false" customHeight="false" outlineLevel="0" collapsed="false">
      <c r="A35041" s="535" t="s">
        <v>51870</v>
      </c>
      <c r="B35041" s="544" t="s">
        <v>51871</v>
      </c>
      <c r="C35041" s="535" t="s">
        <v>29260</v>
      </c>
      <c r="D35041" s="537" t="n">
        <v>592.34</v>
      </c>
    </row>
    <row r="35042" customFormat="false" ht="14.25" hidden="false" customHeight="false" outlineLevel="0" collapsed="false">
      <c r="A35042" s="535" t="s">
        <v>51872</v>
      </c>
      <c r="B35042" s="544" t="s">
        <v>51873</v>
      </c>
      <c r="C35042" s="535" t="s">
        <v>29260</v>
      </c>
      <c r="D35042" s="537" t="n">
        <v>475.39</v>
      </c>
    </row>
    <row r="35043" customFormat="false" ht="14.25" hidden="false" customHeight="false" outlineLevel="0" collapsed="false">
      <c r="A35043" s="535" t="s">
        <v>51874</v>
      </c>
      <c r="B35043" s="544" t="s">
        <v>51875</v>
      </c>
      <c r="C35043" s="535" t="s">
        <v>29260</v>
      </c>
      <c r="D35043" s="537" t="n">
        <v>506.34</v>
      </c>
    </row>
    <row r="35044" customFormat="false" ht="14.25" hidden="false" customHeight="false" outlineLevel="0" collapsed="false">
      <c r="A35044" s="535" t="s">
        <v>51876</v>
      </c>
      <c r="B35044" s="544" t="s">
        <v>51877</v>
      </c>
      <c r="C35044" s="535" t="s">
        <v>29260</v>
      </c>
      <c r="D35044" s="537" t="n">
        <v>537.49</v>
      </c>
    </row>
    <row r="35045" customFormat="false" ht="14.25" hidden="false" customHeight="false" outlineLevel="0" collapsed="false">
      <c r="A35045" s="535" t="s">
        <v>51878</v>
      </c>
      <c r="B35045" s="544" t="s">
        <v>51879</v>
      </c>
      <c r="C35045" s="535" t="s">
        <v>29260</v>
      </c>
      <c r="D35045" s="537" t="n">
        <v>606.9</v>
      </c>
    </row>
    <row r="35046" customFormat="false" ht="14.25" hidden="false" customHeight="false" outlineLevel="0" collapsed="false">
      <c r="A35046" s="535" t="s">
        <v>51880</v>
      </c>
      <c r="B35046" s="544" t="s">
        <v>51881</v>
      </c>
      <c r="C35046" s="535" t="s">
        <v>29260</v>
      </c>
      <c r="D35046" s="537" t="n">
        <v>427.12</v>
      </c>
    </row>
    <row r="35047" customFormat="false" ht="14.25" hidden="false" customHeight="false" outlineLevel="0" collapsed="false">
      <c r="A35047" s="535" t="s">
        <v>51882</v>
      </c>
      <c r="B35047" s="544" t="s">
        <v>51883</v>
      </c>
      <c r="C35047" s="535" t="s">
        <v>29260</v>
      </c>
      <c r="D35047" s="537" t="n">
        <v>443.07</v>
      </c>
    </row>
    <row r="35048" customFormat="false" ht="14.25" hidden="false" customHeight="false" outlineLevel="0" collapsed="false">
      <c r="A35048" s="535" t="s">
        <v>51884</v>
      </c>
      <c r="B35048" s="544" t="s">
        <v>51885</v>
      </c>
      <c r="C35048" s="535" t="s">
        <v>29260</v>
      </c>
      <c r="D35048" s="537" t="n">
        <v>458.36</v>
      </c>
    </row>
    <row r="35049" customFormat="false" ht="14.25" hidden="false" customHeight="false" outlineLevel="0" collapsed="false">
      <c r="A35049" s="535" t="s">
        <v>51886</v>
      </c>
      <c r="B35049" s="544" t="s">
        <v>51887</v>
      </c>
      <c r="C35049" s="535" t="s">
        <v>29260</v>
      </c>
      <c r="D35049" s="537" t="n">
        <v>474.52</v>
      </c>
    </row>
    <row r="35050" customFormat="false" ht="14.25" hidden="false" customHeight="false" outlineLevel="0" collapsed="false">
      <c r="A35050" s="535" t="s">
        <v>51888</v>
      </c>
      <c r="B35050" s="544" t="s">
        <v>51889</v>
      </c>
      <c r="C35050" s="535" t="s">
        <v>29260</v>
      </c>
      <c r="D35050" s="537" t="n">
        <v>470.07</v>
      </c>
    </row>
    <row r="35051" customFormat="false" ht="14.25" hidden="false" customHeight="false" outlineLevel="0" collapsed="false">
      <c r="A35051" s="535" t="s">
        <v>51890</v>
      </c>
      <c r="B35051" s="544" t="s">
        <v>51891</v>
      </c>
      <c r="C35051" s="535" t="s">
        <v>29260</v>
      </c>
      <c r="D35051" s="537" t="n">
        <v>485.97</v>
      </c>
    </row>
    <row r="35052" customFormat="false" ht="14.25" hidden="false" customHeight="false" outlineLevel="0" collapsed="false">
      <c r="A35052" s="535" t="s">
        <v>51892</v>
      </c>
      <c r="B35052" s="544" t="s">
        <v>51893</v>
      </c>
      <c r="C35052" s="535" t="s">
        <v>29260</v>
      </c>
      <c r="D35052" s="537" t="n">
        <v>515.77</v>
      </c>
    </row>
    <row r="35053" customFormat="false" ht="14.25" hidden="false" customHeight="false" outlineLevel="0" collapsed="false">
      <c r="A35053" s="535" t="s">
        <v>51894</v>
      </c>
      <c r="B35053" s="544" t="s">
        <v>51895</v>
      </c>
      <c r="C35053" s="535" t="s">
        <v>29260</v>
      </c>
      <c r="D35053" s="537" t="n">
        <v>584.81</v>
      </c>
    </row>
    <row r="35054" customFormat="false" ht="14.25" hidden="false" customHeight="false" outlineLevel="0" collapsed="false">
      <c r="A35054" s="535" t="s">
        <v>51896</v>
      </c>
      <c r="B35054" s="544" t="s">
        <v>51897</v>
      </c>
      <c r="C35054" s="535" t="s">
        <v>29260</v>
      </c>
      <c r="D35054" s="537" t="n">
        <v>1168.45</v>
      </c>
    </row>
    <row r="35055" customFormat="false" ht="14.25" hidden="false" customHeight="false" outlineLevel="0" collapsed="false">
      <c r="A35055" s="535" t="s">
        <v>51898</v>
      </c>
      <c r="B35055" s="544" t="s">
        <v>51899</v>
      </c>
      <c r="C35055" s="535" t="s">
        <v>29260</v>
      </c>
      <c r="D35055" s="537" t="n">
        <v>350.94</v>
      </c>
    </row>
    <row r="35056" customFormat="false" ht="14.25" hidden="false" customHeight="false" outlineLevel="0" collapsed="false">
      <c r="A35056" s="535" t="s">
        <v>51900</v>
      </c>
      <c r="B35056" s="544" t="s">
        <v>51901</v>
      </c>
      <c r="C35056" s="535" t="s">
        <v>29260</v>
      </c>
      <c r="D35056" s="537" t="n">
        <v>113.18</v>
      </c>
    </row>
    <row r="35057" customFormat="false" ht="14.25" hidden="false" customHeight="false" outlineLevel="0" collapsed="false">
      <c r="A35057" s="535" t="s">
        <v>51902</v>
      </c>
      <c r="B35057" s="544" t="s">
        <v>51903</v>
      </c>
      <c r="C35057" s="535" t="s">
        <v>29260</v>
      </c>
      <c r="D35057" s="537" t="n">
        <v>716.82</v>
      </c>
    </row>
    <row r="35058" customFormat="false" ht="14.25" hidden="false" customHeight="false" outlineLevel="0" collapsed="false">
      <c r="A35058" s="535" t="s">
        <v>51904</v>
      </c>
      <c r="B35058" s="544" t="s">
        <v>51905</v>
      </c>
      <c r="C35058" s="535" t="s">
        <v>29260</v>
      </c>
      <c r="D35058" s="537" t="n">
        <v>1924.17</v>
      </c>
    </row>
    <row r="35059" customFormat="false" ht="14.25" hidden="false" customHeight="false" outlineLevel="0" collapsed="false">
      <c r="A35059" s="535" t="s">
        <v>51906</v>
      </c>
      <c r="B35059" s="544" t="s">
        <v>51907</v>
      </c>
      <c r="C35059" s="535" t="s">
        <v>29260</v>
      </c>
      <c r="D35059" s="537" t="n">
        <v>1045.28</v>
      </c>
    </row>
    <row r="35060" customFormat="false" ht="14.25" hidden="false" customHeight="false" outlineLevel="0" collapsed="false">
      <c r="A35060" s="535" t="s">
        <v>51908</v>
      </c>
      <c r="B35060" s="544" t="s">
        <v>51909</v>
      </c>
      <c r="C35060" s="535" t="s">
        <v>29260</v>
      </c>
      <c r="D35060" s="537" t="n">
        <v>3059.87</v>
      </c>
    </row>
    <row r="35061" customFormat="false" ht="14.25" hidden="false" customHeight="false" outlineLevel="0" collapsed="false">
      <c r="A35061" s="535" t="s">
        <v>51910</v>
      </c>
      <c r="B35061" s="544" t="s">
        <v>51911</v>
      </c>
      <c r="C35061" s="535" t="s">
        <v>29260</v>
      </c>
      <c r="D35061" s="537" t="n">
        <v>35.08</v>
      </c>
    </row>
    <row r="35062" customFormat="false" ht="14.25" hidden="false" customHeight="false" outlineLevel="0" collapsed="false">
      <c r="A35062" s="535" t="s">
        <v>51912</v>
      </c>
      <c r="B35062" s="544" t="s">
        <v>51913</v>
      </c>
      <c r="C35062" s="535" t="s">
        <v>29260</v>
      </c>
      <c r="D35062" s="537" t="n">
        <v>32.53</v>
      </c>
    </row>
    <row r="35063" customFormat="false" ht="14.25" hidden="false" customHeight="false" outlineLevel="0" collapsed="false">
      <c r="A35063" s="535" t="s">
        <v>51914</v>
      </c>
      <c r="B35063" s="544" t="s">
        <v>51915</v>
      </c>
      <c r="C35063" s="535" t="s">
        <v>29260</v>
      </c>
      <c r="D35063" s="537" t="n">
        <v>42.93</v>
      </c>
    </row>
    <row r="35064" customFormat="false" ht="14.25" hidden="false" customHeight="false" outlineLevel="0" collapsed="false">
      <c r="A35064" s="535" t="s">
        <v>51916</v>
      </c>
      <c r="B35064" s="544" t="s">
        <v>51917</v>
      </c>
      <c r="C35064" s="535" t="s">
        <v>29260</v>
      </c>
      <c r="D35064" s="537" t="n">
        <v>35.52</v>
      </c>
    </row>
    <row r="35065" customFormat="false" ht="14.25" hidden="false" customHeight="false" outlineLevel="0" collapsed="false">
      <c r="A35065" s="535" t="s">
        <v>51918</v>
      </c>
      <c r="B35065" s="544" t="s">
        <v>51919</v>
      </c>
      <c r="C35065" s="535" t="s">
        <v>29260</v>
      </c>
      <c r="D35065" s="537" t="n">
        <v>42.93</v>
      </c>
    </row>
    <row r="35066" customFormat="false" ht="14.25" hidden="false" customHeight="false" outlineLevel="0" collapsed="false">
      <c r="A35066" s="535" t="s">
        <v>51920</v>
      </c>
      <c r="B35066" s="544" t="s">
        <v>51921</v>
      </c>
      <c r="C35066" s="535" t="s">
        <v>29260</v>
      </c>
      <c r="D35066" s="537" t="n">
        <v>35.52</v>
      </c>
    </row>
    <row r="35067" customFormat="false" ht="14.25" hidden="false" customHeight="false" outlineLevel="0" collapsed="false">
      <c r="A35067" s="535" t="s">
        <v>51922</v>
      </c>
      <c r="B35067" s="544" t="s">
        <v>51923</v>
      </c>
      <c r="C35067" s="535" t="s">
        <v>29260</v>
      </c>
      <c r="D35067" s="537" t="n">
        <v>44.26</v>
      </c>
    </row>
    <row r="35068" customFormat="false" ht="14.25" hidden="false" customHeight="false" outlineLevel="0" collapsed="false">
      <c r="A35068" s="535" t="s">
        <v>51924</v>
      </c>
      <c r="B35068" s="544" t="s">
        <v>51925</v>
      </c>
      <c r="C35068" s="535" t="s">
        <v>29260</v>
      </c>
      <c r="D35068" s="537" t="n">
        <v>41.49</v>
      </c>
    </row>
    <row r="35069" customFormat="false" ht="14.25" hidden="false" customHeight="false" outlineLevel="0" collapsed="false">
      <c r="A35069" s="535" t="s">
        <v>51926</v>
      </c>
      <c r="B35069" s="544" t="s">
        <v>51927</v>
      </c>
      <c r="C35069" s="535" t="s">
        <v>29260</v>
      </c>
      <c r="D35069" s="537" t="n">
        <v>30.71</v>
      </c>
    </row>
    <row r="35070" customFormat="false" ht="14.25" hidden="false" customHeight="false" outlineLevel="0" collapsed="false">
      <c r="A35070" s="535" t="s">
        <v>51928</v>
      </c>
      <c r="B35070" s="544" t="s">
        <v>51929</v>
      </c>
      <c r="C35070" s="535" t="s">
        <v>29260</v>
      </c>
      <c r="D35070" s="537" t="n">
        <v>27.31</v>
      </c>
    </row>
    <row r="35071" customFormat="false" ht="14.25" hidden="false" customHeight="false" outlineLevel="0" collapsed="false">
      <c r="A35071" s="535" t="s">
        <v>51930</v>
      </c>
      <c r="B35071" s="544" t="s">
        <v>51931</v>
      </c>
      <c r="C35071" s="535" t="s">
        <v>29260</v>
      </c>
      <c r="D35071" s="537" t="n">
        <v>35.28</v>
      </c>
    </row>
    <row r="35072" customFormat="false" ht="14.25" hidden="false" customHeight="false" outlineLevel="0" collapsed="false">
      <c r="A35072" s="535" t="s">
        <v>51932</v>
      </c>
      <c r="B35072" s="544" t="s">
        <v>51933</v>
      </c>
      <c r="C35072" s="535" t="s">
        <v>29260</v>
      </c>
      <c r="D35072" s="537" t="n">
        <v>32.62</v>
      </c>
    </row>
    <row r="35073" customFormat="false" ht="14.25" hidden="false" customHeight="false" outlineLevel="0" collapsed="false">
      <c r="A35073" s="535" t="s">
        <v>51934</v>
      </c>
      <c r="B35073" s="544" t="s">
        <v>51935</v>
      </c>
      <c r="C35073" s="535" t="s">
        <v>29260</v>
      </c>
      <c r="D35073" s="537" t="n">
        <v>36.26</v>
      </c>
    </row>
    <row r="35074" customFormat="false" ht="14.25" hidden="false" customHeight="false" outlineLevel="0" collapsed="false">
      <c r="A35074" s="535" t="s">
        <v>51936</v>
      </c>
      <c r="B35074" s="544" t="s">
        <v>51937</v>
      </c>
      <c r="C35074" s="535" t="s">
        <v>29260</v>
      </c>
      <c r="D35074" s="537" t="n">
        <v>33.17</v>
      </c>
    </row>
    <row r="35075" customFormat="false" ht="14.25" hidden="false" customHeight="false" outlineLevel="0" collapsed="false">
      <c r="A35075" s="535" t="s">
        <v>51938</v>
      </c>
      <c r="B35075" s="544" t="s">
        <v>51939</v>
      </c>
      <c r="C35075" s="535" t="s">
        <v>29260</v>
      </c>
      <c r="D35075" s="537" t="n">
        <v>43.05</v>
      </c>
    </row>
    <row r="35076" customFormat="false" ht="14.25" hidden="false" customHeight="false" outlineLevel="0" collapsed="false">
      <c r="A35076" s="535" t="s">
        <v>51940</v>
      </c>
      <c r="B35076" s="544" t="s">
        <v>51941</v>
      </c>
      <c r="C35076" s="535" t="s">
        <v>29260</v>
      </c>
      <c r="D35076" s="537" t="n">
        <v>40.31</v>
      </c>
    </row>
    <row r="35077" customFormat="false" ht="14.25" hidden="false" customHeight="false" outlineLevel="0" collapsed="false">
      <c r="A35077" s="535" t="s">
        <v>51942</v>
      </c>
      <c r="B35077" s="544" t="s">
        <v>51943</v>
      </c>
      <c r="C35077" s="535" t="s">
        <v>29260</v>
      </c>
      <c r="D35077" s="537" t="n">
        <v>46.12</v>
      </c>
    </row>
    <row r="35078" customFormat="false" ht="14.25" hidden="false" customHeight="false" outlineLevel="0" collapsed="false">
      <c r="A35078" s="535" t="s">
        <v>51944</v>
      </c>
      <c r="B35078" s="544" t="s">
        <v>51945</v>
      </c>
      <c r="C35078" s="535" t="s">
        <v>29260</v>
      </c>
      <c r="D35078" s="537" t="n">
        <v>43.41</v>
      </c>
    </row>
    <row r="35079" customFormat="false" ht="14.25" hidden="false" customHeight="false" outlineLevel="0" collapsed="false">
      <c r="A35079" s="535" t="s">
        <v>51946</v>
      </c>
      <c r="B35079" s="544" t="s">
        <v>51947</v>
      </c>
      <c r="C35079" s="535" t="s">
        <v>29260</v>
      </c>
      <c r="D35079" s="537" t="n">
        <v>55.35</v>
      </c>
    </row>
    <row r="35080" customFormat="false" ht="14.25" hidden="false" customHeight="false" outlineLevel="0" collapsed="false">
      <c r="A35080" s="535" t="s">
        <v>51948</v>
      </c>
      <c r="B35080" s="544" t="s">
        <v>51949</v>
      </c>
      <c r="C35080" s="535" t="s">
        <v>29260</v>
      </c>
      <c r="D35080" s="537" t="n">
        <v>52.69</v>
      </c>
    </row>
    <row r="35081" customFormat="false" ht="14.25" hidden="false" customHeight="false" outlineLevel="0" collapsed="false">
      <c r="A35081" s="535" t="s">
        <v>51950</v>
      </c>
      <c r="B35081" s="544" t="s">
        <v>51951</v>
      </c>
      <c r="C35081" s="535" t="s">
        <v>29260</v>
      </c>
      <c r="D35081" s="537" t="n">
        <v>60.01</v>
      </c>
    </row>
    <row r="35082" customFormat="false" ht="14.25" hidden="false" customHeight="false" outlineLevel="0" collapsed="false">
      <c r="A35082" s="535" t="s">
        <v>51952</v>
      </c>
      <c r="B35082" s="544" t="s">
        <v>51953</v>
      </c>
      <c r="C35082" s="535" t="s">
        <v>29260</v>
      </c>
      <c r="D35082" s="537" t="n">
        <v>57.25</v>
      </c>
    </row>
    <row r="35083" customFormat="false" ht="14.25" hidden="false" customHeight="false" outlineLevel="0" collapsed="false">
      <c r="A35083" s="535" t="s">
        <v>51954</v>
      </c>
      <c r="B35083" s="544" t="s">
        <v>51955</v>
      </c>
      <c r="C35083" s="535" t="s">
        <v>29260</v>
      </c>
      <c r="D35083" s="537" t="n">
        <v>60.07</v>
      </c>
    </row>
    <row r="35084" customFormat="false" ht="14.25" hidden="false" customHeight="false" outlineLevel="0" collapsed="false">
      <c r="A35084" s="535" t="s">
        <v>51956</v>
      </c>
      <c r="B35084" s="544" t="s">
        <v>51957</v>
      </c>
      <c r="C35084" s="535" t="s">
        <v>29260</v>
      </c>
      <c r="D35084" s="537" t="n">
        <v>57.25</v>
      </c>
    </row>
    <row r="35085" customFormat="false" ht="14.25" hidden="false" customHeight="false" outlineLevel="0" collapsed="false">
      <c r="A35085" s="535" t="s">
        <v>51958</v>
      </c>
      <c r="B35085" s="544" t="s">
        <v>51959</v>
      </c>
      <c r="C35085" s="535" t="s">
        <v>29260</v>
      </c>
      <c r="D35085" s="537" t="n">
        <v>42.77</v>
      </c>
    </row>
    <row r="35086" customFormat="false" ht="14.25" hidden="false" customHeight="false" outlineLevel="0" collapsed="false">
      <c r="A35086" s="535" t="s">
        <v>51960</v>
      </c>
      <c r="B35086" s="544" t="s">
        <v>51961</v>
      </c>
      <c r="C35086" s="535" t="s">
        <v>29260</v>
      </c>
      <c r="D35086" s="537" t="n">
        <v>39.96</v>
      </c>
    </row>
    <row r="35087" customFormat="false" ht="14.25" hidden="false" customHeight="false" outlineLevel="0" collapsed="false">
      <c r="A35087" s="535" t="s">
        <v>51962</v>
      </c>
      <c r="B35087" s="544" t="s">
        <v>51963</v>
      </c>
      <c r="C35087" s="535" t="s">
        <v>29260</v>
      </c>
      <c r="D35087" s="537" t="n">
        <v>49.88</v>
      </c>
    </row>
    <row r="35088" customFormat="false" ht="14.25" hidden="false" customHeight="false" outlineLevel="0" collapsed="false">
      <c r="A35088" s="535" t="s">
        <v>51964</v>
      </c>
      <c r="B35088" s="544" t="s">
        <v>51965</v>
      </c>
      <c r="C35088" s="535" t="s">
        <v>29260</v>
      </c>
      <c r="D35088" s="537" t="n">
        <v>47.06</v>
      </c>
    </row>
    <row r="35089" customFormat="false" ht="14.25" hidden="false" customHeight="false" outlineLevel="0" collapsed="false">
      <c r="A35089" s="535" t="s">
        <v>51966</v>
      </c>
      <c r="B35089" s="544" t="s">
        <v>51967</v>
      </c>
      <c r="C35089" s="535" t="s">
        <v>29260</v>
      </c>
      <c r="D35089" s="537" t="n">
        <v>54.15</v>
      </c>
    </row>
    <row r="35090" customFormat="false" ht="14.25" hidden="false" customHeight="false" outlineLevel="0" collapsed="false">
      <c r="A35090" s="535" t="s">
        <v>51968</v>
      </c>
      <c r="B35090" s="544" t="s">
        <v>51969</v>
      </c>
      <c r="C35090" s="535" t="s">
        <v>29260</v>
      </c>
      <c r="D35090" s="537" t="n">
        <v>51.24</v>
      </c>
    </row>
    <row r="35091" customFormat="false" ht="14.25" hidden="false" customHeight="false" outlineLevel="0" collapsed="false">
      <c r="A35091" s="535" t="s">
        <v>51970</v>
      </c>
      <c r="B35091" s="544" t="s">
        <v>51971</v>
      </c>
      <c r="C35091" s="535" t="s">
        <v>29260</v>
      </c>
      <c r="D35091" s="537" t="n">
        <v>58.51</v>
      </c>
    </row>
    <row r="35092" customFormat="false" ht="14.25" hidden="false" customHeight="false" outlineLevel="0" collapsed="false">
      <c r="A35092" s="535" t="s">
        <v>51972</v>
      </c>
      <c r="B35092" s="544" t="s">
        <v>51973</v>
      </c>
      <c r="C35092" s="535" t="s">
        <v>29260</v>
      </c>
      <c r="D35092" s="537" t="n">
        <v>55.75</v>
      </c>
    </row>
    <row r="35093" customFormat="false" ht="14.25" hidden="false" customHeight="false" outlineLevel="0" collapsed="false">
      <c r="A35093" s="535" t="s">
        <v>51974</v>
      </c>
      <c r="B35093" s="544" t="s">
        <v>51975</v>
      </c>
      <c r="C35093" s="535" t="s">
        <v>29260</v>
      </c>
      <c r="D35093" s="537" t="n">
        <v>40.29</v>
      </c>
    </row>
    <row r="35094" customFormat="false" ht="14.25" hidden="false" customHeight="false" outlineLevel="0" collapsed="false">
      <c r="A35094" s="535" t="s">
        <v>51976</v>
      </c>
      <c r="B35094" s="544" t="s">
        <v>51977</v>
      </c>
      <c r="C35094" s="535" t="s">
        <v>29260</v>
      </c>
      <c r="D35094" s="537" t="n">
        <v>35.53</v>
      </c>
    </row>
    <row r="35095" customFormat="false" ht="14.25" hidden="false" customHeight="false" outlineLevel="0" collapsed="false">
      <c r="A35095" s="535" t="s">
        <v>51978</v>
      </c>
      <c r="B35095" s="544" t="s">
        <v>51979</v>
      </c>
      <c r="C35095" s="535" t="s">
        <v>29260</v>
      </c>
      <c r="D35095" s="537" t="n">
        <v>36.9</v>
      </c>
    </row>
    <row r="35096" customFormat="false" ht="14.25" hidden="false" customHeight="false" outlineLevel="0" collapsed="false">
      <c r="A35096" s="535" t="s">
        <v>51980</v>
      </c>
      <c r="B35096" s="544" t="s">
        <v>51981</v>
      </c>
      <c r="C35096" s="535" t="s">
        <v>29260</v>
      </c>
      <c r="D35096" s="537" t="n">
        <v>31.63</v>
      </c>
    </row>
    <row r="35097" customFormat="false" ht="14.25" hidden="false" customHeight="false" outlineLevel="0" collapsed="false">
      <c r="A35097" s="535" t="s">
        <v>51982</v>
      </c>
      <c r="B35097" s="544" t="s">
        <v>51983</v>
      </c>
      <c r="C35097" s="535" t="s">
        <v>29260</v>
      </c>
      <c r="D35097" s="537" t="n">
        <v>79.08</v>
      </c>
    </row>
    <row r="35098" customFormat="false" ht="14.25" hidden="false" customHeight="false" outlineLevel="0" collapsed="false">
      <c r="A35098" s="535" t="s">
        <v>51984</v>
      </c>
      <c r="B35098" s="544" t="s">
        <v>51985</v>
      </c>
      <c r="C35098" s="535" t="s">
        <v>29260</v>
      </c>
      <c r="D35098" s="537" t="n">
        <v>75.46</v>
      </c>
    </row>
    <row r="35099" customFormat="false" ht="14.25" hidden="false" customHeight="false" outlineLevel="0" collapsed="false">
      <c r="A35099" s="535" t="s">
        <v>51986</v>
      </c>
      <c r="B35099" s="544" t="s">
        <v>51987</v>
      </c>
      <c r="C35099" s="535" t="s">
        <v>29260</v>
      </c>
      <c r="D35099" s="537" t="n">
        <v>35.13</v>
      </c>
    </row>
    <row r="35100" customFormat="false" ht="14.25" hidden="false" customHeight="false" outlineLevel="0" collapsed="false">
      <c r="A35100" s="535" t="s">
        <v>51988</v>
      </c>
      <c r="B35100" s="544" t="s">
        <v>51989</v>
      </c>
      <c r="C35100" s="535" t="s">
        <v>29260</v>
      </c>
      <c r="D35100" s="537" t="n">
        <v>29.42</v>
      </c>
    </row>
    <row r="35101" customFormat="false" ht="14.25" hidden="false" customHeight="false" outlineLevel="0" collapsed="false">
      <c r="A35101" s="535" t="s">
        <v>51990</v>
      </c>
      <c r="B35101" s="544" t="s">
        <v>51991</v>
      </c>
      <c r="C35101" s="535" t="s">
        <v>29260</v>
      </c>
      <c r="D35101" s="537" t="n">
        <v>33.19</v>
      </c>
    </row>
    <row r="35102" customFormat="false" ht="14.25" hidden="false" customHeight="false" outlineLevel="0" collapsed="false">
      <c r="A35102" s="535" t="s">
        <v>51992</v>
      </c>
      <c r="B35102" s="544" t="s">
        <v>51993</v>
      </c>
      <c r="C35102" s="535" t="s">
        <v>29260</v>
      </c>
      <c r="D35102" s="537" t="n">
        <v>27.94</v>
      </c>
    </row>
    <row r="35103" customFormat="false" ht="14.25" hidden="false" customHeight="false" outlineLevel="0" collapsed="false">
      <c r="A35103" s="535" t="s">
        <v>51994</v>
      </c>
      <c r="B35103" s="544" t="s">
        <v>51995</v>
      </c>
      <c r="C35103" s="535" t="s">
        <v>29260</v>
      </c>
      <c r="D35103" s="537" t="n">
        <v>69.8</v>
      </c>
    </row>
    <row r="35104" customFormat="false" ht="14.25" hidden="false" customHeight="false" outlineLevel="0" collapsed="false">
      <c r="A35104" s="535" t="s">
        <v>51996</v>
      </c>
      <c r="B35104" s="544" t="s">
        <v>51997</v>
      </c>
      <c r="C35104" s="535" t="s">
        <v>29260</v>
      </c>
      <c r="D35104" s="537" t="n">
        <v>66.23</v>
      </c>
    </row>
    <row r="35105" customFormat="false" ht="14.25" hidden="false" customHeight="false" outlineLevel="0" collapsed="false">
      <c r="A35105" s="535" t="s">
        <v>51998</v>
      </c>
      <c r="B35105" s="544" t="s">
        <v>51999</v>
      </c>
      <c r="C35105" s="535" t="s">
        <v>29260</v>
      </c>
      <c r="D35105" s="537" t="n">
        <v>95.1</v>
      </c>
    </row>
    <row r="35106" customFormat="false" ht="14.25" hidden="false" customHeight="false" outlineLevel="0" collapsed="false">
      <c r="A35106" s="535" t="s">
        <v>52000</v>
      </c>
      <c r="B35106" s="544" t="s">
        <v>52001</v>
      </c>
      <c r="C35106" s="535" t="s">
        <v>29260</v>
      </c>
      <c r="D35106" s="537" t="n">
        <v>93.26</v>
      </c>
    </row>
    <row r="35107" customFormat="false" ht="14.25" hidden="false" customHeight="false" outlineLevel="0" collapsed="false">
      <c r="A35107" s="535" t="s">
        <v>52002</v>
      </c>
      <c r="B35107" s="544" t="s">
        <v>52003</v>
      </c>
      <c r="C35107" s="535" t="s">
        <v>29260</v>
      </c>
      <c r="D35107" s="537" t="n">
        <v>83.93</v>
      </c>
    </row>
    <row r="35108" customFormat="false" ht="14.25" hidden="false" customHeight="false" outlineLevel="0" collapsed="false">
      <c r="A35108" s="535" t="s">
        <v>52004</v>
      </c>
      <c r="B35108" s="544" t="s">
        <v>52005</v>
      </c>
      <c r="C35108" s="535" t="s">
        <v>29260</v>
      </c>
      <c r="D35108" s="537" t="n">
        <v>82.38</v>
      </c>
    </row>
    <row r="35109" customFormat="false" ht="14.25" hidden="false" customHeight="false" outlineLevel="0" collapsed="false">
      <c r="A35109" s="535" t="s">
        <v>52006</v>
      </c>
      <c r="B35109" s="544" t="s">
        <v>52007</v>
      </c>
      <c r="C35109" s="535" t="s">
        <v>44152</v>
      </c>
      <c r="D35109" s="537" t="n">
        <v>337.18</v>
      </c>
    </row>
    <row r="35110" customFormat="false" ht="14.25" hidden="false" customHeight="false" outlineLevel="0" collapsed="false">
      <c r="A35110" s="535" t="s">
        <v>52008</v>
      </c>
      <c r="B35110" s="544" t="s">
        <v>52009</v>
      </c>
      <c r="C35110" s="535" t="s">
        <v>29315</v>
      </c>
      <c r="D35110" s="537" t="n">
        <v>139.11</v>
      </c>
    </row>
    <row r="35111" customFormat="false" ht="14.25" hidden="false" customHeight="false" outlineLevel="0" collapsed="false">
      <c r="A35111" s="535" t="s">
        <v>52010</v>
      </c>
      <c r="B35111" s="544" t="s">
        <v>52011</v>
      </c>
      <c r="C35111" s="535" t="s">
        <v>29260</v>
      </c>
      <c r="D35111" s="537" t="n">
        <v>2591.62</v>
      </c>
    </row>
    <row r="35112" customFormat="false" ht="14.25" hidden="false" customHeight="false" outlineLevel="0" collapsed="false">
      <c r="A35112" s="535" t="s">
        <v>52012</v>
      </c>
      <c r="B35112" s="544" t="s">
        <v>52013</v>
      </c>
      <c r="C35112" s="535" t="s">
        <v>29260</v>
      </c>
      <c r="D35112" s="537" t="n">
        <v>3383.41</v>
      </c>
    </row>
    <row r="35113" customFormat="false" ht="14.25" hidden="false" customHeight="false" outlineLevel="0" collapsed="false">
      <c r="A35113" s="535" t="s">
        <v>52014</v>
      </c>
      <c r="B35113" s="544" t="s">
        <v>52015</v>
      </c>
      <c r="C35113" s="535" t="s">
        <v>29260</v>
      </c>
      <c r="D35113" s="537" t="n">
        <v>6657.12</v>
      </c>
    </row>
    <row r="35114" customFormat="false" ht="14.25" hidden="false" customHeight="false" outlineLevel="0" collapsed="false">
      <c r="A35114" s="535" t="s">
        <v>52016</v>
      </c>
      <c r="B35114" s="544" t="s">
        <v>52017</v>
      </c>
      <c r="C35114" s="535" t="s">
        <v>29260</v>
      </c>
      <c r="D35114" s="537" t="n">
        <v>5532.38</v>
      </c>
    </row>
    <row r="35115" customFormat="false" ht="14.25" hidden="false" customHeight="false" outlineLevel="0" collapsed="false">
      <c r="A35115" s="535" t="s">
        <v>52018</v>
      </c>
      <c r="B35115" s="544" t="s">
        <v>52019</v>
      </c>
      <c r="C35115" s="535" t="s">
        <v>29260</v>
      </c>
      <c r="D35115" s="537" t="n">
        <v>865.94</v>
      </c>
    </row>
    <row r="35116" customFormat="false" ht="14.25" hidden="false" customHeight="false" outlineLevel="0" collapsed="false">
      <c r="A35116" s="535" t="s">
        <v>52020</v>
      </c>
      <c r="B35116" s="544" t="s">
        <v>52021</v>
      </c>
      <c r="C35116" s="535" t="s">
        <v>29260</v>
      </c>
      <c r="D35116" s="537" t="n">
        <v>1307.98</v>
      </c>
    </row>
    <row r="35117" customFormat="false" ht="14.25" hidden="false" customHeight="false" outlineLevel="0" collapsed="false">
      <c r="A35117" s="535" t="s">
        <v>52022</v>
      </c>
      <c r="B35117" s="544" t="s">
        <v>52023</v>
      </c>
      <c r="C35117" s="535" t="s">
        <v>29260</v>
      </c>
      <c r="D35117" s="537" t="n">
        <v>634.35</v>
      </c>
    </row>
    <row r="35118" customFormat="false" ht="14.25" hidden="false" customHeight="false" outlineLevel="0" collapsed="false">
      <c r="A35118" s="535" t="s">
        <v>52024</v>
      </c>
      <c r="B35118" s="544" t="s">
        <v>52025</v>
      </c>
      <c r="C35118" s="535" t="s">
        <v>29260</v>
      </c>
      <c r="D35118" s="537" t="n">
        <v>397.58</v>
      </c>
    </row>
    <row r="35119" customFormat="false" ht="14.25" hidden="false" customHeight="false" outlineLevel="0" collapsed="false">
      <c r="A35119" s="535" t="s">
        <v>52026</v>
      </c>
      <c r="B35119" s="544" t="s">
        <v>52027</v>
      </c>
      <c r="C35119" s="535" t="s">
        <v>29260</v>
      </c>
      <c r="D35119" s="537" t="n">
        <v>391.49</v>
      </c>
    </row>
    <row r="35120" customFormat="false" ht="14.25" hidden="false" customHeight="false" outlineLevel="0" collapsed="false">
      <c r="A35120" s="535" t="s">
        <v>52028</v>
      </c>
      <c r="B35120" s="544" t="s">
        <v>52029</v>
      </c>
      <c r="C35120" s="535" t="s">
        <v>29260</v>
      </c>
      <c r="D35120" s="537" t="n">
        <v>614.12</v>
      </c>
    </row>
    <row r="35121" customFormat="false" ht="14.25" hidden="false" customHeight="false" outlineLevel="0" collapsed="false">
      <c r="A35121" s="535" t="s">
        <v>52030</v>
      </c>
      <c r="B35121" s="544" t="s">
        <v>52031</v>
      </c>
      <c r="C35121" s="535" t="s">
        <v>29260</v>
      </c>
      <c r="D35121" s="537" t="n">
        <v>1235.57</v>
      </c>
    </row>
    <row r="35122" customFormat="false" ht="14.25" hidden="false" customHeight="false" outlineLevel="0" collapsed="false">
      <c r="A35122" s="535" t="s">
        <v>52032</v>
      </c>
      <c r="B35122" s="544" t="s">
        <v>52033</v>
      </c>
      <c r="C35122" s="535" t="s">
        <v>29260</v>
      </c>
      <c r="D35122" s="537" t="n">
        <v>1106.44</v>
      </c>
    </row>
    <row r="35123" customFormat="false" ht="14.25" hidden="false" customHeight="false" outlineLevel="0" collapsed="false">
      <c r="A35123" s="535" t="s">
        <v>52034</v>
      </c>
      <c r="B35123" s="544" t="s">
        <v>52035</v>
      </c>
      <c r="C35123" s="535" t="s">
        <v>29260</v>
      </c>
      <c r="D35123" s="537" t="n">
        <v>2118.35</v>
      </c>
    </row>
    <row r="35124" customFormat="false" ht="14.25" hidden="false" customHeight="false" outlineLevel="0" collapsed="false">
      <c r="A35124" s="535" t="s">
        <v>52036</v>
      </c>
      <c r="B35124" s="544" t="s">
        <v>52037</v>
      </c>
      <c r="C35124" s="535" t="s">
        <v>29260</v>
      </c>
      <c r="D35124" s="537" t="n">
        <v>1241</v>
      </c>
    </row>
    <row r="35125" customFormat="false" ht="14.25" hidden="false" customHeight="false" outlineLevel="0" collapsed="false">
      <c r="A35125" s="535" t="s">
        <v>52038</v>
      </c>
      <c r="B35125" s="544" t="s">
        <v>52039</v>
      </c>
      <c r="C35125" s="535" t="s">
        <v>29260</v>
      </c>
      <c r="D35125" s="537" t="n">
        <v>2309.18</v>
      </c>
    </row>
    <row r="35126" customFormat="false" ht="14.25" hidden="false" customHeight="false" outlineLevel="0" collapsed="false">
      <c r="A35126" s="535" t="s">
        <v>52040</v>
      </c>
      <c r="B35126" s="544" t="s">
        <v>52041</v>
      </c>
      <c r="C35126" s="535" t="s">
        <v>29260</v>
      </c>
      <c r="D35126" s="537" t="n">
        <v>2313.99</v>
      </c>
    </row>
    <row r="35127" customFormat="false" ht="14.25" hidden="false" customHeight="false" outlineLevel="0" collapsed="false">
      <c r="A35127" s="535" t="s">
        <v>52042</v>
      </c>
      <c r="B35127" s="544" t="s">
        <v>52043</v>
      </c>
      <c r="C35127" s="535" t="s">
        <v>29260</v>
      </c>
      <c r="D35127" s="537" t="n">
        <v>1685.88</v>
      </c>
    </row>
    <row r="35128" customFormat="false" ht="14.25" hidden="false" customHeight="false" outlineLevel="0" collapsed="false">
      <c r="A35128" s="535" t="s">
        <v>52044</v>
      </c>
      <c r="B35128" s="544" t="s">
        <v>52045</v>
      </c>
      <c r="C35128" s="535" t="s">
        <v>29260</v>
      </c>
      <c r="D35128" s="537" t="n">
        <v>5191.53</v>
      </c>
    </row>
    <row r="35129" customFormat="false" ht="14.25" hidden="false" customHeight="false" outlineLevel="0" collapsed="false">
      <c r="A35129" s="535" t="s">
        <v>52046</v>
      </c>
      <c r="B35129" s="544" t="s">
        <v>52047</v>
      </c>
      <c r="C35129" s="535" t="s">
        <v>29260</v>
      </c>
      <c r="D35129" s="537" t="n">
        <v>4159.65</v>
      </c>
    </row>
    <row r="35130" customFormat="false" ht="14.25" hidden="false" customHeight="false" outlineLevel="0" collapsed="false">
      <c r="A35130" s="535" t="s">
        <v>52048</v>
      </c>
      <c r="B35130" s="544" t="s">
        <v>52049</v>
      </c>
      <c r="C35130" s="535" t="s">
        <v>29260</v>
      </c>
      <c r="D35130" s="537" t="n">
        <v>4604.34</v>
      </c>
    </row>
    <row r="35131" customFormat="false" ht="14.25" hidden="false" customHeight="false" outlineLevel="0" collapsed="false">
      <c r="A35131" s="535" t="s">
        <v>52050</v>
      </c>
      <c r="B35131" s="544" t="s">
        <v>52051</v>
      </c>
      <c r="C35131" s="535" t="s">
        <v>29260</v>
      </c>
      <c r="D35131" s="537" t="n">
        <v>5694.11</v>
      </c>
    </row>
    <row r="35132" customFormat="false" ht="14.25" hidden="false" customHeight="false" outlineLevel="0" collapsed="false">
      <c r="A35132" s="535" t="s">
        <v>52052</v>
      </c>
      <c r="B35132" s="544" t="s">
        <v>52053</v>
      </c>
      <c r="C35132" s="535" t="s">
        <v>29260</v>
      </c>
      <c r="D35132" s="537" t="n">
        <v>5432.09</v>
      </c>
    </row>
    <row r="35133" customFormat="false" ht="14.25" hidden="false" customHeight="false" outlineLevel="0" collapsed="false">
      <c r="A35133" s="535" t="s">
        <v>52054</v>
      </c>
      <c r="B35133" s="544" t="s">
        <v>52055</v>
      </c>
      <c r="C35133" s="535" t="s">
        <v>29260</v>
      </c>
      <c r="D35133" s="537" t="n">
        <v>5954.26</v>
      </c>
    </row>
    <row r="35134" customFormat="false" ht="14.25" hidden="false" customHeight="false" outlineLevel="0" collapsed="false">
      <c r="A35134" s="535" t="s">
        <v>52056</v>
      </c>
      <c r="B35134" s="544" t="s">
        <v>52057</v>
      </c>
      <c r="C35134" s="535" t="s">
        <v>29260</v>
      </c>
      <c r="D35134" s="537" t="n">
        <v>2433.43</v>
      </c>
    </row>
    <row r="35135" customFormat="false" ht="14.25" hidden="false" customHeight="false" outlineLevel="0" collapsed="false">
      <c r="A35135" s="535" t="s">
        <v>52058</v>
      </c>
      <c r="B35135" s="544" t="s">
        <v>52059</v>
      </c>
      <c r="C35135" s="535" t="s">
        <v>29260</v>
      </c>
      <c r="D35135" s="537" t="n">
        <v>2932.86</v>
      </c>
    </row>
    <row r="35136" customFormat="false" ht="14.25" hidden="false" customHeight="false" outlineLevel="0" collapsed="false">
      <c r="A35136" s="535" t="s">
        <v>52060</v>
      </c>
      <c r="B35136" s="544" t="s">
        <v>52061</v>
      </c>
      <c r="C35136" s="535" t="s">
        <v>29260</v>
      </c>
      <c r="D35136" s="537" t="n">
        <v>3244.27</v>
      </c>
    </row>
    <row r="35137" customFormat="false" ht="14.25" hidden="false" customHeight="false" outlineLevel="0" collapsed="false">
      <c r="A35137" s="535" t="s">
        <v>52062</v>
      </c>
      <c r="B35137" s="544" t="s">
        <v>52063</v>
      </c>
      <c r="C35137" s="535" t="s">
        <v>29260</v>
      </c>
      <c r="D35137" s="537" t="n">
        <v>3744.11</v>
      </c>
    </row>
    <row r="35138" customFormat="false" ht="14.25" hidden="false" customHeight="false" outlineLevel="0" collapsed="false">
      <c r="A35138" s="535" t="s">
        <v>52064</v>
      </c>
      <c r="B35138" s="544" t="s">
        <v>52065</v>
      </c>
      <c r="C35138" s="535" t="s">
        <v>29260</v>
      </c>
      <c r="D35138" s="537" t="n">
        <v>184.4</v>
      </c>
    </row>
    <row r="35139" customFormat="false" ht="14.25" hidden="false" customHeight="false" outlineLevel="0" collapsed="false">
      <c r="A35139" s="535" t="s">
        <v>52066</v>
      </c>
      <c r="B35139" s="544" t="s">
        <v>52067</v>
      </c>
      <c r="C35139" s="535" t="s">
        <v>29260</v>
      </c>
      <c r="D35139" s="537" t="n">
        <v>680.97</v>
      </c>
    </row>
    <row r="35140" customFormat="false" ht="14.25" hidden="false" customHeight="false" outlineLevel="0" collapsed="false">
      <c r="A35140" s="535" t="s">
        <v>52068</v>
      </c>
      <c r="B35140" s="544" t="s">
        <v>52069</v>
      </c>
      <c r="C35140" s="535" t="s">
        <v>29260</v>
      </c>
      <c r="D35140" s="537" t="n">
        <v>319.47</v>
      </c>
    </row>
    <row r="35141" customFormat="false" ht="14.25" hidden="false" customHeight="false" outlineLevel="0" collapsed="false">
      <c r="A35141" s="535" t="s">
        <v>52070</v>
      </c>
      <c r="B35141" s="544" t="s">
        <v>52071</v>
      </c>
      <c r="C35141" s="535" t="s">
        <v>29260</v>
      </c>
      <c r="D35141" s="537" t="n">
        <v>1020.79</v>
      </c>
    </row>
    <row r="35142" customFormat="false" ht="14.25" hidden="false" customHeight="false" outlineLevel="0" collapsed="false">
      <c r="A35142" s="535" t="s">
        <v>52072</v>
      </c>
      <c r="B35142" s="544" t="s">
        <v>52073</v>
      </c>
      <c r="C35142" s="535" t="s">
        <v>29260</v>
      </c>
      <c r="D35142" s="537" t="n">
        <v>371.59</v>
      </c>
    </row>
    <row r="35143" customFormat="false" ht="14.25" hidden="false" customHeight="false" outlineLevel="0" collapsed="false">
      <c r="A35143" s="535" t="s">
        <v>52074</v>
      </c>
      <c r="B35143" s="544" t="s">
        <v>52075</v>
      </c>
      <c r="C35143" s="535" t="s">
        <v>29260</v>
      </c>
      <c r="D35143" s="537" t="n">
        <v>1121.61</v>
      </c>
    </row>
    <row r="35144" customFormat="false" ht="14.25" hidden="false" customHeight="false" outlineLevel="0" collapsed="false">
      <c r="A35144" s="535" t="s">
        <v>52076</v>
      </c>
      <c r="B35144" s="544" t="s">
        <v>52077</v>
      </c>
      <c r="C35144" s="535" t="s">
        <v>29260</v>
      </c>
      <c r="D35144" s="537" t="n">
        <v>1208.44</v>
      </c>
    </row>
    <row r="35145" customFormat="false" ht="14.25" hidden="false" customHeight="false" outlineLevel="0" collapsed="false">
      <c r="A35145" s="535" t="s">
        <v>52078</v>
      </c>
      <c r="B35145" s="544" t="s">
        <v>52079</v>
      </c>
      <c r="C35145" s="535" t="s">
        <v>29260</v>
      </c>
      <c r="D35145" s="537" t="n">
        <v>708.45</v>
      </c>
    </row>
    <row r="35146" customFormat="false" ht="14.25" hidden="false" customHeight="false" outlineLevel="0" collapsed="false">
      <c r="A35146" s="535" t="s">
        <v>52080</v>
      </c>
      <c r="B35146" s="544" t="s">
        <v>52081</v>
      </c>
      <c r="C35146" s="535" t="s">
        <v>29260</v>
      </c>
      <c r="D35146" s="537" t="n">
        <v>2533.3</v>
      </c>
    </row>
    <row r="35147" customFormat="false" ht="14.25" hidden="false" customHeight="false" outlineLevel="0" collapsed="false">
      <c r="A35147" s="535" t="s">
        <v>52082</v>
      </c>
      <c r="B35147" s="544" t="s">
        <v>52083</v>
      </c>
      <c r="C35147" s="535" t="s">
        <v>29260</v>
      </c>
      <c r="D35147" s="537" t="n">
        <v>1821.64</v>
      </c>
    </row>
    <row r="35148" customFormat="false" ht="14.25" hidden="false" customHeight="false" outlineLevel="0" collapsed="false">
      <c r="A35148" s="535" t="s">
        <v>52084</v>
      </c>
      <c r="B35148" s="544" t="s">
        <v>52085</v>
      </c>
      <c r="C35148" s="535" t="s">
        <v>29260</v>
      </c>
      <c r="D35148" s="537" t="n">
        <v>2025.87</v>
      </c>
    </row>
    <row r="35149" customFormat="false" ht="14.25" hidden="false" customHeight="false" outlineLevel="0" collapsed="false">
      <c r="A35149" s="535" t="s">
        <v>52086</v>
      </c>
      <c r="B35149" s="544" t="s">
        <v>52087</v>
      </c>
      <c r="C35149" s="535" t="s">
        <v>29260</v>
      </c>
      <c r="D35149" s="537" t="n">
        <v>2787.62</v>
      </c>
    </row>
    <row r="35150" customFormat="false" ht="14.25" hidden="false" customHeight="false" outlineLevel="0" collapsed="false">
      <c r="A35150" s="535" t="s">
        <v>52088</v>
      </c>
      <c r="B35150" s="544" t="s">
        <v>52089</v>
      </c>
      <c r="C35150" s="535" t="s">
        <v>29260</v>
      </c>
      <c r="D35150" s="537" t="n">
        <v>2455.09</v>
      </c>
    </row>
    <row r="35151" customFormat="false" ht="14.25" hidden="false" customHeight="false" outlineLevel="0" collapsed="false">
      <c r="A35151" s="535" t="s">
        <v>52090</v>
      </c>
      <c r="B35151" s="544" t="s">
        <v>52091</v>
      </c>
      <c r="C35151" s="535" t="s">
        <v>29260</v>
      </c>
      <c r="D35151" s="537" t="n">
        <v>2887.03</v>
      </c>
    </row>
    <row r="35152" customFormat="false" ht="14.25" hidden="false" customHeight="false" outlineLevel="0" collapsed="false">
      <c r="A35152" s="535" t="s">
        <v>52092</v>
      </c>
      <c r="B35152" s="544" t="s">
        <v>52093</v>
      </c>
      <c r="C35152" s="535" t="s">
        <v>29260</v>
      </c>
      <c r="D35152" s="537" t="n">
        <v>1092.55</v>
      </c>
    </row>
    <row r="35153" customFormat="false" ht="14.25" hidden="false" customHeight="false" outlineLevel="0" collapsed="false">
      <c r="A35153" s="535" t="s">
        <v>52094</v>
      </c>
      <c r="B35153" s="544" t="s">
        <v>52095</v>
      </c>
      <c r="C35153" s="535" t="s">
        <v>29260</v>
      </c>
      <c r="D35153" s="537" t="n">
        <v>1523.55</v>
      </c>
    </row>
    <row r="35154" customFormat="false" ht="14.25" hidden="false" customHeight="false" outlineLevel="0" collapsed="false">
      <c r="A35154" s="535" t="s">
        <v>52096</v>
      </c>
      <c r="B35154" s="544" t="s">
        <v>52097</v>
      </c>
      <c r="C35154" s="535" t="s">
        <v>29260</v>
      </c>
      <c r="D35154" s="537" t="n">
        <v>1383.49</v>
      </c>
    </row>
    <row r="35155" customFormat="false" ht="14.25" hidden="false" customHeight="false" outlineLevel="0" collapsed="false">
      <c r="A35155" s="535" t="s">
        <v>52098</v>
      </c>
      <c r="B35155" s="544" t="s">
        <v>52099</v>
      </c>
      <c r="C35155" s="535" t="s">
        <v>29260</v>
      </c>
      <c r="D35155" s="537" t="n">
        <v>1814.7</v>
      </c>
    </row>
    <row r="35156" customFormat="false" ht="14.25" hidden="false" customHeight="false" outlineLevel="0" collapsed="false">
      <c r="A35156" s="535" t="s">
        <v>52100</v>
      </c>
      <c r="B35156" s="544" t="s">
        <v>52101</v>
      </c>
      <c r="C35156" s="535" t="s">
        <v>29260</v>
      </c>
      <c r="D35156" s="537" t="n">
        <v>827.59</v>
      </c>
    </row>
    <row r="35157" customFormat="false" ht="14.25" hidden="false" customHeight="false" outlineLevel="0" collapsed="false">
      <c r="A35157" s="535" t="s">
        <v>52102</v>
      </c>
      <c r="B35157" s="544" t="s">
        <v>52103</v>
      </c>
      <c r="C35157" s="535" t="s">
        <v>29260</v>
      </c>
      <c r="D35157" s="537" t="n">
        <v>566.5</v>
      </c>
    </row>
    <row r="35158" customFormat="false" ht="14.25" hidden="false" customHeight="false" outlineLevel="0" collapsed="false">
      <c r="A35158" s="535" t="s">
        <v>52104</v>
      </c>
      <c r="B35158" s="544" t="s">
        <v>52105</v>
      </c>
      <c r="C35158" s="535" t="s">
        <v>29247</v>
      </c>
      <c r="D35158" s="537" t="n">
        <v>333.1</v>
      </c>
    </row>
    <row r="35159" customFormat="false" ht="14.25" hidden="false" customHeight="false" outlineLevel="0" collapsed="false">
      <c r="A35159" s="535" t="s">
        <v>52106</v>
      </c>
      <c r="B35159" s="544" t="s">
        <v>52107</v>
      </c>
      <c r="C35159" s="535" t="s">
        <v>29247</v>
      </c>
      <c r="D35159" s="537" t="n">
        <v>96.13</v>
      </c>
    </row>
    <row r="35160" customFormat="false" ht="14.25" hidden="false" customHeight="false" outlineLevel="0" collapsed="false">
      <c r="A35160" s="535" t="s">
        <v>52108</v>
      </c>
      <c r="B35160" s="544" t="s">
        <v>52109</v>
      </c>
      <c r="C35160" s="535" t="s">
        <v>29247</v>
      </c>
      <c r="D35160" s="537" t="n">
        <v>208.85</v>
      </c>
    </row>
    <row r="35161" customFormat="false" ht="14.25" hidden="false" customHeight="false" outlineLevel="0" collapsed="false">
      <c r="A35161" s="535" t="s">
        <v>52110</v>
      </c>
      <c r="B35161" s="544" t="s">
        <v>52111</v>
      </c>
      <c r="C35161" s="535" t="s">
        <v>29260</v>
      </c>
      <c r="D35161" s="537" t="n">
        <v>5152.71</v>
      </c>
    </row>
    <row r="35162" customFormat="false" ht="14.25" hidden="false" customHeight="false" outlineLevel="0" collapsed="false">
      <c r="A35162" s="535" t="s">
        <v>52112</v>
      </c>
      <c r="B35162" s="544" t="s">
        <v>52113</v>
      </c>
      <c r="C35162" s="535" t="s">
        <v>29260</v>
      </c>
      <c r="D35162" s="537" t="n">
        <v>5809.12</v>
      </c>
    </row>
    <row r="35163" customFormat="false" ht="14.25" hidden="false" customHeight="false" outlineLevel="0" collapsed="false">
      <c r="A35163" s="535" t="s">
        <v>52114</v>
      </c>
      <c r="B35163" s="544" t="s">
        <v>52115</v>
      </c>
      <c r="C35163" s="535" t="s">
        <v>29260</v>
      </c>
      <c r="D35163" s="537" t="n">
        <v>8282.52</v>
      </c>
    </row>
    <row r="35164" customFormat="false" ht="14.25" hidden="false" customHeight="false" outlineLevel="0" collapsed="false">
      <c r="A35164" s="535" t="s">
        <v>52116</v>
      </c>
      <c r="B35164" s="544" t="s">
        <v>52117</v>
      </c>
      <c r="C35164" s="535" t="s">
        <v>29260</v>
      </c>
      <c r="D35164" s="537" t="n">
        <v>9909.87</v>
      </c>
    </row>
    <row r="35165" customFormat="false" ht="14.25" hidden="false" customHeight="false" outlineLevel="0" collapsed="false">
      <c r="A35165" s="535" t="s">
        <v>52118</v>
      </c>
      <c r="B35165" s="544" t="s">
        <v>52119</v>
      </c>
      <c r="C35165" s="535" t="s">
        <v>29260</v>
      </c>
      <c r="D35165" s="537" t="n">
        <v>11732.67</v>
      </c>
    </row>
    <row r="35166" customFormat="false" ht="14.25" hidden="false" customHeight="false" outlineLevel="0" collapsed="false">
      <c r="A35166" s="535" t="s">
        <v>52120</v>
      </c>
      <c r="B35166" s="544" t="s">
        <v>52121</v>
      </c>
      <c r="C35166" s="535" t="s">
        <v>29260</v>
      </c>
      <c r="D35166" s="537" t="n">
        <v>4016.3</v>
      </c>
    </row>
    <row r="35167" customFormat="false" ht="14.25" hidden="false" customHeight="false" outlineLevel="0" collapsed="false">
      <c r="A35167" s="535" t="s">
        <v>52122</v>
      </c>
      <c r="B35167" s="544" t="s">
        <v>52123</v>
      </c>
      <c r="C35167" s="535" t="s">
        <v>29260</v>
      </c>
      <c r="D35167" s="537" t="n">
        <v>4672.71</v>
      </c>
    </row>
    <row r="35168" customFormat="false" ht="14.25" hidden="false" customHeight="false" outlineLevel="0" collapsed="false">
      <c r="A35168" s="535" t="s">
        <v>52124</v>
      </c>
      <c r="B35168" s="544" t="s">
        <v>52125</v>
      </c>
      <c r="C35168" s="535" t="s">
        <v>29260</v>
      </c>
      <c r="D35168" s="537" t="n">
        <v>7146.11</v>
      </c>
    </row>
    <row r="35169" customFormat="false" ht="14.25" hidden="false" customHeight="false" outlineLevel="0" collapsed="false">
      <c r="A35169" s="535" t="s">
        <v>52126</v>
      </c>
      <c r="B35169" s="544" t="s">
        <v>52127</v>
      </c>
      <c r="C35169" s="535" t="s">
        <v>29260</v>
      </c>
      <c r="D35169" s="537" t="n">
        <v>8773.46</v>
      </c>
    </row>
    <row r="35170" customFormat="false" ht="14.25" hidden="false" customHeight="false" outlineLevel="0" collapsed="false">
      <c r="A35170" s="535" t="s">
        <v>52128</v>
      </c>
      <c r="B35170" s="544" t="s">
        <v>52129</v>
      </c>
      <c r="C35170" s="535" t="s">
        <v>29260</v>
      </c>
      <c r="D35170" s="537" t="n">
        <v>10596.26</v>
      </c>
    </row>
    <row r="35171" customFormat="false" ht="14.25" hidden="false" customHeight="false" outlineLevel="0" collapsed="false">
      <c r="A35171" s="535" t="s">
        <v>52130</v>
      </c>
      <c r="B35171" s="544" t="s">
        <v>52131</v>
      </c>
      <c r="C35171" s="535" t="s">
        <v>29260</v>
      </c>
      <c r="D35171" s="537" t="n">
        <v>3958.09</v>
      </c>
    </row>
    <row r="35172" customFormat="false" ht="14.25" hidden="false" customHeight="false" outlineLevel="0" collapsed="false">
      <c r="A35172" s="535" t="s">
        <v>52132</v>
      </c>
      <c r="B35172" s="544" t="s">
        <v>52133</v>
      </c>
      <c r="C35172" s="535" t="s">
        <v>29260</v>
      </c>
      <c r="D35172" s="537" t="n">
        <v>5005.58</v>
      </c>
    </row>
    <row r="35173" customFormat="false" ht="14.25" hidden="false" customHeight="false" outlineLevel="0" collapsed="false">
      <c r="A35173" s="535" t="s">
        <v>52134</v>
      </c>
      <c r="B35173" s="544" t="s">
        <v>52135</v>
      </c>
      <c r="C35173" s="535" t="s">
        <v>29260</v>
      </c>
      <c r="D35173" s="537" t="n">
        <v>4614.49</v>
      </c>
    </row>
    <row r="35174" customFormat="false" ht="14.25" hidden="false" customHeight="false" outlineLevel="0" collapsed="false">
      <c r="A35174" s="535" t="s">
        <v>52136</v>
      </c>
      <c r="B35174" s="544" t="s">
        <v>52137</v>
      </c>
      <c r="C35174" s="535" t="s">
        <v>29260</v>
      </c>
      <c r="D35174" s="537" t="n">
        <v>5661.99</v>
      </c>
    </row>
    <row r="35175" customFormat="false" ht="14.25" hidden="false" customHeight="false" outlineLevel="0" collapsed="false">
      <c r="A35175" s="535" t="s">
        <v>52138</v>
      </c>
      <c r="B35175" s="544" t="s">
        <v>52139</v>
      </c>
      <c r="C35175" s="535" t="s">
        <v>29260</v>
      </c>
      <c r="D35175" s="537" t="n">
        <v>7087.89</v>
      </c>
    </row>
    <row r="35176" customFormat="false" ht="14.25" hidden="false" customHeight="false" outlineLevel="0" collapsed="false">
      <c r="A35176" s="535" t="s">
        <v>52140</v>
      </c>
      <c r="B35176" s="544" t="s">
        <v>52141</v>
      </c>
      <c r="C35176" s="535" t="s">
        <v>29260</v>
      </c>
      <c r="D35176" s="537" t="n">
        <v>8135.39</v>
      </c>
    </row>
    <row r="35177" customFormat="false" ht="14.25" hidden="false" customHeight="false" outlineLevel="0" collapsed="false">
      <c r="A35177" s="535" t="s">
        <v>52142</v>
      </c>
      <c r="B35177" s="544" t="s">
        <v>52143</v>
      </c>
      <c r="C35177" s="535" t="s">
        <v>29260</v>
      </c>
      <c r="D35177" s="537" t="n">
        <v>8715.25</v>
      </c>
    </row>
    <row r="35178" customFormat="false" ht="14.25" hidden="false" customHeight="false" outlineLevel="0" collapsed="false">
      <c r="A35178" s="535" t="s">
        <v>52144</v>
      </c>
      <c r="B35178" s="544" t="s">
        <v>52145</v>
      </c>
      <c r="C35178" s="535" t="s">
        <v>29260</v>
      </c>
      <c r="D35178" s="537" t="n">
        <v>9762.74</v>
      </c>
    </row>
    <row r="35179" customFormat="false" ht="14.25" hidden="false" customHeight="false" outlineLevel="0" collapsed="false">
      <c r="A35179" s="535" t="s">
        <v>52146</v>
      </c>
      <c r="B35179" s="544" t="s">
        <v>52147</v>
      </c>
      <c r="C35179" s="535" t="s">
        <v>29260</v>
      </c>
      <c r="D35179" s="537" t="n">
        <v>10538.04</v>
      </c>
    </row>
    <row r="35180" customFormat="false" ht="14.25" hidden="false" customHeight="false" outlineLevel="0" collapsed="false">
      <c r="A35180" s="535" t="s">
        <v>52148</v>
      </c>
      <c r="B35180" s="544" t="s">
        <v>52149</v>
      </c>
      <c r="C35180" s="535" t="s">
        <v>29260</v>
      </c>
      <c r="D35180" s="537" t="n">
        <v>11585.54</v>
      </c>
    </row>
    <row r="35181" customFormat="false" ht="14.25" hidden="false" customHeight="false" outlineLevel="0" collapsed="false">
      <c r="A35181" s="535" t="s">
        <v>52150</v>
      </c>
      <c r="B35181" s="544" t="s">
        <v>52151</v>
      </c>
      <c r="C35181" s="535" t="s">
        <v>29260</v>
      </c>
      <c r="D35181" s="537" t="n">
        <v>79.4</v>
      </c>
    </row>
    <row r="35182" customFormat="false" ht="14.25" hidden="false" customHeight="false" outlineLevel="0" collapsed="false">
      <c r="A35182" s="535" t="s">
        <v>52152</v>
      </c>
      <c r="B35182" s="544" t="s">
        <v>52153</v>
      </c>
      <c r="C35182" s="535" t="s">
        <v>29260</v>
      </c>
      <c r="D35182" s="537" t="n">
        <v>556.63</v>
      </c>
    </row>
    <row r="35183" customFormat="false" ht="14.25" hidden="false" customHeight="false" outlineLevel="0" collapsed="false">
      <c r="A35183" s="535" t="s">
        <v>52154</v>
      </c>
      <c r="B35183" s="544" t="s">
        <v>52155</v>
      </c>
      <c r="C35183" s="535" t="s">
        <v>29260</v>
      </c>
      <c r="D35183" s="537" t="n">
        <v>472.94</v>
      </c>
    </row>
    <row r="35184" customFormat="false" ht="14.25" hidden="false" customHeight="false" outlineLevel="0" collapsed="false">
      <c r="A35184" s="535" t="s">
        <v>52156</v>
      </c>
      <c r="B35184" s="544" t="s">
        <v>52157</v>
      </c>
      <c r="C35184" s="535" t="s">
        <v>29260</v>
      </c>
      <c r="D35184" s="537" t="n">
        <v>1595.54</v>
      </c>
    </row>
    <row r="35185" customFormat="false" ht="14.25" hidden="false" customHeight="false" outlineLevel="0" collapsed="false">
      <c r="A35185" s="535" t="s">
        <v>52158</v>
      </c>
      <c r="B35185" s="544" t="s">
        <v>52159</v>
      </c>
      <c r="C35185" s="535" t="s">
        <v>29260</v>
      </c>
      <c r="D35185" s="537" t="n">
        <v>1018.64</v>
      </c>
    </row>
    <row r="35186" customFormat="false" ht="14.25" hidden="false" customHeight="false" outlineLevel="0" collapsed="false">
      <c r="A35186" s="535" t="s">
        <v>52160</v>
      </c>
      <c r="B35186" s="544" t="s">
        <v>52161</v>
      </c>
      <c r="C35186" s="535" t="s">
        <v>44152</v>
      </c>
      <c r="D35186" s="537" t="n">
        <v>14.58</v>
      </c>
    </row>
    <row r="35187" customFormat="false" ht="14.25" hidden="false" customHeight="false" outlineLevel="0" collapsed="false">
      <c r="A35187" s="535" t="s">
        <v>52162</v>
      </c>
      <c r="B35187" s="544" t="s">
        <v>52163</v>
      </c>
      <c r="C35187" s="535" t="s">
        <v>44152</v>
      </c>
      <c r="D35187" s="537" t="n">
        <v>14.56</v>
      </c>
    </row>
    <row r="35188" customFormat="false" ht="14.25" hidden="false" customHeight="false" outlineLevel="0" collapsed="false">
      <c r="A35188" s="535" t="s">
        <v>52164</v>
      </c>
      <c r="B35188" s="544" t="s">
        <v>52165</v>
      </c>
      <c r="C35188" s="535" t="s">
        <v>44152</v>
      </c>
      <c r="D35188" s="537" t="n">
        <v>9.21</v>
      </c>
    </row>
    <row r="35189" customFormat="false" ht="14.25" hidden="false" customHeight="false" outlineLevel="0" collapsed="false">
      <c r="A35189" s="535" t="s">
        <v>52166</v>
      </c>
      <c r="B35189" s="544" t="s">
        <v>52167</v>
      </c>
      <c r="C35189" s="535" t="s">
        <v>29260</v>
      </c>
      <c r="D35189" s="537" t="n">
        <v>332.18</v>
      </c>
    </row>
    <row r="35190" customFormat="false" ht="14.25" hidden="false" customHeight="false" outlineLevel="0" collapsed="false">
      <c r="A35190" s="535" t="s">
        <v>52168</v>
      </c>
      <c r="B35190" s="544" t="s">
        <v>52169</v>
      </c>
      <c r="C35190" s="535" t="s">
        <v>29260</v>
      </c>
      <c r="D35190" s="537" t="n">
        <v>474.46</v>
      </c>
    </row>
    <row r="35191" customFormat="false" ht="14.25" hidden="false" customHeight="false" outlineLevel="0" collapsed="false">
      <c r="A35191" s="535" t="s">
        <v>52170</v>
      </c>
      <c r="B35191" s="544" t="s">
        <v>52171</v>
      </c>
      <c r="C35191" s="535" t="s">
        <v>29260</v>
      </c>
      <c r="D35191" s="537" t="n">
        <v>193.42</v>
      </c>
    </row>
    <row r="35192" customFormat="false" ht="14.25" hidden="false" customHeight="false" outlineLevel="0" collapsed="false">
      <c r="A35192" s="535" t="s">
        <v>52172</v>
      </c>
      <c r="B35192" s="544" t="s">
        <v>52173</v>
      </c>
      <c r="C35192" s="535" t="s">
        <v>29260</v>
      </c>
      <c r="D35192" s="537" t="n">
        <v>413.4</v>
      </c>
    </row>
    <row r="35193" customFormat="false" ht="14.25" hidden="false" customHeight="false" outlineLevel="0" collapsed="false">
      <c r="A35193" s="535" t="s">
        <v>52174</v>
      </c>
      <c r="B35193" s="544" t="s">
        <v>52175</v>
      </c>
      <c r="C35193" s="535" t="s">
        <v>29260</v>
      </c>
      <c r="D35193" s="537" t="n">
        <v>509.2</v>
      </c>
    </row>
    <row r="35194" customFormat="false" ht="14.25" hidden="false" customHeight="false" outlineLevel="0" collapsed="false">
      <c r="A35194" s="535" t="s">
        <v>52176</v>
      </c>
      <c r="B35194" s="544" t="s">
        <v>52177</v>
      </c>
      <c r="C35194" s="535" t="s">
        <v>29260</v>
      </c>
      <c r="D35194" s="537" t="n">
        <v>918.28</v>
      </c>
    </row>
    <row r="35195" customFormat="false" ht="14.25" hidden="false" customHeight="false" outlineLevel="0" collapsed="false">
      <c r="A35195" s="535" t="s">
        <v>52178</v>
      </c>
      <c r="B35195" s="544" t="s">
        <v>52179</v>
      </c>
      <c r="C35195" s="535" t="s">
        <v>29260</v>
      </c>
      <c r="D35195" s="537" t="n">
        <v>838.84</v>
      </c>
    </row>
    <row r="35196" customFormat="false" ht="14.25" hidden="false" customHeight="false" outlineLevel="0" collapsed="false">
      <c r="A35196" s="535" t="s">
        <v>52180</v>
      </c>
      <c r="B35196" s="544" t="s">
        <v>52181</v>
      </c>
      <c r="C35196" s="535" t="s">
        <v>29260</v>
      </c>
      <c r="D35196" s="537" t="n">
        <v>262.42</v>
      </c>
    </row>
    <row r="35197" customFormat="false" ht="14.25" hidden="false" customHeight="false" outlineLevel="0" collapsed="false">
      <c r="A35197" s="535" t="s">
        <v>52182</v>
      </c>
      <c r="B35197" s="544" t="s">
        <v>52183</v>
      </c>
      <c r="C35197" s="535" t="s">
        <v>29260</v>
      </c>
      <c r="D35197" s="537" t="n">
        <v>397.75</v>
      </c>
    </row>
    <row r="35198" customFormat="false" ht="14.25" hidden="false" customHeight="false" outlineLevel="0" collapsed="false">
      <c r="A35198" s="535" t="s">
        <v>52184</v>
      </c>
      <c r="B35198" s="544" t="s">
        <v>52185</v>
      </c>
      <c r="C35198" s="535" t="s">
        <v>29260</v>
      </c>
      <c r="D35198" s="537" t="n">
        <v>329.49</v>
      </c>
    </row>
    <row r="35199" customFormat="false" ht="14.25" hidden="false" customHeight="false" outlineLevel="0" collapsed="false">
      <c r="A35199" s="535" t="s">
        <v>52186</v>
      </c>
      <c r="B35199" s="544" t="s">
        <v>52187</v>
      </c>
      <c r="C35199" s="535" t="s">
        <v>29260</v>
      </c>
      <c r="D35199" s="537" t="n">
        <v>233.04</v>
      </c>
    </row>
    <row r="35200" customFormat="false" ht="14.25" hidden="false" customHeight="false" outlineLevel="0" collapsed="false">
      <c r="A35200" s="535" t="s">
        <v>52188</v>
      </c>
      <c r="B35200" s="544" t="s">
        <v>52189</v>
      </c>
      <c r="C35200" s="535" t="s">
        <v>29260</v>
      </c>
      <c r="D35200" s="537" t="n">
        <v>200.48</v>
      </c>
    </row>
    <row r="35201" customFormat="false" ht="14.25" hidden="false" customHeight="false" outlineLevel="0" collapsed="false">
      <c r="A35201" s="535" t="s">
        <v>52190</v>
      </c>
      <c r="B35201" s="544" t="s">
        <v>52191</v>
      </c>
      <c r="C35201" s="535" t="s">
        <v>29260</v>
      </c>
      <c r="D35201" s="537" t="n">
        <v>1684.28</v>
      </c>
    </row>
    <row r="35202" customFormat="false" ht="14.25" hidden="false" customHeight="false" outlineLevel="0" collapsed="false">
      <c r="A35202" s="535" t="s">
        <v>52192</v>
      </c>
      <c r="B35202" s="544" t="s">
        <v>52193</v>
      </c>
      <c r="C35202" s="535" t="s">
        <v>29260</v>
      </c>
      <c r="D35202" s="537" t="n">
        <v>1232.73</v>
      </c>
    </row>
    <row r="35203" customFormat="false" ht="14.25" hidden="false" customHeight="false" outlineLevel="0" collapsed="false">
      <c r="A35203" s="535" t="s">
        <v>52194</v>
      </c>
      <c r="B35203" s="544" t="s">
        <v>52195</v>
      </c>
      <c r="C35203" s="535" t="s">
        <v>29260</v>
      </c>
      <c r="D35203" s="537" t="n">
        <v>117.92</v>
      </c>
    </row>
    <row r="35204" customFormat="false" ht="14.25" hidden="false" customHeight="false" outlineLevel="0" collapsed="false">
      <c r="A35204" s="535" t="s">
        <v>52196</v>
      </c>
      <c r="B35204" s="544" t="s">
        <v>52197</v>
      </c>
      <c r="C35204" s="535" t="s">
        <v>29260</v>
      </c>
      <c r="D35204" s="537" t="n">
        <v>1113.28</v>
      </c>
    </row>
    <row r="35205" customFormat="false" ht="14.25" hidden="false" customHeight="false" outlineLevel="0" collapsed="false">
      <c r="A35205" s="535" t="s">
        <v>52198</v>
      </c>
      <c r="B35205" s="544" t="s">
        <v>52199</v>
      </c>
      <c r="C35205" s="535" t="s">
        <v>29260</v>
      </c>
      <c r="D35205" s="537" t="n">
        <v>543.16</v>
      </c>
    </row>
    <row r="35206" customFormat="false" ht="14.25" hidden="false" customHeight="false" outlineLevel="0" collapsed="false">
      <c r="A35206" s="535" t="s">
        <v>52200</v>
      </c>
      <c r="B35206" s="544" t="s">
        <v>52201</v>
      </c>
      <c r="C35206" s="535" t="s">
        <v>29260</v>
      </c>
      <c r="D35206" s="537" t="n">
        <v>1761.3</v>
      </c>
    </row>
    <row r="35207" customFormat="false" ht="14.25" hidden="false" customHeight="false" outlineLevel="0" collapsed="false">
      <c r="A35207" s="535" t="s">
        <v>52202</v>
      </c>
      <c r="B35207" s="544" t="s">
        <v>52203</v>
      </c>
      <c r="C35207" s="535" t="s">
        <v>41675</v>
      </c>
      <c r="D35207" s="537" t="n">
        <v>35.5</v>
      </c>
    </row>
    <row r="35208" customFormat="false" ht="14.25" hidden="false" customHeight="false" outlineLevel="0" collapsed="false">
      <c r="A35208" s="535" t="s">
        <v>52204</v>
      </c>
      <c r="B35208" s="544" t="s">
        <v>52205</v>
      </c>
      <c r="C35208" s="535" t="s">
        <v>41675</v>
      </c>
      <c r="D35208" s="537" t="n">
        <v>196.72</v>
      </c>
    </row>
    <row r="35209" customFormat="false" ht="14.25" hidden="false" customHeight="false" outlineLevel="0" collapsed="false">
      <c r="A35209" s="535" t="s">
        <v>52206</v>
      </c>
      <c r="B35209" s="544" t="s">
        <v>52207</v>
      </c>
      <c r="C35209" s="535" t="s">
        <v>41675</v>
      </c>
      <c r="D35209" s="537" t="n">
        <v>209.17</v>
      </c>
    </row>
    <row r="35210" customFormat="false" ht="14.25" hidden="false" customHeight="false" outlineLevel="0" collapsed="false">
      <c r="A35210" s="535" t="s">
        <v>52208</v>
      </c>
      <c r="B35210" s="544" t="s">
        <v>52209</v>
      </c>
      <c r="C35210" s="535" t="s">
        <v>41675</v>
      </c>
      <c r="D35210" s="537" t="n">
        <v>233.91</v>
      </c>
    </row>
    <row r="35211" customFormat="false" ht="14.25" hidden="false" customHeight="false" outlineLevel="0" collapsed="false">
      <c r="A35211" s="535" t="s">
        <v>52210</v>
      </c>
      <c r="B35211" s="544" t="s">
        <v>52211</v>
      </c>
      <c r="C35211" s="535" t="s">
        <v>41675</v>
      </c>
      <c r="D35211" s="537" t="n">
        <v>308.3</v>
      </c>
    </row>
    <row r="35212" customFormat="false" ht="14.25" hidden="false" customHeight="false" outlineLevel="0" collapsed="false">
      <c r="A35212" s="535" t="s">
        <v>52212</v>
      </c>
      <c r="B35212" s="544" t="s">
        <v>52213</v>
      </c>
      <c r="C35212" s="535" t="s">
        <v>41675</v>
      </c>
      <c r="D35212" s="537" t="n">
        <v>60.4</v>
      </c>
    </row>
    <row r="35213" customFormat="false" ht="14.25" hidden="false" customHeight="false" outlineLevel="0" collapsed="false">
      <c r="A35213" s="535" t="s">
        <v>52214</v>
      </c>
      <c r="B35213" s="544" t="s">
        <v>52215</v>
      </c>
      <c r="C35213" s="535" t="s">
        <v>41675</v>
      </c>
      <c r="D35213" s="537" t="n">
        <v>72.7</v>
      </c>
    </row>
    <row r="35214" customFormat="false" ht="14.25" hidden="false" customHeight="false" outlineLevel="0" collapsed="false">
      <c r="A35214" s="535" t="s">
        <v>52216</v>
      </c>
      <c r="B35214" s="544" t="s">
        <v>52217</v>
      </c>
      <c r="C35214" s="535" t="s">
        <v>41675</v>
      </c>
      <c r="D35214" s="537" t="n">
        <v>85.14</v>
      </c>
    </row>
    <row r="35215" customFormat="false" ht="14.25" hidden="false" customHeight="false" outlineLevel="0" collapsed="false">
      <c r="A35215" s="535" t="s">
        <v>52218</v>
      </c>
      <c r="B35215" s="544" t="s">
        <v>52219</v>
      </c>
      <c r="C35215" s="535" t="s">
        <v>41675</v>
      </c>
      <c r="D35215" s="537" t="n">
        <v>109.89</v>
      </c>
    </row>
    <row r="35216" customFormat="false" ht="14.25" hidden="false" customHeight="false" outlineLevel="0" collapsed="false">
      <c r="A35216" s="535" t="s">
        <v>52220</v>
      </c>
      <c r="B35216" s="544" t="s">
        <v>52221</v>
      </c>
      <c r="C35216" s="535" t="s">
        <v>41675</v>
      </c>
      <c r="D35216" s="537" t="n">
        <v>134.78</v>
      </c>
    </row>
    <row r="35217" customFormat="false" ht="14.25" hidden="false" customHeight="false" outlineLevel="0" collapsed="false">
      <c r="A35217" s="535" t="s">
        <v>52222</v>
      </c>
      <c r="B35217" s="544" t="s">
        <v>52223</v>
      </c>
      <c r="C35217" s="535" t="s">
        <v>41675</v>
      </c>
      <c r="D35217" s="537" t="n">
        <v>159.53</v>
      </c>
    </row>
    <row r="35218" customFormat="false" ht="14.25" hidden="false" customHeight="false" outlineLevel="0" collapsed="false">
      <c r="A35218" s="535" t="s">
        <v>52224</v>
      </c>
      <c r="B35218" s="544" t="s">
        <v>52225</v>
      </c>
      <c r="C35218" s="535" t="s">
        <v>44152</v>
      </c>
      <c r="D35218" s="537" t="n">
        <v>38.15</v>
      </c>
    </row>
    <row r="35219" customFormat="false" ht="14.25" hidden="false" customHeight="false" outlineLevel="0" collapsed="false">
      <c r="A35219" s="535" t="s">
        <v>52226</v>
      </c>
      <c r="B35219" s="544" t="s">
        <v>52227</v>
      </c>
      <c r="C35219" s="535" t="s">
        <v>41675</v>
      </c>
      <c r="D35219" s="537" t="n">
        <v>1421.14</v>
      </c>
    </row>
    <row r="35220" customFormat="false" ht="14.25" hidden="false" customHeight="false" outlineLevel="0" collapsed="false">
      <c r="A35220" s="535" t="s">
        <v>52228</v>
      </c>
      <c r="B35220" s="544" t="s">
        <v>52229</v>
      </c>
      <c r="C35220" s="535" t="s">
        <v>41675</v>
      </c>
      <c r="D35220" s="537" t="n">
        <v>1273.43</v>
      </c>
    </row>
    <row r="35221" customFormat="false" ht="14.25" hidden="false" customHeight="false" outlineLevel="0" collapsed="false">
      <c r="A35221" s="535" t="s">
        <v>52230</v>
      </c>
      <c r="B35221" s="544" t="s">
        <v>52231</v>
      </c>
      <c r="C35221" s="535" t="s">
        <v>41675</v>
      </c>
      <c r="D35221" s="537" t="n">
        <v>1586.35</v>
      </c>
    </row>
    <row r="35222" customFormat="false" ht="14.25" hidden="false" customHeight="false" outlineLevel="0" collapsed="false">
      <c r="A35222" s="535" t="s">
        <v>52232</v>
      </c>
      <c r="B35222" s="544" t="s">
        <v>52233</v>
      </c>
      <c r="C35222" s="535" t="s">
        <v>41675</v>
      </c>
      <c r="D35222" s="537" t="n">
        <v>1438.64</v>
      </c>
    </row>
    <row r="35223" customFormat="false" ht="14.25" hidden="false" customHeight="false" outlineLevel="0" collapsed="false">
      <c r="A35223" s="535" t="s">
        <v>52234</v>
      </c>
      <c r="B35223" s="544" t="s">
        <v>52235</v>
      </c>
      <c r="C35223" s="535" t="s">
        <v>44152</v>
      </c>
      <c r="D35223" s="537" t="n">
        <v>9.92</v>
      </c>
    </row>
    <row r="35224" customFormat="false" ht="14.25" hidden="false" customHeight="false" outlineLevel="0" collapsed="false">
      <c r="A35224" s="535" t="s">
        <v>52236</v>
      </c>
      <c r="B35224" s="544" t="s">
        <v>52237</v>
      </c>
      <c r="C35224" s="535" t="s">
        <v>44152</v>
      </c>
      <c r="D35224" s="537" t="n">
        <v>132.55</v>
      </c>
    </row>
    <row r="35225" customFormat="false" ht="14.25" hidden="false" customHeight="false" outlineLevel="0" collapsed="false">
      <c r="A35225" s="535" t="s">
        <v>52238</v>
      </c>
      <c r="B35225" s="544" t="s">
        <v>52239</v>
      </c>
      <c r="C35225" s="535" t="s">
        <v>44152</v>
      </c>
      <c r="D35225" s="537" t="n">
        <v>352.97</v>
      </c>
    </row>
    <row r="35226" customFormat="false" ht="14.25" hidden="false" customHeight="false" outlineLevel="0" collapsed="false">
      <c r="A35226" s="535" t="s">
        <v>52240</v>
      </c>
      <c r="B35226" s="544" t="s">
        <v>52241</v>
      </c>
      <c r="C35226" s="535" t="s">
        <v>44152</v>
      </c>
      <c r="D35226" s="537" t="n">
        <v>332.29</v>
      </c>
    </row>
    <row r="35227" customFormat="false" ht="14.25" hidden="false" customHeight="false" outlineLevel="0" collapsed="false">
      <c r="A35227" s="535" t="s">
        <v>52242</v>
      </c>
      <c r="B35227" s="544" t="s">
        <v>52243</v>
      </c>
      <c r="C35227" s="535" t="s">
        <v>44152</v>
      </c>
      <c r="D35227" s="537" t="n">
        <v>376.1</v>
      </c>
    </row>
    <row r="35228" customFormat="false" ht="14.25" hidden="false" customHeight="false" outlineLevel="0" collapsed="false">
      <c r="A35228" s="535" t="s">
        <v>52244</v>
      </c>
      <c r="B35228" s="544" t="s">
        <v>52245</v>
      </c>
      <c r="C35228" s="535" t="s">
        <v>44152</v>
      </c>
      <c r="D35228" s="537" t="n">
        <v>355.42</v>
      </c>
    </row>
    <row r="35229" customFormat="false" ht="14.25" hidden="false" customHeight="false" outlineLevel="0" collapsed="false">
      <c r="A35229" s="535" t="s">
        <v>52246</v>
      </c>
      <c r="B35229" s="544" t="s">
        <v>52247</v>
      </c>
      <c r="C35229" s="535" t="s">
        <v>44152</v>
      </c>
      <c r="D35229" s="537" t="n">
        <v>335.41</v>
      </c>
    </row>
    <row r="35230" customFormat="false" ht="14.25" hidden="false" customHeight="false" outlineLevel="0" collapsed="false">
      <c r="A35230" s="535" t="s">
        <v>52248</v>
      </c>
      <c r="B35230" s="544" t="s">
        <v>52249</v>
      </c>
      <c r="C35230" s="535" t="s">
        <v>44152</v>
      </c>
      <c r="D35230" s="537" t="n">
        <v>314.73</v>
      </c>
    </row>
    <row r="35231" customFormat="false" ht="14.25" hidden="false" customHeight="false" outlineLevel="0" collapsed="false">
      <c r="A35231" s="535" t="s">
        <v>52250</v>
      </c>
      <c r="B35231" s="544" t="s">
        <v>52251</v>
      </c>
      <c r="C35231" s="535" t="s">
        <v>44152</v>
      </c>
      <c r="D35231" s="537" t="n">
        <v>358.54</v>
      </c>
    </row>
    <row r="35232" customFormat="false" ht="14.25" hidden="false" customHeight="false" outlineLevel="0" collapsed="false">
      <c r="A35232" s="535" t="s">
        <v>52252</v>
      </c>
      <c r="B35232" s="544" t="s">
        <v>52253</v>
      </c>
      <c r="C35232" s="535" t="s">
        <v>44152</v>
      </c>
      <c r="D35232" s="537" t="n">
        <v>337.86</v>
      </c>
    </row>
    <row r="35233" customFormat="false" ht="14.25" hidden="false" customHeight="false" outlineLevel="0" collapsed="false">
      <c r="A35233" s="535" t="s">
        <v>52254</v>
      </c>
      <c r="B35233" s="544" t="s">
        <v>52255</v>
      </c>
      <c r="C35233" s="535" t="s">
        <v>44152</v>
      </c>
      <c r="D35233" s="537" t="n">
        <v>340.09</v>
      </c>
    </row>
    <row r="35234" customFormat="false" ht="14.25" hidden="false" customHeight="false" outlineLevel="0" collapsed="false">
      <c r="A35234" s="535" t="s">
        <v>52256</v>
      </c>
      <c r="B35234" s="544" t="s">
        <v>52257</v>
      </c>
      <c r="C35234" s="535" t="s">
        <v>44152</v>
      </c>
      <c r="D35234" s="537" t="n">
        <v>319.41</v>
      </c>
    </row>
    <row r="35235" customFormat="false" ht="14.25" hidden="false" customHeight="false" outlineLevel="0" collapsed="false">
      <c r="A35235" s="535" t="s">
        <v>52258</v>
      </c>
      <c r="B35235" s="544" t="s">
        <v>52259</v>
      </c>
      <c r="C35235" s="535" t="s">
        <v>44152</v>
      </c>
      <c r="D35235" s="537" t="n">
        <v>363.22</v>
      </c>
    </row>
    <row r="35236" customFormat="false" ht="14.25" hidden="false" customHeight="false" outlineLevel="0" collapsed="false">
      <c r="A35236" s="535" t="s">
        <v>52260</v>
      </c>
      <c r="B35236" s="544" t="s">
        <v>52261</v>
      </c>
      <c r="C35236" s="535" t="s">
        <v>44152</v>
      </c>
      <c r="D35236" s="537" t="n">
        <v>342.54</v>
      </c>
    </row>
    <row r="35237" customFormat="false" ht="14.25" hidden="false" customHeight="false" outlineLevel="0" collapsed="false">
      <c r="A35237" s="535" t="s">
        <v>52262</v>
      </c>
      <c r="B35237" s="544" t="s">
        <v>52263</v>
      </c>
      <c r="C35237" s="535" t="s">
        <v>44152</v>
      </c>
      <c r="D35237" s="537" t="n">
        <v>337.64</v>
      </c>
    </row>
    <row r="35238" customFormat="false" ht="14.25" hidden="false" customHeight="false" outlineLevel="0" collapsed="false">
      <c r="A35238" s="535" t="s">
        <v>52264</v>
      </c>
      <c r="B35238" s="544" t="s">
        <v>52265</v>
      </c>
      <c r="C35238" s="535" t="s">
        <v>44152</v>
      </c>
      <c r="D35238" s="537" t="n">
        <v>316.96</v>
      </c>
    </row>
    <row r="35239" customFormat="false" ht="14.25" hidden="false" customHeight="false" outlineLevel="0" collapsed="false">
      <c r="A35239" s="535" t="s">
        <v>52266</v>
      </c>
      <c r="B35239" s="544" t="s">
        <v>52267</v>
      </c>
      <c r="C35239" s="535" t="s">
        <v>44152</v>
      </c>
      <c r="D35239" s="537" t="n">
        <v>360.77</v>
      </c>
    </row>
    <row r="35240" customFormat="false" ht="14.25" hidden="false" customHeight="false" outlineLevel="0" collapsed="false">
      <c r="A35240" s="535" t="s">
        <v>52268</v>
      </c>
      <c r="B35240" s="544" t="s">
        <v>52269</v>
      </c>
      <c r="C35240" s="535" t="s">
        <v>44152</v>
      </c>
      <c r="D35240" s="537" t="n">
        <v>340.09</v>
      </c>
    </row>
    <row r="35241" customFormat="false" ht="14.25" hidden="false" customHeight="false" outlineLevel="0" collapsed="false">
      <c r="A35241" s="535" t="s">
        <v>52270</v>
      </c>
      <c r="B35241" s="544" t="s">
        <v>52271</v>
      </c>
      <c r="C35241" s="535" t="s">
        <v>44152</v>
      </c>
      <c r="D35241" s="537" t="n">
        <v>336.28</v>
      </c>
    </row>
    <row r="35242" customFormat="false" ht="14.25" hidden="false" customHeight="false" outlineLevel="0" collapsed="false">
      <c r="A35242" s="535" t="s">
        <v>52272</v>
      </c>
      <c r="B35242" s="544" t="s">
        <v>52273</v>
      </c>
      <c r="C35242" s="535" t="s">
        <v>44152</v>
      </c>
      <c r="D35242" s="537" t="n">
        <v>315.6</v>
      </c>
    </row>
    <row r="35243" customFormat="false" ht="14.25" hidden="false" customHeight="false" outlineLevel="0" collapsed="false">
      <c r="A35243" s="535" t="s">
        <v>52274</v>
      </c>
      <c r="B35243" s="544" t="s">
        <v>52275</v>
      </c>
      <c r="C35243" s="535" t="s">
        <v>44152</v>
      </c>
      <c r="D35243" s="537" t="n">
        <v>359.41</v>
      </c>
    </row>
    <row r="35244" customFormat="false" ht="14.25" hidden="false" customHeight="false" outlineLevel="0" collapsed="false">
      <c r="A35244" s="535" t="s">
        <v>52276</v>
      </c>
      <c r="B35244" s="544" t="s">
        <v>52277</v>
      </c>
      <c r="C35244" s="535" t="s">
        <v>44152</v>
      </c>
      <c r="D35244" s="537" t="n">
        <v>338.73</v>
      </c>
    </row>
    <row r="35245" customFormat="false" ht="14.25" hidden="false" customHeight="false" outlineLevel="0" collapsed="false">
      <c r="A35245" s="535" t="s">
        <v>52278</v>
      </c>
      <c r="B35245" s="544" t="s">
        <v>52279</v>
      </c>
      <c r="C35245" s="535" t="s">
        <v>29260</v>
      </c>
      <c r="D35245" s="537" t="n">
        <v>9.37</v>
      </c>
    </row>
    <row r="35246" customFormat="false" ht="14.25" hidden="false" customHeight="false" outlineLevel="0" collapsed="false">
      <c r="A35246" s="535" t="s">
        <v>52280</v>
      </c>
      <c r="B35246" s="544" t="s">
        <v>52281</v>
      </c>
      <c r="C35246" s="535" t="s">
        <v>44152</v>
      </c>
      <c r="D35246" s="537" t="n">
        <v>17.58</v>
      </c>
    </row>
    <row r="35247" customFormat="false" ht="14.25" hidden="false" customHeight="false" outlineLevel="0" collapsed="false">
      <c r="A35247" s="535" t="s">
        <v>52282</v>
      </c>
      <c r="B35247" s="544" t="s">
        <v>52283</v>
      </c>
      <c r="C35247" s="535" t="s">
        <v>41675</v>
      </c>
      <c r="D35247" s="537" t="n">
        <v>148.6</v>
      </c>
    </row>
    <row r="35248" customFormat="false" ht="14.25" hidden="false" customHeight="false" outlineLevel="0" collapsed="false">
      <c r="A35248" s="535" t="s">
        <v>52284</v>
      </c>
      <c r="B35248" s="544" t="s">
        <v>52285</v>
      </c>
      <c r="C35248" s="535" t="s">
        <v>41675</v>
      </c>
      <c r="D35248" s="537" t="n">
        <v>15.22</v>
      </c>
    </row>
    <row r="35249" customFormat="false" ht="14.25" hidden="false" customHeight="false" outlineLevel="0" collapsed="false">
      <c r="A35249" s="535" t="s">
        <v>52286</v>
      </c>
      <c r="B35249" s="544" t="s">
        <v>52287</v>
      </c>
      <c r="C35249" s="535" t="s">
        <v>41675</v>
      </c>
      <c r="D35249" s="537" t="n">
        <v>8.64</v>
      </c>
    </row>
    <row r="35250" customFormat="false" ht="14.25" hidden="false" customHeight="false" outlineLevel="0" collapsed="false">
      <c r="A35250" s="535" t="s">
        <v>52288</v>
      </c>
      <c r="B35250" s="544" t="s">
        <v>52289</v>
      </c>
      <c r="C35250" s="535" t="s">
        <v>41675</v>
      </c>
      <c r="D35250" s="537" t="n">
        <v>4.97</v>
      </c>
    </row>
    <row r="35251" customFormat="false" ht="14.25" hidden="false" customHeight="false" outlineLevel="0" collapsed="false">
      <c r="A35251" s="535" t="s">
        <v>52290</v>
      </c>
      <c r="B35251" s="544" t="s">
        <v>52291</v>
      </c>
      <c r="C35251" s="535" t="s">
        <v>41675</v>
      </c>
      <c r="D35251" s="537" t="n">
        <v>38.75</v>
      </c>
    </row>
    <row r="35252" customFormat="false" ht="14.25" hidden="false" customHeight="false" outlineLevel="0" collapsed="false">
      <c r="A35252" s="535" t="s">
        <v>52292</v>
      </c>
      <c r="B35252" s="544" t="s">
        <v>52293</v>
      </c>
      <c r="C35252" s="535" t="s">
        <v>41675</v>
      </c>
      <c r="D35252" s="537" t="n">
        <v>16.77</v>
      </c>
    </row>
    <row r="35253" customFormat="false" ht="14.25" hidden="false" customHeight="false" outlineLevel="0" collapsed="false">
      <c r="A35253" s="535" t="s">
        <v>52294</v>
      </c>
      <c r="B35253" s="544" t="s">
        <v>52295</v>
      </c>
      <c r="C35253" s="535" t="s">
        <v>44152</v>
      </c>
      <c r="D35253" s="537" t="n">
        <v>0.53</v>
      </c>
    </row>
    <row r="35254" customFormat="false" ht="14.25" hidden="false" customHeight="false" outlineLevel="0" collapsed="false">
      <c r="A35254" s="535" t="s">
        <v>52296</v>
      </c>
      <c r="B35254" s="544" t="s">
        <v>52297</v>
      </c>
      <c r="C35254" s="535" t="s">
        <v>41675</v>
      </c>
      <c r="D35254" s="537" t="n">
        <v>166</v>
      </c>
    </row>
    <row r="35255" customFormat="false" ht="14.25" hidden="false" customHeight="false" outlineLevel="0" collapsed="false">
      <c r="A35255" s="535" t="s">
        <v>52298</v>
      </c>
      <c r="B35255" s="544" t="s">
        <v>52299</v>
      </c>
      <c r="C35255" s="535" t="s">
        <v>41675</v>
      </c>
      <c r="D35255" s="537" t="n">
        <v>41.47</v>
      </c>
    </row>
    <row r="35256" customFormat="false" ht="14.25" hidden="false" customHeight="false" outlineLevel="0" collapsed="false">
      <c r="A35256" s="535" t="s">
        <v>52300</v>
      </c>
      <c r="B35256" s="544" t="s">
        <v>52301</v>
      </c>
      <c r="C35256" s="535" t="s">
        <v>41675</v>
      </c>
      <c r="D35256" s="537" t="n">
        <v>335.39</v>
      </c>
    </row>
    <row r="35257" customFormat="false" ht="14.25" hidden="false" customHeight="false" outlineLevel="0" collapsed="false">
      <c r="A35257" s="535" t="s">
        <v>52302</v>
      </c>
      <c r="B35257" s="544" t="s">
        <v>52303</v>
      </c>
      <c r="C35257" s="535" t="s">
        <v>29260</v>
      </c>
      <c r="D35257" s="537" t="n">
        <v>39.17</v>
      </c>
    </row>
    <row r="35258" customFormat="false" ht="14.25" hidden="false" customHeight="false" outlineLevel="0" collapsed="false">
      <c r="A35258" s="535" t="s">
        <v>52304</v>
      </c>
      <c r="B35258" s="544" t="s">
        <v>52305</v>
      </c>
      <c r="C35258" s="535" t="s">
        <v>29260</v>
      </c>
      <c r="D35258" s="537" t="n">
        <v>97.92</v>
      </c>
    </row>
    <row r="35259" customFormat="false" ht="14.25" hidden="false" customHeight="false" outlineLevel="0" collapsed="false">
      <c r="A35259" s="535" t="s">
        <v>52306</v>
      </c>
      <c r="B35259" s="544" t="s">
        <v>52307</v>
      </c>
      <c r="C35259" s="535" t="s">
        <v>41675</v>
      </c>
      <c r="D35259" s="537" t="n">
        <v>197.07</v>
      </c>
    </row>
    <row r="35260" customFormat="false" ht="14.25" hidden="false" customHeight="false" outlineLevel="0" collapsed="false">
      <c r="A35260" s="535" t="s">
        <v>52308</v>
      </c>
      <c r="B35260" s="544" t="s">
        <v>52309</v>
      </c>
      <c r="C35260" s="535" t="s">
        <v>41675</v>
      </c>
      <c r="D35260" s="537" t="n">
        <v>22.23</v>
      </c>
    </row>
    <row r="35261" customFormat="false" ht="14.25" hidden="false" customHeight="false" outlineLevel="0" collapsed="false">
      <c r="A35261" s="535" t="s">
        <v>52310</v>
      </c>
      <c r="B35261" s="544" t="s">
        <v>52311</v>
      </c>
      <c r="C35261" s="535" t="s">
        <v>41675</v>
      </c>
      <c r="D35261" s="537" t="n">
        <v>28.04</v>
      </c>
    </row>
    <row r="35262" customFormat="false" ht="14.25" hidden="false" customHeight="false" outlineLevel="0" collapsed="false">
      <c r="A35262" s="535" t="s">
        <v>52312</v>
      </c>
      <c r="B35262" s="544" t="s">
        <v>52313</v>
      </c>
      <c r="C35262" s="535" t="s">
        <v>41675</v>
      </c>
      <c r="D35262" s="537" t="n">
        <v>51.37</v>
      </c>
    </row>
    <row r="35263" customFormat="false" ht="14.25" hidden="false" customHeight="false" outlineLevel="0" collapsed="false">
      <c r="A35263" s="535" t="s">
        <v>52314</v>
      </c>
      <c r="B35263" s="544" t="s">
        <v>52315</v>
      </c>
      <c r="C35263" s="535" t="s">
        <v>41675</v>
      </c>
      <c r="D35263" s="537" t="n">
        <v>95.64</v>
      </c>
    </row>
    <row r="35264" customFormat="false" ht="14.25" hidden="false" customHeight="false" outlineLevel="0" collapsed="false">
      <c r="A35264" s="535" t="s">
        <v>52316</v>
      </c>
      <c r="B35264" s="544" t="s">
        <v>52317</v>
      </c>
      <c r="C35264" s="535" t="s">
        <v>41675</v>
      </c>
      <c r="D35264" s="537" t="n">
        <v>31.8</v>
      </c>
    </row>
    <row r="35265" customFormat="false" ht="14.25" hidden="false" customHeight="false" outlineLevel="0" collapsed="false">
      <c r="A35265" s="535" t="s">
        <v>52318</v>
      </c>
      <c r="B35265" s="544" t="s">
        <v>52319</v>
      </c>
      <c r="C35265" s="535" t="s">
        <v>41675</v>
      </c>
      <c r="D35265" s="537" t="n">
        <v>23.41</v>
      </c>
    </row>
    <row r="35266" customFormat="false" ht="14.25" hidden="false" customHeight="false" outlineLevel="0" collapsed="false">
      <c r="A35266" s="535" t="s">
        <v>52320</v>
      </c>
      <c r="B35266" s="544" t="s">
        <v>52321</v>
      </c>
      <c r="C35266" s="535" t="s">
        <v>41675</v>
      </c>
      <c r="D35266" s="537" t="n">
        <v>109.04</v>
      </c>
    </row>
    <row r="35267" customFormat="false" ht="14.25" hidden="false" customHeight="false" outlineLevel="0" collapsed="false">
      <c r="A35267" s="535" t="s">
        <v>52322</v>
      </c>
      <c r="B35267" s="544" t="s">
        <v>52323</v>
      </c>
      <c r="C35267" s="535" t="s">
        <v>41675</v>
      </c>
      <c r="D35267" s="537" t="n">
        <v>13.31</v>
      </c>
    </row>
    <row r="35268" customFormat="false" ht="14.25" hidden="false" customHeight="false" outlineLevel="0" collapsed="false">
      <c r="A35268" s="535" t="s">
        <v>52324</v>
      </c>
      <c r="B35268" s="544" t="s">
        <v>52325</v>
      </c>
      <c r="C35268" s="535" t="s">
        <v>41675</v>
      </c>
      <c r="D35268" s="537" t="n">
        <v>16.67</v>
      </c>
    </row>
    <row r="35269" customFormat="false" ht="14.25" hidden="false" customHeight="false" outlineLevel="0" collapsed="false">
      <c r="A35269" s="535" t="s">
        <v>52326</v>
      </c>
      <c r="B35269" s="544" t="s">
        <v>52327</v>
      </c>
      <c r="C35269" s="535" t="s">
        <v>41675</v>
      </c>
      <c r="D35269" s="537" t="n">
        <v>30.01</v>
      </c>
    </row>
    <row r="35270" customFormat="false" ht="14.25" hidden="false" customHeight="false" outlineLevel="0" collapsed="false">
      <c r="A35270" s="535" t="s">
        <v>52328</v>
      </c>
      <c r="B35270" s="544" t="s">
        <v>52329</v>
      </c>
      <c r="C35270" s="535" t="s">
        <v>41675</v>
      </c>
      <c r="D35270" s="537" t="n">
        <v>55.02</v>
      </c>
    </row>
    <row r="35271" customFormat="false" ht="14.25" hidden="false" customHeight="false" outlineLevel="0" collapsed="false">
      <c r="A35271" s="535" t="s">
        <v>52330</v>
      </c>
      <c r="B35271" s="544" t="s">
        <v>52331</v>
      </c>
      <c r="C35271" s="535" t="s">
        <v>41675</v>
      </c>
      <c r="D35271" s="537" t="n">
        <v>6.83</v>
      </c>
    </row>
    <row r="35272" customFormat="false" ht="14.25" hidden="false" customHeight="false" outlineLevel="0" collapsed="false">
      <c r="A35272" s="535" t="s">
        <v>52332</v>
      </c>
      <c r="B35272" s="544" t="s">
        <v>52333</v>
      </c>
      <c r="C35272" s="535" t="s">
        <v>41675</v>
      </c>
      <c r="D35272" s="537" t="n">
        <v>11.74</v>
      </c>
    </row>
    <row r="35273" customFormat="false" ht="14.25" hidden="false" customHeight="false" outlineLevel="0" collapsed="false">
      <c r="A35273" s="535" t="s">
        <v>52334</v>
      </c>
      <c r="B35273" s="544" t="s">
        <v>52335</v>
      </c>
      <c r="C35273" s="535" t="s">
        <v>41675</v>
      </c>
      <c r="D35273" s="537" t="n">
        <v>7.76</v>
      </c>
    </row>
    <row r="35274" customFormat="false" ht="14.25" hidden="false" customHeight="false" outlineLevel="0" collapsed="false">
      <c r="A35274" s="535" t="s">
        <v>52336</v>
      </c>
      <c r="B35274" s="544" t="s">
        <v>52337</v>
      </c>
      <c r="C35274" s="535" t="s">
        <v>41675</v>
      </c>
      <c r="D35274" s="537" t="n">
        <v>10.51</v>
      </c>
    </row>
    <row r="35275" customFormat="false" ht="14.25" hidden="false" customHeight="false" outlineLevel="0" collapsed="false">
      <c r="A35275" s="535" t="s">
        <v>52338</v>
      </c>
      <c r="B35275" s="544" t="s">
        <v>52339</v>
      </c>
      <c r="C35275" s="535" t="s">
        <v>41675</v>
      </c>
      <c r="D35275" s="537" t="n">
        <v>6.52</v>
      </c>
    </row>
    <row r="35276" customFormat="false" ht="14.25" hidden="false" customHeight="false" outlineLevel="0" collapsed="false">
      <c r="A35276" s="535" t="s">
        <v>52340</v>
      </c>
      <c r="B35276" s="544" t="s">
        <v>52341</v>
      </c>
      <c r="C35276" s="535" t="s">
        <v>41675</v>
      </c>
      <c r="D35276" s="537" t="n">
        <v>10.51</v>
      </c>
    </row>
    <row r="35277" customFormat="false" ht="14.25" hidden="false" customHeight="false" outlineLevel="0" collapsed="false">
      <c r="A35277" s="535" t="s">
        <v>52342</v>
      </c>
      <c r="B35277" s="544" t="s">
        <v>52343</v>
      </c>
      <c r="C35277" s="535" t="s">
        <v>41675</v>
      </c>
      <c r="D35277" s="537" t="n">
        <v>6.93</v>
      </c>
    </row>
    <row r="35278" customFormat="false" ht="14.25" hidden="false" customHeight="false" outlineLevel="0" collapsed="false">
      <c r="A35278" s="535" t="s">
        <v>52344</v>
      </c>
      <c r="B35278" s="544" t="s">
        <v>52345</v>
      </c>
      <c r="C35278" s="535" t="s">
        <v>41675</v>
      </c>
      <c r="D35278" s="537" t="n">
        <v>12</v>
      </c>
    </row>
    <row r="35279" customFormat="false" ht="14.25" hidden="false" customHeight="false" outlineLevel="0" collapsed="false">
      <c r="A35279" s="535" t="s">
        <v>52346</v>
      </c>
      <c r="B35279" s="544" t="s">
        <v>52347</v>
      </c>
      <c r="C35279" s="535" t="s">
        <v>41675</v>
      </c>
      <c r="D35279" s="537" t="n">
        <v>8.43</v>
      </c>
    </row>
    <row r="35280" customFormat="false" ht="14.25" hidden="false" customHeight="false" outlineLevel="0" collapsed="false">
      <c r="A35280" s="535" t="s">
        <v>52348</v>
      </c>
      <c r="B35280" s="544" t="s">
        <v>52349</v>
      </c>
      <c r="C35280" s="535" t="s">
        <v>41675</v>
      </c>
      <c r="D35280" s="537" t="n">
        <v>10.68</v>
      </c>
    </row>
    <row r="35281" customFormat="false" ht="14.25" hidden="false" customHeight="false" outlineLevel="0" collapsed="false">
      <c r="A35281" s="535" t="s">
        <v>52350</v>
      </c>
      <c r="B35281" s="544" t="s">
        <v>52351</v>
      </c>
      <c r="C35281" s="535" t="s">
        <v>41675</v>
      </c>
      <c r="D35281" s="537" t="n">
        <v>7.07</v>
      </c>
    </row>
    <row r="35282" customFormat="false" ht="14.25" hidden="false" customHeight="false" outlineLevel="0" collapsed="false">
      <c r="A35282" s="535" t="s">
        <v>52352</v>
      </c>
      <c r="B35282" s="544" t="s">
        <v>52353</v>
      </c>
      <c r="C35282" s="535" t="s">
        <v>41675</v>
      </c>
      <c r="D35282" s="537" t="n">
        <v>10.68</v>
      </c>
    </row>
    <row r="35283" customFormat="false" ht="14.25" hidden="false" customHeight="false" outlineLevel="0" collapsed="false">
      <c r="A35283" s="535" t="s">
        <v>52354</v>
      </c>
      <c r="B35283" s="544" t="s">
        <v>52355</v>
      </c>
      <c r="C35283" s="535" t="s">
        <v>41675</v>
      </c>
      <c r="D35283" s="537" t="n">
        <v>7.07</v>
      </c>
    </row>
    <row r="35284" customFormat="false" ht="14.25" hidden="false" customHeight="false" outlineLevel="0" collapsed="false">
      <c r="A35284" s="535" t="s">
        <v>52356</v>
      </c>
      <c r="B35284" s="544" t="s">
        <v>52357</v>
      </c>
      <c r="C35284" s="535" t="s">
        <v>41675</v>
      </c>
      <c r="D35284" s="537" t="n">
        <v>12.26</v>
      </c>
    </row>
    <row r="35285" customFormat="false" ht="14.25" hidden="false" customHeight="false" outlineLevel="0" collapsed="false">
      <c r="A35285" s="535" t="s">
        <v>52358</v>
      </c>
      <c r="B35285" s="544" t="s">
        <v>52359</v>
      </c>
      <c r="C35285" s="535" t="s">
        <v>41675</v>
      </c>
      <c r="D35285" s="537" t="n">
        <v>8.65</v>
      </c>
    </row>
    <row r="35286" customFormat="false" ht="14.25" hidden="false" customHeight="false" outlineLevel="0" collapsed="false">
      <c r="A35286" s="535" t="s">
        <v>52360</v>
      </c>
      <c r="B35286" s="544" t="s">
        <v>52361</v>
      </c>
      <c r="C35286" s="535" t="s">
        <v>41675</v>
      </c>
      <c r="D35286" s="537" t="n">
        <v>10.85</v>
      </c>
    </row>
    <row r="35287" customFormat="false" ht="14.25" hidden="false" customHeight="false" outlineLevel="0" collapsed="false">
      <c r="A35287" s="535" t="s">
        <v>52362</v>
      </c>
      <c r="B35287" s="544" t="s">
        <v>52363</v>
      </c>
      <c r="C35287" s="535" t="s">
        <v>41675</v>
      </c>
      <c r="D35287" s="537" t="n">
        <v>7.25</v>
      </c>
    </row>
    <row r="35288" customFormat="false" ht="14.25" hidden="false" customHeight="false" outlineLevel="0" collapsed="false">
      <c r="A35288" s="535" t="s">
        <v>52364</v>
      </c>
      <c r="B35288" s="544" t="s">
        <v>52365</v>
      </c>
      <c r="C35288" s="535" t="s">
        <v>41675</v>
      </c>
      <c r="D35288" s="537" t="n">
        <v>10.81</v>
      </c>
    </row>
    <row r="35289" customFormat="false" ht="14.25" hidden="false" customHeight="false" outlineLevel="0" collapsed="false">
      <c r="A35289" s="535" t="s">
        <v>52366</v>
      </c>
      <c r="B35289" s="544" t="s">
        <v>52367</v>
      </c>
      <c r="C35289" s="535" t="s">
        <v>41675</v>
      </c>
      <c r="D35289" s="537" t="n">
        <v>7.2</v>
      </c>
    </row>
    <row r="35290" customFormat="false" ht="14.25" hidden="false" customHeight="false" outlineLevel="0" collapsed="false">
      <c r="A35290" s="535" t="s">
        <v>52368</v>
      </c>
      <c r="B35290" s="544" t="s">
        <v>52369</v>
      </c>
      <c r="C35290" s="535" t="s">
        <v>41675</v>
      </c>
      <c r="D35290" s="537" t="n">
        <v>12.52</v>
      </c>
    </row>
    <row r="35291" customFormat="false" ht="14.25" hidden="false" customHeight="false" outlineLevel="0" collapsed="false">
      <c r="A35291" s="535" t="s">
        <v>52370</v>
      </c>
      <c r="B35291" s="544" t="s">
        <v>52371</v>
      </c>
      <c r="C35291" s="535" t="s">
        <v>41675</v>
      </c>
      <c r="D35291" s="537" t="n">
        <v>8.92</v>
      </c>
    </row>
    <row r="35292" customFormat="false" ht="14.25" hidden="false" customHeight="false" outlineLevel="0" collapsed="false">
      <c r="A35292" s="535" t="s">
        <v>52372</v>
      </c>
      <c r="B35292" s="544" t="s">
        <v>52373</v>
      </c>
      <c r="C35292" s="535" t="s">
        <v>41675</v>
      </c>
      <c r="D35292" s="537" t="n">
        <v>11.03</v>
      </c>
    </row>
    <row r="35293" customFormat="false" ht="14.25" hidden="false" customHeight="false" outlineLevel="0" collapsed="false">
      <c r="A35293" s="535" t="s">
        <v>52374</v>
      </c>
      <c r="B35293" s="544" t="s">
        <v>52375</v>
      </c>
      <c r="C35293" s="535" t="s">
        <v>41675</v>
      </c>
      <c r="D35293" s="537" t="n">
        <v>7.44</v>
      </c>
    </row>
    <row r="35294" customFormat="false" ht="14.25" hidden="false" customHeight="false" outlineLevel="0" collapsed="false">
      <c r="A35294" s="535" t="s">
        <v>52376</v>
      </c>
      <c r="B35294" s="544" t="s">
        <v>52377</v>
      </c>
      <c r="C35294" s="535" t="s">
        <v>41675</v>
      </c>
      <c r="D35294" s="537" t="n">
        <v>10.98</v>
      </c>
    </row>
    <row r="35295" customFormat="false" ht="14.25" hidden="false" customHeight="false" outlineLevel="0" collapsed="false">
      <c r="A35295" s="535" t="s">
        <v>52378</v>
      </c>
      <c r="B35295" s="544" t="s">
        <v>52379</v>
      </c>
      <c r="C35295" s="535" t="s">
        <v>41675</v>
      </c>
      <c r="D35295" s="537" t="n">
        <v>7.39</v>
      </c>
    </row>
    <row r="35296" customFormat="false" ht="14.25" hidden="false" customHeight="false" outlineLevel="0" collapsed="false">
      <c r="A35296" s="535" t="s">
        <v>52380</v>
      </c>
      <c r="B35296" s="544" t="s">
        <v>52381</v>
      </c>
      <c r="C35296" s="535" t="s">
        <v>41675</v>
      </c>
      <c r="D35296" s="537" t="n">
        <v>13.14</v>
      </c>
    </row>
    <row r="35297" customFormat="false" ht="14.25" hidden="false" customHeight="false" outlineLevel="0" collapsed="false">
      <c r="A35297" s="535" t="s">
        <v>52382</v>
      </c>
      <c r="B35297" s="544" t="s">
        <v>52383</v>
      </c>
      <c r="C35297" s="535" t="s">
        <v>41675</v>
      </c>
      <c r="D35297" s="537" t="n">
        <v>9.2</v>
      </c>
    </row>
    <row r="35298" customFormat="false" ht="14.25" hidden="false" customHeight="false" outlineLevel="0" collapsed="false">
      <c r="A35298" s="535" t="s">
        <v>52384</v>
      </c>
      <c r="B35298" s="544" t="s">
        <v>52385</v>
      </c>
      <c r="C35298" s="535" t="s">
        <v>41675</v>
      </c>
      <c r="D35298" s="537" t="n">
        <v>11.2</v>
      </c>
    </row>
    <row r="35299" customFormat="false" ht="14.25" hidden="false" customHeight="false" outlineLevel="0" collapsed="false">
      <c r="A35299" s="535" t="s">
        <v>52386</v>
      </c>
      <c r="B35299" s="544" t="s">
        <v>52387</v>
      </c>
      <c r="C35299" s="535" t="s">
        <v>41675</v>
      </c>
      <c r="D35299" s="537" t="n">
        <v>7.57</v>
      </c>
    </row>
    <row r="35300" customFormat="false" ht="14.25" hidden="false" customHeight="false" outlineLevel="0" collapsed="false">
      <c r="A35300" s="535" t="s">
        <v>52388</v>
      </c>
      <c r="B35300" s="544" t="s">
        <v>52389</v>
      </c>
      <c r="C35300" s="535" t="s">
        <v>41675</v>
      </c>
      <c r="D35300" s="537" t="n">
        <v>11.11</v>
      </c>
    </row>
    <row r="35301" customFormat="false" ht="14.25" hidden="false" customHeight="false" outlineLevel="0" collapsed="false">
      <c r="A35301" s="535" t="s">
        <v>52390</v>
      </c>
      <c r="B35301" s="544" t="s">
        <v>52391</v>
      </c>
      <c r="C35301" s="535" t="s">
        <v>41675</v>
      </c>
      <c r="D35301" s="537" t="n">
        <v>7.53</v>
      </c>
    </row>
    <row r="35302" customFormat="false" ht="14.25" hidden="false" customHeight="false" outlineLevel="0" collapsed="false">
      <c r="A35302" s="535" t="s">
        <v>52392</v>
      </c>
      <c r="B35302" s="544" t="s">
        <v>52393</v>
      </c>
      <c r="C35302" s="535" t="s">
        <v>41675</v>
      </c>
      <c r="D35302" s="537" t="n">
        <v>13.63</v>
      </c>
    </row>
    <row r="35303" customFormat="false" ht="14.25" hidden="false" customHeight="false" outlineLevel="0" collapsed="false">
      <c r="A35303" s="535" t="s">
        <v>52394</v>
      </c>
      <c r="B35303" s="544" t="s">
        <v>52395</v>
      </c>
      <c r="C35303" s="535" t="s">
        <v>41675</v>
      </c>
      <c r="D35303" s="537" t="n">
        <v>10.05</v>
      </c>
    </row>
    <row r="35304" customFormat="false" ht="14.25" hidden="false" customHeight="false" outlineLevel="0" collapsed="false">
      <c r="A35304" s="535" t="s">
        <v>52396</v>
      </c>
      <c r="B35304" s="544" t="s">
        <v>52397</v>
      </c>
      <c r="C35304" s="535" t="s">
        <v>41675</v>
      </c>
      <c r="D35304" s="537" t="n">
        <v>11.84</v>
      </c>
    </row>
    <row r="35305" customFormat="false" ht="14.25" hidden="false" customHeight="false" outlineLevel="0" collapsed="false">
      <c r="A35305" s="535" t="s">
        <v>52398</v>
      </c>
      <c r="B35305" s="544" t="s">
        <v>52399</v>
      </c>
      <c r="C35305" s="535" t="s">
        <v>41675</v>
      </c>
      <c r="D35305" s="537" t="n">
        <v>7.9</v>
      </c>
    </row>
    <row r="35306" customFormat="false" ht="14.25" hidden="false" customHeight="false" outlineLevel="0" collapsed="false">
      <c r="A35306" s="535" t="s">
        <v>52400</v>
      </c>
      <c r="B35306" s="544" t="s">
        <v>52401</v>
      </c>
      <c r="C35306" s="535" t="s">
        <v>41675</v>
      </c>
      <c r="D35306" s="537" t="n">
        <v>11.79</v>
      </c>
    </row>
    <row r="35307" customFormat="false" ht="14.25" hidden="false" customHeight="false" outlineLevel="0" collapsed="false">
      <c r="A35307" s="535" t="s">
        <v>52402</v>
      </c>
      <c r="B35307" s="544" t="s">
        <v>52403</v>
      </c>
      <c r="C35307" s="535" t="s">
        <v>41675</v>
      </c>
      <c r="D35307" s="537" t="n">
        <v>7.8</v>
      </c>
    </row>
    <row r="35308" customFormat="false" ht="14.25" hidden="false" customHeight="false" outlineLevel="0" collapsed="false">
      <c r="A35308" s="535" t="s">
        <v>52404</v>
      </c>
      <c r="B35308" s="544" t="s">
        <v>52405</v>
      </c>
      <c r="C35308" s="535" t="s">
        <v>41675</v>
      </c>
      <c r="D35308" s="537" t="n">
        <v>14.7</v>
      </c>
    </row>
    <row r="35309" customFormat="false" ht="14.25" hidden="false" customHeight="false" outlineLevel="0" collapsed="false">
      <c r="A35309" s="535" t="s">
        <v>52406</v>
      </c>
      <c r="B35309" s="544" t="s">
        <v>52407</v>
      </c>
      <c r="C35309" s="535" t="s">
        <v>41675</v>
      </c>
      <c r="D35309" s="537" t="n">
        <v>11.15</v>
      </c>
    </row>
    <row r="35310" customFormat="false" ht="14.25" hidden="false" customHeight="false" outlineLevel="0" collapsed="false">
      <c r="A35310" s="535" t="s">
        <v>52408</v>
      </c>
      <c r="B35310" s="544" t="s">
        <v>52409</v>
      </c>
      <c r="C35310" s="535" t="s">
        <v>41675</v>
      </c>
      <c r="D35310" s="537" t="n">
        <v>12.31</v>
      </c>
    </row>
    <row r="35311" customFormat="false" ht="14.25" hidden="false" customHeight="false" outlineLevel="0" collapsed="false">
      <c r="A35311" s="535" t="s">
        <v>52410</v>
      </c>
      <c r="B35311" s="544" t="s">
        <v>52411</v>
      </c>
      <c r="C35311" s="535" t="s">
        <v>41675</v>
      </c>
      <c r="D35311" s="537" t="n">
        <v>8.76</v>
      </c>
    </row>
    <row r="35312" customFormat="false" ht="14.25" hidden="false" customHeight="false" outlineLevel="0" collapsed="false">
      <c r="A35312" s="535" t="s">
        <v>52412</v>
      </c>
      <c r="B35312" s="544" t="s">
        <v>52413</v>
      </c>
      <c r="C35312" s="535" t="s">
        <v>41675</v>
      </c>
      <c r="D35312" s="537" t="n">
        <v>12.21</v>
      </c>
    </row>
    <row r="35313" customFormat="false" ht="14.25" hidden="false" customHeight="false" outlineLevel="0" collapsed="false">
      <c r="A35313" s="535" t="s">
        <v>52414</v>
      </c>
      <c r="B35313" s="544" t="s">
        <v>52415</v>
      </c>
      <c r="C35313" s="535" t="s">
        <v>41675</v>
      </c>
      <c r="D35313" s="537" t="n">
        <v>8.65</v>
      </c>
    </row>
    <row r="35314" customFormat="false" ht="14.25" hidden="false" customHeight="false" outlineLevel="0" collapsed="false">
      <c r="A35314" s="535" t="s">
        <v>52416</v>
      </c>
      <c r="B35314" s="544" t="s">
        <v>52417</v>
      </c>
      <c r="C35314" s="535" t="s">
        <v>41675</v>
      </c>
      <c r="D35314" s="537" t="n">
        <v>9.78</v>
      </c>
    </row>
    <row r="35315" customFormat="false" ht="14.25" hidden="false" customHeight="false" outlineLevel="0" collapsed="false">
      <c r="A35315" s="535" t="s">
        <v>52418</v>
      </c>
      <c r="B35315" s="544" t="s">
        <v>52419</v>
      </c>
      <c r="C35315" s="535" t="s">
        <v>41675</v>
      </c>
      <c r="D35315" s="537" t="n">
        <v>6.15</v>
      </c>
    </row>
    <row r="35316" customFormat="false" ht="14.25" hidden="false" customHeight="false" outlineLevel="0" collapsed="false">
      <c r="A35316" s="535" t="s">
        <v>52420</v>
      </c>
      <c r="B35316" s="544" t="s">
        <v>52421</v>
      </c>
      <c r="C35316" s="535" t="s">
        <v>41675</v>
      </c>
      <c r="D35316" s="537" t="n">
        <v>9.36</v>
      </c>
    </row>
    <row r="35317" customFormat="false" ht="14.25" hidden="false" customHeight="false" outlineLevel="0" collapsed="false">
      <c r="A35317" s="535" t="s">
        <v>52422</v>
      </c>
      <c r="B35317" s="544" t="s">
        <v>52423</v>
      </c>
      <c r="C35317" s="535" t="s">
        <v>41675</v>
      </c>
      <c r="D35317" s="537" t="n">
        <v>5.74</v>
      </c>
    </row>
    <row r="35318" customFormat="false" ht="14.25" hidden="false" customHeight="false" outlineLevel="0" collapsed="false">
      <c r="A35318" s="535" t="s">
        <v>52424</v>
      </c>
      <c r="B35318" s="544" t="s">
        <v>52425</v>
      </c>
      <c r="C35318" s="535" t="s">
        <v>41675</v>
      </c>
      <c r="D35318" s="537" t="n">
        <v>9.43</v>
      </c>
    </row>
    <row r="35319" customFormat="false" ht="14.25" hidden="false" customHeight="false" outlineLevel="0" collapsed="false">
      <c r="A35319" s="535" t="s">
        <v>52426</v>
      </c>
      <c r="B35319" s="544" t="s">
        <v>52427</v>
      </c>
      <c r="C35319" s="535" t="s">
        <v>41675</v>
      </c>
      <c r="D35319" s="537" t="n">
        <v>5.82</v>
      </c>
    </row>
    <row r="35320" customFormat="false" ht="14.25" hidden="false" customHeight="false" outlineLevel="0" collapsed="false">
      <c r="A35320" s="535" t="s">
        <v>52428</v>
      </c>
      <c r="B35320" s="544" t="s">
        <v>52429</v>
      </c>
      <c r="C35320" s="535" t="s">
        <v>41675</v>
      </c>
      <c r="D35320" s="537" t="n">
        <v>10.51</v>
      </c>
    </row>
    <row r="35321" customFormat="false" ht="14.25" hidden="false" customHeight="false" outlineLevel="0" collapsed="false">
      <c r="A35321" s="535" t="s">
        <v>52430</v>
      </c>
      <c r="B35321" s="544" t="s">
        <v>52431</v>
      </c>
      <c r="C35321" s="535" t="s">
        <v>41675</v>
      </c>
      <c r="D35321" s="537" t="n">
        <v>6.52</v>
      </c>
    </row>
    <row r="35322" customFormat="false" ht="14.25" hidden="false" customHeight="false" outlineLevel="0" collapsed="false">
      <c r="A35322" s="535" t="s">
        <v>52432</v>
      </c>
      <c r="B35322" s="544" t="s">
        <v>52433</v>
      </c>
      <c r="C35322" s="535" t="s">
        <v>41675</v>
      </c>
      <c r="D35322" s="537" t="n">
        <v>9.6</v>
      </c>
    </row>
    <row r="35323" customFormat="false" ht="14.25" hidden="false" customHeight="false" outlineLevel="0" collapsed="false">
      <c r="A35323" s="535" t="s">
        <v>52434</v>
      </c>
      <c r="B35323" s="544" t="s">
        <v>52435</v>
      </c>
      <c r="C35323" s="535" t="s">
        <v>41675</v>
      </c>
      <c r="D35323" s="537" t="n">
        <v>5.97</v>
      </c>
    </row>
    <row r="35324" customFormat="false" ht="14.25" hidden="false" customHeight="false" outlineLevel="0" collapsed="false">
      <c r="A35324" s="535" t="s">
        <v>52436</v>
      </c>
      <c r="B35324" s="544" t="s">
        <v>52437</v>
      </c>
      <c r="C35324" s="535" t="s">
        <v>41675</v>
      </c>
      <c r="D35324" s="537" t="n">
        <v>9.64</v>
      </c>
    </row>
    <row r="35325" customFormat="false" ht="14.25" hidden="false" customHeight="false" outlineLevel="0" collapsed="false">
      <c r="A35325" s="535" t="s">
        <v>52438</v>
      </c>
      <c r="B35325" s="544" t="s">
        <v>52439</v>
      </c>
      <c r="C35325" s="535" t="s">
        <v>41675</v>
      </c>
      <c r="D35325" s="537" t="n">
        <v>6</v>
      </c>
    </row>
    <row r="35326" customFormat="false" ht="14.25" hidden="false" customHeight="false" outlineLevel="0" collapsed="false">
      <c r="A35326" s="535" t="s">
        <v>52440</v>
      </c>
      <c r="B35326" s="544" t="s">
        <v>52441</v>
      </c>
      <c r="C35326" s="535" t="s">
        <v>41675</v>
      </c>
      <c r="D35326" s="537" t="n">
        <v>9.36</v>
      </c>
    </row>
    <row r="35327" customFormat="false" ht="14.25" hidden="false" customHeight="false" outlineLevel="0" collapsed="false">
      <c r="A35327" s="535" t="s">
        <v>52442</v>
      </c>
      <c r="B35327" s="544" t="s">
        <v>52443</v>
      </c>
      <c r="C35327" s="535" t="s">
        <v>41675</v>
      </c>
      <c r="D35327" s="537" t="n">
        <v>5.74</v>
      </c>
    </row>
    <row r="35328" customFormat="false" ht="14.25" hidden="false" customHeight="false" outlineLevel="0" collapsed="false">
      <c r="A35328" s="535" t="s">
        <v>52444</v>
      </c>
      <c r="B35328" s="544" t="s">
        <v>52445</v>
      </c>
      <c r="C35328" s="535" t="s">
        <v>41675</v>
      </c>
      <c r="D35328" s="537" t="n">
        <v>8.72</v>
      </c>
    </row>
    <row r="35329" customFormat="false" ht="14.25" hidden="false" customHeight="false" outlineLevel="0" collapsed="false">
      <c r="A35329" s="535" t="s">
        <v>52446</v>
      </c>
      <c r="B35329" s="544" t="s">
        <v>52447</v>
      </c>
      <c r="C35329" s="535" t="s">
        <v>41675</v>
      </c>
      <c r="D35329" s="537" t="n">
        <v>5.07</v>
      </c>
    </row>
    <row r="35330" customFormat="false" ht="14.25" hidden="false" customHeight="false" outlineLevel="0" collapsed="false">
      <c r="A35330" s="535" t="s">
        <v>52448</v>
      </c>
      <c r="B35330" s="544" t="s">
        <v>52449</v>
      </c>
      <c r="C35330" s="535" t="s">
        <v>41675</v>
      </c>
      <c r="D35330" s="537" t="n">
        <v>9.19</v>
      </c>
    </row>
    <row r="35331" customFormat="false" ht="14.25" hidden="false" customHeight="false" outlineLevel="0" collapsed="false">
      <c r="A35331" s="535" t="s">
        <v>52450</v>
      </c>
      <c r="B35331" s="544" t="s">
        <v>52451</v>
      </c>
      <c r="C35331" s="535" t="s">
        <v>41675</v>
      </c>
      <c r="D35331" s="537" t="n">
        <v>5.15</v>
      </c>
    </row>
    <row r="35332" customFormat="false" ht="14.25" hidden="false" customHeight="false" outlineLevel="0" collapsed="false">
      <c r="A35332" s="535" t="s">
        <v>52452</v>
      </c>
      <c r="B35332" s="544" t="s">
        <v>52453</v>
      </c>
      <c r="C35332" s="535" t="s">
        <v>41675</v>
      </c>
      <c r="D35332" s="537" t="n">
        <v>10.81</v>
      </c>
    </row>
    <row r="35333" customFormat="false" ht="14.25" hidden="false" customHeight="false" outlineLevel="0" collapsed="false">
      <c r="A35333" s="535" t="s">
        <v>52454</v>
      </c>
      <c r="B35333" s="544" t="s">
        <v>52455</v>
      </c>
      <c r="C35333" s="535" t="s">
        <v>41675</v>
      </c>
      <c r="D35333" s="537" t="n">
        <v>7.2</v>
      </c>
    </row>
    <row r="35334" customFormat="false" ht="14.25" hidden="false" customHeight="false" outlineLevel="0" collapsed="false">
      <c r="A35334" s="535" t="s">
        <v>52456</v>
      </c>
      <c r="B35334" s="544" t="s">
        <v>52457</v>
      </c>
      <c r="C35334" s="535" t="s">
        <v>41675</v>
      </c>
      <c r="D35334" s="537" t="n">
        <v>9.78</v>
      </c>
    </row>
    <row r="35335" customFormat="false" ht="14.25" hidden="false" customHeight="false" outlineLevel="0" collapsed="false">
      <c r="A35335" s="535" t="s">
        <v>52458</v>
      </c>
      <c r="B35335" s="544" t="s">
        <v>52459</v>
      </c>
      <c r="C35335" s="535" t="s">
        <v>41675</v>
      </c>
      <c r="D35335" s="537" t="n">
        <v>6.19</v>
      </c>
    </row>
    <row r="35336" customFormat="false" ht="14.25" hidden="false" customHeight="false" outlineLevel="0" collapsed="false">
      <c r="A35336" s="535" t="s">
        <v>52460</v>
      </c>
      <c r="B35336" s="544" t="s">
        <v>52461</v>
      </c>
      <c r="C35336" s="535" t="s">
        <v>41675</v>
      </c>
      <c r="D35336" s="537" t="n">
        <v>9.81</v>
      </c>
    </row>
    <row r="35337" customFormat="false" ht="14.25" hidden="false" customHeight="false" outlineLevel="0" collapsed="false">
      <c r="A35337" s="535" t="s">
        <v>52462</v>
      </c>
      <c r="B35337" s="544" t="s">
        <v>52463</v>
      </c>
      <c r="C35337" s="535" t="s">
        <v>41675</v>
      </c>
      <c r="D35337" s="537" t="n">
        <v>6.19</v>
      </c>
    </row>
    <row r="35338" customFormat="false" ht="14.25" hidden="false" customHeight="false" outlineLevel="0" collapsed="false">
      <c r="A35338" s="535" t="s">
        <v>52464</v>
      </c>
      <c r="B35338" s="544" t="s">
        <v>52465</v>
      </c>
      <c r="C35338" s="535" t="s">
        <v>41675</v>
      </c>
      <c r="D35338" s="537" t="n">
        <v>11.11</v>
      </c>
    </row>
    <row r="35339" customFormat="false" ht="14.25" hidden="false" customHeight="false" outlineLevel="0" collapsed="false">
      <c r="A35339" s="535" t="s">
        <v>52466</v>
      </c>
      <c r="B35339" s="544" t="s">
        <v>52467</v>
      </c>
      <c r="C35339" s="535" t="s">
        <v>41675</v>
      </c>
      <c r="D35339" s="537" t="n">
        <v>7.48</v>
      </c>
    </row>
    <row r="35340" customFormat="false" ht="14.25" hidden="false" customHeight="false" outlineLevel="0" collapsed="false">
      <c r="A35340" s="535" t="s">
        <v>52468</v>
      </c>
      <c r="B35340" s="544" t="s">
        <v>52469</v>
      </c>
      <c r="C35340" s="535" t="s">
        <v>41675</v>
      </c>
      <c r="D35340" s="537" t="n">
        <v>9.99</v>
      </c>
    </row>
    <row r="35341" customFormat="false" ht="14.25" hidden="false" customHeight="false" outlineLevel="0" collapsed="false">
      <c r="A35341" s="535" t="s">
        <v>52470</v>
      </c>
      <c r="B35341" s="544" t="s">
        <v>52471</v>
      </c>
      <c r="C35341" s="535" t="s">
        <v>41675</v>
      </c>
      <c r="D35341" s="537" t="n">
        <v>6.37</v>
      </c>
    </row>
    <row r="35342" customFormat="false" ht="14.25" hidden="false" customHeight="false" outlineLevel="0" collapsed="false">
      <c r="A35342" s="535" t="s">
        <v>52472</v>
      </c>
      <c r="B35342" s="544" t="s">
        <v>52473</v>
      </c>
      <c r="C35342" s="535" t="s">
        <v>41675</v>
      </c>
      <c r="D35342" s="537" t="n">
        <v>10.37</v>
      </c>
    </row>
    <row r="35343" customFormat="false" ht="14.25" hidden="false" customHeight="false" outlineLevel="0" collapsed="false">
      <c r="A35343" s="535" t="s">
        <v>52474</v>
      </c>
      <c r="B35343" s="544" t="s">
        <v>52475</v>
      </c>
      <c r="C35343" s="535" t="s">
        <v>41675</v>
      </c>
      <c r="D35343" s="537" t="n">
        <v>6.37</v>
      </c>
    </row>
    <row r="35344" customFormat="false" ht="14.25" hidden="false" customHeight="false" outlineLevel="0" collapsed="false">
      <c r="A35344" s="535" t="s">
        <v>52476</v>
      </c>
      <c r="B35344" s="544" t="s">
        <v>52477</v>
      </c>
      <c r="C35344" s="535" t="s">
        <v>41675</v>
      </c>
      <c r="D35344" s="537" t="n">
        <v>15.51</v>
      </c>
    </row>
    <row r="35345" customFormat="false" ht="14.25" hidden="false" customHeight="false" outlineLevel="0" collapsed="false">
      <c r="A35345" s="535" t="s">
        <v>52478</v>
      </c>
      <c r="B35345" s="544" t="s">
        <v>52479</v>
      </c>
      <c r="C35345" s="535" t="s">
        <v>41675</v>
      </c>
      <c r="D35345" s="537" t="n">
        <v>11.59</v>
      </c>
    </row>
    <row r="35346" customFormat="false" ht="14.25" hidden="false" customHeight="false" outlineLevel="0" collapsed="false">
      <c r="A35346" s="535" t="s">
        <v>52480</v>
      </c>
      <c r="B35346" s="544" t="s">
        <v>52481</v>
      </c>
      <c r="C35346" s="535" t="s">
        <v>41675</v>
      </c>
      <c r="D35346" s="537" t="n">
        <v>12.57</v>
      </c>
    </row>
    <row r="35347" customFormat="false" ht="14.25" hidden="false" customHeight="false" outlineLevel="0" collapsed="false">
      <c r="A35347" s="535" t="s">
        <v>52482</v>
      </c>
      <c r="B35347" s="544" t="s">
        <v>52483</v>
      </c>
      <c r="C35347" s="535" t="s">
        <v>41675</v>
      </c>
      <c r="D35347" s="537" t="n">
        <v>9.03</v>
      </c>
    </row>
    <row r="35348" customFormat="false" ht="14.25" hidden="false" customHeight="false" outlineLevel="0" collapsed="false">
      <c r="A35348" s="535" t="s">
        <v>52484</v>
      </c>
      <c r="B35348" s="544" t="s">
        <v>52485</v>
      </c>
      <c r="C35348" s="535" t="s">
        <v>41675</v>
      </c>
      <c r="D35348" s="537" t="n">
        <v>12.42</v>
      </c>
    </row>
    <row r="35349" customFormat="false" ht="14.25" hidden="false" customHeight="false" outlineLevel="0" collapsed="false">
      <c r="A35349" s="535" t="s">
        <v>52486</v>
      </c>
      <c r="B35349" s="544" t="s">
        <v>52487</v>
      </c>
      <c r="C35349" s="535" t="s">
        <v>41675</v>
      </c>
      <c r="D35349" s="537" t="n">
        <v>8.87</v>
      </c>
    </row>
    <row r="35350" customFormat="false" ht="14.25" hidden="false" customHeight="false" outlineLevel="0" collapsed="false">
      <c r="A35350" s="535" t="s">
        <v>52488</v>
      </c>
      <c r="B35350" s="544" t="s">
        <v>52489</v>
      </c>
      <c r="C35350" s="535" t="s">
        <v>41675</v>
      </c>
      <c r="D35350" s="537" t="n">
        <v>17.93</v>
      </c>
    </row>
    <row r="35351" customFormat="false" ht="14.25" hidden="false" customHeight="false" outlineLevel="0" collapsed="false">
      <c r="A35351" s="535" t="s">
        <v>52490</v>
      </c>
      <c r="B35351" s="544" t="s">
        <v>52491</v>
      </c>
      <c r="C35351" s="535" t="s">
        <v>41675</v>
      </c>
      <c r="D35351" s="537" t="n">
        <v>10.44</v>
      </c>
    </row>
    <row r="35352" customFormat="false" ht="14.25" hidden="false" customHeight="false" outlineLevel="0" collapsed="false">
      <c r="A35352" s="535" t="s">
        <v>52492</v>
      </c>
      <c r="B35352" s="544" t="s">
        <v>52493</v>
      </c>
      <c r="C35352" s="535" t="s">
        <v>41675</v>
      </c>
      <c r="D35352" s="537" t="n">
        <v>16.52</v>
      </c>
    </row>
    <row r="35353" customFormat="false" ht="14.25" hidden="false" customHeight="false" outlineLevel="0" collapsed="false">
      <c r="A35353" s="535" t="s">
        <v>52494</v>
      </c>
      <c r="B35353" s="544" t="s">
        <v>52495</v>
      </c>
      <c r="C35353" s="535" t="s">
        <v>41675</v>
      </c>
      <c r="D35353" s="537" t="n">
        <v>8.89</v>
      </c>
    </row>
    <row r="35354" customFormat="false" ht="14.25" hidden="false" customHeight="false" outlineLevel="0" collapsed="false">
      <c r="A35354" s="535" t="s">
        <v>52496</v>
      </c>
      <c r="B35354" s="544" t="s">
        <v>52497</v>
      </c>
      <c r="C35354" s="535" t="s">
        <v>41675</v>
      </c>
      <c r="D35354" s="537" t="n">
        <v>16.52</v>
      </c>
    </row>
    <row r="35355" customFormat="false" ht="14.25" hidden="false" customHeight="false" outlineLevel="0" collapsed="false">
      <c r="A35355" s="535" t="s">
        <v>52498</v>
      </c>
      <c r="B35355" s="544" t="s">
        <v>52499</v>
      </c>
      <c r="C35355" s="535" t="s">
        <v>41675</v>
      </c>
      <c r="D35355" s="537" t="n">
        <v>8.85</v>
      </c>
    </row>
    <row r="35356" customFormat="false" ht="14.25" hidden="false" customHeight="false" outlineLevel="0" collapsed="false">
      <c r="A35356" s="535" t="s">
        <v>52500</v>
      </c>
      <c r="B35356" s="544" t="s">
        <v>52501</v>
      </c>
      <c r="C35356" s="535" t="s">
        <v>41675</v>
      </c>
      <c r="D35356" s="537" t="n">
        <v>18.22</v>
      </c>
    </row>
    <row r="35357" customFormat="false" ht="14.25" hidden="false" customHeight="false" outlineLevel="0" collapsed="false">
      <c r="A35357" s="535" t="s">
        <v>52502</v>
      </c>
      <c r="B35357" s="544" t="s">
        <v>52503</v>
      </c>
      <c r="C35357" s="535" t="s">
        <v>41675</v>
      </c>
      <c r="D35357" s="537" t="n">
        <v>10.76</v>
      </c>
    </row>
    <row r="35358" customFormat="false" ht="14.25" hidden="false" customHeight="false" outlineLevel="0" collapsed="false">
      <c r="A35358" s="535" t="s">
        <v>52504</v>
      </c>
      <c r="B35358" s="544" t="s">
        <v>52505</v>
      </c>
      <c r="C35358" s="535" t="s">
        <v>41675</v>
      </c>
      <c r="D35358" s="537" t="n">
        <v>16.71</v>
      </c>
    </row>
    <row r="35359" customFormat="false" ht="14.25" hidden="false" customHeight="false" outlineLevel="0" collapsed="false">
      <c r="A35359" s="535" t="s">
        <v>52506</v>
      </c>
      <c r="B35359" s="544" t="s">
        <v>52507</v>
      </c>
      <c r="C35359" s="535" t="s">
        <v>41675</v>
      </c>
      <c r="D35359" s="537" t="n">
        <v>9.04</v>
      </c>
    </row>
    <row r="35360" customFormat="false" ht="14.25" hidden="false" customHeight="false" outlineLevel="0" collapsed="false">
      <c r="A35360" s="535" t="s">
        <v>52508</v>
      </c>
      <c r="B35360" s="544" t="s">
        <v>52509</v>
      </c>
      <c r="C35360" s="535" t="s">
        <v>41675</v>
      </c>
      <c r="D35360" s="537" t="n">
        <v>16.66</v>
      </c>
    </row>
    <row r="35361" customFormat="false" ht="14.25" hidden="false" customHeight="false" outlineLevel="0" collapsed="false">
      <c r="A35361" s="535" t="s">
        <v>52510</v>
      </c>
      <c r="B35361" s="544" t="s">
        <v>52511</v>
      </c>
      <c r="C35361" s="535" t="s">
        <v>41675</v>
      </c>
      <c r="D35361" s="537" t="n">
        <v>9.04</v>
      </c>
    </row>
    <row r="35362" customFormat="false" ht="14.25" hidden="false" customHeight="false" outlineLevel="0" collapsed="false">
      <c r="A35362" s="535" t="s">
        <v>52512</v>
      </c>
      <c r="B35362" s="544" t="s">
        <v>52513</v>
      </c>
      <c r="C35362" s="535" t="s">
        <v>41675</v>
      </c>
      <c r="D35362" s="537" t="n">
        <v>18.52</v>
      </c>
    </row>
    <row r="35363" customFormat="false" ht="14.25" hidden="false" customHeight="false" outlineLevel="0" collapsed="false">
      <c r="A35363" s="535" t="s">
        <v>52514</v>
      </c>
      <c r="B35363" s="544" t="s">
        <v>52515</v>
      </c>
      <c r="C35363" s="535" t="s">
        <v>41675</v>
      </c>
      <c r="D35363" s="537" t="n">
        <v>11.01</v>
      </c>
    </row>
    <row r="35364" customFormat="false" ht="14.25" hidden="false" customHeight="false" outlineLevel="0" collapsed="false">
      <c r="A35364" s="535" t="s">
        <v>52516</v>
      </c>
      <c r="B35364" s="544" t="s">
        <v>52517</v>
      </c>
      <c r="C35364" s="535" t="s">
        <v>41675</v>
      </c>
      <c r="D35364" s="537" t="n">
        <v>16.9</v>
      </c>
    </row>
    <row r="35365" customFormat="false" ht="14.25" hidden="false" customHeight="false" outlineLevel="0" collapsed="false">
      <c r="A35365" s="535" t="s">
        <v>52518</v>
      </c>
      <c r="B35365" s="544" t="s">
        <v>52519</v>
      </c>
      <c r="C35365" s="535" t="s">
        <v>41675</v>
      </c>
      <c r="D35365" s="537" t="n">
        <v>9.93</v>
      </c>
    </row>
    <row r="35366" customFormat="false" ht="14.25" hidden="false" customHeight="false" outlineLevel="0" collapsed="false">
      <c r="A35366" s="535" t="s">
        <v>52520</v>
      </c>
      <c r="B35366" s="544" t="s">
        <v>52521</v>
      </c>
      <c r="C35366" s="535" t="s">
        <v>41675</v>
      </c>
      <c r="D35366" s="537" t="n">
        <v>16.85</v>
      </c>
    </row>
    <row r="35367" customFormat="false" ht="14.25" hidden="false" customHeight="false" outlineLevel="0" collapsed="false">
      <c r="A35367" s="535" t="s">
        <v>52522</v>
      </c>
      <c r="B35367" s="544" t="s">
        <v>52523</v>
      </c>
      <c r="C35367" s="535" t="s">
        <v>41675</v>
      </c>
      <c r="D35367" s="537" t="n">
        <v>9.87</v>
      </c>
    </row>
    <row r="35368" customFormat="false" ht="14.25" hidden="false" customHeight="false" outlineLevel="0" collapsed="false">
      <c r="A35368" s="535" t="s">
        <v>52524</v>
      </c>
      <c r="B35368" s="544" t="s">
        <v>52525</v>
      </c>
      <c r="C35368" s="535" t="s">
        <v>41675</v>
      </c>
      <c r="D35368" s="537" t="n">
        <v>18.81</v>
      </c>
    </row>
    <row r="35369" customFormat="false" ht="14.25" hidden="false" customHeight="false" outlineLevel="0" collapsed="false">
      <c r="A35369" s="535" t="s">
        <v>52526</v>
      </c>
      <c r="B35369" s="544" t="s">
        <v>52527</v>
      </c>
      <c r="C35369" s="535" t="s">
        <v>41675</v>
      </c>
      <c r="D35369" s="537" t="n">
        <v>11.33</v>
      </c>
    </row>
    <row r="35370" customFormat="false" ht="14.25" hidden="false" customHeight="false" outlineLevel="0" collapsed="false">
      <c r="A35370" s="535" t="s">
        <v>52528</v>
      </c>
      <c r="B35370" s="544" t="s">
        <v>52529</v>
      </c>
      <c r="C35370" s="535" t="s">
        <v>41675</v>
      </c>
      <c r="D35370" s="537" t="n">
        <v>17.09</v>
      </c>
    </row>
    <row r="35371" customFormat="false" ht="14.25" hidden="false" customHeight="false" outlineLevel="0" collapsed="false">
      <c r="A35371" s="535" t="s">
        <v>52530</v>
      </c>
      <c r="B35371" s="544" t="s">
        <v>52531</v>
      </c>
      <c r="C35371" s="535" t="s">
        <v>41675</v>
      </c>
      <c r="D35371" s="537" t="n">
        <v>10.12</v>
      </c>
    </row>
    <row r="35372" customFormat="false" ht="14.25" hidden="false" customHeight="false" outlineLevel="0" collapsed="false">
      <c r="A35372" s="535" t="s">
        <v>52532</v>
      </c>
      <c r="B35372" s="544" t="s">
        <v>52533</v>
      </c>
      <c r="C35372" s="535" t="s">
        <v>41675</v>
      </c>
      <c r="D35372" s="537" t="n">
        <v>17.04</v>
      </c>
    </row>
    <row r="35373" customFormat="false" ht="14.25" hidden="false" customHeight="false" outlineLevel="0" collapsed="false">
      <c r="A35373" s="535" t="s">
        <v>52534</v>
      </c>
      <c r="B35373" s="544" t="s">
        <v>52535</v>
      </c>
      <c r="C35373" s="535" t="s">
        <v>41675</v>
      </c>
      <c r="D35373" s="537" t="n">
        <v>10.06</v>
      </c>
    </row>
    <row r="35374" customFormat="false" ht="14.25" hidden="false" customHeight="false" outlineLevel="0" collapsed="false">
      <c r="A35374" s="535" t="s">
        <v>52536</v>
      </c>
      <c r="B35374" s="544" t="s">
        <v>52537</v>
      </c>
      <c r="C35374" s="535" t="s">
        <v>41675</v>
      </c>
      <c r="D35374" s="537" t="n">
        <v>19.57</v>
      </c>
    </row>
    <row r="35375" customFormat="false" ht="14.25" hidden="false" customHeight="false" outlineLevel="0" collapsed="false">
      <c r="A35375" s="535" t="s">
        <v>52538</v>
      </c>
      <c r="B35375" s="544" t="s">
        <v>52539</v>
      </c>
      <c r="C35375" s="535" t="s">
        <v>41675</v>
      </c>
      <c r="D35375" s="537" t="n">
        <v>12.3</v>
      </c>
    </row>
    <row r="35376" customFormat="false" ht="14.25" hidden="false" customHeight="false" outlineLevel="0" collapsed="false">
      <c r="A35376" s="535" t="s">
        <v>52540</v>
      </c>
      <c r="B35376" s="544" t="s">
        <v>52541</v>
      </c>
      <c r="C35376" s="535" t="s">
        <v>41675</v>
      </c>
      <c r="D35376" s="537" t="n">
        <v>17.75</v>
      </c>
    </row>
    <row r="35377" customFormat="false" ht="14.25" hidden="false" customHeight="false" outlineLevel="0" collapsed="false">
      <c r="A35377" s="535" t="s">
        <v>52542</v>
      </c>
      <c r="B35377" s="544" t="s">
        <v>52543</v>
      </c>
      <c r="C35377" s="535" t="s">
        <v>41675</v>
      </c>
      <c r="D35377" s="537" t="n">
        <v>10.25</v>
      </c>
    </row>
    <row r="35378" customFormat="false" ht="14.25" hidden="false" customHeight="false" outlineLevel="0" collapsed="false">
      <c r="A35378" s="535" t="s">
        <v>52544</v>
      </c>
      <c r="B35378" s="544" t="s">
        <v>52545</v>
      </c>
      <c r="C35378" s="535" t="s">
        <v>41675</v>
      </c>
      <c r="D35378" s="537" t="n">
        <v>17.69</v>
      </c>
    </row>
    <row r="35379" customFormat="false" ht="14.25" hidden="false" customHeight="false" outlineLevel="0" collapsed="false">
      <c r="A35379" s="535" t="s">
        <v>52546</v>
      </c>
      <c r="B35379" s="544" t="s">
        <v>52547</v>
      </c>
      <c r="C35379" s="535" t="s">
        <v>41675</v>
      </c>
      <c r="D35379" s="537" t="n">
        <v>10.19</v>
      </c>
    </row>
    <row r="35380" customFormat="false" ht="14.25" hidden="false" customHeight="false" outlineLevel="0" collapsed="false">
      <c r="A35380" s="535" t="s">
        <v>52548</v>
      </c>
      <c r="B35380" s="544" t="s">
        <v>52549</v>
      </c>
      <c r="C35380" s="535" t="s">
        <v>41675</v>
      </c>
      <c r="D35380" s="537" t="n">
        <v>20.06</v>
      </c>
    </row>
    <row r="35381" customFormat="false" ht="14.25" hidden="false" customHeight="false" outlineLevel="0" collapsed="false">
      <c r="A35381" s="535" t="s">
        <v>52550</v>
      </c>
      <c r="B35381" s="544" t="s">
        <v>52551</v>
      </c>
      <c r="C35381" s="535" t="s">
        <v>41675</v>
      </c>
      <c r="D35381" s="537" t="n">
        <v>12.78</v>
      </c>
    </row>
    <row r="35382" customFormat="false" ht="14.25" hidden="false" customHeight="false" outlineLevel="0" collapsed="false">
      <c r="A35382" s="535" t="s">
        <v>52552</v>
      </c>
      <c r="B35382" s="544" t="s">
        <v>52553</v>
      </c>
      <c r="C35382" s="535" t="s">
        <v>41675</v>
      </c>
      <c r="D35382" s="537" t="n">
        <v>18.1</v>
      </c>
    </row>
    <row r="35383" customFormat="false" ht="14.25" hidden="false" customHeight="false" outlineLevel="0" collapsed="false">
      <c r="A35383" s="535" t="s">
        <v>52554</v>
      </c>
      <c r="B35383" s="544" t="s">
        <v>52555</v>
      </c>
      <c r="C35383" s="535" t="s">
        <v>41675</v>
      </c>
      <c r="D35383" s="537" t="n">
        <v>10.63</v>
      </c>
    </row>
    <row r="35384" customFormat="false" ht="14.25" hidden="false" customHeight="false" outlineLevel="0" collapsed="false">
      <c r="A35384" s="535" t="s">
        <v>52556</v>
      </c>
      <c r="B35384" s="544" t="s">
        <v>52557</v>
      </c>
      <c r="C35384" s="535" t="s">
        <v>41675</v>
      </c>
      <c r="D35384" s="537" t="n">
        <v>17.99</v>
      </c>
    </row>
    <row r="35385" customFormat="false" ht="14.25" hidden="false" customHeight="false" outlineLevel="0" collapsed="false">
      <c r="A35385" s="535" t="s">
        <v>52558</v>
      </c>
      <c r="B35385" s="544" t="s">
        <v>52559</v>
      </c>
      <c r="C35385" s="535" t="s">
        <v>41675</v>
      </c>
      <c r="D35385" s="537" t="n">
        <v>10.5</v>
      </c>
    </row>
    <row r="35386" customFormat="false" ht="14.25" hidden="false" customHeight="false" outlineLevel="0" collapsed="false">
      <c r="A35386" s="535" t="s">
        <v>52560</v>
      </c>
      <c r="B35386" s="544" t="s">
        <v>52561</v>
      </c>
      <c r="C35386" s="535" t="s">
        <v>41675</v>
      </c>
      <c r="D35386" s="537" t="n">
        <v>21.42</v>
      </c>
    </row>
    <row r="35387" customFormat="false" ht="14.25" hidden="false" customHeight="false" outlineLevel="0" collapsed="false">
      <c r="A35387" s="535" t="s">
        <v>52562</v>
      </c>
      <c r="B35387" s="544" t="s">
        <v>52563</v>
      </c>
      <c r="C35387" s="535" t="s">
        <v>41675</v>
      </c>
      <c r="D35387" s="537" t="n">
        <v>13.57</v>
      </c>
    </row>
    <row r="35388" customFormat="false" ht="14.25" hidden="false" customHeight="false" outlineLevel="0" collapsed="false">
      <c r="A35388" s="535" t="s">
        <v>52564</v>
      </c>
      <c r="B35388" s="544" t="s">
        <v>52565</v>
      </c>
      <c r="C35388" s="535" t="s">
        <v>41675</v>
      </c>
      <c r="D35388" s="537" t="n">
        <v>18.57</v>
      </c>
    </row>
    <row r="35389" customFormat="false" ht="14.25" hidden="false" customHeight="false" outlineLevel="0" collapsed="false">
      <c r="A35389" s="535" t="s">
        <v>52566</v>
      </c>
      <c r="B35389" s="544" t="s">
        <v>52567</v>
      </c>
      <c r="C35389" s="535" t="s">
        <v>41675</v>
      </c>
      <c r="D35389" s="537" t="n">
        <v>11.14</v>
      </c>
    </row>
    <row r="35390" customFormat="false" ht="14.25" hidden="false" customHeight="false" outlineLevel="0" collapsed="false">
      <c r="A35390" s="535" t="s">
        <v>52568</v>
      </c>
      <c r="B35390" s="544" t="s">
        <v>52569</v>
      </c>
      <c r="C35390" s="535" t="s">
        <v>41675</v>
      </c>
      <c r="D35390" s="537" t="n">
        <v>18.46</v>
      </c>
    </row>
    <row r="35391" customFormat="false" ht="14.25" hidden="false" customHeight="false" outlineLevel="0" collapsed="false">
      <c r="A35391" s="535" t="s">
        <v>52570</v>
      </c>
      <c r="B35391" s="544" t="s">
        <v>52571</v>
      </c>
      <c r="C35391" s="535" t="s">
        <v>41675</v>
      </c>
      <c r="D35391" s="537" t="n">
        <v>11.01</v>
      </c>
    </row>
    <row r="35392" customFormat="false" ht="14.25" hidden="false" customHeight="false" outlineLevel="0" collapsed="false">
      <c r="A35392" s="535" t="s">
        <v>52572</v>
      </c>
      <c r="B35392" s="544" t="s">
        <v>52573</v>
      </c>
      <c r="C35392" s="535" t="s">
        <v>41675</v>
      </c>
      <c r="D35392" s="537" t="n">
        <v>16.1</v>
      </c>
    </row>
    <row r="35393" customFormat="false" ht="14.25" hidden="false" customHeight="false" outlineLevel="0" collapsed="false">
      <c r="A35393" s="535" t="s">
        <v>52574</v>
      </c>
      <c r="B35393" s="544" t="s">
        <v>52575</v>
      </c>
      <c r="C35393" s="535" t="s">
        <v>41675</v>
      </c>
      <c r="D35393" s="537" t="n">
        <v>8.47</v>
      </c>
    </row>
    <row r="35394" customFormat="false" ht="14.25" hidden="false" customHeight="false" outlineLevel="0" collapsed="false">
      <c r="A35394" s="535" t="s">
        <v>52576</v>
      </c>
      <c r="B35394" s="544" t="s">
        <v>52577</v>
      </c>
      <c r="C35394" s="535" t="s">
        <v>41675</v>
      </c>
      <c r="D35394" s="537" t="n">
        <v>15.14</v>
      </c>
    </row>
    <row r="35395" customFormat="false" ht="14.25" hidden="false" customHeight="false" outlineLevel="0" collapsed="false">
      <c r="A35395" s="535" t="s">
        <v>52578</v>
      </c>
      <c r="B35395" s="544" t="s">
        <v>52579</v>
      </c>
      <c r="C35395" s="535" t="s">
        <v>41675</v>
      </c>
      <c r="D35395" s="537" t="n">
        <v>7.99</v>
      </c>
    </row>
    <row r="35396" customFormat="false" ht="14.25" hidden="false" customHeight="false" outlineLevel="0" collapsed="false">
      <c r="A35396" s="535" t="s">
        <v>52580</v>
      </c>
      <c r="B35396" s="544" t="s">
        <v>52581</v>
      </c>
      <c r="C35396" s="535" t="s">
        <v>41675</v>
      </c>
      <c r="D35396" s="537" t="n">
        <v>15.21</v>
      </c>
    </row>
    <row r="35397" customFormat="false" ht="14.25" hidden="false" customHeight="false" outlineLevel="0" collapsed="false">
      <c r="A35397" s="535" t="s">
        <v>52582</v>
      </c>
      <c r="B35397" s="544" t="s">
        <v>52583</v>
      </c>
      <c r="C35397" s="535" t="s">
        <v>41675</v>
      </c>
      <c r="D35397" s="537" t="n">
        <v>8.09</v>
      </c>
    </row>
    <row r="35398" customFormat="false" ht="14.25" hidden="false" customHeight="false" outlineLevel="0" collapsed="false">
      <c r="A35398" s="535" t="s">
        <v>52584</v>
      </c>
      <c r="B35398" s="544" t="s">
        <v>52585</v>
      </c>
      <c r="C35398" s="535" t="s">
        <v>41675</v>
      </c>
      <c r="D35398" s="537" t="n">
        <v>16.48</v>
      </c>
    </row>
    <row r="35399" customFormat="false" ht="14.25" hidden="false" customHeight="false" outlineLevel="0" collapsed="false">
      <c r="A35399" s="535" t="s">
        <v>52586</v>
      </c>
      <c r="B35399" s="544" t="s">
        <v>52587</v>
      </c>
      <c r="C35399" s="535" t="s">
        <v>41675</v>
      </c>
      <c r="D35399" s="537" t="n">
        <v>8.85</v>
      </c>
    </row>
    <row r="35400" customFormat="false" ht="14.25" hidden="false" customHeight="false" outlineLevel="0" collapsed="false">
      <c r="A35400" s="535" t="s">
        <v>52588</v>
      </c>
      <c r="B35400" s="544" t="s">
        <v>52589</v>
      </c>
      <c r="C35400" s="535" t="s">
        <v>41675</v>
      </c>
      <c r="D35400" s="537" t="n">
        <v>15.42</v>
      </c>
    </row>
    <row r="35401" customFormat="false" ht="14.25" hidden="false" customHeight="false" outlineLevel="0" collapsed="false">
      <c r="A35401" s="535" t="s">
        <v>52590</v>
      </c>
      <c r="B35401" s="544" t="s">
        <v>52591</v>
      </c>
      <c r="C35401" s="535" t="s">
        <v>41675</v>
      </c>
      <c r="D35401" s="537" t="n">
        <v>8.28</v>
      </c>
    </row>
    <row r="35402" customFormat="false" ht="14.25" hidden="false" customHeight="false" outlineLevel="0" collapsed="false">
      <c r="A35402" s="535" t="s">
        <v>52592</v>
      </c>
      <c r="B35402" s="544" t="s">
        <v>52593</v>
      </c>
      <c r="C35402" s="535" t="s">
        <v>41675</v>
      </c>
      <c r="D35402" s="537" t="n">
        <v>15.96</v>
      </c>
    </row>
    <row r="35403" customFormat="false" ht="14.25" hidden="false" customHeight="false" outlineLevel="0" collapsed="false">
      <c r="A35403" s="535" t="s">
        <v>52594</v>
      </c>
      <c r="B35403" s="544" t="s">
        <v>52595</v>
      </c>
      <c r="C35403" s="535" t="s">
        <v>41675</v>
      </c>
      <c r="D35403" s="537" t="n">
        <v>8.32</v>
      </c>
    </row>
    <row r="35404" customFormat="false" ht="14.25" hidden="false" customHeight="false" outlineLevel="0" collapsed="false">
      <c r="A35404" s="535" t="s">
        <v>52596</v>
      </c>
      <c r="B35404" s="544" t="s">
        <v>52597</v>
      </c>
      <c r="C35404" s="535" t="s">
        <v>41675</v>
      </c>
      <c r="D35404" s="537" t="n">
        <v>15.14</v>
      </c>
    </row>
    <row r="35405" customFormat="false" ht="14.25" hidden="false" customHeight="false" outlineLevel="0" collapsed="false">
      <c r="A35405" s="535" t="s">
        <v>52598</v>
      </c>
      <c r="B35405" s="544" t="s">
        <v>52599</v>
      </c>
      <c r="C35405" s="535" t="s">
        <v>41675</v>
      </c>
      <c r="D35405" s="537" t="n">
        <v>7.99</v>
      </c>
    </row>
    <row r="35406" customFormat="false" ht="14.25" hidden="false" customHeight="false" outlineLevel="0" collapsed="false">
      <c r="A35406" s="535" t="s">
        <v>52600</v>
      </c>
      <c r="B35406" s="544" t="s">
        <v>52601</v>
      </c>
      <c r="C35406" s="535" t="s">
        <v>41675</v>
      </c>
      <c r="D35406" s="537" t="n">
        <v>14.86</v>
      </c>
    </row>
    <row r="35407" customFormat="false" ht="14.25" hidden="false" customHeight="false" outlineLevel="0" collapsed="false">
      <c r="A35407" s="535" t="s">
        <v>52602</v>
      </c>
      <c r="B35407" s="544" t="s">
        <v>52603</v>
      </c>
      <c r="C35407" s="535" t="s">
        <v>41675</v>
      </c>
      <c r="D35407" s="537" t="n">
        <v>7.71</v>
      </c>
    </row>
    <row r="35408" customFormat="false" ht="14.25" hidden="false" customHeight="false" outlineLevel="0" collapsed="false">
      <c r="A35408" s="535" t="s">
        <v>52604</v>
      </c>
      <c r="B35408" s="544" t="s">
        <v>52605</v>
      </c>
      <c r="C35408" s="535" t="s">
        <v>41675</v>
      </c>
      <c r="D35408" s="537" t="n">
        <v>14.97</v>
      </c>
    </row>
    <row r="35409" customFormat="false" ht="14.25" hidden="false" customHeight="false" outlineLevel="0" collapsed="false">
      <c r="A35409" s="535" t="s">
        <v>52606</v>
      </c>
      <c r="B35409" s="544" t="s">
        <v>52607</v>
      </c>
      <c r="C35409" s="535" t="s">
        <v>41675</v>
      </c>
      <c r="D35409" s="537" t="n">
        <v>7.8</v>
      </c>
    </row>
    <row r="35410" customFormat="false" ht="14.25" hidden="false" customHeight="false" outlineLevel="0" collapsed="false">
      <c r="A35410" s="535" t="s">
        <v>52608</v>
      </c>
      <c r="B35410" s="544" t="s">
        <v>52609</v>
      </c>
      <c r="C35410" s="535" t="s">
        <v>41675</v>
      </c>
      <c r="D35410" s="537" t="n">
        <v>7.16</v>
      </c>
    </row>
    <row r="35411" customFormat="false" ht="14.25" hidden="false" customHeight="false" outlineLevel="0" collapsed="false">
      <c r="A35411" s="535" t="s">
        <v>52610</v>
      </c>
      <c r="B35411" s="544" t="s">
        <v>52611</v>
      </c>
      <c r="C35411" s="535" t="s">
        <v>41675</v>
      </c>
      <c r="D35411" s="537" t="n">
        <v>16.85</v>
      </c>
    </row>
    <row r="35412" customFormat="false" ht="14.25" hidden="false" customHeight="false" outlineLevel="0" collapsed="false">
      <c r="A35412" s="535" t="s">
        <v>52612</v>
      </c>
      <c r="B35412" s="544" t="s">
        <v>52613</v>
      </c>
      <c r="C35412" s="535" t="s">
        <v>41675</v>
      </c>
      <c r="D35412" s="537" t="n">
        <v>9.87</v>
      </c>
    </row>
    <row r="35413" customFormat="false" ht="14.25" hidden="false" customHeight="false" outlineLevel="0" collapsed="false">
      <c r="A35413" s="535" t="s">
        <v>52614</v>
      </c>
      <c r="B35413" s="544" t="s">
        <v>52615</v>
      </c>
      <c r="C35413" s="535" t="s">
        <v>41675</v>
      </c>
      <c r="D35413" s="537" t="n">
        <v>16.15</v>
      </c>
    </row>
    <row r="35414" customFormat="false" ht="14.25" hidden="false" customHeight="false" outlineLevel="0" collapsed="false">
      <c r="A35414" s="535" t="s">
        <v>52616</v>
      </c>
      <c r="B35414" s="544" t="s">
        <v>52617</v>
      </c>
      <c r="C35414" s="535" t="s">
        <v>41675</v>
      </c>
      <c r="D35414" s="537" t="n">
        <v>8.47</v>
      </c>
    </row>
    <row r="35415" customFormat="false" ht="14.25" hidden="false" customHeight="false" outlineLevel="0" collapsed="false">
      <c r="A35415" s="535" t="s">
        <v>52618</v>
      </c>
      <c r="B35415" s="544" t="s">
        <v>52619</v>
      </c>
      <c r="C35415" s="535" t="s">
        <v>41675</v>
      </c>
      <c r="D35415" s="537" t="n">
        <v>16.15</v>
      </c>
    </row>
    <row r="35416" customFormat="false" ht="14.25" hidden="false" customHeight="false" outlineLevel="0" collapsed="false">
      <c r="A35416" s="535" t="s">
        <v>52620</v>
      </c>
      <c r="B35416" s="544" t="s">
        <v>52621</v>
      </c>
      <c r="C35416" s="535" t="s">
        <v>41675</v>
      </c>
      <c r="D35416" s="537" t="n">
        <v>8.51</v>
      </c>
    </row>
    <row r="35417" customFormat="false" ht="14.25" hidden="false" customHeight="false" outlineLevel="0" collapsed="false">
      <c r="A35417" s="535" t="s">
        <v>52622</v>
      </c>
      <c r="B35417" s="544" t="s">
        <v>52623</v>
      </c>
      <c r="C35417" s="535" t="s">
        <v>41675</v>
      </c>
      <c r="D35417" s="537" t="n">
        <v>17.13</v>
      </c>
    </row>
    <row r="35418" customFormat="false" ht="14.25" hidden="false" customHeight="false" outlineLevel="0" collapsed="false">
      <c r="A35418" s="535" t="s">
        <v>52624</v>
      </c>
      <c r="B35418" s="544" t="s">
        <v>52625</v>
      </c>
      <c r="C35418" s="535" t="s">
        <v>41675</v>
      </c>
      <c r="D35418" s="537" t="n">
        <v>10.19</v>
      </c>
    </row>
    <row r="35419" customFormat="false" ht="14.25" hidden="false" customHeight="false" outlineLevel="0" collapsed="false">
      <c r="A35419" s="535" t="s">
        <v>52626</v>
      </c>
      <c r="B35419" s="544" t="s">
        <v>52627</v>
      </c>
      <c r="C35419" s="535" t="s">
        <v>41675</v>
      </c>
      <c r="D35419" s="537" t="n">
        <v>16.34</v>
      </c>
    </row>
    <row r="35420" customFormat="false" ht="14.25" hidden="false" customHeight="false" outlineLevel="0" collapsed="false">
      <c r="A35420" s="535" t="s">
        <v>52628</v>
      </c>
      <c r="B35420" s="544" t="s">
        <v>52629</v>
      </c>
      <c r="C35420" s="535" t="s">
        <v>41675</v>
      </c>
      <c r="D35420" s="537" t="n">
        <v>8.7</v>
      </c>
    </row>
    <row r="35421" customFormat="false" ht="14.25" hidden="false" customHeight="false" outlineLevel="0" collapsed="false">
      <c r="A35421" s="535" t="s">
        <v>52630</v>
      </c>
      <c r="B35421" s="544" t="s">
        <v>52631</v>
      </c>
      <c r="C35421" s="535" t="s">
        <v>41675</v>
      </c>
      <c r="D35421" s="537" t="n">
        <v>16.34</v>
      </c>
    </row>
    <row r="35422" customFormat="false" ht="14.25" hidden="false" customHeight="false" outlineLevel="0" collapsed="false">
      <c r="A35422" s="535" t="s">
        <v>52632</v>
      </c>
      <c r="B35422" s="544" t="s">
        <v>52633</v>
      </c>
      <c r="C35422" s="535" t="s">
        <v>41675</v>
      </c>
      <c r="D35422" s="537" t="n">
        <v>8.7</v>
      </c>
    </row>
    <row r="35423" customFormat="false" ht="14.25" hidden="false" customHeight="false" outlineLevel="0" collapsed="false">
      <c r="A35423" s="535" t="s">
        <v>52634</v>
      </c>
      <c r="B35423" s="544" t="s">
        <v>52635</v>
      </c>
      <c r="C35423" s="535" t="s">
        <v>41675</v>
      </c>
      <c r="D35423" s="537" t="n">
        <v>14.67</v>
      </c>
    </row>
    <row r="35424" customFormat="false" ht="14.25" hidden="false" customHeight="false" outlineLevel="0" collapsed="false">
      <c r="A35424" s="535" t="s">
        <v>52636</v>
      </c>
      <c r="B35424" s="544" t="s">
        <v>52637</v>
      </c>
      <c r="C35424" s="535" t="s">
        <v>41675</v>
      </c>
      <c r="D35424" s="537" t="n">
        <v>21.83</v>
      </c>
    </row>
    <row r="35425" customFormat="false" ht="14.25" hidden="false" customHeight="false" outlineLevel="0" collapsed="false">
      <c r="A35425" s="535" t="s">
        <v>52638</v>
      </c>
      <c r="B35425" s="544" t="s">
        <v>52639</v>
      </c>
      <c r="C35425" s="535" t="s">
        <v>41675</v>
      </c>
      <c r="D35425" s="537" t="n">
        <v>11.39</v>
      </c>
    </row>
    <row r="35426" customFormat="false" ht="14.25" hidden="false" customHeight="false" outlineLevel="0" collapsed="false">
      <c r="A35426" s="535" t="s">
        <v>52640</v>
      </c>
      <c r="B35426" s="544" t="s">
        <v>52641</v>
      </c>
      <c r="C35426" s="535" t="s">
        <v>41675</v>
      </c>
      <c r="D35426" s="537" t="n">
        <v>18.69</v>
      </c>
    </row>
    <row r="35427" customFormat="false" ht="14.25" hidden="false" customHeight="false" outlineLevel="0" collapsed="false">
      <c r="A35427" s="535" t="s">
        <v>52642</v>
      </c>
      <c r="B35427" s="544" t="s">
        <v>52643</v>
      </c>
      <c r="C35427" s="535" t="s">
        <v>41675</v>
      </c>
      <c r="D35427" s="537" t="n">
        <v>11.26</v>
      </c>
    </row>
    <row r="35428" customFormat="false" ht="14.25" hidden="false" customHeight="false" outlineLevel="0" collapsed="false">
      <c r="A35428" s="535" t="s">
        <v>52644</v>
      </c>
      <c r="B35428" s="544" t="s">
        <v>52645</v>
      </c>
      <c r="C35428" s="535" t="s">
        <v>41675</v>
      </c>
      <c r="D35428" s="537" t="n">
        <v>19.36</v>
      </c>
    </row>
    <row r="35429" customFormat="false" ht="14.25" hidden="false" customHeight="false" outlineLevel="0" collapsed="false">
      <c r="A35429" s="535" t="s">
        <v>52646</v>
      </c>
      <c r="B35429" s="544" t="s">
        <v>52647</v>
      </c>
      <c r="C35429" s="535" t="s">
        <v>41675</v>
      </c>
      <c r="D35429" s="537" t="n">
        <v>44.57</v>
      </c>
    </row>
    <row r="35430" customFormat="false" ht="14.25" hidden="false" customHeight="false" outlineLevel="0" collapsed="false">
      <c r="A35430" s="535" t="s">
        <v>52648</v>
      </c>
      <c r="B35430" s="544" t="s">
        <v>52649</v>
      </c>
      <c r="C35430" s="535" t="s">
        <v>41675</v>
      </c>
      <c r="D35430" s="537" t="n">
        <v>43.07</v>
      </c>
    </row>
    <row r="35431" customFormat="false" ht="14.25" hidden="false" customHeight="false" outlineLevel="0" collapsed="false">
      <c r="A35431" s="535" t="s">
        <v>52650</v>
      </c>
      <c r="B35431" s="544" t="s">
        <v>52651</v>
      </c>
      <c r="C35431" s="535" t="s">
        <v>41675</v>
      </c>
      <c r="D35431" s="537" t="n">
        <v>42.6</v>
      </c>
    </row>
    <row r="35432" customFormat="false" ht="14.25" hidden="false" customHeight="false" outlineLevel="0" collapsed="false">
      <c r="A35432" s="535" t="s">
        <v>52652</v>
      </c>
      <c r="B35432" s="544" t="s">
        <v>52653</v>
      </c>
      <c r="C35432" s="535" t="s">
        <v>41675</v>
      </c>
      <c r="D35432" s="537" t="n">
        <v>45.03</v>
      </c>
    </row>
    <row r="35433" customFormat="false" ht="14.25" hidden="false" customHeight="false" outlineLevel="0" collapsed="false">
      <c r="A35433" s="535" t="s">
        <v>52654</v>
      </c>
      <c r="B35433" s="544" t="s">
        <v>52655</v>
      </c>
      <c r="C35433" s="535" t="s">
        <v>41675</v>
      </c>
      <c r="D35433" s="537" t="n">
        <v>43.35</v>
      </c>
    </row>
    <row r="35434" customFormat="false" ht="14.25" hidden="false" customHeight="false" outlineLevel="0" collapsed="false">
      <c r="A35434" s="535" t="s">
        <v>52656</v>
      </c>
      <c r="B35434" s="544" t="s">
        <v>52657</v>
      </c>
      <c r="C35434" s="535" t="s">
        <v>41675</v>
      </c>
      <c r="D35434" s="537" t="n">
        <v>42.88</v>
      </c>
    </row>
    <row r="35435" customFormat="false" ht="14.25" hidden="false" customHeight="false" outlineLevel="0" collapsed="false">
      <c r="A35435" s="535" t="s">
        <v>52658</v>
      </c>
      <c r="B35435" s="544" t="s">
        <v>52659</v>
      </c>
      <c r="C35435" s="535" t="s">
        <v>41675</v>
      </c>
      <c r="D35435" s="537" t="n">
        <v>45.41</v>
      </c>
    </row>
    <row r="35436" customFormat="false" ht="14.25" hidden="false" customHeight="false" outlineLevel="0" collapsed="false">
      <c r="A35436" s="535" t="s">
        <v>52660</v>
      </c>
      <c r="B35436" s="544" t="s">
        <v>52661</v>
      </c>
      <c r="C35436" s="535" t="s">
        <v>41675</v>
      </c>
      <c r="D35436" s="537" t="n">
        <v>43.63</v>
      </c>
    </row>
    <row r="35437" customFormat="false" ht="14.25" hidden="false" customHeight="false" outlineLevel="0" collapsed="false">
      <c r="A35437" s="535" t="s">
        <v>52662</v>
      </c>
      <c r="B35437" s="544" t="s">
        <v>52663</v>
      </c>
      <c r="C35437" s="535" t="s">
        <v>41675</v>
      </c>
      <c r="D35437" s="537" t="n">
        <v>43.07</v>
      </c>
    </row>
    <row r="35438" customFormat="false" ht="14.25" hidden="false" customHeight="false" outlineLevel="0" collapsed="false">
      <c r="A35438" s="535" t="s">
        <v>52664</v>
      </c>
      <c r="B35438" s="544" t="s">
        <v>52665</v>
      </c>
      <c r="C35438" s="535" t="s">
        <v>41675</v>
      </c>
      <c r="D35438" s="537" t="n">
        <v>47.5</v>
      </c>
    </row>
    <row r="35439" customFormat="false" ht="14.25" hidden="false" customHeight="false" outlineLevel="0" collapsed="false">
      <c r="A35439" s="535" t="s">
        <v>52666</v>
      </c>
      <c r="B35439" s="544" t="s">
        <v>52667</v>
      </c>
      <c r="C35439" s="535" t="s">
        <v>41675</v>
      </c>
      <c r="D35439" s="537" t="n">
        <v>43.91</v>
      </c>
    </row>
    <row r="35440" customFormat="false" ht="14.25" hidden="false" customHeight="false" outlineLevel="0" collapsed="false">
      <c r="A35440" s="535" t="s">
        <v>52668</v>
      </c>
      <c r="B35440" s="544" t="s">
        <v>52669</v>
      </c>
      <c r="C35440" s="535" t="s">
        <v>41675</v>
      </c>
      <c r="D35440" s="537" t="n">
        <v>43.35</v>
      </c>
    </row>
    <row r="35441" customFormat="false" ht="14.25" hidden="false" customHeight="false" outlineLevel="0" collapsed="false">
      <c r="A35441" s="535" t="s">
        <v>52670</v>
      </c>
      <c r="B35441" s="544" t="s">
        <v>52671</v>
      </c>
      <c r="C35441" s="535" t="s">
        <v>41675</v>
      </c>
      <c r="D35441" s="537" t="n">
        <v>48</v>
      </c>
    </row>
    <row r="35442" customFormat="false" ht="14.25" hidden="false" customHeight="false" outlineLevel="0" collapsed="false">
      <c r="A35442" s="535" t="s">
        <v>52672</v>
      </c>
      <c r="B35442" s="544" t="s">
        <v>52673</v>
      </c>
      <c r="C35442" s="535" t="s">
        <v>41675</v>
      </c>
      <c r="D35442" s="537" t="n">
        <v>44.19</v>
      </c>
    </row>
    <row r="35443" customFormat="false" ht="14.25" hidden="false" customHeight="false" outlineLevel="0" collapsed="false">
      <c r="A35443" s="535" t="s">
        <v>52674</v>
      </c>
      <c r="B35443" s="544" t="s">
        <v>52675</v>
      </c>
      <c r="C35443" s="535" t="s">
        <v>41675</v>
      </c>
      <c r="D35443" s="537" t="n">
        <v>43.54</v>
      </c>
    </row>
    <row r="35444" customFormat="false" ht="14.25" hidden="false" customHeight="false" outlineLevel="0" collapsed="false">
      <c r="A35444" s="535" t="s">
        <v>52676</v>
      </c>
      <c r="B35444" s="544" t="s">
        <v>52677</v>
      </c>
      <c r="C35444" s="535" t="s">
        <v>41675</v>
      </c>
      <c r="D35444" s="537" t="n">
        <v>48.75</v>
      </c>
    </row>
    <row r="35445" customFormat="false" ht="14.25" hidden="false" customHeight="false" outlineLevel="0" collapsed="false">
      <c r="A35445" s="535" t="s">
        <v>52678</v>
      </c>
      <c r="B35445" s="544" t="s">
        <v>52679</v>
      </c>
      <c r="C35445" s="535" t="s">
        <v>41675</v>
      </c>
      <c r="D35445" s="537" t="n">
        <v>44.75</v>
      </c>
    </row>
    <row r="35446" customFormat="false" ht="14.25" hidden="false" customHeight="false" outlineLevel="0" collapsed="false">
      <c r="A35446" s="535" t="s">
        <v>52680</v>
      </c>
      <c r="B35446" s="544" t="s">
        <v>52681</v>
      </c>
      <c r="C35446" s="535" t="s">
        <v>41675</v>
      </c>
      <c r="D35446" s="537" t="n">
        <v>44</v>
      </c>
    </row>
    <row r="35447" customFormat="false" ht="14.25" hidden="false" customHeight="false" outlineLevel="0" collapsed="false">
      <c r="A35447" s="535" t="s">
        <v>52682</v>
      </c>
      <c r="B35447" s="544" t="s">
        <v>52683</v>
      </c>
      <c r="C35447" s="535" t="s">
        <v>41675</v>
      </c>
      <c r="D35447" s="537" t="n">
        <v>50</v>
      </c>
    </row>
    <row r="35448" customFormat="false" ht="14.25" hidden="false" customHeight="false" outlineLevel="0" collapsed="false">
      <c r="A35448" s="535" t="s">
        <v>52684</v>
      </c>
      <c r="B35448" s="544" t="s">
        <v>52685</v>
      </c>
      <c r="C35448" s="535" t="s">
        <v>41675</v>
      </c>
      <c r="D35448" s="537" t="n">
        <v>47.25</v>
      </c>
    </row>
    <row r="35449" customFormat="false" ht="14.25" hidden="false" customHeight="false" outlineLevel="0" collapsed="false">
      <c r="A35449" s="535" t="s">
        <v>52686</v>
      </c>
      <c r="B35449" s="544" t="s">
        <v>52687</v>
      </c>
      <c r="C35449" s="535" t="s">
        <v>41675</v>
      </c>
      <c r="D35449" s="537" t="n">
        <v>44.66</v>
      </c>
    </row>
    <row r="35450" customFormat="false" ht="14.25" hidden="false" customHeight="false" outlineLevel="0" collapsed="false">
      <c r="A35450" s="535" t="s">
        <v>52688</v>
      </c>
      <c r="B35450" s="544" t="s">
        <v>52689</v>
      </c>
      <c r="C35450" s="535" t="s">
        <v>41675</v>
      </c>
      <c r="D35450" s="537" t="n">
        <v>42.41</v>
      </c>
    </row>
    <row r="35451" customFormat="false" ht="14.25" hidden="false" customHeight="false" outlineLevel="0" collapsed="false">
      <c r="A35451" s="535" t="s">
        <v>52690</v>
      </c>
      <c r="B35451" s="544" t="s">
        <v>52691</v>
      </c>
      <c r="C35451" s="535" t="s">
        <v>41675</v>
      </c>
      <c r="D35451" s="537" t="n">
        <v>40.07</v>
      </c>
    </row>
    <row r="35452" customFormat="false" ht="14.25" hidden="false" customHeight="false" outlineLevel="0" collapsed="false">
      <c r="A35452" s="535" t="s">
        <v>52692</v>
      </c>
      <c r="B35452" s="544" t="s">
        <v>52693</v>
      </c>
      <c r="C35452" s="535" t="s">
        <v>41675</v>
      </c>
      <c r="D35452" s="537" t="n">
        <v>39.89</v>
      </c>
    </row>
    <row r="35453" customFormat="false" ht="14.25" hidden="false" customHeight="false" outlineLevel="0" collapsed="false">
      <c r="A35453" s="535" t="s">
        <v>52694</v>
      </c>
      <c r="B35453" s="544" t="s">
        <v>52695</v>
      </c>
      <c r="C35453" s="535" t="s">
        <v>41675</v>
      </c>
      <c r="D35453" s="537" t="n">
        <v>43.07</v>
      </c>
    </row>
    <row r="35454" customFormat="false" ht="14.25" hidden="false" customHeight="false" outlineLevel="0" collapsed="false">
      <c r="A35454" s="535" t="s">
        <v>52696</v>
      </c>
      <c r="B35454" s="544" t="s">
        <v>52697</v>
      </c>
      <c r="C35454" s="535" t="s">
        <v>41675</v>
      </c>
      <c r="D35454" s="537" t="n">
        <v>40.51</v>
      </c>
    </row>
    <row r="35455" customFormat="false" ht="14.25" hidden="false" customHeight="false" outlineLevel="0" collapsed="false">
      <c r="A35455" s="535" t="s">
        <v>52698</v>
      </c>
      <c r="B35455" s="544" t="s">
        <v>52699</v>
      </c>
      <c r="C35455" s="535" t="s">
        <v>41675</v>
      </c>
      <c r="D35455" s="537" t="n">
        <v>40.2</v>
      </c>
    </row>
    <row r="35456" customFormat="false" ht="14.25" hidden="false" customHeight="false" outlineLevel="0" collapsed="false">
      <c r="A35456" s="535" t="s">
        <v>52700</v>
      </c>
      <c r="B35456" s="544" t="s">
        <v>52701</v>
      </c>
      <c r="C35456" s="535" t="s">
        <v>41675</v>
      </c>
      <c r="D35456" s="537" t="n">
        <v>40.07</v>
      </c>
    </row>
    <row r="35457" customFormat="false" ht="14.25" hidden="false" customHeight="false" outlineLevel="0" collapsed="false">
      <c r="A35457" s="535" t="s">
        <v>52702</v>
      </c>
      <c r="B35457" s="544" t="s">
        <v>52703</v>
      </c>
      <c r="C35457" s="535" t="s">
        <v>41675</v>
      </c>
      <c r="D35457" s="537" t="n">
        <v>39.64</v>
      </c>
    </row>
    <row r="35458" customFormat="false" ht="14.25" hidden="false" customHeight="false" outlineLevel="0" collapsed="false">
      <c r="A35458" s="535" t="s">
        <v>52704</v>
      </c>
      <c r="B35458" s="544" t="s">
        <v>52705</v>
      </c>
      <c r="C35458" s="535" t="s">
        <v>41675</v>
      </c>
      <c r="D35458" s="537" t="n">
        <v>39.45</v>
      </c>
    </row>
    <row r="35459" customFormat="false" ht="14.25" hidden="false" customHeight="false" outlineLevel="0" collapsed="false">
      <c r="A35459" s="535" t="s">
        <v>52706</v>
      </c>
      <c r="B35459" s="544" t="s">
        <v>52707</v>
      </c>
      <c r="C35459" s="535" t="s">
        <v>41675</v>
      </c>
      <c r="D35459" s="537" t="n">
        <v>43.63</v>
      </c>
    </row>
    <row r="35460" customFormat="false" ht="14.25" hidden="false" customHeight="false" outlineLevel="0" collapsed="false">
      <c r="A35460" s="535" t="s">
        <v>52708</v>
      </c>
      <c r="B35460" s="544" t="s">
        <v>52709</v>
      </c>
      <c r="C35460" s="535" t="s">
        <v>41675</v>
      </c>
      <c r="D35460" s="537" t="n">
        <v>42.51</v>
      </c>
    </row>
    <row r="35461" customFormat="false" ht="14.25" hidden="false" customHeight="false" outlineLevel="0" collapsed="false">
      <c r="A35461" s="535" t="s">
        <v>52710</v>
      </c>
      <c r="B35461" s="544" t="s">
        <v>52711</v>
      </c>
      <c r="C35461" s="535" t="s">
        <v>41675</v>
      </c>
      <c r="D35461" s="537" t="n">
        <v>40.45</v>
      </c>
    </row>
    <row r="35462" customFormat="false" ht="14.25" hidden="false" customHeight="false" outlineLevel="0" collapsed="false">
      <c r="A35462" s="535" t="s">
        <v>52712</v>
      </c>
      <c r="B35462" s="544" t="s">
        <v>52713</v>
      </c>
      <c r="C35462" s="535" t="s">
        <v>41675</v>
      </c>
      <c r="D35462" s="537" t="n">
        <v>44.1</v>
      </c>
    </row>
    <row r="35463" customFormat="false" ht="14.25" hidden="false" customHeight="false" outlineLevel="0" collapsed="false">
      <c r="A35463" s="535" t="s">
        <v>52714</v>
      </c>
      <c r="B35463" s="544" t="s">
        <v>52715</v>
      </c>
      <c r="C35463" s="535" t="s">
        <v>41675</v>
      </c>
      <c r="D35463" s="537" t="n">
        <v>42.79</v>
      </c>
    </row>
    <row r="35464" customFormat="false" ht="14.25" hidden="false" customHeight="false" outlineLevel="0" collapsed="false">
      <c r="A35464" s="535" t="s">
        <v>52716</v>
      </c>
      <c r="B35464" s="544" t="s">
        <v>52717</v>
      </c>
      <c r="C35464" s="535" t="s">
        <v>41675</v>
      </c>
      <c r="D35464" s="537" t="n">
        <v>40.76</v>
      </c>
    </row>
    <row r="35465" customFormat="false" ht="14.25" hidden="false" customHeight="false" outlineLevel="0" collapsed="false">
      <c r="A35465" s="535" t="s">
        <v>52718</v>
      </c>
      <c r="B35465" s="544" t="s">
        <v>52719</v>
      </c>
      <c r="C35465" s="535" t="s">
        <v>41675</v>
      </c>
      <c r="D35465" s="537" t="n">
        <v>52.34</v>
      </c>
    </row>
    <row r="35466" customFormat="false" ht="14.25" hidden="false" customHeight="false" outlineLevel="0" collapsed="false">
      <c r="A35466" s="535" t="s">
        <v>52720</v>
      </c>
      <c r="B35466" s="544" t="s">
        <v>52721</v>
      </c>
      <c r="C35466" s="535" t="s">
        <v>41675</v>
      </c>
      <c r="D35466" s="537" t="n">
        <v>47.63</v>
      </c>
    </row>
    <row r="35467" customFormat="false" ht="14.25" hidden="false" customHeight="false" outlineLevel="0" collapsed="false">
      <c r="A35467" s="535" t="s">
        <v>52722</v>
      </c>
      <c r="B35467" s="544" t="s">
        <v>52723</v>
      </c>
      <c r="C35467" s="535" t="s">
        <v>41675</v>
      </c>
      <c r="D35467" s="537" t="n">
        <v>45.03</v>
      </c>
    </row>
    <row r="35468" customFormat="false" ht="14.25" hidden="false" customHeight="false" outlineLevel="0" collapsed="false">
      <c r="A35468" s="535" t="s">
        <v>52724</v>
      </c>
      <c r="B35468" s="544" t="s">
        <v>52725</v>
      </c>
      <c r="C35468" s="535" t="s">
        <v>41675</v>
      </c>
      <c r="D35468" s="537" t="n">
        <v>6.7</v>
      </c>
    </row>
    <row r="35469" customFormat="false" ht="14.25" hidden="false" customHeight="false" outlineLevel="0" collapsed="false">
      <c r="A35469" s="535" t="s">
        <v>52726</v>
      </c>
      <c r="B35469" s="544" t="s">
        <v>52727</v>
      </c>
      <c r="C35469" s="535" t="s">
        <v>41675</v>
      </c>
      <c r="D35469" s="537" t="n">
        <v>19.72</v>
      </c>
    </row>
    <row r="35470" customFormat="false" ht="14.25" hidden="false" customHeight="false" outlineLevel="0" collapsed="false">
      <c r="A35470" s="535" t="s">
        <v>52728</v>
      </c>
      <c r="B35470" s="544" t="s">
        <v>52729</v>
      </c>
      <c r="C35470" s="535" t="s">
        <v>41675</v>
      </c>
      <c r="D35470" s="537" t="n">
        <v>18.69</v>
      </c>
    </row>
    <row r="35471" customFormat="false" ht="14.25" hidden="false" customHeight="false" outlineLevel="0" collapsed="false">
      <c r="A35471" s="535" t="s">
        <v>52730</v>
      </c>
      <c r="B35471" s="544" t="s">
        <v>52731</v>
      </c>
      <c r="C35471" s="535" t="s">
        <v>41675</v>
      </c>
      <c r="D35471" s="537" t="n">
        <v>18.32</v>
      </c>
    </row>
    <row r="35472" customFormat="false" ht="14.25" hidden="false" customHeight="false" outlineLevel="0" collapsed="false">
      <c r="A35472" s="535" t="s">
        <v>52732</v>
      </c>
      <c r="B35472" s="544" t="s">
        <v>52733</v>
      </c>
      <c r="C35472" s="535" t="s">
        <v>41675</v>
      </c>
      <c r="D35472" s="537" t="n">
        <v>22.03</v>
      </c>
    </row>
    <row r="35473" customFormat="false" ht="14.25" hidden="false" customHeight="false" outlineLevel="0" collapsed="false">
      <c r="A35473" s="535" t="s">
        <v>52734</v>
      </c>
      <c r="B35473" s="544" t="s">
        <v>52735</v>
      </c>
      <c r="C35473" s="535" t="s">
        <v>41675</v>
      </c>
      <c r="D35473" s="537" t="n">
        <v>18.88</v>
      </c>
    </row>
    <row r="35474" customFormat="false" ht="14.25" hidden="false" customHeight="false" outlineLevel="0" collapsed="false">
      <c r="A35474" s="535" t="s">
        <v>52736</v>
      </c>
      <c r="B35474" s="544" t="s">
        <v>52737</v>
      </c>
      <c r="C35474" s="535" t="s">
        <v>41675</v>
      </c>
      <c r="D35474" s="537" t="n">
        <v>18.51</v>
      </c>
    </row>
    <row r="35475" customFormat="false" ht="14.25" hidden="false" customHeight="false" outlineLevel="0" collapsed="false">
      <c r="A35475" s="535" t="s">
        <v>52738</v>
      </c>
      <c r="B35475" s="544" t="s">
        <v>52739</v>
      </c>
      <c r="C35475" s="535" t="s">
        <v>41675</v>
      </c>
      <c r="D35475" s="537" t="n">
        <v>22.31</v>
      </c>
    </row>
    <row r="35476" customFormat="false" ht="14.25" hidden="false" customHeight="false" outlineLevel="0" collapsed="false">
      <c r="A35476" s="535" t="s">
        <v>52740</v>
      </c>
      <c r="B35476" s="544" t="s">
        <v>52741</v>
      </c>
      <c r="C35476" s="535" t="s">
        <v>41675</v>
      </c>
      <c r="D35476" s="537" t="n">
        <v>19.07</v>
      </c>
    </row>
    <row r="35477" customFormat="false" ht="14.25" hidden="false" customHeight="false" outlineLevel="0" collapsed="false">
      <c r="A35477" s="535" t="s">
        <v>52742</v>
      </c>
      <c r="B35477" s="544" t="s">
        <v>52743</v>
      </c>
      <c r="C35477" s="535" t="s">
        <v>41675</v>
      </c>
      <c r="D35477" s="537" t="n">
        <v>18.69</v>
      </c>
    </row>
    <row r="35478" customFormat="false" ht="14.25" hidden="false" customHeight="false" outlineLevel="0" collapsed="false">
      <c r="A35478" s="535" t="s">
        <v>52744</v>
      </c>
      <c r="B35478" s="544" t="s">
        <v>52745</v>
      </c>
      <c r="C35478" s="535" t="s">
        <v>41675</v>
      </c>
      <c r="D35478" s="537" t="n">
        <v>22.73</v>
      </c>
    </row>
    <row r="35479" customFormat="false" ht="14.25" hidden="false" customHeight="false" outlineLevel="0" collapsed="false">
      <c r="A35479" s="535" t="s">
        <v>52746</v>
      </c>
      <c r="B35479" s="544" t="s">
        <v>52747</v>
      </c>
      <c r="C35479" s="535" t="s">
        <v>41675</v>
      </c>
      <c r="D35479" s="537" t="n">
        <v>19.35</v>
      </c>
    </row>
    <row r="35480" customFormat="false" ht="14.25" hidden="false" customHeight="false" outlineLevel="0" collapsed="false">
      <c r="A35480" s="535" t="s">
        <v>52748</v>
      </c>
      <c r="B35480" s="544" t="s">
        <v>52749</v>
      </c>
      <c r="C35480" s="535" t="s">
        <v>41675</v>
      </c>
      <c r="D35480" s="537" t="n">
        <v>18.88</v>
      </c>
    </row>
    <row r="35481" customFormat="false" ht="14.25" hidden="false" customHeight="false" outlineLevel="0" collapsed="false">
      <c r="A35481" s="535" t="s">
        <v>52750</v>
      </c>
      <c r="B35481" s="544" t="s">
        <v>52751</v>
      </c>
      <c r="C35481" s="535" t="s">
        <v>41675</v>
      </c>
      <c r="D35481" s="537" t="n">
        <v>23.01</v>
      </c>
    </row>
    <row r="35482" customFormat="false" ht="14.25" hidden="false" customHeight="false" outlineLevel="0" collapsed="false">
      <c r="A35482" s="535" t="s">
        <v>52752</v>
      </c>
      <c r="B35482" s="544" t="s">
        <v>52753</v>
      </c>
      <c r="C35482" s="535" t="s">
        <v>41675</v>
      </c>
      <c r="D35482" s="537" t="n">
        <v>19.53</v>
      </c>
    </row>
    <row r="35483" customFormat="false" ht="14.25" hidden="false" customHeight="false" outlineLevel="0" collapsed="false">
      <c r="A35483" s="535" t="s">
        <v>52754</v>
      </c>
      <c r="B35483" s="544" t="s">
        <v>52755</v>
      </c>
      <c r="C35483" s="535" t="s">
        <v>41675</v>
      </c>
      <c r="D35483" s="537" t="n">
        <v>18.97</v>
      </c>
    </row>
    <row r="35484" customFormat="false" ht="14.25" hidden="false" customHeight="false" outlineLevel="0" collapsed="false">
      <c r="A35484" s="535" t="s">
        <v>52756</v>
      </c>
      <c r="B35484" s="544" t="s">
        <v>52757</v>
      </c>
      <c r="C35484" s="535" t="s">
        <v>41675</v>
      </c>
      <c r="D35484" s="537" t="n">
        <v>23.57</v>
      </c>
    </row>
    <row r="35485" customFormat="false" ht="14.25" hidden="false" customHeight="false" outlineLevel="0" collapsed="false">
      <c r="A35485" s="535" t="s">
        <v>52758</v>
      </c>
      <c r="B35485" s="544" t="s">
        <v>52759</v>
      </c>
      <c r="C35485" s="535" t="s">
        <v>41675</v>
      </c>
      <c r="D35485" s="537" t="n">
        <v>19.91</v>
      </c>
    </row>
    <row r="35486" customFormat="false" ht="14.25" hidden="false" customHeight="false" outlineLevel="0" collapsed="false">
      <c r="A35486" s="535" t="s">
        <v>52760</v>
      </c>
      <c r="B35486" s="544" t="s">
        <v>52761</v>
      </c>
      <c r="C35486" s="535" t="s">
        <v>41675</v>
      </c>
      <c r="D35486" s="537" t="n">
        <v>19.35</v>
      </c>
    </row>
    <row r="35487" customFormat="false" ht="14.25" hidden="false" customHeight="false" outlineLevel="0" collapsed="false">
      <c r="A35487" s="535" t="s">
        <v>52762</v>
      </c>
      <c r="B35487" s="544" t="s">
        <v>52763</v>
      </c>
      <c r="C35487" s="535" t="s">
        <v>41675</v>
      </c>
      <c r="D35487" s="537" t="n">
        <v>24.55</v>
      </c>
    </row>
    <row r="35488" customFormat="false" ht="14.25" hidden="false" customHeight="false" outlineLevel="0" collapsed="false">
      <c r="A35488" s="535" t="s">
        <v>52764</v>
      </c>
      <c r="B35488" s="544" t="s">
        <v>52765</v>
      </c>
      <c r="C35488" s="535" t="s">
        <v>41675</v>
      </c>
      <c r="D35488" s="537" t="n">
        <v>22.45</v>
      </c>
    </row>
    <row r="35489" customFormat="false" ht="14.25" hidden="false" customHeight="false" outlineLevel="0" collapsed="false">
      <c r="A35489" s="535" t="s">
        <v>52766</v>
      </c>
      <c r="B35489" s="544" t="s">
        <v>52767</v>
      </c>
      <c r="C35489" s="535" t="s">
        <v>41675</v>
      </c>
      <c r="D35489" s="537" t="n">
        <v>19.81</v>
      </c>
    </row>
    <row r="35490" customFormat="false" ht="14.25" hidden="false" customHeight="false" outlineLevel="0" collapsed="false">
      <c r="A35490" s="535" t="s">
        <v>52768</v>
      </c>
      <c r="B35490" s="544" t="s">
        <v>52769</v>
      </c>
      <c r="C35490" s="535" t="s">
        <v>41675</v>
      </c>
      <c r="D35490" s="537" t="n">
        <v>18.23</v>
      </c>
    </row>
    <row r="35491" customFormat="false" ht="14.25" hidden="false" customHeight="false" outlineLevel="0" collapsed="false">
      <c r="A35491" s="535" t="s">
        <v>52770</v>
      </c>
      <c r="B35491" s="544" t="s">
        <v>52771</v>
      </c>
      <c r="C35491" s="535" t="s">
        <v>41675</v>
      </c>
      <c r="D35491" s="537" t="n">
        <v>17.67</v>
      </c>
    </row>
    <row r="35492" customFormat="false" ht="14.25" hidden="false" customHeight="false" outlineLevel="0" collapsed="false">
      <c r="A35492" s="535" t="s">
        <v>52772</v>
      </c>
      <c r="B35492" s="544" t="s">
        <v>52773</v>
      </c>
      <c r="C35492" s="535" t="s">
        <v>41675</v>
      </c>
      <c r="D35492" s="537" t="n">
        <v>17.48</v>
      </c>
    </row>
    <row r="35493" customFormat="false" ht="14.25" hidden="false" customHeight="false" outlineLevel="0" collapsed="false">
      <c r="A35493" s="535" t="s">
        <v>52774</v>
      </c>
      <c r="B35493" s="544" t="s">
        <v>52775</v>
      </c>
      <c r="C35493" s="535" t="s">
        <v>41675</v>
      </c>
      <c r="D35493" s="537" t="n">
        <v>18.6</v>
      </c>
    </row>
    <row r="35494" customFormat="false" ht="14.25" hidden="false" customHeight="false" outlineLevel="0" collapsed="false">
      <c r="A35494" s="535" t="s">
        <v>52776</v>
      </c>
      <c r="B35494" s="544" t="s">
        <v>52777</v>
      </c>
      <c r="C35494" s="535" t="s">
        <v>41675</v>
      </c>
      <c r="D35494" s="537" t="n">
        <v>17.95</v>
      </c>
    </row>
    <row r="35495" customFormat="false" ht="14.25" hidden="false" customHeight="false" outlineLevel="0" collapsed="false">
      <c r="A35495" s="535" t="s">
        <v>52778</v>
      </c>
      <c r="B35495" s="544" t="s">
        <v>52779</v>
      </c>
      <c r="C35495" s="535" t="s">
        <v>41675</v>
      </c>
      <c r="D35495" s="537" t="n">
        <v>17.76</v>
      </c>
    </row>
    <row r="35496" customFormat="false" ht="14.25" hidden="false" customHeight="false" outlineLevel="0" collapsed="false">
      <c r="A35496" s="535" t="s">
        <v>52780</v>
      </c>
      <c r="B35496" s="544" t="s">
        <v>52781</v>
      </c>
      <c r="C35496" s="535" t="s">
        <v>41675</v>
      </c>
      <c r="D35496" s="537" t="n">
        <v>17.67</v>
      </c>
    </row>
    <row r="35497" customFormat="false" ht="14.25" hidden="false" customHeight="false" outlineLevel="0" collapsed="false">
      <c r="A35497" s="535" t="s">
        <v>52782</v>
      </c>
      <c r="B35497" s="544" t="s">
        <v>52783</v>
      </c>
      <c r="C35497" s="535" t="s">
        <v>41675</v>
      </c>
      <c r="D35497" s="537" t="n">
        <v>17.39</v>
      </c>
    </row>
    <row r="35498" customFormat="false" ht="14.25" hidden="false" customHeight="false" outlineLevel="0" collapsed="false">
      <c r="A35498" s="535" t="s">
        <v>52784</v>
      </c>
      <c r="B35498" s="544" t="s">
        <v>52785</v>
      </c>
      <c r="C35498" s="535" t="s">
        <v>41675</v>
      </c>
      <c r="D35498" s="537" t="n">
        <v>17.2</v>
      </c>
    </row>
    <row r="35499" customFormat="false" ht="14.25" hidden="false" customHeight="false" outlineLevel="0" collapsed="false">
      <c r="A35499" s="535" t="s">
        <v>52786</v>
      </c>
      <c r="B35499" s="544" t="s">
        <v>52787</v>
      </c>
      <c r="C35499" s="535" t="s">
        <v>41675</v>
      </c>
      <c r="D35499" s="537" t="n">
        <v>19.07</v>
      </c>
    </row>
    <row r="35500" customFormat="false" ht="14.25" hidden="false" customHeight="false" outlineLevel="0" collapsed="false">
      <c r="A35500" s="535" t="s">
        <v>52788</v>
      </c>
      <c r="B35500" s="544" t="s">
        <v>52789</v>
      </c>
      <c r="C35500" s="535" t="s">
        <v>41675</v>
      </c>
      <c r="D35500" s="537" t="n">
        <v>18.23</v>
      </c>
    </row>
    <row r="35501" customFormat="false" ht="14.25" hidden="false" customHeight="false" outlineLevel="0" collapsed="false">
      <c r="A35501" s="535" t="s">
        <v>52790</v>
      </c>
      <c r="B35501" s="544" t="s">
        <v>52791</v>
      </c>
      <c r="C35501" s="535" t="s">
        <v>41675</v>
      </c>
      <c r="D35501" s="537" t="n">
        <v>17.95</v>
      </c>
    </row>
    <row r="35502" customFormat="false" ht="14.25" hidden="false" customHeight="false" outlineLevel="0" collapsed="false">
      <c r="A35502" s="535" t="s">
        <v>52792</v>
      </c>
      <c r="B35502" s="544" t="s">
        <v>52793</v>
      </c>
      <c r="C35502" s="535" t="s">
        <v>41675</v>
      </c>
      <c r="D35502" s="537" t="n">
        <v>19.35</v>
      </c>
    </row>
    <row r="35503" customFormat="false" ht="14.25" hidden="false" customHeight="false" outlineLevel="0" collapsed="false">
      <c r="A35503" s="535" t="s">
        <v>52794</v>
      </c>
      <c r="B35503" s="544" t="s">
        <v>52795</v>
      </c>
      <c r="C35503" s="535" t="s">
        <v>41675</v>
      </c>
      <c r="D35503" s="537" t="n">
        <v>18.41</v>
      </c>
    </row>
    <row r="35504" customFormat="false" ht="14.25" hidden="false" customHeight="false" outlineLevel="0" collapsed="false">
      <c r="A35504" s="535" t="s">
        <v>52796</v>
      </c>
      <c r="B35504" s="544" t="s">
        <v>52797</v>
      </c>
      <c r="C35504" s="535" t="s">
        <v>41675</v>
      </c>
      <c r="D35504" s="537" t="n">
        <v>18.13</v>
      </c>
    </row>
    <row r="35505" customFormat="false" ht="14.25" hidden="false" customHeight="false" outlineLevel="0" collapsed="false">
      <c r="A35505" s="535" t="s">
        <v>52798</v>
      </c>
      <c r="B35505" s="544" t="s">
        <v>52799</v>
      </c>
      <c r="C35505" s="535" t="s">
        <v>41675</v>
      </c>
      <c r="D35505" s="537" t="n">
        <v>24.97</v>
      </c>
    </row>
    <row r="35506" customFormat="false" ht="14.25" hidden="false" customHeight="false" outlineLevel="0" collapsed="false">
      <c r="A35506" s="535" t="s">
        <v>52800</v>
      </c>
      <c r="B35506" s="544" t="s">
        <v>52801</v>
      </c>
      <c r="C35506" s="535" t="s">
        <v>41675</v>
      </c>
      <c r="D35506" s="537" t="n">
        <v>22.73</v>
      </c>
    </row>
    <row r="35507" customFormat="false" ht="14.25" hidden="false" customHeight="false" outlineLevel="0" collapsed="false">
      <c r="A35507" s="535" t="s">
        <v>52802</v>
      </c>
      <c r="B35507" s="544" t="s">
        <v>52803</v>
      </c>
      <c r="C35507" s="535" t="s">
        <v>41675</v>
      </c>
      <c r="D35507" s="537" t="n">
        <v>22.03</v>
      </c>
    </row>
    <row r="35508" customFormat="false" ht="14.25" hidden="false" customHeight="false" outlineLevel="0" collapsed="false">
      <c r="A35508" s="535" t="s">
        <v>52804</v>
      </c>
      <c r="B35508" s="544" t="s">
        <v>52805</v>
      </c>
      <c r="C35508" s="535" t="s">
        <v>41675</v>
      </c>
      <c r="D35508" s="537" t="n">
        <v>19.65</v>
      </c>
    </row>
    <row r="35509" customFormat="false" ht="14.25" hidden="false" customHeight="false" outlineLevel="0" collapsed="false">
      <c r="A35509" s="535" t="s">
        <v>52806</v>
      </c>
      <c r="B35509" s="544" t="s">
        <v>52807</v>
      </c>
      <c r="C35509" s="535" t="s">
        <v>41675</v>
      </c>
      <c r="D35509" s="537" t="n">
        <v>22.14</v>
      </c>
    </row>
    <row r="35510" customFormat="false" ht="14.25" hidden="false" customHeight="false" outlineLevel="0" collapsed="false">
      <c r="A35510" s="535" t="s">
        <v>52808</v>
      </c>
      <c r="B35510" s="544" t="s">
        <v>52809</v>
      </c>
      <c r="C35510" s="535" t="s">
        <v>41675</v>
      </c>
      <c r="D35510" s="537" t="n">
        <v>11.44</v>
      </c>
    </row>
    <row r="35511" customFormat="false" ht="14.25" hidden="false" customHeight="false" outlineLevel="0" collapsed="false">
      <c r="A35511" s="535" t="s">
        <v>52810</v>
      </c>
      <c r="B35511" s="544" t="s">
        <v>52811</v>
      </c>
      <c r="C35511" s="535" t="s">
        <v>41675</v>
      </c>
      <c r="D35511" s="537" t="n">
        <v>12.68</v>
      </c>
    </row>
    <row r="35512" customFormat="false" ht="14.25" hidden="false" customHeight="false" outlineLevel="0" collapsed="false">
      <c r="A35512" s="535" t="s">
        <v>52812</v>
      </c>
      <c r="B35512" s="544" t="s">
        <v>52813</v>
      </c>
      <c r="C35512" s="535" t="s">
        <v>41675</v>
      </c>
      <c r="D35512" s="537" t="n">
        <v>9.19</v>
      </c>
    </row>
    <row r="35513" customFormat="false" ht="14.25" hidden="false" customHeight="false" outlineLevel="0" collapsed="false">
      <c r="A35513" s="535" t="s">
        <v>52814</v>
      </c>
      <c r="B35513" s="544" t="s">
        <v>52815</v>
      </c>
      <c r="C35513" s="535" t="s">
        <v>41675</v>
      </c>
      <c r="D35513" s="537" t="n">
        <v>2.81</v>
      </c>
    </row>
    <row r="35514" customFormat="false" ht="14.25" hidden="false" customHeight="false" outlineLevel="0" collapsed="false">
      <c r="A35514" s="535" t="s">
        <v>52816</v>
      </c>
      <c r="B35514" s="544" t="s">
        <v>52817</v>
      </c>
      <c r="C35514" s="535" t="s">
        <v>41675</v>
      </c>
      <c r="D35514" s="537" t="n">
        <v>14.91</v>
      </c>
    </row>
    <row r="35515" customFormat="false" ht="14.25" hidden="false" customHeight="false" outlineLevel="0" collapsed="false">
      <c r="A35515" s="535" t="s">
        <v>52818</v>
      </c>
      <c r="B35515" s="544" t="s">
        <v>52819</v>
      </c>
      <c r="C35515" s="535" t="s">
        <v>41675</v>
      </c>
      <c r="D35515" s="537" t="n">
        <v>17.17</v>
      </c>
    </row>
    <row r="35516" customFormat="false" ht="14.25" hidden="false" customHeight="false" outlineLevel="0" collapsed="false">
      <c r="A35516" s="535" t="s">
        <v>52820</v>
      </c>
      <c r="B35516" s="544" t="s">
        <v>52821</v>
      </c>
      <c r="C35516" s="535" t="s">
        <v>41675</v>
      </c>
      <c r="D35516" s="537" t="n">
        <v>3.2</v>
      </c>
    </row>
    <row r="35517" customFormat="false" ht="14.25" hidden="false" customHeight="false" outlineLevel="0" collapsed="false">
      <c r="A35517" s="535" t="s">
        <v>52822</v>
      </c>
      <c r="B35517" s="544" t="s">
        <v>52823</v>
      </c>
      <c r="C35517" s="535" t="s">
        <v>41675</v>
      </c>
      <c r="D35517" s="537" t="n">
        <v>8.56</v>
      </c>
    </row>
    <row r="35518" customFormat="false" ht="14.25" hidden="false" customHeight="false" outlineLevel="0" collapsed="false">
      <c r="A35518" s="535" t="s">
        <v>52824</v>
      </c>
      <c r="B35518" s="544" t="s">
        <v>52825</v>
      </c>
      <c r="C35518" s="535" t="s">
        <v>44152</v>
      </c>
      <c r="D35518" s="537" t="n">
        <v>0.57</v>
      </c>
    </row>
    <row r="35519" customFormat="false" ht="14.25" hidden="false" customHeight="false" outlineLevel="0" collapsed="false">
      <c r="A35519" s="535" t="s">
        <v>52826</v>
      </c>
      <c r="B35519" s="544" t="s">
        <v>52827</v>
      </c>
      <c r="C35519" s="535" t="s">
        <v>29315</v>
      </c>
      <c r="D35519" s="537" t="n">
        <v>64.81</v>
      </c>
    </row>
    <row r="35520" customFormat="false" ht="14.25" hidden="false" customHeight="false" outlineLevel="0" collapsed="false">
      <c r="A35520" s="535" t="s">
        <v>52828</v>
      </c>
      <c r="B35520" s="544" t="s">
        <v>52829</v>
      </c>
      <c r="C35520" s="535" t="s">
        <v>44152</v>
      </c>
      <c r="D35520" s="537" t="n">
        <v>79.08</v>
      </c>
    </row>
    <row r="35521" customFormat="false" ht="14.25" hidden="false" customHeight="false" outlineLevel="0" collapsed="false">
      <c r="A35521" s="535" t="s">
        <v>52830</v>
      </c>
      <c r="B35521" s="544" t="s">
        <v>52831</v>
      </c>
      <c r="C35521" s="535" t="s">
        <v>29315</v>
      </c>
      <c r="D35521" s="537" t="n">
        <v>287.47</v>
      </c>
    </row>
    <row r="35522" customFormat="false" ht="14.25" hidden="false" customHeight="false" outlineLevel="0" collapsed="false">
      <c r="A35522" s="535" t="s">
        <v>52832</v>
      </c>
      <c r="B35522" s="544" t="s">
        <v>52833</v>
      </c>
      <c r="C35522" s="535" t="s">
        <v>29247</v>
      </c>
      <c r="D35522" s="537" t="n">
        <v>83.31</v>
      </c>
    </row>
    <row r="35523" customFormat="false" ht="14.25" hidden="false" customHeight="false" outlineLevel="0" collapsed="false">
      <c r="A35523" s="535" t="s">
        <v>52834</v>
      </c>
      <c r="B35523" s="544" t="s">
        <v>52835</v>
      </c>
      <c r="C35523" s="535" t="s">
        <v>29247</v>
      </c>
      <c r="D35523" s="537" t="n">
        <v>78.72</v>
      </c>
    </row>
    <row r="35524" customFormat="false" ht="14.25" hidden="false" customHeight="false" outlineLevel="0" collapsed="false">
      <c r="A35524" s="535" t="s">
        <v>52836</v>
      </c>
      <c r="B35524" s="544" t="s">
        <v>52837</v>
      </c>
      <c r="C35524" s="535" t="s">
        <v>29247</v>
      </c>
      <c r="D35524" s="537" t="n">
        <v>88.18</v>
      </c>
    </row>
    <row r="35525" customFormat="false" ht="14.25" hidden="false" customHeight="false" outlineLevel="0" collapsed="false">
      <c r="A35525" s="535" t="s">
        <v>52838</v>
      </c>
      <c r="B35525" s="544" t="s">
        <v>52839</v>
      </c>
      <c r="C35525" s="535" t="s">
        <v>29247</v>
      </c>
      <c r="D35525" s="537" t="n">
        <v>97.49</v>
      </c>
    </row>
    <row r="35526" customFormat="false" ht="14.25" hidden="false" customHeight="false" outlineLevel="0" collapsed="false">
      <c r="A35526" s="535" t="s">
        <v>52840</v>
      </c>
      <c r="B35526" s="544" t="s">
        <v>52841</v>
      </c>
      <c r="C35526" s="535" t="s">
        <v>29247</v>
      </c>
      <c r="D35526" s="537" t="n">
        <v>129.65</v>
      </c>
    </row>
    <row r="35527" customFormat="false" ht="14.25" hidden="false" customHeight="false" outlineLevel="0" collapsed="false">
      <c r="A35527" s="535" t="s">
        <v>52842</v>
      </c>
      <c r="B35527" s="544" t="s">
        <v>52843</v>
      </c>
      <c r="C35527" s="535" t="s">
        <v>29247</v>
      </c>
      <c r="D35527" s="537" t="n">
        <v>47.42</v>
      </c>
    </row>
    <row r="35528" customFormat="false" ht="14.25" hidden="false" customHeight="false" outlineLevel="0" collapsed="false">
      <c r="A35528" s="535" t="s">
        <v>52844</v>
      </c>
      <c r="B35528" s="544" t="s">
        <v>52845</v>
      </c>
      <c r="C35528" s="535" t="s">
        <v>29247</v>
      </c>
      <c r="D35528" s="537" t="n">
        <v>50.9</v>
      </c>
    </row>
    <row r="35529" customFormat="false" ht="14.25" hidden="false" customHeight="false" outlineLevel="0" collapsed="false">
      <c r="A35529" s="535" t="s">
        <v>52846</v>
      </c>
      <c r="B35529" s="544" t="s">
        <v>52847</v>
      </c>
      <c r="C35529" s="535" t="s">
        <v>29247</v>
      </c>
      <c r="D35529" s="537" t="n">
        <v>56.12</v>
      </c>
    </row>
    <row r="35530" customFormat="false" ht="14.25" hidden="false" customHeight="false" outlineLevel="0" collapsed="false">
      <c r="A35530" s="535" t="s">
        <v>52848</v>
      </c>
      <c r="B35530" s="544" t="s">
        <v>52849</v>
      </c>
      <c r="C35530" s="535" t="s">
        <v>29247</v>
      </c>
      <c r="D35530" s="537" t="n">
        <v>35.1</v>
      </c>
    </row>
    <row r="35531" customFormat="false" ht="14.25" hidden="false" customHeight="false" outlineLevel="0" collapsed="false">
      <c r="A35531" s="535" t="s">
        <v>52850</v>
      </c>
      <c r="B35531" s="544" t="s">
        <v>52851</v>
      </c>
      <c r="C35531" s="535" t="s">
        <v>29247</v>
      </c>
      <c r="D35531" s="537" t="n">
        <v>55.97</v>
      </c>
    </row>
    <row r="35532" customFormat="false" ht="14.25" hidden="false" customHeight="false" outlineLevel="0" collapsed="false">
      <c r="A35532" s="535" t="s">
        <v>52852</v>
      </c>
      <c r="B35532" s="544" t="s">
        <v>52853</v>
      </c>
      <c r="C35532" s="535" t="s">
        <v>29247</v>
      </c>
      <c r="D35532" s="537" t="n">
        <v>20.36</v>
      </c>
    </row>
    <row r="35533" customFormat="false" ht="14.25" hidden="false" customHeight="false" outlineLevel="0" collapsed="false">
      <c r="A35533" s="535" t="s">
        <v>52854</v>
      </c>
      <c r="B35533" s="544" t="s">
        <v>52855</v>
      </c>
      <c r="C35533" s="535" t="s">
        <v>29247</v>
      </c>
      <c r="D35533" s="537" t="n">
        <v>24.48</v>
      </c>
    </row>
    <row r="35534" customFormat="false" ht="14.25" hidden="false" customHeight="false" outlineLevel="0" collapsed="false">
      <c r="A35534" s="535" t="s">
        <v>52856</v>
      </c>
      <c r="B35534" s="544" t="s">
        <v>52857</v>
      </c>
      <c r="C35534" s="535" t="s">
        <v>29247</v>
      </c>
      <c r="D35534" s="537" t="n">
        <v>56.64</v>
      </c>
    </row>
    <row r="35535" customFormat="false" ht="14.25" hidden="false" customHeight="false" outlineLevel="0" collapsed="false">
      <c r="A35535" s="535" t="s">
        <v>52858</v>
      </c>
      <c r="B35535" s="544" t="s">
        <v>52859</v>
      </c>
      <c r="C35535" s="535" t="s">
        <v>44152</v>
      </c>
      <c r="D35535" s="537" t="n">
        <v>48.07</v>
      </c>
    </row>
    <row r="35536" customFormat="false" ht="14.25" hidden="false" customHeight="false" outlineLevel="0" collapsed="false">
      <c r="A35536" s="535" t="s">
        <v>52860</v>
      </c>
      <c r="B35536" s="544" t="s">
        <v>52861</v>
      </c>
      <c r="C35536" s="535" t="s">
        <v>29260</v>
      </c>
      <c r="D35536" s="537" t="n">
        <v>735.32</v>
      </c>
    </row>
    <row r="35537" customFormat="false" ht="14.25" hidden="false" customHeight="false" outlineLevel="0" collapsed="false">
      <c r="A35537" s="535" t="s">
        <v>52862</v>
      </c>
      <c r="B35537" s="544" t="s">
        <v>52863</v>
      </c>
      <c r="C35537" s="535" t="s">
        <v>29260</v>
      </c>
      <c r="D35537" s="537" t="n">
        <v>869.54</v>
      </c>
    </row>
    <row r="35538" customFormat="false" ht="14.25" hidden="false" customHeight="false" outlineLevel="0" collapsed="false">
      <c r="A35538" s="535" t="s">
        <v>52864</v>
      </c>
      <c r="B35538" s="544" t="s">
        <v>52865</v>
      </c>
      <c r="C35538" s="535" t="s">
        <v>29260</v>
      </c>
      <c r="D35538" s="537" t="n">
        <v>515.43</v>
      </c>
    </row>
    <row r="35539" customFormat="false" ht="14.25" hidden="false" customHeight="false" outlineLevel="0" collapsed="false">
      <c r="A35539" s="535" t="s">
        <v>52866</v>
      </c>
      <c r="B35539" s="544" t="s">
        <v>52867</v>
      </c>
      <c r="C35539" s="535" t="s">
        <v>29260</v>
      </c>
      <c r="D35539" s="537" t="n">
        <v>627.1</v>
      </c>
    </row>
    <row r="35540" customFormat="false" ht="14.25" hidden="false" customHeight="false" outlineLevel="0" collapsed="false">
      <c r="A35540" s="535" t="s">
        <v>52868</v>
      </c>
      <c r="B35540" s="544" t="s">
        <v>52869</v>
      </c>
      <c r="C35540" s="535" t="s">
        <v>29260</v>
      </c>
      <c r="D35540" s="537" t="n">
        <v>480.76</v>
      </c>
    </row>
    <row r="35541" customFormat="false" ht="14.25" hidden="false" customHeight="false" outlineLevel="0" collapsed="false">
      <c r="A35541" s="535" t="s">
        <v>52870</v>
      </c>
      <c r="B35541" s="544" t="s">
        <v>52871</v>
      </c>
      <c r="C35541" s="535" t="s">
        <v>29260</v>
      </c>
      <c r="D35541" s="537" t="n">
        <v>480.76</v>
      </c>
    </row>
    <row r="35542" customFormat="false" ht="14.25" hidden="false" customHeight="false" outlineLevel="0" collapsed="false">
      <c r="A35542" s="535" t="s">
        <v>52872</v>
      </c>
      <c r="B35542" s="544" t="s">
        <v>52873</v>
      </c>
      <c r="C35542" s="535" t="s">
        <v>29260</v>
      </c>
      <c r="D35542" s="537" t="n">
        <v>512.55</v>
      </c>
    </row>
    <row r="35543" customFormat="false" ht="14.25" hidden="false" customHeight="false" outlineLevel="0" collapsed="false">
      <c r="A35543" s="535" t="s">
        <v>52874</v>
      </c>
      <c r="B35543" s="544" t="s">
        <v>52875</v>
      </c>
      <c r="C35543" s="535" t="s">
        <v>29260</v>
      </c>
      <c r="D35543" s="537" t="n">
        <v>615.94</v>
      </c>
    </row>
    <row r="35544" customFormat="false" ht="14.25" hidden="false" customHeight="false" outlineLevel="0" collapsed="false">
      <c r="A35544" s="535" t="s">
        <v>52876</v>
      </c>
      <c r="B35544" s="544" t="s">
        <v>52877</v>
      </c>
      <c r="C35544" s="535" t="s">
        <v>29260</v>
      </c>
      <c r="D35544" s="537" t="n">
        <v>715.5</v>
      </c>
    </row>
    <row r="35545" customFormat="false" ht="14.25" hidden="false" customHeight="false" outlineLevel="0" collapsed="false">
      <c r="A35545" s="535" t="s">
        <v>52878</v>
      </c>
      <c r="B35545" s="544" t="s">
        <v>52879</v>
      </c>
      <c r="C35545" s="535" t="s">
        <v>29260</v>
      </c>
      <c r="D35545" s="537" t="n">
        <v>432.64</v>
      </c>
    </row>
    <row r="35546" customFormat="false" ht="14.25" hidden="false" customHeight="false" outlineLevel="0" collapsed="false">
      <c r="A35546" s="535" t="s">
        <v>52880</v>
      </c>
      <c r="B35546" s="544" t="s">
        <v>54276</v>
      </c>
      <c r="C35546" s="535" t="s">
        <v>29260</v>
      </c>
      <c r="D35546" s="537" t="n">
        <v>507.14</v>
      </c>
    </row>
    <row r="35547" customFormat="false" ht="14.25" hidden="false" customHeight="false" outlineLevel="0" collapsed="false">
      <c r="A35547" s="535" t="s">
        <v>52882</v>
      </c>
      <c r="B35547" s="544" t="s">
        <v>52883</v>
      </c>
      <c r="C35547" s="535" t="s">
        <v>29260</v>
      </c>
      <c r="D35547" s="537" t="n">
        <v>538.47</v>
      </c>
    </row>
    <row r="35548" customFormat="false" ht="14.25" hidden="false" customHeight="false" outlineLevel="0" collapsed="false">
      <c r="A35548" s="535" t="s">
        <v>52884</v>
      </c>
      <c r="B35548" s="544" t="s">
        <v>52885</v>
      </c>
      <c r="C35548" s="535" t="s">
        <v>29260</v>
      </c>
      <c r="D35548" s="537" t="n">
        <v>512.55</v>
      </c>
    </row>
    <row r="35549" customFormat="false" ht="14.25" hidden="false" customHeight="false" outlineLevel="0" collapsed="false">
      <c r="A35549" s="535" t="s">
        <v>52886</v>
      </c>
      <c r="B35549" s="544" t="s">
        <v>52887</v>
      </c>
      <c r="C35549" s="535" t="s">
        <v>29260</v>
      </c>
      <c r="D35549" s="537" t="n">
        <v>574.41</v>
      </c>
    </row>
    <row r="35550" customFormat="false" ht="14.25" hidden="false" customHeight="false" outlineLevel="0" collapsed="false">
      <c r="A35550" s="535" t="s">
        <v>52888</v>
      </c>
      <c r="B35550" s="544" t="s">
        <v>52889</v>
      </c>
      <c r="C35550" s="535" t="s">
        <v>29260</v>
      </c>
      <c r="D35550" s="537" t="n">
        <v>715.5</v>
      </c>
    </row>
    <row r="35551" customFormat="false" ht="14.25" hidden="false" customHeight="false" outlineLevel="0" collapsed="false">
      <c r="A35551" s="535" t="s">
        <v>52890</v>
      </c>
      <c r="B35551" s="544" t="s">
        <v>52891</v>
      </c>
      <c r="C35551" s="535" t="s">
        <v>29260</v>
      </c>
      <c r="D35551" s="537" t="n">
        <v>1012.28</v>
      </c>
    </row>
    <row r="35552" customFormat="false" ht="14.25" hidden="false" customHeight="false" outlineLevel="0" collapsed="false">
      <c r="A35552" s="535" t="s">
        <v>52892</v>
      </c>
      <c r="B35552" s="544" t="s">
        <v>52893</v>
      </c>
      <c r="C35552" s="535" t="s">
        <v>29260</v>
      </c>
      <c r="D35552" s="537" t="n">
        <v>1040.47</v>
      </c>
    </row>
    <row r="35553" customFormat="false" ht="14.25" hidden="false" customHeight="false" outlineLevel="0" collapsed="false">
      <c r="A35553" s="535" t="s">
        <v>52894</v>
      </c>
      <c r="B35553" s="544" t="s">
        <v>52895</v>
      </c>
      <c r="C35553" s="535" t="s">
        <v>29260</v>
      </c>
      <c r="D35553" s="537" t="n">
        <v>1642.54</v>
      </c>
    </row>
    <row r="35554" customFormat="false" ht="14.25" hidden="false" customHeight="false" outlineLevel="0" collapsed="false">
      <c r="A35554" s="535" t="s">
        <v>52896</v>
      </c>
      <c r="B35554" s="544" t="s">
        <v>52897</v>
      </c>
      <c r="C35554" s="535" t="s">
        <v>29260</v>
      </c>
      <c r="D35554" s="537" t="n">
        <v>2491.66</v>
      </c>
    </row>
    <row r="35555" customFormat="false" ht="14.25" hidden="false" customHeight="false" outlineLevel="0" collapsed="false">
      <c r="A35555" s="535" t="s">
        <v>52898</v>
      </c>
      <c r="B35555" s="544" t="s">
        <v>54277</v>
      </c>
      <c r="C35555" s="535" t="s">
        <v>29247</v>
      </c>
      <c r="D35555" s="537" t="n">
        <v>127.43</v>
      </c>
    </row>
    <row r="35556" customFormat="false" ht="14.25" hidden="false" customHeight="false" outlineLevel="0" collapsed="false">
      <c r="A35556" s="535" t="s">
        <v>52900</v>
      </c>
      <c r="B35556" s="544" t="s">
        <v>54278</v>
      </c>
      <c r="C35556" s="535" t="s">
        <v>29247</v>
      </c>
      <c r="D35556" s="537" t="n">
        <v>138.5</v>
      </c>
    </row>
    <row r="35557" customFormat="false" ht="14.25" hidden="false" customHeight="false" outlineLevel="0" collapsed="false">
      <c r="A35557" s="535" t="s">
        <v>52902</v>
      </c>
      <c r="B35557" s="544" t="s">
        <v>54279</v>
      </c>
      <c r="C35557" s="535" t="s">
        <v>29247</v>
      </c>
      <c r="D35557" s="537" t="n">
        <v>152.12</v>
      </c>
    </row>
    <row r="35558" customFormat="false" ht="14.25" hidden="false" customHeight="false" outlineLevel="0" collapsed="false">
      <c r="A35558" s="535" t="s">
        <v>52904</v>
      </c>
      <c r="B35558" s="544" t="s">
        <v>54280</v>
      </c>
      <c r="C35558" s="535" t="s">
        <v>29247</v>
      </c>
      <c r="D35558" s="537" t="n">
        <v>152.53</v>
      </c>
    </row>
    <row r="35559" customFormat="false" ht="14.25" hidden="false" customHeight="false" outlineLevel="0" collapsed="false">
      <c r="A35559" s="535" t="s">
        <v>52906</v>
      </c>
      <c r="B35559" s="544" t="s">
        <v>54281</v>
      </c>
      <c r="C35559" s="535" t="s">
        <v>29247</v>
      </c>
      <c r="D35559" s="537" t="n">
        <v>233.64</v>
      </c>
    </row>
    <row r="35560" customFormat="false" ht="14.25" hidden="false" customHeight="false" outlineLevel="0" collapsed="false">
      <c r="A35560" s="535" t="s">
        <v>52908</v>
      </c>
      <c r="B35560" s="544" t="s">
        <v>54282</v>
      </c>
      <c r="C35560" s="535" t="s">
        <v>29247</v>
      </c>
      <c r="D35560" s="537" t="n">
        <v>290.32</v>
      </c>
    </row>
    <row r="35561" customFormat="false" ht="14.25" hidden="false" customHeight="false" outlineLevel="0" collapsed="false">
      <c r="A35561" s="535" t="s">
        <v>52910</v>
      </c>
      <c r="B35561" s="544" t="s">
        <v>52911</v>
      </c>
      <c r="C35561" s="535" t="s">
        <v>29247</v>
      </c>
      <c r="D35561" s="537" t="n">
        <v>215.7</v>
      </c>
    </row>
    <row r="35562" customFormat="false" ht="14.25" hidden="false" customHeight="false" outlineLevel="0" collapsed="false">
      <c r="A35562" s="535" t="s">
        <v>52912</v>
      </c>
      <c r="B35562" s="544" t="s">
        <v>52913</v>
      </c>
      <c r="C35562" s="535" t="s">
        <v>29247</v>
      </c>
      <c r="D35562" s="537" t="n">
        <v>246.92</v>
      </c>
    </row>
    <row r="35563" customFormat="false" ht="14.25" hidden="false" customHeight="false" outlineLevel="0" collapsed="false">
      <c r="A35563" s="535" t="s">
        <v>52914</v>
      </c>
      <c r="B35563" s="544" t="s">
        <v>52915</v>
      </c>
      <c r="C35563" s="535" t="s">
        <v>29247</v>
      </c>
      <c r="D35563" s="537" t="n">
        <v>299.14</v>
      </c>
    </row>
    <row r="35564" customFormat="false" ht="14.25" hidden="false" customHeight="false" outlineLevel="0" collapsed="false">
      <c r="A35564" s="535" t="s">
        <v>52916</v>
      </c>
      <c r="B35564" s="544" t="s">
        <v>52917</v>
      </c>
      <c r="C35564" s="535" t="s">
        <v>29247</v>
      </c>
      <c r="D35564" s="537" t="n">
        <v>392.1</v>
      </c>
    </row>
    <row r="35565" customFormat="false" ht="14.25" hidden="false" customHeight="false" outlineLevel="0" collapsed="false">
      <c r="A35565" s="535" t="s">
        <v>52918</v>
      </c>
      <c r="B35565" s="544" t="s">
        <v>52919</v>
      </c>
      <c r="C35565" s="535" t="s">
        <v>29247</v>
      </c>
      <c r="D35565" s="537" t="n">
        <v>447.04</v>
      </c>
    </row>
    <row r="35566" customFormat="false" ht="14.25" hidden="false" customHeight="false" outlineLevel="0" collapsed="false">
      <c r="A35566" s="535" t="s">
        <v>52920</v>
      </c>
      <c r="B35566" s="544" t="s">
        <v>52921</v>
      </c>
      <c r="C35566" s="535" t="s">
        <v>29247</v>
      </c>
      <c r="D35566" s="537" t="n">
        <v>218.43</v>
      </c>
    </row>
    <row r="35567" customFormat="false" ht="14.25" hidden="false" customHeight="false" outlineLevel="0" collapsed="false">
      <c r="A35567" s="535" t="s">
        <v>52922</v>
      </c>
      <c r="B35567" s="544" t="s">
        <v>52923</v>
      </c>
      <c r="C35567" s="535" t="s">
        <v>29247</v>
      </c>
      <c r="D35567" s="537" t="n">
        <v>237.33</v>
      </c>
    </row>
    <row r="35568" customFormat="false" ht="14.25" hidden="false" customHeight="false" outlineLevel="0" collapsed="false">
      <c r="A35568" s="535" t="s">
        <v>52924</v>
      </c>
      <c r="B35568" s="544" t="s">
        <v>52925</v>
      </c>
      <c r="C35568" s="535" t="s">
        <v>29247</v>
      </c>
      <c r="D35568" s="537" t="n">
        <v>176.05</v>
      </c>
    </row>
    <row r="35569" customFormat="false" ht="14.25" hidden="false" customHeight="false" outlineLevel="0" collapsed="false">
      <c r="A35569" s="535" t="s">
        <v>52926</v>
      </c>
      <c r="B35569" s="544" t="s">
        <v>52927</v>
      </c>
      <c r="C35569" s="535" t="s">
        <v>29247</v>
      </c>
      <c r="D35569" s="537" t="n">
        <v>194.94</v>
      </c>
    </row>
    <row r="35570" customFormat="false" ht="14.25" hidden="false" customHeight="false" outlineLevel="0" collapsed="false">
      <c r="A35570" s="535" t="s">
        <v>52928</v>
      </c>
      <c r="B35570" s="544" t="s">
        <v>52929</v>
      </c>
      <c r="C35570" s="535" t="s">
        <v>29247</v>
      </c>
      <c r="D35570" s="537" t="n">
        <v>156.98</v>
      </c>
    </row>
    <row r="35571" customFormat="false" ht="14.25" hidden="false" customHeight="false" outlineLevel="0" collapsed="false">
      <c r="A35571" s="535" t="s">
        <v>52930</v>
      </c>
      <c r="B35571" s="544" t="s">
        <v>54283</v>
      </c>
      <c r="C35571" s="535" t="s">
        <v>29247</v>
      </c>
      <c r="D35571" s="537" t="n">
        <v>223.53</v>
      </c>
    </row>
    <row r="35572" customFormat="false" ht="14.25" hidden="false" customHeight="false" outlineLevel="0" collapsed="false">
      <c r="A35572" s="535" t="s">
        <v>52932</v>
      </c>
      <c r="B35572" s="544" t="s">
        <v>52933</v>
      </c>
      <c r="C35572" s="535" t="s">
        <v>29247</v>
      </c>
      <c r="D35572" s="537" t="n">
        <v>377.56</v>
      </c>
    </row>
    <row r="35573" customFormat="false" ht="14.25" hidden="false" customHeight="false" outlineLevel="0" collapsed="false">
      <c r="A35573" s="535" t="s">
        <v>52934</v>
      </c>
      <c r="B35573" s="544" t="s">
        <v>52935</v>
      </c>
      <c r="C35573" s="535" t="s">
        <v>29247</v>
      </c>
      <c r="D35573" s="537" t="n">
        <v>245.62</v>
      </c>
    </row>
    <row r="35574" customFormat="false" ht="14.25" hidden="false" customHeight="false" outlineLevel="0" collapsed="false">
      <c r="A35574" s="535" t="s">
        <v>52936</v>
      </c>
      <c r="B35574" s="544" t="s">
        <v>52937</v>
      </c>
      <c r="C35574" s="535" t="s">
        <v>29247</v>
      </c>
      <c r="D35574" s="537" t="n">
        <v>315.09</v>
      </c>
    </row>
    <row r="35575" customFormat="false" ht="14.25" hidden="false" customHeight="false" outlineLevel="0" collapsed="false">
      <c r="A35575" s="535" t="s">
        <v>52938</v>
      </c>
      <c r="B35575" s="544" t="s">
        <v>52939</v>
      </c>
      <c r="C35575" s="535" t="s">
        <v>29247</v>
      </c>
      <c r="D35575" s="537" t="n">
        <v>370.94</v>
      </c>
    </row>
    <row r="35576" customFormat="false" ht="14.25" hidden="false" customHeight="false" outlineLevel="0" collapsed="false">
      <c r="A35576" s="535" t="s">
        <v>52940</v>
      </c>
      <c r="B35576" s="544" t="s">
        <v>52941</v>
      </c>
      <c r="C35576" s="535" t="s">
        <v>29247</v>
      </c>
      <c r="D35576" s="537" t="n">
        <v>413.17</v>
      </c>
    </row>
    <row r="35577" customFormat="false" ht="14.25" hidden="false" customHeight="false" outlineLevel="0" collapsed="false">
      <c r="A35577" s="535" t="s">
        <v>52942</v>
      </c>
      <c r="B35577" s="544" t="s">
        <v>52943</v>
      </c>
      <c r="C35577" s="535" t="s">
        <v>29247</v>
      </c>
      <c r="D35577" s="537" t="n">
        <v>466.7</v>
      </c>
    </row>
    <row r="35578" customFormat="false" ht="14.25" hidden="false" customHeight="false" outlineLevel="0" collapsed="false">
      <c r="A35578" s="535" t="s">
        <v>52944</v>
      </c>
      <c r="B35578" s="544" t="s">
        <v>52945</v>
      </c>
      <c r="C35578" s="535" t="s">
        <v>29247</v>
      </c>
      <c r="D35578" s="537" t="n">
        <v>570.59</v>
      </c>
    </row>
    <row r="35579" customFormat="false" ht="14.25" hidden="false" customHeight="false" outlineLevel="0" collapsed="false">
      <c r="A35579" s="535" t="s">
        <v>52946</v>
      </c>
      <c r="B35579" s="544" t="s">
        <v>52947</v>
      </c>
      <c r="C35579" s="535" t="s">
        <v>29247</v>
      </c>
      <c r="D35579" s="537" t="n">
        <v>689.44</v>
      </c>
    </row>
    <row r="35580" customFormat="false" ht="14.25" hidden="false" customHeight="false" outlineLevel="0" collapsed="false">
      <c r="A35580" s="535" t="s">
        <v>52948</v>
      </c>
      <c r="B35580" s="544" t="s">
        <v>52949</v>
      </c>
      <c r="C35580" s="535" t="s">
        <v>50010</v>
      </c>
      <c r="D35580" s="537" t="n">
        <v>26.12</v>
      </c>
    </row>
    <row r="35581" customFormat="false" ht="14.25" hidden="false" customHeight="false" outlineLevel="0" collapsed="false">
      <c r="A35581" s="535" t="s">
        <v>52950</v>
      </c>
      <c r="B35581" s="544" t="s">
        <v>52951</v>
      </c>
      <c r="C35581" s="535" t="s">
        <v>50010</v>
      </c>
      <c r="D35581" s="537" t="n">
        <v>5.45</v>
      </c>
    </row>
    <row r="35582" customFormat="false" ht="14.25" hidden="false" customHeight="false" outlineLevel="0" collapsed="false">
      <c r="A35582" s="535" t="s">
        <v>52952</v>
      </c>
      <c r="B35582" s="544" t="s">
        <v>52953</v>
      </c>
      <c r="C35582" s="535" t="s">
        <v>50010</v>
      </c>
      <c r="D35582" s="537" t="n">
        <v>5.47</v>
      </c>
    </row>
    <row r="35583" customFormat="false" ht="14.25" hidden="false" customHeight="false" outlineLevel="0" collapsed="false">
      <c r="A35583" s="535" t="s">
        <v>52954</v>
      </c>
      <c r="B35583" s="544" t="s">
        <v>52955</v>
      </c>
      <c r="C35583" s="535" t="s">
        <v>50010</v>
      </c>
      <c r="D35583" s="537" t="n">
        <v>10.58</v>
      </c>
    </row>
    <row r="35584" customFormat="false" ht="14.25" hidden="false" customHeight="false" outlineLevel="0" collapsed="false">
      <c r="A35584" s="535" t="s">
        <v>52956</v>
      </c>
      <c r="B35584" s="544" t="s">
        <v>52957</v>
      </c>
      <c r="C35584" s="535" t="s">
        <v>50010</v>
      </c>
      <c r="D35584" s="537" t="n">
        <v>9.68</v>
      </c>
    </row>
    <row r="35585" customFormat="false" ht="14.25" hidden="false" customHeight="false" outlineLevel="0" collapsed="false">
      <c r="A35585" s="535" t="s">
        <v>52958</v>
      </c>
      <c r="B35585" s="544" t="s">
        <v>52959</v>
      </c>
      <c r="C35585" s="535" t="s">
        <v>50010</v>
      </c>
      <c r="D35585" s="537" t="n">
        <v>9.59</v>
      </c>
    </row>
    <row r="35586" customFormat="false" ht="14.25" hidden="false" customHeight="false" outlineLevel="0" collapsed="false">
      <c r="A35586" s="535" t="s">
        <v>52960</v>
      </c>
      <c r="B35586" s="544" t="s">
        <v>52961</v>
      </c>
      <c r="C35586" s="535" t="s">
        <v>29260</v>
      </c>
      <c r="D35586" s="537" t="n">
        <v>7121.11</v>
      </c>
    </row>
    <row r="35587" customFormat="false" ht="14.25" hidden="false" customHeight="false" outlineLevel="0" collapsed="false">
      <c r="A35587" s="535" t="s">
        <v>52962</v>
      </c>
      <c r="B35587" s="544" t="s">
        <v>52963</v>
      </c>
      <c r="C35587" s="535" t="s">
        <v>29260</v>
      </c>
      <c r="D35587" s="537" t="n">
        <v>6543.15</v>
      </c>
    </row>
    <row r="35588" customFormat="false" ht="14.25" hidden="false" customHeight="false" outlineLevel="0" collapsed="false">
      <c r="A35588" s="535" t="s">
        <v>52964</v>
      </c>
      <c r="B35588" s="544" t="s">
        <v>52965</v>
      </c>
      <c r="C35588" s="535" t="s">
        <v>29260</v>
      </c>
      <c r="D35588" s="537" t="n">
        <v>3741.81</v>
      </c>
    </row>
    <row r="35589" customFormat="false" ht="14.25" hidden="false" customHeight="false" outlineLevel="0" collapsed="false">
      <c r="A35589" s="535" t="s">
        <v>52966</v>
      </c>
      <c r="B35589" s="544" t="s">
        <v>52967</v>
      </c>
      <c r="C35589" s="535" t="s">
        <v>29260</v>
      </c>
      <c r="D35589" s="537" t="n">
        <v>3316.33</v>
      </c>
    </row>
    <row r="35590" customFormat="false" ht="14.25" hidden="false" customHeight="false" outlineLevel="0" collapsed="false">
      <c r="A35590" s="535" t="s">
        <v>52968</v>
      </c>
      <c r="B35590" s="544" t="s">
        <v>52969</v>
      </c>
      <c r="C35590" s="535" t="s">
        <v>50010</v>
      </c>
      <c r="D35590" s="537" t="n">
        <v>2.49</v>
      </c>
    </row>
    <row r="35591" customFormat="false" ht="14.25" hidden="false" customHeight="false" outlineLevel="0" collapsed="false">
      <c r="A35591" s="535" t="s">
        <v>52970</v>
      </c>
      <c r="B35591" s="544" t="s">
        <v>52971</v>
      </c>
      <c r="C35591" s="535" t="s">
        <v>50010</v>
      </c>
      <c r="D35591" s="537" t="n">
        <v>7.54</v>
      </c>
    </row>
    <row r="35592" customFormat="false" ht="14.25" hidden="false" customHeight="false" outlineLevel="0" collapsed="false">
      <c r="A35592" s="535" t="s">
        <v>52972</v>
      </c>
      <c r="B35592" s="544" t="s">
        <v>52973</v>
      </c>
      <c r="C35592" s="535" t="s">
        <v>50010</v>
      </c>
      <c r="D35592" s="537" t="n">
        <v>1.74</v>
      </c>
    </row>
    <row r="35593" customFormat="false" ht="14.25" hidden="false" customHeight="false" outlineLevel="0" collapsed="false">
      <c r="A35593" s="535" t="s">
        <v>52974</v>
      </c>
      <c r="B35593" s="544" t="s">
        <v>52975</v>
      </c>
      <c r="C35593" s="535" t="s">
        <v>50010</v>
      </c>
      <c r="D35593" s="537" t="n">
        <v>3.45</v>
      </c>
    </row>
    <row r="35594" customFormat="false" ht="14.25" hidden="false" customHeight="false" outlineLevel="0" collapsed="false">
      <c r="A35594" s="535" t="s">
        <v>52976</v>
      </c>
      <c r="B35594" s="544" t="s">
        <v>52977</v>
      </c>
      <c r="C35594" s="535" t="s">
        <v>50010</v>
      </c>
      <c r="D35594" s="537" t="n">
        <v>8.49</v>
      </c>
    </row>
    <row r="35595" customFormat="false" ht="14.25" hidden="false" customHeight="false" outlineLevel="0" collapsed="false">
      <c r="A35595" s="535" t="s">
        <v>52978</v>
      </c>
      <c r="B35595" s="544" t="s">
        <v>52979</v>
      </c>
      <c r="C35595" s="535" t="s">
        <v>50010</v>
      </c>
      <c r="D35595" s="537" t="n">
        <v>2.69</v>
      </c>
    </row>
    <row r="35596" customFormat="false" ht="14.25" hidden="false" customHeight="false" outlineLevel="0" collapsed="false">
      <c r="A35596" s="535" t="s">
        <v>52980</v>
      </c>
      <c r="B35596" s="544" t="s">
        <v>52981</v>
      </c>
      <c r="C35596" s="535" t="s">
        <v>50010</v>
      </c>
      <c r="D35596" s="537" t="n">
        <v>1.81</v>
      </c>
    </row>
    <row r="35597" customFormat="false" ht="14.25" hidden="false" customHeight="false" outlineLevel="0" collapsed="false">
      <c r="A35597" s="535" t="s">
        <v>52982</v>
      </c>
      <c r="B35597" s="544" t="s">
        <v>52983</v>
      </c>
      <c r="C35597" s="535" t="s">
        <v>50010</v>
      </c>
      <c r="D35597" s="537" t="n">
        <v>9.21</v>
      </c>
    </row>
    <row r="35598" customFormat="false" ht="14.25" hidden="false" customHeight="false" outlineLevel="0" collapsed="false">
      <c r="A35598" s="535" t="s">
        <v>52984</v>
      </c>
      <c r="B35598" s="544" t="s">
        <v>52985</v>
      </c>
      <c r="C35598" s="535" t="s">
        <v>50010</v>
      </c>
      <c r="D35598" s="537" t="n">
        <v>3.34</v>
      </c>
    </row>
    <row r="35599" customFormat="false" ht="14.25" hidden="false" customHeight="false" outlineLevel="0" collapsed="false">
      <c r="A35599" s="535" t="s">
        <v>52986</v>
      </c>
      <c r="B35599" s="544" t="s">
        <v>52987</v>
      </c>
      <c r="C35599" s="535" t="s">
        <v>50010</v>
      </c>
      <c r="D35599" s="537" t="n">
        <v>5.27</v>
      </c>
    </row>
    <row r="35600" customFormat="false" ht="14.25" hidden="false" customHeight="false" outlineLevel="0" collapsed="false">
      <c r="A35600" s="535" t="s">
        <v>52988</v>
      </c>
      <c r="B35600" s="544" t="s">
        <v>52989</v>
      </c>
      <c r="C35600" s="535" t="s">
        <v>50010</v>
      </c>
      <c r="D35600" s="537" t="n">
        <v>2.76</v>
      </c>
    </row>
    <row r="35601" customFormat="false" ht="14.25" hidden="false" customHeight="false" outlineLevel="0" collapsed="false">
      <c r="A35601" s="535" t="s">
        <v>52990</v>
      </c>
      <c r="B35601" s="544" t="s">
        <v>52991</v>
      </c>
      <c r="C35601" s="535" t="s">
        <v>50010</v>
      </c>
      <c r="D35601" s="537" t="n">
        <v>2.57</v>
      </c>
    </row>
    <row r="35602" customFormat="false" ht="14.25" hidden="false" customHeight="false" outlineLevel="0" collapsed="false">
      <c r="A35602" s="535" t="s">
        <v>52992</v>
      </c>
      <c r="B35602" s="544" t="s">
        <v>52993</v>
      </c>
      <c r="C35602" s="535" t="s">
        <v>50010</v>
      </c>
      <c r="D35602" s="537" t="n">
        <v>2.81</v>
      </c>
    </row>
    <row r="35603" customFormat="false" ht="14.25" hidden="false" customHeight="false" outlineLevel="0" collapsed="false">
      <c r="A35603" s="535" t="s">
        <v>52994</v>
      </c>
      <c r="B35603" s="544" t="s">
        <v>52995</v>
      </c>
      <c r="C35603" s="535" t="s">
        <v>50010</v>
      </c>
      <c r="D35603" s="537" t="n">
        <v>5.45</v>
      </c>
    </row>
    <row r="35604" customFormat="false" ht="14.25" hidden="false" customHeight="false" outlineLevel="0" collapsed="false">
      <c r="A35604" s="535" t="s">
        <v>52996</v>
      </c>
      <c r="B35604" s="544" t="s">
        <v>52997</v>
      </c>
      <c r="C35604" s="535" t="s">
        <v>50010</v>
      </c>
      <c r="D35604" s="537" t="n">
        <v>1.95</v>
      </c>
    </row>
    <row r="35605" customFormat="false" ht="14.25" hidden="false" customHeight="false" outlineLevel="0" collapsed="false">
      <c r="A35605" s="535" t="s">
        <v>52998</v>
      </c>
      <c r="B35605" s="544" t="s">
        <v>52999</v>
      </c>
      <c r="C35605" s="535" t="s">
        <v>50010</v>
      </c>
      <c r="D35605" s="537" t="n">
        <v>3.66</v>
      </c>
    </row>
    <row r="35606" customFormat="false" ht="14.25" hidden="false" customHeight="false" outlineLevel="0" collapsed="false">
      <c r="A35606" s="535" t="s">
        <v>53000</v>
      </c>
      <c r="B35606" s="544" t="s">
        <v>53001</v>
      </c>
      <c r="C35606" s="535" t="s">
        <v>50010</v>
      </c>
      <c r="D35606" s="537" t="n">
        <v>6.3</v>
      </c>
    </row>
    <row r="35607" customFormat="false" ht="14.25" hidden="false" customHeight="false" outlineLevel="0" collapsed="false">
      <c r="A35607" s="535" t="s">
        <v>53002</v>
      </c>
      <c r="B35607" s="544" t="s">
        <v>53003</v>
      </c>
      <c r="C35607" s="535" t="s">
        <v>50010</v>
      </c>
      <c r="D35607" s="537" t="n">
        <v>2.8</v>
      </c>
    </row>
    <row r="35608" customFormat="false" ht="14.25" hidden="false" customHeight="false" outlineLevel="0" collapsed="false">
      <c r="A35608" s="535" t="s">
        <v>53004</v>
      </c>
      <c r="B35608" s="544" t="s">
        <v>53005</v>
      </c>
      <c r="C35608" s="535" t="s">
        <v>50010</v>
      </c>
      <c r="D35608" s="537" t="n">
        <v>1.47</v>
      </c>
    </row>
    <row r="35609" customFormat="false" ht="14.25" hidden="false" customHeight="false" outlineLevel="0" collapsed="false">
      <c r="A35609" s="535" t="s">
        <v>53006</v>
      </c>
      <c r="B35609" s="544" t="s">
        <v>53007</v>
      </c>
      <c r="C35609" s="535" t="s">
        <v>50010</v>
      </c>
      <c r="D35609" s="537" t="n">
        <v>2.12</v>
      </c>
    </row>
    <row r="35610" customFormat="false" ht="14.25" hidden="false" customHeight="false" outlineLevel="0" collapsed="false">
      <c r="A35610" s="535" t="s">
        <v>53008</v>
      </c>
      <c r="B35610" s="544" t="s">
        <v>53009</v>
      </c>
      <c r="C35610" s="535" t="s">
        <v>50010</v>
      </c>
      <c r="D35610" s="537" t="n">
        <v>7.32</v>
      </c>
    </row>
    <row r="35611" customFormat="false" ht="14.25" hidden="false" customHeight="false" outlineLevel="0" collapsed="false">
      <c r="A35611" s="535" t="s">
        <v>53010</v>
      </c>
      <c r="B35611" s="544" t="s">
        <v>53011</v>
      </c>
      <c r="C35611" s="535" t="s">
        <v>50010</v>
      </c>
      <c r="D35611" s="537" t="n">
        <v>30.6</v>
      </c>
    </row>
    <row r="35612" customFormat="false" ht="14.25" hidden="false" customHeight="false" outlineLevel="0" collapsed="false">
      <c r="A35612" s="535" t="s">
        <v>53012</v>
      </c>
      <c r="B35612" s="544" t="s">
        <v>53013</v>
      </c>
      <c r="C35612" s="535" t="s">
        <v>50010</v>
      </c>
      <c r="D35612" s="537" t="n">
        <v>14.43</v>
      </c>
    </row>
    <row r="35613" customFormat="false" ht="14.25" hidden="false" customHeight="false" outlineLevel="0" collapsed="false">
      <c r="A35613" s="535" t="s">
        <v>53014</v>
      </c>
      <c r="B35613" s="544" t="s">
        <v>53015</v>
      </c>
      <c r="C35613" s="535" t="s">
        <v>50010</v>
      </c>
      <c r="D35613" s="537" t="n">
        <v>14.63</v>
      </c>
    </row>
    <row r="35614" customFormat="false" ht="14.25" hidden="false" customHeight="false" outlineLevel="0" collapsed="false">
      <c r="A35614" s="535" t="s">
        <v>53016</v>
      </c>
      <c r="B35614" s="544" t="s">
        <v>53017</v>
      </c>
      <c r="C35614" s="535" t="s">
        <v>50010</v>
      </c>
      <c r="D35614" s="537" t="n">
        <v>9.81</v>
      </c>
    </row>
    <row r="35615" customFormat="false" ht="14.25" hidden="false" customHeight="false" outlineLevel="0" collapsed="false">
      <c r="A35615" s="535" t="s">
        <v>53018</v>
      </c>
      <c r="B35615" s="544" t="s">
        <v>53019</v>
      </c>
      <c r="C35615" s="535" t="s">
        <v>29260</v>
      </c>
      <c r="D35615" s="537" t="n">
        <v>31.36</v>
      </c>
    </row>
    <row r="35616" customFormat="false" ht="14.25" hidden="false" customHeight="false" outlineLevel="0" collapsed="false">
      <c r="A35616" s="535" t="s">
        <v>53020</v>
      </c>
      <c r="B35616" s="544" t="s">
        <v>53021</v>
      </c>
      <c r="C35616" s="535" t="s">
        <v>29260</v>
      </c>
      <c r="D35616" s="537" t="n">
        <v>29.8</v>
      </c>
    </row>
    <row r="35617" customFormat="false" ht="14.25" hidden="false" customHeight="false" outlineLevel="0" collapsed="false">
      <c r="A35617" s="535" t="s">
        <v>53022</v>
      </c>
      <c r="B35617" s="544" t="s">
        <v>53023</v>
      </c>
      <c r="C35617" s="535" t="s">
        <v>50010</v>
      </c>
      <c r="D35617" s="537" t="n">
        <v>3.48</v>
      </c>
    </row>
    <row r="35618" customFormat="false" ht="14.25" hidden="false" customHeight="false" outlineLevel="0" collapsed="false">
      <c r="A35618" s="535" t="s">
        <v>53024</v>
      </c>
      <c r="B35618" s="544" t="s">
        <v>53025</v>
      </c>
      <c r="C35618" s="535" t="s">
        <v>50010</v>
      </c>
      <c r="D35618" s="537" t="n">
        <v>5.51</v>
      </c>
    </row>
    <row r="35619" customFormat="false" ht="14.25" hidden="false" customHeight="false" outlineLevel="0" collapsed="false">
      <c r="A35619" s="535" t="s">
        <v>53026</v>
      </c>
      <c r="B35619" s="544" t="s">
        <v>53027</v>
      </c>
      <c r="C35619" s="535" t="s">
        <v>50010</v>
      </c>
      <c r="D35619" s="537" t="n">
        <v>17.24</v>
      </c>
    </row>
    <row r="35620" customFormat="false" ht="14.25" hidden="false" customHeight="false" outlineLevel="0" collapsed="false">
      <c r="A35620" s="535" t="s">
        <v>53028</v>
      </c>
      <c r="B35620" s="544" t="s">
        <v>53029</v>
      </c>
      <c r="C35620" s="535" t="s">
        <v>50010</v>
      </c>
      <c r="D35620" s="537" t="n">
        <v>17.12</v>
      </c>
    </row>
    <row r="35621" customFormat="false" ht="14.25" hidden="false" customHeight="false" outlineLevel="0" collapsed="false">
      <c r="A35621" s="535" t="s">
        <v>53030</v>
      </c>
      <c r="B35621" s="544" t="s">
        <v>53031</v>
      </c>
      <c r="C35621" s="535" t="s">
        <v>50010</v>
      </c>
      <c r="D35621" s="537" t="n">
        <v>8.57</v>
      </c>
    </row>
    <row r="35622" customFormat="false" ht="14.25" hidden="false" customHeight="false" outlineLevel="0" collapsed="false">
      <c r="A35622" s="535" t="s">
        <v>53032</v>
      </c>
      <c r="B35622" s="544" t="s">
        <v>53033</v>
      </c>
      <c r="C35622" s="535" t="s">
        <v>50010</v>
      </c>
      <c r="D35622" s="537" t="n">
        <v>19.05</v>
      </c>
    </row>
    <row r="35623" customFormat="false" ht="14.25" hidden="false" customHeight="false" outlineLevel="0" collapsed="false">
      <c r="A35623" s="535" t="s">
        <v>53034</v>
      </c>
      <c r="B35623" s="544" t="s">
        <v>53035</v>
      </c>
      <c r="C35623" s="535" t="s">
        <v>50010</v>
      </c>
      <c r="D35623" s="537" t="n">
        <v>64.13</v>
      </c>
    </row>
    <row r="35624" customFormat="false" ht="14.25" hidden="false" customHeight="false" outlineLevel="0" collapsed="false">
      <c r="A35624" s="535" t="s">
        <v>53036</v>
      </c>
      <c r="B35624" s="544" t="s">
        <v>53037</v>
      </c>
      <c r="C35624" s="535" t="s">
        <v>50010</v>
      </c>
      <c r="D35624" s="537" t="n">
        <v>58.54</v>
      </c>
    </row>
    <row r="35625" customFormat="false" ht="14.25" hidden="false" customHeight="false" outlineLevel="0" collapsed="false">
      <c r="A35625" s="535" t="s">
        <v>53038</v>
      </c>
      <c r="B35625" s="544" t="s">
        <v>53039</v>
      </c>
      <c r="C35625" s="535" t="s">
        <v>50010</v>
      </c>
      <c r="D35625" s="537" t="n">
        <v>17.66</v>
      </c>
    </row>
    <row r="35626" customFormat="false" ht="14.25" hidden="false" customHeight="false" outlineLevel="0" collapsed="false">
      <c r="A35626" s="535" t="s">
        <v>53040</v>
      </c>
      <c r="B35626" s="544" t="s">
        <v>53041</v>
      </c>
      <c r="C35626" s="535" t="s">
        <v>50010</v>
      </c>
      <c r="D35626" s="537" t="n">
        <v>14.86</v>
      </c>
    </row>
    <row r="35627" customFormat="false" ht="14.25" hidden="false" customHeight="false" outlineLevel="0" collapsed="false">
      <c r="A35627" s="535" t="s">
        <v>53042</v>
      </c>
      <c r="B35627" s="544" t="s">
        <v>53043</v>
      </c>
      <c r="C35627" s="535" t="s">
        <v>50010</v>
      </c>
      <c r="D35627" s="537" t="n">
        <v>3.23</v>
      </c>
    </row>
    <row r="35628" customFormat="false" ht="14.25" hidden="false" customHeight="false" outlineLevel="0" collapsed="false">
      <c r="A35628" s="535" t="s">
        <v>53044</v>
      </c>
      <c r="B35628" s="544" t="s">
        <v>53045</v>
      </c>
      <c r="C35628" s="535" t="s">
        <v>50010</v>
      </c>
      <c r="D35628" s="537" t="n">
        <v>21.16</v>
      </c>
    </row>
    <row r="35629" customFormat="false" ht="14.25" hidden="false" customHeight="false" outlineLevel="0" collapsed="false">
      <c r="A35629" s="535" t="s">
        <v>53046</v>
      </c>
      <c r="B35629" s="544" t="s">
        <v>53047</v>
      </c>
      <c r="C35629" s="535" t="s">
        <v>50010</v>
      </c>
      <c r="D35629" s="537" t="n">
        <v>19.37</v>
      </c>
    </row>
    <row r="35630" customFormat="false" ht="14.25" hidden="false" customHeight="false" outlineLevel="0" collapsed="false">
      <c r="A35630" s="535" t="s">
        <v>53048</v>
      </c>
      <c r="B35630" s="544" t="s">
        <v>53049</v>
      </c>
      <c r="C35630" s="535" t="s">
        <v>50010</v>
      </c>
      <c r="D35630" s="537" t="n">
        <v>19.19</v>
      </c>
    </row>
    <row r="35631" customFormat="false" ht="14.25" hidden="false" customHeight="false" outlineLevel="0" collapsed="false">
      <c r="A35631" s="535" t="s">
        <v>53050</v>
      </c>
      <c r="B35631" s="544" t="s">
        <v>53051</v>
      </c>
      <c r="C35631" s="535" t="s">
        <v>50010</v>
      </c>
      <c r="D35631" s="537" t="n">
        <v>28.88</v>
      </c>
    </row>
    <row r="35632" customFormat="false" ht="14.25" hidden="false" customHeight="false" outlineLevel="0" collapsed="false">
      <c r="A35632" s="535" t="s">
        <v>53052</v>
      </c>
      <c r="B35632" s="544" t="s">
        <v>53053</v>
      </c>
      <c r="C35632" s="535" t="s">
        <v>50010</v>
      </c>
      <c r="D35632" s="537" t="n">
        <v>24.08</v>
      </c>
    </row>
    <row r="35633" customFormat="false" ht="14.25" hidden="false" customHeight="false" outlineLevel="0" collapsed="false">
      <c r="A35633" s="535" t="s">
        <v>53054</v>
      </c>
      <c r="B35633" s="544" t="s">
        <v>53055</v>
      </c>
      <c r="C35633" s="535" t="s">
        <v>50010</v>
      </c>
      <c r="D35633" s="537" t="n">
        <v>15.67</v>
      </c>
    </row>
    <row r="35634" customFormat="false" ht="14.25" hidden="false" customHeight="false" outlineLevel="0" collapsed="false">
      <c r="A35634" s="535" t="s">
        <v>53056</v>
      </c>
      <c r="B35634" s="544" t="s">
        <v>53057</v>
      </c>
      <c r="C35634" s="535" t="s">
        <v>50010</v>
      </c>
      <c r="D35634" s="537" t="n">
        <v>18.96</v>
      </c>
    </row>
    <row r="35635" customFormat="false" ht="14.25" hidden="false" customHeight="false" outlineLevel="0" collapsed="false">
      <c r="A35635" s="535" t="s">
        <v>53058</v>
      </c>
      <c r="B35635" s="544" t="s">
        <v>53059</v>
      </c>
      <c r="C35635" s="535" t="s">
        <v>50010</v>
      </c>
      <c r="D35635" s="537" t="n">
        <v>34.24</v>
      </c>
    </row>
    <row r="35636" customFormat="false" ht="14.25" hidden="false" customHeight="false" outlineLevel="0" collapsed="false">
      <c r="A35636" s="535" t="s">
        <v>53060</v>
      </c>
      <c r="B35636" s="544" t="s">
        <v>53061</v>
      </c>
      <c r="C35636" s="535" t="s">
        <v>50010</v>
      </c>
      <c r="D35636" s="537" t="n">
        <v>54.62</v>
      </c>
    </row>
    <row r="35637" customFormat="false" ht="14.25" hidden="false" customHeight="false" outlineLevel="0" collapsed="false">
      <c r="A35637" s="535" t="s">
        <v>53062</v>
      </c>
      <c r="B35637" s="544" t="s">
        <v>53063</v>
      </c>
      <c r="C35637" s="535" t="s">
        <v>50010</v>
      </c>
      <c r="D35637" s="537" t="n">
        <v>65.16</v>
      </c>
    </row>
    <row r="35638" customFormat="false" ht="14.25" hidden="false" customHeight="false" outlineLevel="0" collapsed="false">
      <c r="A35638" s="535" t="s">
        <v>53064</v>
      </c>
      <c r="B35638" s="544" t="s">
        <v>53065</v>
      </c>
      <c r="C35638" s="535" t="s">
        <v>50010</v>
      </c>
      <c r="D35638" s="537" t="n">
        <v>45.37</v>
      </c>
    </row>
    <row r="35639" customFormat="false" ht="14.25" hidden="false" customHeight="false" outlineLevel="0" collapsed="false">
      <c r="A35639" s="535" t="s">
        <v>53066</v>
      </c>
      <c r="B35639" s="544" t="s">
        <v>53067</v>
      </c>
      <c r="C35639" s="535" t="s">
        <v>50010</v>
      </c>
      <c r="D35639" s="537" t="n">
        <v>21.74</v>
      </c>
    </row>
    <row r="35640" customFormat="false" ht="14.25" hidden="false" customHeight="false" outlineLevel="0" collapsed="false">
      <c r="A35640" s="535" t="s">
        <v>53068</v>
      </c>
      <c r="B35640" s="544" t="s">
        <v>53069</v>
      </c>
      <c r="C35640" s="535" t="s">
        <v>50010</v>
      </c>
      <c r="D35640" s="537" t="n">
        <v>18.49</v>
      </c>
    </row>
    <row r="35641" customFormat="false" ht="14.25" hidden="false" customHeight="false" outlineLevel="0" collapsed="false">
      <c r="A35641" s="535" t="s">
        <v>53070</v>
      </c>
      <c r="B35641" s="544" t="s">
        <v>53071</v>
      </c>
      <c r="C35641" s="535" t="s">
        <v>50010</v>
      </c>
      <c r="D35641" s="537" t="n">
        <v>33.35</v>
      </c>
    </row>
    <row r="35642" customFormat="false" ht="14.25" hidden="false" customHeight="false" outlineLevel="0" collapsed="false">
      <c r="A35642" s="535" t="s">
        <v>53072</v>
      </c>
      <c r="B35642" s="544" t="s">
        <v>53073</v>
      </c>
      <c r="C35642" s="535" t="s">
        <v>50010</v>
      </c>
      <c r="D35642" s="537" t="n">
        <v>35.85</v>
      </c>
    </row>
    <row r="35643" customFormat="false" ht="14.25" hidden="false" customHeight="false" outlineLevel="0" collapsed="false">
      <c r="A35643" s="535" t="s">
        <v>53074</v>
      </c>
      <c r="B35643" s="544" t="s">
        <v>53075</v>
      </c>
      <c r="C35643" s="535" t="s">
        <v>50010</v>
      </c>
      <c r="D35643" s="537" t="n">
        <v>33.11</v>
      </c>
    </row>
    <row r="35644" customFormat="false" ht="14.25" hidden="false" customHeight="false" outlineLevel="0" collapsed="false">
      <c r="A35644" s="535" t="s">
        <v>53076</v>
      </c>
      <c r="B35644" s="544" t="s">
        <v>53077</v>
      </c>
      <c r="C35644" s="535" t="s">
        <v>50010</v>
      </c>
      <c r="D35644" s="537" t="n">
        <v>30.35</v>
      </c>
    </row>
    <row r="35645" customFormat="false" ht="14.25" hidden="false" customHeight="false" outlineLevel="0" collapsed="false">
      <c r="A35645" s="535" t="s">
        <v>53078</v>
      </c>
      <c r="B35645" s="544" t="s">
        <v>53079</v>
      </c>
      <c r="C35645" s="535" t="s">
        <v>50010</v>
      </c>
      <c r="D35645" s="537" t="n">
        <v>24.16</v>
      </c>
    </row>
    <row r="35646" customFormat="false" ht="14.25" hidden="false" customHeight="false" outlineLevel="0" collapsed="false">
      <c r="A35646" s="535" t="s">
        <v>53080</v>
      </c>
      <c r="B35646" s="544" t="s">
        <v>53081</v>
      </c>
      <c r="C35646" s="535" t="s">
        <v>50010</v>
      </c>
      <c r="D35646" s="537" t="n">
        <v>24.3</v>
      </c>
    </row>
    <row r="35647" customFormat="false" ht="14.25" hidden="false" customHeight="false" outlineLevel="0" collapsed="false">
      <c r="A35647" s="535" t="s">
        <v>53082</v>
      </c>
      <c r="B35647" s="544" t="s">
        <v>53083</v>
      </c>
      <c r="C35647" s="535" t="s">
        <v>50010</v>
      </c>
      <c r="D35647" s="537" t="n">
        <v>31.22</v>
      </c>
    </row>
    <row r="35648" customFormat="false" ht="14.25" hidden="false" customHeight="false" outlineLevel="0" collapsed="false">
      <c r="A35648" s="535" t="s">
        <v>53084</v>
      </c>
      <c r="B35648" s="544" t="s">
        <v>53085</v>
      </c>
      <c r="C35648" s="535" t="s">
        <v>50010</v>
      </c>
      <c r="D35648" s="537" t="n">
        <v>13.28</v>
      </c>
    </row>
    <row r="35649" customFormat="false" ht="14.25" hidden="false" customHeight="false" outlineLevel="0" collapsed="false">
      <c r="A35649" s="535" t="s">
        <v>53086</v>
      </c>
      <c r="B35649" s="544" t="s">
        <v>53087</v>
      </c>
      <c r="C35649" s="535" t="s">
        <v>50010</v>
      </c>
      <c r="D35649" s="537" t="n">
        <v>35.83</v>
      </c>
    </row>
    <row r="35650" customFormat="false" ht="14.25" hidden="false" customHeight="false" outlineLevel="0" collapsed="false">
      <c r="A35650" s="535" t="s">
        <v>53088</v>
      </c>
      <c r="B35650" s="544" t="s">
        <v>53089</v>
      </c>
      <c r="C35650" s="535" t="s">
        <v>50010</v>
      </c>
      <c r="D35650" s="537" t="n">
        <v>15.27</v>
      </c>
    </row>
    <row r="35651" customFormat="false" ht="14.25" hidden="false" customHeight="false" outlineLevel="0" collapsed="false">
      <c r="A35651" s="535" t="s">
        <v>53090</v>
      </c>
      <c r="B35651" s="544" t="s">
        <v>53091</v>
      </c>
      <c r="C35651" s="535" t="s">
        <v>50010</v>
      </c>
      <c r="D35651" s="537" t="n">
        <v>27.05</v>
      </c>
    </row>
    <row r="35652" customFormat="false" ht="14.25" hidden="false" customHeight="false" outlineLevel="0" collapsed="false">
      <c r="A35652" s="535" t="s">
        <v>53092</v>
      </c>
      <c r="B35652" s="544" t="s">
        <v>53093</v>
      </c>
      <c r="C35652" s="535" t="s">
        <v>50010</v>
      </c>
      <c r="D35652" s="537" t="n">
        <v>11.51</v>
      </c>
    </row>
    <row r="35653" customFormat="false" ht="14.25" hidden="false" customHeight="false" outlineLevel="0" collapsed="false">
      <c r="A35653" s="535" t="s">
        <v>53094</v>
      </c>
      <c r="B35653" s="544" t="s">
        <v>53095</v>
      </c>
      <c r="C35653" s="535" t="s">
        <v>50010</v>
      </c>
      <c r="D35653" s="537" t="n">
        <v>2.95</v>
      </c>
    </row>
    <row r="35654" customFormat="false" ht="14.25" hidden="false" customHeight="false" outlineLevel="0" collapsed="false">
      <c r="A35654" s="535" t="s">
        <v>53096</v>
      </c>
      <c r="B35654" s="544" t="s">
        <v>53097</v>
      </c>
      <c r="C35654" s="535" t="s">
        <v>50010</v>
      </c>
      <c r="D35654" s="537" t="n">
        <v>37</v>
      </c>
    </row>
    <row r="35655" customFormat="false" ht="14.25" hidden="false" customHeight="false" outlineLevel="0" collapsed="false">
      <c r="A35655" s="535" t="s">
        <v>53098</v>
      </c>
      <c r="B35655" s="544" t="s">
        <v>53099</v>
      </c>
      <c r="C35655" s="535" t="s">
        <v>50010</v>
      </c>
      <c r="D35655" s="537" t="n">
        <v>3.5</v>
      </c>
    </row>
    <row r="35656" customFormat="false" ht="14.25" hidden="false" customHeight="false" outlineLevel="0" collapsed="false">
      <c r="A35656" s="535" t="s">
        <v>53100</v>
      </c>
      <c r="B35656" s="544" t="s">
        <v>53101</v>
      </c>
      <c r="C35656" s="535" t="s">
        <v>50010</v>
      </c>
      <c r="D35656" s="537" t="n">
        <v>3.45</v>
      </c>
    </row>
    <row r="35657" customFormat="false" ht="14.25" hidden="false" customHeight="false" outlineLevel="0" collapsed="false">
      <c r="A35657" s="535" t="s">
        <v>53102</v>
      </c>
      <c r="B35657" s="544" t="s">
        <v>53103</v>
      </c>
      <c r="C35657" s="535" t="s">
        <v>50010</v>
      </c>
      <c r="D35657" s="537" t="n">
        <v>3.08</v>
      </c>
    </row>
    <row r="35658" customFormat="false" ht="14.25" hidden="false" customHeight="false" outlineLevel="0" collapsed="false">
      <c r="A35658" s="535" t="s">
        <v>53104</v>
      </c>
      <c r="B35658" s="544" t="s">
        <v>53105</v>
      </c>
      <c r="C35658" s="535" t="s">
        <v>50010</v>
      </c>
      <c r="D35658" s="537" t="n">
        <v>2.87</v>
      </c>
    </row>
    <row r="35659" customFormat="false" ht="14.25" hidden="false" customHeight="false" outlineLevel="0" collapsed="false">
      <c r="A35659" s="535" t="s">
        <v>53106</v>
      </c>
      <c r="B35659" s="544" t="s">
        <v>53107</v>
      </c>
      <c r="C35659" s="535" t="s">
        <v>50010</v>
      </c>
      <c r="D35659" s="537" t="n">
        <v>2.72</v>
      </c>
    </row>
    <row r="35660" customFormat="false" ht="14.25" hidden="false" customHeight="false" outlineLevel="0" collapsed="false">
      <c r="A35660" s="535" t="s">
        <v>53108</v>
      </c>
      <c r="B35660" s="544" t="s">
        <v>53109</v>
      </c>
      <c r="C35660" s="535" t="s">
        <v>50010</v>
      </c>
      <c r="D35660" s="537" t="n">
        <v>2.63</v>
      </c>
    </row>
    <row r="35661" customFormat="false" ht="14.25" hidden="false" customHeight="false" outlineLevel="0" collapsed="false">
      <c r="A35661" s="535" t="s">
        <v>53110</v>
      </c>
      <c r="B35661" s="544" t="s">
        <v>53111</v>
      </c>
      <c r="C35661" s="535" t="s">
        <v>50010</v>
      </c>
      <c r="D35661" s="537" t="n">
        <v>5.81</v>
      </c>
    </row>
    <row r="35662" customFormat="false" ht="14.25" hidden="false" customHeight="false" outlineLevel="0" collapsed="false">
      <c r="A35662" s="535" t="s">
        <v>53112</v>
      </c>
      <c r="B35662" s="544" t="s">
        <v>53113</v>
      </c>
      <c r="C35662" s="535" t="s">
        <v>50010</v>
      </c>
      <c r="D35662" s="537" t="n">
        <v>4.85</v>
      </c>
    </row>
    <row r="35663" customFormat="false" ht="14.25" hidden="false" customHeight="false" outlineLevel="0" collapsed="false">
      <c r="A35663" s="535" t="s">
        <v>53114</v>
      </c>
      <c r="B35663" s="544" t="s">
        <v>53115</v>
      </c>
      <c r="C35663" s="535" t="s">
        <v>50010</v>
      </c>
      <c r="D35663" s="537" t="n">
        <v>4.32</v>
      </c>
    </row>
    <row r="35664" customFormat="false" ht="14.25" hidden="false" customHeight="false" outlineLevel="0" collapsed="false">
      <c r="A35664" s="535" t="s">
        <v>53116</v>
      </c>
      <c r="B35664" s="544" t="s">
        <v>53117</v>
      </c>
      <c r="C35664" s="535" t="s">
        <v>50010</v>
      </c>
      <c r="D35664" s="537" t="n">
        <v>3.97</v>
      </c>
    </row>
    <row r="35665" customFormat="false" ht="14.25" hidden="false" customHeight="false" outlineLevel="0" collapsed="false">
      <c r="A35665" s="535" t="s">
        <v>53118</v>
      </c>
      <c r="B35665" s="544" t="s">
        <v>53119</v>
      </c>
      <c r="C35665" s="535" t="s">
        <v>50010</v>
      </c>
      <c r="D35665" s="537" t="n">
        <v>3.75</v>
      </c>
    </row>
    <row r="35666" customFormat="false" ht="14.25" hidden="false" customHeight="false" outlineLevel="0" collapsed="false">
      <c r="A35666" s="535" t="s">
        <v>53120</v>
      </c>
      <c r="B35666" s="544" t="s">
        <v>53121</v>
      </c>
      <c r="C35666" s="535" t="s">
        <v>50010</v>
      </c>
      <c r="D35666" s="537" t="n">
        <v>3.6</v>
      </c>
    </row>
    <row r="35667" customFormat="false" ht="14.25" hidden="false" customHeight="false" outlineLevel="0" collapsed="false">
      <c r="A35667" s="535" t="s">
        <v>53122</v>
      </c>
      <c r="B35667" s="544" t="s">
        <v>53123</v>
      </c>
      <c r="C35667" s="535" t="s">
        <v>50010</v>
      </c>
      <c r="D35667" s="537" t="n">
        <v>9.27</v>
      </c>
    </row>
    <row r="35668" customFormat="false" ht="14.25" hidden="false" customHeight="false" outlineLevel="0" collapsed="false">
      <c r="A35668" s="535" t="s">
        <v>53124</v>
      </c>
      <c r="B35668" s="544" t="s">
        <v>53125</v>
      </c>
      <c r="C35668" s="535" t="s">
        <v>50010</v>
      </c>
      <c r="D35668" s="537" t="n">
        <v>11.04</v>
      </c>
    </row>
    <row r="35669" customFormat="false" ht="14.25" hidden="false" customHeight="false" outlineLevel="0" collapsed="false">
      <c r="A35669" s="535" t="s">
        <v>53126</v>
      </c>
      <c r="B35669" s="544" t="s">
        <v>53127</v>
      </c>
      <c r="C35669" s="535" t="s">
        <v>50010</v>
      </c>
      <c r="D35669" s="537" t="n">
        <v>8.74</v>
      </c>
    </row>
    <row r="35670" customFormat="false" ht="14.25" hidden="false" customHeight="false" outlineLevel="0" collapsed="false">
      <c r="A35670" s="535" t="s">
        <v>53128</v>
      </c>
      <c r="B35670" s="544" t="s">
        <v>53129</v>
      </c>
      <c r="C35670" s="535" t="s">
        <v>50010</v>
      </c>
      <c r="D35670" s="537" t="n">
        <v>25.18</v>
      </c>
    </row>
    <row r="35671" customFormat="false" ht="14.25" hidden="false" customHeight="false" outlineLevel="0" collapsed="false">
      <c r="A35671" s="535" t="s">
        <v>53130</v>
      </c>
      <c r="B35671" s="544" t="s">
        <v>53131</v>
      </c>
      <c r="C35671" s="535" t="s">
        <v>50010</v>
      </c>
      <c r="D35671" s="537" t="n">
        <v>7.66</v>
      </c>
    </row>
    <row r="35672" customFormat="false" ht="14.25" hidden="false" customHeight="false" outlineLevel="0" collapsed="false">
      <c r="A35672" s="535" t="s">
        <v>53132</v>
      </c>
      <c r="B35672" s="544" t="s">
        <v>53133</v>
      </c>
      <c r="C35672" s="535" t="s">
        <v>50010</v>
      </c>
      <c r="D35672" s="537" t="n">
        <v>5.26</v>
      </c>
    </row>
    <row r="35673" customFormat="false" ht="14.25" hidden="false" customHeight="false" outlineLevel="0" collapsed="false">
      <c r="A35673" s="535" t="s">
        <v>53134</v>
      </c>
      <c r="B35673" s="544" t="s">
        <v>53135</v>
      </c>
      <c r="C35673" s="535" t="s">
        <v>50010</v>
      </c>
      <c r="D35673" s="537" t="n">
        <v>27.41</v>
      </c>
    </row>
    <row r="35674" customFormat="false" ht="14.25" hidden="false" customHeight="false" outlineLevel="0" collapsed="false">
      <c r="A35674" s="535" t="s">
        <v>53136</v>
      </c>
      <c r="B35674" s="544" t="s">
        <v>53137</v>
      </c>
      <c r="C35674" s="535" t="s">
        <v>50010</v>
      </c>
      <c r="D35674" s="537" t="n">
        <v>37.22</v>
      </c>
    </row>
    <row r="35675" customFormat="false" ht="14.25" hidden="false" customHeight="false" outlineLevel="0" collapsed="false">
      <c r="A35675" s="535" t="s">
        <v>53138</v>
      </c>
      <c r="B35675" s="544" t="s">
        <v>53139</v>
      </c>
      <c r="C35675" s="535" t="s">
        <v>50010</v>
      </c>
      <c r="D35675" s="537" t="n">
        <v>5.52</v>
      </c>
    </row>
    <row r="35676" customFormat="false" ht="14.25" hidden="false" customHeight="false" outlineLevel="0" collapsed="false">
      <c r="A35676" s="535" t="s">
        <v>53140</v>
      </c>
      <c r="B35676" s="544" t="s">
        <v>53141</v>
      </c>
      <c r="C35676" s="535" t="s">
        <v>29260</v>
      </c>
      <c r="D35676" s="537" t="n">
        <v>34.86</v>
      </c>
    </row>
    <row r="35677" customFormat="false" ht="14.25" hidden="false" customHeight="false" outlineLevel="0" collapsed="false">
      <c r="A35677" s="535" t="s">
        <v>53142</v>
      </c>
      <c r="B35677" s="544" t="s">
        <v>53143</v>
      </c>
      <c r="C35677" s="535" t="s">
        <v>50010</v>
      </c>
      <c r="D35677" s="537" t="n">
        <v>40.05</v>
      </c>
    </row>
    <row r="35678" customFormat="false" ht="14.25" hidden="false" customHeight="false" outlineLevel="0" collapsed="false">
      <c r="A35678" s="535" t="s">
        <v>53144</v>
      </c>
      <c r="B35678" s="544" t="s">
        <v>53145</v>
      </c>
      <c r="C35678" s="535" t="s">
        <v>50010</v>
      </c>
      <c r="D35678" s="537" t="n">
        <v>39.55</v>
      </c>
    </row>
    <row r="35679" customFormat="false" ht="14.25" hidden="false" customHeight="false" outlineLevel="0" collapsed="false">
      <c r="A35679" s="535" t="s">
        <v>53146</v>
      </c>
      <c r="B35679" s="544" t="s">
        <v>53147</v>
      </c>
      <c r="C35679" s="535" t="s">
        <v>50010</v>
      </c>
      <c r="D35679" s="537" t="n">
        <v>44.19</v>
      </c>
    </row>
    <row r="35680" customFormat="false" ht="14.25" hidden="false" customHeight="false" outlineLevel="0" collapsed="false">
      <c r="A35680" s="535" t="s">
        <v>53148</v>
      </c>
      <c r="B35680" s="544" t="s">
        <v>53149</v>
      </c>
      <c r="C35680" s="535" t="s">
        <v>50010</v>
      </c>
      <c r="D35680" s="537" t="n">
        <v>42.71</v>
      </c>
    </row>
    <row r="35681" customFormat="false" ht="14.25" hidden="false" customHeight="false" outlineLevel="0" collapsed="false">
      <c r="A35681" s="535" t="s">
        <v>53150</v>
      </c>
      <c r="B35681" s="544" t="s">
        <v>53151</v>
      </c>
      <c r="C35681" s="535" t="s">
        <v>50010</v>
      </c>
      <c r="D35681" s="537" t="n">
        <v>31.43</v>
      </c>
    </row>
    <row r="35682" customFormat="false" ht="14.25" hidden="false" customHeight="false" outlineLevel="0" collapsed="false">
      <c r="A35682" s="535" t="s">
        <v>53152</v>
      </c>
      <c r="B35682" s="544" t="s">
        <v>53153</v>
      </c>
      <c r="C35682" s="535" t="s">
        <v>50010</v>
      </c>
      <c r="D35682" s="537" t="n">
        <v>31.03</v>
      </c>
    </row>
    <row r="35683" customFormat="false" ht="14.25" hidden="false" customHeight="false" outlineLevel="0" collapsed="false">
      <c r="A35683" s="535" t="s">
        <v>53154</v>
      </c>
      <c r="B35683" s="544" t="s">
        <v>53155</v>
      </c>
      <c r="C35683" s="535" t="s">
        <v>50010</v>
      </c>
      <c r="D35683" s="537" t="n">
        <v>34.67</v>
      </c>
    </row>
    <row r="35684" customFormat="false" ht="14.25" hidden="false" customHeight="false" outlineLevel="0" collapsed="false">
      <c r="A35684" s="535" t="s">
        <v>53156</v>
      </c>
      <c r="B35684" s="544" t="s">
        <v>53157</v>
      </c>
      <c r="C35684" s="535" t="s">
        <v>50010</v>
      </c>
      <c r="D35684" s="537" t="n">
        <v>33.51</v>
      </c>
    </row>
    <row r="35685" customFormat="false" ht="14.25" hidden="false" customHeight="false" outlineLevel="0" collapsed="false">
      <c r="A35685" s="535" t="s">
        <v>53158</v>
      </c>
      <c r="B35685" s="544" t="s">
        <v>53159</v>
      </c>
      <c r="C35685" s="535" t="s">
        <v>50010</v>
      </c>
      <c r="D35685" s="537" t="n">
        <v>26.53</v>
      </c>
    </row>
    <row r="35686" customFormat="false" ht="14.25" hidden="false" customHeight="false" outlineLevel="0" collapsed="false">
      <c r="A35686" s="535" t="s">
        <v>53160</v>
      </c>
      <c r="B35686" s="544" t="s">
        <v>53161</v>
      </c>
      <c r="C35686" s="535" t="s">
        <v>50010</v>
      </c>
      <c r="D35686" s="537" t="n">
        <v>26.19</v>
      </c>
    </row>
    <row r="35687" customFormat="false" ht="14.25" hidden="false" customHeight="false" outlineLevel="0" collapsed="false">
      <c r="A35687" s="535" t="s">
        <v>53162</v>
      </c>
      <c r="B35687" s="544" t="s">
        <v>53163</v>
      </c>
      <c r="C35687" s="535" t="s">
        <v>50010</v>
      </c>
      <c r="D35687" s="537" t="n">
        <v>29.27</v>
      </c>
    </row>
    <row r="35688" customFormat="false" ht="14.25" hidden="false" customHeight="false" outlineLevel="0" collapsed="false">
      <c r="A35688" s="535" t="s">
        <v>53164</v>
      </c>
      <c r="B35688" s="544" t="s">
        <v>53165</v>
      </c>
      <c r="C35688" s="535" t="s">
        <v>50010</v>
      </c>
      <c r="D35688" s="537" t="n">
        <v>28.28</v>
      </c>
    </row>
    <row r="35689" customFormat="false" ht="14.25" hidden="false" customHeight="false" outlineLevel="0" collapsed="false">
      <c r="A35689" s="535" t="s">
        <v>53166</v>
      </c>
      <c r="B35689" s="544" t="s">
        <v>53167</v>
      </c>
      <c r="C35689" s="535" t="s">
        <v>50010</v>
      </c>
      <c r="D35689" s="537" t="n">
        <v>29.7</v>
      </c>
    </row>
    <row r="35690" customFormat="false" ht="14.25" hidden="false" customHeight="false" outlineLevel="0" collapsed="false">
      <c r="A35690" s="535" t="s">
        <v>53168</v>
      </c>
      <c r="B35690" s="544" t="s">
        <v>53169</v>
      </c>
      <c r="C35690" s="535" t="s">
        <v>50010</v>
      </c>
      <c r="D35690" s="537" t="n">
        <v>29.33</v>
      </c>
    </row>
    <row r="35691" customFormat="false" ht="14.25" hidden="false" customHeight="false" outlineLevel="0" collapsed="false">
      <c r="A35691" s="535" t="s">
        <v>53170</v>
      </c>
      <c r="B35691" s="544" t="s">
        <v>53171</v>
      </c>
      <c r="C35691" s="535" t="s">
        <v>50010</v>
      </c>
      <c r="D35691" s="537" t="n">
        <v>32.77</v>
      </c>
    </row>
    <row r="35692" customFormat="false" ht="14.25" hidden="false" customHeight="false" outlineLevel="0" collapsed="false">
      <c r="A35692" s="535" t="s">
        <v>53172</v>
      </c>
      <c r="B35692" s="544" t="s">
        <v>53173</v>
      </c>
      <c r="C35692" s="535" t="s">
        <v>50010</v>
      </c>
      <c r="D35692" s="537" t="n">
        <v>31.67</v>
      </c>
    </row>
    <row r="35693" customFormat="false" ht="14.25" hidden="false" customHeight="false" outlineLevel="0" collapsed="false">
      <c r="A35693" s="535" t="s">
        <v>53174</v>
      </c>
      <c r="B35693" s="544" t="s">
        <v>53175</v>
      </c>
      <c r="C35693" s="535" t="s">
        <v>50010</v>
      </c>
      <c r="D35693" s="537" t="n">
        <v>98.22</v>
      </c>
    </row>
    <row r="35694" customFormat="false" ht="14.25" hidden="false" customHeight="false" outlineLevel="0" collapsed="false">
      <c r="A35694" s="535" t="s">
        <v>53176</v>
      </c>
      <c r="B35694" s="544" t="s">
        <v>53177</v>
      </c>
      <c r="C35694" s="535" t="s">
        <v>53178</v>
      </c>
      <c r="D35694" s="537" t="n">
        <v>0.87</v>
      </c>
    </row>
    <row r="35695" customFormat="false" ht="14.25" hidden="false" customHeight="false" outlineLevel="0" collapsed="false">
      <c r="A35695" s="535" t="s">
        <v>53179</v>
      </c>
      <c r="B35695" s="544" t="s">
        <v>53180</v>
      </c>
      <c r="C35695" s="535" t="s">
        <v>53178</v>
      </c>
      <c r="D35695" s="537" t="n">
        <v>0.69</v>
      </c>
    </row>
    <row r="35696" customFormat="false" ht="14.25" hidden="false" customHeight="false" outlineLevel="0" collapsed="false">
      <c r="A35696" s="535" t="s">
        <v>53181</v>
      </c>
      <c r="B35696" s="544" t="s">
        <v>53182</v>
      </c>
      <c r="C35696" s="535" t="s">
        <v>53178</v>
      </c>
      <c r="D35696" s="537" t="n">
        <v>0.63</v>
      </c>
    </row>
    <row r="35697" customFormat="false" ht="14.25" hidden="false" customHeight="false" outlineLevel="0" collapsed="false">
      <c r="A35697" s="535" t="s">
        <v>53183</v>
      </c>
      <c r="B35697" s="544" t="s">
        <v>53184</v>
      </c>
      <c r="C35697" s="535" t="s">
        <v>53178</v>
      </c>
      <c r="D35697" s="537" t="n">
        <v>1.21</v>
      </c>
    </row>
    <row r="35698" customFormat="false" ht="14.25" hidden="false" customHeight="false" outlineLevel="0" collapsed="false">
      <c r="A35698" s="535" t="s">
        <v>53185</v>
      </c>
      <c r="B35698" s="544" t="s">
        <v>53186</v>
      </c>
      <c r="C35698" s="535" t="s">
        <v>53178</v>
      </c>
      <c r="D35698" s="537" t="n">
        <v>0.97</v>
      </c>
    </row>
    <row r="35699" customFormat="false" ht="14.25" hidden="false" customHeight="false" outlineLevel="0" collapsed="false">
      <c r="A35699" s="535" t="s">
        <v>53187</v>
      </c>
      <c r="B35699" s="544" t="s">
        <v>53188</v>
      </c>
      <c r="C35699" s="535" t="s">
        <v>53178</v>
      </c>
      <c r="D35699" s="537" t="n">
        <v>0.79</v>
      </c>
    </row>
    <row r="35700" customFormat="false" ht="14.25" hidden="false" customHeight="false" outlineLevel="0" collapsed="false">
      <c r="A35700" s="535" t="s">
        <v>53189</v>
      </c>
      <c r="B35700" s="544" t="s">
        <v>53190</v>
      </c>
      <c r="C35700" s="535" t="s">
        <v>53178</v>
      </c>
      <c r="D35700" s="537" t="n">
        <v>0.87</v>
      </c>
    </row>
    <row r="35701" customFormat="false" ht="14.25" hidden="false" customHeight="false" outlineLevel="0" collapsed="false">
      <c r="A35701" s="535" t="s">
        <v>53191</v>
      </c>
      <c r="B35701" s="544" t="s">
        <v>53192</v>
      </c>
      <c r="C35701" s="535" t="s">
        <v>53178</v>
      </c>
      <c r="D35701" s="537" t="n">
        <v>0.69</v>
      </c>
    </row>
    <row r="35702" customFormat="false" ht="14.25" hidden="false" customHeight="false" outlineLevel="0" collapsed="false">
      <c r="A35702" s="535" t="s">
        <v>53193</v>
      </c>
      <c r="B35702" s="544" t="s">
        <v>53194</v>
      </c>
      <c r="C35702" s="535" t="s">
        <v>53178</v>
      </c>
      <c r="D35702" s="537" t="n">
        <v>0.63</v>
      </c>
    </row>
    <row r="35703" customFormat="false" ht="14.25" hidden="false" customHeight="false" outlineLevel="0" collapsed="false">
      <c r="A35703" s="535" t="s">
        <v>53195</v>
      </c>
      <c r="B35703" s="544" t="s">
        <v>53196</v>
      </c>
      <c r="C35703" s="535" t="s">
        <v>53178</v>
      </c>
      <c r="D35703" s="537" t="n">
        <v>1.25</v>
      </c>
    </row>
    <row r="35704" customFormat="false" ht="14.25" hidden="false" customHeight="false" outlineLevel="0" collapsed="false">
      <c r="A35704" s="535" t="s">
        <v>53197</v>
      </c>
      <c r="B35704" s="544" t="s">
        <v>53198</v>
      </c>
      <c r="C35704" s="535" t="s">
        <v>53178</v>
      </c>
      <c r="D35704" s="537" t="n">
        <v>1</v>
      </c>
    </row>
    <row r="35705" customFormat="false" ht="14.25" hidden="false" customHeight="false" outlineLevel="0" collapsed="false">
      <c r="A35705" s="535" t="s">
        <v>53199</v>
      </c>
      <c r="B35705" s="544" t="s">
        <v>53200</v>
      </c>
      <c r="C35705" s="535" t="s">
        <v>53178</v>
      </c>
      <c r="D35705" s="537" t="n">
        <v>0.81</v>
      </c>
    </row>
    <row r="35706" customFormat="false" ht="14.25" hidden="false" customHeight="false" outlineLevel="0" collapsed="false">
      <c r="A35706" s="535" t="s">
        <v>53201</v>
      </c>
      <c r="B35706" s="544" t="s">
        <v>53202</v>
      </c>
      <c r="C35706" s="535" t="s">
        <v>53178</v>
      </c>
      <c r="D35706" s="537" t="n">
        <v>0.98</v>
      </c>
    </row>
    <row r="35707" customFormat="false" ht="14.25" hidden="false" customHeight="false" outlineLevel="0" collapsed="false">
      <c r="A35707" s="535" t="s">
        <v>53203</v>
      </c>
      <c r="B35707" s="544" t="s">
        <v>53204</v>
      </c>
      <c r="C35707" s="535" t="s">
        <v>53178</v>
      </c>
      <c r="D35707" s="537" t="n">
        <v>0.78</v>
      </c>
    </row>
    <row r="35708" customFormat="false" ht="14.25" hidden="false" customHeight="false" outlineLevel="0" collapsed="false">
      <c r="A35708" s="535" t="s">
        <v>53205</v>
      </c>
      <c r="B35708" s="544" t="s">
        <v>53206</v>
      </c>
      <c r="C35708" s="535" t="s">
        <v>53178</v>
      </c>
      <c r="D35708" s="537" t="n">
        <v>0.64</v>
      </c>
    </row>
    <row r="35709" customFormat="false" ht="14.25" hidden="false" customHeight="false" outlineLevel="0" collapsed="false">
      <c r="A35709" s="535" t="s">
        <v>53207</v>
      </c>
      <c r="B35709" s="544" t="s">
        <v>53208</v>
      </c>
      <c r="C35709" s="535" t="s">
        <v>53178</v>
      </c>
      <c r="D35709" s="537" t="n">
        <v>2.15</v>
      </c>
    </row>
    <row r="35710" customFormat="false" ht="14.25" hidden="false" customHeight="false" outlineLevel="0" collapsed="false">
      <c r="A35710" s="535" t="s">
        <v>53209</v>
      </c>
      <c r="B35710" s="544" t="s">
        <v>53210</v>
      </c>
      <c r="C35710" s="535" t="s">
        <v>53178</v>
      </c>
      <c r="D35710" s="537" t="n">
        <v>1.72</v>
      </c>
    </row>
    <row r="35711" customFormat="false" ht="14.25" hidden="false" customHeight="false" outlineLevel="0" collapsed="false">
      <c r="A35711" s="535" t="s">
        <v>53211</v>
      </c>
      <c r="B35711" s="544" t="s">
        <v>53212</v>
      </c>
      <c r="C35711" s="535" t="s">
        <v>53178</v>
      </c>
      <c r="D35711" s="537" t="n">
        <v>1.4</v>
      </c>
    </row>
    <row r="35712" customFormat="false" ht="14.25" hidden="false" customHeight="false" outlineLevel="0" collapsed="false">
      <c r="A35712" s="535" t="s">
        <v>53213</v>
      </c>
      <c r="B35712" s="544" t="s">
        <v>53214</v>
      </c>
      <c r="C35712" s="535" t="s">
        <v>53178</v>
      </c>
      <c r="D35712" s="537" t="n">
        <v>2.69</v>
      </c>
    </row>
    <row r="35713" customFormat="false" ht="14.25" hidden="false" customHeight="false" outlineLevel="0" collapsed="false">
      <c r="A35713" s="535" t="s">
        <v>53215</v>
      </c>
      <c r="B35713" s="544" t="s">
        <v>53216</v>
      </c>
      <c r="C35713" s="535" t="s">
        <v>53178</v>
      </c>
      <c r="D35713" s="537" t="n">
        <v>2.15</v>
      </c>
    </row>
    <row r="35714" customFormat="false" ht="14.25" hidden="false" customHeight="false" outlineLevel="0" collapsed="false">
      <c r="A35714" s="535" t="s">
        <v>53217</v>
      </c>
      <c r="B35714" s="544" t="s">
        <v>53218</v>
      </c>
      <c r="C35714" s="535" t="s">
        <v>53178</v>
      </c>
      <c r="D35714" s="537" t="n">
        <v>1.74</v>
      </c>
    </row>
    <row r="35715" customFormat="false" ht="14.25" hidden="false" customHeight="false" outlineLevel="0" collapsed="false">
      <c r="A35715" s="535" t="s">
        <v>53219</v>
      </c>
      <c r="B35715" s="544" t="s">
        <v>53220</v>
      </c>
      <c r="C35715" s="535" t="s">
        <v>53178</v>
      </c>
      <c r="D35715" s="537" t="n">
        <v>2.43</v>
      </c>
    </row>
    <row r="35716" customFormat="false" ht="14.25" hidden="false" customHeight="false" outlineLevel="0" collapsed="false">
      <c r="A35716" s="535" t="s">
        <v>53221</v>
      </c>
      <c r="B35716" s="544" t="s">
        <v>53222</v>
      </c>
      <c r="C35716" s="535" t="s">
        <v>53178</v>
      </c>
      <c r="D35716" s="537" t="n">
        <v>1.94</v>
      </c>
    </row>
    <row r="35717" customFormat="false" ht="14.25" hidden="false" customHeight="false" outlineLevel="0" collapsed="false">
      <c r="A35717" s="535" t="s">
        <v>53223</v>
      </c>
      <c r="B35717" s="544" t="s">
        <v>53224</v>
      </c>
      <c r="C35717" s="535" t="s">
        <v>53178</v>
      </c>
      <c r="D35717" s="537" t="n">
        <v>1.58</v>
      </c>
    </row>
    <row r="35718" customFormat="false" ht="14.25" hidden="false" customHeight="false" outlineLevel="0" collapsed="false">
      <c r="A35718" s="535" t="s">
        <v>53225</v>
      </c>
      <c r="B35718" s="544" t="s">
        <v>53226</v>
      </c>
      <c r="C35718" s="535" t="s">
        <v>53178</v>
      </c>
      <c r="D35718" s="537" t="n">
        <v>1.08</v>
      </c>
    </row>
    <row r="35719" customFormat="false" ht="14.25" hidden="false" customHeight="false" outlineLevel="0" collapsed="false">
      <c r="A35719" s="535" t="s">
        <v>53227</v>
      </c>
      <c r="B35719" s="544" t="s">
        <v>53228</v>
      </c>
      <c r="C35719" s="535" t="s">
        <v>53178</v>
      </c>
      <c r="D35719" s="537" t="n">
        <v>0.86</v>
      </c>
    </row>
    <row r="35720" customFormat="false" ht="14.25" hidden="false" customHeight="false" outlineLevel="0" collapsed="false">
      <c r="A35720" s="535" t="s">
        <v>53229</v>
      </c>
      <c r="B35720" s="544" t="s">
        <v>53230</v>
      </c>
      <c r="C35720" s="535" t="s">
        <v>53178</v>
      </c>
      <c r="D35720" s="537" t="n">
        <v>0.7</v>
      </c>
    </row>
    <row r="35721" customFormat="false" ht="14.25" hidden="false" customHeight="false" outlineLevel="0" collapsed="false">
      <c r="A35721" s="535" t="s">
        <v>53231</v>
      </c>
      <c r="B35721" s="544" t="s">
        <v>53232</v>
      </c>
      <c r="C35721" s="535" t="s">
        <v>53178</v>
      </c>
      <c r="D35721" s="537" t="n">
        <v>1.82</v>
      </c>
    </row>
    <row r="35722" customFormat="false" ht="14.25" hidden="false" customHeight="false" outlineLevel="0" collapsed="false">
      <c r="A35722" s="535" t="s">
        <v>53233</v>
      </c>
      <c r="B35722" s="544" t="s">
        <v>53234</v>
      </c>
      <c r="C35722" s="535" t="s">
        <v>53178</v>
      </c>
      <c r="D35722" s="537" t="n">
        <v>1.45</v>
      </c>
    </row>
    <row r="35723" customFormat="false" ht="14.25" hidden="false" customHeight="false" outlineLevel="0" collapsed="false">
      <c r="A35723" s="535" t="s">
        <v>53235</v>
      </c>
      <c r="B35723" s="544" t="s">
        <v>53236</v>
      </c>
      <c r="C35723" s="535" t="s">
        <v>53178</v>
      </c>
      <c r="D35723" s="537" t="n">
        <v>1.18</v>
      </c>
    </row>
    <row r="35724" customFormat="false" ht="14.25" hidden="false" customHeight="false" outlineLevel="0" collapsed="false">
      <c r="A35724" s="535" t="s">
        <v>53237</v>
      </c>
      <c r="B35724" s="544" t="s">
        <v>53238</v>
      </c>
      <c r="C35724" s="535" t="s">
        <v>53178</v>
      </c>
      <c r="D35724" s="537" t="n">
        <v>1.15</v>
      </c>
    </row>
    <row r="35725" customFormat="false" ht="14.25" hidden="false" customHeight="false" outlineLevel="0" collapsed="false">
      <c r="A35725" s="535" t="s">
        <v>53239</v>
      </c>
      <c r="B35725" s="544" t="s">
        <v>53240</v>
      </c>
      <c r="C35725" s="535" t="s">
        <v>53178</v>
      </c>
      <c r="D35725" s="537" t="n">
        <v>0.92</v>
      </c>
    </row>
    <row r="35726" customFormat="false" ht="14.25" hidden="false" customHeight="false" outlineLevel="0" collapsed="false">
      <c r="A35726" s="535" t="s">
        <v>53241</v>
      </c>
      <c r="B35726" s="544" t="s">
        <v>53242</v>
      </c>
      <c r="C35726" s="535" t="s">
        <v>53178</v>
      </c>
      <c r="D35726" s="537" t="n">
        <v>0.75</v>
      </c>
    </row>
    <row r="35727" customFormat="false" ht="14.25" hidden="false" customHeight="false" outlineLevel="0" collapsed="false">
      <c r="A35727" s="535" t="s">
        <v>53243</v>
      </c>
      <c r="B35727" s="544" t="s">
        <v>53244</v>
      </c>
      <c r="C35727" s="535" t="s">
        <v>53178</v>
      </c>
      <c r="D35727" s="537" t="n">
        <v>1.08</v>
      </c>
    </row>
    <row r="35728" customFormat="false" ht="14.25" hidden="false" customHeight="false" outlineLevel="0" collapsed="false">
      <c r="A35728" s="535" t="s">
        <v>53245</v>
      </c>
      <c r="B35728" s="544" t="s">
        <v>53246</v>
      </c>
      <c r="C35728" s="535" t="s">
        <v>53178</v>
      </c>
      <c r="D35728" s="537" t="n">
        <v>0.87</v>
      </c>
    </row>
    <row r="35729" customFormat="false" ht="14.25" hidden="false" customHeight="false" outlineLevel="0" collapsed="false">
      <c r="A35729" s="535" t="s">
        <v>53247</v>
      </c>
      <c r="B35729" s="544" t="s">
        <v>53248</v>
      </c>
      <c r="C35729" s="535" t="s">
        <v>53178</v>
      </c>
      <c r="D35729" s="537" t="n">
        <v>0.7</v>
      </c>
    </row>
    <row r="35730" customFormat="false" ht="14.25" hidden="false" customHeight="false" outlineLevel="0" collapsed="false">
      <c r="A35730" s="535" t="s">
        <v>53249</v>
      </c>
      <c r="B35730" s="544" t="s">
        <v>53250</v>
      </c>
      <c r="C35730" s="535" t="s">
        <v>53178</v>
      </c>
      <c r="D35730" s="537" t="n">
        <v>0.86</v>
      </c>
    </row>
    <row r="35731" customFormat="false" ht="14.25" hidden="false" customHeight="false" outlineLevel="0" collapsed="false">
      <c r="A35731" s="535" t="s">
        <v>53251</v>
      </c>
      <c r="B35731" s="544" t="s">
        <v>53252</v>
      </c>
      <c r="C35731" s="535" t="s">
        <v>53178</v>
      </c>
      <c r="D35731" s="537" t="n">
        <v>0.69</v>
      </c>
    </row>
    <row r="35732" customFormat="false" ht="14.25" hidden="false" customHeight="false" outlineLevel="0" collapsed="false">
      <c r="A35732" s="535" t="s">
        <v>53253</v>
      </c>
      <c r="B35732" s="544" t="s">
        <v>53254</v>
      </c>
      <c r="C35732" s="535" t="s">
        <v>53178</v>
      </c>
      <c r="D35732" s="537" t="n">
        <v>0.56</v>
      </c>
    </row>
    <row r="35733" customFormat="false" ht="14.25" hidden="false" customHeight="false" outlineLevel="0" collapsed="false">
      <c r="A35733" s="535" t="s">
        <v>53255</v>
      </c>
      <c r="B35733" s="544" t="s">
        <v>53256</v>
      </c>
      <c r="C35733" s="535" t="s">
        <v>53178</v>
      </c>
      <c r="D35733" s="537" t="n">
        <v>1.97</v>
      </c>
    </row>
    <row r="35734" customFormat="false" ht="14.25" hidden="false" customHeight="false" outlineLevel="0" collapsed="false">
      <c r="A35734" s="535" t="s">
        <v>53257</v>
      </c>
      <c r="B35734" s="544" t="s">
        <v>53258</v>
      </c>
      <c r="C35734" s="535" t="s">
        <v>53178</v>
      </c>
      <c r="D35734" s="537" t="n">
        <v>1.58</v>
      </c>
    </row>
    <row r="35735" customFormat="false" ht="14.25" hidden="false" customHeight="false" outlineLevel="0" collapsed="false">
      <c r="A35735" s="535" t="s">
        <v>53259</v>
      </c>
      <c r="B35735" s="544" t="s">
        <v>53260</v>
      </c>
      <c r="C35735" s="535" t="s">
        <v>53178</v>
      </c>
      <c r="D35735" s="537" t="n">
        <v>1.28</v>
      </c>
    </row>
    <row r="35736" customFormat="false" ht="14.25" hidden="false" customHeight="false" outlineLevel="0" collapsed="false">
      <c r="A35736" s="535" t="s">
        <v>53261</v>
      </c>
      <c r="B35736" s="544" t="s">
        <v>53262</v>
      </c>
      <c r="C35736" s="535" t="s">
        <v>53178</v>
      </c>
      <c r="D35736" s="537" t="n">
        <v>1.53</v>
      </c>
    </row>
    <row r="35737" customFormat="false" ht="14.25" hidden="false" customHeight="false" outlineLevel="0" collapsed="false">
      <c r="A35737" s="535" t="s">
        <v>53263</v>
      </c>
      <c r="B35737" s="544" t="s">
        <v>53264</v>
      </c>
      <c r="C35737" s="535" t="s">
        <v>53178</v>
      </c>
      <c r="D35737" s="537" t="n">
        <v>1.22</v>
      </c>
    </row>
    <row r="35738" customFormat="false" ht="14.25" hidden="false" customHeight="false" outlineLevel="0" collapsed="false">
      <c r="A35738" s="535" t="s">
        <v>53265</v>
      </c>
      <c r="B35738" s="544" t="s">
        <v>53266</v>
      </c>
      <c r="C35738" s="535" t="s">
        <v>53178</v>
      </c>
      <c r="D35738" s="537" t="n">
        <v>0.99</v>
      </c>
    </row>
    <row r="35739" customFormat="false" ht="14.25" hidden="false" customHeight="false" outlineLevel="0" collapsed="false">
      <c r="A35739" s="535" t="s">
        <v>53267</v>
      </c>
      <c r="B35739" s="544" t="s">
        <v>53268</v>
      </c>
      <c r="C35739" s="535" t="s">
        <v>53178</v>
      </c>
      <c r="D35739" s="537" t="n">
        <v>2.52</v>
      </c>
    </row>
    <row r="35740" customFormat="false" ht="14.25" hidden="false" customHeight="false" outlineLevel="0" collapsed="false">
      <c r="A35740" s="535" t="s">
        <v>53269</v>
      </c>
      <c r="B35740" s="544" t="s">
        <v>53270</v>
      </c>
      <c r="C35740" s="535" t="s">
        <v>53178</v>
      </c>
      <c r="D35740" s="537" t="n">
        <v>2.01</v>
      </c>
    </row>
    <row r="35741" customFormat="false" ht="14.25" hidden="false" customHeight="false" outlineLevel="0" collapsed="false">
      <c r="A35741" s="535" t="s">
        <v>53271</v>
      </c>
      <c r="B35741" s="544" t="s">
        <v>53272</v>
      </c>
      <c r="C35741" s="535" t="s">
        <v>53178</v>
      </c>
      <c r="D35741" s="537" t="n">
        <v>1.63</v>
      </c>
    </row>
    <row r="35742" customFormat="false" ht="14.25" hidden="false" customHeight="false" outlineLevel="0" collapsed="false">
      <c r="A35742" s="535" t="s">
        <v>53273</v>
      </c>
      <c r="B35742" s="544" t="s">
        <v>53274</v>
      </c>
      <c r="C35742" s="535" t="s">
        <v>53178</v>
      </c>
      <c r="D35742" s="537" t="n">
        <v>1.95</v>
      </c>
    </row>
    <row r="35743" customFormat="false" ht="14.25" hidden="false" customHeight="false" outlineLevel="0" collapsed="false">
      <c r="A35743" s="535" t="s">
        <v>53275</v>
      </c>
      <c r="B35743" s="544" t="s">
        <v>53276</v>
      </c>
      <c r="C35743" s="535" t="s">
        <v>53178</v>
      </c>
      <c r="D35743" s="537" t="n">
        <v>1.56</v>
      </c>
    </row>
    <row r="35744" customFormat="false" ht="14.25" hidden="false" customHeight="false" outlineLevel="0" collapsed="false">
      <c r="A35744" s="535" t="s">
        <v>53277</v>
      </c>
      <c r="B35744" s="544" t="s">
        <v>53278</v>
      </c>
      <c r="C35744" s="535" t="s">
        <v>53178</v>
      </c>
      <c r="D35744" s="537" t="n">
        <v>1.27</v>
      </c>
    </row>
    <row r="35745" customFormat="false" ht="14.25" hidden="false" customHeight="false" outlineLevel="0" collapsed="false">
      <c r="A35745" s="535" t="s">
        <v>53279</v>
      </c>
      <c r="B35745" s="544" t="s">
        <v>53280</v>
      </c>
      <c r="C35745" s="535" t="s">
        <v>53281</v>
      </c>
      <c r="D35745" s="537" t="n">
        <v>0.87</v>
      </c>
    </row>
    <row r="35746" customFormat="false" ht="14.25" hidden="false" customHeight="false" outlineLevel="0" collapsed="false">
      <c r="A35746" s="535" t="s">
        <v>53282</v>
      </c>
      <c r="B35746" s="544" t="s">
        <v>53283</v>
      </c>
      <c r="C35746" s="535" t="s">
        <v>53281</v>
      </c>
      <c r="D35746" s="537" t="n">
        <v>0.26</v>
      </c>
    </row>
    <row r="35747" customFormat="false" ht="14.25" hidden="false" customHeight="false" outlineLevel="0" collapsed="false">
      <c r="A35747" s="535" t="s">
        <v>53284</v>
      </c>
      <c r="B35747" s="544" t="s">
        <v>53285</v>
      </c>
      <c r="C35747" s="535" t="s">
        <v>53281</v>
      </c>
      <c r="D35747" s="537" t="n">
        <v>0.25</v>
      </c>
    </row>
    <row r="35748" customFormat="false" ht="14.25" hidden="false" customHeight="false" outlineLevel="0" collapsed="false">
      <c r="A35748" s="535" t="s">
        <v>53286</v>
      </c>
      <c r="B35748" s="544" t="s">
        <v>53287</v>
      </c>
      <c r="C35748" s="535" t="s">
        <v>53281</v>
      </c>
      <c r="D35748" s="537" t="n">
        <v>0.54</v>
      </c>
    </row>
    <row r="35749" customFormat="false" ht="14.25" hidden="false" customHeight="false" outlineLevel="0" collapsed="false">
      <c r="A35749" s="535" t="s">
        <v>53288</v>
      </c>
      <c r="B35749" s="544" t="s">
        <v>53289</v>
      </c>
      <c r="C35749" s="535" t="s">
        <v>53281</v>
      </c>
      <c r="D35749" s="537" t="n">
        <v>0.24</v>
      </c>
    </row>
    <row r="35750" customFormat="false" ht="14.25" hidden="false" customHeight="false" outlineLevel="0" collapsed="false">
      <c r="A35750" s="535" t="s">
        <v>53290</v>
      </c>
      <c r="B35750" s="544" t="s">
        <v>53291</v>
      </c>
      <c r="C35750" s="535" t="s">
        <v>53281</v>
      </c>
      <c r="D35750" s="537" t="n">
        <v>0.44</v>
      </c>
    </row>
    <row r="35751" customFormat="false" ht="14.25" hidden="false" customHeight="false" outlineLevel="0" collapsed="false">
      <c r="A35751" s="535" t="s">
        <v>53292</v>
      </c>
      <c r="B35751" s="544" t="s">
        <v>53293</v>
      </c>
      <c r="C35751" s="535" t="s">
        <v>53281</v>
      </c>
      <c r="D35751" s="537" t="n">
        <v>0.39</v>
      </c>
    </row>
    <row r="35752" customFormat="false" ht="14.25" hidden="false" customHeight="false" outlineLevel="0" collapsed="false">
      <c r="A35752" s="535" t="s">
        <v>53294</v>
      </c>
      <c r="B35752" s="544" t="s">
        <v>53295</v>
      </c>
      <c r="C35752" s="535" t="s">
        <v>53281</v>
      </c>
      <c r="D35752" s="537" t="n">
        <v>0.35</v>
      </c>
    </row>
    <row r="35753" customFormat="false" ht="14.25" hidden="false" customHeight="false" outlineLevel="0" collapsed="false">
      <c r="A35753" s="535" t="s">
        <v>53296</v>
      </c>
      <c r="B35753" s="544" t="s">
        <v>53297</v>
      </c>
      <c r="C35753" s="535" t="s">
        <v>53281</v>
      </c>
      <c r="D35753" s="537" t="n">
        <v>1.24</v>
      </c>
    </row>
    <row r="35754" customFormat="false" ht="14.25" hidden="false" customHeight="false" outlineLevel="0" collapsed="false">
      <c r="A35754" s="535" t="s">
        <v>53298</v>
      </c>
      <c r="B35754" s="544" t="s">
        <v>53299</v>
      </c>
      <c r="C35754" s="535" t="s">
        <v>53281</v>
      </c>
      <c r="D35754" s="537" t="n">
        <v>0.85</v>
      </c>
    </row>
    <row r="35755" customFormat="false" ht="14.25" hidden="false" customHeight="false" outlineLevel="0" collapsed="false">
      <c r="A35755" s="535" t="s">
        <v>53300</v>
      </c>
      <c r="B35755" s="544" t="s">
        <v>53301</v>
      </c>
      <c r="C35755" s="535" t="s">
        <v>53281</v>
      </c>
      <c r="D35755" s="537" t="n">
        <v>0.25</v>
      </c>
    </row>
    <row r="35756" customFormat="false" ht="14.25" hidden="false" customHeight="false" outlineLevel="0" collapsed="false">
      <c r="A35756" s="535" t="s">
        <v>53302</v>
      </c>
      <c r="B35756" s="544" t="s">
        <v>53303</v>
      </c>
      <c r="C35756" s="535" t="s">
        <v>53281</v>
      </c>
      <c r="D35756" s="537" t="n">
        <v>0.24</v>
      </c>
    </row>
    <row r="35757" customFormat="false" ht="14.25" hidden="false" customHeight="false" outlineLevel="0" collapsed="false">
      <c r="A35757" s="535" t="s">
        <v>53304</v>
      </c>
      <c r="B35757" s="544" t="s">
        <v>53305</v>
      </c>
      <c r="C35757" s="535" t="s">
        <v>53281</v>
      </c>
      <c r="D35757" s="537" t="n">
        <v>0.53</v>
      </c>
    </row>
    <row r="35758" customFormat="false" ht="14.25" hidden="false" customHeight="false" outlineLevel="0" collapsed="false">
      <c r="A35758" s="535" t="s">
        <v>53306</v>
      </c>
      <c r="B35758" s="544" t="s">
        <v>53307</v>
      </c>
      <c r="C35758" s="535" t="s">
        <v>53281</v>
      </c>
      <c r="D35758" s="537" t="n">
        <v>0.23</v>
      </c>
    </row>
    <row r="35759" customFormat="false" ht="14.25" hidden="false" customHeight="false" outlineLevel="0" collapsed="false">
      <c r="A35759" s="535" t="s">
        <v>53308</v>
      </c>
      <c r="B35759" s="544" t="s">
        <v>53309</v>
      </c>
      <c r="C35759" s="535" t="s">
        <v>53281</v>
      </c>
      <c r="D35759" s="537" t="n">
        <v>0.43</v>
      </c>
    </row>
    <row r="35760" customFormat="false" ht="14.25" hidden="false" customHeight="false" outlineLevel="0" collapsed="false">
      <c r="A35760" s="535" t="s">
        <v>53310</v>
      </c>
      <c r="B35760" s="544" t="s">
        <v>53311</v>
      </c>
      <c r="C35760" s="535" t="s">
        <v>53281</v>
      </c>
      <c r="D35760" s="537" t="n">
        <v>0.38</v>
      </c>
    </row>
    <row r="35761" customFormat="false" ht="14.25" hidden="false" customHeight="false" outlineLevel="0" collapsed="false">
      <c r="A35761" s="535" t="s">
        <v>53312</v>
      </c>
      <c r="B35761" s="544" t="s">
        <v>53313</v>
      </c>
      <c r="C35761" s="535" t="s">
        <v>53281</v>
      </c>
      <c r="D35761" s="537" t="n">
        <v>0.34</v>
      </c>
    </row>
    <row r="35762" customFormat="false" ht="14.25" hidden="false" customHeight="false" outlineLevel="0" collapsed="false">
      <c r="A35762" s="535" t="s">
        <v>53314</v>
      </c>
      <c r="B35762" s="544" t="s">
        <v>53315</v>
      </c>
      <c r="C35762" s="535" t="s">
        <v>53281</v>
      </c>
      <c r="D35762" s="537" t="n">
        <v>1.21</v>
      </c>
    </row>
    <row r="35763" customFormat="false" ht="14.25" hidden="false" customHeight="false" outlineLevel="0" collapsed="false">
      <c r="A35763" s="535" t="s">
        <v>53316</v>
      </c>
      <c r="B35763" s="544" t="s">
        <v>53317</v>
      </c>
      <c r="C35763" s="535" t="s">
        <v>53281</v>
      </c>
      <c r="D35763" s="537" t="n">
        <v>0.86</v>
      </c>
    </row>
    <row r="35764" customFormat="false" ht="14.25" hidden="false" customHeight="false" outlineLevel="0" collapsed="false">
      <c r="A35764" s="535" t="s">
        <v>53318</v>
      </c>
      <c r="B35764" s="544" t="s">
        <v>53319</v>
      </c>
      <c r="C35764" s="535" t="s">
        <v>53281</v>
      </c>
      <c r="D35764" s="537" t="n">
        <v>0.26</v>
      </c>
    </row>
    <row r="35765" customFormat="false" ht="14.25" hidden="false" customHeight="false" outlineLevel="0" collapsed="false">
      <c r="A35765" s="535" t="s">
        <v>53320</v>
      </c>
      <c r="B35765" s="544" t="s">
        <v>53321</v>
      </c>
      <c r="C35765" s="535" t="s">
        <v>53281</v>
      </c>
      <c r="D35765" s="537" t="n">
        <v>0.24</v>
      </c>
    </row>
    <row r="35766" customFormat="false" ht="14.25" hidden="false" customHeight="false" outlineLevel="0" collapsed="false">
      <c r="A35766" s="535" t="s">
        <v>53322</v>
      </c>
      <c r="B35766" s="544" t="s">
        <v>53323</v>
      </c>
      <c r="C35766" s="535" t="s">
        <v>53281</v>
      </c>
      <c r="D35766" s="537" t="n">
        <v>0.54</v>
      </c>
    </row>
    <row r="35767" customFormat="false" ht="14.25" hidden="false" customHeight="false" outlineLevel="0" collapsed="false">
      <c r="A35767" s="535" t="s">
        <v>53324</v>
      </c>
      <c r="B35767" s="544" t="s">
        <v>53325</v>
      </c>
      <c r="C35767" s="535" t="s">
        <v>53281</v>
      </c>
      <c r="D35767" s="537" t="n">
        <v>0.24</v>
      </c>
    </row>
    <row r="35768" customFormat="false" ht="14.25" hidden="false" customHeight="false" outlineLevel="0" collapsed="false">
      <c r="A35768" s="535" t="s">
        <v>53326</v>
      </c>
      <c r="B35768" s="544" t="s">
        <v>53327</v>
      </c>
      <c r="C35768" s="535" t="s">
        <v>53281</v>
      </c>
      <c r="D35768" s="537" t="n">
        <v>0.44</v>
      </c>
    </row>
    <row r="35769" customFormat="false" ht="14.25" hidden="false" customHeight="false" outlineLevel="0" collapsed="false">
      <c r="A35769" s="535" t="s">
        <v>53328</v>
      </c>
      <c r="B35769" s="544" t="s">
        <v>53329</v>
      </c>
      <c r="C35769" s="535" t="s">
        <v>53281</v>
      </c>
      <c r="D35769" s="537" t="n">
        <v>0.39</v>
      </c>
    </row>
    <row r="35770" customFormat="false" ht="14.25" hidden="false" customHeight="false" outlineLevel="0" collapsed="false">
      <c r="A35770" s="535" t="s">
        <v>53330</v>
      </c>
      <c r="B35770" s="544" t="s">
        <v>53331</v>
      </c>
      <c r="C35770" s="535" t="s">
        <v>53281</v>
      </c>
      <c r="D35770" s="537" t="n">
        <v>0.34</v>
      </c>
    </row>
    <row r="35771" customFormat="false" ht="14.25" hidden="false" customHeight="false" outlineLevel="0" collapsed="false">
      <c r="A35771" s="535" t="s">
        <v>53332</v>
      </c>
      <c r="B35771" s="544" t="s">
        <v>53333</v>
      </c>
      <c r="C35771" s="535" t="s">
        <v>53281</v>
      </c>
      <c r="D35771" s="537" t="n">
        <v>1.22</v>
      </c>
    </row>
    <row r="35772" customFormat="false" ht="14.25" hidden="false" customHeight="false" outlineLevel="0" collapsed="false">
      <c r="A35772" s="535" t="s">
        <v>53334</v>
      </c>
      <c r="B35772" s="544" t="s">
        <v>53335</v>
      </c>
      <c r="C35772" s="535" t="s">
        <v>53178</v>
      </c>
      <c r="D35772" s="537" t="n">
        <v>0.26</v>
      </c>
    </row>
    <row r="35773" customFormat="false" ht="14.25" hidden="false" customHeight="false" outlineLevel="0" collapsed="false">
      <c r="A35773" s="535" t="s">
        <v>53336</v>
      </c>
      <c r="B35773" s="544" t="s">
        <v>53337</v>
      </c>
      <c r="C35773" s="535" t="s">
        <v>53178</v>
      </c>
      <c r="D35773" s="537" t="n">
        <v>0.23</v>
      </c>
    </row>
    <row r="35774" customFormat="false" ht="14.25" hidden="false" customHeight="false" outlineLevel="0" collapsed="false">
      <c r="A35774" s="535" t="s">
        <v>53338</v>
      </c>
      <c r="B35774" s="544" t="s">
        <v>53339</v>
      </c>
      <c r="C35774" s="535" t="s">
        <v>53340</v>
      </c>
      <c r="D35774" s="537" t="n">
        <v>12.63</v>
      </c>
    </row>
    <row r="35775" customFormat="false" ht="14.25" hidden="false" customHeight="false" outlineLevel="0" collapsed="false">
      <c r="A35775" s="535" t="s">
        <v>53341</v>
      </c>
      <c r="B35775" s="544" t="s">
        <v>53342</v>
      </c>
      <c r="C35775" s="535" t="s">
        <v>53340</v>
      </c>
      <c r="D35775" s="537" t="n">
        <v>10.1</v>
      </c>
    </row>
    <row r="35776" customFormat="false" ht="14.25" hidden="false" customHeight="false" outlineLevel="0" collapsed="false">
      <c r="A35776" s="535" t="s">
        <v>53343</v>
      </c>
      <c r="B35776" s="544" t="s">
        <v>53344</v>
      </c>
      <c r="C35776" s="535" t="s">
        <v>53340</v>
      </c>
      <c r="D35776" s="537" t="n">
        <v>8.2</v>
      </c>
    </row>
    <row r="35777" customFormat="false" ht="14.25" hidden="false" customHeight="false" outlineLevel="0" collapsed="false">
      <c r="A35777" s="535" t="s">
        <v>53345</v>
      </c>
      <c r="B35777" s="544" t="s">
        <v>53346</v>
      </c>
      <c r="C35777" s="535" t="s">
        <v>53340</v>
      </c>
      <c r="D35777" s="537" t="n">
        <v>8.42</v>
      </c>
    </row>
    <row r="35778" customFormat="false" ht="14.25" hidden="false" customHeight="false" outlineLevel="0" collapsed="false">
      <c r="A35778" s="535" t="s">
        <v>53347</v>
      </c>
      <c r="B35778" s="544" t="s">
        <v>53348</v>
      </c>
      <c r="C35778" s="535" t="s">
        <v>53340</v>
      </c>
      <c r="D35778" s="537" t="n">
        <v>6.73</v>
      </c>
    </row>
    <row r="35779" customFormat="false" ht="14.25" hidden="false" customHeight="false" outlineLevel="0" collapsed="false">
      <c r="A35779" s="535" t="s">
        <v>53349</v>
      </c>
      <c r="B35779" s="544" t="s">
        <v>53350</v>
      </c>
      <c r="C35779" s="535" t="s">
        <v>53340</v>
      </c>
      <c r="D35779" s="537" t="n">
        <v>5.46</v>
      </c>
    </row>
    <row r="35780" customFormat="false" ht="14.25" hidden="false" customHeight="false" outlineLevel="0" collapsed="false">
      <c r="A35780" s="535" t="s">
        <v>53351</v>
      </c>
      <c r="B35780" s="544" t="s">
        <v>53352</v>
      </c>
      <c r="C35780" s="535" t="s">
        <v>53281</v>
      </c>
      <c r="D35780" s="537" t="n">
        <v>0.88</v>
      </c>
    </row>
    <row r="35781" customFormat="false" ht="14.25" hidden="false" customHeight="false" outlineLevel="0" collapsed="false">
      <c r="A35781" s="535" t="s">
        <v>53353</v>
      </c>
      <c r="B35781" s="544" t="s">
        <v>53354</v>
      </c>
      <c r="C35781" s="535" t="s">
        <v>53281</v>
      </c>
      <c r="D35781" s="537" t="n">
        <v>0.26</v>
      </c>
    </row>
    <row r="35782" customFormat="false" ht="14.25" hidden="false" customHeight="false" outlineLevel="0" collapsed="false">
      <c r="A35782" s="535" t="s">
        <v>53355</v>
      </c>
      <c r="B35782" s="544" t="s">
        <v>53356</v>
      </c>
      <c r="C35782" s="535" t="s">
        <v>53281</v>
      </c>
      <c r="D35782" s="537" t="n">
        <v>0.25</v>
      </c>
    </row>
    <row r="35783" customFormat="false" ht="14.25" hidden="false" customHeight="false" outlineLevel="0" collapsed="false">
      <c r="A35783" s="535" t="s">
        <v>53357</v>
      </c>
      <c r="B35783" s="544" t="s">
        <v>53358</v>
      </c>
      <c r="C35783" s="535" t="s">
        <v>53281</v>
      </c>
      <c r="D35783" s="537" t="n">
        <v>0.55</v>
      </c>
    </row>
    <row r="35784" customFormat="false" ht="14.25" hidden="false" customHeight="false" outlineLevel="0" collapsed="false">
      <c r="A35784" s="535" t="s">
        <v>53359</v>
      </c>
      <c r="B35784" s="544" t="s">
        <v>53360</v>
      </c>
      <c r="C35784" s="535" t="s">
        <v>53281</v>
      </c>
      <c r="D35784" s="537" t="n">
        <v>0.24</v>
      </c>
    </row>
    <row r="35785" customFormat="false" ht="14.25" hidden="false" customHeight="false" outlineLevel="0" collapsed="false">
      <c r="A35785" s="535" t="s">
        <v>53361</v>
      </c>
      <c r="B35785" s="544" t="s">
        <v>53362</v>
      </c>
      <c r="C35785" s="535" t="s">
        <v>53281</v>
      </c>
      <c r="D35785" s="537" t="n">
        <v>0.45</v>
      </c>
    </row>
    <row r="35786" customFormat="false" ht="14.25" hidden="false" customHeight="false" outlineLevel="0" collapsed="false">
      <c r="A35786" s="535" t="s">
        <v>53363</v>
      </c>
      <c r="B35786" s="544" t="s">
        <v>53364</v>
      </c>
      <c r="C35786" s="535" t="s">
        <v>53281</v>
      </c>
      <c r="D35786" s="537" t="n">
        <v>0.4</v>
      </c>
    </row>
    <row r="35787" customFormat="false" ht="14.25" hidden="false" customHeight="false" outlineLevel="0" collapsed="false">
      <c r="A35787" s="535" t="s">
        <v>53365</v>
      </c>
      <c r="B35787" s="544" t="s">
        <v>53366</v>
      </c>
      <c r="C35787" s="535" t="s">
        <v>53281</v>
      </c>
      <c r="D35787" s="537" t="n">
        <v>0.35</v>
      </c>
    </row>
    <row r="35788" customFormat="false" ht="14.25" hidden="false" customHeight="false" outlineLevel="0" collapsed="false">
      <c r="A35788" s="535" t="s">
        <v>53367</v>
      </c>
      <c r="B35788" s="544" t="s">
        <v>53368</v>
      </c>
      <c r="C35788" s="535" t="s">
        <v>53281</v>
      </c>
      <c r="D35788" s="537" t="n">
        <v>1.25</v>
      </c>
    </row>
    <row r="35789" customFormat="false" ht="14.25" hidden="false" customHeight="false" outlineLevel="0" collapsed="false">
      <c r="A35789" s="535" t="s">
        <v>53369</v>
      </c>
      <c r="B35789" s="544" t="s">
        <v>53370</v>
      </c>
      <c r="C35789" s="535" t="s">
        <v>53281</v>
      </c>
      <c r="D35789" s="537" t="n">
        <v>0.86</v>
      </c>
    </row>
    <row r="35790" customFormat="false" ht="14.25" hidden="false" customHeight="false" outlineLevel="0" collapsed="false">
      <c r="A35790" s="535" t="s">
        <v>53371</v>
      </c>
      <c r="B35790" s="544" t="s">
        <v>53372</v>
      </c>
      <c r="C35790" s="535" t="s">
        <v>53281</v>
      </c>
      <c r="D35790" s="537" t="n">
        <v>0.26</v>
      </c>
    </row>
    <row r="35791" customFormat="false" ht="14.25" hidden="false" customHeight="false" outlineLevel="0" collapsed="false">
      <c r="A35791" s="535" t="s">
        <v>53373</v>
      </c>
      <c r="B35791" s="544" t="s">
        <v>53374</v>
      </c>
      <c r="C35791" s="535" t="s">
        <v>53281</v>
      </c>
      <c r="D35791" s="537" t="n">
        <v>0.24</v>
      </c>
    </row>
    <row r="35792" customFormat="false" ht="14.25" hidden="false" customHeight="false" outlineLevel="0" collapsed="false">
      <c r="A35792" s="535" t="s">
        <v>53375</v>
      </c>
      <c r="B35792" s="544" t="s">
        <v>53376</v>
      </c>
      <c r="C35792" s="535" t="s">
        <v>53281</v>
      </c>
      <c r="D35792" s="537" t="n">
        <v>0.54</v>
      </c>
    </row>
    <row r="35793" customFormat="false" ht="14.25" hidden="false" customHeight="false" outlineLevel="0" collapsed="false">
      <c r="A35793" s="535" t="s">
        <v>53377</v>
      </c>
      <c r="B35793" s="544" t="s">
        <v>53378</v>
      </c>
      <c r="C35793" s="535" t="s">
        <v>53281</v>
      </c>
      <c r="D35793" s="537" t="n">
        <v>0.24</v>
      </c>
    </row>
    <row r="35794" customFormat="false" ht="14.25" hidden="false" customHeight="false" outlineLevel="0" collapsed="false">
      <c r="A35794" s="535" t="s">
        <v>53379</v>
      </c>
      <c r="B35794" s="544" t="s">
        <v>53380</v>
      </c>
      <c r="C35794" s="535" t="s">
        <v>53281</v>
      </c>
      <c r="D35794" s="537" t="n">
        <v>0.44</v>
      </c>
    </row>
    <row r="35795" customFormat="false" ht="14.25" hidden="false" customHeight="false" outlineLevel="0" collapsed="false">
      <c r="A35795" s="535" t="s">
        <v>53381</v>
      </c>
      <c r="B35795" s="544" t="s">
        <v>53382</v>
      </c>
      <c r="C35795" s="535" t="s">
        <v>53281</v>
      </c>
      <c r="D35795" s="537" t="n">
        <v>0.39</v>
      </c>
    </row>
    <row r="35796" customFormat="false" ht="14.25" hidden="false" customHeight="false" outlineLevel="0" collapsed="false">
      <c r="A35796" s="535" t="s">
        <v>53383</v>
      </c>
      <c r="B35796" s="544" t="s">
        <v>53384</v>
      </c>
      <c r="C35796" s="535" t="s">
        <v>53281</v>
      </c>
      <c r="D35796" s="537" t="n">
        <v>0.35</v>
      </c>
    </row>
    <row r="35797" customFormat="false" ht="14.25" hidden="false" customHeight="false" outlineLevel="0" collapsed="false">
      <c r="A35797" s="535" t="s">
        <v>53385</v>
      </c>
      <c r="B35797" s="544" t="s">
        <v>53386</v>
      </c>
      <c r="C35797" s="535" t="s">
        <v>53281</v>
      </c>
      <c r="D35797" s="537" t="n">
        <v>1.22</v>
      </c>
    </row>
    <row r="35798" customFormat="false" ht="14.25" hidden="false" customHeight="false" outlineLevel="0" collapsed="false">
      <c r="A35798" s="535" t="s">
        <v>53387</v>
      </c>
      <c r="B35798" s="544" t="s">
        <v>53388</v>
      </c>
      <c r="C35798" s="535" t="s">
        <v>53178</v>
      </c>
      <c r="D35798" s="537" t="n">
        <v>1.12</v>
      </c>
    </row>
    <row r="35799" customFormat="false" ht="14.25" hidden="false" customHeight="false" outlineLevel="0" collapsed="false">
      <c r="A35799" s="535" t="s">
        <v>53389</v>
      </c>
      <c r="B35799" s="544" t="s">
        <v>53390</v>
      </c>
      <c r="C35799" s="535" t="s">
        <v>53178</v>
      </c>
      <c r="D35799" s="537" t="n">
        <v>0.9</v>
      </c>
    </row>
    <row r="35800" customFormat="false" ht="14.25" hidden="false" customHeight="false" outlineLevel="0" collapsed="false">
      <c r="A35800" s="535" t="s">
        <v>53391</v>
      </c>
      <c r="B35800" s="544" t="s">
        <v>53392</v>
      </c>
      <c r="C35800" s="535" t="s">
        <v>53178</v>
      </c>
      <c r="D35800" s="537" t="n">
        <v>0.73</v>
      </c>
    </row>
    <row r="35801" customFormat="false" ht="14.25" hidden="false" customHeight="false" outlineLevel="0" collapsed="false">
      <c r="A35801" s="535" t="s">
        <v>53393</v>
      </c>
      <c r="B35801" s="544" t="s">
        <v>53394</v>
      </c>
      <c r="C35801" s="535" t="s">
        <v>53178</v>
      </c>
      <c r="D35801" s="537" t="n">
        <v>0.88</v>
      </c>
    </row>
    <row r="35802" customFormat="false" ht="14.25" hidden="false" customHeight="false" outlineLevel="0" collapsed="false">
      <c r="A35802" s="535" t="s">
        <v>53395</v>
      </c>
      <c r="B35802" s="544" t="s">
        <v>53396</v>
      </c>
      <c r="C35802" s="535" t="s">
        <v>53178</v>
      </c>
      <c r="D35802" s="537" t="n">
        <v>0.7</v>
      </c>
    </row>
    <row r="35803" customFormat="false" ht="14.25" hidden="false" customHeight="false" outlineLevel="0" collapsed="false">
      <c r="A35803" s="535" t="s">
        <v>53397</v>
      </c>
      <c r="B35803" s="544" t="s">
        <v>53398</v>
      </c>
      <c r="C35803" s="535" t="s">
        <v>53178</v>
      </c>
      <c r="D35803" s="537" t="n">
        <v>0.57</v>
      </c>
    </row>
    <row r="35804" customFormat="false" ht="14.25" hidden="false" customHeight="false" outlineLevel="0" collapsed="false">
      <c r="A35804" s="535" t="s">
        <v>53399</v>
      </c>
      <c r="B35804" s="544" t="s">
        <v>53400</v>
      </c>
      <c r="C35804" s="535" t="s">
        <v>53178</v>
      </c>
      <c r="D35804" s="537" t="n">
        <v>1.07</v>
      </c>
    </row>
    <row r="35805" customFormat="false" ht="14.25" hidden="false" customHeight="false" outlineLevel="0" collapsed="false">
      <c r="A35805" s="535" t="s">
        <v>53401</v>
      </c>
      <c r="B35805" s="544" t="s">
        <v>53402</v>
      </c>
      <c r="C35805" s="535" t="s">
        <v>53178</v>
      </c>
      <c r="D35805" s="537" t="n">
        <v>0.86</v>
      </c>
    </row>
    <row r="35806" customFormat="false" ht="14.25" hidden="false" customHeight="false" outlineLevel="0" collapsed="false">
      <c r="A35806" s="535" t="s">
        <v>53403</v>
      </c>
      <c r="B35806" s="544" t="s">
        <v>53404</v>
      </c>
      <c r="C35806" s="535" t="s">
        <v>53178</v>
      </c>
      <c r="D35806" s="537" t="n">
        <v>0.69</v>
      </c>
    </row>
    <row r="35807" customFormat="false" ht="14.25" hidden="false" customHeight="false" outlineLevel="0" collapsed="false">
      <c r="A35807" s="535" t="s">
        <v>53405</v>
      </c>
      <c r="B35807" s="544" t="s">
        <v>53406</v>
      </c>
      <c r="C35807" s="535" t="s">
        <v>53178</v>
      </c>
      <c r="D35807" s="537" t="n">
        <v>1.71</v>
      </c>
    </row>
    <row r="35808" customFormat="false" ht="14.25" hidden="false" customHeight="false" outlineLevel="0" collapsed="false">
      <c r="A35808" s="535" t="s">
        <v>53407</v>
      </c>
      <c r="B35808" s="544" t="s">
        <v>53408</v>
      </c>
      <c r="C35808" s="535" t="s">
        <v>53178</v>
      </c>
      <c r="D35808" s="537" t="n">
        <v>1.37</v>
      </c>
    </row>
    <row r="35809" customFormat="false" ht="14.25" hidden="false" customHeight="false" outlineLevel="0" collapsed="false">
      <c r="A35809" s="535" t="s">
        <v>53409</v>
      </c>
      <c r="B35809" s="544" t="s">
        <v>53410</v>
      </c>
      <c r="C35809" s="535" t="s">
        <v>53178</v>
      </c>
      <c r="D35809" s="537" t="n">
        <v>1.11</v>
      </c>
    </row>
    <row r="35810" customFormat="false" ht="14.25" hidden="false" customHeight="false" outlineLevel="0" collapsed="false">
      <c r="A35810" s="535" t="s">
        <v>53411</v>
      </c>
      <c r="B35810" s="544" t="s">
        <v>53412</v>
      </c>
      <c r="C35810" s="535" t="s">
        <v>53178</v>
      </c>
      <c r="D35810" s="537" t="n">
        <v>0.24</v>
      </c>
    </row>
    <row r="35811" customFormat="false" ht="14.25" hidden="false" customHeight="false" outlineLevel="0" collapsed="false">
      <c r="A35811" s="535" t="s">
        <v>53413</v>
      </c>
      <c r="B35811" s="544" t="s">
        <v>53414</v>
      </c>
      <c r="C35811" s="535" t="s">
        <v>53178</v>
      </c>
      <c r="D35811" s="537" t="n">
        <v>0.27</v>
      </c>
    </row>
    <row r="35812" customFormat="false" ht="14.25" hidden="false" customHeight="false" outlineLevel="0" collapsed="false">
      <c r="A35812" s="535" t="s">
        <v>53415</v>
      </c>
      <c r="B35812" s="544" t="s">
        <v>53416</v>
      </c>
      <c r="C35812" s="535" t="s">
        <v>53178</v>
      </c>
      <c r="D35812" s="537" t="n">
        <v>0.24</v>
      </c>
    </row>
    <row r="35813" customFormat="false" ht="14.25" hidden="false" customHeight="false" outlineLevel="0" collapsed="false">
      <c r="A35813" s="535" t="s">
        <v>53417</v>
      </c>
      <c r="B35813" s="544" t="s">
        <v>53418</v>
      </c>
      <c r="C35813" s="535" t="s">
        <v>53178</v>
      </c>
      <c r="D35813" s="537" t="n">
        <v>1.53</v>
      </c>
    </row>
    <row r="35814" customFormat="false" ht="14.25" hidden="false" customHeight="false" outlineLevel="0" collapsed="false">
      <c r="A35814" s="535" t="s">
        <v>53419</v>
      </c>
      <c r="B35814" s="544" t="s">
        <v>53420</v>
      </c>
      <c r="C35814" s="535" t="s">
        <v>53178</v>
      </c>
      <c r="D35814" s="537" t="n">
        <v>3.39</v>
      </c>
    </row>
    <row r="35815" customFormat="false" ht="14.25" hidden="false" customHeight="false" outlineLevel="0" collapsed="false">
      <c r="A35815" s="535" t="s">
        <v>53421</v>
      </c>
      <c r="B35815" s="544" t="s">
        <v>53422</v>
      </c>
      <c r="C35815" s="535" t="s">
        <v>53178</v>
      </c>
      <c r="D35815" s="537" t="n">
        <v>0.23</v>
      </c>
    </row>
    <row r="35816" customFormat="false" ht="14.25" hidden="false" customHeight="false" outlineLevel="0" collapsed="false">
      <c r="A35816" s="535" t="s">
        <v>53423</v>
      </c>
      <c r="B35816" s="544" t="s">
        <v>53424</v>
      </c>
      <c r="C35816" s="535" t="s">
        <v>53178</v>
      </c>
      <c r="D35816" s="537" t="n">
        <v>0.27</v>
      </c>
    </row>
    <row r="35817" customFormat="false" ht="14.25" hidden="false" customHeight="false" outlineLevel="0" collapsed="false">
      <c r="A35817" s="535" t="s">
        <v>53425</v>
      </c>
      <c r="B35817" s="544" t="s">
        <v>53426</v>
      </c>
      <c r="C35817" s="535" t="s">
        <v>53178</v>
      </c>
      <c r="D35817" s="537" t="n">
        <v>5.64</v>
      </c>
    </row>
    <row r="35818" customFormat="false" ht="14.25" hidden="false" customHeight="false" outlineLevel="0" collapsed="false">
      <c r="A35818" s="535" t="s">
        <v>53427</v>
      </c>
      <c r="B35818" s="544" t="s">
        <v>53428</v>
      </c>
      <c r="C35818" s="535" t="s">
        <v>53178</v>
      </c>
      <c r="D35818" s="537" t="n">
        <v>13.5</v>
      </c>
    </row>
    <row r="35819" customFormat="false" ht="14.25" hidden="false" customHeight="false" outlineLevel="0" collapsed="false">
      <c r="A35819" s="535" t="s">
        <v>53429</v>
      </c>
      <c r="B35819" s="544" t="s">
        <v>53430</v>
      </c>
      <c r="C35819" s="535" t="s">
        <v>53178</v>
      </c>
      <c r="D35819" s="537" t="n">
        <v>0.6</v>
      </c>
    </row>
    <row r="35820" customFormat="false" ht="14.25" hidden="false" customHeight="false" outlineLevel="0" collapsed="false">
      <c r="A35820" s="535" t="s">
        <v>53431</v>
      </c>
      <c r="B35820" s="544" t="s">
        <v>53432</v>
      </c>
      <c r="C35820" s="535" t="s">
        <v>53178</v>
      </c>
      <c r="D35820" s="537" t="n">
        <v>0.43</v>
      </c>
    </row>
    <row r="35821" customFormat="false" ht="14.25" hidden="false" customHeight="false" outlineLevel="0" collapsed="false">
      <c r="A35821" s="535" t="s">
        <v>53433</v>
      </c>
      <c r="B35821" s="544" t="s">
        <v>53434</v>
      </c>
      <c r="C35821" s="535" t="s">
        <v>53178</v>
      </c>
      <c r="D35821" s="537" t="n">
        <v>0.63</v>
      </c>
    </row>
    <row r="35822" customFormat="false" ht="14.25" hidden="false" customHeight="false" outlineLevel="0" collapsed="false">
      <c r="A35822" s="535" t="s">
        <v>53435</v>
      </c>
      <c r="B35822" s="544" t="s">
        <v>53436</v>
      </c>
      <c r="C35822" s="535" t="s">
        <v>53178</v>
      </c>
      <c r="D35822" s="537" t="n">
        <v>0.41</v>
      </c>
    </row>
    <row r="35823" customFormat="false" ht="14.25" hidden="false" customHeight="false" outlineLevel="0" collapsed="false">
      <c r="A35823" s="535" t="s">
        <v>53437</v>
      </c>
      <c r="B35823" s="544" t="s">
        <v>53438</v>
      </c>
      <c r="C35823" s="535" t="s">
        <v>53178</v>
      </c>
      <c r="D35823" s="537" t="n">
        <v>3.88</v>
      </c>
    </row>
    <row r="35824" customFormat="false" ht="14.25" hidden="false" customHeight="false" outlineLevel="0" collapsed="false">
      <c r="A35824" s="535" t="s">
        <v>53439</v>
      </c>
      <c r="B35824" s="544" t="s">
        <v>53440</v>
      </c>
      <c r="C35824" s="535" t="s">
        <v>53178</v>
      </c>
      <c r="D35824" s="537" t="n">
        <v>4.85</v>
      </c>
    </row>
    <row r="35825" customFormat="false" ht="14.25" hidden="false" customHeight="false" outlineLevel="0" collapsed="false">
      <c r="A35825" s="535" t="s">
        <v>53441</v>
      </c>
      <c r="B35825" s="544" t="s">
        <v>53442</v>
      </c>
      <c r="C35825" s="535" t="s">
        <v>53178</v>
      </c>
      <c r="D35825" s="537" t="n">
        <v>3.36</v>
      </c>
    </row>
    <row r="35826" customFormat="false" ht="14.25" hidden="false" customHeight="false" outlineLevel="0" collapsed="false">
      <c r="A35826" s="535" t="s">
        <v>53443</v>
      </c>
      <c r="B35826" s="544" t="s">
        <v>53444</v>
      </c>
      <c r="C35826" s="535" t="s">
        <v>53178</v>
      </c>
      <c r="D35826" s="537" t="n">
        <v>2.63</v>
      </c>
    </row>
    <row r="35827" customFormat="false" ht="14.25" hidden="false" customHeight="false" outlineLevel="0" collapsed="false">
      <c r="A35827" s="535" t="s">
        <v>53445</v>
      </c>
      <c r="B35827" s="544" t="s">
        <v>53446</v>
      </c>
      <c r="C35827" s="535" t="s">
        <v>53178</v>
      </c>
      <c r="D35827" s="537" t="n">
        <v>2.1</v>
      </c>
    </row>
    <row r="35828" customFormat="false" ht="14.25" hidden="false" customHeight="false" outlineLevel="0" collapsed="false">
      <c r="A35828" s="535" t="s">
        <v>53447</v>
      </c>
      <c r="B35828" s="544" t="s">
        <v>53448</v>
      </c>
      <c r="C35828" s="535" t="s">
        <v>53178</v>
      </c>
      <c r="D35828" s="537" t="n">
        <v>1.71</v>
      </c>
    </row>
    <row r="35829" customFormat="false" ht="14.25" hidden="false" customHeight="false" outlineLevel="0" collapsed="false">
      <c r="A35829" s="535" t="s">
        <v>53449</v>
      </c>
      <c r="B35829" s="544" t="s">
        <v>53450</v>
      </c>
      <c r="C35829" s="535" t="s">
        <v>53281</v>
      </c>
      <c r="D35829" s="537" t="n">
        <v>0.71</v>
      </c>
    </row>
    <row r="35830" customFormat="false" ht="14.25" hidden="false" customHeight="false" outlineLevel="0" collapsed="false">
      <c r="A35830" s="535" t="s">
        <v>53451</v>
      </c>
      <c r="B35830" s="544" t="s">
        <v>53452</v>
      </c>
      <c r="C35830" s="535" t="s">
        <v>53281</v>
      </c>
      <c r="D35830" s="537" t="n">
        <v>0.53</v>
      </c>
    </row>
    <row r="35831" customFormat="false" ht="14.25" hidden="false" customHeight="false" outlineLevel="0" collapsed="false">
      <c r="A35831" s="535" t="s">
        <v>53453</v>
      </c>
      <c r="B35831" s="544" t="s">
        <v>53454</v>
      </c>
      <c r="C35831" s="535" t="s">
        <v>53281</v>
      </c>
      <c r="D35831" s="537" t="n">
        <v>2.24</v>
      </c>
    </row>
    <row r="35832" customFormat="false" ht="14.25" hidden="false" customHeight="false" outlineLevel="0" collapsed="false">
      <c r="A35832" s="535" t="s">
        <v>53455</v>
      </c>
      <c r="B35832" s="544" t="s">
        <v>53456</v>
      </c>
      <c r="C35832" s="535" t="s">
        <v>53281</v>
      </c>
      <c r="D35832" s="537" t="n">
        <v>2.24</v>
      </c>
    </row>
    <row r="35833" customFormat="false" ht="14.25" hidden="false" customHeight="false" outlineLevel="0" collapsed="false">
      <c r="A35833" s="535" t="s">
        <v>53457</v>
      </c>
      <c r="B35833" s="544" t="s">
        <v>53458</v>
      </c>
      <c r="C35833" s="535" t="s">
        <v>53281</v>
      </c>
      <c r="D35833" s="537" t="n">
        <v>1.29</v>
      </c>
    </row>
    <row r="35834" customFormat="false" ht="14.25" hidden="false" customHeight="false" outlineLevel="0" collapsed="false">
      <c r="A35834" s="535" t="s">
        <v>53459</v>
      </c>
      <c r="B35834" s="544" t="s">
        <v>53460</v>
      </c>
      <c r="C35834" s="535" t="s">
        <v>53281</v>
      </c>
      <c r="D35834" s="537" t="n">
        <v>6.57</v>
      </c>
    </row>
    <row r="35835" customFormat="false" ht="14.25" hidden="false" customHeight="false" outlineLevel="0" collapsed="false">
      <c r="A35835" s="535" t="s">
        <v>53461</v>
      </c>
      <c r="B35835" s="544" t="s">
        <v>53462</v>
      </c>
      <c r="C35835" s="535" t="s">
        <v>53281</v>
      </c>
      <c r="D35835" s="537" t="n">
        <v>6.57</v>
      </c>
    </row>
    <row r="35836" customFormat="false" ht="14.25" hidden="false" customHeight="false" outlineLevel="0" collapsed="false">
      <c r="A35836" s="535" t="s">
        <v>53463</v>
      </c>
      <c r="B35836" s="544" t="s">
        <v>53464</v>
      </c>
      <c r="C35836" s="535" t="s">
        <v>53178</v>
      </c>
      <c r="D35836" s="537" t="n">
        <v>1.17</v>
      </c>
    </row>
    <row r="35837" customFormat="false" ht="14.25" hidden="false" customHeight="false" outlineLevel="0" collapsed="false">
      <c r="A35837" s="535" t="s">
        <v>53465</v>
      </c>
      <c r="B35837" s="544" t="s">
        <v>53466</v>
      </c>
      <c r="C35837" s="535" t="s">
        <v>53178</v>
      </c>
      <c r="D35837" s="537" t="n">
        <v>0.94</v>
      </c>
    </row>
    <row r="35838" customFormat="false" ht="14.25" hidden="false" customHeight="false" outlineLevel="0" collapsed="false">
      <c r="A35838" s="535" t="s">
        <v>53467</v>
      </c>
      <c r="B35838" s="544" t="s">
        <v>53468</v>
      </c>
      <c r="C35838" s="535" t="s">
        <v>53178</v>
      </c>
      <c r="D35838" s="537" t="n">
        <v>0.76</v>
      </c>
    </row>
    <row r="35839" customFormat="false" ht="14.25" hidden="false" customHeight="false" outlineLevel="0" collapsed="false">
      <c r="A35839" s="535" t="s">
        <v>53469</v>
      </c>
      <c r="B35839" s="544" t="s">
        <v>53470</v>
      </c>
      <c r="C35839" s="535" t="s">
        <v>53178</v>
      </c>
      <c r="D35839" s="537" t="n">
        <v>1.68</v>
      </c>
    </row>
    <row r="35840" customFormat="false" ht="14.25" hidden="false" customHeight="false" outlineLevel="0" collapsed="false">
      <c r="A35840" s="535" t="s">
        <v>53471</v>
      </c>
      <c r="B35840" s="544" t="s">
        <v>53472</v>
      </c>
      <c r="C35840" s="535" t="s">
        <v>53178</v>
      </c>
      <c r="D35840" s="537" t="n">
        <v>1.35</v>
      </c>
    </row>
    <row r="35841" customFormat="false" ht="14.25" hidden="false" customHeight="false" outlineLevel="0" collapsed="false">
      <c r="A35841" s="535" t="s">
        <v>53473</v>
      </c>
      <c r="B35841" s="544" t="s">
        <v>53474</v>
      </c>
      <c r="C35841" s="535" t="s">
        <v>53178</v>
      </c>
      <c r="D35841" s="537" t="n">
        <v>1.09</v>
      </c>
    </row>
    <row r="35842" customFormat="false" ht="14.25" hidden="false" customHeight="false" outlineLevel="0" collapsed="false">
      <c r="A35842" s="535" t="s">
        <v>53475</v>
      </c>
      <c r="B35842" s="544" t="s">
        <v>53476</v>
      </c>
      <c r="C35842" s="535" t="s">
        <v>53178</v>
      </c>
      <c r="D35842" s="537" t="n">
        <v>1.83</v>
      </c>
    </row>
    <row r="35843" customFormat="false" ht="14.25" hidden="false" customHeight="false" outlineLevel="0" collapsed="false">
      <c r="A35843" s="535" t="s">
        <v>53477</v>
      </c>
      <c r="B35843" s="544" t="s">
        <v>53478</v>
      </c>
      <c r="C35843" s="535" t="s">
        <v>53178</v>
      </c>
      <c r="D35843" s="537" t="n">
        <v>1.46</v>
      </c>
    </row>
    <row r="35844" customFormat="false" ht="14.25" hidden="false" customHeight="false" outlineLevel="0" collapsed="false">
      <c r="A35844" s="535" t="s">
        <v>53479</v>
      </c>
      <c r="B35844" s="544" t="s">
        <v>53480</v>
      </c>
      <c r="C35844" s="535" t="s">
        <v>53178</v>
      </c>
      <c r="D35844" s="537" t="n">
        <v>1.19</v>
      </c>
    </row>
    <row r="35845" customFormat="false" ht="14.25" hidden="false" customHeight="false" outlineLevel="0" collapsed="false">
      <c r="A35845" s="535" t="s">
        <v>53481</v>
      </c>
      <c r="B35845" s="544" t="s">
        <v>53482</v>
      </c>
      <c r="C35845" s="535" t="s">
        <v>53281</v>
      </c>
      <c r="D35845" s="537" t="n">
        <v>2.49</v>
      </c>
    </row>
    <row r="35846" customFormat="false" ht="14.25" hidden="false" customHeight="false" outlineLevel="0" collapsed="false">
      <c r="A35846" s="535" t="s">
        <v>53483</v>
      </c>
      <c r="B35846" s="544" t="s">
        <v>53484</v>
      </c>
      <c r="C35846" s="535" t="s">
        <v>53281</v>
      </c>
      <c r="D35846" s="537" t="n">
        <v>0.74</v>
      </c>
    </row>
    <row r="35847" customFormat="false" ht="14.25" hidden="false" customHeight="false" outlineLevel="0" collapsed="false">
      <c r="A35847" s="535" t="s">
        <v>53485</v>
      </c>
      <c r="B35847" s="544" t="s">
        <v>53486</v>
      </c>
      <c r="C35847" s="535" t="s">
        <v>53281</v>
      </c>
      <c r="D35847" s="537" t="n">
        <v>0.7</v>
      </c>
    </row>
    <row r="35848" customFormat="false" ht="14.25" hidden="false" customHeight="false" outlineLevel="0" collapsed="false">
      <c r="A35848" s="535" t="s">
        <v>53487</v>
      </c>
      <c r="B35848" s="544" t="s">
        <v>53488</v>
      </c>
      <c r="C35848" s="535" t="s">
        <v>53281</v>
      </c>
      <c r="D35848" s="537" t="n">
        <v>1.56</v>
      </c>
    </row>
    <row r="35849" customFormat="false" ht="14.25" hidden="false" customHeight="false" outlineLevel="0" collapsed="false">
      <c r="A35849" s="535" t="s">
        <v>53489</v>
      </c>
      <c r="B35849" s="544" t="s">
        <v>53490</v>
      </c>
      <c r="C35849" s="535" t="s">
        <v>53281</v>
      </c>
      <c r="D35849" s="537" t="n">
        <v>0.69</v>
      </c>
    </row>
    <row r="35850" customFormat="false" ht="14.25" hidden="false" customHeight="false" outlineLevel="0" collapsed="false">
      <c r="A35850" s="535" t="s">
        <v>53491</v>
      </c>
      <c r="B35850" s="544" t="s">
        <v>53492</v>
      </c>
      <c r="C35850" s="535" t="s">
        <v>53281</v>
      </c>
      <c r="D35850" s="537" t="n">
        <v>1.27</v>
      </c>
    </row>
    <row r="35851" customFormat="false" ht="14.25" hidden="false" customHeight="false" outlineLevel="0" collapsed="false">
      <c r="A35851" s="535" t="s">
        <v>53493</v>
      </c>
      <c r="B35851" s="544" t="s">
        <v>53494</v>
      </c>
      <c r="C35851" s="535" t="s">
        <v>53281</v>
      </c>
      <c r="D35851" s="537" t="n">
        <v>1.12</v>
      </c>
    </row>
    <row r="35852" customFormat="false" ht="14.25" hidden="false" customHeight="false" outlineLevel="0" collapsed="false">
      <c r="A35852" s="535" t="s">
        <v>53495</v>
      </c>
      <c r="B35852" s="544" t="s">
        <v>53496</v>
      </c>
      <c r="C35852" s="535" t="s">
        <v>53281</v>
      </c>
      <c r="D35852" s="537" t="n">
        <v>1</v>
      </c>
    </row>
    <row r="35853" customFormat="false" ht="14.25" hidden="false" customHeight="false" outlineLevel="0" collapsed="false">
      <c r="A35853" s="535" t="s">
        <v>53497</v>
      </c>
      <c r="B35853" s="544" t="s">
        <v>53498</v>
      </c>
      <c r="C35853" s="535" t="s">
        <v>53281</v>
      </c>
      <c r="D35853" s="537" t="n">
        <v>3.54</v>
      </c>
    </row>
    <row r="35854" customFormat="false" ht="14.25" hidden="false" customHeight="false" outlineLevel="0" collapsed="false">
      <c r="A35854" s="535" t="s">
        <v>53499</v>
      </c>
      <c r="B35854" s="544" t="s">
        <v>53500</v>
      </c>
      <c r="C35854" s="535" t="s">
        <v>53178</v>
      </c>
      <c r="D35854" s="537" t="n">
        <v>1.44</v>
      </c>
    </row>
    <row r="35855" customFormat="false" ht="14.25" hidden="false" customHeight="false" outlineLevel="0" collapsed="false">
      <c r="A35855" s="535" t="s">
        <v>53501</v>
      </c>
      <c r="B35855" s="544" t="s">
        <v>53502</v>
      </c>
      <c r="C35855" s="535" t="s">
        <v>53178</v>
      </c>
      <c r="D35855" s="537" t="n">
        <v>1.11</v>
      </c>
    </row>
    <row r="35856" customFormat="false" ht="14.25" hidden="false" customHeight="false" outlineLevel="0" collapsed="false">
      <c r="A35856" s="535" t="s">
        <v>53503</v>
      </c>
      <c r="B35856" s="544" t="s">
        <v>53504</v>
      </c>
      <c r="C35856" s="535" t="s">
        <v>53178</v>
      </c>
      <c r="D35856" s="537" t="n">
        <v>0.81</v>
      </c>
    </row>
    <row r="35857" customFormat="false" ht="14.25" hidden="false" customHeight="false" outlineLevel="0" collapsed="false">
      <c r="A35857" s="535" t="s">
        <v>53505</v>
      </c>
      <c r="B35857" s="544" t="s">
        <v>53506</v>
      </c>
      <c r="C35857" s="535" t="s">
        <v>53178</v>
      </c>
      <c r="D35857" s="537" t="n">
        <v>0.61</v>
      </c>
    </row>
    <row r="35858" customFormat="false" ht="14.25" hidden="false" customHeight="false" outlineLevel="0" collapsed="false">
      <c r="A35858" s="535" t="s">
        <v>53507</v>
      </c>
      <c r="B35858" s="544" t="s">
        <v>53508</v>
      </c>
      <c r="C35858" s="535" t="s">
        <v>53178</v>
      </c>
      <c r="D35858" s="537" t="n">
        <v>1.13</v>
      </c>
    </row>
    <row r="35859" customFormat="false" ht="14.25" hidden="false" customHeight="false" outlineLevel="0" collapsed="false">
      <c r="A35859" s="535" t="s">
        <v>53509</v>
      </c>
      <c r="B35859" s="544" t="s">
        <v>53510</v>
      </c>
      <c r="C35859" s="535" t="s">
        <v>53178</v>
      </c>
      <c r="D35859" s="537" t="n">
        <v>0.87</v>
      </c>
    </row>
    <row r="35860" customFormat="false" ht="14.25" hidden="false" customHeight="false" outlineLevel="0" collapsed="false">
      <c r="A35860" s="535" t="s">
        <v>53511</v>
      </c>
      <c r="B35860" s="544" t="s">
        <v>53512</v>
      </c>
      <c r="C35860" s="535" t="s">
        <v>53178</v>
      </c>
      <c r="D35860" s="537" t="n">
        <v>0.63</v>
      </c>
    </row>
    <row r="35861" customFormat="false" ht="14.25" hidden="false" customHeight="false" outlineLevel="0" collapsed="false">
      <c r="A35861" s="535" t="s">
        <v>53513</v>
      </c>
      <c r="B35861" s="544" t="s">
        <v>53514</v>
      </c>
      <c r="C35861" s="535" t="s">
        <v>53178</v>
      </c>
      <c r="D35861" s="537" t="n">
        <v>0.48</v>
      </c>
    </row>
    <row r="35862" customFormat="false" ht="14.25" hidden="false" customHeight="false" outlineLevel="0" collapsed="false">
      <c r="A35862" s="535" t="s">
        <v>53515</v>
      </c>
      <c r="B35862" s="544" t="s">
        <v>53516</v>
      </c>
      <c r="C35862" s="535" t="s">
        <v>53178</v>
      </c>
      <c r="D35862" s="537" t="n">
        <v>0.95</v>
      </c>
    </row>
    <row r="35863" customFormat="false" ht="14.25" hidden="false" customHeight="false" outlineLevel="0" collapsed="false">
      <c r="A35863" s="535" t="s">
        <v>53517</v>
      </c>
      <c r="B35863" s="544" t="s">
        <v>53518</v>
      </c>
      <c r="C35863" s="535" t="s">
        <v>53178</v>
      </c>
      <c r="D35863" s="537" t="n">
        <v>0.73</v>
      </c>
    </row>
    <row r="35864" customFormat="false" ht="14.25" hidden="false" customHeight="false" outlineLevel="0" collapsed="false">
      <c r="A35864" s="535" t="s">
        <v>53519</v>
      </c>
      <c r="B35864" s="544" t="s">
        <v>53520</v>
      </c>
      <c r="C35864" s="535" t="s">
        <v>53178</v>
      </c>
      <c r="D35864" s="537" t="n">
        <v>0.53</v>
      </c>
    </row>
    <row r="35865" customFormat="false" ht="14.25" hidden="false" customHeight="false" outlineLevel="0" collapsed="false">
      <c r="A35865" s="535" t="s">
        <v>53521</v>
      </c>
      <c r="B35865" s="544" t="s">
        <v>53522</v>
      </c>
      <c r="C35865" s="535" t="s">
        <v>53178</v>
      </c>
      <c r="D35865" s="537" t="n">
        <v>0.4</v>
      </c>
    </row>
    <row r="35866" customFormat="false" ht="14.25" hidden="false" customHeight="false" outlineLevel="0" collapsed="false">
      <c r="A35866" s="535" t="s">
        <v>53523</v>
      </c>
      <c r="B35866" s="544" t="s">
        <v>53524</v>
      </c>
      <c r="C35866" s="535" t="s">
        <v>53178</v>
      </c>
      <c r="D35866" s="537" t="n">
        <v>1.07</v>
      </c>
    </row>
    <row r="35867" customFormat="false" ht="14.25" hidden="false" customHeight="false" outlineLevel="0" collapsed="false">
      <c r="A35867" s="535" t="s">
        <v>53525</v>
      </c>
      <c r="B35867" s="544" t="s">
        <v>53526</v>
      </c>
      <c r="C35867" s="535" t="s">
        <v>53178</v>
      </c>
      <c r="D35867" s="537" t="n">
        <v>0.82</v>
      </c>
    </row>
    <row r="35868" customFormat="false" ht="14.25" hidden="false" customHeight="false" outlineLevel="0" collapsed="false">
      <c r="A35868" s="535" t="s">
        <v>53527</v>
      </c>
      <c r="B35868" s="544" t="s">
        <v>53528</v>
      </c>
      <c r="C35868" s="535" t="s">
        <v>53178</v>
      </c>
      <c r="D35868" s="537" t="n">
        <v>0.6</v>
      </c>
    </row>
    <row r="35869" customFormat="false" ht="14.25" hidden="false" customHeight="false" outlineLevel="0" collapsed="false">
      <c r="A35869" s="535" t="s">
        <v>53529</v>
      </c>
      <c r="B35869" s="544" t="s">
        <v>53530</v>
      </c>
      <c r="C35869" s="535" t="s">
        <v>53178</v>
      </c>
      <c r="D35869" s="537" t="n">
        <v>0.45</v>
      </c>
    </row>
    <row r="35870" customFormat="false" ht="14.25" hidden="false" customHeight="false" outlineLevel="0" collapsed="false">
      <c r="A35870" s="535" t="s">
        <v>53531</v>
      </c>
      <c r="B35870" s="544" t="s">
        <v>53532</v>
      </c>
      <c r="C35870" s="535" t="s">
        <v>29315</v>
      </c>
      <c r="D35870" s="537" t="n">
        <v>18.22</v>
      </c>
    </row>
    <row r="35871" customFormat="false" ht="14.25" hidden="false" customHeight="false" outlineLevel="0" collapsed="false">
      <c r="A35871" s="535" t="s">
        <v>53533</v>
      </c>
      <c r="B35871" s="544" t="s">
        <v>53534</v>
      </c>
      <c r="C35871" s="535" t="s">
        <v>29315</v>
      </c>
      <c r="D35871" s="537" t="n">
        <v>14.58</v>
      </c>
    </row>
    <row r="35872" customFormat="false" ht="14.25" hidden="false" customHeight="false" outlineLevel="0" collapsed="false">
      <c r="A35872" s="535" t="s">
        <v>53535</v>
      </c>
      <c r="B35872" s="544" t="s">
        <v>53536</v>
      </c>
      <c r="C35872" s="535" t="s">
        <v>29315</v>
      </c>
      <c r="D35872" s="537" t="n">
        <v>11.83</v>
      </c>
    </row>
    <row r="35873" customFormat="false" ht="14.25" hidden="false" customHeight="false" outlineLevel="0" collapsed="false">
      <c r="A35873" s="535" t="s">
        <v>53537</v>
      </c>
      <c r="B35873" s="544" t="s">
        <v>53538</v>
      </c>
      <c r="C35873" s="535" t="s">
        <v>29315</v>
      </c>
      <c r="D35873" s="537" t="n">
        <v>13.18</v>
      </c>
    </row>
    <row r="35874" customFormat="false" ht="14.25" hidden="false" customHeight="false" outlineLevel="0" collapsed="false">
      <c r="A35874" s="535" t="s">
        <v>53539</v>
      </c>
      <c r="B35874" s="544" t="s">
        <v>53540</v>
      </c>
      <c r="C35874" s="535" t="s">
        <v>29315</v>
      </c>
      <c r="D35874" s="537" t="n">
        <v>10.54</v>
      </c>
    </row>
    <row r="35875" customFormat="false" ht="14.25" hidden="false" customHeight="false" outlineLevel="0" collapsed="false">
      <c r="A35875" s="535" t="s">
        <v>53541</v>
      </c>
      <c r="B35875" s="544" t="s">
        <v>53542</v>
      </c>
      <c r="C35875" s="535" t="s">
        <v>29315</v>
      </c>
      <c r="D35875" s="537" t="n">
        <v>8.55</v>
      </c>
    </row>
    <row r="35876" customFormat="false" ht="14.25" hidden="false" customHeight="false" outlineLevel="0" collapsed="false">
      <c r="A35876" s="535" t="s">
        <v>53543</v>
      </c>
      <c r="B35876" s="544" t="s">
        <v>53544</v>
      </c>
      <c r="C35876" s="535" t="s">
        <v>29315</v>
      </c>
      <c r="D35876" s="537" t="n">
        <v>30.46</v>
      </c>
    </row>
    <row r="35877" customFormat="false" ht="14.25" hidden="false" customHeight="false" outlineLevel="0" collapsed="false">
      <c r="A35877" s="535" t="s">
        <v>53545</v>
      </c>
      <c r="B35877" s="544" t="s">
        <v>53546</v>
      </c>
      <c r="C35877" s="535" t="s">
        <v>29315</v>
      </c>
      <c r="D35877" s="537" t="n">
        <v>24.37</v>
      </c>
    </row>
    <row r="35878" customFormat="false" ht="14.25" hidden="false" customHeight="false" outlineLevel="0" collapsed="false">
      <c r="A35878" s="535" t="s">
        <v>53547</v>
      </c>
      <c r="B35878" s="544" t="s">
        <v>53548</v>
      </c>
      <c r="C35878" s="535" t="s">
        <v>29315</v>
      </c>
      <c r="D35878" s="537" t="n">
        <v>19.77</v>
      </c>
    </row>
    <row r="35879" customFormat="false" ht="14.25" hidden="false" customHeight="false" outlineLevel="0" collapsed="false">
      <c r="A35879" s="535" t="s">
        <v>53549</v>
      </c>
      <c r="B35879" s="544" t="s">
        <v>53550</v>
      </c>
      <c r="C35879" s="535" t="s">
        <v>29315</v>
      </c>
      <c r="D35879" s="537" t="n">
        <v>67.78</v>
      </c>
    </row>
    <row r="35880" customFormat="false" ht="14.25" hidden="false" customHeight="false" outlineLevel="0" collapsed="false">
      <c r="A35880" s="535" t="s">
        <v>53551</v>
      </c>
      <c r="B35880" s="544" t="s">
        <v>53552</v>
      </c>
      <c r="C35880" s="535" t="s">
        <v>29315</v>
      </c>
      <c r="D35880" s="537" t="n">
        <v>54.19</v>
      </c>
    </row>
    <row r="35881" customFormat="false" ht="14.25" hidden="false" customHeight="false" outlineLevel="0" collapsed="false">
      <c r="A35881" s="535" t="s">
        <v>53553</v>
      </c>
      <c r="B35881" s="544" t="s">
        <v>53554</v>
      </c>
      <c r="C35881" s="535" t="s">
        <v>29315</v>
      </c>
      <c r="D35881" s="537" t="n">
        <v>43.99</v>
      </c>
    </row>
    <row r="35882" customFormat="false" ht="14.25" hidden="false" customHeight="false" outlineLevel="0" collapsed="false">
      <c r="A35882" s="535" t="s">
        <v>53555</v>
      </c>
      <c r="B35882" s="544" t="s">
        <v>53556</v>
      </c>
      <c r="C35882" s="535" t="s">
        <v>29315</v>
      </c>
      <c r="D35882" s="537" t="n">
        <v>79.13</v>
      </c>
    </row>
    <row r="35883" customFormat="false" ht="14.25" hidden="false" customHeight="false" outlineLevel="0" collapsed="false">
      <c r="A35883" s="535" t="s">
        <v>53557</v>
      </c>
      <c r="B35883" s="544" t="s">
        <v>53558</v>
      </c>
      <c r="C35883" s="535" t="s">
        <v>29315</v>
      </c>
      <c r="D35883" s="537" t="n">
        <v>63.27</v>
      </c>
    </row>
    <row r="35884" customFormat="false" ht="14.25" hidden="false" customHeight="false" outlineLevel="0" collapsed="false">
      <c r="A35884" s="535" t="s">
        <v>53559</v>
      </c>
      <c r="B35884" s="544" t="s">
        <v>53560</v>
      </c>
      <c r="C35884" s="535" t="s">
        <v>29315</v>
      </c>
      <c r="D35884" s="537" t="n">
        <v>51.36</v>
      </c>
    </row>
    <row r="35885" customFormat="false" ht="14.25" hidden="false" customHeight="false" outlineLevel="0" collapsed="false">
      <c r="A35885" s="535" t="s">
        <v>53561</v>
      </c>
      <c r="B35885" s="544" t="s">
        <v>53562</v>
      </c>
      <c r="C35885" s="535" t="s">
        <v>29315</v>
      </c>
      <c r="D35885" s="537" t="n">
        <v>155.19</v>
      </c>
    </row>
    <row r="35886" customFormat="false" ht="14.25" hidden="false" customHeight="false" outlineLevel="0" collapsed="false">
      <c r="A35886" s="535" t="s">
        <v>53563</v>
      </c>
      <c r="B35886" s="544" t="s">
        <v>53564</v>
      </c>
      <c r="C35886" s="535" t="s">
        <v>29315</v>
      </c>
      <c r="D35886" s="537" t="n">
        <v>124.09</v>
      </c>
    </row>
    <row r="35887" customFormat="false" ht="14.25" hidden="false" customHeight="false" outlineLevel="0" collapsed="false">
      <c r="A35887" s="535" t="s">
        <v>53565</v>
      </c>
      <c r="B35887" s="544" t="s">
        <v>53566</v>
      </c>
      <c r="C35887" s="535" t="s">
        <v>29315</v>
      </c>
      <c r="D35887" s="537" t="n">
        <v>100.72</v>
      </c>
    </row>
    <row r="35888" customFormat="false" ht="14.25" hidden="false" customHeight="false" outlineLevel="0" collapsed="false">
      <c r="A35888" s="535" t="s">
        <v>53567</v>
      </c>
      <c r="B35888" s="544" t="s">
        <v>53568</v>
      </c>
      <c r="C35888" s="535" t="s">
        <v>29315</v>
      </c>
      <c r="D35888" s="537" t="n">
        <v>178.08</v>
      </c>
    </row>
    <row r="35889" customFormat="false" ht="14.25" hidden="false" customHeight="false" outlineLevel="0" collapsed="false">
      <c r="A35889" s="535" t="s">
        <v>53569</v>
      </c>
      <c r="B35889" s="544" t="s">
        <v>53570</v>
      </c>
      <c r="C35889" s="535" t="s">
        <v>29315</v>
      </c>
      <c r="D35889" s="537" t="n">
        <v>142.39</v>
      </c>
    </row>
    <row r="35890" customFormat="false" ht="14.25" hidden="false" customHeight="false" outlineLevel="0" collapsed="false">
      <c r="A35890" s="535" t="s">
        <v>53571</v>
      </c>
      <c r="B35890" s="544" t="s">
        <v>53572</v>
      </c>
      <c r="C35890" s="535" t="s">
        <v>29315</v>
      </c>
      <c r="D35890" s="537" t="n">
        <v>115.58</v>
      </c>
    </row>
    <row r="35891" customFormat="false" ht="14.25" hidden="false" customHeight="false" outlineLevel="0" collapsed="false">
      <c r="A35891" s="535" t="s">
        <v>53573</v>
      </c>
      <c r="B35891" s="544" t="s">
        <v>53574</v>
      </c>
      <c r="C35891" s="535" t="s">
        <v>29315</v>
      </c>
      <c r="D35891" s="537" t="n">
        <v>194.05</v>
      </c>
    </row>
    <row r="35892" customFormat="false" ht="14.25" hidden="false" customHeight="false" outlineLevel="0" collapsed="false">
      <c r="A35892" s="535" t="s">
        <v>53575</v>
      </c>
      <c r="B35892" s="544" t="s">
        <v>53576</v>
      </c>
      <c r="C35892" s="535" t="s">
        <v>29315</v>
      </c>
      <c r="D35892" s="537" t="n">
        <v>167</v>
      </c>
    </row>
    <row r="35893" customFormat="false" ht="14.25" hidden="false" customHeight="false" outlineLevel="0" collapsed="false">
      <c r="A35893" s="535" t="s">
        <v>53577</v>
      </c>
      <c r="B35893" s="544" t="s">
        <v>53578</v>
      </c>
      <c r="C35893" s="535" t="s">
        <v>29741</v>
      </c>
      <c r="D35893" s="537" t="n">
        <v>11.48</v>
      </c>
    </row>
    <row r="35894" customFormat="false" ht="14.25" hidden="false" customHeight="false" outlineLevel="0" collapsed="false">
      <c r="A35894" s="535" t="s">
        <v>53579</v>
      </c>
      <c r="B35894" s="544" t="s">
        <v>53580</v>
      </c>
      <c r="C35894" s="535" t="s">
        <v>41675</v>
      </c>
      <c r="D35894" s="537" t="n">
        <v>381.76</v>
      </c>
    </row>
    <row r="35895" customFormat="false" ht="14.25" hidden="false" customHeight="false" outlineLevel="0" collapsed="false">
      <c r="A35895" s="535" t="s">
        <v>53581</v>
      </c>
      <c r="B35895" s="544" t="s">
        <v>53582</v>
      </c>
      <c r="C35895" s="535" t="s">
        <v>41675</v>
      </c>
      <c r="D35895" s="537" t="n">
        <v>327.22</v>
      </c>
    </row>
    <row r="35896" customFormat="false" ht="14.25" hidden="false" customHeight="false" outlineLevel="0" collapsed="false">
      <c r="A35896" s="535" t="s">
        <v>53583</v>
      </c>
      <c r="B35896" s="544" t="s">
        <v>53584</v>
      </c>
      <c r="C35896" s="535" t="s">
        <v>41675</v>
      </c>
      <c r="D35896" s="537" t="n">
        <v>783.15</v>
      </c>
    </row>
    <row r="35897" customFormat="false" ht="14.25" hidden="false" customHeight="false" outlineLevel="0" collapsed="false">
      <c r="A35897" s="535" t="s">
        <v>53585</v>
      </c>
      <c r="B35897" s="544" t="s">
        <v>53586</v>
      </c>
      <c r="C35897" s="535" t="s">
        <v>41675</v>
      </c>
      <c r="D35897" s="537" t="n">
        <v>868.28</v>
      </c>
    </row>
    <row r="35898" customFormat="false" ht="14.25" hidden="false" customHeight="false" outlineLevel="0" collapsed="false">
      <c r="A35898" s="535" t="s">
        <v>53587</v>
      </c>
      <c r="B35898" s="544" t="s">
        <v>53588</v>
      </c>
      <c r="C35898" s="535" t="s">
        <v>41675</v>
      </c>
      <c r="D35898" s="537" t="n">
        <v>1989.82</v>
      </c>
    </row>
    <row r="35899" customFormat="false" ht="14.25" hidden="false" customHeight="false" outlineLevel="0" collapsed="false">
      <c r="A35899" s="535" t="s">
        <v>53589</v>
      </c>
      <c r="B35899" s="544" t="s">
        <v>53590</v>
      </c>
      <c r="C35899" s="535" t="s">
        <v>41675</v>
      </c>
      <c r="D35899" s="537" t="n">
        <v>2119.74</v>
      </c>
    </row>
    <row r="35900" customFormat="false" ht="14.25" hidden="false" customHeight="false" outlineLevel="0" collapsed="false">
      <c r="A35900" s="535" t="s">
        <v>53591</v>
      </c>
      <c r="B35900" s="544" t="s">
        <v>53592</v>
      </c>
      <c r="C35900" s="535" t="s">
        <v>41675</v>
      </c>
      <c r="D35900" s="537" t="n">
        <v>2172.93</v>
      </c>
    </row>
    <row r="35901" customFormat="false" ht="14.25" hidden="false" customHeight="false" outlineLevel="0" collapsed="false">
      <c r="A35901" s="535" t="s">
        <v>53593</v>
      </c>
      <c r="B35901" s="544" t="s">
        <v>53594</v>
      </c>
      <c r="C35901" s="535" t="s">
        <v>41675</v>
      </c>
      <c r="D35901" s="537" t="n">
        <v>2317.3</v>
      </c>
    </row>
    <row r="35902" customFormat="false" ht="14.25" hidden="false" customHeight="false" outlineLevel="0" collapsed="false">
      <c r="A35902" s="535" t="s">
        <v>53595</v>
      </c>
      <c r="B35902" s="544" t="s">
        <v>53596</v>
      </c>
      <c r="C35902" s="535" t="s">
        <v>41675</v>
      </c>
      <c r="D35902" s="537" t="n">
        <v>381.76</v>
      </c>
    </row>
    <row r="35903" customFormat="false" ht="14.25" hidden="false" customHeight="false" outlineLevel="0" collapsed="false">
      <c r="A35903" s="535" t="s">
        <v>53597</v>
      </c>
      <c r="B35903" s="544" t="s">
        <v>53598</v>
      </c>
      <c r="C35903" s="535" t="s">
        <v>41675</v>
      </c>
      <c r="D35903" s="537" t="n">
        <v>327.22</v>
      </c>
    </row>
    <row r="35904" customFormat="false" ht="14.25" hidden="false" customHeight="false" outlineLevel="0" collapsed="false">
      <c r="A35904" s="535" t="s">
        <v>53599</v>
      </c>
      <c r="B35904" s="544" t="s">
        <v>53600</v>
      </c>
      <c r="C35904" s="535" t="s">
        <v>41675</v>
      </c>
      <c r="D35904" s="537" t="n">
        <v>783.15</v>
      </c>
    </row>
    <row r="35905" customFormat="false" ht="14.25" hidden="false" customHeight="false" outlineLevel="0" collapsed="false">
      <c r="A35905" s="535" t="s">
        <v>53601</v>
      </c>
      <c r="B35905" s="544" t="s">
        <v>53602</v>
      </c>
      <c r="C35905" s="535" t="s">
        <v>41675</v>
      </c>
      <c r="D35905" s="537" t="n">
        <v>868.28</v>
      </c>
    </row>
    <row r="35906" customFormat="false" ht="14.25" hidden="false" customHeight="false" outlineLevel="0" collapsed="false">
      <c r="A35906" s="535" t="s">
        <v>53603</v>
      </c>
      <c r="B35906" s="544" t="s">
        <v>53604</v>
      </c>
      <c r="C35906" s="535" t="s">
        <v>41675</v>
      </c>
      <c r="D35906" s="537" t="n">
        <v>1927.14</v>
      </c>
    </row>
    <row r="35907" customFormat="false" ht="14.25" hidden="false" customHeight="false" outlineLevel="0" collapsed="false">
      <c r="A35907" s="535" t="s">
        <v>53605</v>
      </c>
      <c r="B35907" s="544" t="s">
        <v>53606</v>
      </c>
      <c r="C35907" s="535" t="s">
        <v>41675</v>
      </c>
      <c r="D35907" s="537" t="n">
        <v>2053.96</v>
      </c>
    </row>
    <row r="35908" customFormat="false" ht="14.25" hidden="false" customHeight="false" outlineLevel="0" collapsed="false">
      <c r="A35908" s="535" t="s">
        <v>53607</v>
      </c>
      <c r="B35908" s="544" t="s">
        <v>53608</v>
      </c>
      <c r="C35908" s="535" t="s">
        <v>41675</v>
      </c>
      <c r="D35908" s="537" t="n">
        <v>133.53</v>
      </c>
    </row>
    <row r="35909" customFormat="false" ht="14.25" hidden="false" customHeight="false" outlineLevel="0" collapsed="false">
      <c r="A35909" s="535" t="s">
        <v>53609</v>
      </c>
      <c r="B35909" s="544" t="s">
        <v>53610</v>
      </c>
      <c r="C35909" s="535" t="s">
        <v>41675</v>
      </c>
      <c r="D35909" s="537" t="n">
        <v>663.95</v>
      </c>
    </row>
    <row r="35910" customFormat="false" ht="14.25" hidden="false" customHeight="false" outlineLevel="0" collapsed="false">
      <c r="A35910" s="535" t="s">
        <v>53611</v>
      </c>
      <c r="B35910" s="544" t="s">
        <v>53612</v>
      </c>
      <c r="C35910" s="535" t="s">
        <v>41675</v>
      </c>
      <c r="D35910" s="537" t="n">
        <v>55.12</v>
      </c>
    </row>
    <row r="35911" customFormat="false" ht="14.25" hidden="false" customHeight="false" outlineLevel="0" collapsed="false">
      <c r="A35911" s="535" t="s">
        <v>53613</v>
      </c>
      <c r="B35911" s="544" t="s">
        <v>53614</v>
      </c>
      <c r="C35911" s="535" t="s">
        <v>41675</v>
      </c>
      <c r="D35911" s="537" t="n">
        <v>32.94</v>
      </c>
    </row>
    <row r="35912" customFormat="false" ht="14.25" hidden="false" customHeight="false" outlineLevel="0" collapsed="false">
      <c r="A35912" s="535" t="s">
        <v>53615</v>
      </c>
      <c r="B35912" s="544" t="s">
        <v>53616</v>
      </c>
      <c r="C35912" s="535" t="s">
        <v>41675</v>
      </c>
      <c r="D35912" s="537" t="n">
        <v>133.52</v>
      </c>
    </row>
    <row r="35913" customFormat="false" ht="14.25" hidden="false" customHeight="false" outlineLevel="0" collapsed="false">
      <c r="A35913" s="535" t="s">
        <v>53617</v>
      </c>
      <c r="B35913" s="544" t="s">
        <v>53618</v>
      </c>
      <c r="C35913" s="535" t="s">
        <v>41675</v>
      </c>
      <c r="D35913" s="537" t="n">
        <v>664.94</v>
      </c>
    </row>
    <row r="35914" customFormat="false" ht="14.25" hidden="false" customHeight="false" outlineLevel="0" collapsed="false">
      <c r="A35914" s="535" t="s">
        <v>53619</v>
      </c>
      <c r="B35914" s="544" t="s">
        <v>53620</v>
      </c>
      <c r="C35914" s="535" t="s">
        <v>41675</v>
      </c>
      <c r="D35914" s="537" t="n">
        <v>55.27</v>
      </c>
    </row>
    <row r="35915" customFormat="false" ht="14.25" hidden="false" customHeight="false" outlineLevel="0" collapsed="false">
      <c r="A35915" s="535" t="s">
        <v>53621</v>
      </c>
      <c r="B35915" s="544" t="s">
        <v>53622</v>
      </c>
      <c r="C35915" s="535" t="s">
        <v>29741</v>
      </c>
      <c r="D35915" s="537" t="n">
        <v>19.71</v>
      </c>
    </row>
    <row r="35916" customFormat="false" ht="14.25" hidden="false" customHeight="false" outlineLevel="0" collapsed="false">
      <c r="A35916" s="535" t="s">
        <v>53623</v>
      </c>
      <c r="B35916" s="544" t="s">
        <v>53624</v>
      </c>
      <c r="C35916" s="535" t="s">
        <v>29741</v>
      </c>
      <c r="D35916" s="537" t="n">
        <v>12.17</v>
      </c>
    </row>
    <row r="35917" customFormat="false" ht="14.25" hidden="false" customHeight="false" outlineLevel="0" collapsed="false">
      <c r="A35917" s="535" t="s">
        <v>53625</v>
      </c>
      <c r="B35917" s="544" t="s">
        <v>53626</v>
      </c>
      <c r="C35917" s="535" t="s">
        <v>29247</v>
      </c>
      <c r="D35917" s="537" t="n">
        <v>350.52</v>
      </c>
    </row>
    <row r="35918" customFormat="false" ht="14.25" hidden="false" customHeight="false" outlineLevel="0" collapsed="false">
      <c r="A35918" s="535" t="s">
        <v>53627</v>
      </c>
      <c r="B35918" s="544" t="s">
        <v>53628</v>
      </c>
      <c r="C35918" s="535" t="s">
        <v>29247</v>
      </c>
      <c r="D35918" s="537" t="n">
        <v>420.1</v>
      </c>
    </row>
    <row r="35919" customFormat="false" ht="14.25" hidden="false" customHeight="false" outlineLevel="0" collapsed="false">
      <c r="A35919" s="535" t="s">
        <v>53629</v>
      </c>
      <c r="B35919" s="544" t="s">
        <v>53630</v>
      </c>
      <c r="C35919" s="535" t="s">
        <v>29247</v>
      </c>
      <c r="D35919" s="537" t="n">
        <v>493.38</v>
      </c>
    </row>
    <row r="35920" customFormat="false" ht="14.25" hidden="false" customHeight="false" outlineLevel="0" collapsed="false">
      <c r="A35920" s="535" t="s">
        <v>53631</v>
      </c>
      <c r="B35920" s="544" t="s">
        <v>53632</v>
      </c>
      <c r="C35920" s="535" t="s">
        <v>29247</v>
      </c>
      <c r="D35920" s="537" t="n">
        <v>875.73</v>
      </c>
    </row>
    <row r="35921" customFormat="false" ht="14.25" hidden="false" customHeight="false" outlineLevel="0" collapsed="false">
      <c r="A35921" s="535" t="s">
        <v>53633</v>
      </c>
      <c r="B35921" s="544" t="s">
        <v>53634</v>
      </c>
      <c r="C35921" s="535" t="s">
        <v>29247</v>
      </c>
      <c r="D35921" s="537" t="n">
        <v>940.99</v>
      </c>
    </row>
    <row r="35922" customFormat="false" ht="14.25" hidden="false" customHeight="false" outlineLevel="0" collapsed="false">
      <c r="A35922" s="535" t="s">
        <v>53635</v>
      </c>
      <c r="B35922" s="544" t="s">
        <v>53636</v>
      </c>
      <c r="C35922" s="535" t="s">
        <v>29247</v>
      </c>
      <c r="D35922" s="537" t="n">
        <v>1009.94</v>
      </c>
    </row>
    <row r="35923" customFormat="false" ht="14.25" hidden="false" customHeight="false" outlineLevel="0" collapsed="false">
      <c r="A35923" s="535" t="s">
        <v>53637</v>
      </c>
      <c r="B35923" s="544" t="s">
        <v>53638</v>
      </c>
      <c r="C35923" s="535" t="s">
        <v>29247</v>
      </c>
      <c r="D35923" s="537" t="n">
        <v>756.3</v>
      </c>
    </row>
    <row r="35924" customFormat="false" ht="14.25" hidden="false" customHeight="false" outlineLevel="0" collapsed="false">
      <c r="A35924" s="535" t="s">
        <v>53639</v>
      </c>
      <c r="B35924" s="544" t="s">
        <v>53640</v>
      </c>
      <c r="C35924" s="535" t="s">
        <v>29247</v>
      </c>
      <c r="D35924" s="537" t="n">
        <v>814.17</v>
      </c>
    </row>
    <row r="35925" customFormat="false" ht="14.25" hidden="false" customHeight="false" outlineLevel="0" collapsed="false">
      <c r="A35925" s="535" t="s">
        <v>53641</v>
      </c>
      <c r="B35925" s="544" t="s">
        <v>53642</v>
      </c>
      <c r="C35925" s="535" t="s">
        <v>41675</v>
      </c>
      <c r="D35925" s="537" t="n">
        <v>168.84</v>
      </c>
    </row>
    <row r="35926" customFormat="false" ht="14.25" hidden="false" customHeight="false" outlineLevel="0" collapsed="false">
      <c r="A35926" s="535" t="s">
        <v>53643</v>
      </c>
      <c r="B35926" s="544" t="s">
        <v>53644</v>
      </c>
      <c r="C35926" s="535" t="s">
        <v>44152</v>
      </c>
      <c r="D35926" s="537" t="n">
        <v>428.25</v>
      </c>
    </row>
    <row r="35927" customFormat="false" ht="14.25" hidden="false" customHeight="false" outlineLevel="0" collapsed="false">
      <c r="A35927" s="535" t="s">
        <v>53645</v>
      </c>
      <c r="B35927" s="544" t="s">
        <v>53646</v>
      </c>
      <c r="C35927" s="535" t="s">
        <v>29247</v>
      </c>
      <c r="D35927" s="537" t="n">
        <v>55.55</v>
      </c>
    </row>
    <row r="35928" customFormat="false" ht="14.25" hidden="false" customHeight="false" outlineLevel="0" collapsed="false">
      <c r="A35928" s="535" t="s">
        <v>53647</v>
      </c>
      <c r="B35928" s="544" t="s">
        <v>53648</v>
      </c>
      <c r="C35928" s="535" t="s">
        <v>29247</v>
      </c>
      <c r="D35928" s="537" t="n">
        <v>51.16</v>
      </c>
    </row>
    <row r="35929" customFormat="false" ht="14.25" hidden="false" customHeight="false" outlineLevel="0" collapsed="false">
      <c r="A35929" s="535" t="s">
        <v>53649</v>
      </c>
      <c r="B35929" s="544" t="s">
        <v>53650</v>
      </c>
      <c r="C35929" s="535" t="s">
        <v>29247</v>
      </c>
      <c r="D35929" s="537" t="n">
        <v>344.69</v>
      </c>
    </row>
    <row r="35930" customFormat="false" ht="14.25" hidden="false" customHeight="false" outlineLevel="0" collapsed="false">
      <c r="A35930" s="535" t="s">
        <v>53651</v>
      </c>
      <c r="B35930" s="544" t="s">
        <v>53652</v>
      </c>
      <c r="C35930" s="535" t="s">
        <v>29247</v>
      </c>
      <c r="D35930" s="537" t="n">
        <v>251.88</v>
      </c>
    </row>
    <row r="35931" customFormat="false" ht="14.25" hidden="false" customHeight="false" outlineLevel="0" collapsed="false">
      <c r="A35931" s="535" t="s">
        <v>53653</v>
      </c>
      <c r="B35931" s="544" t="s">
        <v>53654</v>
      </c>
      <c r="C35931" s="535" t="s">
        <v>41675</v>
      </c>
      <c r="D35931" s="537" t="n">
        <v>139.94</v>
      </c>
    </row>
    <row r="35932" customFormat="false" ht="14.25" hidden="false" customHeight="false" outlineLevel="0" collapsed="false">
      <c r="A35932" s="535" t="s">
        <v>53655</v>
      </c>
      <c r="B35932" s="544" t="s">
        <v>53656</v>
      </c>
      <c r="C35932" s="535" t="s">
        <v>41675</v>
      </c>
      <c r="D35932" s="537" t="n">
        <v>305.04</v>
      </c>
    </row>
    <row r="35933" customFormat="false" ht="14.25" hidden="false" customHeight="false" outlineLevel="0" collapsed="false">
      <c r="A35933" s="535" t="s">
        <v>53657</v>
      </c>
      <c r="B35933" s="544" t="s">
        <v>53658</v>
      </c>
      <c r="C35933" s="535" t="s">
        <v>41675</v>
      </c>
      <c r="D35933" s="537" t="n">
        <v>213.55</v>
      </c>
    </row>
    <row r="35934" customFormat="false" ht="14.25" hidden="false" customHeight="false" outlineLevel="0" collapsed="false">
      <c r="A35934" s="535" t="s">
        <v>53659</v>
      </c>
      <c r="B35934" s="544" t="s">
        <v>53660</v>
      </c>
      <c r="C35934" s="535" t="s">
        <v>41675</v>
      </c>
      <c r="D35934" s="537" t="n">
        <v>150.35</v>
      </c>
    </row>
    <row r="35935" customFormat="false" ht="14.25" hidden="false" customHeight="false" outlineLevel="0" collapsed="false">
      <c r="A35935" s="535" t="s">
        <v>53661</v>
      </c>
      <c r="B35935" s="544" t="s">
        <v>53662</v>
      </c>
      <c r="C35935" s="535" t="s">
        <v>41675</v>
      </c>
      <c r="D35935" s="537" t="n">
        <v>151.59</v>
      </c>
    </row>
    <row r="35936" customFormat="false" ht="14.25" hidden="false" customHeight="false" outlineLevel="0" collapsed="false">
      <c r="A35936" s="535" t="s">
        <v>53663</v>
      </c>
      <c r="B35936" s="544" t="s">
        <v>53664</v>
      </c>
      <c r="C35936" s="535" t="s">
        <v>41675</v>
      </c>
      <c r="D35936" s="537" t="n">
        <v>336.09</v>
      </c>
    </row>
    <row r="35937" customFormat="false" ht="14.25" hidden="false" customHeight="false" outlineLevel="0" collapsed="false">
      <c r="A35937" s="535" t="s">
        <v>53665</v>
      </c>
      <c r="B35937" s="544" t="s">
        <v>53666</v>
      </c>
      <c r="C35937" s="535" t="s">
        <v>41675</v>
      </c>
      <c r="D35937" s="537" t="n">
        <v>233.4</v>
      </c>
    </row>
    <row r="35938" customFormat="false" ht="14.25" hidden="false" customHeight="false" outlineLevel="0" collapsed="false">
      <c r="A35938" s="535" t="s">
        <v>53667</v>
      </c>
      <c r="B35938" s="544" t="s">
        <v>53668</v>
      </c>
      <c r="C35938" s="535" t="s">
        <v>41675</v>
      </c>
      <c r="D35938" s="537" t="n">
        <v>163.08</v>
      </c>
    </row>
    <row r="35939" customFormat="false" ht="14.25" hidden="false" customHeight="false" outlineLevel="0" collapsed="false">
      <c r="A35939" s="535" t="s">
        <v>53669</v>
      </c>
      <c r="B35939" s="544" t="s">
        <v>53670</v>
      </c>
      <c r="C35939" s="535" t="s">
        <v>41675</v>
      </c>
      <c r="D35939" s="537" t="n">
        <v>163.81</v>
      </c>
    </row>
    <row r="35940" customFormat="false" ht="14.25" hidden="false" customHeight="false" outlineLevel="0" collapsed="false">
      <c r="A35940" s="535" t="s">
        <v>53671</v>
      </c>
      <c r="B35940" s="544" t="s">
        <v>53672</v>
      </c>
      <c r="C35940" s="535" t="s">
        <v>41675</v>
      </c>
      <c r="D35940" s="537" t="n">
        <v>376.54</v>
      </c>
    </row>
    <row r="35941" customFormat="false" ht="14.25" hidden="false" customHeight="false" outlineLevel="0" collapsed="false">
      <c r="A35941" s="535" t="s">
        <v>53673</v>
      </c>
      <c r="B35941" s="544" t="s">
        <v>53674</v>
      </c>
      <c r="C35941" s="535" t="s">
        <v>41675</v>
      </c>
      <c r="D35941" s="537" t="n">
        <v>256.87</v>
      </c>
    </row>
    <row r="35942" customFormat="false" ht="14.25" hidden="false" customHeight="false" outlineLevel="0" collapsed="false">
      <c r="A35942" s="535" t="s">
        <v>53675</v>
      </c>
      <c r="B35942" s="544" t="s">
        <v>53676</v>
      </c>
      <c r="C35942" s="535" t="s">
        <v>41675</v>
      </c>
      <c r="D35942" s="537" t="n">
        <v>176.25</v>
      </c>
    </row>
    <row r="35943" customFormat="false" ht="14.25" hidden="false" customHeight="false" outlineLevel="0" collapsed="false">
      <c r="A35943" s="535" t="s">
        <v>53677</v>
      </c>
      <c r="B35943" s="544" t="s">
        <v>53678</v>
      </c>
      <c r="C35943" s="535" t="s">
        <v>41675</v>
      </c>
      <c r="D35943" s="537" t="n">
        <v>189.83</v>
      </c>
    </row>
    <row r="35944" customFormat="false" ht="14.25" hidden="false" customHeight="false" outlineLevel="0" collapsed="false">
      <c r="A35944" s="535" t="s">
        <v>53679</v>
      </c>
      <c r="B35944" s="544" t="s">
        <v>53680</v>
      </c>
      <c r="C35944" s="535" t="s">
        <v>41675</v>
      </c>
      <c r="D35944" s="537" t="n">
        <v>448.13</v>
      </c>
    </row>
    <row r="35945" customFormat="false" ht="14.25" hidden="false" customHeight="false" outlineLevel="0" collapsed="false">
      <c r="A35945" s="535" t="s">
        <v>53681</v>
      </c>
      <c r="B35945" s="544" t="s">
        <v>53682</v>
      </c>
      <c r="C35945" s="535" t="s">
        <v>41675</v>
      </c>
      <c r="D35945" s="537" t="n">
        <v>300.4</v>
      </c>
    </row>
    <row r="35946" customFormat="false" ht="14.25" hidden="false" customHeight="false" outlineLevel="0" collapsed="false">
      <c r="A35946" s="535" t="s">
        <v>53683</v>
      </c>
      <c r="B35946" s="544" t="s">
        <v>53684</v>
      </c>
      <c r="C35946" s="535" t="s">
        <v>41675</v>
      </c>
      <c r="D35946" s="537" t="n">
        <v>205.71</v>
      </c>
    </row>
    <row r="35947" customFormat="false" ht="14.25" hidden="false" customHeight="false" outlineLevel="0" collapsed="false">
      <c r="A35947" s="535" t="s">
        <v>53685</v>
      </c>
      <c r="B35947" s="544" t="s">
        <v>53686</v>
      </c>
      <c r="C35947" s="535" t="s">
        <v>41675</v>
      </c>
      <c r="D35947" s="537" t="n">
        <v>52.82</v>
      </c>
    </row>
    <row r="35948" customFormat="false" ht="14.25" hidden="false" customHeight="false" outlineLevel="0" collapsed="false">
      <c r="A35948" s="535" t="s">
        <v>53687</v>
      </c>
      <c r="B35948" s="544" t="s">
        <v>53688</v>
      </c>
      <c r="C35948" s="535" t="s">
        <v>41675</v>
      </c>
      <c r="D35948" s="537" t="n">
        <v>113.42</v>
      </c>
    </row>
    <row r="35949" customFormat="false" ht="14.25" hidden="false" customHeight="false" outlineLevel="0" collapsed="false">
      <c r="A35949" s="535" t="s">
        <v>53689</v>
      </c>
      <c r="B35949" s="544" t="s">
        <v>53690</v>
      </c>
      <c r="C35949" s="535" t="s">
        <v>41675</v>
      </c>
      <c r="D35949" s="537" t="n">
        <v>253.97</v>
      </c>
    </row>
    <row r="35950" customFormat="false" ht="14.25" hidden="false" customHeight="false" outlineLevel="0" collapsed="false">
      <c r="A35950" s="535" t="s">
        <v>53691</v>
      </c>
      <c r="B35950" s="544" t="s">
        <v>53692</v>
      </c>
      <c r="C35950" s="535" t="s">
        <v>41675</v>
      </c>
      <c r="D35950" s="537" t="n">
        <v>194.75</v>
      </c>
    </row>
    <row r="35951" customFormat="false" ht="14.25" hidden="false" customHeight="false" outlineLevel="0" collapsed="false">
      <c r="A35951" s="535" t="s">
        <v>53693</v>
      </c>
      <c r="B35951" s="544" t="s">
        <v>53694</v>
      </c>
      <c r="C35951" s="535" t="s">
        <v>41675</v>
      </c>
      <c r="D35951" s="537" t="n">
        <v>135.53</v>
      </c>
    </row>
    <row r="35952" customFormat="false" ht="14.25" hidden="false" customHeight="false" outlineLevel="0" collapsed="false">
      <c r="A35952" s="535" t="s">
        <v>53695</v>
      </c>
      <c r="B35952" s="544" t="s">
        <v>53696</v>
      </c>
      <c r="C35952" s="535" t="s">
        <v>41675</v>
      </c>
      <c r="D35952" s="537" t="n">
        <v>103.59</v>
      </c>
    </row>
    <row r="35953" customFormat="false" ht="14.25" hidden="false" customHeight="false" outlineLevel="0" collapsed="false">
      <c r="A35953" s="535" t="s">
        <v>53697</v>
      </c>
      <c r="B35953" s="544" t="s">
        <v>53698</v>
      </c>
      <c r="C35953" s="535" t="s">
        <v>41675</v>
      </c>
      <c r="D35953" s="537" t="n">
        <v>243.9</v>
      </c>
    </row>
    <row r="35954" customFormat="false" ht="14.25" hidden="false" customHeight="false" outlineLevel="0" collapsed="false">
      <c r="A35954" s="535" t="s">
        <v>53699</v>
      </c>
      <c r="B35954" s="544" t="s">
        <v>53700</v>
      </c>
      <c r="C35954" s="535" t="s">
        <v>41675</v>
      </c>
      <c r="D35954" s="537" t="n">
        <v>184.65</v>
      </c>
    </row>
    <row r="35955" customFormat="false" ht="14.25" hidden="false" customHeight="false" outlineLevel="0" collapsed="false">
      <c r="A35955" s="535" t="s">
        <v>53701</v>
      </c>
      <c r="B35955" s="544" t="s">
        <v>53702</v>
      </c>
      <c r="C35955" s="535" t="s">
        <v>41675</v>
      </c>
      <c r="D35955" s="537" t="n">
        <v>125.48</v>
      </c>
    </row>
    <row r="35956" customFormat="false" ht="14.25" hidden="false" customHeight="false" outlineLevel="0" collapsed="false">
      <c r="A35956" s="535" t="s">
        <v>53703</v>
      </c>
      <c r="B35956" s="544" t="s">
        <v>53704</v>
      </c>
      <c r="C35956" s="535" t="s">
        <v>44152</v>
      </c>
      <c r="D35956" s="537" t="n">
        <v>59.39</v>
      </c>
    </row>
    <row r="35957" customFormat="false" ht="14.25" hidden="false" customHeight="false" outlineLevel="0" collapsed="false">
      <c r="A35957" s="535" t="s">
        <v>53705</v>
      </c>
      <c r="B35957" s="544" t="s">
        <v>53706</v>
      </c>
      <c r="C35957" s="535" t="s">
        <v>29247</v>
      </c>
      <c r="D35957" s="537" t="n">
        <v>111.13</v>
      </c>
    </row>
    <row r="35958" customFormat="false" ht="14.25" hidden="false" customHeight="false" outlineLevel="0" collapsed="false">
      <c r="A35958" s="535" t="s">
        <v>53707</v>
      </c>
      <c r="B35958" s="544" t="s">
        <v>53708</v>
      </c>
      <c r="C35958" s="535" t="s">
        <v>29247</v>
      </c>
      <c r="D35958" s="537" t="n">
        <v>71.96</v>
      </c>
    </row>
    <row r="35959" customFormat="false" ht="14.25" hidden="false" customHeight="false" outlineLevel="0" collapsed="false">
      <c r="A35959" s="535" t="s">
        <v>53709</v>
      </c>
      <c r="B35959" s="544" t="s">
        <v>53710</v>
      </c>
      <c r="C35959" s="535" t="s">
        <v>29260</v>
      </c>
      <c r="D35959" s="537" t="n">
        <v>11.49</v>
      </c>
    </row>
    <row r="35960" customFormat="false" ht="14.25" hidden="false" customHeight="false" outlineLevel="0" collapsed="false">
      <c r="A35960" s="535" t="s">
        <v>53711</v>
      </c>
      <c r="B35960" s="544" t="s">
        <v>53712</v>
      </c>
      <c r="C35960" s="535" t="s">
        <v>41675</v>
      </c>
      <c r="D35960" s="537" t="n">
        <v>155.45</v>
      </c>
    </row>
    <row r="35961" customFormat="false" ht="14.25" hidden="false" customHeight="false" outlineLevel="0" collapsed="false">
      <c r="A35961" s="535" t="s">
        <v>53713</v>
      </c>
      <c r="B35961" s="544" t="s">
        <v>53714</v>
      </c>
      <c r="C35961" s="535" t="s">
        <v>41675</v>
      </c>
      <c r="D35961" s="537" t="n">
        <v>68.64</v>
      </c>
    </row>
    <row r="35962" customFormat="false" ht="14.25" hidden="false" customHeight="false" outlineLevel="0" collapsed="false">
      <c r="A35962" s="535" t="s">
        <v>53715</v>
      </c>
      <c r="B35962" s="544" t="s">
        <v>53716</v>
      </c>
      <c r="C35962" s="535" t="s">
        <v>41675</v>
      </c>
      <c r="D35962" s="537" t="n">
        <v>165.08</v>
      </c>
    </row>
    <row r="35963" customFormat="false" ht="14.25" hidden="false" customHeight="false" outlineLevel="0" collapsed="false">
      <c r="A35963" s="535" t="s">
        <v>53717</v>
      </c>
      <c r="B35963" s="544" t="s">
        <v>53718</v>
      </c>
      <c r="C35963" s="535" t="s">
        <v>41675</v>
      </c>
      <c r="D35963" s="537" t="n">
        <v>77.93</v>
      </c>
    </row>
    <row r="35964" customFormat="false" ht="14.25" hidden="false" customHeight="false" outlineLevel="0" collapsed="false">
      <c r="A35964" s="535" t="s">
        <v>53719</v>
      </c>
      <c r="B35964" s="544" t="s">
        <v>53720</v>
      </c>
      <c r="C35964" s="535" t="s">
        <v>50010</v>
      </c>
      <c r="D35964" s="537" t="n">
        <v>172.6</v>
      </c>
    </row>
    <row r="35965" customFormat="false" ht="14.25" hidden="false" customHeight="false" outlineLevel="0" collapsed="false">
      <c r="A35965" s="535" t="s">
        <v>53721</v>
      </c>
      <c r="B35965" s="544" t="s">
        <v>53722</v>
      </c>
      <c r="C35965" s="535" t="s">
        <v>50010</v>
      </c>
      <c r="D35965" s="537" t="n">
        <v>101.94</v>
      </c>
    </row>
    <row r="35966" customFormat="false" ht="14.25" hidden="false" customHeight="false" outlineLevel="0" collapsed="false">
      <c r="A35966" s="535" t="s">
        <v>53723</v>
      </c>
      <c r="B35966" s="544" t="s">
        <v>53724</v>
      </c>
      <c r="C35966" s="535" t="s">
        <v>50010</v>
      </c>
      <c r="D35966" s="537" t="n">
        <v>163.96</v>
      </c>
    </row>
    <row r="35967" customFormat="false" ht="14.25" hidden="false" customHeight="false" outlineLevel="0" collapsed="false">
      <c r="A35967" s="535" t="s">
        <v>53725</v>
      </c>
      <c r="B35967" s="544" t="s">
        <v>53726</v>
      </c>
      <c r="C35967" s="535" t="s">
        <v>50010</v>
      </c>
      <c r="D35967" s="537" t="n">
        <v>91.75</v>
      </c>
    </row>
    <row r="35968" customFormat="false" ht="14.25" hidden="false" customHeight="false" outlineLevel="0" collapsed="false">
      <c r="A35968" s="535" t="s">
        <v>53727</v>
      </c>
      <c r="B35968" s="544" t="s">
        <v>53728</v>
      </c>
      <c r="C35968" s="535" t="s">
        <v>50010</v>
      </c>
      <c r="D35968" s="537" t="n">
        <v>166.71</v>
      </c>
    </row>
    <row r="35969" customFormat="false" ht="14.25" hidden="false" customHeight="false" outlineLevel="0" collapsed="false">
      <c r="A35969" s="535" t="s">
        <v>53729</v>
      </c>
      <c r="B35969" s="544" t="s">
        <v>53730</v>
      </c>
      <c r="C35969" s="535" t="s">
        <v>50010</v>
      </c>
      <c r="D35969" s="537" t="n">
        <v>92.47</v>
      </c>
    </row>
    <row r="35970" customFormat="false" ht="14.25" hidden="false" customHeight="false" outlineLevel="0" collapsed="false">
      <c r="A35970" s="535" t="s">
        <v>53731</v>
      </c>
      <c r="B35970" s="544" t="s">
        <v>53732</v>
      </c>
      <c r="C35970" s="535" t="s">
        <v>50010</v>
      </c>
      <c r="D35970" s="537" t="n">
        <v>171.48</v>
      </c>
    </row>
    <row r="35971" customFormat="false" ht="14.25" hidden="false" customHeight="false" outlineLevel="0" collapsed="false">
      <c r="A35971" s="535" t="s">
        <v>53733</v>
      </c>
      <c r="B35971" s="544" t="s">
        <v>53734</v>
      </c>
      <c r="C35971" s="535" t="s">
        <v>50010</v>
      </c>
      <c r="D35971" s="537" t="n">
        <v>98.57</v>
      </c>
    </row>
    <row r="35972" customFormat="false" ht="14.25" hidden="false" customHeight="false" outlineLevel="0" collapsed="false">
      <c r="A35972" s="535" t="s">
        <v>53735</v>
      </c>
      <c r="B35972" s="544" t="s">
        <v>53736</v>
      </c>
      <c r="C35972" s="535" t="s">
        <v>50010</v>
      </c>
      <c r="D35972" s="537" t="n">
        <v>174.57</v>
      </c>
    </row>
    <row r="35973" customFormat="false" ht="14.25" hidden="false" customHeight="false" outlineLevel="0" collapsed="false">
      <c r="A35973" s="535" t="s">
        <v>53737</v>
      </c>
      <c r="B35973" s="544" t="s">
        <v>53738</v>
      </c>
      <c r="C35973" s="535" t="s">
        <v>50010</v>
      </c>
      <c r="D35973" s="537" t="n">
        <v>102.6</v>
      </c>
    </row>
    <row r="35974" customFormat="false" ht="14.25" hidden="false" customHeight="false" outlineLevel="0" collapsed="false">
      <c r="A35974" s="535" t="s">
        <v>53739</v>
      </c>
      <c r="B35974" s="544" t="s">
        <v>53740</v>
      </c>
      <c r="C35974" s="535" t="s">
        <v>41675</v>
      </c>
      <c r="D35974" s="537" t="n">
        <v>230.78</v>
      </c>
    </row>
    <row r="35975" customFormat="false" ht="14.25" hidden="false" customHeight="false" outlineLevel="0" collapsed="false">
      <c r="A35975" s="535" t="s">
        <v>53741</v>
      </c>
      <c r="B35975" s="544" t="s">
        <v>53742</v>
      </c>
      <c r="C35975" s="535" t="s">
        <v>41675</v>
      </c>
      <c r="D35975" s="537" t="n">
        <v>94.75</v>
      </c>
    </row>
    <row r="35976" customFormat="false" ht="14.25" hidden="false" customHeight="false" outlineLevel="0" collapsed="false">
      <c r="A35976" s="535" t="s">
        <v>53743</v>
      </c>
      <c r="B35976" s="544" t="s">
        <v>53744</v>
      </c>
      <c r="C35976" s="535" t="s">
        <v>41675</v>
      </c>
      <c r="D35976" s="537" t="n">
        <v>267.98</v>
      </c>
    </row>
    <row r="35977" customFormat="false" ht="14.25" hidden="false" customHeight="false" outlineLevel="0" collapsed="false">
      <c r="A35977" s="535" t="s">
        <v>53745</v>
      </c>
      <c r="B35977" s="544" t="s">
        <v>53746</v>
      </c>
      <c r="C35977" s="535" t="s">
        <v>41675</v>
      </c>
      <c r="D35977" s="537" t="n">
        <v>133.57</v>
      </c>
    </row>
    <row r="35978" customFormat="false" ht="14.25" hidden="false" customHeight="false" outlineLevel="0" collapsed="false">
      <c r="A35978" s="535" t="s">
        <v>53747</v>
      </c>
      <c r="B35978" s="544" t="s">
        <v>53748</v>
      </c>
      <c r="C35978" s="535" t="s">
        <v>50010</v>
      </c>
      <c r="D35978" s="537" t="n">
        <v>176.61</v>
      </c>
    </row>
    <row r="35979" customFormat="false" ht="14.25" hidden="false" customHeight="false" outlineLevel="0" collapsed="false">
      <c r="A35979" s="535" t="s">
        <v>53749</v>
      </c>
      <c r="B35979" s="544" t="s">
        <v>53750</v>
      </c>
      <c r="C35979" s="535" t="s">
        <v>50010</v>
      </c>
      <c r="D35979" s="537" t="n">
        <v>113.62</v>
      </c>
    </row>
    <row r="35980" customFormat="false" ht="14.25" hidden="false" customHeight="false" outlineLevel="0" collapsed="false">
      <c r="A35980" s="535" t="s">
        <v>53751</v>
      </c>
      <c r="B35980" s="544" t="s">
        <v>53752</v>
      </c>
      <c r="C35980" s="535" t="s">
        <v>50010</v>
      </c>
      <c r="D35980" s="537" t="n">
        <v>179.52</v>
      </c>
    </row>
    <row r="35981" customFormat="false" ht="14.25" hidden="false" customHeight="false" outlineLevel="0" collapsed="false">
      <c r="A35981" s="535" t="s">
        <v>53753</v>
      </c>
      <c r="B35981" s="544" t="s">
        <v>53754</v>
      </c>
      <c r="C35981" s="535" t="s">
        <v>50010</v>
      </c>
      <c r="D35981" s="537" t="n">
        <v>115.8</v>
      </c>
    </row>
    <row r="35982" customFormat="false" ht="14.25" hidden="false" customHeight="false" outlineLevel="0" collapsed="false">
      <c r="A35982" s="535" t="s">
        <v>53755</v>
      </c>
      <c r="B35982" s="544" t="s">
        <v>53756</v>
      </c>
      <c r="C35982" s="535" t="s">
        <v>50010</v>
      </c>
      <c r="D35982" s="537" t="n">
        <v>179.67</v>
      </c>
    </row>
    <row r="35983" customFormat="false" ht="14.25" hidden="false" customHeight="false" outlineLevel="0" collapsed="false">
      <c r="A35983" s="535" t="s">
        <v>53757</v>
      </c>
      <c r="B35983" s="544" t="s">
        <v>53758</v>
      </c>
      <c r="C35983" s="535" t="s">
        <v>50010</v>
      </c>
      <c r="D35983" s="537" t="n">
        <v>113.8</v>
      </c>
    </row>
    <row r="35984" customFormat="false" ht="14.25" hidden="false" customHeight="false" outlineLevel="0" collapsed="false">
      <c r="A35984" s="535" t="s">
        <v>53759</v>
      </c>
      <c r="B35984" s="544" t="s">
        <v>53760</v>
      </c>
      <c r="C35984" s="535" t="s">
        <v>50010</v>
      </c>
      <c r="D35984" s="537" t="n">
        <v>179.03</v>
      </c>
    </row>
    <row r="35985" customFormat="false" ht="14.25" hidden="false" customHeight="false" outlineLevel="0" collapsed="false">
      <c r="A35985" s="535" t="s">
        <v>53761</v>
      </c>
      <c r="B35985" s="544" t="s">
        <v>53762</v>
      </c>
      <c r="C35985" s="535" t="s">
        <v>50010</v>
      </c>
      <c r="D35985" s="537" t="n">
        <v>113.84</v>
      </c>
    </row>
    <row r="35986" customFormat="false" ht="14.25" hidden="false" customHeight="false" outlineLevel="0" collapsed="false">
      <c r="A35986" s="535" t="s">
        <v>53763</v>
      </c>
      <c r="B35986" s="544" t="s">
        <v>53764</v>
      </c>
      <c r="C35986" s="535" t="s">
        <v>50010</v>
      </c>
      <c r="D35986" s="537" t="n">
        <v>180.06</v>
      </c>
    </row>
    <row r="35987" customFormat="false" ht="14.25" hidden="false" customHeight="false" outlineLevel="0" collapsed="false">
      <c r="A35987" s="535" t="s">
        <v>53765</v>
      </c>
      <c r="B35987" s="544" t="s">
        <v>53766</v>
      </c>
      <c r="C35987" s="535" t="s">
        <v>50010</v>
      </c>
      <c r="D35987" s="537" t="n">
        <v>116.04</v>
      </c>
    </row>
    <row r="35988" customFormat="false" ht="14.25" hidden="false" customHeight="false" outlineLevel="0" collapsed="false">
      <c r="A35988" s="535" t="s">
        <v>53767</v>
      </c>
      <c r="B35988" s="544" t="s">
        <v>53768</v>
      </c>
      <c r="C35988" s="535" t="s">
        <v>50010</v>
      </c>
      <c r="D35988" s="537" t="n">
        <v>183.94</v>
      </c>
    </row>
    <row r="35989" customFormat="false" ht="14.25" hidden="false" customHeight="false" outlineLevel="0" collapsed="false">
      <c r="A35989" s="535" t="s">
        <v>53769</v>
      </c>
      <c r="B35989" s="544" t="s">
        <v>53770</v>
      </c>
      <c r="C35989" s="535" t="s">
        <v>50010</v>
      </c>
      <c r="D35989" s="537" t="n">
        <v>117.69</v>
      </c>
    </row>
    <row r="35990" customFormat="false" ht="14.25" hidden="false" customHeight="false" outlineLevel="0" collapsed="false">
      <c r="A35990" s="535" t="s">
        <v>53771</v>
      </c>
      <c r="B35990" s="544" t="s">
        <v>53772</v>
      </c>
      <c r="C35990" s="535" t="s">
        <v>50010</v>
      </c>
      <c r="D35990" s="537" t="n">
        <v>216.84</v>
      </c>
    </row>
    <row r="35991" customFormat="false" ht="14.25" hidden="false" customHeight="false" outlineLevel="0" collapsed="false">
      <c r="A35991" s="535" t="s">
        <v>53773</v>
      </c>
      <c r="B35991" s="544" t="s">
        <v>53774</v>
      </c>
      <c r="C35991" s="535" t="s">
        <v>50010</v>
      </c>
      <c r="D35991" s="537" t="n">
        <v>160.67</v>
      </c>
    </row>
    <row r="35992" customFormat="false" ht="14.25" hidden="false" customHeight="false" outlineLevel="0" collapsed="false">
      <c r="A35992" s="535" t="s">
        <v>53775</v>
      </c>
      <c r="B35992" s="544" t="s">
        <v>53776</v>
      </c>
      <c r="C35992" s="535" t="s">
        <v>50010</v>
      </c>
      <c r="D35992" s="537" t="n">
        <v>215.94</v>
      </c>
    </row>
    <row r="35993" customFormat="false" ht="14.25" hidden="false" customHeight="false" outlineLevel="0" collapsed="false">
      <c r="A35993" s="535" t="s">
        <v>53777</v>
      </c>
      <c r="B35993" s="544" t="s">
        <v>53778</v>
      </c>
      <c r="C35993" s="535" t="s">
        <v>50010</v>
      </c>
      <c r="D35993" s="537" t="n">
        <v>161.19</v>
      </c>
    </row>
    <row r="35994" customFormat="false" ht="14.25" hidden="false" customHeight="false" outlineLevel="0" collapsed="false">
      <c r="A35994" s="535" t="s">
        <v>53779</v>
      </c>
      <c r="B35994" s="544" t="s">
        <v>53780</v>
      </c>
      <c r="C35994" s="535" t="s">
        <v>50010</v>
      </c>
      <c r="D35994" s="537" t="n">
        <v>218.94</v>
      </c>
    </row>
    <row r="35995" customFormat="false" ht="14.25" hidden="false" customHeight="false" outlineLevel="0" collapsed="false">
      <c r="A35995" s="535" t="s">
        <v>53781</v>
      </c>
      <c r="B35995" s="544" t="s">
        <v>53782</v>
      </c>
      <c r="C35995" s="535" t="s">
        <v>50010</v>
      </c>
      <c r="D35995" s="537" t="n">
        <v>164.8</v>
      </c>
    </row>
    <row r="35996" customFormat="false" ht="14.25" hidden="false" customHeight="false" outlineLevel="0" collapsed="false">
      <c r="A35996" s="535" t="s">
        <v>53783</v>
      </c>
      <c r="B35996" s="544" t="s">
        <v>53784</v>
      </c>
      <c r="C35996" s="535" t="s">
        <v>50010</v>
      </c>
      <c r="D35996" s="537" t="n">
        <v>219.86</v>
      </c>
    </row>
    <row r="35997" customFormat="false" ht="14.25" hidden="false" customHeight="false" outlineLevel="0" collapsed="false">
      <c r="A35997" s="535" t="s">
        <v>53785</v>
      </c>
      <c r="B35997" s="544" t="s">
        <v>53786</v>
      </c>
      <c r="C35997" s="535" t="s">
        <v>50010</v>
      </c>
      <c r="D35997" s="537" t="n">
        <v>166.59</v>
      </c>
    </row>
    <row r="35998" customFormat="false" ht="14.25" hidden="false" customHeight="false" outlineLevel="0" collapsed="false">
      <c r="A35998" s="535" t="s">
        <v>53787</v>
      </c>
      <c r="B35998" s="544" t="s">
        <v>53788</v>
      </c>
      <c r="C35998" s="535" t="s">
        <v>41675</v>
      </c>
      <c r="D35998" s="537" t="n">
        <v>123.87</v>
      </c>
    </row>
    <row r="35999" customFormat="false" ht="14.25" hidden="false" customHeight="false" outlineLevel="0" collapsed="false">
      <c r="A35999" s="535" t="s">
        <v>53789</v>
      </c>
      <c r="B35999" s="544" t="s">
        <v>53790</v>
      </c>
      <c r="C35999" s="535" t="s">
        <v>41675</v>
      </c>
      <c r="D35999" s="537" t="n">
        <v>76.32</v>
      </c>
    </row>
    <row r="36000" customFormat="false" ht="14.25" hidden="false" customHeight="false" outlineLevel="0" collapsed="false">
      <c r="A36000" s="535" t="s">
        <v>53791</v>
      </c>
      <c r="B36000" s="544" t="s">
        <v>53792</v>
      </c>
      <c r="C36000" s="535" t="s">
        <v>50010</v>
      </c>
      <c r="D36000" s="537" t="n">
        <v>156.03</v>
      </c>
    </row>
    <row r="36001" customFormat="false" ht="14.25" hidden="false" customHeight="false" outlineLevel="0" collapsed="false">
      <c r="A36001" s="535" t="s">
        <v>53793</v>
      </c>
      <c r="B36001" s="544" t="s">
        <v>53794</v>
      </c>
      <c r="C36001" s="535" t="s">
        <v>50010</v>
      </c>
      <c r="D36001" s="537" t="n">
        <v>120.22</v>
      </c>
    </row>
    <row r="36002" customFormat="false" ht="14.25" hidden="false" customHeight="false" outlineLevel="0" collapsed="false">
      <c r="A36002" s="535" t="s">
        <v>53795</v>
      </c>
      <c r="B36002" s="544" t="s">
        <v>53796</v>
      </c>
      <c r="C36002" s="535" t="s">
        <v>50010</v>
      </c>
      <c r="D36002" s="537" t="n">
        <v>170.4</v>
      </c>
    </row>
    <row r="36003" customFormat="false" ht="14.25" hidden="false" customHeight="false" outlineLevel="0" collapsed="false">
      <c r="A36003" s="535" t="s">
        <v>53797</v>
      </c>
      <c r="B36003" s="544" t="s">
        <v>53798</v>
      </c>
      <c r="C36003" s="535" t="s">
        <v>50010</v>
      </c>
      <c r="D36003" s="537" t="n">
        <v>117.1</v>
      </c>
    </row>
    <row r="36004" customFormat="false" ht="14.25" hidden="false" customHeight="false" outlineLevel="0" collapsed="false">
      <c r="A36004" s="535" t="s">
        <v>53799</v>
      </c>
      <c r="B36004" s="544" t="s">
        <v>53800</v>
      </c>
      <c r="C36004" s="535" t="s">
        <v>41675</v>
      </c>
      <c r="D36004" s="537" t="n">
        <v>262.8</v>
      </c>
    </row>
    <row r="36005" customFormat="false" ht="14.25" hidden="false" customHeight="false" outlineLevel="0" collapsed="false">
      <c r="A36005" s="535" t="s">
        <v>53801</v>
      </c>
      <c r="B36005" s="544" t="s">
        <v>53802</v>
      </c>
      <c r="C36005" s="535" t="s">
        <v>41675</v>
      </c>
      <c r="D36005" s="537" t="n">
        <v>117.67</v>
      </c>
    </row>
    <row r="36006" customFormat="false" ht="14.25" hidden="false" customHeight="false" outlineLevel="0" collapsed="false">
      <c r="A36006" s="535" t="s">
        <v>53803</v>
      </c>
      <c r="B36006" s="544" t="s">
        <v>53804</v>
      </c>
      <c r="C36006" s="535" t="s">
        <v>41675</v>
      </c>
      <c r="D36006" s="537" t="n">
        <v>267.69</v>
      </c>
    </row>
    <row r="36007" customFormat="false" ht="14.25" hidden="false" customHeight="false" outlineLevel="0" collapsed="false">
      <c r="A36007" s="535" t="s">
        <v>53805</v>
      </c>
      <c r="B36007" s="544" t="s">
        <v>53806</v>
      </c>
      <c r="C36007" s="535" t="s">
        <v>41675</v>
      </c>
      <c r="D36007" s="537" t="n">
        <v>114.58</v>
      </c>
    </row>
    <row r="36008" customFormat="false" ht="14.25" hidden="false" customHeight="false" outlineLevel="0" collapsed="false">
      <c r="A36008" s="535" t="s">
        <v>53807</v>
      </c>
      <c r="B36008" s="544" t="s">
        <v>53808</v>
      </c>
      <c r="C36008" s="535" t="s">
        <v>41675</v>
      </c>
      <c r="D36008" s="537" t="n">
        <v>273.54</v>
      </c>
    </row>
    <row r="36009" customFormat="false" ht="14.25" hidden="false" customHeight="false" outlineLevel="0" collapsed="false">
      <c r="A36009" s="535" t="s">
        <v>53809</v>
      </c>
      <c r="B36009" s="544" t="s">
        <v>53810</v>
      </c>
      <c r="C36009" s="535" t="s">
        <v>41675</v>
      </c>
      <c r="D36009" s="537" t="n">
        <v>127.44</v>
      </c>
    </row>
    <row r="36010" customFormat="false" ht="14.25" hidden="false" customHeight="false" outlineLevel="0" collapsed="false">
      <c r="A36010" s="535" t="s">
        <v>53811</v>
      </c>
      <c r="B36010" s="544" t="s">
        <v>53812</v>
      </c>
      <c r="C36010" s="535" t="s">
        <v>41675</v>
      </c>
      <c r="D36010" s="537" t="n">
        <v>279.09</v>
      </c>
    </row>
    <row r="36011" customFormat="false" ht="14.25" hidden="false" customHeight="false" outlineLevel="0" collapsed="false">
      <c r="A36011" s="535" t="s">
        <v>53813</v>
      </c>
      <c r="B36011" s="544" t="s">
        <v>53814</v>
      </c>
      <c r="C36011" s="535" t="s">
        <v>41675</v>
      </c>
      <c r="D36011" s="537" t="n">
        <v>124.34</v>
      </c>
    </row>
    <row r="36012" customFormat="false" ht="14.25" hidden="false" customHeight="false" outlineLevel="0" collapsed="false">
      <c r="A36012" s="535" t="s">
        <v>53815</v>
      </c>
      <c r="B36012" s="544" t="s">
        <v>53816</v>
      </c>
      <c r="C36012" s="535" t="s">
        <v>41675</v>
      </c>
      <c r="D36012" s="537" t="n">
        <v>262.8</v>
      </c>
    </row>
    <row r="36013" customFormat="false" ht="14.25" hidden="false" customHeight="false" outlineLevel="0" collapsed="false">
      <c r="A36013" s="535" t="s">
        <v>53817</v>
      </c>
      <c r="B36013" s="544" t="s">
        <v>53818</v>
      </c>
      <c r="C36013" s="535" t="s">
        <v>41675</v>
      </c>
      <c r="D36013" s="537" t="n">
        <v>117.67</v>
      </c>
    </row>
    <row r="36014" customFormat="false" ht="14.25" hidden="false" customHeight="false" outlineLevel="0" collapsed="false">
      <c r="A36014" s="535" t="s">
        <v>53819</v>
      </c>
      <c r="B36014" s="544" t="s">
        <v>53820</v>
      </c>
      <c r="C36014" s="535" t="s">
        <v>41675</v>
      </c>
      <c r="D36014" s="537" t="n">
        <v>267.69</v>
      </c>
    </row>
    <row r="36015" customFormat="false" ht="14.25" hidden="false" customHeight="false" outlineLevel="0" collapsed="false">
      <c r="A36015" s="535" t="s">
        <v>53821</v>
      </c>
      <c r="B36015" s="544" t="s">
        <v>53822</v>
      </c>
      <c r="C36015" s="535" t="s">
        <v>41675</v>
      </c>
      <c r="D36015" s="537" t="n">
        <v>114.58</v>
      </c>
    </row>
    <row r="36016" customFormat="false" ht="14.25" hidden="false" customHeight="false" outlineLevel="0" collapsed="false">
      <c r="A36016" s="535" t="s">
        <v>53823</v>
      </c>
      <c r="B36016" s="544" t="s">
        <v>53824</v>
      </c>
      <c r="C36016" s="535" t="s">
        <v>41675</v>
      </c>
      <c r="D36016" s="537" t="n">
        <v>272.34</v>
      </c>
    </row>
    <row r="36017" customFormat="false" ht="14.25" hidden="false" customHeight="false" outlineLevel="0" collapsed="false">
      <c r="A36017" s="535" t="s">
        <v>53825</v>
      </c>
      <c r="B36017" s="544" t="s">
        <v>53826</v>
      </c>
      <c r="C36017" s="535" t="s">
        <v>41675</v>
      </c>
      <c r="D36017" s="537" t="n">
        <v>126.92</v>
      </c>
    </row>
    <row r="36018" customFormat="false" ht="14.25" hidden="false" customHeight="false" outlineLevel="0" collapsed="false">
      <c r="A36018" s="535" t="s">
        <v>53827</v>
      </c>
      <c r="B36018" s="544" t="s">
        <v>53828</v>
      </c>
      <c r="C36018" s="535" t="s">
        <v>41675</v>
      </c>
      <c r="D36018" s="537" t="n">
        <v>277.85</v>
      </c>
    </row>
    <row r="36019" customFormat="false" ht="14.25" hidden="false" customHeight="false" outlineLevel="0" collapsed="false">
      <c r="A36019" s="535" t="s">
        <v>53829</v>
      </c>
      <c r="B36019" s="544" t="s">
        <v>53830</v>
      </c>
      <c r="C36019" s="535" t="s">
        <v>41675</v>
      </c>
      <c r="D36019" s="537" t="n">
        <v>123.84</v>
      </c>
    </row>
    <row r="36020" customFormat="false" ht="14.25" hidden="false" customHeight="false" outlineLevel="0" collapsed="false">
      <c r="A36020" s="535" t="s">
        <v>53831</v>
      </c>
      <c r="B36020" s="544" t="s">
        <v>53832</v>
      </c>
      <c r="C36020" s="535" t="s">
        <v>50010</v>
      </c>
      <c r="D36020" s="537" t="n">
        <v>178.19</v>
      </c>
    </row>
    <row r="36021" customFormat="false" ht="14.25" hidden="false" customHeight="false" outlineLevel="0" collapsed="false">
      <c r="A36021" s="535" t="s">
        <v>53833</v>
      </c>
      <c r="B36021" s="544" t="s">
        <v>53834</v>
      </c>
      <c r="C36021" s="535" t="s">
        <v>50010</v>
      </c>
      <c r="D36021" s="537" t="n">
        <v>113.77</v>
      </c>
    </row>
    <row r="36022" customFormat="false" ht="14.25" hidden="false" customHeight="false" outlineLevel="0" collapsed="false">
      <c r="A36022" s="535" t="s">
        <v>53835</v>
      </c>
      <c r="B36022" s="544" t="s">
        <v>53836</v>
      </c>
      <c r="C36022" s="535" t="s">
        <v>50010</v>
      </c>
      <c r="D36022" s="537" t="n">
        <v>171.77</v>
      </c>
    </row>
    <row r="36023" customFormat="false" ht="14.25" hidden="false" customHeight="false" outlineLevel="0" collapsed="false">
      <c r="A36023" s="535" t="s">
        <v>53837</v>
      </c>
      <c r="B36023" s="544" t="s">
        <v>53838</v>
      </c>
      <c r="C36023" s="535" t="s">
        <v>50010</v>
      </c>
      <c r="D36023" s="537" t="n">
        <v>105.41</v>
      </c>
    </row>
    <row r="36024" customFormat="false" ht="14.25" hidden="false" customHeight="false" outlineLevel="0" collapsed="false">
      <c r="A36024" s="535" t="s">
        <v>53839</v>
      </c>
      <c r="B36024" s="544" t="s">
        <v>53840</v>
      </c>
      <c r="C36024" s="535" t="s">
        <v>50010</v>
      </c>
      <c r="D36024" s="537" t="n">
        <v>178.64</v>
      </c>
    </row>
    <row r="36025" customFormat="false" ht="14.25" hidden="false" customHeight="false" outlineLevel="0" collapsed="false">
      <c r="A36025" s="535" t="s">
        <v>53841</v>
      </c>
      <c r="B36025" s="544" t="s">
        <v>53842</v>
      </c>
      <c r="C36025" s="535" t="s">
        <v>50010</v>
      </c>
      <c r="D36025" s="537" t="n">
        <v>111.83</v>
      </c>
    </row>
    <row r="36026" customFormat="false" ht="14.25" hidden="false" customHeight="false" outlineLevel="0" collapsed="false">
      <c r="A36026" s="535" t="s">
        <v>53843</v>
      </c>
      <c r="B36026" s="544" t="s">
        <v>53844</v>
      </c>
      <c r="C36026" s="535" t="s">
        <v>50010</v>
      </c>
      <c r="D36026" s="537" t="n">
        <v>181.46</v>
      </c>
    </row>
    <row r="36027" customFormat="false" ht="14.25" hidden="false" customHeight="false" outlineLevel="0" collapsed="false">
      <c r="A36027" s="535" t="s">
        <v>53845</v>
      </c>
      <c r="B36027" s="544" t="s">
        <v>53846</v>
      </c>
      <c r="C36027" s="535" t="s">
        <v>50010</v>
      </c>
      <c r="D36027" s="537" t="n">
        <v>117.88</v>
      </c>
    </row>
    <row r="36028" customFormat="false" ht="14.25" hidden="false" customHeight="false" outlineLevel="0" collapsed="false">
      <c r="A36028" s="535" t="s">
        <v>53847</v>
      </c>
      <c r="B36028" s="544" t="s">
        <v>53848</v>
      </c>
      <c r="C36028" s="535" t="s">
        <v>50010</v>
      </c>
      <c r="D36028" s="537" t="n">
        <v>180.71</v>
      </c>
    </row>
    <row r="36029" customFormat="false" ht="14.25" hidden="false" customHeight="false" outlineLevel="0" collapsed="false">
      <c r="A36029" s="535" t="s">
        <v>53849</v>
      </c>
      <c r="B36029" s="544" t="s">
        <v>53850</v>
      </c>
      <c r="C36029" s="535" t="s">
        <v>50010</v>
      </c>
      <c r="D36029" s="537" t="n">
        <v>117.48</v>
      </c>
    </row>
    <row r="36030" customFormat="false" ht="14.25" hidden="false" customHeight="false" outlineLevel="0" collapsed="false">
      <c r="A36030" s="535" t="s">
        <v>53851</v>
      </c>
      <c r="B36030" s="544" t="s">
        <v>53852</v>
      </c>
      <c r="C36030" s="535" t="s">
        <v>41675</v>
      </c>
      <c r="D36030" s="537" t="n">
        <v>67.11</v>
      </c>
    </row>
    <row r="36031" customFormat="false" ht="14.25" hidden="false" customHeight="false" outlineLevel="0" collapsed="false">
      <c r="A36031" s="535" t="s">
        <v>53853</v>
      </c>
      <c r="B36031" s="544" t="s">
        <v>53854</v>
      </c>
      <c r="C36031" s="535" t="s">
        <v>41675</v>
      </c>
      <c r="D36031" s="537" t="n">
        <v>17.4</v>
      </c>
    </row>
    <row r="36032" customFormat="false" ht="14.25" hidden="false" customHeight="false" outlineLevel="0" collapsed="false">
      <c r="A36032" s="535" t="s">
        <v>53855</v>
      </c>
      <c r="B36032" s="544" t="s">
        <v>53856</v>
      </c>
      <c r="C36032" s="535" t="s">
        <v>41675</v>
      </c>
      <c r="D36032" s="537" t="n">
        <v>105.95</v>
      </c>
    </row>
    <row r="36033" customFormat="false" ht="14.25" hidden="false" customHeight="false" outlineLevel="0" collapsed="false">
      <c r="A36033" s="535" t="s">
        <v>53857</v>
      </c>
      <c r="B36033" s="544" t="s">
        <v>53858</v>
      </c>
      <c r="C36033" s="535" t="s">
        <v>41675</v>
      </c>
      <c r="D36033" s="537" t="n">
        <v>70.07</v>
      </c>
    </row>
    <row r="36034" customFormat="false" ht="14.25" hidden="false" customHeight="false" outlineLevel="0" collapsed="false">
      <c r="A36034" s="535" t="s">
        <v>53859</v>
      </c>
      <c r="B36034" s="544" t="s">
        <v>53860</v>
      </c>
      <c r="C36034" s="535" t="s">
        <v>41675</v>
      </c>
      <c r="D36034" s="537" t="n">
        <v>71.54</v>
      </c>
    </row>
    <row r="36035" customFormat="false" ht="14.25" hidden="false" customHeight="false" outlineLevel="0" collapsed="false">
      <c r="A36035" s="535" t="s">
        <v>53861</v>
      </c>
      <c r="B36035" s="544" t="s">
        <v>53862</v>
      </c>
      <c r="C36035" s="535" t="s">
        <v>41675</v>
      </c>
      <c r="D36035" s="537" t="n">
        <v>34.55</v>
      </c>
    </row>
    <row r="36036" customFormat="false" ht="14.25" hidden="false" customHeight="false" outlineLevel="0" collapsed="false">
      <c r="A36036" s="535" t="s">
        <v>53863</v>
      </c>
      <c r="B36036" s="544" t="s">
        <v>53864</v>
      </c>
      <c r="C36036" s="535" t="s">
        <v>41675</v>
      </c>
      <c r="D36036" s="537" t="n">
        <v>80.98</v>
      </c>
    </row>
    <row r="36037" customFormat="false" ht="14.25" hidden="false" customHeight="false" outlineLevel="0" collapsed="false">
      <c r="A36037" s="535" t="s">
        <v>53865</v>
      </c>
      <c r="B36037" s="544" t="s">
        <v>53866</v>
      </c>
      <c r="C36037" s="535" t="s">
        <v>41675</v>
      </c>
      <c r="D36037" s="537" t="n">
        <v>22.73</v>
      </c>
    </row>
    <row r="36038" customFormat="false" ht="14.25" hidden="false" customHeight="false" outlineLevel="0" collapsed="false">
      <c r="A36038" s="535" t="s">
        <v>53867</v>
      </c>
      <c r="B36038" s="544" t="s">
        <v>53868</v>
      </c>
      <c r="C36038" s="535" t="s">
        <v>41675</v>
      </c>
      <c r="D36038" s="537" t="n">
        <v>41.59</v>
      </c>
    </row>
    <row r="36039" customFormat="false" ht="14.25" hidden="false" customHeight="false" outlineLevel="0" collapsed="false">
      <c r="A36039" s="535" t="s">
        <v>53869</v>
      </c>
      <c r="B36039" s="544" t="s">
        <v>53870</v>
      </c>
      <c r="C36039" s="535" t="s">
        <v>41675</v>
      </c>
      <c r="D36039" s="537" t="n">
        <v>366.39</v>
      </c>
    </row>
    <row r="36040" customFormat="false" ht="14.25" hidden="false" customHeight="false" outlineLevel="0" collapsed="false">
      <c r="A36040" s="535" t="s">
        <v>53871</v>
      </c>
      <c r="B36040" s="544" t="s">
        <v>53872</v>
      </c>
      <c r="C36040" s="535" t="s">
        <v>41675</v>
      </c>
      <c r="D36040" s="537" t="n">
        <v>239.64</v>
      </c>
    </row>
    <row r="36041" customFormat="false" ht="14.25" hidden="false" customHeight="false" outlineLevel="0" collapsed="false">
      <c r="A36041" s="535" t="s">
        <v>53873</v>
      </c>
      <c r="B36041" s="544" t="s">
        <v>53874</v>
      </c>
      <c r="C36041" s="535" t="s">
        <v>41675</v>
      </c>
      <c r="D36041" s="537" t="n">
        <v>324.93</v>
      </c>
    </row>
    <row r="36042" customFormat="false" ht="14.25" hidden="false" customHeight="false" outlineLevel="0" collapsed="false">
      <c r="A36042" s="535" t="s">
        <v>53875</v>
      </c>
      <c r="B36042" s="544" t="s">
        <v>53876</v>
      </c>
      <c r="C36042" s="535" t="s">
        <v>41675</v>
      </c>
      <c r="D36042" s="537" t="n">
        <v>193.26</v>
      </c>
    </row>
    <row r="36043" customFormat="false" ht="14.25" hidden="false" customHeight="false" outlineLevel="0" collapsed="false">
      <c r="A36043" s="535" t="s">
        <v>53877</v>
      </c>
      <c r="B36043" s="544" t="s">
        <v>53878</v>
      </c>
      <c r="C36043" s="535" t="s">
        <v>41675</v>
      </c>
      <c r="D36043" s="537" t="n">
        <v>286.82</v>
      </c>
    </row>
    <row r="36044" customFormat="false" ht="14.25" hidden="false" customHeight="false" outlineLevel="0" collapsed="false">
      <c r="A36044" s="535" t="s">
        <v>53879</v>
      </c>
      <c r="B36044" s="544" t="s">
        <v>53880</v>
      </c>
      <c r="C36044" s="535" t="s">
        <v>41675</v>
      </c>
      <c r="D36044" s="537" t="n">
        <v>149.17</v>
      </c>
    </row>
    <row r="36045" customFormat="false" ht="14.25" hidden="false" customHeight="false" outlineLevel="0" collapsed="false">
      <c r="A36045" s="535" t="s">
        <v>53881</v>
      </c>
      <c r="B36045" s="544" t="s">
        <v>53882</v>
      </c>
      <c r="C36045" s="535" t="s">
        <v>29247</v>
      </c>
      <c r="D36045" s="537" t="n">
        <v>997.1</v>
      </c>
    </row>
    <row r="36046" customFormat="false" ht="14.25" hidden="false" customHeight="false" outlineLevel="0" collapsed="false">
      <c r="A36046" s="535" t="s">
        <v>53883</v>
      </c>
      <c r="B36046" s="544" t="s">
        <v>53884</v>
      </c>
      <c r="C36046" s="535" t="s">
        <v>29247</v>
      </c>
      <c r="D36046" s="537" t="n">
        <v>883.82</v>
      </c>
    </row>
    <row r="36047" customFormat="false" ht="14.25" hidden="false" customHeight="false" outlineLevel="0" collapsed="false">
      <c r="A36047" s="535" t="s">
        <v>53885</v>
      </c>
      <c r="B36047" s="544" t="s">
        <v>53886</v>
      </c>
      <c r="C36047" s="535" t="s">
        <v>29247</v>
      </c>
      <c r="D36047" s="537" t="n">
        <v>1066.29</v>
      </c>
    </row>
    <row r="36048" customFormat="false" ht="14.25" hidden="false" customHeight="false" outlineLevel="0" collapsed="false">
      <c r="A36048" s="535" t="s">
        <v>53887</v>
      </c>
      <c r="B36048" s="544" t="s">
        <v>53888</v>
      </c>
      <c r="C36048" s="535" t="s">
        <v>29247</v>
      </c>
      <c r="D36048" s="537" t="n">
        <v>941.08</v>
      </c>
    </row>
    <row r="36049" customFormat="false" ht="14.25" hidden="false" customHeight="false" outlineLevel="0" collapsed="false">
      <c r="A36049" s="535" t="s">
        <v>53889</v>
      </c>
      <c r="B36049" s="544" t="s">
        <v>53890</v>
      </c>
      <c r="C36049" s="535" t="s">
        <v>29247</v>
      </c>
      <c r="D36049" s="537" t="n">
        <v>1679.19</v>
      </c>
    </row>
    <row r="36050" customFormat="false" ht="14.25" hidden="false" customHeight="false" outlineLevel="0" collapsed="false">
      <c r="A36050" s="535" t="s">
        <v>53891</v>
      </c>
      <c r="B36050" s="544" t="s">
        <v>53892</v>
      </c>
      <c r="C36050" s="535" t="s">
        <v>29247</v>
      </c>
      <c r="D36050" s="537" t="n">
        <v>1482.43</v>
      </c>
    </row>
    <row r="36051" customFormat="false" ht="14.25" hidden="false" customHeight="false" outlineLevel="0" collapsed="false">
      <c r="A36051" s="535" t="s">
        <v>53893</v>
      </c>
      <c r="B36051" s="544" t="s">
        <v>53894</v>
      </c>
      <c r="C36051" s="535" t="s">
        <v>29247</v>
      </c>
      <c r="D36051" s="537" t="n">
        <v>1413.8</v>
      </c>
    </row>
    <row r="36052" customFormat="false" ht="14.25" hidden="false" customHeight="false" outlineLevel="0" collapsed="false">
      <c r="A36052" s="535" t="s">
        <v>53895</v>
      </c>
      <c r="B36052" s="544" t="s">
        <v>53896</v>
      </c>
      <c r="C36052" s="535" t="s">
        <v>29247</v>
      </c>
      <c r="D36052" s="537" t="n">
        <v>1217.04</v>
      </c>
    </row>
    <row r="36053" customFormat="false" ht="14.25" hidden="false" customHeight="false" outlineLevel="0" collapsed="false">
      <c r="A36053" s="535" t="s">
        <v>53897</v>
      </c>
      <c r="B36053" s="544" t="s">
        <v>53898</v>
      </c>
      <c r="C36053" s="535" t="s">
        <v>29247</v>
      </c>
      <c r="D36053" s="537" t="n">
        <v>1146.18</v>
      </c>
    </row>
    <row r="36054" customFormat="false" ht="14.25" hidden="false" customHeight="false" outlineLevel="0" collapsed="false">
      <c r="A36054" s="535" t="s">
        <v>53899</v>
      </c>
      <c r="B36054" s="544" t="s">
        <v>53900</v>
      </c>
      <c r="C36054" s="535" t="s">
        <v>29247</v>
      </c>
      <c r="D36054" s="537" t="n">
        <v>1010.53</v>
      </c>
    </row>
    <row r="36055" customFormat="false" ht="14.25" hidden="false" customHeight="false" outlineLevel="0" collapsed="false">
      <c r="A36055" s="535" t="s">
        <v>53901</v>
      </c>
      <c r="B36055" s="544" t="s">
        <v>53902</v>
      </c>
      <c r="C36055" s="535" t="s">
        <v>29247</v>
      </c>
      <c r="D36055" s="537" t="n">
        <v>1764.32</v>
      </c>
    </row>
    <row r="36056" customFormat="false" ht="14.25" hidden="false" customHeight="false" outlineLevel="0" collapsed="false">
      <c r="A36056" s="535" t="s">
        <v>53903</v>
      </c>
      <c r="B36056" s="544" t="s">
        <v>53904</v>
      </c>
      <c r="C36056" s="535" t="s">
        <v>29247</v>
      </c>
      <c r="D36056" s="537" t="n">
        <v>1552.66</v>
      </c>
    </row>
    <row r="36057" customFormat="false" ht="14.25" hidden="false" customHeight="false" outlineLevel="0" collapsed="false">
      <c r="A36057" s="535" t="s">
        <v>53905</v>
      </c>
      <c r="B36057" s="544" t="s">
        <v>53906</v>
      </c>
      <c r="C36057" s="535" t="s">
        <v>29247</v>
      </c>
      <c r="D36057" s="537" t="n">
        <v>1507.71</v>
      </c>
    </row>
    <row r="36058" customFormat="false" ht="14.25" hidden="false" customHeight="false" outlineLevel="0" collapsed="false">
      <c r="A36058" s="535" t="s">
        <v>53907</v>
      </c>
      <c r="B36058" s="544" t="s">
        <v>53908</v>
      </c>
      <c r="C36058" s="535" t="s">
        <v>29247</v>
      </c>
      <c r="D36058" s="537" t="n">
        <v>1296.04</v>
      </c>
    </row>
    <row r="36059" customFormat="false" ht="14.25" hidden="false" customHeight="false" outlineLevel="0" collapsed="false">
      <c r="A36059" s="535" t="s">
        <v>53909</v>
      </c>
      <c r="B36059" s="544" t="s">
        <v>53910</v>
      </c>
      <c r="C36059" s="535" t="s">
        <v>29247</v>
      </c>
      <c r="D36059" s="537" t="n">
        <v>1230.51</v>
      </c>
    </row>
    <row r="36060" customFormat="false" ht="14.25" hidden="false" customHeight="false" outlineLevel="0" collapsed="false">
      <c r="A36060" s="535" t="s">
        <v>53911</v>
      </c>
      <c r="B36060" s="544" t="s">
        <v>53912</v>
      </c>
      <c r="C36060" s="535" t="s">
        <v>29247</v>
      </c>
      <c r="D36060" s="537" t="n">
        <v>1082.94</v>
      </c>
    </row>
    <row r="36061" customFormat="false" ht="14.25" hidden="false" customHeight="false" outlineLevel="0" collapsed="false">
      <c r="A36061" s="535" t="s">
        <v>53913</v>
      </c>
      <c r="B36061" s="544" t="s">
        <v>53914</v>
      </c>
      <c r="C36061" s="535" t="s">
        <v>29247</v>
      </c>
      <c r="D36061" s="537" t="n">
        <v>1791.33</v>
      </c>
    </row>
    <row r="36062" customFormat="false" ht="14.25" hidden="false" customHeight="false" outlineLevel="0" collapsed="false">
      <c r="A36062" s="535" t="s">
        <v>53915</v>
      </c>
      <c r="B36062" s="544" t="s">
        <v>53916</v>
      </c>
      <c r="C36062" s="535" t="s">
        <v>29247</v>
      </c>
      <c r="D36062" s="537" t="n">
        <v>1564.76</v>
      </c>
    </row>
    <row r="36063" customFormat="false" ht="14.25" hidden="false" customHeight="false" outlineLevel="0" collapsed="false">
      <c r="A36063" s="535" t="s">
        <v>53917</v>
      </c>
      <c r="B36063" s="544" t="s">
        <v>53918</v>
      </c>
      <c r="C36063" s="535" t="s">
        <v>29247</v>
      </c>
      <c r="D36063" s="537" t="n">
        <v>1601.61</v>
      </c>
    </row>
    <row r="36064" customFormat="false" ht="14.25" hidden="false" customHeight="false" outlineLevel="0" collapsed="false">
      <c r="A36064" s="535" t="s">
        <v>53919</v>
      </c>
      <c r="B36064" s="544" t="s">
        <v>53920</v>
      </c>
      <c r="C36064" s="535" t="s">
        <v>29247</v>
      </c>
      <c r="D36064" s="537" t="n">
        <v>1375.04</v>
      </c>
    </row>
    <row r="36065" customFormat="false" ht="14.25" hidden="false" customHeight="false" outlineLevel="0" collapsed="false">
      <c r="A36065" s="535" t="s">
        <v>53921</v>
      </c>
      <c r="B36065" s="544" t="s">
        <v>53922</v>
      </c>
      <c r="C36065" s="535" t="s">
        <v>29247</v>
      </c>
      <c r="D36065" s="537" t="n">
        <v>1343.44</v>
      </c>
    </row>
    <row r="36066" customFormat="false" ht="14.25" hidden="false" customHeight="false" outlineLevel="0" collapsed="false">
      <c r="A36066" s="535" t="s">
        <v>53923</v>
      </c>
      <c r="B36066" s="544" t="s">
        <v>53924</v>
      </c>
      <c r="C36066" s="535" t="s">
        <v>29247</v>
      </c>
      <c r="D36066" s="537" t="n">
        <v>1183.95</v>
      </c>
    </row>
    <row r="36067" customFormat="false" ht="14.25" hidden="false" customHeight="false" outlineLevel="0" collapsed="false">
      <c r="A36067" s="535" t="s">
        <v>53925</v>
      </c>
      <c r="B36067" s="544" t="s">
        <v>53926</v>
      </c>
      <c r="C36067" s="535" t="s">
        <v>29247</v>
      </c>
      <c r="D36067" s="537" t="n">
        <v>1284.81</v>
      </c>
    </row>
    <row r="36068" customFormat="false" ht="14.25" hidden="false" customHeight="false" outlineLevel="0" collapsed="false">
      <c r="A36068" s="535" t="s">
        <v>53927</v>
      </c>
      <c r="B36068" s="544" t="s">
        <v>53928</v>
      </c>
      <c r="C36068" s="535" t="s">
        <v>29247</v>
      </c>
      <c r="D36068" s="537" t="n">
        <v>1125.32</v>
      </c>
    </row>
    <row r="36069" customFormat="false" ht="14.25" hidden="false" customHeight="false" outlineLevel="0" collapsed="false">
      <c r="A36069" s="535" t="s">
        <v>53929</v>
      </c>
      <c r="B36069" s="544" t="s">
        <v>53930</v>
      </c>
      <c r="C36069" s="535" t="s">
        <v>29247</v>
      </c>
      <c r="D36069" s="537" t="n">
        <v>1625.92</v>
      </c>
    </row>
    <row r="36070" customFormat="false" ht="14.25" hidden="false" customHeight="false" outlineLevel="0" collapsed="false">
      <c r="A36070" s="535" t="s">
        <v>53931</v>
      </c>
      <c r="B36070" s="544" t="s">
        <v>53932</v>
      </c>
      <c r="C36070" s="535" t="s">
        <v>29247</v>
      </c>
      <c r="D36070" s="537" t="n">
        <v>1414.57</v>
      </c>
    </row>
    <row r="36071" customFormat="false" ht="14.25" hidden="false" customHeight="false" outlineLevel="0" collapsed="false">
      <c r="A36071" s="535" t="s">
        <v>53933</v>
      </c>
      <c r="B36071" s="544" t="s">
        <v>53934</v>
      </c>
      <c r="C36071" s="535" t="s">
        <v>29247</v>
      </c>
      <c r="D36071" s="537" t="n">
        <v>1881.99</v>
      </c>
    </row>
    <row r="36072" customFormat="false" ht="14.25" hidden="false" customHeight="false" outlineLevel="0" collapsed="false">
      <c r="A36072" s="535" t="s">
        <v>53935</v>
      </c>
      <c r="B36072" s="544" t="s">
        <v>53936</v>
      </c>
      <c r="C36072" s="535" t="s">
        <v>29247</v>
      </c>
      <c r="D36072" s="537" t="n">
        <v>1687.1</v>
      </c>
    </row>
    <row r="36073" customFormat="false" ht="14.25" hidden="false" customHeight="false" outlineLevel="0" collapsed="false">
      <c r="A36073" s="535" t="s">
        <v>53937</v>
      </c>
      <c r="B36073" s="544" t="s">
        <v>53938</v>
      </c>
      <c r="C36073" s="535" t="s">
        <v>29247</v>
      </c>
      <c r="D36073" s="537" t="n">
        <v>1284.81</v>
      </c>
    </row>
    <row r="36074" customFormat="false" ht="14.25" hidden="false" customHeight="false" outlineLevel="0" collapsed="false">
      <c r="A36074" s="535" t="s">
        <v>53939</v>
      </c>
      <c r="B36074" s="544" t="s">
        <v>53940</v>
      </c>
      <c r="C36074" s="535" t="s">
        <v>29247</v>
      </c>
      <c r="D36074" s="537" t="n">
        <v>1125.32</v>
      </c>
    </row>
    <row r="36075" customFormat="false" ht="14.25" hidden="false" customHeight="false" outlineLevel="0" collapsed="false">
      <c r="A36075" s="535" t="s">
        <v>53941</v>
      </c>
      <c r="B36075" s="544" t="s">
        <v>53942</v>
      </c>
      <c r="C36075" s="535" t="s">
        <v>29247</v>
      </c>
      <c r="D36075" s="537" t="n">
        <v>1398.89</v>
      </c>
    </row>
    <row r="36076" customFormat="false" ht="14.25" hidden="false" customHeight="false" outlineLevel="0" collapsed="false">
      <c r="A36076" s="535" t="s">
        <v>53943</v>
      </c>
      <c r="B36076" s="544" t="s">
        <v>53944</v>
      </c>
      <c r="C36076" s="535" t="s">
        <v>29247</v>
      </c>
      <c r="D36076" s="537" t="n">
        <v>1241.85</v>
      </c>
    </row>
    <row r="36077" customFormat="false" ht="14.25" hidden="false" customHeight="false" outlineLevel="0" collapsed="false">
      <c r="A36077" s="535" t="s">
        <v>53945</v>
      </c>
      <c r="B36077" s="544" t="s">
        <v>53946</v>
      </c>
      <c r="C36077" s="535" t="s">
        <v>29247</v>
      </c>
      <c r="D36077" s="537" t="n">
        <v>1723.22</v>
      </c>
    </row>
    <row r="36078" customFormat="false" ht="14.25" hidden="false" customHeight="false" outlineLevel="0" collapsed="false">
      <c r="A36078" s="535" t="s">
        <v>53947</v>
      </c>
      <c r="B36078" s="544" t="s">
        <v>53948</v>
      </c>
      <c r="C36078" s="535" t="s">
        <v>29247</v>
      </c>
      <c r="D36078" s="537" t="n">
        <v>1511.87</v>
      </c>
    </row>
    <row r="36079" customFormat="false" ht="14.25" hidden="false" customHeight="false" outlineLevel="0" collapsed="false">
      <c r="A36079" s="535" t="s">
        <v>53949</v>
      </c>
      <c r="B36079" s="544" t="s">
        <v>53950</v>
      </c>
      <c r="C36079" s="535" t="s">
        <v>29247</v>
      </c>
      <c r="D36079" s="537" t="n">
        <v>1970.5</v>
      </c>
    </row>
    <row r="36080" customFormat="false" ht="14.25" hidden="false" customHeight="false" outlineLevel="0" collapsed="false">
      <c r="A36080" s="535" t="s">
        <v>53951</v>
      </c>
      <c r="B36080" s="544" t="s">
        <v>53952</v>
      </c>
      <c r="C36080" s="535" t="s">
        <v>29247</v>
      </c>
      <c r="D36080" s="537" t="n">
        <v>1766.28</v>
      </c>
    </row>
    <row r="36081" customFormat="false" ht="14.25" hidden="false" customHeight="false" outlineLevel="0" collapsed="false">
      <c r="A36081" s="535" t="s">
        <v>53953</v>
      </c>
      <c r="B36081" s="544" t="s">
        <v>53954</v>
      </c>
      <c r="C36081" s="535" t="s">
        <v>29247</v>
      </c>
      <c r="D36081" s="537" t="n">
        <v>1655.5</v>
      </c>
    </row>
    <row r="36082" customFormat="false" ht="14.25" hidden="false" customHeight="false" outlineLevel="0" collapsed="false">
      <c r="A36082" s="535" t="s">
        <v>53955</v>
      </c>
      <c r="B36082" s="544" t="s">
        <v>53956</v>
      </c>
      <c r="C36082" s="535" t="s">
        <v>29247</v>
      </c>
      <c r="D36082" s="537" t="n">
        <v>1451.29</v>
      </c>
    </row>
    <row r="36083" customFormat="false" ht="14.25" hidden="false" customHeight="false" outlineLevel="0" collapsed="false">
      <c r="A36083" s="535" t="s">
        <v>53957</v>
      </c>
      <c r="B36083" s="544" t="s">
        <v>53958</v>
      </c>
      <c r="C36083" s="535" t="s">
        <v>29247</v>
      </c>
      <c r="D36083" s="537" t="n">
        <v>2717.93</v>
      </c>
    </row>
    <row r="36084" customFormat="false" ht="14.25" hidden="false" customHeight="false" outlineLevel="0" collapsed="false">
      <c r="A36084" s="535" t="s">
        <v>53959</v>
      </c>
      <c r="B36084" s="544" t="s">
        <v>53960</v>
      </c>
      <c r="C36084" s="535" t="s">
        <v>29247</v>
      </c>
      <c r="D36084" s="537" t="n">
        <v>2475.91</v>
      </c>
    </row>
    <row r="36085" customFormat="false" ht="14.25" hidden="false" customHeight="false" outlineLevel="0" collapsed="false">
      <c r="A36085" s="535" t="s">
        <v>53961</v>
      </c>
      <c r="B36085" s="544" t="s">
        <v>53962</v>
      </c>
      <c r="C36085" s="535" t="s">
        <v>29247</v>
      </c>
      <c r="D36085" s="537" t="n">
        <v>3215.37</v>
      </c>
    </row>
    <row r="36086" customFormat="false" ht="14.25" hidden="false" customHeight="false" outlineLevel="0" collapsed="false">
      <c r="A36086" s="535" t="s">
        <v>53963</v>
      </c>
      <c r="B36086" s="544" t="s">
        <v>53964</v>
      </c>
      <c r="C36086" s="535" t="s">
        <v>29247</v>
      </c>
      <c r="D36086" s="537" t="n">
        <v>2908.9</v>
      </c>
    </row>
    <row r="36087" customFormat="false" ht="14.25" hidden="false" customHeight="false" outlineLevel="0" collapsed="false">
      <c r="A36087" s="535" t="s">
        <v>53965</v>
      </c>
      <c r="B36087" s="544" t="s">
        <v>53966</v>
      </c>
      <c r="C36087" s="535" t="s">
        <v>29247</v>
      </c>
      <c r="D36087" s="537" t="n">
        <v>1899.61</v>
      </c>
    </row>
    <row r="36088" customFormat="false" ht="14.25" hidden="false" customHeight="false" outlineLevel="0" collapsed="false">
      <c r="A36088" s="535" t="s">
        <v>53967</v>
      </c>
      <c r="B36088" s="544" t="s">
        <v>53968</v>
      </c>
      <c r="C36088" s="535" t="s">
        <v>29247</v>
      </c>
      <c r="D36088" s="537" t="n">
        <v>1698.54</v>
      </c>
    </row>
    <row r="36089" customFormat="false" ht="14.25" hidden="false" customHeight="false" outlineLevel="0" collapsed="false">
      <c r="A36089" s="535" t="s">
        <v>53969</v>
      </c>
      <c r="B36089" s="544" t="s">
        <v>53970</v>
      </c>
      <c r="C36089" s="535" t="s">
        <v>29247</v>
      </c>
      <c r="D36089" s="537" t="n">
        <v>2289.79</v>
      </c>
    </row>
    <row r="36090" customFormat="false" ht="14.25" hidden="false" customHeight="false" outlineLevel="0" collapsed="false">
      <c r="A36090" s="535" t="s">
        <v>53971</v>
      </c>
      <c r="B36090" s="544" t="s">
        <v>53972</v>
      </c>
      <c r="C36090" s="535" t="s">
        <v>29247</v>
      </c>
      <c r="D36090" s="537" t="n">
        <v>2019.73</v>
      </c>
    </row>
    <row r="36091" customFormat="false" ht="14.25" hidden="false" customHeight="false" outlineLevel="0" collapsed="false">
      <c r="A36091" s="535" t="s">
        <v>53973</v>
      </c>
      <c r="B36091" s="544" t="s">
        <v>53974</v>
      </c>
      <c r="C36091" s="535" t="s">
        <v>29247</v>
      </c>
      <c r="D36091" s="537" t="n">
        <v>2500.79</v>
      </c>
    </row>
    <row r="36092" customFormat="false" ht="14.25" hidden="false" customHeight="false" outlineLevel="0" collapsed="false">
      <c r="A36092" s="535" t="s">
        <v>53975</v>
      </c>
      <c r="B36092" s="544" t="s">
        <v>53976</v>
      </c>
      <c r="C36092" s="535" t="s">
        <v>29247</v>
      </c>
      <c r="D36092" s="537" t="n">
        <v>2251.76</v>
      </c>
    </row>
    <row r="36093" customFormat="false" ht="14.25" hidden="false" customHeight="false" outlineLevel="0" collapsed="false">
      <c r="A36093" s="535" t="s">
        <v>53977</v>
      </c>
      <c r="B36093" s="544" t="s">
        <v>53978</v>
      </c>
      <c r="C36093" s="535" t="s">
        <v>29247</v>
      </c>
      <c r="D36093" s="537" t="n">
        <v>2693.07</v>
      </c>
    </row>
    <row r="36094" customFormat="false" ht="14.25" hidden="false" customHeight="false" outlineLevel="0" collapsed="false">
      <c r="A36094" s="535" t="s">
        <v>53979</v>
      </c>
      <c r="B36094" s="544" t="s">
        <v>53980</v>
      </c>
      <c r="C36094" s="535" t="s">
        <v>29247</v>
      </c>
      <c r="D36094" s="537" t="n">
        <v>2444.14</v>
      </c>
    </row>
    <row r="36095" customFormat="false" ht="14.25" hidden="false" customHeight="false" outlineLevel="0" collapsed="false">
      <c r="A36095" s="535" t="s">
        <v>53981</v>
      </c>
      <c r="B36095" s="544" t="s">
        <v>53982</v>
      </c>
      <c r="C36095" s="535" t="s">
        <v>29247</v>
      </c>
      <c r="D36095" s="537" t="n">
        <v>2198.52</v>
      </c>
    </row>
    <row r="36096" customFormat="false" ht="14.25" hidden="false" customHeight="false" outlineLevel="0" collapsed="false">
      <c r="A36096" s="535" t="s">
        <v>53983</v>
      </c>
      <c r="B36096" s="544" t="s">
        <v>53984</v>
      </c>
      <c r="C36096" s="535" t="s">
        <v>29247</v>
      </c>
      <c r="D36096" s="537" t="n">
        <v>1949.59</v>
      </c>
    </row>
    <row r="36097" customFormat="false" ht="14.25" hidden="false" customHeight="false" outlineLevel="0" collapsed="false">
      <c r="A36097" s="535" t="s">
        <v>53985</v>
      </c>
      <c r="B36097" s="544" t="s">
        <v>53986</v>
      </c>
      <c r="C36097" s="535" t="s">
        <v>29247</v>
      </c>
      <c r="D36097" s="537" t="n">
        <v>3984.67</v>
      </c>
    </row>
    <row r="36098" customFormat="false" ht="14.25" hidden="false" customHeight="false" outlineLevel="0" collapsed="false">
      <c r="A36098" s="535" t="s">
        <v>53987</v>
      </c>
      <c r="B36098" s="544" t="s">
        <v>53988</v>
      </c>
      <c r="C36098" s="535" t="s">
        <v>29247</v>
      </c>
      <c r="D36098" s="537" t="n">
        <v>3612.44</v>
      </c>
    </row>
    <row r="36099" customFormat="false" ht="14.25" hidden="false" customHeight="false" outlineLevel="0" collapsed="false">
      <c r="A36099" s="535" t="s">
        <v>53989</v>
      </c>
      <c r="B36099" s="544" t="s">
        <v>53990</v>
      </c>
      <c r="C36099" s="535" t="s">
        <v>29247</v>
      </c>
      <c r="D36099" s="537" t="n">
        <v>4538.03</v>
      </c>
    </row>
    <row r="36100" customFormat="false" ht="14.25" hidden="false" customHeight="false" outlineLevel="0" collapsed="false">
      <c r="A36100" s="535" t="s">
        <v>53991</v>
      </c>
      <c r="B36100" s="544" t="s">
        <v>53992</v>
      </c>
      <c r="C36100" s="535" t="s">
        <v>29247</v>
      </c>
      <c r="D36100" s="537" t="n">
        <v>4165.8</v>
      </c>
    </row>
    <row r="36101" customFormat="false" ht="14.25" hidden="false" customHeight="false" outlineLevel="0" collapsed="false">
      <c r="A36101" s="535" t="s">
        <v>53993</v>
      </c>
      <c r="B36101" s="544" t="s">
        <v>53994</v>
      </c>
      <c r="C36101" s="535" t="s">
        <v>29247</v>
      </c>
      <c r="D36101" s="537" t="n">
        <v>2809.41</v>
      </c>
    </row>
    <row r="36102" customFormat="false" ht="14.25" hidden="false" customHeight="false" outlineLevel="0" collapsed="false">
      <c r="A36102" s="535" t="s">
        <v>53995</v>
      </c>
      <c r="B36102" s="544" t="s">
        <v>53996</v>
      </c>
      <c r="C36102" s="535" t="s">
        <v>29247</v>
      </c>
      <c r="D36102" s="537" t="n">
        <v>2480.64</v>
      </c>
    </row>
    <row r="36103" customFormat="false" ht="14.25" hidden="false" customHeight="false" outlineLevel="0" collapsed="false">
      <c r="A36103" s="535" t="s">
        <v>53997</v>
      </c>
      <c r="B36103" s="544" t="s">
        <v>53998</v>
      </c>
      <c r="C36103" s="535" t="s">
        <v>29247</v>
      </c>
      <c r="D36103" s="537" t="n">
        <v>3237.38</v>
      </c>
    </row>
    <row r="36104" customFormat="false" ht="14.25" hidden="false" customHeight="false" outlineLevel="0" collapsed="false">
      <c r="A36104" s="535" t="s">
        <v>53999</v>
      </c>
      <c r="B36104" s="544" t="s">
        <v>54000</v>
      </c>
      <c r="C36104" s="535" t="s">
        <v>29247</v>
      </c>
      <c r="D36104" s="537" t="n">
        <v>2934.22</v>
      </c>
    </row>
    <row r="36105" customFormat="false" ht="14.25" hidden="false" customHeight="false" outlineLevel="0" collapsed="false">
      <c r="A36105" s="535" t="s">
        <v>54001</v>
      </c>
      <c r="B36105" s="544" t="s">
        <v>54002</v>
      </c>
      <c r="C36105" s="535" t="s">
        <v>29247</v>
      </c>
      <c r="D36105" s="537" t="n">
        <v>3615.4</v>
      </c>
    </row>
    <row r="36106" customFormat="false" ht="14.25" hidden="false" customHeight="false" outlineLevel="0" collapsed="false">
      <c r="A36106" s="535" t="s">
        <v>54003</v>
      </c>
      <c r="B36106" s="544" t="s">
        <v>54004</v>
      </c>
      <c r="C36106" s="535" t="s">
        <v>29247</v>
      </c>
      <c r="D36106" s="537" t="n">
        <v>3320.77</v>
      </c>
    </row>
    <row r="36107" customFormat="false" ht="14.25" hidden="false" customHeight="false" outlineLevel="0" collapsed="false">
      <c r="A36107" s="535" t="s">
        <v>54005</v>
      </c>
      <c r="B36107" s="544" t="s">
        <v>54006</v>
      </c>
      <c r="C36107" s="535" t="s">
        <v>29247</v>
      </c>
      <c r="D36107" s="537" t="n">
        <v>3470.39</v>
      </c>
    </row>
    <row r="36108" customFormat="false" ht="14.25" hidden="false" customHeight="false" outlineLevel="0" collapsed="false">
      <c r="A36108" s="535" t="s">
        <v>54007</v>
      </c>
      <c r="B36108" s="544" t="s">
        <v>54008</v>
      </c>
      <c r="C36108" s="535" t="s">
        <v>29247</v>
      </c>
      <c r="D36108" s="537" t="n">
        <v>3181.25</v>
      </c>
    </row>
    <row r="36109" customFormat="false" ht="14.25" hidden="false" customHeight="false" outlineLevel="0" collapsed="false">
      <c r="A36109" s="535" t="s">
        <v>54009</v>
      </c>
      <c r="B36109" s="544" t="s">
        <v>54010</v>
      </c>
      <c r="C36109" s="535" t="s">
        <v>29247</v>
      </c>
      <c r="D36109" s="537" t="n">
        <v>2949.18</v>
      </c>
    </row>
    <row r="36110" customFormat="false" ht="14.25" hidden="false" customHeight="false" outlineLevel="0" collapsed="false">
      <c r="A36110" s="535" t="s">
        <v>54011</v>
      </c>
      <c r="B36110" s="544" t="s">
        <v>54012</v>
      </c>
      <c r="C36110" s="535" t="s">
        <v>29247</v>
      </c>
      <c r="D36110" s="537" t="n">
        <v>2660.04</v>
      </c>
    </row>
    <row r="36111" customFormat="false" ht="14.25" hidden="false" customHeight="false" outlineLevel="0" collapsed="false">
      <c r="A36111" s="535" t="s">
        <v>54013</v>
      </c>
      <c r="B36111" s="544" t="s">
        <v>54014</v>
      </c>
      <c r="C36111" s="535" t="s">
        <v>29247</v>
      </c>
      <c r="D36111" s="537" t="n">
        <v>5620.37</v>
      </c>
    </row>
    <row r="36112" customFormat="false" ht="14.25" hidden="false" customHeight="false" outlineLevel="0" collapsed="false">
      <c r="A36112" s="535" t="s">
        <v>54015</v>
      </c>
      <c r="B36112" s="544" t="s">
        <v>54016</v>
      </c>
      <c r="C36112" s="535" t="s">
        <v>29247</v>
      </c>
      <c r="D36112" s="537" t="n">
        <v>5182.38</v>
      </c>
    </row>
    <row r="36113" customFormat="false" ht="14.25" hidden="false" customHeight="false" outlineLevel="0" collapsed="false">
      <c r="A36113" s="535" t="s">
        <v>54017</v>
      </c>
      <c r="B36113" s="544" t="s">
        <v>54018</v>
      </c>
      <c r="C36113" s="535" t="s">
        <v>29247</v>
      </c>
      <c r="D36113" s="537" t="n">
        <v>6231.05</v>
      </c>
    </row>
    <row r="36114" customFormat="false" ht="14.25" hidden="false" customHeight="true" outlineLevel="0" collapsed="false">
      <c r="A36114" s="535" t="s">
        <v>54019</v>
      </c>
      <c r="B36114" s="544" t="s">
        <v>54020</v>
      </c>
      <c r="C36114" s="535" t="s">
        <v>29247</v>
      </c>
      <c r="D36114" s="537" t="n">
        <v>5793.06</v>
      </c>
    </row>
    <row r="36115" customFormat="false" ht="14.25" hidden="false" customHeight="true" outlineLevel="0" collapsed="false">
      <c r="A36115" s="535" t="s">
        <v>54021</v>
      </c>
      <c r="B36115" s="544" t="s">
        <v>54022</v>
      </c>
      <c r="C36115" s="535" t="s">
        <v>29247</v>
      </c>
      <c r="D36115" s="537" t="n">
        <v>3702.65</v>
      </c>
    </row>
    <row r="36116" customFormat="false" ht="14.25" hidden="false" customHeight="false" outlineLevel="0" collapsed="false">
      <c r="A36116" s="535" t="s">
        <v>54023</v>
      </c>
      <c r="B36116" s="544" t="s">
        <v>54024</v>
      </c>
      <c r="C36116" s="535" t="s">
        <v>29247</v>
      </c>
      <c r="D36116" s="537" t="n">
        <v>3315.17</v>
      </c>
    </row>
    <row r="36117" customFormat="false" ht="14.25" hidden="false" customHeight="false" outlineLevel="0" collapsed="false">
      <c r="A36117" s="535" t="s">
        <v>54025</v>
      </c>
      <c r="B36117" s="544" t="s">
        <v>54026</v>
      </c>
      <c r="C36117" s="535" t="s">
        <v>29247</v>
      </c>
      <c r="D36117" s="537" t="n">
        <v>4483.55</v>
      </c>
    </row>
    <row r="36118" customFormat="false" ht="14.25" hidden="false" customHeight="false" outlineLevel="0" collapsed="false">
      <c r="A36118" s="535" t="s">
        <v>54027</v>
      </c>
      <c r="B36118" s="544" t="s">
        <v>54028</v>
      </c>
      <c r="C36118" s="535" t="s">
        <v>29247</v>
      </c>
      <c r="D36118" s="537" t="n">
        <v>4136.31</v>
      </c>
    </row>
    <row r="36119" customFormat="false" ht="14.25" hidden="false" customHeight="false" outlineLevel="0" collapsed="false">
      <c r="A36119" s="535" t="s">
        <v>54029</v>
      </c>
      <c r="B36119" s="544" t="s">
        <v>54030</v>
      </c>
      <c r="C36119" s="535" t="s">
        <v>29247</v>
      </c>
      <c r="D36119" s="537" t="n">
        <v>5078.31</v>
      </c>
    </row>
    <row r="36120" customFormat="false" ht="14.25" hidden="false" customHeight="false" outlineLevel="0" collapsed="false">
      <c r="A36120" s="535" t="s">
        <v>54031</v>
      </c>
      <c r="B36120" s="544" t="s">
        <v>54032</v>
      </c>
      <c r="C36120" s="535" t="s">
        <v>29247</v>
      </c>
      <c r="D36120" s="537" t="n">
        <v>4640.32</v>
      </c>
    </row>
    <row r="36121" customFormat="false" ht="14.25" hidden="false" customHeight="false" outlineLevel="0" collapsed="false">
      <c r="A36121" s="535" t="s">
        <v>54033</v>
      </c>
      <c r="B36121" s="544" t="s">
        <v>54034</v>
      </c>
      <c r="C36121" s="535" t="s">
        <v>29247</v>
      </c>
      <c r="D36121" s="537" t="n">
        <v>1255.74</v>
      </c>
    </row>
    <row r="36122" customFormat="false" ht="14.25" hidden="false" customHeight="false" outlineLevel="0" collapsed="false">
      <c r="A36122" s="535" t="s">
        <v>54035</v>
      </c>
      <c r="B36122" s="544" t="s">
        <v>54036</v>
      </c>
      <c r="C36122" s="535" t="s">
        <v>29247</v>
      </c>
      <c r="D36122" s="537" t="n">
        <v>1100.2</v>
      </c>
    </row>
    <row r="36123" customFormat="false" ht="14.25" hidden="false" customHeight="false" outlineLevel="0" collapsed="false">
      <c r="A36123" s="535" t="s">
        <v>54037</v>
      </c>
      <c r="B36123" s="544" t="s">
        <v>54038</v>
      </c>
      <c r="C36123" s="535" t="s">
        <v>29247</v>
      </c>
      <c r="D36123" s="537" t="n">
        <v>1367.74</v>
      </c>
    </row>
    <row r="36124" customFormat="false" ht="14.25" hidden="false" customHeight="false" outlineLevel="0" collapsed="false">
      <c r="A36124" s="535" t="s">
        <v>54039</v>
      </c>
      <c r="B36124" s="544" t="s">
        <v>54040</v>
      </c>
      <c r="C36124" s="535" t="s">
        <v>29247</v>
      </c>
      <c r="D36124" s="537" t="n">
        <v>1190.26</v>
      </c>
    </row>
    <row r="36125" customFormat="false" ht="14.25" hidden="false" customHeight="false" outlineLevel="0" collapsed="false">
      <c r="A36125" s="535" t="s">
        <v>54041</v>
      </c>
      <c r="B36125" s="544" t="s">
        <v>54042</v>
      </c>
      <c r="C36125" s="535" t="s">
        <v>29247</v>
      </c>
      <c r="D36125" s="537" t="n">
        <v>2022.91</v>
      </c>
    </row>
    <row r="36126" customFormat="false" ht="14.25" hidden="false" customHeight="false" outlineLevel="0" collapsed="false">
      <c r="A36126" s="535" t="s">
        <v>54043</v>
      </c>
      <c r="B36126" s="544" t="s">
        <v>54044</v>
      </c>
      <c r="C36126" s="535" t="s">
        <v>29247</v>
      </c>
      <c r="D36126" s="537" t="n">
        <v>1772.15</v>
      </c>
    </row>
    <row r="36127" customFormat="false" ht="14.25" hidden="false" customHeight="false" outlineLevel="0" collapsed="false">
      <c r="A36127" s="535" t="s">
        <v>54045</v>
      </c>
      <c r="B36127" s="544" t="s">
        <v>54046</v>
      </c>
      <c r="C36127" s="535" t="s">
        <v>29247</v>
      </c>
      <c r="D36127" s="537" t="n">
        <v>1757.52</v>
      </c>
    </row>
    <row r="36128" customFormat="false" ht="14.25" hidden="false" customHeight="false" outlineLevel="0" collapsed="false">
      <c r="A36128" s="535" t="s">
        <v>54047</v>
      </c>
      <c r="B36128" s="544" t="s">
        <v>54048</v>
      </c>
      <c r="C36128" s="535" t="s">
        <v>29247</v>
      </c>
      <c r="D36128" s="537" t="n">
        <v>1506.76</v>
      </c>
    </row>
    <row r="36129" customFormat="false" ht="14.25" hidden="false" customHeight="false" outlineLevel="0" collapsed="false">
      <c r="A36129" s="535" t="s">
        <v>54049</v>
      </c>
      <c r="B36129" s="544" t="s">
        <v>54050</v>
      </c>
      <c r="C36129" s="535" t="s">
        <v>29247</v>
      </c>
      <c r="D36129" s="537" t="n">
        <v>1531.04</v>
      </c>
    </row>
    <row r="36130" customFormat="false" ht="14.25" hidden="false" customHeight="false" outlineLevel="0" collapsed="false">
      <c r="A36130" s="535" t="s">
        <v>54051</v>
      </c>
      <c r="B36130" s="544" t="s">
        <v>54052</v>
      </c>
      <c r="C36130" s="535" t="s">
        <v>29247</v>
      </c>
      <c r="D36130" s="537" t="n">
        <v>1330.31</v>
      </c>
    </row>
    <row r="36131" customFormat="false" ht="14.25" hidden="false" customHeight="false" outlineLevel="0" collapsed="false">
      <c r="A36131" s="535" t="s">
        <v>54053</v>
      </c>
      <c r="B36131" s="544" t="s">
        <v>54054</v>
      </c>
      <c r="C36131" s="535" t="s">
        <v>29247</v>
      </c>
      <c r="D36131" s="537" t="n">
        <v>2176.58</v>
      </c>
    </row>
    <row r="36132" customFormat="false" ht="14.25" hidden="false" customHeight="false" outlineLevel="0" collapsed="false">
      <c r="A36132" s="535" t="s">
        <v>54055</v>
      </c>
      <c r="B36132" s="544" t="s">
        <v>54056</v>
      </c>
      <c r="C36132" s="535" t="s">
        <v>29247</v>
      </c>
      <c r="D36132" s="537" t="n">
        <v>1899.56</v>
      </c>
    </row>
    <row r="36133" customFormat="false" ht="14.25" hidden="false" customHeight="false" outlineLevel="0" collapsed="false">
      <c r="A36133" s="535" t="s">
        <v>54057</v>
      </c>
      <c r="B36133" s="544" t="s">
        <v>54058</v>
      </c>
      <c r="C36133" s="535" t="s">
        <v>29247</v>
      </c>
      <c r="D36133" s="537" t="n">
        <v>1919.97</v>
      </c>
    </row>
    <row r="36134" customFormat="false" ht="14.25" hidden="false" customHeight="false" outlineLevel="0" collapsed="false">
      <c r="A36134" s="535" t="s">
        <v>54059</v>
      </c>
      <c r="B36134" s="544" t="s">
        <v>54060</v>
      </c>
      <c r="C36134" s="535" t="s">
        <v>29247</v>
      </c>
      <c r="D36134" s="537" t="n">
        <v>1642.94</v>
      </c>
    </row>
    <row r="36135" customFormat="false" ht="14.25" hidden="false" customHeight="false" outlineLevel="0" collapsed="false">
      <c r="A36135" s="535" t="s">
        <v>54061</v>
      </c>
      <c r="B36135" s="544" t="s">
        <v>54062</v>
      </c>
      <c r="C36135" s="535" t="s">
        <v>29247</v>
      </c>
      <c r="D36135" s="537" t="n">
        <v>1683.45</v>
      </c>
    </row>
    <row r="36136" customFormat="false" ht="14.25" hidden="false" customHeight="false" outlineLevel="0" collapsed="false">
      <c r="A36136" s="535" t="s">
        <v>54063</v>
      </c>
      <c r="B36136" s="544" t="s">
        <v>54064</v>
      </c>
      <c r="C36136" s="535" t="s">
        <v>29247</v>
      </c>
      <c r="D36136" s="537" t="n">
        <v>1459.34</v>
      </c>
    </row>
    <row r="36137" customFormat="false" ht="14.25" hidden="false" customHeight="false" outlineLevel="0" collapsed="false">
      <c r="A36137" s="535" t="s">
        <v>54065</v>
      </c>
      <c r="B36137" s="544" t="s">
        <v>54066</v>
      </c>
      <c r="C36137" s="535" t="s">
        <v>29247</v>
      </c>
      <c r="D36137" s="537" t="n">
        <v>2276.14</v>
      </c>
    </row>
    <row r="36138" customFormat="false" ht="14.25" hidden="false" customHeight="false" outlineLevel="0" collapsed="false">
      <c r="A36138" s="535" t="s">
        <v>54067</v>
      </c>
      <c r="B36138" s="544" t="s">
        <v>54068</v>
      </c>
      <c r="C36138" s="535" t="s">
        <v>29247</v>
      </c>
      <c r="D36138" s="537" t="n">
        <v>1971.3</v>
      </c>
    </row>
    <row r="36139" customFormat="false" ht="14.25" hidden="false" customHeight="false" outlineLevel="0" collapsed="false">
      <c r="A36139" s="535" t="s">
        <v>54069</v>
      </c>
      <c r="B36139" s="544" t="s">
        <v>54070</v>
      </c>
      <c r="C36139" s="535" t="s">
        <v>29247</v>
      </c>
      <c r="D36139" s="537" t="n">
        <v>2086.42</v>
      </c>
    </row>
    <row r="36140" customFormat="false" ht="14.25" hidden="false" customHeight="false" outlineLevel="0" collapsed="false">
      <c r="A36140" s="535" t="s">
        <v>54071</v>
      </c>
      <c r="B36140" s="544" t="s">
        <v>54072</v>
      </c>
      <c r="C36140" s="535" t="s">
        <v>29247</v>
      </c>
      <c r="D36140" s="537" t="n">
        <v>1781.58</v>
      </c>
    </row>
    <row r="36141" customFormat="false" ht="14.25" hidden="false" customHeight="false" outlineLevel="0" collapsed="false">
      <c r="A36141" s="535" t="s">
        <v>54073</v>
      </c>
      <c r="B36141" s="544" t="s">
        <v>54074</v>
      </c>
      <c r="C36141" s="535" t="s">
        <v>29247</v>
      </c>
      <c r="D36141" s="537" t="n">
        <v>1666.15</v>
      </c>
    </row>
    <row r="36142" customFormat="false" ht="14.25" hidden="false" customHeight="false" outlineLevel="0" collapsed="false">
      <c r="A36142" s="535" t="s">
        <v>54075</v>
      </c>
      <c r="B36142" s="544" t="s">
        <v>54076</v>
      </c>
      <c r="C36142" s="535" t="s">
        <v>29247</v>
      </c>
      <c r="D36142" s="537" t="n">
        <v>1463.99</v>
      </c>
    </row>
    <row r="36143" customFormat="false" ht="14.25" hidden="false" customHeight="false" outlineLevel="0" collapsed="false">
      <c r="A36143" s="535" t="s">
        <v>54077</v>
      </c>
      <c r="B36143" s="544" t="s">
        <v>54078</v>
      </c>
      <c r="C36143" s="535" t="s">
        <v>29247</v>
      </c>
      <c r="D36143" s="537" t="n">
        <v>1607.52</v>
      </c>
    </row>
    <row r="36144" customFormat="false" ht="14.25" hidden="false" customHeight="false" outlineLevel="0" collapsed="false">
      <c r="A36144" s="535" t="s">
        <v>54079</v>
      </c>
      <c r="B36144" s="544" t="s">
        <v>54080</v>
      </c>
      <c r="C36144" s="535" t="s">
        <v>29247</v>
      </c>
      <c r="D36144" s="537" t="n">
        <v>1405.36</v>
      </c>
    </row>
    <row r="36145" customFormat="false" ht="14.25" hidden="false" customHeight="false" outlineLevel="0" collapsed="false">
      <c r="A36145" s="535" t="s">
        <v>54081</v>
      </c>
      <c r="B36145" s="544" t="s">
        <v>54082</v>
      </c>
      <c r="C36145" s="535" t="s">
        <v>29247</v>
      </c>
      <c r="D36145" s="537" t="n">
        <v>1954.75</v>
      </c>
    </row>
    <row r="36146" customFormat="false" ht="14.25" hidden="false" customHeight="false" outlineLevel="0" collapsed="false">
      <c r="A36146" s="535" t="s">
        <v>54083</v>
      </c>
      <c r="B36146" s="544" t="s">
        <v>54084</v>
      </c>
      <c r="C36146" s="535" t="s">
        <v>29247</v>
      </c>
      <c r="D36146" s="537" t="n">
        <v>1699.25</v>
      </c>
    </row>
    <row r="36147" customFormat="false" ht="14.25" hidden="false" customHeight="false" outlineLevel="0" collapsed="false">
      <c r="A36147" s="535" t="s">
        <v>54085</v>
      </c>
      <c r="B36147" s="544" t="s">
        <v>54086</v>
      </c>
      <c r="C36147" s="535" t="s">
        <v>29247</v>
      </c>
      <c r="D36147" s="537" t="n">
        <v>2210.82</v>
      </c>
    </row>
    <row r="36148" customFormat="false" ht="14.25" hidden="false" customHeight="false" outlineLevel="0" collapsed="false">
      <c r="A36148" s="535" t="s">
        <v>54087</v>
      </c>
      <c r="B36148" s="544" t="s">
        <v>54088</v>
      </c>
      <c r="C36148" s="535" t="s">
        <v>29247</v>
      </c>
      <c r="D36148" s="537" t="n">
        <v>1971.78</v>
      </c>
    </row>
    <row r="36149" customFormat="false" ht="14.25" hidden="false" customHeight="false" outlineLevel="0" collapsed="false">
      <c r="A36149" s="535" t="s">
        <v>54089</v>
      </c>
      <c r="B36149" s="544" t="s">
        <v>54090</v>
      </c>
      <c r="C36149" s="535" t="s">
        <v>29247</v>
      </c>
      <c r="D36149" s="537" t="n">
        <v>1607.52</v>
      </c>
    </row>
    <row r="36150" customFormat="false" ht="14.25" hidden="false" customHeight="false" outlineLevel="0" collapsed="false">
      <c r="A36150" s="535" t="s">
        <v>54091</v>
      </c>
      <c r="B36150" s="544" t="s">
        <v>54092</v>
      </c>
      <c r="C36150" s="535" t="s">
        <v>29247</v>
      </c>
      <c r="D36150" s="537" t="n">
        <v>1405.36</v>
      </c>
    </row>
    <row r="36151" customFormat="false" ht="14.25" hidden="false" customHeight="false" outlineLevel="0" collapsed="false">
      <c r="A36151" s="535" t="s">
        <v>54093</v>
      </c>
      <c r="B36151" s="544" t="s">
        <v>54094</v>
      </c>
      <c r="C36151" s="535" t="s">
        <v>29247</v>
      </c>
      <c r="D36151" s="537" t="n">
        <v>1721.6</v>
      </c>
    </row>
    <row r="36152" customFormat="false" ht="14.25" hidden="false" customHeight="false" outlineLevel="0" collapsed="false">
      <c r="A36152" s="535" t="s">
        <v>54095</v>
      </c>
      <c r="B36152" s="544" t="s">
        <v>54096</v>
      </c>
      <c r="C36152" s="535" t="s">
        <v>29247</v>
      </c>
      <c r="D36152" s="537" t="n">
        <v>1521.89</v>
      </c>
    </row>
    <row r="36153" customFormat="false" ht="14.25" hidden="false" customHeight="false" outlineLevel="0" collapsed="false">
      <c r="A36153" s="535" t="s">
        <v>54097</v>
      </c>
      <c r="B36153" s="544" t="s">
        <v>54098</v>
      </c>
      <c r="C36153" s="535" t="s">
        <v>29247</v>
      </c>
      <c r="D36153" s="537" t="n">
        <v>2052.05</v>
      </c>
    </row>
    <row r="36154" customFormat="false" ht="14.25" hidden="false" customHeight="false" outlineLevel="0" collapsed="false">
      <c r="A36154" s="535" t="s">
        <v>54099</v>
      </c>
      <c r="B36154" s="544" t="s">
        <v>54100</v>
      </c>
      <c r="C36154" s="535" t="s">
        <v>29247</v>
      </c>
      <c r="D36154" s="537" t="n">
        <v>1796.55</v>
      </c>
    </row>
    <row r="36155" customFormat="false" ht="14.25" hidden="false" customHeight="false" outlineLevel="0" collapsed="false">
      <c r="A36155" s="535" t="s">
        <v>54101</v>
      </c>
      <c r="B36155" s="544" t="s">
        <v>54102</v>
      </c>
      <c r="C36155" s="535" t="s">
        <v>29247</v>
      </c>
      <c r="D36155" s="537" t="n">
        <v>2360.63</v>
      </c>
    </row>
    <row r="36156" customFormat="false" ht="14.25" hidden="false" customHeight="false" outlineLevel="0" collapsed="false">
      <c r="A36156" s="535" t="s">
        <v>54103</v>
      </c>
      <c r="B36156" s="544" t="s">
        <v>54104</v>
      </c>
      <c r="C36156" s="535" t="s">
        <v>29247</v>
      </c>
      <c r="D36156" s="537" t="n">
        <v>2103.34</v>
      </c>
    </row>
    <row r="36157" customFormat="false" ht="14.25" hidden="false" customHeight="false" outlineLevel="0" collapsed="false">
      <c r="A36157" s="535" t="s">
        <v>54105</v>
      </c>
      <c r="B36157" s="544" t="s">
        <v>54106</v>
      </c>
      <c r="C36157" s="535" t="s">
        <v>29247</v>
      </c>
      <c r="D36157" s="537" t="n">
        <v>2045.63</v>
      </c>
    </row>
    <row r="36158" customFormat="false" ht="14.25" hidden="false" customHeight="false" outlineLevel="0" collapsed="false">
      <c r="A36158" s="535" t="s">
        <v>54107</v>
      </c>
      <c r="B36158" s="544" t="s">
        <v>54108</v>
      </c>
      <c r="C36158" s="535" t="s">
        <v>29247</v>
      </c>
      <c r="D36158" s="537" t="n">
        <v>1788.35</v>
      </c>
    </row>
    <row r="36159" customFormat="false" ht="14.25" hidden="false" customHeight="false" outlineLevel="0" collapsed="false">
      <c r="A36159" s="535" t="s">
        <v>54109</v>
      </c>
      <c r="B36159" s="544" t="s">
        <v>54110</v>
      </c>
      <c r="C36159" s="535" t="s">
        <v>29247</v>
      </c>
      <c r="D36159" s="537" t="n">
        <v>3118.64</v>
      </c>
    </row>
    <row r="36160" customFormat="false" ht="14.25" hidden="false" customHeight="false" outlineLevel="0" collapsed="false">
      <c r="A36160" s="535" t="s">
        <v>54111</v>
      </c>
      <c r="B36160" s="544" t="s">
        <v>54112</v>
      </c>
      <c r="C36160" s="535" t="s">
        <v>29247</v>
      </c>
      <c r="D36160" s="537" t="n">
        <v>2820.62</v>
      </c>
    </row>
    <row r="36161" customFormat="false" ht="14.25" hidden="false" customHeight="false" outlineLevel="0" collapsed="false">
      <c r="A36161" s="535" t="s">
        <v>54113</v>
      </c>
      <c r="B36161" s="544" t="s">
        <v>54114</v>
      </c>
      <c r="C36161" s="535" t="s">
        <v>29247</v>
      </c>
      <c r="D36161" s="537" t="n">
        <v>3617.74</v>
      </c>
    </row>
    <row r="36162" customFormat="false" ht="14.25" hidden="false" customHeight="false" outlineLevel="0" collapsed="false">
      <c r="A36162" s="535" t="s">
        <v>54115</v>
      </c>
      <c r="B36162" s="544" t="s">
        <v>54116</v>
      </c>
      <c r="C36162" s="535" t="s">
        <v>29247</v>
      </c>
      <c r="D36162" s="537" t="n">
        <v>3255.23</v>
      </c>
    </row>
    <row r="36163" customFormat="false" ht="14.25" hidden="false" customHeight="false" outlineLevel="0" collapsed="false">
      <c r="A36163" s="535" t="s">
        <v>54117</v>
      </c>
      <c r="B36163" s="544" t="s">
        <v>54118</v>
      </c>
      <c r="C36163" s="535" t="s">
        <v>29247</v>
      </c>
      <c r="D36163" s="537" t="n">
        <v>2294.2</v>
      </c>
    </row>
    <row r="36164" customFormat="false" ht="14.25" hidden="false" customHeight="false" outlineLevel="0" collapsed="false">
      <c r="A36164" s="535" t="s">
        <v>54119</v>
      </c>
      <c r="B36164" s="544" t="s">
        <v>54120</v>
      </c>
      <c r="C36164" s="535" t="s">
        <v>29247</v>
      </c>
      <c r="D36164" s="537" t="n">
        <v>2038.61</v>
      </c>
    </row>
    <row r="36165" customFormat="false" ht="14.25" hidden="false" customHeight="false" outlineLevel="0" collapsed="false">
      <c r="A36165" s="535" t="s">
        <v>54121</v>
      </c>
      <c r="B36165" s="544" t="s">
        <v>54122</v>
      </c>
      <c r="C36165" s="535" t="s">
        <v>29247</v>
      </c>
      <c r="D36165" s="537" t="n">
        <v>2686.04</v>
      </c>
    </row>
    <row r="36166" customFormat="false" ht="14.25" hidden="false" customHeight="false" outlineLevel="0" collapsed="false">
      <c r="A36166" s="535" t="s">
        <v>54123</v>
      </c>
      <c r="B36166" s="544" t="s">
        <v>54124</v>
      </c>
      <c r="C36166" s="535" t="s">
        <v>29247</v>
      </c>
      <c r="D36166" s="537" t="n">
        <v>2361.42</v>
      </c>
    </row>
    <row r="36167" customFormat="false" ht="14.25" hidden="false" customHeight="false" outlineLevel="0" collapsed="false">
      <c r="A36167" s="535" t="s">
        <v>54125</v>
      </c>
      <c r="B36167" s="544" t="s">
        <v>54126</v>
      </c>
      <c r="C36167" s="535" t="s">
        <v>29247</v>
      </c>
      <c r="D36167" s="537" t="n">
        <v>2901.5</v>
      </c>
    </row>
    <row r="36168" customFormat="false" ht="14.25" hidden="false" customHeight="false" outlineLevel="0" collapsed="false">
      <c r="A36168" s="535" t="s">
        <v>54127</v>
      </c>
      <c r="B36168" s="544" t="s">
        <v>54128</v>
      </c>
      <c r="C36168" s="535" t="s">
        <v>29247</v>
      </c>
      <c r="D36168" s="537" t="n">
        <v>2596.47</v>
      </c>
    </row>
    <row r="36169" customFormat="false" ht="14.25" hidden="false" customHeight="false" outlineLevel="0" collapsed="false">
      <c r="A36169" s="535" t="s">
        <v>54129</v>
      </c>
      <c r="B36169" s="544" t="s">
        <v>54130</v>
      </c>
      <c r="C36169" s="535" t="s">
        <v>29247</v>
      </c>
      <c r="D36169" s="537" t="n">
        <v>3160</v>
      </c>
    </row>
    <row r="36170" customFormat="false" ht="14.25" hidden="false" customHeight="false" outlineLevel="0" collapsed="false">
      <c r="A36170" s="535" t="s">
        <v>54131</v>
      </c>
      <c r="B36170" s="544" t="s">
        <v>54132</v>
      </c>
      <c r="C36170" s="535" t="s">
        <v>29247</v>
      </c>
      <c r="D36170" s="537" t="n">
        <v>2844.8</v>
      </c>
    </row>
    <row r="36171" customFormat="false" ht="14.25" hidden="false" customHeight="false" outlineLevel="0" collapsed="false">
      <c r="A36171" s="535" t="s">
        <v>54133</v>
      </c>
      <c r="B36171" s="544" t="s">
        <v>54134</v>
      </c>
      <c r="C36171" s="535" t="s">
        <v>29247</v>
      </c>
      <c r="D36171" s="537" t="n">
        <v>2665.45</v>
      </c>
    </row>
    <row r="36172" customFormat="false" ht="14.25" hidden="false" customHeight="false" outlineLevel="0" collapsed="false">
      <c r="A36172" s="535" t="s">
        <v>54135</v>
      </c>
      <c r="B36172" s="544" t="s">
        <v>54136</v>
      </c>
      <c r="C36172" s="535" t="s">
        <v>29247</v>
      </c>
      <c r="D36172" s="537" t="n">
        <v>2350.25</v>
      </c>
    </row>
    <row r="36173" customFormat="false" ht="14.25" hidden="false" customHeight="false" outlineLevel="0" collapsed="false">
      <c r="A36173" s="535" t="s">
        <v>54137</v>
      </c>
      <c r="B36173" s="544" t="s">
        <v>54138</v>
      </c>
      <c r="C36173" s="535" t="s">
        <v>29247</v>
      </c>
      <c r="D36173" s="537" t="n">
        <v>4463.85</v>
      </c>
    </row>
    <row r="36174" customFormat="false" ht="14.25" hidden="false" customHeight="false" outlineLevel="0" collapsed="false">
      <c r="A36174" s="535" t="s">
        <v>54139</v>
      </c>
      <c r="B36174" s="544" t="s">
        <v>54140</v>
      </c>
      <c r="C36174" s="535" t="s">
        <v>29247</v>
      </c>
      <c r="D36174" s="537" t="n">
        <v>4022.37</v>
      </c>
    </row>
    <row r="36175" customFormat="false" ht="14.25" hidden="false" customHeight="false" outlineLevel="0" collapsed="false">
      <c r="A36175" s="535" t="s">
        <v>54141</v>
      </c>
      <c r="B36175" s="544" t="s">
        <v>54142</v>
      </c>
      <c r="C36175" s="535" t="s">
        <v>29247</v>
      </c>
      <c r="D36175" s="537" t="n">
        <v>5021.67</v>
      </c>
    </row>
    <row r="36176" customFormat="false" ht="14.25" hidden="false" customHeight="false" outlineLevel="0" collapsed="false">
      <c r="A36176" s="535" t="s">
        <v>54143</v>
      </c>
      <c r="B36176" s="544" t="s">
        <v>54144</v>
      </c>
      <c r="C36176" s="535" t="s">
        <v>29247</v>
      </c>
      <c r="D36176" s="537" t="n">
        <v>4578.75</v>
      </c>
    </row>
    <row r="36177" customFormat="false" ht="14.25" hidden="false" customHeight="false" outlineLevel="0" collapsed="false">
      <c r="A36177" s="535" t="s">
        <v>54145</v>
      </c>
      <c r="B36177" s="544" t="s">
        <v>54146</v>
      </c>
      <c r="C36177" s="535" t="s">
        <v>29247</v>
      </c>
      <c r="D36177" s="537" t="n">
        <v>3278</v>
      </c>
    </row>
    <row r="36178" customFormat="false" ht="14.25" hidden="false" customHeight="false" outlineLevel="0" collapsed="false">
      <c r="A36178" s="535" t="s">
        <v>54147</v>
      </c>
      <c r="B36178" s="544" t="s">
        <v>54148</v>
      </c>
      <c r="C36178" s="535" t="s">
        <v>29247</v>
      </c>
      <c r="D36178" s="537" t="n">
        <v>2882.92</v>
      </c>
    </row>
    <row r="36179" customFormat="false" ht="14.25" hidden="false" customHeight="false" outlineLevel="0" collapsed="false">
      <c r="A36179" s="535" t="s">
        <v>54149</v>
      </c>
      <c r="B36179" s="544" t="s">
        <v>54150</v>
      </c>
      <c r="C36179" s="535" t="s">
        <v>29247</v>
      </c>
      <c r="D36179" s="537" t="n">
        <v>3710.44</v>
      </c>
    </row>
    <row r="36180" customFormat="false" ht="14.25" hidden="false" customHeight="false" outlineLevel="0" collapsed="false">
      <c r="A36180" s="535" t="s">
        <v>54151</v>
      </c>
      <c r="B36180" s="544" t="s">
        <v>54152</v>
      </c>
      <c r="C36180" s="535" t="s">
        <v>29247</v>
      </c>
      <c r="D36180" s="537" t="n">
        <v>3339.52</v>
      </c>
    </row>
    <row r="36181" customFormat="false" ht="14.25" hidden="false" customHeight="false" outlineLevel="0" collapsed="false">
      <c r="A36181" s="535" t="s">
        <v>54153</v>
      </c>
      <c r="B36181" s="544" t="s">
        <v>54154</v>
      </c>
      <c r="C36181" s="535" t="s">
        <v>29247</v>
      </c>
      <c r="D36181" s="537" t="n">
        <v>4088.46</v>
      </c>
    </row>
    <row r="36182" customFormat="false" ht="14.25" hidden="false" customHeight="false" outlineLevel="0" collapsed="false">
      <c r="A36182" s="535" t="s">
        <v>54155</v>
      </c>
      <c r="B36182" s="544" t="s">
        <v>54156</v>
      </c>
      <c r="C36182" s="535" t="s">
        <v>29247</v>
      </c>
      <c r="D36182" s="537" t="n">
        <v>3726.07</v>
      </c>
    </row>
    <row r="36183" customFormat="false" ht="14.25" hidden="false" customHeight="false" outlineLevel="0" collapsed="false">
      <c r="A36183" s="535" t="s">
        <v>54157</v>
      </c>
      <c r="B36183" s="544" t="s">
        <v>54158</v>
      </c>
      <c r="C36183" s="535" t="s">
        <v>29247</v>
      </c>
      <c r="D36183" s="537" t="n">
        <v>4035.21</v>
      </c>
    </row>
    <row r="36184" customFormat="false" ht="14.25" hidden="false" customHeight="false" outlineLevel="0" collapsed="false">
      <c r="A36184" s="535" t="s">
        <v>54159</v>
      </c>
      <c r="B36184" s="544" t="s">
        <v>54160</v>
      </c>
      <c r="C36184" s="535" t="s">
        <v>29247</v>
      </c>
      <c r="D36184" s="537" t="n">
        <v>3667.95</v>
      </c>
    </row>
    <row r="36185" customFormat="false" ht="14.25" hidden="false" customHeight="false" outlineLevel="0" collapsed="false">
      <c r="A36185" s="535" t="s">
        <v>54161</v>
      </c>
      <c r="B36185" s="544" t="s">
        <v>54162</v>
      </c>
      <c r="C36185" s="535" t="s">
        <v>29247</v>
      </c>
      <c r="D36185" s="537" t="n">
        <v>3514</v>
      </c>
    </row>
    <row r="36186" customFormat="false" ht="14.25" hidden="false" customHeight="false" outlineLevel="0" collapsed="false">
      <c r="A36186" s="535" t="s">
        <v>54163</v>
      </c>
      <c r="B36186" s="544" t="s">
        <v>54164</v>
      </c>
      <c r="C36186" s="535" t="s">
        <v>29247</v>
      </c>
      <c r="D36186" s="537" t="n">
        <v>3146.74</v>
      </c>
    </row>
    <row r="36187" customFormat="false" ht="14.25" hidden="false" customHeight="false" outlineLevel="0" collapsed="false">
      <c r="A36187" s="535" t="s">
        <v>54165</v>
      </c>
      <c r="B36187" s="544" t="s">
        <v>54166</v>
      </c>
      <c r="C36187" s="535" t="s">
        <v>29247</v>
      </c>
      <c r="D36187" s="537" t="n">
        <v>6197.32</v>
      </c>
    </row>
    <row r="36188" customFormat="false" ht="14.25" hidden="false" customHeight="false" outlineLevel="0" collapsed="false">
      <c r="A36188" s="535" t="s">
        <v>54167</v>
      </c>
      <c r="B36188" s="544" t="s">
        <v>54168</v>
      </c>
      <c r="C36188" s="535" t="s">
        <v>29247</v>
      </c>
      <c r="D36188" s="537" t="n">
        <v>5678.26</v>
      </c>
    </row>
    <row r="36189" customFormat="false" ht="14.25" hidden="false" customHeight="false" outlineLevel="0" collapsed="false">
      <c r="A36189" s="535" t="s">
        <v>54169</v>
      </c>
      <c r="B36189" s="544" t="s">
        <v>54170</v>
      </c>
      <c r="C36189" s="535" t="s">
        <v>29247</v>
      </c>
      <c r="D36189" s="537" t="n">
        <v>6812.46</v>
      </c>
    </row>
    <row r="36190" customFormat="false" ht="14.25" hidden="false" customHeight="false" outlineLevel="0" collapsed="false">
      <c r="A36190" s="535" t="s">
        <v>54171</v>
      </c>
      <c r="B36190" s="544" t="s">
        <v>54172</v>
      </c>
      <c r="C36190" s="535" t="s">
        <v>29247</v>
      </c>
      <c r="D36190" s="537" t="n">
        <v>6291.96</v>
      </c>
    </row>
    <row r="36191" customFormat="false" ht="14.25" hidden="false" customHeight="false" outlineLevel="0" collapsed="false">
      <c r="A36191" s="535" t="s">
        <v>54173</v>
      </c>
      <c r="B36191" s="544" t="s">
        <v>54174</v>
      </c>
      <c r="C36191" s="535" t="s">
        <v>29247</v>
      </c>
      <c r="D36191" s="537" t="n">
        <v>4273.59</v>
      </c>
    </row>
    <row r="36192" customFormat="false" ht="14.25" hidden="false" customHeight="false" outlineLevel="0" collapsed="false">
      <c r="A36192" s="535" t="s">
        <v>54175</v>
      </c>
      <c r="B36192" s="544" t="s">
        <v>54176</v>
      </c>
      <c r="C36192" s="535" t="s">
        <v>29247</v>
      </c>
      <c r="D36192" s="537" t="n">
        <v>3806.5</v>
      </c>
    </row>
    <row r="36193" customFormat="false" ht="14.25" hidden="false" customHeight="false" outlineLevel="0" collapsed="false">
      <c r="A36193" s="535" t="s">
        <v>54177</v>
      </c>
      <c r="B36193" s="544" t="s">
        <v>54178</v>
      </c>
      <c r="C36193" s="535" t="s">
        <v>29247</v>
      </c>
      <c r="D36193" s="537" t="n">
        <v>5054.49</v>
      </c>
    </row>
    <row r="36194" customFormat="false" ht="14.25" hidden="false" customHeight="false" outlineLevel="0" collapsed="false">
      <c r="A36194" s="535" t="s">
        <v>54179</v>
      </c>
      <c r="B36194" s="544" t="s">
        <v>54180</v>
      </c>
      <c r="C36194" s="535" t="s">
        <v>29247</v>
      </c>
      <c r="D36194" s="537" t="n">
        <v>4627.64</v>
      </c>
    </row>
    <row r="36195" customFormat="false" ht="14.25" hidden="false" customHeight="false" outlineLevel="0" collapsed="false">
      <c r="A36195" s="535" t="s">
        <v>54181</v>
      </c>
      <c r="B36195" s="544" t="s">
        <v>54182</v>
      </c>
      <c r="C36195" s="535" t="s">
        <v>29247</v>
      </c>
      <c r="D36195" s="537" t="n">
        <v>5655.37</v>
      </c>
    </row>
    <row r="36196" customFormat="false" ht="14.25" hidden="false" customHeight="false" outlineLevel="0" collapsed="false">
      <c r="A36196" s="535" t="s">
        <v>54183</v>
      </c>
      <c r="B36196" s="544" t="s">
        <v>54184</v>
      </c>
      <c r="C36196" s="535" t="s">
        <v>29247</v>
      </c>
      <c r="D36196" s="537" t="n">
        <v>5136.29</v>
      </c>
    </row>
    <row r="36197" customFormat="false" ht="14.25" hidden="false" customHeight="false" outlineLevel="0" collapsed="false">
      <c r="A36197" s="535" t="s">
        <v>54185</v>
      </c>
      <c r="B36197" s="544" t="s">
        <v>54186</v>
      </c>
      <c r="C36197" s="535" t="s">
        <v>54187</v>
      </c>
      <c r="D36197" s="537" t="n">
        <v>312867.35</v>
      </c>
    </row>
    <row r="36198" customFormat="false" ht="14.25" hidden="false" customHeight="false" outlineLevel="0" collapsed="false">
      <c r="A36198" s="535" t="s">
        <v>54188</v>
      </c>
      <c r="B36198" s="544" t="s">
        <v>54189</v>
      </c>
      <c r="C36198" s="535" t="s">
        <v>29260</v>
      </c>
      <c r="D36198" s="537" t="n">
        <v>2135.37</v>
      </c>
    </row>
    <row r="36199" customFormat="false" ht="14.25" hidden="false" customHeight="false" outlineLevel="0" collapsed="false">
      <c r="A36199" s="535" t="s">
        <v>54190</v>
      </c>
      <c r="B36199" s="544" t="s">
        <v>54191</v>
      </c>
      <c r="C36199" s="535" t="s">
        <v>29260</v>
      </c>
      <c r="D36199" s="537" t="n">
        <v>1581.78</v>
      </c>
    </row>
    <row r="36200" customFormat="false" ht="14.25" hidden="false" customHeight="false" outlineLevel="0" collapsed="false">
      <c r="A36200" s="535" t="s">
        <v>54192</v>
      </c>
      <c r="B36200" s="544" t="s">
        <v>54193</v>
      </c>
      <c r="C36200" s="535" t="s">
        <v>50010</v>
      </c>
      <c r="D36200" s="537" t="n">
        <v>9484.88</v>
      </c>
    </row>
    <row r="36201" customFormat="false" ht="14.25" hidden="false" customHeight="false" outlineLevel="0" collapsed="false">
      <c r="A36201" s="535" t="s">
        <v>54194</v>
      </c>
      <c r="B36201" s="544" t="s">
        <v>54195</v>
      </c>
      <c r="C36201" s="535" t="s">
        <v>29260</v>
      </c>
      <c r="D36201" s="537" t="n">
        <v>10979.88</v>
      </c>
    </row>
    <row r="36202" customFormat="false" ht="14.25" hidden="false" customHeight="false" outlineLevel="0" collapsed="false">
      <c r="A36202" s="535" t="s">
        <v>54196</v>
      </c>
      <c r="B36202" s="544" t="s">
        <v>54197</v>
      </c>
      <c r="C36202" s="535" t="s">
        <v>29260</v>
      </c>
      <c r="D36202" s="537" t="n">
        <v>7662.14</v>
      </c>
    </row>
    <row r="36203" customFormat="false" ht="14.25" hidden="false" customHeight="false" outlineLevel="0" collapsed="false">
      <c r="A36203" s="535" t="s">
        <v>54198</v>
      </c>
      <c r="B36203" s="544" t="s">
        <v>54199</v>
      </c>
      <c r="C36203" s="535" t="s">
        <v>29260</v>
      </c>
      <c r="D36203" s="537" t="n">
        <v>8331.36</v>
      </c>
    </row>
    <row r="36204" customFormat="false" ht="14.25" hidden="false" customHeight="false" outlineLevel="0" collapsed="false">
      <c r="A36204" s="535" t="s">
        <v>54200</v>
      </c>
      <c r="B36204" s="544" t="s">
        <v>54201</v>
      </c>
      <c r="C36204" s="535" t="s">
        <v>29260</v>
      </c>
      <c r="D36204" s="537" t="n">
        <v>13346.74</v>
      </c>
    </row>
    <row r="36205" customFormat="false" ht="14.25" hidden="false" customHeight="false" outlineLevel="0" collapsed="false">
      <c r="A36205" s="535" t="s">
        <v>54202</v>
      </c>
      <c r="B36205" s="544" t="s">
        <v>54203</v>
      </c>
      <c r="C36205" s="535" t="s">
        <v>29260</v>
      </c>
      <c r="D36205" s="537" t="n">
        <v>21282.18</v>
      </c>
    </row>
    <row r="36206" customFormat="false" ht="14.25" hidden="false" customHeight="false" outlineLevel="0" collapsed="false">
      <c r="A36206" s="535" t="s">
        <v>54204</v>
      </c>
      <c r="B36206" s="544" t="s">
        <v>54205</v>
      </c>
      <c r="C36206" s="535" t="s">
        <v>29260</v>
      </c>
      <c r="D36206" s="537" t="n">
        <v>27173.8</v>
      </c>
    </row>
    <row r="36207" customFormat="false" ht="14.25" hidden="false" customHeight="false" outlineLevel="0" collapsed="false">
      <c r="A36207" s="535" t="s">
        <v>54206</v>
      </c>
      <c r="B36207" s="544" t="s">
        <v>54207</v>
      </c>
      <c r="C36207" s="535" t="s">
        <v>29260</v>
      </c>
      <c r="D36207" s="537" t="n">
        <v>7749.87</v>
      </c>
    </row>
    <row r="36208" customFormat="false" ht="14.25" hidden="false" customHeight="false" outlineLevel="0" collapsed="false">
      <c r="A36208" s="535" t="s">
        <v>54208</v>
      </c>
      <c r="B36208" s="544" t="s">
        <v>54209</v>
      </c>
      <c r="C36208" s="535" t="s">
        <v>29260</v>
      </c>
      <c r="D36208" s="537" t="n">
        <v>14919.35</v>
      </c>
    </row>
    <row r="36209" customFormat="false" ht="14.25" hidden="false" customHeight="false" outlineLevel="0" collapsed="false">
      <c r="A36209" s="535" t="s">
        <v>54210</v>
      </c>
      <c r="B36209" s="544" t="s">
        <v>54211</v>
      </c>
      <c r="C36209" s="535" t="s">
        <v>29260</v>
      </c>
      <c r="D36209" s="537" t="n">
        <v>17800.93</v>
      </c>
    </row>
    <row r="36210" customFormat="false" ht="14.25" hidden="false" customHeight="false" outlineLevel="0" collapsed="false">
      <c r="A36210" s="535" t="s">
        <v>54212</v>
      </c>
      <c r="B36210" s="544" t="s">
        <v>54213</v>
      </c>
      <c r="C36210" s="535" t="s">
        <v>29260</v>
      </c>
      <c r="D36210" s="537" t="n">
        <v>24655.36</v>
      </c>
    </row>
    <row r="36211" customFormat="false" ht="14.25" hidden="false" customHeight="false" outlineLevel="0" collapsed="false">
      <c r="A36211" s="535" t="s">
        <v>54214</v>
      </c>
      <c r="B36211" s="544" t="s">
        <v>54215</v>
      </c>
      <c r="C36211" s="535" t="s">
        <v>29260</v>
      </c>
      <c r="D36211" s="537" t="n">
        <v>27101.05</v>
      </c>
    </row>
    <row r="36212" customFormat="false" ht="14.25" hidden="false" customHeight="false" outlineLevel="0" collapsed="false">
      <c r="A36212" s="535" t="s">
        <v>54216</v>
      </c>
      <c r="B36212" s="544" t="s">
        <v>54217</v>
      </c>
      <c r="C36212" s="535" t="s">
        <v>29260</v>
      </c>
      <c r="D36212" s="537" t="n">
        <v>34429.53</v>
      </c>
    </row>
    <row r="36213" customFormat="false" ht="14.25" hidden="false" customHeight="false" outlineLevel="0" collapsed="false">
      <c r="A36213" s="535" t="s">
        <v>54218</v>
      </c>
      <c r="B36213" s="544" t="s">
        <v>54219</v>
      </c>
      <c r="C36213" s="535" t="s">
        <v>29260</v>
      </c>
      <c r="D36213" s="537" t="n">
        <v>4081.71</v>
      </c>
    </row>
    <row r="36214" customFormat="false" ht="14.25" hidden="false" customHeight="false" outlineLevel="0" collapsed="false">
      <c r="A36214" s="535" t="s">
        <v>54220</v>
      </c>
      <c r="B36214" s="544" t="s">
        <v>54221</v>
      </c>
      <c r="C36214" s="535" t="s">
        <v>29260</v>
      </c>
      <c r="D36214" s="537" t="n">
        <v>8816.93</v>
      </c>
    </row>
    <row r="36215" customFormat="false" ht="14.25" hidden="false" customHeight="false" outlineLevel="0" collapsed="false">
      <c r="A36215" s="535" t="s">
        <v>54222</v>
      </c>
      <c r="B36215" s="544" t="s">
        <v>54223</v>
      </c>
      <c r="C36215" s="535" t="s">
        <v>29260</v>
      </c>
      <c r="D36215" s="537" t="n">
        <v>16873.69</v>
      </c>
    </row>
    <row r="36216" customFormat="false" ht="14.25" hidden="false" customHeight="false" outlineLevel="0" collapsed="false">
      <c r="A36216" s="535" t="s">
        <v>54224</v>
      </c>
      <c r="B36216" s="544" t="s">
        <v>54225</v>
      </c>
      <c r="C36216" s="535" t="s">
        <v>29260</v>
      </c>
      <c r="D36216" s="537" t="n">
        <v>20135.23</v>
      </c>
    </row>
    <row r="36217" customFormat="false" ht="14.25" hidden="false" customHeight="false" outlineLevel="0" collapsed="false">
      <c r="A36217" s="535" t="s">
        <v>54226</v>
      </c>
      <c r="B36217" s="544" t="s">
        <v>54227</v>
      </c>
      <c r="C36217" s="535" t="s">
        <v>29260</v>
      </c>
      <c r="D36217" s="537" t="n">
        <v>27866.9</v>
      </c>
    </row>
    <row r="36218" customFormat="false" ht="14.25" hidden="false" customHeight="false" outlineLevel="0" collapsed="false">
      <c r="A36218" s="535" t="s">
        <v>54228</v>
      </c>
      <c r="B36218" s="544" t="s">
        <v>54229</v>
      </c>
      <c r="C36218" s="535" t="s">
        <v>29260</v>
      </c>
      <c r="D36218" s="537" t="n">
        <v>30625.2</v>
      </c>
    </row>
    <row r="36219" customFormat="false" ht="14.25" hidden="false" customHeight="false" outlineLevel="0" collapsed="false">
      <c r="A36219" s="535" t="s">
        <v>54230</v>
      </c>
      <c r="B36219" s="544" t="s">
        <v>54231</v>
      </c>
      <c r="C36219" s="535" t="s">
        <v>29260</v>
      </c>
      <c r="D36219" s="537" t="n">
        <v>38894.76</v>
      </c>
    </row>
    <row r="36220" customFormat="false" ht="14.25" hidden="false" customHeight="false" outlineLevel="0" collapsed="false">
      <c r="A36220" s="535" t="s">
        <v>54232</v>
      </c>
      <c r="B36220" s="544" t="s">
        <v>54233</v>
      </c>
      <c r="C36220" s="535" t="s">
        <v>29260</v>
      </c>
      <c r="D36220" s="537" t="n">
        <v>4629.61</v>
      </c>
    </row>
    <row r="36221" customFormat="false" ht="14.25" hidden="false" customHeight="false" outlineLevel="0" collapsed="false">
      <c r="A36221" s="535" t="s">
        <v>54234</v>
      </c>
      <c r="B36221" s="544" t="s">
        <v>54235</v>
      </c>
      <c r="C36221" s="535" t="s">
        <v>29260</v>
      </c>
      <c r="D36221" s="537" t="n">
        <v>689.41</v>
      </c>
    </row>
    <row r="36222" customFormat="false" ht="14.25" hidden="false" customHeight="false" outlineLevel="0" collapsed="false">
      <c r="A36222" s="535" t="s">
        <v>54236</v>
      </c>
      <c r="B36222" s="544" t="s">
        <v>54237</v>
      </c>
      <c r="C36222" s="535" t="s">
        <v>29260</v>
      </c>
      <c r="D36222" s="537" t="n">
        <v>24704.63</v>
      </c>
    </row>
    <row r="36223" customFormat="false" ht="14.25" hidden="false" customHeight="false" outlineLevel="0" collapsed="false">
      <c r="A36223" s="535" t="s">
        <v>54238</v>
      </c>
      <c r="B36223" s="544" t="s">
        <v>54239</v>
      </c>
      <c r="C36223" s="535" t="s">
        <v>29260</v>
      </c>
      <c r="D36223" s="537" t="n">
        <v>39908.66</v>
      </c>
    </row>
    <row r="36224" customFormat="false" ht="14.25" hidden="false" customHeight="false" outlineLevel="0" collapsed="false">
      <c r="A36224" s="535" t="s">
        <v>54240</v>
      </c>
      <c r="B36224" s="544" t="s">
        <v>54241</v>
      </c>
      <c r="C36224" s="535" t="s">
        <v>29260</v>
      </c>
      <c r="D36224" s="537" t="n">
        <v>58325.39</v>
      </c>
    </row>
    <row r="36225" customFormat="false" ht="14.25" hidden="false" customHeight="false" outlineLevel="0" collapsed="false">
      <c r="A36225" s="535" t="s">
        <v>54242</v>
      </c>
      <c r="B36225" s="544" t="s">
        <v>54243</v>
      </c>
      <c r="C36225" s="535" t="s">
        <v>29260</v>
      </c>
      <c r="D36225" s="537" t="n">
        <v>15790.47</v>
      </c>
    </row>
    <row r="36226" customFormat="false" ht="14.25" hidden="false" customHeight="false" outlineLevel="0" collapsed="false">
      <c r="A36226" s="535" t="s">
        <v>54244</v>
      </c>
      <c r="B36226" s="544" t="s">
        <v>54245</v>
      </c>
      <c r="C36226" s="535" t="s">
        <v>29260</v>
      </c>
      <c r="D36226" s="537" t="n">
        <v>163863.6</v>
      </c>
    </row>
    <row r="36227" customFormat="false" ht="14.25" hidden="false" customHeight="false" outlineLevel="0" collapsed="false">
      <c r="A36227" s="535" t="s">
        <v>54246</v>
      </c>
      <c r="B36227" s="544" t="s">
        <v>54247</v>
      </c>
      <c r="C36227" s="535" t="s">
        <v>29260</v>
      </c>
      <c r="D36227" s="537" t="n">
        <v>227388.56</v>
      </c>
    </row>
    <row r="36228" customFormat="false" ht="14.25" hidden="false" customHeight="false" outlineLevel="0" collapsed="false">
      <c r="A36228" s="535" t="s">
        <v>54248</v>
      </c>
      <c r="B36228" s="544" t="s">
        <v>54249</v>
      </c>
      <c r="C36228" s="535" t="s">
        <v>29260</v>
      </c>
      <c r="D36228" s="537" t="n">
        <v>50682.9</v>
      </c>
    </row>
    <row r="36229" customFormat="false" ht="14.25" hidden="false" customHeight="false" outlineLevel="0" collapsed="false">
      <c r="A36229" s="535" t="s">
        <v>54250</v>
      </c>
      <c r="B36229" s="544" t="s">
        <v>54251</v>
      </c>
      <c r="C36229" s="535" t="s">
        <v>29260</v>
      </c>
      <c r="D36229" s="537" t="n">
        <v>119761.32</v>
      </c>
    </row>
    <row r="36230" customFormat="false" ht="14.25" hidden="false" customHeight="false" outlineLevel="0" collapsed="false">
      <c r="A36230" s="535" t="s">
        <v>54252</v>
      </c>
      <c r="B36230" s="544" t="s">
        <v>54253</v>
      </c>
      <c r="C36230" s="535" t="s">
        <v>44152</v>
      </c>
      <c r="D36230" s="537" t="n">
        <v>388.71</v>
      </c>
    </row>
    <row r="36231" customFormat="false" ht="14.25" hidden="false" customHeight="false" outlineLevel="0" collapsed="false">
      <c r="A36231" s="535" t="s">
        <v>54254</v>
      </c>
      <c r="B36231" s="544" t="s">
        <v>54255</v>
      </c>
      <c r="C36231" s="535" t="s">
        <v>29260</v>
      </c>
      <c r="D36231" s="537" t="n">
        <v>2593.02</v>
      </c>
    </row>
    <row r="36232" customFormat="false" ht="14.25" hidden="false" customHeight="false" outlineLevel="0" collapsed="false">
      <c r="A36232" s="535" t="s">
        <v>54256</v>
      </c>
      <c r="B36232" s="544" t="s">
        <v>54257</v>
      </c>
      <c r="C36232" s="535" t="s">
        <v>50010</v>
      </c>
      <c r="D36232" s="537" t="n">
        <v>45.18</v>
      </c>
    </row>
    <row r="36233" customFormat="false" ht="14.25" hidden="false" customHeight="false" outlineLevel="0" collapsed="false">
      <c r="A36233" s="535" t="s">
        <v>54258</v>
      </c>
      <c r="B36233" s="544" t="s">
        <v>54259</v>
      </c>
      <c r="C36233" s="535" t="s">
        <v>29260</v>
      </c>
      <c r="D36233" s="537" t="n">
        <v>873.69</v>
      </c>
    </row>
    <row r="36234" customFormat="false" ht="14.25" hidden="false" customHeight="false" outlineLevel="0" collapsed="false">
      <c r="A36234" s="535" t="s">
        <v>54260</v>
      </c>
      <c r="B36234" s="544" t="s">
        <v>54261</v>
      </c>
      <c r="C36234" s="535" t="s">
        <v>44152</v>
      </c>
      <c r="D36234" s="537" t="n">
        <v>49.91</v>
      </c>
    </row>
    <row r="36235" customFormat="false" ht="14.25" hidden="false" customHeight="false" outlineLevel="0" collapsed="false">
      <c r="A36235" s="535" t="s">
        <v>54262</v>
      </c>
      <c r="B36235" s="544" t="s">
        <v>54263</v>
      </c>
      <c r="C36235" s="535" t="s">
        <v>44152</v>
      </c>
      <c r="D36235" s="537" t="n">
        <v>51.88</v>
      </c>
    </row>
    <row r="36236" customFormat="false" ht="14.25" hidden="false" customHeight="false" outlineLevel="0" collapsed="false">
      <c r="A36236" s="535" t="s">
        <v>54264</v>
      </c>
      <c r="B36236" s="544" t="s">
        <v>54265</v>
      </c>
      <c r="C36236" s="535" t="s">
        <v>44152</v>
      </c>
      <c r="D36236" s="537" t="n">
        <v>56.22</v>
      </c>
    </row>
    <row r="36237" customFormat="false" ht="14.25" hidden="false" customHeight="false" outlineLevel="0" collapsed="false">
      <c r="A36237" s="535" t="s">
        <v>54266</v>
      </c>
      <c r="B36237" s="544" t="s">
        <v>54267</v>
      </c>
      <c r="C36237" s="535" t="s">
        <v>44152</v>
      </c>
      <c r="D36237" s="537" t="n">
        <v>136.64</v>
      </c>
    </row>
    <row r="36238" customFormat="false" ht="14.25" hidden="false" customHeight="false" outlineLevel="0" collapsed="false">
      <c r="A36238" s="535" t="s">
        <v>54268</v>
      </c>
      <c r="B36238" s="544" t="s">
        <v>54269</v>
      </c>
      <c r="C36238" s="535" t="s">
        <v>29260</v>
      </c>
      <c r="D36238" s="537" t="n">
        <v>254058.11</v>
      </c>
    </row>
    <row r="36239" customFormat="false" ht="14.25" hidden="false" customHeight="false" outlineLevel="0" collapsed="false">
      <c r="A36239" s="535" t="s">
        <v>54270</v>
      </c>
      <c r="B36239" s="544" t="s">
        <v>54271</v>
      </c>
      <c r="C36239" s="535" t="s">
        <v>50010</v>
      </c>
      <c r="D36239" s="537" t="n">
        <v>1106.92</v>
      </c>
    </row>
    <row r="36240" customFormat="false" ht="14.25" hidden="false" customHeight="false" outlineLevel="0" collapsed="false">
      <c r="A36240" s="535" t="s">
        <v>54272</v>
      </c>
      <c r="B36240" s="544" t="s">
        <v>54273</v>
      </c>
      <c r="C36240" s="535" t="s">
        <v>44152</v>
      </c>
      <c r="D36240" s="537" t="n">
        <v>90.73</v>
      </c>
    </row>
    <row r="36241" customFormat="false" ht="14.25" hidden="false" customHeight="false" outlineLevel="0" collapsed="false">
      <c r="A36241" s="535" t="s">
        <v>54274</v>
      </c>
      <c r="B36241" s="544" t="s">
        <v>54275</v>
      </c>
      <c r="C36241" s="535" t="s">
        <v>44152</v>
      </c>
      <c r="D36241" s="537" t="n">
        <v>160.72</v>
      </c>
    </row>
    <row r="36267" customFormat="false" ht="14.25" hidden="false" customHeight="false" outlineLevel="0" collapsed="false">
      <c r="A36267" s="545"/>
      <c r="B36267" s="546" t="s">
        <v>54284</v>
      </c>
      <c r="C36267" s="540"/>
      <c r="D36267" s="547"/>
    </row>
    <row r="36269" customFormat="false" ht="14.25" hidden="false" customHeight="false" outlineLevel="0" collapsed="false">
      <c r="B36269" s="541" t="s">
        <v>41278</v>
      </c>
    </row>
    <row r="36270" customFormat="false" ht="19.4" hidden="false" customHeight="false" outlineLevel="0" collapsed="false">
      <c r="A36270" s="542" t="s">
        <v>41279</v>
      </c>
      <c r="B36270" s="542" t="s">
        <v>262</v>
      </c>
      <c r="C36270" s="542" t="s">
        <v>263</v>
      </c>
      <c r="D36270" s="543" t="s">
        <v>54285</v>
      </c>
    </row>
    <row r="36271" customFormat="false" ht="14.25" hidden="false" customHeight="false" outlineLevel="0" collapsed="false">
      <c r="A36271" s="535" t="s">
        <v>54286</v>
      </c>
      <c r="B36271" s="536" t="s">
        <v>54287</v>
      </c>
      <c r="C36271" s="535" t="s">
        <v>29741</v>
      </c>
      <c r="D36271" s="548" t="n">
        <v>6.1028</v>
      </c>
    </row>
    <row r="36272" customFormat="false" ht="14.25" hidden="false" customHeight="false" outlineLevel="0" collapsed="false">
      <c r="A36272" s="535" t="s">
        <v>54288</v>
      </c>
      <c r="B36272" s="536" t="s">
        <v>54289</v>
      </c>
      <c r="C36272" s="535" t="s">
        <v>29741</v>
      </c>
      <c r="D36272" s="548" t="n">
        <v>5.9611</v>
      </c>
    </row>
    <row r="36273" customFormat="false" ht="14.25" hidden="false" customHeight="false" outlineLevel="0" collapsed="false">
      <c r="A36273" s="535" t="s">
        <v>54290</v>
      </c>
      <c r="B36273" s="536" t="s">
        <v>54291</v>
      </c>
      <c r="C36273" s="535" t="s">
        <v>41675</v>
      </c>
      <c r="D36273" s="548" t="n">
        <v>173.68</v>
      </c>
    </row>
    <row r="36274" customFormat="false" ht="14.25" hidden="false" customHeight="false" outlineLevel="0" collapsed="false">
      <c r="A36274" s="535" t="s">
        <v>54292</v>
      </c>
      <c r="B36274" s="536" t="s">
        <v>54293</v>
      </c>
      <c r="C36274" s="535" t="s">
        <v>29741</v>
      </c>
      <c r="D36274" s="548" t="n">
        <v>27.2414</v>
      </c>
    </row>
    <row r="36275" customFormat="false" ht="14.25" hidden="false" customHeight="false" outlineLevel="0" collapsed="false">
      <c r="A36275" s="535" t="s">
        <v>54294</v>
      </c>
      <c r="B36275" s="536" t="s">
        <v>54295</v>
      </c>
      <c r="C36275" s="535" t="s">
        <v>29741</v>
      </c>
      <c r="D36275" s="548" t="n">
        <v>15.6346</v>
      </c>
    </row>
    <row r="36276" customFormat="false" ht="14.25" hidden="false" customHeight="false" outlineLevel="0" collapsed="false">
      <c r="A36276" s="535" t="s">
        <v>54296</v>
      </c>
      <c r="B36276" s="536" t="s">
        <v>54297</v>
      </c>
      <c r="C36276" s="535" t="s">
        <v>54298</v>
      </c>
      <c r="D36276" s="548" t="n">
        <v>3.6855</v>
      </c>
    </row>
    <row r="36277" customFormat="false" ht="14.25" hidden="false" customHeight="false" outlineLevel="0" collapsed="false">
      <c r="A36277" s="535" t="s">
        <v>54299</v>
      </c>
      <c r="B36277" s="536" t="s">
        <v>54300</v>
      </c>
      <c r="C36277" s="535" t="s">
        <v>29741</v>
      </c>
      <c r="D36277" s="548" t="n">
        <v>8.2525</v>
      </c>
    </row>
    <row r="36278" customFormat="false" ht="14.25" hidden="false" customHeight="false" outlineLevel="0" collapsed="false">
      <c r="A36278" s="535" t="s">
        <v>54301</v>
      </c>
      <c r="B36278" s="536" t="s">
        <v>54302</v>
      </c>
      <c r="C36278" s="535" t="s">
        <v>29741</v>
      </c>
      <c r="D36278" s="548" t="n">
        <v>14.7779</v>
      </c>
    </row>
    <row r="36279" customFormat="false" ht="14.25" hidden="false" customHeight="false" outlineLevel="0" collapsed="false">
      <c r="A36279" s="535" t="s">
        <v>54303</v>
      </c>
      <c r="B36279" s="536" t="s">
        <v>54304</v>
      </c>
      <c r="C36279" s="535" t="s">
        <v>29741</v>
      </c>
      <c r="D36279" s="548" t="n">
        <v>8.7564</v>
      </c>
    </row>
    <row r="36280" customFormat="false" ht="14.25" hidden="false" customHeight="false" outlineLevel="0" collapsed="false">
      <c r="A36280" s="535" t="s">
        <v>54305</v>
      </c>
      <c r="B36280" s="536" t="s">
        <v>54306</v>
      </c>
      <c r="C36280" s="535" t="s">
        <v>29741</v>
      </c>
      <c r="D36280" s="548" t="n">
        <v>1.6881</v>
      </c>
    </row>
    <row r="36281" customFormat="false" ht="14.25" hidden="false" customHeight="false" outlineLevel="0" collapsed="false">
      <c r="A36281" s="535" t="s">
        <v>54307</v>
      </c>
      <c r="B36281" s="536" t="s">
        <v>54308</v>
      </c>
      <c r="C36281" s="535" t="s">
        <v>29741</v>
      </c>
      <c r="D36281" s="548" t="n">
        <v>5.9611</v>
      </c>
    </row>
    <row r="36282" customFormat="false" ht="14.25" hidden="false" customHeight="false" outlineLevel="0" collapsed="false">
      <c r="A36282" s="535" t="s">
        <v>54309</v>
      </c>
      <c r="B36282" s="536" t="s">
        <v>54310</v>
      </c>
      <c r="C36282" s="535" t="s">
        <v>29741</v>
      </c>
      <c r="D36282" s="548" t="n">
        <v>7.5</v>
      </c>
    </row>
    <row r="36283" customFormat="false" ht="14.25" hidden="false" customHeight="false" outlineLevel="0" collapsed="false">
      <c r="A36283" s="535" t="s">
        <v>54311</v>
      </c>
      <c r="B36283" s="536" t="s">
        <v>54312</v>
      </c>
      <c r="C36283" s="535" t="s">
        <v>29260</v>
      </c>
      <c r="D36283" s="548" t="n">
        <v>19.296</v>
      </c>
    </row>
    <row r="36284" customFormat="false" ht="14.25" hidden="false" customHeight="false" outlineLevel="0" collapsed="false">
      <c r="A36284" s="535" t="s">
        <v>54313</v>
      </c>
      <c r="B36284" s="536" t="s">
        <v>54314</v>
      </c>
      <c r="C36284" s="535" t="s">
        <v>29260</v>
      </c>
      <c r="D36284" s="548" t="n">
        <v>40.9923</v>
      </c>
    </row>
    <row r="36285" customFormat="false" ht="14.25" hidden="false" customHeight="false" outlineLevel="0" collapsed="false">
      <c r="A36285" s="535" t="s">
        <v>54315</v>
      </c>
      <c r="B36285" s="536" t="s">
        <v>54316</v>
      </c>
      <c r="C36285" s="535" t="s">
        <v>29260</v>
      </c>
      <c r="D36285" s="548" t="n">
        <v>2.6031</v>
      </c>
    </row>
    <row r="36286" customFormat="false" ht="14.25" hidden="false" customHeight="false" outlineLevel="0" collapsed="false">
      <c r="A36286" s="535" t="s">
        <v>54317</v>
      </c>
      <c r="B36286" s="536" t="s">
        <v>54318</v>
      </c>
      <c r="C36286" s="535" t="s">
        <v>29260</v>
      </c>
      <c r="D36286" s="548" t="n">
        <v>16.7044</v>
      </c>
    </row>
    <row r="36287" customFormat="false" ht="14.25" hidden="false" customHeight="false" outlineLevel="0" collapsed="false">
      <c r="A36287" s="535" t="s">
        <v>54319</v>
      </c>
      <c r="B36287" s="536" t="s">
        <v>54320</v>
      </c>
      <c r="C36287" s="535" t="s">
        <v>29260</v>
      </c>
      <c r="D36287" s="548" t="n">
        <v>132.6493</v>
      </c>
    </row>
    <row r="36288" customFormat="false" ht="14.25" hidden="false" customHeight="false" outlineLevel="0" collapsed="false">
      <c r="A36288" s="535" t="s">
        <v>54321</v>
      </c>
      <c r="B36288" s="536" t="s">
        <v>54322</v>
      </c>
      <c r="C36288" s="535" t="s">
        <v>29741</v>
      </c>
      <c r="D36288" s="548" t="n">
        <v>6.9405</v>
      </c>
    </row>
    <row r="36289" customFormat="false" ht="14.25" hidden="false" customHeight="false" outlineLevel="0" collapsed="false">
      <c r="A36289" s="535" t="s">
        <v>54323</v>
      </c>
      <c r="B36289" s="536" t="s">
        <v>54324</v>
      </c>
      <c r="C36289" s="535" t="s">
        <v>54298</v>
      </c>
      <c r="D36289" s="548" t="n">
        <v>25.9966</v>
      </c>
    </row>
    <row r="36290" customFormat="false" ht="14.25" hidden="false" customHeight="false" outlineLevel="0" collapsed="false">
      <c r="A36290" s="535" t="s">
        <v>54325</v>
      </c>
      <c r="B36290" s="536" t="s">
        <v>54326</v>
      </c>
      <c r="C36290" s="535" t="s">
        <v>29741</v>
      </c>
      <c r="D36290" s="548" t="n">
        <v>49.4246</v>
      </c>
    </row>
    <row r="36291" customFormat="false" ht="14.25" hidden="false" customHeight="false" outlineLevel="0" collapsed="false">
      <c r="A36291" s="535" t="s">
        <v>54327</v>
      </c>
      <c r="B36291" s="536" t="s">
        <v>54328</v>
      </c>
      <c r="C36291" s="535" t="s">
        <v>54298</v>
      </c>
      <c r="D36291" s="548" t="n">
        <v>8.1569</v>
      </c>
    </row>
    <row r="36292" customFormat="false" ht="14.25" hidden="false" customHeight="false" outlineLevel="0" collapsed="false">
      <c r="A36292" s="535" t="s">
        <v>54329</v>
      </c>
      <c r="B36292" s="536" t="s">
        <v>54330</v>
      </c>
      <c r="C36292" s="535" t="s">
        <v>41675</v>
      </c>
      <c r="D36292" s="548" t="n">
        <v>137.7632</v>
      </c>
    </row>
    <row r="36293" customFormat="false" ht="14.25" hidden="false" customHeight="false" outlineLevel="0" collapsed="false">
      <c r="A36293" s="535" t="s">
        <v>54331</v>
      </c>
      <c r="B36293" s="536" t="s">
        <v>54332</v>
      </c>
      <c r="C36293" s="535" t="s">
        <v>29741</v>
      </c>
      <c r="D36293" s="548" t="n">
        <v>1.6867</v>
      </c>
    </row>
    <row r="36294" customFormat="false" ht="14.25" hidden="false" customHeight="false" outlineLevel="0" collapsed="false">
      <c r="A36294" s="535" t="s">
        <v>54333</v>
      </c>
      <c r="B36294" s="536" t="s">
        <v>54334</v>
      </c>
      <c r="C36294" s="535" t="s">
        <v>29741</v>
      </c>
      <c r="D36294" s="548" t="n">
        <v>6.6338</v>
      </c>
    </row>
    <row r="36295" customFormat="false" ht="14.25" hidden="false" customHeight="false" outlineLevel="0" collapsed="false">
      <c r="A36295" s="535" t="s">
        <v>54335</v>
      </c>
      <c r="B36295" s="536" t="s">
        <v>54336</v>
      </c>
      <c r="C36295" s="535" t="s">
        <v>29741</v>
      </c>
      <c r="D36295" s="548" t="n">
        <v>47.1151</v>
      </c>
    </row>
    <row r="36296" customFormat="false" ht="14.25" hidden="false" customHeight="false" outlineLevel="0" collapsed="false">
      <c r="A36296" s="535" t="s">
        <v>54337</v>
      </c>
      <c r="B36296" s="536" t="s">
        <v>54338</v>
      </c>
      <c r="C36296" s="535" t="s">
        <v>54298</v>
      </c>
      <c r="D36296" s="548" t="n">
        <v>13.5949</v>
      </c>
    </row>
    <row r="36297" customFormat="false" ht="14.25" hidden="false" customHeight="false" outlineLevel="0" collapsed="false">
      <c r="A36297" s="535" t="s">
        <v>54339</v>
      </c>
      <c r="B36297" s="536" t="s">
        <v>54340</v>
      </c>
      <c r="C36297" s="535" t="s">
        <v>54298</v>
      </c>
      <c r="D36297" s="548" t="n">
        <v>5.1525</v>
      </c>
    </row>
    <row r="36298" customFormat="false" ht="14.25" hidden="false" customHeight="false" outlineLevel="0" collapsed="false">
      <c r="A36298" s="535" t="s">
        <v>54341</v>
      </c>
      <c r="B36298" s="536" t="s">
        <v>54342</v>
      </c>
      <c r="C36298" s="535" t="s">
        <v>29260</v>
      </c>
      <c r="D36298" s="548" t="n">
        <v>83033.1878</v>
      </c>
    </row>
    <row r="36299" customFormat="false" ht="14.25" hidden="false" customHeight="false" outlineLevel="0" collapsed="false">
      <c r="A36299" s="535" t="s">
        <v>54343</v>
      </c>
      <c r="B36299" s="536" t="s">
        <v>54344</v>
      </c>
      <c r="C36299" s="535" t="s">
        <v>29260</v>
      </c>
      <c r="D36299" s="548" t="n">
        <v>33346.1867</v>
      </c>
    </row>
    <row r="36300" customFormat="false" ht="14.25" hidden="false" customHeight="false" outlineLevel="0" collapsed="false">
      <c r="A36300" s="535" t="s">
        <v>54345</v>
      </c>
      <c r="B36300" s="536" t="s">
        <v>54346</v>
      </c>
      <c r="C36300" s="535" t="s">
        <v>54298</v>
      </c>
      <c r="D36300" s="548" t="n">
        <v>5.3579</v>
      </c>
    </row>
    <row r="36301" customFormat="false" ht="14.25" hidden="false" customHeight="false" outlineLevel="0" collapsed="false">
      <c r="A36301" s="535" t="s">
        <v>54347</v>
      </c>
      <c r="B36301" s="536" t="s">
        <v>54348</v>
      </c>
      <c r="C36301" s="535" t="s">
        <v>29741</v>
      </c>
      <c r="D36301" s="548" t="n">
        <v>10.94</v>
      </c>
    </row>
    <row r="36302" customFormat="false" ht="14.25" hidden="false" customHeight="false" outlineLevel="0" collapsed="false">
      <c r="A36302" s="535" t="s">
        <v>54349</v>
      </c>
      <c r="B36302" s="536" t="s">
        <v>54350</v>
      </c>
      <c r="C36302" s="535" t="s">
        <v>29260</v>
      </c>
      <c r="D36302" s="548" t="n">
        <v>425.895</v>
      </c>
    </row>
    <row r="36303" customFormat="false" ht="14.25" hidden="false" customHeight="false" outlineLevel="0" collapsed="false">
      <c r="A36303" s="535" t="s">
        <v>54351</v>
      </c>
      <c r="B36303" s="536" t="s">
        <v>54352</v>
      </c>
      <c r="C36303" s="535" t="s">
        <v>29260</v>
      </c>
      <c r="D36303" s="548" t="n">
        <v>308.924</v>
      </c>
    </row>
    <row r="36304" customFormat="false" ht="14.25" hidden="false" customHeight="false" outlineLevel="0" collapsed="false">
      <c r="A36304" s="535" t="s">
        <v>54353</v>
      </c>
      <c r="B36304" s="536" t="s">
        <v>54354</v>
      </c>
      <c r="C36304" s="535" t="s">
        <v>29260</v>
      </c>
      <c r="D36304" s="548" t="n">
        <v>95</v>
      </c>
    </row>
    <row r="36305" customFormat="false" ht="14.25" hidden="false" customHeight="false" outlineLevel="0" collapsed="false">
      <c r="A36305" s="535" t="s">
        <v>54355</v>
      </c>
      <c r="B36305" s="536" t="s">
        <v>54356</v>
      </c>
      <c r="C36305" s="535" t="s">
        <v>29260</v>
      </c>
      <c r="D36305" s="548" t="n">
        <v>155.465</v>
      </c>
    </row>
    <row r="36306" customFormat="false" ht="14.25" hidden="false" customHeight="false" outlineLevel="0" collapsed="false">
      <c r="A36306" s="535" t="s">
        <v>54357</v>
      </c>
      <c r="B36306" s="536" t="s">
        <v>54358</v>
      </c>
      <c r="C36306" s="535" t="s">
        <v>29260</v>
      </c>
      <c r="D36306" s="548" t="n">
        <v>172.365</v>
      </c>
    </row>
    <row r="36307" customFormat="false" ht="14.25" hidden="false" customHeight="false" outlineLevel="0" collapsed="false">
      <c r="A36307" s="535" t="s">
        <v>54359</v>
      </c>
      <c r="B36307" s="536" t="s">
        <v>54360</v>
      </c>
      <c r="C36307" s="535" t="s">
        <v>29741</v>
      </c>
      <c r="D36307" s="548" t="n">
        <v>97.9668</v>
      </c>
    </row>
    <row r="36308" customFormat="false" ht="14.25" hidden="false" customHeight="false" outlineLevel="0" collapsed="false">
      <c r="A36308" s="535" t="s">
        <v>54361</v>
      </c>
      <c r="B36308" s="536" t="s">
        <v>54362</v>
      </c>
      <c r="C36308" s="535" t="s">
        <v>29260</v>
      </c>
      <c r="D36308" s="548" t="n">
        <v>145.435</v>
      </c>
    </row>
    <row r="36309" customFormat="false" ht="14.25" hidden="false" customHeight="false" outlineLevel="0" collapsed="false">
      <c r="A36309" s="535" t="s">
        <v>54363</v>
      </c>
      <c r="B36309" s="536" t="s">
        <v>54364</v>
      </c>
      <c r="C36309" s="535" t="s">
        <v>29247</v>
      </c>
      <c r="D36309" s="548" t="n">
        <v>0.111</v>
      </c>
    </row>
    <row r="36310" customFormat="false" ht="14.25" hidden="false" customHeight="false" outlineLevel="0" collapsed="false">
      <c r="A36310" s="535" t="s">
        <v>54365</v>
      </c>
      <c r="B36310" s="536" t="s">
        <v>54366</v>
      </c>
      <c r="C36310" s="535" t="s">
        <v>29247</v>
      </c>
      <c r="D36310" s="548" t="n">
        <v>1.769</v>
      </c>
    </row>
    <row r="36311" customFormat="false" ht="14.25" hidden="false" customHeight="false" outlineLevel="0" collapsed="false">
      <c r="A36311" s="535" t="s">
        <v>54367</v>
      </c>
      <c r="B36311" s="536" t="s">
        <v>54368</v>
      </c>
      <c r="C36311" s="535" t="s">
        <v>29247</v>
      </c>
      <c r="D36311" s="548" t="n">
        <v>0.0779</v>
      </c>
    </row>
    <row r="36312" customFormat="false" ht="14.25" hidden="false" customHeight="false" outlineLevel="0" collapsed="false">
      <c r="A36312" s="535" t="s">
        <v>54369</v>
      </c>
      <c r="B36312" s="536" t="s">
        <v>54370</v>
      </c>
      <c r="C36312" s="535" t="s">
        <v>29260</v>
      </c>
      <c r="D36312" s="548" t="n">
        <v>1269.5</v>
      </c>
    </row>
    <row r="36313" customFormat="false" ht="14.25" hidden="false" customHeight="false" outlineLevel="0" collapsed="false">
      <c r="A36313" s="535" t="s">
        <v>54371</v>
      </c>
      <c r="B36313" s="536" t="s">
        <v>54372</v>
      </c>
      <c r="C36313" s="535" t="s">
        <v>29260</v>
      </c>
      <c r="D36313" s="548" t="n">
        <v>7414.4133</v>
      </c>
    </row>
    <row r="36314" customFormat="false" ht="14.25" hidden="false" customHeight="false" outlineLevel="0" collapsed="false">
      <c r="A36314" s="535" t="s">
        <v>54373</v>
      </c>
      <c r="B36314" s="536" t="s">
        <v>54374</v>
      </c>
      <c r="C36314" s="535" t="s">
        <v>29260</v>
      </c>
      <c r="D36314" s="548" t="n">
        <v>104983.6756</v>
      </c>
    </row>
    <row r="36315" customFormat="false" ht="14.25" hidden="false" customHeight="false" outlineLevel="0" collapsed="false">
      <c r="A36315" s="535" t="s">
        <v>54375</v>
      </c>
      <c r="B36315" s="536" t="s">
        <v>54376</v>
      </c>
      <c r="C36315" s="535" t="s">
        <v>29260</v>
      </c>
      <c r="D36315" s="548" t="n">
        <v>111503.1756</v>
      </c>
    </row>
    <row r="36316" customFormat="false" ht="14.25" hidden="false" customHeight="false" outlineLevel="0" collapsed="false">
      <c r="A36316" s="535" t="s">
        <v>54377</v>
      </c>
      <c r="B36316" s="536" t="s">
        <v>54378</v>
      </c>
      <c r="C36316" s="535" t="s">
        <v>29260</v>
      </c>
      <c r="D36316" s="548" t="n">
        <v>44934.4</v>
      </c>
    </row>
    <row r="36317" customFormat="false" ht="14.25" hidden="false" customHeight="false" outlineLevel="0" collapsed="false">
      <c r="A36317" s="535" t="s">
        <v>54379</v>
      </c>
      <c r="B36317" s="536" t="s">
        <v>54380</v>
      </c>
      <c r="C36317" s="535" t="s">
        <v>29260</v>
      </c>
      <c r="D36317" s="548" t="n">
        <v>46423.6878</v>
      </c>
    </row>
    <row r="36318" customFormat="false" ht="14.25" hidden="false" customHeight="false" outlineLevel="0" collapsed="false">
      <c r="A36318" s="535" t="s">
        <v>54381</v>
      </c>
      <c r="B36318" s="536" t="s">
        <v>54382</v>
      </c>
      <c r="C36318" s="535" t="s">
        <v>29260</v>
      </c>
      <c r="D36318" s="548" t="n">
        <v>59964.1878</v>
      </c>
    </row>
    <row r="36319" customFormat="false" ht="14.25" hidden="false" customHeight="false" outlineLevel="0" collapsed="false">
      <c r="A36319" s="535" t="s">
        <v>54383</v>
      </c>
      <c r="B36319" s="536" t="s">
        <v>54384</v>
      </c>
      <c r="C36319" s="535" t="s">
        <v>29260</v>
      </c>
      <c r="D36319" s="548" t="n">
        <v>96658.7756</v>
      </c>
    </row>
    <row r="36320" customFormat="false" ht="14.25" hidden="false" customHeight="false" outlineLevel="0" collapsed="false">
      <c r="A36320" s="535" t="s">
        <v>54385</v>
      </c>
      <c r="B36320" s="536" t="s">
        <v>54386</v>
      </c>
      <c r="C36320" s="535" t="s">
        <v>29247</v>
      </c>
      <c r="D36320" s="548" t="n">
        <v>130.1679</v>
      </c>
    </row>
    <row r="36321" customFormat="false" ht="14.25" hidden="false" customHeight="false" outlineLevel="0" collapsed="false">
      <c r="A36321" s="535" t="s">
        <v>54387</v>
      </c>
      <c r="B36321" s="536" t="s">
        <v>54388</v>
      </c>
      <c r="C36321" s="535" t="s">
        <v>29247</v>
      </c>
      <c r="D36321" s="548" t="n">
        <v>17.2286</v>
      </c>
    </row>
    <row r="36322" customFormat="false" ht="14.25" hidden="false" customHeight="false" outlineLevel="0" collapsed="false">
      <c r="A36322" s="535" t="s">
        <v>54389</v>
      </c>
      <c r="B36322" s="536" t="s">
        <v>54390</v>
      </c>
      <c r="C36322" s="535" t="s">
        <v>29247</v>
      </c>
      <c r="D36322" s="548" t="n">
        <v>0.7579</v>
      </c>
    </row>
    <row r="36323" customFormat="false" ht="14.25" hidden="false" customHeight="false" outlineLevel="0" collapsed="false">
      <c r="A36323" s="535" t="s">
        <v>54391</v>
      </c>
      <c r="B36323" s="536" t="s">
        <v>54392</v>
      </c>
      <c r="C36323" s="535" t="s">
        <v>29260</v>
      </c>
      <c r="D36323" s="548" t="n">
        <v>36357.9643</v>
      </c>
    </row>
    <row r="36324" customFormat="false" ht="14.25" hidden="false" customHeight="false" outlineLevel="0" collapsed="false">
      <c r="A36324" s="535" t="s">
        <v>54393</v>
      </c>
      <c r="B36324" s="536" t="s">
        <v>54394</v>
      </c>
      <c r="C36324" s="535" t="s">
        <v>29741</v>
      </c>
      <c r="D36324" s="548" t="n">
        <v>15.3375</v>
      </c>
    </row>
    <row r="36325" customFormat="false" ht="14.25" hidden="false" customHeight="false" outlineLevel="0" collapsed="false">
      <c r="A36325" s="535" t="s">
        <v>54395</v>
      </c>
      <c r="B36325" s="536" t="s">
        <v>54396</v>
      </c>
      <c r="C36325" s="535" t="s">
        <v>29260</v>
      </c>
      <c r="D36325" s="548" t="n">
        <v>15.159</v>
      </c>
    </row>
    <row r="36326" customFormat="false" ht="14.25" hidden="false" customHeight="false" outlineLevel="0" collapsed="false">
      <c r="A36326" s="535" t="s">
        <v>54397</v>
      </c>
      <c r="B36326" s="536" t="s">
        <v>54398</v>
      </c>
      <c r="C36326" s="535" t="s">
        <v>29260</v>
      </c>
      <c r="D36326" s="548" t="n">
        <v>19.5763</v>
      </c>
    </row>
    <row r="36327" customFormat="false" ht="14.25" hidden="false" customHeight="false" outlineLevel="0" collapsed="false">
      <c r="A36327" s="535" t="s">
        <v>54399</v>
      </c>
      <c r="B36327" s="536" t="s">
        <v>54400</v>
      </c>
      <c r="C36327" s="535" t="s">
        <v>29741</v>
      </c>
      <c r="D36327" s="548" t="n">
        <v>8.6989</v>
      </c>
    </row>
    <row r="36328" customFormat="false" ht="14.25" hidden="false" customHeight="false" outlineLevel="0" collapsed="false">
      <c r="A36328" s="535" t="s">
        <v>54401</v>
      </c>
      <c r="B36328" s="536" t="s">
        <v>54402</v>
      </c>
      <c r="C36328" s="535" t="s">
        <v>29260</v>
      </c>
      <c r="D36328" s="548" t="n">
        <v>17.5236</v>
      </c>
    </row>
    <row r="36329" customFormat="false" ht="14.25" hidden="false" customHeight="false" outlineLevel="0" collapsed="false">
      <c r="A36329" s="535" t="s">
        <v>54403</v>
      </c>
      <c r="B36329" s="536" t="s">
        <v>54404</v>
      </c>
      <c r="C36329" s="535" t="s">
        <v>41675</v>
      </c>
      <c r="D36329" s="548" t="n">
        <v>139.7142</v>
      </c>
    </row>
    <row r="36330" customFormat="false" ht="14.25" hidden="false" customHeight="false" outlineLevel="0" collapsed="false">
      <c r="A36330" s="535" t="s">
        <v>54405</v>
      </c>
      <c r="B36330" s="536" t="s">
        <v>23315</v>
      </c>
      <c r="C36330" s="535" t="s">
        <v>41675</v>
      </c>
      <c r="D36330" s="548" t="n">
        <v>123.3208</v>
      </c>
    </row>
    <row r="36331" customFormat="false" ht="14.25" hidden="false" customHeight="false" outlineLevel="0" collapsed="false">
      <c r="A36331" s="535" t="s">
        <v>54406</v>
      </c>
      <c r="B36331" s="536" t="s">
        <v>54407</v>
      </c>
      <c r="C36331" s="535" t="s">
        <v>41675</v>
      </c>
      <c r="D36331" s="548" t="n">
        <v>155.7887</v>
      </c>
    </row>
    <row r="36332" customFormat="false" ht="14.25" hidden="false" customHeight="false" outlineLevel="0" collapsed="false">
      <c r="A36332" s="535" t="s">
        <v>54408</v>
      </c>
      <c r="B36332" s="536" t="s">
        <v>54409</v>
      </c>
      <c r="C36332" s="535" t="s">
        <v>29741</v>
      </c>
      <c r="D36332" s="548" t="n">
        <v>1.6657</v>
      </c>
    </row>
    <row r="36333" customFormat="false" ht="14.25" hidden="false" customHeight="false" outlineLevel="0" collapsed="false">
      <c r="A36333" s="535" t="s">
        <v>54410</v>
      </c>
      <c r="B36333" s="536" t="s">
        <v>54411</v>
      </c>
      <c r="C36333" s="535" t="s">
        <v>29741</v>
      </c>
      <c r="D36333" s="548" t="n">
        <v>1.7301</v>
      </c>
    </row>
    <row r="36334" customFormat="false" ht="14.25" hidden="false" customHeight="false" outlineLevel="0" collapsed="false">
      <c r="A36334" s="535" t="s">
        <v>54412</v>
      </c>
      <c r="B36334" s="536" t="s">
        <v>54413</v>
      </c>
      <c r="C36334" s="535" t="s">
        <v>29260</v>
      </c>
      <c r="D36334" s="548" t="n">
        <v>381.3205</v>
      </c>
    </row>
    <row r="36335" customFormat="false" ht="14.25" hidden="false" customHeight="false" outlineLevel="0" collapsed="false">
      <c r="A36335" s="535" t="s">
        <v>54414</v>
      </c>
      <c r="B36335" s="536" t="s">
        <v>54415</v>
      </c>
      <c r="C36335" s="535" t="s">
        <v>29260</v>
      </c>
      <c r="D36335" s="548" t="n">
        <v>477.8392</v>
      </c>
    </row>
    <row r="36336" customFormat="false" ht="14.25" hidden="false" customHeight="false" outlineLevel="0" collapsed="false">
      <c r="A36336" s="535" t="s">
        <v>54416</v>
      </c>
      <c r="B36336" s="536" t="s">
        <v>54417</v>
      </c>
      <c r="C36336" s="535" t="s">
        <v>29260</v>
      </c>
      <c r="D36336" s="548" t="n">
        <v>554.5787</v>
      </c>
    </row>
    <row r="36337" customFormat="false" ht="14.25" hidden="false" customHeight="false" outlineLevel="0" collapsed="false">
      <c r="A36337" s="535" t="s">
        <v>54418</v>
      </c>
      <c r="B36337" s="536" t="s">
        <v>54419</v>
      </c>
      <c r="C36337" s="535" t="s">
        <v>29260</v>
      </c>
      <c r="D36337" s="548" t="n">
        <v>695.9844</v>
      </c>
    </row>
    <row r="36338" customFormat="false" ht="14.25" hidden="false" customHeight="false" outlineLevel="0" collapsed="false">
      <c r="A36338" s="535" t="s">
        <v>54420</v>
      </c>
      <c r="B36338" s="536" t="s">
        <v>54421</v>
      </c>
      <c r="C36338" s="535" t="s">
        <v>29260</v>
      </c>
      <c r="D36338" s="548" t="n">
        <v>737.2852</v>
      </c>
    </row>
    <row r="36339" customFormat="false" ht="14.25" hidden="false" customHeight="false" outlineLevel="0" collapsed="false">
      <c r="A36339" s="535" t="s">
        <v>54422</v>
      </c>
      <c r="B36339" s="536" t="s">
        <v>54423</v>
      </c>
      <c r="C36339" s="535" t="s">
        <v>29260</v>
      </c>
      <c r="D36339" s="548" t="n">
        <v>798.4682</v>
      </c>
    </row>
    <row r="36340" customFormat="false" ht="14.25" hidden="false" customHeight="false" outlineLevel="0" collapsed="false">
      <c r="A36340" s="535" t="s">
        <v>54424</v>
      </c>
      <c r="B36340" s="536" t="s">
        <v>54425</v>
      </c>
      <c r="C36340" s="535" t="s">
        <v>29260</v>
      </c>
      <c r="D36340" s="548" t="n">
        <v>1019.5896</v>
      </c>
    </row>
    <row r="36341" customFormat="false" ht="14.25" hidden="false" customHeight="false" outlineLevel="0" collapsed="false">
      <c r="A36341" s="535" t="s">
        <v>54426</v>
      </c>
      <c r="B36341" s="536" t="s">
        <v>54427</v>
      </c>
      <c r="C36341" s="535" t="s">
        <v>29260</v>
      </c>
      <c r="D36341" s="548" t="n">
        <v>1408.1317</v>
      </c>
    </row>
    <row r="36342" customFormat="false" ht="14.25" hidden="false" customHeight="false" outlineLevel="0" collapsed="false">
      <c r="A36342" s="535" t="s">
        <v>54428</v>
      </c>
      <c r="B36342" s="536" t="s">
        <v>54429</v>
      </c>
      <c r="C36342" s="535" t="s">
        <v>29260</v>
      </c>
      <c r="D36342" s="548" t="n">
        <v>1798.9406</v>
      </c>
    </row>
    <row r="36343" customFormat="false" ht="14.25" hidden="false" customHeight="false" outlineLevel="0" collapsed="false">
      <c r="A36343" s="535" t="s">
        <v>54430</v>
      </c>
      <c r="B36343" s="536" t="s">
        <v>54431</v>
      </c>
      <c r="C36343" s="535" t="s">
        <v>29247</v>
      </c>
      <c r="D36343" s="548" t="n">
        <v>23.7723</v>
      </c>
    </row>
    <row r="36344" customFormat="false" ht="14.25" hidden="false" customHeight="false" outlineLevel="0" collapsed="false">
      <c r="A36344" s="535" t="s">
        <v>54432</v>
      </c>
      <c r="B36344" s="536" t="s">
        <v>54433</v>
      </c>
      <c r="C36344" s="535" t="s">
        <v>54434</v>
      </c>
      <c r="D36344" s="548" t="n">
        <v>573.166</v>
      </c>
    </row>
    <row r="36345" customFormat="false" ht="14.25" hidden="false" customHeight="false" outlineLevel="0" collapsed="false">
      <c r="A36345" s="535" t="s">
        <v>54435</v>
      </c>
      <c r="B36345" s="536" t="s">
        <v>54436</v>
      </c>
      <c r="C36345" s="535" t="s">
        <v>29260</v>
      </c>
      <c r="D36345" s="548" t="n">
        <v>2315.4756</v>
      </c>
    </row>
    <row r="36346" customFormat="false" ht="14.25" hidden="false" customHeight="false" outlineLevel="0" collapsed="false">
      <c r="A36346" s="535" t="s">
        <v>54437</v>
      </c>
      <c r="B36346" s="536" t="s">
        <v>54438</v>
      </c>
      <c r="C36346" s="535" t="s">
        <v>29260</v>
      </c>
      <c r="D36346" s="548" t="n">
        <v>2760.8176</v>
      </c>
    </row>
    <row r="36347" customFormat="false" ht="14.25" hidden="false" customHeight="false" outlineLevel="0" collapsed="false">
      <c r="A36347" s="535" t="s">
        <v>54439</v>
      </c>
      <c r="B36347" s="536" t="s">
        <v>54440</v>
      </c>
      <c r="C36347" s="535" t="s">
        <v>29260</v>
      </c>
      <c r="D36347" s="548" t="n">
        <v>2966.3421</v>
      </c>
    </row>
    <row r="36348" customFormat="false" ht="14.25" hidden="false" customHeight="false" outlineLevel="0" collapsed="false">
      <c r="A36348" s="535" t="s">
        <v>54441</v>
      </c>
      <c r="B36348" s="536" t="s">
        <v>54442</v>
      </c>
      <c r="C36348" s="535" t="s">
        <v>29741</v>
      </c>
      <c r="D36348" s="548" t="n">
        <v>7.0771</v>
      </c>
    </row>
    <row r="36349" customFormat="false" ht="14.25" hidden="false" customHeight="false" outlineLevel="0" collapsed="false">
      <c r="A36349" s="535" t="s">
        <v>54443</v>
      </c>
      <c r="B36349" s="536" t="s">
        <v>54444</v>
      </c>
      <c r="C36349" s="535" t="s">
        <v>50010</v>
      </c>
      <c r="D36349" s="548" t="s">
        <v>54445</v>
      </c>
    </row>
    <row r="36350" customFormat="false" ht="14.25" hidden="false" customHeight="false" outlineLevel="0" collapsed="false">
      <c r="A36350" s="535" t="s">
        <v>54446</v>
      </c>
      <c r="B36350" s="536" t="s">
        <v>54447</v>
      </c>
      <c r="C36350" s="535" t="s">
        <v>29260</v>
      </c>
      <c r="D36350" s="548" t="n">
        <v>460.4672</v>
      </c>
    </row>
    <row r="36351" customFormat="false" ht="14.25" hidden="false" customHeight="false" outlineLevel="0" collapsed="false">
      <c r="A36351" s="535" t="s">
        <v>54448</v>
      </c>
      <c r="B36351" s="536" t="s">
        <v>54449</v>
      </c>
      <c r="C36351" s="535" t="s">
        <v>29260</v>
      </c>
      <c r="D36351" s="548" t="n">
        <v>597.788</v>
      </c>
    </row>
    <row r="36352" customFormat="false" ht="14.25" hidden="false" customHeight="false" outlineLevel="0" collapsed="false">
      <c r="A36352" s="535" t="s">
        <v>54450</v>
      </c>
      <c r="B36352" s="536" t="s">
        <v>54451</v>
      </c>
      <c r="C36352" s="535" t="s">
        <v>44152</v>
      </c>
      <c r="D36352" s="548" t="n">
        <v>37.9246</v>
      </c>
    </row>
    <row r="36353" customFormat="false" ht="14.25" hidden="false" customHeight="false" outlineLevel="0" collapsed="false">
      <c r="A36353" s="535" t="s">
        <v>54452</v>
      </c>
      <c r="B36353" s="536" t="s">
        <v>54453</v>
      </c>
      <c r="C36353" s="535" t="s">
        <v>29260</v>
      </c>
      <c r="D36353" s="548" t="n">
        <v>709.3216</v>
      </c>
    </row>
    <row r="36354" customFormat="false" ht="14.25" hidden="false" customHeight="false" outlineLevel="0" collapsed="false">
      <c r="A36354" s="535" t="s">
        <v>54454</v>
      </c>
      <c r="B36354" s="536" t="s">
        <v>54455</v>
      </c>
      <c r="C36354" s="535" t="s">
        <v>29247</v>
      </c>
      <c r="D36354" s="548" t="n">
        <v>5.18</v>
      </c>
    </row>
    <row r="36355" customFormat="false" ht="14.25" hidden="false" customHeight="false" outlineLevel="0" collapsed="false">
      <c r="A36355" s="535" t="s">
        <v>54456</v>
      </c>
      <c r="B36355" s="536" t="s">
        <v>54457</v>
      </c>
      <c r="C36355" s="535" t="s">
        <v>29260</v>
      </c>
      <c r="D36355" s="548" t="n">
        <v>1085.7675</v>
      </c>
    </row>
    <row r="36356" customFormat="false" ht="14.25" hidden="false" customHeight="false" outlineLevel="0" collapsed="false">
      <c r="A36356" s="535" t="s">
        <v>54458</v>
      </c>
      <c r="B36356" s="536" t="s">
        <v>54459</v>
      </c>
      <c r="C36356" s="535" t="s">
        <v>29260</v>
      </c>
      <c r="D36356" s="548" t="n">
        <v>961.215</v>
      </c>
    </row>
    <row r="36357" customFormat="false" ht="14.25" hidden="false" customHeight="false" outlineLevel="0" collapsed="false">
      <c r="A36357" s="535" t="s">
        <v>54460</v>
      </c>
      <c r="B36357" s="536" t="s">
        <v>54461</v>
      </c>
      <c r="C36357" s="535" t="s">
        <v>29260</v>
      </c>
      <c r="D36357" s="548" t="n">
        <v>5879.586</v>
      </c>
    </row>
    <row r="36358" customFormat="false" ht="14.25" hidden="false" customHeight="false" outlineLevel="0" collapsed="false">
      <c r="A36358" s="535" t="s">
        <v>54462</v>
      </c>
      <c r="B36358" s="536" t="s">
        <v>54463</v>
      </c>
      <c r="C36358" s="535" t="s">
        <v>29260</v>
      </c>
      <c r="D36358" s="548" t="n">
        <v>1340.038</v>
      </c>
    </row>
    <row r="36359" customFormat="false" ht="14.25" hidden="false" customHeight="false" outlineLevel="0" collapsed="false">
      <c r="A36359" s="535" t="s">
        <v>54464</v>
      </c>
      <c r="B36359" s="536" t="s">
        <v>54465</v>
      </c>
      <c r="C36359" s="535" t="s">
        <v>29260</v>
      </c>
      <c r="D36359" s="548" t="n">
        <v>26161.249</v>
      </c>
    </row>
    <row r="36360" customFormat="false" ht="14.25" hidden="false" customHeight="false" outlineLevel="0" collapsed="false">
      <c r="A36360" s="535" t="s">
        <v>54466</v>
      </c>
      <c r="B36360" s="536" t="s">
        <v>54467</v>
      </c>
      <c r="C36360" s="535" t="s">
        <v>44152</v>
      </c>
      <c r="D36360" s="548" t="n">
        <v>6.5</v>
      </c>
    </row>
    <row r="36361" customFormat="false" ht="14.25" hidden="false" customHeight="false" outlineLevel="0" collapsed="false">
      <c r="A36361" s="535" t="s">
        <v>54468</v>
      </c>
      <c r="B36361" s="536" t="s">
        <v>54469</v>
      </c>
      <c r="C36361" s="535" t="s">
        <v>29260</v>
      </c>
      <c r="D36361" s="548" t="n">
        <v>16654.2064</v>
      </c>
    </row>
    <row r="36362" customFormat="false" ht="14.25" hidden="false" customHeight="false" outlineLevel="0" collapsed="false">
      <c r="A36362" s="535" t="s">
        <v>54470</v>
      </c>
      <c r="B36362" s="536" t="s">
        <v>54471</v>
      </c>
      <c r="C36362" s="535" t="s">
        <v>29260</v>
      </c>
      <c r="D36362" s="548" t="n">
        <v>22693.1</v>
      </c>
    </row>
    <row r="36363" customFormat="false" ht="14.25" hidden="false" customHeight="false" outlineLevel="0" collapsed="false">
      <c r="A36363" s="535" t="s">
        <v>54472</v>
      </c>
      <c r="B36363" s="536" t="s">
        <v>54473</v>
      </c>
      <c r="C36363" s="535" t="s">
        <v>29260</v>
      </c>
      <c r="D36363" s="548" t="n">
        <v>25838.2563</v>
      </c>
    </row>
    <row r="36364" customFormat="false" ht="14.25" hidden="false" customHeight="false" outlineLevel="0" collapsed="false">
      <c r="A36364" s="535" t="s">
        <v>54474</v>
      </c>
      <c r="B36364" s="536" t="s">
        <v>54475</v>
      </c>
      <c r="C36364" s="535" t="s">
        <v>29260</v>
      </c>
      <c r="D36364" s="548" t="n">
        <v>28825.4</v>
      </c>
    </row>
    <row r="36365" customFormat="false" ht="14.25" hidden="false" customHeight="false" outlineLevel="0" collapsed="false">
      <c r="A36365" s="535" t="s">
        <v>54476</v>
      </c>
      <c r="B36365" s="536" t="s">
        <v>54477</v>
      </c>
      <c r="C36365" s="535" t="s">
        <v>29247</v>
      </c>
      <c r="D36365" s="548" t="n">
        <v>311.2309</v>
      </c>
    </row>
    <row r="36366" customFormat="false" ht="14.25" hidden="false" customHeight="false" outlineLevel="0" collapsed="false">
      <c r="A36366" s="535" t="s">
        <v>54478</v>
      </c>
      <c r="B36366" s="536" t="s">
        <v>54479</v>
      </c>
      <c r="C36366" s="535" t="s">
        <v>29247</v>
      </c>
      <c r="D36366" s="548" t="n">
        <v>2014.2246</v>
      </c>
    </row>
    <row r="36367" customFormat="false" ht="14.25" hidden="false" customHeight="false" outlineLevel="0" collapsed="false">
      <c r="A36367" s="535" t="s">
        <v>54480</v>
      </c>
      <c r="B36367" s="536" t="s">
        <v>54481</v>
      </c>
      <c r="C36367" s="535" t="s">
        <v>29247</v>
      </c>
      <c r="D36367" s="548" t="n">
        <v>2528.1918</v>
      </c>
    </row>
    <row r="36368" customFormat="false" ht="14.25" hidden="false" customHeight="false" outlineLevel="0" collapsed="false">
      <c r="A36368" s="535" t="s">
        <v>54482</v>
      </c>
      <c r="B36368" s="536" t="s">
        <v>54483</v>
      </c>
      <c r="C36368" s="535" t="s">
        <v>29247</v>
      </c>
      <c r="D36368" s="548" t="n">
        <v>2829.5833</v>
      </c>
    </row>
    <row r="36369" customFormat="false" ht="14.25" hidden="false" customHeight="false" outlineLevel="0" collapsed="false">
      <c r="A36369" s="535" t="s">
        <v>54484</v>
      </c>
      <c r="B36369" s="536" t="s">
        <v>54485</v>
      </c>
      <c r="C36369" s="535" t="s">
        <v>29260</v>
      </c>
      <c r="D36369" s="548" t="n">
        <v>4756.6671</v>
      </c>
    </row>
    <row r="36370" customFormat="false" ht="14.25" hidden="false" customHeight="false" outlineLevel="0" collapsed="false">
      <c r="A36370" s="535" t="s">
        <v>54486</v>
      </c>
      <c r="B36370" s="536" t="s">
        <v>54487</v>
      </c>
      <c r="C36370" s="535" t="s">
        <v>29260</v>
      </c>
      <c r="D36370" s="548" t="n">
        <v>6486.4712</v>
      </c>
    </row>
    <row r="36371" customFormat="false" ht="14.25" hidden="false" customHeight="false" outlineLevel="0" collapsed="false">
      <c r="A36371" s="535" t="s">
        <v>54488</v>
      </c>
      <c r="B36371" s="536" t="s">
        <v>54489</v>
      </c>
      <c r="C36371" s="535" t="s">
        <v>29260</v>
      </c>
      <c r="D36371" s="548" t="n">
        <v>7419.3322</v>
      </c>
    </row>
    <row r="36372" customFormat="false" ht="14.25" hidden="false" customHeight="false" outlineLevel="0" collapsed="false">
      <c r="A36372" s="535" t="s">
        <v>54490</v>
      </c>
      <c r="B36372" s="536" t="s">
        <v>54491</v>
      </c>
      <c r="C36372" s="535" t="s">
        <v>29260</v>
      </c>
      <c r="D36372" s="548" t="n">
        <v>8014.9007</v>
      </c>
    </row>
    <row r="36373" customFormat="false" ht="14.25" hidden="false" customHeight="false" outlineLevel="0" collapsed="false">
      <c r="A36373" s="535" t="s">
        <v>54492</v>
      </c>
      <c r="B36373" s="536" t="s">
        <v>54493</v>
      </c>
      <c r="C36373" s="535" t="s">
        <v>44152</v>
      </c>
      <c r="D36373" s="548" t="n">
        <v>5.7</v>
      </c>
    </row>
    <row r="36374" customFormat="false" ht="14.25" hidden="false" customHeight="false" outlineLevel="0" collapsed="false">
      <c r="A36374" s="535" t="s">
        <v>54494</v>
      </c>
      <c r="B36374" s="536" t="s">
        <v>54495</v>
      </c>
      <c r="C36374" s="535" t="s">
        <v>29247</v>
      </c>
      <c r="D36374" s="548" t="n">
        <v>60.5864</v>
      </c>
    </row>
    <row r="36375" customFormat="false" ht="14.25" hidden="false" customHeight="false" outlineLevel="0" collapsed="false">
      <c r="A36375" s="535" t="s">
        <v>54496</v>
      </c>
      <c r="B36375" s="536" t="s">
        <v>54497</v>
      </c>
      <c r="C36375" s="535" t="s">
        <v>29260</v>
      </c>
      <c r="D36375" s="548" t="n">
        <v>1742.0505</v>
      </c>
    </row>
    <row r="36376" customFormat="false" ht="14.25" hidden="false" customHeight="false" outlineLevel="0" collapsed="false">
      <c r="A36376" s="535" t="s">
        <v>54498</v>
      </c>
      <c r="B36376" s="536" t="s">
        <v>54499</v>
      </c>
      <c r="C36376" s="535" t="s">
        <v>29247</v>
      </c>
      <c r="D36376" s="548" t="n">
        <v>206.6928</v>
      </c>
    </row>
    <row r="36377" customFormat="false" ht="14.25" hidden="false" customHeight="false" outlineLevel="0" collapsed="false">
      <c r="A36377" s="535" t="s">
        <v>54500</v>
      </c>
      <c r="B36377" s="536" t="s">
        <v>54501</v>
      </c>
      <c r="C36377" s="535" t="s">
        <v>29247</v>
      </c>
      <c r="D36377" s="548" t="n">
        <v>256.7244</v>
      </c>
    </row>
    <row r="36378" customFormat="false" ht="14.25" hidden="false" customHeight="false" outlineLevel="0" collapsed="false">
      <c r="A36378" s="535" t="s">
        <v>54502</v>
      </c>
      <c r="B36378" s="536" t="s">
        <v>54503</v>
      </c>
      <c r="C36378" s="535" t="s">
        <v>29247</v>
      </c>
      <c r="D36378" s="548" t="n">
        <v>339.7311</v>
      </c>
    </row>
    <row r="36379" customFormat="false" ht="14.25" hidden="false" customHeight="false" outlineLevel="0" collapsed="false">
      <c r="A36379" s="535" t="s">
        <v>54504</v>
      </c>
      <c r="B36379" s="536" t="s">
        <v>54505</v>
      </c>
      <c r="C36379" s="535" t="s">
        <v>29247</v>
      </c>
      <c r="D36379" s="548" t="n">
        <v>496.1082</v>
      </c>
    </row>
    <row r="36380" customFormat="false" ht="14.25" hidden="false" customHeight="false" outlineLevel="0" collapsed="false">
      <c r="A36380" s="535" t="s">
        <v>54506</v>
      </c>
      <c r="B36380" s="536" t="s">
        <v>54507</v>
      </c>
      <c r="C36380" s="535" t="s">
        <v>29247</v>
      </c>
      <c r="D36380" s="548" t="n">
        <v>686.3223</v>
      </c>
    </row>
    <row r="36381" customFormat="false" ht="14.25" hidden="false" customHeight="false" outlineLevel="0" collapsed="false">
      <c r="A36381" s="535" t="s">
        <v>54508</v>
      </c>
      <c r="B36381" s="536" t="s">
        <v>54509</v>
      </c>
      <c r="C36381" s="535" t="s">
        <v>29247</v>
      </c>
      <c r="D36381" s="548" t="n">
        <v>746.1317</v>
      </c>
    </row>
    <row r="36382" customFormat="false" ht="14.25" hidden="false" customHeight="false" outlineLevel="0" collapsed="false">
      <c r="A36382" s="535" t="s">
        <v>54510</v>
      </c>
      <c r="B36382" s="536" t="s">
        <v>54511</v>
      </c>
      <c r="C36382" s="535" t="s">
        <v>29247</v>
      </c>
      <c r="D36382" s="548" t="n">
        <v>890.6682</v>
      </c>
    </row>
    <row r="36383" customFormat="false" ht="14.25" hidden="false" customHeight="false" outlineLevel="0" collapsed="false">
      <c r="A36383" s="535" t="s">
        <v>54512</v>
      </c>
      <c r="B36383" s="536" t="s">
        <v>54513</v>
      </c>
      <c r="C36383" s="535" t="s">
        <v>29260</v>
      </c>
      <c r="D36383" s="548" t="n">
        <v>2282.3064</v>
      </c>
    </row>
    <row r="36384" customFormat="false" ht="14.25" hidden="false" customHeight="false" outlineLevel="0" collapsed="false">
      <c r="A36384" s="535" t="s">
        <v>54514</v>
      </c>
      <c r="B36384" s="536" t="s">
        <v>54515</v>
      </c>
      <c r="C36384" s="535" t="s">
        <v>29247</v>
      </c>
      <c r="D36384" s="548" t="n">
        <v>1286.6871</v>
      </c>
    </row>
    <row r="36385" customFormat="false" ht="14.25" hidden="false" customHeight="false" outlineLevel="0" collapsed="false">
      <c r="A36385" s="535" t="s">
        <v>54516</v>
      </c>
      <c r="B36385" s="536" t="s">
        <v>54517</v>
      </c>
      <c r="C36385" s="535" t="s">
        <v>29741</v>
      </c>
      <c r="D36385" s="548" t="n">
        <v>3.3573</v>
      </c>
    </row>
    <row r="36386" customFormat="false" ht="14.25" hidden="false" customHeight="false" outlineLevel="0" collapsed="false">
      <c r="A36386" s="535" t="s">
        <v>54518</v>
      </c>
      <c r="B36386" s="536" t="s">
        <v>54519</v>
      </c>
      <c r="C36386" s="535" t="s">
        <v>29247</v>
      </c>
      <c r="D36386" s="548" t="n">
        <v>1305.2862</v>
      </c>
    </row>
    <row r="36387" customFormat="false" ht="14.25" hidden="false" customHeight="false" outlineLevel="0" collapsed="false">
      <c r="A36387" s="535" t="s">
        <v>54520</v>
      </c>
      <c r="B36387" s="536" t="s">
        <v>54521</v>
      </c>
      <c r="C36387" s="535" t="s">
        <v>29247</v>
      </c>
      <c r="D36387" s="548" t="n">
        <v>1712.2765</v>
      </c>
    </row>
    <row r="36388" customFormat="false" ht="14.25" hidden="false" customHeight="false" outlineLevel="0" collapsed="false">
      <c r="A36388" s="535" t="s">
        <v>54522</v>
      </c>
      <c r="B36388" s="536" t="s">
        <v>54523</v>
      </c>
      <c r="C36388" s="535" t="s">
        <v>29247</v>
      </c>
      <c r="D36388" s="548" t="n">
        <v>1880.6762</v>
      </c>
    </row>
    <row r="36389" customFormat="false" ht="14.25" hidden="false" customHeight="false" outlineLevel="0" collapsed="false">
      <c r="A36389" s="535" t="s">
        <v>54524</v>
      </c>
      <c r="B36389" s="536" t="s">
        <v>54525</v>
      </c>
      <c r="C36389" s="535" t="s">
        <v>29260</v>
      </c>
      <c r="D36389" s="548" t="n">
        <v>2915.7912</v>
      </c>
    </row>
    <row r="36390" customFormat="false" ht="14.25" hidden="false" customHeight="false" outlineLevel="0" collapsed="false">
      <c r="A36390" s="535" t="s">
        <v>54526</v>
      </c>
      <c r="B36390" s="536" t="s">
        <v>54527</v>
      </c>
      <c r="C36390" s="535" t="s">
        <v>29260</v>
      </c>
      <c r="D36390" s="548" t="n">
        <v>3845.3615</v>
      </c>
    </row>
    <row r="36391" customFormat="false" ht="14.25" hidden="false" customHeight="false" outlineLevel="0" collapsed="false">
      <c r="A36391" s="535" t="s">
        <v>54528</v>
      </c>
      <c r="B36391" s="536" t="s">
        <v>54529</v>
      </c>
      <c r="C36391" s="535" t="s">
        <v>29260</v>
      </c>
      <c r="D36391" s="548" t="n">
        <v>83.1757</v>
      </c>
    </row>
    <row r="36392" customFormat="false" ht="14.25" hidden="false" customHeight="false" outlineLevel="0" collapsed="false">
      <c r="A36392" s="535" t="s">
        <v>54530</v>
      </c>
      <c r="B36392" s="536" t="s">
        <v>54531</v>
      </c>
      <c r="C36392" s="535" t="s">
        <v>29260</v>
      </c>
      <c r="D36392" s="548" t="n">
        <v>160.149</v>
      </c>
    </row>
    <row r="36393" customFormat="false" ht="14.25" hidden="false" customHeight="false" outlineLevel="0" collapsed="false">
      <c r="A36393" s="535" t="s">
        <v>54532</v>
      </c>
      <c r="B36393" s="536" t="s">
        <v>54533</v>
      </c>
      <c r="C36393" s="535" t="s">
        <v>29260</v>
      </c>
      <c r="D36393" s="548" t="n">
        <v>229.9277</v>
      </c>
    </row>
    <row r="36394" customFormat="false" ht="14.25" hidden="false" customHeight="false" outlineLevel="0" collapsed="false">
      <c r="A36394" s="535" t="s">
        <v>54534</v>
      </c>
      <c r="B36394" s="536" t="s">
        <v>54535</v>
      </c>
      <c r="C36394" s="535" t="s">
        <v>29260</v>
      </c>
      <c r="D36394" s="548" t="n">
        <v>306.7174</v>
      </c>
    </row>
    <row r="36395" customFormat="false" ht="14.25" hidden="false" customHeight="false" outlineLevel="0" collapsed="false">
      <c r="A36395" s="535" t="s">
        <v>54536</v>
      </c>
      <c r="B36395" s="536" t="s">
        <v>54537</v>
      </c>
      <c r="C36395" s="535" t="s">
        <v>29260</v>
      </c>
      <c r="D36395" s="548" t="n">
        <v>5.4801</v>
      </c>
    </row>
    <row r="36396" customFormat="false" ht="14.25" hidden="false" customHeight="false" outlineLevel="0" collapsed="false">
      <c r="A36396" s="535" t="s">
        <v>54538</v>
      </c>
      <c r="B36396" s="536" t="s">
        <v>54539</v>
      </c>
      <c r="C36396" s="535" t="s">
        <v>29260</v>
      </c>
      <c r="D36396" s="548" t="n">
        <v>434</v>
      </c>
    </row>
    <row r="36397" customFormat="false" ht="14.25" hidden="false" customHeight="false" outlineLevel="0" collapsed="false">
      <c r="A36397" s="535" t="s">
        <v>54540</v>
      </c>
      <c r="B36397" s="536" t="s">
        <v>54541</v>
      </c>
      <c r="C36397" s="535" t="s">
        <v>29260</v>
      </c>
      <c r="D36397" s="548" t="n">
        <v>449.2392</v>
      </c>
    </row>
    <row r="36398" customFormat="false" ht="14.25" hidden="false" customHeight="false" outlineLevel="0" collapsed="false">
      <c r="A36398" s="535" t="s">
        <v>54542</v>
      </c>
      <c r="B36398" s="536" t="s">
        <v>54543</v>
      </c>
      <c r="C36398" s="535" t="s">
        <v>29247</v>
      </c>
      <c r="D36398" s="548" t="n">
        <v>58.3344</v>
      </c>
    </row>
    <row r="36399" customFormat="false" ht="14.25" hidden="false" customHeight="false" outlineLevel="0" collapsed="false">
      <c r="A36399" s="535" t="s">
        <v>54544</v>
      </c>
      <c r="B36399" s="536" t="s">
        <v>54545</v>
      </c>
      <c r="C36399" s="535" t="s">
        <v>29247</v>
      </c>
      <c r="D36399" s="548" t="n">
        <v>6.6892</v>
      </c>
    </row>
    <row r="36400" customFormat="false" ht="14.25" hidden="false" customHeight="false" outlineLevel="0" collapsed="false">
      <c r="A36400" s="535" t="s">
        <v>54546</v>
      </c>
      <c r="B36400" s="536" t="s">
        <v>54547</v>
      </c>
      <c r="C36400" s="535" t="s">
        <v>29260</v>
      </c>
      <c r="D36400" s="548" t="n">
        <v>2.4495</v>
      </c>
    </row>
    <row r="36401" customFormat="false" ht="14.25" hidden="false" customHeight="false" outlineLevel="0" collapsed="false">
      <c r="A36401" s="535" t="s">
        <v>54548</v>
      </c>
      <c r="B36401" s="536" t="s">
        <v>54549</v>
      </c>
      <c r="C36401" s="535" t="s">
        <v>29247</v>
      </c>
      <c r="D36401" s="548" t="n">
        <v>12.437</v>
      </c>
    </row>
    <row r="36402" customFormat="false" ht="14.25" hidden="false" customHeight="false" outlineLevel="0" collapsed="false">
      <c r="A36402" s="535" t="s">
        <v>54550</v>
      </c>
      <c r="B36402" s="536" t="s">
        <v>54551</v>
      </c>
      <c r="C36402" s="535" t="s">
        <v>29247</v>
      </c>
      <c r="D36402" s="548" t="n">
        <v>28.8001</v>
      </c>
    </row>
    <row r="36403" customFormat="false" ht="14.25" hidden="false" customHeight="false" outlineLevel="0" collapsed="false">
      <c r="A36403" s="535" t="s">
        <v>54552</v>
      </c>
      <c r="B36403" s="536" t="s">
        <v>54553</v>
      </c>
      <c r="C36403" s="535" t="s">
        <v>44152</v>
      </c>
      <c r="D36403" s="548" t="n">
        <v>13.7076</v>
      </c>
    </row>
    <row r="36404" customFormat="false" ht="14.25" hidden="false" customHeight="false" outlineLevel="0" collapsed="false">
      <c r="A36404" s="535" t="s">
        <v>54554</v>
      </c>
      <c r="B36404" s="536" t="s">
        <v>54555</v>
      </c>
      <c r="C36404" s="535" t="s">
        <v>29260</v>
      </c>
      <c r="D36404" s="548" t="n">
        <v>0.1933</v>
      </c>
    </row>
    <row r="36405" customFormat="false" ht="14.25" hidden="false" customHeight="false" outlineLevel="0" collapsed="false">
      <c r="A36405" s="535" t="s">
        <v>54556</v>
      </c>
      <c r="B36405" s="536" t="s">
        <v>54557</v>
      </c>
      <c r="C36405" s="535" t="s">
        <v>29260</v>
      </c>
      <c r="D36405" s="548" t="n">
        <v>69.2616</v>
      </c>
    </row>
    <row r="36406" customFormat="false" ht="14.25" hidden="false" customHeight="false" outlineLevel="0" collapsed="false">
      <c r="A36406" s="535" t="s">
        <v>54558</v>
      </c>
      <c r="B36406" s="536" t="s">
        <v>54559</v>
      </c>
      <c r="C36406" s="535" t="s">
        <v>29260</v>
      </c>
      <c r="D36406" s="548" t="n">
        <v>92.7658</v>
      </c>
    </row>
    <row r="36407" customFormat="false" ht="14.25" hidden="false" customHeight="false" outlineLevel="0" collapsed="false">
      <c r="A36407" s="535" t="s">
        <v>54560</v>
      </c>
      <c r="B36407" s="536" t="s">
        <v>54561</v>
      </c>
      <c r="C36407" s="535" t="s">
        <v>29260</v>
      </c>
      <c r="D36407" s="548" t="n">
        <v>208.6131</v>
      </c>
    </row>
    <row r="36408" customFormat="false" ht="14.25" hidden="false" customHeight="false" outlineLevel="0" collapsed="false">
      <c r="A36408" s="535" t="s">
        <v>54562</v>
      </c>
      <c r="B36408" s="536" t="s">
        <v>54563</v>
      </c>
      <c r="C36408" s="535" t="s">
        <v>29260</v>
      </c>
      <c r="D36408" s="548" t="n">
        <v>259.9599</v>
      </c>
    </row>
    <row r="36409" customFormat="false" ht="14.25" hidden="false" customHeight="false" outlineLevel="0" collapsed="false">
      <c r="A36409" s="535" t="s">
        <v>54564</v>
      </c>
      <c r="B36409" s="536" t="s">
        <v>54565</v>
      </c>
      <c r="C36409" s="535" t="s">
        <v>29260</v>
      </c>
      <c r="D36409" s="548" t="n">
        <v>370.3878</v>
      </c>
    </row>
    <row r="36410" customFormat="false" ht="14.25" hidden="false" customHeight="false" outlineLevel="0" collapsed="false">
      <c r="A36410" s="535" t="s">
        <v>54566</v>
      </c>
      <c r="B36410" s="536" t="s">
        <v>54567</v>
      </c>
      <c r="C36410" s="535" t="s">
        <v>41675</v>
      </c>
      <c r="D36410" s="548" t="n">
        <v>148.2728</v>
      </c>
    </row>
    <row r="36411" customFormat="false" ht="14.25" hidden="false" customHeight="false" outlineLevel="0" collapsed="false">
      <c r="A36411" s="535" t="s">
        <v>54568</v>
      </c>
      <c r="B36411" s="536" t="s">
        <v>54569</v>
      </c>
      <c r="C36411" s="535" t="s">
        <v>41675</v>
      </c>
      <c r="D36411" s="548" t="n">
        <v>147.205</v>
      </c>
    </row>
    <row r="36412" customFormat="false" ht="14.25" hidden="false" customHeight="false" outlineLevel="0" collapsed="false">
      <c r="A36412" s="535" t="s">
        <v>54570</v>
      </c>
      <c r="B36412" s="536" t="s">
        <v>54571</v>
      </c>
      <c r="C36412" s="535" t="s">
        <v>41675</v>
      </c>
      <c r="D36412" s="548" t="n">
        <v>144.9835</v>
      </c>
    </row>
    <row r="36413" customFormat="false" ht="14.25" hidden="false" customHeight="false" outlineLevel="0" collapsed="false">
      <c r="A36413" s="535" t="s">
        <v>54572</v>
      </c>
      <c r="B36413" s="536" t="s">
        <v>54573</v>
      </c>
      <c r="C36413" s="535" t="s">
        <v>41675</v>
      </c>
      <c r="D36413" s="548" t="n">
        <v>12.3099</v>
      </c>
    </row>
    <row r="36414" customFormat="false" ht="14.25" hidden="false" customHeight="false" outlineLevel="0" collapsed="false">
      <c r="A36414" s="535" t="s">
        <v>54574</v>
      </c>
      <c r="B36414" s="536" t="s">
        <v>54575</v>
      </c>
      <c r="C36414" s="535" t="s">
        <v>29260</v>
      </c>
      <c r="D36414" s="548" t="n">
        <v>0.3676</v>
      </c>
    </row>
    <row r="36415" customFormat="false" ht="14.25" hidden="false" customHeight="false" outlineLevel="0" collapsed="false">
      <c r="A36415" s="535" t="s">
        <v>54576</v>
      </c>
      <c r="B36415" s="536" t="s">
        <v>54577</v>
      </c>
      <c r="C36415" s="535" t="s">
        <v>29260</v>
      </c>
      <c r="D36415" s="548" t="n">
        <v>318.5336</v>
      </c>
    </row>
    <row r="36416" customFormat="false" ht="14.25" hidden="false" customHeight="false" outlineLevel="0" collapsed="false">
      <c r="A36416" s="535" t="s">
        <v>54578</v>
      </c>
      <c r="B36416" s="536" t="s">
        <v>54579</v>
      </c>
      <c r="C36416" s="535" t="s">
        <v>29260</v>
      </c>
      <c r="D36416" s="548" t="n">
        <v>803.1247</v>
      </c>
    </row>
    <row r="36417" customFormat="false" ht="14.25" hidden="false" customHeight="false" outlineLevel="0" collapsed="false">
      <c r="A36417" s="535" t="s">
        <v>54580</v>
      </c>
      <c r="B36417" s="536" t="s">
        <v>54581</v>
      </c>
      <c r="C36417" s="535" t="s">
        <v>29260</v>
      </c>
      <c r="D36417" s="548" t="n">
        <v>737.6008</v>
      </c>
    </row>
    <row r="36418" customFormat="false" ht="14.25" hidden="false" customHeight="false" outlineLevel="0" collapsed="false">
      <c r="A36418" s="535" t="s">
        <v>54582</v>
      </c>
      <c r="B36418" s="536" t="s">
        <v>54583</v>
      </c>
      <c r="C36418" s="535" t="s">
        <v>54584</v>
      </c>
      <c r="D36418" s="548" t="n">
        <v>2004.46</v>
      </c>
    </row>
    <row r="36419" customFormat="false" ht="14.25" hidden="false" customHeight="false" outlineLevel="0" collapsed="false">
      <c r="A36419" s="535" t="s">
        <v>54585</v>
      </c>
      <c r="B36419" s="536" t="s">
        <v>54586</v>
      </c>
      <c r="C36419" s="535" t="s">
        <v>29741</v>
      </c>
      <c r="D36419" s="548" t="n">
        <v>3.591</v>
      </c>
    </row>
    <row r="36420" customFormat="false" ht="14.25" hidden="false" customHeight="false" outlineLevel="0" collapsed="false">
      <c r="A36420" s="535" t="s">
        <v>54587</v>
      </c>
      <c r="B36420" s="536" t="s">
        <v>54588</v>
      </c>
      <c r="C36420" s="535" t="s">
        <v>29741</v>
      </c>
      <c r="D36420" s="548" t="n">
        <v>2.7785</v>
      </c>
    </row>
    <row r="36421" customFormat="false" ht="14.25" hidden="false" customHeight="false" outlineLevel="0" collapsed="false">
      <c r="A36421" s="535" t="s">
        <v>54589</v>
      </c>
      <c r="B36421" s="536" t="s">
        <v>54590</v>
      </c>
      <c r="C36421" s="535" t="s">
        <v>29741</v>
      </c>
      <c r="D36421" s="548" t="n">
        <v>0.1638</v>
      </c>
    </row>
    <row r="36422" customFormat="false" ht="14.25" hidden="false" customHeight="false" outlineLevel="0" collapsed="false">
      <c r="A36422" s="535" t="s">
        <v>54591</v>
      </c>
      <c r="B36422" s="536" t="s">
        <v>54592</v>
      </c>
      <c r="C36422" s="535" t="s">
        <v>29741</v>
      </c>
      <c r="D36422" s="548" t="n">
        <v>28.76</v>
      </c>
    </row>
    <row r="36423" customFormat="false" ht="14.25" hidden="false" customHeight="false" outlineLevel="0" collapsed="false">
      <c r="A36423" s="535" t="s">
        <v>54593</v>
      </c>
      <c r="B36423" s="536" t="s">
        <v>54594</v>
      </c>
      <c r="C36423" s="535" t="s">
        <v>29260</v>
      </c>
      <c r="D36423" s="548" t="n">
        <v>65.5</v>
      </c>
    </row>
    <row r="36424" customFormat="false" ht="14.25" hidden="false" customHeight="false" outlineLevel="0" collapsed="false">
      <c r="A36424" s="535" t="s">
        <v>54595</v>
      </c>
      <c r="B36424" s="536" t="s">
        <v>54596</v>
      </c>
      <c r="C36424" s="535" t="s">
        <v>29741</v>
      </c>
      <c r="D36424" s="548" t="n">
        <v>0.2875</v>
      </c>
    </row>
    <row r="36425" customFormat="false" ht="14.25" hidden="false" customHeight="false" outlineLevel="0" collapsed="false">
      <c r="A36425" s="535" t="s">
        <v>54597</v>
      </c>
      <c r="B36425" s="536" t="s">
        <v>54598</v>
      </c>
      <c r="C36425" s="535" t="s">
        <v>44152</v>
      </c>
      <c r="D36425" s="548" t="n">
        <v>198.8046</v>
      </c>
    </row>
    <row r="36426" customFormat="false" ht="14.25" hidden="false" customHeight="false" outlineLevel="0" collapsed="false">
      <c r="A36426" s="535" t="s">
        <v>54599</v>
      </c>
      <c r="B36426" s="536" t="s">
        <v>54600</v>
      </c>
      <c r="C36426" s="535" t="s">
        <v>29260</v>
      </c>
      <c r="D36426" s="548" t="n">
        <v>609.0264</v>
      </c>
    </row>
    <row r="36427" customFormat="false" ht="14.25" hidden="false" customHeight="false" outlineLevel="0" collapsed="false">
      <c r="A36427" s="535" t="s">
        <v>54601</v>
      </c>
      <c r="B36427" s="536" t="s">
        <v>54602</v>
      </c>
      <c r="C36427" s="535" t="s">
        <v>29260</v>
      </c>
      <c r="D36427" s="548" t="n">
        <v>947.5265</v>
      </c>
    </row>
    <row r="36428" customFormat="false" ht="14.25" hidden="false" customHeight="false" outlineLevel="0" collapsed="false">
      <c r="A36428" s="535" t="s">
        <v>54603</v>
      </c>
      <c r="B36428" s="536" t="s">
        <v>54604</v>
      </c>
      <c r="C36428" s="535" t="s">
        <v>29260</v>
      </c>
      <c r="D36428" s="548" t="n">
        <v>774.4504</v>
      </c>
    </row>
    <row r="36429" customFormat="false" ht="14.25" hidden="false" customHeight="false" outlineLevel="0" collapsed="false">
      <c r="A36429" s="535" t="s">
        <v>54605</v>
      </c>
      <c r="B36429" s="536" t="s">
        <v>54606</v>
      </c>
      <c r="C36429" s="535" t="s">
        <v>29260</v>
      </c>
      <c r="D36429" s="548" t="n">
        <v>1082.659</v>
      </c>
    </row>
    <row r="36430" customFormat="false" ht="14.25" hidden="false" customHeight="false" outlineLevel="0" collapsed="false">
      <c r="A36430" s="535" t="s">
        <v>54607</v>
      </c>
      <c r="B36430" s="536" t="s">
        <v>54608</v>
      </c>
      <c r="C36430" s="535" t="s">
        <v>41675</v>
      </c>
      <c r="D36430" s="548" t="n">
        <v>568.7511</v>
      </c>
    </row>
    <row r="36431" customFormat="false" ht="14.25" hidden="false" customHeight="false" outlineLevel="0" collapsed="false">
      <c r="A36431" s="535" t="s">
        <v>54609</v>
      </c>
      <c r="B36431" s="536" t="s">
        <v>54610</v>
      </c>
      <c r="C36431" s="535" t="s">
        <v>44152</v>
      </c>
      <c r="D36431" s="548" t="n">
        <v>214.8626</v>
      </c>
    </row>
    <row r="36432" customFormat="false" ht="14.25" hidden="false" customHeight="false" outlineLevel="0" collapsed="false">
      <c r="A36432" s="535" t="s">
        <v>54611</v>
      </c>
      <c r="B36432" s="536" t="s">
        <v>54612</v>
      </c>
      <c r="C36432" s="535" t="s">
        <v>44152</v>
      </c>
      <c r="D36432" s="548" t="n">
        <v>247.942</v>
      </c>
    </row>
    <row r="36433" customFormat="false" ht="14.25" hidden="false" customHeight="false" outlineLevel="0" collapsed="false">
      <c r="A36433" s="535" t="s">
        <v>54613</v>
      </c>
      <c r="B36433" s="536" t="s">
        <v>54614</v>
      </c>
      <c r="C36433" s="535" t="s">
        <v>54615</v>
      </c>
      <c r="D36433" s="548" t="n">
        <v>0.8245</v>
      </c>
    </row>
    <row r="36434" customFormat="false" ht="14.25" hidden="false" customHeight="false" outlineLevel="0" collapsed="false">
      <c r="A36434" s="535" t="s">
        <v>54616</v>
      </c>
      <c r="B36434" s="536" t="s">
        <v>54617</v>
      </c>
      <c r="C36434" s="535" t="s">
        <v>29247</v>
      </c>
      <c r="D36434" s="548" t="n">
        <v>13.24</v>
      </c>
    </row>
    <row r="36435" customFormat="false" ht="14.25" hidden="false" customHeight="false" outlineLevel="0" collapsed="false">
      <c r="A36435" s="535" t="s">
        <v>54618</v>
      </c>
      <c r="B36435" s="536" t="s">
        <v>54619</v>
      </c>
      <c r="C36435" s="535" t="s">
        <v>41675</v>
      </c>
      <c r="D36435" s="548" t="n">
        <v>42.4815</v>
      </c>
    </row>
    <row r="36436" customFormat="false" ht="14.25" hidden="false" customHeight="false" outlineLevel="0" collapsed="false">
      <c r="A36436" s="535" t="s">
        <v>54620</v>
      </c>
      <c r="B36436" s="536" t="s">
        <v>54621</v>
      </c>
      <c r="C36436" s="535" t="s">
        <v>54298</v>
      </c>
      <c r="D36436" s="548" t="n">
        <v>68.3488</v>
      </c>
    </row>
    <row r="36437" customFormat="false" ht="14.25" hidden="false" customHeight="false" outlineLevel="0" collapsed="false">
      <c r="A36437" s="535" t="s">
        <v>54622</v>
      </c>
      <c r="B36437" s="536" t="s">
        <v>54623</v>
      </c>
      <c r="C36437" s="535" t="s">
        <v>54298</v>
      </c>
      <c r="D36437" s="548" t="n">
        <v>31.463</v>
      </c>
    </row>
    <row r="36438" customFormat="false" ht="14.25" hidden="false" customHeight="false" outlineLevel="0" collapsed="false">
      <c r="A36438" s="535" t="s">
        <v>54624</v>
      </c>
      <c r="B36438" s="536" t="s">
        <v>54625</v>
      </c>
      <c r="C36438" s="535" t="s">
        <v>29247</v>
      </c>
      <c r="D36438" s="548" t="n">
        <v>4.4829</v>
      </c>
    </row>
    <row r="36439" customFormat="false" ht="14.25" hidden="false" customHeight="false" outlineLevel="0" collapsed="false">
      <c r="A36439" s="535" t="s">
        <v>54626</v>
      </c>
      <c r="B36439" s="536" t="s">
        <v>54627</v>
      </c>
      <c r="C36439" s="535" t="s">
        <v>29260</v>
      </c>
      <c r="D36439" s="548" t="n">
        <v>25660.752</v>
      </c>
    </row>
    <row r="36440" customFormat="false" ht="14.25" hidden="false" customHeight="false" outlineLevel="0" collapsed="false">
      <c r="A36440" s="535" t="s">
        <v>54628</v>
      </c>
      <c r="B36440" s="536" t="s">
        <v>54629</v>
      </c>
      <c r="C36440" s="535" t="s">
        <v>29260</v>
      </c>
      <c r="D36440" s="548" t="n">
        <v>19087.09</v>
      </c>
    </row>
    <row r="36441" customFormat="false" ht="14.25" hidden="false" customHeight="false" outlineLevel="0" collapsed="false">
      <c r="A36441" s="535" t="s">
        <v>54630</v>
      </c>
      <c r="B36441" s="536" t="s">
        <v>54631</v>
      </c>
      <c r="C36441" s="535" t="s">
        <v>29247</v>
      </c>
      <c r="D36441" s="548" t="n">
        <v>177.6875</v>
      </c>
    </row>
    <row r="36442" customFormat="false" ht="14.25" hidden="false" customHeight="false" outlineLevel="0" collapsed="false">
      <c r="A36442" s="535" t="s">
        <v>54632</v>
      </c>
      <c r="B36442" s="536" t="s">
        <v>54633</v>
      </c>
      <c r="C36442" s="535" t="s">
        <v>29260</v>
      </c>
      <c r="D36442" s="548" t="n">
        <v>3827.023</v>
      </c>
    </row>
    <row r="36443" customFormat="false" ht="14.25" hidden="false" customHeight="false" outlineLevel="0" collapsed="false">
      <c r="A36443" s="535" t="s">
        <v>54634</v>
      </c>
      <c r="B36443" s="536" t="s">
        <v>54635</v>
      </c>
      <c r="C36443" s="535" t="s">
        <v>29260</v>
      </c>
      <c r="D36443" s="548" t="n">
        <v>2880.6892</v>
      </c>
    </row>
    <row r="36444" customFormat="false" ht="14.25" hidden="false" customHeight="false" outlineLevel="0" collapsed="false">
      <c r="A36444" s="535" t="s">
        <v>54636</v>
      </c>
      <c r="B36444" s="536" t="s">
        <v>54637</v>
      </c>
      <c r="C36444" s="535" t="s">
        <v>29247</v>
      </c>
      <c r="D36444" s="548" t="n">
        <v>34.0655</v>
      </c>
    </row>
    <row r="36445" customFormat="false" ht="14.25" hidden="false" customHeight="false" outlineLevel="0" collapsed="false">
      <c r="A36445" s="535" t="s">
        <v>54638</v>
      </c>
      <c r="B36445" s="536" t="s">
        <v>54639</v>
      </c>
      <c r="C36445" s="535" t="s">
        <v>29247</v>
      </c>
      <c r="D36445" s="548" t="n">
        <v>10.7334</v>
      </c>
    </row>
    <row r="36446" customFormat="false" ht="14.25" hidden="false" customHeight="false" outlineLevel="0" collapsed="false">
      <c r="A36446" s="535" t="s">
        <v>54640</v>
      </c>
      <c r="B36446" s="536" t="s">
        <v>54641</v>
      </c>
      <c r="C36446" s="535" t="s">
        <v>29247</v>
      </c>
      <c r="D36446" s="548" t="n">
        <v>7.0342</v>
      </c>
    </row>
    <row r="36447" customFormat="false" ht="14.25" hidden="false" customHeight="false" outlineLevel="0" collapsed="false">
      <c r="A36447" s="535" t="s">
        <v>54642</v>
      </c>
      <c r="B36447" s="536" t="s">
        <v>54643</v>
      </c>
      <c r="C36447" s="535" t="s">
        <v>29247</v>
      </c>
      <c r="D36447" s="548" t="n">
        <v>15.0501</v>
      </c>
    </row>
    <row r="36448" customFormat="false" ht="14.25" hidden="false" customHeight="false" outlineLevel="0" collapsed="false">
      <c r="A36448" s="535" t="s">
        <v>54644</v>
      </c>
      <c r="B36448" s="536" t="s">
        <v>54645</v>
      </c>
      <c r="C36448" s="535" t="s">
        <v>29247</v>
      </c>
      <c r="D36448" s="548" t="n">
        <v>5.6104</v>
      </c>
    </row>
    <row r="36449" customFormat="false" ht="14.25" hidden="false" customHeight="false" outlineLevel="0" collapsed="false">
      <c r="A36449" s="535" t="s">
        <v>54646</v>
      </c>
      <c r="B36449" s="536" t="s">
        <v>54647</v>
      </c>
      <c r="C36449" s="535" t="s">
        <v>29247</v>
      </c>
      <c r="D36449" s="548" t="n">
        <v>3.7437</v>
      </c>
    </row>
    <row r="36450" customFormat="false" ht="14.25" hidden="false" customHeight="false" outlineLevel="0" collapsed="false">
      <c r="A36450" s="535" t="s">
        <v>54648</v>
      </c>
      <c r="B36450" s="536" t="s">
        <v>54649</v>
      </c>
      <c r="C36450" s="535" t="s">
        <v>29260</v>
      </c>
      <c r="D36450" s="548" t="n">
        <v>74492.3127</v>
      </c>
    </row>
    <row r="36451" customFormat="false" ht="14.25" hidden="false" customHeight="false" outlineLevel="0" collapsed="false">
      <c r="A36451" s="535" t="s">
        <v>54650</v>
      </c>
      <c r="B36451" s="536" t="s">
        <v>54651</v>
      </c>
      <c r="C36451" s="535" t="s">
        <v>29260</v>
      </c>
      <c r="D36451" s="548" t="n">
        <v>59475.4318</v>
      </c>
    </row>
    <row r="36452" customFormat="false" ht="14.25" hidden="false" customHeight="false" outlineLevel="0" collapsed="false">
      <c r="A36452" s="535" t="s">
        <v>54652</v>
      </c>
      <c r="B36452" s="536" t="s">
        <v>54653</v>
      </c>
      <c r="C36452" s="535" t="s">
        <v>29260</v>
      </c>
      <c r="D36452" s="548" t="n">
        <v>120723.5974</v>
      </c>
    </row>
    <row r="36453" customFormat="false" ht="14.25" hidden="false" customHeight="false" outlineLevel="0" collapsed="false">
      <c r="A36453" s="535" t="s">
        <v>54654</v>
      </c>
      <c r="B36453" s="536" t="s">
        <v>54655</v>
      </c>
      <c r="C36453" s="535" t="s">
        <v>29260</v>
      </c>
      <c r="D36453" s="548" t="n">
        <v>121272.6303</v>
      </c>
    </row>
    <row r="36454" customFormat="false" ht="14.25" hidden="false" customHeight="false" outlineLevel="0" collapsed="false">
      <c r="A36454" s="535" t="s">
        <v>54656</v>
      </c>
      <c r="B36454" s="536" t="s">
        <v>54657</v>
      </c>
      <c r="C36454" s="535" t="s">
        <v>29260</v>
      </c>
      <c r="D36454" s="548" t="n">
        <v>67684.9868</v>
      </c>
    </row>
    <row r="36455" customFormat="false" ht="14.25" hidden="false" customHeight="false" outlineLevel="0" collapsed="false">
      <c r="A36455" s="535" t="s">
        <v>54658</v>
      </c>
      <c r="B36455" s="536" t="s">
        <v>54659</v>
      </c>
      <c r="C36455" s="535" t="s">
        <v>29260</v>
      </c>
      <c r="D36455" s="548" t="n">
        <v>128463.3157</v>
      </c>
    </row>
    <row r="36456" customFormat="false" ht="14.25" hidden="false" customHeight="false" outlineLevel="0" collapsed="false">
      <c r="A36456" s="535" t="s">
        <v>54660</v>
      </c>
      <c r="B36456" s="536" t="s">
        <v>54661</v>
      </c>
      <c r="C36456" s="535" t="s">
        <v>29260</v>
      </c>
      <c r="D36456" s="548" t="n">
        <v>37796.8209</v>
      </c>
    </row>
    <row r="36457" customFormat="false" ht="14.25" hidden="false" customHeight="false" outlineLevel="0" collapsed="false">
      <c r="A36457" s="535" t="s">
        <v>54662</v>
      </c>
      <c r="B36457" s="536" t="s">
        <v>54663</v>
      </c>
      <c r="C36457" s="535" t="s">
        <v>29247</v>
      </c>
      <c r="D36457" s="548" t="n">
        <v>3.7115</v>
      </c>
    </row>
    <row r="36458" customFormat="false" ht="14.25" hidden="false" customHeight="false" outlineLevel="0" collapsed="false">
      <c r="A36458" s="535" t="s">
        <v>54664</v>
      </c>
      <c r="B36458" s="536" t="s">
        <v>54665</v>
      </c>
      <c r="C36458" s="535" t="s">
        <v>29247</v>
      </c>
      <c r="D36458" s="548" t="n">
        <v>3.5892</v>
      </c>
    </row>
    <row r="36459" customFormat="false" ht="14.25" hidden="false" customHeight="false" outlineLevel="0" collapsed="false">
      <c r="A36459" s="535" t="s">
        <v>54666</v>
      </c>
      <c r="B36459" s="536" t="s">
        <v>54667</v>
      </c>
      <c r="C36459" s="535" t="s">
        <v>29260</v>
      </c>
      <c r="D36459" s="548" t="n">
        <v>199.4519</v>
      </c>
    </row>
    <row r="36460" customFormat="false" ht="14.25" hidden="false" customHeight="false" outlineLevel="0" collapsed="false">
      <c r="A36460" s="535" t="s">
        <v>54668</v>
      </c>
      <c r="B36460" s="536" t="s">
        <v>54669</v>
      </c>
      <c r="C36460" s="535" t="s">
        <v>29260</v>
      </c>
      <c r="D36460" s="548" t="n">
        <v>221.5841</v>
      </c>
    </row>
    <row r="36461" customFormat="false" ht="14.25" hidden="false" customHeight="false" outlineLevel="0" collapsed="false">
      <c r="A36461" s="535" t="s">
        <v>54670</v>
      </c>
      <c r="B36461" s="536" t="s">
        <v>54671</v>
      </c>
      <c r="C36461" s="535" t="s">
        <v>29741</v>
      </c>
      <c r="D36461" s="548" t="n">
        <v>0.425</v>
      </c>
    </row>
    <row r="36462" customFormat="false" ht="14.25" hidden="false" customHeight="false" outlineLevel="0" collapsed="false">
      <c r="A36462" s="535" t="s">
        <v>54672</v>
      </c>
      <c r="B36462" s="536" t="s">
        <v>54673</v>
      </c>
      <c r="C36462" s="535" t="s">
        <v>29741</v>
      </c>
      <c r="D36462" s="548" t="n">
        <v>0.6524</v>
      </c>
    </row>
    <row r="36463" customFormat="false" ht="14.25" hidden="false" customHeight="false" outlineLevel="0" collapsed="false">
      <c r="A36463" s="535" t="s">
        <v>54674</v>
      </c>
      <c r="B36463" s="536" t="s">
        <v>54675</v>
      </c>
      <c r="C36463" s="535" t="s">
        <v>29260</v>
      </c>
      <c r="D36463" s="548" t="n">
        <v>330.99</v>
      </c>
    </row>
    <row r="36464" customFormat="false" ht="14.25" hidden="false" customHeight="false" outlineLevel="0" collapsed="false">
      <c r="A36464" s="535" t="s">
        <v>54676</v>
      </c>
      <c r="B36464" s="536" t="s">
        <v>54677</v>
      </c>
      <c r="C36464" s="535" t="s">
        <v>29260</v>
      </c>
      <c r="D36464" s="548" t="n">
        <v>1346.026</v>
      </c>
    </row>
    <row r="36465" customFormat="false" ht="14.25" hidden="false" customHeight="false" outlineLevel="0" collapsed="false">
      <c r="A36465" s="535" t="s">
        <v>54678</v>
      </c>
      <c r="B36465" s="536" t="s">
        <v>54679</v>
      </c>
      <c r="C36465" s="535" t="s">
        <v>29260</v>
      </c>
      <c r="D36465" s="548" t="n">
        <v>270.81</v>
      </c>
    </row>
    <row r="36466" customFormat="false" ht="14.25" hidden="false" customHeight="false" outlineLevel="0" collapsed="false">
      <c r="A36466" s="535" t="s">
        <v>54680</v>
      </c>
      <c r="B36466" s="536" t="s">
        <v>54681</v>
      </c>
      <c r="C36466" s="535" t="s">
        <v>29260</v>
      </c>
      <c r="D36466" s="548" t="n">
        <v>602.4018</v>
      </c>
    </row>
    <row r="36467" customFormat="false" ht="14.25" hidden="false" customHeight="false" outlineLevel="0" collapsed="false">
      <c r="A36467" s="535" t="s">
        <v>54682</v>
      </c>
      <c r="B36467" s="536" t="s">
        <v>54683</v>
      </c>
      <c r="C36467" s="535" t="s">
        <v>29260</v>
      </c>
      <c r="D36467" s="548" t="n">
        <v>295.2614</v>
      </c>
    </row>
    <row r="36468" customFormat="false" ht="14.25" hidden="false" customHeight="false" outlineLevel="0" collapsed="false">
      <c r="A36468" s="535" t="s">
        <v>54684</v>
      </c>
      <c r="B36468" s="536" t="s">
        <v>54685</v>
      </c>
      <c r="C36468" s="535" t="s">
        <v>29247</v>
      </c>
      <c r="D36468" s="548" t="n">
        <v>303.909</v>
      </c>
    </row>
    <row r="36469" customFormat="false" ht="14.25" hidden="false" customHeight="false" outlineLevel="0" collapsed="false">
      <c r="A36469" s="535" t="s">
        <v>54686</v>
      </c>
      <c r="B36469" s="536" t="s">
        <v>54687</v>
      </c>
      <c r="C36469" s="535" t="s">
        <v>29247</v>
      </c>
      <c r="D36469" s="548" t="n">
        <v>132.1529</v>
      </c>
    </row>
    <row r="36470" customFormat="false" ht="14.25" hidden="false" customHeight="false" outlineLevel="0" collapsed="false">
      <c r="A36470" s="535" t="s">
        <v>54688</v>
      </c>
      <c r="B36470" s="536" t="s">
        <v>54689</v>
      </c>
      <c r="C36470" s="535" t="s">
        <v>29741</v>
      </c>
      <c r="D36470" s="548" t="n">
        <v>9.5172</v>
      </c>
    </row>
    <row r="36471" customFormat="false" ht="14.25" hidden="false" customHeight="false" outlineLevel="0" collapsed="false">
      <c r="A36471" s="535" t="s">
        <v>54690</v>
      </c>
      <c r="B36471" s="536" t="s">
        <v>54691</v>
      </c>
      <c r="C36471" s="535" t="s">
        <v>29741</v>
      </c>
      <c r="D36471" s="548" t="n">
        <v>9.2989</v>
      </c>
    </row>
    <row r="36472" customFormat="false" ht="14.25" hidden="false" customHeight="false" outlineLevel="0" collapsed="false">
      <c r="A36472" s="535" t="s">
        <v>54692</v>
      </c>
      <c r="B36472" s="536" t="s">
        <v>54693</v>
      </c>
      <c r="C36472" s="535" t="s">
        <v>29260</v>
      </c>
      <c r="D36472" s="548" t="n">
        <v>111.76</v>
      </c>
    </row>
    <row r="36473" customFormat="false" ht="14.25" hidden="false" customHeight="false" outlineLevel="0" collapsed="false">
      <c r="A36473" s="535" t="s">
        <v>54694</v>
      </c>
      <c r="B36473" s="536" t="s">
        <v>54695</v>
      </c>
      <c r="C36473" s="535" t="s">
        <v>44152</v>
      </c>
      <c r="D36473" s="548" t="n">
        <v>179.9043</v>
      </c>
    </row>
    <row r="36474" customFormat="false" ht="14.25" hidden="false" customHeight="false" outlineLevel="0" collapsed="false">
      <c r="A36474" s="535" t="s">
        <v>54696</v>
      </c>
      <c r="B36474" s="536" t="s">
        <v>54697</v>
      </c>
      <c r="C36474" s="535" t="s">
        <v>29260</v>
      </c>
      <c r="D36474" s="548" t="n">
        <v>8.17</v>
      </c>
    </row>
    <row r="36475" customFormat="false" ht="14.25" hidden="false" customHeight="false" outlineLevel="0" collapsed="false">
      <c r="A36475" s="535" t="s">
        <v>54698</v>
      </c>
      <c r="B36475" s="536" t="s">
        <v>54699</v>
      </c>
      <c r="C36475" s="535" t="s">
        <v>29260</v>
      </c>
      <c r="D36475" s="548" t="n">
        <v>0.7286</v>
      </c>
    </row>
    <row r="36476" customFormat="false" ht="14.25" hidden="false" customHeight="false" outlineLevel="0" collapsed="false">
      <c r="A36476" s="535" t="s">
        <v>54700</v>
      </c>
      <c r="B36476" s="536" t="s">
        <v>54701</v>
      </c>
      <c r="C36476" s="535" t="s">
        <v>29260</v>
      </c>
      <c r="D36476" s="548" t="n">
        <v>12.5268</v>
      </c>
    </row>
    <row r="36477" customFormat="false" ht="14.25" hidden="false" customHeight="false" outlineLevel="0" collapsed="false">
      <c r="A36477" s="535" t="s">
        <v>54702</v>
      </c>
      <c r="B36477" s="536" t="s">
        <v>54703</v>
      </c>
      <c r="C36477" s="535" t="s">
        <v>29260</v>
      </c>
      <c r="D36477" s="548" t="n">
        <v>2.7984</v>
      </c>
    </row>
    <row r="36478" customFormat="false" ht="14.25" hidden="false" customHeight="false" outlineLevel="0" collapsed="false">
      <c r="A36478" s="535" t="s">
        <v>54704</v>
      </c>
      <c r="B36478" s="536" t="s">
        <v>54705</v>
      </c>
      <c r="C36478" s="535" t="s">
        <v>29260</v>
      </c>
      <c r="D36478" s="548" t="n">
        <v>9.09</v>
      </c>
    </row>
    <row r="36479" customFormat="false" ht="14.25" hidden="false" customHeight="false" outlineLevel="0" collapsed="false">
      <c r="A36479" s="535" t="s">
        <v>54706</v>
      </c>
      <c r="B36479" s="536" t="s">
        <v>54707</v>
      </c>
      <c r="C36479" s="535" t="s">
        <v>29260</v>
      </c>
      <c r="D36479" s="548" t="n">
        <v>27.8</v>
      </c>
    </row>
    <row r="36480" customFormat="false" ht="14.25" hidden="false" customHeight="false" outlineLevel="0" collapsed="false">
      <c r="A36480" s="535" t="s">
        <v>54708</v>
      </c>
      <c r="B36480" s="536" t="s">
        <v>54709</v>
      </c>
      <c r="C36480" s="535" t="s">
        <v>29741</v>
      </c>
      <c r="D36480" s="548" t="n">
        <v>10.7258</v>
      </c>
    </row>
    <row r="36481" customFormat="false" ht="14.25" hidden="false" customHeight="false" outlineLevel="0" collapsed="false">
      <c r="A36481" s="535" t="s">
        <v>54710</v>
      </c>
      <c r="B36481" s="536" t="s">
        <v>54711</v>
      </c>
      <c r="C36481" s="535" t="s">
        <v>29741</v>
      </c>
      <c r="D36481" s="548" t="n">
        <v>0.5701</v>
      </c>
    </row>
    <row r="36482" customFormat="false" ht="14.25" hidden="false" customHeight="false" outlineLevel="0" collapsed="false">
      <c r="A36482" s="535" t="s">
        <v>54712</v>
      </c>
      <c r="B36482" s="536" t="s">
        <v>54713</v>
      </c>
      <c r="C36482" s="535" t="s">
        <v>29741</v>
      </c>
      <c r="D36482" s="548" t="n">
        <v>9.8971</v>
      </c>
    </row>
    <row r="36483" customFormat="false" ht="14.25" hidden="false" customHeight="false" outlineLevel="0" collapsed="false">
      <c r="A36483" s="535" t="s">
        <v>54714</v>
      </c>
      <c r="B36483" s="536" t="s">
        <v>54715</v>
      </c>
      <c r="C36483" s="535" t="s">
        <v>29741</v>
      </c>
      <c r="D36483" s="548" t="n">
        <v>9.8971</v>
      </c>
    </row>
    <row r="36484" customFormat="false" ht="14.25" hidden="false" customHeight="false" outlineLevel="0" collapsed="false">
      <c r="A36484" s="535" t="s">
        <v>54716</v>
      </c>
      <c r="B36484" s="536" t="s">
        <v>54717</v>
      </c>
      <c r="C36484" s="535" t="s">
        <v>29247</v>
      </c>
      <c r="D36484" s="548" t="n">
        <v>14.8696</v>
      </c>
    </row>
    <row r="36485" customFormat="false" ht="14.25" hidden="false" customHeight="false" outlineLevel="0" collapsed="false">
      <c r="A36485" s="535" t="s">
        <v>54718</v>
      </c>
      <c r="B36485" s="536" t="s">
        <v>54719</v>
      </c>
      <c r="C36485" s="535" t="s">
        <v>29247</v>
      </c>
      <c r="D36485" s="548" t="n">
        <v>261.2012</v>
      </c>
    </row>
    <row r="36486" customFormat="false" ht="14.25" hidden="false" customHeight="false" outlineLevel="0" collapsed="false">
      <c r="A36486" s="535" t="s">
        <v>54720</v>
      </c>
      <c r="B36486" s="536" t="s">
        <v>54721</v>
      </c>
      <c r="C36486" s="535" t="s">
        <v>44152</v>
      </c>
      <c r="D36486" s="548" t="n">
        <v>39.3735</v>
      </c>
    </row>
    <row r="36487" customFormat="false" ht="14.25" hidden="false" customHeight="false" outlineLevel="0" collapsed="false">
      <c r="A36487" s="535" t="s">
        <v>54722</v>
      </c>
      <c r="B36487" s="536" t="s">
        <v>54723</v>
      </c>
      <c r="C36487" s="535" t="s">
        <v>44152</v>
      </c>
      <c r="D36487" s="548" t="n">
        <v>47.464</v>
      </c>
    </row>
    <row r="36488" customFormat="false" ht="14.25" hidden="false" customHeight="false" outlineLevel="0" collapsed="false">
      <c r="A36488" s="535" t="s">
        <v>54724</v>
      </c>
      <c r="B36488" s="536" t="s">
        <v>54725</v>
      </c>
      <c r="C36488" s="535" t="s">
        <v>29260</v>
      </c>
      <c r="D36488" s="548" t="n">
        <v>16.6622</v>
      </c>
    </row>
    <row r="36489" customFormat="false" ht="14.25" hidden="false" customHeight="false" outlineLevel="0" collapsed="false">
      <c r="A36489" s="535" t="s">
        <v>54726</v>
      </c>
      <c r="B36489" s="536" t="s">
        <v>54727</v>
      </c>
      <c r="C36489" s="535" t="s">
        <v>29260</v>
      </c>
      <c r="D36489" s="548" t="n">
        <v>23.6955</v>
      </c>
    </row>
    <row r="36490" customFormat="false" ht="14.25" hidden="false" customHeight="false" outlineLevel="0" collapsed="false">
      <c r="A36490" s="535" t="s">
        <v>54728</v>
      </c>
      <c r="B36490" s="536" t="s">
        <v>54729</v>
      </c>
      <c r="C36490" s="535" t="s">
        <v>44152</v>
      </c>
      <c r="D36490" s="548" t="n">
        <v>29.369</v>
      </c>
    </row>
    <row r="36491" customFormat="false" ht="14.25" hidden="false" customHeight="false" outlineLevel="0" collapsed="false">
      <c r="A36491" s="535" t="s">
        <v>54730</v>
      </c>
      <c r="B36491" s="536" t="s">
        <v>54731</v>
      </c>
      <c r="C36491" s="535" t="s">
        <v>44152</v>
      </c>
      <c r="D36491" s="548" t="n">
        <v>30.9904</v>
      </c>
    </row>
    <row r="36492" customFormat="false" ht="14.25" hidden="false" customHeight="false" outlineLevel="0" collapsed="false">
      <c r="A36492" s="535" t="s">
        <v>54732</v>
      </c>
      <c r="B36492" s="536" t="s">
        <v>54733</v>
      </c>
      <c r="C36492" s="535" t="s">
        <v>44152</v>
      </c>
      <c r="D36492" s="548" t="n">
        <v>37.2956</v>
      </c>
    </row>
    <row r="36493" customFormat="false" ht="14.25" hidden="false" customHeight="false" outlineLevel="0" collapsed="false">
      <c r="A36493" s="535" t="s">
        <v>54734</v>
      </c>
      <c r="B36493" s="536" t="s">
        <v>54735</v>
      </c>
      <c r="C36493" s="535" t="s">
        <v>44152</v>
      </c>
      <c r="D36493" s="548" t="n">
        <v>33.2774</v>
      </c>
    </row>
    <row r="36494" customFormat="false" ht="14.25" hidden="false" customHeight="false" outlineLevel="0" collapsed="false">
      <c r="A36494" s="535" t="s">
        <v>54736</v>
      </c>
      <c r="B36494" s="536" t="s">
        <v>54737</v>
      </c>
      <c r="C36494" s="535" t="s">
        <v>41675</v>
      </c>
      <c r="D36494" s="548" t="s">
        <v>54445</v>
      </c>
    </row>
    <row r="36495" customFormat="false" ht="14.25" hidden="false" customHeight="false" outlineLevel="0" collapsed="false">
      <c r="A36495" s="535" t="s">
        <v>54738</v>
      </c>
      <c r="B36495" s="536" t="s">
        <v>54739</v>
      </c>
      <c r="C36495" s="535" t="s">
        <v>41675</v>
      </c>
      <c r="D36495" s="548" t="s">
        <v>54445</v>
      </c>
    </row>
    <row r="36496" customFormat="false" ht="14.25" hidden="false" customHeight="false" outlineLevel="0" collapsed="false">
      <c r="A36496" s="535" t="s">
        <v>54740</v>
      </c>
      <c r="B36496" s="536" t="s">
        <v>54741</v>
      </c>
      <c r="C36496" s="535" t="s">
        <v>41675</v>
      </c>
      <c r="D36496" s="548" t="s">
        <v>54445</v>
      </c>
    </row>
    <row r="36497" customFormat="false" ht="14.25" hidden="false" customHeight="false" outlineLevel="0" collapsed="false">
      <c r="A36497" s="535" t="s">
        <v>54742</v>
      </c>
      <c r="B36497" s="536" t="s">
        <v>54743</v>
      </c>
      <c r="C36497" s="535" t="s">
        <v>41675</v>
      </c>
      <c r="D36497" s="548" t="s">
        <v>54445</v>
      </c>
    </row>
    <row r="36498" customFormat="false" ht="14.25" hidden="false" customHeight="false" outlineLevel="0" collapsed="false">
      <c r="A36498" s="535" t="s">
        <v>54744</v>
      </c>
      <c r="B36498" s="536" t="s">
        <v>54745</v>
      </c>
      <c r="C36498" s="535" t="s">
        <v>44152</v>
      </c>
      <c r="D36498" s="548" t="n">
        <v>52.3097</v>
      </c>
    </row>
    <row r="36499" customFormat="false" ht="14.25" hidden="false" customHeight="false" outlineLevel="0" collapsed="false">
      <c r="A36499" s="535" t="s">
        <v>54746</v>
      </c>
      <c r="B36499" s="536" t="s">
        <v>54747</v>
      </c>
      <c r="C36499" s="535" t="s">
        <v>29260</v>
      </c>
      <c r="D36499" s="548" t="n">
        <v>33.3255</v>
      </c>
    </row>
    <row r="36500" customFormat="false" ht="14.25" hidden="false" customHeight="false" outlineLevel="0" collapsed="false">
      <c r="A36500" s="535" t="s">
        <v>54748</v>
      </c>
      <c r="B36500" s="536" t="s">
        <v>54749</v>
      </c>
      <c r="C36500" s="535" t="s">
        <v>29260</v>
      </c>
      <c r="D36500" s="548" t="n">
        <v>58.0022</v>
      </c>
    </row>
    <row r="36501" customFormat="false" ht="14.25" hidden="false" customHeight="false" outlineLevel="0" collapsed="false">
      <c r="A36501" s="535" t="s">
        <v>54750</v>
      </c>
      <c r="B36501" s="536" t="s">
        <v>54751</v>
      </c>
      <c r="C36501" s="535" t="s">
        <v>29260</v>
      </c>
      <c r="D36501" s="548" t="n">
        <v>133.3466</v>
      </c>
    </row>
    <row r="36502" customFormat="false" ht="14.25" hidden="false" customHeight="false" outlineLevel="0" collapsed="false">
      <c r="A36502" s="535" t="s">
        <v>54752</v>
      </c>
      <c r="B36502" s="536" t="s">
        <v>54753</v>
      </c>
      <c r="C36502" s="535" t="s">
        <v>29260</v>
      </c>
      <c r="D36502" s="548" t="n">
        <v>13.0166</v>
      </c>
    </row>
    <row r="36503" customFormat="false" ht="14.25" hidden="false" customHeight="false" outlineLevel="0" collapsed="false">
      <c r="A36503" s="535" t="s">
        <v>54754</v>
      </c>
      <c r="B36503" s="536" t="s">
        <v>54755</v>
      </c>
      <c r="C36503" s="535" t="s">
        <v>29260</v>
      </c>
      <c r="D36503" s="548" t="n">
        <v>19.36</v>
      </c>
    </row>
    <row r="36504" customFormat="false" ht="14.25" hidden="false" customHeight="false" outlineLevel="0" collapsed="false">
      <c r="A36504" s="535" t="s">
        <v>54756</v>
      </c>
      <c r="B36504" s="536" t="s">
        <v>54757</v>
      </c>
      <c r="C36504" s="535" t="s">
        <v>29260</v>
      </c>
      <c r="D36504" s="548" t="n">
        <v>28.1</v>
      </c>
    </row>
    <row r="36505" customFormat="false" ht="14.25" hidden="false" customHeight="false" outlineLevel="0" collapsed="false">
      <c r="A36505" s="535" t="s">
        <v>54758</v>
      </c>
      <c r="B36505" s="536" t="s">
        <v>54759</v>
      </c>
      <c r="C36505" s="535" t="s">
        <v>29260</v>
      </c>
      <c r="D36505" s="548" t="n">
        <v>37.6022</v>
      </c>
    </row>
    <row r="36506" customFormat="false" ht="14.25" hidden="false" customHeight="false" outlineLevel="0" collapsed="false">
      <c r="A36506" s="535" t="s">
        <v>54760</v>
      </c>
      <c r="B36506" s="536" t="s">
        <v>54761</v>
      </c>
      <c r="C36506" s="535" t="s">
        <v>29260</v>
      </c>
      <c r="D36506" s="548" t="n">
        <v>57.8677</v>
      </c>
    </row>
    <row r="36507" customFormat="false" ht="14.25" hidden="false" customHeight="false" outlineLevel="0" collapsed="false">
      <c r="A36507" s="535" t="s">
        <v>54762</v>
      </c>
      <c r="B36507" s="536" t="s">
        <v>54763</v>
      </c>
      <c r="C36507" s="535" t="s">
        <v>29260</v>
      </c>
      <c r="D36507" s="548" t="n">
        <v>4.0695</v>
      </c>
    </row>
    <row r="36508" customFormat="false" ht="14.25" hidden="false" customHeight="false" outlineLevel="0" collapsed="false">
      <c r="A36508" s="535" t="s">
        <v>54764</v>
      </c>
      <c r="B36508" s="536" t="s">
        <v>54765</v>
      </c>
      <c r="C36508" s="535" t="s">
        <v>29260</v>
      </c>
      <c r="D36508" s="548" t="n">
        <v>7.4399</v>
      </c>
    </row>
    <row r="36509" customFormat="false" ht="14.25" hidden="false" customHeight="false" outlineLevel="0" collapsed="false">
      <c r="A36509" s="535" t="s">
        <v>54766</v>
      </c>
      <c r="B36509" s="536" t="s">
        <v>54767</v>
      </c>
      <c r="C36509" s="535" t="s">
        <v>29741</v>
      </c>
      <c r="D36509" s="548" t="n">
        <v>10.1138</v>
      </c>
    </row>
    <row r="36510" customFormat="false" ht="14.25" hidden="false" customHeight="false" outlineLevel="0" collapsed="false">
      <c r="A36510" s="535" t="s">
        <v>54768</v>
      </c>
      <c r="B36510" s="536" t="s">
        <v>54769</v>
      </c>
      <c r="C36510" s="535" t="s">
        <v>29260</v>
      </c>
      <c r="D36510" s="548" t="n">
        <v>584.6596</v>
      </c>
    </row>
    <row r="36511" customFormat="false" ht="14.25" hidden="false" customHeight="false" outlineLevel="0" collapsed="false">
      <c r="A36511" s="535" t="s">
        <v>54770</v>
      </c>
      <c r="B36511" s="536" t="s">
        <v>54771</v>
      </c>
      <c r="C36511" s="535" t="s">
        <v>44152</v>
      </c>
      <c r="D36511" s="548" t="n">
        <v>190.6428</v>
      </c>
    </row>
    <row r="36512" customFormat="false" ht="14.25" hidden="false" customHeight="false" outlineLevel="0" collapsed="false">
      <c r="A36512" s="535" t="s">
        <v>54772</v>
      </c>
      <c r="B36512" s="536" t="s">
        <v>54773</v>
      </c>
      <c r="C36512" s="535" t="s">
        <v>29741</v>
      </c>
      <c r="D36512" s="548" t="n">
        <v>20.052</v>
      </c>
    </row>
    <row r="36513" customFormat="false" ht="14.25" hidden="false" customHeight="false" outlineLevel="0" collapsed="false">
      <c r="A36513" s="535" t="s">
        <v>54774</v>
      </c>
      <c r="B36513" s="536" t="s">
        <v>54775</v>
      </c>
      <c r="C36513" s="535" t="s">
        <v>29260</v>
      </c>
      <c r="D36513" s="548" t="n">
        <v>236.5727</v>
      </c>
    </row>
    <row r="36514" customFormat="false" ht="14.25" hidden="false" customHeight="false" outlineLevel="0" collapsed="false">
      <c r="A36514" s="535" t="s">
        <v>54776</v>
      </c>
      <c r="B36514" s="536" t="s">
        <v>54777</v>
      </c>
      <c r="C36514" s="535" t="s">
        <v>29260</v>
      </c>
      <c r="D36514" s="548" t="n">
        <v>171.5499</v>
      </c>
    </row>
    <row r="36515" customFormat="false" ht="14.25" hidden="false" customHeight="false" outlineLevel="0" collapsed="false">
      <c r="A36515" s="535" t="s">
        <v>54778</v>
      </c>
      <c r="B36515" s="536" t="s">
        <v>54779</v>
      </c>
      <c r="C36515" s="535" t="s">
        <v>29260</v>
      </c>
      <c r="D36515" s="548" t="n">
        <v>519.4738</v>
      </c>
    </row>
    <row r="36516" customFormat="false" ht="14.25" hidden="false" customHeight="false" outlineLevel="0" collapsed="false">
      <c r="A36516" s="535" t="s">
        <v>54780</v>
      </c>
      <c r="B36516" s="536" t="s">
        <v>54781</v>
      </c>
      <c r="C36516" s="535" t="s">
        <v>29260</v>
      </c>
      <c r="D36516" s="548" t="n">
        <v>87.203</v>
      </c>
    </row>
    <row r="36517" customFormat="false" ht="14.25" hidden="false" customHeight="false" outlineLevel="0" collapsed="false">
      <c r="A36517" s="535" t="s">
        <v>54782</v>
      </c>
      <c r="B36517" s="536" t="s">
        <v>54783</v>
      </c>
      <c r="C36517" s="535" t="s">
        <v>29247</v>
      </c>
      <c r="D36517" s="548" t="n">
        <v>184.5789</v>
      </c>
    </row>
    <row r="36518" customFormat="false" ht="14.25" hidden="false" customHeight="false" outlineLevel="0" collapsed="false">
      <c r="A36518" s="535" t="s">
        <v>54784</v>
      </c>
      <c r="B36518" s="536" t="s">
        <v>54785</v>
      </c>
      <c r="C36518" s="535" t="s">
        <v>29260</v>
      </c>
      <c r="D36518" s="548" t="n">
        <v>173.8957</v>
      </c>
    </row>
    <row r="36519" customFormat="false" ht="14.25" hidden="false" customHeight="false" outlineLevel="0" collapsed="false">
      <c r="A36519" s="535" t="s">
        <v>54786</v>
      </c>
      <c r="B36519" s="536" t="s">
        <v>54787</v>
      </c>
      <c r="C36519" s="535" t="s">
        <v>29260</v>
      </c>
      <c r="D36519" s="548" t="n">
        <v>197.9965</v>
      </c>
    </row>
    <row r="36520" customFormat="false" ht="14.25" hidden="false" customHeight="false" outlineLevel="0" collapsed="false">
      <c r="A36520" s="535" t="s">
        <v>54788</v>
      </c>
      <c r="B36520" s="536" t="s">
        <v>54789</v>
      </c>
      <c r="C36520" s="535" t="s">
        <v>29260</v>
      </c>
      <c r="D36520" s="548" t="n">
        <v>264.3129</v>
      </c>
    </row>
    <row r="36521" customFormat="false" ht="14.25" hidden="false" customHeight="false" outlineLevel="0" collapsed="false">
      <c r="A36521" s="535" t="s">
        <v>54790</v>
      </c>
      <c r="B36521" s="536" t="s">
        <v>54791</v>
      </c>
      <c r="C36521" s="535" t="s">
        <v>29260</v>
      </c>
      <c r="D36521" s="548" t="n">
        <v>77.2796</v>
      </c>
    </row>
    <row r="36522" customFormat="false" ht="14.25" hidden="false" customHeight="false" outlineLevel="0" collapsed="false">
      <c r="A36522" s="535" t="s">
        <v>54792</v>
      </c>
      <c r="B36522" s="536" t="s">
        <v>54793</v>
      </c>
      <c r="C36522" s="535" t="s">
        <v>29260</v>
      </c>
      <c r="D36522" s="548" t="n">
        <v>80.01</v>
      </c>
    </row>
    <row r="36523" customFormat="false" ht="14.25" hidden="false" customHeight="false" outlineLevel="0" collapsed="false">
      <c r="A36523" s="535" t="s">
        <v>54794</v>
      </c>
      <c r="B36523" s="536" t="s">
        <v>54795</v>
      </c>
      <c r="C36523" s="535" t="s">
        <v>29260</v>
      </c>
      <c r="D36523" s="548" t="n">
        <v>87.72</v>
      </c>
    </row>
    <row r="36524" customFormat="false" ht="14.25" hidden="false" customHeight="false" outlineLevel="0" collapsed="false">
      <c r="A36524" s="535" t="s">
        <v>54796</v>
      </c>
      <c r="B36524" s="536" t="s">
        <v>54797</v>
      </c>
      <c r="C36524" s="535" t="s">
        <v>29260</v>
      </c>
      <c r="D36524" s="548" t="n">
        <v>193.903</v>
      </c>
    </row>
    <row r="36525" customFormat="false" ht="14.25" hidden="false" customHeight="false" outlineLevel="0" collapsed="false">
      <c r="A36525" s="535" t="s">
        <v>54798</v>
      </c>
      <c r="B36525" s="536" t="s">
        <v>54799</v>
      </c>
      <c r="C36525" s="535" t="s">
        <v>29260</v>
      </c>
      <c r="D36525" s="548" t="n">
        <v>223.003</v>
      </c>
    </row>
    <row r="36526" customFormat="false" ht="14.25" hidden="false" customHeight="false" outlineLevel="0" collapsed="false">
      <c r="A36526" s="535" t="s">
        <v>54800</v>
      </c>
      <c r="B36526" s="536" t="s">
        <v>54801</v>
      </c>
      <c r="C36526" s="535" t="s">
        <v>29260</v>
      </c>
      <c r="D36526" s="548" t="n">
        <v>309.43</v>
      </c>
    </row>
    <row r="36527" customFormat="false" ht="14.25" hidden="false" customHeight="false" outlineLevel="0" collapsed="false">
      <c r="A36527" s="535" t="s">
        <v>54802</v>
      </c>
      <c r="B36527" s="536" t="s">
        <v>54803</v>
      </c>
      <c r="C36527" s="535" t="s">
        <v>29260</v>
      </c>
      <c r="D36527" s="548" t="n">
        <v>261.3815</v>
      </c>
    </row>
    <row r="36528" customFormat="false" ht="14.25" hidden="false" customHeight="false" outlineLevel="0" collapsed="false">
      <c r="A36528" s="535" t="s">
        <v>54804</v>
      </c>
      <c r="B36528" s="536" t="s">
        <v>54805</v>
      </c>
      <c r="C36528" s="535" t="s">
        <v>29260</v>
      </c>
      <c r="D36528" s="548" t="n">
        <v>300.1625</v>
      </c>
    </row>
    <row r="36529" customFormat="false" ht="14.25" hidden="false" customHeight="false" outlineLevel="0" collapsed="false">
      <c r="A36529" s="535" t="s">
        <v>54806</v>
      </c>
      <c r="B36529" s="536" t="s">
        <v>54807</v>
      </c>
      <c r="C36529" s="535" t="s">
        <v>29260</v>
      </c>
      <c r="D36529" s="548" t="n">
        <v>415.14</v>
      </c>
    </row>
    <row r="36530" customFormat="false" ht="14.25" hidden="false" customHeight="false" outlineLevel="0" collapsed="false">
      <c r="A36530" s="535" t="s">
        <v>54808</v>
      </c>
      <c r="B36530" s="536" t="s">
        <v>54809</v>
      </c>
      <c r="C36530" s="535" t="s">
        <v>54298</v>
      </c>
      <c r="D36530" s="548" t="n">
        <v>13.0651</v>
      </c>
    </row>
    <row r="36531" customFormat="false" ht="14.25" hidden="false" customHeight="false" outlineLevel="0" collapsed="false">
      <c r="A36531" s="535" t="s">
        <v>54810</v>
      </c>
      <c r="B36531" s="536" t="s">
        <v>54811</v>
      </c>
      <c r="C36531" s="535" t="s">
        <v>29260</v>
      </c>
      <c r="D36531" s="548" t="n">
        <v>60.4714</v>
      </c>
    </row>
    <row r="36532" customFormat="false" ht="14.25" hidden="false" customHeight="false" outlineLevel="0" collapsed="false">
      <c r="A36532" s="535" t="s">
        <v>54812</v>
      </c>
      <c r="B36532" s="536" t="s">
        <v>54813</v>
      </c>
      <c r="C36532" s="535" t="s">
        <v>29260</v>
      </c>
      <c r="D36532" s="548" t="n">
        <v>87.4406</v>
      </c>
    </row>
    <row r="36533" customFormat="false" ht="14.25" hidden="false" customHeight="false" outlineLevel="0" collapsed="false">
      <c r="A36533" s="535" t="s">
        <v>54814</v>
      </c>
      <c r="B36533" s="536" t="s">
        <v>54815</v>
      </c>
      <c r="C36533" s="535" t="s">
        <v>29260</v>
      </c>
      <c r="D36533" s="548" t="n">
        <v>120.6983</v>
      </c>
    </row>
    <row r="36534" customFormat="false" ht="14.25" hidden="false" customHeight="false" outlineLevel="0" collapsed="false">
      <c r="A36534" s="535" t="s">
        <v>54816</v>
      </c>
      <c r="B36534" s="536" t="s">
        <v>54817</v>
      </c>
      <c r="C36534" s="535" t="s">
        <v>29260</v>
      </c>
      <c r="D36534" s="548" t="n">
        <v>293.76</v>
      </c>
    </row>
    <row r="36535" customFormat="false" ht="14.25" hidden="false" customHeight="false" outlineLevel="0" collapsed="false">
      <c r="A36535" s="535" t="s">
        <v>54818</v>
      </c>
      <c r="B36535" s="536" t="s">
        <v>54819</v>
      </c>
      <c r="C36535" s="535" t="s">
        <v>29260</v>
      </c>
      <c r="D36535" s="548" t="n">
        <v>411.2315</v>
      </c>
    </row>
    <row r="36536" customFormat="false" ht="14.25" hidden="false" customHeight="false" outlineLevel="0" collapsed="false">
      <c r="A36536" s="535" t="s">
        <v>54820</v>
      </c>
      <c r="B36536" s="536" t="s">
        <v>54821</v>
      </c>
      <c r="C36536" s="535" t="s">
        <v>29260</v>
      </c>
      <c r="D36536" s="548" t="n">
        <v>130.7876</v>
      </c>
    </row>
    <row r="36537" customFormat="false" ht="14.25" hidden="false" customHeight="false" outlineLevel="0" collapsed="false">
      <c r="A36537" s="535" t="s">
        <v>54822</v>
      </c>
      <c r="B36537" s="536" t="s">
        <v>54823</v>
      </c>
      <c r="C36537" s="535" t="s">
        <v>29260</v>
      </c>
      <c r="D36537" s="548" t="n">
        <v>300.41</v>
      </c>
    </row>
    <row r="36538" customFormat="false" ht="14.25" hidden="false" customHeight="false" outlineLevel="0" collapsed="false">
      <c r="A36538" s="535" t="s">
        <v>54824</v>
      </c>
      <c r="B36538" s="536" t="s">
        <v>54825</v>
      </c>
      <c r="C36538" s="535" t="s">
        <v>29260</v>
      </c>
      <c r="D36538" s="548" t="n">
        <v>408.19</v>
      </c>
    </row>
    <row r="36539" customFormat="false" ht="14.25" hidden="false" customHeight="false" outlineLevel="0" collapsed="false">
      <c r="A36539" s="535" t="s">
        <v>54826</v>
      </c>
      <c r="B36539" s="536" t="s">
        <v>54827</v>
      </c>
      <c r="C36539" s="535" t="s">
        <v>29260</v>
      </c>
      <c r="D36539" s="548" t="n">
        <v>285.8927</v>
      </c>
    </row>
    <row r="36540" customFormat="false" ht="14.25" hidden="false" customHeight="false" outlineLevel="0" collapsed="false">
      <c r="A36540" s="535" t="s">
        <v>54828</v>
      </c>
      <c r="B36540" s="536" t="s">
        <v>54829</v>
      </c>
      <c r="C36540" s="535" t="s">
        <v>29260</v>
      </c>
      <c r="D36540" s="548" t="n">
        <v>321.0282</v>
      </c>
    </row>
    <row r="36541" customFormat="false" ht="14.25" hidden="false" customHeight="false" outlineLevel="0" collapsed="false">
      <c r="A36541" s="535" t="s">
        <v>54830</v>
      </c>
      <c r="B36541" s="536" t="s">
        <v>54831</v>
      </c>
      <c r="C36541" s="535" t="s">
        <v>29260</v>
      </c>
      <c r="D36541" s="548" t="n">
        <v>504.4054</v>
      </c>
    </row>
    <row r="36542" customFormat="false" ht="14.25" hidden="false" customHeight="false" outlineLevel="0" collapsed="false">
      <c r="A36542" s="535" t="s">
        <v>54832</v>
      </c>
      <c r="B36542" s="536" t="s">
        <v>54833</v>
      </c>
      <c r="C36542" s="535" t="s">
        <v>29260</v>
      </c>
      <c r="D36542" s="548" t="n">
        <v>5162.6962</v>
      </c>
    </row>
    <row r="36543" customFormat="false" ht="14.25" hidden="false" customHeight="false" outlineLevel="0" collapsed="false">
      <c r="A36543" s="535" t="s">
        <v>54834</v>
      </c>
      <c r="B36543" s="536" t="s">
        <v>54835</v>
      </c>
      <c r="C36543" s="535" t="s">
        <v>29260</v>
      </c>
      <c r="D36543" s="548" t="n">
        <v>851.7443</v>
      </c>
    </row>
    <row r="36544" customFormat="false" ht="14.25" hidden="false" customHeight="false" outlineLevel="0" collapsed="false">
      <c r="A36544" s="535" t="s">
        <v>54836</v>
      </c>
      <c r="B36544" s="536" t="s">
        <v>54837</v>
      </c>
      <c r="C36544" s="535" t="s">
        <v>29260</v>
      </c>
      <c r="D36544" s="548" t="n">
        <v>1252.0134</v>
      </c>
    </row>
    <row r="36545" customFormat="false" ht="14.25" hidden="false" customHeight="false" outlineLevel="0" collapsed="false">
      <c r="A36545" s="535" t="s">
        <v>54838</v>
      </c>
      <c r="B36545" s="536" t="s">
        <v>54839</v>
      </c>
      <c r="C36545" s="535" t="s">
        <v>29260</v>
      </c>
      <c r="D36545" s="548" t="n">
        <v>293.2669</v>
      </c>
    </row>
    <row r="36546" customFormat="false" ht="14.25" hidden="false" customHeight="false" outlineLevel="0" collapsed="false">
      <c r="A36546" s="535" t="s">
        <v>54840</v>
      </c>
      <c r="B36546" s="536" t="s">
        <v>54841</v>
      </c>
      <c r="C36546" s="535" t="s">
        <v>29260</v>
      </c>
      <c r="D36546" s="548" t="n">
        <v>752.25</v>
      </c>
    </row>
    <row r="36547" customFormat="false" ht="14.25" hidden="false" customHeight="false" outlineLevel="0" collapsed="false">
      <c r="A36547" s="535" t="s">
        <v>54842</v>
      </c>
      <c r="B36547" s="536" t="s">
        <v>54843</v>
      </c>
      <c r="C36547" s="535" t="s">
        <v>29260</v>
      </c>
      <c r="D36547" s="548" t="n">
        <v>7116.0461</v>
      </c>
    </row>
    <row r="36548" customFormat="false" ht="14.25" hidden="false" customHeight="false" outlineLevel="0" collapsed="false">
      <c r="A36548" s="535" t="s">
        <v>54844</v>
      </c>
      <c r="B36548" s="536" t="s">
        <v>54845</v>
      </c>
      <c r="C36548" s="535" t="s">
        <v>29260</v>
      </c>
      <c r="D36548" s="548" t="n">
        <v>5849.5299</v>
      </c>
    </row>
    <row r="36549" customFormat="false" ht="14.25" hidden="false" customHeight="false" outlineLevel="0" collapsed="false">
      <c r="A36549" s="535" t="s">
        <v>54846</v>
      </c>
      <c r="B36549" s="536" t="s">
        <v>54847</v>
      </c>
      <c r="C36549" s="535" t="s">
        <v>41675</v>
      </c>
      <c r="D36549" s="548" t="s">
        <v>54445</v>
      </c>
    </row>
    <row r="36550" customFormat="false" ht="14.25" hidden="false" customHeight="false" outlineLevel="0" collapsed="false">
      <c r="A36550" s="535" t="s">
        <v>54848</v>
      </c>
      <c r="B36550" s="536" t="s">
        <v>54849</v>
      </c>
      <c r="C36550" s="535" t="s">
        <v>29741</v>
      </c>
      <c r="D36550" s="548" t="n">
        <v>7.4778</v>
      </c>
    </row>
    <row r="36551" customFormat="false" ht="14.25" hidden="false" customHeight="false" outlineLevel="0" collapsed="false">
      <c r="A36551" s="535" t="s">
        <v>54850</v>
      </c>
      <c r="B36551" s="536" t="s">
        <v>54851</v>
      </c>
      <c r="C36551" s="535" t="s">
        <v>29260</v>
      </c>
      <c r="D36551" s="548" t="n">
        <v>139.9042</v>
      </c>
    </row>
    <row r="36552" customFormat="false" ht="14.25" hidden="false" customHeight="false" outlineLevel="0" collapsed="false">
      <c r="A36552" s="535" t="s">
        <v>54852</v>
      </c>
      <c r="B36552" s="536" t="s">
        <v>54853</v>
      </c>
      <c r="C36552" s="535" t="s">
        <v>29260</v>
      </c>
      <c r="D36552" s="548" t="n">
        <v>124.85</v>
      </c>
    </row>
    <row r="36553" customFormat="false" ht="14.25" hidden="false" customHeight="false" outlineLevel="0" collapsed="false">
      <c r="A36553" s="535" t="s">
        <v>54854</v>
      </c>
      <c r="B36553" s="536" t="s">
        <v>54855</v>
      </c>
      <c r="C36553" s="535" t="s">
        <v>29260</v>
      </c>
      <c r="D36553" s="548" t="n">
        <v>1537</v>
      </c>
    </row>
    <row r="36554" customFormat="false" ht="14.25" hidden="false" customHeight="false" outlineLevel="0" collapsed="false">
      <c r="A36554" s="535" t="s">
        <v>54856</v>
      </c>
      <c r="B36554" s="536" t="s">
        <v>54857</v>
      </c>
      <c r="C36554" s="535" t="s">
        <v>29260</v>
      </c>
      <c r="D36554" s="548" t="n">
        <v>774.08</v>
      </c>
    </row>
    <row r="36555" customFormat="false" ht="14.25" hidden="false" customHeight="false" outlineLevel="0" collapsed="false">
      <c r="A36555" s="535" t="s">
        <v>54858</v>
      </c>
      <c r="B36555" s="536" t="s">
        <v>54859</v>
      </c>
      <c r="C36555" s="535" t="s">
        <v>29260</v>
      </c>
      <c r="D36555" s="548" t="n">
        <v>207.43</v>
      </c>
    </row>
    <row r="36556" customFormat="false" ht="14.25" hidden="false" customHeight="false" outlineLevel="0" collapsed="false">
      <c r="A36556" s="535" t="s">
        <v>54860</v>
      </c>
      <c r="B36556" s="536" t="s">
        <v>54861</v>
      </c>
      <c r="C36556" s="535" t="s">
        <v>29260</v>
      </c>
      <c r="D36556" s="548" t="n">
        <v>125.04</v>
      </c>
    </row>
    <row r="36557" customFormat="false" ht="14.25" hidden="false" customHeight="false" outlineLevel="0" collapsed="false">
      <c r="A36557" s="535" t="s">
        <v>54862</v>
      </c>
      <c r="B36557" s="536" t="s">
        <v>54863</v>
      </c>
      <c r="C36557" s="535" t="s">
        <v>29260</v>
      </c>
      <c r="D36557" s="548" t="n">
        <v>196.62</v>
      </c>
    </row>
    <row r="36558" customFormat="false" ht="14.25" hidden="false" customHeight="false" outlineLevel="0" collapsed="false">
      <c r="A36558" s="535" t="s">
        <v>54864</v>
      </c>
      <c r="B36558" s="536" t="s">
        <v>54865</v>
      </c>
      <c r="C36558" s="535" t="s">
        <v>29247</v>
      </c>
      <c r="D36558" s="548" t="n">
        <v>263.2867</v>
      </c>
    </row>
    <row r="36559" customFormat="false" ht="14.25" hidden="false" customHeight="false" outlineLevel="0" collapsed="false">
      <c r="A36559" s="535" t="s">
        <v>54866</v>
      </c>
      <c r="B36559" s="536" t="s">
        <v>54867</v>
      </c>
      <c r="C36559" s="535" t="s">
        <v>29247</v>
      </c>
      <c r="D36559" s="548" t="n">
        <v>87</v>
      </c>
    </row>
    <row r="36560" customFormat="false" ht="14.25" hidden="false" customHeight="false" outlineLevel="0" collapsed="false">
      <c r="A36560" s="535" t="s">
        <v>54868</v>
      </c>
      <c r="B36560" s="536" t="s">
        <v>54869</v>
      </c>
      <c r="C36560" s="535" t="s">
        <v>29247</v>
      </c>
      <c r="D36560" s="548" t="n">
        <v>116</v>
      </c>
    </row>
    <row r="36561" customFormat="false" ht="14.25" hidden="false" customHeight="false" outlineLevel="0" collapsed="false">
      <c r="A36561" s="535" t="s">
        <v>54870</v>
      </c>
      <c r="B36561" s="536" t="s">
        <v>54871</v>
      </c>
      <c r="C36561" s="535" t="s">
        <v>29247</v>
      </c>
      <c r="D36561" s="548" t="n">
        <v>124</v>
      </c>
    </row>
    <row r="36562" customFormat="false" ht="14.25" hidden="false" customHeight="false" outlineLevel="0" collapsed="false">
      <c r="A36562" s="535" t="s">
        <v>54872</v>
      </c>
      <c r="B36562" s="536" t="s">
        <v>54873</v>
      </c>
      <c r="C36562" s="535" t="s">
        <v>29247</v>
      </c>
      <c r="D36562" s="548" t="n">
        <v>185</v>
      </c>
    </row>
    <row r="36563" customFormat="false" ht="14.25" hidden="false" customHeight="false" outlineLevel="0" collapsed="false">
      <c r="A36563" s="535" t="s">
        <v>54874</v>
      </c>
      <c r="B36563" s="536" t="s">
        <v>54875</v>
      </c>
      <c r="C36563" s="535" t="s">
        <v>29260</v>
      </c>
      <c r="D36563" s="548" t="n">
        <v>8635.83</v>
      </c>
    </row>
    <row r="36564" customFormat="false" ht="14.25" hidden="false" customHeight="false" outlineLevel="0" collapsed="false">
      <c r="A36564" s="535" t="s">
        <v>54876</v>
      </c>
      <c r="B36564" s="536" t="s">
        <v>54877</v>
      </c>
      <c r="C36564" s="535" t="s">
        <v>29260</v>
      </c>
      <c r="D36564" s="548" t="n">
        <v>12336.9</v>
      </c>
    </row>
    <row r="36565" customFormat="false" ht="14.25" hidden="false" customHeight="false" outlineLevel="0" collapsed="false">
      <c r="A36565" s="535" t="s">
        <v>54878</v>
      </c>
      <c r="B36565" s="536" t="s">
        <v>54879</v>
      </c>
      <c r="C36565" s="535" t="s">
        <v>29260</v>
      </c>
      <c r="D36565" s="548" t="n">
        <v>18505.35</v>
      </c>
    </row>
    <row r="36566" customFormat="false" ht="14.25" hidden="false" customHeight="false" outlineLevel="0" collapsed="false">
      <c r="A36566" s="535" t="s">
        <v>54880</v>
      </c>
      <c r="B36566" s="536" t="s">
        <v>54881</v>
      </c>
      <c r="C36566" s="535" t="s">
        <v>29260</v>
      </c>
      <c r="D36566" s="548" t="n">
        <v>30842.25</v>
      </c>
    </row>
    <row r="36567" customFormat="false" ht="14.25" hidden="false" customHeight="false" outlineLevel="0" collapsed="false">
      <c r="A36567" s="535" t="s">
        <v>54882</v>
      </c>
      <c r="B36567" s="536" t="s">
        <v>54883</v>
      </c>
      <c r="C36567" s="535" t="s">
        <v>29247</v>
      </c>
      <c r="D36567" s="548" t="n">
        <v>176</v>
      </c>
    </row>
    <row r="36568" customFormat="false" ht="14.25" hidden="false" customHeight="false" outlineLevel="0" collapsed="false">
      <c r="A36568" s="535" t="s">
        <v>54884</v>
      </c>
      <c r="B36568" s="536" t="s">
        <v>54885</v>
      </c>
      <c r="C36568" s="535" t="s">
        <v>29247</v>
      </c>
      <c r="D36568" s="548" t="n">
        <v>219</v>
      </c>
    </row>
    <row r="36569" customFormat="false" ht="14.25" hidden="false" customHeight="false" outlineLevel="0" collapsed="false">
      <c r="A36569" s="535" t="s">
        <v>54886</v>
      </c>
      <c r="B36569" s="536" t="s">
        <v>54887</v>
      </c>
      <c r="C36569" s="535" t="s">
        <v>29741</v>
      </c>
      <c r="D36569" s="548" t="n">
        <v>8.4528</v>
      </c>
    </row>
    <row r="36570" customFormat="false" ht="14.25" hidden="false" customHeight="false" outlineLevel="0" collapsed="false">
      <c r="A36570" s="535" t="s">
        <v>54888</v>
      </c>
      <c r="B36570" s="536" t="s">
        <v>54889</v>
      </c>
      <c r="C36570" s="535" t="s">
        <v>29247</v>
      </c>
      <c r="D36570" s="548" t="n">
        <v>260</v>
      </c>
    </row>
    <row r="36571" customFormat="false" ht="14.25" hidden="false" customHeight="false" outlineLevel="0" collapsed="false">
      <c r="A36571" s="535" t="s">
        <v>54890</v>
      </c>
      <c r="B36571" s="536" t="s">
        <v>54891</v>
      </c>
      <c r="C36571" s="535" t="s">
        <v>29260</v>
      </c>
      <c r="D36571" s="548" t="n">
        <v>351.9049</v>
      </c>
    </row>
    <row r="36572" customFormat="false" ht="14.25" hidden="false" customHeight="false" outlineLevel="0" collapsed="false">
      <c r="A36572" s="535" t="s">
        <v>54892</v>
      </c>
      <c r="B36572" s="536" t="s">
        <v>54893</v>
      </c>
      <c r="C36572" s="535" t="s">
        <v>54298</v>
      </c>
      <c r="D36572" s="548" t="n">
        <v>126.6397</v>
      </c>
    </row>
    <row r="36573" customFormat="false" ht="14.25" hidden="false" customHeight="false" outlineLevel="0" collapsed="false">
      <c r="A36573" s="535" t="s">
        <v>54894</v>
      </c>
      <c r="B36573" s="536" t="s">
        <v>54895</v>
      </c>
      <c r="C36573" s="535" t="s">
        <v>54298</v>
      </c>
      <c r="D36573" s="548" t="n">
        <v>139.8442</v>
      </c>
    </row>
    <row r="36574" customFormat="false" ht="14.25" hidden="false" customHeight="false" outlineLevel="0" collapsed="false">
      <c r="A36574" s="535" t="s">
        <v>54896</v>
      </c>
      <c r="B36574" s="536" t="s">
        <v>54897</v>
      </c>
      <c r="C36574" s="535" t="s">
        <v>54298</v>
      </c>
      <c r="D36574" s="548" t="n">
        <v>205.4184</v>
      </c>
    </row>
    <row r="36575" customFormat="false" ht="14.25" hidden="false" customHeight="false" outlineLevel="0" collapsed="false">
      <c r="A36575" s="535" t="s">
        <v>54898</v>
      </c>
      <c r="B36575" s="536" t="s">
        <v>54899</v>
      </c>
      <c r="C36575" s="535" t="s">
        <v>54298</v>
      </c>
      <c r="D36575" s="548" t="n">
        <v>300.841</v>
      </c>
    </row>
    <row r="36576" customFormat="false" ht="14.25" hidden="false" customHeight="false" outlineLevel="0" collapsed="false">
      <c r="A36576" s="535" t="s">
        <v>54900</v>
      </c>
      <c r="B36576" s="536" t="s">
        <v>54901</v>
      </c>
      <c r="C36576" s="535" t="s">
        <v>54298</v>
      </c>
      <c r="D36576" s="548" t="n">
        <v>62.4533</v>
      </c>
    </row>
    <row r="36577" customFormat="false" ht="14.25" hidden="false" customHeight="false" outlineLevel="0" collapsed="false">
      <c r="A36577" s="535" t="s">
        <v>54902</v>
      </c>
      <c r="B36577" s="536" t="s">
        <v>54903</v>
      </c>
      <c r="C36577" s="535" t="s">
        <v>54298</v>
      </c>
      <c r="D36577" s="548" t="n">
        <v>36.732</v>
      </c>
    </row>
    <row r="36578" customFormat="false" ht="14.25" hidden="false" customHeight="false" outlineLevel="0" collapsed="false">
      <c r="A36578" s="535" t="s">
        <v>54904</v>
      </c>
      <c r="B36578" s="536" t="s">
        <v>54905</v>
      </c>
      <c r="C36578" s="535" t="s">
        <v>54298</v>
      </c>
      <c r="D36578" s="548" t="n">
        <v>34.7274</v>
      </c>
    </row>
    <row r="36579" customFormat="false" ht="14.25" hidden="false" customHeight="false" outlineLevel="0" collapsed="false">
      <c r="A36579" s="535" t="s">
        <v>54906</v>
      </c>
      <c r="B36579" s="536" t="s">
        <v>54907</v>
      </c>
      <c r="C36579" s="535" t="s">
        <v>29247</v>
      </c>
      <c r="D36579" s="548" t="n">
        <v>295.8</v>
      </c>
    </row>
    <row r="36580" customFormat="false" ht="14.25" hidden="false" customHeight="false" outlineLevel="0" collapsed="false">
      <c r="A36580" s="535" t="s">
        <v>54908</v>
      </c>
      <c r="B36580" s="536" t="s">
        <v>54909</v>
      </c>
      <c r="C36580" s="535" t="s">
        <v>54298</v>
      </c>
      <c r="D36580" s="548" t="n">
        <v>3.8734</v>
      </c>
    </row>
    <row r="36581" customFormat="false" ht="14.25" hidden="false" customHeight="false" outlineLevel="0" collapsed="false">
      <c r="A36581" s="535" t="s">
        <v>54910</v>
      </c>
      <c r="B36581" s="536" t="s">
        <v>54911</v>
      </c>
      <c r="C36581" s="535" t="s">
        <v>29247</v>
      </c>
      <c r="D36581" s="548" t="n">
        <v>433.3449</v>
      </c>
    </row>
    <row r="36582" customFormat="false" ht="14.25" hidden="false" customHeight="false" outlineLevel="0" collapsed="false">
      <c r="A36582" s="535" t="s">
        <v>54912</v>
      </c>
      <c r="B36582" s="536" t="s">
        <v>54913</v>
      </c>
      <c r="C36582" s="535" t="s">
        <v>44152</v>
      </c>
      <c r="D36582" s="548" t="n">
        <v>4.5459</v>
      </c>
    </row>
    <row r="36583" customFormat="false" ht="14.25" hidden="false" customHeight="false" outlineLevel="0" collapsed="false">
      <c r="A36583" s="535" t="s">
        <v>54914</v>
      </c>
      <c r="B36583" s="536" t="s">
        <v>54915</v>
      </c>
      <c r="C36583" s="535" t="s">
        <v>29741</v>
      </c>
      <c r="D36583" s="548" t="n">
        <v>11.1161</v>
      </c>
    </row>
    <row r="36584" customFormat="false" ht="14.25" hidden="false" customHeight="false" outlineLevel="0" collapsed="false">
      <c r="A36584" s="535" t="s">
        <v>54916</v>
      </c>
      <c r="B36584" s="536" t="s">
        <v>54917</v>
      </c>
      <c r="C36584" s="535" t="s">
        <v>29247</v>
      </c>
      <c r="D36584" s="548" t="n">
        <v>622</v>
      </c>
    </row>
    <row r="36585" customFormat="false" ht="14.25" hidden="false" customHeight="false" outlineLevel="0" collapsed="false">
      <c r="A36585" s="535" t="s">
        <v>54918</v>
      </c>
      <c r="B36585" s="536" t="s">
        <v>54919</v>
      </c>
      <c r="C36585" s="535" t="s">
        <v>29247</v>
      </c>
      <c r="D36585" s="548" t="n">
        <v>820.7525</v>
      </c>
    </row>
    <row r="36586" customFormat="false" ht="14.25" hidden="false" customHeight="false" outlineLevel="0" collapsed="false">
      <c r="A36586" s="535" t="s">
        <v>54920</v>
      </c>
      <c r="B36586" s="536" t="s">
        <v>54921</v>
      </c>
      <c r="C36586" s="535" t="s">
        <v>29260</v>
      </c>
      <c r="D36586" s="548" t="n">
        <v>190.28</v>
      </c>
    </row>
    <row r="36587" customFormat="false" ht="14.25" hidden="false" customHeight="false" outlineLevel="0" collapsed="false">
      <c r="A36587" s="535" t="s">
        <v>54922</v>
      </c>
      <c r="B36587" s="536" t="s">
        <v>54923</v>
      </c>
      <c r="C36587" s="535" t="s">
        <v>44152</v>
      </c>
      <c r="D36587" s="548" t="n">
        <v>1.5836</v>
      </c>
    </row>
    <row r="36588" customFormat="false" ht="14.25" hidden="false" customHeight="false" outlineLevel="0" collapsed="false">
      <c r="A36588" s="535" t="s">
        <v>54924</v>
      </c>
      <c r="B36588" s="536" t="s">
        <v>54925</v>
      </c>
      <c r="C36588" s="535" t="s">
        <v>29260</v>
      </c>
      <c r="D36588" s="548" t="n">
        <v>355</v>
      </c>
    </row>
    <row r="36589" customFormat="false" ht="14.25" hidden="false" customHeight="false" outlineLevel="0" collapsed="false">
      <c r="A36589" s="535" t="s">
        <v>54926</v>
      </c>
      <c r="B36589" s="536" t="s">
        <v>54927</v>
      </c>
      <c r="C36589" s="535" t="s">
        <v>29247</v>
      </c>
      <c r="D36589" s="548" t="n">
        <v>54.0191</v>
      </c>
    </row>
    <row r="36590" customFormat="false" ht="14.25" hidden="false" customHeight="false" outlineLevel="0" collapsed="false">
      <c r="A36590" s="535" t="s">
        <v>54928</v>
      </c>
      <c r="B36590" s="536" t="s">
        <v>54929</v>
      </c>
      <c r="C36590" s="535" t="s">
        <v>50010</v>
      </c>
      <c r="D36590" s="548" t="s">
        <v>54445</v>
      </c>
    </row>
    <row r="36591" customFormat="false" ht="14.25" hidden="false" customHeight="false" outlineLevel="0" collapsed="false">
      <c r="A36591" s="535" t="s">
        <v>54930</v>
      </c>
      <c r="B36591" s="536" t="s">
        <v>54931</v>
      </c>
      <c r="C36591" s="535" t="s">
        <v>50010</v>
      </c>
      <c r="D36591" s="548" t="s">
        <v>54445</v>
      </c>
    </row>
    <row r="36592" customFormat="false" ht="14.25" hidden="false" customHeight="false" outlineLevel="0" collapsed="false">
      <c r="A36592" s="535" t="s">
        <v>54932</v>
      </c>
      <c r="B36592" s="536" t="s">
        <v>54933</v>
      </c>
      <c r="C36592" s="535" t="s">
        <v>41675</v>
      </c>
      <c r="D36592" s="548" t="n">
        <v>481.7505</v>
      </c>
    </row>
    <row r="36593" customFormat="false" ht="14.25" hidden="false" customHeight="false" outlineLevel="0" collapsed="false">
      <c r="A36593" s="535" t="s">
        <v>54934</v>
      </c>
      <c r="B36593" s="536" t="s">
        <v>54935</v>
      </c>
      <c r="C36593" s="535" t="s">
        <v>29741</v>
      </c>
      <c r="D36593" s="548" t="n">
        <v>30.8333</v>
      </c>
    </row>
    <row r="36594" customFormat="false" ht="14.25" hidden="false" customHeight="false" outlineLevel="0" collapsed="false">
      <c r="A36594" s="535" t="s">
        <v>54936</v>
      </c>
      <c r="B36594" s="536" t="s">
        <v>54937</v>
      </c>
      <c r="C36594" s="535" t="s">
        <v>29741</v>
      </c>
      <c r="D36594" s="548" t="n">
        <v>28.1053</v>
      </c>
    </row>
    <row r="36595" customFormat="false" ht="14.25" hidden="false" customHeight="false" outlineLevel="0" collapsed="false">
      <c r="A36595" s="535" t="s">
        <v>54938</v>
      </c>
      <c r="B36595" s="536" t="s">
        <v>54939</v>
      </c>
      <c r="C36595" s="535" t="s">
        <v>29260</v>
      </c>
      <c r="D36595" s="548" t="n">
        <v>57536.1</v>
      </c>
    </row>
    <row r="36596" customFormat="false" ht="14.25" hidden="false" customHeight="false" outlineLevel="0" collapsed="false">
      <c r="A36596" s="535" t="s">
        <v>54940</v>
      </c>
      <c r="B36596" s="536" t="s">
        <v>54941</v>
      </c>
      <c r="C36596" s="535" t="s">
        <v>41284</v>
      </c>
      <c r="D36596" s="548" t="n">
        <v>107.4715</v>
      </c>
    </row>
    <row r="36597" customFormat="false" ht="14.25" hidden="false" customHeight="false" outlineLevel="0" collapsed="false">
      <c r="A36597" s="535" t="s">
        <v>54942</v>
      </c>
      <c r="B36597" s="536" t="s">
        <v>54943</v>
      </c>
      <c r="C36597" s="535" t="s">
        <v>29247</v>
      </c>
      <c r="D36597" s="548" t="n">
        <v>29.5535</v>
      </c>
    </row>
    <row r="36598" customFormat="false" ht="14.25" hidden="false" customHeight="false" outlineLevel="0" collapsed="false">
      <c r="A36598" s="535" t="s">
        <v>54944</v>
      </c>
      <c r="B36598" s="536" t="s">
        <v>54945</v>
      </c>
      <c r="C36598" s="535" t="s">
        <v>29260</v>
      </c>
      <c r="D36598" s="548" t="n">
        <v>97236.0089</v>
      </c>
    </row>
    <row r="36599" customFormat="false" ht="14.25" hidden="false" customHeight="false" outlineLevel="0" collapsed="false">
      <c r="A36599" s="535" t="s">
        <v>54946</v>
      </c>
      <c r="B36599" s="536" t="s">
        <v>54947</v>
      </c>
      <c r="C36599" s="535" t="s">
        <v>41675</v>
      </c>
      <c r="D36599" s="548" t="n">
        <v>143.9521</v>
      </c>
    </row>
    <row r="36600" customFormat="false" ht="14.25" hidden="false" customHeight="false" outlineLevel="0" collapsed="false">
      <c r="A36600" s="535" t="s">
        <v>54948</v>
      </c>
      <c r="B36600" s="536" t="s">
        <v>54949</v>
      </c>
      <c r="C36600" s="535" t="s">
        <v>29247</v>
      </c>
      <c r="D36600" s="548" t="n">
        <v>10.5</v>
      </c>
    </row>
    <row r="36601" customFormat="false" ht="14.25" hidden="false" customHeight="false" outlineLevel="0" collapsed="false">
      <c r="A36601" s="535" t="s">
        <v>54950</v>
      </c>
      <c r="B36601" s="536" t="s">
        <v>54951</v>
      </c>
      <c r="C36601" s="535" t="s">
        <v>29247</v>
      </c>
      <c r="D36601" s="548" t="n">
        <v>660.4</v>
      </c>
    </row>
    <row r="36602" customFormat="false" ht="14.25" hidden="false" customHeight="false" outlineLevel="0" collapsed="false">
      <c r="A36602" s="535" t="s">
        <v>54952</v>
      </c>
      <c r="B36602" s="536" t="s">
        <v>54953</v>
      </c>
      <c r="C36602" s="535" t="s">
        <v>29260</v>
      </c>
      <c r="D36602" s="548" t="n">
        <v>3.9</v>
      </c>
    </row>
    <row r="36603" customFormat="false" ht="14.25" hidden="false" customHeight="false" outlineLevel="0" collapsed="false">
      <c r="A36603" s="535" t="s">
        <v>54954</v>
      </c>
      <c r="B36603" s="536" t="s">
        <v>54955</v>
      </c>
      <c r="C36603" s="535" t="s">
        <v>29260</v>
      </c>
      <c r="D36603" s="548" t="n">
        <v>64312.7127</v>
      </c>
    </row>
    <row r="36604" customFormat="false" ht="14.25" hidden="false" customHeight="false" outlineLevel="0" collapsed="false">
      <c r="A36604" s="535" t="s">
        <v>54956</v>
      </c>
      <c r="B36604" s="536" t="s">
        <v>54957</v>
      </c>
      <c r="C36604" s="535" t="s">
        <v>29260</v>
      </c>
      <c r="D36604" s="548" t="n">
        <v>108040.0099</v>
      </c>
    </row>
    <row r="36605" customFormat="false" ht="14.25" hidden="false" customHeight="false" outlineLevel="0" collapsed="false">
      <c r="A36605" s="535" t="s">
        <v>54958</v>
      </c>
      <c r="B36605" s="536" t="s">
        <v>54959</v>
      </c>
      <c r="C36605" s="535" t="s">
        <v>29260</v>
      </c>
      <c r="D36605" s="548" t="n">
        <v>108049.178</v>
      </c>
    </row>
    <row r="36606" customFormat="false" ht="14.25" hidden="false" customHeight="false" outlineLevel="0" collapsed="false">
      <c r="A36606" s="535" t="s">
        <v>54960</v>
      </c>
      <c r="B36606" s="536" t="s">
        <v>54961</v>
      </c>
      <c r="C36606" s="535" t="s">
        <v>29260</v>
      </c>
      <c r="D36606" s="548" t="n">
        <v>70321.9</v>
      </c>
    </row>
    <row r="36607" customFormat="false" ht="14.25" hidden="false" customHeight="false" outlineLevel="0" collapsed="false">
      <c r="A36607" s="535" t="s">
        <v>54962</v>
      </c>
      <c r="B36607" s="536" t="s">
        <v>54963</v>
      </c>
      <c r="C36607" s="535" t="s">
        <v>29247</v>
      </c>
      <c r="D36607" s="548" t="n">
        <v>2.194</v>
      </c>
    </row>
    <row r="36608" customFormat="false" ht="14.25" hidden="false" customHeight="false" outlineLevel="0" collapsed="false">
      <c r="A36608" s="535" t="s">
        <v>54964</v>
      </c>
      <c r="B36608" s="536" t="s">
        <v>54965</v>
      </c>
      <c r="C36608" s="535" t="s">
        <v>29260</v>
      </c>
      <c r="D36608" s="548" t="n">
        <v>0.9236</v>
      </c>
    </row>
    <row r="36609" customFormat="false" ht="14.25" hidden="false" customHeight="false" outlineLevel="0" collapsed="false">
      <c r="A36609" s="535" t="s">
        <v>54966</v>
      </c>
      <c r="B36609" s="536" t="s">
        <v>54967</v>
      </c>
      <c r="C36609" s="535" t="s">
        <v>29260</v>
      </c>
      <c r="D36609" s="548" t="n">
        <v>6548.2805</v>
      </c>
    </row>
    <row r="36610" customFormat="false" ht="14.25" hidden="false" customHeight="false" outlineLevel="0" collapsed="false">
      <c r="A36610" s="535" t="s">
        <v>54968</v>
      </c>
      <c r="B36610" s="536" t="s">
        <v>54969</v>
      </c>
      <c r="C36610" s="535" t="s">
        <v>29260</v>
      </c>
      <c r="D36610" s="548" t="n">
        <v>118844.0109</v>
      </c>
    </row>
    <row r="36611" customFormat="false" ht="14.25" hidden="false" customHeight="false" outlineLevel="0" collapsed="false">
      <c r="A36611" s="535" t="s">
        <v>54970</v>
      </c>
      <c r="B36611" s="536" t="s">
        <v>54971</v>
      </c>
      <c r="C36611" s="535" t="s">
        <v>29260</v>
      </c>
      <c r="D36611" s="548" t="n">
        <v>118498.6</v>
      </c>
    </row>
    <row r="36612" customFormat="false" ht="14.25" hidden="false" customHeight="false" outlineLevel="0" collapsed="false">
      <c r="A36612" s="535" t="s">
        <v>54972</v>
      </c>
      <c r="B36612" s="536" t="s">
        <v>54973</v>
      </c>
      <c r="C36612" s="535" t="s">
        <v>29260</v>
      </c>
      <c r="D36612" s="548" t="n">
        <v>11.59</v>
      </c>
    </row>
    <row r="36613" customFormat="false" ht="14.25" hidden="false" customHeight="false" outlineLevel="0" collapsed="false">
      <c r="A36613" s="535" t="s">
        <v>54974</v>
      </c>
      <c r="B36613" s="536" t="s">
        <v>54975</v>
      </c>
      <c r="C36613" s="535" t="s">
        <v>44152</v>
      </c>
      <c r="D36613" s="548" t="n">
        <v>40.1805</v>
      </c>
    </row>
    <row r="36614" customFormat="false" ht="14.25" hidden="false" customHeight="false" outlineLevel="0" collapsed="false">
      <c r="A36614" s="535" t="s">
        <v>54976</v>
      </c>
      <c r="B36614" s="536" t="s">
        <v>54977</v>
      </c>
      <c r="C36614" s="535" t="s">
        <v>44152</v>
      </c>
      <c r="D36614" s="548" t="n">
        <v>47.0008</v>
      </c>
    </row>
    <row r="36615" customFormat="false" ht="14.25" hidden="false" customHeight="false" outlineLevel="0" collapsed="false">
      <c r="A36615" s="535" t="s">
        <v>54978</v>
      </c>
      <c r="B36615" s="536" t="s">
        <v>54979</v>
      </c>
      <c r="C36615" s="535" t="s">
        <v>29260</v>
      </c>
      <c r="D36615" s="548" t="n">
        <v>3.4372</v>
      </c>
    </row>
    <row r="36616" customFormat="false" ht="14.25" hidden="false" customHeight="false" outlineLevel="0" collapsed="false">
      <c r="A36616" s="535" t="s">
        <v>54980</v>
      </c>
      <c r="B36616" s="536" t="s">
        <v>54981</v>
      </c>
      <c r="C36616" s="535" t="s">
        <v>29741</v>
      </c>
      <c r="D36616" s="548" t="n">
        <v>16</v>
      </c>
    </row>
    <row r="36617" customFormat="false" ht="14.25" hidden="false" customHeight="false" outlineLevel="0" collapsed="false">
      <c r="A36617" s="535" t="s">
        <v>54982</v>
      </c>
      <c r="B36617" s="536" t="s">
        <v>54983</v>
      </c>
      <c r="C36617" s="535" t="s">
        <v>54984</v>
      </c>
      <c r="D36617" s="548" t="n">
        <v>0.5576</v>
      </c>
    </row>
    <row r="36618" customFormat="false" ht="14.25" hidden="false" customHeight="false" outlineLevel="0" collapsed="false">
      <c r="A36618" s="535" t="s">
        <v>54985</v>
      </c>
      <c r="B36618" s="536" t="s">
        <v>54986</v>
      </c>
      <c r="C36618" s="535" t="s">
        <v>29741</v>
      </c>
      <c r="D36618" s="548" t="n">
        <v>12.2684</v>
      </c>
    </row>
    <row r="36619" customFormat="false" ht="14.25" hidden="false" customHeight="false" outlineLevel="0" collapsed="false">
      <c r="A36619" s="535" t="s">
        <v>54987</v>
      </c>
      <c r="B36619" s="536" t="s">
        <v>54988</v>
      </c>
      <c r="C36619" s="535" t="s">
        <v>54984</v>
      </c>
      <c r="D36619" s="548" t="n">
        <v>1.5179</v>
      </c>
    </row>
    <row r="36620" customFormat="false" ht="14.25" hidden="false" customHeight="false" outlineLevel="0" collapsed="false">
      <c r="A36620" s="535" t="s">
        <v>54989</v>
      </c>
      <c r="B36620" s="536" t="s">
        <v>54990</v>
      </c>
      <c r="C36620" s="535" t="s">
        <v>29260</v>
      </c>
      <c r="D36620" s="548" t="n">
        <v>0.96</v>
      </c>
    </row>
    <row r="36621" customFormat="false" ht="14.25" hidden="false" customHeight="false" outlineLevel="0" collapsed="false">
      <c r="A36621" s="535" t="s">
        <v>54991</v>
      </c>
      <c r="B36621" s="536" t="s">
        <v>54992</v>
      </c>
      <c r="C36621" s="535" t="s">
        <v>29260</v>
      </c>
      <c r="D36621" s="548" t="n">
        <v>1.3</v>
      </c>
    </row>
    <row r="36622" customFormat="false" ht="14.25" hidden="false" customHeight="false" outlineLevel="0" collapsed="false">
      <c r="A36622" s="535" t="s">
        <v>54993</v>
      </c>
      <c r="B36622" s="536" t="s">
        <v>54994</v>
      </c>
      <c r="C36622" s="535" t="s">
        <v>29260</v>
      </c>
      <c r="D36622" s="548" t="n">
        <v>1.6</v>
      </c>
    </row>
    <row r="36623" customFormat="false" ht="14.25" hidden="false" customHeight="false" outlineLevel="0" collapsed="false">
      <c r="A36623" s="535" t="s">
        <v>54995</v>
      </c>
      <c r="B36623" s="536" t="s">
        <v>54996</v>
      </c>
      <c r="C36623" s="535" t="s">
        <v>29260</v>
      </c>
      <c r="D36623" s="548" t="n">
        <v>2.4133</v>
      </c>
    </row>
    <row r="36624" customFormat="false" ht="14.25" hidden="false" customHeight="false" outlineLevel="0" collapsed="false">
      <c r="A36624" s="535" t="s">
        <v>54997</v>
      </c>
      <c r="B36624" s="536" t="s">
        <v>54998</v>
      </c>
      <c r="C36624" s="535" t="s">
        <v>29260</v>
      </c>
      <c r="D36624" s="548" t="n">
        <v>2.67</v>
      </c>
    </row>
    <row r="36625" customFormat="false" ht="14.25" hidden="false" customHeight="false" outlineLevel="0" collapsed="false">
      <c r="A36625" s="535" t="s">
        <v>54999</v>
      </c>
      <c r="B36625" s="536" t="s">
        <v>55000</v>
      </c>
      <c r="C36625" s="535" t="s">
        <v>29260</v>
      </c>
      <c r="D36625" s="548" t="n">
        <v>2.9066</v>
      </c>
    </row>
    <row r="36626" customFormat="false" ht="14.25" hidden="false" customHeight="false" outlineLevel="0" collapsed="false">
      <c r="A36626" s="535" t="s">
        <v>55001</v>
      </c>
      <c r="B36626" s="536" t="s">
        <v>55002</v>
      </c>
      <c r="C36626" s="535" t="s">
        <v>29260</v>
      </c>
      <c r="D36626" s="548" t="n">
        <v>2.935</v>
      </c>
    </row>
    <row r="36627" customFormat="false" ht="14.25" hidden="false" customHeight="false" outlineLevel="0" collapsed="false">
      <c r="A36627" s="535" t="s">
        <v>55003</v>
      </c>
      <c r="B36627" s="536" t="s">
        <v>55004</v>
      </c>
      <c r="C36627" s="535" t="s">
        <v>29260</v>
      </c>
      <c r="D36627" s="548" t="n">
        <v>4.2555</v>
      </c>
    </row>
    <row r="36628" customFormat="false" ht="14.25" hidden="false" customHeight="false" outlineLevel="0" collapsed="false">
      <c r="A36628" s="535" t="s">
        <v>55005</v>
      </c>
      <c r="B36628" s="536" t="s">
        <v>55006</v>
      </c>
      <c r="C36628" s="535" t="s">
        <v>29260</v>
      </c>
      <c r="D36628" s="548" t="n">
        <v>4.59</v>
      </c>
    </row>
    <row r="36629" customFormat="false" ht="14.25" hidden="false" customHeight="false" outlineLevel="0" collapsed="false">
      <c r="A36629" s="535" t="s">
        <v>55007</v>
      </c>
      <c r="B36629" s="536" t="s">
        <v>55008</v>
      </c>
      <c r="C36629" s="535" t="s">
        <v>29260</v>
      </c>
      <c r="D36629" s="548" t="n">
        <v>6.085</v>
      </c>
    </row>
    <row r="36630" customFormat="false" ht="14.25" hidden="false" customHeight="false" outlineLevel="0" collapsed="false">
      <c r="A36630" s="535" t="s">
        <v>55009</v>
      </c>
      <c r="B36630" s="536" t="s">
        <v>55010</v>
      </c>
      <c r="C36630" s="535" t="s">
        <v>29260</v>
      </c>
      <c r="D36630" s="548" t="n">
        <v>6.725</v>
      </c>
    </row>
    <row r="36631" customFormat="false" ht="14.25" hidden="false" customHeight="false" outlineLevel="0" collapsed="false">
      <c r="A36631" s="535" t="s">
        <v>55011</v>
      </c>
      <c r="B36631" s="536" t="s">
        <v>55012</v>
      </c>
      <c r="C36631" s="535" t="s">
        <v>29260</v>
      </c>
      <c r="D36631" s="548" t="n">
        <v>7.325</v>
      </c>
    </row>
    <row r="36632" customFormat="false" ht="14.25" hidden="false" customHeight="false" outlineLevel="0" collapsed="false">
      <c r="A36632" s="535" t="s">
        <v>55013</v>
      </c>
      <c r="B36632" s="536" t="s">
        <v>55014</v>
      </c>
      <c r="C36632" s="535" t="s">
        <v>29260</v>
      </c>
      <c r="D36632" s="548" t="n">
        <v>8.65</v>
      </c>
    </row>
    <row r="36633" customFormat="false" ht="14.25" hidden="false" customHeight="false" outlineLevel="0" collapsed="false">
      <c r="A36633" s="535" t="s">
        <v>55015</v>
      </c>
      <c r="B36633" s="536" t="s">
        <v>55016</v>
      </c>
      <c r="C36633" s="535" t="s">
        <v>29260</v>
      </c>
      <c r="D36633" s="548" t="n">
        <v>9.409</v>
      </c>
    </row>
    <row r="36634" customFormat="false" ht="14.25" hidden="false" customHeight="false" outlineLevel="0" collapsed="false">
      <c r="A36634" s="535" t="s">
        <v>55017</v>
      </c>
      <c r="B36634" s="536" t="s">
        <v>55018</v>
      </c>
      <c r="C36634" s="535" t="s">
        <v>29247</v>
      </c>
      <c r="D36634" s="548" t="n">
        <v>23.875</v>
      </c>
    </row>
    <row r="36635" customFormat="false" ht="14.25" hidden="false" customHeight="false" outlineLevel="0" collapsed="false">
      <c r="A36635" s="535" t="s">
        <v>55019</v>
      </c>
      <c r="B36635" s="536" t="s">
        <v>55020</v>
      </c>
      <c r="C36635" s="535" t="s">
        <v>29247</v>
      </c>
      <c r="D36635" s="548" t="n">
        <v>63.0483</v>
      </c>
    </row>
    <row r="36636" customFormat="false" ht="14.25" hidden="false" customHeight="false" outlineLevel="0" collapsed="false">
      <c r="A36636" s="535" t="s">
        <v>55021</v>
      </c>
      <c r="B36636" s="536" t="s">
        <v>55022</v>
      </c>
      <c r="C36636" s="535" t="s">
        <v>29741</v>
      </c>
      <c r="D36636" s="548" t="n">
        <v>12.7136</v>
      </c>
    </row>
    <row r="36637" customFormat="false" ht="14.25" hidden="false" customHeight="false" outlineLevel="0" collapsed="false">
      <c r="A36637" s="535" t="s">
        <v>55023</v>
      </c>
      <c r="B36637" s="536" t="s">
        <v>55024</v>
      </c>
      <c r="C36637" s="535" t="s">
        <v>29260</v>
      </c>
      <c r="D36637" s="548" t="n">
        <v>7.0336</v>
      </c>
    </row>
    <row r="36638" customFormat="false" ht="14.25" hidden="false" customHeight="false" outlineLevel="0" collapsed="false">
      <c r="A36638" s="535" t="s">
        <v>55025</v>
      </c>
      <c r="B36638" s="536" t="s">
        <v>55026</v>
      </c>
      <c r="C36638" s="535" t="s">
        <v>29260</v>
      </c>
      <c r="D36638" s="548" t="n">
        <v>1.2777</v>
      </c>
    </row>
    <row r="36639" customFormat="false" ht="14.25" hidden="false" customHeight="false" outlineLevel="0" collapsed="false">
      <c r="A36639" s="535" t="s">
        <v>55027</v>
      </c>
      <c r="B36639" s="536" t="s">
        <v>55028</v>
      </c>
      <c r="C36639" s="535" t="s">
        <v>29260</v>
      </c>
      <c r="D36639" s="548" t="n">
        <v>2.3156</v>
      </c>
    </row>
    <row r="36640" customFormat="false" ht="14.25" hidden="false" customHeight="false" outlineLevel="0" collapsed="false">
      <c r="A36640" s="535" t="s">
        <v>55029</v>
      </c>
      <c r="B36640" s="536" t="s">
        <v>55030</v>
      </c>
      <c r="C36640" s="535" t="s">
        <v>29260</v>
      </c>
      <c r="D36640" s="548" t="n">
        <v>3.7466</v>
      </c>
    </row>
    <row r="36641" customFormat="false" ht="14.25" hidden="false" customHeight="false" outlineLevel="0" collapsed="false">
      <c r="A36641" s="535" t="s">
        <v>55031</v>
      </c>
      <c r="B36641" s="536" t="s">
        <v>55032</v>
      </c>
      <c r="C36641" s="535" t="s">
        <v>44152</v>
      </c>
      <c r="D36641" s="548" t="n">
        <v>158.5564</v>
      </c>
    </row>
    <row r="36642" customFormat="false" ht="14.25" hidden="false" customHeight="false" outlineLevel="0" collapsed="false">
      <c r="A36642" s="535" t="s">
        <v>55033</v>
      </c>
      <c r="B36642" s="536" t="s">
        <v>55034</v>
      </c>
      <c r="C36642" s="535" t="s">
        <v>29741</v>
      </c>
      <c r="D36642" s="548" t="n">
        <v>18.3053</v>
      </c>
    </row>
    <row r="36643" customFormat="false" ht="14.25" hidden="false" customHeight="false" outlineLevel="0" collapsed="false">
      <c r="A36643" s="535" t="s">
        <v>55035</v>
      </c>
      <c r="B36643" s="536" t="s">
        <v>55036</v>
      </c>
      <c r="C36643" s="535" t="s">
        <v>29260</v>
      </c>
      <c r="D36643" s="548" t="n">
        <v>23.27</v>
      </c>
    </row>
    <row r="36644" customFormat="false" ht="14.25" hidden="false" customHeight="false" outlineLevel="0" collapsed="false">
      <c r="A36644" s="535" t="s">
        <v>55037</v>
      </c>
      <c r="B36644" s="536" t="s">
        <v>55038</v>
      </c>
      <c r="C36644" s="535" t="s">
        <v>54298</v>
      </c>
      <c r="D36644" s="548" t="n">
        <v>22.3308</v>
      </c>
    </row>
    <row r="36645" customFormat="false" ht="14.25" hidden="false" customHeight="false" outlineLevel="0" collapsed="false">
      <c r="A36645" s="535" t="s">
        <v>55039</v>
      </c>
      <c r="B36645" s="536" t="s">
        <v>55040</v>
      </c>
      <c r="C36645" s="535" t="s">
        <v>41675</v>
      </c>
      <c r="D36645" s="548" t="n">
        <v>2361.8181</v>
      </c>
    </row>
    <row r="36646" customFormat="false" ht="14.25" hidden="false" customHeight="false" outlineLevel="0" collapsed="false">
      <c r="A36646" s="535" t="s">
        <v>55041</v>
      </c>
      <c r="B36646" s="536" t="s">
        <v>55042</v>
      </c>
      <c r="C36646" s="535" t="s">
        <v>29741</v>
      </c>
      <c r="D36646" s="548" t="n">
        <v>7.7993</v>
      </c>
    </row>
    <row r="36647" customFormat="false" ht="14.25" hidden="false" customHeight="false" outlineLevel="0" collapsed="false">
      <c r="A36647" s="535" t="s">
        <v>55043</v>
      </c>
      <c r="B36647" s="536" t="s">
        <v>55044</v>
      </c>
      <c r="C36647" s="535" t="s">
        <v>44152</v>
      </c>
      <c r="D36647" s="548" t="n">
        <v>19.7522</v>
      </c>
    </row>
    <row r="36648" customFormat="false" ht="14.25" hidden="false" customHeight="false" outlineLevel="0" collapsed="false">
      <c r="A36648" s="535" t="s">
        <v>55045</v>
      </c>
      <c r="B36648" s="536" t="s">
        <v>55046</v>
      </c>
      <c r="C36648" s="535" t="s">
        <v>44152</v>
      </c>
      <c r="D36648" s="548" t="n">
        <v>53.8228</v>
      </c>
    </row>
    <row r="36649" customFormat="false" ht="14.25" hidden="false" customHeight="false" outlineLevel="0" collapsed="false">
      <c r="A36649" s="535" t="s">
        <v>55047</v>
      </c>
      <c r="B36649" s="536" t="s">
        <v>55048</v>
      </c>
      <c r="C36649" s="535" t="s">
        <v>44152</v>
      </c>
      <c r="D36649" s="548" t="n">
        <v>126.481</v>
      </c>
    </row>
    <row r="36650" customFormat="false" ht="14.25" hidden="false" customHeight="false" outlineLevel="0" collapsed="false">
      <c r="A36650" s="535" t="s">
        <v>55049</v>
      </c>
      <c r="B36650" s="536" t="s">
        <v>55050</v>
      </c>
      <c r="C36650" s="535" t="s">
        <v>44152</v>
      </c>
      <c r="D36650" s="548" t="n">
        <v>143.4772</v>
      </c>
    </row>
    <row r="36651" customFormat="false" ht="14.25" hidden="false" customHeight="false" outlineLevel="0" collapsed="false">
      <c r="A36651" s="535" t="s">
        <v>55051</v>
      </c>
      <c r="B36651" s="536" t="s">
        <v>17676</v>
      </c>
      <c r="C36651" s="535" t="s">
        <v>29741</v>
      </c>
      <c r="D36651" s="548" t="n">
        <v>4.1226</v>
      </c>
    </row>
    <row r="36652" customFormat="false" ht="14.25" hidden="false" customHeight="false" outlineLevel="0" collapsed="false">
      <c r="A36652" s="535" t="s">
        <v>55052</v>
      </c>
      <c r="B36652" s="536" t="s">
        <v>55053</v>
      </c>
      <c r="C36652" s="535" t="s">
        <v>29741</v>
      </c>
      <c r="D36652" s="548" t="n">
        <v>29.3289</v>
      </c>
    </row>
    <row r="36653" customFormat="false" ht="14.25" hidden="false" customHeight="false" outlineLevel="0" collapsed="false">
      <c r="A36653" s="535" t="s">
        <v>55054</v>
      </c>
      <c r="B36653" s="536" t="s">
        <v>55055</v>
      </c>
      <c r="C36653" s="535" t="s">
        <v>29260</v>
      </c>
      <c r="D36653" s="548" t="n">
        <v>5.4892</v>
      </c>
    </row>
    <row r="36654" customFormat="false" ht="14.25" hidden="false" customHeight="false" outlineLevel="0" collapsed="false">
      <c r="A36654" s="535" t="s">
        <v>55056</v>
      </c>
      <c r="B36654" s="536" t="s">
        <v>55057</v>
      </c>
      <c r="C36654" s="535" t="s">
        <v>29260</v>
      </c>
      <c r="D36654" s="548" t="n">
        <v>0.45</v>
      </c>
    </row>
    <row r="36655" customFormat="false" ht="14.25" hidden="false" customHeight="false" outlineLevel="0" collapsed="false">
      <c r="A36655" s="535" t="s">
        <v>55058</v>
      </c>
      <c r="B36655" s="536" t="s">
        <v>55059</v>
      </c>
      <c r="C36655" s="535" t="s">
        <v>41675</v>
      </c>
      <c r="D36655" s="548" t="n">
        <v>143.7779</v>
      </c>
    </row>
    <row r="36656" customFormat="false" ht="14.25" hidden="false" customHeight="false" outlineLevel="0" collapsed="false">
      <c r="A36656" s="535" t="s">
        <v>55060</v>
      </c>
      <c r="B36656" s="536" t="s">
        <v>23331</v>
      </c>
      <c r="C36656" s="535" t="s">
        <v>41675</v>
      </c>
      <c r="D36656" s="548" t="n">
        <v>163.1091</v>
      </c>
    </row>
    <row r="36657" customFormat="false" ht="14.25" hidden="false" customHeight="false" outlineLevel="0" collapsed="false">
      <c r="A36657" s="535" t="s">
        <v>55061</v>
      </c>
      <c r="B36657" s="536" t="s">
        <v>55062</v>
      </c>
      <c r="C36657" s="535" t="s">
        <v>29260</v>
      </c>
      <c r="D36657" s="548" t="n">
        <v>156</v>
      </c>
    </row>
    <row r="36658" customFormat="false" ht="14.25" hidden="false" customHeight="false" outlineLevel="0" collapsed="false">
      <c r="A36658" s="535" t="s">
        <v>55063</v>
      </c>
      <c r="B36658" s="536" t="s">
        <v>41454</v>
      </c>
      <c r="C36658" s="535" t="s">
        <v>29247</v>
      </c>
      <c r="D36658" s="548" t="s">
        <v>54445</v>
      </c>
    </row>
    <row r="36659" customFormat="false" ht="14.25" hidden="false" customHeight="false" outlineLevel="0" collapsed="false">
      <c r="A36659" s="535" t="s">
        <v>55064</v>
      </c>
      <c r="B36659" s="536" t="s">
        <v>55065</v>
      </c>
      <c r="C36659" s="535" t="s">
        <v>29741</v>
      </c>
      <c r="D36659" s="548" t="n">
        <v>103.2558</v>
      </c>
    </row>
    <row r="36660" customFormat="false" ht="14.25" hidden="false" customHeight="false" outlineLevel="0" collapsed="false">
      <c r="A36660" s="535" t="s">
        <v>55066</v>
      </c>
      <c r="B36660" s="536" t="s">
        <v>55067</v>
      </c>
      <c r="C36660" s="535" t="s">
        <v>29247</v>
      </c>
      <c r="D36660" s="548" t="n">
        <v>0.7</v>
      </c>
    </row>
    <row r="36661" customFormat="false" ht="14.25" hidden="false" customHeight="false" outlineLevel="0" collapsed="false">
      <c r="A36661" s="535" t="s">
        <v>55068</v>
      </c>
      <c r="B36661" s="536" t="s">
        <v>55069</v>
      </c>
      <c r="C36661" s="535" t="s">
        <v>29247</v>
      </c>
      <c r="D36661" s="548" t="n">
        <v>162.025</v>
      </c>
    </row>
    <row r="36662" customFormat="false" ht="14.25" hidden="false" customHeight="false" outlineLevel="0" collapsed="false">
      <c r="A36662" s="535" t="s">
        <v>55070</v>
      </c>
      <c r="B36662" s="536" t="s">
        <v>55071</v>
      </c>
      <c r="C36662" s="535" t="s">
        <v>29247</v>
      </c>
      <c r="D36662" s="548" t="n">
        <v>192.8</v>
      </c>
    </row>
    <row r="36663" customFormat="false" ht="14.25" hidden="false" customHeight="false" outlineLevel="0" collapsed="false">
      <c r="A36663" s="535" t="s">
        <v>55072</v>
      </c>
      <c r="B36663" s="536" t="s">
        <v>23335</v>
      </c>
      <c r="C36663" s="535" t="s">
        <v>41675</v>
      </c>
      <c r="D36663" s="548" t="n">
        <v>142.121</v>
      </c>
    </row>
    <row r="36664" customFormat="false" ht="14.25" hidden="false" customHeight="false" outlineLevel="0" collapsed="false">
      <c r="A36664" s="535" t="s">
        <v>55073</v>
      </c>
      <c r="B36664" s="536" t="s">
        <v>55074</v>
      </c>
      <c r="C36664" s="535" t="s">
        <v>29247</v>
      </c>
      <c r="D36664" s="548" t="n">
        <v>0.2</v>
      </c>
    </row>
    <row r="36665" customFormat="false" ht="14.25" hidden="false" customHeight="false" outlineLevel="0" collapsed="false">
      <c r="A36665" s="535" t="s">
        <v>55075</v>
      </c>
      <c r="B36665" s="536" t="s">
        <v>55076</v>
      </c>
      <c r="C36665" s="535" t="s">
        <v>29247</v>
      </c>
      <c r="D36665" s="548" t="n">
        <v>268.8</v>
      </c>
    </row>
    <row r="36666" customFormat="false" ht="14.25" hidden="false" customHeight="false" outlineLevel="0" collapsed="false">
      <c r="A36666" s="535" t="s">
        <v>55077</v>
      </c>
      <c r="B36666" s="536" t="s">
        <v>55078</v>
      </c>
      <c r="C36666" s="535" t="s">
        <v>29741</v>
      </c>
      <c r="D36666" s="548" t="n">
        <v>127.0466</v>
      </c>
    </row>
    <row r="36667" customFormat="false" ht="14.25" hidden="false" customHeight="false" outlineLevel="0" collapsed="false">
      <c r="A36667" s="535" t="s">
        <v>55079</v>
      </c>
      <c r="B36667" s="536" t="s">
        <v>55080</v>
      </c>
      <c r="C36667" s="535" t="s">
        <v>29247</v>
      </c>
      <c r="D36667" s="548" t="n">
        <v>384.475</v>
      </c>
    </row>
    <row r="36668" customFormat="false" ht="14.25" hidden="false" customHeight="false" outlineLevel="0" collapsed="false">
      <c r="A36668" s="535" t="s">
        <v>55081</v>
      </c>
      <c r="B36668" s="536" t="s">
        <v>55082</v>
      </c>
      <c r="C36668" s="535" t="s">
        <v>29247</v>
      </c>
      <c r="D36668" s="548" t="n">
        <v>393.75</v>
      </c>
    </row>
    <row r="36669" customFormat="false" ht="14.25" hidden="false" customHeight="false" outlineLevel="0" collapsed="false">
      <c r="A36669" s="535" t="s">
        <v>55083</v>
      </c>
      <c r="B36669" s="536" t="s">
        <v>55084</v>
      </c>
      <c r="C36669" s="535" t="s">
        <v>29741</v>
      </c>
      <c r="D36669" s="548" t="n">
        <v>16.245</v>
      </c>
    </row>
    <row r="36670" customFormat="false" ht="14.25" hidden="false" customHeight="false" outlineLevel="0" collapsed="false">
      <c r="A36670" s="535" t="s">
        <v>55085</v>
      </c>
      <c r="B36670" s="536" t="s">
        <v>55086</v>
      </c>
      <c r="C36670" s="535" t="s">
        <v>29741</v>
      </c>
      <c r="D36670" s="548" t="n">
        <v>13.6083</v>
      </c>
    </row>
    <row r="36671" customFormat="false" ht="14.25" hidden="false" customHeight="false" outlineLevel="0" collapsed="false">
      <c r="A36671" s="535" t="s">
        <v>55087</v>
      </c>
      <c r="B36671" s="536" t="s">
        <v>55088</v>
      </c>
      <c r="C36671" s="535" t="s">
        <v>29260</v>
      </c>
      <c r="D36671" s="548" t="n">
        <v>96953.4</v>
      </c>
    </row>
    <row r="36672" customFormat="false" ht="14.25" hidden="false" customHeight="false" outlineLevel="0" collapsed="false">
      <c r="A36672" s="535" t="s">
        <v>55089</v>
      </c>
      <c r="B36672" s="536" t="s">
        <v>55090</v>
      </c>
      <c r="C36672" s="535" t="s">
        <v>29260</v>
      </c>
      <c r="D36672" s="548" t="n">
        <v>606.0608</v>
      </c>
    </row>
    <row r="36673" customFormat="false" ht="14.25" hidden="false" customHeight="false" outlineLevel="0" collapsed="false">
      <c r="A36673" s="535" t="s">
        <v>55091</v>
      </c>
      <c r="B36673" s="536" t="s">
        <v>55092</v>
      </c>
      <c r="C36673" s="535" t="s">
        <v>29260</v>
      </c>
      <c r="D36673" s="548" t="n">
        <v>283.7082</v>
      </c>
    </row>
    <row r="36674" customFormat="false" ht="14.25" hidden="false" customHeight="false" outlineLevel="0" collapsed="false">
      <c r="A36674" s="535" t="s">
        <v>55093</v>
      </c>
      <c r="B36674" s="536" t="s">
        <v>55094</v>
      </c>
      <c r="C36674" s="535" t="s">
        <v>29260</v>
      </c>
      <c r="D36674" s="548" t="n">
        <v>288.3563</v>
      </c>
    </row>
    <row r="36675" customFormat="false" ht="14.25" hidden="false" customHeight="false" outlineLevel="0" collapsed="false">
      <c r="A36675" s="535" t="s">
        <v>55095</v>
      </c>
      <c r="B36675" s="536" t="s">
        <v>55096</v>
      </c>
      <c r="C36675" s="535" t="s">
        <v>29260</v>
      </c>
      <c r="D36675" s="548" t="n">
        <v>336.0924</v>
      </c>
    </row>
    <row r="36676" customFormat="false" ht="14.25" hidden="false" customHeight="false" outlineLevel="0" collapsed="false">
      <c r="A36676" s="535" t="s">
        <v>55097</v>
      </c>
      <c r="B36676" s="536" t="s">
        <v>55098</v>
      </c>
      <c r="C36676" s="535" t="s">
        <v>29247</v>
      </c>
      <c r="D36676" s="548" t="n">
        <v>9.4271</v>
      </c>
    </row>
    <row r="36677" customFormat="false" ht="14.25" hidden="false" customHeight="false" outlineLevel="0" collapsed="false">
      <c r="A36677" s="535" t="s">
        <v>55099</v>
      </c>
      <c r="B36677" s="536" t="s">
        <v>55100</v>
      </c>
      <c r="C36677" s="535" t="s">
        <v>29260</v>
      </c>
      <c r="D36677" s="548" t="n">
        <v>228808.0603</v>
      </c>
    </row>
    <row r="36678" customFormat="false" ht="14.25" hidden="false" customHeight="false" outlineLevel="0" collapsed="false">
      <c r="A36678" s="535" t="s">
        <v>55101</v>
      </c>
      <c r="B36678" s="536" t="s">
        <v>55102</v>
      </c>
      <c r="C36678" s="535" t="s">
        <v>29260</v>
      </c>
      <c r="D36678" s="548" t="n">
        <v>245886.8613</v>
      </c>
    </row>
    <row r="36679" customFormat="false" ht="14.25" hidden="false" customHeight="false" outlineLevel="0" collapsed="false">
      <c r="A36679" s="535" t="s">
        <v>55103</v>
      </c>
      <c r="B36679" s="536" t="s">
        <v>55104</v>
      </c>
      <c r="C36679" s="535" t="s">
        <v>29260</v>
      </c>
      <c r="D36679" s="548" t="n">
        <v>263019.1133</v>
      </c>
    </row>
    <row r="36680" customFormat="false" ht="14.25" hidden="false" customHeight="false" outlineLevel="0" collapsed="false">
      <c r="A36680" s="535" t="s">
        <v>55105</v>
      </c>
      <c r="B36680" s="536" t="s">
        <v>55106</v>
      </c>
      <c r="C36680" s="535" t="s">
        <v>29260</v>
      </c>
      <c r="D36680" s="548" t="n">
        <v>293258.987</v>
      </c>
    </row>
    <row r="36681" customFormat="false" ht="14.25" hidden="false" customHeight="false" outlineLevel="0" collapsed="false">
      <c r="A36681" s="535" t="s">
        <v>55107</v>
      </c>
      <c r="B36681" s="536" t="s">
        <v>55108</v>
      </c>
      <c r="C36681" s="535" t="s">
        <v>29260</v>
      </c>
      <c r="D36681" s="548" t="n">
        <v>324524.3792</v>
      </c>
    </row>
    <row r="36682" customFormat="false" ht="14.25" hidden="false" customHeight="false" outlineLevel="0" collapsed="false">
      <c r="A36682" s="535" t="s">
        <v>55109</v>
      </c>
      <c r="B36682" s="536" t="s">
        <v>55110</v>
      </c>
      <c r="C36682" s="535" t="s">
        <v>29260</v>
      </c>
      <c r="D36682" s="548" t="n">
        <v>329469.6629</v>
      </c>
    </row>
    <row r="36683" customFormat="false" ht="14.25" hidden="false" customHeight="false" outlineLevel="0" collapsed="false">
      <c r="A36683" s="535" t="s">
        <v>55111</v>
      </c>
      <c r="B36683" s="536" t="s">
        <v>55112</v>
      </c>
      <c r="C36683" s="535" t="s">
        <v>29260</v>
      </c>
      <c r="D36683" s="548" t="n">
        <v>423984.4316</v>
      </c>
    </row>
    <row r="36684" customFormat="false" ht="14.25" hidden="false" customHeight="false" outlineLevel="0" collapsed="false">
      <c r="A36684" s="535" t="s">
        <v>55113</v>
      </c>
      <c r="B36684" s="536" t="s">
        <v>55114</v>
      </c>
      <c r="C36684" s="535" t="s">
        <v>29260</v>
      </c>
      <c r="D36684" s="548" t="n">
        <v>430824.4503</v>
      </c>
    </row>
    <row r="36685" customFormat="false" ht="14.25" hidden="false" customHeight="false" outlineLevel="0" collapsed="false">
      <c r="A36685" s="535" t="s">
        <v>55115</v>
      </c>
      <c r="B36685" s="536" t="s">
        <v>55116</v>
      </c>
      <c r="C36685" s="535" t="s">
        <v>29260</v>
      </c>
      <c r="D36685" s="548" t="n">
        <v>482824.5892</v>
      </c>
    </row>
    <row r="36686" customFormat="false" ht="14.25" hidden="false" customHeight="false" outlineLevel="0" collapsed="false">
      <c r="A36686" s="535" t="s">
        <v>55117</v>
      </c>
      <c r="B36686" s="536" t="s">
        <v>55118</v>
      </c>
      <c r="C36686" s="535" t="s">
        <v>29260</v>
      </c>
      <c r="D36686" s="548" t="n">
        <v>529005.914</v>
      </c>
    </row>
    <row r="36687" customFormat="false" ht="14.25" hidden="false" customHeight="false" outlineLevel="0" collapsed="false">
      <c r="A36687" s="535" t="s">
        <v>55119</v>
      </c>
      <c r="B36687" s="536" t="s">
        <v>55120</v>
      </c>
      <c r="C36687" s="535" t="s">
        <v>29260</v>
      </c>
      <c r="D36687" s="548" t="n">
        <v>543010.9197</v>
      </c>
    </row>
    <row r="36688" customFormat="false" ht="14.25" hidden="false" customHeight="false" outlineLevel="0" collapsed="false">
      <c r="A36688" s="535" t="s">
        <v>55121</v>
      </c>
      <c r="B36688" s="536" t="s">
        <v>55122</v>
      </c>
      <c r="C36688" s="535" t="s">
        <v>29260</v>
      </c>
      <c r="D36688" s="548" t="n">
        <v>587735.6385</v>
      </c>
    </row>
    <row r="36689" customFormat="false" ht="14.25" hidden="false" customHeight="false" outlineLevel="0" collapsed="false">
      <c r="A36689" s="535" t="s">
        <v>55123</v>
      </c>
      <c r="B36689" s="536" t="s">
        <v>55124</v>
      </c>
      <c r="C36689" s="535" t="s">
        <v>29260</v>
      </c>
      <c r="D36689" s="548" t="n">
        <v>195131.9944</v>
      </c>
    </row>
    <row r="36690" customFormat="false" ht="14.25" hidden="false" customHeight="false" outlineLevel="0" collapsed="false">
      <c r="A36690" s="535" t="s">
        <v>55125</v>
      </c>
      <c r="B36690" s="536" t="s">
        <v>55126</v>
      </c>
      <c r="C36690" s="535" t="s">
        <v>29260</v>
      </c>
      <c r="D36690" s="548" t="n">
        <v>200253.4422</v>
      </c>
    </row>
    <row r="36691" customFormat="false" ht="14.25" hidden="false" customHeight="false" outlineLevel="0" collapsed="false">
      <c r="A36691" s="535" t="s">
        <v>55127</v>
      </c>
      <c r="B36691" s="536" t="s">
        <v>55128</v>
      </c>
      <c r="C36691" s="535" t="s">
        <v>29260</v>
      </c>
      <c r="D36691" s="548" t="n">
        <v>215504.7832</v>
      </c>
    </row>
    <row r="36692" customFormat="false" ht="14.25" hidden="false" customHeight="false" outlineLevel="0" collapsed="false">
      <c r="A36692" s="535" t="s">
        <v>55129</v>
      </c>
      <c r="B36692" s="536" t="s">
        <v>55130</v>
      </c>
      <c r="C36692" s="535" t="s">
        <v>29260</v>
      </c>
      <c r="D36692" s="548" t="n">
        <v>230755.3914</v>
      </c>
    </row>
    <row r="36693" customFormat="false" ht="14.25" hidden="false" customHeight="false" outlineLevel="0" collapsed="false">
      <c r="A36693" s="535" t="s">
        <v>55131</v>
      </c>
      <c r="B36693" s="536" t="s">
        <v>55132</v>
      </c>
      <c r="C36693" s="535" t="s">
        <v>29260</v>
      </c>
      <c r="D36693" s="548" t="n">
        <v>246010.7132</v>
      </c>
    </row>
    <row r="36694" customFormat="false" ht="14.25" hidden="false" customHeight="false" outlineLevel="0" collapsed="false">
      <c r="A36694" s="535" t="s">
        <v>55133</v>
      </c>
      <c r="B36694" s="536" t="s">
        <v>55134</v>
      </c>
      <c r="C36694" s="535" t="s">
        <v>29260</v>
      </c>
      <c r="D36694" s="548" t="n">
        <v>272613.8891</v>
      </c>
    </row>
    <row r="36695" customFormat="false" ht="14.25" hidden="false" customHeight="false" outlineLevel="0" collapsed="false">
      <c r="A36695" s="535" t="s">
        <v>55135</v>
      </c>
      <c r="B36695" s="536" t="s">
        <v>55136</v>
      </c>
      <c r="C36695" s="535" t="s">
        <v>29260</v>
      </c>
      <c r="D36695" s="548" t="n">
        <v>300224.843</v>
      </c>
    </row>
    <row r="36696" customFormat="false" ht="14.25" hidden="false" customHeight="false" outlineLevel="0" collapsed="false">
      <c r="A36696" s="535" t="s">
        <v>55137</v>
      </c>
      <c r="B36696" s="536" t="s">
        <v>55138</v>
      </c>
      <c r="C36696" s="535" t="s">
        <v>29260</v>
      </c>
      <c r="D36696" s="548" t="n">
        <v>305085.6517</v>
      </c>
    </row>
    <row r="36697" customFormat="false" ht="14.25" hidden="false" customHeight="false" outlineLevel="0" collapsed="false">
      <c r="A36697" s="535" t="s">
        <v>55139</v>
      </c>
      <c r="B36697" s="536" t="s">
        <v>55140</v>
      </c>
      <c r="C36697" s="535" t="s">
        <v>29260</v>
      </c>
      <c r="D36697" s="548" t="n">
        <v>327274.4983</v>
      </c>
    </row>
    <row r="36698" customFormat="false" ht="14.25" hidden="false" customHeight="false" outlineLevel="0" collapsed="false">
      <c r="A36698" s="535" t="s">
        <v>55141</v>
      </c>
      <c r="B36698" s="536" t="s">
        <v>55142</v>
      </c>
      <c r="C36698" s="535" t="s">
        <v>29260</v>
      </c>
      <c r="D36698" s="548" t="n">
        <v>333996.2518</v>
      </c>
    </row>
    <row r="36699" customFormat="false" ht="14.25" hidden="false" customHeight="false" outlineLevel="0" collapsed="false">
      <c r="A36699" s="535" t="s">
        <v>55143</v>
      </c>
      <c r="B36699" s="536" t="s">
        <v>55144</v>
      </c>
      <c r="C36699" s="535" t="s">
        <v>29260</v>
      </c>
      <c r="D36699" s="548" t="n">
        <v>356122.3339</v>
      </c>
    </row>
    <row r="36700" customFormat="false" ht="14.25" hidden="false" customHeight="false" outlineLevel="0" collapsed="false">
      <c r="A36700" s="535" t="s">
        <v>55145</v>
      </c>
      <c r="B36700" s="536" t="s">
        <v>55146</v>
      </c>
      <c r="C36700" s="535" t="s">
        <v>29260</v>
      </c>
      <c r="D36700" s="548" t="n">
        <v>408113.5587</v>
      </c>
    </row>
    <row r="36701" customFormat="false" ht="14.25" hidden="false" customHeight="false" outlineLevel="0" collapsed="false">
      <c r="A36701" s="535" t="s">
        <v>55147</v>
      </c>
      <c r="B36701" s="536" t="s">
        <v>55148</v>
      </c>
      <c r="C36701" s="535" t="s">
        <v>29260</v>
      </c>
      <c r="D36701" s="548" t="n">
        <v>421877.8094</v>
      </c>
    </row>
    <row r="36702" customFormat="false" ht="14.25" hidden="false" customHeight="false" outlineLevel="0" collapsed="false">
      <c r="A36702" s="535" t="s">
        <v>55149</v>
      </c>
      <c r="B36702" s="536" t="s">
        <v>55150</v>
      </c>
      <c r="C36702" s="535" t="s">
        <v>29260</v>
      </c>
      <c r="D36702" s="548" t="n">
        <v>454670.0015</v>
      </c>
    </row>
    <row r="36703" customFormat="false" ht="14.25" hidden="false" customHeight="false" outlineLevel="0" collapsed="false">
      <c r="A36703" s="535" t="s">
        <v>55151</v>
      </c>
      <c r="B36703" s="536" t="s">
        <v>55152</v>
      </c>
      <c r="C36703" s="535" t="s">
        <v>29247</v>
      </c>
      <c r="D36703" s="548" t="n">
        <v>1.8414</v>
      </c>
    </row>
    <row r="36704" customFormat="false" ht="14.25" hidden="false" customHeight="false" outlineLevel="0" collapsed="false">
      <c r="A36704" s="535" t="s">
        <v>55153</v>
      </c>
      <c r="B36704" s="536" t="s">
        <v>55154</v>
      </c>
      <c r="C36704" s="535" t="s">
        <v>29260</v>
      </c>
      <c r="D36704" s="548" t="n">
        <v>797.7821</v>
      </c>
    </row>
    <row r="36705" customFormat="false" ht="14.25" hidden="false" customHeight="false" outlineLevel="0" collapsed="false">
      <c r="A36705" s="535" t="s">
        <v>55155</v>
      </c>
      <c r="B36705" s="536" t="s">
        <v>55156</v>
      </c>
      <c r="C36705" s="535" t="s">
        <v>29260</v>
      </c>
      <c r="D36705" s="548" t="n">
        <v>4.3725</v>
      </c>
    </row>
    <row r="36706" customFormat="false" ht="14.25" hidden="false" customHeight="false" outlineLevel="0" collapsed="false">
      <c r="A36706" s="535" t="s">
        <v>55157</v>
      </c>
      <c r="B36706" s="536" t="s">
        <v>55158</v>
      </c>
      <c r="C36706" s="535" t="s">
        <v>29260</v>
      </c>
      <c r="D36706" s="548" t="n">
        <v>90</v>
      </c>
    </row>
    <row r="36707" customFormat="false" ht="14.25" hidden="false" customHeight="false" outlineLevel="0" collapsed="false">
      <c r="A36707" s="535" t="s">
        <v>55159</v>
      </c>
      <c r="B36707" s="536" t="s">
        <v>55160</v>
      </c>
      <c r="C36707" s="535" t="s">
        <v>29260</v>
      </c>
      <c r="D36707" s="548" t="n">
        <v>61.558</v>
      </c>
    </row>
    <row r="36708" customFormat="false" ht="14.25" hidden="false" customHeight="false" outlineLevel="0" collapsed="false">
      <c r="A36708" s="535" t="s">
        <v>55161</v>
      </c>
      <c r="B36708" s="536" t="s">
        <v>55162</v>
      </c>
      <c r="C36708" s="535" t="s">
        <v>29260</v>
      </c>
      <c r="D36708" s="548" t="n">
        <v>27.214</v>
      </c>
    </row>
    <row r="36709" customFormat="false" ht="14.25" hidden="false" customHeight="false" outlineLevel="0" collapsed="false">
      <c r="A36709" s="535" t="s">
        <v>55163</v>
      </c>
      <c r="B36709" s="536" t="s">
        <v>55164</v>
      </c>
      <c r="C36709" s="535" t="s">
        <v>29247</v>
      </c>
      <c r="D36709" s="548" t="n">
        <v>2.18</v>
      </c>
    </row>
    <row r="36710" customFormat="false" ht="14.25" hidden="false" customHeight="false" outlineLevel="0" collapsed="false">
      <c r="A36710" s="535" t="s">
        <v>55165</v>
      </c>
      <c r="B36710" s="536" t="s">
        <v>55166</v>
      </c>
      <c r="C36710" s="535" t="s">
        <v>29260</v>
      </c>
      <c r="D36710" s="548" t="n">
        <v>200</v>
      </c>
    </row>
    <row r="36711" customFormat="false" ht="14.25" hidden="false" customHeight="false" outlineLevel="0" collapsed="false">
      <c r="A36711" s="535" t="s">
        <v>55167</v>
      </c>
      <c r="B36711" s="536" t="s">
        <v>55168</v>
      </c>
      <c r="C36711" s="535" t="s">
        <v>29260</v>
      </c>
      <c r="D36711" s="548" t="n">
        <v>60</v>
      </c>
    </row>
    <row r="36712" customFormat="false" ht="14.25" hidden="false" customHeight="false" outlineLevel="0" collapsed="false">
      <c r="A36712" s="535" t="s">
        <v>55169</v>
      </c>
      <c r="B36712" s="536" t="s">
        <v>55170</v>
      </c>
      <c r="C36712" s="535" t="s">
        <v>29260</v>
      </c>
      <c r="D36712" s="548" t="n">
        <v>26.7735</v>
      </c>
    </row>
    <row r="36713" customFormat="false" ht="14.25" hidden="false" customHeight="false" outlineLevel="0" collapsed="false">
      <c r="A36713" s="535" t="s">
        <v>55171</v>
      </c>
      <c r="B36713" s="536" t="s">
        <v>55172</v>
      </c>
      <c r="C36713" s="535" t="s">
        <v>44152</v>
      </c>
      <c r="D36713" s="548" t="n">
        <v>50.8673</v>
      </c>
    </row>
    <row r="36714" customFormat="false" ht="14.25" hidden="false" customHeight="false" outlineLevel="0" collapsed="false">
      <c r="A36714" s="535" t="s">
        <v>55173</v>
      </c>
      <c r="B36714" s="536" t="s">
        <v>55174</v>
      </c>
      <c r="C36714" s="535" t="s">
        <v>54298</v>
      </c>
      <c r="D36714" s="548" t="n">
        <v>31.3324</v>
      </c>
    </row>
    <row r="36715" customFormat="false" ht="14.25" hidden="false" customHeight="false" outlineLevel="0" collapsed="false">
      <c r="A36715" s="535" t="s">
        <v>55175</v>
      </c>
      <c r="B36715" s="536" t="s">
        <v>55176</v>
      </c>
      <c r="C36715" s="535" t="s">
        <v>54298</v>
      </c>
      <c r="D36715" s="548" t="n">
        <v>24.3073</v>
      </c>
    </row>
    <row r="36716" customFormat="false" ht="14.25" hidden="false" customHeight="false" outlineLevel="0" collapsed="false">
      <c r="A36716" s="535" t="s">
        <v>55177</v>
      </c>
      <c r="B36716" s="536" t="s">
        <v>55178</v>
      </c>
      <c r="C36716" s="535" t="s">
        <v>29741</v>
      </c>
      <c r="D36716" s="548" t="n">
        <v>11.1132</v>
      </c>
    </row>
    <row r="36717" customFormat="false" ht="14.25" hidden="false" customHeight="false" outlineLevel="0" collapsed="false">
      <c r="A36717" s="535" t="s">
        <v>55179</v>
      </c>
      <c r="B36717" s="536" t="s">
        <v>55180</v>
      </c>
      <c r="C36717" s="535" t="s">
        <v>29247</v>
      </c>
      <c r="D36717" s="548" t="n">
        <v>164.492</v>
      </c>
    </row>
    <row r="36718" customFormat="false" ht="14.25" hidden="false" customHeight="false" outlineLevel="0" collapsed="false">
      <c r="A36718" s="535" t="s">
        <v>55181</v>
      </c>
      <c r="B36718" s="536" t="s">
        <v>55182</v>
      </c>
      <c r="C36718" s="535" t="s">
        <v>54298</v>
      </c>
      <c r="D36718" s="548" t="n">
        <v>9.0044</v>
      </c>
    </row>
    <row r="36719" customFormat="false" ht="14.25" hidden="false" customHeight="false" outlineLevel="0" collapsed="false">
      <c r="A36719" s="535" t="s">
        <v>55183</v>
      </c>
      <c r="B36719" s="536" t="s">
        <v>55184</v>
      </c>
      <c r="C36719" s="535" t="s">
        <v>54298</v>
      </c>
      <c r="D36719" s="548" t="n">
        <v>7.9921</v>
      </c>
    </row>
    <row r="36720" customFormat="false" ht="14.25" hidden="false" customHeight="false" outlineLevel="0" collapsed="false">
      <c r="A36720" s="535" t="s">
        <v>55185</v>
      </c>
      <c r="B36720" s="536" t="s">
        <v>55186</v>
      </c>
      <c r="C36720" s="535" t="s">
        <v>29741</v>
      </c>
      <c r="D36720" s="548" t="n">
        <v>9.3279</v>
      </c>
    </row>
    <row r="36721" customFormat="false" ht="14.25" hidden="false" customHeight="false" outlineLevel="0" collapsed="false">
      <c r="A36721" s="535" t="s">
        <v>55187</v>
      </c>
      <c r="B36721" s="536" t="s">
        <v>55188</v>
      </c>
      <c r="C36721" s="535" t="s">
        <v>29741</v>
      </c>
      <c r="D36721" s="548" t="n">
        <v>8.4191</v>
      </c>
    </row>
    <row r="36722" customFormat="false" ht="14.25" hidden="false" customHeight="false" outlineLevel="0" collapsed="false">
      <c r="A36722" s="535" t="s">
        <v>55189</v>
      </c>
      <c r="B36722" s="536" t="s">
        <v>55190</v>
      </c>
      <c r="C36722" s="535" t="s">
        <v>29741</v>
      </c>
      <c r="D36722" s="548" t="n">
        <v>8.4552</v>
      </c>
    </row>
    <row r="36723" customFormat="false" ht="14.25" hidden="false" customHeight="false" outlineLevel="0" collapsed="false">
      <c r="A36723" s="535" t="s">
        <v>55191</v>
      </c>
      <c r="B36723" s="536" t="s">
        <v>55192</v>
      </c>
      <c r="C36723" s="535" t="s">
        <v>29741</v>
      </c>
      <c r="D36723" s="548" t="n">
        <v>6.0559</v>
      </c>
    </row>
    <row r="36724" customFormat="false" ht="14.25" hidden="false" customHeight="false" outlineLevel="0" collapsed="false">
      <c r="A36724" s="535" t="s">
        <v>55193</v>
      </c>
      <c r="B36724" s="536" t="s">
        <v>55194</v>
      </c>
      <c r="C36724" s="535" t="s">
        <v>41675</v>
      </c>
      <c r="D36724" s="548" t="n">
        <v>123.9532</v>
      </c>
    </row>
    <row r="36725" customFormat="false" ht="14.25" hidden="false" customHeight="false" outlineLevel="0" collapsed="false">
      <c r="A36725" s="535" t="s">
        <v>55195</v>
      </c>
      <c r="B36725" s="536" t="s">
        <v>55196</v>
      </c>
      <c r="C36725" s="535" t="s">
        <v>41675</v>
      </c>
      <c r="D36725" s="548" t="n">
        <v>157.3832</v>
      </c>
    </row>
    <row r="36726" customFormat="false" ht="14.25" hidden="false" customHeight="false" outlineLevel="0" collapsed="false">
      <c r="A36726" s="535" t="s">
        <v>55197</v>
      </c>
      <c r="B36726" s="536" t="s">
        <v>55198</v>
      </c>
      <c r="C36726" s="535" t="s">
        <v>29741</v>
      </c>
      <c r="D36726" s="548" t="n">
        <v>24.7798</v>
      </c>
    </row>
    <row r="36727" customFormat="false" ht="14.25" hidden="false" customHeight="false" outlineLevel="0" collapsed="false">
      <c r="A36727" s="535" t="s">
        <v>55199</v>
      </c>
      <c r="B36727" s="536" t="s">
        <v>55200</v>
      </c>
      <c r="C36727" s="535" t="s">
        <v>29260</v>
      </c>
      <c r="D36727" s="548" t="n">
        <v>503.9673</v>
      </c>
    </row>
    <row r="36728" customFormat="false" ht="14.25" hidden="false" customHeight="false" outlineLevel="0" collapsed="false">
      <c r="A36728" s="535" t="s">
        <v>55201</v>
      </c>
      <c r="B36728" s="536" t="s">
        <v>55202</v>
      </c>
      <c r="C36728" s="535" t="s">
        <v>29741</v>
      </c>
      <c r="D36728" s="548" t="n">
        <v>58.6389</v>
      </c>
    </row>
    <row r="36729" customFormat="false" ht="14.25" hidden="false" customHeight="false" outlineLevel="0" collapsed="false">
      <c r="A36729" s="535" t="s">
        <v>55203</v>
      </c>
      <c r="B36729" s="536" t="s">
        <v>55204</v>
      </c>
      <c r="C36729" s="535" t="s">
        <v>29741</v>
      </c>
      <c r="D36729" s="548" t="n">
        <v>24.0989</v>
      </c>
    </row>
    <row r="36730" customFormat="false" ht="14.25" hidden="false" customHeight="false" outlineLevel="0" collapsed="false">
      <c r="A36730" s="535" t="s">
        <v>55205</v>
      </c>
      <c r="B36730" s="536" t="s">
        <v>55206</v>
      </c>
      <c r="C36730" s="535" t="s">
        <v>29741</v>
      </c>
      <c r="D36730" s="548" t="n">
        <v>164.51</v>
      </c>
    </row>
    <row r="36731" customFormat="false" ht="14.25" hidden="false" customHeight="false" outlineLevel="0" collapsed="false">
      <c r="A36731" s="535" t="s">
        <v>55207</v>
      </c>
      <c r="B36731" s="536" t="s">
        <v>55208</v>
      </c>
      <c r="C36731" s="535" t="s">
        <v>29260</v>
      </c>
      <c r="D36731" s="548" t="n">
        <v>421.26</v>
      </c>
    </row>
    <row r="36732" customFormat="false" ht="14.25" hidden="false" customHeight="false" outlineLevel="0" collapsed="false">
      <c r="A36732" s="535" t="s">
        <v>55209</v>
      </c>
      <c r="B36732" s="536" t="s">
        <v>55210</v>
      </c>
      <c r="C36732" s="535" t="s">
        <v>29741</v>
      </c>
      <c r="D36732" s="548" t="n">
        <v>34.9987</v>
      </c>
    </row>
    <row r="36733" customFormat="false" ht="14.25" hidden="false" customHeight="false" outlineLevel="0" collapsed="false">
      <c r="A36733" s="535" t="s">
        <v>55211</v>
      </c>
      <c r="B36733" s="536" t="s">
        <v>55212</v>
      </c>
      <c r="C36733" s="535" t="s">
        <v>29741</v>
      </c>
      <c r="D36733" s="548" t="n">
        <v>33.8722</v>
      </c>
    </row>
    <row r="36734" customFormat="false" ht="14.25" hidden="false" customHeight="false" outlineLevel="0" collapsed="false">
      <c r="A36734" s="535" t="s">
        <v>55213</v>
      </c>
      <c r="B36734" s="536" t="s">
        <v>55214</v>
      </c>
      <c r="C36734" s="535" t="s">
        <v>29260</v>
      </c>
      <c r="D36734" s="548" t="n">
        <v>30.1547</v>
      </c>
    </row>
    <row r="36735" customFormat="false" ht="14.25" hidden="false" customHeight="false" outlineLevel="0" collapsed="false">
      <c r="A36735" s="535" t="s">
        <v>55215</v>
      </c>
      <c r="B36735" s="536" t="s">
        <v>55216</v>
      </c>
      <c r="C36735" s="535" t="s">
        <v>29741</v>
      </c>
      <c r="D36735" s="548" t="n">
        <v>57.1851</v>
      </c>
    </row>
    <row r="36736" customFormat="false" ht="14.25" hidden="false" customHeight="false" outlineLevel="0" collapsed="false">
      <c r="A36736" s="535" t="s">
        <v>55217</v>
      </c>
      <c r="B36736" s="536" t="s">
        <v>55218</v>
      </c>
      <c r="C36736" s="535" t="s">
        <v>29260</v>
      </c>
      <c r="D36736" s="548" t="n">
        <v>7.5312</v>
      </c>
    </row>
    <row r="36737" customFormat="false" ht="14.25" hidden="false" customHeight="false" outlineLevel="0" collapsed="false">
      <c r="A36737" s="535" t="s">
        <v>55219</v>
      </c>
      <c r="B36737" s="536" t="s">
        <v>55220</v>
      </c>
      <c r="C36737" s="535" t="s">
        <v>29260</v>
      </c>
      <c r="D36737" s="548" t="n">
        <v>5.6342</v>
      </c>
    </row>
    <row r="36738" customFormat="false" ht="14.25" hidden="false" customHeight="false" outlineLevel="0" collapsed="false">
      <c r="A36738" s="535" t="s">
        <v>55221</v>
      </c>
      <c r="B36738" s="536" t="s">
        <v>55222</v>
      </c>
      <c r="C36738" s="535" t="s">
        <v>29260</v>
      </c>
      <c r="D36738" s="548" t="n">
        <v>2942.848</v>
      </c>
    </row>
    <row r="36739" customFormat="false" ht="14.25" hidden="false" customHeight="false" outlineLevel="0" collapsed="false">
      <c r="A36739" s="535" t="s">
        <v>55223</v>
      </c>
      <c r="B36739" s="536" t="s">
        <v>55224</v>
      </c>
      <c r="C36739" s="535" t="s">
        <v>29260</v>
      </c>
      <c r="D36739" s="548" t="n">
        <v>494.3909</v>
      </c>
    </row>
    <row r="36740" customFormat="false" ht="14.25" hidden="false" customHeight="false" outlineLevel="0" collapsed="false">
      <c r="A36740" s="535" t="s">
        <v>55225</v>
      </c>
      <c r="B36740" s="536" t="s">
        <v>55226</v>
      </c>
      <c r="C36740" s="535" t="s">
        <v>29260</v>
      </c>
      <c r="D36740" s="548" t="n">
        <v>35.1082</v>
      </c>
    </row>
    <row r="36741" customFormat="false" ht="14.25" hidden="false" customHeight="false" outlineLevel="0" collapsed="false">
      <c r="A36741" s="535" t="s">
        <v>55227</v>
      </c>
      <c r="B36741" s="536" t="s">
        <v>55228</v>
      </c>
      <c r="C36741" s="535" t="s">
        <v>29260</v>
      </c>
      <c r="D36741" s="548" t="n">
        <v>366.8663</v>
      </c>
    </row>
    <row r="36742" customFormat="false" ht="14.25" hidden="false" customHeight="false" outlineLevel="0" collapsed="false">
      <c r="A36742" s="535" t="s">
        <v>55229</v>
      </c>
      <c r="B36742" s="536" t="s">
        <v>55230</v>
      </c>
      <c r="C36742" s="535" t="s">
        <v>29247</v>
      </c>
      <c r="D36742" s="548" t="n">
        <v>89.6892</v>
      </c>
    </row>
    <row r="36743" customFormat="false" ht="14.25" hidden="false" customHeight="false" outlineLevel="0" collapsed="false">
      <c r="A36743" s="535" t="s">
        <v>55231</v>
      </c>
      <c r="B36743" s="536" t="s">
        <v>55232</v>
      </c>
      <c r="C36743" s="535" t="s">
        <v>44152</v>
      </c>
      <c r="D36743" s="548" t="n">
        <v>41.2627</v>
      </c>
    </row>
    <row r="36744" customFormat="false" ht="14.25" hidden="false" customHeight="false" outlineLevel="0" collapsed="false">
      <c r="A36744" s="535" t="s">
        <v>55233</v>
      </c>
      <c r="B36744" s="536" t="s">
        <v>55234</v>
      </c>
      <c r="C36744" s="535" t="s">
        <v>29260</v>
      </c>
      <c r="D36744" s="548" t="n">
        <v>579.5882</v>
      </c>
    </row>
    <row r="36745" customFormat="false" ht="14.25" hidden="false" customHeight="false" outlineLevel="0" collapsed="false">
      <c r="A36745" s="535" t="s">
        <v>55235</v>
      </c>
      <c r="B36745" s="536" t="s">
        <v>55236</v>
      </c>
      <c r="C36745" s="535" t="s">
        <v>29260</v>
      </c>
      <c r="D36745" s="548" t="n">
        <v>369.1416</v>
      </c>
    </row>
    <row r="36746" customFormat="false" ht="14.25" hidden="false" customHeight="false" outlineLevel="0" collapsed="false">
      <c r="A36746" s="535" t="s">
        <v>55237</v>
      </c>
      <c r="B36746" s="536" t="s">
        <v>55238</v>
      </c>
      <c r="C36746" s="535" t="s">
        <v>29247</v>
      </c>
      <c r="D36746" s="548" t="n">
        <v>173.1819</v>
      </c>
    </row>
    <row r="36747" customFormat="false" ht="14.25" hidden="false" customHeight="false" outlineLevel="0" collapsed="false">
      <c r="A36747" s="535" t="s">
        <v>55239</v>
      </c>
      <c r="B36747" s="536" t="s">
        <v>55240</v>
      </c>
      <c r="C36747" s="535" t="s">
        <v>44152</v>
      </c>
      <c r="D36747" s="548" t="n">
        <v>34.0632</v>
      </c>
    </row>
    <row r="36748" customFormat="false" ht="14.25" hidden="false" customHeight="false" outlineLevel="0" collapsed="false">
      <c r="A36748" s="535" t="s">
        <v>55241</v>
      </c>
      <c r="B36748" s="536" t="s">
        <v>55242</v>
      </c>
      <c r="C36748" s="535" t="s">
        <v>44152</v>
      </c>
      <c r="D36748" s="548" t="n">
        <v>20.6927</v>
      </c>
    </row>
    <row r="36749" customFormat="false" ht="14.25" hidden="false" customHeight="false" outlineLevel="0" collapsed="false">
      <c r="A36749" s="535" t="s">
        <v>55243</v>
      </c>
      <c r="B36749" s="536" t="s">
        <v>55244</v>
      </c>
      <c r="C36749" s="535" t="s">
        <v>44152</v>
      </c>
      <c r="D36749" s="548" t="n">
        <v>27.0669</v>
      </c>
    </row>
    <row r="36750" customFormat="false" ht="14.25" hidden="false" customHeight="false" outlineLevel="0" collapsed="false">
      <c r="A36750" s="535" t="s">
        <v>55245</v>
      </c>
      <c r="B36750" s="536" t="s">
        <v>55246</v>
      </c>
      <c r="C36750" s="535" t="s">
        <v>44152</v>
      </c>
      <c r="D36750" s="548" t="n">
        <v>28.069</v>
      </c>
    </row>
    <row r="36751" customFormat="false" ht="14.25" hidden="false" customHeight="false" outlineLevel="0" collapsed="false">
      <c r="A36751" s="535" t="s">
        <v>55247</v>
      </c>
      <c r="B36751" s="536" t="s">
        <v>55248</v>
      </c>
      <c r="C36751" s="535" t="s">
        <v>44152</v>
      </c>
      <c r="D36751" s="548" t="n">
        <v>30.1868</v>
      </c>
    </row>
    <row r="36752" customFormat="false" ht="14.25" hidden="false" customHeight="false" outlineLevel="0" collapsed="false">
      <c r="A36752" s="535" t="s">
        <v>55249</v>
      </c>
      <c r="B36752" s="536" t="s">
        <v>55250</v>
      </c>
      <c r="C36752" s="535" t="s">
        <v>44152</v>
      </c>
      <c r="D36752" s="548" t="n">
        <v>40.2698</v>
      </c>
    </row>
    <row r="36753" customFormat="false" ht="14.25" hidden="false" customHeight="false" outlineLevel="0" collapsed="false">
      <c r="A36753" s="535" t="s">
        <v>55251</v>
      </c>
      <c r="B36753" s="536" t="s">
        <v>55252</v>
      </c>
      <c r="C36753" s="535" t="s">
        <v>44152</v>
      </c>
      <c r="D36753" s="548" t="n">
        <v>60.4151</v>
      </c>
    </row>
    <row r="36754" customFormat="false" ht="14.25" hidden="false" customHeight="false" outlineLevel="0" collapsed="false">
      <c r="A36754" s="535" t="s">
        <v>55253</v>
      </c>
      <c r="B36754" s="536" t="s">
        <v>55254</v>
      </c>
      <c r="C36754" s="535" t="s">
        <v>44152</v>
      </c>
      <c r="D36754" s="548" t="n">
        <v>80.5396</v>
      </c>
    </row>
    <row r="36755" customFormat="false" ht="14.25" hidden="false" customHeight="false" outlineLevel="0" collapsed="false">
      <c r="A36755" s="535" t="s">
        <v>55255</v>
      </c>
      <c r="B36755" s="536" t="s">
        <v>55256</v>
      </c>
      <c r="C36755" s="535" t="s">
        <v>44152</v>
      </c>
      <c r="D36755" s="548" t="n">
        <v>39.6485</v>
      </c>
    </row>
    <row r="36756" customFormat="false" ht="14.25" hidden="false" customHeight="false" outlineLevel="0" collapsed="false">
      <c r="A36756" s="535" t="s">
        <v>55257</v>
      </c>
      <c r="B36756" s="536" t="s">
        <v>55258</v>
      </c>
      <c r="C36756" s="535" t="s">
        <v>44152</v>
      </c>
      <c r="D36756" s="548" t="n">
        <v>49.5883</v>
      </c>
    </row>
    <row r="36757" customFormat="false" ht="14.25" hidden="false" customHeight="false" outlineLevel="0" collapsed="false">
      <c r="A36757" s="535" t="s">
        <v>55259</v>
      </c>
      <c r="B36757" s="536" t="s">
        <v>55260</v>
      </c>
      <c r="C36757" s="535" t="s">
        <v>44152</v>
      </c>
      <c r="D36757" s="548" t="n">
        <v>59.4678</v>
      </c>
    </row>
    <row r="36758" customFormat="false" ht="14.25" hidden="false" customHeight="false" outlineLevel="0" collapsed="false">
      <c r="A36758" s="535" t="s">
        <v>55261</v>
      </c>
      <c r="B36758" s="536" t="s">
        <v>55262</v>
      </c>
      <c r="C36758" s="535" t="s">
        <v>44152</v>
      </c>
      <c r="D36758" s="548" t="n">
        <v>69.3875</v>
      </c>
    </row>
    <row r="36759" customFormat="false" ht="14.25" hidden="false" customHeight="false" outlineLevel="0" collapsed="false">
      <c r="A36759" s="535" t="s">
        <v>55263</v>
      </c>
      <c r="B36759" s="536" t="s">
        <v>55264</v>
      </c>
      <c r="C36759" s="535" t="s">
        <v>44152</v>
      </c>
      <c r="D36759" s="548" t="n">
        <v>32.8181</v>
      </c>
    </row>
    <row r="36760" customFormat="false" ht="14.25" hidden="false" customHeight="false" outlineLevel="0" collapsed="false">
      <c r="A36760" s="535" t="s">
        <v>55265</v>
      </c>
      <c r="B36760" s="536" t="s">
        <v>55266</v>
      </c>
      <c r="C36760" s="535" t="s">
        <v>44152</v>
      </c>
      <c r="D36760" s="548" t="n">
        <v>40.9208</v>
      </c>
    </row>
    <row r="36761" customFormat="false" ht="14.25" hidden="false" customHeight="false" outlineLevel="0" collapsed="false">
      <c r="A36761" s="535" t="s">
        <v>55267</v>
      </c>
      <c r="B36761" s="536" t="s">
        <v>55268</v>
      </c>
      <c r="C36761" s="535" t="s">
        <v>44152</v>
      </c>
      <c r="D36761" s="548" t="n">
        <v>48.6154</v>
      </c>
    </row>
    <row r="36762" customFormat="false" ht="14.25" hidden="false" customHeight="false" outlineLevel="0" collapsed="false">
      <c r="A36762" s="535" t="s">
        <v>55269</v>
      </c>
      <c r="B36762" s="536" t="s">
        <v>55270</v>
      </c>
      <c r="C36762" s="535" t="s">
        <v>44152</v>
      </c>
      <c r="D36762" s="548" t="n">
        <v>56.4488</v>
      </c>
    </row>
    <row r="36763" customFormat="false" ht="14.25" hidden="false" customHeight="false" outlineLevel="0" collapsed="false">
      <c r="A36763" s="535" t="s">
        <v>55271</v>
      </c>
      <c r="B36763" s="536" t="s">
        <v>55272</v>
      </c>
      <c r="C36763" s="535" t="s">
        <v>44152</v>
      </c>
      <c r="D36763" s="548" t="n">
        <v>29.7188</v>
      </c>
    </row>
    <row r="36764" customFormat="false" ht="14.25" hidden="false" customHeight="false" outlineLevel="0" collapsed="false">
      <c r="A36764" s="535" t="s">
        <v>55273</v>
      </c>
      <c r="B36764" s="536" t="s">
        <v>55274</v>
      </c>
      <c r="C36764" s="535" t="s">
        <v>44152</v>
      </c>
      <c r="D36764" s="548" t="n">
        <v>40.7218</v>
      </c>
    </row>
    <row r="36765" customFormat="false" ht="14.25" hidden="false" customHeight="false" outlineLevel="0" collapsed="false">
      <c r="A36765" s="535" t="s">
        <v>55275</v>
      </c>
      <c r="B36765" s="536" t="s">
        <v>55276</v>
      </c>
      <c r="C36765" s="535" t="s">
        <v>44152</v>
      </c>
      <c r="D36765" s="548" t="n">
        <v>46.613</v>
      </c>
    </row>
    <row r="36766" customFormat="false" ht="14.25" hidden="false" customHeight="false" outlineLevel="0" collapsed="false">
      <c r="A36766" s="535" t="s">
        <v>55277</v>
      </c>
      <c r="B36766" s="536" t="s">
        <v>55278</v>
      </c>
      <c r="C36766" s="535" t="s">
        <v>44152</v>
      </c>
      <c r="D36766" s="548" t="n">
        <v>53.51</v>
      </c>
    </row>
    <row r="36767" customFormat="false" ht="14.25" hidden="false" customHeight="false" outlineLevel="0" collapsed="false">
      <c r="A36767" s="535" t="s">
        <v>55279</v>
      </c>
      <c r="B36767" s="536" t="s">
        <v>55280</v>
      </c>
      <c r="C36767" s="535" t="s">
        <v>29247</v>
      </c>
      <c r="D36767" s="548" t="n">
        <v>58.0768</v>
      </c>
    </row>
    <row r="36768" customFormat="false" ht="14.25" hidden="false" customHeight="false" outlineLevel="0" collapsed="false">
      <c r="A36768" s="535" t="s">
        <v>55281</v>
      </c>
      <c r="B36768" s="536" t="s">
        <v>55282</v>
      </c>
      <c r="C36768" s="535" t="s">
        <v>29260</v>
      </c>
      <c r="D36768" s="548" t="n">
        <v>391.8673</v>
      </c>
    </row>
    <row r="36769" customFormat="false" ht="14.25" hidden="false" customHeight="false" outlineLevel="0" collapsed="false">
      <c r="A36769" s="535" t="s">
        <v>55283</v>
      </c>
      <c r="B36769" s="536" t="s">
        <v>55284</v>
      </c>
      <c r="C36769" s="535" t="s">
        <v>29260</v>
      </c>
      <c r="D36769" s="548" t="n">
        <v>397.2429</v>
      </c>
    </row>
    <row r="36770" customFormat="false" ht="14.25" hidden="false" customHeight="false" outlineLevel="0" collapsed="false">
      <c r="A36770" s="535" t="s">
        <v>55285</v>
      </c>
      <c r="B36770" s="536" t="s">
        <v>55286</v>
      </c>
      <c r="C36770" s="535" t="s">
        <v>29260</v>
      </c>
      <c r="D36770" s="548" t="n">
        <v>423.6781</v>
      </c>
    </row>
    <row r="36771" customFormat="false" ht="14.25" hidden="false" customHeight="false" outlineLevel="0" collapsed="false">
      <c r="A36771" s="535" t="s">
        <v>55287</v>
      </c>
      <c r="B36771" s="536" t="s">
        <v>55288</v>
      </c>
      <c r="C36771" s="535" t="s">
        <v>29260</v>
      </c>
      <c r="D36771" s="548" t="n">
        <v>437.521</v>
      </c>
    </row>
    <row r="36772" customFormat="false" ht="14.25" hidden="false" customHeight="false" outlineLevel="0" collapsed="false">
      <c r="A36772" s="535" t="s">
        <v>55289</v>
      </c>
      <c r="B36772" s="536" t="s">
        <v>55290</v>
      </c>
      <c r="C36772" s="535" t="s">
        <v>29260</v>
      </c>
      <c r="D36772" s="548" t="n">
        <v>488.9159</v>
      </c>
    </row>
    <row r="36773" customFormat="false" ht="14.25" hidden="false" customHeight="false" outlineLevel="0" collapsed="false">
      <c r="A36773" s="535" t="s">
        <v>55291</v>
      </c>
      <c r="B36773" s="536" t="s">
        <v>55292</v>
      </c>
      <c r="C36773" s="535" t="s">
        <v>29260</v>
      </c>
      <c r="D36773" s="548" t="n">
        <v>675.5297</v>
      </c>
    </row>
    <row r="36774" customFormat="false" ht="14.25" hidden="false" customHeight="false" outlineLevel="0" collapsed="false">
      <c r="A36774" s="535" t="s">
        <v>55293</v>
      </c>
      <c r="B36774" s="536" t="s">
        <v>55294</v>
      </c>
      <c r="C36774" s="535" t="s">
        <v>29260</v>
      </c>
      <c r="D36774" s="548" t="n">
        <v>926.6753</v>
      </c>
    </row>
    <row r="36775" customFormat="false" ht="14.25" hidden="false" customHeight="false" outlineLevel="0" collapsed="false">
      <c r="A36775" s="535" t="s">
        <v>55295</v>
      </c>
      <c r="B36775" s="536" t="s">
        <v>55296</v>
      </c>
      <c r="C36775" s="535" t="s">
        <v>29260</v>
      </c>
      <c r="D36775" s="548" t="n">
        <v>10.434</v>
      </c>
    </row>
    <row r="36776" customFormat="false" ht="14.25" hidden="false" customHeight="false" outlineLevel="0" collapsed="false">
      <c r="A36776" s="535" t="s">
        <v>55297</v>
      </c>
      <c r="B36776" s="536" t="s">
        <v>55298</v>
      </c>
      <c r="C36776" s="535" t="s">
        <v>29260</v>
      </c>
      <c r="D36776" s="548" t="n">
        <v>19.8981</v>
      </c>
    </row>
    <row r="36777" customFormat="false" ht="14.25" hidden="false" customHeight="false" outlineLevel="0" collapsed="false">
      <c r="A36777" s="535" t="s">
        <v>55299</v>
      </c>
      <c r="B36777" s="536" t="s">
        <v>55300</v>
      </c>
      <c r="C36777" s="535" t="s">
        <v>44152</v>
      </c>
      <c r="D36777" s="548" t="n">
        <v>44.3422</v>
      </c>
    </row>
    <row r="36778" customFormat="false" ht="14.25" hidden="false" customHeight="false" outlineLevel="0" collapsed="false">
      <c r="A36778" s="535" t="s">
        <v>55301</v>
      </c>
      <c r="B36778" s="536" t="s">
        <v>55302</v>
      </c>
      <c r="C36778" s="535" t="s">
        <v>44152</v>
      </c>
      <c r="D36778" s="548" t="n">
        <v>15.5585</v>
      </c>
    </row>
    <row r="36779" customFormat="false" ht="14.25" hidden="false" customHeight="false" outlineLevel="0" collapsed="false">
      <c r="A36779" s="535" t="s">
        <v>55303</v>
      </c>
      <c r="B36779" s="536" t="s">
        <v>55304</v>
      </c>
      <c r="C36779" s="535" t="s">
        <v>41675</v>
      </c>
      <c r="D36779" s="548" t="s">
        <v>54445</v>
      </c>
    </row>
    <row r="36780" customFormat="false" ht="14.25" hidden="false" customHeight="false" outlineLevel="0" collapsed="false">
      <c r="A36780" s="535" t="s">
        <v>55305</v>
      </c>
      <c r="B36780" s="536" t="s">
        <v>55306</v>
      </c>
      <c r="C36780" s="535" t="s">
        <v>54298</v>
      </c>
      <c r="D36780" s="548" t="n">
        <v>12.9383</v>
      </c>
    </row>
    <row r="36781" customFormat="false" ht="14.25" hidden="false" customHeight="false" outlineLevel="0" collapsed="false">
      <c r="A36781" s="535" t="s">
        <v>55307</v>
      </c>
      <c r="B36781" s="536" t="s">
        <v>55308</v>
      </c>
      <c r="C36781" s="535" t="s">
        <v>29741</v>
      </c>
      <c r="D36781" s="548" t="n">
        <v>30.9084</v>
      </c>
    </row>
    <row r="36782" customFormat="false" ht="14.25" hidden="false" customHeight="false" outlineLevel="0" collapsed="false">
      <c r="A36782" s="535" t="s">
        <v>55309</v>
      </c>
      <c r="B36782" s="536" t="s">
        <v>55310</v>
      </c>
      <c r="C36782" s="535" t="s">
        <v>29741</v>
      </c>
      <c r="D36782" s="548" t="n">
        <v>12.5174</v>
      </c>
    </row>
    <row r="36783" customFormat="false" ht="14.25" hidden="false" customHeight="false" outlineLevel="0" collapsed="false">
      <c r="A36783" s="535" t="s">
        <v>55311</v>
      </c>
      <c r="B36783" s="536" t="s">
        <v>55312</v>
      </c>
      <c r="C36783" s="535" t="s">
        <v>29247</v>
      </c>
      <c r="D36783" s="548" t="n">
        <v>178.1508</v>
      </c>
    </row>
    <row r="36784" customFormat="false" ht="14.25" hidden="false" customHeight="false" outlineLevel="0" collapsed="false">
      <c r="A36784" s="535" t="s">
        <v>55313</v>
      </c>
      <c r="B36784" s="536" t="s">
        <v>55314</v>
      </c>
      <c r="C36784" s="535" t="s">
        <v>29741</v>
      </c>
      <c r="D36784" s="548" t="n">
        <v>5.015</v>
      </c>
    </row>
    <row r="36785" customFormat="false" ht="14.25" hidden="false" customHeight="false" outlineLevel="0" collapsed="false">
      <c r="A36785" s="535" t="s">
        <v>55315</v>
      </c>
      <c r="B36785" s="536" t="s">
        <v>55316</v>
      </c>
      <c r="C36785" s="535" t="s">
        <v>29741</v>
      </c>
      <c r="D36785" s="548" t="n">
        <v>5.015</v>
      </c>
    </row>
    <row r="36786" customFormat="false" ht="14.25" hidden="false" customHeight="false" outlineLevel="0" collapsed="false">
      <c r="A36786" s="535" t="s">
        <v>55317</v>
      </c>
      <c r="B36786" s="536" t="s">
        <v>55318</v>
      </c>
      <c r="C36786" s="535" t="s">
        <v>29741</v>
      </c>
      <c r="D36786" s="548" t="n">
        <v>5.015</v>
      </c>
    </row>
    <row r="36787" customFormat="false" ht="14.25" hidden="false" customHeight="false" outlineLevel="0" collapsed="false">
      <c r="A36787" s="535" t="s">
        <v>55319</v>
      </c>
      <c r="B36787" s="536" t="s">
        <v>55320</v>
      </c>
      <c r="C36787" s="535" t="s">
        <v>29741</v>
      </c>
      <c r="D36787" s="548" t="n">
        <v>5.015</v>
      </c>
    </row>
    <row r="36788" customFormat="false" ht="14.25" hidden="false" customHeight="false" outlineLevel="0" collapsed="false">
      <c r="A36788" s="535" t="s">
        <v>55321</v>
      </c>
      <c r="B36788" s="536" t="s">
        <v>55322</v>
      </c>
      <c r="C36788" s="535" t="s">
        <v>29741</v>
      </c>
      <c r="D36788" s="548" t="n">
        <v>5.015</v>
      </c>
    </row>
    <row r="36789" customFormat="false" ht="14.25" hidden="false" customHeight="false" outlineLevel="0" collapsed="false">
      <c r="A36789" s="535" t="s">
        <v>55323</v>
      </c>
      <c r="B36789" s="536" t="s">
        <v>55324</v>
      </c>
      <c r="C36789" s="535" t="s">
        <v>29247</v>
      </c>
      <c r="D36789" s="548" t="n">
        <v>56.4919</v>
      </c>
    </row>
    <row r="36790" customFormat="false" ht="14.25" hidden="false" customHeight="false" outlineLevel="0" collapsed="false">
      <c r="A36790" s="535" t="s">
        <v>55325</v>
      </c>
      <c r="B36790" s="536" t="s">
        <v>55326</v>
      </c>
      <c r="C36790" s="535" t="s">
        <v>29247</v>
      </c>
      <c r="D36790" s="548" t="n">
        <v>13.8182</v>
      </c>
    </row>
    <row r="36791" customFormat="false" ht="14.25" hidden="false" customHeight="false" outlineLevel="0" collapsed="false">
      <c r="A36791" s="535" t="s">
        <v>55327</v>
      </c>
      <c r="B36791" s="536" t="s">
        <v>55328</v>
      </c>
      <c r="C36791" s="535" t="s">
        <v>29247</v>
      </c>
      <c r="D36791" s="548" t="n">
        <v>125.6666</v>
      </c>
    </row>
    <row r="36792" customFormat="false" ht="14.25" hidden="false" customHeight="false" outlineLevel="0" collapsed="false">
      <c r="A36792" s="535" t="s">
        <v>55329</v>
      </c>
      <c r="B36792" s="536" t="s">
        <v>55330</v>
      </c>
      <c r="C36792" s="535" t="s">
        <v>29247</v>
      </c>
      <c r="D36792" s="548" t="n">
        <v>144.1083</v>
      </c>
    </row>
    <row r="36793" customFormat="false" ht="14.25" hidden="false" customHeight="false" outlineLevel="0" collapsed="false">
      <c r="A36793" s="535" t="s">
        <v>55331</v>
      </c>
      <c r="B36793" s="536" t="s">
        <v>55332</v>
      </c>
      <c r="C36793" s="535" t="s">
        <v>29247</v>
      </c>
      <c r="D36793" s="548" t="n">
        <v>239.9631</v>
      </c>
    </row>
    <row r="36794" customFormat="false" ht="14.25" hidden="false" customHeight="false" outlineLevel="0" collapsed="false">
      <c r="A36794" s="535" t="s">
        <v>55333</v>
      </c>
      <c r="B36794" s="536" t="s">
        <v>55334</v>
      </c>
      <c r="C36794" s="535" t="s">
        <v>29247</v>
      </c>
      <c r="D36794" s="548" t="n">
        <v>529.475</v>
      </c>
    </row>
    <row r="36795" customFormat="false" ht="14.25" hidden="false" customHeight="false" outlineLevel="0" collapsed="false">
      <c r="A36795" s="535" t="s">
        <v>55335</v>
      </c>
      <c r="B36795" s="536" t="s">
        <v>55336</v>
      </c>
      <c r="C36795" s="535" t="s">
        <v>29260</v>
      </c>
      <c r="D36795" s="548" t="n">
        <v>25.2958</v>
      </c>
    </row>
    <row r="36796" customFormat="false" ht="14.25" hidden="false" customHeight="false" outlineLevel="0" collapsed="false">
      <c r="A36796" s="535" t="s">
        <v>55337</v>
      </c>
      <c r="B36796" s="536" t="s">
        <v>55338</v>
      </c>
      <c r="C36796" s="535" t="s">
        <v>29260</v>
      </c>
      <c r="D36796" s="548" t="n">
        <v>55.0669</v>
      </c>
    </row>
    <row r="36797" customFormat="false" ht="14.25" hidden="false" customHeight="false" outlineLevel="0" collapsed="false">
      <c r="A36797" s="535" t="s">
        <v>55339</v>
      </c>
      <c r="B36797" s="536" t="s">
        <v>55340</v>
      </c>
      <c r="C36797" s="535" t="s">
        <v>29260</v>
      </c>
      <c r="D36797" s="548" t="n">
        <v>236.8511</v>
      </c>
    </row>
    <row r="36798" customFormat="false" ht="14.25" hidden="false" customHeight="false" outlineLevel="0" collapsed="false">
      <c r="A36798" s="535" t="s">
        <v>55341</v>
      </c>
      <c r="B36798" s="536" t="s">
        <v>55342</v>
      </c>
      <c r="C36798" s="535" t="s">
        <v>29260</v>
      </c>
      <c r="D36798" s="548" t="n">
        <v>3237.282</v>
      </c>
    </row>
    <row r="36799" customFormat="false" ht="14.25" hidden="false" customHeight="false" outlineLevel="0" collapsed="false">
      <c r="A36799" s="535" t="s">
        <v>55343</v>
      </c>
      <c r="B36799" s="536" t="s">
        <v>55344</v>
      </c>
      <c r="C36799" s="535" t="s">
        <v>29260</v>
      </c>
      <c r="D36799" s="548" t="n">
        <v>7475.1976</v>
      </c>
    </row>
    <row r="36800" customFormat="false" ht="14.25" hidden="false" customHeight="false" outlineLevel="0" collapsed="false">
      <c r="A36800" s="535" t="s">
        <v>55345</v>
      </c>
      <c r="B36800" s="536" t="s">
        <v>55346</v>
      </c>
      <c r="C36800" s="535" t="s">
        <v>29260</v>
      </c>
      <c r="D36800" s="548" t="n">
        <v>8981.3661</v>
      </c>
    </row>
    <row r="36801" customFormat="false" ht="14.25" hidden="false" customHeight="false" outlineLevel="0" collapsed="false">
      <c r="A36801" s="535" t="s">
        <v>55347</v>
      </c>
      <c r="B36801" s="536" t="s">
        <v>55348</v>
      </c>
      <c r="C36801" s="535" t="s">
        <v>29260</v>
      </c>
      <c r="D36801" s="548" t="n">
        <v>13444.7851</v>
      </c>
    </row>
    <row r="36802" customFormat="false" ht="14.25" hidden="false" customHeight="false" outlineLevel="0" collapsed="false">
      <c r="A36802" s="535" t="s">
        <v>55349</v>
      </c>
      <c r="B36802" s="536" t="s">
        <v>55350</v>
      </c>
      <c r="C36802" s="535" t="s">
        <v>29260</v>
      </c>
      <c r="D36802" s="548" t="n">
        <v>8630.23</v>
      </c>
    </row>
    <row r="36803" customFormat="false" ht="14.25" hidden="false" customHeight="false" outlineLevel="0" collapsed="false">
      <c r="A36803" s="535" t="s">
        <v>55351</v>
      </c>
      <c r="B36803" s="536" t="s">
        <v>55352</v>
      </c>
      <c r="C36803" s="535" t="s">
        <v>29260</v>
      </c>
      <c r="D36803" s="548" t="n">
        <v>32.8797</v>
      </c>
    </row>
    <row r="36804" customFormat="false" ht="14.25" hidden="false" customHeight="false" outlineLevel="0" collapsed="false">
      <c r="A36804" s="535" t="s">
        <v>55353</v>
      </c>
      <c r="B36804" s="536" t="s">
        <v>55354</v>
      </c>
      <c r="C36804" s="535" t="s">
        <v>29260</v>
      </c>
      <c r="D36804" s="548" t="n">
        <v>2508.1444</v>
      </c>
    </row>
    <row r="36805" customFormat="false" ht="14.25" hidden="false" customHeight="false" outlineLevel="0" collapsed="false">
      <c r="A36805" s="535" t="s">
        <v>55355</v>
      </c>
      <c r="B36805" s="536" t="s">
        <v>55356</v>
      </c>
      <c r="C36805" s="535" t="s">
        <v>29260</v>
      </c>
      <c r="D36805" s="548" t="n">
        <v>803.2338</v>
      </c>
    </row>
    <row r="36806" customFormat="false" ht="14.25" hidden="false" customHeight="false" outlineLevel="0" collapsed="false">
      <c r="A36806" s="535" t="s">
        <v>55357</v>
      </c>
      <c r="B36806" s="536" t="s">
        <v>55358</v>
      </c>
      <c r="C36806" s="535" t="s">
        <v>29260</v>
      </c>
      <c r="D36806" s="548" t="n">
        <v>367.3057</v>
      </c>
    </row>
    <row r="36807" customFormat="false" ht="14.25" hidden="false" customHeight="false" outlineLevel="0" collapsed="false">
      <c r="A36807" s="535" t="s">
        <v>55359</v>
      </c>
      <c r="B36807" s="536" t="s">
        <v>55360</v>
      </c>
      <c r="C36807" s="535" t="s">
        <v>29260</v>
      </c>
      <c r="D36807" s="548" t="n">
        <v>1328.5437</v>
      </c>
    </row>
    <row r="36808" customFormat="false" ht="14.25" hidden="false" customHeight="false" outlineLevel="0" collapsed="false">
      <c r="A36808" s="535" t="s">
        <v>55361</v>
      </c>
      <c r="B36808" s="536" t="s">
        <v>55362</v>
      </c>
      <c r="C36808" s="535" t="s">
        <v>29247</v>
      </c>
      <c r="D36808" s="548" t="n">
        <v>7.8533</v>
      </c>
    </row>
    <row r="36809" customFormat="false" ht="14.25" hidden="false" customHeight="false" outlineLevel="0" collapsed="false">
      <c r="A36809" s="535" t="s">
        <v>55363</v>
      </c>
      <c r="B36809" s="536" t="s">
        <v>55364</v>
      </c>
      <c r="C36809" s="535" t="s">
        <v>29247</v>
      </c>
      <c r="D36809" s="548" t="n">
        <v>12.1362</v>
      </c>
    </row>
    <row r="36810" customFormat="false" ht="14.25" hidden="false" customHeight="false" outlineLevel="0" collapsed="false">
      <c r="A36810" s="535" t="s">
        <v>55365</v>
      </c>
      <c r="B36810" s="536" t="s">
        <v>55366</v>
      </c>
      <c r="C36810" s="535" t="s">
        <v>29247</v>
      </c>
      <c r="D36810" s="548" t="n">
        <v>27.213</v>
      </c>
    </row>
    <row r="36811" customFormat="false" ht="14.25" hidden="false" customHeight="false" outlineLevel="0" collapsed="false">
      <c r="A36811" s="535" t="s">
        <v>55367</v>
      </c>
      <c r="B36811" s="536" t="s">
        <v>55368</v>
      </c>
      <c r="C36811" s="535" t="s">
        <v>29247</v>
      </c>
      <c r="D36811" s="548" t="n">
        <v>37.7906</v>
      </c>
    </row>
    <row r="36812" customFormat="false" ht="14.25" hidden="false" customHeight="false" outlineLevel="0" collapsed="false">
      <c r="A36812" s="535" t="s">
        <v>55369</v>
      </c>
      <c r="B36812" s="536" t="s">
        <v>55370</v>
      </c>
      <c r="C36812" s="535" t="s">
        <v>29247</v>
      </c>
      <c r="D36812" s="548" t="n">
        <v>15.969</v>
      </c>
    </row>
    <row r="36813" customFormat="false" ht="14.25" hidden="false" customHeight="false" outlineLevel="0" collapsed="false">
      <c r="A36813" s="535" t="s">
        <v>55371</v>
      </c>
      <c r="B36813" s="536" t="s">
        <v>55372</v>
      </c>
      <c r="C36813" s="535" t="s">
        <v>29247</v>
      </c>
      <c r="D36813" s="548" t="n">
        <v>21.3033</v>
      </c>
    </row>
    <row r="36814" customFormat="false" ht="14.25" hidden="false" customHeight="false" outlineLevel="0" collapsed="false">
      <c r="A36814" s="535" t="s">
        <v>55373</v>
      </c>
      <c r="B36814" s="536" t="s">
        <v>55374</v>
      </c>
      <c r="C36814" s="535" t="s">
        <v>29247</v>
      </c>
      <c r="D36814" s="548" t="n">
        <v>74.24</v>
      </c>
    </row>
    <row r="36815" customFormat="false" ht="14.25" hidden="false" customHeight="false" outlineLevel="0" collapsed="false">
      <c r="A36815" s="535" t="s">
        <v>55375</v>
      </c>
      <c r="B36815" s="536" t="s">
        <v>55376</v>
      </c>
      <c r="C36815" s="535" t="s">
        <v>29247</v>
      </c>
      <c r="D36815" s="548" t="n">
        <v>75.3893</v>
      </c>
    </row>
    <row r="36816" customFormat="false" ht="14.25" hidden="false" customHeight="false" outlineLevel="0" collapsed="false">
      <c r="A36816" s="535" t="s">
        <v>55377</v>
      </c>
      <c r="B36816" s="536" t="s">
        <v>55378</v>
      </c>
      <c r="C36816" s="535" t="s">
        <v>29247</v>
      </c>
      <c r="D36816" s="548" t="n">
        <v>141.9971</v>
      </c>
    </row>
    <row r="36817" customFormat="false" ht="14.25" hidden="false" customHeight="false" outlineLevel="0" collapsed="false">
      <c r="A36817" s="535" t="s">
        <v>55379</v>
      </c>
      <c r="B36817" s="536" t="s">
        <v>55380</v>
      </c>
      <c r="C36817" s="535" t="s">
        <v>29260</v>
      </c>
      <c r="D36817" s="548" t="n">
        <v>506.7023</v>
      </c>
    </row>
    <row r="36818" customFormat="false" ht="14.25" hidden="false" customHeight="false" outlineLevel="0" collapsed="false">
      <c r="A36818" s="535" t="s">
        <v>55381</v>
      </c>
      <c r="B36818" s="536" t="s">
        <v>55382</v>
      </c>
      <c r="C36818" s="535" t="s">
        <v>44152</v>
      </c>
      <c r="D36818" s="548" t="n">
        <v>5.4081</v>
      </c>
    </row>
    <row r="36819" customFormat="false" ht="14.25" hidden="false" customHeight="false" outlineLevel="0" collapsed="false">
      <c r="A36819" s="535" t="s">
        <v>55383</v>
      </c>
      <c r="B36819" s="536" t="s">
        <v>55384</v>
      </c>
      <c r="C36819" s="535" t="s">
        <v>29260</v>
      </c>
      <c r="D36819" s="548" t="n">
        <v>776.7693</v>
      </c>
    </row>
    <row r="36820" customFormat="false" ht="14.25" hidden="false" customHeight="false" outlineLevel="0" collapsed="false">
      <c r="A36820" s="535" t="s">
        <v>55385</v>
      </c>
      <c r="B36820" s="536" t="s">
        <v>55386</v>
      </c>
      <c r="C36820" s="535" t="s">
        <v>29260</v>
      </c>
      <c r="D36820" s="548" t="n">
        <v>1348.6041</v>
      </c>
    </row>
    <row r="36821" customFormat="false" ht="14.25" hidden="false" customHeight="false" outlineLevel="0" collapsed="false">
      <c r="A36821" s="535" t="s">
        <v>55387</v>
      </c>
      <c r="B36821" s="536" t="s">
        <v>55388</v>
      </c>
      <c r="C36821" s="535" t="s">
        <v>29260</v>
      </c>
      <c r="D36821" s="548" t="n">
        <v>278.339</v>
      </c>
    </row>
    <row r="36822" customFormat="false" ht="14.25" hidden="false" customHeight="false" outlineLevel="0" collapsed="false">
      <c r="A36822" s="535" t="s">
        <v>55389</v>
      </c>
      <c r="B36822" s="536" t="s">
        <v>55390</v>
      </c>
      <c r="C36822" s="535" t="s">
        <v>29260</v>
      </c>
      <c r="D36822" s="548" t="n">
        <v>1901.6066</v>
      </c>
    </row>
    <row r="36823" customFormat="false" ht="14.25" hidden="false" customHeight="false" outlineLevel="0" collapsed="false">
      <c r="A36823" s="535" t="s">
        <v>55391</v>
      </c>
      <c r="B36823" s="536" t="s">
        <v>55392</v>
      </c>
      <c r="C36823" s="535" t="s">
        <v>29260</v>
      </c>
      <c r="D36823" s="548" t="n">
        <v>15.9986</v>
      </c>
    </row>
    <row r="36824" customFormat="false" ht="14.25" hidden="false" customHeight="false" outlineLevel="0" collapsed="false">
      <c r="A36824" s="535" t="s">
        <v>55393</v>
      </c>
      <c r="B36824" s="536" t="s">
        <v>55394</v>
      </c>
      <c r="C36824" s="535" t="s">
        <v>44152</v>
      </c>
      <c r="D36824" s="548" t="n">
        <v>40.4209</v>
      </c>
    </row>
    <row r="36825" customFormat="false" ht="14.25" hidden="false" customHeight="false" outlineLevel="0" collapsed="false">
      <c r="A36825" s="535" t="s">
        <v>55395</v>
      </c>
      <c r="B36825" s="536" t="s">
        <v>55396</v>
      </c>
      <c r="C36825" s="535" t="s">
        <v>29260</v>
      </c>
      <c r="D36825" s="548" t="n">
        <v>7383.2923</v>
      </c>
    </row>
    <row r="36826" customFormat="false" ht="14.25" hidden="false" customHeight="false" outlineLevel="0" collapsed="false">
      <c r="A36826" s="535" t="s">
        <v>55397</v>
      </c>
      <c r="B36826" s="536" t="s">
        <v>55398</v>
      </c>
      <c r="C36826" s="535" t="s">
        <v>29741</v>
      </c>
      <c r="D36826" s="548" t="n">
        <v>51.9764</v>
      </c>
    </row>
    <row r="36827" customFormat="false" ht="14.25" hidden="false" customHeight="false" outlineLevel="0" collapsed="false">
      <c r="A36827" s="535" t="s">
        <v>55399</v>
      </c>
      <c r="B36827" s="536" t="s">
        <v>55400</v>
      </c>
      <c r="C36827" s="535" t="s">
        <v>29247</v>
      </c>
      <c r="D36827" s="548" t="n">
        <v>200.5607</v>
      </c>
    </row>
    <row r="36828" customFormat="false" ht="14.25" hidden="false" customHeight="false" outlineLevel="0" collapsed="false">
      <c r="A36828" s="535" t="s">
        <v>55401</v>
      </c>
      <c r="B36828" s="536" t="s">
        <v>55402</v>
      </c>
      <c r="C36828" s="535" t="s">
        <v>29260</v>
      </c>
      <c r="D36828" s="548" t="n">
        <v>4529.0155</v>
      </c>
    </row>
    <row r="36829" customFormat="false" ht="14.25" hidden="false" customHeight="false" outlineLevel="0" collapsed="false">
      <c r="A36829" s="535" t="s">
        <v>55403</v>
      </c>
      <c r="B36829" s="536" t="s">
        <v>55404</v>
      </c>
      <c r="C36829" s="535" t="s">
        <v>29260</v>
      </c>
      <c r="D36829" s="548" t="n">
        <v>2604.1302</v>
      </c>
    </row>
    <row r="36830" customFormat="false" ht="14.25" hidden="false" customHeight="false" outlineLevel="0" collapsed="false">
      <c r="A36830" s="535" t="s">
        <v>55405</v>
      </c>
      <c r="B36830" s="536" t="s">
        <v>55406</v>
      </c>
      <c r="C36830" s="535" t="s">
        <v>29260</v>
      </c>
      <c r="D36830" s="548" t="n">
        <v>534.9156</v>
      </c>
    </row>
    <row r="36831" customFormat="false" ht="14.25" hidden="false" customHeight="false" outlineLevel="0" collapsed="false">
      <c r="A36831" s="535" t="s">
        <v>55407</v>
      </c>
      <c r="B36831" s="536" t="s">
        <v>55408</v>
      </c>
      <c r="C36831" s="535" t="s">
        <v>29260</v>
      </c>
      <c r="D36831" s="548" t="n">
        <v>1443.6727</v>
      </c>
    </row>
    <row r="36832" customFormat="false" ht="14.25" hidden="false" customHeight="false" outlineLevel="0" collapsed="false">
      <c r="A36832" s="535" t="s">
        <v>55409</v>
      </c>
      <c r="B36832" s="536" t="s">
        <v>55410</v>
      </c>
      <c r="C36832" s="535" t="s">
        <v>29247</v>
      </c>
      <c r="D36832" s="548" t="n">
        <v>136.6452</v>
      </c>
    </row>
    <row r="36833" customFormat="false" ht="14.25" hidden="false" customHeight="false" outlineLevel="0" collapsed="false">
      <c r="A36833" s="535" t="s">
        <v>55411</v>
      </c>
      <c r="B36833" s="536" t="s">
        <v>55412</v>
      </c>
      <c r="C36833" s="535" t="s">
        <v>29260</v>
      </c>
      <c r="D36833" s="548" t="n">
        <v>1150.5544</v>
      </c>
    </row>
    <row r="36834" customFormat="false" ht="14.25" hidden="false" customHeight="false" outlineLevel="0" collapsed="false">
      <c r="A36834" s="535" t="s">
        <v>55413</v>
      </c>
      <c r="B36834" s="536" t="s">
        <v>55414</v>
      </c>
      <c r="C36834" s="535" t="s">
        <v>29260</v>
      </c>
      <c r="D36834" s="548" t="n">
        <v>10195.3961</v>
      </c>
    </row>
    <row r="36835" customFormat="false" ht="14.25" hidden="false" customHeight="false" outlineLevel="0" collapsed="false">
      <c r="A36835" s="535" t="s">
        <v>55415</v>
      </c>
      <c r="B36835" s="536" t="s">
        <v>55416</v>
      </c>
      <c r="C36835" s="535" t="s">
        <v>29260</v>
      </c>
      <c r="D36835" s="548" t="n">
        <v>10839.421</v>
      </c>
    </row>
    <row r="36836" customFormat="false" ht="14.25" hidden="false" customHeight="false" outlineLevel="0" collapsed="false">
      <c r="A36836" s="535" t="s">
        <v>55417</v>
      </c>
      <c r="B36836" s="536" t="s">
        <v>55418</v>
      </c>
      <c r="C36836" s="535" t="s">
        <v>29260</v>
      </c>
      <c r="D36836" s="548" t="n">
        <v>5.8174</v>
      </c>
    </row>
    <row r="36837" customFormat="false" ht="14.25" hidden="false" customHeight="false" outlineLevel="0" collapsed="false">
      <c r="A36837" s="535" t="s">
        <v>55419</v>
      </c>
      <c r="B36837" s="536" t="s">
        <v>55420</v>
      </c>
      <c r="C36837" s="535" t="s">
        <v>29260</v>
      </c>
      <c r="D36837" s="548" t="n">
        <v>390</v>
      </c>
    </row>
    <row r="36838" customFormat="false" ht="14.25" hidden="false" customHeight="false" outlineLevel="0" collapsed="false">
      <c r="A36838" s="535" t="s">
        <v>55421</v>
      </c>
      <c r="B36838" s="536" t="s">
        <v>55422</v>
      </c>
      <c r="C36838" s="535" t="s">
        <v>29260</v>
      </c>
      <c r="D36838" s="548" t="n">
        <v>37.4821</v>
      </c>
    </row>
    <row r="36839" customFormat="false" ht="14.25" hidden="false" customHeight="false" outlineLevel="0" collapsed="false">
      <c r="A36839" s="535" t="s">
        <v>55423</v>
      </c>
      <c r="B36839" s="536" t="s">
        <v>55424</v>
      </c>
      <c r="C36839" s="535" t="s">
        <v>29260</v>
      </c>
      <c r="D36839" s="548" t="n">
        <v>4570.3087</v>
      </c>
    </row>
    <row r="36840" customFormat="false" ht="14.25" hidden="false" customHeight="false" outlineLevel="0" collapsed="false">
      <c r="A36840" s="535" t="s">
        <v>55425</v>
      </c>
      <c r="B36840" s="536" t="s">
        <v>55426</v>
      </c>
      <c r="C36840" s="535" t="s">
        <v>29741</v>
      </c>
      <c r="D36840" s="548" t="n">
        <v>0.15</v>
      </c>
    </row>
    <row r="36841" customFormat="false" ht="14.25" hidden="false" customHeight="false" outlineLevel="0" collapsed="false">
      <c r="A36841" s="535" t="s">
        <v>55427</v>
      </c>
      <c r="B36841" s="536" t="s">
        <v>55428</v>
      </c>
      <c r="C36841" s="535" t="s">
        <v>29741</v>
      </c>
      <c r="D36841" s="548" t="n">
        <v>2.9931</v>
      </c>
    </row>
    <row r="36842" customFormat="false" ht="14.25" hidden="false" customHeight="false" outlineLevel="0" collapsed="false">
      <c r="A36842" s="535" t="s">
        <v>55429</v>
      </c>
      <c r="B36842" s="536" t="s">
        <v>55430</v>
      </c>
      <c r="C36842" s="535" t="s">
        <v>29247</v>
      </c>
      <c r="D36842" s="548" t="n">
        <v>94.912</v>
      </c>
    </row>
    <row r="36843" customFormat="false" ht="14.25" hidden="false" customHeight="false" outlineLevel="0" collapsed="false">
      <c r="A36843" s="535" t="s">
        <v>55431</v>
      </c>
      <c r="B36843" s="536" t="s">
        <v>55432</v>
      </c>
      <c r="C36843" s="535" t="s">
        <v>29260</v>
      </c>
      <c r="D36843" s="548" t="n">
        <v>29879.37</v>
      </c>
    </row>
    <row r="36844" customFormat="false" ht="14.25" hidden="false" customHeight="false" outlineLevel="0" collapsed="false">
      <c r="A36844" s="535" t="s">
        <v>55433</v>
      </c>
      <c r="B36844" s="536" t="s">
        <v>55434</v>
      </c>
      <c r="C36844" s="535" t="s">
        <v>29260</v>
      </c>
      <c r="D36844" s="548" t="n">
        <v>48254.33</v>
      </c>
    </row>
    <row r="36845" customFormat="false" ht="14.25" hidden="false" customHeight="false" outlineLevel="0" collapsed="false">
      <c r="A36845" s="535" t="s">
        <v>55435</v>
      </c>
      <c r="B36845" s="536" t="s">
        <v>55436</v>
      </c>
      <c r="C36845" s="535" t="s">
        <v>29260</v>
      </c>
      <c r="D36845" s="548" t="n">
        <v>57301.39</v>
      </c>
    </row>
    <row r="36846" customFormat="false" ht="14.25" hidden="false" customHeight="false" outlineLevel="0" collapsed="false">
      <c r="A36846" s="535" t="s">
        <v>55437</v>
      </c>
      <c r="B36846" s="536" t="s">
        <v>55438</v>
      </c>
      <c r="C36846" s="535" t="s">
        <v>29260</v>
      </c>
      <c r="D36846" s="548" t="n">
        <v>83880.89</v>
      </c>
    </row>
    <row r="36847" customFormat="false" ht="14.25" hidden="false" customHeight="false" outlineLevel="0" collapsed="false">
      <c r="A36847" s="535" t="s">
        <v>55439</v>
      </c>
      <c r="B36847" s="536" t="s">
        <v>55440</v>
      </c>
      <c r="C36847" s="535" t="s">
        <v>29260</v>
      </c>
      <c r="D36847" s="548" t="n">
        <v>92556.84</v>
      </c>
    </row>
    <row r="36848" customFormat="false" ht="14.25" hidden="false" customHeight="false" outlineLevel="0" collapsed="false">
      <c r="A36848" s="535" t="s">
        <v>55441</v>
      </c>
      <c r="B36848" s="536" t="s">
        <v>55442</v>
      </c>
      <c r="C36848" s="535" t="s">
        <v>29260</v>
      </c>
      <c r="D36848" s="548" t="n">
        <v>110199.61</v>
      </c>
    </row>
    <row r="36849" customFormat="false" ht="14.25" hidden="false" customHeight="false" outlineLevel="0" collapsed="false">
      <c r="A36849" s="535" t="s">
        <v>55443</v>
      </c>
      <c r="B36849" s="536" t="s">
        <v>55444</v>
      </c>
      <c r="C36849" s="535" t="s">
        <v>29260</v>
      </c>
      <c r="D36849" s="548" t="n">
        <v>136638.69</v>
      </c>
    </row>
    <row r="36850" customFormat="false" ht="14.25" hidden="false" customHeight="false" outlineLevel="0" collapsed="false">
      <c r="A36850" s="535" t="s">
        <v>55445</v>
      </c>
      <c r="B36850" s="536" t="s">
        <v>55446</v>
      </c>
      <c r="C36850" s="535" t="s">
        <v>29260</v>
      </c>
      <c r="D36850" s="548" t="n">
        <v>17512.38</v>
      </c>
    </row>
    <row r="36851" customFormat="false" ht="14.25" hidden="false" customHeight="false" outlineLevel="0" collapsed="false">
      <c r="A36851" s="535" t="s">
        <v>55447</v>
      </c>
      <c r="B36851" s="536" t="s">
        <v>55448</v>
      </c>
      <c r="C36851" s="535" t="s">
        <v>29260</v>
      </c>
      <c r="D36851" s="548" t="n">
        <v>28284.6</v>
      </c>
    </row>
    <row r="36852" customFormat="false" ht="14.25" hidden="false" customHeight="false" outlineLevel="0" collapsed="false">
      <c r="A36852" s="535" t="s">
        <v>55449</v>
      </c>
      <c r="B36852" s="536" t="s">
        <v>55450</v>
      </c>
      <c r="C36852" s="535" t="s">
        <v>29260</v>
      </c>
      <c r="D36852" s="548" t="n">
        <v>33590.47</v>
      </c>
    </row>
    <row r="36853" customFormat="false" ht="14.25" hidden="false" customHeight="false" outlineLevel="0" collapsed="false">
      <c r="A36853" s="535" t="s">
        <v>55451</v>
      </c>
      <c r="B36853" s="536" t="s">
        <v>55452</v>
      </c>
      <c r="C36853" s="535" t="s">
        <v>29260</v>
      </c>
      <c r="D36853" s="548" t="n">
        <v>49177.09</v>
      </c>
    </row>
    <row r="36854" customFormat="false" ht="14.25" hidden="false" customHeight="false" outlineLevel="0" collapsed="false">
      <c r="A36854" s="535" t="s">
        <v>55453</v>
      </c>
      <c r="B36854" s="536" t="s">
        <v>55454</v>
      </c>
      <c r="C36854" s="535" t="s">
        <v>29260</v>
      </c>
      <c r="D36854" s="548" t="n">
        <v>54252.27</v>
      </c>
    </row>
    <row r="36855" customFormat="false" ht="14.25" hidden="false" customHeight="false" outlineLevel="0" collapsed="false">
      <c r="A36855" s="535" t="s">
        <v>55455</v>
      </c>
      <c r="B36855" s="536" t="s">
        <v>55456</v>
      </c>
      <c r="C36855" s="535" t="s">
        <v>29260</v>
      </c>
      <c r="D36855" s="548" t="n">
        <v>64593.2</v>
      </c>
    </row>
    <row r="36856" customFormat="false" ht="14.25" hidden="false" customHeight="false" outlineLevel="0" collapsed="false">
      <c r="A36856" s="535" t="s">
        <v>55457</v>
      </c>
      <c r="B36856" s="536" t="s">
        <v>55458</v>
      </c>
      <c r="C36856" s="535" t="s">
        <v>29260</v>
      </c>
      <c r="D36856" s="548" t="n">
        <v>80099.58</v>
      </c>
    </row>
    <row r="36857" customFormat="false" ht="14.25" hidden="false" customHeight="false" outlineLevel="0" collapsed="false">
      <c r="A36857" s="535" t="s">
        <v>55459</v>
      </c>
      <c r="B36857" s="536" t="s">
        <v>55460</v>
      </c>
      <c r="C36857" s="535" t="s">
        <v>29260</v>
      </c>
      <c r="D36857" s="548" t="n">
        <v>9.6151</v>
      </c>
    </row>
    <row r="36858" customFormat="false" ht="14.25" hidden="false" customHeight="false" outlineLevel="0" collapsed="false">
      <c r="A36858" s="535" t="s">
        <v>55461</v>
      </c>
      <c r="B36858" s="536" t="s">
        <v>55462</v>
      </c>
      <c r="C36858" s="535" t="s">
        <v>29260</v>
      </c>
      <c r="D36858" s="548" t="n">
        <v>5102.0676</v>
      </c>
    </row>
    <row r="36859" customFormat="false" ht="14.25" hidden="false" customHeight="false" outlineLevel="0" collapsed="false">
      <c r="A36859" s="535" t="s">
        <v>55463</v>
      </c>
      <c r="B36859" s="536" t="s">
        <v>55464</v>
      </c>
      <c r="C36859" s="535" t="s">
        <v>29741</v>
      </c>
      <c r="D36859" s="548" t="n">
        <v>8.2612</v>
      </c>
    </row>
    <row r="36860" customFormat="false" ht="14.25" hidden="false" customHeight="false" outlineLevel="0" collapsed="false">
      <c r="A36860" s="535" t="s">
        <v>55465</v>
      </c>
      <c r="B36860" s="536" t="s">
        <v>55466</v>
      </c>
      <c r="C36860" s="535" t="s">
        <v>41675</v>
      </c>
      <c r="D36860" s="548" t="n">
        <v>13.8845</v>
      </c>
    </row>
    <row r="36861" customFormat="false" ht="14.25" hidden="false" customHeight="false" outlineLevel="0" collapsed="false">
      <c r="A36861" s="535" t="s">
        <v>55467</v>
      </c>
      <c r="B36861" s="536" t="s">
        <v>55468</v>
      </c>
      <c r="C36861" s="535" t="s">
        <v>29741</v>
      </c>
      <c r="D36861" s="548" t="n">
        <v>89.8888</v>
      </c>
    </row>
    <row r="36862" customFormat="false" ht="14.25" hidden="false" customHeight="false" outlineLevel="0" collapsed="false">
      <c r="A36862" s="535" t="s">
        <v>55469</v>
      </c>
      <c r="B36862" s="536" t="s">
        <v>55470</v>
      </c>
      <c r="C36862" s="535" t="s">
        <v>29247</v>
      </c>
      <c r="D36862" s="548" t="n">
        <v>2.9889</v>
      </c>
    </row>
    <row r="36863" customFormat="false" ht="14.25" hidden="false" customHeight="false" outlineLevel="0" collapsed="false">
      <c r="A36863" s="535" t="s">
        <v>55471</v>
      </c>
      <c r="B36863" s="536" t="s">
        <v>55472</v>
      </c>
      <c r="C36863" s="535" t="s">
        <v>44152</v>
      </c>
      <c r="D36863" s="548" t="n">
        <v>40.5314</v>
      </c>
    </row>
    <row r="36864" customFormat="false" ht="14.25" hidden="false" customHeight="false" outlineLevel="0" collapsed="false">
      <c r="A36864" s="535" t="s">
        <v>55473</v>
      </c>
      <c r="B36864" s="536" t="s">
        <v>55474</v>
      </c>
      <c r="C36864" s="535" t="s">
        <v>29247</v>
      </c>
      <c r="D36864" s="548" t="n">
        <v>37.5272</v>
      </c>
    </row>
    <row r="36865" customFormat="false" ht="14.25" hidden="false" customHeight="false" outlineLevel="0" collapsed="false">
      <c r="A36865" s="535" t="s">
        <v>55475</v>
      </c>
      <c r="B36865" s="536" t="s">
        <v>55476</v>
      </c>
      <c r="C36865" s="535" t="s">
        <v>29247</v>
      </c>
      <c r="D36865" s="548" t="n">
        <v>25</v>
      </c>
    </row>
    <row r="36866" customFormat="false" ht="14.25" hidden="false" customHeight="false" outlineLevel="0" collapsed="false">
      <c r="A36866" s="535" t="s">
        <v>55477</v>
      </c>
      <c r="B36866" s="536" t="s">
        <v>55478</v>
      </c>
      <c r="C36866" s="535" t="s">
        <v>29260</v>
      </c>
      <c r="D36866" s="548" t="n">
        <v>473</v>
      </c>
    </row>
    <row r="36867" customFormat="false" ht="14.25" hidden="false" customHeight="false" outlineLevel="0" collapsed="false">
      <c r="A36867" s="535" t="s">
        <v>55479</v>
      </c>
      <c r="B36867" s="536" t="s">
        <v>55480</v>
      </c>
      <c r="C36867" s="535" t="s">
        <v>29260</v>
      </c>
      <c r="D36867" s="548" t="n">
        <v>3.1397</v>
      </c>
    </row>
    <row r="36868" customFormat="false" ht="14.25" hidden="false" customHeight="false" outlineLevel="0" collapsed="false">
      <c r="A36868" s="535" t="s">
        <v>55481</v>
      </c>
      <c r="B36868" s="536" t="s">
        <v>55482</v>
      </c>
      <c r="C36868" s="535" t="s">
        <v>29260</v>
      </c>
      <c r="D36868" s="548" t="n">
        <v>15.1051</v>
      </c>
    </row>
    <row r="36869" customFormat="false" ht="14.25" hidden="false" customHeight="false" outlineLevel="0" collapsed="false">
      <c r="A36869" s="535" t="s">
        <v>55483</v>
      </c>
      <c r="B36869" s="536" t="s">
        <v>55484</v>
      </c>
      <c r="C36869" s="535" t="s">
        <v>29260</v>
      </c>
      <c r="D36869" s="548" t="n">
        <v>820.6445</v>
      </c>
    </row>
    <row r="36870" customFormat="false" ht="14.25" hidden="false" customHeight="false" outlineLevel="0" collapsed="false">
      <c r="A36870" s="535" t="s">
        <v>55485</v>
      </c>
      <c r="B36870" s="536" t="s">
        <v>55486</v>
      </c>
      <c r="C36870" s="535" t="s">
        <v>29260</v>
      </c>
      <c r="D36870" s="548" t="n">
        <v>121.4849</v>
      </c>
    </row>
    <row r="36871" customFormat="false" ht="14.25" hidden="false" customHeight="false" outlineLevel="0" collapsed="false">
      <c r="A36871" s="535" t="s">
        <v>55487</v>
      </c>
      <c r="B36871" s="536" t="s">
        <v>55488</v>
      </c>
      <c r="C36871" s="535" t="s">
        <v>29741</v>
      </c>
      <c r="D36871" s="548" t="n">
        <v>88.8825</v>
      </c>
    </row>
    <row r="36872" customFormat="false" ht="14.25" hidden="false" customHeight="false" outlineLevel="0" collapsed="false">
      <c r="A36872" s="535" t="s">
        <v>55489</v>
      </c>
      <c r="B36872" s="536" t="s">
        <v>55490</v>
      </c>
      <c r="C36872" s="535" t="s">
        <v>29260</v>
      </c>
      <c r="D36872" s="548" t="n">
        <v>2006.9212</v>
      </c>
    </row>
    <row r="36873" customFormat="false" ht="14.25" hidden="false" customHeight="false" outlineLevel="0" collapsed="false">
      <c r="A36873" s="535" t="s">
        <v>55491</v>
      </c>
      <c r="B36873" s="536" t="s">
        <v>55492</v>
      </c>
      <c r="C36873" s="535" t="s">
        <v>29260</v>
      </c>
      <c r="D36873" s="548" t="n">
        <v>16.048</v>
      </c>
    </row>
    <row r="36874" customFormat="false" ht="14.25" hidden="false" customHeight="false" outlineLevel="0" collapsed="false">
      <c r="A36874" s="535" t="s">
        <v>55493</v>
      </c>
      <c r="B36874" s="536" t="s">
        <v>55494</v>
      </c>
      <c r="C36874" s="535" t="s">
        <v>29260</v>
      </c>
      <c r="D36874" s="548" t="n">
        <v>9889.636</v>
      </c>
    </row>
    <row r="36875" customFormat="false" ht="14.25" hidden="false" customHeight="false" outlineLevel="0" collapsed="false">
      <c r="A36875" s="535" t="s">
        <v>55495</v>
      </c>
      <c r="B36875" s="536" t="s">
        <v>55496</v>
      </c>
      <c r="C36875" s="535" t="s">
        <v>29247</v>
      </c>
      <c r="D36875" s="548" t="n">
        <v>951.0764</v>
      </c>
    </row>
    <row r="36876" customFormat="false" ht="14.25" hidden="false" customHeight="false" outlineLevel="0" collapsed="false">
      <c r="A36876" s="535" t="s">
        <v>55497</v>
      </c>
      <c r="B36876" s="536" t="s">
        <v>55498</v>
      </c>
      <c r="C36876" s="535" t="s">
        <v>29260</v>
      </c>
      <c r="D36876" s="548" t="n">
        <v>2.4072</v>
      </c>
    </row>
    <row r="36877" customFormat="false" ht="14.25" hidden="false" customHeight="false" outlineLevel="0" collapsed="false">
      <c r="A36877" s="535" t="s">
        <v>55499</v>
      </c>
      <c r="B36877" s="536" t="s">
        <v>55500</v>
      </c>
      <c r="C36877" s="535" t="s">
        <v>29260</v>
      </c>
      <c r="D36877" s="548" t="n">
        <v>3.9117</v>
      </c>
    </row>
    <row r="36878" customFormat="false" ht="14.25" hidden="false" customHeight="false" outlineLevel="0" collapsed="false">
      <c r="A36878" s="535" t="s">
        <v>55501</v>
      </c>
      <c r="B36878" s="536" t="s">
        <v>55502</v>
      </c>
      <c r="C36878" s="535" t="s">
        <v>29247</v>
      </c>
      <c r="D36878" s="548" t="n">
        <v>10.3027</v>
      </c>
    </row>
    <row r="36879" customFormat="false" ht="14.25" hidden="false" customHeight="false" outlineLevel="0" collapsed="false">
      <c r="A36879" s="535" t="s">
        <v>55503</v>
      </c>
      <c r="B36879" s="536" t="s">
        <v>55504</v>
      </c>
      <c r="C36879" s="535" t="s">
        <v>29247</v>
      </c>
      <c r="D36879" s="548" t="n">
        <v>4.1907</v>
      </c>
    </row>
    <row r="36880" customFormat="false" ht="14.25" hidden="false" customHeight="false" outlineLevel="0" collapsed="false">
      <c r="A36880" s="535" t="s">
        <v>55505</v>
      </c>
      <c r="B36880" s="536" t="s">
        <v>55506</v>
      </c>
      <c r="C36880" s="535" t="s">
        <v>29247</v>
      </c>
      <c r="D36880" s="548" t="n">
        <v>37.6731</v>
      </c>
    </row>
    <row r="36881" customFormat="false" ht="14.25" hidden="false" customHeight="false" outlineLevel="0" collapsed="false">
      <c r="A36881" s="535" t="s">
        <v>55507</v>
      </c>
      <c r="B36881" s="536" t="s">
        <v>55508</v>
      </c>
      <c r="C36881" s="535" t="s">
        <v>29260</v>
      </c>
      <c r="D36881" s="548" t="n">
        <v>414.3768</v>
      </c>
    </row>
    <row r="36882" customFormat="false" ht="14.25" hidden="false" customHeight="false" outlineLevel="0" collapsed="false">
      <c r="A36882" s="535" t="s">
        <v>55509</v>
      </c>
      <c r="B36882" s="536" t="s">
        <v>55510</v>
      </c>
      <c r="C36882" s="535" t="s">
        <v>29741</v>
      </c>
      <c r="D36882" s="548" t="n">
        <v>38.5355</v>
      </c>
    </row>
    <row r="36883" customFormat="false" ht="14.25" hidden="false" customHeight="false" outlineLevel="0" collapsed="false">
      <c r="A36883" s="535" t="s">
        <v>55511</v>
      </c>
      <c r="B36883" s="536" t="s">
        <v>55512</v>
      </c>
      <c r="C36883" s="535" t="s">
        <v>44152</v>
      </c>
      <c r="D36883" s="548" t="n">
        <v>185.55</v>
      </c>
    </row>
    <row r="36884" customFormat="false" ht="14.25" hidden="false" customHeight="false" outlineLevel="0" collapsed="false">
      <c r="A36884" s="535" t="s">
        <v>55513</v>
      </c>
      <c r="B36884" s="536" t="s">
        <v>55514</v>
      </c>
      <c r="C36884" s="535" t="s">
        <v>29247</v>
      </c>
      <c r="D36884" s="548" t="n">
        <v>4.9391</v>
      </c>
    </row>
    <row r="36885" customFormat="false" ht="14.25" hidden="false" customHeight="false" outlineLevel="0" collapsed="false">
      <c r="A36885" s="535" t="s">
        <v>55515</v>
      </c>
      <c r="B36885" s="536" t="s">
        <v>55516</v>
      </c>
      <c r="C36885" s="535" t="s">
        <v>29247</v>
      </c>
      <c r="D36885" s="548" t="n">
        <v>8.0039</v>
      </c>
    </row>
    <row r="36886" customFormat="false" ht="14.25" hidden="false" customHeight="false" outlineLevel="0" collapsed="false">
      <c r="A36886" s="535" t="s">
        <v>55517</v>
      </c>
      <c r="B36886" s="536" t="s">
        <v>55518</v>
      </c>
      <c r="C36886" s="535" t="s">
        <v>29247</v>
      </c>
      <c r="D36886" s="548" t="n">
        <v>12.2212</v>
      </c>
    </row>
    <row r="36887" customFormat="false" ht="14.25" hidden="false" customHeight="false" outlineLevel="0" collapsed="false">
      <c r="A36887" s="535" t="s">
        <v>55519</v>
      </c>
      <c r="B36887" s="536" t="s">
        <v>55520</v>
      </c>
      <c r="C36887" s="535" t="s">
        <v>29247</v>
      </c>
      <c r="D36887" s="548" t="n">
        <v>18.3523</v>
      </c>
    </row>
    <row r="36888" customFormat="false" ht="14.25" hidden="false" customHeight="false" outlineLevel="0" collapsed="false">
      <c r="A36888" s="535" t="s">
        <v>55521</v>
      </c>
      <c r="B36888" s="536" t="s">
        <v>55522</v>
      </c>
      <c r="C36888" s="535" t="s">
        <v>29247</v>
      </c>
      <c r="D36888" s="548" t="n">
        <v>24.3706</v>
      </c>
    </row>
    <row r="36889" customFormat="false" ht="14.25" hidden="false" customHeight="false" outlineLevel="0" collapsed="false">
      <c r="A36889" s="535" t="s">
        <v>55523</v>
      </c>
      <c r="B36889" s="536" t="s">
        <v>55524</v>
      </c>
      <c r="C36889" s="535" t="s">
        <v>29247</v>
      </c>
      <c r="D36889" s="548" t="n">
        <v>63.8049</v>
      </c>
    </row>
    <row r="36890" customFormat="false" ht="14.25" hidden="false" customHeight="false" outlineLevel="0" collapsed="false">
      <c r="A36890" s="535" t="s">
        <v>55525</v>
      </c>
      <c r="B36890" s="536" t="s">
        <v>55526</v>
      </c>
      <c r="C36890" s="535" t="s">
        <v>29247</v>
      </c>
      <c r="D36890" s="548" t="n">
        <v>35.62</v>
      </c>
    </row>
    <row r="36891" customFormat="false" ht="14.25" hidden="false" customHeight="false" outlineLevel="0" collapsed="false">
      <c r="A36891" s="535" t="s">
        <v>55527</v>
      </c>
      <c r="B36891" s="536" t="s">
        <v>55528</v>
      </c>
      <c r="C36891" s="535" t="s">
        <v>29247</v>
      </c>
      <c r="D36891" s="548" t="n">
        <v>1.6531</v>
      </c>
    </row>
    <row r="36892" customFormat="false" ht="14.25" hidden="false" customHeight="false" outlineLevel="0" collapsed="false">
      <c r="A36892" s="535" t="s">
        <v>55529</v>
      </c>
      <c r="B36892" s="536" t="s">
        <v>55530</v>
      </c>
      <c r="C36892" s="535" t="s">
        <v>29247</v>
      </c>
      <c r="D36892" s="548" t="n">
        <v>13.95</v>
      </c>
    </row>
    <row r="36893" customFormat="false" ht="14.25" hidden="false" customHeight="false" outlineLevel="0" collapsed="false">
      <c r="A36893" s="535" t="s">
        <v>55531</v>
      </c>
      <c r="B36893" s="536" t="s">
        <v>55532</v>
      </c>
      <c r="C36893" s="535" t="s">
        <v>29260</v>
      </c>
      <c r="D36893" s="548" t="n">
        <v>1.1534</v>
      </c>
    </row>
    <row r="36894" customFormat="false" ht="14.25" hidden="false" customHeight="false" outlineLevel="0" collapsed="false">
      <c r="A36894" s="535" t="s">
        <v>55533</v>
      </c>
      <c r="B36894" s="536" t="s">
        <v>55534</v>
      </c>
      <c r="C36894" s="535" t="s">
        <v>29260</v>
      </c>
      <c r="D36894" s="548" t="n">
        <v>1.1534</v>
      </c>
    </row>
    <row r="36895" customFormat="false" ht="14.25" hidden="false" customHeight="false" outlineLevel="0" collapsed="false">
      <c r="A36895" s="535" t="s">
        <v>55535</v>
      </c>
      <c r="B36895" s="536" t="s">
        <v>55536</v>
      </c>
      <c r="C36895" s="535" t="s">
        <v>29260</v>
      </c>
      <c r="D36895" s="548" t="n">
        <v>1.1534</v>
      </c>
    </row>
    <row r="36896" customFormat="false" ht="14.25" hidden="false" customHeight="false" outlineLevel="0" collapsed="false">
      <c r="A36896" s="535" t="s">
        <v>55537</v>
      </c>
      <c r="B36896" s="536" t="s">
        <v>55538</v>
      </c>
      <c r="C36896" s="535" t="s">
        <v>29260</v>
      </c>
      <c r="D36896" s="548" t="n">
        <v>1.1534</v>
      </c>
    </row>
    <row r="36897" customFormat="false" ht="14.25" hidden="false" customHeight="false" outlineLevel="0" collapsed="false">
      <c r="A36897" s="535" t="s">
        <v>55539</v>
      </c>
      <c r="B36897" s="536" t="s">
        <v>55540</v>
      </c>
      <c r="C36897" s="535" t="s">
        <v>29260</v>
      </c>
      <c r="D36897" s="548" t="n">
        <v>8.0224</v>
      </c>
    </row>
    <row r="36898" customFormat="false" ht="14.25" hidden="false" customHeight="false" outlineLevel="0" collapsed="false">
      <c r="A36898" s="535" t="s">
        <v>55541</v>
      </c>
      <c r="B36898" s="536" t="s">
        <v>55542</v>
      </c>
      <c r="C36898" s="535" t="s">
        <v>29260</v>
      </c>
      <c r="D36898" s="548" t="n">
        <v>8.0224</v>
      </c>
    </row>
    <row r="36899" customFormat="false" ht="14.25" hidden="false" customHeight="false" outlineLevel="0" collapsed="false">
      <c r="A36899" s="535" t="s">
        <v>55543</v>
      </c>
      <c r="B36899" s="536" t="s">
        <v>55544</v>
      </c>
      <c r="C36899" s="535" t="s">
        <v>29260</v>
      </c>
      <c r="D36899" s="548" t="n">
        <v>8.0224</v>
      </c>
    </row>
    <row r="36900" customFormat="false" ht="14.25" hidden="false" customHeight="false" outlineLevel="0" collapsed="false">
      <c r="A36900" s="535" t="s">
        <v>55545</v>
      </c>
      <c r="B36900" s="536" t="s">
        <v>55546</v>
      </c>
      <c r="C36900" s="535" t="s">
        <v>54298</v>
      </c>
      <c r="D36900" s="548" t="n">
        <v>6.3126</v>
      </c>
    </row>
    <row r="36901" customFormat="false" ht="14.25" hidden="false" customHeight="false" outlineLevel="0" collapsed="false">
      <c r="A36901" s="535" t="s">
        <v>55547</v>
      </c>
      <c r="B36901" s="536" t="s">
        <v>55548</v>
      </c>
      <c r="C36901" s="535" t="s">
        <v>29260</v>
      </c>
      <c r="D36901" s="548" t="n">
        <v>9.6845</v>
      </c>
    </row>
    <row r="36902" customFormat="false" ht="14.25" hidden="false" customHeight="false" outlineLevel="0" collapsed="false">
      <c r="A36902" s="535" t="s">
        <v>55549</v>
      </c>
      <c r="B36902" s="536" t="s">
        <v>55550</v>
      </c>
      <c r="C36902" s="535" t="s">
        <v>50010</v>
      </c>
      <c r="D36902" s="548" t="s">
        <v>54445</v>
      </c>
    </row>
    <row r="36903" customFormat="false" ht="14.25" hidden="false" customHeight="false" outlineLevel="0" collapsed="false">
      <c r="A36903" s="535" t="s">
        <v>55551</v>
      </c>
      <c r="B36903" s="536" t="s">
        <v>55552</v>
      </c>
      <c r="C36903" s="535" t="s">
        <v>50010</v>
      </c>
      <c r="D36903" s="548" t="s">
        <v>54445</v>
      </c>
    </row>
    <row r="36904" customFormat="false" ht="14.25" hidden="false" customHeight="false" outlineLevel="0" collapsed="false">
      <c r="A36904" s="535" t="s">
        <v>55553</v>
      </c>
      <c r="B36904" s="536" t="s">
        <v>55554</v>
      </c>
      <c r="C36904" s="535" t="s">
        <v>50010</v>
      </c>
      <c r="D36904" s="548" t="s">
        <v>54445</v>
      </c>
    </row>
    <row r="36905" customFormat="false" ht="14.25" hidden="false" customHeight="false" outlineLevel="0" collapsed="false">
      <c r="A36905" s="535" t="s">
        <v>55555</v>
      </c>
      <c r="B36905" s="536" t="s">
        <v>55556</v>
      </c>
      <c r="C36905" s="535" t="s">
        <v>50010</v>
      </c>
      <c r="D36905" s="548" t="s">
        <v>54445</v>
      </c>
    </row>
    <row r="36906" customFormat="false" ht="14.25" hidden="false" customHeight="false" outlineLevel="0" collapsed="false">
      <c r="A36906" s="535" t="s">
        <v>55557</v>
      </c>
      <c r="B36906" s="536" t="s">
        <v>55558</v>
      </c>
      <c r="C36906" s="535" t="s">
        <v>50010</v>
      </c>
      <c r="D36906" s="548" t="s">
        <v>54445</v>
      </c>
    </row>
    <row r="36907" customFormat="false" ht="14.25" hidden="false" customHeight="false" outlineLevel="0" collapsed="false">
      <c r="A36907" s="535" t="s">
        <v>55559</v>
      </c>
      <c r="B36907" s="536" t="s">
        <v>55560</v>
      </c>
      <c r="C36907" s="535" t="s">
        <v>29260</v>
      </c>
      <c r="D36907" s="548" t="n">
        <v>9.6848</v>
      </c>
    </row>
    <row r="36908" customFormat="false" ht="14.25" hidden="false" customHeight="false" outlineLevel="0" collapsed="false">
      <c r="A36908" s="535" t="s">
        <v>55561</v>
      </c>
      <c r="B36908" s="536" t="s">
        <v>55562</v>
      </c>
      <c r="C36908" s="535" t="s">
        <v>50010</v>
      </c>
      <c r="D36908" s="548" t="s">
        <v>54445</v>
      </c>
    </row>
    <row r="36909" customFormat="false" ht="14.25" hidden="false" customHeight="false" outlineLevel="0" collapsed="false">
      <c r="A36909" s="535" t="s">
        <v>55563</v>
      </c>
      <c r="B36909" s="536" t="s">
        <v>55564</v>
      </c>
      <c r="C36909" s="535" t="s">
        <v>50010</v>
      </c>
      <c r="D36909" s="548" t="s">
        <v>54445</v>
      </c>
    </row>
    <row r="36910" customFormat="false" ht="14.25" hidden="false" customHeight="false" outlineLevel="0" collapsed="false">
      <c r="A36910" s="535" t="s">
        <v>55565</v>
      </c>
      <c r="B36910" s="536" t="s">
        <v>55566</v>
      </c>
      <c r="C36910" s="535" t="s">
        <v>50010</v>
      </c>
      <c r="D36910" s="548" t="s">
        <v>54445</v>
      </c>
    </row>
    <row r="36911" customFormat="false" ht="14.25" hidden="false" customHeight="false" outlineLevel="0" collapsed="false">
      <c r="A36911" s="535" t="s">
        <v>55567</v>
      </c>
      <c r="B36911" s="536" t="s">
        <v>55568</v>
      </c>
      <c r="C36911" s="535" t="s">
        <v>50010</v>
      </c>
      <c r="D36911" s="548" t="n">
        <v>9139.7697</v>
      </c>
    </row>
    <row r="36912" customFormat="false" ht="14.25" hidden="false" customHeight="false" outlineLevel="0" collapsed="false">
      <c r="A36912" s="535" t="s">
        <v>55569</v>
      </c>
      <c r="B36912" s="536" t="s">
        <v>55570</v>
      </c>
      <c r="C36912" s="535" t="s">
        <v>29741</v>
      </c>
      <c r="D36912" s="548" t="n">
        <v>0.4362</v>
      </c>
    </row>
    <row r="36913" customFormat="false" ht="14.25" hidden="false" customHeight="false" outlineLevel="0" collapsed="false">
      <c r="A36913" s="535" t="s">
        <v>55571</v>
      </c>
      <c r="B36913" s="536" t="s">
        <v>55572</v>
      </c>
      <c r="C36913" s="535" t="s">
        <v>50010</v>
      </c>
      <c r="D36913" s="548" t="s">
        <v>54445</v>
      </c>
    </row>
    <row r="36914" customFormat="false" ht="14.25" hidden="false" customHeight="false" outlineLevel="0" collapsed="false">
      <c r="A36914" s="535" t="s">
        <v>55573</v>
      </c>
      <c r="B36914" s="536" t="s">
        <v>55574</v>
      </c>
      <c r="C36914" s="535" t="s">
        <v>50010</v>
      </c>
      <c r="D36914" s="548" t="s">
        <v>54445</v>
      </c>
    </row>
    <row r="36915" customFormat="false" ht="14.25" hidden="false" customHeight="false" outlineLevel="0" collapsed="false">
      <c r="A36915" s="535" t="s">
        <v>55575</v>
      </c>
      <c r="B36915" s="536" t="s">
        <v>55576</v>
      </c>
      <c r="C36915" s="535" t="s">
        <v>50010</v>
      </c>
      <c r="D36915" s="548" t="s">
        <v>54445</v>
      </c>
    </row>
    <row r="36916" customFormat="false" ht="14.25" hidden="false" customHeight="false" outlineLevel="0" collapsed="false">
      <c r="A36916" s="535" t="s">
        <v>55577</v>
      </c>
      <c r="B36916" s="536" t="s">
        <v>55578</v>
      </c>
      <c r="C36916" s="535" t="s">
        <v>29260</v>
      </c>
      <c r="D36916" s="548" t="n">
        <v>11.9046</v>
      </c>
    </row>
    <row r="36917" customFormat="false" ht="14.25" hidden="false" customHeight="false" outlineLevel="0" collapsed="false">
      <c r="A36917" s="535" t="s">
        <v>55579</v>
      </c>
      <c r="B36917" s="536" t="s">
        <v>55580</v>
      </c>
      <c r="C36917" s="535" t="s">
        <v>29260</v>
      </c>
      <c r="D36917" s="548" t="n">
        <v>21.1824</v>
      </c>
    </row>
    <row r="36918" customFormat="false" ht="14.25" hidden="false" customHeight="false" outlineLevel="0" collapsed="false">
      <c r="A36918" s="535" t="s">
        <v>55581</v>
      </c>
      <c r="B36918" s="536" t="s">
        <v>55582</v>
      </c>
      <c r="C36918" s="535" t="s">
        <v>29260</v>
      </c>
      <c r="D36918" s="548" t="n">
        <v>23.5306</v>
      </c>
    </row>
    <row r="36919" customFormat="false" ht="14.25" hidden="false" customHeight="false" outlineLevel="0" collapsed="false">
      <c r="A36919" s="535" t="s">
        <v>55583</v>
      </c>
      <c r="B36919" s="536" t="s">
        <v>55584</v>
      </c>
      <c r="C36919" s="535" t="s">
        <v>29260</v>
      </c>
      <c r="D36919" s="548" t="n">
        <v>23.5306</v>
      </c>
    </row>
    <row r="36920" customFormat="false" ht="14.25" hidden="false" customHeight="false" outlineLevel="0" collapsed="false">
      <c r="A36920" s="535" t="s">
        <v>55585</v>
      </c>
      <c r="B36920" s="536" t="s">
        <v>55586</v>
      </c>
      <c r="C36920" s="535" t="s">
        <v>29741</v>
      </c>
      <c r="D36920" s="548" t="n">
        <v>9.5611</v>
      </c>
    </row>
    <row r="36921" customFormat="false" ht="14.25" hidden="false" customHeight="false" outlineLevel="0" collapsed="false">
      <c r="A36921" s="535" t="s">
        <v>55587</v>
      </c>
      <c r="B36921" s="536" t="s">
        <v>55588</v>
      </c>
      <c r="C36921" s="535" t="s">
        <v>29260</v>
      </c>
      <c r="D36921" s="548" t="n">
        <v>2682.3369</v>
      </c>
    </row>
    <row r="36922" customFormat="false" ht="14.25" hidden="false" customHeight="false" outlineLevel="0" collapsed="false">
      <c r="A36922" s="535" t="s">
        <v>55589</v>
      </c>
      <c r="B36922" s="536" t="s">
        <v>55590</v>
      </c>
      <c r="C36922" s="535" t="s">
        <v>29260</v>
      </c>
      <c r="D36922" s="548" t="n">
        <v>3702.8049</v>
      </c>
    </row>
    <row r="36923" customFormat="false" ht="14.25" hidden="false" customHeight="false" outlineLevel="0" collapsed="false">
      <c r="A36923" s="535" t="s">
        <v>55591</v>
      </c>
      <c r="B36923" s="536" t="s">
        <v>29123</v>
      </c>
      <c r="C36923" s="535" t="s">
        <v>29260</v>
      </c>
      <c r="D36923" s="548" t="n">
        <v>1469.7247</v>
      </c>
    </row>
    <row r="36924" customFormat="false" ht="14.25" hidden="false" customHeight="false" outlineLevel="0" collapsed="false">
      <c r="A36924" s="535" t="s">
        <v>55592</v>
      </c>
      <c r="B36924" s="536" t="s">
        <v>55593</v>
      </c>
      <c r="C36924" s="535" t="s">
        <v>29260</v>
      </c>
      <c r="D36924" s="548" t="n">
        <v>2209.6983</v>
      </c>
    </row>
    <row r="36925" customFormat="false" ht="14.25" hidden="false" customHeight="false" outlineLevel="0" collapsed="false">
      <c r="A36925" s="535" t="s">
        <v>55594</v>
      </c>
      <c r="B36925" s="536" t="s">
        <v>55595</v>
      </c>
      <c r="C36925" s="535" t="s">
        <v>29260</v>
      </c>
      <c r="D36925" s="548" t="n">
        <v>37.8563</v>
      </c>
    </row>
    <row r="36926" customFormat="false" ht="14.25" hidden="false" customHeight="false" outlineLevel="0" collapsed="false">
      <c r="A36926" s="535" t="s">
        <v>55596</v>
      </c>
      <c r="B36926" s="536" t="s">
        <v>55597</v>
      </c>
      <c r="C36926" s="535" t="s">
        <v>29260</v>
      </c>
      <c r="D36926" s="548" t="n">
        <v>6708.064</v>
      </c>
    </row>
    <row r="36927" customFormat="false" ht="14.25" hidden="false" customHeight="false" outlineLevel="0" collapsed="false">
      <c r="A36927" s="535" t="s">
        <v>55598</v>
      </c>
      <c r="B36927" s="536" t="s">
        <v>55599</v>
      </c>
      <c r="C36927" s="535" t="s">
        <v>29260</v>
      </c>
      <c r="D36927" s="548" t="n">
        <v>39.9927</v>
      </c>
    </row>
    <row r="36928" customFormat="false" ht="14.25" hidden="false" customHeight="false" outlineLevel="0" collapsed="false">
      <c r="A36928" s="535" t="s">
        <v>55600</v>
      </c>
      <c r="B36928" s="536" t="s">
        <v>55601</v>
      </c>
      <c r="C36928" s="535" t="s">
        <v>29260</v>
      </c>
      <c r="D36928" s="548" t="n">
        <v>365.8046</v>
      </c>
    </row>
    <row r="36929" customFormat="false" ht="14.25" hidden="false" customHeight="false" outlineLevel="0" collapsed="false">
      <c r="A36929" s="535" t="s">
        <v>55602</v>
      </c>
      <c r="B36929" s="536" t="s">
        <v>55603</v>
      </c>
      <c r="C36929" s="535" t="s">
        <v>29260</v>
      </c>
      <c r="D36929" s="548" t="n">
        <v>365.8046</v>
      </c>
    </row>
    <row r="36930" customFormat="false" ht="14.25" hidden="false" customHeight="false" outlineLevel="0" collapsed="false">
      <c r="A36930" s="535" t="s">
        <v>55604</v>
      </c>
      <c r="B36930" s="536" t="s">
        <v>55605</v>
      </c>
      <c r="C36930" s="535" t="s">
        <v>29260</v>
      </c>
      <c r="D36930" s="548" t="n">
        <v>70.7264</v>
      </c>
    </row>
    <row r="36931" customFormat="false" ht="14.25" hidden="false" customHeight="false" outlineLevel="0" collapsed="false">
      <c r="A36931" s="535" t="s">
        <v>55606</v>
      </c>
      <c r="B36931" s="536" t="s">
        <v>55607</v>
      </c>
      <c r="C36931" s="535" t="s">
        <v>29260</v>
      </c>
      <c r="D36931" s="548" t="n">
        <v>72.2439</v>
      </c>
    </row>
    <row r="36932" customFormat="false" ht="14.25" hidden="false" customHeight="false" outlineLevel="0" collapsed="false">
      <c r="A36932" s="535" t="s">
        <v>55608</v>
      </c>
      <c r="B36932" s="536" t="s">
        <v>55609</v>
      </c>
      <c r="C36932" s="535" t="s">
        <v>29260</v>
      </c>
      <c r="D36932" s="548" t="n">
        <v>101.7115</v>
      </c>
    </row>
    <row r="36933" customFormat="false" ht="14.25" hidden="false" customHeight="false" outlineLevel="0" collapsed="false">
      <c r="A36933" s="535" t="s">
        <v>55610</v>
      </c>
      <c r="B36933" s="536" t="s">
        <v>55611</v>
      </c>
      <c r="C36933" s="535" t="s">
        <v>29260</v>
      </c>
      <c r="D36933" s="548" t="n">
        <v>80.0671</v>
      </c>
    </row>
    <row r="36934" customFormat="false" ht="14.25" hidden="false" customHeight="false" outlineLevel="0" collapsed="false">
      <c r="A36934" s="535" t="s">
        <v>55612</v>
      </c>
      <c r="B36934" s="536" t="s">
        <v>55613</v>
      </c>
      <c r="C36934" s="535" t="s">
        <v>29260</v>
      </c>
      <c r="D36934" s="548" t="n">
        <v>129.2515</v>
      </c>
    </row>
    <row r="36935" customFormat="false" ht="14.25" hidden="false" customHeight="false" outlineLevel="0" collapsed="false">
      <c r="A36935" s="535" t="s">
        <v>55614</v>
      </c>
      <c r="B36935" s="536" t="s">
        <v>55615</v>
      </c>
      <c r="C36935" s="535" t="s">
        <v>29260</v>
      </c>
      <c r="D36935" s="548" t="n">
        <v>154.9266</v>
      </c>
    </row>
    <row r="36936" customFormat="false" ht="14.25" hidden="false" customHeight="false" outlineLevel="0" collapsed="false">
      <c r="A36936" s="535" t="s">
        <v>55616</v>
      </c>
      <c r="B36936" s="536" t="s">
        <v>55617</v>
      </c>
      <c r="C36936" s="535" t="s">
        <v>29260</v>
      </c>
      <c r="D36936" s="548" t="n">
        <v>159.4798</v>
      </c>
    </row>
    <row r="36937" customFormat="false" ht="14.25" hidden="false" customHeight="false" outlineLevel="0" collapsed="false">
      <c r="A36937" s="535" t="s">
        <v>55618</v>
      </c>
      <c r="B36937" s="536" t="s">
        <v>55619</v>
      </c>
      <c r="C36937" s="535" t="s">
        <v>29260</v>
      </c>
      <c r="D36937" s="548" t="n">
        <v>188.5137</v>
      </c>
    </row>
    <row r="36938" customFormat="false" ht="14.25" hidden="false" customHeight="false" outlineLevel="0" collapsed="false">
      <c r="A36938" s="535" t="s">
        <v>55620</v>
      </c>
      <c r="B36938" s="536" t="s">
        <v>55621</v>
      </c>
      <c r="C36938" s="535" t="s">
        <v>29260</v>
      </c>
      <c r="D36938" s="548" t="n">
        <v>209.68</v>
      </c>
    </row>
    <row r="36939" customFormat="false" ht="14.25" hidden="false" customHeight="false" outlineLevel="0" collapsed="false">
      <c r="A36939" s="535" t="s">
        <v>55622</v>
      </c>
      <c r="B36939" s="536" t="s">
        <v>55623</v>
      </c>
      <c r="C36939" s="535" t="s">
        <v>29260</v>
      </c>
      <c r="D36939" s="548" t="n">
        <v>282.3887</v>
      </c>
    </row>
    <row r="36940" customFormat="false" ht="14.25" hidden="false" customHeight="false" outlineLevel="0" collapsed="false">
      <c r="A36940" s="535" t="s">
        <v>55624</v>
      </c>
      <c r="B36940" s="536" t="s">
        <v>55625</v>
      </c>
      <c r="C36940" s="535" t="s">
        <v>29260</v>
      </c>
      <c r="D36940" s="548" t="n">
        <v>101.4799</v>
      </c>
    </row>
    <row r="36941" customFormat="false" ht="14.25" hidden="false" customHeight="false" outlineLevel="0" collapsed="false">
      <c r="A36941" s="535" t="s">
        <v>55626</v>
      </c>
      <c r="B36941" s="536" t="s">
        <v>55627</v>
      </c>
      <c r="C36941" s="535" t="s">
        <v>29260</v>
      </c>
      <c r="D36941" s="548" t="n">
        <v>158.5699</v>
      </c>
    </row>
    <row r="36942" customFormat="false" ht="14.25" hidden="false" customHeight="false" outlineLevel="0" collapsed="false">
      <c r="A36942" s="535" t="s">
        <v>55628</v>
      </c>
      <c r="B36942" s="536" t="s">
        <v>55629</v>
      </c>
      <c r="C36942" s="535" t="s">
        <v>29260</v>
      </c>
      <c r="D36942" s="548" t="n">
        <v>221.8499</v>
      </c>
    </row>
    <row r="36943" customFormat="false" ht="14.25" hidden="false" customHeight="false" outlineLevel="0" collapsed="false">
      <c r="A36943" s="535" t="s">
        <v>55630</v>
      </c>
      <c r="B36943" s="536" t="s">
        <v>55631</v>
      </c>
      <c r="C36943" s="535" t="s">
        <v>29260</v>
      </c>
      <c r="D36943" s="548" t="n">
        <v>168490.5196</v>
      </c>
    </row>
    <row r="36944" customFormat="false" ht="14.25" hidden="false" customHeight="false" outlineLevel="0" collapsed="false">
      <c r="A36944" s="535" t="s">
        <v>55632</v>
      </c>
      <c r="B36944" s="536" t="s">
        <v>55633</v>
      </c>
      <c r="C36944" s="535" t="s">
        <v>29260</v>
      </c>
      <c r="D36944" s="548" t="n">
        <v>182465.9666</v>
      </c>
    </row>
    <row r="36945" customFormat="false" ht="14.25" hidden="false" customHeight="false" outlineLevel="0" collapsed="false">
      <c r="A36945" s="535" t="s">
        <v>55634</v>
      </c>
      <c r="B36945" s="536" t="s">
        <v>55635</v>
      </c>
      <c r="C36945" s="535" t="s">
        <v>29260</v>
      </c>
      <c r="D36945" s="548" t="n">
        <v>222718.3446</v>
      </c>
    </row>
    <row r="36946" customFormat="false" ht="14.25" hidden="false" customHeight="false" outlineLevel="0" collapsed="false">
      <c r="A36946" s="535" t="s">
        <v>55636</v>
      </c>
      <c r="B36946" s="536" t="s">
        <v>55637</v>
      </c>
      <c r="C36946" s="535" t="s">
        <v>29260</v>
      </c>
      <c r="D36946" s="548" t="n">
        <v>236384.1728</v>
      </c>
    </row>
    <row r="36947" customFormat="false" ht="14.25" hidden="false" customHeight="false" outlineLevel="0" collapsed="false">
      <c r="A36947" s="535" t="s">
        <v>55638</v>
      </c>
      <c r="B36947" s="536" t="s">
        <v>55639</v>
      </c>
      <c r="C36947" s="535" t="s">
        <v>29260</v>
      </c>
      <c r="D36947" s="548" t="n">
        <v>255100.1286</v>
      </c>
    </row>
    <row r="36948" customFormat="false" ht="14.25" hidden="false" customHeight="false" outlineLevel="0" collapsed="false">
      <c r="A36948" s="535" t="s">
        <v>55640</v>
      </c>
      <c r="B36948" s="536" t="s">
        <v>55641</v>
      </c>
      <c r="C36948" s="535" t="s">
        <v>29260</v>
      </c>
      <c r="D36948" s="548" t="n">
        <v>13.8414</v>
      </c>
    </row>
    <row r="36949" customFormat="false" ht="14.25" hidden="false" customHeight="false" outlineLevel="0" collapsed="false">
      <c r="A36949" s="535" t="s">
        <v>55642</v>
      </c>
      <c r="B36949" s="536" t="s">
        <v>55643</v>
      </c>
      <c r="C36949" s="535" t="s">
        <v>29260</v>
      </c>
      <c r="D36949" s="548" t="n">
        <v>263291.7496</v>
      </c>
    </row>
    <row r="36950" customFormat="false" ht="14.25" hidden="false" customHeight="false" outlineLevel="0" collapsed="false">
      <c r="A36950" s="535" t="s">
        <v>55644</v>
      </c>
      <c r="B36950" s="536" t="s">
        <v>55645</v>
      </c>
      <c r="C36950" s="535" t="s">
        <v>29260</v>
      </c>
      <c r="D36950" s="548" t="n">
        <v>264201.8515</v>
      </c>
    </row>
    <row r="36951" customFormat="false" ht="14.25" hidden="false" customHeight="false" outlineLevel="0" collapsed="false">
      <c r="A36951" s="535" t="s">
        <v>55646</v>
      </c>
      <c r="B36951" s="536" t="s">
        <v>55647</v>
      </c>
      <c r="C36951" s="535" t="s">
        <v>29260</v>
      </c>
      <c r="D36951" s="548" t="n">
        <v>269003.6335</v>
      </c>
    </row>
    <row r="36952" customFormat="false" ht="14.25" hidden="false" customHeight="false" outlineLevel="0" collapsed="false">
      <c r="A36952" s="535" t="s">
        <v>55648</v>
      </c>
      <c r="B36952" s="536" t="s">
        <v>55649</v>
      </c>
      <c r="C36952" s="535" t="s">
        <v>29260</v>
      </c>
      <c r="D36952" s="548" t="n">
        <v>593.9399</v>
      </c>
    </row>
    <row r="36953" customFormat="false" ht="14.25" hidden="false" customHeight="false" outlineLevel="0" collapsed="false">
      <c r="A36953" s="535" t="s">
        <v>55650</v>
      </c>
      <c r="B36953" s="536" t="s">
        <v>55651</v>
      </c>
      <c r="C36953" s="535" t="s">
        <v>29260</v>
      </c>
      <c r="D36953" s="548" t="n">
        <v>593.6399</v>
      </c>
    </row>
    <row r="36954" customFormat="false" ht="14.25" hidden="false" customHeight="false" outlineLevel="0" collapsed="false">
      <c r="A36954" s="535" t="s">
        <v>55652</v>
      </c>
      <c r="B36954" s="536" t="s">
        <v>55653</v>
      </c>
      <c r="C36954" s="535" t="s">
        <v>29260</v>
      </c>
      <c r="D36954" s="548" t="n">
        <v>1141.3499</v>
      </c>
    </row>
    <row r="36955" customFormat="false" ht="14.25" hidden="false" customHeight="false" outlineLevel="0" collapsed="false">
      <c r="A36955" s="535" t="s">
        <v>55654</v>
      </c>
      <c r="B36955" s="536" t="s">
        <v>55655</v>
      </c>
      <c r="C36955" s="535" t="s">
        <v>29260</v>
      </c>
      <c r="D36955" s="548" t="n">
        <v>1941.8699</v>
      </c>
    </row>
    <row r="36956" customFormat="false" ht="14.25" hidden="false" customHeight="false" outlineLevel="0" collapsed="false">
      <c r="A36956" s="535" t="s">
        <v>55656</v>
      </c>
      <c r="B36956" s="536" t="s">
        <v>55657</v>
      </c>
      <c r="C36956" s="535" t="s">
        <v>29260</v>
      </c>
      <c r="D36956" s="548" t="n">
        <v>230.5199</v>
      </c>
    </row>
    <row r="36957" customFormat="false" ht="14.25" hidden="false" customHeight="false" outlineLevel="0" collapsed="false">
      <c r="A36957" s="535" t="s">
        <v>55658</v>
      </c>
      <c r="B36957" s="536" t="s">
        <v>55659</v>
      </c>
      <c r="C36957" s="535" t="s">
        <v>29260</v>
      </c>
      <c r="D36957" s="548" t="n">
        <v>303.2499</v>
      </c>
    </row>
    <row r="36958" customFormat="false" ht="14.25" hidden="false" customHeight="false" outlineLevel="0" collapsed="false">
      <c r="A36958" s="535" t="s">
        <v>55660</v>
      </c>
      <c r="B36958" s="536" t="s">
        <v>55661</v>
      </c>
      <c r="C36958" s="535" t="s">
        <v>29260</v>
      </c>
      <c r="D36958" s="548" t="n">
        <v>362.8452</v>
      </c>
    </row>
    <row r="36959" customFormat="false" ht="14.25" hidden="false" customHeight="false" outlineLevel="0" collapsed="false">
      <c r="A36959" s="535" t="s">
        <v>55662</v>
      </c>
      <c r="B36959" s="536" t="s">
        <v>55663</v>
      </c>
      <c r="C36959" s="535" t="s">
        <v>29260</v>
      </c>
      <c r="D36959" s="548" t="n">
        <v>470.0799</v>
      </c>
    </row>
    <row r="36960" customFormat="false" ht="14.25" hidden="false" customHeight="false" outlineLevel="0" collapsed="false">
      <c r="A36960" s="535" t="s">
        <v>55664</v>
      </c>
      <c r="B36960" s="536" t="s">
        <v>55665</v>
      </c>
      <c r="C36960" s="535" t="s">
        <v>29260</v>
      </c>
      <c r="D36960" s="548" t="n">
        <v>26.1041</v>
      </c>
    </row>
    <row r="36961" customFormat="false" ht="14.25" hidden="false" customHeight="false" outlineLevel="0" collapsed="false">
      <c r="A36961" s="535" t="s">
        <v>55666</v>
      </c>
      <c r="B36961" s="536" t="s">
        <v>55667</v>
      </c>
      <c r="C36961" s="535" t="s">
        <v>29260</v>
      </c>
      <c r="D36961" s="548" t="n">
        <v>270193.9084</v>
      </c>
    </row>
    <row r="36962" customFormat="false" ht="14.25" hidden="false" customHeight="false" outlineLevel="0" collapsed="false">
      <c r="A36962" s="535" t="s">
        <v>55668</v>
      </c>
      <c r="B36962" s="536" t="s">
        <v>55669</v>
      </c>
      <c r="C36962" s="535" t="s">
        <v>29260</v>
      </c>
      <c r="D36962" s="548" t="n">
        <v>38.6399</v>
      </c>
    </row>
    <row r="36963" customFormat="false" ht="14.25" hidden="false" customHeight="false" outlineLevel="0" collapsed="false">
      <c r="A36963" s="535" t="s">
        <v>55670</v>
      </c>
      <c r="B36963" s="536" t="s">
        <v>55671</v>
      </c>
      <c r="C36963" s="535" t="s">
        <v>29247</v>
      </c>
      <c r="D36963" s="548" t="n">
        <v>3.4387</v>
      </c>
    </row>
    <row r="36964" customFormat="false" ht="14.25" hidden="false" customHeight="false" outlineLevel="0" collapsed="false">
      <c r="A36964" s="535" t="s">
        <v>55672</v>
      </c>
      <c r="B36964" s="536" t="s">
        <v>55673</v>
      </c>
      <c r="C36964" s="535" t="s">
        <v>29260</v>
      </c>
      <c r="D36964" s="548" t="n">
        <v>46.5399</v>
      </c>
    </row>
    <row r="36965" customFormat="false" ht="14.25" hidden="false" customHeight="false" outlineLevel="0" collapsed="false">
      <c r="A36965" s="535" t="s">
        <v>55674</v>
      </c>
      <c r="B36965" s="536" t="s">
        <v>55675</v>
      </c>
      <c r="C36965" s="535" t="s">
        <v>29260</v>
      </c>
      <c r="D36965" s="548" t="n">
        <v>48.0599</v>
      </c>
    </row>
    <row r="36966" customFormat="false" ht="14.25" hidden="false" customHeight="false" outlineLevel="0" collapsed="false">
      <c r="A36966" s="535" t="s">
        <v>55676</v>
      </c>
      <c r="B36966" s="536" t="s">
        <v>55677</v>
      </c>
      <c r="C36966" s="535" t="s">
        <v>29260</v>
      </c>
      <c r="D36966" s="548" t="n">
        <v>271190.7721</v>
      </c>
    </row>
    <row r="36967" customFormat="false" ht="14.25" hidden="false" customHeight="false" outlineLevel="0" collapsed="false">
      <c r="A36967" s="535" t="s">
        <v>55678</v>
      </c>
      <c r="B36967" s="536" t="s">
        <v>55679</v>
      </c>
      <c r="C36967" s="535" t="s">
        <v>29247</v>
      </c>
      <c r="D36967" s="548" t="n">
        <v>2.3985</v>
      </c>
    </row>
    <row r="36968" customFormat="false" ht="14.25" hidden="false" customHeight="false" outlineLevel="0" collapsed="false">
      <c r="A36968" s="535" t="s">
        <v>55680</v>
      </c>
      <c r="B36968" s="536" t="s">
        <v>55681</v>
      </c>
      <c r="C36968" s="535" t="s">
        <v>29260</v>
      </c>
      <c r="D36968" s="548" t="n">
        <v>32.7313</v>
      </c>
    </row>
    <row r="36969" customFormat="false" ht="14.25" hidden="false" customHeight="false" outlineLevel="0" collapsed="false">
      <c r="A36969" s="535" t="s">
        <v>55682</v>
      </c>
      <c r="B36969" s="536" t="s">
        <v>55683</v>
      </c>
      <c r="C36969" s="535" t="s">
        <v>29247</v>
      </c>
      <c r="D36969" s="548" t="n">
        <v>2.6761</v>
      </c>
    </row>
    <row r="36970" customFormat="false" ht="14.25" hidden="false" customHeight="false" outlineLevel="0" collapsed="false">
      <c r="A36970" s="535" t="s">
        <v>55684</v>
      </c>
      <c r="B36970" s="536" t="s">
        <v>55685</v>
      </c>
      <c r="C36970" s="535" t="s">
        <v>54298</v>
      </c>
      <c r="D36970" s="548" t="n">
        <v>40.1289</v>
      </c>
    </row>
    <row r="36971" customFormat="false" ht="14.25" hidden="false" customHeight="false" outlineLevel="0" collapsed="false">
      <c r="A36971" s="535" t="s">
        <v>55686</v>
      </c>
      <c r="B36971" s="536" t="s">
        <v>55687</v>
      </c>
      <c r="C36971" s="535" t="s">
        <v>29260</v>
      </c>
      <c r="D36971" s="548" t="n">
        <v>1125.8979</v>
      </c>
    </row>
    <row r="36972" customFormat="false" ht="14.25" hidden="false" customHeight="false" outlineLevel="0" collapsed="false">
      <c r="A36972" s="535" t="s">
        <v>55688</v>
      </c>
      <c r="B36972" s="536" t="s">
        <v>55689</v>
      </c>
      <c r="C36972" s="535" t="s">
        <v>29260</v>
      </c>
      <c r="D36972" s="548" t="n">
        <v>70.3099</v>
      </c>
    </row>
    <row r="36973" customFormat="false" ht="14.25" hidden="false" customHeight="false" outlineLevel="0" collapsed="false">
      <c r="A36973" s="535" t="s">
        <v>55690</v>
      </c>
      <c r="B36973" s="536" t="s">
        <v>55691</v>
      </c>
      <c r="C36973" s="535" t="s">
        <v>29260</v>
      </c>
      <c r="D36973" s="548" t="n">
        <v>120.3099</v>
      </c>
    </row>
    <row r="36974" customFormat="false" ht="14.25" hidden="false" customHeight="false" outlineLevel="0" collapsed="false">
      <c r="A36974" s="535" t="s">
        <v>55692</v>
      </c>
      <c r="B36974" s="536" t="s">
        <v>55693</v>
      </c>
      <c r="C36974" s="535" t="s">
        <v>29260</v>
      </c>
      <c r="D36974" s="548" t="n">
        <v>136.9199</v>
      </c>
    </row>
    <row r="36975" customFormat="false" ht="14.25" hidden="false" customHeight="false" outlineLevel="0" collapsed="false">
      <c r="A36975" s="535" t="s">
        <v>55694</v>
      </c>
      <c r="B36975" s="536" t="s">
        <v>55695</v>
      </c>
      <c r="C36975" s="535" t="s">
        <v>29260</v>
      </c>
      <c r="D36975" s="548" t="n">
        <v>150.9099</v>
      </c>
    </row>
    <row r="36976" customFormat="false" ht="14.25" hidden="false" customHeight="false" outlineLevel="0" collapsed="false">
      <c r="A36976" s="535" t="s">
        <v>55696</v>
      </c>
      <c r="B36976" s="536" t="s">
        <v>55697</v>
      </c>
      <c r="C36976" s="535" t="s">
        <v>29260</v>
      </c>
      <c r="D36976" s="548" t="n">
        <v>189.9699</v>
      </c>
    </row>
    <row r="36977" customFormat="false" ht="14.25" hidden="false" customHeight="false" outlineLevel="0" collapsed="false">
      <c r="A36977" s="535" t="s">
        <v>55698</v>
      </c>
      <c r="B36977" s="536" t="s">
        <v>55699</v>
      </c>
      <c r="C36977" s="535" t="s">
        <v>54298</v>
      </c>
      <c r="D36977" s="548" t="n">
        <v>16.7055</v>
      </c>
    </row>
    <row r="36978" customFormat="false" ht="14.25" hidden="false" customHeight="false" outlineLevel="0" collapsed="false">
      <c r="A36978" s="535" t="s">
        <v>55700</v>
      </c>
      <c r="B36978" s="536" t="s">
        <v>55701</v>
      </c>
      <c r="C36978" s="535" t="s">
        <v>29260</v>
      </c>
      <c r="D36978" s="548" t="n">
        <v>217.7899</v>
      </c>
    </row>
    <row r="36979" customFormat="false" ht="14.25" hidden="false" customHeight="false" outlineLevel="0" collapsed="false">
      <c r="A36979" s="535" t="s">
        <v>55702</v>
      </c>
      <c r="B36979" s="536" t="s">
        <v>55703</v>
      </c>
      <c r="C36979" s="535" t="s">
        <v>54298</v>
      </c>
      <c r="D36979" s="548" t="n">
        <v>21.4134</v>
      </c>
    </row>
    <row r="36980" customFormat="false" ht="14.25" hidden="false" customHeight="false" outlineLevel="0" collapsed="false">
      <c r="A36980" s="535" t="s">
        <v>55704</v>
      </c>
      <c r="B36980" s="536" t="s">
        <v>55705</v>
      </c>
      <c r="C36980" s="535" t="s">
        <v>29741</v>
      </c>
      <c r="D36980" s="548" t="n">
        <v>8.9478</v>
      </c>
    </row>
    <row r="36981" customFormat="false" ht="14.25" hidden="false" customHeight="false" outlineLevel="0" collapsed="false">
      <c r="A36981" s="535" t="s">
        <v>55706</v>
      </c>
      <c r="B36981" s="536" t="s">
        <v>55707</v>
      </c>
      <c r="C36981" s="535" t="s">
        <v>29741</v>
      </c>
      <c r="D36981" s="548" t="n">
        <v>8.9488</v>
      </c>
    </row>
    <row r="36982" customFormat="false" ht="14.25" hidden="false" customHeight="false" outlineLevel="0" collapsed="false">
      <c r="A36982" s="535" t="s">
        <v>55708</v>
      </c>
      <c r="B36982" s="536" t="s">
        <v>55709</v>
      </c>
      <c r="C36982" s="535" t="s">
        <v>29741</v>
      </c>
      <c r="D36982" s="548" t="n">
        <v>11.7551</v>
      </c>
    </row>
    <row r="36983" customFormat="false" ht="14.25" hidden="false" customHeight="false" outlineLevel="0" collapsed="false">
      <c r="A36983" s="535" t="s">
        <v>55710</v>
      </c>
      <c r="B36983" s="536" t="s">
        <v>55711</v>
      </c>
      <c r="C36983" s="535" t="s">
        <v>29741</v>
      </c>
      <c r="D36983" s="548" t="n">
        <v>28.2275</v>
      </c>
    </row>
    <row r="36984" customFormat="false" ht="14.25" hidden="false" customHeight="false" outlineLevel="0" collapsed="false">
      <c r="A36984" s="535" t="s">
        <v>55712</v>
      </c>
      <c r="B36984" s="536" t="s">
        <v>55713</v>
      </c>
      <c r="C36984" s="535" t="s">
        <v>29741</v>
      </c>
      <c r="D36984" s="548" t="n">
        <v>13.28</v>
      </c>
    </row>
    <row r="36985" customFormat="false" ht="14.25" hidden="false" customHeight="false" outlineLevel="0" collapsed="false">
      <c r="A36985" s="535" t="s">
        <v>55714</v>
      </c>
      <c r="B36985" s="536" t="s">
        <v>55715</v>
      </c>
      <c r="C36985" s="535" t="s">
        <v>54298</v>
      </c>
      <c r="D36985" s="548" t="n">
        <v>21.4134</v>
      </c>
    </row>
    <row r="36986" customFormat="false" ht="14.25" hidden="false" customHeight="false" outlineLevel="0" collapsed="false">
      <c r="A36986" s="535" t="s">
        <v>55716</v>
      </c>
      <c r="B36986" s="536" t="s">
        <v>55717</v>
      </c>
      <c r="C36986" s="535" t="s">
        <v>29741</v>
      </c>
      <c r="D36986" s="548" t="n">
        <v>9.7669</v>
      </c>
    </row>
    <row r="36987" customFormat="false" ht="14.25" hidden="false" customHeight="false" outlineLevel="0" collapsed="false">
      <c r="A36987" s="535" t="s">
        <v>55718</v>
      </c>
      <c r="B36987" s="536" t="s">
        <v>55719</v>
      </c>
      <c r="C36987" s="535" t="s">
        <v>29260</v>
      </c>
      <c r="D36987" s="548" t="n">
        <v>1661.84</v>
      </c>
    </row>
    <row r="36988" customFormat="false" ht="14.25" hidden="false" customHeight="false" outlineLevel="0" collapsed="false">
      <c r="A36988" s="535" t="s">
        <v>55720</v>
      </c>
      <c r="B36988" s="536" t="s">
        <v>55721</v>
      </c>
      <c r="C36988" s="535" t="s">
        <v>29247</v>
      </c>
      <c r="D36988" s="548" t="n">
        <v>160.0271</v>
      </c>
    </row>
    <row r="36989" customFormat="false" ht="14.25" hidden="false" customHeight="false" outlineLevel="0" collapsed="false">
      <c r="A36989" s="535" t="s">
        <v>55722</v>
      </c>
      <c r="B36989" s="536" t="s">
        <v>55723</v>
      </c>
      <c r="C36989" s="535" t="s">
        <v>29247</v>
      </c>
      <c r="D36989" s="548" t="n">
        <v>189.6495</v>
      </c>
    </row>
    <row r="36990" customFormat="false" ht="14.25" hidden="false" customHeight="false" outlineLevel="0" collapsed="false">
      <c r="A36990" s="535" t="s">
        <v>55724</v>
      </c>
      <c r="B36990" s="536" t="s">
        <v>55725</v>
      </c>
      <c r="C36990" s="535" t="s">
        <v>29247</v>
      </c>
      <c r="D36990" s="548" t="n">
        <v>239.2198</v>
      </c>
    </row>
    <row r="36991" customFormat="false" ht="14.25" hidden="false" customHeight="false" outlineLevel="0" collapsed="false">
      <c r="A36991" s="535" t="s">
        <v>55726</v>
      </c>
      <c r="B36991" s="536" t="s">
        <v>55727</v>
      </c>
      <c r="C36991" s="535" t="s">
        <v>44152</v>
      </c>
      <c r="D36991" s="548" t="n">
        <v>5.0059</v>
      </c>
    </row>
    <row r="36992" customFormat="false" ht="14.25" hidden="false" customHeight="false" outlineLevel="0" collapsed="false">
      <c r="A36992" s="535" t="s">
        <v>55728</v>
      </c>
      <c r="B36992" s="536" t="s">
        <v>55729</v>
      </c>
      <c r="C36992" s="535" t="s">
        <v>44152</v>
      </c>
      <c r="D36992" s="548" t="n">
        <v>6.6709</v>
      </c>
    </row>
    <row r="36993" customFormat="false" ht="14.25" hidden="false" customHeight="false" outlineLevel="0" collapsed="false">
      <c r="A36993" s="535" t="s">
        <v>55730</v>
      </c>
      <c r="B36993" s="536" t="s">
        <v>55731</v>
      </c>
      <c r="C36993" s="535" t="s">
        <v>29247</v>
      </c>
      <c r="D36993" s="548" t="n">
        <v>316.327</v>
      </c>
    </row>
    <row r="36994" customFormat="false" ht="14.25" hidden="false" customHeight="false" outlineLevel="0" collapsed="false">
      <c r="A36994" s="535" t="s">
        <v>55732</v>
      </c>
      <c r="B36994" s="536" t="s">
        <v>55733</v>
      </c>
      <c r="C36994" s="535" t="s">
        <v>29247</v>
      </c>
      <c r="D36994" s="548" t="n">
        <v>368.4475</v>
      </c>
    </row>
    <row r="36995" customFormat="false" ht="14.25" hidden="false" customHeight="false" outlineLevel="0" collapsed="false">
      <c r="A36995" s="535" t="s">
        <v>55734</v>
      </c>
      <c r="B36995" s="536" t="s">
        <v>55735</v>
      </c>
      <c r="C36995" s="535" t="s">
        <v>29247</v>
      </c>
      <c r="D36995" s="548" t="n">
        <v>111.5099</v>
      </c>
    </row>
    <row r="36996" customFormat="false" ht="14.25" hidden="false" customHeight="false" outlineLevel="0" collapsed="false">
      <c r="A36996" s="535" t="s">
        <v>55736</v>
      </c>
      <c r="B36996" s="536" t="s">
        <v>55737</v>
      </c>
      <c r="C36996" s="535" t="s">
        <v>29247</v>
      </c>
      <c r="D36996" s="548" t="n">
        <v>188.3589</v>
      </c>
    </row>
    <row r="36997" customFormat="false" ht="14.25" hidden="false" customHeight="false" outlineLevel="0" collapsed="false">
      <c r="A36997" s="535" t="s">
        <v>55738</v>
      </c>
      <c r="B36997" s="536" t="s">
        <v>55739</v>
      </c>
      <c r="C36997" s="535" t="s">
        <v>29247</v>
      </c>
      <c r="D36997" s="548" t="n">
        <v>245.2044</v>
      </c>
    </row>
    <row r="36998" customFormat="false" ht="14.25" hidden="false" customHeight="false" outlineLevel="0" collapsed="false">
      <c r="A36998" s="535" t="s">
        <v>55740</v>
      </c>
      <c r="B36998" s="536" t="s">
        <v>55741</v>
      </c>
      <c r="C36998" s="535" t="s">
        <v>29247</v>
      </c>
      <c r="D36998" s="548" t="n">
        <v>296.1519</v>
      </c>
    </row>
    <row r="36999" customFormat="false" ht="14.25" hidden="false" customHeight="false" outlineLevel="0" collapsed="false">
      <c r="A36999" s="535" t="s">
        <v>55742</v>
      </c>
      <c r="B36999" s="536" t="s">
        <v>55743</v>
      </c>
      <c r="C36999" s="535" t="s">
        <v>29247</v>
      </c>
      <c r="D36999" s="548" t="n">
        <v>334.5609</v>
      </c>
    </row>
    <row r="37000" customFormat="false" ht="14.25" hidden="false" customHeight="false" outlineLevel="0" collapsed="false">
      <c r="A37000" s="535" t="s">
        <v>55744</v>
      </c>
      <c r="B37000" s="536" t="s">
        <v>55745</v>
      </c>
      <c r="C37000" s="535" t="s">
        <v>29247</v>
      </c>
      <c r="D37000" s="548" t="n">
        <v>376.501</v>
      </c>
    </row>
    <row r="37001" customFormat="false" ht="14.25" hidden="false" customHeight="false" outlineLevel="0" collapsed="false">
      <c r="A37001" s="535" t="s">
        <v>55746</v>
      </c>
      <c r="B37001" s="536" t="s">
        <v>55747</v>
      </c>
      <c r="C37001" s="535" t="s">
        <v>29260</v>
      </c>
      <c r="D37001" s="548" t="n">
        <v>271452.5752</v>
      </c>
    </row>
    <row r="37002" customFormat="false" ht="14.25" hidden="false" customHeight="false" outlineLevel="0" collapsed="false">
      <c r="A37002" s="535" t="s">
        <v>55748</v>
      </c>
      <c r="B37002" s="536" t="s">
        <v>55749</v>
      </c>
      <c r="C37002" s="535" t="s">
        <v>29260</v>
      </c>
      <c r="D37002" s="548" t="n">
        <v>271907.0585</v>
      </c>
    </row>
    <row r="37003" customFormat="false" ht="14.25" hidden="false" customHeight="false" outlineLevel="0" collapsed="false">
      <c r="A37003" s="535" t="s">
        <v>55750</v>
      </c>
      <c r="B37003" s="536" t="s">
        <v>55751</v>
      </c>
      <c r="C37003" s="535" t="s">
        <v>29260</v>
      </c>
      <c r="D37003" s="548" t="n">
        <v>720.836</v>
      </c>
    </row>
    <row r="37004" customFormat="false" ht="14.25" hidden="false" customHeight="false" outlineLevel="0" collapsed="false">
      <c r="A37004" s="535" t="s">
        <v>55752</v>
      </c>
      <c r="B37004" s="536" t="s">
        <v>55753</v>
      </c>
      <c r="C37004" s="535" t="s">
        <v>29247</v>
      </c>
      <c r="D37004" s="548" t="n">
        <v>468.8788</v>
      </c>
    </row>
    <row r="37005" customFormat="false" ht="14.25" hidden="false" customHeight="false" outlineLevel="0" collapsed="false">
      <c r="A37005" s="535" t="s">
        <v>55754</v>
      </c>
      <c r="B37005" s="536" t="s">
        <v>55755</v>
      </c>
      <c r="C37005" s="535" t="s">
        <v>44152</v>
      </c>
      <c r="D37005" s="548" t="n">
        <v>318.0491</v>
      </c>
    </row>
    <row r="37006" customFormat="false" ht="14.25" hidden="false" customHeight="false" outlineLevel="0" collapsed="false">
      <c r="A37006" s="535" t="s">
        <v>55756</v>
      </c>
      <c r="B37006" s="536" t="s">
        <v>55757</v>
      </c>
      <c r="C37006" s="535" t="s">
        <v>29260</v>
      </c>
      <c r="D37006" s="548" t="n">
        <v>2071.6062</v>
      </c>
    </row>
    <row r="37007" customFormat="false" ht="14.25" hidden="false" customHeight="false" outlineLevel="0" collapsed="false">
      <c r="A37007" s="535" t="s">
        <v>55758</v>
      </c>
      <c r="B37007" s="536" t="s">
        <v>55759</v>
      </c>
      <c r="C37007" s="535" t="s">
        <v>29260</v>
      </c>
      <c r="D37007" s="548" t="n">
        <v>298.2676</v>
      </c>
    </row>
    <row r="37008" customFormat="false" ht="14.25" hidden="false" customHeight="false" outlineLevel="0" collapsed="false">
      <c r="A37008" s="535" t="s">
        <v>55760</v>
      </c>
      <c r="B37008" s="536" t="s">
        <v>55761</v>
      </c>
      <c r="C37008" s="535" t="s">
        <v>29260</v>
      </c>
      <c r="D37008" s="548" t="n">
        <v>999.4293</v>
      </c>
    </row>
    <row r="37009" customFormat="false" ht="14.25" hidden="false" customHeight="false" outlineLevel="0" collapsed="false">
      <c r="A37009" s="535" t="s">
        <v>55762</v>
      </c>
      <c r="B37009" s="536" t="s">
        <v>55763</v>
      </c>
      <c r="C37009" s="535" t="s">
        <v>29247</v>
      </c>
      <c r="D37009" s="548" t="n">
        <v>570.4252</v>
      </c>
    </row>
    <row r="37010" customFormat="false" ht="14.25" hidden="false" customHeight="false" outlineLevel="0" collapsed="false">
      <c r="A37010" s="535" t="s">
        <v>55764</v>
      </c>
      <c r="B37010" s="536" t="s">
        <v>55765</v>
      </c>
      <c r="C37010" s="535" t="s">
        <v>29260</v>
      </c>
      <c r="D37010" s="548" t="n">
        <v>4230.4064</v>
      </c>
    </row>
    <row r="37011" customFormat="false" ht="14.25" hidden="false" customHeight="false" outlineLevel="0" collapsed="false">
      <c r="A37011" s="535" t="s">
        <v>55766</v>
      </c>
      <c r="B37011" s="536" t="s">
        <v>55767</v>
      </c>
      <c r="C37011" s="535" t="s">
        <v>29260</v>
      </c>
      <c r="D37011" s="548" t="n">
        <v>581.1682</v>
      </c>
    </row>
    <row r="37012" customFormat="false" ht="14.25" hidden="false" customHeight="false" outlineLevel="0" collapsed="false">
      <c r="A37012" s="535" t="s">
        <v>55768</v>
      </c>
      <c r="B37012" s="536" t="s">
        <v>55769</v>
      </c>
      <c r="C37012" s="535" t="s">
        <v>29260</v>
      </c>
      <c r="D37012" s="548" t="n">
        <v>253.2976</v>
      </c>
    </row>
    <row r="37013" customFormat="false" ht="14.25" hidden="false" customHeight="false" outlineLevel="0" collapsed="false">
      <c r="A37013" s="535" t="s">
        <v>55770</v>
      </c>
      <c r="B37013" s="536" t="s">
        <v>55771</v>
      </c>
      <c r="C37013" s="535" t="s">
        <v>29260</v>
      </c>
      <c r="D37013" s="548" t="n">
        <v>1437.0602</v>
      </c>
    </row>
    <row r="37014" customFormat="false" ht="14.25" hidden="false" customHeight="false" outlineLevel="0" collapsed="false">
      <c r="A37014" s="535" t="s">
        <v>55772</v>
      </c>
      <c r="B37014" s="536" t="s">
        <v>55773</v>
      </c>
      <c r="C37014" s="535" t="s">
        <v>29260</v>
      </c>
      <c r="D37014" s="548" t="n">
        <v>5567.7031</v>
      </c>
    </row>
    <row r="37015" customFormat="false" ht="14.25" hidden="false" customHeight="false" outlineLevel="0" collapsed="false">
      <c r="A37015" s="535" t="s">
        <v>55774</v>
      </c>
      <c r="B37015" s="536" t="s">
        <v>55775</v>
      </c>
      <c r="C37015" s="535" t="s">
        <v>29260</v>
      </c>
      <c r="D37015" s="548" t="n">
        <v>5447.7443</v>
      </c>
    </row>
    <row r="37016" customFormat="false" ht="14.25" hidden="false" customHeight="false" outlineLevel="0" collapsed="false">
      <c r="A37016" s="535" t="s">
        <v>55776</v>
      </c>
      <c r="B37016" s="536" t="s">
        <v>55777</v>
      </c>
      <c r="C37016" s="535" t="s">
        <v>29247</v>
      </c>
      <c r="D37016" s="548" t="n">
        <v>0.0875</v>
      </c>
    </row>
    <row r="37017" customFormat="false" ht="14.25" hidden="false" customHeight="false" outlineLevel="0" collapsed="false">
      <c r="A37017" s="535" t="s">
        <v>55778</v>
      </c>
      <c r="B37017" s="536" t="s">
        <v>55779</v>
      </c>
      <c r="C37017" s="535" t="s">
        <v>29260</v>
      </c>
      <c r="D37017" s="548" t="n">
        <v>321</v>
      </c>
    </row>
    <row r="37018" customFormat="false" ht="14.25" hidden="false" customHeight="false" outlineLevel="0" collapsed="false">
      <c r="A37018" s="535" t="s">
        <v>55780</v>
      </c>
      <c r="B37018" s="536" t="s">
        <v>55781</v>
      </c>
      <c r="C37018" s="535" t="s">
        <v>29260</v>
      </c>
      <c r="D37018" s="548" t="n">
        <v>189.6699</v>
      </c>
    </row>
    <row r="37019" customFormat="false" ht="14.25" hidden="false" customHeight="false" outlineLevel="0" collapsed="false">
      <c r="A37019" s="535" t="s">
        <v>55782</v>
      </c>
      <c r="B37019" s="536" t="s">
        <v>55783</v>
      </c>
      <c r="C37019" s="535" t="s">
        <v>29260</v>
      </c>
      <c r="D37019" s="548" t="n">
        <v>98.0723</v>
      </c>
    </row>
    <row r="37020" customFormat="false" ht="14.25" hidden="false" customHeight="false" outlineLevel="0" collapsed="false">
      <c r="A37020" s="535" t="s">
        <v>55784</v>
      </c>
      <c r="B37020" s="536" t="s">
        <v>55785</v>
      </c>
      <c r="C37020" s="535" t="s">
        <v>29260</v>
      </c>
      <c r="D37020" s="548" t="n">
        <v>88.1799</v>
      </c>
    </row>
    <row r="37021" customFormat="false" ht="14.25" hidden="false" customHeight="false" outlineLevel="0" collapsed="false">
      <c r="A37021" s="535" t="s">
        <v>55786</v>
      </c>
      <c r="B37021" s="536" t="s">
        <v>55787</v>
      </c>
      <c r="C37021" s="535" t="s">
        <v>29260</v>
      </c>
      <c r="D37021" s="548" t="n">
        <v>67.3013</v>
      </c>
    </row>
    <row r="37022" customFormat="false" ht="14.25" hidden="false" customHeight="false" outlineLevel="0" collapsed="false">
      <c r="A37022" s="535" t="s">
        <v>55788</v>
      </c>
      <c r="B37022" s="536" t="s">
        <v>55789</v>
      </c>
      <c r="C37022" s="535" t="s">
        <v>50010</v>
      </c>
      <c r="D37022" s="548" t="s">
        <v>54445</v>
      </c>
    </row>
    <row r="37023" customFormat="false" ht="14.25" hidden="false" customHeight="false" outlineLevel="0" collapsed="false">
      <c r="A37023" s="535" t="s">
        <v>55790</v>
      </c>
      <c r="B37023" s="536" t="s">
        <v>55791</v>
      </c>
      <c r="C37023" s="535" t="s">
        <v>41675</v>
      </c>
      <c r="D37023" s="548" t="s">
        <v>54445</v>
      </c>
    </row>
    <row r="37024" customFormat="false" ht="14.25" hidden="false" customHeight="false" outlineLevel="0" collapsed="false">
      <c r="A37024" s="535" t="s">
        <v>55792</v>
      </c>
      <c r="B37024" s="536" t="s">
        <v>55793</v>
      </c>
      <c r="C37024" s="535" t="s">
        <v>29260</v>
      </c>
      <c r="D37024" s="548" t="n">
        <v>57.4</v>
      </c>
    </row>
    <row r="37025" customFormat="false" ht="14.25" hidden="false" customHeight="false" outlineLevel="0" collapsed="false">
      <c r="A37025" s="535" t="s">
        <v>55794</v>
      </c>
      <c r="B37025" s="536" t="s">
        <v>55795</v>
      </c>
      <c r="C37025" s="535" t="s">
        <v>29260</v>
      </c>
      <c r="D37025" s="548" t="n">
        <v>83.7299</v>
      </c>
    </row>
    <row r="37026" customFormat="false" ht="14.25" hidden="false" customHeight="false" outlineLevel="0" collapsed="false">
      <c r="A37026" s="535" t="s">
        <v>55796</v>
      </c>
      <c r="B37026" s="536" t="s">
        <v>55797</v>
      </c>
      <c r="C37026" s="535" t="s">
        <v>29260</v>
      </c>
      <c r="D37026" s="548" t="n">
        <v>130.8</v>
      </c>
    </row>
    <row r="37027" customFormat="false" ht="14.25" hidden="false" customHeight="false" outlineLevel="0" collapsed="false">
      <c r="A37027" s="535" t="s">
        <v>55798</v>
      </c>
      <c r="B37027" s="536" t="s">
        <v>55799</v>
      </c>
      <c r="C37027" s="535" t="s">
        <v>50010</v>
      </c>
      <c r="D37027" s="548" t="s">
        <v>54445</v>
      </c>
    </row>
    <row r="37028" customFormat="false" ht="14.25" hidden="false" customHeight="false" outlineLevel="0" collapsed="false">
      <c r="A37028" s="535" t="s">
        <v>55800</v>
      </c>
      <c r="B37028" s="536" t="s">
        <v>55801</v>
      </c>
      <c r="C37028" s="535" t="s">
        <v>29260</v>
      </c>
      <c r="D37028" s="548" t="n">
        <v>99.5519</v>
      </c>
    </row>
    <row r="37029" customFormat="false" ht="14.25" hidden="false" customHeight="false" outlineLevel="0" collapsed="false">
      <c r="A37029" s="535" t="s">
        <v>55802</v>
      </c>
      <c r="B37029" s="536" t="s">
        <v>55803</v>
      </c>
      <c r="C37029" s="535" t="s">
        <v>29260</v>
      </c>
      <c r="D37029" s="548" t="n">
        <v>48.5452</v>
      </c>
    </row>
    <row r="37030" customFormat="false" ht="14.25" hidden="false" customHeight="false" outlineLevel="0" collapsed="false">
      <c r="A37030" s="535" t="s">
        <v>55804</v>
      </c>
      <c r="B37030" s="536" t="s">
        <v>55805</v>
      </c>
      <c r="C37030" s="535" t="s">
        <v>29741</v>
      </c>
      <c r="D37030" s="548" t="n">
        <v>11.7236</v>
      </c>
    </row>
    <row r="37031" customFormat="false" ht="14.25" hidden="false" customHeight="false" outlineLevel="0" collapsed="false">
      <c r="A37031" s="535" t="s">
        <v>55806</v>
      </c>
      <c r="B37031" s="536" t="s">
        <v>55807</v>
      </c>
      <c r="C37031" s="535" t="s">
        <v>29260</v>
      </c>
      <c r="D37031" s="548" t="n">
        <v>22469.9482</v>
      </c>
    </row>
    <row r="37032" customFormat="false" ht="14.25" hidden="false" customHeight="false" outlineLevel="0" collapsed="false">
      <c r="A37032" s="535" t="s">
        <v>55808</v>
      </c>
      <c r="B37032" s="536" t="s">
        <v>55809</v>
      </c>
      <c r="C37032" s="535" t="s">
        <v>29260</v>
      </c>
      <c r="D37032" s="548" t="n">
        <v>29923.5421</v>
      </c>
    </row>
    <row r="37033" customFormat="false" ht="14.25" hidden="false" customHeight="false" outlineLevel="0" collapsed="false">
      <c r="A37033" s="535" t="s">
        <v>55810</v>
      </c>
      <c r="B37033" s="536" t="s">
        <v>55811</v>
      </c>
      <c r="C37033" s="535" t="s">
        <v>29260</v>
      </c>
      <c r="D37033" s="548" t="n">
        <v>20804.1639</v>
      </c>
    </row>
    <row r="37034" customFormat="false" ht="14.25" hidden="false" customHeight="false" outlineLevel="0" collapsed="false">
      <c r="A37034" s="535" t="s">
        <v>55812</v>
      </c>
      <c r="B37034" s="536" t="s">
        <v>55813</v>
      </c>
      <c r="C37034" s="535" t="s">
        <v>29260</v>
      </c>
      <c r="D37034" s="548" t="n">
        <v>22075.027</v>
      </c>
    </row>
    <row r="37035" customFormat="false" ht="14.25" hidden="false" customHeight="false" outlineLevel="0" collapsed="false">
      <c r="A37035" s="535" t="s">
        <v>55814</v>
      </c>
      <c r="B37035" s="536" t="s">
        <v>55815</v>
      </c>
      <c r="C37035" s="535" t="s">
        <v>29260</v>
      </c>
      <c r="D37035" s="548" t="n">
        <v>2310.2099</v>
      </c>
    </row>
    <row r="37036" customFormat="false" ht="14.25" hidden="false" customHeight="false" outlineLevel="0" collapsed="false">
      <c r="A37036" s="535" t="s">
        <v>55816</v>
      </c>
      <c r="B37036" s="536" t="s">
        <v>55817</v>
      </c>
      <c r="C37036" s="535" t="s">
        <v>29260</v>
      </c>
      <c r="D37036" s="548" t="n">
        <v>1800.726</v>
      </c>
    </row>
    <row r="37037" customFormat="false" ht="14.25" hidden="false" customHeight="false" outlineLevel="0" collapsed="false">
      <c r="A37037" s="535" t="s">
        <v>55818</v>
      </c>
      <c r="B37037" s="536" t="s">
        <v>55819</v>
      </c>
      <c r="C37037" s="535" t="s">
        <v>29247</v>
      </c>
      <c r="D37037" s="548" t="n">
        <v>46.5433</v>
      </c>
    </row>
    <row r="37038" customFormat="false" ht="14.25" hidden="false" customHeight="false" outlineLevel="0" collapsed="false">
      <c r="A37038" s="535" t="s">
        <v>55820</v>
      </c>
      <c r="B37038" s="536" t="s">
        <v>55821</v>
      </c>
      <c r="C37038" s="535" t="s">
        <v>29247</v>
      </c>
      <c r="D37038" s="548" t="n">
        <v>599.3533</v>
      </c>
    </row>
    <row r="37039" customFormat="false" ht="14.25" hidden="false" customHeight="false" outlineLevel="0" collapsed="false">
      <c r="A37039" s="535" t="s">
        <v>55822</v>
      </c>
      <c r="B37039" s="536" t="s">
        <v>55823</v>
      </c>
      <c r="C37039" s="535" t="s">
        <v>29260</v>
      </c>
      <c r="D37039" s="548" t="n">
        <v>65.8181</v>
      </c>
    </row>
    <row r="37040" customFormat="false" ht="14.25" hidden="false" customHeight="false" outlineLevel="0" collapsed="false">
      <c r="A37040" s="535" t="s">
        <v>55824</v>
      </c>
      <c r="B37040" s="536" t="s">
        <v>55825</v>
      </c>
      <c r="C37040" s="535" t="s">
        <v>54298</v>
      </c>
      <c r="D37040" s="548" t="n">
        <v>32.2266</v>
      </c>
    </row>
    <row r="37041" customFormat="false" ht="14.25" hidden="false" customHeight="false" outlineLevel="0" collapsed="false">
      <c r="A37041" s="535" t="s">
        <v>55826</v>
      </c>
      <c r="B37041" s="536" t="s">
        <v>55827</v>
      </c>
      <c r="C37041" s="535" t="s">
        <v>29741</v>
      </c>
      <c r="D37041" s="548" t="n">
        <v>34.1821</v>
      </c>
    </row>
    <row r="37042" customFormat="false" ht="14.25" hidden="false" customHeight="false" outlineLevel="0" collapsed="false">
      <c r="A37042" s="535" t="s">
        <v>55828</v>
      </c>
      <c r="B37042" s="536" t="s">
        <v>55829</v>
      </c>
      <c r="C37042" s="535" t="s">
        <v>29260</v>
      </c>
      <c r="D37042" s="548" t="n">
        <v>20.7491</v>
      </c>
    </row>
    <row r="37043" customFormat="false" ht="14.25" hidden="false" customHeight="false" outlineLevel="0" collapsed="false">
      <c r="A37043" s="535" t="s">
        <v>55830</v>
      </c>
      <c r="B37043" s="536" t="s">
        <v>55831</v>
      </c>
      <c r="C37043" s="535" t="s">
        <v>29247</v>
      </c>
      <c r="D37043" s="548" t="n">
        <v>11.8509</v>
      </c>
    </row>
    <row r="37044" customFormat="false" ht="14.25" hidden="false" customHeight="false" outlineLevel="0" collapsed="false">
      <c r="A37044" s="535" t="s">
        <v>55832</v>
      </c>
      <c r="B37044" s="536" t="s">
        <v>55833</v>
      </c>
      <c r="C37044" s="535" t="s">
        <v>29260</v>
      </c>
      <c r="D37044" s="548" t="n">
        <v>17.85</v>
      </c>
    </row>
    <row r="37045" customFormat="false" ht="14.25" hidden="false" customHeight="false" outlineLevel="0" collapsed="false">
      <c r="A37045" s="535" t="s">
        <v>55834</v>
      </c>
      <c r="B37045" s="536" t="s">
        <v>55835</v>
      </c>
      <c r="C37045" s="535" t="s">
        <v>29260</v>
      </c>
      <c r="D37045" s="548" t="n">
        <v>999.4702</v>
      </c>
    </row>
    <row r="37046" customFormat="false" ht="14.25" hidden="false" customHeight="false" outlineLevel="0" collapsed="false">
      <c r="A37046" s="535" t="s">
        <v>55836</v>
      </c>
      <c r="B37046" s="536" t="s">
        <v>55837</v>
      </c>
      <c r="C37046" s="535" t="s">
        <v>29260</v>
      </c>
      <c r="D37046" s="548" t="n">
        <v>14.6157</v>
      </c>
    </row>
    <row r="37047" customFormat="false" ht="14.25" hidden="false" customHeight="false" outlineLevel="0" collapsed="false">
      <c r="A37047" s="535" t="s">
        <v>55838</v>
      </c>
      <c r="B37047" s="536" t="s">
        <v>55839</v>
      </c>
      <c r="C37047" s="535" t="s">
        <v>29260</v>
      </c>
      <c r="D37047" s="548" t="n">
        <v>16.5701</v>
      </c>
    </row>
    <row r="37048" customFormat="false" ht="14.25" hidden="false" customHeight="false" outlineLevel="0" collapsed="false">
      <c r="A37048" s="535" t="s">
        <v>55840</v>
      </c>
      <c r="B37048" s="536" t="s">
        <v>55841</v>
      </c>
      <c r="C37048" s="535" t="s">
        <v>29260</v>
      </c>
      <c r="D37048" s="548" t="n">
        <v>16.21</v>
      </c>
    </row>
    <row r="37049" customFormat="false" ht="14.25" hidden="false" customHeight="false" outlineLevel="0" collapsed="false">
      <c r="A37049" s="535" t="s">
        <v>55842</v>
      </c>
      <c r="B37049" s="536" t="s">
        <v>55843</v>
      </c>
      <c r="C37049" s="535" t="s">
        <v>29260</v>
      </c>
      <c r="D37049" s="548" t="n">
        <v>14.3003</v>
      </c>
    </row>
    <row r="37050" customFormat="false" ht="14.25" hidden="false" customHeight="false" outlineLevel="0" collapsed="false">
      <c r="A37050" s="535" t="s">
        <v>55844</v>
      </c>
      <c r="B37050" s="536" t="s">
        <v>55845</v>
      </c>
      <c r="C37050" s="535" t="s">
        <v>29260</v>
      </c>
      <c r="D37050" s="548" t="n">
        <v>1084.9102</v>
      </c>
    </row>
    <row r="37051" customFormat="false" ht="14.25" hidden="false" customHeight="false" outlineLevel="0" collapsed="false">
      <c r="A37051" s="535" t="s">
        <v>55846</v>
      </c>
      <c r="B37051" s="536" t="s">
        <v>55847</v>
      </c>
      <c r="C37051" s="535" t="s">
        <v>29260</v>
      </c>
      <c r="D37051" s="548" t="n">
        <v>180.0756</v>
      </c>
    </row>
    <row r="37052" customFormat="false" ht="14.25" hidden="false" customHeight="false" outlineLevel="0" collapsed="false">
      <c r="A37052" s="535" t="s">
        <v>55848</v>
      </c>
      <c r="B37052" s="536" t="s">
        <v>55849</v>
      </c>
      <c r="C37052" s="535" t="s">
        <v>29260</v>
      </c>
      <c r="D37052" s="548" t="n">
        <v>53.9846</v>
      </c>
    </row>
    <row r="37053" customFormat="false" ht="14.25" hidden="false" customHeight="false" outlineLevel="0" collapsed="false">
      <c r="A37053" s="535" t="s">
        <v>55850</v>
      </c>
      <c r="B37053" s="536" t="s">
        <v>55851</v>
      </c>
      <c r="C37053" s="535" t="s">
        <v>29260</v>
      </c>
      <c r="D37053" s="548" t="n">
        <v>485.4348</v>
      </c>
    </row>
    <row r="37054" customFormat="false" ht="14.25" hidden="false" customHeight="false" outlineLevel="0" collapsed="false">
      <c r="A37054" s="535" t="s">
        <v>55852</v>
      </c>
      <c r="B37054" s="536" t="s">
        <v>55853</v>
      </c>
      <c r="C37054" s="535" t="s">
        <v>29741</v>
      </c>
      <c r="D37054" s="548" t="n">
        <v>39.605</v>
      </c>
    </row>
    <row r="37055" customFormat="false" ht="14.25" hidden="false" customHeight="false" outlineLevel="0" collapsed="false">
      <c r="A37055" s="535" t="s">
        <v>55854</v>
      </c>
      <c r="B37055" s="536" t="s">
        <v>55855</v>
      </c>
      <c r="C37055" s="535" t="s">
        <v>29741</v>
      </c>
      <c r="D37055" s="548" t="n">
        <v>10.4472</v>
      </c>
    </row>
    <row r="37056" customFormat="false" ht="14.25" hidden="false" customHeight="false" outlineLevel="0" collapsed="false">
      <c r="A37056" s="535" t="s">
        <v>55856</v>
      </c>
      <c r="B37056" s="536" t="s">
        <v>55857</v>
      </c>
      <c r="C37056" s="535" t="s">
        <v>29260</v>
      </c>
      <c r="D37056" s="548" t="n">
        <v>1912.1362</v>
      </c>
    </row>
    <row r="37057" customFormat="false" ht="14.25" hidden="false" customHeight="false" outlineLevel="0" collapsed="false">
      <c r="A37057" s="535" t="s">
        <v>55858</v>
      </c>
      <c r="B37057" s="536" t="s">
        <v>55859</v>
      </c>
      <c r="C37057" s="535" t="s">
        <v>29260</v>
      </c>
      <c r="D37057" s="548" t="n">
        <v>1604.1415</v>
      </c>
    </row>
    <row r="37058" customFormat="false" ht="14.25" hidden="false" customHeight="false" outlineLevel="0" collapsed="false">
      <c r="A37058" s="535" t="s">
        <v>55860</v>
      </c>
      <c r="B37058" s="536" t="s">
        <v>55861</v>
      </c>
      <c r="C37058" s="535" t="s">
        <v>29741</v>
      </c>
      <c r="D37058" s="548" t="n">
        <v>28.17</v>
      </c>
    </row>
    <row r="37059" customFormat="false" ht="14.25" hidden="false" customHeight="false" outlineLevel="0" collapsed="false">
      <c r="A37059" s="535" t="s">
        <v>55862</v>
      </c>
      <c r="B37059" s="536" t="s">
        <v>55863</v>
      </c>
      <c r="C37059" s="535" t="s">
        <v>29247</v>
      </c>
      <c r="D37059" s="548" t="n">
        <v>19.2297</v>
      </c>
    </row>
    <row r="37060" customFormat="false" ht="14.25" hidden="false" customHeight="false" outlineLevel="0" collapsed="false">
      <c r="A37060" s="535" t="s">
        <v>55864</v>
      </c>
      <c r="B37060" s="536" t="s">
        <v>55865</v>
      </c>
      <c r="C37060" s="535" t="s">
        <v>29260</v>
      </c>
      <c r="D37060" s="548" t="n">
        <v>459.4338</v>
      </c>
    </row>
    <row r="37061" customFormat="false" ht="14.25" hidden="false" customHeight="false" outlineLevel="0" collapsed="false">
      <c r="A37061" s="535" t="s">
        <v>55866</v>
      </c>
      <c r="B37061" s="536" t="s">
        <v>55867</v>
      </c>
      <c r="C37061" s="535" t="s">
        <v>29247</v>
      </c>
      <c r="D37061" s="548" t="n">
        <v>126.4083</v>
      </c>
    </row>
    <row r="37062" customFormat="false" ht="14.25" hidden="false" customHeight="false" outlineLevel="0" collapsed="false">
      <c r="A37062" s="535" t="s">
        <v>55868</v>
      </c>
      <c r="B37062" s="536" t="s">
        <v>55869</v>
      </c>
      <c r="C37062" s="535" t="s">
        <v>29247</v>
      </c>
      <c r="D37062" s="548" t="n">
        <v>137.3816</v>
      </c>
    </row>
    <row r="37063" customFormat="false" ht="14.25" hidden="false" customHeight="false" outlineLevel="0" collapsed="false">
      <c r="A37063" s="535" t="s">
        <v>55870</v>
      </c>
      <c r="B37063" s="536" t="s">
        <v>55871</v>
      </c>
      <c r="C37063" s="535" t="s">
        <v>29247</v>
      </c>
      <c r="D37063" s="548" t="n">
        <v>148.5</v>
      </c>
    </row>
    <row r="37064" customFormat="false" ht="14.25" hidden="false" customHeight="false" outlineLevel="0" collapsed="false">
      <c r="A37064" s="535" t="s">
        <v>55872</v>
      </c>
      <c r="B37064" s="536" t="s">
        <v>55873</v>
      </c>
      <c r="C37064" s="535" t="s">
        <v>29247</v>
      </c>
      <c r="D37064" s="548" t="n">
        <v>226.5</v>
      </c>
    </row>
    <row r="37065" customFormat="false" ht="14.25" hidden="false" customHeight="false" outlineLevel="0" collapsed="false">
      <c r="A37065" s="535" t="s">
        <v>55874</v>
      </c>
      <c r="B37065" s="536" t="s">
        <v>55875</v>
      </c>
      <c r="C37065" s="535" t="s">
        <v>29247</v>
      </c>
      <c r="D37065" s="548" t="n">
        <v>183.675</v>
      </c>
    </row>
    <row r="37066" customFormat="false" ht="14.25" hidden="false" customHeight="false" outlineLevel="0" collapsed="false">
      <c r="A37066" s="535" t="s">
        <v>55876</v>
      </c>
      <c r="B37066" s="536" t="s">
        <v>55877</v>
      </c>
      <c r="C37066" s="535" t="s">
        <v>29247</v>
      </c>
      <c r="D37066" s="548" t="n">
        <v>222.46</v>
      </c>
    </row>
    <row r="37067" customFormat="false" ht="14.25" hidden="false" customHeight="false" outlineLevel="0" collapsed="false">
      <c r="A37067" s="535" t="s">
        <v>55878</v>
      </c>
      <c r="B37067" s="536" t="s">
        <v>55879</v>
      </c>
      <c r="C37067" s="535" t="s">
        <v>29247</v>
      </c>
      <c r="D37067" s="548" t="n">
        <v>251.65</v>
      </c>
    </row>
    <row r="37068" customFormat="false" ht="14.25" hidden="false" customHeight="false" outlineLevel="0" collapsed="false">
      <c r="A37068" s="535" t="s">
        <v>55880</v>
      </c>
      <c r="B37068" s="536" t="s">
        <v>55881</v>
      </c>
      <c r="C37068" s="535" t="s">
        <v>29247</v>
      </c>
      <c r="D37068" s="548" t="n">
        <v>278.66</v>
      </c>
    </row>
    <row r="37069" customFormat="false" ht="14.25" hidden="false" customHeight="false" outlineLevel="0" collapsed="false">
      <c r="A37069" s="535" t="s">
        <v>55882</v>
      </c>
      <c r="B37069" s="536" t="s">
        <v>55883</v>
      </c>
      <c r="C37069" s="535" t="s">
        <v>29247</v>
      </c>
      <c r="D37069" s="548" t="n">
        <v>339.5688</v>
      </c>
    </row>
    <row r="37070" customFormat="false" ht="14.25" hidden="false" customHeight="false" outlineLevel="0" collapsed="false">
      <c r="A37070" s="535" t="s">
        <v>55884</v>
      </c>
      <c r="B37070" s="536" t="s">
        <v>55885</v>
      </c>
      <c r="C37070" s="535" t="s">
        <v>29247</v>
      </c>
      <c r="D37070" s="548" t="n">
        <v>376.5</v>
      </c>
    </row>
    <row r="37071" customFormat="false" ht="14.25" hidden="false" customHeight="false" outlineLevel="0" collapsed="false">
      <c r="A37071" s="535" t="s">
        <v>55886</v>
      </c>
      <c r="B37071" s="536" t="s">
        <v>55887</v>
      </c>
      <c r="C37071" s="535" t="s">
        <v>29247</v>
      </c>
      <c r="D37071" s="548" t="n">
        <v>436.5</v>
      </c>
    </row>
    <row r="37072" customFormat="false" ht="14.25" hidden="false" customHeight="false" outlineLevel="0" collapsed="false">
      <c r="A37072" s="535" t="s">
        <v>55888</v>
      </c>
      <c r="B37072" s="536" t="s">
        <v>55889</v>
      </c>
      <c r="C37072" s="535" t="s">
        <v>29247</v>
      </c>
      <c r="D37072" s="548" t="n">
        <v>536.3133</v>
      </c>
    </row>
    <row r="37073" customFormat="false" ht="14.25" hidden="false" customHeight="false" outlineLevel="0" collapsed="false">
      <c r="A37073" s="535" t="s">
        <v>55890</v>
      </c>
      <c r="B37073" s="536" t="s">
        <v>55891</v>
      </c>
      <c r="C37073" s="535" t="s">
        <v>29247</v>
      </c>
      <c r="D37073" s="548" t="n">
        <v>450</v>
      </c>
    </row>
    <row r="37074" customFormat="false" ht="14.25" hidden="false" customHeight="false" outlineLevel="0" collapsed="false">
      <c r="A37074" s="535" t="s">
        <v>55892</v>
      </c>
      <c r="B37074" s="536" t="s">
        <v>55893</v>
      </c>
      <c r="C37074" s="535" t="s">
        <v>29247</v>
      </c>
      <c r="D37074" s="548" t="n">
        <v>504.8625</v>
      </c>
    </row>
    <row r="37075" customFormat="false" ht="14.25" hidden="false" customHeight="false" outlineLevel="0" collapsed="false">
      <c r="A37075" s="535" t="s">
        <v>55894</v>
      </c>
      <c r="B37075" s="536" t="s">
        <v>55895</v>
      </c>
      <c r="C37075" s="535" t="s">
        <v>29247</v>
      </c>
      <c r="D37075" s="548" t="n">
        <v>615.4768</v>
      </c>
    </row>
    <row r="37076" customFormat="false" ht="14.25" hidden="false" customHeight="false" outlineLevel="0" collapsed="false">
      <c r="A37076" s="535" t="s">
        <v>55896</v>
      </c>
      <c r="B37076" s="536" t="s">
        <v>55897</v>
      </c>
      <c r="C37076" s="535" t="s">
        <v>29247</v>
      </c>
      <c r="D37076" s="548" t="n">
        <v>624.7855</v>
      </c>
    </row>
    <row r="37077" customFormat="false" ht="14.25" hidden="false" customHeight="false" outlineLevel="0" collapsed="false">
      <c r="A37077" s="535" t="s">
        <v>55898</v>
      </c>
      <c r="B37077" s="536" t="s">
        <v>55899</v>
      </c>
      <c r="C37077" s="535" t="s">
        <v>29247</v>
      </c>
      <c r="D37077" s="548" t="n">
        <v>727</v>
      </c>
    </row>
    <row r="37078" customFormat="false" ht="14.25" hidden="false" customHeight="false" outlineLevel="0" collapsed="false">
      <c r="A37078" s="535" t="s">
        <v>55900</v>
      </c>
      <c r="B37078" s="536" t="s">
        <v>55901</v>
      </c>
      <c r="C37078" s="535" t="s">
        <v>29247</v>
      </c>
      <c r="D37078" s="548" t="n">
        <v>759.9936</v>
      </c>
    </row>
    <row r="37079" customFormat="false" ht="14.25" hidden="false" customHeight="false" outlineLevel="0" collapsed="false">
      <c r="A37079" s="535" t="s">
        <v>55902</v>
      </c>
      <c r="B37079" s="536" t="s">
        <v>55903</v>
      </c>
      <c r="C37079" s="535" t="s">
        <v>29247</v>
      </c>
      <c r="D37079" s="548" t="n">
        <v>924.2</v>
      </c>
    </row>
    <row r="37080" customFormat="false" ht="14.25" hidden="false" customHeight="false" outlineLevel="0" collapsed="false">
      <c r="A37080" s="535" t="s">
        <v>55904</v>
      </c>
      <c r="B37080" s="536" t="s">
        <v>55905</v>
      </c>
      <c r="C37080" s="535" t="s">
        <v>29247</v>
      </c>
      <c r="D37080" s="548" t="n">
        <v>1177.8333</v>
      </c>
    </row>
    <row r="37081" customFormat="false" ht="14.25" hidden="false" customHeight="false" outlineLevel="0" collapsed="false">
      <c r="A37081" s="535" t="s">
        <v>55906</v>
      </c>
      <c r="B37081" s="536" t="s">
        <v>55907</v>
      </c>
      <c r="C37081" s="535" t="s">
        <v>29247</v>
      </c>
      <c r="D37081" s="548" t="n">
        <v>1090</v>
      </c>
    </row>
    <row r="37082" customFormat="false" ht="14.25" hidden="false" customHeight="false" outlineLevel="0" collapsed="false">
      <c r="A37082" s="535" t="s">
        <v>55908</v>
      </c>
      <c r="B37082" s="536" t="s">
        <v>55909</v>
      </c>
      <c r="C37082" s="535" t="s">
        <v>29247</v>
      </c>
      <c r="D37082" s="548" t="n">
        <v>1181.4722</v>
      </c>
    </row>
    <row r="37083" customFormat="false" ht="14.25" hidden="false" customHeight="false" outlineLevel="0" collapsed="false">
      <c r="A37083" s="535" t="s">
        <v>55910</v>
      </c>
      <c r="B37083" s="536" t="s">
        <v>55911</v>
      </c>
      <c r="C37083" s="535" t="s">
        <v>29247</v>
      </c>
      <c r="D37083" s="548" t="n">
        <v>1342.1388</v>
      </c>
    </row>
    <row r="37084" customFormat="false" ht="14.25" hidden="false" customHeight="false" outlineLevel="0" collapsed="false">
      <c r="A37084" s="535" t="s">
        <v>55912</v>
      </c>
      <c r="B37084" s="536" t="s">
        <v>55913</v>
      </c>
      <c r="C37084" s="535" t="s">
        <v>29247</v>
      </c>
      <c r="D37084" s="548" t="n">
        <v>1450</v>
      </c>
    </row>
    <row r="37085" customFormat="false" ht="14.25" hidden="false" customHeight="false" outlineLevel="0" collapsed="false">
      <c r="A37085" s="535" t="s">
        <v>55914</v>
      </c>
      <c r="B37085" s="536" t="s">
        <v>55915</v>
      </c>
      <c r="C37085" s="535" t="s">
        <v>29247</v>
      </c>
      <c r="D37085" s="548" t="n">
        <v>178</v>
      </c>
    </row>
    <row r="37086" customFormat="false" ht="14.25" hidden="false" customHeight="false" outlineLevel="0" collapsed="false">
      <c r="A37086" s="535" t="s">
        <v>55916</v>
      </c>
      <c r="B37086" s="536" t="s">
        <v>55917</v>
      </c>
      <c r="C37086" s="535" t="s">
        <v>29247</v>
      </c>
      <c r="D37086" s="548" t="n">
        <v>179.5</v>
      </c>
    </row>
    <row r="37087" customFormat="false" ht="14.25" hidden="false" customHeight="false" outlineLevel="0" collapsed="false">
      <c r="A37087" s="535" t="s">
        <v>55918</v>
      </c>
      <c r="B37087" s="536" t="s">
        <v>55919</v>
      </c>
      <c r="C37087" s="535" t="s">
        <v>29247</v>
      </c>
      <c r="D37087" s="548" t="n">
        <v>200</v>
      </c>
    </row>
    <row r="37088" customFormat="false" ht="14.25" hidden="false" customHeight="false" outlineLevel="0" collapsed="false">
      <c r="A37088" s="535" t="s">
        <v>55920</v>
      </c>
      <c r="B37088" s="536" t="s">
        <v>55921</v>
      </c>
      <c r="C37088" s="535" t="s">
        <v>29247</v>
      </c>
      <c r="D37088" s="548" t="n">
        <v>267.5</v>
      </c>
    </row>
    <row r="37089" customFormat="false" ht="14.25" hidden="false" customHeight="false" outlineLevel="0" collapsed="false">
      <c r="A37089" s="535" t="s">
        <v>55922</v>
      </c>
      <c r="B37089" s="536" t="s">
        <v>55923</v>
      </c>
      <c r="C37089" s="535" t="s">
        <v>29260</v>
      </c>
      <c r="D37089" s="548" t="n">
        <v>821.6473</v>
      </c>
    </row>
    <row r="37090" customFormat="false" ht="14.25" hidden="false" customHeight="false" outlineLevel="0" collapsed="false">
      <c r="A37090" s="535" t="s">
        <v>55924</v>
      </c>
      <c r="B37090" s="536" t="s">
        <v>55925</v>
      </c>
      <c r="C37090" s="535" t="s">
        <v>29260</v>
      </c>
      <c r="D37090" s="548" t="n">
        <v>748.1321</v>
      </c>
    </row>
    <row r="37091" customFormat="false" ht="14.25" hidden="false" customHeight="false" outlineLevel="0" collapsed="false">
      <c r="A37091" s="535" t="s">
        <v>55926</v>
      </c>
      <c r="B37091" s="536" t="s">
        <v>55927</v>
      </c>
      <c r="C37091" s="535" t="s">
        <v>29247</v>
      </c>
      <c r="D37091" s="548" t="n">
        <v>725.8552</v>
      </c>
    </row>
    <row r="37092" customFormat="false" ht="14.25" hidden="false" customHeight="false" outlineLevel="0" collapsed="false">
      <c r="A37092" s="535" t="s">
        <v>55928</v>
      </c>
      <c r="B37092" s="536" t="s">
        <v>55929</v>
      </c>
      <c r="C37092" s="535" t="s">
        <v>50010</v>
      </c>
      <c r="D37092" s="548" t="n">
        <v>10240.3584</v>
      </c>
    </row>
    <row r="37093" customFormat="false" ht="14.25" hidden="false" customHeight="false" outlineLevel="0" collapsed="false">
      <c r="A37093" s="535" t="s">
        <v>55930</v>
      </c>
      <c r="B37093" s="536" t="s">
        <v>55931</v>
      </c>
      <c r="C37093" s="535" t="s">
        <v>50010</v>
      </c>
      <c r="D37093" s="548" t="n">
        <v>8735.8584</v>
      </c>
    </row>
    <row r="37094" customFormat="false" ht="14.25" hidden="false" customHeight="false" outlineLevel="0" collapsed="false">
      <c r="A37094" s="535" t="s">
        <v>55932</v>
      </c>
      <c r="B37094" s="536" t="s">
        <v>55933</v>
      </c>
      <c r="C37094" s="535" t="s">
        <v>50010</v>
      </c>
      <c r="D37094" s="548" t="n">
        <v>9738.8584</v>
      </c>
    </row>
    <row r="37095" customFormat="false" ht="14.25" hidden="false" customHeight="false" outlineLevel="0" collapsed="false">
      <c r="A37095" s="535" t="s">
        <v>55934</v>
      </c>
      <c r="B37095" s="536" t="s">
        <v>55935</v>
      </c>
      <c r="C37095" s="535" t="s">
        <v>50010</v>
      </c>
      <c r="D37095" s="548" t="n">
        <v>10240.3584</v>
      </c>
    </row>
    <row r="37096" customFormat="false" ht="14.25" hidden="false" customHeight="false" outlineLevel="0" collapsed="false">
      <c r="A37096" s="535" t="s">
        <v>55936</v>
      </c>
      <c r="B37096" s="536" t="s">
        <v>49283</v>
      </c>
      <c r="C37096" s="535" t="s">
        <v>29260</v>
      </c>
      <c r="D37096" s="548" t="n">
        <v>91216.1399</v>
      </c>
    </row>
    <row r="37097" customFormat="false" ht="14.25" hidden="false" customHeight="false" outlineLevel="0" collapsed="false">
      <c r="A37097" s="535" t="s">
        <v>55937</v>
      </c>
      <c r="B37097" s="536" t="s">
        <v>55938</v>
      </c>
      <c r="C37097" s="535" t="s">
        <v>29260</v>
      </c>
      <c r="D37097" s="548" t="n">
        <v>16.6491</v>
      </c>
    </row>
    <row r="37098" customFormat="false" ht="14.25" hidden="false" customHeight="false" outlineLevel="0" collapsed="false">
      <c r="A37098" s="535" t="s">
        <v>55939</v>
      </c>
      <c r="B37098" s="536" t="s">
        <v>55940</v>
      </c>
      <c r="C37098" s="535" t="s">
        <v>29260</v>
      </c>
      <c r="D37098" s="548" t="n">
        <v>11.5031</v>
      </c>
    </row>
    <row r="37099" customFormat="false" ht="14.25" hidden="false" customHeight="false" outlineLevel="0" collapsed="false">
      <c r="A37099" s="535" t="s">
        <v>55941</v>
      </c>
      <c r="B37099" s="536" t="s">
        <v>55942</v>
      </c>
      <c r="C37099" s="535" t="s">
        <v>29260</v>
      </c>
      <c r="D37099" s="548" t="n">
        <v>54.7498</v>
      </c>
    </row>
    <row r="37100" customFormat="false" ht="14.25" hidden="false" customHeight="false" outlineLevel="0" collapsed="false">
      <c r="A37100" s="535" t="s">
        <v>55943</v>
      </c>
      <c r="B37100" s="536" t="s">
        <v>55944</v>
      </c>
      <c r="C37100" s="535" t="s">
        <v>29260</v>
      </c>
      <c r="D37100" s="548" t="n">
        <v>56.557</v>
      </c>
    </row>
    <row r="37101" customFormat="false" ht="14.25" hidden="false" customHeight="false" outlineLevel="0" collapsed="false">
      <c r="A37101" s="535" t="s">
        <v>55945</v>
      </c>
      <c r="B37101" s="536" t="s">
        <v>55946</v>
      </c>
      <c r="C37101" s="535" t="s">
        <v>29260</v>
      </c>
      <c r="D37101" s="548" t="n">
        <v>59.7273</v>
      </c>
    </row>
    <row r="37102" customFormat="false" ht="14.25" hidden="false" customHeight="false" outlineLevel="0" collapsed="false">
      <c r="A37102" s="535" t="s">
        <v>55947</v>
      </c>
      <c r="B37102" s="536" t="s">
        <v>55948</v>
      </c>
      <c r="C37102" s="535" t="s">
        <v>29260</v>
      </c>
      <c r="D37102" s="548" t="n">
        <v>156.6318</v>
      </c>
    </row>
    <row r="37103" customFormat="false" ht="14.25" hidden="false" customHeight="false" outlineLevel="0" collapsed="false">
      <c r="A37103" s="535" t="s">
        <v>55949</v>
      </c>
      <c r="B37103" s="536" t="s">
        <v>55950</v>
      </c>
      <c r="C37103" s="535" t="s">
        <v>29260</v>
      </c>
      <c r="D37103" s="548" t="n">
        <v>13.9827</v>
      </c>
    </row>
    <row r="37104" customFormat="false" ht="14.25" hidden="false" customHeight="false" outlineLevel="0" collapsed="false">
      <c r="A37104" s="535" t="s">
        <v>55951</v>
      </c>
      <c r="B37104" s="536" t="s">
        <v>55952</v>
      </c>
      <c r="C37104" s="535" t="s">
        <v>29260</v>
      </c>
      <c r="D37104" s="548" t="n">
        <v>90.2098</v>
      </c>
    </row>
    <row r="37105" customFormat="false" ht="14.25" hidden="false" customHeight="false" outlineLevel="0" collapsed="false">
      <c r="A37105" s="535" t="s">
        <v>55953</v>
      </c>
      <c r="B37105" s="536" t="s">
        <v>55954</v>
      </c>
      <c r="C37105" s="535" t="s">
        <v>29260</v>
      </c>
      <c r="D37105" s="548" t="n">
        <v>122.1538</v>
      </c>
    </row>
    <row r="37106" customFormat="false" ht="14.25" hidden="false" customHeight="false" outlineLevel="0" collapsed="false">
      <c r="A37106" s="535" t="s">
        <v>55955</v>
      </c>
      <c r="B37106" s="536" t="s">
        <v>55956</v>
      </c>
      <c r="C37106" s="535" t="s">
        <v>29260</v>
      </c>
      <c r="D37106" s="548" t="n">
        <v>125.4753</v>
      </c>
    </row>
    <row r="37107" customFormat="false" ht="14.25" hidden="false" customHeight="false" outlineLevel="0" collapsed="false">
      <c r="A37107" s="535" t="s">
        <v>55957</v>
      </c>
      <c r="B37107" s="536" t="s">
        <v>55958</v>
      </c>
      <c r="C37107" s="535" t="s">
        <v>29260</v>
      </c>
      <c r="D37107" s="548" t="n">
        <v>70.7454</v>
      </c>
    </row>
    <row r="37108" customFormat="false" ht="14.25" hidden="false" customHeight="false" outlineLevel="0" collapsed="false">
      <c r="A37108" s="535" t="s">
        <v>55959</v>
      </c>
      <c r="B37108" s="536" t="s">
        <v>55960</v>
      </c>
      <c r="C37108" s="535" t="s">
        <v>29260</v>
      </c>
      <c r="D37108" s="548" t="n">
        <v>147.4874</v>
      </c>
    </row>
    <row r="37109" customFormat="false" ht="14.25" hidden="false" customHeight="false" outlineLevel="0" collapsed="false">
      <c r="A37109" s="535" t="s">
        <v>55961</v>
      </c>
      <c r="B37109" s="536" t="s">
        <v>55962</v>
      </c>
      <c r="C37109" s="535" t="s">
        <v>29260</v>
      </c>
      <c r="D37109" s="548" t="n">
        <v>144.9172</v>
      </c>
    </row>
    <row r="37110" customFormat="false" ht="14.25" hidden="false" customHeight="false" outlineLevel="0" collapsed="false">
      <c r="A37110" s="535" t="s">
        <v>55963</v>
      </c>
      <c r="B37110" s="536" t="s">
        <v>55964</v>
      </c>
      <c r="C37110" s="535" t="s">
        <v>29260</v>
      </c>
      <c r="D37110" s="548" t="n">
        <v>62.181</v>
      </c>
    </row>
    <row r="37111" customFormat="false" ht="14.25" hidden="false" customHeight="false" outlineLevel="0" collapsed="false">
      <c r="A37111" s="535" t="s">
        <v>55965</v>
      </c>
      <c r="B37111" s="536" t="s">
        <v>55966</v>
      </c>
      <c r="C37111" s="535" t="s">
        <v>29260</v>
      </c>
      <c r="D37111" s="548" t="n">
        <v>127.5979</v>
      </c>
    </row>
    <row r="37112" customFormat="false" ht="14.25" hidden="false" customHeight="false" outlineLevel="0" collapsed="false">
      <c r="A37112" s="535" t="s">
        <v>55967</v>
      </c>
      <c r="B37112" s="536" t="s">
        <v>55968</v>
      </c>
      <c r="C37112" s="535" t="s">
        <v>55969</v>
      </c>
      <c r="D37112" s="548" t="n">
        <v>706.6566</v>
      </c>
    </row>
    <row r="37113" customFormat="false" ht="14.25" hidden="false" customHeight="false" outlineLevel="0" collapsed="false">
      <c r="A37113" s="535" t="s">
        <v>55970</v>
      </c>
      <c r="B37113" s="536" t="s">
        <v>55971</v>
      </c>
      <c r="C37113" s="535" t="s">
        <v>55969</v>
      </c>
      <c r="D37113" s="548" t="n">
        <v>743.5269</v>
      </c>
    </row>
    <row r="37114" customFormat="false" ht="14.25" hidden="false" customHeight="false" outlineLevel="0" collapsed="false">
      <c r="A37114" s="535" t="s">
        <v>55972</v>
      </c>
      <c r="B37114" s="536" t="s">
        <v>55973</v>
      </c>
      <c r="C37114" s="535" t="s">
        <v>55969</v>
      </c>
      <c r="D37114" s="548" t="n">
        <v>953.3722</v>
      </c>
    </row>
    <row r="37115" customFormat="false" ht="14.25" hidden="false" customHeight="false" outlineLevel="0" collapsed="false">
      <c r="A37115" s="535" t="s">
        <v>55974</v>
      </c>
      <c r="B37115" s="536" t="s">
        <v>55975</v>
      </c>
      <c r="C37115" s="535" t="s">
        <v>29260</v>
      </c>
      <c r="D37115" s="548" t="n">
        <v>48.4967</v>
      </c>
    </row>
    <row r="37116" customFormat="false" ht="14.25" hidden="false" customHeight="false" outlineLevel="0" collapsed="false">
      <c r="A37116" s="535" t="s">
        <v>55976</v>
      </c>
      <c r="B37116" s="536" t="s">
        <v>55977</v>
      </c>
      <c r="C37116" s="535" t="s">
        <v>55969</v>
      </c>
      <c r="D37116" s="548" t="n">
        <v>902.7</v>
      </c>
    </row>
    <row r="37117" customFormat="false" ht="14.25" hidden="false" customHeight="false" outlineLevel="0" collapsed="false">
      <c r="A37117" s="535" t="s">
        <v>55978</v>
      </c>
      <c r="B37117" s="536" t="s">
        <v>55979</v>
      </c>
      <c r="C37117" s="535" t="s">
        <v>29260</v>
      </c>
      <c r="D37117" s="548" t="n">
        <v>312877.4469</v>
      </c>
    </row>
    <row r="37118" customFormat="false" ht="14.25" hidden="false" customHeight="false" outlineLevel="0" collapsed="false">
      <c r="A37118" s="535" t="s">
        <v>55980</v>
      </c>
      <c r="B37118" s="536" t="s">
        <v>55981</v>
      </c>
      <c r="C37118" s="535" t="s">
        <v>29260</v>
      </c>
      <c r="D37118" s="548" t="n">
        <v>344165.0995</v>
      </c>
    </row>
    <row r="37119" customFormat="false" ht="14.25" hidden="false" customHeight="false" outlineLevel="0" collapsed="false">
      <c r="A37119" s="535" t="s">
        <v>55982</v>
      </c>
      <c r="B37119" s="536" t="s">
        <v>55983</v>
      </c>
      <c r="C37119" s="535" t="s">
        <v>29260</v>
      </c>
      <c r="D37119" s="548" t="n">
        <v>378581.8415</v>
      </c>
    </row>
    <row r="37120" customFormat="false" ht="14.25" hidden="false" customHeight="false" outlineLevel="0" collapsed="false">
      <c r="A37120" s="535" t="s">
        <v>55984</v>
      </c>
      <c r="B37120" s="536" t="s">
        <v>55985</v>
      </c>
      <c r="C37120" s="535" t="s">
        <v>29260</v>
      </c>
      <c r="D37120" s="548" t="n">
        <v>416439.8866</v>
      </c>
    </row>
    <row r="37121" customFormat="false" ht="14.25" hidden="false" customHeight="false" outlineLevel="0" collapsed="false">
      <c r="A37121" s="535" t="s">
        <v>55986</v>
      </c>
      <c r="B37121" s="536" t="s">
        <v>55987</v>
      </c>
      <c r="C37121" s="535" t="s">
        <v>29260</v>
      </c>
      <c r="D37121" s="548" t="n">
        <v>396230.2765</v>
      </c>
    </row>
    <row r="37122" customFormat="false" ht="14.25" hidden="false" customHeight="false" outlineLevel="0" collapsed="false">
      <c r="A37122" s="535" t="s">
        <v>55988</v>
      </c>
      <c r="B37122" s="536" t="s">
        <v>55989</v>
      </c>
      <c r="C37122" s="535" t="s">
        <v>29260</v>
      </c>
      <c r="D37122" s="548" t="n">
        <v>435853.2115</v>
      </c>
    </row>
    <row r="37123" customFormat="false" ht="14.25" hidden="false" customHeight="false" outlineLevel="0" collapsed="false">
      <c r="A37123" s="535" t="s">
        <v>55990</v>
      </c>
      <c r="B37123" s="536" t="s">
        <v>55991</v>
      </c>
      <c r="C37123" s="535" t="s">
        <v>29260</v>
      </c>
      <c r="D37123" s="548" t="n">
        <v>479438.5789</v>
      </c>
    </row>
    <row r="37124" customFormat="false" ht="14.25" hidden="false" customHeight="false" outlineLevel="0" collapsed="false">
      <c r="A37124" s="535" t="s">
        <v>55992</v>
      </c>
      <c r="B37124" s="536" t="s">
        <v>55993</v>
      </c>
      <c r="C37124" s="535" t="s">
        <v>29260</v>
      </c>
      <c r="D37124" s="548" t="n">
        <v>527382.4373</v>
      </c>
    </row>
    <row r="37125" customFormat="false" ht="14.25" hidden="false" customHeight="false" outlineLevel="0" collapsed="false">
      <c r="A37125" s="535" t="s">
        <v>55994</v>
      </c>
      <c r="B37125" s="536" t="s">
        <v>55995</v>
      </c>
      <c r="C37125" s="535" t="s">
        <v>29260</v>
      </c>
      <c r="D37125" s="548" t="n">
        <v>632858.925</v>
      </c>
    </row>
    <row r="37126" customFormat="false" ht="14.25" hidden="false" customHeight="false" outlineLevel="0" collapsed="false">
      <c r="A37126" s="535" t="s">
        <v>55996</v>
      </c>
      <c r="B37126" s="536" t="s">
        <v>55997</v>
      </c>
      <c r="C37126" s="535" t="s">
        <v>29260</v>
      </c>
      <c r="D37126" s="548" t="n">
        <v>519980.3225</v>
      </c>
    </row>
    <row r="37127" customFormat="false" ht="14.25" hidden="false" customHeight="false" outlineLevel="0" collapsed="false">
      <c r="A37127" s="535" t="s">
        <v>55998</v>
      </c>
      <c r="B37127" s="536" t="s">
        <v>55999</v>
      </c>
      <c r="C37127" s="535" t="s">
        <v>29260</v>
      </c>
      <c r="D37127" s="548" t="n">
        <v>571978.5629</v>
      </c>
    </row>
    <row r="37128" customFormat="false" ht="14.25" hidden="false" customHeight="false" outlineLevel="0" collapsed="false">
      <c r="A37128" s="535" t="s">
        <v>56000</v>
      </c>
      <c r="B37128" s="536" t="s">
        <v>56001</v>
      </c>
      <c r="C37128" s="535" t="s">
        <v>29260</v>
      </c>
      <c r="D37128" s="548" t="n">
        <v>629176.2809</v>
      </c>
    </row>
    <row r="37129" customFormat="false" ht="14.25" hidden="false" customHeight="false" outlineLevel="0" collapsed="false">
      <c r="A37129" s="535" t="s">
        <v>56002</v>
      </c>
      <c r="B37129" s="536" t="s">
        <v>56003</v>
      </c>
      <c r="C37129" s="535" t="s">
        <v>29260</v>
      </c>
      <c r="D37129" s="548" t="n">
        <v>458823.1838</v>
      </c>
    </row>
    <row r="37130" customFormat="false" ht="14.25" hidden="false" customHeight="false" outlineLevel="0" collapsed="false">
      <c r="A37130" s="535" t="s">
        <v>56004</v>
      </c>
      <c r="B37130" s="536" t="s">
        <v>56005</v>
      </c>
      <c r="C37130" s="535" t="s">
        <v>29260</v>
      </c>
      <c r="D37130" s="548" t="n">
        <v>755011.5375</v>
      </c>
    </row>
    <row r="37131" customFormat="false" ht="14.25" hidden="false" customHeight="false" outlineLevel="0" collapsed="false">
      <c r="A37131" s="535" t="s">
        <v>56006</v>
      </c>
      <c r="B37131" s="536" t="s">
        <v>56007</v>
      </c>
      <c r="C37131" s="535" t="s">
        <v>29260</v>
      </c>
      <c r="D37131" s="548" t="n">
        <v>359739.4414</v>
      </c>
    </row>
    <row r="37132" customFormat="false" ht="14.25" hidden="false" customHeight="false" outlineLevel="0" collapsed="false">
      <c r="A37132" s="535" t="s">
        <v>56008</v>
      </c>
      <c r="B37132" s="536" t="s">
        <v>56009</v>
      </c>
      <c r="C37132" s="535" t="s">
        <v>29260</v>
      </c>
      <c r="D37132" s="548" t="n">
        <v>395713.3167</v>
      </c>
    </row>
    <row r="37133" customFormat="false" ht="14.25" hidden="false" customHeight="false" outlineLevel="0" collapsed="false">
      <c r="A37133" s="535" t="s">
        <v>56010</v>
      </c>
      <c r="B37133" s="536" t="s">
        <v>56011</v>
      </c>
      <c r="C37133" s="535" t="s">
        <v>29260</v>
      </c>
      <c r="D37133" s="548" t="n">
        <v>435284.8337</v>
      </c>
    </row>
    <row r="37134" customFormat="false" ht="14.25" hidden="false" customHeight="false" outlineLevel="0" collapsed="false">
      <c r="A37134" s="535" t="s">
        <v>56012</v>
      </c>
      <c r="B37134" s="536" t="s">
        <v>56013</v>
      </c>
      <c r="C37134" s="535" t="s">
        <v>29260</v>
      </c>
      <c r="D37134" s="548" t="n">
        <v>478813.2247</v>
      </c>
    </row>
    <row r="37135" customFormat="false" ht="14.25" hidden="false" customHeight="false" outlineLevel="0" collapsed="false">
      <c r="A37135" s="535" t="s">
        <v>56014</v>
      </c>
      <c r="B37135" s="536" t="s">
        <v>56015</v>
      </c>
      <c r="C37135" s="535" t="s">
        <v>29260</v>
      </c>
      <c r="D37135" s="548" t="n">
        <v>455623.6834</v>
      </c>
    </row>
    <row r="37136" customFormat="false" ht="14.25" hidden="false" customHeight="false" outlineLevel="0" collapsed="false">
      <c r="A37136" s="535" t="s">
        <v>56016</v>
      </c>
      <c r="B37136" s="536" t="s">
        <v>56017</v>
      </c>
      <c r="C37136" s="535" t="s">
        <v>29260</v>
      </c>
      <c r="D37136" s="548" t="n">
        <v>501221.7674</v>
      </c>
    </row>
    <row r="37137" customFormat="false" ht="14.25" hidden="false" customHeight="false" outlineLevel="0" collapsed="false">
      <c r="A37137" s="535" t="s">
        <v>56018</v>
      </c>
      <c r="B37137" s="536" t="s">
        <v>56019</v>
      </c>
      <c r="C37137" s="535" t="s">
        <v>29260</v>
      </c>
      <c r="D37137" s="548" t="n">
        <v>551343.9441</v>
      </c>
    </row>
    <row r="37138" customFormat="false" ht="14.25" hidden="false" customHeight="false" outlineLevel="0" collapsed="false">
      <c r="A37138" s="535" t="s">
        <v>56020</v>
      </c>
      <c r="B37138" s="536" t="s">
        <v>56021</v>
      </c>
      <c r="C37138" s="535" t="s">
        <v>29260</v>
      </c>
      <c r="D37138" s="548" t="n">
        <v>606478.2223</v>
      </c>
    </row>
    <row r="37139" customFormat="false" ht="14.25" hidden="false" customHeight="false" outlineLevel="0" collapsed="false">
      <c r="A37139" s="535" t="s">
        <v>56022</v>
      </c>
      <c r="B37139" s="536" t="s">
        <v>56023</v>
      </c>
      <c r="C37139" s="535" t="s">
        <v>29260</v>
      </c>
      <c r="D37139" s="548" t="n">
        <v>727773.8675</v>
      </c>
    </row>
    <row r="37140" customFormat="false" ht="14.25" hidden="false" customHeight="false" outlineLevel="0" collapsed="false">
      <c r="A37140" s="535" t="s">
        <v>56024</v>
      </c>
      <c r="B37140" s="536" t="s">
        <v>56025</v>
      </c>
      <c r="C37140" s="535" t="s">
        <v>29260</v>
      </c>
      <c r="D37140" s="548" t="n">
        <v>597982.2</v>
      </c>
    </row>
    <row r="37141" customFormat="false" ht="14.25" hidden="false" customHeight="false" outlineLevel="0" collapsed="false">
      <c r="A37141" s="535" t="s">
        <v>56026</v>
      </c>
      <c r="B37141" s="536" t="s">
        <v>56027</v>
      </c>
      <c r="C37141" s="535" t="s">
        <v>29260</v>
      </c>
      <c r="D37141" s="548" t="n">
        <v>657780.467</v>
      </c>
    </row>
    <row r="37142" customFormat="false" ht="14.25" hidden="false" customHeight="false" outlineLevel="0" collapsed="false">
      <c r="A37142" s="535" t="s">
        <v>56028</v>
      </c>
      <c r="B37142" s="536" t="s">
        <v>56029</v>
      </c>
      <c r="C37142" s="535" t="s">
        <v>29260</v>
      </c>
      <c r="D37142" s="548" t="n">
        <v>723558.5135</v>
      </c>
    </row>
    <row r="37143" customFormat="false" ht="14.25" hidden="false" customHeight="false" outlineLevel="0" collapsed="false">
      <c r="A37143" s="535" t="s">
        <v>56030</v>
      </c>
      <c r="B37143" s="536" t="s">
        <v>56031</v>
      </c>
      <c r="C37143" s="535" t="s">
        <v>29260</v>
      </c>
      <c r="D37143" s="548" t="n">
        <v>527617.9874</v>
      </c>
    </row>
    <row r="37144" customFormat="false" ht="14.25" hidden="false" customHeight="false" outlineLevel="0" collapsed="false">
      <c r="A37144" s="535" t="s">
        <v>56032</v>
      </c>
      <c r="B37144" s="536" t="s">
        <v>56033</v>
      </c>
      <c r="C37144" s="535" t="s">
        <v>29260</v>
      </c>
      <c r="D37144" s="548" t="n">
        <v>868270.2165</v>
      </c>
    </row>
    <row r="37145" customFormat="false" ht="14.25" hidden="false" customHeight="false" outlineLevel="0" collapsed="false">
      <c r="A37145" s="535" t="s">
        <v>56034</v>
      </c>
      <c r="B37145" s="536" t="s">
        <v>56035</v>
      </c>
      <c r="C37145" s="535" t="s">
        <v>29260</v>
      </c>
      <c r="D37145" s="548" t="n">
        <v>431555.1723</v>
      </c>
    </row>
    <row r="37146" customFormat="false" ht="14.25" hidden="false" customHeight="false" outlineLevel="0" collapsed="false">
      <c r="A37146" s="535" t="s">
        <v>56036</v>
      </c>
      <c r="B37146" s="536" t="s">
        <v>56037</v>
      </c>
      <c r="C37146" s="535" t="s">
        <v>29260</v>
      </c>
      <c r="D37146" s="548" t="n">
        <v>474710.6667</v>
      </c>
    </row>
    <row r="37147" customFormat="false" ht="14.25" hidden="false" customHeight="false" outlineLevel="0" collapsed="false">
      <c r="A37147" s="535" t="s">
        <v>56038</v>
      </c>
      <c r="B37147" s="536" t="s">
        <v>56039</v>
      </c>
      <c r="C37147" s="535" t="s">
        <v>29260</v>
      </c>
      <c r="D37147" s="548" t="n">
        <v>522181.8024</v>
      </c>
    </row>
    <row r="37148" customFormat="false" ht="14.25" hidden="false" customHeight="false" outlineLevel="0" collapsed="false">
      <c r="A37148" s="535" t="s">
        <v>56040</v>
      </c>
      <c r="B37148" s="536" t="s">
        <v>56041</v>
      </c>
      <c r="C37148" s="535" t="s">
        <v>29260</v>
      </c>
      <c r="D37148" s="548" t="n">
        <v>574399.8438</v>
      </c>
    </row>
    <row r="37149" customFormat="false" ht="14.25" hidden="false" customHeight="false" outlineLevel="0" collapsed="false">
      <c r="A37149" s="535" t="s">
        <v>56042</v>
      </c>
      <c r="B37149" s="536" t="s">
        <v>56043</v>
      </c>
      <c r="C37149" s="535" t="s">
        <v>29260</v>
      </c>
      <c r="D37149" s="548" t="n">
        <v>546839.5368</v>
      </c>
    </row>
    <row r="37150" customFormat="false" ht="14.25" hidden="false" customHeight="false" outlineLevel="0" collapsed="false">
      <c r="A37150" s="535" t="s">
        <v>56044</v>
      </c>
      <c r="B37150" s="536" t="s">
        <v>56045</v>
      </c>
      <c r="C37150" s="535" t="s">
        <v>29260</v>
      </c>
      <c r="D37150" s="548" t="n">
        <v>601523.3293</v>
      </c>
    </row>
    <row r="37151" customFormat="false" ht="14.25" hidden="false" customHeight="false" outlineLevel="0" collapsed="false">
      <c r="A37151" s="535" t="s">
        <v>56046</v>
      </c>
      <c r="B37151" s="536" t="s">
        <v>56047</v>
      </c>
      <c r="C37151" s="535" t="s">
        <v>29260</v>
      </c>
      <c r="D37151" s="548" t="n">
        <v>661675.731</v>
      </c>
    </row>
    <row r="37152" customFormat="false" ht="14.25" hidden="false" customHeight="false" outlineLevel="0" collapsed="false">
      <c r="A37152" s="535" t="s">
        <v>56048</v>
      </c>
      <c r="B37152" s="536" t="s">
        <v>56049</v>
      </c>
      <c r="C37152" s="535" t="s">
        <v>29260</v>
      </c>
      <c r="D37152" s="548" t="n">
        <v>727843.3511</v>
      </c>
    </row>
    <row r="37153" customFormat="false" ht="14.25" hidden="false" customHeight="false" outlineLevel="0" collapsed="false">
      <c r="A37153" s="535" t="s">
        <v>56050</v>
      </c>
      <c r="B37153" s="536" t="s">
        <v>56051</v>
      </c>
      <c r="C37153" s="535" t="s">
        <v>29260</v>
      </c>
      <c r="D37153" s="548" t="n">
        <v>873412.0213</v>
      </c>
    </row>
    <row r="37154" customFormat="false" ht="14.25" hidden="false" customHeight="false" outlineLevel="0" collapsed="false">
      <c r="A37154" s="535" t="s">
        <v>56052</v>
      </c>
      <c r="B37154" s="536" t="s">
        <v>56053</v>
      </c>
      <c r="C37154" s="535" t="s">
        <v>29260</v>
      </c>
      <c r="D37154" s="548" t="n">
        <v>717616.949</v>
      </c>
    </row>
    <row r="37155" customFormat="false" ht="14.25" hidden="false" customHeight="false" outlineLevel="0" collapsed="false">
      <c r="A37155" s="535" t="s">
        <v>56054</v>
      </c>
      <c r="B37155" s="536" t="s">
        <v>56055</v>
      </c>
      <c r="C37155" s="535" t="s">
        <v>29260</v>
      </c>
      <c r="D37155" s="548" t="n">
        <v>789378.7137</v>
      </c>
    </row>
    <row r="37156" customFormat="false" ht="14.25" hidden="false" customHeight="false" outlineLevel="0" collapsed="false">
      <c r="A37156" s="535" t="s">
        <v>56056</v>
      </c>
      <c r="B37156" s="536" t="s">
        <v>56057</v>
      </c>
      <c r="C37156" s="535" t="s">
        <v>29260</v>
      </c>
      <c r="D37156" s="548" t="n">
        <v>868316.5392</v>
      </c>
    </row>
    <row r="37157" customFormat="false" ht="14.25" hidden="false" customHeight="false" outlineLevel="0" collapsed="false">
      <c r="A37157" s="535" t="s">
        <v>56058</v>
      </c>
      <c r="B37157" s="536" t="s">
        <v>56059</v>
      </c>
      <c r="C37157" s="535" t="s">
        <v>29247</v>
      </c>
      <c r="D37157" s="548" t="n">
        <v>352.1978</v>
      </c>
    </row>
    <row r="37158" customFormat="false" ht="14.25" hidden="false" customHeight="false" outlineLevel="0" collapsed="false">
      <c r="A37158" s="535" t="s">
        <v>56060</v>
      </c>
      <c r="B37158" s="536" t="s">
        <v>56061</v>
      </c>
      <c r="C37158" s="535" t="s">
        <v>29260</v>
      </c>
      <c r="D37158" s="548" t="n">
        <v>1041979.8471</v>
      </c>
    </row>
    <row r="37159" customFormat="false" ht="14.25" hidden="false" customHeight="false" outlineLevel="0" collapsed="false">
      <c r="A37159" s="535" t="s">
        <v>56062</v>
      </c>
      <c r="B37159" s="536" t="s">
        <v>56063</v>
      </c>
      <c r="C37159" s="535" t="s">
        <v>29260</v>
      </c>
      <c r="D37159" s="548" t="n">
        <v>429.5957</v>
      </c>
    </row>
    <row r="37160" customFormat="false" ht="14.25" hidden="false" customHeight="false" outlineLevel="0" collapsed="false">
      <c r="A37160" s="535" t="s">
        <v>56064</v>
      </c>
      <c r="B37160" s="536" t="s">
        <v>56065</v>
      </c>
      <c r="C37160" s="535" t="s">
        <v>29260</v>
      </c>
      <c r="D37160" s="548" t="n">
        <v>220.445</v>
      </c>
    </row>
    <row r="37161" customFormat="false" ht="14.25" hidden="false" customHeight="false" outlineLevel="0" collapsed="false">
      <c r="A37161" s="535" t="s">
        <v>56066</v>
      </c>
      <c r="B37161" s="536" t="s">
        <v>56067</v>
      </c>
      <c r="C37161" s="535" t="s">
        <v>29247</v>
      </c>
      <c r="D37161" s="548" t="n">
        <v>700.8813</v>
      </c>
    </row>
    <row r="37162" customFormat="false" ht="14.25" hidden="false" customHeight="false" outlineLevel="0" collapsed="false">
      <c r="A37162" s="535" t="s">
        <v>56068</v>
      </c>
      <c r="B37162" s="536" t="s">
        <v>56069</v>
      </c>
      <c r="C37162" s="535" t="s">
        <v>29247</v>
      </c>
      <c r="D37162" s="548" t="n">
        <v>590.5822</v>
      </c>
    </row>
    <row r="37163" customFormat="false" ht="14.25" hidden="false" customHeight="false" outlineLevel="0" collapsed="false">
      <c r="A37163" s="535" t="s">
        <v>56070</v>
      </c>
      <c r="B37163" s="536" t="s">
        <v>56071</v>
      </c>
      <c r="C37163" s="535" t="s">
        <v>29260</v>
      </c>
      <c r="D37163" s="548" t="n">
        <v>504705.456</v>
      </c>
    </row>
    <row r="37164" customFormat="false" ht="14.25" hidden="false" customHeight="false" outlineLevel="0" collapsed="false">
      <c r="A37164" s="535" t="s">
        <v>56072</v>
      </c>
      <c r="B37164" s="536" t="s">
        <v>56073</v>
      </c>
      <c r="C37164" s="535" t="s">
        <v>29260</v>
      </c>
      <c r="D37164" s="548" t="n">
        <v>555175.9785</v>
      </c>
    </row>
    <row r="37165" customFormat="false" ht="14.25" hidden="false" customHeight="false" outlineLevel="0" collapsed="false">
      <c r="A37165" s="535" t="s">
        <v>56074</v>
      </c>
      <c r="B37165" s="536" t="s">
        <v>56075</v>
      </c>
      <c r="C37165" s="535" t="s">
        <v>29260</v>
      </c>
      <c r="D37165" s="548" t="n">
        <v>666211.1741</v>
      </c>
    </row>
    <row r="37166" customFormat="false" ht="14.25" hidden="false" customHeight="false" outlineLevel="0" collapsed="false">
      <c r="A37166" s="535" t="s">
        <v>56076</v>
      </c>
      <c r="B37166" s="536" t="s">
        <v>56077</v>
      </c>
      <c r="C37166" s="535" t="s">
        <v>29260</v>
      </c>
      <c r="D37166" s="548" t="n">
        <v>633202.6386</v>
      </c>
    </row>
    <row r="37167" customFormat="false" ht="14.25" hidden="false" customHeight="false" outlineLevel="0" collapsed="false">
      <c r="A37167" s="535" t="s">
        <v>56078</v>
      </c>
      <c r="B37167" s="536" t="s">
        <v>56079</v>
      </c>
      <c r="C37167" s="535" t="s">
        <v>29260</v>
      </c>
      <c r="D37167" s="548" t="n">
        <v>696523.0413</v>
      </c>
    </row>
    <row r="37168" customFormat="false" ht="14.25" hidden="false" customHeight="false" outlineLevel="0" collapsed="false">
      <c r="A37168" s="535" t="s">
        <v>56080</v>
      </c>
      <c r="B37168" s="536" t="s">
        <v>56081</v>
      </c>
      <c r="C37168" s="535" t="s">
        <v>29260</v>
      </c>
      <c r="D37168" s="548" t="n">
        <v>766175.2759</v>
      </c>
    </row>
    <row r="37169" customFormat="false" ht="14.25" hidden="false" customHeight="false" outlineLevel="0" collapsed="false">
      <c r="A37169" s="535" t="s">
        <v>56082</v>
      </c>
      <c r="B37169" s="536" t="s">
        <v>56083</v>
      </c>
      <c r="C37169" s="535" t="s">
        <v>29260</v>
      </c>
      <c r="D37169" s="548" t="n">
        <v>919410.3316</v>
      </c>
    </row>
    <row r="37170" customFormat="false" ht="14.25" hidden="false" customHeight="false" outlineLevel="0" collapsed="false">
      <c r="A37170" s="535" t="s">
        <v>56084</v>
      </c>
      <c r="B37170" s="536" t="s">
        <v>56085</v>
      </c>
      <c r="C37170" s="535" t="s">
        <v>29260</v>
      </c>
      <c r="D37170" s="548" t="n">
        <v>585.0348</v>
      </c>
    </row>
    <row r="37171" customFormat="false" ht="14.25" hidden="false" customHeight="false" outlineLevel="0" collapsed="false">
      <c r="A37171" s="535" t="s">
        <v>56086</v>
      </c>
      <c r="B37171" s="536" t="s">
        <v>56087</v>
      </c>
      <c r="C37171" s="535" t="s">
        <v>29260</v>
      </c>
      <c r="D37171" s="548" t="n">
        <v>1816.6837</v>
      </c>
    </row>
    <row r="37172" customFormat="false" ht="14.25" hidden="false" customHeight="false" outlineLevel="0" collapsed="false">
      <c r="A37172" s="535" t="s">
        <v>56088</v>
      </c>
      <c r="B37172" s="536" t="s">
        <v>56089</v>
      </c>
      <c r="C37172" s="535" t="s">
        <v>29260</v>
      </c>
      <c r="D37172" s="548" t="n">
        <v>460.4866</v>
      </c>
    </row>
    <row r="37173" customFormat="false" ht="14.25" hidden="false" customHeight="false" outlineLevel="0" collapsed="false">
      <c r="A37173" s="535" t="s">
        <v>56090</v>
      </c>
      <c r="B37173" s="536" t="s">
        <v>56091</v>
      </c>
      <c r="C37173" s="535" t="s">
        <v>29260</v>
      </c>
      <c r="D37173" s="548" t="n">
        <v>580379.6243</v>
      </c>
    </row>
    <row r="37174" customFormat="false" ht="14.25" hidden="false" customHeight="false" outlineLevel="0" collapsed="false">
      <c r="A37174" s="535" t="s">
        <v>56092</v>
      </c>
      <c r="B37174" s="536" t="s">
        <v>56093</v>
      </c>
      <c r="C37174" s="535" t="s">
        <v>29260</v>
      </c>
      <c r="D37174" s="548" t="n">
        <v>638417.6331</v>
      </c>
    </row>
    <row r="37175" customFormat="false" ht="14.25" hidden="false" customHeight="false" outlineLevel="0" collapsed="false">
      <c r="A37175" s="535" t="s">
        <v>56094</v>
      </c>
      <c r="B37175" s="536" t="s">
        <v>56095</v>
      </c>
      <c r="C37175" s="535" t="s">
        <v>29260</v>
      </c>
      <c r="D37175" s="548" t="n">
        <v>766101.1598</v>
      </c>
    </row>
    <row r="37176" customFormat="false" ht="14.25" hidden="false" customHeight="false" outlineLevel="0" collapsed="false">
      <c r="A37176" s="535" t="s">
        <v>56096</v>
      </c>
      <c r="B37176" s="536" t="s">
        <v>56097</v>
      </c>
      <c r="C37176" s="535" t="s">
        <v>29247</v>
      </c>
      <c r="D37176" s="548" t="n">
        <v>501.9814</v>
      </c>
    </row>
    <row r="37177" customFormat="false" ht="14.25" hidden="false" customHeight="false" outlineLevel="0" collapsed="false">
      <c r="A37177" s="535" t="s">
        <v>56098</v>
      </c>
      <c r="B37177" s="536" t="s">
        <v>56099</v>
      </c>
      <c r="C37177" s="535" t="s">
        <v>29247</v>
      </c>
      <c r="D37177" s="548" t="n">
        <v>649.4023</v>
      </c>
    </row>
    <row r="37178" customFormat="false" ht="14.25" hidden="false" customHeight="false" outlineLevel="0" collapsed="false">
      <c r="A37178" s="535" t="s">
        <v>56100</v>
      </c>
      <c r="B37178" s="536" t="s">
        <v>56101</v>
      </c>
      <c r="C37178" s="535" t="s">
        <v>29247</v>
      </c>
      <c r="D37178" s="548" t="n">
        <v>972.0789</v>
      </c>
    </row>
    <row r="37179" customFormat="false" ht="14.25" hidden="false" customHeight="false" outlineLevel="0" collapsed="false">
      <c r="A37179" s="535" t="s">
        <v>56102</v>
      </c>
      <c r="B37179" s="536" t="s">
        <v>56103</v>
      </c>
      <c r="C37179" s="535" t="s">
        <v>29247</v>
      </c>
      <c r="D37179" s="548" t="n">
        <v>1362.8563</v>
      </c>
    </row>
    <row r="37180" customFormat="false" ht="14.25" hidden="false" customHeight="false" outlineLevel="0" collapsed="false">
      <c r="A37180" s="535" t="s">
        <v>56104</v>
      </c>
      <c r="B37180" s="536" t="s">
        <v>56105</v>
      </c>
      <c r="C37180" s="535" t="s">
        <v>29247</v>
      </c>
      <c r="D37180" s="548" t="n">
        <v>1797.6167</v>
      </c>
    </row>
    <row r="37181" customFormat="false" ht="14.25" hidden="false" customHeight="false" outlineLevel="0" collapsed="false">
      <c r="A37181" s="535" t="s">
        <v>56106</v>
      </c>
      <c r="B37181" s="536" t="s">
        <v>56107</v>
      </c>
      <c r="C37181" s="535" t="s">
        <v>29247</v>
      </c>
      <c r="D37181" s="548" t="n">
        <v>2759.3444</v>
      </c>
    </row>
    <row r="37182" customFormat="false" ht="14.25" hidden="false" customHeight="false" outlineLevel="0" collapsed="false">
      <c r="A37182" s="535" t="s">
        <v>56108</v>
      </c>
      <c r="B37182" s="536" t="s">
        <v>56109</v>
      </c>
      <c r="C37182" s="535" t="s">
        <v>29260</v>
      </c>
      <c r="D37182" s="548" t="n">
        <v>53.1943</v>
      </c>
    </row>
    <row r="37183" customFormat="false" ht="14.25" hidden="false" customHeight="false" outlineLevel="0" collapsed="false">
      <c r="A37183" s="535" t="s">
        <v>56110</v>
      </c>
      <c r="B37183" s="536" t="s">
        <v>56111</v>
      </c>
      <c r="C37183" s="535" t="s">
        <v>29260</v>
      </c>
      <c r="D37183" s="548" t="n">
        <v>77.5223</v>
      </c>
    </row>
    <row r="37184" customFormat="false" ht="14.25" hidden="false" customHeight="false" outlineLevel="0" collapsed="false">
      <c r="A37184" s="535" t="s">
        <v>56112</v>
      </c>
      <c r="B37184" s="536" t="s">
        <v>56113</v>
      </c>
      <c r="C37184" s="535" t="s">
        <v>29260</v>
      </c>
      <c r="D37184" s="548" t="n">
        <v>78.8829</v>
      </c>
    </row>
    <row r="37185" customFormat="false" ht="14.25" hidden="false" customHeight="false" outlineLevel="0" collapsed="false">
      <c r="A37185" s="535" t="s">
        <v>56114</v>
      </c>
      <c r="B37185" s="536" t="s">
        <v>56115</v>
      </c>
      <c r="C37185" s="535" t="s">
        <v>29260</v>
      </c>
      <c r="D37185" s="548" t="n">
        <v>90.4675</v>
      </c>
    </row>
    <row r="37186" customFormat="false" ht="14.25" hidden="false" customHeight="false" outlineLevel="0" collapsed="false">
      <c r="A37186" s="535" t="s">
        <v>56116</v>
      </c>
      <c r="B37186" s="536" t="s">
        <v>56117</v>
      </c>
      <c r="C37186" s="535" t="s">
        <v>29260</v>
      </c>
      <c r="D37186" s="548" t="n">
        <v>99.7497</v>
      </c>
    </row>
    <row r="37187" customFormat="false" ht="14.25" hidden="false" customHeight="false" outlineLevel="0" collapsed="false">
      <c r="A37187" s="535" t="s">
        <v>56118</v>
      </c>
      <c r="B37187" s="536" t="s">
        <v>56119</v>
      </c>
      <c r="C37187" s="535" t="s">
        <v>29260</v>
      </c>
      <c r="D37187" s="548" t="n">
        <v>109.0216</v>
      </c>
    </row>
    <row r="37188" customFormat="false" ht="14.25" hidden="false" customHeight="false" outlineLevel="0" collapsed="false">
      <c r="A37188" s="535" t="s">
        <v>56120</v>
      </c>
      <c r="B37188" s="536" t="s">
        <v>56121</v>
      </c>
      <c r="C37188" s="535" t="s">
        <v>29260</v>
      </c>
      <c r="D37188" s="548" t="n">
        <v>119.3569</v>
      </c>
    </row>
    <row r="37189" customFormat="false" ht="14.25" hidden="false" customHeight="false" outlineLevel="0" collapsed="false">
      <c r="A37189" s="535" t="s">
        <v>56122</v>
      </c>
      <c r="B37189" s="536" t="s">
        <v>56123</v>
      </c>
      <c r="C37189" s="535" t="s">
        <v>29260</v>
      </c>
      <c r="D37189" s="548" t="n">
        <v>132.2219</v>
      </c>
    </row>
    <row r="37190" customFormat="false" ht="14.25" hidden="false" customHeight="false" outlineLevel="0" collapsed="false">
      <c r="A37190" s="535" t="s">
        <v>56124</v>
      </c>
      <c r="B37190" s="536" t="s">
        <v>56125</v>
      </c>
      <c r="C37190" s="535" t="s">
        <v>29260</v>
      </c>
      <c r="D37190" s="548" t="n">
        <v>149.5266</v>
      </c>
    </row>
    <row r="37191" customFormat="false" ht="14.25" hidden="false" customHeight="false" outlineLevel="0" collapsed="false">
      <c r="A37191" s="535" t="s">
        <v>56126</v>
      </c>
      <c r="B37191" s="536" t="s">
        <v>56127</v>
      </c>
      <c r="C37191" s="535" t="s">
        <v>29260</v>
      </c>
      <c r="D37191" s="548" t="n">
        <v>612.9519</v>
      </c>
    </row>
    <row r="37192" customFormat="false" ht="14.25" hidden="false" customHeight="false" outlineLevel="0" collapsed="false">
      <c r="A37192" s="535" t="s">
        <v>56128</v>
      </c>
      <c r="B37192" s="536" t="s">
        <v>56129</v>
      </c>
      <c r="C37192" s="535" t="s">
        <v>29260</v>
      </c>
      <c r="D37192" s="548" t="n">
        <v>1386.2916</v>
      </c>
    </row>
    <row r="37193" customFormat="false" ht="14.25" hidden="false" customHeight="false" outlineLevel="0" collapsed="false">
      <c r="A37193" s="535" t="s">
        <v>56130</v>
      </c>
      <c r="B37193" s="536" t="s">
        <v>56131</v>
      </c>
      <c r="C37193" s="535" t="s">
        <v>29260</v>
      </c>
      <c r="D37193" s="548" t="n">
        <v>1419.61</v>
      </c>
    </row>
    <row r="37194" customFormat="false" ht="14.25" hidden="false" customHeight="false" outlineLevel="0" collapsed="false">
      <c r="A37194" s="535" t="s">
        <v>56132</v>
      </c>
      <c r="B37194" s="536" t="s">
        <v>56133</v>
      </c>
      <c r="C37194" s="535" t="s">
        <v>29260</v>
      </c>
      <c r="D37194" s="548" t="n">
        <v>1486.34</v>
      </c>
    </row>
    <row r="37195" customFormat="false" ht="14.25" hidden="false" customHeight="false" outlineLevel="0" collapsed="false">
      <c r="A37195" s="535" t="s">
        <v>56134</v>
      </c>
      <c r="B37195" s="536" t="s">
        <v>56135</v>
      </c>
      <c r="C37195" s="535" t="s">
        <v>29260</v>
      </c>
      <c r="D37195" s="548" t="n">
        <v>1435.12</v>
      </c>
    </row>
    <row r="37196" customFormat="false" ht="14.25" hidden="false" customHeight="false" outlineLevel="0" collapsed="false">
      <c r="A37196" s="535" t="s">
        <v>56136</v>
      </c>
      <c r="B37196" s="536" t="s">
        <v>56137</v>
      </c>
      <c r="C37196" s="535" t="s">
        <v>41675</v>
      </c>
      <c r="D37196" s="548" t="n">
        <v>145.8264</v>
      </c>
    </row>
    <row r="37197" customFormat="false" ht="14.25" hidden="false" customHeight="false" outlineLevel="0" collapsed="false">
      <c r="A37197" s="535" t="s">
        <v>56138</v>
      </c>
      <c r="B37197" s="536" t="s">
        <v>56139</v>
      </c>
      <c r="C37197" s="535" t="s">
        <v>29260</v>
      </c>
      <c r="D37197" s="548" t="n">
        <v>11.2016</v>
      </c>
    </row>
    <row r="37198" customFormat="false" ht="14.25" hidden="false" customHeight="false" outlineLevel="0" collapsed="false">
      <c r="A37198" s="535" t="s">
        <v>56140</v>
      </c>
      <c r="B37198" s="536" t="s">
        <v>56141</v>
      </c>
      <c r="C37198" s="535" t="s">
        <v>29260</v>
      </c>
      <c r="D37198" s="548" t="n">
        <v>1243.4319</v>
      </c>
    </row>
    <row r="37199" customFormat="false" ht="14.25" hidden="false" customHeight="false" outlineLevel="0" collapsed="false">
      <c r="A37199" s="535" t="s">
        <v>56142</v>
      </c>
      <c r="B37199" s="536" t="s">
        <v>56143</v>
      </c>
      <c r="C37199" s="535" t="s">
        <v>29260</v>
      </c>
      <c r="D37199" s="548" t="n">
        <v>23.6538</v>
      </c>
    </row>
    <row r="37200" customFormat="false" ht="14.25" hidden="false" customHeight="false" outlineLevel="0" collapsed="false">
      <c r="A37200" s="535" t="s">
        <v>56144</v>
      </c>
      <c r="B37200" s="536" t="s">
        <v>56145</v>
      </c>
      <c r="C37200" s="535" t="s">
        <v>41675</v>
      </c>
      <c r="D37200" s="548" t="n">
        <v>3498.5337</v>
      </c>
    </row>
    <row r="37201" customFormat="false" ht="14.25" hidden="false" customHeight="false" outlineLevel="0" collapsed="false">
      <c r="A37201" s="535" t="s">
        <v>56146</v>
      </c>
      <c r="B37201" s="536" t="s">
        <v>56147</v>
      </c>
      <c r="C37201" s="535" t="s">
        <v>29260</v>
      </c>
      <c r="D37201" s="548" t="n">
        <v>1260.8036</v>
      </c>
    </row>
    <row r="37202" customFormat="false" ht="14.25" hidden="false" customHeight="false" outlineLevel="0" collapsed="false">
      <c r="A37202" s="535" t="s">
        <v>56148</v>
      </c>
      <c r="B37202" s="536" t="s">
        <v>56149</v>
      </c>
      <c r="C37202" s="535" t="s">
        <v>29247</v>
      </c>
      <c r="D37202" s="548" t="n">
        <v>414.351</v>
      </c>
    </row>
    <row r="37203" customFormat="false" ht="14.25" hidden="false" customHeight="false" outlineLevel="0" collapsed="false">
      <c r="A37203" s="535" t="s">
        <v>56150</v>
      </c>
      <c r="B37203" s="536" t="s">
        <v>56151</v>
      </c>
      <c r="C37203" s="535" t="s">
        <v>29247</v>
      </c>
      <c r="D37203" s="548" t="n">
        <v>4.2887</v>
      </c>
    </row>
    <row r="37204" customFormat="false" ht="14.25" hidden="false" customHeight="false" outlineLevel="0" collapsed="false">
      <c r="A37204" s="535" t="s">
        <v>56152</v>
      </c>
      <c r="B37204" s="536" t="s">
        <v>56153</v>
      </c>
      <c r="C37204" s="535" t="s">
        <v>29260</v>
      </c>
      <c r="D37204" s="548" t="n">
        <v>38.3713</v>
      </c>
    </row>
    <row r="37205" customFormat="false" ht="14.25" hidden="false" customHeight="false" outlineLevel="0" collapsed="false">
      <c r="A37205" s="535" t="s">
        <v>56154</v>
      </c>
      <c r="B37205" s="536" t="s">
        <v>56155</v>
      </c>
      <c r="C37205" s="535" t="s">
        <v>29260</v>
      </c>
      <c r="D37205" s="548" t="n">
        <v>74.232</v>
      </c>
    </row>
    <row r="37206" customFormat="false" ht="14.25" hidden="false" customHeight="false" outlineLevel="0" collapsed="false">
      <c r="A37206" s="535" t="s">
        <v>56156</v>
      </c>
      <c r="B37206" s="536" t="s">
        <v>56157</v>
      </c>
      <c r="C37206" s="535" t="s">
        <v>29260</v>
      </c>
      <c r="D37206" s="548" t="n">
        <v>0.8784</v>
      </c>
    </row>
    <row r="37207" customFormat="false" ht="14.25" hidden="false" customHeight="false" outlineLevel="0" collapsed="false">
      <c r="A37207" s="535" t="s">
        <v>56158</v>
      </c>
      <c r="B37207" s="536" t="s">
        <v>56159</v>
      </c>
      <c r="C37207" s="535" t="s">
        <v>29260</v>
      </c>
      <c r="D37207" s="548" t="n">
        <v>2.4895</v>
      </c>
    </row>
    <row r="37208" customFormat="false" ht="14.25" hidden="false" customHeight="false" outlineLevel="0" collapsed="false">
      <c r="A37208" s="535" t="s">
        <v>56160</v>
      </c>
      <c r="B37208" s="536" t="s">
        <v>56161</v>
      </c>
      <c r="C37208" s="535" t="s">
        <v>29247</v>
      </c>
      <c r="D37208" s="548" t="n">
        <v>3.6495</v>
      </c>
    </row>
    <row r="37209" customFormat="false" ht="14.25" hidden="false" customHeight="false" outlineLevel="0" collapsed="false">
      <c r="A37209" s="535" t="s">
        <v>56162</v>
      </c>
      <c r="B37209" s="536" t="s">
        <v>56163</v>
      </c>
      <c r="C37209" s="535" t="s">
        <v>29260</v>
      </c>
      <c r="D37209" s="548" t="n">
        <v>2.0862</v>
      </c>
    </row>
    <row r="37210" customFormat="false" ht="14.25" hidden="false" customHeight="false" outlineLevel="0" collapsed="false">
      <c r="A37210" s="535" t="s">
        <v>56164</v>
      </c>
      <c r="B37210" s="536" t="s">
        <v>56165</v>
      </c>
      <c r="C37210" s="535" t="s">
        <v>29260</v>
      </c>
      <c r="D37210" s="548" t="n">
        <v>1.0686</v>
      </c>
    </row>
    <row r="37211" customFormat="false" ht="14.25" hidden="false" customHeight="false" outlineLevel="0" collapsed="false">
      <c r="A37211" s="535" t="s">
        <v>56166</v>
      </c>
      <c r="B37211" s="536" t="s">
        <v>56167</v>
      </c>
      <c r="C37211" s="535" t="s">
        <v>29741</v>
      </c>
      <c r="D37211" s="548" t="n">
        <v>12.4329</v>
      </c>
    </row>
    <row r="37212" customFormat="false" ht="14.25" hidden="false" customHeight="false" outlineLevel="0" collapsed="false">
      <c r="A37212" s="535" t="s">
        <v>56168</v>
      </c>
      <c r="B37212" s="536" t="s">
        <v>56169</v>
      </c>
      <c r="C37212" s="535" t="s">
        <v>29741</v>
      </c>
      <c r="D37212" s="548" t="n">
        <v>12.4329</v>
      </c>
    </row>
    <row r="37213" customFormat="false" ht="14.25" hidden="false" customHeight="false" outlineLevel="0" collapsed="false">
      <c r="A37213" s="535" t="s">
        <v>56170</v>
      </c>
      <c r="B37213" s="536" t="s">
        <v>56171</v>
      </c>
      <c r="C37213" s="535" t="s">
        <v>29247</v>
      </c>
      <c r="D37213" s="548" t="n">
        <v>13.1485</v>
      </c>
    </row>
    <row r="37214" customFormat="false" ht="14.25" hidden="false" customHeight="false" outlineLevel="0" collapsed="false">
      <c r="A37214" s="535" t="s">
        <v>56172</v>
      </c>
      <c r="B37214" s="536" t="s">
        <v>56173</v>
      </c>
      <c r="C37214" s="535" t="s">
        <v>29247</v>
      </c>
      <c r="D37214" s="548" t="n">
        <v>12.473</v>
      </c>
    </row>
    <row r="37215" customFormat="false" ht="14.25" hidden="false" customHeight="false" outlineLevel="0" collapsed="false">
      <c r="A37215" s="535" t="s">
        <v>56174</v>
      </c>
      <c r="B37215" s="536" t="s">
        <v>56175</v>
      </c>
      <c r="C37215" s="535" t="s">
        <v>29260</v>
      </c>
      <c r="D37215" s="548" t="n">
        <v>96.9299</v>
      </c>
    </row>
    <row r="37216" customFormat="false" ht="14.25" hidden="false" customHeight="false" outlineLevel="0" collapsed="false">
      <c r="A37216" s="535" t="s">
        <v>56176</v>
      </c>
      <c r="B37216" s="536" t="s">
        <v>56177</v>
      </c>
      <c r="C37216" s="535" t="s">
        <v>29260</v>
      </c>
      <c r="D37216" s="548" t="n">
        <v>385.9586</v>
      </c>
    </row>
    <row r="37217" customFormat="false" ht="14.25" hidden="false" customHeight="false" outlineLevel="0" collapsed="false">
      <c r="A37217" s="535" t="s">
        <v>56178</v>
      </c>
      <c r="B37217" s="536" t="s">
        <v>56179</v>
      </c>
      <c r="C37217" s="535" t="s">
        <v>29260</v>
      </c>
      <c r="D37217" s="548" t="n">
        <v>69.1769</v>
      </c>
    </row>
    <row r="37218" customFormat="false" ht="14.25" hidden="false" customHeight="false" outlineLevel="0" collapsed="false">
      <c r="A37218" s="535" t="s">
        <v>56180</v>
      </c>
      <c r="B37218" s="536" t="s">
        <v>56181</v>
      </c>
      <c r="C37218" s="535" t="s">
        <v>29260</v>
      </c>
      <c r="D37218" s="548" t="n">
        <v>100.0892</v>
      </c>
    </row>
    <row r="37219" customFormat="false" ht="14.25" hidden="false" customHeight="false" outlineLevel="0" collapsed="false">
      <c r="A37219" s="535" t="s">
        <v>56182</v>
      </c>
      <c r="B37219" s="536" t="s">
        <v>56183</v>
      </c>
      <c r="C37219" s="535" t="s">
        <v>29260</v>
      </c>
      <c r="D37219" s="548" t="n">
        <v>121.2426</v>
      </c>
    </row>
    <row r="37220" customFormat="false" ht="14.25" hidden="false" customHeight="false" outlineLevel="0" collapsed="false">
      <c r="A37220" s="535" t="s">
        <v>56184</v>
      </c>
      <c r="B37220" s="536" t="s">
        <v>56185</v>
      </c>
      <c r="C37220" s="535" t="s">
        <v>29260</v>
      </c>
      <c r="D37220" s="548" t="n">
        <v>143.9906</v>
      </c>
    </row>
    <row r="37221" customFormat="false" ht="14.25" hidden="false" customHeight="false" outlineLevel="0" collapsed="false">
      <c r="A37221" s="535" t="s">
        <v>56186</v>
      </c>
      <c r="B37221" s="536" t="s">
        <v>56187</v>
      </c>
      <c r="C37221" s="535" t="s">
        <v>29260</v>
      </c>
      <c r="D37221" s="548" t="n">
        <v>144.2786</v>
      </c>
    </row>
    <row r="37222" customFormat="false" ht="14.25" hidden="false" customHeight="false" outlineLevel="0" collapsed="false">
      <c r="A37222" s="535" t="s">
        <v>56188</v>
      </c>
      <c r="B37222" s="536" t="s">
        <v>56189</v>
      </c>
      <c r="C37222" s="535" t="s">
        <v>29260</v>
      </c>
      <c r="D37222" s="548" t="n">
        <v>192.8668</v>
      </c>
    </row>
    <row r="37223" customFormat="false" ht="14.25" hidden="false" customHeight="false" outlineLevel="0" collapsed="false">
      <c r="A37223" s="535" t="s">
        <v>56190</v>
      </c>
      <c r="B37223" s="536" t="s">
        <v>56191</v>
      </c>
      <c r="C37223" s="535" t="s">
        <v>29260</v>
      </c>
      <c r="D37223" s="548" t="n">
        <v>192.8667</v>
      </c>
    </row>
    <row r="37224" customFormat="false" ht="14.25" hidden="false" customHeight="false" outlineLevel="0" collapsed="false">
      <c r="A37224" s="535" t="s">
        <v>56192</v>
      </c>
      <c r="B37224" s="536" t="s">
        <v>56193</v>
      </c>
      <c r="C37224" s="535" t="s">
        <v>29260</v>
      </c>
      <c r="D37224" s="548" t="n">
        <v>240.068</v>
      </c>
    </row>
    <row r="37225" customFormat="false" ht="14.25" hidden="false" customHeight="false" outlineLevel="0" collapsed="false">
      <c r="A37225" s="535" t="s">
        <v>56194</v>
      </c>
      <c r="B37225" s="536" t="s">
        <v>56195</v>
      </c>
      <c r="C37225" s="535" t="s">
        <v>29260</v>
      </c>
      <c r="D37225" s="548" t="n">
        <v>240.068</v>
      </c>
    </row>
    <row r="37226" customFormat="false" ht="14.25" hidden="false" customHeight="false" outlineLevel="0" collapsed="false">
      <c r="A37226" s="535" t="s">
        <v>56196</v>
      </c>
      <c r="B37226" s="536" t="s">
        <v>56197</v>
      </c>
      <c r="C37226" s="535" t="s">
        <v>29260</v>
      </c>
      <c r="D37226" s="548" t="n">
        <v>274.9501</v>
      </c>
    </row>
    <row r="37227" customFormat="false" ht="14.25" hidden="false" customHeight="false" outlineLevel="0" collapsed="false">
      <c r="A37227" s="535" t="s">
        <v>56198</v>
      </c>
      <c r="B37227" s="536" t="s">
        <v>56199</v>
      </c>
      <c r="C37227" s="535" t="s">
        <v>29260</v>
      </c>
      <c r="D37227" s="548" t="n">
        <v>274.8272</v>
      </c>
    </row>
    <row r="37228" customFormat="false" ht="14.25" hidden="false" customHeight="false" outlineLevel="0" collapsed="false">
      <c r="A37228" s="535" t="s">
        <v>56200</v>
      </c>
      <c r="B37228" s="536" t="s">
        <v>56201</v>
      </c>
      <c r="C37228" s="535" t="s">
        <v>29260</v>
      </c>
      <c r="D37228" s="548" t="n">
        <v>336.434</v>
      </c>
    </row>
    <row r="37229" customFormat="false" ht="14.25" hidden="false" customHeight="false" outlineLevel="0" collapsed="false">
      <c r="A37229" s="535" t="s">
        <v>56202</v>
      </c>
      <c r="B37229" s="536" t="s">
        <v>56203</v>
      </c>
      <c r="C37229" s="535" t="s">
        <v>29260</v>
      </c>
      <c r="D37229" s="548" t="n">
        <v>336.5668</v>
      </c>
    </row>
    <row r="37230" customFormat="false" ht="14.25" hidden="false" customHeight="false" outlineLevel="0" collapsed="false">
      <c r="A37230" s="535" t="s">
        <v>56204</v>
      </c>
      <c r="B37230" s="536" t="s">
        <v>56205</v>
      </c>
      <c r="C37230" s="535" t="s">
        <v>29260</v>
      </c>
      <c r="D37230" s="548" t="n">
        <v>385.6212</v>
      </c>
    </row>
    <row r="37231" customFormat="false" ht="14.25" hidden="false" customHeight="false" outlineLevel="0" collapsed="false">
      <c r="A37231" s="535" t="s">
        <v>56206</v>
      </c>
      <c r="B37231" s="536" t="s">
        <v>56207</v>
      </c>
      <c r="C37231" s="535" t="s">
        <v>29260</v>
      </c>
      <c r="D37231" s="548" t="n">
        <v>54.9744</v>
      </c>
    </row>
    <row r="37232" customFormat="false" ht="14.25" hidden="false" customHeight="false" outlineLevel="0" collapsed="false">
      <c r="A37232" s="535" t="s">
        <v>56208</v>
      </c>
      <c r="B37232" s="536" t="s">
        <v>56209</v>
      </c>
      <c r="C37232" s="535" t="s">
        <v>29260</v>
      </c>
      <c r="D37232" s="548" t="n">
        <v>54.7337</v>
      </c>
    </row>
    <row r="37233" customFormat="false" ht="14.25" hidden="false" customHeight="false" outlineLevel="0" collapsed="false">
      <c r="A37233" s="535" t="s">
        <v>56210</v>
      </c>
      <c r="B37233" s="536" t="s">
        <v>56211</v>
      </c>
      <c r="C37233" s="535" t="s">
        <v>29260</v>
      </c>
      <c r="D37233" s="548" t="n">
        <v>78.244</v>
      </c>
    </row>
    <row r="37234" customFormat="false" ht="14.25" hidden="false" customHeight="false" outlineLevel="0" collapsed="false">
      <c r="A37234" s="535" t="s">
        <v>56212</v>
      </c>
      <c r="B37234" s="536" t="s">
        <v>56213</v>
      </c>
      <c r="C37234" s="535" t="s">
        <v>29260</v>
      </c>
      <c r="D37234" s="548" t="n">
        <v>78.244</v>
      </c>
    </row>
    <row r="37235" customFormat="false" ht="14.25" hidden="false" customHeight="false" outlineLevel="0" collapsed="false">
      <c r="A37235" s="535" t="s">
        <v>56214</v>
      </c>
      <c r="B37235" s="536" t="s">
        <v>56215</v>
      </c>
      <c r="C37235" s="535" t="s">
        <v>29260</v>
      </c>
      <c r="D37235" s="548" t="n">
        <v>96.9299</v>
      </c>
    </row>
    <row r="37236" customFormat="false" ht="14.25" hidden="false" customHeight="false" outlineLevel="0" collapsed="false">
      <c r="A37236" s="535" t="s">
        <v>56216</v>
      </c>
      <c r="B37236" s="536" t="s">
        <v>56217</v>
      </c>
      <c r="C37236" s="535" t="s">
        <v>29260</v>
      </c>
      <c r="D37236" s="548" t="n">
        <v>96.9299</v>
      </c>
    </row>
    <row r="37237" customFormat="false" ht="14.25" hidden="false" customHeight="false" outlineLevel="0" collapsed="false">
      <c r="A37237" s="535" t="s">
        <v>56218</v>
      </c>
      <c r="B37237" s="536" t="s">
        <v>56219</v>
      </c>
      <c r="C37237" s="535" t="s">
        <v>29260</v>
      </c>
      <c r="D37237" s="548" t="n">
        <v>96.9299</v>
      </c>
    </row>
    <row r="37238" customFormat="false" ht="14.25" hidden="false" customHeight="false" outlineLevel="0" collapsed="false">
      <c r="A37238" s="535" t="s">
        <v>56220</v>
      </c>
      <c r="B37238" s="536" t="s">
        <v>56221</v>
      </c>
      <c r="C37238" s="535" t="s">
        <v>29260</v>
      </c>
      <c r="D37238" s="548" t="n">
        <v>121.2426</v>
      </c>
    </row>
    <row r="37239" customFormat="false" ht="14.25" hidden="false" customHeight="false" outlineLevel="0" collapsed="false">
      <c r="A37239" s="535" t="s">
        <v>56222</v>
      </c>
      <c r="B37239" s="536" t="s">
        <v>56223</v>
      </c>
      <c r="C37239" s="535" t="s">
        <v>29260</v>
      </c>
      <c r="D37239" s="548" t="n">
        <v>114.304</v>
      </c>
    </row>
    <row r="37240" customFormat="false" ht="14.25" hidden="false" customHeight="false" outlineLevel="0" collapsed="false">
      <c r="A37240" s="535" t="s">
        <v>56224</v>
      </c>
      <c r="B37240" s="536" t="s">
        <v>56225</v>
      </c>
      <c r="C37240" s="535" t="s">
        <v>29260</v>
      </c>
      <c r="D37240" s="548" t="n">
        <v>17.8333</v>
      </c>
    </row>
    <row r="37241" customFormat="false" ht="14.25" hidden="false" customHeight="false" outlineLevel="0" collapsed="false">
      <c r="A37241" s="535" t="s">
        <v>56226</v>
      </c>
      <c r="B37241" s="536" t="s">
        <v>56227</v>
      </c>
      <c r="C37241" s="535" t="s">
        <v>29260</v>
      </c>
      <c r="D37241" s="548" t="n">
        <v>23.5705</v>
      </c>
    </row>
    <row r="37242" customFormat="false" ht="14.25" hidden="false" customHeight="false" outlineLevel="0" collapsed="false">
      <c r="A37242" s="535" t="s">
        <v>56228</v>
      </c>
      <c r="B37242" s="536" t="s">
        <v>56229</v>
      </c>
      <c r="C37242" s="535" t="s">
        <v>29260</v>
      </c>
      <c r="D37242" s="548" t="n">
        <v>19.9628</v>
      </c>
    </row>
    <row r="37243" customFormat="false" ht="14.25" hidden="false" customHeight="false" outlineLevel="0" collapsed="false">
      <c r="A37243" s="535" t="s">
        <v>56230</v>
      </c>
      <c r="B37243" s="536" t="s">
        <v>56231</v>
      </c>
      <c r="C37243" s="535" t="s">
        <v>29260</v>
      </c>
      <c r="D37243" s="548" t="n">
        <v>26.7143</v>
      </c>
    </row>
    <row r="37244" customFormat="false" ht="14.25" hidden="false" customHeight="false" outlineLevel="0" collapsed="false">
      <c r="A37244" s="535" t="s">
        <v>56232</v>
      </c>
      <c r="B37244" s="536" t="s">
        <v>56233</v>
      </c>
      <c r="C37244" s="535" t="s">
        <v>29260</v>
      </c>
      <c r="D37244" s="548" t="n">
        <v>39.7788</v>
      </c>
    </row>
    <row r="37245" customFormat="false" ht="14.25" hidden="false" customHeight="false" outlineLevel="0" collapsed="false">
      <c r="A37245" s="535" t="s">
        <v>56234</v>
      </c>
      <c r="B37245" s="536" t="s">
        <v>56235</v>
      </c>
      <c r="C37245" s="535" t="s">
        <v>29260</v>
      </c>
      <c r="D37245" s="548" t="n">
        <v>47.4362</v>
      </c>
    </row>
    <row r="37246" customFormat="false" ht="14.25" hidden="false" customHeight="false" outlineLevel="0" collapsed="false">
      <c r="A37246" s="535" t="s">
        <v>56236</v>
      </c>
      <c r="B37246" s="536" t="s">
        <v>56237</v>
      </c>
      <c r="C37246" s="535" t="s">
        <v>29260</v>
      </c>
      <c r="D37246" s="548" t="n">
        <v>44.5475</v>
      </c>
    </row>
    <row r="37247" customFormat="false" ht="14.25" hidden="false" customHeight="false" outlineLevel="0" collapsed="false">
      <c r="A37247" s="535" t="s">
        <v>56238</v>
      </c>
      <c r="B37247" s="536" t="s">
        <v>56239</v>
      </c>
      <c r="C37247" s="535" t="s">
        <v>29260</v>
      </c>
      <c r="D37247" s="548" t="n">
        <v>54.9744</v>
      </c>
    </row>
    <row r="37248" customFormat="false" ht="14.25" hidden="false" customHeight="false" outlineLevel="0" collapsed="false">
      <c r="A37248" s="535" t="s">
        <v>56240</v>
      </c>
      <c r="B37248" s="536" t="s">
        <v>56241</v>
      </c>
      <c r="C37248" s="535" t="s">
        <v>29247</v>
      </c>
      <c r="D37248" s="548" t="n">
        <v>8.6626</v>
      </c>
    </row>
    <row r="37249" customFormat="false" ht="14.25" hidden="false" customHeight="false" outlineLevel="0" collapsed="false">
      <c r="A37249" s="535" t="s">
        <v>56242</v>
      </c>
      <c r="B37249" s="536" t="s">
        <v>56243</v>
      </c>
      <c r="C37249" s="535" t="s">
        <v>29247</v>
      </c>
      <c r="D37249" s="548" t="n">
        <v>14.4733</v>
      </c>
    </row>
    <row r="37250" customFormat="false" ht="14.25" hidden="false" customHeight="false" outlineLevel="0" collapsed="false">
      <c r="A37250" s="535" t="s">
        <v>56244</v>
      </c>
      <c r="B37250" s="536" t="s">
        <v>56245</v>
      </c>
      <c r="C37250" s="535" t="s">
        <v>29247</v>
      </c>
      <c r="D37250" s="548" t="n">
        <v>15.8762</v>
      </c>
    </row>
    <row r="37251" customFormat="false" ht="14.25" hidden="false" customHeight="false" outlineLevel="0" collapsed="false">
      <c r="A37251" s="535" t="s">
        <v>56246</v>
      </c>
      <c r="B37251" s="536" t="s">
        <v>56247</v>
      </c>
      <c r="C37251" s="535" t="s">
        <v>29247</v>
      </c>
      <c r="D37251" s="548" t="n">
        <v>17.1298</v>
      </c>
    </row>
    <row r="37252" customFormat="false" ht="14.25" hidden="false" customHeight="false" outlineLevel="0" collapsed="false">
      <c r="A37252" s="535" t="s">
        <v>56248</v>
      </c>
      <c r="B37252" s="536" t="s">
        <v>56249</v>
      </c>
      <c r="C37252" s="535" t="s">
        <v>29247</v>
      </c>
      <c r="D37252" s="548" t="n">
        <v>18.6065</v>
      </c>
    </row>
    <row r="37253" customFormat="false" ht="14.25" hidden="false" customHeight="false" outlineLevel="0" collapsed="false">
      <c r="A37253" s="535" t="s">
        <v>56250</v>
      </c>
      <c r="B37253" s="536" t="s">
        <v>56251</v>
      </c>
      <c r="C37253" s="535" t="s">
        <v>29247</v>
      </c>
      <c r="D37253" s="548" t="n">
        <v>21.1378</v>
      </c>
    </row>
    <row r="37254" customFormat="false" ht="14.25" hidden="false" customHeight="false" outlineLevel="0" collapsed="false">
      <c r="A37254" s="535" t="s">
        <v>56252</v>
      </c>
      <c r="B37254" s="536" t="s">
        <v>56253</v>
      </c>
      <c r="C37254" s="535" t="s">
        <v>29247</v>
      </c>
      <c r="D37254" s="548" t="n">
        <v>22.0335</v>
      </c>
    </row>
    <row r="37255" customFormat="false" ht="14.25" hidden="false" customHeight="false" outlineLevel="0" collapsed="false">
      <c r="A37255" s="535" t="s">
        <v>56254</v>
      </c>
      <c r="B37255" s="536" t="s">
        <v>56255</v>
      </c>
      <c r="C37255" s="535" t="s">
        <v>29247</v>
      </c>
      <c r="D37255" s="548" t="n">
        <v>23.8072</v>
      </c>
    </row>
    <row r="37256" customFormat="false" ht="14.25" hidden="false" customHeight="false" outlineLevel="0" collapsed="false">
      <c r="A37256" s="535" t="s">
        <v>56256</v>
      </c>
      <c r="B37256" s="536" t="s">
        <v>56257</v>
      </c>
      <c r="C37256" s="535" t="s">
        <v>29247</v>
      </c>
      <c r="D37256" s="548" t="n">
        <v>24.5219</v>
      </c>
    </row>
    <row r="37257" customFormat="false" ht="14.25" hidden="false" customHeight="false" outlineLevel="0" collapsed="false">
      <c r="A37257" s="535" t="s">
        <v>56258</v>
      </c>
      <c r="B37257" s="536" t="s">
        <v>56259</v>
      </c>
      <c r="C37257" s="535" t="s">
        <v>29247</v>
      </c>
      <c r="D37257" s="548" t="n">
        <v>26.8396</v>
      </c>
    </row>
    <row r="37258" customFormat="false" ht="14.25" hidden="false" customHeight="false" outlineLevel="0" collapsed="false">
      <c r="A37258" s="535" t="s">
        <v>56260</v>
      </c>
      <c r="B37258" s="536" t="s">
        <v>56261</v>
      </c>
      <c r="C37258" s="535" t="s">
        <v>29247</v>
      </c>
      <c r="D37258" s="548" t="n">
        <v>28.4854</v>
      </c>
    </row>
    <row r="37259" customFormat="false" ht="14.25" hidden="false" customHeight="false" outlineLevel="0" collapsed="false">
      <c r="A37259" s="535" t="s">
        <v>56262</v>
      </c>
      <c r="B37259" s="536" t="s">
        <v>56263</v>
      </c>
      <c r="C37259" s="535" t="s">
        <v>29247</v>
      </c>
      <c r="D37259" s="548" t="n">
        <v>32.6824</v>
      </c>
    </row>
    <row r="37260" customFormat="false" ht="14.25" hidden="false" customHeight="false" outlineLevel="0" collapsed="false">
      <c r="A37260" s="535" t="s">
        <v>56264</v>
      </c>
      <c r="B37260" s="536" t="s">
        <v>56265</v>
      </c>
      <c r="C37260" s="535" t="s">
        <v>29247</v>
      </c>
      <c r="D37260" s="548" t="n">
        <v>33.4405</v>
      </c>
    </row>
    <row r="37261" customFormat="false" ht="14.25" hidden="false" customHeight="false" outlineLevel="0" collapsed="false">
      <c r="A37261" s="535" t="s">
        <v>56266</v>
      </c>
      <c r="B37261" s="536" t="s">
        <v>56267</v>
      </c>
      <c r="C37261" s="535" t="s">
        <v>29247</v>
      </c>
      <c r="D37261" s="548" t="n">
        <v>35.7614</v>
      </c>
    </row>
    <row r="37262" customFormat="false" ht="14.25" hidden="false" customHeight="false" outlineLevel="0" collapsed="false">
      <c r="A37262" s="535" t="s">
        <v>56268</v>
      </c>
      <c r="B37262" s="536" t="s">
        <v>56269</v>
      </c>
      <c r="C37262" s="535" t="s">
        <v>29247</v>
      </c>
      <c r="D37262" s="548" t="n">
        <v>39.9644</v>
      </c>
    </row>
    <row r="37263" customFormat="false" ht="14.25" hidden="false" customHeight="false" outlineLevel="0" collapsed="false">
      <c r="A37263" s="535" t="s">
        <v>56270</v>
      </c>
      <c r="B37263" s="536" t="s">
        <v>56271</v>
      </c>
      <c r="C37263" s="535" t="s">
        <v>29247</v>
      </c>
      <c r="D37263" s="548" t="n">
        <v>42.2679</v>
      </c>
    </row>
    <row r="37264" customFormat="false" ht="14.25" hidden="false" customHeight="false" outlineLevel="0" collapsed="false">
      <c r="A37264" s="535" t="s">
        <v>56272</v>
      </c>
      <c r="B37264" s="536" t="s">
        <v>56273</v>
      </c>
      <c r="C37264" s="535" t="s">
        <v>29247</v>
      </c>
      <c r="D37264" s="548" t="n">
        <v>44.0352</v>
      </c>
    </row>
    <row r="37265" customFormat="false" ht="14.25" hidden="false" customHeight="false" outlineLevel="0" collapsed="false">
      <c r="A37265" s="535" t="s">
        <v>56274</v>
      </c>
      <c r="B37265" s="536" t="s">
        <v>56275</v>
      </c>
      <c r="C37265" s="535" t="s">
        <v>29247</v>
      </c>
      <c r="D37265" s="548" t="n">
        <v>12.9743</v>
      </c>
    </row>
    <row r="37266" customFormat="false" ht="14.25" hidden="false" customHeight="false" outlineLevel="0" collapsed="false">
      <c r="A37266" s="535" t="s">
        <v>56276</v>
      </c>
      <c r="B37266" s="536" t="s">
        <v>56277</v>
      </c>
      <c r="C37266" s="535" t="s">
        <v>29247</v>
      </c>
      <c r="D37266" s="548" t="n">
        <v>15.5754</v>
      </c>
    </row>
    <row r="37267" customFormat="false" ht="14.25" hidden="false" customHeight="false" outlineLevel="0" collapsed="false">
      <c r="A37267" s="535" t="s">
        <v>56278</v>
      </c>
      <c r="B37267" s="536" t="s">
        <v>56279</v>
      </c>
      <c r="C37267" s="535" t="s">
        <v>29247</v>
      </c>
      <c r="D37267" s="548" t="n">
        <v>16.8895</v>
      </c>
    </row>
    <row r="37268" customFormat="false" ht="14.25" hidden="false" customHeight="false" outlineLevel="0" collapsed="false">
      <c r="A37268" s="535" t="s">
        <v>56280</v>
      </c>
      <c r="B37268" s="536" t="s">
        <v>56281</v>
      </c>
      <c r="C37268" s="535" t="s">
        <v>29247</v>
      </c>
      <c r="D37268" s="548" t="n">
        <v>12.7688</v>
      </c>
    </row>
    <row r="37269" customFormat="false" ht="14.25" hidden="false" customHeight="false" outlineLevel="0" collapsed="false">
      <c r="A37269" s="535" t="s">
        <v>56282</v>
      </c>
      <c r="B37269" s="536" t="s">
        <v>56283</v>
      </c>
      <c r="C37269" s="535" t="s">
        <v>29247</v>
      </c>
      <c r="D37269" s="548" t="n">
        <v>16.3658</v>
      </c>
    </row>
    <row r="37270" customFormat="false" ht="14.25" hidden="false" customHeight="false" outlineLevel="0" collapsed="false">
      <c r="A37270" s="535" t="s">
        <v>56284</v>
      </c>
      <c r="B37270" s="536" t="s">
        <v>56285</v>
      </c>
      <c r="C37270" s="535" t="s">
        <v>29247</v>
      </c>
      <c r="D37270" s="548" t="n">
        <v>18.6559</v>
      </c>
    </row>
    <row r="37271" customFormat="false" ht="14.25" hidden="false" customHeight="false" outlineLevel="0" collapsed="false">
      <c r="A37271" s="535" t="s">
        <v>56286</v>
      </c>
      <c r="B37271" s="536" t="s">
        <v>56287</v>
      </c>
      <c r="C37271" s="535" t="s">
        <v>29260</v>
      </c>
      <c r="D37271" s="548" t="n">
        <v>0.4112</v>
      </c>
    </row>
    <row r="37272" customFormat="false" ht="14.25" hidden="false" customHeight="false" outlineLevel="0" collapsed="false">
      <c r="A37272" s="535" t="s">
        <v>56288</v>
      </c>
      <c r="B37272" s="536" t="s">
        <v>56289</v>
      </c>
      <c r="C37272" s="535" t="s">
        <v>29260</v>
      </c>
      <c r="D37272" s="548" t="n">
        <v>1181.4933</v>
      </c>
    </row>
    <row r="37273" customFormat="false" ht="14.25" hidden="false" customHeight="false" outlineLevel="0" collapsed="false">
      <c r="A37273" s="535" t="s">
        <v>56290</v>
      </c>
      <c r="B37273" s="536" t="s">
        <v>56291</v>
      </c>
      <c r="C37273" s="535" t="s">
        <v>29260</v>
      </c>
      <c r="D37273" s="548" t="n">
        <v>2749.91</v>
      </c>
    </row>
    <row r="37274" customFormat="false" ht="14.25" hidden="false" customHeight="false" outlineLevel="0" collapsed="false">
      <c r="A37274" s="535" t="s">
        <v>56292</v>
      </c>
      <c r="B37274" s="536" t="s">
        <v>56293</v>
      </c>
      <c r="C37274" s="535" t="s">
        <v>29260</v>
      </c>
      <c r="D37274" s="548" t="n">
        <v>38.2833</v>
      </c>
    </row>
    <row r="37275" customFormat="false" ht="14.25" hidden="false" customHeight="false" outlineLevel="0" collapsed="false">
      <c r="A37275" s="535" t="s">
        <v>56294</v>
      </c>
      <c r="B37275" s="536" t="s">
        <v>56295</v>
      </c>
      <c r="C37275" s="535" t="s">
        <v>29247</v>
      </c>
      <c r="D37275" s="548" t="n">
        <v>4225.2206</v>
      </c>
    </row>
    <row r="37276" customFormat="false" ht="14.25" hidden="false" customHeight="false" outlineLevel="0" collapsed="false">
      <c r="A37276" s="535" t="s">
        <v>56296</v>
      </c>
      <c r="B37276" s="536" t="s">
        <v>56297</v>
      </c>
      <c r="C37276" s="535" t="s">
        <v>29247</v>
      </c>
      <c r="D37276" s="548" t="n">
        <v>4797.3958</v>
      </c>
    </row>
    <row r="37277" customFormat="false" ht="14.25" hidden="false" customHeight="false" outlineLevel="0" collapsed="false">
      <c r="A37277" s="535" t="s">
        <v>56298</v>
      </c>
      <c r="B37277" s="536" t="s">
        <v>56299</v>
      </c>
      <c r="C37277" s="535" t="s">
        <v>29247</v>
      </c>
      <c r="D37277" s="548" t="n">
        <v>5677.6586</v>
      </c>
    </row>
    <row r="37278" customFormat="false" ht="14.25" hidden="false" customHeight="false" outlineLevel="0" collapsed="false">
      <c r="A37278" s="535" t="s">
        <v>56300</v>
      </c>
      <c r="B37278" s="536" t="s">
        <v>56301</v>
      </c>
      <c r="C37278" s="535" t="s">
        <v>29247</v>
      </c>
      <c r="D37278" s="548" t="n">
        <v>6472.9412</v>
      </c>
    </row>
    <row r="37279" customFormat="false" ht="14.25" hidden="false" customHeight="false" outlineLevel="0" collapsed="false">
      <c r="A37279" s="535" t="s">
        <v>56302</v>
      </c>
      <c r="B37279" s="536" t="s">
        <v>56303</v>
      </c>
      <c r="C37279" s="535" t="s">
        <v>29247</v>
      </c>
      <c r="D37279" s="548" t="n">
        <v>7133.4835</v>
      </c>
    </row>
    <row r="37280" customFormat="false" ht="14.25" hidden="false" customHeight="false" outlineLevel="0" collapsed="false">
      <c r="A37280" s="535" t="s">
        <v>56304</v>
      </c>
      <c r="B37280" s="536" t="s">
        <v>56305</v>
      </c>
      <c r="C37280" s="535" t="s">
        <v>29247</v>
      </c>
      <c r="D37280" s="548" t="n">
        <v>7882.1915</v>
      </c>
    </row>
    <row r="37281" customFormat="false" ht="14.25" hidden="false" customHeight="false" outlineLevel="0" collapsed="false">
      <c r="A37281" s="535" t="s">
        <v>56306</v>
      </c>
      <c r="B37281" s="536" t="s">
        <v>56307</v>
      </c>
      <c r="C37281" s="535" t="s">
        <v>29247</v>
      </c>
      <c r="D37281" s="548" t="n">
        <v>8498.6687</v>
      </c>
    </row>
    <row r="37282" customFormat="false" ht="14.25" hidden="false" customHeight="false" outlineLevel="0" collapsed="false">
      <c r="A37282" s="535" t="s">
        <v>56308</v>
      </c>
      <c r="B37282" s="536" t="s">
        <v>56309</v>
      </c>
      <c r="C37282" s="535" t="s">
        <v>29247</v>
      </c>
      <c r="D37282" s="548" t="n">
        <v>9247.1745</v>
      </c>
    </row>
    <row r="37283" customFormat="false" ht="14.25" hidden="false" customHeight="false" outlineLevel="0" collapsed="false">
      <c r="A37283" s="535" t="s">
        <v>56310</v>
      </c>
      <c r="B37283" s="536" t="s">
        <v>56311</v>
      </c>
      <c r="C37283" s="535" t="s">
        <v>29247</v>
      </c>
      <c r="D37283" s="548" t="n">
        <v>9907.559</v>
      </c>
    </row>
    <row r="37284" customFormat="false" ht="14.25" hidden="false" customHeight="false" outlineLevel="0" collapsed="false">
      <c r="A37284" s="535" t="s">
        <v>56312</v>
      </c>
      <c r="B37284" s="536" t="s">
        <v>56313</v>
      </c>
      <c r="C37284" s="535" t="s">
        <v>29247</v>
      </c>
      <c r="D37284" s="548" t="n">
        <v>10700.3008</v>
      </c>
    </row>
    <row r="37285" customFormat="false" ht="14.25" hidden="false" customHeight="false" outlineLevel="0" collapsed="false">
      <c r="A37285" s="535" t="s">
        <v>56314</v>
      </c>
      <c r="B37285" s="536" t="s">
        <v>56315</v>
      </c>
      <c r="C37285" s="535" t="s">
        <v>29247</v>
      </c>
      <c r="D37285" s="548" t="n">
        <v>13397.5543</v>
      </c>
    </row>
    <row r="37286" customFormat="false" ht="14.25" hidden="false" customHeight="false" outlineLevel="0" collapsed="false">
      <c r="A37286" s="535" t="s">
        <v>56316</v>
      </c>
      <c r="B37286" s="536" t="s">
        <v>56317</v>
      </c>
      <c r="C37286" s="535" t="s">
        <v>29247</v>
      </c>
      <c r="D37286" s="548" t="n">
        <v>14345.1548</v>
      </c>
    </row>
    <row r="37287" customFormat="false" ht="14.25" hidden="false" customHeight="false" outlineLevel="0" collapsed="false">
      <c r="A37287" s="535" t="s">
        <v>56318</v>
      </c>
      <c r="B37287" s="536" t="s">
        <v>56319</v>
      </c>
      <c r="C37287" s="535" t="s">
        <v>29247</v>
      </c>
      <c r="D37287" s="548" t="n">
        <v>15077.6159</v>
      </c>
    </row>
    <row r="37288" customFormat="false" ht="14.25" hidden="false" customHeight="false" outlineLevel="0" collapsed="false">
      <c r="A37288" s="535" t="s">
        <v>56320</v>
      </c>
      <c r="B37288" s="536" t="s">
        <v>56321</v>
      </c>
      <c r="C37288" s="535" t="s">
        <v>29247</v>
      </c>
      <c r="D37288" s="548" t="n">
        <v>15939.2186</v>
      </c>
    </row>
    <row r="37289" customFormat="false" ht="14.25" hidden="false" customHeight="false" outlineLevel="0" collapsed="false">
      <c r="A37289" s="535" t="s">
        <v>56322</v>
      </c>
      <c r="B37289" s="536" t="s">
        <v>56323</v>
      </c>
      <c r="C37289" s="535" t="s">
        <v>29247</v>
      </c>
      <c r="D37289" s="548" t="n">
        <v>16681.2752</v>
      </c>
    </row>
    <row r="37290" customFormat="false" ht="14.25" hidden="false" customHeight="false" outlineLevel="0" collapsed="false">
      <c r="A37290" s="535" t="s">
        <v>56324</v>
      </c>
      <c r="B37290" s="536" t="s">
        <v>56325</v>
      </c>
      <c r="C37290" s="535" t="s">
        <v>29247</v>
      </c>
      <c r="D37290" s="548" t="n">
        <v>20825.9177</v>
      </c>
    </row>
    <row r="37291" customFormat="false" ht="14.25" hidden="false" customHeight="false" outlineLevel="0" collapsed="false">
      <c r="A37291" s="535" t="s">
        <v>56326</v>
      </c>
      <c r="B37291" s="536" t="s">
        <v>56327</v>
      </c>
      <c r="C37291" s="535" t="s">
        <v>29247</v>
      </c>
      <c r="D37291" s="548" t="n">
        <v>21728.0611</v>
      </c>
    </row>
    <row r="37292" customFormat="false" ht="14.25" hidden="false" customHeight="false" outlineLevel="0" collapsed="false">
      <c r="A37292" s="535" t="s">
        <v>56328</v>
      </c>
      <c r="B37292" s="536" t="s">
        <v>56329</v>
      </c>
      <c r="C37292" s="535" t="s">
        <v>29247</v>
      </c>
      <c r="D37292" s="548" t="n">
        <v>22794.013</v>
      </c>
    </row>
    <row r="37293" customFormat="false" ht="14.25" hidden="false" customHeight="false" outlineLevel="0" collapsed="false">
      <c r="A37293" s="535" t="s">
        <v>56330</v>
      </c>
      <c r="B37293" s="536" t="s">
        <v>56331</v>
      </c>
      <c r="C37293" s="535" t="s">
        <v>29247</v>
      </c>
      <c r="D37293" s="548" t="n">
        <v>26425.4661</v>
      </c>
    </row>
    <row r="37294" customFormat="false" ht="14.25" hidden="false" customHeight="false" outlineLevel="0" collapsed="false">
      <c r="A37294" s="535" t="s">
        <v>56332</v>
      </c>
      <c r="B37294" s="536" t="s">
        <v>56333</v>
      </c>
      <c r="C37294" s="535" t="s">
        <v>29247</v>
      </c>
      <c r="D37294" s="548" t="n">
        <v>27652.6113</v>
      </c>
    </row>
    <row r="37295" customFormat="false" ht="14.25" hidden="false" customHeight="false" outlineLevel="0" collapsed="false">
      <c r="A37295" s="535" t="s">
        <v>56334</v>
      </c>
      <c r="B37295" s="536" t="s">
        <v>56335</v>
      </c>
      <c r="C37295" s="535" t="s">
        <v>29247</v>
      </c>
      <c r="D37295" s="548" t="n">
        <v>4527.7856</v>
      </c>
    </row>
    <row r="37296" customFormat="false" ht="14.25" hidden="false" customHeight="false" outlineLevel="0" collapsed="false">
      <c r="A37296" s="535" t="s">
        <v>56336</v>
      </c>
      <c r="B37296" s="536" t="s">
        <v>56337</v>
      </c>
      <c r="C37296" s="535" t="s">
        <v>29247</v>
      </c>
      <c r="D37296" s="548" t="n">
        <v>5140.9333</v>
      </c>
    </row>
    <row r="37297" customFormat="false" ht="14.25" hidden="false" customHeight="false" outlineLevel="0" collapsed="false">
      <c r="A37297" s="535" t="s">
        <v>56338</v>
      </c>
      <c r="B37297" s="536" t="s">
        <v>56339</v>
      </c>
      <c r="C37297" s="535" t="s">
        <v>29247</v>
      </c>
      <c r="D37297" s="548" t="n">
        <v>6084.2247</v>
      </c>
    </row>
    <row r="37298" customFormat="false" ht="14.25" hidden="false" customHeight="false" outlineLevel="0" collapsed="false">
      <c r="A37298" s="535" t="s">
        <v>56340</v>
      </c>
      <c r="B37298" s="536" t="s">
        <v>56341</v>
      </c>
      <c r="C37298" s="535" t="s">
        <v>29247</v>
      </c>
      <c r="D37298" s="548" t="n">
        <v>6936.2369</v>
      </c>
    </row>
    <row r="37299" customFormat="false" ht="14.25" hidden="false" customHeight="false" outlineLevel="0" collapsed="false">
      <c r="A37299" s="535" t="s">
        <v>56342</v>
      </c>
      <c r="B37299" s="536" t="s">
        <v>56343</v>
      </c>
      <c r="C37299" s="535" t="s">
        <v>29247</v>
      </c>
      <c r="D37299" s="548" t="n">
        <v>7644.0607</v>
      </c>
    </row>
    <row r="37300" customFormat="false" ht="14.25" hidden="false" customHeight="false" outlineLevel="0" collapsed="false">
      <c r="A37300" s="535" t="s">
        <v>56344</v>
      </c>
      <c r="B37300" s="536" t="s">
        <v>56345</v>
      </c>
      <c r="C37300" s="535" t="s">
        <v>29247</v>
      </c>
      <c r="D37300" s="548" t="n">
        <v>8446.3389</v>
      </c>
    </row>
    <row r="37301" customFormat="false" ht="14.25" hidden="false" customHeight="false" outlineLevel="0" collapsed="false">
      <c r="A37301" s="535" t="s">
        <v>56346</v>
      </c>
      <c r="B37301" s="536" t="s">
        <v>56347</v>
      </c>
      <c r="C37301" s="535" t="s">
        <v>29247</v>
      </c>
      <c r="D37301" s="548" t="n">
        <v>9106.948</v>
      </c>
    </row>
    <row r="37302" customFormat="false" ht="14.25" hidden="false" customHeight="false" outlineLevel="0" collapsed="false">
      <c r="A37302" s="535" t="s">
        <v>56348</v>
      </c>
      <c r="B37302" s="536" t="s">
        <v>56349</v>
      </c>
      <c r="C37302" s="535" t="s">
        <v>29247</v>
      </c>
      <c r="D37302" s="548" t="n">
        <v>9909.0341</v>
      </c>
    </row>
    <row r="37303" customFormat="false" ht="14.25" hidden="false" customHeight="false" outlineLevel="0" collapsed="false">
      <c r="A37303" s="535" t="s">
        <v>56350</v>
      </c>
      <c r="B37303" s="536" t="s">
        <v>56351</v>
      </c>
      <c r="C37303" s="535" t="s">
        <v>29247</v>
      </c>
      <c r="D37303" s="548" t="n">
        <v>10616.6901</v>
      </c>
    </row>
    <row r="37304" customFormat="false" ht="14.25" hidden="false" customHeight="false" outlineLevel="0" collapsed="false">
      <c r="A37304" s="535" t="s">
        <v>56352</v>
      </c>
      <c r="B37304" s="536" t="s">
        <v>56353</v>
      </c>
      <c r="C37304" s="535" t="s">
        <v>29247</v>
      </c>
      <c r="D37304" s="548" t="n">
        <v>11466.1615</v>
      </c>
    </row>
    <row r="37305" customFormat="false" ht="14.25" hidden="false" customHeight="false" outlineLevel="0" collapsed="false">
      <c r="A37305" s="535" t="s">
        <v>56354</v>
      </c>
      <c r="B37305" s="536" t="s">
        <v>56355</v>
      </c>
      <c r="C37305" s="535" t="s">
        <v>29247</v>
      </c>
      <c r="D37305" s="548" t="n">
        <v>14065.2013</v>
      </c>
    </row>
    <row r="37306" customFormat="false" ht="14.25" hidden="false" customHeight="false" outlineLevel="0" collapsed="false">
      <c r="A37306" s="535" t="s">
        <v>56356</v>
      </c>
      <c r="B37306" s="536" t="s">
        <v>56357</v>
      </c>
      <c r="C37306" s="535" t="s">
        <v>29247</v>
      </c>
      <c r="D37306" s="548" t="n">
        <v>1385.4639</v>
      </c>
    </row>
    <row r="37307" customFormat="false" ht="14.25" hidden="false" customHeight="false" outlineLevel="0" collapsed="false">
      <c r="A37307" s="535" t="s">
        <v>56358</v>
      </c>
      <c r="B37307" s="536" t="s">
        <v>56359</v>
      </c>
      <c r="C37307" s="535" t="s">
        <v>29247</v>
      </c>
      <c r="D37307" s="548" t="n">
        <v>1601.9514</v>
      </c>
    </row>
    <row r="37308" customFormat="false" ht="14.25" hidden="false" customHeight="false" outlineLevel="0" collapsed="false">
      <c r="A37308" s="535" t="s">
        <v>56360</v>
      </c>
      <c r="B37308" s="536" t="s">
        <v>56361</v>
      </c>
      <c r="C37308" s="535" t="s">
        <v>29247</v>
      </c>
      <c r="D37308" s="548" t="n">
        <v>1818.4289</v>
      </c>
    </row>
    <row r="37309" customFormat="false" ht="14.25" hidden="false" customHeight="false" outlineLevel="0" collapsed="false">
      <c r="A37309" s="535" t="s">
        <v>56362</v>
      </c>
      <c r="B37309" s="536" t="s">
        <v>56363</v>
      </c>
      <c r="C37309" s="535" t="s">
        <v>29247</v>
      </c>
      <c r="D37309" s="548" t="n">
        <v>1991.6069</v>
      </c>
    </row>
    <row r="37310" customFormat="false" ht="14.25" hidden="false" customHeight="false" outlineLevel="0" collapsed="false">
      <c r="A37310" s="535" t="s">
        <v>56364</v>
      </c>
      <c r="B37310" s="536" t="s">
        <v>56365</v>
      </c>
      <c r="C37310" s="535" t="s">
        <v>29247</v>
      </c>
      <c r="D37310" s="548" t="n">
        <v>2208.0944</v>
      </c>
    </row>
    <row r="37311" customFormat="false" ht="14.25" hidden="false" customHeight="false" outlineLevel="0" collapsed="false">
      <c r="A37311" s="535" t="s">
        <v>56366</v>
      </c>
      <c r="B37311" s="536" t="s">
        <v>56367</v>
      </c>
      <c r="C37311" s="535" t="s">
        <v>29247</v>
      </c>
      <c r="D37311" s="548" t="n">
        <v>2511.1609</v>
      </c>
    </row>
    <row r="37312" customFormat="false" ht="14.25" hidden="false" customHeight="false" outlineLevel="0" collapsed="false">
      <c r="A37312" s="535" t="s">
        <v>56368</v>
      </c>
      <c r="B37312" s="536" t="s">
        <v>56369</v>
      </c>
      <c r="C37312" s="535" t="s">
        <v>29247</v>
      </c>
      <c r="D37312" s="548" t="n">
        <v>2684.3489</v>
      </c>
    </row>
    <row r="37313" customFormat="false" ht="14.25" hidden="false" customHeight="false" outlineLevel="0" collapsed="false">
      <c r="A37313" s="535" t="s">
        <v>56370</v>
      </c>
      <c r="B37313" s="536" t="s">
        <v>56371</v>
      </c>
      <c r="C37313" s="535" t="s">
        <v>29247</v>
      </c>
      <c r="D37313" s="548" t="n">
        <v>2900.8264</v>
      </c>
    </row>
    <row r="37314" customFormat="false" ht="14.25" hidden="false" customHeight="false" outlineLevel="0" collapsed="false">
      <c r="A37314" s="535" t="s">
        <v>56372</v>
      </c>
      <c r="B37314" s="536" t="s">
        <v>56373</v>
      </c>
      <c r="C37314" s="535" t="s">
        <v>29247</v>
      </c>
      <c r="D37314" s="548" t="n">
        <v>3074.0144</v>
      </c>
    </row>
    <row r="37315" customFormat="false" ht="14.25" hidden="false" customHeight="false" outlineLevel="0" collapsed="false">
      <c r="A37315" s="535" t="s">
        <v>56374</v>
      </c>
      <c r="B37315" s="536" t="s">
        <v>56375</v>
      </c>
      <c r="C37315" s="535" t="s">
        <v>29247</v>
      </c>
      <c r="D37315" s="548" t="n">
        <v>3290.4919</v>
      </c>
    </row>
    <row r="37316" customFormat="false" ht="14.25" hidden="false" customHeight="false" outlineLevel="0" collapsed="false">
      <c r="A37316" s="535" t="s">
        <v>56376</v>
      </c>
      <c r="B37316" s="536" t="s">
        <v>56377</v>
      </c>
      <c r="C37316" s="535" t="s">
        <v>29247</v>
      </c>
      <c r="D37316" s="548" t="n">
        <v>3506.9694</v>
      </c>
    </row>
    <row r="37317" customFormat="false" ht="14.25" hidden="false" customHeight="false" outlineLevel="0" collapsed="false">
      <c r="A37317" s="535" t="s">
        <v>56378</v>
      </c>
      <c r="B37317" s="536" t="s">
        <v>56379</v>
      </c>
      <c r="C37317" s="535" t="s">
        <v>29247</v>
      </c>
      <c r="D37317" s="548" t="n">
        <v>3680.1574</v>
      </c>
    </row>
    <row r="37318" customFormat="false" ht="14.25" hidden="false" customHeight="false" outlineLevel="0" collapsed="false">
      <c r="A37318" s="535" t="s">
        <v>56380</v>
      </c>
      <c r="B37318" s="536" t="s">
        <v>56381</v>
      </c>
      <c r="C37318" s="535" t="s">
        <v>29247</v>
      </c>
      <c r="D37318" s="548" t="n">
        <v>3896.6349</v>
      </c>
    </row>
    <row r="37319" customFormat="false" ht="14.25" hidden="false" customHeight="false" outlineLevel="0" collapsed="false">
      <c r="A37319" s="535" t="s">
        <v>56382</v>
      </c>
      <c r="B37319" s="536" t="s">
        <v>56383</v>
      </c>
      <c r="C37319" s="535" t="s">
        <v>29247</v>
      </c>
      <c r="D37319" s="548" t="n">
        <v>4574.5827</v>
      </c>
    </row>
    <row r="37320" customFormat="false" ht="14.25" hidden="false" customHeight="false" outlineLevel="0" collapsed="false">
      <c r="A37320" s="535" t="s">
        <v>56384</v>
      </c>
      <c r="B37320" s="536" t="s">
        <v>56385</v>
      </c>
      <c r="C37320" s="535" t="s">
        <v>29247</v>
      </c>
      <c r="D37320" s="548" t="n">
        <v>4821.8623</v>
      </c>
    </row>
    <row r="37321" customFormat="false" ht="14.25" hidden="false" customHeight="false" outlineLevel="0" collapsed="false">
      <c r="A37321" s="535" t="s">
        <v>56386</v>
      </c>
      <c r="B37321" s="536" t="s">
        <v>56387</v>
      </c>
      <c r="C37321" s="535" t="s">
        <v>29247</v>
      </c>
      <c r="D37321" s="548" t="n">
        <v>5151.5584</v>
      </c>
    </row>
    <row r="37322" customFormat="false" ht="14.25" hidden="false" customHeight="false" outlineLevel="0" collapsed="false">
      <c r="A37322" s="535" t="s">
        <v>56388</v>
      </c>
      <c r="B37322" s="536" t="s">
        <v>56389</v>
      </c>
      <c r="C37322" s="535" t="s">
        <v>29247</v>
      </c>
      <c r="D37322" s="548" t="n">
        <v>5275.1982</v>
      </c>
    </row>
    <row r="37323" customFormat="false" ht="14.25" hidden="false" customHeight="false" outlineLevel="0" collapsed="false">
      <c r="A37323" s="535" t="s">
        <v>56390</v>
      </c>
      <c r="B37323" s="536" t="s">
        <v>56391</v>
      </c>
      <c r="C37323" s="535" t="s">
        <v>29247</v>
      </c>
      <c r="D37323" s="548" t="n">
        <v>5481.2646</v>
      </c>
    </row>
    <row r="37324" customFormat="false" ht="14.25" hidden="false" customHeight="false" outlineLevel="0" collapsed="false">
      <c r="A37324" s="535" t="s">
        <v>56392</v>
      </c>
      <c r="B37324" s="536" t="s">
        <v>56393</v>
      </c>
      <c r="C37324" s="535" t="s">
        <v>29247</v>
      </c>
      <c r="D37324" s="548" t="n">
        <v>7289.9143</v>
      </c>
    </row>
    <row r="37325" customFormat="false" ht="14.25" hidden="false" customHeight="false" outlineLevel="0" collapsed="false">
      <c r="A37325" s="535" t="s">
        <v>56394</v>
      </c>
      <c r="B37325" s="536" t="s">
        <v>56395</v>
      </c>
      <c r="C37325" s="535" t="s">
        <v>29247</v>
      </c>
      <c r="D37325" s="548" t="n">
        <v>9241.0702</v>
      </c>
    </row>
    <row r="37326" customFormat="false" ht="14.25" hidden="false" customHeight="false" outlineLevel="0" collapsed="false">
      <c r="A37326" s="535" t="s">
        <v>56396</v>
      </c>
      <c r="B37326" s="536" t="s">
        <v>56397</v>
      </c>
      <c r="C37326" s="535" t="s">
        <v>29247</v>
      </c>
      <c r="D37326" s="548" t="n">
        <v>9766.9833</v>
      </c>
    </row>
    <row r="37327" customFormat="false" ht="14.25" hidden="false" customHeight="false" outlineLevel="0" collapsed="false">
      <c r="A37327" s="535" t="s">
        <v>56398</v>
      </c>
      <c r="B37327" s="536" t="s">
        <v>56399</v>
      </c>
      <c r="C37327" s="535" t="s">
        <v>29247</v>
      </c>
      <c r="D37327" s="548" t="n">
        <v>9954.8151</v>
      </c>
    </row>
    <row r="37328" customFormat="false" ht="14.25" hidden="false" customHeight="false" outlineLevel="0" collapsed="false">
      <c r="A37328" s="535" t="s">
        <v>56400</v>
      </c>
      <c r="B37328" s="536" t="s">
        <v>56401</v>
      </c>
      <c r="C37328" s="535" t="s">
        <v>29247</v>
      </c>
      <c r="D37328" s="548" t="n">
        <v>10443.1657</v>
      </c>
    </row>
    <row r="37329" customFormat="false" ht="14.25" hidden="false" customHeight="false" outlineLevel="0" collapsed="false">
      <c r="A37329" s="535" t="s">
        <v>56402</v>
      </c>
      <c r="B37329" s="536" t="s">
        <v>56403</v>
      </c>
      <c r="C37329" s="535" t="s">
        <v>29247</v>
      </c>
      <c r="D37329" s="548" t="n">
        <v>6896.2869</v>
      </c>
    </row>
    <row r="37330" customFormat="false" ht="14.25" hidden="false" customHeight="false" outlineLevel="0" collapsed="false">
      <c r="A37330" s="535" t="s">
        <v>56404</v>
      </c>
      <c r="B37330" s="536" t="s">
        <v>56405</v>
      </c>
      <c r="C37330" s="535" t="s">
        <v>29247</v>
      </c>
      <c r="D37330" s="548" t="n">
        <v>8338.6511</v>
      </c>
    </row>
    <row r="37331" customFormat="false" ht="14.25" hidden="false" customHeight="false" outlineLevel="0" collapsed="false">
      <c r="A37331" s="535" t="s">
        <v>56406</v>
      </c>
      <c r="B37331" s="536" t="s">
        <v>56407</v>
      </c>
      <c r="C37331" s="535" t="s">
        <v>29247</v>
      </c>
      <c r="D37331" s="548" t="n">
        <v>8609.1</v>
      </c>
    </row>
    <row r="37332" customFormat="false" ht="14.25" hidden="false" customHeight="false" outlineLevel="0" collapsed="false">
      <c r="A37332" s="535" t="s">
        <v>56408</v>
      </c>
      <c r="B37332" s="536" t="s">
        <v>56409</v>
      </c>
      <c r="C37332" s="535" t="s">
        <v>29247</v>
      </c>
      <c r="D37332" s="548" t="n">
        <v>10029.9655</v>
      </c>
    </row>
    <row r="37333" customFormat="false" ht="14.25" hidden="false" customHeight="false" outlineLevel="0" collapsed="false">
      <c r="A37333" s="535" t="s">
        <v>56410</v>
      </c>
      <c r="B37333" s="536" t="s">
        <v>56411</v>
      </c>
      <c r="C37333" s="535" t="s">
        <v>29247</v>
      </c>
      <c r="D37333" s="548" t="n">
        <v>10321.903</v>
      </c>
    </row>
    <row r="37334" customFormat="false" ht="14.25" hidden="false" customHeight="false" outlineLevel="0" collapsed="false">
      <c r="A37334" s="535" t="s">
        <v>56412</v>
      </c>
      <c r="B37334" s="536" t="s">
        <v>56413</v>
      </c>
      <c r="C37334" s="535" t="s">
        <v>29247</v>
      </c>
      <c r="D37334" s="548" t="n">
        <v>12079.7809</v>
      </c>
    </row>
    <row r="37335" customFormat="false" ht="14.25" hidden="false" customHeight="false" outlineLevel="0" collapsed="false">
      <c r="A37335" s="535" t="s">
        <v>56414</v>
      </c>
      <c r="B37335" s="536" t="s">
        <v>56415</v>
      </c>
      <c r="C37335" s="535" t="s">
        <v>29247</v>
      </c>
      <c r="D37335" s="548" t="n">
        <v>13792.5839</v>
      </c>
    </row>
    <row r="37336" customFormat="false" ht="14.25" hidden="false" customHeight="false" outlineLevel="0" collapsed="false">
      <c r="A37336" s="535" t="s">
        <v>56416</v>
      </c>
      <c r="B37336" s="536" t="s">
        <v>56417</v>
      </c>
      <c r="C37336" s="535" t="s">
        <v>29247</v>
      </c>
      <c r="D37336" s="548" t="n">
        <v>14648.9955</v>
      </c>
    </row>
    <row r="37337" customFormat="false" ht="14.25" hidden="false" customHeight="false" outlineLevel="0" collapsed="false">
      <c r="A37337" s="535" t="s">
        <v>56418</v>
      </c>
      <c r="B37337" s="536" t="s">
        <v>56419</v>
      </c>
      <c r="C37337" s="535" t="s">
        <v>29247</v>
      </c>
      <c r="D37337" s="548" t="n">
        <v>15505.397</v>
      </c>
    </row>
    <row r="37338" customFormat="false" ht="14.25" hidden="false" customHeight="false" outlineLevel="0" collapsed="false">
      <c r="A37338" s="535" t="s">
        <v>56420</v>
      </c>
      <c r="B37338" s="536" t="s">
        <v>56421</v>
      </c>
      <c r="C37338" s="535" t="s">
        <v>29247</v>
      </c>
      <c r="D37338" s="548" t="n">
        <v>16632.2374</v>
      </c>
    </row>
    <row r="37339" customFormat="false" ht="14.25" hidden="false" customHeight="false" outlineLevel="0" collapsed="false">
      <c r="A37339" s="535" t="s">
        <v>56422</v>
      </c>
      <c r="B37339" s="536" t="s">
        <v>56423</v>
      </c>
      <c r="C37339" s="535" t="s">
        <v>29247</v>
      </c>
      <c r="D37339" s="548" t="n">
        <v>17218.2001</v>
      </c>
    </row>
    <row r="37340" customFormat="false" ht="14.25" hidden="false" customHeight="false" outlineLevel="0" collapsed="false">
      <c r="A37340" s="535" t="s">
        <v>56424</v>
      </c>
      <c r="B37340" s="536" t="s">
        <v>56425</v>
      </c>
      <c r="C37340" s="535" t="s">
        <v>29247</v>
      </c>
      <c r="D37340" s="548" t="n">
        <v>18976.0779</v>
      </c>
    </row>
    <row r="37341" customFormat="false" ht="14.25" hidden="false" customHeight="false" outlineLevel="0" collapsed="false">
      <c r="A37341" s="535" t="s">
        <v>56426</v>
      </c>
      <c r="B37341" s="536" t="s">
        <v>56427</v>
      </c>
      <c r="C37341" s="535" t="s">
        <v>29247</v>
      </c>
      <c r="D37341" s="548" t="n">
        <v>20688.881</v>
      </c>
    </row>
    <row r="37342" customFormat="false" ht="14.25" hidden="false" customHeight="false" outlineLevel="0" collapsed="false">
      <c r="A37342" s="535" t="s">
        <v>56428</v>
      </c>
      <c r="B37342" s="536" t="s">
        <v>56429</v>
      </c>
      <c r="C37342" s="535" t="s">
        <v>29247</v>
      </c>
      <c r="D37342" s="548" t="n">
        <v>23637.059</v>
      </c>
    </row>
    <row r="37343" customFormat="false" ht="14.25" hidden="false" customHeight="false" outlineLevel="0" collapsed="false">
      <c r="A37343" s="535" t="s">
        <v>56430</v>
      </c>
      <c r="B37343" s="536" t="s">
        <v>56431</v>
      </c>
      <c r="C37343" s="535" t="s">
        <v>29247</v>
      </c>
      <c r="D37343" s="548" t="n">
        <v>24304.5455</v>
      </c>
    </row>
    <row r="37344" customFormat="false" ht="14.25" hidden="false" customHeight="false" outlineLevel="0" collapsed="false">
      <c r="A37344" s="535" t="s">
        <v>56432</v>
      </c>
      <c r="B37344" s="536" t="s">
        <v>56433</v>
      </c>
      <c r="C37344" s="535" t="s">
        <v>29247</v>
      </c>
      <c r="D37344" s="548" t="n">
        <v>30674.7891</v>
      </c>
    </row>
    <row r="37345" customFormat="false" ht="14.25" hidden="false" customHeight="false" outlineLevel="0" collapsed="false">
      <c r="A37345" s="535" t="s">
        <v>56434</v>
      </c>
      <c r="B37345" s="536" t="s">
        <v>56435</v>
      </c>
      <c r="C37345" s="535" t="s">
        <v>29247</v>
      </c>
      <c r="D37345" s="548" t="n">
        <v>32868.6911</v>
      </c>
    </row>
    <row r="37346" customFormat="false" ht="14.25" hidden="false" customHeight="false" outlineLevel="0" collapsed="false">
      <c r="A37346" s="535" t="s">
        <v>56436</v>
      </c>
      <c r="B37346" s="536" t="s">
        <v>56437</v>
      </c>
      <c r="C37346" s="535" t="s">
        <v>29247</v>
      </c>
      <c r="D37346" s="548" t="n">
        <v>40483.5574</v>
      </c>
    </row>
    <row r="37347" customFormat="false" ht="14.25" hidden="false" customHeight="false" outlineLevel="0" collapsed="false">
      <c r="A37347" s="535" t="s">
        <v>56438</v>
      </c>
      <c r="B37347" s="536" t="s">
        <v>56439</v>
      </c>
      <c r="C37347" s="535" t="s">
        <v>29247</v>
      </c>
      <c r="D37347" s="548" t="n">
        <v>48418.2502</v>
      </c>
    </row>
    <row r="37348" customFormat="false" ht="14.25" hidden="false" customHeight="false" outlineLevel="0" collapsed="false">
      <c r="A37348" s="535" t="s">
        <v>56440</v>
      </c>
      <c r="B37348" s="536" t="s">
        <v>56441</v>
      </c>
      <c r="C37348" s="535" t="s">
        <v>29247</v>
      </c>
      <c r="D37348" s="548" t="n">
        <v>51255.1354</v>
      </c>
    </row>
    <row r="37349" customFormat="false" ht="14.25" hidden="false" customHeight="false" outlineLevel="0" collapsed="false">
      <c r="A37349" s="535" t="s">
        <v>56442</v>
      </c>
      <c r="B37349" s="536" t="s">
        <v>56443</v>
      </c>
      <c r="C37349" s="535" t="s">
        <v>29247</v>
      </c>
      <c r="D37349" s="548" t="n">
        <v>54092.0206</v>
      </c>
    </row>
    <row r="37350" customFormat="false" ht="14.25" hidden="false" customHeight="false" outlineLevel="0" collapsed="false">
      <c r="A37350" s="535" t="s">
        <v>56444</v>
      </c>
      <c r="B37350" s="536" t="s">
        <v>56445</v>
      </c>
      <c r="C37350" s="535" t="s">
        <v>54984</v>
      </c>
      <c r="D37350" s="548" t="n">
        <v>0.7642</v>
      </c>
    </row>
    <row r="37351" customFormat="false" ht="14.25" hidden="false" customHeight="false" outlineLevel="0" collapsed="false">
      <c r="A37351" s="535" t="s">
        <v>56446</v>
      </c>
      <c r="B37351" s="536" t="s">
        <v>56447</v>
      </c>
      <c r="C37351" s="535" t="s">
        <v>29247</v>
      </c>
      <c r="D37351" s="548" t="n">
        <v>63.58</v>
      </c>
    </row>
    <row r="37352" customFormat="false" ht="14.25" hidden="false" customHeight="false" outlineLevel="0" collapsed="false">
      <c r="A37352" s="535" t="s">
        <v>56448</v>
      </c>
      <c r="B37352" s="536" t="s">
        <v>56449</v>
      </c>
      <c r="C37352" s="535" t="s">
        <v>29247</v>
      </c>
      <c r="D37352" s="548" t="n">
        <v>26.6597</v>
      </c>
    </row>
    <row r="37353" customFormat="false" ht="14.25" hidden="false" customHeight="false" outlineLevel="0" collapsed="false">
      <c r="A37353" s="535" t="s">
        <v>56450</v>
      </c>
      <c r="B37353" s="536" t="s">
        <v>56451</v>
      </c>
      <c r="C37353" s="535" t="s">
        <v>29247</v>
      </c>
      <c r="D37353" s="548" t="n">
        <v>38.6556</v>
      </c>
    </row>
    <row r="37354" customFormat="false" ht="14.25" hidden="false" customHeight="false" outlineLevel="0" collapsed="false">
      <c r="A37354" s="535" t="s">
        <v>56452</v>
      </c>
      <c r="B37354" s="536" t="s">
        <v>56453</v>
      </c>
      <c r="C37354" s="535" t="s">
        <v>29247</v>
      </c>
      <c r="D37354" s="548" t="n">
        <v>47.9835</v>
      </c>
    </row>
    <row r="37355" customFormat="false" ht="14.25" hidden="false" customHeight="false" outlineLevel="0" collapsed="false">
      <c r="A37355" s="535" t="s">
        <v>56454</v>
      </c>
      <c r="B37355" s="536" t="s">
        <v>56455</v>
      </c>
      <c r="C37355" s="535" t="s">
        <v>29247</v>
      </c>
      <c r="D37355" s="548" t="n">
        <v>88.8758</v>
      </c>
    </row>
    <row r="37356" customFormat="false" ht="14.25" hidden="false" customHeight="false" outlineLevel="0" collapsed="false">
      <c r="A37356" s="535" t="s">
        <v>56456</v>
      </c>
      <c r="B37356" s="536" t="s">
        <v>56457</v>
      </c>
      <c r="C37356" s="535" t="s">
        <v>29247</v>
      </c>
      <c r="D37356" s="548" t="n">
        <v>103.1685</v>
      </c>
    </row>
    <row r="37357" customFormat="false" ht="14.25" hidden="false" customHeight="false" outlineLevel="0" collapsed="false">
      <c r="A37357" s="535" t="s">
        <v>56458</v>
      </c>
      <c r="B37357" s="536" t="s">
        <v>56459</v>
      </c>
      <c r="C37357" s="535" t="s">
        <v>29260</v>
      </c>
      <c r="D37357" s="548" t="n">
        <v>150.9548</v>
      </c>
    </row>
    <row r="37358" customFormat="false" ht="14.25" hidden="false" customHeight="false" outlineLevel="0" collapsed="false">
      <c r="A37358" s="535" t="s">
        <v>56460</v>
      </c>
      <c r="B37358" s="536" t="s">
        <v>56461</v>
      </c>
      <c r="C37358" s="535" t="s">
        <v>41675</v>
      </c>
      <c r="D37358" s="548" t="s">
        <v>54445</v>
      </c>
    </row>
    <row r="37359" customFormat="false" ht="14.25" hidden="false" customHeight="false" outlineLevel="0" collapsed="false">
      <c r="A37359" s="535" t="s">
        <v>56462</v>
      </c>
      <c r="B37359" s="536" t="s">
        <v>56463</v>
      </c>
      <c r="C37359" s="535" t="s">
        <v>41675</v>
      </c>
      <c r="D37359" s="548" t="s">
        <v>54445</v>
      </c>
    </row>
    <row r="37360" customFormat="false" ht="14.25" hidden="false" customHeight="false" outlineLevel="0" collapsed="false">
      <c r="A37360" s="535" t="s">
        <v>56464</v>
      </c>
      <c r="B37360" s="536" t="s">
        <v>56465</v>
      </c>
      <c r="C37360" s="535" t="s">
        <v>41675</v>
      </c>
      <c r="D37360" s="548" t="s">
        <v>54445</v>
      </c>
    </row>
    <row r="37361" customFormat="false" ht="14.25" hidden="false" customHeight="false" outlineLevel="0" collapsed="false">
      <c r="A37361" s="535" t="s">
        <v>56466</v>
      </c>
      <c r="B37361" s="536" t="s">
        <v>56467</v>
      </c>
      <c r="C37361" s="535" t="s">
        <v>29260</v>
      </c>
      <c r="D37361" s="548" t="n">
        <v>6593.8538</v>
      </c>
    </row>
    <row r="37362" customFormat="false" ht="14.25" hidden="false" customHeight="false" outlineLevel="0" collapsed="false">
      <c r="A37362" s="535" t="s">
        <v>56468</v>
      </c>
      <c r="B37362" s="536" t="s">
        <v>56469</v>
      </c>
      <c r="C37362" s="535" t="s">
        <v>29260</v>
      </c>
      <c r="D37362" s="548" t="n">
        <v>13984.4378</v>
      </c>
    </row>
    <row r="37363" customFormat="false" ht="14.25" hidden="false" customHeight="false" outlineLevel="0" collapsed="false">
      <c r="A37363" s="535" t="s">
        <v>56470</v>
      </c>
      <c r="B37363" s="536" t="s">
        <v>56471</v>
      </c>
      <c r="C37363" s="535" t="s">
        <v>29260</v>
      </c>
      <c r="D37363" s="548" t="n">
        <v>10387.5966</v>
      </c>
    </row>
    <row r="37364" customFormat="false" ht="14.25" hidden="false" customHeight="false" outlineLevel="0" collapsed="false">
      <c r="A37364" s="535" t="s">
        <v>56472</v>
      </c>
      <c r="B37364" s="536" t="s">
        <v>56473</v>
      </c>
      <c r="C37364" s="535" t="s">
        <v>29260</v>
      </c>
      <c r="D37364" s="548" t="n">
        <v>12216.1807</v>
      </c>
    </row>
    <row r="37365" customFormat="false" ht="14.25" hidden="false" customHeight="false" outlineLevel="0" collapsed="false">
      <c r="A37365" s="535" t="s">
        <v>56474</v>
      </c>
      <c r="B37365" s="536" t="s">
        <v>56475</v>
      </c>
      <c r="C37365" s="535" t="s">
        <v>29260</v>
      </c>
      <c r="D37365" s="548" t="n">
        <v>14892.0344</v>
      </c>
    </row>
    <row r="37366" customFormat="false" ht="14.25" hidden="false" customHeight="false" outlineLevel="0" collapsed="false">
      <c r="A37366" s="535" t="s">
        <v>56476</v>
      </c>
      <c r="B37366" s="536" t="s">
        <v>56477</v>
      </c>
      <c r="C37366" s="535" t="s">
        <v>29260</v>
      </c>
      <c r="D37366" s="548" t="n">
        <v>17620.0151</v>
      </c>
    </row>
    <row r="37367" customFormat="false" ht="14.25" hidden="false" customHeight="false" outlineLevel="0" collapsed="false">
      <c r="A37367" s="535" t="s">
        <v>56478</v>
      </c>
      <c r="B37367" s="536" t="s">
        <v>56479</v>
      </c>
      <c r="C37367" s="535" t="s">
        <v>29260</v>
      </c>
      <c r="D37367" s="548" t="n">
        <v>20635.0718</v>
      </c>
    </row>
    <row r="37368" customFormat="false" ht="14.25" hidden="false" customHeight="false" outlineLevel="0" collapsed="false">
      <c r="A37368" s="535" t="s">
        <v>56480</v>
      </c>
      <c r="B37368" s="536" t="s">
        <v>56481</v>
      </c>
      <c r="C37368" s="535" t="s">
        <v>29260</v>
      </c>
      <c r="D37368" s="548" t="n">
        <v>27483.9639</v>
      </c>
    </row>
    <row r="37369" customFormat="false" ht="14.25" hidden="false" customHeight="false" outlineLevel="0" collapsed="false">
      <c r="A37369" s="535" t="s">
        <v>56482</v>
      </c>
      <c r="B37369" s="536" t="s">
        <v>56483</v>
      </c>
      <c r="C37369" s="535" t="s">
        <v>29260</v>
      </c>
      <c r="D37369" s="548" t="n">
        <v>9694.4417</v>
      </c>
    </row>
    <row r="37370" customFormat="false" ht="14.25" hidden="false" customHeight="false" outlineLevel="0" collapsed="false">
      <c r="A37370" s="535" t="s">
        <v>56484</v>
      </c>
      <c r="B37370" s="536" t="s">
        <v>56485</v>
      </c>
      <c r="C37370" s="535" t="s">
        <v>29260</v>
      </c>
      <c r="D37370" s="548" t="n">
        <v>17084.8726</v>
      </c>
    </row>
    <row r="37371" customFormat="false" ht="14.25" hidden="false" customHeight="false" outlineLevel="0" collapsed="false">
      <c r="A37371" s="535" t="s">
        <v>56486</v>
      </c>
      <c r="B37371" s="536" t="s">
        <v>56487</v>
      </c>
      <c r="C37371" s="535" t="s">
        <v>29260</v>
      </c>
      <c r="D37371" s="548" t="n">
        <v>20304.8939</v>
      </c>
    </row>
    <row r="37372" customFormat="false" ht="14.25" hidden="false" customHeight="false" outlineLevel="0" collapsed="false">
      <c r="A37372" s="535" t="s">
        <v>56488</v>
      </c>
      <c r="B37372" s="536" t="s">
        <v>56489</v>
      </c>
      <c r="C37372" s="535" t="s">
        <v>29260</v>
      </c>
      <c r="D37372" s="548" t="n">
        <v>23253.4742</v>
      </c>
    </row>
    <row r="37373" customFormat="false" ht="14.25" hidden="false" customHeight="false" outlineLevel="0" collapsed="false">
      <c r="A37373" s="535" t="s">
        <v>56490</v>
      </c>
      <c r="B37373" s="536" t="s">
        <v>56491</v>
      </c>
      <c r="C37373" s="535" t="s">
        <v>29260</v>
      </c>
      <c r="D37373" s="548" t="n">
        <v>26984.652</v>
      </c>
    </row>
    <row r="37374" customFormat="false" ht="14.25" hidden="false" customHeight="false" outlineLevel="0" collapsed="false">
      <c r="A37374" s="535" t="s">
        <v>56492</v>
      </c>
      <c r="B37374" s="536" t="s">
        <v>56493</v>
      </c>
      <c r="C37374" s="535" t="s">
        <v>29260</v>
      </c>
      <c r="D37374" s="548" t="n">
        <v>30148.3163</v>
      </c>
    </row>
    <row r="37375" customFormat="false" ht="14.25" hidden="false" customHeight="false" outlineLevel="0" collapsed="false">
      <c r="A37375" s="535" t="s">
        <v>56494</v>
      </c>
      <c r="B37375" s="536" t="s">
        <v>56495</v>
      </c>
      <c r="C37375" s="535" t="s">
        <v>29260</v>
      </c>
      <c r="D37375" s="548" t="n">
        <v>30291.7634</v>
      </c>
    </row>
    <row r="37376" customFormat="false" ht="14.25" hidden="false" customHeight="false" outlineLevel="0" collapsed="false">
      <c r="A37376" s="535" t="s">
        <v>56496</v>
      </c>
      <c r="B37376" s="536" t="s">
        <v>56497</v>
      </c>
      <c r="C37376" s="535" t="s">
        <v>29260</v>
      </c>
      <c r="D37376" s="548" t="n">
        <v>33861.1996</v>
      </c>
    </row>
    <row r="37377" customFormat="false" ht="14.25" hidden="false" customHeight="false" outlineLevel="0" collapsed="false">
      <c r="A37377" s="535" t="s">
        <v>56498</v>
      </c>
      <c r="B37377" s="536" t="s">
        <v>56499</v>
      </c>
      <c r="C37377" s="535" t="s">
        <v>29260</v>
      </c>
      <c r="D37377" s="548" t="n">
        <v>35823.2182</v>
      </c>
    </row>
    <row r="37378" customFormat="false" ht="14.25" hidden="false" customHeight="false" outlineLevel="0" collapsed="false">
      <c r="A37378" s="535" t="s">
        <v>56500</v>
      </c>
      <c r="B37378" s="536" t="s">
        <v>56501</v>
      </c>
      <c r="C37378" s="535" t="s">
        <v>29260</v>
      </c>
      <c r="D37378" s="548" t="n">
        <v>40383.3175</v>
      </c>
    </row>
    <row r="37379" customFormat="false" ht="14.25" hidden="false" customHeight="false" outlineLevel="0" collapsed="false">
      <c r="A37379" s="535" t="s">
        <v>56502</v>
      </c>
      <c r="B37379" s="536" t="s">
        <v>56503</v>
      </c>
      <c r="C37379" s="535" t="s">
        <v>29260</v>
      </c>
      <c r="D37379" s="548" t="n">
        <v>43627.0998</v>
      </c>
    </row>
    <row r="37380" customFormat="false" ht="14.25" hidden="false" customHeight="false" outlineLevel="0" collapsed="false">
      <c r="A37380" s="535" t="s">
        <v>56504</v>
      </c>
      <c r="B37380" s="536" t="s">
        <v>56505</v>
      </c>
      <c r="C37380" s="535" t="s">
        <v>29260</v>
      </c>
      <c r="D37380" s="548" t="n">
        <v>51803.9169</v>
      </c>
    </row>
    <row r="37381" customFormat="false" ht="14.25" hidden="false" customHeight="false" outlineLevel="0" collapsed="false">
      <c r="A37381" s="535" t="s">
        <v>56506</v>
      </c>
      <c r="B37381" s="536" t="s">
        <v>56507</v>
      </c>
      <c r="C37381" s="535" t="s">
        <v>29260</v>
      </c>
      <c r="D37381" s="548" t="n">
        <v>56187.8594</v>
      </c>
    </row>
    <row r="37382" customFormat="false" ht="14.25" hidden="false" customHeight="false" outlineLevel="0" collapsed="false">
      <c r="A37382" s="535" t="s">
        <v>56508</v>
      </c>
      <c r="B37382" s="536" t="s">
        <v>56509</v>
      </c>
      <c r="C37382" s="535" t="s">
        <v>29260</v>
      </c>
      <c r="D37382" s="548" t="n">
        <v>54166.7742</v>
      </c>
    </row>
    <row r="37383" customFormat="false" ht="14.25" hidden="false" customHeight="false" outlineLevel="0" collapsed="false">
      <c r="A37383" s="535" t="s">
        <v>56510</v>
      </c>
      <c r="B37383" s="536" t="s">
        <v>56511</v>
      </c>
      <c r="C37383" s="535" t="s">
        <v>29260</v>
      </c>
      <c r="D37383" s="548" t="n">
        <v>593.51</v>
      </c>
    </row>
    <row r="37384" customFormat="false" ht="14.25" hidden="false" customHeight="false" outlineLevel="0" collapsed="false">
      <c r="A37384" s="535" t="s">
        <v>56512</v>
      </c>
      <c r="B37384" s="536" t="s">
        <v>56513</v>
      </c>
      <c r="C37384" s="535" t="s">
        <v>29260</v>
      </c>
      <c r="D37384" s="548" t="n">
        <v>69.3877</v>
      </c>
    </row>
    <row r="37385" customFormat="false" ht="14.25" hidden="false" customHeight="false" outlineLevel="0" collapsed="false">
      <c r="A37385" s="535" t="s">
        <v>56514</v>
      </c>
      <c r="B37385" s="536" t="s">
        <v>56515</v>
      </c>
      <c r="C37385" s="535" t="s">
        <v>29260</v>
      </c>
      <c r="D37385" s="548" t="n">
        <v>80.9615</v>
      </c>
    </row>
    <row r="37386" customFormat="false" ht="14.25" hidden="false" customHeight="false" outlineLevel="0" collapsed="false">
      <c r="A37386" s="535" t="s">
        <v>56516</v>
      </c>
      <c r="B37386" s="536" t="s">
        <v>56517</v>
      </c>
      <c r="C37386" s="535" t="s">
        <v>29260</v>
      </c>
      <c r="D37386" s="548" t="n">
        <v>94.2439</v>
      </c>
    </row>
    <row r="37387" customFormat="false" ht="14.25" hidden="false" customHeight="false" outlineLevel="0" collapsed="false">
      <c r="A37387" s="535" t="s">
        <v>56518</v>
      </c>
      <c r="B37387" s="536" t="s">
        <v>56519</v>
      </c>
      <c r="C37387" s="535" t="s">
        <v>29260</v>
      </c>
      <c r="D37387" s="548" t="n">
        <v>128.8027</v>
      </c>
    </row>
    <row r="37388" customFormat="false" ht="14.25" hidden="false" customHeight="false" outlineLevel="0" collapsed="false">
      <c r="A37388" s="535" t="s">
        <v>56520</v>
      </c>
      <c r="B37388" s="536" t="s">
        <v>56521</v>
      </c>
      <c r="C37388" s="535" t="s">
        <v>29260</v>
      </c>
      <c r="D37388" s="548" t="n">
        <v>120.6529</v>
      </c>
    </row>
    <row r="37389" customFormat="false" ht="14.25" hidden="false" customHeight="false" outlineLevel="0" collapsed="false">
      <c r="A37389" s="535" t="s">
        <v>56522</v>
      </c>
      <c r="B37389" s="536" t="s">
        <v>56523</v>
      </c>
      <c r="C37389" s="535" t="s">
        <v>29260</v>
      </c>
      <c r="D37389" s="548" t="n">
        <v>132.9873</v>
      </c>
    </row>
    <row r="37390" customFormat="false" ht="14.25" hidden="false" customHeight="false" outlineLevel="0" collapsed="false">
      <c r="A37390" s="535" t="s">
        <v>56524</v>
      </c>
      <c r="B37390" s="536" t="s">
        <v>56525</v>
      </c>
      <c r="C37390" s="535" t="s">
        <v>29260</v>
      </c>
      <c r="D37390" s="548" t="n">
        <v>71.9497</v>
      </c>
    </row>
    <row r="37391" customFormat="false" ht="14.25" hidden="false" customHeight="false" outlineLevel="0" collapsed="false">
      <c r="A37391" s="535" t="s">
        <v>56526</v>
      </c>
      <c r="B37391" s="536" t="s">
        <v>56527</v>
      </c>
      <c r="C37391" s="535" t="s">
        <v>29260</v>
      </c>
      <c r="D37391" s="548" t="n">
        <v>160</v>
      </c>
    </row>
    <row r="37392" customFormat="false" ht="14.25" hidden="false" customHeight="false" outlineLevel="0" collapsed="false">
      <c r="A37392" s="535" t="s">
        <v>56528</v>
      </c>
      <c r="B37392" s="536" t="s">
        <v>56529</v>
      </c>
      <c r="C37392" s="535" t="s">
        <v>29247</v>
      </c>
      <c r="D37392" s="548" t="n">
        <v>127.8519</v>
      </c>
    </row>
    <row r="37393" customFormat="false" ht="14.25" hidden="false" customHeight="false" outlineLevel="0" collapsed="false">
      <c r="A37393" s="535" t="s">
        <v>56530</v>
      </c>
      <c r="B37393" s="536" t="s">
        <v>56531</v>
      </c>
      <c r="C37393" s="535" t="s">
        <v>29260</v>
      </c>
      <c r="D37393" s="548" t="n">
        <v>309.5</v>
      </c>
    </row>
    <row r="37394" customFormat="false" ht="14.25" hidden="false" customHeight="false" outlineLevel="0" collapsed="false">
      <c r="A37394" s="535" t="s">
        <v>56532</v>
      </c>
      <c r="B37394" s="536" t="s">
        <v>56533</v>
      </c>
      <c r="C37394" s="535" t="s">
        <v>29247</v>
      </c>
      <c r="D37394" s="548" t="n">
        <v>123.2483</v>
      </c>
    </row>
    <row r="37395" customFormat="false" ht="14.25" hidden="false" customHeight="false" outlineLevel="0" collapsed="false">
      <c r="A37395" s="535" t="s">
        <v>56534</v>
      </c>
      <c r="B37395" s="536" t="s">
        <v>56535</v>
      </c>
      <c r="C37395" s="535" t="s">
        <v>29247</v>
      </c>
      <c r="D37395" s="548" t="n">
        <v>79.896</v>
      </c>
    </row>
    <row r="37396" customFormat="false" ht="14.25" hidden="false" customHeight="false" outlineLevel="0" collapsed="false">
      <c r="A37396" s="535" t="s">
        <v>56536</v>
      </c>
      <c r="B37396" s="536" t="s">
        <v>56537</v>
      </c>
      <c r="C37396" s="535" t="s">
        <v>29260</v>
      </c>
      <c r="D37396" s="548" t="n">
        <v>57654.0035</v>
      </c>
    </row>
    <row r="37397" customFormat="false" ht="14.25" hidden="false" customHeight="false" outlineLevel="0" collapsed="false">
      <c r="A37397" s="535" t="s">
        <v>56538</v>
      </c>
      <c r="B37397" s="536" t="s">
        <v>56539</v>
      </c>
      <c r="C37397" s="535" t="s">
        <v>29260</v>
      </c>
      <c r="D37397" s="548" t="n">
        <v>63811.3013</v>
      </c>
    </row>
    <row r="37398" customFormat="false" ht="14.25" hidden="false" customHeight="false" outlineLevel="0" collapsed="false">
      <c r="A37398" s="535" t="s">
        <v>56540</v>
      </c>
      <c r="B37398" s="536" t="s">
        <v>56541</v>
      </c>
      <c r="C37398" s="535" t="s">
        <v>29260</v>
      </c>
      <c r="D37398" s="548" t="n">
        <v>67718.4376</v>
      </c>
    </row>
    <row r="37399" customFormat="false" ht="14.25" hidden="false" customHeight="false" outlineLevel="0" collapsed="false">
      <c r="A37399" s="535" t="s">
        <v>56542</v>
      </c>
      <c r="B37399" s="536" t="s">
        <v>56543</v>
      </c>
      <c r="C37399" s="535" t="s">
        <v>29260</v>
      </c>
      <c r="D37399" s="548" t="n">
        <v>71122.088</v>
      </c>
    </row>
    <row r="37400" customFormat="false" ht="14.25" hidden="false" customHeight="false" outlineLevel="0" collapsed="false">
      <c r="A37400" s="535" t="s">
        <v>56544</v>
      </c>
      <c r="B37400" s="536" t="s">
        <v>56545</v>
      </c>
      <c r="C37400" s="535" t="s">
        <v>29260</v>
      </c>
      <c r="D37400" s="548" t="n">
        <v>34607.532</v>
      </c>
    </row>
    <row r="37401" customFormat="false" ht="14.25" hidden="false" customHeight="false" outlineLevel="0" collapsed="false">
      <c r="A37401" s="535" t="s">
        <v>56546</v>
      </c>
      <c r="B37401" s="536" t="s">
        <v>56547</v>
      </c>
      <c r="C37401" s="535" t="s">
        <v>29260</v>
      </c>
      <c r="D37401" s="548" t="n">
        <v>38336.8064</v>
      </c>
    </row>
    <row r="37402" customFormat="false" ht="14.25" hidden="false" customHeight="false" outlineLevel="0" collapsed="false">
      <c r="A37402" s="535" t="s">
        <v>56548</v>
      </c>
      <c r="B37402" s="536" t="s">
        <v>56549</v>
      </c>
      <c r="C37402" s="535" t="s">
        <v>29260</v>
      </c>
      <c r="D37402" s="548" t="n">
        <v>41492.8261</v>
      </c>
    </row>
    <row r="37403" customFormat="false" ht="14.25" hidden="false" customHeight="false" outlineLevel="0" collapsed="false">
      <c r="A37403" s="535" t="s">
        <v>56550</v>
      </c>
      <c r="B37403" s="536" t="s">
        <v>56551</v>
      </c>
      <c r="C37403" s="535" t="s">
        <v>29260</v>
      </c>
      <c r="D37403" s="548" t="n">
        <v>46364.5777</v>
      </c>
    </row>
    <row r="37404" customFormat="false" ht="14.25" hidden="false" customHeight="false" outlineLevel="0" collapsed="false">
      <c r="A37404" s="535" t="s">
        <v>56552</v>
      </c>
      <c r="B37404" s="536" t="s">
        <v>56553</v>
      </c>
      <c r="C37404" s="535" t="s">
        <v>29260</v>
      </c>
      <c r="D37404" s="548" t="n">
        <v>49730.2645</v>
      </c>
    </row>
    <row r="37405" customFormat="false" ht="14.25" hidden="false" customHeight="false" outlineLevel="0" collapsed="false">
      <c r="A37405" s="535" t="s">
        <v>56554</v>
      </c>
      <c r="B37405" s="536" t="s">
        <v>56555</v>
      </c>
      <c r="C37405" s="535" t="s">
        <v>29260</v>
      </c>
      <c r="D37405" s="548" t="n">
        <v>53405.8884</v>
      </c>
    </row>
    <row r="37406" customFormat="false" ht="14.25" hidden="false" customHeight="false" outlineLevel="0" collapsed="false">
      <c r="A37406" s="535" t="s">
        <v>56556</v>
      </c>
      <c r="B37406" s="536" t="s">
        <v>56557</v>
      </c>
      <c r="C37406" s="535" t="s">
        <v>29260</v>
      </c>
      <c r="D37406" s="548" t="n">
        <v>57311.2494</v>
      </c>
    </row>
    <row r="37407" customFormat="false" ht="14.25" hidden="false" customHeight="false" outlineLevel="0" collapsed="false">
      <c r="A37407" s="535" t="s">
        <v>56558</v>
      </c>
      <c r="B37407" s="536" t="s">
        <v>56559</v>
      </c>
      <c r="C37407" s="535" t="s">
        <v>29260</v>
      </c>
      <c r="D37407" s="548" t="n">
        <v>1.5508</v>
      </c>
    </row>
    <row r="37408" customFormat="false" ht="14.25" hidden="false" customHeight="false" outlineLevel="0" collapsed="false">
      <c r="A37408" s="535" t="s">
        <v>56560</v>
      </c>
      <c r="B37408" s="536" t="s">
        <v>56561</v>
      </c>
      <c r="C37408" s="535" t="s">
        <v>29260</v>
      </c>
      <c r="D37408" s="548" t="n">
        <v>60895.3696</v>
      </c>
    </row>
    <row r="37409" customFormat="false" ht="14.25" hidden="false" customHeight="false" outlineLevel="0" collapsed="false">
      <c r="A37409" s="535" t="s">
        <v>56562</v>
      </c>
      <c r="B37409" s="536" t="s">
        <v>56563</v>
      </c>
      <c r="C37409" s="535" t="s">
        <v>29260</v>
      </c>
      <c r="D37409" s="548" t="n">
        <v>65650.8735</v>
      </c>
    </row>
    <row r="37410" customFormat="false" ht="14.25" hidden="false" customHeight="false" outlineLevel="0" collapsed="false">
      <c r="A37410" s="535" t="s">
        <v>56564</v>
      </c>
      <c r="B37410" s="536" t="s">
        <v>56565</v>
      </c>
      <c r="C37410" s="535" t="s">
        <v>29247</v>
      </c>
      <c r="D37410" s="548" t="n">
        <v>1472.414</v>
      </c>
    </row>
    <row r="37411" customFormat="false" ht="14.25" hidden="false" customHeight="false" outlineLevel="0" collapsed="false">
      <c r="A37411" s="535" t="s">
        <v>56566</v>
      </c>
      <c r="B37411" s="536" t="s">
        <v>56567</v>
      </c>
      <c r="C37411" s="535" t="s">
        <v>29247</v>
      </c>
      <c r="D37411" s="548" t="n">
        <v>1702.4721</v>
      </c>
    </row>
    <row r="37412" customFormat="false" ht="14.25" hidden="false" customHeight="false" outlineLevel="0" collapsed="false">
      <c r="A37412" s="535" t="s">
        <v>56568</v>
      </c>
      <c r="B37412" s="536" t="s">
        <v>56569</v>
      </c>
      <c r="C37412" s="535" t="s">
        <v>29247</v>
      </c>
      <c r="D37412" s="548" t="n">
        <v>1932.5402</v>
      </c>
    </row>
    <row r="37413" customFormat="false" ht="14.25" hidden="false" customHeight="false" outlineLevel="0" collapsed="false">
      <c r="A37413" s="535" t="s">
        <v>56570</v>
      </c>
      <c r="B37413" s="536" t="s">
        <v>56571</v>
      </c>
      <c r="C37413" s="535" t="s">
        <v>29247</v>
      </c>
      <c r="D37413" s="548" t="n">
        <v>2116.5907</v>
      </c>
    </row>
    <row r="37414" customFormat="false" ht="14.25" hidden="false" customHeight="false" outlineLevel="0" collapsed="false">
      <c r="A37414" s="535" t="s">
        <v>56572</v>
      </c>
      <c r="B37414" s="536" t="s">
        <v>56573</v>
      </c>
      <c r="C37414" s="535" t="s">
        <v>29247</v>
      </c>
      <c r="D37414" s="548" t="n">
        <v>2346.6589</v>
      </c>
    </row>
    <row r="37415" customFormat="false" ht="14.25" hidden="false" customHeight="false" outlineLevel="0" collapsed="false">
      <c r="A37415" s="535" t="s">
        <v>56574</v>
      </c>
      <c r="B37415" s="536" t="s">
        <v>56575</v>
      </c>
      <c r="C37415" s="535" t="s">
        <v>29247</v>
      </c>
      <c r="D37415" s="548" t="n">
        <v>2668.7523</v>
      </c>
    </row>
    <row r="37416" customFormat="false" ht="14.25" hidden="false" customHeight="false" outlineLevel="0" collapsed="false">
      <c r="A37416" s="535" t="s">
        <v>56576</v>
      </c>
      <c r="B37416" s="536" t="s">
        <v>56577</v>
      </c>
      <c r="C37416" s="535" t="s">
        <v>29247</v>
      </c>
      <c r="D37416" s="548" t="n">
        <v>2852.8028</v>
      </c>
    </row>
    <row r="37417" customFormat="false" ht="14.25" hidden="false" customHeight="false" outlineLevel="0" collapsed="false">
      <c r="A37417" s="535" t="s">
        <v>56578</v>
      </c>
      <c r="B37417" s="536" t="s">
        <v>56579</v>
      </c>
      <c r="C37417" s="535" t="s">
        <v>29247</v>
      </c>
      <c r="D37417" s="548" t="n">
        <v>3082.8609</v>
      </c>
    </row>
    <row r="37418" customFormat="false" ht="14.25" hidden="false" customHeight="false" outlineLevel="0" collapsed="false">
      <c r="A37418" s="535" t="s">
        <v>56580</v>
      </c>
      <c r="B37418" s="536" t="s">
        <v>56581</v>
      </c>
      <c r="C37418" s="535" t="s">
        <v>29247</v>
      </c>
      <c r="D37418" s="548" t="n">
        <v>3266.9214</v>
      </c>
    </row>
    <row r="37419" customFormat="false" ht="14.25" hidden="false" customHeight="false" outlineLevel="0" collapsed="false">
      <c r="A37419" s="535" t="s">
        <v>56582</v>
      </c>
      <c r="B37419" s="536" t="s">
        <v>56583</v>
      </c>
      <c r="C37419" s="535" t="s">
        <v>29247</v>
      </c>
      <c r="D37419" s="548" t="n">
        <v>3496.9795</v>
      </c>
    </row>
    <row r="37420" customFormat="false" ht="14.25" hidden="false" customHeight="false" outlineLevel="0" collapsed="false">
      <c r="A37420" s="535" t="s">
        <v>56584</v>
      </c>
      <c r="B37420" s="536" t="s">
        <v>56585</v>
      </c>
      <c r="C37420" s="535" t="s">
        <v>29247</v>
      </c>
      <c r="D37420" s="548" t="n">
        <v>3727.0477</v>
      </c>
    </row>
    <row r="37421" customFormat="false" ht="14.25" hidden="false" customHeight="false" outlineLevel="0" collapsed="false">
      <c r="A37421" s="535" t="s">
        <v>56586</v>
      </c>
      <c r="B37421" s="536" t="s">
        <v>56587</v>
      </c>
      <c r="C37421" s="535" t="s">
        <v>29247</v>
      </c>
      <c r="D37421" s="548" t="n">
        <v>3911.0982</v>
      </c>
    </row>
    <row r="37422" customFormat="false" ht="14.25" hidden="false" customHeight="false" outlineLevel="0" collapsed="false">
      <c r="A37422" s="535" t="s">
        <v>56588</v>
      </c>
      <c r="B37422" s="536" t="s">
        <v>56589</v>
      </c>
      <c r="C37422" s="535" t="s">
        <v>29247</v>
      </c>
      <c r="D37422" s="548" t="n">
        <v>4141.1663</v>
      </c>
    </row>
    <row r="37423" customFormat="false" ht="14.25" hidden="false" customHeight="false" outlineLevel="0" collapsed="false">
      <c r="A37423" s="535" t="s">
        <v>56590</v>
      </c>
      <c r="B37423" s="536" t="s">
        <v>56591</v>
      </c>
      <c r="C37423" s="535" t="s">
        <v>29247</v>
      </c>
      <c r="D37423" s="548" t="n">
        <v>4867.6191</v>
      </c>
    </row>
    <row r="37424" customFormat="false" ht="14.25" hidden="false" customHeight="false" outlineLevel="0" collapsed="false">
      <c r="A37424" s="535" t="s">
        <v>56592</v>
      </c>
      <c r="B37424" s="536" t="s">
        <v>56593</v>
      </c>
      <c r="C37424" s="535" t="s">
        <v>29247</v>
      </c>
      <c r="D37424" s="548" t="n">
        <v>5261.3964</v>
      </c>
    </row>
    <row r="37425" customFormat="false" ht="14.25" hidden="false" customHeight="false" outlineLevel="0" collapsed="false">
      <c r="A37425" s="535" t="s">
        <v>56594</v>
      </c>
      <c r="B37425" s="536" t="s">
        <v>56595</v>
      </c>
      <c r="C37425" s="535" t="s">
        <v>29247</v>
      </c>
      <c r="D37425" s="548" t="n">
        <v>5481.5554</v>
      </c>
    </row>
    <row r="37426" customFormat="false" ht="14.25" hidden="false" customHeight="false" outlineLevel="0" collapsed="false">
      <c r="A37426" s="535" t="s">
        <v>56596</v>
      </c>
      <c r="B37426" s="536" t="s">
        <v>56597</v>
      </c>
      <c r="C37426" s="535" t="s">
        <v>29247</v>
      </c>
      <c r="D37426" s="548" t="n">
        <v>5613.1089</v>
      </c>
    </row>
    <row r="37427" customFormat="false" ht="14.25" hidden="false" customHeight="false" outlineLevel="0" collapsed="false">
      <c r="A37427" s="535" t="s">
        <v>56598</v>
      </c>
      <c r="B37427" s="536" t="s">
        <v>56599</v>
      </c>
      <c r="C37427" s="535" t="s">
        <v>29247</v>
      </c>
      <c r="D37427" s="548" t="n">
        <v>5832.3747</v>
      </c>
    </row>
    <row r="37428" customFormat="false" ht="14.25" hidden="false" customHeight="false" outlineLevel="0" collapsed="false">
      <c r="A37428" s="535" t="s">
        <v>56600</v>
      </c>
      <c r="B37428" s="536" t="s">
        <v>56601</v>
      </c>
      <c r="C37428" s="535" t="s">
        <v>29247</v>
      </c>
      <c r="D37428" s="548" t="n">
        <v>7941.2625</v>
      </c>
    </row>
    <row r="37429" customFormat="false" ht="14.25" hidden="false" customHeight="false" outlineLevel="0" collapsed="false">
      <c r="A37429" s="535" t="s">
        <v>56602</v>
      </c>
      <c r="B37429" s="536" t="s">
        <v>56603</v>
      </c>
      <c r="C37429" s="535" t="s">
        <v>29247</v>
      </c>
      <c r="D37429" s="548" t="n">
        <v>10061.8853</v>
      </c>
    </row>
    <row r="37430" customFormat="false" ht="14.25" hidden="false" customHeight="false" outlineLevel="0" collapsed="false">
      <c r="A37430" s="535" t="s">
        <v>56604</v>
      </c>
      <c r="B37430" s="536" t="s">
        <v>56605</v>
      </c>
      <c r="C37430" s="535" t="s">
        <v>29247</v>
      </c>
      <c r="D37430" s="548" t="n">
        <v>10634.5181</v>
      </c>
    </row>
    <row r="37431" customFormat="false" ht="14.25" hidden="false" customHeight="false" outlineLevel="0" collapsed="false">
      <c r="A37431" s="535" t="s">
        <v>56606</v>
      </c>
      <c r="B37431" s="536" t="s">
        <v>56607</v>
      </c>
      <c r="C37431" s="535" t="s">
        <v>29247</v>
      </c>
      <c r="D37431" s="548" t="n">
        <v>10839.0298</v>
      </c>
    </row>
    <row r="37432" customFormat="false" ht="14.25" hidden="false" customHeight="false" outlineLevel="0" collapsed="false">
      <c r="A37432" s="535" t="s">
        <v>56608</v>
      </c>
      <c r="B37432" s="536" t="s">
        <v>56609</v>
      </c>
      <c r="C37432" s="535" t="s">
        <v>29247</v>
      </c>
      <c r="D37432" s="548" t="n">
        <v>11370.7502</v>
      </c>
    </row>
    <row r="37433" customFormat="false" ht="14.25" hidden="false" customHeight="false" outlineLevel="0" collapsed="false">
      <c r="A37433" s="535" t="s">
        <v>56610</v>
      </c>
      <c r="B37433" s="536" t="s">
        <v>56611</v>
      </c>
      <c r="C37433" s="535" t="s">
        <v>29247</v>
      </c>
      <c r="D37433" s="548" t="n">
        <v>7144.8303</v>
      </c>
    </row>
    <row r="37434" customFormat="false" ht="14.25" hidden="false" customHeight="false" outlineLevel="0" collapsed="false">
      <c r="A37434" s="535" t="s">
        <v>56612</v>
      </c>
      <c r="B37434" s="536" t="s">
        <v>56613</v>
      </c>
      <c r="C37434" s="535" t="s">
        <v>29247</v>
      </c>
      <c r="D37434" s="548" t="n">
        <v>8639.18</v>
      </c>
    </row>
    <row r="37435" customFormat="false" ht="14.25" hidden="false" customHeight="false" outlineLevel="0" collapsed="false">
      <c r="A37435" s="535" t="s">
        <v>56614</v>
      </c>
      <c r="B37435" s="536" t="s">
        <v>56615</v>
      </c>
      <c r="C37435" s="535" t="s">
        <v>29247</v>
      </c>
      <c r="D37435" s="548" t="n">
        <v>8919.368</v>
      </c>
    </row>
    <row r="37436" customFormat="false" ht="14.25" hidden="false" customHeight="false" outlineLevel="0" collapsed="false">
      <c r="A37436" s="535" t="s">
        <v>56616</v>
      </c>
      <c r="B37436" s="536" t="s">
        <v>56617</v>
      </c>
      <c r="C37436" s="535" t="s">
        <v>29247</v>
      </c>
      <c r="D37436" s="548" t="n">
        <v>10133.5195</v>
      </c>
    </row>
    <row r="37437" customFormat="false" ht="14.25" hidden="false" customHeight="false" outlineLevel="0" collapsed="false">
      <c r="A37437" s="535" t="s">
        <v>56618</v>
      </c>
      <c r="B37437" s="536" t="s">
        <v>56619</v>
      </c>
      <c r="C37437" s="535" t="s">
        <v>29247</v>
      </c>
      <c r="D37437" s="548" t="n">
        <v>10693.9057</v>
      </c>
    </row>
    <row r="37438" customFormat="false" ht="14.25" hidden="false" customHeight="false" outlineLevel="0" collapsed="false">
      <c r="A37438" s="535" t="s">
        <v>56620</v>
      </c>
      <c r="B37438" s="536" t="s">
        <v>56621</v>
      </c>
      <c r="C37438" s="535" t="s">
        <v>29247</v>
      </c>
      <c r="D37438" s="548" t="n">
        <v>12515.1331</v>
      </c>
    </row>
    <row r="37439" customFormat="false" ht="14.25" hidden="false" customHeight="false" outlineLevel="0" collapsed="false">
      <c r="A37439" s="535" t="s">
        <v>56622</v>
      </c>
      <c r="B37439" s="536" t="s">
        <v>56623</v>
      </c>
      <c r="C37439" s="535" t="s">
        <v>29247</v>
      </c>
      <c r="D37439" s="548" t="n">
        <v>14289.6707</v>
      </c>
    </row>
    <row r="37440" customFormat="false" ht="14.25" hidden="false" customHeight="false" outlineLevel="0" collapsed="false">
      <c r="A37440" s="535" t="s">
        <v>56624</v>
      </c>
      <c r="B37440" s="536" t="s">
        <v>56625</v>
      </c>
      <c r="C37440" s="535" t="s">
        <v>29247</v>
      </c>
      <c r="D37440" s="548" t="n">
        <v>15176.9346</v>
      </c>
    </row>
    <row r="37441" customFormat="false" ht="14.25" hidden="false" customHeight="false" outlineLevel="0" collapsed="false">
      <c r="A37441" s="535" t="s">
        <v>56626</v>
      </c>
      <c r="B37441" s="536" t="s">
        <v>56627</v>
      </c>
      <c r="C37441" s="535" t="s">
        <v>29247</v>
      </c>
      <c r="D37441" s="548" t="n">
        <v>16064.2084</v>
      </c>
    </row>
    <row r="37442" customFormat="false" ht="14.25" hidden="false" customHeight="false" outlineLevel="0" collapsed="false">
      <c r="A37442" s="535" t="s">
        <v>56628</v>
      </c>
      <c r="B37442" s="536" t="s">
        <v>56629</v>
      </c>
      <c r="C37442" s="535" t="s">
        <v>29247</v>
      </c>
      <c r="D37442" s="548" t="n">
        <v>17231.6603</v>
      </c>
    </row>
    <row r="37443" customFormat="false" ht="14.25" hidden="false" customHeight="false" outlineLevel="0" collapsed="false">
      <c r="A37443" s="535" t="s">
        <v>56630</v>
      </c>
      <c r="B37443" s="536" t="s">
        <v>56631</v>
      </c>
      <c r="C37443" s="535" t="s">
        <v>29247</v>
      </c>
      <c r="D37443" s="548" t="n">
        <v>17838.7461</v>
      </c>
    </row>
    <row r="37444" customFormat="false" ht="14.25" hidden="false" customHeight="false" outlineLevel="0" collapsed="false">
      <c r="A37444" s="535" t="s">
        <v>56632</v>
      </c>
      <c r="B37444" s="536" t="s">
        <v>56633</v>
      </c>
      <c r="C37444" s="535" t="s">
        <v>29247</v>
      </c>
      <c r="D37444" s="548" t="n">
        <v>19659.9735</v>
      </c>
    </row>
    <row r="37445" customFormat="false" ht="14.25" hidden="false" customHeight="false" outlineLevel="0" collapsed="false">
      <c r="A37445" s="535" t="s">
        <v>56634</v>
      </c>
      <c r="B37445" s="536" t="s">
        <v>56635</v>
      </c>
      <c r="C37445" s="535" t="s">
        <v>29247</v>
      </c>
      <c r="D37445" s="548" t="n">
        <v>21434.5112</v>
      </c>
    </row>
    <row r="37446" customFormat="false" ht="14.25" hidden="false" customHeight="false" outlineLevel="0" collapsed="false">
      <c r="A37446" s="535" t="s">
        <v>56636</v>
      </c>
      <c r="B37446" s="536" t="s">
        <v>56637</v>
      </c>
      <c r="C37446" s="535" t="s">
        <v>29247</v>
      </c>
      <c r="D37446" s="548" t="n">
        <v>27321.3188</v>
      </c>
    </row>
    <row r="37447" customFormat="false" ht="14.25" hidden="false" customHeight="false" outlineLevel="0" collapsed="false">
      <c r="A37447" s="535" t="s">
        <v>56638</v>
      </c>
      <c r="B37447" s="536" t="s">
        <v>56639</v>
      </c>
      <c r="C37447" s="535" t="s">
        <v>29247</v>
      </c>
      <c r="D37447" s="548" t="n">
        <v>28092.8564</v>
      </c>
    </row>
    <row r="37448" customFormat="false" ht="14.25" hidden="false" customHeight="false" outlineLevel="0" collapsed="false">
      <c r="A37448" s="535" t="s">
        <v>56640</v>
      </c>
      <c r="B37448" s="536" t="s">
        <v>56641</v>
      </c>
      <c r="C37448" s="535" t="s">
        <v>29247</v>
      </c>
      <c r="D37448" s="548" t="n">
        <v>34348.4872</v>
      </c>
    </row>
    <row r="37449" customFormat="false" ht="14.25" hidden="false" customHeight="false" outlineLevel="0" collapsed="false">
      <c r="A37449" s="535" t="s">
        <v>56642</v>
      </c>
      <c r="B37449" s="536" t="s">
        <v>56643</v>
      </c>
      <c r="C37449" s="535" t="s">
        <v>29247</v>
      </c>
      <c r="D37449" s="548" t="n">
        <v>36805.1351</v>
      </c>
    </row>
    <row r="37450" customFormat="false" ht="14.25" hidden="false" customHeight="false" outlineLevel="0" collapsed="false">
      <c r="A37450" s="535" t="s">
        <v>56644</v>
      </c>
      <c r="B37450" s="536" t="s">
        <v>56645</v>
      </c>
      <c r="C37450" s="535" t="s">
        <v>29247</v>
      </c>
      <c r="D37450" s="548" t="n">
        <v>45493.1713</v>
      </c>
    </row>
    <row r="37451" customFormat="false" ht="14.25" hidden="false" customHeight="false" outlineLevel="0" collapsed="false">
      <c r="A37451" s="535" t="s">
        <v>56646</v>
      </c>
      <c r="B37451" s="536" t="s">
        <v>56647</v>
      </c>
      <c r="C37451" s="535" t="s">
        <v>29247</v>
      </c>
      <c r="D37451" s="548" t="n">
        <v>59738.2386</v>
      </c>
    </row>
    <row r="37452" customFormat="false" ht="14.25" hidden="false" customHeight="false" outlineLevel="0" collapsed="false">
      <c r="A37452" s="535" t="s">
        <v>56648</v>
      </c>
      <c r="B37452" s="536" t="s">
        <v>56649</v>
      </c>
      <c r="C37452" s="535" t="s">
        <v>29247</v>
      </c>
      <c r="D37452" s="548" t="n">
        <v>61660.2875</v>
      </c>
    </row>
    <row r="37453" customFormat="false" ht="14.25" hidden="false" customHeight="false" outlineLevel="0" collapsed="false">
      <c r="A37453" s="535" t="s">
        <v>56650</v>
      </c>
      <c r="B37453" s="536" t="s">
        <v>56651</v>
      </c>
      <c r="C37453" s="535" t="s">
        <v>29247</v>
      </c>
      <c r="D37453" s="548" t="n">
        <v>65073.0753</v>
      </c>
    </row>
    <row r="37454" customFormat="false" ht="14.25" hidden="false" customHeight="false" outlineLevel="0" collapsed="false">
      <c r="A37454" s="535" t="s">
        <v>56652</v>
      </c>
      <c r="B37454" s="536" t="s">
        <v>56653</v>
      </c>
      <c r="C37454" s="535" t="s">
        <v>29260</v>
      </c>
      <c r="D37454" s="548" t="n">
        <v>69498.0605</v>
      </c>
    </row>
    <row r="37455" customFormat="false" ht="14.25" hidden="false" customHeight="false" outlineLevel="0" collapsed="false">
      <c r="A37455" s="535" t="s">
        <v>56654</v>
      </c>
      <c r="B37455" s="536" t="s">
        <v>56655</v>
      </c>
      <c r="C37455" s="535" t="s">
        <v>29260</v>
      </c>
      <c r="D37455" s="548" t="n">
        <v>73493.5211</v>
      </c>
    </row>
    <row r="37456" customFormat="false" ht="14.25" hidden="false" customHeight="false" outlineLevel="0" collapsed="false">
      <c r="A37456" s="535" t="s">
        <v>56656</v>
      </c>
      <c r="B37456" s="536" t="s">
        <v>56657</v>
      </c>
      <c r="C37456" s="535" t="s">
        <v>29260</v>
      </c>
      <c r="D37456" s="548" t="n">
        <v>77400.868</v>
      </c>
    </row>
    <row r="37457" customFormat="false" ht="14.25" hidden="false" customHeight="false" outlineLevel="0" collapsed="false">
      <c r="A37457" s="535" t="s">
        <v>56658</v>
      </c>
      <c r="B37457" s="536" t="s">
        <v>56659</v>
      </c>
      <c r="C37457" s="535" t="s">
        <v>29260</v>
      </c>
      <c r="D37457" s="548" t="n">
        <v>0.9899</v>
      </c>
    </row>
    <row r="37458" customFormat="false" ht="14.25" hidden="false" customHeight="false" outlineLevel="0" collapsed="false">
      <c r="A37458" s="535" t="s">
        <v>56660</v>
      </c>
      <c r="B37458" s="536" t="s">
        <v>56661</v>
      </c>
      <c r="C37458" s="535" t="s">
        <v>29247</v>
      </c>
      <c r="D37458" s="548" t="n">
        <v>2860</v>
      </c>
    </row>
    <row r="37459" customFormat="false" ht="14.25" hidden="false" customHeight="false" outlineLevel="0" collapsed="false">
      <c r="A37459" s="535" t="s">
        <v>56662</v>
      </c>
      <c r="B37459" s="536" t="s">
        <v>56663</v>
      </c>
      <c r="C37459" s="535" t="s">
        <v>29247</v>
      </c>
      <c r="D37459" s="548" t="n">
        <v>3020.365</v>
      </c>
    </row>
    <row r="37460" customFormat="false" ht="14.25" hidden="false" customHeight="false" outlineLevel="0" collapsed="false">
      <c r="A37460" s="535" t="s">
        <v>56664</v>
      </c>
      <c r="B37460" s="536" t="s">
        <v>56665</v>
      </c>
      <c r="C37460" s="535" t="s">
        <v>29247</v>
      </c>
      <c r="D37460" s="548" t="n">
        <v>3111.8762</v>
      </c>
    </row>
    <row r="37461" customFormat="false" ht="14.25" hidden="false" customHeight="false" outlineLevel="0" collapsed="false">
      <c r="A37461" s="535" t="s">
        <v>56666</v>
      </c>
      <c r="B37461" s="536" t="s">
        <v>56667</v>
      </c>
      <c r="C37461" s="535" t="s">
        <v>29247</v>
      </c>
      <c r="D37461" s="548" t="n">
        <v>3187.9475</v>
      </c>
    </row>
    <row r="37462" customFormat="false" ht="14.25" hidden="false" customHeight="false" outlineLevel="0" collapsed="false">
      <c r="A37462" s="535" t="s">
        <v>56668</v>
      </c>
      <c r="B37462" s="536" t="s">
        <v>56669</v>
      </c>
      <c r="C37462" s="535" t="s">
        <v>29247</v>
      </c>
      <c r="D37462" s="548" t="n">
        <v>3964.8045</v>
      </c>
    </row>
    <row r="37463" customFormat="false" ht="14.25" hidden="false" customHeight="false" outlineLevel="0" collapsed="false">
      <c r="A37463" s="535" t="s">
        <v>56670</v>
      </c>
      <c r="B37463" s="536" t="s">
        <v>56671</v>
      </c>
      <c r="C37463" s="535" t="s">
        <v>29247</v>
      </c>
      <c r="D37463" s="548" t="n">
        <v>4102.23</v>
      </c>
    </row>
    <row r="37464" customFormat="false" ht="14.25" hidden="false" customHeight="false" outlineLevel="0" collapsed="false">
      <c r="A37464" s="535" t="s">
        <v>56672</v>
      </c>
      <c r="B37464" s="536" t="s">
        <v>56673</v>
      </c>
      <c r="C37464" s="535" t="s">
        <v>29247</v>
      </c>
      <c r="D37464" s="548" t="n">
        <v>4185.5633</v>
      </c>
    </row>
    <row r="37465" customFormat="false" ht="14.25" hidden="false" customHeight="false" outlineLevel="0" collapsed="false">
      <c r="A37465" s="535" t="s">
        <v>56674</v>
      </c>
      <c r="B37465" s="536" t="s">
        <v>56675</v>
      </c>
      <c r="C37465" s="535" t="s">
        <v>29247</v>
      </c>
      <c r="D37465" s="548" t="n">
        <v>3748.2116</v>
      </c>
    </row>
    <row r="37466" customFormat="false" ht="14.25" hidden="false" customHeight="false" outlineLevel="0" collapsed="false">
      <c r="A37466" s="535" t="s">
        <v>56676</v>
      </c>
      <c r="B37466" s="536" t="s">
        <v>56677</v>
      </c>
      <c r="C37466" s="535" t="s">
        <v>29247</v>
      </c>
      <c r="D37466" s="548" t="n">
        <v>3878.6696</v>
      </c>
    </row>
    <row r="37467" customFormat="false" ht="14.25" hidden="false" customHeight="false" outlineLevel="0" collapsed="false">
      <c r="A37467" s="535" t="s">
        <v>56678</v>
      </c>
      <c r="B37467" s="536" t="s">
        <v>56679</v>
      </c>
      <c r="C37467" s="535" t="s">
        <v>29247</v>
      </c>
      <c r="D37467" s="548" t="n">
        <v>3902.9175</v>
      </c>
    </row>
    <row r="37468" customFormat="false" ht="14.25" hidden="false" customHeight="false" outlineLevel="0" collapsed="false">
      <c r="A37468" s="535" t="s">
        <v>56680</v>
      </c>
      <c r="B37468" s="536" t="s">
        <v>56681</v>
      </c>
      <c r="C37468" s="535" t="s">
        <v>29247</v>
      </c>
      <c r="D37468" s="548" t="n">
        <v>4717.3333</v>
      </c>
    </row>
    <row r="37469" customFormat="false" ht="14.25" hidden="false" customHeight="false" outlineLevel="0" collapsed="false">
      <c r="A37469" s="535" t="s">
        <v>56682</v>
      </c>
      <c r="B37469" s="536" t="s">
        <v>56683</v>
      </c>
      <c r="C37469" s="535" t="s">
        <v>29247</v>
      </c>
      <c r="D37469" s="548" t="n">
        <v>5037.71</v>
      </c>
    </row>
    <row r="37470" customFormat="false" ht="14.25" hidden="false" customHeight="false" outlineLevel="0" collapsed="false">
      <c r="A37470" s="535" t="s">
        <v>56684</v>
      </c>
      <c r="B37470" s="536" t="s">
        <v>56685</v>
      </c>
      <c r="C37470" s="535" t="s">
        <v>29247</v>
      </c>
      <c r="D37470" s="548" t="n">
        <v>5053.3166</v>
      </c>
    </row>
    <row r="37471" customFormat="false" ht="14.25" hidden="false" customHeight="false" outlineLevel="0" collapsed="false">
      <c r="A37471" s="535" t="s">
        <v>56686</v>
      </c>
      <c r="B37471" s="536" t="s">
        <v>56687</v>
      </c>
      <c r="C37471" s="535" t="s">
        <v>29247</v>
      </c>
      <c r="D37471" s="548" t="n">
        <v>5401.2654</v>
      </c>
    </row>
    <row r="37472" customFormat="false" ht="14.25" hidden="false" customHeight="false" outlineLevel="0" collapsed="false">
      <c r="A37472" s="535" t="s">
        <v>56688</v>
      </c>
      <c r="B37472" s="536" t="s">
        <v>56689</v>
      </c>
      <c r="C37472" s="535" t="s">
        <v>29247</v>
      </c>
      <c r="D37472" s="548" t="n">
        <v>4069.42</v>
      </c>
    </row>
    <row r="37473" customFormat="false" ht="14.25" hidden="false" customHeight="false" outlineLevel="0" collapsed="false">
      <c r="A37473" s="535" t="s">
        <v>56690</v>
      </c>
      <c r="B37473" s="536" t="s">
        <v>56691</v>
      </c>
      <c r="C37473" s="535" t="s">
        <v>29247</v>
      </c>
      <c r="D37473" s="548" t="n">
        <v>4611.2233</v>
      </c>
    </row>
    <row r="37474" customFormat="false" ht="14.25" hidden="false" customHeight="false" outlineLevel="0" collapsed="false">
      <c r="A37474" s="535" t="s">
        <v>56692</v>
      </c>
      <c r="B37474" s="536" t="s">
        <v>56693</v>
      </c>
      <c r="C37474" s="535" t="s">
        <v>29247</v>
      </c>
      <c r="D37474" s="548" t="n">
        <v>5933.6666</v>
      </c>
    </row>
    <row r="37475" customFormat="false" ht="14.25" hidden="false" customHeight="false" outlineLevel="0" collapsed="false">
      <c r="A37475" s="535" t="s">
        <v>56694</v>
      </c>
      <c r="B37475" s="536" t="s">
        <v>56695</v>
      </c>
      <c r="C37475" s="535" t="s">
        <v>29247</v>
      </c>
      <c r="D37475" s="548" t="n">
        <v>5945.816</v>
      </c>
    </row>
    <row r="37476" customFormat="false" ht="14.25" hidden="false" customHeight="false" outlineLevel="0" collapsed="false">
      <c r="A37476" s="535" t="s">
        <v>56696</v>
      </c>
      <c r="B37476" s="536" t="s">
        <v>56697</v>
      </c>
      <c r="C37476" s="535" t="s">
        <v>29247</v>
      </c>
      <c r="D37476" s="548" t="n">
        <v>6259.975</v>
      </c>
    </row>
    <row r="37477" customFormat="false" ht="14.25" hidden="false" customHeight="false" outlineLevel="0" collapsed="false">
      <c r="A37477" s="535" t="s">
        <v>56698</v>
      </c>
      <c r="B37477" s="536" t="s">
        <v>56699</v>
      </c>
      <c r="C37477" s="535" t="s">
        <v>29247</v>
      </c>
      <c r="D37477" s="548" t="n">
        <v>7450.4066</v>
      </c>
    </row>
    <row r="37478" customFormat="false" ht="14.25" hidden="false" customHeight="false" outlineLevel="0" collapsed="false">
      <c r="A37478" s="535" t="s">
        <v>56700</v>
      </c>
      <c r="B37478" s="536" t="s">
        <v>56701</v>
      </c>
      <c r="C37478" s="535" t="s">
        <v>29247</v>
      </c>
      <c r="D37478" s="548" t="n">
        <v>7828.12</v>
      </c>
    </row>
    <row r="37479" customFormat="false" ht="14.25" hidden="false" customHeight="false" outlineLevel="0" collapsed="false">
      <c r="A37479" s="535" t="s">
        <v>56702</v>
      </c>
      <c r="B37479" s="536" t="s">
        <v>56703</v>
      </c>
      <c r="C37479" s="535" t="s">
        <v>29247</v>
      </c>
      <c r="D37479" s="548" t="n">
        <v>6250.795</v>
      </c>
    </row>
    <row r="37480" customFormat="false" ht="14.25" hidden="false" customHeight="false" outlineLevel="0" collapsed="false">
      <c r="A37480" s="535" t="s">
        <v>56704</v>
      </c>
      <c r="B37480" s="536" t="s">
        <v>56705</v>
      </c>
      <c r="C37480" s="535" t="s">
        <v>29247</v>
      </c>
      <c r="D37480" s="548" t="n">
        <v>6698.4</v>
      </c>
    </row>
    <row r="37481" customFormat="false" ht="14.25" hidden="false" customHeight="false" outlineLevel="0" collapsed="false">
      <c r="A37481" s="535" t="s">
        <v>56706</v>
      </c>
      <c r="B37481" s="536" t="s">
        <v>56707</v>
      </c>
      <c r="C37481" s="535" t="s">
        <v>29247</v>
      </c>
      <c r="D37481" s="548" t="n">
        <v>7849.6625</v>
      </c>
    </row>
    <row r="37482" customFormat="false" ht="14.25" hidden="false" customHeight="false" outlineLevel="0" collapsed="false">
      <c r="A37482" s="535" t="s">
        <v>56708</v>
      </c>
      <c r="B37482" s="536" t="s">
        <v>56709</v>
      </c>
      <c r="C37482" s="535" t="s">
        <v>29247</v>
      </c>
      <c r="D37482" s="548" t="n">
        <v>7975.4133</v>
      </c>
    </row>
    <row r="37483" customFormat="false" ht="14.25" hidden="false" customHeight="false" outlineLevel="0" collapsed="false">
      <c r="A37483" s="535" t="s">
        <v>56710</v>
      </c>
      <c r="B37483" s="536" t="s">
        <v>56711</v>
      </c>
      <c r="C37483" s="535" t="s">
        <v>29247</v>
      </c>
      <c r="D37483" s="548" t="n">
        <v>8716.6666</v>
      </c>
    </row>
    <row r="37484" customFormat="false" ht="14.25" hidden="false" customHeight="false" outlineLevel="0" collapsed="false">
      <c r="A37484" s="535" t="s">
        <v>56712</v>
      </c>
      <c r="B37484" s="536" t="s">
        <v>56713</v>
      </c>
      <c r="C37484" s="535" t="s">
        <v>29247</v>
      </c>
      <c r="D37484" s="548" t="n">
        <v>8744</v>
      </c>
    </row>
    <row r="37485" customFormat="false" ht="14.25" hidden="false" customHeight="false" outlineLevel="0" collapsed="false">
      <c r="A37485" s="535" t="s">
        <v>56714</v>
      </c>
      <c r="B37485" s="536" t="s">
        <v>56715</v>
      </c>
      <c r="C37485" s="535" t="s">
        <v>29247</v>
      </c>
      <c r="D37485" s="548" t="n">
        <v>9677.2366</v>
      </c>
    </row>
    <row r="37486" customFormat="false" ht="14.25" hidden="false" customHeight="false" outlineLevel="0" collapsed="false">
      <c r="A37486" s="535" t="s">
        <v>56716</v>
      </c>
      <c r="B37486" s="536" t="s">
        <v>56717</v>
      </c>
      <c r="C37486" s="535" t="s">
        <v>29247</v>
      </c>
      <c r="D37486" s="548" t="n">
        <v>2365</v>
      </c>
    </row>
    <row r="37487" customFormat="false" ht="14.25" hidden="false" customHeight="false" outlineLevel="0" collapsed="false">
      <c r="A37487" s="535" t="s">
        <v>56718</v>
      </c>
      <c r="B37487" s="536" t="s">
        <v>56719</v>
      </c>
      <c r="C37487" s="535" t="s">
        <v>29247</v>
      </c>
      <c r="D37487" s="548" t="n">
        <v>2638.5</v>
      </c>
    </row>
    <row r="37488" customFormat="false" ht="14.25" hidden="false" customHeight="false" outlineLevel="0" collapsed="false">
      <c r="A37488" s="535" t="s">
        <v>56720</v>
      </c>
      <c r="B37488" s="536" t="s">
        <v>56721</v>
      </c>
      <c r="C37488" s="535" t="s">
        <v>29247</v>
      </c>
      <c r="D37488" s="548" t="n">
        <v>3947</v>
      </c>
    </row>
    <row r="37489" customFormat="false" ht="14.25" hidden="false" customHeight="false" outlineLevel="0" collapsed="false">
      <c r="A37489" s="535" t="s">
        <v>56722</v>
      </c>
      <c r="B37489" s="536" t="s">
        <v>56723</v>
      </c>
      <c r="C37489" s="535" t="s">
        <v>29247</v>
      </c>
      <c r="D37489" s="548" t="n">
        <v>3997</v>
      </c>
    </row>
    <row r="37490" customFormat="false" ht="14.25" hidden="false" customHeight="false" outlineLevel="0" collapsed="false">
      <c r="A37490" s="535" t="s">
        <v>56724</v>
      </c>
      <c r="B37490" s="536" t="s">
        <v>56725</v>
      </c>
      <c r="C37490" s="535" t="s">
        <v>29247</v>
      </c>
      <c r="D37490" s="548" t="n">
        <v>2899.07</v>
      </c>
    </row>
    <row r="37491" customFormat="false" ht="14.25" hidden="false" customHeight="false" outlineLevel="0" collapsed="false">
      <c r="A37491" s="535" t="s">
        <v>56726</v>
      </c>
      <c r="B37491" s="536" t="s">
        <v>56727</v>
      </c>
      <c r="C37491" s="535" t="s">
        <v>29247</v>
      </c>
      <c r="D37491" s="548" t="n">
        <v>4227.3333</v>
      </c>
    </row>
    <row r="37492" customFormat="false" ht="14.25" hidden="false" customHeight="false" outlineLevel="0" collapsed="false">
      <c r="A37492" s="535" t="s">
        <v>56728</v>
      </c>
      <c r="B37492" s="536" t="s">
        <v>56729</v>
      </c>
      <c r="C37492" s="535" t="s">
        <v>29247</v>
      </c>
      <c r="D37492" s="548" t="n">
        <v>4555</v>
      </c>
    </row>
    <row r="37493" customFormat="false" ht="14.25" hidden="false" customHeight="false" outlineLevel="0" collapsed="false">
      <c r="A37493" s="535" t="s">
        <v>56730</v>
      </c>
      <c r="B37493" s="536" t="s">
        <v>56731</v>
      </c>
      <c r="C37493" s="535" t="s">
        <v>29247</v>
      </c>
      <c r="D37493" s="548" t="n">
        <v>3427.6835</v>
      </c>
    </row>
    <row r="37494" customFormat="false" ht="14.25" hidden="false" customHeight="false" outlineLevel="0" collapsed="false">
      <c r="A37494" s="535" t="s">
        <v>56732</v>
      </c>
      <c r="B37494" s="536" t="s">
        <v>56733</v>
      </c>
      <c r="C37494" s="535" t="s">
        <v>29247</v>
      </c>
      <c r="D37494" s="548" t="n">
        <v>4834.9589</v>
      </c>
    </row>
    <row r="37495" customFormat="false" ht="14.25" hidden="false" customHeight="false" outlineLevel="0" collapsed="false">
      <c r="A37495" s="535" t="s">
        <v>56734</v>
      </c>
      <c r="B37495" s="536" t="s">
        <v>56735</v>
      </c>
      <c r="C37495" s="535" t="s">
        <v>29247</v>
      </c>
      <c r="D37495" s="548" t="n">
        <v>4882.1174</v>
      </c>
    </row>
    <row r="37496" customFormat="false" ht="14.25" hidden="false" customHeight="false" outlineLevel="0" collapsed="false">
      <c r="A37496" s="535" t="s">
        <v>56736</v>
      </c>
      <c r="B37496" s="536" t="s">
        <v>56737</v>
      </c>
      <c r="C37496" s="535" t="s">
        <v>29260</v>
      </c>
      <c r="D37496" s="548" t="n">
        <v>7629.2894</v>
      </c>
    </row>
    <row r="37497" customFormat="false" ht="14.25" hidden="false" customHeight="false" outlineLevel="0" collapsed="false">
      <c r="A37497" s="535" t="s">
        <v>56738</v>
      </c>
      <c r="B37497" s="536" t="s">
        <v>56739</v>
      </c>
      <c r="C37497" s="535" t="s">
        <v>29260</v>
      </c>
      <c r="D37497" s="548" t="n">
        <v>10677.958</v>
      </c>
    </row>
    <row r="37498" customFormat="false" ht="14.25" hidden="false" customHeight="false" outlineLevel="0" collapsed="false">
      <c r="A37498" s="535" t="s">
        <v>56740</v>
      </c>
      <c r="B37498" s="536" t="s">
        <v>56741</v>
      </c>
      <c r="C37498" s="535" t="s">
        <v>29260</v>
      </c>
      <c r="D37498" s="548" t="n">
        <v>14070.445</v>
      </c>
    </row>
    <row r="37499" customFormat="false" ht="14.25" hidden="false" customHeight="false" outlineLevel="0" collapsed="false">
      <c r="A37499" s="535" t="s">
        <v>56742</v>
      </c>
      <c r="B37499" s="536" t="s">
        <v>56743</v>
      </c>
      <c r="C37499" s="535" t="s">
        <v>29260</v>
      </c>
      <c r="D37499" s="548" t="n">
        <v>16855.8162</v>
      </c>
    </row>
    <row r="37500" customFormat="false" ht="14.25" hidden="false" customHeight="false" outlineLevel="0" collapsed="false">
      <c r="A37500" s="535" t="s">
        <v>56744</v>
      </c>
      <c r="B37500" s="536" t="s">
        <v>56745</v>
      </c>
      <c r="C37500" s="535" t="s">
        <v>29260</v>
      </c>
      <c r="D37500" s="548" t="n">
        <v>19492.7132</v>
      </c>
    </row>
    <row r="37501" customFormat="false" ht="14.25" hidden="false" customHeight="false" outlineLevel="0" collapsed="false">
      <c r="A37501" s="535" t="s">
        <v>56746</v>
      </c>
      <c r="B37501" s="536" t="s">
        <v>56747</v>
      </c>
      <c r="C37501" s="535" t="s">
        <v>29260</v>
      </c>
      <c r="D37501" s="548" t="n">
        <v>22066.5015</v>
      </c>
    </row>
    <row r="37502" customFormat="false" ht="14.25" hidden="false" customHeight="false" outlineLevel="0" collapsed="false">
      <c r="A37502" s="535" t="s">
        <v>56748</v>
      </c>
      <c r="B37502" s="536" t="s">
        <v>56749</v>
      </c>
      <c r="C37502" s="535" t="s">
        <v>29260</v>
      </c>
      <c r="D37502" s="548" t="n">
        <v>25050.1356</v>
      </c>
    </row>
    <row r="37503" customFormat="false" ht="14.25" hidden="false" customHeight="false" outlineLevel="0" collapsed="false">
      <c r="A37503" s="535" t="s">
        <v>56750</v>
      </c>
      <c r="B37503" s="536" t="s">
        <v>56751</v>
      </c>
      <c r="C37503" s="535" t="s">
        <v>29260</v>
      </c>
      <c r="D37503" s="548" t="n">
        <v>28946.7304</v>
      </c>
    </row>
    <row r="37504" customFormat="false" ht="14.25" hidden="false" customHeight="false" outlineLevel="0" collapsed="false">
      <c r="A37504" s="535" t="s">
        <v>56752</v>
      </c>
      <c r="B37504" s="536" t="s">
        <v>56753</v>
      </c>
      <c r="C37504" s="535" t="s">
        <v>29260</v>
      </c>
      <c r="D37504" s="548" t="n">
        <v>32238.0649</v>
      </c>
    </row>
    <row r="37505" customFormat="false" ht="14.25" hidden="false" customHeight="false" outlineLevel="0" collapsed="false">
      <c r="A37505" s="535" t="s">
        <v>56754</v>
      </c>
      <c r="B37505" s="536" t="s">
        <v>56755</v>
      </c>
      <c r="C37505" s="535" t="s">
        <v>29260</v>
      </c>
      <c r="D37505" s="548" t="n">
        <v>34861.2409</v>
      </c>
    </row>
    <row r="37506" customFormat="false" ht="14.25" hidden="false" customHeight="false" outlineLevel="0" collapsed="false">
      <c r="A37506" s="535" t="s">
        <v>56756</v>
      </c>
      <c r="B37506" s="536" t="s">
        <v>56757</v>
      </c>
      <c r="C37506" s="535" t="s">
        <v>29260</v>
      </c>
      <c r="D37506" s="548" t="n">
        <v>42159.056</v>
      </c>
    </row>
    <row r="37507" customFormat="false" ht="14.25" hidden="false" customHeight="false" outlineLevel="0" collapsed="false">
      <c r="A37507" s="535" t="s">
        <v>56758</v>
      </c>
      <c r="B37507" s="536" t="s">
        <v>56759</v>
      </c>
      <c r="C37507" s="535" t="s">
        <v>29260</v>
      </c>
      <c r="D37507" s="548" t="n">
        <v>45577.4916</v>
      </c>
    </row>
    <row r="37508" customFormat="false" ht="14.25" hidden="false" customHeight="false" outlineLevel="0" collapsed="false">
      <c r="A37508" s="535" t="s">
        <v>56760</v>
      </c>
      <c r="B37508" s="536" t="s">
        <v>56761</v>
      </c>
      <c r="C37508" s="535" t="s">
        <v>29260</v>
      </c>
      <c r="D37508" s="548" t="n">
        <v>49086.7143</v>
      </c>
    </row>
    <row r="37509" customFormat="false" ht="14.25" hidden="false" customHeight="false" outlineLevel="0" collapsed="false">
      <c r="A37509" s="535" t="s">
        <v>56762</v>
      </c>
      <c r="B37509" s="536" t="s">
        <v>56763</v>
      </c>
      <c r="C37509" s="535" t="s">
        <v>29260</v>
      </c>
      <c r="D37509" s="548" t="n">
        <v>52953.9668</v>
      </c>
    </row>
    <row r="37510" customFormat="false" ht="14.25" hidden="false" customHeight="false" outlineLevel="0" collapsed="false">
      <c r="A37510" s="535" t="s">
        <v>56764</v>
      </c>
      <c r="B37510" s="536" t="s">
        <v>56765</v>
      </c>
      <c r="C37510" s="535" t="s">
        <v>29260</v>
      </c>
      <c r="D37510" s="548" t="n">
        <v>57959.0441</v>
      </c>
    </row>
    <row r="37511" customFormat="false" ht="14.25" hidden="false" customHeight="false" outlineLevel="0" collapsed="false">
      <c r="A37511" s="535" t="s">
        <v>56766</v>
      </c>
      <c r="B37511" s="536" t="s">
        <v>56767</v>
      </c>
      <c r="C37511" s="535" t="s">
        <v>29260</v>
      </c>
      <c r="D37511" s="548" t="n">
        <v>63325.641</v>
      </c>
    </row>
    <row r="37512" customFormat="false" ht="14.25" hidden="false" customHeight="false" outlineLevel="0" collapsed="false">
      <c r="A37512" s="535" t="s">
        <v>56768</v>
      </c>
      <c r="B37512" s="536" t="s">
        <v>56769</v>
      </c>
      <c r="C37512" s="535" t="s">
        <v>29260</v>
      </c>
      <c r="D37512" s="548" t="n">
        <v>66879.2302</v>
      </c>
    </row>
    <row r="37513" customFormat="false" ht="14.25" hidden="false" customHeight="false" outlineLevel="0" collapsed="false">
      <c r="A37513" s="535" t="s">
        <v>56770</v>
      </c>
      <c r="B37513" s="536" t="s">
        <v>56771</v>
      </c>
      <c r="C37513" s="535" t="s">
        <v>29260</v>
      </c>
      <c r="D37513" s="548" t="n">
        <v>70985.7088</v>
      </c>
    </row>
    <row r="37514" customFormat="false" ht="14.25" hidden="false" customHeight="false" outlineLevel="0" collapsed="false">
      <c r="A37514" s="535" t="s">
        <v>56772</v>
      </c>
      <c r="B37514" s="536" t="s">
        <v>56773</v>
      </c>
      <c r="C37514" s="535" t="s">
        <v>29260</v>
      </c>
      <c r="D37514" s="548" t="n">
        <v>74535.1778</v>
      </c>
    </row>
    <row r="37515" customFormat="false" ht="14.25" hidden="false" customHeight="false" outlineLevel="0" collapsed="false">
      <c r="A37515" s="535" t="s">
        <v>56774</v>
      </c>
      <c r="B37515" s="536" t="s">
        <v>56775</v>
      </c>
      <c r="C37515" s="535" t="s">
        <v>29260</v>
      </c>
      <c r="D37515" s="548" t="n">
        <v>3540.5648</v>
      </c>
    </row>
    <row r="37516" customFormat="false" ht="14.25" hidden="false" customHeight="false" outlineLevel="0" collapsed="false">
      <c r="A37516" s="535" t="s">
        <v>56776</v>
      </c>
      <c r="B37516" s="536" t="s">
        <v>56777</v>
      </c>
      <c r="C37516" s="535" t="s">
        <v>29260</v>
      </c>
      <c r="D37516" s="548" t="n">
        <v>5716.9131</v>
      </c>
    </row>
    <row r="37517" customFormat="false" ht="14.25" hidden="false" customHeight="false" outlineLevel="0" collapsed="false">
      <c r="A37517" s="535" t="s">
        <v>56778</v>
      </c>
      <c r="B37517" s="536" t="s">
        <v>56779</v>
      </c>
      <c r="C37517" s="535" t="s">
        <v>29260</v>
      </c>
      <c r="D37517" s="548" t="n">
        <v>9509.3143</v>
      </c>
    </row>
    <row r="37518" customFormat="false" ht="14.25" hidden="false" customHeight="false" outlineLevel="0" collapsed="false">
      <c r="A37518" s="535" t="s">
        <v>56780</v>
      </c>
      <c r="B37518" s="536" t="s">
        <v>56781</v>
      </c>
      <c r="C37518" s="535" t="s">
        <v>29260</v>
      </c>
      <c r="D37518" s="548" t="n">
        <v>13623.2103</v>
      </c>
    </row>
    <row r="37519" customFormat="false" ht="14.25" hidden="false" customHeight="false" outlineLevel="0" collapsed="false">
      <c r="A37519" s="535" t="s">
        <v>56782</v>
      </c>
      <c r="B37519" s="536" t="s">
        <v>56783</v>
      </c>
      <c r="C37519" s="535" t="s">
        <v>29260</v>
      </c>
      <c r="D37519" s="548" t="n">
        <v>19081.673</v>
      </c>
    </row>
    <row r="37520" customFormat="false" ht="14.25" hidden="false" customHeight="false" outlineLevel="0" collapsed="false">
      <c r="A37520" s="535" t="s">
        <v>56784</v>
      </c>
      <c r="B37520" s="536" t="s">
        <v>56785</v>
      </c>
      <c r="C37520" s="535" t="s">
        <v>29260</v>
      </c>
      <c r="D37520" s="548" t="n">
        <v>26602.1258</v>
      </c>
    </row>
    <row r="37521" customFormat="false" ht="14.25" hidden="false" customHeight="false" outlineLevel="0" collapsed="false">
      <c r="A37521" s="535" t="s">
        <v>56786</v>
      </c>
      <c r="B37521" s="536" t="s">
        <v>56787</v>
      </c>
      <c r="C37521" s="535" t="s">
        <v>29260</v>
      </c>
      <c r="D37521" s="548" t="n">
        <v>36952.6784</v>
      </c>
    </row>
    <row r="37522" customFormat="false" ht="14.25" hidden="false" customHeight="false" outlineLevel="0" collapsed="false">
      <c r="A37522" s="535" t="s">
        <v>56788</v>
      </c>
      <c r="B37522" s="536" t="s">
        <v>56789</v>
      </c>
      <c r="C37522" s="535" t="s">
        <v>29260</v>
      </c>
      <c r="D37522" s="548" t="n">
        <v>4225.5387</v>
      </c>
    </row>
    <row r="37523" customFormat="false" ht="14.25" hidden="false" customHeight="false" outlineLevel="0" collapsed="false">
      <c r="A37523" s="535" t="s">
        <v>56790</v>
      </c>
      <c r="B37523" s="536" t="s">
        <v>56791</v>
      </c>
      <c r="C37523" s="535" t="s">
        <v>29260</v>
      </c>
      <c r="D37523" s="548" t="n">
        <v>6125.2286</v>
      </c>
    </row>
    <row r="37524" customFormat="false" ht="14.25" hidden="false" customHeight="false" outlineLevel="0" collapsed="false">
      <c r="A37524" s="535" t="s">
        <v>56792</v>
      </c>
      <c r="B37524" s="536" t="s">
        <v>56793</v>
      </c>
      <c r="C37524" s="535" t="s">
        <v>29260</v>
      </c>
      <c r="D37524" s="548" t="n">
        <v>8845.1242</v>
      </c>
    </row>
    <row r="37525" customFormat="false" ht="14.25" hidden="false" customHeight="false" outlineLevel="0" collapsed="false">
      <c r="A37525" s="535" t="s">
        <v>56794</v>
      </c>
      <c r="B37525" s="536" t="s">
        <v>56795</v>
      </c>
      <c r="C37525" s="535" t="s">
        <v>29260</v>
      </c>
      <c r="D37525" s="548" t="n">
        <v>16670.5019</v>
      </c>
    </row>
    <row r="37526" customFormat="false" ht="14.25" hidden="false" customHeight="false" outlineLevel="0" collapsed="false">
      <c r="A37526" s="535" t="s">
        <v>56796</v>
      </c>
      <c r="B37526" s="536" t="s">
        <v>56797</v>
      </c>
      <c r="C37526" s="535" t="s">
        <v>29260</v>
      </c>
      <c r="D37526" s="548" t="n">
        <v>21866.5835</v>
      </c>
    </row>
    <row r="37527" customFormat="false" ht="14.25" hidden="false" customHeight="false" outlineLevel="0" collapsed="false">
      <c r="A37527" s="535" t="s">
        <v>56798</v>
      </c>
      <c r="B37527" s="536" t="s">
        <v>56799</v>
      </c>
      <c r="C37527" s="535" t="s">
        <v>29260</v>
      </c>
      <c r="D37527" s="548" t="n">
        <v>25750.1012</v>
      </c>
    </row>
    <row r="37528" customFormat="false" ht="14.25" hidden="false" customHeight="false" outlineLevel="0" collapsed="false">
      <c r="A37528" s="535" t="s">
        <v>56800</v>
      </c>
      <c r="B37528" s="536" t="s">
        <v>56801</v>
      </c>
      <c r="C37528" s="535" t="s">
        <v>29260</v>
      </c>
      <c r="D37528" s="548" t="n">
        <v>42762.2129</v>
      </c>
    </row>
    <row r="37529" customFormat="false" ht="14.25" hidden="false" customHeight="false" outlineLevel="0" collapsed="false">
      <c r="A37529" s="535" t="s">
        <v>56802</v>
      </c>
      <c r="B37529" s="536" t="s">
        <v>56803</v>
      </c>
      <c r="C37529" s="535" t="s">
        <v>29260</v>
      </c>
      <c r="D37529" s="548" t="n">
        <v>4113.1195</v>
      </c>
    </row>
    <row r="37530" customFormat="false" ht="14.25" hidden="false" customHeight="false" outlineLevel="0" collapsed="false">
      <c r="A37530" s="535" t="s">
        <v>56804</v>
      </c>
      <c r="B37530" s="536" t="s">
        <v>56805</v>
      </c>
      <c r="C37530" s="535" t="s">
        <v>29260</v>
      </c>
      <c r="D37530" s="548" t="n">
        <v>4770.4582</v>
      </c>
    </row>
    <row r="37531" customFormat="false" ht="14.25" hidden="false" customHeight="false" outlineLevel="0" collapsed="false">
      <c r="A37531" s="535" t="s">
        <v>56806</v>
      </c>
      <c r="B37531" s="536" t="s">
        <v>56807</v>
      </c>
      <c r="C37531" s="535" t="s">
        <v>29260</v>
      </c>
      <c r="D37531" s="548" t="n">
        <v>7368.7979</v>
      </c>
    </row>
    <row r="37532" customFormat="false" ht="14.25" hidden="false" customHeight="false" outlineLevel="0" collapsed="false">
      <c r="A37532" s="535" t="s">
        <v>56808</v>
      </c>
      <c r="B37532" s="536" t="s">
        <v>56809</v>
      </c>
      <c r="C37532" s="535" t="s">
        <v>29260</v>
      </c>
      <c r="D37532" s="548" t="n">
        <v>11239.2754</v>
      </c>
    </row>
    <row r="37533" customFormat="false" ht="14.25" hidden="false" customHeight="false" outlineLevel="0" collapsed="false">
      <c r="A37533" s="535" t="s">
        <v>56810</v>
      </c>
      <c r="B37533" s="536" t="s">
        <v>56811</v>
      </c>
      <c r="C37533" s="535" t="s">
        <v>29260</v>
      </c>
      <c r="D37533" s="548" t="n">
        <v>15947.7258</v>
      </c>
    </row>
    <row r="37534" customFormat="false" ht="14.25" hidden="false" customHeight="false" outlineLevel="0" collapsed="false">
      <c r="A37534" s="535" t="s">
        <v>56812</v>
      </c>
      <c r="B37534" s="536" t="s">
        <v>56813</v>
      </c>
      <c r="C37534" s="535" t="s">
        <v>29260</v>
      </c>
      <c r="D37534" s="548" t="n">
        <v>22296.1176</v>
      </c>
    </row>
    <row r="37535" customFormat="false" ht="14.25" hidden="false" customHeight="false" outlineLevel="0" collapsed="false">
      <c r="A37535" s="535" t="s">
        <v>56814</v>
      </c>
      <c r="B37535" s="536" t="s">
        <v>56815</v>
      </c>
      <c r="C37535" s="535" t="s">
        <v>29260</v>
      </c>
      <c r="D37535" s="548" t="n">
        <v>30199.6581</v>
      </c>
    </row>
    <row r="37536" customFormat="false" ht="14.25" hidden="false" customHeight="false" outlineLevel="0" collapsed="false">
      <c r="A37536" s="535" t="s">
        <v>56816</v>
      </c>
      <c r="B37536" s="536" t="s">
        <v>56817</v>
      </c>
      <c r="C37536" s="535" t="s">
        <v>29247</v>
      </c>
      <c r="D37536" s="548" t="n">
        <v>5083.2678</v>
      </c>
    </row>
    <row r="37537" customFormat="false" ht="14.25" hidden="false" customHeight="false" outlineLevel="0" collapsed="false">
      <c r="A37537" s="535" t="s">
        <v>56818</v>
      </c>
      <c r="B37537" s="536" t="s">
        <v>56819</v>
      </c>
      <c r="C37537" s="535" t="s">
        <v>29247</v>
      </c>
      <c r="D37537" s="548" t="n">
        <v>5729.444</v>
      </c>
    </row>
    <row r="37538" customFormat="false" ht="14.25" hidden="false" customHeight="false" outlineLevel="0" collapsed="false">
      <c r="A37538" s="535" t="s">
        <v>56820</v>
      </c>
      <c r="B37538" s="536" t="s">
        <v>56821</v>
      </c>
      <c r="C37538" s="535" t="s">
        <v>29247</v>
      </c>
      <c r="D37538" s="548" t="n">
        <v>6677.1776</v>
      </c>
    </row>
    <row r="37539" customFormat="false" ht="14.25" hidden="false" customHeight="false" outlineLevel="0" collapsed="false">
      <c r="A37539" s="535" t="s">
        <v>56822</v>
      </c>
      <c r="B37539" s="536" t="s">
        <v>56823</v>
      </c>
      <c r="C37539" s="535" t="s">
        <v>29247</v>
      </c>
      <c r="D37539" s="548" t="n">
        <v>7624.8967</v>
      </c>
    </row>
    <row r="37540" customFormat="false" ht="14.25" hidden="false" customHeight="false" outlineLevel="0" collapsed="false">
      <c r="A37540" s="535" t="s">
        <v>56824</v>
      </c>
      <c r="B37540" s="536" t="s">
        <v>56825</v>
      </c>
      <c r="C37540" s="535" t="s">
        <v>29247</v>
      </c>
      <c r="D37540" s="548" t="n">
        <v>8400.3628</v>
      </c>
    </row>
    <row r="37541" customFormat="false" ht="14.25" hidden="false" customHeight="false" outlineLevel="0" collapsed="false">
      <c r="A37541" s="535" t="s">
        <v>56826</v>
      </c>
      <c r="B37541" s="536" t="s">
        <v>56827</v>
      </c>
      <c r="C37541" s="535" t="s">
        <v>29247</v>
      </c>
      <c r="D37541" s="548" t="n">
        <v>10945.8151</v>
      </c>
    </row>
    <row r="37542" customFormat="false" ht="14.25" hidden="false" customHeight="false" outlineLevel="0" collapsed="false">
      <c r="A37542" s="535" t="s">
        <v>56828</v>
      </c>
      <c r="B37542" s="536" t="s">
        <v>56829</v>
      </c>
      <c r="C37542" s="535" t="s">
        <v>29247</v>
      </c>
      <c r="D37542" s="548" t="n">
        <v>11847.7556</v>
      </c>
    </row>
    <row r="37543" customFormat="false" ht="14.25" hidden="false" customHeight="false" outlineLevel="0" collapsed="false">
      <c r="A37543" s="535" t="s">
        <v>56830</v>
      </c>
      <c r="B37543" s="536" t="s">
        <v>56831</v>
      </c>
      <c r="C37543" s="535" t="s">
        <v>29247</v>
      </c>
      <c r="D37543" s="548" t="n">
        <v>12913.6863</v>
      </c>
    </row>
    <row r="37544" customFormat="false" ht="14.25" hidden="false" customHeight="false" outlineLevel="0" collapsed="false">
      <c r="A37544" s="535" t="s">
        <v>56832</v>
      </c>
      <c r="B37544" s="536" t="s">
        <v>56833</v>
      </c>
      <c r="C37544" s="535" t="s">
        <v>29247</v>
      </c>
      <c r="D37544" s="548" t="n">
        <v>13815.5322</v>
      </c>
    </row>
    <row r="37545" customFormat="false" ht="14.25" hidden="false" customHeight="false" outlineLevel="0" collapsed="false">
      <c r="A37545" s="535" t="s">
        <v>56834</v>
      </c>
      <c r="B37545" s="536" t="s">
        <v>56835</v>
      </c>
      <c r="C37545" s="535" t="s">
        <v>29247</v>
      </c>
      <c r="D37545" s="548" t="n">
        <v>14881.558</v>
      </c>
    </row>
    <row r="37546" customFormat="false" ht="14.25" hidden="false" customHeight="false" outlineLevel="0" collapsed="false">
      <c r="A37546" s="535" t="s">
        <v>56836</v>
      </c>
      <c r="B37546" s="536" t="s">
        <v>56837</v>
      </c>
      <c r="C37546" s="535" t="s">
        <v>29247</v>
      </c>
      <c r="D37546" s="548" t="n">
        <v>15783.4587</v>
      </c>
    </row>
    <row r="37547" customFormat="false" ht="14.25" hidden="false" customHeight="false" outlineLevel="0" collapsed="false">
      <c r="A37547" s="535" t="s">
        <v>56838</v>
      </c>
      <c r="B37547" s="536" t="s">
        <v>56839</v>
      </c>
      <c r="C37547" s="535" t="s">
        <v>29247</v>
      </c>
      <c r="D37547" s="548" t="n">
        <v>18816.4763</v>
      </c>
    </row>
    <row r="37548" customFormat="false" ht="14.25" hidden="false" customHeight="false" outlineLevel="0" collapsed="false">
      <c r="A37548" s="535" t="s">
        <v>56840</v>
      </c>
      <c r="B37548" s="536" t="s">
        <v>56841</v>
      </c>
      <c r="C37548" s="535" t="s">
        <v>29247</v>
      </c>
      <c r="D37548" s="548" t="n">
        <v>19846.5119</v>
      </c>
    </row>
    <row r="37549" customFormat="false" ht="14.25" hidden="false" customHeight="false" outlineLevel="0" collapsed="false">
      <c r="A37549" s="535" t="s">
        <v>56842</v>
      </c>
      <c r="B37549" s="536" t="s">
        <v>56843</v>
      </c>
      <c r="C37549" s="535" t="s">
        <v>29247</v>
      </c>
      <c r="D37549" s="548" t="n">
        <v>21074.416</v>
      </c>
    </row>
    <row r="37550" customFormat="false" ht="14.25" hidden="false" customHeight="false" outlineLevel="0" collapsed="false">
      <c r="A37550" s="535" t="s">
        <v>56844</v>
      </c>
      <c r="B37550" s="536" t="s">
        <v>56845</v>
      </c>
      <c r="C37550" s="535" t="s">
        <v>29247</v>
      </c>
      <c r="D37550" s="548" t="n">
        <v>22025.404</v>
      </c>
    </row>
    <row r="37551" customFormat="false" ht="14.25" hidden="false" customHeight="false" outlineLevel="0" collapsed="false">
      <c r="A37551" s="535" t="s">
        <v>56846</v>
      </c>
      <c r="B37551" s="536" t="s">
        <v>56847</v>
      </c>
      <c r="C37551" s="535" t="s">
        <v>29247</v>
      </c>
      <c r="D37551" s="548" t="n">
        <v>23213.7497</v>
      </c>
    </row>
    <row r="37552" customFormat="false" ht="14.25" hidden="false" customHeight="false" outlineLevel="0" collapsed="false">
      <c r="A37552" s="535" t="s">
        <v>56848</v>
      </c>
      <c r="B37552" s="536" t="s">
        <v>56849</v>
      </c>
      <c r="C37552" s="535" t="s">
        <v>29247</v>
      </c>
      <c r="D37552" s="548" t="n">
        <v>24283.0213</v>
      </c>
    </row>
    <row r="37553" customFormat="false" ht="14.25" hidden="false" customHeight="false" outlineLevel="0" collapsed="false">
      <c r="A37553" s="535" t="s">
        <v>56850</v>
      </c>
      <c r="B37553" s="536" t="s">
        <v>56851</v>
      </c>
      <c r="C37553" s="535" t="s">
        <v>29247</v>
      </c>
      <c r="D37553" s="548" t="n">
        <v>25392.0245</v>
      </c>
    </row>
    <row r="37554" customFormat="false" ht="14.25" hidden="false" customHeight="false" outlineLevel="0" collapsed="false">
      <c r="A37554" s="535" t="s">
        <v>56852</v>
      </c>
      <c r="B37554" s="536" t="s">
        <v>56853</v>
      </c>
      <c r="C37554" s="535" t="s">
        <v>29247</v>
      </c>
      <c r="D37554" s="548" t="n">
        <v>30747.1546</v>
      </c>
    </row>
    <row r="37555" customFormat="false" ht="14.25" hidden="false" customHeight="false" outlineLevel="0" collapsed="false">
      <c r="A37555" s="535" t="s">
        <v>56854</v>
      </c>
      <c r="B37555" s="536" t="s">
        <v>56855</v>
      </c>
      <c r="C37555" s="535" t="s">
        <v>29247</v>
      </c>
      <c r="D37555" s="548" t="n">
        <v>32191.561</v>
      </c>
    </row>
    <row r="37556" customFormat="false" ht="14.25" hidden="false" customHeight="false" outlineLevel="0" collapsed="false">
      <c r="A37556" s="535" t="s">
        <v>56856</v>
      </c>
      <c r="B37556" s="536" t="s">
        <v>56857</v>
      </c>
      <c r="C37556" s="535" t="s">
        <v>29247</v>
      </c>
      <c r="D37556" s="548" t="n">
        <v>5336.5855</v>
      </c>
    </row>
    <row r="37557" customFormat="false" ht="14.25" hidden="false" customHeight="false" outlineLevel="0" collapsed="false">
      <c r="A37557" s="535" t="s">
        <v>56858</v>
      </c>
      <c r="B37557" s="536" t="s">
        <v>56859</v>
      </c>
      <c r="C37557" s="535" t="s">
        <v>29247</v>
      </c>
      <c r="D37557" s="548" t="n">
        <v>6014.968</v>
      </c>
    </row>
    <row r="37558" customFormat="false" ht="14.25" hidden="false" customHeight="false" outlineLevel="0" collapsed="false">
      <c r="A37558" s="535" t="s">
        <v>56860</v>
      </c>
      <c r="B37558" s="536" t="s">
        <v>56861</v>
      </c>
      <c r="C37558" s="535" t="s">
        <v>29247</v>
      </c>
      <c r="D37558" s="548" t="n">
        <v>7009.9328</v>
      </c>
    </row>
    <row r="37559" customFormat="false" ht="14.25" hidden="false" customHeight="false" outlineLevel="0" collapsed="false">
      <c r="A37559" s="535" t="s">
        <v>56862</v>
      </c>
      <c r="B37559" s="536" t="s">
        <v>56863</v>
      </c>
      <c r="C37559" s="535" t="s">
        <v>29247</v>
      </c>
      <c r="D37559" s="548" t="n">
        <v>8004.8832</v>
      </c>
    </row>
    <row r="37560" customFormat="false" ht="14.25" hidden="false" customHeight="false" outlineLevel="0" collapsed="false">
      <c r="A37560" s="535" t="s">
        <v>56864</v>
      </c>
      <c r="B37560" s="536" t="s">
        <v>56865</v>
      </c>
      <c r="C37560" s="535" t="s">
        <v>29247</v>
      </c>
      <c r="D37560" s="548" t="n">
        <v>8818.9849</v>
      </c>
    </row>
    <row r="37561" customFormat="false" ht="14.25" hidden="false" customHeight="false" outlineLevel="0" collapsed="false">
      <c r="A37561" s="535" t="s">
        <v>56866</v>
      </c>
      <c r="B37561" s="536" t="s">
        <v>56867</v>
      </c>
      <c r="C37561" s="535" t="s">
        <v>29247</v>
      </c>
      <c r="D37561" s="548" t="n">
        <v>11827.9436</v>
      </c>
    </row>
    <row r="37562" customFormat="false" ht="14.25" hidden="false" customHeight="false" outlineLevel="0" collapsed="false">
      <c r="A37562" s="535" t="s">
        <v>56868</v>
      </c>
      <c r="B37562" s="536" t="s">
        <v>56869</v>
      </c>
      <c r="C37562" s="535" t="s">
        <v>29247</v>
      </c>
      <c r="D37562" s="548" t="n">
        <v>12802.5714</v>
      </c>
    </row>
    <row r="37563" customFormat="false" ht="14.25" hidden="false" customHeight="false" outlineLevel="0" collapsed="false">
      <c r="A37563" s="535" t="s">
        <v>56870</v>
      </c>
      <c r="B37563" s="536" t="s">
        <v>56871</v>
      </c>
      <c r="C37563" s="535" t="s">
        <v>29247</v>
      </c>
      <c r="D37563" s="548" t="n">
        <v>13954.4091</v>
      </c>
    </row>
    <row r="37564" customFormat="false" ht="14.25" hidden="false" customHeight="false" outlineLevel="0" collapsed="false">
      <c r="A37564" s="535" t="s">
        <v>56872</v>
      </c>
      <c r="B37564" s="536" t="s">
        <v>56873</v>
      </c>
      <c r="C37564" s="535" t="s">
        <v>29247</v>
      </c>
      <c r="D37564" s="548" t="n">
        <v>14928.9324</v>
      </c>
    </row>
    <row r="37565" customFormat="false" ht="14.25" hidden="false" customHeight="false" outlineLevel="0" collapsed="false">
      <c r="A37565" s="535" t="s">
        <v>56874</v>
      </c>
      <c r="B37565" s="536" t="s">
        <v>56875</v>
      </c>
      <c r="C37565" s="535" t="s">
        <v>29247</v>
      </c>
      <c r="D37565" s="548" t="n">
        <v>16080.8551</v>
      </c>
    </row>
    <row r="37566" customFormat="false" ht="14.25" hidden="false" customHeight="false" outlineLevel="0" collapsed="false">
      <c r="A37566" s="535" t="s">
        <v>56876</v>
      </c>
      <c r="B37566" s="536" t="s">
        <v>56877</v>
      </c>
      <c r="C37566" s="535" t="s">
        <v>29247</v>
      </c>
      <c r="D37566" s="548" t="n">
        <v>17055.4432</v>
      </c>
    </row>
    <row r="37567" customFormat="false" ht="14.25" hidden="false" customHeight="false" outlineLevel="0" collapsed="false">
      <c r="A37567" s="535" t="s">
        <v>56878</v>
      </c>
      <c r="B37567" s="536" t="s">
        <v>56879</v>
      </c>
      <c r="C37567" s="535" t="s">
        <v>29247</v>
      </c>
      <c r="D37567" s="548" t="n">
        <v>8269.7851</v>
      </c>
    </row>
    <row r="37568" customFormat="false" ht="14.25" hidden="false" customHeight="false" outlineLevel="0" collapsed="false">
      <c r="A37568" s="535" t="s">
        <v>56880</v>
      </c>
      <c r="B37568" s="536" t="s">
        <v>56881</v>
      </c>
      <c r="C37568" s="535" t="s">
        <v>29247</v>
      </c>
      <c r="D37568" s="548" t="n">
        <v>9137.8816</v>
      </c>
    </row>
    <row r="37569" customFormat="false" ht="14.25" hidden="false" customHeight="false" outlineLevel="0" collapsed="false">
      <c r="A37569" s="535" t="s">
        <v>56882</v>
      </c>
      <c r="B37569" s="536" t="s">
        <v>56883</v>
      </c>
      <c r="C37569" s="535" t="s">
        <v>29247</v>
      </c>
      <c r="D37569" s="548" t="n">
        <v>9747.0737</v>
      </c>
    </row>
    <row r="37570" customFormat="false" ht="14.25" hidden="false" customHeight="false" outlineLevel="0" collapsed="false">
      <c r="A37570" s="535" t="s">
        <v>56884</v>
      </c>
      <c r="B37570" s="536" t="s">
        <v>56885</v>
      </c>
      <c r="C37570" s="535" t="s">
        <v>29247</v>
      </c>
      <c r="D37570" s="548" t="n">
        <v>10341.0403</v>
      </c>
    </row>
    <row r="37571" customFormat="false" ht="14.25" hidden="false" customHeight="false" outlineLevel="0" collapsed="false">
      <c r="A37571" s="535" t="s">
        <v>56886</v>
      </c>
      <c r="B37571" s="536" t="s">
        <v>56887</v>
      </c>
      <c r="C37571" s="535" t="s">
        <v>29247</v>
      </c>
      <c r="D37571" s="548" t="n">
        <v>11209.1368</v>
      </c>
    </row>
    <row r="37572" customFormat="false" ht="14.25" hidden="false" customHeight="false" outlineLevel="0" collapsed="false">
      <c r="A37572" s="535" t="s">
        <v>56888</v>
      </c>
      <c r="B37572" s="536" t="s">
        <v>56889</v>
      </c>
      <c r="C37572" s="535" t="s">
        <v>29247</v>
      </c>
      <c r="D37572" s="548" t="n">
        <v>11513.7278</v>
      </c>
    </row>
    <row r="37573" customFormat="false" ht="14.25" hidden="false" customHeight="false" outlineLevel="0" collapsed="false">
      <c r="A37573" s="535" t="s">
        <v>56890</v>
      </c>
      <c r="B37573" s="536" t="s">
        <v>56891</v>
      </c>
      <c r="C37573" s="535" t="s">
        <v>29247</v>
      </c>
      <c r="D37573" s="548" t="n">
        <v>12107.6944</v>
      </c>
    </row>
    <row r="37574" customFormat="false" ht="14.25" hidden="false" customHeight="false" outlineLevel="0" collapsed="false">
      <c r="A37574" s="535" t="s">
        <v>56892</v>
      </c>
      <c r="B37574" s="536" t="s">
        <v>56893</v>
      </c>
      <c r="C37574" s="535" t="s">
        <v>29247</v>
      </c>
      <c r="D37574" s="548" t="n">
        <v>12701.661</v>
      </c>
    </row>
    <row r="37575" customFormat="false" ht="14.25" hidden="false" customHeight="false" outlineLevel="0" collapsed="false">
      <c r="A37575" s="535" t="s">
        <v>56894</v>
      </c>
      <c r="B37575" s="536" t="s">
        <v>56895</v>
      </c>
      <c r="C37575" s="535" t="s">
        <v>29247</v>
      </c>
      <c r="D37575" s="548" t="n">
        <v>13295.6175</v>
      </c>
    </row>
    <row r="37576" customFormat="false" ht="14.25" hidden="false" customHeight="false" outlineLevel="0" collapsed="false">
      <c r="A37576" s="535" t="s">
        <v>56896</v>
      </c>
      <c r="B37576" s="536" t="s">
        <v>56897</v>
      </c>
      <c r="C37576" s="535" t="s">
        <v>29247</v>
      </c>
      <c r="D37576" s="548" t="n">
        <v>13889.5841</v>
      </c>
    </row>
    <row r="37577" customFormat="false" ht="14.25" hidden="false" customHeight="false" outlineLevel="0" collapsed="false">
      <c r="A37577" s="535" t="s">
        <v>56898</v>
      </c>
      <c r="B37577" s="536" t="s">
        <v>56899</v>
      </c>
      <c r="C37577" s="535" t="s">
        <v>29247</v>
      </c>
      <c r="D37577" s="548" t="n">
        <v>14757.6806</v>
      </c>
    </row>
    <row r="37578" customFormat="false" ht="14.25" hidden="false" customHeight="false" outlineLevel="0" collapsed="false">
      <c r="A37578" s="535" t="s">
        <v>56900</v>
      </c>
      <c r="B37578" s="536" t="s">
        <v>56901</v>
      </c>
      <c r="C37578" s="535" t="s">
        <v>29247</v>
      </c>
      <c r="D37578" s="548" t="n">
        <v>15366.8727</v>
      </c>
    </row>
    <row r="37579" customFormat="false" ht="14.25" hidden="false" customHeight="false" outlineLevel="0" collapsed="false">
      <c r="A37579" s="535" t="s">
        <v>56902</v>
      </c>
      <c r="B37579" s="536" t="s">
        <v>56903</v>
      </c>
      <c r="C37579" s="535" t="s">
        <v>29247</v>
      </c>
      <c r="D37579" s="548" t="n">
        <v>15960.8393</v>
      </c>
    </row>
    <row r="37580" customFormat="false" ht="14.25" hidden="false" customHeight="false" outlineLevel="0" collapsed="false">
      <c r="A37580" s="535" t="s">
        <v>56904</v>
      </c>
      <c r="B37580" s="536" t="s">
        <v>56905</v>
      </c>
      <c r="C37580" s="535" t="s">
        <v>29247</v>
      </c>
      <c r="D37580" s="548" t="n">
        <v>16554.7958</v>
      </c>
    </row>
    <row r="37581" customFormat="false" ht="14.25" hidden="false" customHeight="false" outlineLevel="0" collapsed="false">
      <c r="A37581" s="535" t="s">
        <v>56906</v>
      </c>
      <c r="B37581" s="536" t="s">
        <v>56907</v>
      </c>
      <c r="C37581" s="535" t="s">
        <v>29247</v>
      </c>
      <c r="D37581" s="548" t="n">
        <v>17148.7624</v>
      </c>
    </row>
    <row r="37582" customFormat="false" ht="14.25" hidden="false" customHeight="false" outlineLevel="0" collapsed="false">
      <c r="A37582" s="535" t="s">
        <v>56908</v>
      </c>
      <c r="B37582" s="536" t="s">
        <v>56909</v>
      </c>
      <c r="C37582" s="535" t="s">
        <v>29247</v>
      </c>
      <c r="D37582" s="548" t="n">
        <v>18032.0944</v>
      </c>
    </row>
    <row r="37583" customFormat="false" ht="14.25" hidden="false" customHeight="false" outlineLevel="0" collapsed="false">
      <c r="A37583" s="535" t="s">
        <v>56910</v>
      </c>
      <c r="B37583" s="536" t="s">
        <v>56911</v>
      </c>
      <c r="C37583" s="535" t="s">
        <v>29247</v>
      </c>
      <c r="D37583" s="548" t="n">
        <v>22410.1995</v>
      </c>
    </row>
    <row r="37584" customFormat="false" ht="14.25" hidden="false" customHeight="false" outlineLevel="0" collapsed="false">
      <c r="A37584" s="535" t="s">
        <v>56912</v>
      </c>
      <c r="B37584" s="536" t="s">
        <v>56913</v>
      </c>
      <c r="C37584" s="535" t="s">
        <v>29247</v>
      </c>
      <c r="D37584" s="548" t="n">
        <v>23456.3084</v>
      </c>
    </row>
    <row r="37585" customFormat="false" ht="14.25" hidden="false" customHeight="false" outlineLevel="0" collapsed="false">
      <c r="A37585" s="535" t="s">
        <v>56914</v>
      </c>
      <c r="B37585" s="536" t="s">
        <v>56915</v>
      </c>
      <c r="C37585" s="535" t="s">
        <v>29247</v>
      </c>
      <c r="D37585" s="548" t="n">
        <v>24192.9918</v>
      </c>
    </row>
    <row r="37586" customFormat="false" ht="14.25" hidden="false" customHeight="false" outlineLevel="0" collapsed="false">
      <c r="A37586" s="535" t="s">
        <v>56916</v>
      </c>
      <c r="B37586" s="536" t="s">
        <v>56917</v>
      </c>
      <c r="C37586" s="535" t="s">
        <v>29247</v>
      </c>
      <c r="D37586" s="548" t="n">
        <v>27687.0126</v>
      </c>
    </row>
    <row r="37587" customFormat="false" ht="14.25" hidden="false" customHeight="false" outlineLevel="0" collapsed="false">
      <c r="A37587" s="535" t="s">
        <v>56918</v>
      </c>
      <c r="B37587" s="536" t="s">
        <v>56919</v>
      </c>
      <c r="C37587" s="535" t="s">
        <v>29247</v>
      </c>
      <c r="D37587" s="548" t="n">
        <v>28098.3529</v>
      </c>
    </row>
    <row r="37588" customFormat="false" ht="14.25" hidden="false" customHeight="false" outlineLevel="0" collapsed="false">
      <c r="A37588" s="535" t="s">
        <v>56920</v>
      </c>
      <c r="B37588" s="536" t="s">
        <v>56921</v>
      </c>
      <c r="C37588" s="535" t="s">
        <v>29247</v>
      </c>
      <c r="D37588" s="548" t="n">
        <v>33731.6823</v>
      </c>
    </row>
    <row r="37589" customFormat="false" ht="14.25" hidden="false" customHeight="false" outlineLevel="0" collapsed="false">
      <c r="A37589" s="535" t="s">
        <v>56922</v>
      </c>
      <c r="B37589" s="536" t="s">
        <v>56923</v>
      </c>
      <c r="C37589" s="535" t="s">
        <v>29247</v>
      </c>
      <c r="D37589" s="548" t="n">
        <v>34202.3</v>
      </c>
    </row>
    <row r="37590" customFormat="false" ht="14.25" hidden="false" customHeight="false" outlineLevel="0" collapsed="false">
      <c r="A37590" s="535" t="s">
        <v>56924</v>
      </c>
      <c r="B37590" s="536" t="s">
        <v>56925</v>
      </c>
      <c r="C37590" s="535" t="s">
        <v>29247</v>
      </c>
      <c r="D37590" s="548" t="n">
        <v>35517.233</v>
      </c>
    </row>
    <row r="37591" customFormat="false" ht="14.25" hidden="false" customHeight="false" outlineLevel="0" collapsed="false">
      <c r="A37591" s="535" t="s">
        <v>56926</v>
      </c>
      <c r="B37591" s="536" t="s">
        <v>56927</v>
      </c>
      <c r="C37591" s="535" t="s">
        <v>29247</v>
      </c>
      <c r="D37591" s="548" t="n">
        <v>35987.8506</v>
      </c>
    </row>
    <row r="37592" customFormat="false" ht="14.25" hidden="false" customHeight="false" outlineLevel="0" collapsed="false">
      <c r="A37592" s="535" t="s">
        <v>56928</v>
      </c>
      <c r="B37592" s="536" t="s">
        <v>56929</v>
      </c>
      <c r="C37592" s="535" t="s">
        <v>29247</v>
      </c>
      <c r="D37592" s="548" t="n">
        <v>49322.5851</v>
      </c>
    </row>
    <row r="37593" customFormat="false" ht="14.25" hidden="false" customHeight="false" outlineLevel="0" collapsed="false">
      <c r="A37593" s="535" t="s">
        <v>56930</v>
      </c>
      <c r="B37593" s="536" t="s">
        <v>56931</v>
      </c>
      <c r="C37593" s="535" t="s">
        <v>29247</v>
      </c>
      <c r="D37593" s="548" t="n">
        <v>51057.2135</v>
      </c>
    </row>
    <row r="37594" customFormat="false" ht="14.25" hidden="false" customHeight="false" outlineLevel="0" collapsed="false">
      <c r="A37594" s="535" t="s">
        <v>56932</v>
      </c>
      <c r="B37594" s="536" t="s">
        <v>56933</v>
      </c>
      <c r="C37594" s="535" t="s">
        <v>29247</v>
      </c>
      <c r="D37594" s="548" t="n">
        <v>11239.5979</v>
      </c>
    </row>
    <row r="37595" customFormat="false" ht="14.25" hidden="false" customHeight="false" outlineLevel="0" collapsed="false">
      <c r="A37595" s="535" t="s">
        <v>56934</v>
      </c>
      <c r="B37595" s="536" t="s">
        <v>56935</v>
      </c>
      <c r="C37595" s="535" t="s">
        <v>29247</v>
      </c>
      <c r="D37595" s="548" t="n">
        <v>14757.6806</v>
      </c>
    </row>
    <row r="37596" customFormat="false" ht="14.25" hidden="false" customHeight="false" outlineLevel="0" collapsed="false">
      <c r="A37596" s="535" t="s">
        <v>56936</v>
      </c>
      <c r="B37596" s="536" t="s">
        <v>56937</v>
      </c>
      <c r="C37596" s="535" t="s">
        <v>29247</v>
      </c>
      <c r="D37596" s="548" t="n">
        <v>17133.5368</v>
      </c>
    </row>
    <row r="37597" customFormat="false" ht="14.25" hidden="false" customHeight="false" outlineLevel="0" collapsed="false">
      <c r="A37597" s="535" t="s">
        <v>56938</v>
      </c>
      <c r="B37597" s="536" t="s">
        <v>56939</v>
      </c>
      <c r="C37597" s="535" t="s">
        <v>29247</v>
      </c>
      <c r="D37597" s="548" t="n">
        <v>18016.8589</v>
      </c>
    </row>
    <row r="37598" customFormat="false" ht="14.25" hidden="false" customHeight="false" outlineLevel="0" collapsed="false">
      <c r="A37598" s="535" t="s">
        <v>56940</v>
      </c>
      <c r="B37598" s="536" t="s">
        <v>56941</v>
      </c>
      <c r="C37598" s="535" t="s">
        <v>29247</v>
      </c>
      <c r="D37598" s="548" t="n">
        <v>18610.8254</v>
      </c>
    </row>
    <row r="37599" customFormat="false" ht="14.25" hidden="false" customHeight="false" outlineLevel="0" collapsed="false">
      <c r="A37599" s="535" t="s">
        <v>56942</v>
      </c>
      <c r="B37599" s="536" t="s">
        <v>56943</v>
      </c>
      <c r="C37599" s="535" t="s">
        <v>29247</v>
      </c>
      <c r="D37599" s="548" t="n">
        <v>19204.782</v>
      </c>
    </row>
    <row r="37600" customFormat="false" ht="14.25" hidden="false" customHeight="false" outlineLevel="0" collapsed="false">
      <c r="A37600" s="535" t="s">
        <v>56944</v>
      </c>
      <c r="B37600" s="536" t="s">
        <v>56945</v>
      </c>
      <c r="C37600" s="535" t="s">
        <v>29247</v>
      </c>
      <c r="D37600" s="548" t="n">
        <v>19798.7485</v>
      </c>
    </row>
    <row r="37601" customFormat="false" ht="14.25" hidden="false" customHeight="false" outlineLevel="0" collapsed="false">
      <c r="A37601" s="535" t="s">
        <v>56946</v>
      </c>
      <c r="B37601" s="536" t="s">
        <v>56947</v>
      </c>
      <c r="C37601" s="535" t="s">
        <v>29247</v>
      </c>
      <c r="D37601" s="548" t="n">
        <v>20682.0806</v>
      </c>
    </row>
    <row r="37602" customFormat="false" ht="14.25" hidden="false" customHeight="false" outlineLevel="0" collapsed="false">
      <c r="A37602" s="535" t="s">
        <v>56948</v>
      </c>
      <c r="B37602" s="536" t="s">
        <v>56949</v>
      </c>
      <c r="C37602" s="535" t="s">
        <v>29247</v>
      </c>
      <c r="D37602" s="548" t="n">
        <v>21276.0372</v>
      </c>
    </row>
    <row r="37603" customFormat="false" ht="14.25" hidden="false" customHeight="false" outlineLevel="0" collapsed="false">
      <c r="A37603" s="535" t="s">
        <v>56950</v>
      </c>
      <c r="B37603" s="536" t="s">
        <v>56951</v>
      </c>
      <c r="C37603" s="535" t="s">
        <v>29247</v>
      </c>
      <c r="D37603" s="548" t="n">
        <v>26329.4019</v>
      </c>
    </row>
    <row r="37604" customFormat="false" ht="14.25" hidden="false" customHeight="false" outlineLevel="0" collapsed="false">
      <c r="A37604" s="535" t="s">
        <v>56952</v>
      </c>
      <c r="B37604" s="536" t="s">
        <v>56953</v>
      </c>
      <c r="C37604" s="535" t="s">
        <v>29247</v>
      </c>
      <c r="D37604" s="548" t="n">
        <v>27670.1922</v>
      </c>
    </row>
    <row r="37605" customFormat="false" ht="14.25" hidden="false" customHeight="false" outlineLevel="0" collapsed="false">
      <c r="A37605" s="535" t="s">
        <v>56954</v>
      </c>
      <c r="B37605" s="536" t="s">
        <v>56955</v>
      </c>
      <c r="C37605" s="535" t="s">
        <v>29247</v>
      </c>
      <c r="D37605" s="548" t="n">
        <v>28406.8857</v>
      </c>
    </row>
    <row r="37606" customFormat="false" ht="14.25" hidden="false" customHeight="false" outlineLevel="0" collapsed="false">
      <c r="A37606" s="535" t="s">
        <v>56956</v>
      </c>
      <c r="B37606" s="536" t="s">
        <v>56957</v>
      </c>
      <c r="C37606" s="535" t="s">
        <v>29247</v>
      </c>
      <c r="D37606" s="548" t="n">
        <v>29143.5792</v>
      </c>
    </row>
    <row r="37607" customFormat="false" ht="14.25" hidden="false" customHeight="false" outlineLevel="0" collapsed="false">
      <c r="A37607" s="535" t="s">
        <v>56958</v>
      </c>
      <c r="B37607" s="536" t="s">
        <v>56959</v>
      </c>
      <c r="C37607" s="535" t="s">
        <v>29247</v>
      </c>
      <c r="D37607" s="548" t="n">
        <v>29497.1868</v>
      </c>
    </row>
    <row r="37608" customFormat="false" ht="14.25" hidden="false" customHeight="false" outlineLevel="0" collapsed="false">
      <c r="A37608" s="535" t="s">
        <v>56960</v>
      </c>
      <c r="B37608" s="536" t="s">
        <v>56961</v>
      </c>
      <c r="C37608" s="535" t="s">
        <v>29247</v>
      </c>
      <c r="D37608" s="548" t="n">
        <v>30852.7012</v>
      </c>
    </row>
    <row r="37609" customFormat="false" ht="14.25" hidden="false" customHeight="false" outlineLevel="0" collapsed="false">
      <c r="A37609" s="535" t="s">
        <v>56962</v>
      </c>
      <c r="B37609" s="536" t="s">
        <v>56963</v>
      </c>
      <c r="C37609" s="535" t="s">
        <v>29247</v>
      </c>
      <c r="D37609" s="548" t="n">
        <v>35388.8891</v>
      </c>
    </row>
    <row r="37610" customFormat="false" ht="14.25" hidden="false" customHeight="false" outlineLevel="0" collapsed="false">
      <c r="A37610" s="535" t="s">
        <v>56964</v>
      </c>
      <c r="B37610" s="536" t="s">
        <v>56965</v>
      </c>
      <c r="C37610" s="535" t="s">
        <v>29247</v>
      </c>
      <c r="D37610" s="548" t="n">
        <v>42078.0967</v>
      </c>
    </row>
    <row r="37611" customFormat="false" ht="14.25" hidden="false" customHeight="false" outlineLevel="0" collapsed="false">
      <c r="A37611" s="535" t="s">
        <v>56966</v>
      </c>
      <c r="B37611" s="536" t="s">
        <v>56967</v>
      </c>
      <c r="C37611" s="535" t="s">
        <v>29247</v>
      </c>
      <c r="D37611" s="548" t="n">
        <v>43019.3219</v>
      </c>
    </row>
    <row r="37612" customFormat="false" ht="14.25" hidden="false" customHeight="false" outlineLevel="0" collapsed="false">
      <c r="A37612" s="535" t="s">
        <v>56968</v>
      </c>
      <c r="B37612" s="536" t="s">
        <v>56969</v>
      </c>
      <c r="C37612" s="535" t="s">
        <v>29247</v>
      </c>
      <c r="D37612" s="548" t="n">
        <v>43974.3785</v>
      </c>
    </row>
    <row r="37613" customFormat="false" ht="14.25" hidden="false" customHeight="false" outlineLevel="0" collapsed="false">
      <c r="A37613" s="535" t="s">
        <v>56970</v>
      </c>
      <c r="B37613" s="536" t="s">
        <v>56971</v>
      </c>
      <c r="C37613" s="535" t="s">
        <v>29247</v>
      </c>
      <c r="D37613" s="548" t="n">
        <v>25712.1457</v>
      </c>
    </row>
    <row r="37614" customFormat="false" ht="14.25" hidden="false" customHeight="false" outlineLevel="0" collapsed="false">
      <c r="A37614" s="535" t="s">
        <v>56972</v>
      </c>
      <c r="B37614" s="536" t="s">
        <v>56973</v>
      </c>
      <c r="C37614" s="535" t="s">
        <v>29247</v>
      </c>
      <c r="D37614" s="548" t="n">
        <v>31233.1125</v>
      </c>
    </row>
    <row r="37615" customFormat="false" ht="14.25" hidden="false" customHeight="false" outlineLevel="0" collapsed="false">
      <c r="A37615" s="535" t="s">
        <v>56974</v>
      </c>
      <c r="B37615" s="536" t="s">
        <v>56975</v>
      </c>
      <c r="C37615" s="535" t="s">
        <v>29247</v>
      </c>
      <c r="D37615" s="548" t="n">
        <v>31370.1773</v>
      </c>
    </row>
    <row r="37616" customFormat="false" ht="14.25" hidden="false" customHeight="false" outlineLevel="0" collapsed="false">
      <c r="A37616" s="535" t="s">
        <v>56976</v>
      </c>
      <c r="B37616" s="536" t="s">
        <v>56977</v>
      </c>
      <c r="C37616" s="535" t="s">
        <v>29247</v>
      </c>
      <c r="D37616" s="548" t="n">
        <v>35814.462</v>
      </c>
    </row>
    <row r="37617" customFormat="false" ht="14.25" hidden="false" customHeight="false" outlineLevel="0" collapsed="false">
      <c r="A37617" s="535" t="s">
        <v>56978</v>
      </c>
      <c r="B37617" s="536" t="s">
        <v>56979</v>
      </c>
      <c r="C37617" s="535" t="s">
        <v>29247</v>
      </c>
      <c r="D37617" s="548" t="n">
        <v>31690.126</v>
      </c>
    </row>
    <row r="37618" customFormat="false" ht="14.25" hidden="false" customHeight="false" outlineLevel="0" collapsed="false">
      <c r="A37618" s="535" t="s">
        <v>56980</v>
      </c>
      <c r="B37618" s="536" t="s">
        <v>56981</v>
      </c>
      <c r="C37618" s="535" t="s">
        <v>29247</v>
      </c>
      <c r="D37618" s="548" t="n">
        <v>35690.8823</v>
      </c>
    </row>
    <row r="37619" customFormat="false" ht="14.25" hidden="false" customHeight="false" outlineLevel="0" collapsed="false">
      <c r="A37619" s="535" t="s">
        <v>56982</v>
      </c>
      <c r="B37619" s="536" t="s">
        <v>56983</v>
      </c>
      <c r="C37619" s="535" t="s">
        <v>29247</v>
      </c>
      <c r="D37619" s="548" t="n">
        <v>32230.763</v>
      </c>
    </row>
    <row r="37620" customFormat="false" ht="14.25" hidden="false" customHeight="false" outlineLevel="0" collapsed="false">
      <c r="A37620" s="535" t="s">
        <v>56984</v>
      </c>
      <c r="B37620" s="536" t="s">
        <v>56985</v>
      </c>
      <c r="C37620" s="535" t="s">
        <v>29247</v>
      </c>
      <c r="D37620" s="548" t="n">
        <v>37281.9212</v>
      </c>
    </row>
    <row r="37621" customFormat="false" ht="14.25" hidden="false" customHeight="false" outlineLevel="0" collapsed="false">
      <c r="A37621" s="535" t="s">
        <v>56986</v>
      </c>
      <c r="B37621" s="536" t="s">
        <v>56987</v>
      </c>
      <c r="C37621" s="535" t="s">
        <v>29247</v>
      </c>
      <c r="D37621" s="548" t="n">
        <v>32755.9639</v>
      </c>
    </row>
    <row r="37622" customFormat="false" ht="14.25" hidden="false" customHeight="false" outlineLevel="0" collapsed="false">
      <c r="A37622" s="535" t="s">
        <v>56988</v>
      </c>
      <c r="B37622" s="536" t="s">
        <v>56989</v>
      </c>
      <c r="C37622" s="535" t="s">
        <v>29247</v>
      </c>
      <c r="D37622" s="548" t="n">
        <v>35412.8407</v>
      </c>
    </row>
    <row r="37623" customFormat="false" ht="14.25" hidden="false" customHeight="false" outlineLevel="0" collapsed="false">
      <c r="A37623" s="535" t="s">
        <v>56990</v>
      </c>
      <c r="B37623" s="536" t="s">
        <v>56991</v>
      </c>
      <c r="C37623" s="535" t="s">
        <v>29247</v>
      </c>
      <c r="D37623" s="548" t="n">
        <v>38347.7591</v>
      </c>
    </row>
    <row r="37624" customFormat="false" ht="14.25" hidden="false" customHeight="false" outlineLevel="0" collapsed="false">
      <c r="A37624" s="535" t="s">
        <v>56992</v>
      </c>
      <c r="B37624" s="536" t="s">
        <v>56993</v>
      </c>
      <c r="C37624" s="535" t="s">
        <v>29247</v>
      </c>
      <c r="D37624" s="548" t="n">
        <v>34887.6398</v>
      </c>
    </row>
    <row r="37625" customFormat="false" ht="14.25" hidden="false" customHeight="false" outlineLevel="0" collapsed="false">
      <c r="A37625" s="535" t="s">
        <v>56994</v>
      </c>
      <c r="B37625" s="536" t="s">
        <v>56995</v>
      </c>
      <c r="C37625" s="535" t="s">
        <v>29247</v>
      </c>
      <c r="D37625" s="548" t="n">
        <v>38872.96</v>
      </c>
    </row>
    <row r="37626" customFormat="false" ht="14.25" hidden="false" customHeight="false" outlineLevel="0" collapsed="false">
      <c r="A37626" s="535" t="s">
        <v>56996</v>
      </c>
      <c r="B37626" s="536" t="s">
        <v>56997</v>
      </c>
      <c r="C37626" s="535" t="s">
        <v>29247</v>
      </c>
      <c r="D37626" s="548" t="n">
        <v>35814.462</v>
      </c>
    </row>
    <row r="37627" customFormat="false" ht="14.25" hidden="false" customHeight="false" outlineLevel="0" collapsed="false">
      <c r="A37627" s="535" t="s">
        <v>56998</v>
      </c>
      <c r="B37627" s="536" t="s">
        <v>56999</v>
      </c>
      <c r="C37627" s="535" t="s">
        <v>29247</v>
      </c>
      <c r="D37627" s="548" t="n">
        <v>39815.2183</v>
      </c>
    </row>
    <row r="37628" customFormat="false" ht="14.25" hidden="false" customHeight="false" outlineLevel="0" collapsed="false">
      <c r="A37628" s="535" t="s">
        <v>57000</v>
      </c>
      <c r="B37628" s="536" t="s">
        <v>57001</v>
      </c>
      <c r="C37628" s="535" t="s">
        <v>29247</v>
      </c>
      <c r="D37628" s="548" t="n">
        <v>36880.2999</v>
      </c>
    </row>
    <row r="37629" customFormat="false" ht="14.25" hidden="false" customHeight="false" outlineLevel="0" collapsed="false">
      <c r="A37629" s="535" t="s">
        <v>57002</v>
      </c>
      <c r="B37629" s="536" t="s">
        <v>57003</v>
      </c>
      <c r="C37629" s="535" t="s">
        <v>29247</v>
      </c>
      <c r="D37629" s="548" t="n">
        <v>41931.4581</v>
      </c>
    </row>
    <row r="37630" customFormat="false" ht="14.25" hidden="false" customHeight="false" outlineLevel="0" collapsed="false">
      <c r="A37630" s="535" t="s">
        <v>57004</v>
      </c>
      <c r="B37630" s="536" t="s">
        <v>57005</v>
      </c>
      <c r="C37630" s="535" t="s">
        <v>29247</v>
      </c>
      <c r="D37630" s="548" t="n">
        <v>38471.3388</v>
      </c>
    </row>
    <row r="37631" customFormat="false" ht="14.25" hidden="false" customHeight="false" outlineLevel="0" collapsed="false">
      <c r="A37631" s="535" t="s">
        <v>57006</v>
      </c>
      <c r="B37631" s="536" t="s">
        <v>57007</v>
      </c>
      <c r="C37631" s="535" t="s">
        <v>29247</v>
      </c>
      <c r="D37631" s="548" t="n">
        <v>44588.3349</v>
      </c>
    </row>
    <row r="37632" customFormat="false" ht="14.25" hidden="false" customHeight="false" outlineLevel="0" collapsed="false">
      <c r="A37632" s="535" t="s">
        <v>57008</v>
      </c>
      <c r="B37632" s="536" t="s">
        <v>57009</v>
      </c>
      <c r="C37632" s="535" t="s">
        <v>29247</v>
      </c>
      <c r="D37632" s="548" t="n">
        <v>41807.8784</v>
      </c>
    </row>
    <row r="37633" customFormat="false" ht="14.25" hidden="false" customHeight="false" outlineLevel="0" collapsed="false">
      <c r="A37633" s="535" t="s">
        <v>57010</v>
      </c>
      <c r="B37633" s="536" t="s">
        <v>57011</v>
      </c>
      <c r="C37633" s="535" t="s">
        <v>29247</v>
      </c>
      <c r="D37633" s="548" t="n">
        <v>46055.7941</v>
      </c>
    </row>
    <row r="37634" customFormat="false" ht="14.25" hidden="false" customHeight="false" outlineLevel="0" collapsed="false">
      <c r="A37634" s="535" t="s">
        <v>57012</v>
      </c>
      <c r="B37634" s="536" t="s">
        <v>57013</v>
      </c>
      <c r="C37634" s="535" t="s">
        <v>29247</v>
      </c>
      <c r="D37634" s="548" t="n">
        <v>42333.0793</v>
      </c>
    </row>
    <row r="37635" customFormat="false" ht="14.25" hidden="false" customHeight="false" outlineLevel="0" collapsed="false">
      <c r="A37635" s="535" t="s">
        <v>57014</v>
      </c>
      <c r="B37635" s="536" t="s">
        <v>57015</v>
      </c>
      <c r="C37635" s="535" t="s">
        <v>29247</v>
      </c>
      <c r="D37635" s="548" t="n">
        <v>45530.6032</v>
      </c>
    </row>
    <row r="37636" customFormat="false" ht="14.25" hidden="false" customHeight="false" outlineLevel="0" collapsed="false">
      <c r="A37636" s="535" t="s">
        <v>57016</v>
      </c>
      <c r="B37636" s="536" t="s">
        <v>57017</v>
      </c>
      <c r="C37636" s="535" t="s">
        <v>29247</v>
      </c>
      <c r="D37636" s="548" t="n">
        <v>49515.9134</v>
      </c>
    </row>
    <row r="37637" customFormat="false" ht="14.25" hidden="false" customHeight="false" outlineLevel="0" collapsed="false">
      <c r="A37637" s="535" t="s">
        <v>57018</v>
      </c>
      <c r="B37637" s="536" t="s">
        <v>57019</v>
      </c>
      <c r="C37637" s="535" t="s">
        <v>29247</v>
      </c>
      <c r="D37637" s="548" t="n">
        <v>44989.9561</v>
      </c>
    </row>
    <row r="37638" customFormat="false" ht="14.25" hidden="false" customHeight="false" outlineLevel="0" collapsed="false">
      <c r="A37638" s="535" t="s">
        <v>57020</v>
      </c>
      <c r="B37638" s="536" t="s">
        <v>57021</v>
      </c>
      <c r="C37638" s="535" t="s">
        <v>29247</v>
      </c>
      <c r="D37638" s="548" t="n">
        <v>50041.1143</v>
      </c>
    </row>
    <row r="37639" customFormat="false" ht="14.25" hidden="false" customHeight="false" outlineLevel="0" collapsed="false">
      <c r="A37639" s="535" t="s">
        <v>57022</v>
      </c>
      <c r="B37639" s="536" t="s">
        <v>57023</v>
      </c>
      <c r="C37639" s="535" t="s">
        <v>29247</v>
      </c>
      <c r="D37639" s="548" t="n">
        <v>45530.6032</v>
      </c>
    </row>
    <row r="37640" customFormat="false" ht="14.25" hidden="false" customHeight="false" outlineLevel="0" collapsed="false">
      <c r="A37640" s="535" t="s">
        <v>57024</v>
      </c>
      <c r="B37640" s="536" t="s">
        <v>57025</v>
      </c>
      <c r="C37640" s="535" t="s">
        <v>29247</v>
      </c>
      <c r="D37640" s="548" t="n">
        <v>50581.7513</v>
      </c>
    </row>
    <row r="37641" customFormat="false" ht="14.25" hidden="false" customHeight="false" outlineLevel="0" collapsed="false">
      <c r="A37641" s="535" t="s">
        <v>57026</v>
      </c>
      <c r="B37641" s="536" t="s">
        <v>57027</v>
      </c>
      <c r="C37641" s="535" t="s">
        <v>29247</v>
      </c>
      <c r="D37641" s="548" t="n">
        <v>46982.6162</v>
      </c>
    </row>
    <row r="37642" customFormat="false" ht="14.25" hidden="false" customHeight="false" outlineLevel="0" collapsed="false">
      <c r="A37642" s="535" t="s">
        <v>57028</v>
      </c>
      <c r="B37642" s="536" t="s">
        <v>57029</v>
      </c>
      <c r="C37642" s="535" t="s">
        <v>29247</v>
      </c>
      <c r="D37642" s="548" t="n">
        <v>50983.3726</v>
      </c>
    </row>
    <row r="37643" customFormat="false" ht="14.25" hidden="false" customHeight="false" outlineLevel="0" collapsed="false">
      <c r="A37643" s="535" t="s">
        <v>57030</v>
      </c>
      <c r="B37643" s="536" t="s">
        <v>57031</v>
      </c>
      <c r="C37643" s="535" t="s">
        <v>29247</v>
      </c>
      <c r="D37643" s="548" t="n">
        <v>53099.6123</v>
      </c>
    </row>
    <row r="37644" customFormat="false" ht="14.25" hidden="false" customHeight="false" outlineLevel="0" collapsed="false">
      <c r="A37644" s="535" t="s">
        <v>57032</v>
      </c>
      <c r="B37644" s="536" t="s">
        <v>57033</v>
      </c>
      <c r="C37644" s="535" t="s">
        <v>29247</v>
      </c>
      <c r="D37644" s="548" t="n">
        <v>57100.3687</v>
      </c>
    </row>
    <row r="37645" customFormat="false" ht="14.25" hidden="false" customHeight="false" outlineLevel="0" collapsed="false">
      <c r="A37645" s="535" t="s">
        <v>57034</v>
      </c>
      <c r="B37645" s="536" t="s">
        <v>57035</v>
      </c>
      <c r="C37645" s="535" t="s">
        <v>29247</v>
      </c>
      <c r="D37645" s="548" t="n">
        <v>62899.2032</v>
      </c>
    </row>
    <row r="37646" customFormat="false" ht="14.25" hidden="false" customHeight="false" outlineLevel="0" collapsed="false">
      <c r="A37646" s="535" t="s">
        <v>57036</v>
      </c>
      <c r="B37646" s="536" t="s">
        <v>57037</v>
      </c>
      <c r="C37646" s="535" t="s">
        <v>29247</v>
      </c>
      <c r="D37646" s="548" t="n">
        <v>68196.3972</v>
      </c>
    </row>
    <row r="37647" customFormat="false" ht="14.25" hidden="false" customHeight="false" outlineLevel="0" collapsed="false">
      <c r="A37647" s="535" t="s">
        <v>57038</v>
      </c>
      <c r="B37647" s="536" t="s">
        <v>57039</v>
      </c>
      <c r="C37647" s="535" t="s">
        <v>29247</v>
      </c>
      <c r="D37647" s="548" t="n">
        <v>71062.58</v>
      </c>
    </row>
    <row r="37648" customFormat="false" ht="14.25" hidden="false" customHeight="false" outlineLevel="0" collapsed="false">
      <c r="A37648" s="535" t="s">
        <v>57040</v>
      </c>
      <c r="B37648" s="536" t="s">
        <v>57041</v>
      </c>
      <c r="C37648" s="535" t="s">
        <v>29247</v>
      </c>
      <c r="D37648" s="548" t="n">
        <v>76359.7741</v>
      </c>
    </row>
    <row r="37649" customFormat="false" ht="14.25" hidden="false" customHeight="false" outlineLevel="0" collapsed="false">
      <c r="A37649" s="535" t="s">
        <v>57042</v>
      </c>
      <c r="B37649" s="536" t="s">
        <v>57043</v>
      </c>
      <c r="C37649" s="535" t="s">
        <v>29247</v>
      </c>
      <c r="D37649" s="548" t="n">
        <v>60613.9278</v>
      </c>
    </row>
    <row r="37650" customFormat="false" ht="14.25" hidden="false" customHeight="false" outlineLevel="0" collapsed="false">
      <c r="A37650" s="535" t="s">
        <v>57044</v>
      </c>
      <c r="B37650" s="536" t="s">
        <v>57045</v>
      </c>
      <c r="C37650" s="535" t="s">
        <v>29247</v>
      </c>
      <c r="D37650" s="548" t="n">
        <v>62869.1834</v>
      </c>
    </row>
    <row r="37651" customFormat="false" ht="14.25" hidden="false" customHeight="false" outlineLevel="0" collapsed="false">
      <c r="A37651" s="535" t="s">
        <v>57046</v>
      </c>
      <c r="B37651" s="536" t="s">
        <v>57047</v>
      </c>
      <c r="C37651" s="535" t="s">
        <v>29247</v>
      </c>
      <c r="D37651" s="548" t="n">
        <v>63935.0314</v>
      </c>
    </row>
    <row r="37652" customFormat="false" ht="14.25" hidden="false" customHeight="false" outlineLevel="0" collapsed="false">
      <c r="A37652" s="535" t="s">
        <v>57048</v>
      </c>
      <c r="B37652" s="536" t="s">
        <v>57049</v>
      </c>
      <c r="C37652" s="535" t="s">
        <v>29247</v>
      </c>
      <c r="D37652" s="548" t="n">
        <v>65139.8951</v>
      </c>
    </row>
    <row r="37653" customFormat="false" ht="14.25" hidden="false" customHeight="false" outlineLevel="0" collapsed="false">
      <c r="A37653" s="535" t="s">
        <v>57050</v>
      </c>
      <c r="B37653" s="536" t="s">
        <v>57051</v>
      </c>
      <c r="C37653" s="535" t="s">
        <v>29247</v>
      </c>
      <c r="D37653" s="548" t="n">
        <v>69387.8108</v>
      </c>
    </row>
    <row r="37654" customFormat="false" ht="14.25" hidden="false" customHeight="false" outlineLevel="0" collapsed="false">
      <c r="A37654" s="535" t="s">
        <v>57052</v>
      </c>
      <c r="B37654" s="536" t="s">
        <v>57053</v>
      </c>
      <c r="C37654" s="535" t="s">
        <v>29247</v>
      </c>
      <c r="D37654" s="548" t="n">
        <v>68198.3932</v>
      </c>
    </row>
    <row r="37655" customFormat="false" ht="14.25" hidden="false" customHeight="false" outlineLevel="0" collapsed="false">
      <c r="A37655" s="535" t="s">
        <v>57054</v>
      </c>
      <c r="B37655" s="536" t="s">
        <v>57055</v>
      </c>
      <c r="C37655" s="535" t="s">
        <v>29247</v>
      </c>
      <c r="D37655" s="548" t="n">
        <v>70052.0275</v>
      </c>
    </row>
    <row r="37656" customFormat="false" ht="14.25" hidden="false" customHeight="false" outlineLevel="0" collapsed="false">
      <c r="A37656" s="535" t="s">
        <v>57056</v>
      </c>
      <c r="B37656" s="536" t="s">
        <v>57057</v>
      </c>
      <c r="C37656" s="535" t="s">
        <v>29247</v>
      </c>
      <c r="D37656" s="548" t="n">
        <v>73651.1626</v>
      </c>
    </row>
    <row r="37657" customFormat="false" ht="14.25" hidden="false" customHeight="false" outlineLevel="0" collapsed="false">
      <c r="A37657" s="535" t="s">
        <v>57058</v>
      </c>
      <c r="B37657" s="536" t="s">
        <v>57059</v>
      </c>
      <c r="C37657" s="535" t="s">
        <v>29247</v>
      </c>
      <c r="D37657" s="548" t="n">
        <v>76065.7002</v>
      </c>
    </row>
    <row r="37658" customFormat="false" ht="14.25" hidden="false" customHeight="false" outlineLevel="0" collapsed="false">
      <c r="A37658" s="535" t="s">
        <v>57060</v>
      </c>
      <c r="B37658" s="536" t="s">
        <v>57061</v>
      </c>
      <c r="C37658" s="535" t="s">
        <v>29247</v>
      </c>
      <c r="D37658" s="548" t="n">
        <v>76169.0236</v>
      </c>
    </row>
    <row r="37659" customFormat="false" ht="14.25" hidden="false" customHeight="false" outlineLevel="0" collapsed="false">
      <c r="A37659" s="535" t="s">
        <v>57062</v>
      </c>
      <c r="B37659" s="536" t="s">
        <v>57063</v>
      </c>
      <c r="C37659" s="535" t="s">
        <v>29260</v>
      </c>
      <c r="D37659" s="548" t="n">
        <v>46639.5</v>
      </c>
    </row>
    <row r="37660" customFormat="false" ht="14.25" hidden="false" customHeight="false" outlineLevel="0" collapsed="false">
      <c r="A37660" s="535" t="s">
        <v>57064</v>
      </c>
      <c r="B37660" s="536" t="s">
        <v>57065</v>
      </c>
      <c r="C37660" s="535" t="s">
        <v>29260</v>
      </c>
      <c r="D37660" s="548" t="n">
        <v>62687.5</v>
      </c>
    </row>
    <row r="37661" customFormat="false" ht="14.25" hidden="false" customHeight="false" outlineLevel="0" collapsed="false">
      <c r="A37661" s="535" t="s">
        <v>57066</v>
      </c>
      <c r="B37661" s="536" t="s">
        <v>57067</v>
      </c>
      <c r="C37661" s="535" t="s">
        <v>29741</v>
      </c>
      <c r="D37661" s="548" t="n">
        <v>6.5094</v>
      </c>
    </row>
    <row r="37662" customFormat="false" ht="14.25" hidden="false" customHeight="false" outlineLevel="0" collapsed="false">
      <c r="A37662" s="535" t="s">
        <v>57068</v>
      </c>
      <c r="B37662" s="536" t="s">
        <v>57069</v>
      </c>
      <c r="C37662" s="535" t="s">
        <v>29741</v>
      </c>
      <c r="D37662" s="548" t="n">
        <v>18.605</v>
      </c>
    </row>
    <row r="37663" customFormat="false" ht="14.25" hidden="false" customHeight="false" outlineLevel="0" collapsed="false">
      <c r="A37663" s="535" t="s">
        <v>57070</v>
      </c>
      <c r="B37663" s="536" t="s">
        <v>57071</v>
      </c>
      <c r="C37663" s="535" t="s">
        <v>29260</v>
      </c>
      <c r="D37663" s="548" t="n">
        <v>27.0199</v>
      </c>
    </row>
    <row r="37664" customFormat="false" ht="14.25" hidden="false" customHeight="false" outlineLevel="0" collapsed="false">
      <c r="A37664" s="535" t="s">
        <v>57072</v>
      </c>
      <c r="B37664" s="536" t="s">
        <v>57073</v>
      </c>
      <c r="C37664" s="535" t="s">
        <v>44152</v>
      </c>
      <c r="D37664" s="548" t="n">
        <v>18.6407</v>
      </c>
    </row>
    <row r="37665" customFormat="false" ht="14.25" hidden="false" customHeight="false" outlineLevel="0" collapsed="false">
      <c r="A37665" s="535" t="s">
        <v>57074</v>
      </c>
      <c r="B37665" s="536" t="s">
        <v>57075</v>
      </c>
      <c r="C37665" s="535" t="s">
        <v>29247</v>
      </c>
      <c r="D37665" s="548" t="n">
        <v>118.4141</v>
      </c>
    </row>
    <row r="37666" customFormat="false" ht="14.25" hidden="false" customHeight="false" outlineLevel="0" collapsed="false">
      <c r="A37666" s="535" t="s">
        <v>57076</v>
      </c>
      <c r="B37666" s="536" t="s">
        <v>57077</v>
      </c>
      <c r="C37666" s="535" t="s">
        <v>29260</v>
      </c>
      <c r="D37666" s="548" t="n">
        <v>2.402</v>
      </c>
    </row>
    <row r="37667" customFormat="false" ht="14.25" hidden="false" customHeight="false" outlineLevel="0" collapsed="false">
      <c r="A37667" s="535" t="s">
        <v>57078</v>
      </c>
      <c r="B37667" s="536" t="s">
        <v>57079</v>
      </c>
      <c r="C37667" s="535" t="s">
        <v>29741</v>
      </c>
      <c r="D37667" s="548" t="n">
        <v>6.8428</v>
      </c>
    </row>
    <row r="37668" customFormat="false" ht="14.25" hidden="false" customHeight="false" outlineLevel="0" collapsed="false">
      <c r="A37668" s="535" t="s">
        <v>57080</v>
      </c>
      <c r="B37668" s="536" t="s">
        <v>57081</v>
      </c>
      <c r="C37668" s="535" t="s">
        <v>29260</v>
      </c>
      <c r="D37668" s="548" t="n">
        <v>3.2912</v>
      </c>
    </row>
    <row r="37669" customFormat="false" ht="14.25" hidden="false" customHeight="false" outlineLevel="0" collapsed="false">
      <c r="A37669" s="535" t="s">
        <v>57082</v>
      </c>
      <c r="B37669" s="536" t="s">
        <v>57083</v>
      </c>
      <c r="C37669" s="535" t="s">
        <v>29260</v>
      </c>
      <c r="D37669" s="548" t="n">
        <v>3.3808</v>
      </c>
    </row>
    <row r="37670" customFormat="false" ht="14.25" hidden="false" customHeight="false" outlineLevel="0" collapsed="false">
      <c r="A37670" s="535" t="s">
        <v>57084</v>
      </c>
      <c r="B37670" s="536" t="s">
        <v>57085</v>
      </c>
      <c r="C37670" s="535" t="s">
        <v>29260</v>
      </c>
      <c r="D37670" s="548" t="n">
        <v>3.578</v>
      </c>
    </row>
    <row r="37671" customFormat="false" ht="14.25" hidden="false" customHeight="false" outlineLevel="0" collapsed="false">
      <c r="A37671" s="535" t="s">
        <v>57086</v>
      </c>
      <c r="B37671" s="536" t="s">
        <v>57087</v>
      </c>
      <c r="C37671" s="535" t="s">
        <v>29260</v>
      </c>
      <c r="D37671" s="548" t="n">
        <v>4.5299</v>
      </c>
    </row>
    <row r="37672" customFormat="false" ht="14.25" hidden="false" customHeight="false" outlineLevel="0" collapsed="false">
      <c r="A37672" s="535" t="s">
        <v>57088</v>
      </c>
      <c r="B37672" s="536" t="s">
        <v>57089</v>
      </c>
      <c r="C37672" s="535" t="s">
        <v>29260</v>
      </c>
      <c r="D37672" s="548" t="n">
        <v>4.8304</v>
      </c>
    </row>
    <row r="37673" customFormat="false" ht="14.25" hidden="false" customHeight="false" outlineLevel="0" collapsed="false">
      <c r="A37673" s="535" t="s">
        <v>57090</v>
      </c>
      <c r="B37673" s="536" t="s">
        <v>57091</v>
      </c>
      <c r="C37673" s="535" t="s">
        <v>29260</v>
      </c>
      <c r="D37673" s="548" t="n">
        <v>5.5073</v>
      </c>
    </row>
    <row r="37674" customFormat="false" ht="14.25" hidden="false" customHeight="false" outlineLevel="0" collapsed="false">
      <c r="A37674" s="535" t="s">
        <v>57092</v>
      </c>
      <c r="B37674" s="536" t="s">
        <v>57093</v>
      </c>
      <c r="C37674" s="535" t="s">
        <v>29260</v>
      </c>
      <c r="D37674" s="548" t="n">
        <v>5.848</v>
      </c>
    </row>
    <row r="37675" customFormat="false" ht="14.25" hidden="false" customHeight="false" outlineLevel="0" collapsed="false">
      <c r="A37675" s="535" t="s">
        <v>57094</v>
      </c>
      <c r="B37675" s="536" t="s">
        <v>57095</v>
      </c>
      <c r="C37675" s="535" t="s">
        <v>29260</v>
      </c>
      <c r="D37675" s="548" t="n">
        <v>6.3048</v>
      </c>
    </row>
    <row r="37676" customFormat="false" ht="14.25" hidden="false" customHeight="false" outlineLevel="0" collapsed="false">
      <c r="A37676" s="535" t="s">
        <v>57096</v>
      </c>
      <c r="B37676" s="536" t="s">
        <v>57097</v>
      </c>
      <c r="C37676" s="535" t="s">
        <v>29260</v>
      </c>
      <c r="D37676" s="548" t="n">
        <v>6.3048</v>
      </c>
    </row>
    <row r="37677" customFormat="false" ht="14.25" hidden="false" customHeight="false" outlineLevel="0" collapsed="false">
      <c r="A37677" s="535" t="s">
        <v>57098</v>
      </c>
      <c r="B37677" s="536" t="s">
        <v>57099</v>
      </c>
      <c r="C37677" s="535" t="s">
        <v>29260</v>
      </c>
      <c r="D37677" s="548" t="n">
        <v>7.0694</v>
      </c>
    </row>
    <row r="37678" customFormat="false" ht="14.25" hidden="false" customHeight="false" outlineLevel="0" collapsed="false">
      <c r="A37678" s="535" t="s">
        <v>57100</v>
      </c>
      <c r="B37678" s="536" t="s">
        <v>57101</v>
      </c>
      <c r="C37678" s="535" t="s">
        <v>29260</v>
      </c>
      <c r="D37678" s="548" t="n">
        <v>7.2659</v>
      </c>
    </row>
    <row r="37679" customFormat="false" ht="14.25" hidden="false" customHeight="false" outlineLevel="0" collapsed="false">
      <c r="A37679" s="535" t="s">
        <v>57102</v>
      </c>
      <c r="B37679" s="536" t="s">
        <v>57103</v>
      </c>
      <c r="C37679" s="535" t="s">
        <v>29260</v>
      </c>
      <c r="D37679" s="548" t="n">
        <v>7.4741</v>
      </c>
    </row>
    <row r="37680" customFormat="false" ht="14.25" hidden="false" customHeight="false" outlineLevel="0" collapsed="false">
      <c r="A37680" s="535" t="s">
        <v>57104</v>
      </c>
      <c r="B37680" s="536" t="s">
        <v>57105</v>
      </c>
      <c r="C37680" s="535" t="s">
        <v>29260</v>
      </c>
      <c r="D37680" s="548" t="n">
        <v>8.2433</v>
      </c>
    </row>
    <row r="37681" customFormat="false" ht="14.25" hidden="false" customHeight="false" outlineLevel="0" collapsed="false">
      <c r="A37681" s="535" t="s">
        <v>57106</v>
      </c>
      <c r="B37681" s="536" t="s">
        <v>57107</v>
      </c>
      <c r="C37681" s="535" t="s">
        <v>29260</v>
      </c>
      <c r="D37681" s="548" t="n">
        <v>8.6716</v>
      </c>
    </row>
    <row r="37682" customFormat="false" ht="14.25" hidden="false" customHeight="false" outlineLevel="0" collapsed="false">
      <c r="A37682" s="535" t="s">
        <v>57108</v>
      </c>
      <c r="B37682" s="536" t="s">
        <v>57109</v>
      </c>
      <c r="C37682" s="535" t="s">
        <v>29260</v>
      </c>
      <c r="D37682" s="548" t="n">
        <v>9.2292</v>
      </c>
    </row>
    <row r="37683" customFormat="false" ht="14.25" hidden="false" customHeight="false" outlineLevel="0" collapsed="false">
      <c r="A37683" s="535" t="s">
        <v>57110</v>
      </c>
      <c r="B37683" s="536" t="s">
        <v>57111</v>
      </c>
      <c r="C37683" s="535" t="s">
        <v>29260</v>
      </c>
      <c r="D37683" s="548" t="n">
        <v>9.9734</v>
      </c>
    </row>
    <row r="37684" customFormat="false" ht="14.25" hidden="false" customHeight="false" outlineLevel="0" collapsed="false">
      <c r="A37684" s="535" t="s">
        <v>57112</v>
      </c>
      <c r="B37684" s="536" t="s">
        <v>57113</v>
      </c>
      <c r="C37684" s="535" t="s">
        <v>29260</v>
      </c>
      <c r="D37684" s="548" t="n">
        <v>10.8585</v>
      </c>
    </row>
    <row r="37685" customFormat="false" ht="14.25" hidden="false" customHeight="false" outlineLevel="0" collapsed="false">
      <c r="A37685" s="535" t="s">
        <v>57114</v>
      </c>
      <c r="B37685" s="536" t="s">
        <v>57115</v>
      </c>
      <c r="C37685" s="535" t="s">
        <v>29260</v>
      </c>
      <c r="D37685" s="548" t="n">
        <v>12.501</v>
      </c>
    </row>
    <row r="37686" customFormat="false" ht="14.25" hidden="false" customHeight="false" outlineLevel="0" collapsed="false">
      <c r="A37686" s="535" t="s">
        <v>57116</v>
      </c>
      <c r="B37686" s="536" t="s">
        <v>57117</v>
      </c>
      <c r="C37686" s="535" t="s">
        <v>29260</v>
      </c>
      <c r="D37686" s="548" t="n">
        <v>7.8504</v>
      </c>
    </row>
    <row r="37687" customFormat="false" ht="14.25" hidden="false" customHeight="false" outlineLevel="0" collapsed="false">
      <c r="A37687" s="535" t="s">
        <v>57118</v>
      </c>
      <c r="B37687" s="536" t="s">
        <v>57119</v>
      </c>
      <c r="C37687" s="535" t="s">
        <v>29260</v>
      </c>
      <c r="D37687" s="548" t="n">
        <v>8.3517</v>
      </c>
    </row>
    <row r="37688" customFormat="false" ht="14.25" hidden="false" customHeight="false" outlineLevel="0" collapsed="false">
      <c r="A37688" s="535" t="s">
        <v>57120</v>
      </c>
      <c r="B37688" s="536" t="s">
        <v>57121</v>
      </c>
      <c r="C37688" s="535" t="s">
        <v>29260</v>
      </c>
      <c r="D37688" s="548" t="n">
        <v>8.7237</v>
      </c>
    </row>
    <row r="37689" customFormat="false" ht="14.25" hidden="false" customHeight="false" outlineLevel="0" collapsed="false">
      <c r="A37689" s="535" t="s">
        <v>57122</v>
      </c>
      <c r="B37689" s="536" t="s">
        <v>57123</v>
      </c>
      <c r="C37689" s="535" t="s">
        <v>29260</v>
      </c>
      <c r="D37689" s="548" t="n">
        <v>9.2994</v>
      </c>
    </row>
    <row r="37690" customFormat="false" ht="14.25" hidden="false" customHeight="false" outlineLevel="0" collapsed="false">
      <c r="A37690" s="535" t="s">
        <v>57124</v>
      </c>
      <c r="B37690" s="536" t="s">
        <v>57125</v>
      </c>
      <c r="C37690" s="535" t="s">
        <v>29260</v>
      </c>
      <c r="D37690" s="548" t="n">
        <v>9.5568</v>
      </c>
    </row>
    <row r="37691" customFormat="false" ht="14.25" hidden="false" customHeight="false" outlineLevel="0" collapsed="false">
      <c r="A37691" s="535" t="s">
        <v>57126</v>
      </c>
      <c r="B37691" s="536" t="s">
        <v>57127</v>
      </c>
      <c r="C37691" s="535" t="s">
        <v>29260</v>
      </c>
      <c r="D37691" s="548" t="n">
        <v>10.1579</v>
      </c>
    </row>
    <row r="37692" customFormat="false" ht="14.25" hidden="false" customHeight="false" outlineLevel="0" collapsed="false">
      <c r="A37692" s="535" t="s">
        <v>57128</v>
      </c>
      <c r="B37692" s="536" t="s">
        <v>57129</v>
      </c>
      <c r="C37692" s="535" t="s">
        <v>29741</v>
      </c>
      <c r="D37692" s="548" t="n">
        <v>59.4819</v>
      </c>
    </row>
    <row r="37693" customFormat="false" ht="14.25" hidden="false" customHeight="false" outlineLevel="0" collapsed="false">
      <c r="A37693" s="535" t="s">
        <v>57130</v>
      </c>
      <c r="B37693" s="536" t="s">
        <v>57131</v>
      </c>
      <c r="C37693" s="535" t="s">
        <v>29260</v>
      </c>
      <c r="D37693" s="548" t="n">
        <v>21.2097</v>
      </c>
    </row>
    <row r="37694" customFormat="false" ht="14.25" hidden="false" customHeight="false" outlineLevel="0" collapsed="false">
      <c r="A37694" s="535" t="s">
        <v>57132</v>
      </c>
      <c r="B37694" s="536" t="s">
        <v>57133</v>
      </c>
      <c r="C37694" s="535" t="s">
        <v>29260</v>
      </c>
      <c r="D37694" s="548" t="n">
        <v>0.2998</v>
      </c>
    </row>
    <row r="37695" customFormat="false" ht="14.25" hidden="false" customHeight="false" outlineLevel="0" collapsed="false">
      <c r="A37695" s="535" t="s">
        <v>57134</v>
      </c>
      <c r="B37695" s="536" t="s">
        <v>57135</v>
      </c>
      <c r="C37695" s="535" t="s">
        <v>29260</v>
      </c>
      <c r="D37695" s="548" t="n">
        <v>0.6282</v>
      </c>
    </row>
    <row r="37696" customFormat="false" ht="14.25" hidden="false" customHeight="false" outlineLevel="0" collapsed="false">
      <c r="A37696" s="535" t="s">
        <v>57136</v>
      </c>
      <c r="B37696" s="536" t="s">
        <v>57137</v>
      </c>
      <c r="C37696" s="535" t="s">
        <v>29260</v>
      </c>
      <c r="D37696" s="548" t="n">
        <v>1.7708</v>
      </c>
    </row>
    <row r="37697" customFormat="false" ht="14.25" hidden="false" customHeight="false" outlineLevel="0" collapsed="false">
      <c r="A37697" s="535" t="s">
        <v>57138</v>
      </c>
      <c r="B37697" s="536" t="s">
        <v>57139</v>
      </c>
      <c r="C37697" s="535" t="s">
        <v>29741</v>
      </c>
      <c r="D37697" s="548" t="n">
        <v>16.1</v>
      </c>
    </row>
    <row r="37698" customFormat="false" ht="14.25" hidden="false" customHeight="false" outlineLevel="0" collapsed="false">
      <c r="A37698" s="535" t="s">
        <v>57140</v>
      </c>
      <c r="B37698" s="536" t="s">
        <v>57141</v>
      </c>
      <c r="C37698" s="535" t="s">
        <v>29741</v>
      </c>
      <c r="D37698" s="548" t="n">
        <v>14.9</v>
      </c>
    </row>
    <row r="37699" customFormat="false" ht="14.25" hidden="false" customHeight="false" outlineLevel="0" collapsed="false">
      <c r="A37699" s="535" t="s">
        <v>57142</v>
      </c>
      <c r="B37699" s="536" t="s">
        <v>57143</v>
      </c>
      <c r="C37699" s="535" t="s">
        <v>41675</v>
      </c>
      <c r="D37699" s="548" t="s">
        <v>54445</v>
      </c>
    </row>
    <row r="37700" customFormat="false" ht="14.25" hidden="false" customHeight="false" outlineLevel="0" collapsed="false">
      <c r="A37700" s="535" t="s">
        <v>57144</v>
      </c>
      <c r="B37700" s="536" t="s">
        <v>57145</v>
      </c>
      <c r="C37700" s="535" t="s">
        <v>29247</v>
      </c>
      <c r="D37700" s="548" t="n">
        <v>230.69</v>
      </c>
    </row>
    <row r="37701" customFormat="false" ht="14.25" hidden="false" customHeight="false" outlineLevel="0" collapsed="false">
      <c r="A37701" s="535" t="s">
        <v>57146</v>
      </c>
      <c r="B37701" s="536" t="s">
        <v>57147</v>
      </c>
      <c r="C37701" s="535" t="s">
        <v>29247</v>
      </c>
      <c r="D37701" s="548" t="n">
        <v>270.81</v>
      </c>
    </row>
    <row r="37702" customFormat="false" ht="14.25" hidden="false" customHeight="false" outlineLevel="0" collapsed="false">
      <c r="A37702" s="535" t="s">
        <v>57148</v>
      </c>
      <c r="B37702" s="536" t="s">
        <v>57149</v>
      </c>
      <c r="C37702" s="535" t="s">
        <v>29247</v>
      </c>
      <c r="D37702" s="548" t="n">
        <v>320.96</v>
      </c>
    </row>
    <row r="37703" customFormat="false" ht="14.25" hidden="false" customHeight="false" outlineLevel="0" collapsed="false">
      <c r="A37703" s="535" t="s">
        <v>57150</v>
      </c>
      <c r="B37703" s="536" t="s">
        <v>57151</v>
      </c>
      <c r="C37703" s="535" t="s">
        <v>29247</v>
      </c>
      <c r="D37703" s="548" t="n">
        <v>371.11</v>
      </c>
    </row>
    <row r="37704" customFormat="false" ht="14.25" hidden="false" customHeight="false" outlineLevel="0" collapsed="false">
      <c r="A37704" s="535" t="s">
        <v>57152</v>
      </c>
      <c r="B37704" s="536" t="s">
        <v>57153</v>
      </c>
      <c r="C37704" s="535" t="s">
        <v>29247</v>
      </c>
      <c r="D37704" s="548" t="n">
        <v>426.275</v>
      </c>
    </row>
    <row r="37705" customFormat="false" ht="14.25" hidden="false" customHeight="false" outlineLevel="0" collapsed="false">
      <c r="A37705" s="535" t="s">
        <v>57154</v>
      </c>
      <c r="B37705" s="536" t="s">
        <v>57155</v>
      </c>
      <c r="C37705" s="535" t="s">
        <v>29247</v>
      </c>
      <c r="D37705" s="548" t="n">
        <v>481.44</v>
      </c>
    </row>
    <row r="37706" customFormat="false" ht="14.25" hidden="false" customHeight="false" outlineLevel="0" collapsed="false">
      <c r="A37706" s="535" t="s">
        <v>57156</v>
      </c>
      <c r="B37706" s="536" t="s">
        <v>57157</v>
      </c>
      <c r="C37706" s="535" t="s">
        <v>29247</v>
      </c>
      <c r="D37706" s="548" t="n">
        <v>506.477</v>
      </c>
    </row>
    <row r="37707" customFormat="false" ht="14.25" hidden="false" customHeight="false" outlineLevel="0" collapsed="false">
      <c r="A37707" s="535" t="s">
        <v>57158</v>
      </c>
      <c r="B37707" s="536" t="s">
        <v>57159</v>
      </c>
      <c r="C37707" s="535" t="s">
        <v>29247</v>
      </c>
      <c r="D37707" s="548" t="n">
        <v>551.65</v>
      </c>
    </row>
    <row r="37708" customFormat="false" ht="14.25" hidden="false" customHeight="false" outlineLevel="0" collapsed="false">
      <c r="A37708" s="535" t="s">
        <v>57160</v>
      </c>
      <c r="B37708" s="536" t="s">
        <v>57161</v>
      </c>
      <c r="C37708" s="535" t="s">
        <v>29247</v>
      </c>
      <c r="D37708" s="548" t="n">
        <v>1687.1003</v>
      </c>
    </row>
    <row r="37709" customFormat="false" ht="14.25" hidden="false" customHeight="false" outlineLevel="0" collapsed="false">
      <c r="A37709" s="535" t="s">
        <v>57162</v>
      </c>
      <c r="B37709" s="536" t="s">
        <v>57163</v>
      </c>
      <c r="C37709" s="535" t="s">
        <v>29247</v>
      </c>
      <c r="D37709" s="548" t="n">
        <v>1925.7265</v>
      </c>
    </row>
    <row r="37710" customFormat="false" ht="14.25" hidden="false" customHeight="false" outlineLevel="0" collapsed="false">
      <c r="A37710" s="535" t="s">
        <v>57164</v>
      </c>
      <c r="B37710" s="536" t="s">
        <v>57165</v>
      </c>
      <c r="C37710" s="535" t="s">
        <v>29247</v>
      </c>
      <c r="D37710" s="548" t="n">
        <v>2222.7041</v>
      </c>
    </row>
    <row r="37711" customFormat="false" ht="14.25" hidden="false" customHeight="false" outlineLevel="0" collapsed="false">
      <c r="A37711" s="535" t="s">
        <v>57166</v>
      </c>
      <c r="B37711" s="536" t="s">
        <v>57167</v>
      </c>
      <c r="C37711" s="535" t="s">
        <v>29247</v>
      </c>
      <c r="D37711" s="548" t="n">
        <v>2506.7878</v>
      </c>
    </row>
    <row r="37712" customFormat="false" ht="14.25" hidden="false" customHeight="false" outlineLevel="0" collapsed="false">
      <c r="A37712" s="535" t="s">
        <v>57168</v>
      </c>
      <c r="B37712" s="536" t="s">
        <v>57169</v>
      </c>
      <c r="C37712" s="535" t="s">
        <v>29247</v>
      </c>
      <c r="D37712" s="548" t="n">
        <v>2506.7878</v>
      </c>
    </row>
    <row r="37713" customFormat="false" ht="14.25" hidden="false" customHeight="false" outlineLevel="0" collapsed="false">
      <c r="A37713" s="535" t="s">
        <v>57170</v>
      </c>
      <c r="B37713" s="536" t="s">
        <v>57171</v>
      </c>
      <c r="C37713" s="535" t="s">
        <v>29247</v>
      </c>
      <c r="D37713" s="548" t="n">
        <v>3133.9027</v>
      </c>
    </row>
    <row r="37714" customFormat="false" ht="14.25" hidden="false" customHeight="false" outlineLevel="0" collapsed="false">
      <c r="A37714" s="535" t="s">
        <v>57172</v>
      </c>
      <c r="B37714" s="536" t="s">
        <v>57173</v>
      </c>
      <c r="C37714" s="535" t="s">
        <v>29247</v>
      </c>
      <c r="D37714" s="548" t="n">
        <v>3133.9027</v>
      </c>
    </row>
    <row r="37715" customFormat="false" ht="14.25" hidden="false" customHeight="false" outlineLevel="0" collapsed="false">
      <c r="A37715" s="535" t="s">
        <v>57174</v>
      </c>
      <c r="B37715" s="536" t="s">
        <v>57175</v>
      </c>
      <c r="C37715" s="535" t="s">
        <v>29247</v>
      </c>
      <c r="D37715" s="548" t="n">
        <v>3133.9027</v>
      </c>
    </row>
    <row r="37716" customFormat="false" ht="14.25" hidden="false" customHeight="false" outlineLevel="0" collapsed="false">
      <c r="A37716" s="535" t="s">
        <v>57176</v>
      </c>
      <c r="B37716" s="536" t="s">
        <v>57177</v>
      </c>
      <c r="C37716" s="535" t="s">
        <v>29247</v>
      </c>
      <c r="D37716" s="548" t="n">
        <v>3612.8268</v>
      </c>
    </row>
    <row r="37717" customFormat="false" ht="14.25" hidden="false" customHeight="false" outlineLevel="0" collapsed="false">
      <c r="A37717" s="535" t="s">
        <v>57178</v>
      </c>
      <c r="B37717" s="536" t="s">
        <v>57179</v>
      </c>
      <c r="C37717" s="535" t="s">
        <v>29247</v>
      </c>
      <c r="D37717" s="548" t="n">
        <v>4098.4377</v>
      </c>
    </row>
    <row r="37718" customFormat="false" ht="14.25" hidden="false" customHeight="false" outlineLevel="0" collapsed="false">
      <c r="A37718" s="535" t="s">
        <v>57180</v>
      </c>
      <c r="B37718" s="536" t="s">
        <v>57181</v>
      </c>
      <c r="C37718" s="535" t="s">
        <v>29247</v>
      </c>
      <c r="D37718" s="548" t="n">
        <v>4098.4377</v>
      </c>
    </row>
    <row r="37719" customFormat="false" ht="14.25" hidden="false" customHeight="false" outlineLevel="0" collapsed="false">
      <c r="A37719" s="535" t="s">
        <v>57182</v>
      </c>
      <c r="B37719" s="536" t="s">
        <v>57183</v>
      </c>
      <c r="C37719" s="535" t="s">
        <v>29247</v>
      </c>
      <c r="D37719" s="548" t="n">
        <v>2300.067</v>
      </c>
    </row>
    <row r="37720" customFormat="false" ht="14.25" hidden="false" customHeight="false" outlineLevel="0" collapsed="false">
      <c r="A37720" s="535" t="s">
        <v>57184</v>
      </c>
      <c r="B37720" s="536" t="s">
        <v>57185</v>
      </c>
      <c r="C37720" s="535" t="s">
        <v>29247</v>
      </c>
      <c r="D37720" s="548" t="n">
        <v>2613.9408</v>
      </c>
    </row>
    <row r="37721" customFormat="false" ht="14.25" hidden="false" customHeight="false" outlineLevel="0" collapsed="false">
      <c r="A37721" s="535" t="s">
        <v>57186</v>
      </c>
      <c r="B37721" s="536" t="s">
        <v>57187</v>
      </c>
      <c r="C37721" s="535" t="s">
        <v>29247</v>
      </c>
      <c r="D37721" s="548" t="n">
        <v>3430.7414</v>
      </c>
    </row>
    <row r="37722" customFormat="false" ht="14.25" hidden="false" customHeight="false" outlineLevel="0" collapsed="false">
      <c r="A37722" s="535" t="s">
        <v>57188</v>
      </c>
      <c r="B37722" s="536" t="s">
        <v>57189</v>
      </c>
      <c r="C37722" s="535" t="s">
        <v>29247</v>
      </c>
      <c r="D37722" s="548" t="n">
        <v>4444.4509</v>
      </c>
    </row>
    <row r="37723" customFormat="false" ht="14.25" hidden="false" customHeight="false" outlineLevel="0" collapsed="false">
      <c r="A37723" s="535" t="s">
        <v>57190</v>
      </c>
      <c r="B37723" s="536" t="s">
        <v>57191</v>
      </c>
      <c r="C37723" s="535" t="s">
        <v>29247</v>
      </c>
      <c r="D37723" s="548" t="n">
        <v>4705.592</v>
      </c>
    </row>
    <row r="37724" customFormat="false" ht="14.25" hidden="false" customHeight="false" outlineLevel="0" collapsed="false">
      <c r="A37724" s="535" t="s">
        <v>57192</v>
      </c>
      <c r="B37724" s="536" t="s">
        <v>57193</v>
      </c>
      <c r="C37724" s="535" t="s">
        <v>29247</v>
      </c>
      <c r="D37724" s="548" t="n">
        <v>6207.1683</v>
      </c>
    </row>
    <row r="37725" customFormat="false" ht="14.25" hidden="false" customHeight="false" outlineLevel="0" collapsed="false">
      <c r="A37725" s="535" t="s">
        <v>57194</v>
      </c>
      <c r="B37725" s="536" t="s">
        <v>57195</v>
      </c>
      <c r="C37725" s="535" t="s">
        <v>29247</v>
      </c>
      <c r="D37725" s="548" t="n">
        <v>7844.3301</v>
      </c>
    </row>
    <row r="37726" customFormat="false" ht="14.25" hidden="false" customHeight="false" outlineLevel="0" collapsed="false">
      <c r="A37726" s="535" t="s">
        <v>57196</v>
      </c>
      <c r="B37726" s="536" t="s">
        <v>57197</v>
      </c>
      <c r="C37726" s="535" t="s">
        <v>29247</v>
      </c>
      <c r="D37726" s="548" t="n">
        <v>7844.3301</v>
      </c>
    </row>
    <row r="37727" customFormat="false" ht="14.25" hidden="false" customHeight="false" outlineLevel="0" collapsed="false">
      <c r="A37727" s="535" t="s">
        <v>57198</v>
      </c>
      <c r="B37727" s="536" t="s">
        <v>57199</v>
      </c>
      <c r="C37727" s="535" t="s">
        <v>29247</v>
      </c>
      <c r="D37727" s="548" t="n">
        <v>9141.2705</v>
      </c>
    </row>
    <row r="37728" customFormat="false" ht="14.25" hidden="false" customHeight="false" outlineLevel="0" collapsed="false">
      <c r="A37728" s="535" t="s">
        <v>57200</v>
      </c>
      <c r="B37728" s="536" t="s">
        <v>57201</v>
      </c>
      <c r="C37728" s="535" t="s">
        <v>29247</v>
      </c>
      <c r="D37728" s="548" t="n">
        <v>10289.3046</v>
      </c>
    </row>
    <row r="37729" customFormat="false" ht="14.25" hidden="false" customHeight="false" outlineLevel="0" collapsed="false">
      <c r="A37729" s="535" t="s">
        <v>57202</v>
      </c>
      <c r="B37729" s="536" t="s">
        <v>57203</v>
      </c>
      <c r="C37729" s="535" t="s">
        <v>29247</v>
      </c>
      <c r="D37729" s="548" t="n">
        <v>10450.7484</v>
      </c>
    </row>
    <row r="37730" customFormat="false" ht="14.25" hidden="false" customHeight="false" outlineLevel="0" collapsed="false">
      <c r="A37730" s="535" t="s">
        <v>57204</v>
      </c>
      <c r="B37730" s="536" t="s">
        <v>57205</v>
      </c>
      <c r="C37730" s="535" t="s">
        <v>29247</v>
      </c>
      <c r="D37730" s="548" t="n">
        <v>1496.5368</v>
      </c>
    </row>
    <row r="37731" customFormat="false" ht="14.25" hidden="false" customHeight="false" outlineLevel="0" collapsed="false">
      <c r="A37731" s="535" t="s">
        <v>57206</v>
      </c>
      <c r="B37731" s="536" t="s">
        <v>57207</v>
      </c>
      <c r="C37731" s="535" t="s">
        <v>29247</v>
      </c>
      <c r="D37731" s="548" t="n">
        <v>1701.0951</v>
      </c>
    </row>
    <row r="37732" customFormat="false" ht="14.25" hidden="false" customHeight="false" outlineLevel="0" collapsed="false">
      <c r="A37732" s="535" t="s">
        <v>57208</v>
      </c>
      <c r="B37732" s="536" t="s">
        <v>57209</v>
      </c>
      <c r="C37732" s="535" t="s">
        <v>29247</v>
      </c>
      <c r="D37732" s="548" t="n">
        <v>2222.1565</v>
      </c>
    </row>
    <row r="37733" customFormat="false" ht="14.25" hidden="false" customHeight="false" outlineLevel="0" collapsed="false">
      <c r="A37733" s="535" t="s">
        <v>57210</v>
      </c>
      <c r="B37733" s="536" t="s">
        <v>57211</v>
      </c>
      <c r="C37733" s="535" t="s">
        <v>29247</v>
      </c>
      <c r="D37733" s="548" t="n">
        <v>2884.6974</v>
      </c>
    </row>
    <row r="37734" customFormat="false" ht="14.25" hidden="false" customHeight="false" outlineLevel="0" collapsed="false">
      <c r="A37734" s="535" t="s">
        <v>57212</v>
      </c>
      <c r="B37734" s="536" t="s">
        <v>57213</v>
      </c>
      <c r="C37734" s="535" t="s">
        <v>29247</v>
      </c>
      <c r="D37734" s="548" t="n">
        <v>3054.807</v>
      </c>
    </row>
    <row r="37735" customFormat="false" ht="14.25" hidden="false" customHeight="false" outlineLevel="0" collapsed="false">
      <c r="A37735" s="535" t="s">
        <v>57214</v>
      </c>
      <c r="B37735" s="536" t="s">
        <v>57215</v>
      </c>
      <c r="C37735" s="535" t="s">
        <v>29247</v>
      </c>
      <c r="D37735" s="548" t="n">
        <v>4027.5635</v>
      </c>
    </row>
    <row r="37736" customFormat="false" ht="14.25" hidden="false" customHeight="false" outlineLevel="0" collapsed="false">
      <c r="A37736" s="535" t="s">
        <v>57216</v>
      </c>
      <c r="B37736" s="536" t="s">
        <v>57217</v>
      </c>
      <c r="C37736" s="535" t="s">
        <v>29247</v>
      </c>
      <c r="D37736" s="548" t="n">
        <v>5088.9569</v>
      </c>
    </row>
    <row r="37737" customFormat="false" ht="14.25" hidden="false" customHeight="false" outlineLevel="0" collapsed="false">
      <c r="A37737" s="535" t="s">
        <v>57218</v>
      </c>
      <c r="B37737" s="536" t="s">
        <v>57219</v>
      </c>
      <c r="C37737" s="535" t="s">
        <v>29247</v>
      </c>
      <c r="D37737" s="548" t="n">
        <v>5088.9569</v>
      </c>
    </row>
    <row r="37738" customFormat="false" ht="14.25" hidden="false" customHeight="false" outlineLevel="0" collapsed="false">
      <c r="A37738" s="535" t="s">
        <v>57220</v>
      </c>
      <c r="B37738" s="536" t="s">
        <v>57221</v>
      </c>
      <c r="C37738" s="535" t="s">
        <v>29247</v>
      </c>
      <c r="D37738" s="548" t="n">
        <v>5939.5045</v>
      </c>
    </row>
    <row r="37739" customFormat="false" ht="14.25" hidden="false" customHeight="false" outlineLevel="0" collapsed="false">
      <c r="A37739" s="535" t="s">
        <v>57222</v>
      </c>
      <c r="B37739" s="536" t="s">
        <v>57223</v>
      </c>
      <c r="C37739" s="535" t="s">
        <v>29247</v>
      </c>
      <c r="D37739" s="548" t="n">
        <v>6790.052</v>
      </c>
    </row>
    <row r="37740" customFormat="false" ht="14.25" hidden="false" customHeight="false" outlineLevel="0" collapsed="false">
      <c r="A37740" s="535" t="s">
        <v>57224</v>
      </c>
      <c r="B37740" s="536" t="s">
        <v>57225</v>
      </c>
      <c r="C37740" s="535" t="s">
        <v>29247</v>
      </c>
      <c r="D37740" s="548" t="n">
        <v>6790.052</v>
      </c>
    </row>
    <row r="37741" customFormat="false" ht="14.25" hidden="false" customHeight="false" outlineLevel="0" collapsed="false">
      <c r="A37741" s="535" t="s">
        <v>57226</v>
      </c>
      <c r="B37741" s="536" t="s">
        <v>57227</v>
      </c>
      <c r="C37741" s="535" t="s">
        <v>29260</v>
      </c>
      <c r="D37741" s="548" t="n">
        <v>1019.3454</v>
      </c>
    </row>
    <row r="37742" customFormat="false" ht="14.25" hidden="false" customHeight="false" outlineLevel="0" collapsed="false">
      <c r="A37742" s="535" t="s">
        <v>57228</v>
      </c>
      <c r="B37742" s="536" t="s">
        <v>57229</v>
      </c>
      <c r="C37742" s="535" t="s">
        <v>44152</v>
      </c>
      <c r="D37742" s="548" t="n">
        <v>466.5855</v>
      </c>
    </row>
    <row r="37743" customFormat="false" ht="14.25" hidden="false" customHeight="false" outlineLevel="0" collapsed="false">
      <c r="A37743" s="535" t="s">
        <v>57230</v>
      </c>
      <c r="B37743" s="536" t="s">
        <v>57231</v>
      </c>
      <c r="C37743" s="535" t="s">
        <v>29247</v>
      </c>
      <c r="D37743" s="548" t="n">
        <v>173.0408</v>
      </c>
    </row>
    <row r="37744" customFormat="false" ht="14.25" hidden="false" customHeight="false" outlineLevel="0" collapsed="false">
      <c r="A37744" s="535" t="s">
        <v>57232</v>
      </c>
      <c r="B37744" s="536" t="s">
        <v>57233</v>
      </c>
      <c r="C37744" s="535" t="s">
        <v>50010</v>
      </c>
      <c r="D37744" s="548" t="s">
        <v>54445</v>
      </c>
    </row>
    <row r="37745" customFormat="false" ht="14.25" hidden="false" customHeight="false" outlineLevel="0" collapsed="false">
      <c r="A37745" s="535" t="s">
        <v>57234</v>
      </c>
      <c r="B37745" s="536" t="s">
        <v>57235</v>
      </c>
      <c r="C37745" s="535" t="s">
        <v>44152</v>
      </c>
      <c r="D37745" s="548" t="n">
        <v>364.4601</v>
      </c>
    </row>
    <row r="37746" customFormat="false" ht="14.25" hidden="false" customHeight="false" outlineLevel="0" collapsed="false">
      <c r="A37746" s="535" t="s">
        <v>57236</v>
      </c>
      <c r="B37746" s="536" t="s">
        <v>57237</v>
      </c>
      <c r="C37746" s="535" t="s">
        <v>44152</v>
      </c>
      <c r="D37746" s="548" t="n">
        <v>108.324</v>
      </c>
    </row>
    <row r="37747" customFormat="false" ht="14.25" hidden="false" customHeight="false" outlineLevel="0" collapsed="false">
      <c r="A37747" s="535" t="s">
        <v>57238</v>
      </c>
      <c r="B37747" s="536" t="s">
        <v>57239</v>
      </c>
      <c r="C37747" s="535" t="s">
        <v>44152</v>
      </c>
      <c r="D37747" s="548" t="n">
        <v>133.53</v>
      </c>
    </row>
    <row r="37748" customFormat="false" ht="14.25" hidden="false" customHeight="false" outlineLevel="0" collapsed="false">
      <c r="A37748" s="535" t="s">
        <v>57240</v>
      </c>
      <c r="B37748" s="536" t="s">
        <v>57241</v>
      </c>
      <c r="C37748" s="535" t="s">
        <v>44152</v>
      </c>
      <c r="D37748" s="548" t="n">
        <v>571.5695</v>
      </c>
    </row>
    <row r="37749" customFormat="false" ht="14.25" hidden="false" customHeight="false" outlineLevel="0" collapsed="false">
      <c r="A37749" s="535" t="s">
        <v>57242</v>
      </c>
      <c r="B37749" s="536" t="s">
        <v>57243</v>
      </c>
      <c r="C37749" s="535" t="s">
        <v>29247</v>
      </c>
      <c r="D37749" s="548" t="n">
        <v>8.4201</v>
      </c>
    </row>
    <row r="37750" customFormat="false" ht="14.25" hidden="false" customHeight="false" outlineLevel="0" collapsed="false">
      <c r="A37750" s="535" t="s">
        <v>57244</v>
      </c>
      <c r="B37750" s="536" t="s">
        <v>57245</v>
      </c>
      <c r="C37750" s="535" t="s">
        <v>44152</v>
      </c>
      <c r="D37750" s="548" t="n">
        <v>147.6616</v>
      </c>
    </row>
    <row r="37751" customFormat="false" ht="14.25" hidden="false" customHeight="false" outlineLevel="0" collapsed="false">
      <c r="A37751" s="535" t="s">
        <v>57246</v>
      </c>
      <c r="B37751" s="536" t="s">
        <v>57247</v>
      </c>
      <c r="C37751" s="535" t="s">
        <v>44152</v>
      </c>
      <c r="D37751" s="548" t="n">
        <v>547.3653</v>
      </c>
    </row>
    <row r="37752" customFormat="false" ht="14.25" hidden="false" customHeight="false" outlineLevel="0" collapsed="false">
      <c r="A37752" s="535" t="s">
        <v>57248</v>
      </c>
      <c r="B37752" s="536" t="s">
        <v>57249</v>
      </c>
      <c r="C37752" s="535" t="s">
        <v>44152</v>
      </c>
      <c r="D37752" s="548" t="n">
        <v>258.0317</v>
      </c>
    </row>
    <row r="37753" customFormat="false" ht="14.25" hidden="false" customHeight="false" outlineLevel="0" collapsed="false">
      <c r="A37753" s="535" t="s">
        <v>57250</v>
      </c>
      <c r="B37753" s="536" t="s">
        <v>57251</v>
      </c>
      <c r="C37753" s="535" t="s">
        <v>44152</v>
      </c>
      <c r="D37753" s="548" t="n">
        <v>133.628</v>
      </c>
    </row>
    <row r="37754" customFormat="false" ht="14.25" hidden="false" customHeight="false" outlineLevel="0" collapsed="false">
      <c r="A37754" s="535" t="s">
        <v>57252</v>
      </c>
      <c r="B37754" s="536" t="s">
        <v>57253</v>
      </c>
      <c r="C37754" s="535" t="s">
        <v>44152</v>
      </c>
      <c r="D37754" s="548" t="n">
        <v>427.3883</v>
      </c>
    </row>
    <row r="37755" customFormat="false" ht="14.25" hidden="false" customHeight="false" outlineLevel="0" collapsed="false">
      <c r="A37755" s="535" t="s">
        <v>57254</v>
      </c>
      <c r="B37755" s="536" t="s">
        <v>57255</v>
      </c>
      <c r="C37755" s="535" t="s">
        <v>29247</v>
      </c>
      <c r="D37755" s="548" t="n">
        <v>23.8</v>
      </c>
    </row>
    <row r="37756" customFormat="false" ht="14.25" hidden="false" customHeight="false" outlineLevel="0" collapsed="false">
      <c r="A37756" s="535" t="s">
        <v>57256</v>
      </c>
      <c r="B37756" s="536" t="s">
        <v>57257</v>
      </c>
      <c r="C37756" s="535" t="s">
        <v>29247</v>
      </c>
      <c r="D37756" s="548" t="n">
        <v>12.8283</v>
      </c>
    </row>
    <row r="37757" customFormat="false" ht="14.25" hidden="false" customHeight="false" outlineLevel="0" collapsed="false">
      <c r="A37757" s="535" t="s">
        <v>57258</v>
      </c>
      <c r="B37757" s="536" t="s">
        <v>57259</v>
      </c>
      <c r="C37757" s="535" t="s">
        <v>29247</v>
      </c>
      <c r="D37757" s="548" t="n">
        <v>21.2277</v>
      </c>
    </row>
    <row r="37758" customFormat="false" ht="14.25" hidden="false" customHeight="false" outlineLevel="0" collapsed="false">
      <c r="A37758" s="535" t="s">
        <v>57260</v>
      </c>
      <c r="B37758" s="536" t="s">
        <v>57261</v>
      </c>
      <c r="C37758" s="535" t="s">
        <v>29741</v>
      </c>
      <c r="D37758" s="548" t="n">
        <v>56.4079</v>
      </c>
    </row>
    <row r="37759" customFormat="false" ht="14.25" hidden="false" customHeight="false" outlineLevel="0" collapsed="false">
      <c r="A37759" s="535" t="s">
        <v>57262</v>
      </c>
      <c r="B37759" s="536" t="s">
        <v>57263</v>
      </c>
      <c r="C37759" s="535" t="s">
        <v>29260</v>
      </c>
      <c r="D37759" s="548" t="n">
        <v>13239.6</v>
      </c>
    </row>
    <row r="37760" customFormat="false" ht="14.25" hidden="false" customHeight="false" outlineLevel="0" collapsed="false">
      <c r="A37760" s="535" t="s">
        <v>57264</v>
      </c>
      <c r="B37760" s="536" t="s">
        <v>57265</v>
      </c>
      <c r="C37760" s="535" t="s">
        <v>29260</v>
      </c>
      <c r="D37760" s="548" t="n">
        <v>21084.6305</v>
      </c>
    </row>
    <row r="37761" customFormat="false" ht="14.25" hidden="false" customHeight="false" outlineLevel="0" collapsed="false">
      <c r="A37761" s="535" t="s">
        <v>57266</v>
      </c>
      <c r="B37761" s="536" t="s">
        <v>57267</v>
      </c>
      <c r="C37761" s="535" t="s">
        <v>29260</v>
      </c>
      <c r="D37761" s="548" t="n">
        <v>38866.25</v>
      </c>
    </row>
    <row r="37762" customFormat="false" ht="14.25" hidden="false" customHeight="false" outlineLevel="0" collapsed="false">
      <c r="A37762" s="535" t="s">
        <v>57268</v>
      </c>
      <c r="B37762" s="536" t="s">
        <v>57269</v>
      </c>
      <c r="C37762" s="535" t="s">
        <v>29260</v>
      </c>
      <c r="D37762" s="548" t="n">
        <v>75214.97</v>
      </c>
    </row>
    <row r="37763" customFormat="false" ht="14.25" hidden="false" customHeight="false" outlineLevel="0" collapsed="false">
      <c r="A37763" s="535" t="s">
        <v>57270</v>
      </c>
      <c r="B37763" s="536" t="s">
        <v>57271</v>
      </c>
      <c r="C37763" s="535" t="s">
        <v>29260</v>
      </c>
      <c r="D37763" s="548" t="n">
        <v>22642.725</v>
      </c>
    </row>
    <row r="37764" customFormat="false" ht="14.25" hidden="false" customHeight="false" outlineLevel="0" collapsed="false">
      <c r="A37764" s="535" t="s">
        <v>57272</v>
      </c>
      <c r="B37764" s="536" t="s">
        <v>57273</v>
      </c>
      <c r="C37764" s="535" t="s">
        <v>29260</v>
      </c>
      <c r="D37764" s="548" t="n">
        <v>35551.1344</v>
      </c>
    </row>
    <row r="37765" customFormat="false" ht="14.25" hidden="false" customHeight="false" outlineLevel="0" collapsed="false">
      <c r="A37765" s="535" t="s">
        <v>57274</v>
      </c>
      <c r="B37765" s="536" t="s">
        <v>57275</v>
      </c>
      <c r="C37765" s="535" t="s">
        <v>29260</v>
      </c>
      <c r="D37765" s="548" t="n">
        <v>66258.18</v>
      </c>
    </row>
    <row r="37766" customFormat="false" ht="14.25" hidden="false" customHeight="false" outlineLevel="0" collapsed="false">
      <c r="A37766" s="535" t="s">
        <v>57276</v>
      </c>
      <c r="B37766" s="536" t="s">
        <v>57277</v>
      </c>
      <c r="C37766" s="535" t="s">
        <v>29260</v>
      </c>
      <c r="D37766" s="548" t="n">
        <v>128303.76</v>
      </c>
    </row>
    <row r="37767" customFormat="false" ht="14.25" hidden="false" customHeight="false" outlineLevel="0" collapsed="false">
      <c r="A37767" s="535" t="s">
        <v>57278</v>
      </c>
      <c r="B37767" s="536" t="s">
        <v>57279</v>
      </c>
      <c r="C37767" s="535" t="s">
        <v>29247</v>
      </c>
      <c r="D37767" s="548" t="n">
        <v>205.615</v>
      </c>
    </row>
    <row r="37768" customFormat="false" ht="14.25" hidden="false" customHeight="false" outlineLevel="0" collapsed="false">
      <c r="A37768" s="535" t="s">
        <v>57280</v>
      </c>
      <c r="B37768" s="536" t="s">
        <v>57281</v>
      </c>
      <c r="C37768" s="535" t="s">
        <v>29260</v>
      </c>
      <c r="D37768" s="548" t="n">
        <v>0.1801</v>
      </c>
    </row>
    <row r="37769" customFormat="false" ht="14.25" hidden="false" customHeight="false" outlineLevel="0" collapsed="false">
      <c r="A37769" s="535" t="s">
        <v>57282</v>
      </c>
      <c r="B37769" s="536" t="s">
        <v>57283</v>
      </c>
      <c r="C37769" s="535" t="s">
        <v>29247</v>
      </c>
      <c r="D37769" s="548" t="n">
        <v>27.5871</v>
      </c>
    </row>
    <row r="37770" customFormat="false" ht="14.25" hidden="false" customHeight="false" outlineLevel="0" collapsed="false">
      <c r="A37770" s="535" t="s">
        <v>57284</v>
      </c>
      <c r="B37770" s="536" t="s">
        <v>57285</v>
      </c>
      <c r="C37770" s="535" t="s">
        <v>29260</v>
      </c>
      <c r="D37770" s="548" t="n">
        <v>1.3373</v>
      </c>
    </row>
    <row r="37771" customFormat="false" ht="14.25" hidden="false" customHeight="false" outlineLevel="0" collapsed="false">
      <c r="A37771" s="535" t="s">
        <v>57286</v>
      </c>
      <c r="B37771" s="536" t="s">
        <v>57287</v>
      </c>
      <c r="C37771" s="535" t="s">
        <v>29260</v>
      </c>
      <c r="D37771" s="548" t="n">
        <v>1.8</v>
      </c>
    </row>
    <row r="37772" customFormat="false" ht="14.25" hidden="false" customHeight="false" outlineLevel="0" collapsed="false">
      <c r="A37772" s="535" t="s">
        <v>57288</v>
      </c>
      <c r="B37772" s="536" t="s">
        <v>57289</v>
      </c>
      <c r="C37772" s="535" t="s">
        <v>29247</v>
      </c>
      <c r="D37772" s="548" t="n">
        <v>321.0469</v>
      </c>
    </row>
    <row r="37773" customFormat="false" ht="14.25" hidden="false" customHeight="false" outlineLevel="0" collapsed="false">
      <c r="A37773" s="535" t="s">
        <v>57290</v>
      </c>
      <c r="B37773" s="536" t="s">
        <v>57291</v>
      </c>
      <c r="C37773" s="535" t="s">
        <v>29247</v>
      </c>
      <c r="D37773" s="548" t="n">
        <v>81.6254</v>
      </c>
    </row>
    <row r="37774" customFormat="false" ht="14.25" hidden="false" customHeight="false" outlineLevel="0" collapsed="false">
      <c r="A37774" s="535" t="s">
        <v>57292</v>
      </c>
      <c r="B37774" s="536" t="s">
        <v>57293</v>
      </c>
      <c r="C37774" s="535" t="s">
        <v>29247</v>
      </c>
      <c r="D37774" s="548" t="n">
        <v>191.6541</v>
      </c>
    </row>
    <row r="37775" customFormat="false" ht="14.25" hidden="false" customHeight="false" outlineLevel="0" collapsed="false">
      <c r="A37775" s="535" t="s">
        <v>57294</v>
      </c>
      <c r="B37775" s="536" t="s">
        <v>57295</v>
      </c>
      <c r="C37775" s="535" t="s">
        <v>29260</v>
      </c>
      <c r="D37775" s="548" t="n">
        <v>3953.5198</v>
      </c>
    </row>
    <row r="37776" customFormat="false" ht="14.25" hidden="false" customHeight="false" outlineLevel="0" collapsed="false">
      <c r="A37776" s="535" t="s">
        <v>57296</v>
      </c>
      <c r="B37776" s="536" t="s">
        <v>57297</v>
      </c>
      <c r="C37776" s="535" t="s">
        <v>29260</v>
      </c>
      <c r="D37776" s="548" t="n">
        <v>4609.9264</v>
      </c>
    </row>
    <row r="37777" customFormat="false" ht="14.25" hidden="false" customHeight="false" outlineLevel="0" collapsed="false">
      <c r="A37777" s="535" t="s">
        <v>57298</v>
      </c>
      <c r="B37777" s="536" t="s">
        <v>57299</v>
      </c>
      <c r="C37777" s="535" t="s">
        <v>29260</v>
      </c>
      <c r="D37777" s="548" t="n">
        <v>7083.3244</v>
      </c>
    </row>
    <row r="37778" customFormat="false" ht="14.25" hidden="false" customHeight="false" outlineLevel="0" collapsed="false">
      <c r="A37778" s="535" t="s">
        <v>57300</v>
      </c>
      <c r="B37778" s="536" t="s">
        <v>57301</v>
      </c>
      <c r="C37778" s="535" t="s">
        <v>29260</v>
      </c>
      <c r="D37778" s="548" t="n">
        <v>8710.3289</v>
      </c>
    </row>
    <row r="37779" customFormat="false" ht="14.25" hidden="false" customHeight="false" outlineLevel="0" collapsed="false">
      <c r="A37779" s="535" t="s">
        <v>57302</v>
      </c>
      <c r="B37779" s="536" t="s">
        <v>57303</v>
      </c>
      <c r="C37779" s="535" t="s">
        <v>29260</v>
      </c>
      <c r="D37779" s="548" t="n">
        <v>10949.0249</v>
      </c>
    </row>
    <row r="37780" customFormat="false" ht="14.25" hidden="false" customHeight="false" outlineLevel="0" collapsed="false">
      <c r="A37780" s="535" t="s">
        <v>57304</v>
      </c>
      <c r="B37780" s="536" t="s">
        <v>57305</v>
      </c>
      <c r="C37780" s="535" t="s">
        <v>29260</v>
      </c>
      <c r="D37780" s="548" t="n">
        <v>48.8247</v>
      </c>
    </row>
    <row r="37781" customFormat="false" ht="14.25" hidden="false" customHeight="false" outlineLevel="0" collapsed="false">
      <c r="A37781" s="535" t="s">
        <v>57306</v>
      </c>
      <c r="B37781" s="536" t="s">
        <v>57307</v>
      </c>
      <c r="C37781" s="535" t="s">
        <v>29260</v>
      </c>
      <c r="D37781" s="548" t="n">
        <v>441.8286</v>
      </c>
    </row>
    <row r="37782" customFormat="false" ht="14.25" hidden="false" customHeight="false" outlineLevel="0" collapsed="false">
      <c r="A37782" s="535" t="s">
        <v>57308</v>
      </c>
      <c r="B37782" s="536" t="s">
        <v>57309</v>
      </c>
      <c r="C37782" s="535" t="s">
        <v>29260</v>
      </c>
      <c r="D37782" s="548" t="n">
        <v>125.5802</v>
      </c>
    </row>
    <row r="37783" customFormat="false" ht="14.25" hidden="false" customHeight="false" outlineLevel="0" collapsed="false">
      <c r="A37783" s="535" t="s">
        <v>57310</v>
      </c>
      <c r="B37783" s="536" t="s">
        <v>57311</v>
      </c>
      <c r="C37783" s="535" t="s">
        <v>29247</v>
      </c>
      <c r="D37783" s="548" t="n">
        <v>402.6033</v>
      </c>
    </row>
    <row r="37784" customFormat="false" ht="14.25" hidden="false" customHeight="false" outlineLevel="0" collapsed="false">
      <c r="A37784" s="535" t="s">
        <v>57312</v>
      </c>
      <c r="B37784" s="536" t="s">
        <v>57313</v>
      </c>
      <c r="C37784" s="535" t="s">
        <v>29260</v>
      </c>
      <c r="D37784" s="548" t="n">
        <v>81.1599</v>
      </c>
    </row>
    <row r="37785" customFormat="false" ht="14.25" hidden="false" customHeight="false" outlineLevel="0" collapsed="false">
      <c r="A37785" s="535" t="s">
        <v>57314</v>
      </c>
      <c r="B37785" s="536" t="s">
        <v>51210</v>
      </c>
      <c r="C37785" s="535" t="s">
        <v>41675</v>
      </c>
      <c r="D37785" s="548" t="s">
        <v>54445</v>
      </c>
    </row>
    <row r="37786" customFormat="false" ht="14.25" hidden="false" customHeight="false" outlineLevel="0" collapsed="false">
      <c r="A37786" s="535" t="s">
        <v>57315</v>
      </c>
      <c r="B37786" s="536" t="s">
        <v>51208</v>
      </c>
      <c r="C37786" s="535" t="s">
        <v>41675</v>
      </c>
      <c r="D37786" s="548" t="s">
        <v>54445</v>
      </c>
    </row>
    <row r="37787" customFormat="false" ht="14.25" hidden="false" customHeight="false" outlineLevel="0" collapsed="false">
      <c r="A37787" s="535" t="s">
        <v>57316</v>
      </c>
      <c r="B37787" s="536" t="s">
        <v>44290</v>
      </c>
      <c r="C37787" s="535" t="s">
        <v>41675</v>
      </c>
      <c r="D37787" s="548" t="s">
        <v>54445</v>
      </c>
    </row>
    <row r="37788" customFormat="false" ht="14.25" hidden="false" customHeight="false" outlineLevel="0" collapsed="false">
      <c r="A37788" s="535" t="s">
        <v>57317</v>
      </c>
      <c r="B37788" s="536" t="s">
        <v>57318</v>
      </c>
      <c r="C37788" s="535" t="s">
        <v>41675</v>
      </c>
      <c r="D37788" s="548" t="s">
        <v>54445</v>
      </c>
    </row>
    <row r="37789" customFormat="false" ht="14.25" hidden="false" customHeight="false" outlineLevel="0" collapsed="false">
      <c r="A37789" s="535" t="s">
        <v>57319</v>
      </c>
      <c r="B37789" s="536" t="s">
        <v>57320</v>
      </c>
      <c r="C37789" s="535" t="s">
        <v>41675</v>
      </c>
      <c r="D37789" s="548" t="s">
        <v>54445</v>
      </c>
    </row>
    <row r="37790" customFormat="false" ht="14.25" hidden="false" customHeight="false" outlineLevel="0" collapsed="false">
      <c r="A37790" s="535" t="s">
        <v>57321</v>
      </c>
      <c r="B37790" s="536" t="s">
        <v>57322</v>
      </c>
      <c r="C37790" s="535" t="s">
        <v>41675</v>
      </c>
      <c r="D37790" s="548" t="s">
        <v>54445</v>
      </c>
    </row>
    <row r="37791" customFormat="false" ht="14.25" hidden="false" customHeight="false" outlineLevel="0" collapsed="false">
      <c r="A37791" s="535" t="s">
        <v>57323</v>
      </c>
      <c r="B37791" s="536" t="s">
        <v>57324</v>
      </c>
      <c r="C37791" s="535" t="s">
        <v>41675</v>
      </c>
      <c r="D37791" s="548" t="s">
        <v>54445</v>
      </c>
    </row>
    <row r="37792" customFormat="false" ht="14.25" hidden="false" customHeight="false" outlineLevel="0" collapsed="false">
      <c r="A37792" s="535" t="s">
        <v>57325</v>
      </c>
      <c r="B37792" s="536" t="s">
        <v>57326</v>
      </c>
      <c r="C37792" s="535" t="s">
        <v>41675</v>
      </c>
      <c r="D37792" s="548" t="s">
        <v>54445</v>
      </c>
    </row>
    <row r="37793" customFormat="false" ht="14.25" hidden="false" customHeight="false" outlineLevel="0" collapsed="false">
      <c r="A37793" s="535" t="s">
        <v>57327</v>
      </c>
      <c r="B37793" s="536" t="s">
        <v>57328</v>
      </c>
      <c r="C37793" s="535" t="s">
        <v>41675</v>
      </c>
      <c r="D37793" s="548" t="s">
        <v>54445</v>
      </c>
    </row>
    <row r="37794" customFormat="false" ht="14.25" hidden="false" customHeight="false" outlineLevel="0" collapsed="false">
      <c r="A37794" s="535" t="s">
        <v>57329</v>
      </c>
      <c r="B37794" s="536" t="s">
        <v>57330</v>
      </c>
      <c r="C37794" s="535" t="s">
        <v>50010</v>
      </c>
      <c r="D37794" s="548" t="s">
        <v>54445</v>
      </c>
    </row>
    <row r="37795" customFormat="false" ht="14.25" hidden="false" customHeight="false" outlineLevel="0" collapsed="false">
      <c r="A37795" s="535" t="s">
        <v>57331</v>
      </c>
      <c r="B37795" s="536" t="s">
        <v>57332</v>
      </c>
      <c r="C37795" s="535" t="s">
        <v>41675</v>
      </c>
      <c r="D37795" s="548" t="s">
        <v>54445</v>
      </c>
    </row>
    <row r="37796" customFormat="false" ht="14.25" hidden="false" customHeight="false" outlineLevel="0" collapsed="false">
      <c r="A37796" s="535" t="s">
        <v>57333</v>
      </c>
      <c r="B37796" s="536" t="s">
        <v>57334</v>
      </c>
      <c r="C37796" s="535" t="s">
        <v>41675</v>
      </c>
      <c r="D37796" s="548" t="s">
        <v>54445</v>
      </c>
    </row>
    <row r="37797" customFormat="false" ht="14.25" hidden="false" customHeight="false" outlineLevel="0" collapsed="false">
      <c r="A37797" s="535" t="s">
        <v>57335</v>
      </c>
      <c r="B37797" s="536" t="s">
        <v>57336</v>
      </c>
      <c r="C37797" s="535" t="s">
        <v>41675</v>
      </c>
      <c r="D37797" s="548" t="s">
        <v>54445</v>
      </c>
    </row>
    <row r="37798" customFormat="false" ht="14.25" hidden="false" customHeight="false" outlineLevel="0" collapsed="false">
      <c r="A37798" s="535" t="s">
        <v>57337</v>
      </c>
      <c r="B37798" s="536" t="s">
        <v>57338</v>
      </c>
      <c r="C37798" s="535" t="s">
        <v>50010</v>
      </c>
      <c r="D37798" s="548" t="s">
        <v>54445</v>
      </c>
    </row>
    <row r="37799" customFormat="false" ht="14.25" hidden="false" customHeight="false" outlineLevel="0" collapsed="false">
      <c r="A37799" s="535" t="s">
        <v>57339</v>
      </c>
      <c r="B37799" s="536" t="s">
        <v>57340</v>
      </c>
      <c r="C37799" s="535" t="s">
        <v>29260</v>
      </c>
      <c r="D37799" s="548" t="s">
        <v>54445</v>
      </c>
    </row>
    <row r="37800" customFormat="false" ht="14.25" hidden="false" customHeight="false" outlineLevel="0" collapsed="false">
      <c r="A37800" s="535" t="s">
        <v>57341</v>
      </c>
      <c r="B37800" s="536" t="s">
        <v>57342</v>
      </c>
      <c r="C37800" s="535" t="s">
        <v>54298</v>
      </c>
      <c r="D37800" s="548" t="n">
        <v>63.0286</v>
      </c>
    </row>
    <row r="37801" customFormat="false" ht="14.25" hidden="false" customHeight="false" outlineLevel="0" collapsed="false">
      <c r="A37801" s="535" t="s">
        <v>57343</v>
      </c>
      <c r="B37801" s="536" t="s">
        <v>57344</v>
      </c>
      <c r="C37801" s="535" t="s">
        <v>54298</v>
      </c>
      <c r="D37801" s="548" t="n">
        <v>107.1832</v>
      </c>
    </row>
    <row r="37802" customFormat="false" ht="14.25" hidden="false" customHeight="false" outlineLevel="0" collapsed="false">
      <c r="A37802" s="535" t="s">
        <v>57345</v>
      </c>
      <c r="B37802" s="536" t="s">
        <v>57346</v>
      </c>
      <c r="C37802" s="535" t="s">
        <v>54298</v>
      </c>
      <c r="D37802" s="548" t="n">
        <v>90.8846</v>
      </c>
    </row>
    <row r="37803" customFormat="false" ht="14.25" hidden="false" customHeight="false" outlineLevel="0" collapsed="false">
      <c r="A37803" s="535" t="s">
        <v>57347</v>
      </c>
      <c r="B37803" s="536" t="s">
        <v>57348</v>
      </c>
      <c r="C37803" s="535" t="s">
        <v>29260</v>
      </c>
      <c r="D37803" s="548" t="n">
        <v>172916.6638</v>
      </c>
    </row>
    <row r="37804" customFormat="false" ht="14.25" hidden="false" customHeight="false" outlineLevel="0" collapsed="false">
      <c r="A37804" s="535" t="s">
        <v>57349</v>
      </c>
      <c r="B37804" s="536" t="s">
        <v>57350</v>
      </c>
      <c r="C37804" s="535" t="s">
        <v>29260</v>
      </c>
      <c r="D37804" s="548" t="n">
        <v>253766.1095</v>
      </c>
    </row>
    <row r="37805" customFormat="false" ht="14.25" hidden="false" customHeight="false" outlineLevel="0" collapsed="false">
      <c r="A37805" s="535" t="s">
        <v>57351</v>
      </c>
      <c r="B37805" s="536" t="s">
        <v>57352</v>
      </c>
      <c r="C37805" s="535" t="s">
        <v>29260</v>
      </c>
      <c r="D37805" s="548" t="n">
        <v>60</v>
      </c>
    </row>
    <row r="37806" customFormat="false" ht="14.25" hidden="false" customHeight="false" outlineLevel="0" collapsed="false">
      <c r="A37806" s="535" t="s">
        <v>57353</v>
      </c>
      <c r="B37806" s="536" t="s">
        <v>57354</v>
      </c>
      <c r="C37806" s="535" t="s">
        <v>29260</v>
      </c>
      <c r="D37806" s="548" t="n">
        <v>26.16</v>
      </c>
    </row>
    <row r="37807" customFormat="false" ht="14.25" hidden="false" customHeight="false" outlineLevel="0" collapsed="false">
      <c r="A37807" s="535" t="s">
        <v>57355</v>
      </c>
      <c r="B37807" s="536" t="s">
        <v>57356</v>
      </c>
      <c r="C37807" s="535" t="s">
        <v>29260</v>
      </c>
      <c r="D37807" s="548" t="n">
        <v>280885.4958</v>
      </c>
    </row>
    <row r="37808" customFormat="false" ht="14.25" hidden="false" customHeight="false" outlineLevel="0" collapsed="false">
      <c r="A37808" s="535" t="s">
        <v>57357</v>
      </c>
      <c r="B37808" s="536" t="s">
        <v>57358</v>
      </c>
      <c r="C37808" s="535" t="s">
        <v>29260</v>
      </c>
      <c r="D37808" s="548" t="n">
        <v>1486.6825</v>
      </c>
    </row>
    <row r="37809" customFormat="false" ht="14.25" hidden="false" customHeight="false" outlineLevel="0" collapsed="false">
      <c r="A37809" s="535" t="s">
        <v>57359</v>
      </c>
      <c r="B37809" s="536" t="s">
        <v>57360</v>
      </c>
      <c r="C37809" s="535" t="s">
        <v>29247</v>
      </c>
      <c r="D37809" s="548" t="n">
        <v>273.9875</v>
      </c>
    </row>
    <row r="37810" customFormat="false" ht="14.25" hidden="false" customHeight="false" outlineLevel="0" collapsed="false">
      <c r="A37810" s="535" t="s">
        <v>57361</v>
      </c>
      <c r="B37810" s="536" t="s">
        <v>57362</v>
      </c>
      <c r="C37810" s="535" t="s">
        <v>29260</v>
      </c>
      <c r="D37810" s="548" t="n">
        <v>3654.5613</v>
      </c>
    </row>
    <row r="37811" customFormat="false" ht="14.25" hidden="false" customHeight="false" outlineLevel="0" collapsed="false">
      <c r="A37811" s="535" t="s">
        <v>57363</v>
      </c>
      <c r="B37811" s="536" t="s">
        <v>57364</v>
      </c>
      <c r="C37811" s="535" t="s">
        <v>29260</v>
      </c>
      <c r="D37811" s="548" t="n">
        <v>1197.8413</v>
      </c>
    </row>
    <row r="37812" customFormat="false" ht="14.25" hidden="false" customHeight="false" outlineLevel="0" collapsed="false">
      <c r="A37812" s="535" t="s">
        <v>57365</v>
      </c>
      <c r="B37812" s="536" t="s">
        <v>57366</v>
      </c>
      <c r="C37812" s="535" t="s">
        <v>29741</v>
      </c>
      <c r="D37812" s="548" t="n">
        <v>27.258</v>
      </c>
    </row>
    <row r="37813" customFormat="false" ht="14.25" hidden="false" customHeight="false" outlineLevel="0" collapsed="false">
      <c r="A37813" s="535" t="s">
        <v>57367</v>
      </c>
      <c r="B37813" s="536" t="s">
        <v>57368</v>
      </c>
      <c r="C37813" s="535" t="s">
        <v>50010</v>
      </c>
      <c r="D37813" s="548" t="s">
        <v>54445</v>
      </c>
    </row>
    <row r="37814" customFormat="false" ht="14.25" hidden="false" customHeight="false" outlineLevel="0" collapsed="false">
      <c r="A37814" s="535" t="s">
        <v>57369</v>
      </c>
      <c r="B37814" s="536" t="s">
        <v>57370</v>
      </c>
      <c r="C37814" s="535" t="s">
        <v>41675</v>
      </c>
      <c r="D37814" s="548" t="s">
        <v>54445</v>
      </c>
    </row>
    <row r="37815" customFormat="false" ht="14.25" hidden="false" customHeight="false" outlineLevel="0" collapsed="false">
      <c r="A37815" s="535" t="s">
        <v>57371</v>
      </c>
      <c r="B37815" s="536" t="s">
        <v>57372</v>
      </c>
      <c r="C37815" s="535" t="s">
        <v>50010</v>
      </c>
      <c r="D37815" s="548" t="s">
        <v>54445</v>
      </c>
    </row>
    <row r="37816" customFormat="false" ht="14.25" hidden="false" customHeight="false" outlineLevel="0" collapsed="false">
      <c r="A37816" s="535" t="s">
        <v>57373</v>
      </c>
      <c r="B37816" s="536" t="s">
        <v>57374</v>
      </c>
      <c r="C37816" s="535" t="s">
        <v>29260</v>
      </c>
      <c r="D37816" s="548" t="s">
        <v>54445</v>
      </c>
    </row>
    <row r="37817" customFormat="false" ht="14.25" hidden="false" customHeight="false" outlineLevel="0" collapsed="false">
      <c r="A37817" s="535" t="s">
        <v>57375</v>
      </c>
      <c r="B37817" s="536" t="s">
        <v>57376</v>
      </c>
      <c r="C37817" s="535" t="s">
        <v>29260</v>
      </c>
      <c r="D37817" s="548" t="s">
        <v>54445</v>
      </c>
    </row>
    <row r="37818" customFormat="false" ht="14.25" hidden="false" customHeight="false" outlineLevel="0" collapsed="false">
      <c r="A37818" s="535" t="s">
        <v>57377</v>
      </c>
      <c r="B37818" s="536" t="s">
        <v>57378</v>
      </c>
      <c r="C37818" s="535" t="s">
        <v>29260</v>
      </c>
      <c r="D37818" s="548" t="s">
        <v>54445</v>
      </c>
    </row>
    <row r="37819" customFormat="false" ht="14.25" hidden="false" customHeight="false" outlineLevel="0" collapsed="false">
      <c r="A37819" s="535" t="s">
        <v>57379</v>
      </c>
      <c r="B37819" s="536" t="s">
        <v>57380</v>
      </c>
      <c r="C37819" s="535" t="s">
        <v>29247</v>
      </c>
      <c r="D37819" s="548" t="n">
        <v>173.097</v>
      </c>
    </row>
    <row r="37820" customFormat="false" ht="14.25" hidden="false" customHeight="false" outlineLevel="0" collapsed="false">
      <c r="A37820" s="535" t="s">
        <v>57381</v>
      </c>
      <c r="B37820" s="536" t="s">
        <v>57382</v>
      </c>
      <c r="C37820" s="535" t="s">
        <v>29247</v>
      </c>
      <c r="D37820" s="548" t="n">
        <v>110.0081</v>
      </c>
    </row>
    <row r="37821" customFormat="false" ht="14.25" hidden="false" customHeight="false" outlineLevel="0" collapsed="false">
      <c r="A37821" s="535" t="s">
        <v>57383</v>
      </c>
      <c r="B37821" s="536" t="s">
        <v>57384</v>
      </c>
      <c r="C37821" s="535" t="s">
        <v>41675</v>
      </c>
      <c r="D37821" s="548" t="s">
        <v>54445</v>
      </c>
    </row>
    <row r="37822" customFormat="false" ht="14.25" hidden="false" customHeight="false" outlineLevel="0" collapsed="false">
      <c r="A37822" s="535" t="s">
        <v>57385</v>
      </c>
      <c r="B37822" s="536" t="s">
        <v>57386</v>
      </c>
      <c r="C37822" s="535" t="s">
        <v>41675</v>
      </c>
      <c r="D37822" s="548" t="s">
        <v>54445</v>
      </c>
    </row>
    <row r="37823" customFormat="false" ht="14.25" hidden="false" customHeight="false" outlineLevel="0" collapsed="false">
      <c r="A37823" s="535" t="s">
        <v>57387</v>
      </c>
      <c r="B37823" s="536" t="s">
        <v>57388</v>
      </c>
      <c r="C37823" s="535" t="s">
        <v>29247</v>
      </c>
      <c r="D37823" s="548" t="n">
        <v>345.9948</v>
      </c>
    </row>
    <row r="37824" customFormat="false" ht="14.25" hidden="false" customHeight="false" outlineLevel="0" collapsed="false">
      <c r="A37824" s="535" t="s">
        <v>57389</v>
      </c>
      <c r="B37824" s="536" t="s">
        <v>57390</v>
      </c>
      <c r="C37824" s="535" t="s">
        <v>29247</v>
      </c>
      <c r="D37824" s="548" t="n">
        <v>650.1044</v>
      </c>
    </row>
    <row r="37825" customFormat="false" ht="14.25" hidden="false" customHeight="false" outlineLevel="0" collapsed="false">
      <c r="A37825" s="535" t="s">
        <v>57391</v>
      </c>
      <c r="B37825" s="536" t="s">
        <v>57392</v>
      </c>
      <c r="C37825" s="535" t="s">
        <v>29247</v>
      </c>
      <c r="D37825" s="548" t="n">
        <v>715.139</v>
      </c>
    </row>
    <row r="37826" customFormat="false" ht="14.25" hidden="false" customHeight="false" outlineLevel="0" collapsed="false">
      <c r="A37826" s="535" t="s">
        <v>57393</v>
      </c>
      <c r="B37826" s="536" t="s">
        <v>57394</v>
      </c>
      <c r="C37826" s="535" t="s">
        <v>29247</v>
      </c>
      <c r="D37826" s="548" t="n">
        <v>731.0744</v>
      </c>
    </row>
    <row r="37827" customFormat="false" ht="14.25" hidden="false" customHeight="false" outlineLevel="0" collapsed="false">
      <c r="A37827" s="535" t="s">
        <v>57395</v>
      </c>
      <c r="B37827" s="536" t="s">
        <v>57396</v>
      </c>
      <c r="C37827" s="535" t="s">
        <v>29247</v>
      </c>
      <c r="D37827" s="548" t="n">
        <v>785.9926</v>
      </c>
    </row>
    <row r="37828" customFormat="false" ht="14.25" hidden="false" customHeight="false" outlineLevel="0" collapsed="false">
      <c r="A37828" s="535" t="s">
        <v>57397</v>
      </c>
      <c r="B37828" s="536" t="s">
        <v>57398</v>
      </c>
      <c r="C37828" s="535" t="s">
        <v>29247</v>
      </c>
      <c r="D37828" s="548" t="n">
        <v>1021.054</v>
      </c>
    </row>
    <row r="37829" customFormat="false" ht="14.25" hidden="false" customHeight="false" outlineLevel="0" collapsed="false">
      <c r="A37829" s="535" t="s">
        <v>57399</v>
      </c>
      <c r="B37829" s="536" t="s">
        <v>57400</v>
      </c>
      <c r="C37829" s="535" t="s">
        <v>29247</v>
      </c>
      <c r="D37829" s="548" t="n">
        <v>1060.171</v>
      </c>
    </row>
    <row r="37830" customFormat="false" ht="14.25" hidden="false" customHeight="false" outlineLevel="0" collapsed="false">
      <c r="A37830" s="535" t="s">
        <v>57401</v>
      </c>
      <c r="B37830" s="536" t="s">
        <v>57402</v>
      </c>
      <c r="C37830" s="535" t="s">
        <v>29247</v>
      </c>
      <c r="D37830" s="548" t="n">
        <v>1120.5083</v>
      </c>
    </row>
    <row r="37831" customFormat="false" ht="14.25" hidden="false" customHeight="false" outlineLevel="0" collapsed="false">
      <c r="A37831" s="535" t="s">
        <v>57403</v>
      </c>
      <c r="B37831" s="536" t="s">
        <v>57404</v>
      </c>
      <c r="C37831" s="535" t="s">
        <v>29247</v>
      </c>
      <c r="D37831" s="548" t="n">
        <v>4262.75</v>
      </c>
    </row>
    <row r="37832" customFormat="false" ht="14.25" hidden="false" customHeight="false" outlineLevel="0" collapsed="false">
      <c r="A37832" s="535" t="s">
        <v>57405</v>
      </c>
      <c r="B37832" s="536" t="s">
        <v>57406</v>
      </c>
      <c r="C37832" s="535" t="s">
        <v>29247</v>
      </c>
      <c r="D37832" s="548" t="n">
        <v>309.7095</v>
      </c>
    </row>
    <row r="37833" customFormat="false" ht="14.25" hidden="false" customHeight="false" outlineLevel="0" collapsed="false">
      <c r="A37833" s="535" t="s">
        <v>57407</v>
      </c>
      <c r="B37833" s="536" t="s">
        <v>57408</v>
      </c>
      <c r="C37833" s="535" t="s">
        <v>29247</v>
      </c>
      <c r="D37833" s="548" t="n">
        <v>328.6177</v>
      </c>
    </row>
    <row r="37834" customFormat="false" ht="14.25" hidden="false" customHeight="false" outlineLevel="0" collapsed="false">
      <c r="A37834" s="535" t="s">
        <v>57409</v>
      </c>
      <c r="B37834" s="536" t="s">
        <v>57410</v>
      </c>
      <c r="C37834" s="535" t="s">
        <v>29247</v>
      </c>
      <c r="D37834" s="548" t="n">
        <v>291.623</v>
      </c>
    </row>
    <row r="37835" customFormat="false" ht="14.25" hidden="false" customHeight="false" outlineLevel="0" collapsed="false">
      <c r="A37835" s="535" t="s">
        <v>57411</v>
      </c>
      <c r="B37835" s="536" t="s">
        <v>57412</v>
      </c>
      <c r="C37835" s="535" t="s">
        <v>29247</v>
      </c>
      <c r="D37835" s="548" t="n">
        <v>482.197</v>
      </c>
    </row>
    <row r="37836" customFormat="false" ht="14.25" hidden="false" customHeight="false" outlineLevel="0" collapsed="false">
      <c r="A37836" s="535" t="s">
        <v>57413</v>
      </c>
      <c r="B37836" s="536" t="s">
        <v>57414</v>
      </c>
      <c r="C37836" s="535" t="s">
        <v>29247</v>
      </c>
      <c r="D37836" s="548" t="n">
        <v>1305.2219</v>
      </c>
    </row>
    <row r="37837" customFormat="false" ht="14.25" hidden="false" customHeight="false" outlineLevel="0" collapsed="false">
      <c r="A37837" s="535" t="s">
        <v>57415</v>
      </c>
      <c r="B37837" s="536" t="s">
        <v>57416</v>
      </c>
      <c r="C37837" s="535" t="s">
        <v>29247</v>
      </c>
      <c r="D37837" s="548" t="n">
        <v>2208.8648</v>
      </c>
    </row>
    <row r="37838" customFormat="false" ht="14.25" hidden="false" customHeight="false" outlineLevel="0" collapsed="false">
      <c r="A37838" s="535" t="s">
        <v>57417</v>
      </c>
      <c r="B37838" s="536" t="s">
        <v>57418</v>
      </c>
      <c r="C37838" s="535" t="s">
        <v>29247</v>
      </c>
      <c r="D37838" s="548" t="n">
        <v>738.2983</v>
      </c>
    </row>
    <row r="37839" customFormat="false" ht="14.25" hidden="false" customHeight="false" outlineLevel="0" collapsed="false">
      <c r="A37839" s="535" t="s">
        <v>57419</v>
      </c>
      <c r="B37839" s="536" t="s">
        <v>57420</v>
      </c>
      <c r="C37839" s="535" t="s">
        <v>29247</v>
      </c>
      <c r="D37839" s="548" t="n">
        <v>900.0204</v>
      </c>
    </row>
    <row r="37840" customFormat="false" ht="14.25" hidden="false" customHeight="false" outlineLevel="0" collapsed="false">
      <c r="A37840" s="535" t="s">
        <v>57421</v>
      </c>
      <c r="B37840" s="536" t="s">
        <v>57422</v>
      </c>
      <c r="C37840" s="535" t="s">
        <v>29247</v>
      </c>
      <c r="D37840" s="548" t="n">
        <v>1153.7962</v>
      </c>
    </row>
    <row r="37841" customFormat="false" ht="14.25" hidden="false" customHeight="false" outlineLevel="0" collapsed="false">
      <c r="A37841" s="535" t="s">
        <v>57423</v>
      </c>
      <c r="B37841" s="536" t="s">
        <v>57424</v>
      </c>
      <c r="C37841" s="535" t="s">
        <v>29247</v>
      </c>
      <c r="D37841" s="548" t="n">
        <v>999.4525</v>
      </c>
    </row>
    <row r="37842" customFormat="false" ht="14.25" hidden="false" customHeight="false" outlineLevel="0" collapsed="false">
      <c r="A37842" s="535" t="s">
        <v>57425</v>
      </c>
      <c r="B37842" s="536" t="s">
        <v>57426</v>
      </c>
      <c r="C37842" s="535" t="s">
        <v>29247</v>
      </c>
      <c r="D37842" s="548" t="n">
        <v>1634.1533</v>
      </c>
    </row>
    <row r="37843" customFormat="false" ht="14.25" hidden="false" customHeight="false" outlineLevel="0" collapsed="false">
      <c r="A37843" s="535" t="s">
        <v>57427</v>
      </c>
      <c r="B37843" s="536" t="s">
        <v>57428</v>
      </c>
      <c r="C37843" s="535" t="s">
        <v>29247</v>
      </c>
      <c r="D37843" s="548" t="n">
        <v>2038.767</v>
      </c>
    </row>
    <row r="37844" customFormat="false" ht="14.25" hidden="false" customHeight="false" outlineLevel="0" collapsed="false">
      <c r="A37844" s="535" t="s">
        <v>57429</v>
      </c>
      <c r="B37844" s="536" t="s">
        <v>57430</v>
      </c>
      <c r="C37844" s="535" t="s">
        <v>29247</v>
      </c>
      <c r="D37844" s="548" t="n">
        <v>2672.321</v>
      </c>
    </row>
    <row r="37845" customFormat="false" ht="14.25" hidden="false" customHeight="false" outlineLevel="0" collapsed="false">
      <c r="A37845" s="535" t="s">
        <v>57431</v>
      </c>
      <c r="B37845" s="536" t="s">
        <v>57432</v>
      </c>
      <c r="C37845" s="535" t="s">
        <v>44152</v>
      </c>
      <c r="D37845" s="548" t="n">
        <v>2004.46</v>
      </c>
    </row>
    <row r="37846" customFormat="false" ht="14.25" hidden="false" customHeight="false" outlineLevel="0" collapsed="false">
      <c r="A37846" s="535" t="s">
        <v>57433</v>
      </c>
      <c r="B37846" s="536" t="s">
        <v>57434</v>
      </c>
      <c r="C37846" s="535" t="s">
        <v>50010</v>
      </c>
      <c r="D37846" s="548" t="s">
        <v>54445</v>
      </c>
    </row>
    <row r="37847" customFormat="false" ht="14.25" hidden="false" customHeight="false" outlineLevel="0" collapsed="false">
      <c r="A37847" s="535" t="s">
        <v>57435</v>
      </c>
      <c r="B37847" s="536" t="s">
        <v>57436</v>
      </c>
      <c r="C37847" s="535" t="s">
        <v>50010</v>
      </c>
      <c r="D37847" s="548" t="s">
        <v>54445</v>
      </c>
    </row>
    <row r="37848" customFormat="false" ht="14.25" hidden="false" customHeight="false" outlineLevel="0" collapsed="false">
      <c r="A37848" s="535" t="s">
        <v>57437</v>
      </c>
      <c r="B37848" s="536" t="s">
        <v>57438</v>
      </c>
      <c r="C37848" s="535" t="s">
        <v>50010</v>
      </c>
      <c r="D37848" s="548" t="s">
        <v>54445</v>
      </c>
    </row>
    <row r="37849" customFormat="false" ht="14.25" hidden="false" customHeight="false" outlineLevel="0" collapsed="false">
      <c r="A37849" s="535" t="s">
        <v>57439</v>
      </c>
      <c r="B37849" s="536" t="s">
        <v>57440</v>
      </c>
      <c r="C37849" s="535" t="s">
        <v>50010</v>
      </c>
      <c r="D37849" s="548" t="s">
        <v>54445</v>
      </c>
    </row>
    <row r="37850" customFormat="false" ht="14.25" hidden="false" customHeight="false" outlineLevel="0" collapsed="false">
      <c r="A37850" s="535" t="s">
        <v>57441</v>
      </c>
      <c r="B37850" s="536" t="s">
        <v>57442</v>
      </c>
      <c r="C37850" s="535" t="s">
        <v>50010</v>
      </c>
      <c r="D37850" s="548" t="s">
        <v>54445</v>
      </c>
    </row>
    <row r="37851" customFormat="false" ht="14.25" hidden="false" customHeight="false" outlineLevel="0" collapsed="false">
      <c r="A37851" s="535" t="s">
        <v>57443</v>
      </c>
      <c r="B37851" s="536" t="s">
        <v>57444</v>
      </c>
      <c r="C37851" s="535" t="s">
        <v>50010</v>
      </c>
      <c r="D37851" s="548" t="s">
        <v>54445</v>
      </c>
    </row>
    <row r="37852" customFormat="false" ht="14.25" hidden="false" customHeight="false" outlineLevel="0" collapsed="false">
      <c r="A37852" s="535" t="s">
        <v>57445</v>
      </c>
      <c r="B37852" s="536" t="s">
        <v>57446</v>
      </c>
      <c r="C37852" s="535" t="s">
        <v>29260</v>
      </c>
      <c r="D37852" s="548" t="s">
        <v>54445</v>
      </c>
    </row>
    <row r="37853" customFormat="false" ht="14.25" hidden="false" customHeight="false" outlineLevel="0" collapsed="false">
      <c r="A37853" s="535" t="s">
        <v>57447</v>
      </c>
      <c r="B37853" s="536" t="s">
        <v>57448</v>
      </c>
      <c r="C37853" s="535" t="s">
        <v>29260</v>
      </c>
      <c r="D37853" s="548" t="s">
        <v>54445</v>
      </c>
    </row>
    <row r="37854" customFormat="false" ht="14.25" hidden="false" customHeight="false" outlineLevel="0" collapsed="false">
      <c r="A37854" s="535" t="s">
        <v>57449</v>
      </c>
      <c r="B37854" s="536" t="s">
        <v>57450</v>
      </c>
      <c r="C37854" s="535" t="s">
        <v>29260</v>
      </c>
      <c r="D37854" s="548" t="s">
        <v>54445</v>
      </c>
    </row>
    <row r="37855" customFormat="false" ht="14.25" hidden="false" customHeight="false" outlineLevel="0" collapsed="false">
      <c r="A37855" s="535" t="s">
        <v>57451</v>
      </c>
      <c r="B37855" s="536" t="s">
        <v>57452</v>
      </c>
      <c r="C37855" s="535" t="s">
        <v>29260</v>
      </c>
      <c r="D37855" s="548" t="s">
        <v>54445</v>
      </c>
    </row>
    <row r="37856" customFormat="false" ht="14.25" hidden="false" customHeight="false" outlineLevel="0" collapsed="false">
      <c r="A37856" s="535" t="s">
        <v>57453</v>
      </c>
      <c r="B37856" s="536" t="s">
        <v>57454</v>
      </c>
      <c r="C37856" s="535" t="s">
        <v>29260</v>
      </c>
      <c r="D37856" s="548" t="s">
        <v>54445</v>
      </c>
    </row>
    <row r="37857" customFormat="false" ht="14.25" hidden="false" customHeight="false" outlineLevel="0" collapsed="false">
      <c r="A37857" s="535" t="s">
        <v>57455</v>
      </c>
      <c r="B37857" s="536" t="s">
        <v>57456</v>
      </c>
      <c r="C37857" s="535" t="s">
        <v>50010</v>
      </c>
      <c r="D37857" s="548" t="s">
        <v>54445</v>
      </c>
    </row>
    <row r="37858" customFormat="false" ht="14.25" hidden="false" customHeight="false" outlineLevel="0" collapsed="false">
      <c r="A37858" s="535" t="s">
        <v>57457</v>
      </c>
      <c r="B37858" s="536" t="s">
        <v>57458</v>
      </c>
      <c r="C37858" s="535" t="s">
        <v>29260</v>
      </c>
      <c r="D37858" s="548" t="n">
        <v>20.6773</v>
      </c>
    </row>
    <row r="37859" customFormat="false" ht="14.25" hidden="false" customHeight="false" outlineLevel="0" collapsed="false">
      <c r="A37859" s="535" t="s">
        <v>57459</v>
      </c>
      <c r="B37859" s="536" t="s">
        <v>57460</v>
      </c>
      <c r="C37859" s="535" t="s">
        <v>29260</v>
      </c>
      <c r="D37859" s="548" t="n">
        <v>27.7666</v>
      </c>
    </row>
    <row r="37860" customFormat="false" ht="14.25" hidden="false" customHeight="false" outlineLevel="0" collapsed="false">
      <c r="A37860" s="535" t="s">
        <v>57461</v>
      </c>
      <c r="B37860" s="536" t="s">
        <v>57462</v>
      </c>
      <c r="C37860" s="535" t="s">
        <v>29260</v>
      </c>
      <c r="D37860" s="548" t="n">
        <v>27.7666</v>
      </c>
    </row>
    <row r="37861" customFormat="false" ht="14.25" hidden="false" customHeight="false" outlineLevel="0" collapsed="false">
      <c r="A37861" s="535" t="s">
        <v>57463</v>
      </c>
      <c r="B37861" s="536" t="s">
        <v>57464</v>
      </c>
      <c r="C37861" s="535" t="s">
        <v>29260</v>
      </c>
      <c r="D37861" s="548" t="n">
        <v>30.3717</v>
      </c>
    </row>
    <row r="37862" customFormat="false" ht="14.25" hidden="false" customHeight="false" outlineLevel="0" collapsed="false">
      <c r="A37862" s="535" t="s">
        <v>57465</v>
      </c>
      <c r="B37862" s="536" t="s">
        <v>57466</v>
      </c>
      <c r="C37862" s="535" t="s">
        <v>29260</v>
      </c>
      <c r="D37862" s="548" t="n">
        <v>19.3304</v>
      </c>
    </row>
    <row r="37863" customFormat="false" ht="14.25" hidden="false" customHeight="false" outlineLevel="0" collapsed="false">
      <c r="A37863" s="535" t="s">
        <v>57467</v>
      </c>
      <c r="B37863" s="536" t="s">
        <v>57468</v>
      </c>
      <c r="C37863" s="535" t="s">
        <v>29260</v>
      </c>
      <c r="D37863" s="548" t="n">
        <v>22.977</v>
      </c>
    </row>
    <row r="37864" customFormat="false" ht="14.25" hidden="false" customHeight="false" outlineLevel="0" collapsed="false">
      <c r="A37864" s="535" t="s">
        <v>57469</v>
      </c>
      <c r="B37864" s="536" t="s">
        <v>57470</v>
      </c>
      <c r="C37864" s="535" t="s">
        <v>29260</v>
      </c>
      <c r="D37864" s="548" t="n">
        <v>22.977</v>
      </c>
    </row>
    <row r="37865" customFormat="false" ht="14.25" hidden="false" customHeight="false" outlineLevel="0" collapsed="false">
      <c r="A37865" s="535" t="s">
        <v>57471</v>
      </c>
      <c r="B37865" s="536" t="s">
        <v>57472</v>
      </c>
      <c r="C37865" s="535" t="s">
        <v>29260</v>
      </c>
      <c r="D37865" s="548" t="n">
        <v>28.3733</v>
      </c>
    </row>
    <row r="37866" customFormat="false" ht="14.25" hidden="false" customHeight="false" outlineLevel="0" collapsed="false">
      <c r="A37866" s="535" t="s">
        <v>57473</v>
      </c>
      <c r="B37866" s="536" t="s">
        <v>57474</v>
      </c>
      <c r="C37866" s="535" t="s">
        <v>29260</v>
      </c>
      <c r="D37866" s="548" t="n">
        <v>16.7388</v>
      </c>
    </row>
    <row r="37867" customFormat="false" ht="14.25" hidden="false" customHeight="false" outlineLevel="0" collapsed="false">
      <c r="A37867" s="535" t="s">
        <v>57475</v>
      </c>
      <c r="B37867" s="536" t="s">
        <v>57476</v>
      </c>
      <c r="C37867" s="535" t="s">
        <v>29260</v>
      </c>
      <c r="D37867" s="548" t="n">
        <v>20.8584</v>
      </c>
    </row>
    <row r="37868" customFormat="false" ht="14.25" hidden="false" customHeight="false" outlineLevel="0" collapsed="false">
      <c r="A37868" s="535" t="s">
        <v>57477</v>
      </c>
      <c r="B37868" s="536" t="s">
        <v>57478</v>
      </c>
      <c r="C37868" s="535" t="s">
        <v>29260</v>
      </c>
      <c r="D37868" s="548" t="n">
        <v>21.7457</v>
      </c>
    </row>
    <row r="37869" customFormat="false" ht="14.25" hidden="false" customHeight="false" outlineLevel="0" collapsed="false">
      <c r="A37869" s="535" t="s">
        <v>57479</v>
      </c>
      <c r="B37869" s="536" t="s">
        <v>57480</v>
      </c>
      <c r="C37869" s="535" t="s">
        <v>29260</v>
      </c>
      <c r="D37869" s="548" t="n">
        <v>27.8753</v>
      </c>
    </row>
    <row r="37870" customFormat="false" ht="14.25" hidden="false" customHeight="false" outlineLevel="0" collapsed="false">
      <c r="A37870" s="535" t="s">
        <v>57481</v>
      </c>
      <c r="B37870" s="536" t="s">
        <v>57482</v>
      </c>
      <c r="C37870" s="535" t="s">
        <v>29260</v>
      </c>
      <c r="D37870" s="548" t="n">
        <v>16.1657</v>
      </c>
    </row>
    <row r="37871" customFormat="false" ht="14.25" hidden="false" customHeight="false" outlineLevel="0" collapsed="false">
      <c r="A37871" s="535" t="s">
        <v>57483</v>
      </c>
      <c r="B37871" s="536" t="s">
        <v>57484</v>
      </c>
      <c r="C37871" s="535" t="s">
        <v>29260</v>
      </c>
      <c r="D37871" s="548" t="n">
        <v>20.3604</v>
      </c>
    </row>
    <row r="37872" customFormat="false" ht="14.25" hidden="false" customHeight="false" outlineLevel="0" collapsed="false">
      <c r="A37872" s="535" t="s">
        <v>57485</v>
      </c>
      <c r="B37872" s="536" t="s">
        <v>57486</v>
      </c>
      <c r="C37872" s="535" t="s">
        <v>29260</v>
      </c>
      <c r="D37872" s="548" t="n">
        <v>20.8584</v>
      </c>
    </row>
    <row r="37873" customFormat="false" ht="14.25" hidden="false" customHeight="false" outlineLevel="0" collapsed="false">
      <c r="A37873" s="535" t="s">
        <v>57487</v>
      </c>
      <c r="B37873" s="536" t="s">
        <v>57488</v>
      </c>
      <c r="C37873" s="535" t="s">
        <v>29260</v>
      </c>
      <c r="D37873" s="548" t="n">
        <v>27.3184</v>
      </c>
    </row>
    <row r="37874" customFormat="false" ht="14.25" hidden="false" customHeight="false" outlineLevel="0" collapsed="false">
      <c r="A37874" s="535" t="s">
        <v>57489</v>
      </c>
      <c r="B37874" s="536" t="s">
        <v>57490</v>
      </c>
      <c r="C37874" s="535" t="s">
        <v>29260</v>
      </c>
      <c r="D37874" s="548" t="n">
        <v>30.6503</v>
      </c>
    </row>
    <row r="37875" customFormat="false" ht="14.25" hidden="false" customHeight="false" outlineLevel="0" collapsed="false">
      <c r="A37875" s="535" t="s">
        <v>57491</v>
      </c>
      <c r="B37875" s="536" t="s">
        <v>57492</v>
      </c>
      <c r="C37875" s="535" t="s">
        <v>29260</v>
      </c>
      <c r="D37875" s="548" t="n">
        <v>38.9801</v>
      </c>
    </row>
    <row r="37876" customFormat="false" ht="14.25" hidden="false" customHeight="false" outlineLevel="0" collapsed="false">
      <c r="A37876" s="535" t="s">
        <v>57493</v>
      </c>
      <c r="B37876" s="536" t="s">
        <v>57494</v>
      </c>
      <c r="C37876" s="535" t="s">
        <v>29260</v>
      </c>
      <c r="D37876" s="548" t="n">
        <v>43.2384</v>
      </c>
    </row>
    <row r="37877" customFormat="false" ht="14.25" hidden="false" customHeight="false" outlineLevel="0" collapsed="false">
      <c r="A37877" s="535" t="s">
        <v>57495</v>
      </c>
      <c r="B37877" s="536" t="s">
        <v>57496</v>
      </c>
      <c r="C37877" s="535" t="s">
        <v>29260</v>
      </c>
      <c r="D37877" s="548" t="n">
        <v>43.1902</v>
      </c>
    </row>
    <row r="37878" customFormat="false" ht="14.25" hidden="false" customHeight="false" outlineLevel="0" collapsed="false">
      <c r="A37878" s="535" t="s">
        <v>57497</v>
      </c>
      <c r="B37878" s="536" t="s">
        <v>57498</v>
      </c>
      <c r="C37878" s="535" t="s">
        <v>29260</v>
      </c>
      <c r="D37878" s="548" t="n">
        <v>30.1071</v>
      </c>
    </row>
    <row r="37879" customFormat="false" ht="14.25" hidden="false" customHeight="false" outlineLevel="0" collapsed="false">
      <c r="A37879" s="535" t="s">
        <v>57499</v>
      </c>
      <c r="B37879" s="536" t="s">
        <v>57500</v>
      </c>
      <c r="C37879" s="535" t="s">
        <v>29260</v>
      </c>
      <c r="D37879" s="548" t="n">
        <v>38.4821</v>
      </c>
    </row>
    <row r="37880" customFormat="false" ht="14.25" hidden="false" customHeight="false" outlineLevel="0" collapsed="false">
      <c r="A37880" s="535" t="s">
        <v>57501</v>
      </c>
      <c r="B37880" s="536" t="s">
        <v>57502</v>
      </c>
      <c r="C37880" s="535" t="s">
        <v>29260</v>
      </c>
      <c r="D37880" s="548" t="n">
        <v>42.6017</v>
      </c>
    </row>
    <row r="37881" customFormat="false" ht="14.25" hidden="false" customHeight="false" outlineLevel="0" collapsed="false">
      <c r="A37881" s="535" t="s">
        <v>57503</v>
      </c>
      <c r="B37881" s="536" t="s">
        <v>57504</v>
      </c>
      <c r="C37881" s="535" t="s">
        <v>29260</v>
      </c>
      <c r="D37881" s="548" t="n">
        <v>42.6017</v>
      </c>
    </row>
    <row r="37882" customFormat="false" ht="14.25" hidden="false" customHeight="false" outlineLevel="0" collapsed="false">
      <c r="A37882" s="535" t="s">
        <v>57505</v>
      </c>
      <c r="B37882" s="536" t="s">
        <v>57506</v>
      </c>
      <c r="C37882" s="535" t="s">
        <v>29260</v>
      </c>
      <c r="D37882" s="548" t="n">
        <v>27.6262</v>
      </c>
    </row>
    <row r="37883" customFormat="false" ht="14.25" hidden="false" customHeight="false" outlineLevel="0" collapsed="false">
      <c r="A37883" s="535" t="s">
        <v>57507</v>
      </c>
      <c r="B37883" s="536" t="s">
        <v>57508</v>
      </c>
      <c r="C37883" s="535" t="s">
        <v>29260</v>
      </c>
      <c r="D37883" s="548" t="n">
        <v>34.0456</v>
      </c>
    </row>
    <row r="37884" customFormat="false" ht="14.25" hidden="false" customHeight="false" outlineLevel="0" collapsed="false">
      <c r="A37884" s="535" t="s">
        <v>57509</v>
      </c>
      <c r="B37884" s="536" t="s">
        <v>57510</v>
      </c>
      <c r="C37884" s="535" t="s">
        <v>29260</v>
      </c>
      <c r="D37884" s="548" t="n">
        <v>37.9418</v>
      </c>
    </row>
    <row r="37885" customFormat="false" ht="14.25" hidden="false" customHeight="false" outlineLevel="0" collapsed="false">
      <c r="A37885" s="535" t="s">
        <v>57511</v>
      </c>
      <c r="B37885" s="536" t="s">
        <v>57512</v>
      </c>
      <c r="C37885" s="535" t="s">
        <v>29260</v>
      </c>
      <c r="D37885" s="548" t="n">
        <v>41.7868</v>
      </c>
    </row>
    <row r="37886" customFormat="false" ht="14.25" hidden="false" customHeight="false" outlineLevel="0" collapsed="false">
      <c r="A37886" s="535" t="s">
        <v>57513</v>
      </c>
      <c r="B37886" s="536" t="s">
        <v>57514</v>
      </c>
      <c r="C37886" s="535" t="s">
        <v>29260</v>
      </c>
      <c r="D37886" s="548" t="n">
        <v>26.9924</v>
      </c>
    </row>
    <row r="37887" customFormat="false" ht="14.25" hidden="false" customHeight="false" outlineLevel="0" collapsed="false">
      <c r="A37887" s="535" t="s">
        <v>57515</v>
      </c>
      <c r="B37887" s="536" t="s">
        <v>57516</v>
      </c>
      <c r="C37887" s="535" t="s">
        <v>29260</v>
      </c>
      <c r="D37887" s="548" t="n">
        <v>33.4027</v>
      </c>
    </row>
    <row r="37888" customFormat="false" ht="14.25" hidden="false" customHeight="false" outlineLevel="0" collapsed="false">
      <c r="A37888" s="535" t="s">
        <v>57517</v>
      </c>
      <c r="B37888" s="536" t="s">
        <v>57518</v>
      </c>
      <c r="C37888" s="535" t="s">
        <v>29260</v>
      </c>
      <c r="D37888" s="548" t="n">
        <v>37.1693</v>
      </c>
    </row>
    <row r="37889" customFormat="false" ht="14.25" hidden="false" customHeight="false" outlineLevel="0" collapsed="false">
      <c r="A37889" s="535" t="s">
        <v>57519</v>
      </c>
      <c r="B37889" s="536" t="s">
        <v>57520</v>
      </c>
      <c r="C37889" s="535" t="s">
        <v>29260</v>
      </c>
      <c r="D37889" s="548" t="n">
        <v>41.2436</v>
      </c>
    </row>
    <row r="37890" customFormat="false" ht="14.25" hidden="false" customHeight="false" outlineLevel="0" collapsed="false">
      <c r="A37890" s="535" t="s">
        <v>57521</v>
      </c>
      <c r="B37890" s="536" t="s">
        <v>57522</v>
      </c>
      <c r="C37890" s="535" t="s">
        <v>29260</v>
      </c>
      <c r="D37890" s="548" t="n">
        <v>24.196</v>
      </c>
    </row>
    <row r="37891" customFormat="false" ht="14.25" hidden="false" customHeight="false" outlineLevel="0" collapsed="false">
      <c r="A37891" s="535" t="s">
        <v>57523</v>
      </c>
      <c r="B37891" s="536" t="s">
        <v>57524</v>
      </c>
      <c r="C37891" s="535" t="s">
        <v>29260</v>
      </c>
      <c r="D37891" s="548" t="n">
        <v>21.3583</v>
      </c>
    </row>
    <row r="37892" customFormat="false" ht="14.25" hidden="false" customHeight="false" outlineLevel="0" collapsed="false">
      <c r="A37892" s="535" t="s">
        <v>57525</v>
      </c>
      <c r="B37892" s="536" t="s">
        <v>57526</v>
      </c>
      <c r="C37892" s="535" t="s">
        <v>29260</v>
      </c>
      <c r="D37892" s="548" t="n">
        <v>58.4916</v>
      </c>
    </row>
    <row r="37893" customFormat="false" ht="14.25" hidden="false" customHeight="false" outlineLevel="0" collapsed="false">
      <c r="A37893" s="535" t="s">
        <v>57527</v>
      </c>
      <c r="B37893" s="536" t="s">
        <v>57528</v>
      </c>
      <c r="C37893" s="535" t="s">
        <v>29260</v>
      </c>
      <c r="D37893" s="548" t="n">
        <v>21.6889</v>
      </c>
    </row>
    <row r="37894" customFormat="false" ht="14.25" hidden="false" customHeight="false" outlineLevel="0" collapsed="false">
      <c r="A37894" s="535" t="s">
        <v>57529</v>
      </c>
      <c r="B37894" s="536" t="s">
        <v>57530</v>
      </c>
      <c r="C37894" s="535" t="s">
        <v>29260</v>
      </c>
      <c r="D37894" s="548" t="n">
        <v>18.4622</v>
      </c>
    </row>
    <row r="37895" customFormat="false" ht="14.25" hidden="false" customHeight="false" outlineLevel="0" collapsed="false">
      <c r="A37895" s="535" t="s">
        <v>57531</v>
      </c>
      <c r="B37895" s="536" t="s">
        <v>57532</v>
      </c>
      <c r="C37895" s="535" t="s">
        <v>29260</v>
      </c>
      <c r="D37895" s="548" t="n">
        <v>57.0882</v>
      </c>
    </row>
    <row r="37896" customFormat="false" ht="14.25" hidden="false" customHeight="false" outlineLevel="0" collapsed="false">
      <c r="A37896" s="535" t="s">
        <v>57533</v>
      </c>
      <c r="B37896" s="536" t="s">
        <v>57534</v>
      </c>
      <c r="C37896" s="535" t="s">
        <v>29260</v>
      </c>
      <c r="D37896" s="548" t="n">
        <v>19.3993</v>
      </c>
    </row>
    <row r="37897" customFormat="false" ht="14.25" hidden="false" customHeight="false" outlineLevel="0" collapsed="false">
      <c r="A37897" s="535" t="s">
        <v>57535</v>
      </c>
      <c r="B37897" s="536" t="s">
        <v>57536</v>
      </c>
      <c r="C37897" s="535" t="s">
        <v>29260</v>
      </c>
      <c r="D37897" s="548" t="n">
        <v>17.9887</v>
      </c>
    </row>
    <row r="37898" customFormat="false" ht="14.25" hidden="false" customHeight="false" outlineLevel="0" collapsed="false">
      <c r="A37898" s="535" t="s">
        <v>57537</v>
      </c>
      <c r="B37898" s="536" t="s">
        <v>57538</v>
      </c>
      <c r="C37898" s="535" t="s">
        <v>29260</v>
      </c>
      <c r="D37898" s="548" t="n">
        <v>50.1166</v>
      </c>
    </row>
    <row r="37899" customFormat="false" ht="14.25" hidden="false" customHeight="false" outlineLevel="0" collapsed="false">
      <c r="A37899" s="535" t="s">
        <v>57539</v>
      </c>
      <c r="B37899" s="536" t="s">
        <v>57540</v>
      </c>
      <c r="C37899" s="535" t="s">
        <v>29260</v>
      </c>
      <c r="D37899" s="548" t="n">
        <v>16.0173</v>
      </c>
    </row>
    <row r="37900" customFormat="false" ht="14.25" hidden="false" customHeight="false" outlineLevel="0" collapsed="false">
      <c r="A37900" s="535" t="s">
        <v>57541</v>
      </c>
      <c r="B37900" s="536" t="s">
        <v>57542</v>
      </c>
      <c r="C37900" s="535" t="s">
        <v>29260</v>
      </c>
      <c r="D37900" s="548" t="n">
        <v>14.9952</v>
      </c>
    </row>
    <row r="37901" customFormat="false" ht="14.25" hidden="false" customHeight="false" outlineLevel="0" collapsed="false">
      <c r="A37901" s="535" t="s">
        <v>57543</v>
      </c>
      <c r="B37901" s="536" t="s">
        <v>57544</v>
      </c>
      <c r="C37901" s="535" t="s">
        <v>29260</v>
      </c>
      <c r="D37901" s="548" t="n">
        <v>49.6169</v>
      </c>
    </row>
    <row r="37902" customFormat="false" ht="14.25" hidden="false" customHeight="false" outlineLevel="0" collapsed="false">
      <c r="A37902" s="535" t="s">
        <v>57545</v>
      </c>
      <c r="B37902" s="536" t="s">
        <v>57546</v>
      </c>
      <c r="C37902" s="535" t="s">
        <v>29260</v>
      </c>
      <c r="D37902" s="548" t="n">
        <v>65.249</v>
      </c>
    </row>
    <row r="37903" customFormat="false" ht="14.25" hidden="false" customHeight="false" outlineLevel="0" collapsed="false">
      <c r="A37903" s="535" t="s">
        <v>57547</v>
      </c>
      <c r="B37903" s="536" t="s">
        <v>57548</v>
      </c>
      <c r="C37903" s="535" t="s">
        <v>29260</v>
      </c>
      <c r="D37903" s="548" t="n">
        <v>63.5592</v>
      </c>
    </row>
    <row r="37904" customFormat="false" ht="14.25" hidden="false" customHeight="false" outlineLevel="0" collapsed="false">
      <c r="A37904" s="535" t="s">
        <v>57549</v>
      </c>
      <c r="B37904" s="536" t="s">
        <v>57550</v>
      </c>
      <c r="C37904" s="535" t="s">
        <v>29260</v>
      </c>
      <c r="D37904" s="548" t="n">
        <v>54.954</v>
      </c>
    </row>
    <row r="37905" customFormat="false" ht="14.25" hidden="false" customHeight="false" outlineLevel="0" collapsed="false">
      <c r="A37905" s="535" t="s">
        <v>57551</v>
      </c>
      <c r="B37905" s="536" t="s">
        <v>57552</v>
      </c>
      <c r="C37905" s="535" t="s">
        <v>29260</v>
      </c>
      <c r="D37905" s="548" t="n">
        <v>53.5596</v>
      </c>
    </row>
    <row r="37906" customFormat="false" ht="14.25" hidden="false" customHeight="false" outlineLevel="0" collapsed="false">
      <c r="A37906" s="535" t="s">
        <v>57553</v>
      </c>
      <c r="B37906" s="536" t="s">
        <v>57554</v>
      </c>
      <c r="C37906" s="535" t="s">
        <v>50010</v>
      </c>
      <c r="D37906" s="548" t="s">
        <v>54445</v>
      </c>
    </row>
    <row r="37907" customFormat="false" ht="14.25" hidden="false" customHeight="false" outlineLevel="0" collapsed="false">
      <c r="A37907" s="535" t="s">
        <v>57555</v>
      </c>
      <c r="B37907" s="536" t="s">
        <v>57556</v>
      </c>
      <c r="C37907" s="535" t="s">
        <v>29260</v>
      </c>
      <c r="D37907" s="548" t="n">
        <v>15050</v>
      </c>
    </row>
    <row r="37908" customFormat="false" ht="14.25" hidden="false" customHeight="false" outlineLevel="0" collapsed="false">
      <c r="A37908" s="535" t="s">
        <v>57557</v>
      </c>
      <c r="B37908" s="536" t="s">
        <v>57558</v>
      </c>
      <c r="C37908" s="535" t="s">
        <v>29260</v>
      </c>
      <c r="D37908" s="548" t="n">
        <v>21611.0082</v>
      </c>
    </row>
    <row r="37909" customFormat="false" ht="14.25" hidden="false" customHeight="false" outlineLevel="0" collapsed="false">
      <c r="A37909" s="535" t="s">
        <v>57559</v>
      </c>
      <c r="B37909" s="536" t="s">
        <v>57560</v>
      </c>
      <c r="C37909" s="535" t="s">
        <v>29260</v>
      </c>
      <c r="D37909" s="548" t="n">
        <v>32350</v>
      </c>
    </row>
    <row r="37910" customFormat="false" ht="14.25" hidden="false" customHeight="false" outlineLevel="0" collapsed="false">
      <c r="A37910" s="535" t="s">
        <v>57561</v>
      </c>
      <c r="B37910" s="536" t="s">
        <v>57562</v>
      </c>
      <c r="C37910" s="535" t="s">
        <v>29260</v>
      </c>
      <c r="D37910" s="548" t="n">
        <v>45856.4632</v>
      </c>
    </row>
    <row r="37911" customFormat="false" ht="14.25" hidden="false" customHeight="false" outlineLevel="0" collapsed="false">
      <c r="A37911" s="535" t="s">
        <v>57563</v>
      </c>
      <c r="B37911" s="536" t="s">
        <v>57564</v>
      </c>
      <c r="C37911" s="535" t="s">
        <v>29260</v>
      </c>
      <c r="D37911" s="548" t="s">
        <v>54445</v>
      </c>
    </row>
    <row r="37912" customFormat="false" ht="14.25" hidden="false" customHeight="false" outlineLevel="0" collapsed="false">
      <c r="A37912" s="535" t="s">
        <v>57565</v>
      </c>
      <c r="B37912" s="536" t="s">
        <v>57566</v>
      </c>
      <c r="C37912" s="535" t="s">
        <v>29260</v>
      </c>
      <c r="D37912" s="548" t="s">
        <v>54445</v>
      </c>
    </row>
    <row r="37913" customFormat="false" ht="14.25" hidden="false" customHeight="false" outlineLevel="0" collapsed="false">
      <c r="A37913" s="535" t="s">
        <v>57567</v>
      </c>
      <c r="B37913" s="536" t="s">
        <v>57568</v>
      </c>
      <c r="C37913" s="535" t="s">
        <v>29260</v>
      </c>
      <c r="D37913" s="548" t="s">
        <v>54445</v>
      </c>
    </row>
    <row r="37914" customFormat="false" ht="14.25" hidden="false" customHeight="false" outlineLevel="0" collapsed="false">
      <c r="A37914" s="535" t="s">
        <v>57569</v>
      </c>
      <c r="B37914" s="536" t="s">
        <v>57570</v>
      </c>
      <c r="C37914" s="535" t="s">
        <v>29260</v>
      </c>
      <c r="D37914" s="548" t="s">
        <v>54445</v>
      </c>
    </row>
    <row r="37915" customFormat="false" ht="14.25" hidden="false" customHeight="false" outlineLevel="0" collapsed="false">
      <c r="A37915" s="535" t="s">
        <v>57571</v>
      </c>
      <c r="B37915" s="536" t="s">
        <v>57572</v>
      </c>
      <c r="C37915" s="535" t="s">
        <v>29260</v>
      </c>
      <c r="D37915" s="548" t="n">
        <v>64.3725</v>
      </c>
    </row>
    <row r="37916" customFormat="false" ht="14.25" hidden="false" customHeight="false" outlineLevel="0" collapsed="false">
      <c r="A37916" s="535" t="s">
        <v>57573</v>
      </c>
      <c r="B37916" s="536" t="s">
        <v>57574</v>
      </c>
      <c r="C37916" s="535" t="s">
        <v>29260</v>
      </c>
      <c r="D37916" s="548" t="n">
        <v>62.3464</v>
      </c>
    </row>
    <row r="37917" customFormat="false" ht="14.25" hidden="false" customHeight="false" outlineLevel="0" collapsed="false">
      <c r="A37917" s="535" t="s">
        <v>57575</v>
      </c>
      <c r="B37917" s="536" t="s">
        <v>57576</v>
      </c>
      <c r="C37917" s="535" t="s">
        <v>29260</v>
      </c>
      <c r="D37917" s="548" t="n">
        <v>154.462</v>
      </c>
    </row>
    <row r="37918" customFormat="false" ht="14.25" hidden="false" customHeight="false" outlineLevel="0" collapsed="false">
      <c r="A37918" s="535" t="s">
        <v>57577</v>
      </c>
      <c r="B37918" s="536" t="s">
        <v>57578</v>
      </c>
      <c r="C37918" s="535" t="s">
        <v>29260</v>
      </c>
      <c r="D37918" s="548" t="n">
        <v>271.6224</v>
      </c>
    </row>
    <row r="37919" customFormat="false" ht="14.25" hidden="false" customHeight="false" outlineLevel="0" collapsed="false">
      <c r="A37919" s="535" t="s">
        <v>57579</v>
      </c>
      <c r="B37919" s="536" t="s">
        <v>57580</v>
      </c>
      <c r="C37919" s="535" t="s">
        <v>29260</v>
      </c>
      <c r="D37919" s="548" t="n">
        <v>76.0574</v>
      </c>
    </row>
    <row r="37920" customFormat="false" ht="14.25" hidden="false" customHeight="false" outlineLevel="0" collapsed="false">
      <c r="A37920" s="535" t="s">
        <v>57581</v>
      </c>
      <c r="B37920" s="536" t="s">
        <v>57582</v>
      </c>
      <c r="C37920" s="535" t="s">
        <v>29260</v>
      </c>
      <c r="D37920" s="548" t="n">
        <v>179.6172</v>
      </c>
    </row>
    <row r="37921" customFormat="false" ht="14.25" hidden="false" customHeight="false" outlineLevel="0" collapsed="false">
      <c r="A37921" s="535" t="s">
        <v>57583</v>
      </c>
      <c r="B37921" s="536" t="s">
        <v>57584</v>
      </c>
      <c r="C37921" s="535" t="s">
        <v>29260</v>
      </c>
      <c r="D37921" s="548" t="n">
        <v>4.5397</v>
      </c>
    </row>
    <row r="37922" customFormat="false" ht="14.25" hidden="false" customHeight="false" outlineLevel="0" collapsed="false">
      <c r="A37922" s="535" t="s">
        <v>57585</v>
      </c>
      <c r="B37922" s="536" t="s">
        <v>57586</v>
      </c>
      <c r="C37922" s="535" t="s">
        <v>29260</v>
      </c>
      <c r="D37922" s="548" t="n">
        <v>1.5822</v>
      </c>
    </row>
    <row r="37923" customFormat="false" ht="14.25" hidden="false" customHeight="false" outlineLevel="0" collapsed="false">
      <c r="A37923" s="535" t="s">
        <v>57587</v>
      </c>
      <c r="B37923" s="536" t="s">
        <v>57588</v>
      </c>
      <c r="C37923" s="535" t="s">
        <v>29260</v>
      </c>
      <c r="D37923" s="548" t="n">
        <v>0.7034</v>
      </c>
    </row>
    <row r="37924" customFormat="false" ht="14.25" hidden="false" customHeight="false" outlineLevel="0" collapsed="false">
      <c r="A37924" s="535" t="s">
        <v>57589</v>
      </c>
      <c r="B37924" s="536" t="s">
        <v>57590</v>
      </c>
      <c r="C37924" s="535" t="s">
        <v>29260</v>
      </c>
      <c r="D37924" s="548" t="n">
        <v>382.7142</v>
      </c>
    </row>
    <row r="37925" customFormat="false" ht="14.25" hidden="false" customHeight="false" outlineLevel="0" collapsed="false">
      <c r="A37925" s="535" t="s">
        <v>57591</v>
      </c>
      <c r="B37925" s="536" t="s">
        <v>57592</v>
      </c>
      <c r="C37925" s="535" t="s">
        <v>29260</v>
      </c>
      <c r="D37925" s="548" t="n">
        <v>1.3233</v>
      </c>
    </row>
    <row r="37926" customFormat="false" ht="14.25" hidden="false" customHeight="false" outlineLevel="0" collapsed="false">
      <c r="A37926" s="535" t="s">
        <v>57593</v>
      </c>
      <c r="B37926" s="536" t="s">
        <v>57594</v>
      </c>
      <c r="C37926" s="535" t="s">
        <v>54298</v>
      </c>
      <c r="D37926" s="548" t="n">
        <v>60.0257</v>
      </c>
    </row>
    <row r="37927" customFormat="false" ht="14.25" hidden="false" customHeight="false" outlineLevel="0" collapsed="false">
      <c r="A37927" s="535" t="s">
        <v>57595</v>
      </c>
      <c r="B37927" s="536" t="s">
        <v>57596</v>
      </c>
      <c r="C37927" s="535" t="s">
        <v>54298</v>
      </c>
      <c r="D37927" s="548" t="n">
        <v>127.248</v>
      </c>
    </row>
    <row r="37928" customFormat="false" ht="14.25" hidden="false" customHeight="false" outlineLevel="0" collapsed="false">
      <c r="A37928" s="535" t="s">
        <v>57597</v>
      </c>
      <c r="B37928" s="536" t="s">
        <v>57598</v>
      </c>
      <c r="C37928" s="535" t="s">
        <v>54298</v>
      </c>
      <c r="D37928" s="548" t="n">
        <v>74.1059</v>
      </c>
    </row>
    <row r="37929" customFormat="false" ht="14.25" hidden="false" customHeight="false" outlineLevel="0" collapsed="false">
      <c r="A37929" s="535" t="s">
        <v>57599</v>
      </c>
      <c r="B37929" s="536" t="s">
        <v>57600</v>
      </c>
      <c r="C37929" s="535" t="s">
        <v>54298</v>
      </c>
      <c r="D37929" s="548" t="n">
        <v>194.2787</v>
      </c>
    </row>
    <row r="37930" customFormat="false" ht="14.25" hidden="false" customHeight="false" outlineLevel="0" collapsed="false">
      <c r="A37930" s="535" t="s">
        <v>57601</v>
      </c>
      <c r="B37930" s="536" t="s">
        <v>57602</v>
      </c>
      <c r="C37930" s="535" t="s">
        <v>54298</v>
      </c>
      <c r="D37930" s="548" t="n">
        <v>58.4019</v>
      </c>
    </row>
    <row r="37931" customFormat="false" ht="14.25" hidden="false" customHeight="false" outlineLevel="0" collapsed="false">
      <c r="A37931" s="535" t="s">
        <v>57603</v>
      </c>
      <c r="B37931" s="536" t="s">
        <v>57604</v>
      </c>
      <c r="C37931" s="535" t="s">
        <v>54298</v>
      </c>
      <c r="D37931" s="548" t="n">
        <v>57.7345</v>
      </c>
    </row>
    <row r="37932" customFormat="false" ht="14.25" hidden="false" customHeight="false" outlineLevel="0" collapsed="false">
      <c r="A37932" s="535" t="s">
        <v>57605</v>
      </c>
      <c r="B37932" s="536" t="s">
        <v>57606</v>
      </c>
      <c r="C37932" s="535" t="s">
        <v>29260</v>
      </c>
      <c r="D37932" s="548" t="n">
        <v>3.3</v>
      </c>
    </row>
    <row r="37933" customFormat="false" ht="14.25" hidden="false" customHeight="false" outlineLevel="0" collapsed="false">
      <c r="A37933" s="535" t="s">
        <v>57607</v>
      </c>
      <c r="B37933" s="536" t="s">
        <v>57608</v>
      </c>
      <c r="C37933" s="535" t="s">
        <v>29260</v>
      </c>
      <c r="D37933" s="548" t="n">
        <v>3.4604</v>
      </c>
    </row>
    <row r="37934" customFormat="false" ht="14.25" hidden="false" customHeight="false" outlineLevel="0" collapsed="false">
      <c r="A37934" s="535" t="s">
        <v>57609</v>
      </c>
      <c r="B37934" s="536" t="s">
        <v>57610</v>
      </c>
      <c r="C37934" s="535" t="s">
        <v>29247</v>
      </c>
      <c r="D37934" s="548" t="n">
        <v>62.6925</v>
      </c>
    </row>
    <row r="37935" customFormat="false" ht="14.25" hidden="false" customHeight="false" outlineLevel="0" collapsed="false">
      <c r="A37935" s="535" t="s">
        <v>57611</v>
      </c>
      <c r="B37935" s="536" t="s">
        <v>57612</v>
      </c>
      <c r="C37935" s="535" t="s">
        <v>29247</v>
      </c>
      <c r="D37935" s="548" t="n">
        <v>147.4211</v>
      </c>
    </row>
    <row r="37936" customFormat="false" ht="14.25" hidden="false" customHeight="false" outlineLevel="0" collapsed="false">
      <c r="A37936" s="535" t="s">
        <v>57613</v>
      </c>
      <c r="B37936" s="536" t="s">
        <v>57614</v>
      </c>
      <c r="C37936" s="535" t="s">
        <v>29741</v>
      </c>
      <c r="D37936" s="548" t="n">
        <v>31.75</v>
      </c>
    </row>
    <row r="37937" customFormat="false" ht="14.25" hidden="false" customHeight="false" outlineLevel="0" collapsed="false">
      <c r="A37937" s="535" t="s">
        <v>57615</v>
      </c>
      <c r="B37937" s="536" t="s">
        <v>57616</v>
      </c>
      <c r="C37937" s="535" t="s">
        <v>29260</v>
      </c>
      <c r="D37937" s="548" t="n">
        <v>1.2159</v>
      </c>
    </row>
    <row r="37938" customFormat="false" ht="14.25" hidden="false" customHeight="false" outlineLevel="0" collapsed="false">
      <c r="A37938" s="535" t="s">
        <v>57617</v>
      </c>
      <c r="B37938" s="536" t="s">
        <v>57618</v>
      </c>
      <c r="C37938" s="535" t="s">
        <v>29260</v>
      </c>
      <c r="D37938" s="548" t="n">
        <v>0.64</v>
      </c>
    </row>
    <row r="37939" customFormat="false" ht="14.25" hidden="false" customHeight="false" outlineLevel="0" collapsed="false">
      <c r="A37939" s="535" t="s">
        <v>57619</v>
      </c>
      <c r="B37939" s="536" t="s">
        <v>57620</v>
      </c>
      <c r="C37939" s="535" t="s">
        <v>29260</v>
      </c>
      <c r="D37939" s="548" t="n">
        <v>0.2088</v>
      </c>
    </row>
    <row r="37940" customFormat="false" ht="14.25" hidden="false" customHeight="false" outlineLevel="0" collapsed="false">
      <c r="A37940" s="535" t="s">
        <v>57621</v>
      </c>
      <c r="B37940" s="536" t="s">
        <v>57622</v>
      </c>
      <c r="C37940" s="535" t="s">
        <v>29260</v>
      </c>
      <c r="D37940" s="548" t="n">
        <v>0.2285</v>
      </c>
    </row>
    <row r="37941" customFormat="false" ht="14.25" hidden="false" customHeight="false" outlineLevel="0" collapsed="false">
      <c r="A37941" s="535" t="s">
        <v>57623</v>
      </c>
      <c r="B37941" s="536" t="s">
        <v>57624</v>
      </c>
      <c r="C37941" s="535" t="s">
        <v>29260</v>
      </c>
      <c r="D37941" s="548" t="n">
        <v>4.158</v>
      </c>
    </row>
    <row r="37942" customFormat="false" ht="14.25" hidden="false" customHeight="false" outlineLevel="0" collapsed="false">
      <c r="A37942" s="535" t="s">
        <v>57625</v>
      </c>
      <c r="B37942" s="536" t="s">
        <v>57626</v>
      </c>
      <c r="C37942" s="535" t="s">
        <v>29247</v>
      </c>
      <c r="D37942" s="548" t="n">
        <v>33.3848</v>
      </c>
    </row>
    <row r="37943" customFormat="false" ht="14.25" hidden="false" customHeight="false" outlineLevel="0" collapsed="false">
      <c r="A37943" s="535" t="s">
        <v>57627</v>
      </c>
      <c r="B37943" s="536" t="s">
        <v>57628</v>
      </c>
      <c r="C37943" s="535" t="s">
        <v>29247</v>
      </c>
      <c r="D37943" s="548" t="n">
        <v>34.0513</v>
      </c>
    </row>
    <row r="37944" customFormat="false" ht="14.25" hidden="false" customHeight="false" outlineLevel="0" collapsed="false">
      <c r="A37944" s="535" t="s">
        <v>57629</v>
      </c>
      <c r="B37944" s="536" t="s">
        <v>57630</v>
      </c>
      <c r="C37944" s="535" t="s">
        <v>54298</v>
      </c>
      <c r="D37944" s="548" t="n">
        <v>16.0814</v>
      </c>
    </row>
    <row r="37945" customFormat="false" ht="14.25" hidden="false" customHeight="false" outlineLevel="0" collapsed="false">
      <c r="A37945" s="535" t="s">
        <v>57631</v>
      </c>
      <c r="B37945" s="536" t="s">
        <v>57632</v>
      </c>
      <c r="C37945" s="535" t="s">
        <v>29741</v>
      </c>
      <c r="D37945" s="548" t="n">
        <v>18.7985</v>
      </c>
    </row>
  </sheetData>
  <mergeCells count="9">
    <mergeCell ref="B14514:D14514"/>
    <mergeCell ref="A14515:D14515"/>
    <mergeCell ref="A14516:D14516"/>
    <mergeCell ref="A14517:D14517"/>
    <mergeCell ref="A22002:D22002"/>
    <mergeCell ref="A22003:D22003"/>
    <mergeCell ref="A22004:C22004"/>
    <mergeCell ref="A23643:D23643"/>
    <mergeCell ref="B27512:C27512"/>
  </mergeCells>
  <conditionalFormatting sqref="A18685:A21936">
    <cfRule type="duplicateValues" priority="2" aboveAverage="0" equalAverage="0" bottom="0" percent="0" rank="0" text="" dxfId="12"/>
    <cfRule type="duplicateValues" priority="3" aboveAverage="0" equalAverage="0" bottom="0" percent="0" rank="0" text="" dxfId="13"/>
  </conditionalFormatting>
  <conditionalFormatting sqref="D14522:D18684">
    <cfRule type="expression" priority="4" aboveAverage="0" equalAverage="0" bottom="0" percent="0" rank="0" text="" dxfId="14">
      <formula>E14522&lt;6</formula>
    </cfRule>
  </conditionalFormatting>
  <conditionalFormatting sqref="C14522:C18684">
    <cfRule type="expression" priority="5" aboveAverage="0" equalAverage="0" bottom="0" percent="0" rank="0" text="" dxfId="15">
      <formula>E14522&lt;6</formula>
    </cfRule>
  </conditionalFormatting>
  <conditionalFormatting sqref="B14522:B18684">
    <cfRule type="expression" priority="6" aboveAverage="0" equalAverage="0" bottom="0" percent="0" rank="0" text="" dxfId="16">
      <formula>E14522&lt;6</formula>
    </cfRule>
  </conditionalFormatting>
  <conditionalFormatting sqref="A14522:A18684">
    <cfRule type="expression" priority="7" aboveAverage="0" equalAverage="0" bottom="0" percent="0" rank="0" text="" dxfId="17">
      <formula>E14522&lt;6</formula>
    </cfRule>
  </conditionalFormatting>
  <conditionalFormatting sqref="A21937:A21943">
    <cfRule type="duplicateValues" priority="8" aboveAverage="0" equalAverage="0" bottom="0" percent="0" rank="0" text="" dxfId="18"/>
  </conditionalFormatting>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7FEC1FD3BAF81478D3BA0E207C7FA4E" ma:contentTypeVersion="22" ma:contentTypeDescription="Crie um novo documento." ma:contentTypeScope="" ma:versionID="e54e5695b595188a737f37c842e36ea3">
  <xsd:schema xmlns:xsd="http://www.w3.org/2001/XMLSchema" xmlns:xs="http://www.w3.org/2001/XMLSchema" xmlns:p="http://schemas.microsoft.com/office/2006/metadata/properties" xmlns:ns2="df6812bc-0a6b-4ad6-8bd6-c184110a2e6f" xmlns:ns3="819f9b74-1b91-4373-9c73-9184b8cc7641" targetNamespace="http://schemas.microsoft.com/office/2006/metadata/properties" ma:root="true" ma:fieldsID="a17406a7e9a5da66ad3e4206f70b53f7" ns2:_="" ns3:_="">
    <xsd:import namespace="df6812bc-0a6b-4ad6-8bd6-c184110a2e6f"/>
    <xsd:import namespace="819f9b74-1b91-4373-9c73-9184b8cc7641"/>
    <xsd:element name="properties">
      <xsd:complexType>
        <xsd:sequence>
          <xsd:element name="documentManagement">
            <xsd:complexType>
              <xsd:all>
                <xsd:element ref="ns2:Respons_x00e1_ve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Situa_x00e7__x00e3_o" minOccurs="0"/>
                <xsd:element ref="ns2:Revisor"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6812bc-0a6b-4ad6-8bd6-c184110a2e6f" elementFormDefault="qualified">
    <xsd:import namespace="http://schemas.microsoft.com/office/2006/documentManagement/types"/>
    <xsd:import namespace="http://schemas.microsoft.com/office/infopath/2007/PartnerControls"/>
    <xsd:element name="Respons_x00e1_vel" ma:index="8" ma:displayName="Responsável" ma:description="Facilitar a organização dos documentos." ma:format="Dropdown" ma:indexed="true" ma:internalName="Respons_x00e1_vel">
      <xsd:simpleType>
        <xsd:restriction base="dms:Choice">
          <xsd:enumeration value="Alex"/>
          <xsd:enumeration value="Gustavo"/>
          <xsd:enumeration value="Pedro"/>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Situa_x00e7__x00e3_o" ma:index="17" nillable="true" ma:displayName="Situação" ma:format="Dropdown" ma:internalName="Situa_x00e7__x00e3_o">
      <xsd:simpleType>
        <xsd:union memberTypes="dms:Text">
          <xsd:simpleType>
            <xsd:restriction base="dms:Choice">
              <xsd:enumeration value="Em Revisão"/>
            </xsd:restriction>
          </xsd:simpleType>
        </xsd:union>
      </xsd:simpleType>
    </xsd:element>
    <xsd:element name="Revisor" ma:index="18" nillable="true" ma:displayName="Revisor" ma:format="Dropdown" ma:internalName="Revisor">
      <xsd:simpleType>
        <xsd:restriction base="dms:Choice">
          <xsd:enumeration value="Alex"/>
          <xsd:enumeration value="Aluísio"/>
          <xsd:enumeration value="Gustavo"/>
          <xsd:enumeration value="Leandro"/>
          <xsd:enumeration value="Pedro"/>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94e10b11-e5bc-4aa4-956b-54c1374db47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9f9b74-1b91-4373-9c73-9184b8cc7641" elementFormDefault="qualified">
    <xsd:import namespace="http://schemas.microsoft.com/office/2006/documentManagement/types"/>
    <xsd:import namespace="http://schemas.microsoft.com/office/infopath/2007/PartnerControls"/>
    <xsd:element name="SharedWithUsers" ma:index="2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a60416af-be52-450d-ba9a-bf9dc176884f}" ma:internalName="TaxCatchAll" ma:showField="CatchAllData" ma:web="819f9b74-1b91-4373-9c73-9184b8cc76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ua_x00e7__x00e3_o xmlns="df6812bc-0a6b-4ad6-8bd6-c184110a2e6f" xsi:nil="true"/>
    <Respons_x00e1_vel xmlns="df6812bc-0a6b-4ad6-8bd6-c184110a2e6f"/>
    <lcf76f155ced4ddcb4097134ff3c332f xmlns="df6812bc-0a6b-4ad6-8bd6-c184110a2e6f">
      <Terms xmlns="http://schemas.microsoft.com/office/infopath/2007/PartnerControls"/>
    </lcf76f155ced4ddcb4097134ff3c332f>
    <Revisor xmlns="df6812bc-0a6b-4ad6-8bd6-c184110a2e6f" xsi:nil="true"/>
    <TaxCatchAll xmlns="819f9b74-1b91-4373-9c73-9184b8cc7641" xsi:nil="true"/>
  </documentManagement>
</p:properties>
</file>

<file path=customXml/itemProps1.xml><?xml version="1.0" encoding="utf-8"?>
<ds:datastoreItem xmlns:ds="http://schemas.openxmlformats.org/officeDocument/2006/customXml" ds:itemID="{31A6EF8C-7FB6-45FB-863D-E908878C79C4}"/>
</file>

<file path=customXml/itemProps2.xml><?xml version="1.0" encoding="utf-8"?>
<ds:datastoreItem xmlns:ds="http://schemas.openxmlformats.org/officeDocument/2006/customXml" ds:itemID="{D5A83214-F5C1-43C4-B483-DBB3CDD8B710}"/>
</file>

<file path=customXml/itemProps3.xml><?xml version="1.0" encoding="utf-8"?>
<ds:datastoreItem xmlns:ds="http://schemas.openxmlformats.org/officeDocument/2006/customXml" ds:itemID="{84FC08B1-77BC-4BDB-95EB-176BA0FDD957}"/>
</file>

<file path=docProps/app.xml><?xml version="1.0" encoding="utf-8"?>
<Properties xmlns="http://schemas.openxmlformats.org/officeDocument/2006/extended-properties" xmlns:vt="http://schemas.openxmlformats.org/officeDocument/2006/docPropsVTypes">
  <Template/>
  <TotalTime>36</TotalTime>
  <Application>LibreOffice/24.2.1.2$Windows_X86_64 LibreOffice_project/db4def46b0453cc22e2d0305797cf981b68ef5ac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Ivo</dc:creator>
  <dc:description/>
  <cp:lastModifiedBy/>
  <cp:revision>5</cp:revision>
  <cp:lastPrinted>2025-05-06T02:08:54Z</cp:lastPrinted>
  <dcterms:created xsi:type="dcterms:W3CDTF">2009-05-14T11:58:17Z</dcterms:created>
  <dcterms:modified xsi:type="dcterms:W3CDTF">2025-06-11T09:35:19Z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0x01010067FEC1FD3BAF81478D3BA0E207C7FA4E</vt:lpwstr>
  </property>
</Properties>
</file>